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drawings/drawing1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 codeName="{E757BCB4-07E6-AE0B-56E0-F0EEF7A6E26C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61EED53E-2309-4E1C-839E-A263867A3AC9}" xr6:coauthVersionLast="47" xr6:coauthVersionMax="47" xr10:uidLastSave="{00000000-0000-0000-0000-000000000000}"/>
  <bookViews>
    <workbookView showSheetTabs="0" xWindow="-110" yWindow="-110" windowWidth="19420" windowHeight="10420" tabRatio="915" activeTab="2" xr2:uid="{00000000-000D-0000-FFFF-FFFF00000000}"/>
  </bookViews>
  <sheets>
    <sheet name="تعليمات " sheetId="23" r:id="rId1"/>
    <sheet name="استيراد المهارات" sheetId="24" state="hidden" r:id="rId2"/>
    <sheet name="الصفحة الرئيسية" sheetId="37" r:id="rId3"/>
    <sheet name="مهارات ابتدائي ومتوسط" sheetId="49" r:id="rId4"/>
    <sheet name="لصق اكسل الفورمز" sheetId="48" r:id="rId5"/>
    <sheet name="ادخال البيانات" sheetId="1" r:id="rId6"/>
    <sheet name="ورقة1" sheetId="40" r:id="rId7"/>
    <sheet name="مهارات" sheetId="38" r:id="rId8"/>
    <sheet name="المهارت المستهدفة" sheetId="26" r:id="rId9"/>
    <sheet name="الأسماء والمهارات" sheetId="36" r:id="rId10"/>
    <sheet name="الترتيب حسب النسبة المئوية" sheetId="2" r:id="rId11"/>
    <sheet name="الترتيب حسب الفقرات" sheetId="11" r:id="rId12"/>
    <sheet name="الفقرات الضعيفة" sheetId="19" r:id="rId13"/>
    <sheet name="طلاب تحت المتوسط" sheetId="18" state="hidden" r:id="rId14"/>
    <sheet name="تحليل فقرات مفصل " sheetId="3" state="hidden" r:id="rId15"/>
    <sheet name="تحليل الفقرات" sheetId="7" state="hidden" r:id="rId16"/>
    <sheet name="رسم بياني للفقرات" sheetId="20" state="hidden" r:id="rId17"/>
    <sheet name="الرسم البياني للفقرات" sheetId="9" r:id="rId18"/>
    <sheet name="التقرير الختامي" sheetId="12" r:id="rId19"/>
    <sheet name="المتوسطات" sheetId="22" r:id="rId20"/>
    <sheet name="تقرير تحليل النتائج " sheetId="15" r:id="rId21"/>
    <sheet name="الخطة العلاجية " sheetId="14" r:id="rId22"/>
    <sheet name="إحصائيات" sheetId="39" state="hidden" r:id="rId23"/>
    <sheet name="تقرير الخطة العلاجية " sheetId="21" r:id="rId24"/>
    <sheet name="بيانات" sheetId="41" state="hidden" r:id="rId25"/>
    <sheet name="تصنيف الطّلّاب" sheetId="42" state="hidden" r:id="rId26"/>
    <sheet name="تصنيف المهارات" sheetId="43" r:id="rId27"/>
    <sheet name="إجراءات المعالجة" sheetId="44" r:id="rId28"/>
    <sheet name="الاختبار البعديّ" sheetId="45" state="hidden" r:id="rId29"/>
    <sheet name="التّصنيف البعديّ" sheetId="46" state="hidden" r:id="rId30"/>
    <sheet name="تقرير_المعلّم" sheetId="47" state="hidden" r:id="rId31"/>
    <sheet name="مقارنة القبلي والبعدي" sheetId="13" state="hidden" r:id="rId32"/>
  </sheets>
  <definedNames>
    <definedName name="_xlnm._FilterDatabase" localSheetId="1" hidden="1">'استيراد المهارات'!$A$1:$C$38</definedName>
    <definedName name="_xlnm._FilterDatabase" localSheetId="10" hidden="1">'الترتيب حسب النسبة المئوية'!$AZ$9:$BC$122</definedName>
    <definedName name="_xlnm.Criteria" localSheetId="1">'استيراد المهارات'!$M$1:$M$2</definedName>
    <definedName name="_xlnm.Criteria" localSheetId="8">'استيراد المهارات'!$M$1:$M$2</definedName>
    <definedName name="_xlnm.Criteria" localSheetId="13">'طلاب تحت المتوسط'!$R$4:$R$5</definedName>
    <definedName name="_xlnm.Extract" localSheetId="8">'المهارت المستهدفة'!$BI$5:$BK$5</definedName>
    <definedName name="_xlnm.Extract" localSheetId="13">'طلاب تحت المتوسط'!$C$4:$G$4</definedName>
    <definedName name="_xlnm.Print_Area" localSheetId="9">'الأسماء والمهارات'!$F$3:$I$32</definedName>
    <definedName name="_xlnm.Print_Area" localSheetId="10">'الترتيب حسب النسبة المئوية'!$B$1:$AG$122</definedName>
    <definedName name="_xlnm.Print_Area" localSheetId="17">'الرسم البياني للفقرات'!$AS$28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1__Page_1_38db2f91-711f-4a84-afd9-ac53b79d25d7" name="Table001__Page_1" connection="استعلام - ‏‏Table001__Page_1"/>
          <x15:modelTable id="Table005__Page_1_3ba759db-ffbc-48f2-b555-9b5f2ec25315" name="Table005__Page_1" connection="استعلام - ‏‏Table005__Page_1"/>
          <x15:modelTable id="Table009__Page_2_ac46b7ac-2a91-4290-9953-8104df0f001f" name="Table009__Page_2" connection="استعلام - ‏‏Table009__Page_2"/>
          <x15:modelTable id="Table013__Page_2_63fffb49-752c-400b-9197-36379aab8d29" name="Table013__Page_2" connection="استعلام - ‏‏Table013__Page_2"/>
          <x15:modelTable id="Table017__Page_3_cba4fe3c-bc89-468d-b397-6f9d952afc64" name="Table017__Page_3" connection="استعلام - ‏‏Table017__Page_3"/>
          <x15:modelTable id="Table003__Page_1_eb93081f-22dc-429e-b471-2e37e20f4332" name="Table003__Page_1" connection="استعلام - ‏‏Table003__Page_1"/>
          <x15:modelTable id="Table007__Page_2_e08ee7eb-246a-4c3a-af91-0665dc42a961" name="Table007__Page_2" connection="استعلام - ‏‏Table007__Page_2"/>
          <x15:modelTable id="Table011__Page_2_1bebd89c-0b31-41cb-aad4-929dfb55947b" name="Table011__Page_2" connection="استعلام - ‏‏Table011__Page_2"/>
          <x15:modelTable id="Table015__Page_3_6a824a09-0875-4ec4-9c88-c391b44d86dc" name="Table015__Page_3" connection="استعلام - ‏‏Table015__Page_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38" l="1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BJC6" i="1" l="1"/>
  <c r="CG171" i="1" l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BCV6" i="1"/>
  <c r="BCW6" i="1"/>
  <c r="BCX6" i="1"/>
  <c r="BCY6" i="1"/>
  <c r="BCZ6" i="1"/>
  <c r="BDA6" i="1"/>
  <c r="BDB6" i="1"/>
  <c r="BDC6" i="1"/>
  <c r="BDD6" i="1"/>
  <c r="BDE6" i="1"/>
  <c r="BDF6" i="1"/>
  <c r="BDG6" i="1"/>
  <c r="BDH6" i="1"/>
  <c r="BDI6" i="1"/>
  <c r="BDJ6" i="1"/>
  <c r="BDK6" i="1"/>
  <c r="BDL6" i="1"/>
  <c r="BDM6" i="1"/>
  <c r="BDN6" i="1"/>
  <c r="BDO6" i="1"/>
  <c r="BDP6" i="1"/>
  <c r="BDQ6" i="1"/>
  <c r="BDR6" i="1"/>
  <c r="BDS6" i="1"/>
  <c r="BDT6" i="1"/>
  <c r="BDU6" i="1"/>
  <c r="BDV6" i="1"/>
  <c r="BDW6" i="1"/>
  <c r="BDX6" i="1"/>
  <c r="BDY6" i="1"/>
  <c r="BDZ6" i="1"/>
  <c r="BEA6" i="1"/>
  <c r="BEB6" i="1"/>
  <c r="BEC6" i="1"/>
  <c r="BED6" i="1"/>
  <c r="BEE6" i="1"/>
  <c r="BEF6" i="1"/>
  <c r="BEG6" i="1"/>
  <c r="BEH6" i="1"/>
  <c r="BEI6" i="1"/>
  <c r="BEJ6" i="1"/>
  <c r="BEK6" i="1"/>
  <c r="BEL6" i="1"/>
  <c r="BEM6" i="1"/>
  <c r="BEN6" i="1"/>
  <c r="BEO6" i="1"/>
  <c r="BEP6" i="1"/>
  <c r="BEQ6" i="1"/>
  <c r="BER6" i="1"/>
  <c r="BES6" i="1"/>
  <c r="BET6" i="1"/>
  <c r="BEU6" i="1"/>
  <c r="BEV6" i="1"/>
  <c r="BEW6" i="1"/>
  <c r="BEX6" i="1"/>
  <c r="BEY6" i="1"/>
  <c r="BEZ6" i="1"/>
  <c r="BFA6" i="1"/>
  <c r="BFB6" i="1"/>
  <c r="BFC6" i="1"/>
  <c r="BFD6" i="1"/>
  <c r="BFE6" i="1"/>
  <c r="BFF6" i="1"/>
  <c r="BFG6" i="1"/>
  <c r="BFH6" i="1"/>
  <c r="BFI6" i="1"/>
  <c r="BFJ6" i="1"/>
  <c r="BFK6" i="1"/>
  <c r="BFL6" i="1"/>
  <c r="BFM6" i="1"/>
  <c r="BFN6" i="1"/>
  <c r="BFO6" i="1"/>
  <c r="BFP6" i="1"/>
  <c r="BFQ6" i="1"/>
  <c r="BFR6" i="1"/>
  <c r="BFS6" i="1"/>
  <c r="BFT6" i="1"/>
  <c r="BFU6" i="1"/>
  <c r="BFV6" i="1"/>
  <c r="BFW6" i="1"/>
  <c r="BFX6" i="1"/>
  <c r="BFY6" i="1"/>
  <c r="BFZ6" i="1"/>
  <c r="BGA6" i="1"/>
  <c r="BGB6" i="1"/>
  <c r="BGC6" i="1"/>
  <c r="BGD6" i="1"/>
  <c r="BGE6" i="1"/>
  <c r="BGF6" i="1"/>
  <c r="BGG6" i="1"/>
  <c r="BGH6" i="1"/>
  <c r="BGI6" i="1"/>
  <c r="BGJ6" i="1"/>
  <c r="BGK6" i="1"/>
  <c r="BGL6" i="1"/>
  <c r="BGM6" i="1"/>
  <c r="BGN6" i="1"/>
  <c r="BGO6" i="1"/>
  <c r="BGP6" i="1"/>
  <c r="BGQ6" i="1"/>
  <c r="BGR6" i="1"/>
  <c r="BGS6" i="1"/>
  <c r="BGT6" i="1"/>
  <c r="BGU6" i="1"/>
  <c r="BGV6" i="1"/>
  <c r="BGW6" i="1"/>
  <c r="BGX6" i="1"/>
  <c r="BGY6" i="1"/>
  <c r="BGZ6" i="1"/>
  <c r="BHA6" i="1"/>
  <c r="BHB6" i="1"/>
  <c r="BHC6" i="1"/>
  <c r="BHD6" i="1"/>
  <c r="BHE6" i="1"/>
  <c r="BHF6" i="1"/>
  <c r="BHG6" i="1"/>
  <c r="BCU6" i="1"/>
  <c r="AXH6" i="1"/>
  <c r="AXI6" i="1"/>
  <c r="AXJ6" i="1"/>
  <c r="AXK6" i="1"/>
  <c r="AXL6" i="1"/>
  <c r="AXM6" i="1"/>
  <c r="AXN6" i="1"/>
  <c r="AXO6" i="1"/>
  <c r="AXP6" i="1"/>
  <c r="AXQ6" i="1"/>
  <c r="AXR6" i="1"/>
  <c r="AXS6" i="1"/>
  <c r="AXT6" i="1"/>
  <c r="AXU6" i="1"/>
  <c r="AXV6" i="1"/>
  <c r="AXW6" i="1"/>
  <c r="AXX6" i="1"/>
  <c r="AXY6" i="1"/>
  <c r="AXZ6" i="1"/>
  <c r="AYA6" i="1"/>
  <c r="AYB6" i="1"/>
  <c r="AYC6" i="1"/>
  <c r="AYD6" i="1"/>
  <c r="AYE6" i="1"/>
  <c r="AYF6" i="1"/>
  <c r="AYG6" i="1"/>
  <c r="AYH6" i="1"/>
  <c r="AYI6" i="1"/>
  <c r="AYJ6" i="1"/>
  <c r="AYK6" i="1"/>
  <c r="AYL6" i="1"/>
  <c r="AYM6" i="1"/>
  <c r="AYN6" i="1"/>
  <c r="AYO6" i="1"/>
  <c r="AYP6" i="1"/>
  <c r="AYQ6" i="1"/>
  <c r="AYR6" i="1"/>
  <c r="AYS6" i="1"/>
  <c r="AYT6" i="1"/>
  <c r="AYU6" i="1"/>
  <c r="AYV6" i="1"/>
  <c r="AYW6" i="1"/>
  <c r="AYX6" i="1"/>
  <c r="AYY6" i="1"/>
  <c r="AYZ6" i="1"/>
  <c r="AZA6" i="1"/>
  <c r="AZB6" i="1"/>
  <c r="AZC6" i="1"/>
  <c r="AZD6" i="1"/>
  <c r="AZE6" i="1"/>
  <c r="AZF6" i="1"/>
  <c r="AZG6" i="1"/>
  <c r="AZH6" i="1"/>
  <c r="AZI6" i="1"/>
  <c r="AZJ6" i="1"/>
  <c r="AZK6" i="1"/>
  <c r="AZL6" i="1"/>
  <c r="AZM6" i="1"/>
  <c r="AZN6" i="1"/>
  <c r="AZO6" i="1"/>
  <c r="AZP6" i="1"/>
  <c r="AZQ6" i="1"/>
  <c r="AZR6" i="1"/>
  <c r="AZS6" i="1"/>
  <c r="AZT6" i="1"/>
  <c r="AZU6" i="1"/>
  <c r="AZV6" i="1"/>
  <c r="AZW6" i="1"/>
  <c r="AZX6" i="1"/>
  <c r="AZY6" i="1"/>
  <c r="AZZ6" i="1"/>
  <c r="BAA6" i="1"/>
  <c r="BAB6" i="1"/>
  <c r="BAC6" i="1"/>
  <c r="BAD6" i="1"/>
  <c r="BAE6" i="1"/>
  <c r="BAF6" i="1"/>
  <c r="BAG6" i="1"/>
  <c r="BAH6" i="1"/>
  <c r="BAI6" i="1"/>
  <c r="BAJ6" i="1"/>
  <c r="BAK6" i="1"/>
  <c r="BAL6" i="1"/>
  <c r="BAM6" i="1"/>
  <c r="BAN6" i="1"/>
  <c r="BAO6" i="1"/>
  <c r="BAP6" i="1"/>
  <c r="BAQ6" i="1"/>
  <c r="BAR6" i="1"/>
  <c r="BAS6" i="1"/>
  <c r="BAT6" i="1"/>
  <c r="BAU6" i="1"/>
  <c r="BAV6" i="1"/>
  <c r="BAW6" i="1"/>
  <c r="BAX6" i="1"/>
  <c r="BAY6" i="1"/>
  <c r="BAZ6" i="1"/>
  <c r="BBA6" i="1"/>
  <c r="BBB6" i="1"/>
  <c r="BBC6" i="1"/>
  <c r="BBD6" i="1"/>
  <c r="BBE6" i="1"/>
  <c r="BBF6" i="1"/>
  <c r="BBG6" i="1"/>
  <c r="BBH6" i="1"/>
  <c r="BBI6" i="1"/>
  <c r="BBJ6" i="1"/>
  <c r="BBK6" i="1"/>
  <c r="BBL6" i="1"/>
  <c r="BBM6" i="1"/>
  <c r="BBN6" i="1"/>
  <c r="BBO6" i="1"/>
  <c r="AXE6" i="1"/>
  <c r="AXF6" i="1"/>
  <c r="AXG6" i="1"/>
  <c r="AXD6" i="1"/>
  <c r="AXC6" i="1"/>
  <c r="AL370" i="1" l="1"/>
  <c r="AL371" i="1"/>
  <c r="AL373" i="1"/>
  <c r="AL374" i="1"/>
  <c r="AL378" i="1"/>
  <c r="AL379" i="1"/>
  <c r="AL381" i="1"/>
  <c r="AL382" i="1"/>
  <c r="BQ369" i="1"/>
  <c r="AL369" i="1" s="1"/>
  <c r="BQ370" i="1"/>
  <c r="BQ371" i="1"/>
  <c r="BQ372" i="1"/>
  <c r="AL372" i="1" s="1"/>
  <c r="BQ373" i="1"/>
  <c r="BQ374" i="1"/>
  <c r="BQ375" i="1"/>
  <c r="AL375" i="1" s="1"/>
  <c r="BQ376" i="1"/>
  <c r="AL376" i="1" s="1"/>
  <c r="BQ377" i="1"/>
  <c r="AL377" i="1" s="1"/>
  <c r="BQ378" i="1"/>
  <c r="BQ379" i="1"/>
  <c r="BQ380" i="1"/>
  <c r="AL380" i="1" s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Z465" i="1"/>
  <c r="AA465" i="1"/>
  <c r="AB465" i="1"/>
  <c r="AC465" i="1"/>
  <c r="AD465" i="1"/>
  <c r="AE465" i="1"/>
  <c r="AF465" i="1"/>
  <c r="AG465" i="1"/>
  <c r="AH465" i="1"/>
  <c r="AI465" i="1"/>
  <c r="Z466" i="1"/>
  <c r="AA466" i="1"/>
  <c r="AB466" i="1"/>
  <c r="AC466" i="1"/>
  <c r="AD466" i="1"/>
  <c r="AE466" i="1"/>
  <c r="AF466" i="1"/>
  <c r="AG466" i="1"/>
  <c r="AH466" i="1"/>
  <c r="AI466" i="1"/>
  <c r="Z464" i="1"/>
  <c r="Z467" i="1" s="1"/>
  <c r="Z468" i="1" s="1"/>
  <c r="Z455" i="1" s="1"/>
  <c r="AA464" i="1"/>
  <c r="AA467" i="1" s="1"/>
  <c r="AA468" i="1" s="1"/>
  <c r="AA455" i="1" s="1"/>
  <c r="AB464" i="1"/>
  <c r="AB467" i="1" s="1"/>
  <c r="AB468" i="1" s="1"/>
  <c r="AB455" i="1" s="1"/>
  <c r="AC464" i="1"/>
  <c r="AC467" i="1" s="1"/>
  <c r="AC468" i="1" s="1"/>
  <c r="AC455" i="1" s="1"/>
  <c r="AD464" i="1"/>
  <c r="AD467" i="1" s="1"/>
  <c r="AD468" i="1" s="1"/>
  <c r="AD455" i="1" s="1"/>
  <c r="AE464" i="1"/>
  <c r="AE467" i="1" s="1"/>
  <c r="AE468" i="1" s="1"/>
  <c r="AE455" i="1" s="1"/>
  <c r="AF464" i="1"/>
  <c r="AF467" i="1" s="1"/>
  <c r="AF468" i="1" s="1"/>
  <c r="AF455" i="1" s="1"/>
  <c r="AG464" i="1"/>
  <c r="AG467" i="1" s="1"/>
  <c r="AG468" i="1" s="1"/>
  <c r="AG455" i="1" s="1"/>
  <c r="AH464" i="1"/>
  <c r="AH467" i="1" s="1"/>
  <c r="AH468" i="1" s="1"/>
  <c r="AH455" i="1" s="1"/>
  <c r="AI464" i="1"/>
  <c r="AI467" i="1" s="1"/>
  <c r="AI468" i="1" s="1"/>
  <c r="AI455" i="1" s="1"/>
  <c r="BHL5" i="1" l="1"/>
  <c r="BHJ320" i="1"/>
  <c r="BHJ321" i="1"/>
  <c r="BHJ322" i="1"/>
  <c r="BHJ323" i="1"/>
  <c r="BHJ324" i="1"/>
  <c r="BHJ325" i="1"/>
  <c r="BHJ326" i="1"/>
  <c r="BHJ327" i="1"/>
  <c r="BHJ328" i="1"/>
  <c r="BHJ329" i="1"/>
  <c r="BHJ330" i="1"/>
  <c r="BHJ331" i="1"/>
  <c r="BHJ332" i="1"/>
  <c r="BHJ333" i="1"/>
  <c r="BHJ334" i="1"/>
  <c r="BHJ335" i="1"/>
  <c r="BHJ336" i="1"/>
  <c r="BHJ337" i="1"/>
  <c r="BHJ338" i="1"/>
  <c r="BHJ339" i="1"/>
  <c r="BHJ340" i="1"/>
  <c r="BHJ341" i="1"/>
  <c r="BHJ342" i="1"/>
  <c r="BHJ343" i="1"/>
  <c r="BHJ344" i="1"/>
  <c r="BHJ345" i="1"/>
  <c r="BHJ346" i="1"/>
  <c r="BHJ347" i="1"/>
  <c r="BHJ348" i="1"/>
  <c r="BHJ349" i="1"/>
  <c r="BHJ350" i="1"/>
  <c r="BHJ351" i="1"/>
  <c r="BHJ352" i="1"/>
  <c r="BHJ353" i="1"/>
  <c r="BHJ354" i="1"/>
  <c r="BHJ355" i="1"/>
  <c r="BHJ356" i="1"/>
  <c r="BHJ357" i="1"/>
  <c r="BHJ358" i="1"/>
  <c r="BHJ359" i="1"/>
  <c r="BHJ360" i="1"/>
  <c r="BHJ361" i="1"/>
  <c r="BHJ362" i="1"/>
  <c r="BHJ363" i="1"/>
  <c r="BHJ364" i="1"/>
  <c r="BHJ365" i="1"/>
  <c r="BHJ366" i="1"/>
  <c r="BHJ367" i="1"/>
  <c r="BHJ368" i="1"/>
  <c r="BHJ369" i="1"/>
  <c r="BHJ370" i="1"/>
  <c r="BHJ371" i="1"/>
  <c r="BHJ372" i="1"/>
  <c r="BHJ373" i="1"/>
  <c r="BHJ374" i="1"/>
  <c r="BHJ375" i="1"/>
  <c r="BHJ376" i="1"/>
  <c r="BHJ377" i="1"/>
  <c r="BHJ378" i="1"/>
  <c r="BHJ379" i="1"/>
  <c r="BHJ380" i="1"/>
  <c r="BHJ381" i="1"/>
  <c r="BHJ382" i="1"/>
  <c r="BHJ383" i="1"/>
  <c r="BHJ384" i="1"/>
  <c r="BHJ385" i="1"/>
  <c r="BHJ386" i="1"/>
  <c r="BHJ387" i="1"/>
  <c r="BHJ388" i="1"/>
  <c r="BHJ389" i="1"/>
  <c r="BHJ390" i="1"/>
  <c r="BHJ391" i="1"/>
  <c r="BHJ392" i="1"/>
  <c r="BHJ393" i="1"/>
  <c r="BHJ394" i="1"/>
  <c r="BHJ395" i="1"/>
  <c r="BHJ396" i="1"/>
  <c r="BHJ397" i="1"/>
  <c r="BHJ398" i="1"/>
  <c r="BHJ399" i="1"/>
  <c r="BHJ400" i="1"/>
  <c r="BHJ401" i="1"/>
  <c r="BHJ402" i="1"/>
  <c r="BHJ403" i="1"/>
  <c r="BHJ404" i="1"/>
  <c r="BHJ405" i="1"/>
  <c r="BHJ406" i="1"/>
  <c r="BHJ407" i="1"/>
  <c r="BHJ408" i="1"/>
  <c r="BHJ409" i="1"/>
  <c r="BHJ410" i="1"/>
  <c r="BHJ411" i="1"/>
  <c r="BHJ412" i="1"/>
  <c r="BHJ413" i="1"/>
  <c r="BHJ414" i="1"/>
  <c r="BHJ415" i="1"/>
  <c r="BHJ416" i="1"/>
  <c r="BHJ417" i="1"/>
  <c r="BHJ418" i="1"/>
  <c r="BHJ419" i="1"/>
  <c r="AXC8" i="1"/>
  <c r="AXD8" i="1"/>
  <c r="AXE8" i="1"/>
  <c r="AXF8" i="1"/>
  <c r="AXG8" i="1"/>
  <c r="AXH8" i="1"/>
  <c r="AXI8" i="1"/>
  <c r="AXJ8" i="1"/>
  <c r="AXK8" i="1"/>
  <c r="AXL8" i="1"/>
  <c r="AXM8" i="1"/>
  <c r="AXN8" i="1"/>
  <c r="AXO8" i="1"/>
  <c r="AXP8" i="1"/>
  <c r="AXQ8" i="1"/>
  <c r="AXR8" i="1"/>
  <c r="AXS8" i="1"/>
  <c r="AXT8" i="1"/>
  <c r="AXU8" i="1"/>
  <c r="AXV8" i="1"/>
  <c r="AXW8" i="1"/>
  <c r="AXX8" i="1"/>
  <c r="AXY8" i="1"/>
  <c r="AXZ8" i="1"/>
  <c r="AYA8" i="1"/>
  <c r="AYB8" i="1"/>
  <c r="AYC8" i="1"/>
  <c r="AYD8" i="1"/>
  <c r="AYE8" i="1"/>
  <c r="AYF8" i="1"/>
  <c r="AYG8" i="1"/>
  <c r="AYH8" i="1"/>
  <c r="AYI8" i="1"/>
  <c r="AYJ8" i="1"/>
  <c r="AYK8" i="1"/>
  <c r="AYL8" i="1"/>
  <c r="AYM8" i="1"/>
  <c r="AYN8" i="1"/>
  <c r="AYO8" i="1"/>
  <c r="AYP8" i="1"/>
  <c r="AYQ8" i="1"/>
  <c r="AYR8" i="1"/>
  <c r="AYS8" i="1"/>
  <c r="AYT8" i="1"/>
  <c r="AYU8" i="1"/>
  <c r="AYV8" i="1"/>
  <c r="AYW8" i="1"/>
  <c r="AYX8" i="1"/>
  <c r="AYY8" i="1"/>
  <c r="AYZ8" i="1"/>
  <c r="AZA8" i="1"/>
  <c r="AZB8" i="1"/>
  <c r="AZC8" i="1"/>
  <c r="AZD8" i="1"/>
  <c r="AZE8" i="1"/>
  <c r="AZF8" i="1"/>
  <c r="AZG8" i="1"/>
  <c r="AZH8" i="1"/>
  <c r="AZI8" i="1"/>
  <c r="AZJ8" i="1"/>
  <c r="AZK8" i="1"/>
  <c r="AZL8" i="1"/>
  <c r="AZM8" i="1"/>
  <c r="AZN8" i="1"/>
  <c r="AZO8" i="1"/>
  <c r="AZP8" i="1"/>
  <c r="AZQ8" i="1"/>
  <c r="AZR8" i="1"/>
  <c r="AZS8" i="1"/>
  <c r="AZT8" i="1"/>
  <c r="AZU8" i="1"/>
  <c r="AZV8" i="1"/>
  <c r="AZW8" i="1"/>
  <c r="AZX8" i="1"/>
  <c r="AZY8" i="1"/>
  <c r="AZZ8" i="1"/>
  <c r="BAA8" i="1"/>
  <c r="BAB8" i="1"/>
  <c r="BAC8" i="1"/>
  <c r="BAD8" i="1"/>
  <c r="BAE8" i="1"/>
  <c r="BAF8" i="1"/>
  <c r="BAG8" i="1"/>
  <c r="BAH8" i="1"/>
  <c r="BAI8" i="1"/>
  <c r="BAJ8" i="1"/>
  <c r="BAK8" i="1"/>
  <c r="BAL8" i="1"/>
  <c r="BAM8" i="1"/>
  <c r="BAN8" i="1"/>
  <c r="BAO8" i="1"/>
  <c r="BAP8" i="1"/>
  <c r="BAQ8" i="1"/>
  <c r="BAR8" i="1"/>
  <c r="BAS8" i="1"/>
  <c r="BAT8" i="1"/>
  <c r="BAU8" i="1"/>
  <c r="BAV8" i="1"/>
  <c r="BAW8" i="1"/>
  <c r="BAX8" i="1"/>
  <c r="BAY8" i="1"/>
  <c r="BAZ8" i="1"/>
  <c r="BBA8" i="1"/>
  <c r="BBB8" i="1"/>
  <c r="BBC8" i="1"/>
  <c r="BBD8" i="1"/>
  <c r="BBE8" i="1"/>
  <c r="BBF8" i="1"/>
  <c r="BBG8" i="1"/>
  <c r="BBH8" i="1"/>
  <c r="BBI8" i="1"/>
  <c r="BBJ8" i="1"/>
  <c r="BBK8" i="1"/>
  <c r="BBL8" i="1"/>
  <c r="BBM8" i="1"/>
  <c r="BBN8" i="1"/>
  <c r="BBO8" i="1"/>
  <c r="AXC9" i="1"/>
  <c r="AXD9" i="1"/>
  <c r="AXE9" i="1"/>
  <c r="AXF9" i="1"/>
  <c r="AXG9" i="1"/>
  <c r="AXH9" i="1"/>
  <c r="AXI9" i="1"/>
  <c r="AXJ9" i="1"/>
  <c r="AXK9" i="1"/>
  <c r="AXL9" i="1"/>
  <c r="AXM9" i="1"/>
  <c r="AXN9" i="1"/>
  <c r="AXO9" i="1"/>
  <c r="AXP9" i="1"/>
  <c r="AXQ9" i="1"/>
  <c r="AXR9" i="1"/>
  <c r="AXS9" i="1"/>
  <c r="AXT9" i="1"/>
  <c r="AXU9" i="1"/>
  <c r="AXV9" i="1"/>
  <c r="AXW9" i="1"/>
  <c r="AXX9" i="1"/>
  <c r="AXY9" i="1"/>
  <c r="AXZ9" i="1"/>
  <c r="AYA9" i="1"/>
  <c r="AYB9" i="1"/>
  <c r="AYC9" i="1"/>
  <c r="AYD9" i="1"/>
  <c r="AYE9" i="1"/>
  <c r="AYF9" i="1"/>
  <c r="AYG9" i="1"/>
  <c r="AYH9" i="1"/>
  <c r="AYI9" i="1"/>
  <c r="AYJ9" i="1"/>
  <c r="AYK9" i="1"/>
  <c r="AYL9" i="1"/>
  <c r="AYM9" i="1"/>
  <c r="AYN9" i="1"/>
  <c r="AYO9" i="1"/>
  <c r="AYP9" i="1"/>
  <c r="AYQ9" i="1"/>
  <c r="AYR9" i="1"/>
  <c r="AYS9" i="1"/>
  <c r="AYT9" i="1"/>
  <c r="AYU9" i="1"/>
  <c r="AYV9" i="1"/>
  <c r="AYW9" i="1"/>
  <c r="AYX9" i="1"/>
  <c r="AYY9" i="1"/>
  <c r="AYZ9" i="1"/>
  <c r="AZA9" i="1"/>
  <c r="AZB9" i="1"/>
  <c r="AZC9" i="1"/>
  <c r="AZD9" i="1"/>
  <c r="AZE9" i="1"/>
  <c r="AZF9" i="1"/>
  <c r="AZG9" i="1"/>
  <c r="AZH9" i="1"/>
  <c r="AZI9" i="1"/>
  <c r="AZJ9" i="1"/>
  <c r="AZK9" i="1"/>
  <c r="AZL9" i="1"/>
  <c r="AZM9" i="1"/>
  <c r="AZN9" i="1"/>
  <c r="AZO9" i="1"/>
  <c r="AZP9" i="1"/>
  <c r="AZQ9" i="1"/>
  <c r="AZR9" i="1"/>
  <c r="AZS9" i="1"/>
  <c r="AZT9" i="1"/>
  <c r="AZU9" i="1"/>
  <c r="AZV9" i="1"/>
  <c r="AZW9" i="1"/>
  <c r="AZX9" i="1"/>
  <c r="AZY9" i="1"/>
  <c r="AZZ9" i="1"/>
  <c r="BAA9" i="1"/>
  <c r="BAB9" i="1"/>
  <c r="BAC9" i="1"/>
  <c r="BAD9" i="1"/>
  <c r="BAE9" i="1"/>
  <c r="BAF9" i="1"/>
  <c r="BAG9" i="1"/>
  <c r="BAH9" i="1"/>
  <c r="BAI9" i="1"/>
  <c r="BAJ9" i="1"/>
  <c r="BAK9" i="1"/>
  <c r="BAL9" i="1"/>
  <c r="BAM9" i="1"/>
  <c r="BAN9" i="1"/>
  <c r="BAO9" i="1"/>
  <c r="BAP9" i="1"/>
  <c r="BAQ9" i="1"/>
  <c r="BAR9" i="1"/>
  <c r="BAS9" i="1"/>
  <c r="BAT9" i="1"/>
  <c r="BAU9" i="1"/>
  <c r="BAV9" i="1"/>
  <c r="BAW9" i="1"/>
  <c r="BAX9" i="1"/>
  <c r="BAY9" i="1"/>
  <c r="BAZ9" i="1"/>
  <c r="BBA9" i="1"/>
  <c r="BBB9" i="1"/>
  <c r="BBC9" i="1"/>
  <c r="BBD9" i="1"/>
  <c r="BBE9" i="1"/>
  <c r="BBF9" i="1"/>
  <c r="BBG9" i="1"/>
  <c r="BBH9" i="1"/>
  <c r="BBI9" i="1"/>
  <c r="BBJ9" i="1"/>
  <c r="BBK9" i="1"/>
  <c r="BBL9" i="1"/>
  <c r="BBM9" i="1"/>
  <c r="BBN9" i="1"/>
  <c r="BBO9" i="1"/>
  <c r="AXC10" i="1"/>
  <c r="AXD10" i="1"/>
  <c r="AXE10" i="1"/>
  <c r="AXF10" i="1"/>
  <c r="AXG10" i="1"/>
  <c r="AXH10" i="1"/>
  <c r="AXI10" i="1"/>
  <c r="AXJ10" i="1"/>
  <c r="AXK10" i="1"/>
  <c r="AXL10" i="1"/>
  <c r="AXM10" i="1"/>
  <c r="AXN10" i="1"/>
  <c r="AXO10" i="1"/>
  <c r="AXP10" i="1"/>
  <c r="AXQ10" i="1"/>
  <c r="AXR10" i="1"/>
  <c r="AXS10" i="1"/>
  <c r="AXT10" i="1"/>
  <c r="AXU10" i="1"/>
  <c r="AXV10" i="1"/>
  <c r="AXW10" i="1"/>
  <c r="AXX10" i="1"/>
  <c r="AXY10" i="1"/>
  <c r="AXZ10" i="1"/>
  <c r="AYA10" i="1"/>
  <c r="AYB10" i="1"/>
  <c r="AYC10" i="1"/>
  <c r="AYD10" i="1"/>
  <c r="AYE10" i="1"/>
  <c r="AYF10" i="1"/>
  <c r="AYG10" i="1"/>
  <c r="AYH10" i="1"/>
  <c r="AYI10" i="1"/>
  <c r="AYJ10" i="1"/>
  <c r="AYK10" i="1"/>
  <c r="AYL10" i="1"/>
  <c r="AYM10" i="1"/>
  <c r="AYN10" i="1"/>
  <c r="AYO10" i="1"/>
  <c r="AYP10" i="1"/>
  <c r="AYQ10" i="1"/>
  <c r="AYR10" i="1"/>
  <c r="AYS10" i="1"/>
  <c r="AYT10" i="1"/>
  <c r="AYU10" i="1"/>
  <c r="AYV10" i="1"/>
  <c r="AYW10" i="1"/>
  <c r="AYX10" i="1"/>
  <c r="AYY10" i="1"/>
  <c r="AYZ10" i="1"/>
  <c r="AZA10" i="1"/>
  <c r="AZB10" i="1"/>
  <c r="AZC10" i="1"/>
  <c r="AZD10" i="1"/>
  <c r="AZE10" i="1"/>
  <c r="AZF10" i="1"/>
  <c r="AZG10" i="1"/>
  <c r="AZH10" i="1"/>
  <c r="AZI10" i="1"/>
  <c r="AZJ10" i="1"/>
  <c r="AZK10" i="1"/>
  <c r="AZL10" i="1"/>
  <c r="AZM10" i="1"/>
  <c r="AZN10" i="1"/>
  <c r="AZO10" i="1"/>
  <c r="AZP10" i="1"/>
  <c r="AZQ10" i="1"/>
  <c r="AZR10" i="1"/>
  <c r="AZS10" i="1"/>
  <c r="AZT10" i="1"/>
  <c r="AZU10" i="1"/>
  <c r="AZV10" i="1"/>
  <c r="AZW10" i="1"/>
  <c r="AZX10" i="1"/>
  <c r="AZY10" i="1"/>
  <c r="AZZ10" i="1"/>
  <c r="BAA10" i="1"/>
  <c r="BAB10" i="1"/>
  <c r="BAC10" i="1"/>
  <c r="BAD10" i="1"/>
  <c r="BAE10" i="1"/>
  <c r="BAF10" i="1"/>
  <c r="BAG10" i="1"/>
  <c r="BAH10" i="1"/>
  <c r="BAI10" i="1"/>
  <c r="BAJ10" i="1"/>
  <c r="BAK10" i="1"/>
  <c r="BAL10" i="1"/>
  <c r="BAM10" i="1"/>
  <c r="BAN10" i="1"/>
  <c r="BAO10" i="1"/>
  <c r="BAP10" i="1"/>
  <c r="BAQ10" i="1"/>
  <c r="BAR10" i="1"/>
  <c r="BAS10" i="1"/>
  <c r="BAT10" i="1"/>
  <c r="BAU10" i="1"/>
  <c r="BAV10" i="1"/>
  <c r="BAW10" i="1"/>
  <c r="BAX10" i="1"/>
  <c r="BAY10" i="1"/>
  <c r="BAZ10" i="1"/>
  <c r="BBA10" i="1"/>
  <c r="BBB10" i="1"/>
  <c r="BBC10" i="1"/>
  <c r="BBD10" i="1"/>
  <c r="BBE10" i="1"/>
  <c r="BBF10" i="1"/>
  <c r="BBG10" i="1"/>
  <c r="BBH10" i="1"/>
  <c r="BBI10" i="1"/>
  <c r="BBJ10" i="1"/>
  <c r="BBK10" i="1"/>
  <c r="BBL10" i="1"/>
  <c r="BBM10" i="1"/>
  <c r="BBN10" i="1"/>
  <c r="BBO10" i="1"/>
  <c r="AXC11" i="1"/>
  <c r="AXD11" i="1"/>
  <c r="AXE11" i="1"/>
  <c r="AXF11" i="1"/>
  <c r="AXG11" i="1"/>
  <c r="AXH11" i="1"/>
  <c r="AXI11" i="1"/>
  <c r="AXJ11" i="1"/>
  <c r="AXK11" i="1"/>
  <c r="AXL11" i="1"/>
  <c r="AXM11" i="1"/>
  <c r="AXN11" i="1"/>
  <c r="AXO11" i="1"/>
  <c r="AXP11" i="1"/>
  <c r="AXQ11" i="1"/>
  <c r="AXR11" i="1"/>
  <c r="AXS11" i="1"/>
  <c r="AXT11" i="1"/>
  <c r="AXU11" i="1"/>
  <c r="AXV11" i="1"/>
  <c r="AXW11" i="1"/>
  <c r="AXX11" i="1"/>
  <c r="AXY11" i="1"/>
  <c r="AXZ11" i="1"/>
  <c r="AYA11" i="1"/>
  <c r="AYB11" i="1"/>
  <c r="AYC11" i="1"/>
  <c r="AYD11" i="1"/>
  <c r="AYE11" i="1"/>
  <c r="AYF11" i="1"/>
  <c r="AYG11" i="1"/>
  <c r="AYH11" i="1"/>
  <c r="AYI11" i="1"/>
  <c r="AYJ11" i="1"/>
  <c r="AYK11" i="1"/>
  <c r="AYL11" i="1"/>
  <c r="AYM11" i="1"/>
  <c r="AYN11" i="1"/>
  <c r="AYO11" i="1"/>
  <c r="AYP11" i="1"/>
  <c r="AYQ11" i="1"/>
  <c r="AYR11" i="1"/>
  <c r="AYS11" i="1"/>
  <c r="AYT11" i="1"/>
  <c r="AYU11" i="1"/>
  <c r="AYV11" i="1"/>
  <c r="AYW11" i="1"/>
  <c r="AYX11" i="1"/>
  <c r="AYY11" i="1"/>
  <c r="AYZ11" i="1"/>
  <c r="AZA11" i="1"/>
  <c r="AZB11" i="1"/>
  <c r="AZC11" i="1"/>
  <c r="AZD11" i="1"/>
  <c r="AZE11" i="1"/>
  <c r="AZF11" i="1"/>
  <c r="AZG11" i="1"/>
  <c r="AZH11" i="1"/>
  <c r="AZI11" i="1"/>
  <c r="AZJ11" i="1"/>
  <c r="AZK11" i="1"/>
  <c r="AZL11" i="1"/>
  <c r="AZM11" i="1"/>
  <c r="AZN11" i="1"/>
  <c r="AZO11" i="1"/>
  <c r="AZP11" i="1"/>
  <c r="AZQ11" i="1"/>
  <c r="AZR11" i="1"/>
  <c r="AZS11" i="1"/>
  <c r="AZT11" i="1"/>
  <c r="AZU11" i="1"/>
  <c r="AZV11" i="1"/>
  <c r="AZW11" i="1"/>
  <c r="AZX11" i="1"/>
  <c r="AZY11" i="1"/>
  <c r="AZZ11" i="1"/>
  <c r="BAA11" i="1"/>
  <c r="BAB11" i="1"/>
  <c r="BAC11" i="1"/>
  <c r="BAD11" i="1"/>
  <c r="BAE11" i="1"/>
  <c r="BAF11" i="1"/>
  <c r="BAG11" i="1"/>
  <c r="BAH11" i="1"/>
  <c r="BAI11" i="1"/>
  <c r="BAJ11" i="1"/>
  <c r="BAK11" i="1"/>
  <c r="BAL11" i="1"/>
  <c r="BAM11" i="1"/>
  <c r="BAN11" i="1"/>
  <c r="BAO11" i="1"/>
  <c r="BAP11" i="1"/>
  <c r="BAQ11" i="1"/>
  <c r="BAR11" i="1"/>
  <c r="BAS11" i="1"/>
  <c r="BAT11" i="1"/>
  <c r="BAU11" i="1"/>
  <c r="BAV11" i="1"/>
  <c r="BAW11" i="1"/>
  <c r="BAX11" i="1"/>
  <c r="BAY11" i="1"/>
  <c r="BAZ11" i="1"/>
  <c r="BBA11" i="1"/>
  <c r="BBB11" i="1"/>
  <c r="BBC11" i="1"/>
  <c r="BBD11" i="1"/>
  <c r="BBE11" i="1"/>
  <c r="BBF11" i="1"/>
  <c r="BBG11" i="1"/>
  <c r="BBH11" i="1"/>
  <c r="BBI11" i="1"/>
  <c r="BBJ11" i="1"/>
  <c r="BBK11" i="1"/>
  <c r="BBL11" i="1"/>
  <c r="BBM11" i="1"/>
  <c r="BBN11" i="1"/>
  <c r="BBO11" i="1"/>
  <c r="AXC12" i="1"/>
  <c r="AXD12" i="1"/>
  <c r="AXE12" i="1"/>
  <c r="AXF12" i="1"/>
  <c r="AXG12" i="1"/>
  <c r="AXH12" i="1"/>
  <c r="AXI12" i="1"/>
  <c r="AXJ12" i="1"/>
  <c r="AXK12" i="1"/>
  <c r="AXL12" i="1"/>
  <c r="AXM12" i="1"/>
  <c r="AXN12" i="1"/>
  <c r="AXO12" i="1"/>
  <c r="AXP12" i="1"/>
  <c r="AXQ12" i="1"/>
  <c r="AXR12" i="1"/>
  <c r="AXS12" i="1"/>
  <c r="AXT12" i="1"/>
  <c r="AXU12" i="1"/>
  <c r="AXV12" i="1"/>
  <c r="AXW12" i="1"/>
  <c r="AXX12" i="1"/>
  <c r="AXY12" i="1"/>
  <c r="AXZ12" i="1"/>
  <c r="AYA12" i="1"/>
  <c r="AYB12" i="1"/>
  <c r="AYC12" i="1"/>
  <c r="AYD12" i="1"/>
  <c r="AYE12" i="1"/>
  <c r="AYF12" i="1"/>
  <c r="AYG12" i="1"/>
  <c r="AYH12" i="1"/>
  <c r="AYI12" i="1"/>
  <c r="AYJ12" i="1"/>
  <c r="AYK12" i="1"/>
  <c r="AYL12" i="1"/>
  <c r="AYM12" i="1"/>
  <c r="AYN12" i="1"/>
  <c r="AYO12" i="1"/>
  <c r="AYP12" i="1"/>
  <c r="AYQ12" i="1"/>
  <c r="AYR12" i="1"/>
  <c r="AYS12" i="1"/>
  <c r="AYT12" i="1"/>
  <c r="AYU12" i="1"/>
  <c r="AYV12" i="1"/>
  <c r="AYW12" i="1"/>
  <c r="AYX12" i="1"/>
  <c r="AYY12" i="1"/>
  <c r="AYZ12" i="1"/>
  <c r="AZA12" i="1"/>
  <c r="AZB12" i="1"/>
  <c r="AZC12" i="1"/>
  <c r="AZD12" i="1"/>
  <c r="AZE12" i="1"/>
  <c r="AZF12" i="1"/>
  <c r="AZG12" i="1"/>
  <c r="AZH12" i="1"/>
  <c r="AZI12" i="1"/>
  <c r="AZJ12" i="1"/>
  <c r="AZK12" i="1"/>
  <c r="AZL12" i="1"/>
  <c r="AZM12" i="1"/>
  <c r="AZN12" i="1"/>
  <c r="AZO12" i="1"/>
  <c r="AZP12" i="1"/>
  <c r="AZQ12" i="1"/>
  <c r="AZR12" i="1"/>
  <c r="AZS12" i="1"/>
  <c r="AZT12" i="1"/>
  <c r="AZU12" i="1"/>
  <c r="AZV12" i="1"/>
  <c r="AZW12" i="1"/>
  <c r="AZX12" i="1"/>
  <c r="AZY12" i="1"/>
  <c r="AZZ12" i="1"/>
  <c r="BAA12" i="1"/>
  <c r="BAB12" i="1"/>
  <c r="BAC12" i="1"/>
  <c r="BAD12" i="1"/>
  <c r="BAE12" i="1"/>
  <c r="BAF12" i="1"/>
  <c r="BAG12" i="1"/>
  <c r="BAH12" i="1"/>
  <c r="BAI12" i="1"/>
  <c r="BAJ12" i="1"/>
  <c r="BAK12" i="1"/>
  <c r="BAL12" i="1"/>
  <c r="BAM12" i="1"/>
  <c r="BAN12" i="1"/>
  <c r="BAO12" i="1"/>
  <c r="BAP12" i="1"/>
  <c r="BAQ12" i="1"/>
  <c r="BAR12" i="1"/>
  <c r="BAS12" i="1"/>
  <c r="BAT12" i="1"/>
  <c r="BAU12" i="1"/>
  <c r="BAV12" i="1"/>
  <c r="BAW12" i="1"/>
  <c r="BAX12" i="1"/>
  <c r="BAY12" i="1"/>
  <c r="BAZ12" i="1"/>
  <c r="BBA12" i="1"/>
  <c r="BBB12" i="1"/>
  <c r="BBC12" i="1"/>
  <c r="BBD12" i="1"/>
  <c r="BBE12" i="1"/>
  <c r="BBF12" i="1"/>
  <c r="BBG12" i="1"/>
  <c r="BBH12" i="1"/>
  <c r="BBI12" i="1"/>
  <c r="BBJ12" i="1"/>
  <c r="BBK12" i="1"/>
  <c r="BBL12" i="1"/>
  <c r="BBM12" i="1"/>
  <c r="BBN12" i="1"/>
  <c r="BBO12" i="1"/>
  <c r="AXC13" i="1"/>
  <c r="AXD13" i="1"/>
  <c r="AXE13" i="1"/>
  <c r="AXF13" i="1"/>
  <c r="AXG13" i="1"/>
  <c r="AXH13" i="1"/>
  <c r="AXI13" i="1"/>
  <c r="AXJ13" i="1"/>
  <c r="AXK13" i="1"/>
  <c r="AXL13" i="1"/>
  <c r="AXM13" i="1"/>
  <c r="AXN13" i="1"/>
  <c r="AXO13" i="1"/>
  <c r="AXP13" i="1"/>
  <c r="AXQ13" i="1"/>
  <c r="AXR13" i="1"/>
  <c r="AXS13" i="1"/>
  <c r="AXT13" i="1"/>
  <c r="AXU13" i="1"/>
  <c r="AXV13" i="1"/>
  <c r="AXW13" i="1"/>
  <c r="AXX13" i="1"/>
  <c r="AXY13" i="1"/>
  <c r="AXZ13" i="1"/>
  <c r="AYA13" i="1"/>
  <c r="AYB13" i="1"/>
  <c r="AYC13" i="1"/>
  <c r="AYD13" i="1"/>
  <c r="AYE13" i="1"/>
  <c r="AYF13" i="1"/>
  <c r="AYG13" i="1"/>
  <c r="AYH13" i="1"/>
  <c r="AYI13" i="1"/>
  <c r="AYJ13" i="1"/>
  <c r="AYK13" i="1"/>
  <c r="AYL13" i="1"/>
  <c r="AYM13" i="1"/>
  <c r="AYN13" i="1"/>
  <c r="AYO13" i="1"/>
  <c r="AYP13" i="1"/>
  <c r="AYQ13" i="1"/>
  <c r="AYR13" i="1"/>
  <c r="AYS13" i="1"/>
  <c r="AYT13" i="1"/>
  <c r="AYU13" i="1"/>
  <c r="AYV13" i="1"/>
  <c r="AYW13" i="1"/>
  <c r="AYX13" i="1"/>
  <c r="AYY13" i="1"/>
  <c r="AYZ13" i="1"/>
  <c r="AZA13" i="1"/>
  <c r="AZB13" i="1"/>
  <c r="AZC13" i="1"/>
  <c r="AZD13" i="1"/>
  <c r="AZE13" i="1"/>
  <c r="AZF13" i="1"/>
  <c r="AZG13" i="1"/>
  <c r="AZH13" i="1"/>
  <c r="AZI13" i="1"/>
  <c r="AZJ13" i="1"/>
  <c r="AZK13" i="1"/>
  <c r="AZL13" i="1"/>
  <c r="AZM13" i="1"/>
  <c r="AZN13" i="1"/>
  <c r="AZO13" i="1"/>
  <c r="AZP13" i="1"/>
  <c r="AZQ13" i="1"/>
  <c r="AZR13" i="1"/>
  <c r="AZS13" i="1"/>
  <c r="AZT13" i="1"/>
  <c r="AZU13" i="1"/>
  <c r="AZV13" i="1"/>
  <c r="AZW13" i="1"/>
  <c r="AZX13" i="1"/>
  <c r="AZY13" i="1"/>
  <c r="AZZ13" i="1"/>
  <c r="BAA13" i="1"/>
  <c r="BAB13" i="1"/>
  <c r="BAC13" i="1"/>
  <c r="BAD13" i="1"/>
  <c r="BAE13" i="1"/>
  <c r="BAF13" i="1"/>
  <c r="BAG13" i="1"/>
  <c r="BAH13" i="1"/>
  <c r="BAI13" i="1"/>
  <c r="BAJ13" i="1"/>
  <c r="BAK13" i="1"/>
  <c r="BAL13" i="1"/>
  <c r="BAM13" i="1"/>
  <c r="BAN13" i="1"/>
  <c r="BAO13" i="1"/>
  <c r="BAP13" i="1"/>
  <c r="BAQ13" i="1"/>
  <c r="BAR13" i="1"/>
  <c r="BAS13" i="1"/>
  <c r="BAT13" i="1"/>
  <c r="BAU13" i="1"/>
  <c r="BAV13" i="1"/>
  <c r="BAW13" i="1"/>
  <c r="BAX13" i="1"/>
  <c r="BAY13" i="1"/>
  <c r="BAZ13" i="1"/>
  <c r="BBA13" i="1"/>
  <c r="BBB13" i="1"/>
  <c r="BBC13" i="1"/>
  <c r="BBD13" i="1"/>
  <c r="BBE13" i="1"/>
  <c r="BBF13" i="1"/>
  <c r="BBG13" i="1"/>
  <c r="BBH13" i="1"/>
  <c r="BBI13" i="1"/>
  <c r="BBJ13" i="1"/>
  <c r="BBK13" i="1"/>
  <c r="BBL13" i="1"/>
  <c r="BBM13" i="1"/>
  <c r="BBN13" i="1"/>
  <c r="BBO13" i="1"/>
  <c r="AXC14" i="1"/>
  <c r="AXD14" i="1"/>
  <c r="AXE14" i="1"/>
  <c r="AXF14" i="1"/>
  <c r="AXG14" i="1"/>
  <c r="AXH14" i="1"/>
  <c r="AXI14" i="1"/>
  <c r="AXJ14" i="1"/>
  <c r="AXK14" i="1"/>
  <c r="AXL14" i="1"/>
  <c r="AXM14" i="1"/>
  <c r="AXN14" i="1"/>
  <c r="AXO14" i="1"/>
  <c r="AXP14" i="1"/>
  <c r="AXQ14" i="1"/>
  <c r="AXR14" i="1"/>
  <c r="AXS14" i="1"/>
  <c r="AXT14" i="1"/>
  <c r="AXU14" i="1"/>
  <c r="AXV14" i="1"/>
  <c r="AXW14" i="1"/>
  <c r="AXX14" i="1"/>
  <c r="AXY14" i="1"/>
  <c r="AXZ14" i="1"/>
  <c r="AYA14" i="1"/>
  <c r="AYB14" i="1"/>
  <c r="AYC14" i="1"/>
  <c r="AYD14" i="1"/>
  <c r="AYE14" i="1"/>
  <c r="AYF14" i="1"/>
  <c r="AYG14" i="1"/>
  <c r="AYH14" i="1"/>
  <c r="AYI14" i="1"/>
  <c r="AYJ14" i="1"/>
  <c r="AYK14" i="1"/>
  <c r="AYL14" i="1"/>
  <c r="AYM14" i="1"/>
  <c r="AYN14" i="1"/>
  <c r="AYO14" i="1"/>
  <c r="AYP14" i="1"/>
  <c r="AYQ14" i="1"/>
  <c r="AYR14" i="1"/>
  <c r="AYS14" i="1"/>
  <c r="AYT14" i="1"/>
  <c r="AYU14" i="1"/>
  <c r="AYV14" i="1"/>
  <c r="AYW14" i="1"/>
  <c r="AYX14" i="1"/>
  <c r="AYY14" i="1"/>
  <c r="AYZ14" i="1"/>
  <c r="AZA14" i="1"/>
  <c r="AZB14" i="1"/>
  <c r="AZC14" i="1"/>
  <c r="AZD14" i="1"/>
  <c r="AZE14" i="1"/>
  <c r="AZF14" i="1"/>
  <c r="AZG14" i="1"/>
  <c r="AZH14" i="1"/>
  <c r="AZI14" i="1"/>
  <c r="AZJ14" i="1"/>
  <c r="AZK14" i="1"/>
  <c r="AZL14" i="1"/>
  <c r="AZM14" i="1"/>
  <c r="AZN14" i="1"/>
  <c r="AZO14" i="1"/>
  <c r="AZP14" i="1"/>
  <c r="AZQ14" i="1"/>
  <c r="AZR14" i="1"/>
  <c r="AZS14" i="1"/>
  <c r="AZT14" i="1"/>
  <c r="AZU14" i="1"/>
  <c r="AZV14" i="1"/>
  <c r="AZW14" i="1"/>
  <c r="AZX14" i="1"/>
  <c r="AZY14" i="1"/>
  <c r="AZZ14" i="1"/>
  <c r="BAA14" i="1"/>
  <c r="BAB14" i="1"/>
  <c r="BAC14" i="1"/>
  <c r="BAD14" i="1"/>
  <c r="BAE14" i="1"/>
  <c r="BAF14" i="1"/>
  <c r="BAG14" i="1"/>
  <c r="BAH14" i="1"/>
  <c r="BAI14" i="1"/>
  <c r="BAJ14" i="1"/>
  <c r="BAK14" i="1"/>
  <c r="BAL14" i="1"/>
  <c r="BAM14" i="1"/>
  <c r="BAN14" i="1"/>
  <c r="BAO14" i="1"/>
  <c r="BAP14" i="1"/>
  <c r="BAQ14" i="1"/>
  <c r="BAR14" i="1"/>
  <c r="BAS14" i="1"/>
  <c r="BAT14" i="1"/>
  <c r="BAU14" i="1"/>
  <c r="BAV14" i="1"/>
  <c r="BAW14" i="1"/>
  <c r="BAX14" i="1"/>
  <c r="BAY14" i="1"/>
  <c r="BAZ14" i="1"/>
  <c r="BBA14" i="1"/>
  <c r="BBB14" i="1"/>
  <c r="BBC14" i="1"/>
  <c r="BBD14" i="1"/>
  <c r="BBE14" i="1"/>
  <c r="BBF14" i="1"/>
  <c r="BBG14" i="1"/>
  <c r="BBH14" i="1"/>
  <c r="BBI14" i="1"/>
  <c r="BBJ14" i="1"/>
  <c r="BBK14" i="1"/>
  <c r="BBL14" i="1"/>
  <c r="BBM14" i="1"/>
  <c r="BBN14" i="1"/>
  <c r="BBO14" i="1"/>
  <c r="AXC15" i="1"/>
  <c r="AXD15" i="1"/>
  <c r="AXE15" i="1"/>
  <c r="AXF15" i="1"/>
  <c r="AXG15" i="1"/>
  <c r="AXH15" i="1"/>
  <c r="AXI15" i="1"/>
  <c r="AXJ15" i="1"/>
  <c r="AXK15" i="1"/>
  <c r="AXL15" i="1"/>
  <c r="AXM15" i="1"/>
  <c r="AXN15" i="1"/>
  <c r="AXO15" i="1"/>
  <c r="AXP15" i="1"/>
  <c r="AXQ15" i="1"/>
  <c r="AXR15" i="1"/>
  <c r="AXS15" i="1"/>
  <c r="AXT15" i="1"/>
  <c r="AXU15" i="1"/>
  <c r="AXV15" i="1"/>
  <c r="AXW15" i="1"/>
  <c r="AXX15" i="1"/>
  <c r="AXY15" i="1"/>
  <c r="AXZ15" i="1"/>
  <c r="AYA15" i="1"/>
  <c r="AYB15" i="1"/>
  <c r="AYC15" i="1"/>
  <c r="AYD15" i="1"/>
  <c r="AYE15" i="1"/>
  <c r="AYF15" i="1"/>
  <c r="AYG15" i="1"/>
  <c r="AYH15" i="1"/>
  <c r="AYI15" i="1"/>
  <c r="AYJ15" i="1"/>
  <c r="AYK15" i="1"/>
  <c r="AYL15" i="1"/>
  <c r="AYM15" i="1"/>
  <c r="AYN15" i="1"/>
  <c r="AYO15" i="1"/>
  <c r="AYP15" i="1"/>
  <c r="AYQ15" i="1"/>
  <c r="AYR15" i="1"/>
  <c r="AYS15" i="1"/>
  <c r="AYT15" i="1"/>
  <c r="AYU15" i="1"/>
  <c r="AYV15" i="1"/>
  <c r="AYW15" i="1"/>
  <c r="AYX15" i="1"/>
  <c r="AYY15" i="1"/>
  <c r="AYZ15" i="1"/>
  <c r="AZA15" i="1"/>
  <c r="AZB15" i="1"/>
  <c r="AZC15" i="1"/>
  <c r="AZD15" i="1"/>
  <c r="AZE15" i="1"/>
  <c r="AZF15" i="1"/>
  <c r="AZG15" i="1"/>
  <c r="AZH15" i="1"/>
  <c r="AZI15" i="1"/>
  <c r="AZJ15" i="1"/>
  <c r="AZK15" i="1"/>
  <c r="AZL15" i="1"/>
  <c r="AZM15" i="1"/>
  <c r="AZN15" i="1"/>
  <c r="AZO15" i="1"/>
  <c r="AZP15" i="1"/>
  <c r="AZQ15" i="1"/>
  <c r="AZR15" i="1"/>
  <c r="AZS15" i="1"/>
  <c r="AZT15" i="1"/>
  <c r="AZU15" i="1"/>
  <c r="AZV15" i="1"/>
  <c r="AZW15" i="1"/>
  <c r="AZX15" i="1"/>
  <c r="AZY15" i="1"/>
  <c r="AZZ15" i="1"/>
  <c r="BAA15" i="1"/>
  <c r="BAB15" i="1"/>
  <c r="BAC15" i="1"/>
  <c r="BAD15" i="1"/>
  <c r="BAE15" i="1"/>
  <c r="BAF15" i="1"/>
  <c r="BAG15" i="1"/>
  <c r="BAH15" i="1"/>
  <c r="BAI15" i="1"/>
  <c r="BAJ15" i="1"/>
  <c r="BAK15" i="1"/>
  <c r="BAL15" i="1"/>
  <c r="BAM15" i="1"/>
  <c r="BAN15" i="1"/>
  <c r="BAO15" i="1"/>
  <c r="BAP15" i="1"/>
  <c r="BAQ15" i="1"/>
  <c r="BAR15" i="1"/>
  <c r="BAS15" i="1"/>
  <c r="BAT15" i="1"/>
  <c r="BAU15" i="1"/>
  <c r="BAV15" i="1"/>
  <c r="BAW15" i="1"/>
  <c r="BAX15" i="1"/>
  <c r="BAY15" i="1"/>
  <c r="BAZ15" i="1"/>
  <c r="BBA15" i="1"/>
  <c r="BBB15" i="1"/>
  <c r="BBC15" i="1"/>
  <c r="BBD15" i="1"/>
  <c r="BBE15" i="1"/>
  <c r="BBF15" i="1"/>
  <c r="BBG15" i="1"/>
  <c r="BBH15" i="1"/>
  <c r="BBI15" i="1"/>
  <c r="BBJ15" i="1"/>
  <c r="BBK15" i="1"/>
  <c r="BBL15" i="1"/>
  <c r="BBM15" i="1"/>
  <c r="BBN15" i="1"/>
  <c r="BBO15" i="1"/>
  <c r="AXC16" i="1"/>
  <c r="AXD16" i="1"/>
  <c r="AXE16" i="1"/>
  <c r="AXF16" i="1"/>
  <c r="AXG16" i="1"/>
  <c r="AXH16" i="1"/>
  <c r="AXI16" i="1"/>
  <c r="AXJ16" i="1"/>
  <c r="AXK16" i="1"/>
  <c r="AXL16" i="1"/>
  <c r="AXM16" i="1"/>
  <c r="AXN16" i="1"/>
  <c r="AXO16" i="1"/>
  <c r="AXP16" i="1"/>
  <c r="AXQ16" i="1"/>
  <c r="AXR16" i="1"/>
  <c r="AXS16" i="1"/>
  <c r="AXT16" i="1"/>
  <c r="AXU16" i="1"/>
  <c r="AXV16" i="1"/>
  <c r="AXW16" i="1"/>
  <c r="AXX16" i="1"/>
  <c r="AXY16" i="1"/>
  <c r="AXZ16" i="1"/>
  <c r="AYA16" i="1"/>
  <c r="AYB16" i="1"/>
  <c r="AYC16" i="1"/>
  <c r="AYD16" i="1"/>
  <c r="AYE16" i="1"/>
  <c r="AYF16" i="1"/>
  <c r="AYG16" i="1"/>
  <c r="AYH16" i="1"/>
  <c r="AYI16" i="1"/>
  <c r="AYJ16" i="1"/>
  <c r="AYK16" i="1"/>
  <c r="AYL16" i="1"/>
  <c r="AYM16" i="1"/>
  <c r="AYN16" i="1"/>
  <c r="AYO16" i="1"/>
  <c r="AYP16" i="1"/>
  <c r="AYQ16" i="1"/>
  <c r="AYR16" i="1"/>
  <c r="AYS16" i="1"/>
  <c r="AYT16" i="1"/>
  <c r="AYU16" i="1"/>
  <c r="AYV16" i="1"/>
  <c r="AYW16" i="1"/>
  <c r="AYX16" i="1"/>
  <c r="AYY16" i="1"/>
  <c r="AYZ16" i="1"/>
  <c r="AZA16" i="1"/>
  <c r="AZB16" i="1"/>
  <c r="AZC16" i="1"/>
  <c r="AZD16" i="1"/>
  <c r="AZE16" i="1"/>
  <c r="AZF16" i="1"/>
  <c r="AZG16" i="1"/>
  <c r="AZH16" i="1"/>
  <c r="AZI16" i="1"/>
  <c r="AZJ16" i="1"/>
  <c r="AZK16" i="1"/>
  <c r="AZL16" i="1"/>
  <c r="AZM16" i="1"/>
  <c r="AZN16" i="1"/>
  <c r="AZO16" i="1"/>
  <c r="AZP16" i="1"/>
  <c r="AZQ16" i="1"/>
  <c r="AZR16" i="1"/>
  <c r="AZS16" i="1"/>
  <c r="AZT16" i="1"/>
  <c r="AZU16" i="1"/>
  <c r="AZV16" i="1"/>
  <c r="AZW16" i="1"/>
  <c r="AZX16" i="1"/>
  <c r="AZY16" i="1"/>
  <c r="AZZ16" i="1"/>
  <c r="BAA16" i="1"/>
  <c r="BAB16" i="1"/>
  <c r="BAC16" i="1"/>
  <c r="BAD16" i="1"/>
  <c r="BAE16" i="1"/>
  <c r="BAF16" i="1"/>
  <c r="BAG16" i="1"/>
  <c r="BAH16" i="1"/>
  <c r="BAI16" i="1"/>
  <c r="BAJ16" i="1"/>
  <c r="BAK16" i="1"/>
  <c r="BAL16" i="1"/>
  <c r="BAM16" i="1"/>
  <c r="BAN16" i="1"/>
  <c r="BAO16" i="1"/>
  <c r="BAP16" i="1"/>
  <c r="BAQ16" i="1"/>
  <c r="BAR16" i="1"/>
  <c r="BAS16" i="1"/>
  <c r="BAT16" i="1"/>
  <c r="BAU16" i="1"/>
  <c r="BAV16" i="1"/>
  <c r="BAW16" i="1"/>
  <c r="BAX16" i="1"/>
  <c r="BAY16" i="1"/>
  <c r="BAZ16" i="1"/>
  <c r="BBA16" i="1"/>
  <c r="BBB16" i="1"/>
  <c r="BBC16" i="1"/>
  <c r="BBD16" i="1"/>
  <c r="BBE16" i="1"/>
  <c r="BBF16" i="1"/>
  <c r="BBG16" i="1"/>
  <c r="BBH16" i="1"/>
  <c r="BBI16" i="1"/>
  <c r="BBJ16" i="1"/>
  <c r="BBK16" i="1"/>
  <c r="BBL16" i="1"/>
  <c r="BBM16" i="1"/>
  <c r="BBN16" i="1"/>
  <c r="BBO16" i="1"/>
  <c r="AXC17" i="1"/>
  <c r="AXD17" i="1"/>
  <c r="AXE17" i="1"/>
  <c r="AXF17" i="1"/>
  <c r="AXG17" i="1"/>
  <c r="AXH17" i="1"/>
  <c r="AXI17" i="1"/>
  <c r="AXJ17" i="1"/>
  <c r="AXK17" i="1"/>
  <c r="AXL17" i="1"/>
  <c r="AXM17" i="1"/>
  <c r="AXN17" i="1"/>
  <c r="AXO17" i="1"/>
  <c r="AXP17" i="1"/>
  <c r="AXQ17" i="1"/>
  <c r="AXR17" i="1"/>
  <c r="AXS17" i="1"/>
  <c r="AXT17" i="1"/>
  <c r="AXU17" i="1"/>
  <c r="AXV17" i="1"/>
  <c r="AXW17" i="1"/>
  <c r="AXX17" i="1"/>
  <c r="AXY17" i="1"/>
  <c r="AXZ17" i="1"/>
  <c r="AYA17" i="1"/>
  <c r="AYB17" i="1"/>
  <c r="AYC17" i="1"/>
  <c r="AYD17" i="1"/>
  <c r="AYE17" i="1"/>
  <c r="AYF17" i="1"/>
  <c r="AYG17" i="1"/>
  <c r="AYH17" i="1"/>
  <c r="AYI17" i="1"/>
  <c r="AYJ17" i="1"/>
  <c r="AYK17" i="1"/>
  <c r="AYL17" i="1"/>
  <c r="AYM17" i="1"/>
  <c r="AYN17" i="1"/>
  <c r="AYO17" i="1"/>
  <c r="AYP17" i="1"/>
  <c r="AYQ17" i="1"/>
  <c r="AYR17" i="1"/>
  <c r="AYS17" i="1"/>
  <c r="AYT17" i="1"/>
  <c r="AYU17" i="1"/>
  <c r="AYV17" i="1"/>
  <c r="AYW17" i="1"/>
  <c r="AYX17" i="1"/>
  <c r="AYY17" i="1"/>
  <c r="AYZ17" i="1"/>
  <c r="AZA17" i="1"/>
  <c r="AZB17" i="1"/>
  <c r="AZC17" i="1"/>
  <c r="AZD17" i="1"/>
  <c r="AZE17" i="1"/>
  <c r="AZF17" i="1"/>
  <c r="AZG17" i="1"/>
  <c r="AZH17" i="1"/>
  <c r="AZI17" i="1"/>
  <c r="AZJ17" i="1"/>
  <c r="AZK17" i="1"/>
  <c r="AZL17" i="1"/>
  <c r="AZM17" i="1"/>
  <c r="AZN17" i="1"/>
  <c r="AZO17" i="1"/>
  <c r="AZP17" i="1"/>
  <c r="AZQ17" i="1"/>
  <c r="AZR17" i="1"/>
  <c r="AZS17" i="1"/>
  <c r="AZT17" i="1"/>
  <c r="AZU17" i="1"/>
  <c r="AZV17" i="1"/>
  <c r="AZW17" i="1"/>
  <c r="AZX17" i="1"/>
  <c r="AZY17" i="1"/>
  <c r="AZZ17" i="1"/>
  <c r="BAA17" i="1"/>
  <c r="BAB17" i="1"/>
  <c r="BAC17" i="1"/>
  <c r="BAD17" i="1"/>
  <c r="BAE17" i="1"/>
  <c r="BAF17" i="1"/>
  <c r="BAG17" i="1"/>
  <c r="BAH17" i="1"/>
  <c r="BAI17" i="1"/>
  <c r="BAJ17" i="1"/>
  <c r="BAK17" i="1"/>
  <c r="BAL17" i="1"/>
  <c r="BAM17" i="1"/>
  <c r="BAN17" i="1"/>
  <c r="BAO17" i="1"/>
  <c r="BAP17" i="1"/>
  <c r="BAQ17" i="1"/>
  <c r="BAR17" i="1"/>
  <c r="BAS17" i="1"/>
  <c r="BAT17" i="1"/>
  <c r="BAU17" i="1"/>
  <c r="BAV17" i="1"/>
  <c r="BAW17" i="1"/>
  <c r="BAX17" i="1"/>
  <c r="BAY17" i="1"/>
  <c r="BAZ17" i="1"/>
  <c r="BBA17" i="1"/>
  <c r="BBB17" i="1"/>
  <c r="BBC17" i="1"/>
  <c r="BBD17" i="1"/>
  <c r="BBE17" i="1"/>
  <c r="BBF17" i="1"/>
  <c r="BBG17" i="1"/>
  <c r="BBH17" i="1"/>
  <c r="BBI17" i="1"/>
  <c r="BBJ17" i="1"/>
  <c r="BBK17" i="1"/>
  <c r="BBL17" i="1"/>
  <c r="BBM17" i="1"/>
  <c r="BBN17" i="1"/>
  <c r="BBO17" i="1"/>
  <c r="AXC18" i="1"/>
  <c r="AXD18" i="1"/>
  <c r="AXE18" i="1"/>
  <c r="AXF18" i="1"/>
  <c r="AXG18" i="1"/>
  <c r="AXH18" i="1"/>
  <c r="AXI18" i="1"/>
  <c r="AXJ18" i="1"/>
  <c r="AXK18" i="1"/>
  <c r="AXL18" i="1"/>
  <c r="AXM18" i="1"/>
  <c r="AXN18" i="1"/>
  <c r="AXO18" i="1"/>
  <c r="AXP18" i="1"/>
  <c r="AXQ18" i="1"/>
  <c r="AXR18" i="1"/>
  <c r="AXS18" i="1"/>
  <c r="AXT18" i="1"/>
  <c r="AXU18" i="1"/>
  <c r="AXV18" i="1"/>
  <c r="AXW18" i="1"/>
  <c r="AXX18" i="1"/>
  <c r="AXY18" i="1"/>
  <c r="AXZ18" i="1"/>
  <c r="AYA18" i="1"/>
  <c r="AYB18" i="1"/>
  <c r="AYC18" i="1"/>
  <c r="AYD18" i="1"/>
  <c r="AYE18" i="1"/>
  <c r="AYF18" i="1"/>
  <c r="AYG18" i="1"/>
  <c r="AYH18" i="1"/>
  <c r="AYI18" i="1"/>
  <c r="AYJ18" i="1"/>
  <c r="AYK18" i="1"/>
  <c r="AYL18" i="1"/>
  <c r="AYM18" i="1"/>
  <c r="AYN18" i="1"/>
  <c r="AYO18" i="1"/>
  <c r="AYP18" i="1"/>
  <c r="AYQ18" i="1"/>
  <c r="AYR18" i="1"/>
  <c r="AYS18" i="1"/>
  <c r="AYT18" i="1"/>
  <c r="AYU18" i="1"/>
  <c r="AYV18" i="1"/>
  <c r="AYW18" i="1"/>
  <c r="AYX18" i="1"/>
  <c r="AYY18" i="1"/>
  <c r="AYZ18" i="1"/>
  <c r="AZA18" i="1"/>
  <c r="AZB18" i="1"/>
  <c r="AZC18" i="1"/>
  <c r="AZD18" i="1"/>
  <c r="AZE18" i="1"/>
  <c r="AZF18" i="1"/>
  <c r="AZG18" i="1"/>
  <c r="AZH18" i="1"/>
  <c r="AZI18" i="1"/>
  <c r="AZJ18" i="1"/>
  <c r="AZK18" i="1"/>
  <c r="AZL18" i="1"/>
  <c r="AZM18" i="1"/>
  <c r="AZN18" i="1"/>
  <c r="AZO18" i="1"/>
  <c r="AZP18" i="1"/>
  <c r="AZQ18" i="1"/>
  <c r="AZR18" i="1"/>
  <c r="AZS18" i="1"/>
  <c r="AZT18" i="1"/>
  <c r="AZU18" i="1"/>
  <c r="AZV18" i="1"/>
  <c r="AZW18" i="1"/>
  <c r="AZX18" i="1"/>
  <c r="AZY18" i="1"/>
  <c r="AZZ18" i="1"/>
  <c r="BAA18" i="1"/>
  <c r="BAB18" i="1"/>
  <c r="BAC18" i="1"/>
  <c r="BAD18" i="1"/>
  <c r="BAE18" i="1"/>
  <c r="BAF18" i="1"/>
  <c r="BAG18" i="1"/>
  <c r="BAH18" i="1"/>
  <c r="BAI18" i="1"/>
  <c r="BAJ18" i="1"/>
  <c r="BAK18" i="1"/>
  <c r="BAL18" i="1"/>
  <c r="BAM18" i="1"/>
  <c r="BAN18" i="1"/>
  <c r="BAO18" i="1"/>
  <c r="BAP18" i="1"/>
  <c r="BAQ18" i="1"/>
  <c r="BAR18" i="1"/>
  <c r="BAS18" i="1"/>
  <c r="BAT18" i="1"/>
  <c r="BAU18" i="1"/>
  <c r="BAV18" i="1"/>
  <c r="BAW18" i="1"/>
  <c r="BAX18" i="1"/>
  <c r="BAY18" i="1"/>
  <c r="BAZ18" i="1"/>
  <c r="BBA18" i="1"/>
  <c r="BBB18" i="1"/>
  <c r="BBC18" i="1"/>
  <c r="BBD18" i="1"/>
  <c r="BBE18" i="1"/>
  <c r="BBF18" i="1"/>
  <c r="BBG18" i="1"/>
  <c r="BBH18" i="1"/>
  <c r="BBI18" i="1"/>
  <c r="BBJ18" i="1"/>
  <c r="BBK18" i="1"/>
  <c r="BBL18" i="1"/>
  <c r="BBM18" i="1"/>
  <c r="BBN18" i="1"/>
  <c r="BBO18" i="1"/>
  <c r="AXC19" i="1"/>
  <c r="AXD19" i="1"/>
  <c r="AXE19" i="1"/>
  <c r="AXF19" i="1"/>
  <c r="AXG19" i="1"/>
  <c r="AXH19" i="1"/>
  <c r="AXI19" i="1"/>
  <c r="AXJ19" i="1"/>
  <c r="AXK19" i="1"/>
  <c r="AXL19" i="1"/>
  <c r="AXM19" i="1"/>
  <c r="AXN19" i="1"/>
  <c r="AXO19" i="1"/>
  <c r="AXP19" i="1"/>
  <c r="AXQ19" i="1"/>
  <c r="AXR19" i="1"/>
  <c r="AXS19" i="1"/>
  <c r="AXT19" i="1"/>
  <c r="AXU19" i="1"/>
  <c r="AXV19" i="1"/>
  <c r="AXW19" i="1"/>
  <c r="AXX19" i="1"/>
  <c r="AXY19" i="1"/>
  <c r="AXZ19" i="1"/>
  <c r="AYA19" i="1"/>
  <c r="AYB19" i="1"/>
  <c r="AYC19" i="1"/>
  <c r="AYD19" i="1"/>
  <c r="AYE19" i="1"/>
  <c r="AYF19" i="1"/>
  <c r="AYG19" i="1"/>
  <c r="AYH19" i="1"/>
  <c r="AYI19" i="1"/>
  <c r="AYJ19" i="1"/>
  <c r="AYK19" i="1"/>
  <c r="AYL19" i="1"/>
  <c r="AYM19" i="1"/>
  <c r="AYN19" i="1"/>
  <c r="AYO19" i="1"/>
  <c r="AYP19" i="1"/>
  <c r="AYQ19" i="1"/>
  <c r="AYR19" i="1"/>
  <c r="AYS19" i="1"/>
  <c r="AYT19" i="1"/>
  <c r="AYU19" i="1"/>
  <c r="AYV19" i="1"/>
  <c r="AYW19" i="1"/>
  <c r="AYX19" i="1"/>
  <c r="AYY19" i="1"/>
  <c r="AYZ19" i="1"/>
  <c r="AZA19" i="1"/>
  <c r="AZB19" i="1"/>
  <c r="AZC19" i="1"/>
  <c r="AZD19" i="1"/>
  <c r="AZE19" i="1"/>
  <c r="AZF19" i="1"/>
  <c r="AZG19" i="1"/>
  <c r="AZH19" i="1"/>
  <c r="AZI19" i="1"/>
  <c r="AZJ19" i="1"/>
  <c r="AZK19" i="1"/>
  <c r="AZL19" i="1"/>
  <c r="AZM19" i="1"/>
  <c r="AZN19" i="1"/>
  <c r="AZO19" i="1"/>
  <c r="AZP19" i="1"/>
  <c r="AZQ19" i="1"/>
  <c r="AZR19" i="1"/>
  <c r="AZS19" i="1"/>
  <c r="AZT19" i="1"/>
  <c r="AZU19" i="1"/>
  <c r="AZV19" i="1"/>
  <c r="AZW19" i="1"/>
  <c r="AZX19" i="1"/>
  <c r="AZY19" i="1"/>
  <c r="AZZ19" i="1"/>
  <c r="BAA19" i="1"/>
  <c r="BAB19" i="1"/>
  <c r="BAC19" i="1"/>
  <c r="BAD19" i="1"/>
  <c r="BAE19" i="1"/>
  <c r="BAF19" i="1"/>
  <c r="BAG19" i="1"/>
  <c r="BAH19" i="1"/>
  <c r="BAI19" i="1"/>
  <c r="BAJ19" i="1"/>
  <c r="BAK19" i="1"/>
  <c r="BAL19" i="1"/>
  <c r="BAM19" i="1"/>
  <c r="BAN19" i="1"/>
  <c r="BAO19" i="1"/>
  <c r="BAP19" i="1"/>
  <c r="BAQ19" i="1"/>
  <c r="BAR19" i="1"/>
  <c r="BAS19" i="1"/>
  <c r="BAT19" i="1"/>
  <c r="BAU19" i="1"/>
  <c r="BAV19" i="1"/>
  <c r="BAW19" i="1"/>
  <c r="BAX19" i="1"/>
  <c r="BAY19" i="1"/>
  <c r="BAZ19" i="1"/>
  <c r="BBA19" i="1"/>
  <c r="BBB19" i="1"/>
  <c r="BBC19" i="1"/>
  <c r="BBD19" i="1"/>
  <c r="BBE19" i="1"/>
  <c r="BBF19" i="1"/>
  <c r="BBG19" i="1"/>
  <c r="BBH19" i="1"/>
  <c r="BBI19" i="1"/>
  <c r="BBJ19" i="1"/>
  <c r="BBK19" i="1"/>
  <c r="BBL19" i="1"/>
  <c r="BBM19" i="1"/>
  <c r="BBN19" i="1"/>
  <c r="BBO19" i="1"/>
  <c r="AXC20" i="1"/>
  <c r="AXD20" i="1"/>
  <c r="AXE20" i="1"/>
  <c r="AXF20" i="1"/>
  <c r="AXG20" i="1"/>
  <c r="AXH20" i="1"/>
  <c r="AXI20" i="1"/>
  <c r="AXJ20" i="1"/>
  <c r="AXK20" i="1"/>
  <c r="AXL20" i="1"/>
  <c r="AXM20" i="1"/>
  <c r="AXN20" i="1"/>
  <c r="AXO20" i="1"/>
  <c r="AXP20" i="1"/>
  <c r="AXQ20" i="1"/>
  <c r="AXR20" i="1"/>
  <c r="AXS20" i="1"/>
  <c r="AXT20" i="1"/>
  <c r="AXU20" i="1"/>
  <c r="AXV20" i="1"/>
  <c r="AXW20" i="1"/>
  <c r="AXX20" i="1"/>
  <c r="AXY20" i="1"/>
  <c r="AXZ20" i="1"/>
  <c r="AYA20" i="1"/>
  <c r="AYB20" i="1"/>
  <c r="AYC20" i="1"/>
  <c r="AYD20" i="1"/>
  <c r="AYE20" i="1"/>
  <c r="AYF20" i="1"/>
  <c r="AYG20" i="1"/>
  <c r="AYH20" i="1"/>
  <c r="AYI20" i="1"/>
  <c r="AYJ20" i="1"/>
  <c r="AYK20" i="1"/>
  <c r="AYL20" i="1"/>
  <c r="AYM20" i="1"/>
  <c r="AYN20" i="1"/>
  <c r="AYO20" i="1"/>
  <c r="AYP20" i="1"/>
  <c r="AYQ20" i="1"/>
  <c r="AYR20" i="1"/>
  <c r="AYS20" i="1"/>
  <c r="AYT20" i="1"/>
  <c r="AYU20" i="1"/>
  <c r="AYV20" i="1"/>
  <c r="AYW20" i="1"/>
  <c r="AYX20" i="1"/>
  <c r="AYY20" i="1"/>
  <c r="AYZ20" i="1"/>
  <c r="AZA20" i="1"/>
  <c r="AZB20" i="1"/>
  <c r="AZC20" i="1"/>
  <c r="AZD20" i="1"/>
  <c r="AZE20" i="1"/>
  <c r="AZF20" i="1"/>
  <c r="AZG20" i="1"/>
  <c r="AZH20" i="1"/>
  <c r="AZI20" i="1"/>
  <c r="AZJ20" i="1"/>
  <c r="AZK20" i="1"/>
  <c r="AZL20" i="1"/>
  <c r="AZM20" i="1"/>
  <c r="AZN20" i="1"/>
  <c r="AZO20" i="1"/>
  <c r="AZP20" i="1"/>
  <c r="AZQ20" i="1"/>
  <c r="AZR20" i="1"/>
  <c r="AZS20" i="1"/>
  <c r="AZT20" i="1"/>
  <c r="AZU20" i="1"/>
  <c r="AZV20" i="1"/>
  <c r="AZW20" i="1"/>
  <c r="AZX20" i="1"/>
  <c r="AZY20" i="1"/>
  <c r="AZZ20" i="1"/>
  <c r="BAA20" i="1"/>
  <c r="BAB20" i="1"/>
  <c r="BAC20" i="1"/>
  <c r="BAD20" i="1"/>
  <c r="BAE20" i="1"/>
  <c r="BAF20" i="1"/>
  <c r="BAG20" i="1"/>
  <c r="BAH20" i="1"/>
  <c r="BAI20" i="1"/>
  <c r="BAJ20" i="1"/>
  <c r="BAK20" i="1"/>
  <c r="BAL20" i="1"/>
  <c r="BAM20" i="1"/>
  <c r="BAN20" i="1"/>
  <c r="BAO20" i="1"/>
  <c r="BAP20" i="1"/>
  <c r="BAQ20" i="1"/>
  <c r="BAR20" i="1"/>
  <c r="BAS20" i="1"/>
  <c r="BAT20" i="1"/>
  <c r="BAU20" i="1"/>
  <c r="BAV20" i="1"/>
  <c r="BAW20" i="1"/>
  <c r="BAX20" i="1"/>
  <c r="BAY20" i="1"/>
  <c r="BAZ20" i="1"/>
  <c r="BBA20" i="1"/>
  <c r="BBB20" i="1"/>
  <c r="BBC20" i="1"/>
  <c r="BBD20" i="1"/>
  <c r="BBE20" i="1"/>
  <c r="BBF20" i="1"/>
  <c r="BBG20" i="1"/>
  <c r="BBH20" i="1"/>
  <c r="BBI20" i="1"/>
  <c r="BBJ20" i="1"/>
  <c r="BBK20" i="1"/>
  <c r="BBL20" i="1"/>
  <c r="BBM20" i="1"/>
  <c r="BBN20" i="1"/>
  <c r="BBO20" i="1"/>
  <c r="AXC21" i="1"/>
  <c r="AXD21" i="1"/>
  <c r="AXE21" i="1"/>
  <c r="AXF21" i="1"/>
  <c r="AXG21" i="1"/>
  <c r="AXH21" i="1"/>
  <c r="AXI21" i="1"/>
  <c r="AXJ21" i="1"/>
  <c r="AXK21" i="1"/>
  <c r="AXL21" i="1"/>
  <c r="AXM21" i="1"/>
  <c r="AXN21" i="1"/>
  <c r="AXO21" i="1"/>
  <c r="AXP21" i="1"/>
  <c r="AXQ21" i="1"/>
  <c r="AXR21" i="1"/>
  <c r="AXS21" i="1"/>
  <c r="AXT21" i="1"/>
  <c r="AXU21" i="1"/>
  <c r="AXV21" i="1"/>
  <c r="AXW21" i="1"/>
  <c r="AXX21" i="1"/>
  <c r="AXY21" i="1"/>
  <c r="AXZ21" i="1"/>
  <c r="AYA21" i="1"/>
  <c r="AYB21" i="1"/>
  <c r="AYC21" i="1"/>
  <c r="AYD21" i="1"/>
  <c r="AYE21" i="1"/>
  <c r="AYF21" i="1"/>
  <c r="AYG21" i="1"/>
  <c r="AYH21" i="1"/>
  <c r="AYI21" i="1"/>
  <c r="AYJ21" i="1"/>
  <c r="AYK21" i="1"/>
  <c r="AYL21" i="1"/>
  <c r="AYM21" i="1"/>
  <c r="AYN21" i="1"/>
  <c r="AYO21" i="1"/>
  <c r="AYP21" i="1"/>
  <c r="AYQ21" i="1"/>
  <c r="AYR21" i="1"/>
  <c r="AYS21" i="1"/>
  <c r="AYT21" i="1"/>
  <c r="AYU21" i="1"/>
  <c r="AYV21" i="1"/>
  <c r="AYW21" i="1"/>
  <c r="AYX21" i="1"/>
  <c r="AYY21" i="1"/>
  <c r="AYZ21" i="1"/>
  <c r="AZA21" i="1"/>
  <c r="AZB21" i="1"/>
  <c r="AZC21" i="1"/>
  <c r="AZD21" i="1"/>
  <c r="AZE21" i="1"/>
  <c r="AZF21" i="1"/>
  <c r="AZG21" i="1"/>
  <c r="AZH21" i="1"/>
  <c r="AZI21" i="1"/>
  <c r="AZJ21" i="1"/>
  <c r="AZK21" i="1"/>
  <c r="AZL21" i="1"/>
  <c r="AZM21" i="1"/>
  <c r="AZN21" i="1"/>
  <c r="AZO21" i="1"/>
  <c r="AZP21" i="1"/>
  <c r="AZQ21" i="1"/>
  <c r="AZR21" i="1"/>
  <c r="AZS21" i="1"/>
  <c r="AZT21" i="1"/>
  <c r="AZU21" i="1"/>
  <c r="AZV21" i="1"/>
  <c r="AZW21" i="1"/>
  <c r="AZX21" i="1"/>
  <c r="AZY21" i="1"/>
  <c r="AZZ21" i="1"/>
  <c r="BAA21" i="1"/>
  <c r="BAB21" i="1"/>
  <c r="BAC21" i="1"/>
  <c r="BAD21" i="1"/>
  <c r="BAE21" i="1"/>
  <c r="BAF21" i="1"/>
  <c r="BAG21" i="1"/>
  <c r="BAH21" i="1"/>
  <c r="BAI21" i="1"/>
  <c r="BAJ21" i="1"/>
  <c r="BAK21" i="1"/>
  <c r="BAL21" i="1"/>
  <c r="BAM21" i="1"/>
  <c r="BAN21" i="1"/>
  <c r="BAO21" i="1"/>
  <c r="BAP21" i="1"/>
  <c r="BAQ21" i="1"/>
  <c r="BAR21" i="1"/>
  <c r="BAS21" i="1"/>
  <c r="BAT21" i="1"/>
  <c r="BAU21" i="1"/>
  <c r="BAV21" i="1"/>
  <c r="BAW21" i="1"/>
  <c r="BAX21" i="1"/>
  <c r="BAY21" i="1"/>
  <c r="BAZ21" i="1"/>
  <c r="BBA21" i="1"/>
  <c r="BBB21" i="1"/>
  <c r="BBC21" i="1"/>
  <c r="BBD21" i="1"/>
  <c r="BBE21" i="1"/>
  <c r="BBF21" i="1"/>
  <c r="BBG21" i="1"/>
  <c r="BBH21" i="1"/>
  <c r="BBI21" i="1"/>
  <c r="BBJ21" i="1"/>
  <c r="BBK21" i="1"/>
  <c r="BBL21" i="1"/>
  <c r="BBM21" i="1"/>
  <c r="BBN21" i="1"/>
  <c r="BBO21" i="1"/>
  <c r="AXC22" i="1"/>
  <c r="AXD22" i="1"/>
  <c r="AXE22" i="1"/>
  <c r="AXF22" i="1"/>
  <c r="AXG22" i="1"/>
  <c r="AXH22" i="1"/>
  <c r="AXI22" i="1"/>
  <c r="AXJ22" i="1"/>
  <c r="AXK22" i="1"/>
  <c r="AXL22" i="1"/>
  <c r="AXM22" i="1"/>
  <c r="AXN22" i="1"/>
  <c r="AXO22" i="1"/>
  <c r="AXP22" i="1"/>
  <c r="AXQ22" i="1"/>
  <c r="AXR22" i="1"/>
  <c r="AXS22" i="1"/>
  <c r="AXT22" i="1"/>
  <c r="AXU22" i="1"/>
  <c r="AXV22" i="1"/>
  <c r="AXW22" i="1"/>
  <c r="AXX22" i="1"/>
  <c r="AXY22" i="1"/>
  <c r="AXZ22" i="1"/>
  <c r="AYA22" i="1"/>
  <c r="AYB22" i="1"/>
  <c r="AYC22" i="1"/>
  <c r="AYD22" i="1"/>
  <c r="AYE22" i="1"/>
  <c r="AYF22" i="1"/>
  <c r="AYG22" i="1"/>
  <c r="AYH22" i="1"/>
  <c r="AYI22" i="1"/>
  <c r="AYJ22" i="1"/>
  <c r="AYK22" i="1"/>
  <c r="AYL22" i="1"/>
  <c r="AYM22" i="1"/>
  <c r="AYN22" i="1"/>
  <c r="AYO22" i="1"/>
  <c r="AYP22" i="1"/>
  <c r="AYQ22" i="1"/>
  <c r="AYR22" i="1"/>
  <c r="AYS22" i="1"/>
  <c r="AYT22" i="1"/>
  <c r="AYU22" i="1"/>
  <c r="AYV22" i="1"/>
  <c r="AYW22" i="1"/>
  <c r="AYX22" i="1"/>
  <c r="AYY22" i="1"/>
  <c r="AYZ22" i="1"/>
  <c r="AZA22" i="1"/>
  <c r="AZB22" i="1"/>
  <c r="AZC22" i="1"/>
  <c r="AZD22" i="1"/>
  <c r="AZE22" i="1"/>
  <c r="AZF22" i="1"/>
  <c r="AZG22" i="1"/>
  <c r="AZH22" i="1"/>
  <c r="AZI22" i="1"/>
  <c r="AZJ22" i="1"/>
  <c r="AZK22" i="1"/>
  <c r="AZL22" i="1"/>
  <c r="AZM22" i="1"/>
  <c r="AZN22" i="1"/>
  <c r="AZO22" i="1"/>
  <c r="AZP22" i="1"/>
  <c r="AZQ22" i="1"/>
  <c r="AZR22" i="1"/>
  <c r="AZS22" i="1"/>
  <c r="AZT22" i="1"/>
  <c r="AZU22" i="1"/>
  <c r="AZV22" i="1"/>
  <c r="AZW22" i="1"/>
  <c r="AZX22" i="1"/>
  <c r="AZY22" i="1"/>
  <c r="AZZ22" i="1"/>
  <c r="BAA22" i="1"/>
  <c r="BAB22" i="1"/>
  <c r="BAC22" i="1"/>
  <c r="BAD22" i="1"/>
  <c r="BAE22" i="1"/>
  <c r="BAF22" i="1"/>
  <c r="BAG22" i="1"/>
  <c r="BAH22" i="1"/>
  <c r="BAI22" i="1"/>
  <c r="BAJ22" i="1"/>
  <c r="BAK22" i="1"/>
  <c r="BAL22" i="1"/>
  <c r="BAM22" i="1"/>
  <c r="BAN22" i="1"/>
  <c r="BAO22" i="1"/>
  <c r="BAP22" i="1"/>
  <c r="BAQ22" i="1"/>
  <c r="BAR22" i="1"/>
  <c r="BAS22" i="1"/>
  <c r="BAT22" i="1"/>
  <c r="BAU22" i="1"/>
  <c r="BAV22" i="1"/>
  <c r="BAW22" i="1"/>
  <c r="BAX22" i="1"/>
  <c r="BAY22" i="1"/>
  <c r="BAZ22" i="1"/>
  <c r="BBA22" i="1"/>
  <c r="BBB22" i="1"/>
  <c r="BBC22" i="1"/>
  <c r="BBD22" i="1"/>
  <c r="BBE22" i="1"/>
  <c r="BBF22" i="1"/>
  <c r="BBG22" i="1"/>
  <c r="BBH22" i="1"/>
  <c r="BBI22" i="1"/>
  <c r="BBJ22" i="1"/>
  <c r="BBK22" i="1"/>
  <c r="BBL22" i="1"/>
  <c r="BBM22" i="1"/>
  <c r="BBN22" i="1"/>
  <c r="BBO22" i="1"/>
  <c r="AXC23" i="1"/>
  <c r="AXD23" i="1"/>
  <c r="AXE23" i="1"/>
  <c r="AXF23" i="1"/>
  <c r="AXG23" i="1"/>
  <c r="AXH23" i="1"/>
  <c r="AXI23" i="1"/>
  <c r="AXJ23" i="1"/>
  <c r="AXK23" i="1"/>
  <c r="AXL23" i="1"/>
  <c r="AXM23" i="1"/>
  <c r="AXN23" i="1"/>
  <c r="AXO23" i="1"/>
  <c r="AXP23" i="1"/>
  <c r="AXQ23" i="1"/>
  <c r="AXR23" i="1"/>
  <c r="AXS23" i="1"/>
  <c r="AXT23" i="1"/>
  <c r="AXU23" i="1"/>
  <c r="AXV23" i="1"/>
  <c r="AXW23" i="1"/>
  <c r="AXX23" i="1"/>
  <c r="AXY23" i="1"/>
  <c r="AXZ23" i="1"/>
  <c r="AYA23" i="1"/>
  <c r="AYB23" i="1"/>
  <c r="AYC23" i="1"/>
  <c r="AYD23" i="1"/>
  <c r="AYE23" i="1"/>
  <c r="AYF23" i="1"/>
  <c r="AYG23" i="1"/>
  <c r="AYH23" i="1"/>
  <c r="AYI23" i="1"/>
  <c r="AYJ23" i="1"/>
  <c r="AYK23" i="1"/>
  <c r="AYL23" i="1"/>
  <c r="AYM23" i="1"/>
  <c r="AYN23" i="1"/>
  <c r="AYO23" i="1"/>
  <c r="AYP23" i="1"/>
  <c r="AYQ23" i="1"/>
  <c r="AYR23" i="1"/>
  <c r="AYS23" i="1"/>
  <c r="AYT23" i="1"/>
  <c r="AYU23" i="1"/>
  <c r="AYV23" i="1"/>
  <c r="AYW23" i="1"/>
  <c r="AYX23" i="1"/>
  <c r="AYY23" i="1"/>
  <c r="AYZ23" i="1"/>
  <c r="AZA23" i="1"/>
  <c r="AZB23" i="1"/>
  <c r="AZC23" i="1"/>
  <c r="AZD23" i="1"/>
  <c r="AZE23" i="1"/>
  <c r="AZF23" i="1"/>
  <c r="AZG23" i="1"/>
  <c r="AZH23" i="1"/>
  <c r="AZI23" i="1"/>
  <c r="AZJ23" i="1"/>
  <c r="AZK23" i="1"/>
  <c r="AZL23" i="1"/>
  <c r="AZM23" i="1"/>
  <c r="AZN23" i="1"/>
  <c r="AZO23" i="1"/>
  <c r="AZP23" i="1"/>
  <c r="AZQ23" i="1"/>
  <c r="AZR23" i="1"/>
  <c r="AZS23" i="1"/>
  <c r="AZT23" i="1"/>
  <c r="AZU23" i="1"/>
  <c r="AZV23" i="1"/>
  <c r="AZW23" i="1"/>
  <c r="AZX23" i="1"/>
  <c r="AZY23" i="1"/>
  <c r="AZZ23" i="1"/>
  <c r="BAA23" i="1"/>
  <c r="BAB23" i="1"/>
  <c r="BAC23" i="1"/>
  <c r="BAD23" i="1"/>
  <c r="BAE23" i="1"/>
  <c r="BAF23" i="1"/>
  <c r="BAG23" i="1"/>
  <c r="BAH23" i="1"/>
  <c r="BAI23" i="1"/>
  <c r="BAJ23" i="1"/>
  <c r="BAK23" i="1"/>
  <c r="BAL23" i="1"/>
  <c r="BAM23" i="1"/>
  <c r="BAN23" i="1"/>
  <c r="BAO23" i="1"/>
  <c r="BAP23" i="1"/>
  <c r="BAQ23" i="1"/>
  <c r="BAR23" i="1"/>
  <c r="BAS23" i="1"/>
  <c r="BAT23" i="1"/>
  <c r="BAU23" i="1"/>
  <c r="BAV23" i="1"/>
  <c r="BAW23" i="1"/>
  <c r="BAX23" i="1"/>
  <c r="BAY23" i="1"/>
  <c r="BAZ23" i="1"/>
  <c r="BBA23" i="1"/>
  <c r="BBB23" i="1"/>
  <c r="BBC23" i="1"/>
  <c r="BBD23" i="1"/>
  <c r="BBE23" i="1"/>
  <c r="BBF23" i="1"/>
  <c r="BBG23" i="1"/>
  <c r="BBH23" i="1"/>
  <c r="BBI23" i="1"/>
  <c r="BBJ23" i="1"/>
  <c r="BBK23" i="1"/>
  <c r="BBL23" i="1"/>
  <c r="BBM23" i="1"/>
  <c r="BBN23" i="1"/>
  <c r="BBO23" i="1"/>
  <c r="AXC24" i="1"/>
  <c r="AXD24" i="1"/>
  <c r="AXE24" i="1"/>
  <c r="AXF24" i="1"/>
  <c r="AXG24" i="1"/>
  <c r="AXH24" i="1"/>
  <c r="AXI24" i="1"/>
  <c r="AXJ24" i="1"/>
  <c r="AXK24" i="1"/>
  <c r="AXL24" i="1"/>
  <c r="AXM24" i="1"/>
  <c r="AXN24" i="1"/>
  <c r="AXO24" i="1"/>
  <c r="AXP24" i="1"/>
  <c r="AXQ24" i="1"/>
  <c r="AXR24" i="1"/>
  <c r="AXS24" i="1"/>
  <c r="AXT24" i="1"/>
  <c r="AXU24" i="1"/>
  <c r="AXV24" i="1"/>
  <c r="AXW24" i="1"/>
  <c r="AXX24" i="1"/>
  <c r="AXY24" i="1"/>
  <c r="AXZ24" i="1"/>
  <c r="AYA24" i="1"/>
  <c r="AYB24" i="1"/>
  <c r="AYC24" i="1"/>
  <c r="AYD24" i="1"/>
  <c r="AYE24" i="1"/>
  <c r="AYF24" i="1"/>
  <c r="AYG24" i="1"/>
  <c r="AYH24" i="1"/>
  <c r="AYI24" i="1"/>
  <c r="AYJ24" i="1"/>
  <c r="AYK24" i="1"/>
  <c r="AYL24" i="1"/>
  <c r="AYM24" i="1"/>
  <c r="AYN24" i="1"/>
  <c r="AYO24" i="1"/>
  <c r="AYP24" i="1"/>
  <c r="AYQ24" i="1"/>
  <c r="AYR24" i="1"/>
  <c r="AYS24" i="1"/>
  <c r="AYT24" i="1"/>
  <c r="AYU24" i="1"/>
  <c r="AYV24" i="1"/>
  <c r="AYW24" i="1"/>
  <c r="AYX24" i="1"/>
  <c r="AYY24" i="1"/>
  <c r="AYZ24" i="1"/>
  <c r="AZA24" i="1"/>
  <c r="AZB24" i="1"/>
  <c r="AZC24" i="1"/>
  <c r="AZD24" i="1"/>
  <c r="AZE24" i="1"/>
  <c r="AZF24" i="1"/>
  <c r="AZG24" i="1"/>
  <c r="AZH24" i="1"/>
  <c r="AZI24" i="1"/>
  <c r="AZJ24" i="1"/>
  <c r="AZK24" i="1"/>
  <c r="AZL24" i="1"/>
  <c r="AZM24" i="1"/>
  <c r="AZN24" i="1"/>
  <c r="AZO24" i="1"/>
  <c r="AZP24" i="1"/>
  <c r="AZQ24" i="1"/>
  <c r="AZR24" i="1"/>
  <c r="AZS24" i="1"/>
  <c r="AZT24" i="1"/>
  <c r="AZU24" i="1"/>
  <c r="AZV24" i="1"/>
  <c r="AZW24" i="1"/>
  <c r="AZX24" i="1"/>
  <c r="AZY24" i="1"/>
  <c r="AZZ24" i="1"/>
  <c r="BAA24" i="1"/>
  <c r="BAB24" i="1"/>
  <c r="BAC24" i="1"/>
  <c r="BAD24" i="1"/>
  <c r="BAE24" i="1"/>
  <c r="BAF24" i="1"/>
  <c r="BAG24" i="1"/>
  <c r="BAH24" i="1"/>
  <c r="BAI24" i="1"/>
  <c r="BAJ24" i="1"/>
  <c r="BAK24" i="1"/>
  <c r="BAL24" i="1"/>
  <c r="BAM24" i="1"/>
  <c r="BAN24" i="1"/>
  <c r="BAO24" i="1"/>
  <c r="BAP24" i="1"/>
  <c r="BAQ24" i="1"/>
  <c r="BAR24" i="1"/>
  <c r="BAS24" i="1"/>
  <c r="BAT24" i="1"/>
  <c r="BAU24" i="1"/>
  <c r="BAV24" i="1"/>
  <c r="BAW24" i="1"/>
  <c r="BAX24" i="1"/>
  <c r="BAY24" i="1"/>
  <c r="BAZ24" i="1"/>
  <c r="BBA24" i="1"/>
  <c r="BBB24" i="1"/>
  <c r="BBC24" i="1"/>
  <c r="BBD24" i="1"/>
  <c r="BBE24" i="1"/>
  <c r="BBF24" i="1"/>
  <c r="BBG24" i="1"/>
  <c r="BBH24" i="1"/>
  <c r="BBI24" i="1"/>
  <c r="BBJ24" i="1"/>
  <c r="BBK24" i="1"/>
  <c r="BBL24" i="1"/>
  <c r="BBM24" i="1"/>
  <c r="BBN24" i="1"/>
  <c r="BBO24" i="1"/>
  <c r="AXC25" i="1"/>
  <c r="AXD25" i="1"/>
  <c r="AXE25" i="1"/>
  <c r="AXF25" i="1"/>
  <c r="AXG25" i="1"/>
  <c r="AXH25" i="1"/>
  <c r="AXI25" i="1"/>
  <c r="AXJ25" i="1"/>
  <c r="AXK25" i="1"/>
  <c r="AXL25" i="1"/>
  <c r="AXM25" i="1"/>
  <c r="AXN25" i="1"/>
  <c r="AXO25" i="1"/>
  <c r="AXP25" i="1"/>
  <c r="AXQ25" i="1"/>
  <c r="AXR25" i="1"/>
  <c r="AXS25" i="1"/>
  <c r="AXT25" i="1"/>
  <c r="AXU25" i="1"/>
  <c r="AXV25" i="1"/>
  <c r="AXW25" i="1"/>
  <c r="AXX25" i="1"/>
  <c r="AXY25" i="1"/>
  <c r="AXZ25" i="1"/>
  <c r="AYA25" i="1"/>
  <c r="AYB25" i="1"/>
  <c r="AYC25" i="1"/>
  <c r="AYD25" i="1"/>
  <c r="AYE25" i="1"/>
  <c r="AYF25" i="1"/>
  <c r="AYG25" i="1"/>
  <c r="AYH25" i="1"/>
  <c r="AYI25" i="1"/>
  <c r="AYJ25" i="1"/>
  <c r="AYK25" i="1"/>
  <c r="AYL25" i="1"/>
  <c r="AYM25" i="1"/>
  <c r="AYN25" i="1"/>
  <c r="AYO25" i="1"/>
  <c r="AYP25" i="1"/>
  <c r="AYQ25" i="1"/>
  <c r="AYR25" i="1"/>
  <c r="AYS25" i="1"/>
  <c r="AYT25" i="1"/>
  <c r="AYU25" i="1"/>
  <c r="AYV25" i="1"/>
  <c r="AYW25" i="1"/>
  <c r="AYX25" i="1"/>
  <c r="AYY25" i="1"/>
  <c r="AYZ25" i="1"/>
  <c r="AZA25" i="1"/>
  <c r="AZB25" i="1"/>
  <c r="AZC25" i="1"/>
  <c r="AZD25" i="1"/>
  <c r="AZE25" i="1"/>
  <c r="AZF25" i="1"/>
  <c r="AZG25" i="1"/>
  <c r="AZH25" i="1"/>
  <c r="AZI25" i="1"/>
  <c r="AZJ25" i="1"/>
  <c r="AZK25" i="1"/>
  <c r="AZL25" i="1"/>
  <c r="AZM25" i="1"/>
  <c r="AZN25" i="1"/>
  <c r="AZO25" i="1"/>
  <c r="AZP25" i="1"/>
  <c r="AZQ25" i="1"/>
  <c r="AZR25" i="1"/>
  <c r="AZS25" i="1"/>
  <c r="AZT25" i="1"/>
  <c r="AZU25" i="1"/>
  <c r="AZV25" i="1"/>
  <c r="AZW25" i="1"/>
  <c r="AZX25" i="1"/>
  <c r="AZY25" i="1"/>
  <c r="AZZ25" i="1"/>
  <c r="BAA25" i="1"/>
  <c r="BAB25" i="1"/>
  <c r="BAC25" i="1"/>
  <c r="BAD25" i="1"/>
  <c r="BAE25" i="1"/>
  <c r="BAF25" i="1"/>
  <c r="BAG25" i="1"/>
  <c r="BAH25" i="1"/>
  <c r="BAI25" i="1"/>
  <c r="BAJ25" i="1"/>
  <c r="BAK25" i="1"/>
  <c r="BAL25" i="1"/>
  <c r="BAM25" i="1"/>
  <c r="BAN25" i="1"/>
  <c r="BAO25" i="1"/>
  <c r="BAP25" i="1"/>
  <c r="BAQ25" i="1"/>
  <c r="BAR25" i="1"/>
  <c r="BAS25" i="1"/>
  <c r="BAT25" i="1"/>
  <c r="BAU25" i="1"/>
  <c r="BAV25" i="1"/>
  <c r="BAW25" i="1"/>
  <c r="BAX25" i="1"/>
  <c r="BAY25" i="1"/>
  <c r="BAZ25" i="1"/>
  <c r="BBA25" i="1"/>
  <c r="BBB25" i="1"/>
  <c r="BBC25" i="1"/>
  <c r="BBD25" i="1"/>
  <c r="BBE25" i="1"/>
  <c r="BBF25" i="1"/>
  <c r="BBG25" i="1"/>
  <c r="BBH25" i="1"/>
  <c r="BBI25" i="1"/>
  <c r="BBJ25" i="1"/>
  <c r="BBK25" i="1"/>
  <c r="BBL25" i="1"/>
  <c r="BBM25" i="1"/>
  <c r="BBN25" i="1"/>
  <c r="BBO25" i="1"/>
  <c r="AXC26" i="1"/>
  <c r="AXD26" i="1"/>
  <c r="AXE26" i="1"/>
  <c r="AXF26" i="1"/>
  <c r="AXG26" i="1"/>
  <c r="AXH26" i="1"/>
  <c r="AXI26" i="1"/>
  <c r="AXJ26" i="1"/>
  <c r="AXK26" i="1"/>
  <c r="AXL26" i="1"/>
  <c r="AXM26" i="1"/>
  <c r="AXN26" i="1"/>
  <c r="AXO26" i="1"/>
  <c r="AXP26" i="1"/>
  <c r="AXQ26" i="1"/>
  <c r="AXR26" i="1"/>
  <c r="AXS26" i="1"/>
  <c r="AXT26" i="1"/>
  <c r="AXU26" i="1"/>
  <c r="AXV26" i="1"/>
  <c r="AXW26" i="1"/>
  <c r="AXX26" i="1"/>
  <c r="AXY26" i="1"/>
  <c r="AXZ26" i="1"/>
  <c r="AYA26" i="1"/>
  <c r="AYB26" i="1"/>
  <c r="AYC26" i="1"/>
  <c r="AYD26" i="1"/>
  <c r="AYE26" i="1"/>
  <c r="AYF26" i="1"/>
  <c r="AYG26" i="1"/>
  <c r="AYH26" i="1"/>
  <c r="AYI26" i="1"/>
  <c r="AYJ26" i="1"/>
  <c r="AYK26" i="1"/>
  <c r="AYL26" i="1"/>
  <c r="AYM26" i="1"/>
  <c r="AYN26" i="1"/>
  <c r="AYO26" i="1"/>
  <c r="AYP26" i="1"/>
  <c r="AYQ26" i="1"/>
  <c r="AYR26" i="1"/>
  <c r="AYS26" i="1"/>
  <c r="AYT26" i="1"/>
  <c r="AYU26" i="1"/>
  <c r="AYV26" i="1"/>
  <c r="AYW26" i="1"/>
  <c r="AYX26" i="1"/>
  <c r="AYY26" i="1"/>
  <c r="AYZ26" i="1"/>
  <c r="AZA26" i="1"/>
  <c r="AZB26" i="1"/>
  <c r="AZC26" i="1"/>
  <c r="AZD26" i="1"/>
  <c r="AZE26" i="1"/>
  <c r="AZF26" i="1"/>
  <c r="AZG26" i="1"/>
  <c r="AZH26" i="1"/>
  <c r="AZI26" i="1"/>
  <c r="AZJ26" i="1"/>
  <c r="AZK26" i="1"/>
  <c r="AZL26" i="1"/>
  <c r="AZM26" i="1"/>
  <c r="AZN26" i="1"/>
  <c r="AZO26" i="1"/>
  <c r="AZP26" i="1"/>
  <c r="AZQ26" i="1"/>
  <c r="AZR26" i="1"/>
  <c r="AZS26" i="1"/>
  <c r="AZT26" i="1"/>
  <c r="AZU26" i="1"/>
  <c r="AZV26" i="1"/>
  <c r="AZW26" i="1"/>
  <c r="AZX26" i="1"/>
  <c r="AZY26" i="1"/>
  <c r="AZZ26" i="1"/>
  <c r="BAA26" i="1"/>
  <c r="BAB26" i="1"/>
  <c r="BAC26" i="1"/>
  <c r="BAD26" i="1"/>
  <c r="BAE26" i="1"/>
  <c r="BAF26" i="1"/>
  <c r="BAG26" i="1"/>
  <c r="BAH26" i="1"/>
  <c r="BAI26" i="1"/>
  <c r="BAJ26" i="1"/>
  <c r="BAK26" i="1"/>
  <c r="BAL26" i="1"/>
  <c r="BAM26" i="1"/>
  <c r="BAN26" i="1"/>
  <c r="BAO26" i="1"/>
  <c r="BAP26" i="1"/>
  <c r="BAQ26" i="1"/>
  <c r="BAR26" i="1"/>
  <c r="BAS26" i="1"/>
  <c r="BAT26" i="1"/>
  <c r="BAU26" i="1"/>
  <c r="BAV26" i="1"/>
  <c r="BAW26" i="1"/>
  <c r="BAX26" i="1"/>
  <c r="BAY26" i="1"/>
  <c r="BAZ26" i="1"/>
  <c r="BBA26" i="1"/>
  <c r="BBB26" i="1"/>
  <c r="BBC26" i="1"/>
  <c r="BBD26" i="1"/>
  <c r="BBE26" i="1"/>
  <c r="BBF26" i="1"/>
  <c r="BBG26" i="1"/>
  <c r="BBH26" i="1"/>
  <c r="BBI26" i="1"/>
  <c r="BBJ26" i="1"/>
  <c r="BBK26" i="1"/>
  <c r="BBL26" i="1"/>
  <c r="BBM26" i="1"/>
  <c r="BBN26" i="1"/>
  <c r="BBO26" i="1"/>
  <c r="AXC27" i="1"/>
  <c r="AXD27" i="1"/>
  <c r="AXE27" i="1"/>
  <c r="AXF27" i="1"/>
  <c r="AXG27" i="1"/>
  <c r="AXH27" i="1"/>
  <c r="AXI27" i="1"/>
  <c r="AXJ27" i="1"/>
  <c r="AXK27" i="1"/>
  <c r="AXL27" i="1"/>
  <c r="AXM27" i="1"/>
  <c r="AXN27" i="1"/>
  <c r="AXO27" i="1"/>
  <c r="AXP27" i="1"/>
  <c r="AXQ27" i="1"/>
  <c r="AXR27" i="1"/>
  <c r="AXS27" i="1"/>
  <c r="AXT27" i="1"/>
  <c r="AXU27" i="1"/>
  <c r="AXV27" i="1"/>
  <c r="AXW27" i="1"/>
  <c r="AXX27" i="1"/>
  <c r="AXY27" i="1"/>
  <c r="AXZ27" i="1"/>
  <c r="AYA27" i="1"/>
  <c r="AYB27" i="1"/>
  <c r="AYC27" i="1"/>
  <c r="AYD27" i="1"/>
  <c r="AYE27" i="1"/>
  <c r="AYF27" i="1"/>
  <c r="AYG27" i="1"/>
  <c r="AYH27" i="1"/>
  <c r="AYI27" i="1"/>
  <c r="AYJ27" i="1"/>
  <c r="AYK27" i="1"/>
  <c r="AYL27" i="1"/>
  <c r="AYM27" i="1"/>
  <c r="AYN27" i="1"/>
  <c r="AYO27" i="1"/>
  <c r="AYP27" i="1"/>
  <c r="AYQ27" i="1"/>
  <c r="AYR27" i="1"/>
  <c r="AYS27" i="1"/>
  <c r="AYT27" i="1"/>
  <c r="AYU27" i="1"/>
  <c r="AYV27" i="1"/>
  <c r="AYW27" i="1"/>
  <c r="AYX27" i="1"/>
  <c r="AYY27" i="1"/>
  <c r="AYZ27" i="1"/>
  <c r="AZA27" i="1"/>
  <c r="AZB27" i="1"/>
  <c r="AZC27" i="1"/>
  <c r="AZD27" i="1"/>
  <c r="AZE27" i="1"/>
  <c r="AZF27" i="1"/>
  <c r="AZG27" i="1"/>
  <c r="AZH27" i="1"/>
  <c r="AZI27" i="1"/>
  <c r="AZJ27" i="1"/>
  <c r="AZK27" i="1"/>
  <c r="AZL27" i="1"/>
  <c r="AZM27" i="1"/>
  <c r="AZN27" i="1"/>
  <c r="AZO27" i="1"/>
  <c r="AZP27" i="1"/>
  <c r="AZQ27" i="1"/>
  <c r="AZR27" i="1"/>
  <c r="AZS27" i="1"/>
  <c r="AZT27" i="1"/>
  <c r="AZU27" i="1"/>
  <c r="AZV27" i="1"/>
  <c r="AZW27" i="1"/>
  <c r="AZX27" i="1"/>
  <c r="AZY27" i="1"/>
  <c r="AZZ27" i="1"/>
  <c r="BAA27" i="1"/>
  <c r="BAB27" i="1"/>
  <c r="BAC27" i="1"/>
  <c r="BAD27" i="1"/>
  <c r="BAE27" i="1"/>
  <c r="BAF27" i="1"/>
  <c r="BAG27" i="1"/>
  <c r="BAH27" i="1"/>
  <c r="BAI27" i="1"/>
  <c r="BAJ27" i="1"/>
  <c r="BAK27" i="1"/>
  <c r="BAL27" i="1"/>
  <c r="BAM27" i="1"/>
  <c r="BAN27" i="1"/>
  <c r="BAO27" i="1"/>
  <c r="BAP27" i="1"/>
  <c r="BAQ27" i="1"/>
  <c r="BAR27" i="1"/>
  <c r="BAS27" i="1"/>
  <c r="BAT27" i="1"/>
  <c r="BAU27" i="1"/>
  <c r="BAV27" i="1"/>
  <c r="BAW27" i="1"/>
  <c r="BAX27" i="1"/>
  <c r="BAY27" i="1"/>
  <c r="BAZ27" i="1"/>
  <c r="BBA27" i="1"/>
  <c r="BBB27" i="1"/>
  <c r="BBC27" i="1"/>
  <c r="BBD27" i="1"/>
  <c r="BBE27" i="1"/>
  <c r="BBF27" i="1"/>
  <c r="BBG27" i="1"/>
  <c r="BBH27" i="1"/>
  <c r="BBI27" i="1"/>
  <c r="BBJ27" i="1"/>
  <c r="BBK27" i="1"/>
  <c r="BBL27" i="1"/>
  <c r="BBM27" i="1"/>
  <c r="BBN27" i="1"/>
  <c r="BBO27" i="1"/>
  <c r="AXC28" i="1"/>
  <c r="AXD28" i="1"/>
  <c r="AXE28" i="1"/>
  <c r="AXF28" i="1"/>
  <c r="AXG28" i="1"/>
  <c r="AXH28" i="1"/>
  <c r="AXI28" i="1"/>
  <c r="AXJ28" i="1"/>
  <c r="AXK28" i="1"/>
  <c r="AXL28" i="1"/>
  <c r="AXM28" i="1"/>
  <c r="AXN28" i="1"/>
  <c r="AXO28" i="1"/>
  <c r="AXP28" i="1"/>
  <c r="AXQ28" i="1"/>
  <c r="AXR28" i="1"/>
  <c r="AXS28" i="1"/>
  <c r="AXT28" i="1"/>
  <c r="AXU28" i="1"/>
  <c r="AXV28" i="1"/>
  <c r="AXW28" i="1"/>
  <c r="AXX28" i="1"/>
  <c r="AXY28" i="1"/>
  <c r="AXZ28" i="1"/>
  <c r="AYA28" i="1"/>
  <c r="AYB28" i="1"/>
  <c r="AYC28" i="1"/>
  <c r="AYD28" i="1"/>
  <c r="AYE28" i="1"/>
  <c r="AYF28" i="1"/>
  <c r="AYG28" i="1"/>
  <c r="AYH28" i="1"/>
  <c r="AYI28" i="1"/>
  <c r="AYJ28" i="1"/>
  <c r="AYK28" i="1"/>
  <c r="AYL28" i="1"/>
  <c r="AYM28" i="1"/>
  <c r="AYN28" i="1"/>
  <c r="AYO28" i="1"/>
  <c r="AYP28" i="1"/>
  <c r="AYQ28" i="1"/>
  <c r="AYR28" i="1"/>
  <c r="AYS28" i="1"/>
  <c r="AYT28" i="1"/>
  <c r="AYU28" i="1"/>
  <c r="AYV28" i="1"/>
  <c r="AYW28" i="1"/>
  <c r="AYX28" i="1"/>
  <c r="AYY28" i="1"/>
  <c r="AYZ28" i="1"/>
  <c r="AZA28" i="1"/>
  <c r="AZB28" i="1"/>
  <c r="AZC28" i="1"/>
  <c r="AZD28" i="1"/>
  <c r="AZE28" i="1"/>
  <c r="AZF28" i="1"/>
  <c r="AZG28" i="1"/>
  <c r="AZH28" i="1"/>
  <c r="AZI28" i="1"/>
  <c r="AZJ28" i="1"/>
  <c r="AZK28" i="1"/>
  <c r="AZL28" i="1"/>
  <c r="AZM28" i="1"/>
  <c r="AZN28" i="1"/>
  <c r="AZO28" i="1"/>
  <c r="AZP28" i="1"/>
  <c r="AZQ28" i="1"/>
  <c r="AZR28" i="1"/>
  <c r="AZS28" i="1"/>
  <c r="AZT28" i="1"/>
  <c r="AZU28" i="1"/>
  <c r="AZV28" i="1"/>
  <c r="AZW28" i="1"/>
  <c r="AZX28" i="1"/>
  <c r="AZY28" i="1"/>
  <c r="AZZ28" i="1"/>
  <c r="BAA28" i="1"/>
  <c r="BAB28" i="1"/>
  <c r="BAC28" i="1"/>
  <c r="BAD28" i="1"/>
  <c r="BAE28" i="1"/>
  <c r="BAF28" i="1"/>
  <c r="BAG28" i="1"/>
  <c r="BAH28" i="1"/>
  <c r="BAI28" i="1"/>
  <c r="BAJ28" i="1"/>
  <c r="BAK28" i="1"/>
  <c r="BAL28" i="1"/>
  <c r="BAM28" i="1"/>
  <c r="BAN28" i="1"/>
  <c r="BAO28" i="1"/>
  <c r="BAP28" i="1"/>
  <c r="BAQ28" i="1"/>
  <c r="BAR28" i="1"/>
  <c r="BAS28" i="1"/>
  <c r="BAT28" i="1"/>
  <c r="BAU28" i="1"/>
  <c r="BAV28" i="1"/>
  <c r="BAW28" i="1"/>
  <c r="BAX28" i="1"/>
  <c r="BAY28" i="1"/>
  <c r="BAZ28" i="1"/>
  <c r="BBA28" i="1"/>
  <c r="BBB28" i="1"/>
  <c r="BBC28" i="1"/>
  <c r="BBD28" i="1"/>
  <c r="BBE28" i="1"/>
  <c r="BBF28" i="1"/>
  <c r="BBG28" i="1"/>
  <c r="BBH28" i="1"/>
  <c r="BBI28" i="1"/>
  <c r="BBJ28" i="1"/>
  <c r="BBK28" i="1"/>
  <c r="BBL28" i="1"/>
  <c r="BBM28" i="1"/>
  <c r="BBN28" i="1"/>
  <c r="BBO28" i="1"/>
  <c r="AXC29" i="1"/>
  <c r="AXD29" i="1"/>
  <c r="AXE29" i="1"/>
  <c r="AXF29" i="1"/>
  <c r="AXG29" i="1"/>
  <c r="AXH29" i="1"/>
  <c r="AXI29" i="1"/>
  <c r="AXJ29" i="1"/>
  <c r="AXK29" i="1"/>
  <c r="AXL29" i="1"/>
  <c r="AXM29" i="1"/>
  <c r="AXN29" i="1"/>
  <c r="AXO29" i="1"/>
  <c r="AXP29" i="1"/>
  <c r="AXQ29" i="1"/>
  <c r="AXR29" i="1"/>
  <c r="AXS29" i="1"/>
  <c r="AXT29" i="1"/>
  <c r="AXU29" i="1"/>
  <c r="AXV29" i="1"/>
  <c r="AXW29" i="1"/>
  <c r="AXX29" i="1"/>
  <c r="AXY29" i="1"/>
  <c r="AXZ29" i="1"/>
  <c r="AYA29" i="1"/>
  <c r="AYB29" i="1"/>
  <c r="AYC29" i="1"/>
  <c r="AYD29" i="1"/>
  <c r="AYE29" i="1"/>
  <c r="AYF29" i="1"/>
  <c r="AYG29" i="1"/>
  <c r="AYH29" i="1"/>
  <c r="AYI29" i="1"/>
  <c r="AYJ29" i="1"/>
  <c r="AYK29" i="1"/>
  <c r="AYL29" i="1"/>
  <c r="AYM29" i="1"/>
  <c r="AYN29" i="1"/>
  <c r="AYO29" i="1"/>
  <c r="AYP29" i="1"/>
  <c r="AYQ29" i="1"/>
  <c r="AYR29" i="1"/>
  <c r="AYS29" i="1"/>
  <c r="AYT29" i="1"/>
  <c r="AYU29" i="1"/>
  <c r="AYV29" i="1"/>
  <c r="AYW29" i="1"/>
  <c r="AYX29" i="1"/>
  <c r="AYY29" i="1"/>
  <c r="AYZ29" i="1"/>
  <c r="AZA29" i="1"/>
  <c r="AZB29" i="1"/>
  <c r="AZC29" i="1"/>
  <c r="AZD29" i="1"/>
  <c r="AZE29" i="1"/>
  <c r="AZF29" i="1"/>
  <c r="AZG29" i="1"/>
  <c r="AZH29" i="1"/>
  <c r="AZI29" i="1"/>
  <c r="AZJ29" i="1"/>
  <c r="AZK29" i="1"/>
  <c r="AZL29" i="1"/>
  <c r="AZM29" i="1"/>
  <c r="AZN29" i="1"/>
  <c r="AZO29" i="1"/>
  <c r="AZP29" i="1"/>
  <c r="AZQ29" i="1"/>
  <c r="AZR29" i="1"/>
  <c r="AZS29" i="1"/>
  <c r="AZT29" i="1"/>
  <c r="AZU29" i="1"/>
  <c r="AZV29" i="1"/>
  <c r="AZW29" i="1"/>
  <c r="AZX29" i="1"/>
  <c r="AZY29" i="1"/>
  <c r="AZZ29" i="1"/>
  <c r="BAA29" i="1"/>
  <c r="BAB29" i="1"/>
  <c r="BAC29" i="1"/>
  <c r="BAD29" i="1"/>
  <c r="BAE29" i="1"/>
  <c r="BAF29" i="1"/>
  <c r="BAG29" i="1"/>
  <c r="BAH29" i="1"/>
  <c r="BAI29" i="1"/>
  <c r="BAJ29" i="1"/>
  <c r="BAK29" i="1"/>
  <c r="BAL29" i="1"/>
  <c r="BAM29" i="1"/>
  <c r="BAN29" i="1"/>
  <c r="BAO29" i="1"/>
  <c r="BAP29" i="1"/>
  <c r="BAQ29" i="1"/>
  <c r="BAR29" i="1"/>
  <c r="BAS29" i="1"/>
  <c r="BAT29" i="1"/>
  <c r="BAU29" i="1"/>
  <c r="BAV29" i="1"/>
  <c r="BAW29" i="1"/>
  <c r="BAX29" i="1"/>
  <c r="BAY29" i="1"/>
  <c r="BAZ29" i="1"/>
  <c r="BBA29" i="1"/>
  <c r="BBB29" i="1"/>
  <c r="BBC29" i="1"/>
  <c r="BBD29" i="1"/>
  <c r="BBE29" i="1"/>
  <c r="BBF29" i="1"/>
  <c r="BBG29" i="1"/>
  <c r="BBH29" i="1"/>
  <c r="BBI29" i="1"/>
  <c r="BBJ29" i="1"/>
  <c r="BBK29" i="1"/>
  <c r="BBL29" i="1"/>
  <c r="BBM29" i="1"/>
  <c r="BBN29" i="1"/>
  <c r="BBO29" i="1"/>
  <c r="AXC30" i="1"/>
  <c r="AXD30" i="1"/>
  <c r="AXE30" i="1"/>
  <c r="AXF30" i="1"/>
  <c r="AXG30" i="1"/>
  <c r="AXH30" i="1"/>
  <c r="AXI30" i="1"/>
  <c r="AXJ30" i="1"/>
  <c r="AXK30" i="1"/>
  <c r="AXL30" i="1"/>
  <c r="AXM30" i="1"/>
  <c r="AXN30" i="1"/>
  <c r="AXO30" i="1"/>
  <c r="AXP30" i="1"/>
  <c r="AXQ30" i="1"/>
  <c r="AXR30" i="1"/>
  <c r="AXS30" i="1"/>
  <c r="AXT30" i="1"/>
  <c r="AXU30" i="1"/>
  <c r="AXV30" i="1"/>
  <c r="AXW30" i="1"/>
  <c r="AXX30" i="1"/>
  <c r="AXY30" i="1"/>
  <c r="AXZ30" i="1"/>
  <c r="AYA30" i="1"/>
  <c r="AYB30" i="1"/>
  <c r="AYC30" i="1"/>
  <c r="AYD30" i="1"/>
  <c r="AYE30" i="1"/>
  <c r="AYF30" i="1"/>
  <c r="AYG30" i="1"/>
  <c r="AYH30" i="1"/>
  <c r="AYI30" i="1"/>
  <c r="AYJ30" i="1"/>
  <c r="AYK30" i="1"/>
  <c r="AYL30" i="1"/>
  <c r="AYM30" i="1"/>
  <c r="AYN30" i="1"/>
  <c r="AYO30" i="1"/>
  <c r="AYP30" i="1"/>
  <c r="AYQ30" i="1"/>
  <c r="AYR30" i="1"/>
  <c r="AYS30" i="1"/>
  <c r="AYT30" i="1"/>
  <c r="AYU30" i="1"/>
  <c r="AYV30" i="1"/>
  <c r="AYW30" i="1"/>
  <c r="AYX30" i="1"/>
  <c r="AYY30" i="1"/>
  <c r="AYZ30" i="1"/>
  <c r="AZA30" i="1"/>
  <c r="AZB30" i="1"/>
  <c r="AZC30" i="1"/>
  <c r="AZD30" i="1"/>
  <c r="AZE30" i="1"/>
  <c r="AZF30" i="1"/>
  <c r="AZG30" i="1"/>
  <c r="AZH30" i="1"/>
  <c r="AZI30" i="1"/>
  <c r="AZJ30" i="1"/>
  <c r="AZK30" i="1"/>
  <c r="AZL30" i="1"/>
  <c r="AZM30" i="1"/>
  <c r="AZN30" i="1"/>
  <c r="AZO30" i="1"/>
  <c r="AZP30" i="1"/>
  <c r="AZQ30" i="1"/>
  <c r="AZR30" i="1"/>
  <c r="AZS30" i="1"/>
  <c r="AZT30" i="1"/>
  <c r="AZU30" i="1"/>
  <c r="AZV30" i="1"/>
  <c r="AZW30" i="1"/>
  <c r="AZX30" i="1"/>
  <c r="AZY30" i="1"/>
  <c r="AZZ30" i="1"/>
  <c r="BAA30" i="1"/>
  <c r="BAB30" i="1"/>
  <c r="BAC30" i="1"/>
  <c r="BAD30" i="1"/>
  <c r="BAE30" i="1"/>
  <c r="BAF30" i="1"/>
  <c r="BAG30" i="1"/>
  <c r="BAH30" i="1"/>
  <c r="BAI30" i="1"/>
  <c r="BAJ30" i="1"/>
  <c r="BAK30" i="1"/>
  <c r="BAL30" i="1"/>
  <c r="BAM30" i="1"/>
  <c r="BAN30" i="1"/>
  <c r="BAO30" i="1"/>
  <c r="BAP30" i="1"/>
  <c r="BAQ30" i="1"/>
  <c r="BAR30" i="1"/>
  <c r="BAS30" i="1"/>
  <c r="BAT30" i="1"/>
  <c r="BAU30" i="1"/>
  <c r="BAV30" i="1"/>
  <c r="BAW30" i="1"/>
  <c r="BAX30" i="1"/>
  <c r="BAY30" i="1"/>
  <c r="BAZ30" i="1"/>
  <c r="BBA30" i="1"/>
  <c r="BBB30" i="1"/>
  <c r="BBC30" i="1"/>
  <c r="BBD30" i="1"/>
  <c r="BBE30" i="1"/>
  <c r="BBF30" i="1"/>
  <c r="BBG30" i="1"/>
  <c r="BBH30" i="1"/>
  <c r="BBI30" i="1"/>
  <c r="BBJ30" i="1"/>
  <c r="BBK30" i="1"/>
  <c r="BBL30" i="1"/>
  <c r="BBM30" i="1"/>
  <c r="BBN30" i="1"/>
  <c r="BBO30" i="1"/>
  <c r="AXC31" i="1"/>
  <c r="AXD31" i="1"/>
  <c r="AXE31" i="1"/>
  <c r="AXF31" i="1"/>
  <c r="AXG31" i="1"/>
  <c r="AXH31" i="1"/>
  <c r="AXI31" i="1"/>
  <c r="AXJ31" i="1"/>
  <c r="AXK31" i="1"/>
  <c r="AXL31" i="1"/>
  <c r="AXM31" i="1"/>
  <c r="AXN31" i="1"/>
  <c r="AXO31" i="1"/>
  <c r="AXP31" i="1"/>
  <c r="AXQ31" i="1"/>
  <c r="AXR31" i="1"/>
  <c r="AXS31" i="1"/>
  <c r="AXT31" i="1"/>
  <c r="AXU31" i="1"/>
  <c r="AXV31" i="1"/>
  <c r="AXW31" i="1"/>
  <c r="AXX31" i="1"/>
  <c r="AXY31" i="1"/>
  <c r="AXZ31" i="1"/>
  <c r="AYA31" i="1"/>
  <c r="AYB31" i="1"/>
  <c r="AYC31" i="1"/>
  <c r="AYD31" i="1"/>
  <c r="AYE31" i="1"/>
  <c r="AYF31" i="1"/>
  <c r="AYG31" i="1"/>
  <c r="AYH31" i="1"/>
  <c r="AYI31" i="1"/>
  <c r="AYJ31" i="1"/>
  <c r="AYK31" i="1"/>
  <c r="AYL31" i="1"/>
  <c r="AYM31" i="1"/>
  <c r="AYN31" i="1"/>
  <c r="AYO31" i="1"/>
  <c r="AYP31" i="1"/>
  <c r="AYQ31" i="1"/>
  <c r="AYR31" i="1"/>
  <c r="AYS31" i="1"/>
  <c r="AYT31" i="1"/>
  <c r="AYU31" i="1"/>
  <c r="AYV31" i="1"/>
  <c r="AYW31" i="1"/>
  <c r="AYX31" i="1"/>
  <c r="AYY31" i="1"/>
  <c r="AYZ31" i="1"/>
  <c r="AZA31" i="1"/>
  <c r="AZB31" i="1"/>
  <c r="AZC31" i="1"/>
  <c r="AZD31" i="1"/>
  <c r="AZE31" i="1"/>
  <c r="AZF31" i="1"/>
  <c r="AZG31" i="1"/>
  <c r="AZH31" i="1"/>
  <c r="AZI31" i="1"/>
  <c r="AZJ31" i="1"/>
  <c r="AZK31" i="1"/>
  <c r="AZL31" i="1"/>
  <c r="AZM31" i="1"/>
  <c r="AZN31" i="1"/>
  <c r="AZO31" i="1"/>
  <c r="AZP31" i="1"/>
  <c r="AZQ31" i="1"/>
  <c r="AZR31" i="1"/>
  <c r="AZS31" i="1"/>
  <c r="AZT31" i="1"/>
  <c r="AZU31" i="1"/>
  <c r="AZV31" i="1"/>
  <c r="AZW31" i="1"/>
  <c r="AZX31" i="1"/>
  <c r="AZY31" i="1"/>
  <c r="AZZ31" i="1"/>
  <c r="BAA31" i="1"/>
  <c r="BAB31" i="1"/>
  <c r="BAC31" i="1"/>
  <c r="BAD31" i="1"/>
  <c r="BAE31" i="1"/>
  <c r="BAF31" i="1"/>
  <c r="BAG31" i="1"/>
  <c r="BAH31" i="1"/>
  <c r="BAI31" i="1"/>
  <c r="BAJ31" i="1"/>
  <c r="BAK31" i="1"/>
  <c r="BAL31" i="1"/>
  <c r="BAM31" i="1"/>
  <c r="BAN31" i="1"/>
  <c r="BAO31" i="1"/>
  <c r="BAP31" i="1"/>
  <c r="BAQ31" i="1"/>
  <c r="BAR31" i="1"/>
  <c r="BAS31" i="1"/>
  <c r="BAT31" i="1"/>
  <c r="BAU31" i="1"/>
  <c r="BAV31" i="1"/>
  <c r="BAW31" i="1"/>
  <c r="BAX31" i="1"/>
  <c r="BAY31" i="1"/>
  <c r="BAZ31" i="1"/>
  <c r="BBA31" i="1"/>
  <c r="BBB31" i="1"/>
  <c r="BBC31" i="1"/>
  <c r="BBD31" i="1"/>
  <c r="BBE31" i="1"/>
  <c r="BBF31" i="1"/>
  <c r="BBG31" i="1"/>
  <c r="BBH31" i="1"/>
  <c r="BBI31" i="1"/>
  <c r="BBJ31" i="1"/>
  <c r="BBK31" i="1"/>
  <c r="BBL31" i="1"/>
  <c r="BBM31" i="1"/>
  <c r="BBN31" i="1"/>
  <c r="BBO31" i="1"/>
  <c r="AXC32" i="1"/>
  <c r="AXD32" i="1"/>
  <c r="AXE32" i="1"/>
  <c r="AXF32" i="1"/>
  <c r="AXG32" i="1"/>
  <c r="AXH32" i="1"/>
  <c r="AXI32" i="1"/>
  <c r="AXJ32" i="1"/>
  <c r="AXK32" i="1"/>
  <c r="AXL32" i="1"/>
  <c r="AXM32" i="1"/>
  <c r="AXN32" i="1"/>
  <c r="AXO32" i="1"/>
  <c r="AXP32" i="1"/>
  <c r="AXQ32" i="1"/>
  <c r="AXR32" i="1"/>
  <c r="AXS32" i="1"/>
  <c r="AXT32" i="1"/>
  <c r="AXU32" i="1"/>
  <c r="AXV32" i="1"/>
  <c r="AXW32" i="1"/>
  <c r="AXX32" i="1"/>
  <c r="AXY32" i="1"/>
  <c r="AXZ32" i="1"/>
  <c r="AYA32" i="1"/>
  <c r="AYB32" i="1"/>
  <c r="AYC32" i="1"/>
  <c r="AYD32" i="1"/>
  <c r="AYE32" i="1"/>
  <c r="AYF32" i="1"/>
  <c r="AYG32" i="1"/>
  <c r="AYH32" i="1"/>
  <c r="AYI32" i="1"/>
  <c r="AYJ32" i="1"/>
  <c r="AYK32" i="1"/>
  <c r="AYL32" i="1"/>
  <c r="AYM32" i="1"/>
  <c r="AYN32" i="1"/>
  <c r="AYO32" i="1"/>
  <c r="AYP32" i="1"/>
  <c r="AYQ32" i="1"/>
  <c r="AYR32" i="1"/>
  <c r="AYS32" i="1"/>
  <c r="AYT32" i="1"/>
  <c r="AYU32" i="1"/>
  <c r="AYV32" i="1"/>
  <c r="AYW32" i="1"/>
  <c r="AYX32" i="1"/>
  <c r="AYY32" i="1"/>
  <c r="AYZ32" i="1"/>
  <c r="AZA32" i="1"/>
  <c r="AZB32" i="1"/>
  <c r="AZC32" i="1"/>
  <c r="AZD32" i="1"/>
  <c r="AZE32" i="1"/>
  <c r="AZF32" i="1"/>
  <c r="AZG32" i="1"/>
  <c r="AZH32" i="1"/>
  <c r="AZI32" i="1"/>
  <c r="AZJ32" i="1"/>
  <c r="AZK32" i="1"/>
  <c r="AZL32" i="1"/>
  <c r="AZM32" i="1"/>
  <c r="AZN32" i="1"/>
  <c r="AZO32" i="1"/>
  <c r="AZP32" i="1"/>
  <c r="AZQ32" i="1"/>
  <c r="AZR32" i="1"/>
  <c r="AZS32" i="1"/>
  <c r="AZT32" i="1"/>
  <c r="AZU32" i="1"/>
  <c r="AZV32" i="1"/>
  <c r="AZW32" i="1"/>
  <c r="AZX32" i="1"/>
  <c r="AZY32" i="1"/>
  <c r="AZZ32" i="1"/>
  <c r="BAA32" i="1"/>
  <c r="BAB32" i="1"/>
  <c r="BAC32" i="1"/>
  <c r="BAD32" i="1"/>
  <c r="BAE32" i="1"/>
  <c r="BAF32" i="1"/>
  <c r="BAG32" i="1"/>
  <c r="BAH32" i="1"/>
  <c r="BAI32" i="1"/>
  <c r="BAJ32" i="1"/>
  <c r="BAK32" i="1"/>
  <c r="BAL32" i="1"/>
  <c r="BAM32" i="1"/>
  <c r="BAN32" i="1"/>
  <c r="BAO32" i="1"/>
  <c r="BAP32" i="1"/>
  <c r="BAQ32" i="1"/>
  <c r="BAR32" i="1"/>
  <c r="BAS32" i="1"/>
  <c r="BAT32" i="1"/>
  <c r="BAU32" i="1"/>
  <c r="BAV32" i="1"/>
  <c r="BAW32" i="1"/>
  <c r="BAX32" i="1"/>
  <c r="BAY32" i="1"/>
  <c r="BAZ32" i="1"/>
  <c r="BBA32" i="1"/>
  <c r="BBB32" i="1"/>
  <c r="BBC32" i="1"/>
  <c r="BBD32" i="1"/>
  <c r="BBE32" i="1"/>
  <c r="BBF32" i="1"/>
  <c r="BBG32" i="1"/>
  <c r="BBH32" i="1"/>
  <c r="BBI32" i="1"/>
  <c r="BBJ32" i="1"/>
  <c r="BBK32" i="1"/>
  <c r="BBL32" i="1"/>
  <c r="BBM32" i="1"/>
  <c r="BBN32" i="1"/>
  <c r="BBO32" i="1"/>
  <c r="AXC33" i="1"/>
  <c r="AXD33" i="1"/>
  <c r="AXE33" i="1"/>
  <c r="AXF33" i="1"/>
  <c r="AXG33" i="1"/>
  <c r="AXH33" i="1"/>
  <c r="AXI33" i="1"/>
  <c r="AXJ33" i="1"/>
  <c r="AXK33" i="1"/>
  <c r="AXL33" i="1"/>
  <c r="AXM33" i="1"/>
  <c r="AXN33" i="1"/>
  <c r="AXO33" i="1"/>
  <c r="AXP33" i="1"/>
  <c r="AXQ33" i="1"/>
  <c r="AXR33" i="1"/>
  <c r="AXS33" i="1"/>
  <c r="AXT33" i="1"/>
  <c r="AXU33" i="1"/>
  <c r="AXV33" i="1"/>
  <c r="AXW33" i="1"/>
  <c r="AXX33" i="1"/>
  <c r="AXY33" i="1"/>
  <c r="AXZ33" i="1"/>
  <c r="AYA33" i="1"/>
  <c r="AYB33" i="1"/>
  <c r="AYC33" i="1"/>
  <c r="AYD33" i="1"/>
  <c r="AYE33" i="1"/>
  <c r="AYF33" i="1"/>
  <c r="AYG33" i="1"/>
  <c r="AYH33" i="1"/>
  <c r="AYI33" i="1"/>
  <c r="AYJ33" i="1"/>
  <c r="AYK33" i="1"/>
  <c r="AYL33" i="1"/>
  <c r="AYM33" i="1"/>
  <c r="AYN33" i="1"/>
  <c r="AYO33" i="1"/>
  <c r="AYP33" i="1"/>
  <c r="AYQ33" i="1"/>
  <c r="AYR33" i="1"/>
  <c r="AYS33" i="1"/>
  <c r="AYT33" i="1"/>
  <c r="AYU33" i="1"/>
  <c r="AYV33" i="1"/>
  <c r="AYW33" i="1"/>
  <c r="AYX33" i="1"/>
  <c r="AYY33" i="1"/>
  <c r="AYZ33" i="1"/>
  <c r="AZA33" i="1"/>
  <c r="AZB33" i="1"/>
  <c r="AZC33" i="1"/>
  <c r="AZD33" i="1"/>
  <c r="AZE33" i="1"/>
  <c r="AZF33" i="1"/>
  <c r="AZG33" i="1"/>
  <c r="AZH33" i="1"/>
  <c r="AZI33" i="1"/>
  <c r="AZJ33" i="1"/>
  <c r="AZK33" i="1"/>
  <c r="AZL33" i="1"/>
  <c r="AZM33" i="1"/>
  <c r="AZN33" i="1"/>
  <c r="AZO33" i="1"/>
  <c r="AZP33" i="1"/>
  <c r="AZQ33" i="1"/>
  <c r="AZR33" i="1"/>
  <c r="AZS33" i="1"/>
  <c r="AZT33" i="1"/>
  <c r="AZU33" i="1"/>
  <c r="AZV33" i="1"/>
  <c r="AZW33" i="1"/>
  <c r="AZX33" i="1"/>
  <c r="AZY33" i="1"/>
  <c r="AZZ33" i="1"/>
  <c r="BAA33" i="1"/>
  <c r="BAB33" i="1"/>
  <c r="BAC33" i="1"/>
  <c r="BAD33" i="1"/>
  <c r="BAE33" i="1"/>
  <c r="BAF33" i="1"/>
  <c r="BAG33" i="1"/>
  <c r="BAH33" i="1"/>
  <c r="BAI33" i="1"/>
  <c r="BAJ33" i="1"/>
  <c r="BAK33" i="1"/>
  <c r="BAL33" i="1"/>
  <c r="BAM33" i="1"/>
  <c r="BAN33" i="1"/>
  <c r="BAO33" i="1"/>
  <c r="BAP33" i="1"/>
  <c r="BAQ33" i="1"/>
  <c r="BAR33" i="1"/>
  <c r="BAS33" i="1"/>
  <c r="BAT33" i="1"/>
  <c r="BAU33" i="1"/>
  <c r="BAV33" i="1"/>
  <c r="BAW33" i="1"/>
  <c r="BAX33" i="1"/>
  <c r="BAY33" i="1"/>
  <c r="BAZ33" i="1"/>
  <c r="BBA33" i="1"/>
  <c r="BBB33" i="1"/>
  <c r="BBC33" i="1"/>
  <c r="BBD33" i="1"/>
  <c r="BBE33" i="1"/>
  <c r="BBF33" i="1"/>
  <c r="BBG33" i="1"/>
  <c r="BBH33" i="1"/>
  <c r="BBI33" i="1"/>
  <c r="BBJ33" i="1"/>
  <c r="BBK33" i="1"/>
  <c r="BBL33" i="1"/>
  <c r="BBM33" i="1"/>
  <c r="BBN33" i="1"/>
  <c r="BBO33" i="1"/>
  <c r="AXC34" i="1"/>
  <c r="AXD34" i="1"/>
  <c r="AXE34" i="1"/>
  <c r="AXF34" i="1"/>
  <c r="AXG34" i="1"/>
  <c r="AXH34" i="1"/>
  <c r="AXI34" i="1"/>
  <c r="AXJ34" i="1"/>
  <c r="AXK34" i="1"/>
  <c r="AXL34" i="1"/>
  <c r="AXM34" i="1"/>
  <c r="AXN34" i="1"/>
  <c r="AXO34" i="1"/>
  <c r="AXP34" i="1"/>
  <c r="AXQ34" i="1"/>
  <c r="AXR34" i="1"/>
  <c r="AXS34" i="1"/>
  <c r="AXT34" i="1"/>
  <c r="AXU34" i="1"/>
  <c r="AXV34" i="1"/>
  <c r="AXW34" i="1"/>
  <c r="AXX34" i="1"/>
  <c r="AXY34" i="1"/>
  <c r="AXZ34" i="1"/>
  <c r="AYA34" i="1"/>
  <c r="AYB34" i="1"/>
  <c r="AYC34" i="1"/>
  <c r="AYD34" i="1"/>
  <c r="AYE34" i="1"/>
  <c r="AYF34" i="1"/>
  <c r="AYG34" i="1"/>
  <c r="AYH34" i="1"/>
  <c r="AYI34" i="1"/>
  <c r="AYJ34" i="1"/>
  <c r="AYK34" i="1"/>
  <c r="AYL34" i="1"/>
  <c r="AYM34" i="1"/>
  <c r="AYN34" i="1"/>
  <c r="AYO34" i="1"/>
  <c r="AYP34" i="1"/>
  <c r="AYQ34" i="1"/>
  <c r="AYR34" i="1"/>
  <c r="AYS34" i="1"/>
  <c r="AYT34" i="1"/>
  <c r="AYU34" i="1"/>
  <c r="AYV34" i="1"/>
  <c r="AYW34" i="1"/>
  <c r="AYX34" i="1"/>
  <c r="AYY34" i="1"/>
  <c r="AYZ34" i="1"/>
  <c r="AZA34" i="1"/>
  <c r="AZB34" i="1"/>
  <c r="AZC34" i="1"/>
  <c r="AZD34" i="1"/>
  <c r="AZE34" i="1"/>
  <c r="AZF34" i="1"/>
  <c r="AZG34" i="1"/>
  <c r="AZH34" i="1"/>
  <c r="AZI34" i="1"/>
  <c r="AZJ34" i="1"/>
  <c r="AZK34" i="1"/>
  <c r="AZL34" i="1"/>
  <c r="AZM34" i="1"/>
  <c r="AZN34" i="1"/>
  <c r="AZO34" i="1"/>
  <c r="AZP34" i="1"/>
  <c r="AZQ34" i="1"/>
  <c r="AZR34" i="1"/>
  <c r="AZS34" i="1"/>
  <c r="AZT34" i="1"/>
  <c r="AZU34" i="1"/>
  <c r="AZV34" i="1"/>
  <c r="AZW34" i="1"/>
  <c r="AZX34" i="1"/>
  <c r="AZY34" i="1"/>
  <c r="AZZ34" i="1"/>
  <c r="BAA34" i="1"/>
  <c r="BAB34" i="1"/>
  <c r="BAC34" i="1"/>
  <c r="BAD34" i="1"/>
  <c r="BAE34" i="1"/>
  <c r="BAF34" i="1"/>
  <c r="BAG34" i="1"/>
  <c r="BAH34" i="1"/>
  <c r="BAI34" i="1"/>
  <c r="BAJ34" i="1"/>
  <c r="BAK34" i="1"/>
  <c r="BAL34" i="1"/>
  <c r="BAM34" i="1"/>
  <c r="BAN34" i="1"/>
  <c r="BAO34" i="1"/>
  <c r="BAP34" i="1"/>
  <c r="BAQ34" i="1"/>
  <c r="BAR34" i="1"/>
  <c r="BAS34" i="1"/>
  <c r="BAT34" i="1"/>
  <c r="BAU34" i="1"/>
  <c r="BAV34" i="1"/>
  <c r="BAW34" i="1"/>
  <c r="BAX34" i="1"/>
  <c r="BAY34" i="1"/>
  <c r="BAZ34" i="1"/>
  <c r="BBA34" i="1"/>
  <c r="BBB34" i="1"/>
  <c r="BBC34" i="1"/>
  <c r="BBD34" i="1"/>
  <c r="BBE34" i="1"/>
  <c r="BBF34" i="1"/>
  <c r="BBG34" i="1"/>
  <c r="BBH34" i="1"/>
  <c r="BBI34" i="1"/>
  <c r="BBJ34" i="1"/>
  <c r="BBK34" i="1"/>
  <c r="BBL34" i="1"/>
  <c r="BBM34" i="1"/>
  <c r="BBN34" i="1"/>
  <c r="BBO34" i="1"/>
  <c r="AXC35" i="1"/>
  <c r="AXD35" i="1"/>
  <c r="AXE35" i="1"/>
  <c r="AXF35" i="1"/>
  <c r="AXG35" i="1"/>
  <c r="AXH35" i="1"/>
  <c r="AXI35" i="1"/>
  <c r="AXJ35" i="1"/>
  <c r="AXK35" i="1"/>
  <c r="AXL35" i="1"/>
  <c r="AXM35" i="1"/>
  <c r="AXN35" i="1"/>
  <c r="AXO35" i="1"/>
  <c r="AXP35" i="1"/>
  <c r="AXQ35" i="1"/>
  <c r="AXR35" i="1"/>
  <c r="AXS35" i="1"/>
  <c r="AXT35" i="1"/>
  <c r="AXU35" i="1"/>
  <c r="AXV35" i="1"/>
  <c r="AXW35" i="1"/>
  <c r="AXX35" i="1"/>
  <c r="AXY35" i="1"/>
  <c r="AXZ35" i="1"/>
  <c r="AYA35" i="1"/>
  <c r="AYB35" i="1"/>
  <c r="AYC35" i="1"/>
  <c r="AYD35" i="1"/>
  <c r="AYE35" i="1"/>
  <c r="AYF35" i="1"/>
  <c r="AYG35" i="1"/>
  <c r="AYH35" i="1"/>
  <c r="AYI35" i="1"/>
  <c r="AYJ35" i="1"/>
  <c r="AYK35" i="1"/>
  <c r="AYL35" i="1"/>
  <c r="AYM35" i="1"/>
  <c r="AYN35" i="1"/>
  <c r="AYO35" i="1"/>
  <c r="AYP35" i="1"/>
  <c r="AYQ35" i="1"/>
  <c r="AYR35" i="1"/>
  <c r="AYS35" i="1"/>
  <c r="AYT35" i="1"/>
  <c r="AYU35" i="1"/>
  <c r="AYV35" i="1"/>
  <c r="AYW35" i="1"/>
  <c r="AYX35" i="1"/>
  <c r="AYY35" i="1"/>
  <c r="AYZ35" i="1"/>
  <c r="AZA35" i="1"/>
  <c r="AZB35" i="1"/>
  <c r="AZC35" i="1"/>
  <c r="AZD35" i="1"/>
  <c r="AZE35" i="1"/>
  <c r="AZF35" i="1"/>
  <c r="AZG35" i="1"/>
  <c r="AZH35" i="1"/>
  <c r="AZI35" i="1"/>
  <c r="AZJ35" i="1"/>
  <c r="AZK35" i="1"/>
  <c r="AZL35" i="1"/>
  <c r="AZM35" i="1"/>
  <c r="AZN35" i="1"/>
  <c r="AZO35" i="1"/>
  <c r="AZP35" i="1"/>
  <c r="AZQ35" i="1"/>
  <c r="AZR35" i="1"/>
  <c r="AZS35" i="1"/>
  <c r="AZT35" i="1"/>
  <c r="AZU35" i="1"/>
  <c r="AZV35" i="1"/>
  <c r="AZW35" i="1"/>
  <c r="AZX35" i="1"/>
  <c r="AZY35" i="1"/>
  <c r="AZZ35" i="1"/>
  <c r="BAA35" i="1"/>
  <c r="BAB35" i="1"/>
  <c r="BAC35" i="1"/>
  <c r="BAD35" i="1"/>
  <c r="BAE35" i="1"/>
  <c r="BAF35" i="1"/>
  <c r="BAG35" i="1"/>
  <c r="BAH35" i="1"/>
  <c r="BAI35" i="1"/>
  <c r="BAJ35" i="1"/>
  <c r="BAK35" i="1"/>
  <c r="BAL35" i="1"/>
  <c r="BAM35" i="1"/>
  <c r="BAN35" i="1"/>
  <c r="BAO35" i="1"/>
  <c r="BAP35" i="1"/>
  <c r="BAQ35" i="1"/>
  <c r="BAR35" i="1"/>
  <c r="BAS35" i="1"/>
  <c r="BAT35" i="1"/>
  <c r="BAU35" i="1"/>
  <c r="BAV35" i="1"/>
  <c r="BAW35" i="1"/>
  <c r="BAX35" i="1"/>
  <c r="BAY35" i="1"/>
  <c r="BAZ35" i="1"/>
  <c r="BBA35" i="1"/>
  <c r="BBB35" i="1"/>
  <c r="BBC35" i="1"/>
  <c r="BBD35" i="1"/>
  <c r="BBE35" i="1"/>
  <c r="BBF35" i="1"/>
  <c r="BBG35" i="1"/>
  <c r="BBH35" i="1"/>
  <c r="BBI35" i="1"/>
  <c r="BBJ35" i="1"/>
  <c r="BBK35" i="1"/>
  <c r="BBL35" i="1"/>
  <c r="BBM35" i="1"/>
  <c r="BBN35" i="1"/>
  <c r="BBO35" i="1"/>
  <c r="AXC36" i="1"/>
  <c r="AXD36" i="1"/>
  <c r="AXE36" i="1"/>
  <c r="AXF36" i="1"/>
  <c r="AXG36" i="1"/>
  <c r="AXH36" i="1"/>
  <c r="AXI36" i="1"/>
  <c r="AXJ36" i="1"/>
  <c r="AXK36" i="1"/>
  <c r="AXL36" i="1"/>
  <c r="AXM36" i="1"/>
  <c r="AXN36" i="1"/>
  <c r="AXO36" i="1"/>
  <c r="AXP36" i="1"/>
  <c r="AXQ36" i="1"/>
  <c r="AXR36" i="1"/>
  <c r="AXS36" i="1"/>
  <c r="AXT36" i="1"/>
  <c r="AXU36" i="1"/>
  <c r="AXV36" i="1"/>
  <c r="AXW36" i="1"/>
  <c r="AXX36" i="1"/>
  <c r="AXY36" i="1"/>
  <c r="AXZ36" i="1"/>
  <c r="AYA36" i="1"/>
  <c r="AYB36" i="1"/>
  <c r="AYC36" i="1"/>
  <c r="AYD36" i="1"/>
  <c r="AYE36" i="1"/>
  <c r="AYF36" i="1"/>
  <c r="AYG36" i="1"/>
  <c r="AYH36" i="1"/>
  <c r="AYI36" i="1"/>
  <c r="AYJ36" i="1"/>
  <c r="AYK36" i="1"/>
  <c r="AYL36" i="1"/>
  <c r="AYM36" i="1"/>
  <c r="AYN36" i="1"/>
  <c r="AYO36" i="1"/>
  <c r="AYP36" i="1"/>
  <c r="AYQ36" i="1"/>
  <c r="AYR36" i="1"/>
  <c r="AYS36" i="1"/>
  <c r="AYT36" i="1"/>
  <c r="AYU36" i="1"/>
  <c r="AYV36" i="1"/>
  <c r="AYW36" i="1"/>
  <c r="AYX36" i="1"/>
  <c r="AYY36" i="1"/>
  <c r="AYZ36" i="1"/>
  <c r="AZA36" i="1"/>
  <c r="AZB36" i="1"/>
  <c r="AZC36" i="1"/>
  <c r="AZD36" i="1"/>
  <c r="AZE36" i="1"/>
  <c r="AZF36" i="1"/>
  <c r="AZG36" i="1"/>
  <c r="AZH36" i="1"/>
  <c r="AZI36" i="1"/>
  <c r="AZJ36" i="1"/>
  <c r="AZK36" i="1"/>
  <c r="AZL36" i="1"/>
  <c r="AZM36" i="1"/>
  <c r="AZN36" i="1"/>
  <c r="AZO36" i="1"/>
  <c r="AZP36" i="1"/>
  <c r="AZQ36" i="1"/>
  <c r="AZR36" i="1"/>
  <c r="AZS36" i="1"/>
  <c r="AZT36" i="1"/>
  <c r="AZU36" i="1"/>
  <c r="AZV36" i="1"/>
  <c r="AZW36" i="1"/>
  <c r="AZX36" i="1"/>
  <c r="AZY36" i="1"/>
  <c r="AZZ36" i="1"/>
  <c r="BAA36" i="1"/>
  <c r="BAB36" i="1"/>
  <c r="BAC36" i="1"/>
  <c r="BAD36" i="1"/>
  <c r="BAE36" i="1"/>
  <c r="BAF36" i="1"/>
  <c r="BAG36" i="1"/>
  <c r="BAH36" i="1"/>
  <c r="BAI36" i="1"/>
  <c r="BAJ36" i="1"/>
  <c r="BAK36" i="1"/>
  <c r="BAL36" i="1"/>
  <c r="BAM36" i="1"/>
  <c r="BAN36" i="1"/>
  <c r="BAO36" i="1"/>
  <c r="BAP36" i="1"/>
  <c r="BAQ36" i="1"/>
  <c r="BAR36" i="1"/>
  <c r="BAS36" i="1"/>
  <c r="BAT36" i="1"/>
  <c r="BAU36" i="1"/>
  <c r="BAV36" i="1"/>
  <c r="BAW36" i="1"/>
  <c r="BAX36" i="1"/>
  <c r="BAY36" i="1"/>
  <c r="BAZ36" i="1"/>
  <c r="BBA36" i="1"/>
  <c r="BBB36" i="1"/>
  <c r="BBC36" i="1"/>
  <c r="BBD36" i="1"/>
  <c r="BBE36" i="1"/>
  <c r="BBF36" i="1"/>
  <c r="BBG36" i="1"/>
  <c r="BBH36" i="1"/>
  <c r="BBI36" i="1"/>
  <c r="BBJ36" i="1"/>
  <c r="BBK36" i="1"/>
  <c r="BBL36" i="1"/>
  <c r="BBM36" i="1"/>
  <c r="BBN36" i="1"/>
  <c r="BBO36" i="1"/>
  <c r="AXC37" i="1"/>
  <c r="AXD37" i="1"/>
  <c r="AXE37" i="1"/>
  <c r="AXF37" i="1"/>
  <c r="AXG37" i="1"/>
  <c r="AXH37" i="1"/>
  <c r="AXI37" i="1"/>
  <c r="AXJ37" i="1"/>
  <c r="AXK37" i="1"/>
  <c r="AXL37" i="1"/>
  <c r="AXM37" i="1"/>
  <c r="AXN37" i="1"/>
  <c r="AXO37" i="1"/>
  <c r="AXP37" i="1"/>
  <c r="AXQ37" i="1"/>
  <c r="AXR37" i="1"/>
  <c r="AXS37" i="1"/>
  <c r="AXT37" i="1"/>
  <c r="AXU37" i="1"/>
  <c r="AXV37" i="1"/>
  <c r="AXW37" i="1"/>
  <c r="AXX37" i="1"/>
  <c r="AXY37" i="1"/>
  <c r="AXZ37" i="1"/>
  <c r="AYA37" i="1"/>
  <c r="AYB37" i="1"/>
  <c r="AYC37" i="1"/>
  <c r="AYD37" i="1"/>
  <c r="AYE37" i="1"/>
  <c r="AYF37" i="1"/>
  <c r="AYG37" i="1"/>
  <c r="AYH37" i="1"/>
  <c r="AYI37" i="1"/>
  <c r="AYJ37" i="1"/>
  <c r="AYK37" i="1"/>
  <c r="AYL37" i="1"/>
  <c r="AYM37" i="1"/>
  <c r="AYN37" i="1"/>
  <c r="AYO37" i="1"/>
  <c r="AYP37" i="1"/>
  <c r="AYQ37" i="1"/>
  <c r="AYR37" i="1"/>
  <c r="AYS37" i="1"/>
  <c r="AYT37" i="1"/>
  <c r="AYU37" i="1"/>
  <c r="AYV37" i="1"/>
  <c r="AYW37" i="1"/>
  <c r="AYX37" i="1"/>
  <c r="AYY37" i="1"/>
  <c r="AYZ37" i="1"/>
  <c r="AZA37" i="1"/>
  <c r="AZB37" i="1"/>
  <c r="AZC37" i="1"/>
  <c r="AZD37" i="1"/>
  <c r="AZE37" i="1"/>
  <c r="AZF37" i="1"/>
  <c r="AZG37" i="1"/>
  <c r="AZH37" i="1"/>
  <c r="AZI37" i="1"/>
  <c r="AZJ37" i="1"/>
  <c r="AZK37" i="1"/>
  <c r="AZL37" i="1"/>
  <c r="AZM37" i="1"/>
  <c r="AZN37" i="1"/>
  <c r="AZO37" i="1"/>
  <c r="AZP37" i="1"/>
  <c r="AZQ37" i="1"/>
  <c r="AZR37" i="1"/>
  <c r="AZS37" i="1"/>
  <c r="AZT37" i="1"/>
  <c r="AZU37" i="1"/>
  <c r="AZV37" i="1"/>
  <c r="AZW37" i="1"/>
  <c r="AZX37" i="1"/>
  <c r="AZY37" i="1"/>
  <c r="AZZ37" i="1"/>
  <c r="BAA37" i="1"/>
  <c r="BAB37" i="1"/>
  <c r="BAC37" i="1"/>
  <c r="BAD37" i="1"/>
  <c r="BAE37" i="1"/>
  <c r="BAF37" i="1"/>
  <c r="BAG37" i="1"/>
  <c r="BAH37" i="1"/>
  <c r="BAI37" i="1"/>
  <c r="BAJ37" i="1"/>
  <c r="BAK37" i="1"/>
  <c r="BAL37" i="1"/>
  <c r="BAM37" i="1"/>
  <c r="BAN37" i="1"/>
  <c r="BAO37" i="1"/>
  <c r="BAP37" i="1"/>
  <c r="BAQ37" i="1"/>
  <c r="BAR37" i="1"/>
  <c r="BAS37" i="1"/>
  <c r="BAT37" i="1"/>
  <c r="BAU37" i="1"/>
  <c r="BAV37" i="1"/>
  <c r="BAW37" i="1"/>
  <c r="BAX37" i="1"/>
  <c r="BAY37" i="1"/>
  <c r="BAZ37" i="1"/>
  <c r="BBA37" i="1"/>
  <c r="BBB37" i="1"/>
  <c r="BBC37" i="1"/>
  <c r="BBD37" i="1"/>
  <c r="BBE37" i="1"/>
  <c r="BBF37" i="1"/>
  <c r="BBG37" i="1"/>
  <c r="BBH37" i="1"/>
  <c r="BBI37" i="1"/>
  <c r="BBJ37" i="1"/>
  <c r="BBK37" i="1"/>
  <c r="BBL37" i="1"/>
  <c r="BBM37" i="1"/>
  <c r="BBN37" i="1"/>
  <c r="BBO37" i="1"/>
  <c r="AXC38" i="1"/>
  <c r="AXD38" i="1"/>
  <c r="AXE38" i="1"/>
  <c r="AXF38" i="1"/>
  <c r="AXG38" i="1"/>
  <c r="AXH38" i="1"/>
  <c r="AXI38" i="1"/>
  <c r="AXJ38" i="1"/>
  <c r="AXK38" i="1"/>
  <c r="AXL38" i="1"/>
  <c r="AXM38" i="1"/>
  <c r="AXN38" i="1"/>
  <c r="AXO38" i="1"/>
  <c r="AXP38" i="1"/>
  <c r="AXQ38" i="1"/>
  <c r="AXR38" i="1"/>
  <c r="AXS38" i="1"/>
  <c r="AXT38" i="1"/>
  <c r="AXU38" i="1"/>
  <c r="AXV38" i="1"/>
  <c r="AXW38" i="1"/>
  <c r="AXX38" i="1"/>
  <c r="AXY38" i="1"/>
  <c r="AXZ38" i="1"/>
  <c r="AYA38" i="1"/>
  <c r="AYB38" i="1"/>
  <c r="AYC38" i="1"/>
  <c r="AYD38" i="1"/>
  <c r="AYE38" i="1"/>
  <c r="AYF38" i="1"/>
  <c r="AYG38" i="1"/>
  <c r="AYH38" i="1"/>
  <c r="AYI38" i="1"/>
  <c r="AYJ38" i="1"/>
  <c r="AYK38" i="1"/>
  <c r="AYL38" i="1"/>
  <c r="AYM38" i="1"/>
  <c r="AYN38" i="1"/>
  <c r="AYO38" i="1"/>
  <c r="AYP38" i="1"/>
  <c r="AYQ38" i="1"/>
  <c r="AYR38" i="1"/>
  <c r="AYS38" i="1"/>
  <c r="AYT38" i="1"/>
  <c r="AYU38" i="1"/>
  <c r="AYV38" i="1"/>
  <c r="AYW38" i="1"/>
  <c r="AYX38" i="1"/>
  <c r="AYY38" i="1"/>
  <c r="AYZ38" i="1"/>
  <c r="AZA38" i="1"/>
  <c r="AZB38" i="1"/>
  <c r="AZC38" i="1"/>
  <c r="AZD38" i="1"/>
  <c r="AZE38" i="1"/>
  <c r="AZF38" i="1"/>
  <c r="AZG38" i="1"/>
  <c r="AZH38" i="1"/>
  <c r="AZI38" i="1"/>
  <c r="AZJ38" i="1"/>
  <c r="AZK38" i="1"/>
  <c r="AZL38" i="1"/>
  <c r="AZM38" i="1"/>
  <c r="AZN38" i="1"/>
  <c r="AZO38" i="1"/>
  <c r="AZP38" i="1"/>
  <c r="AZQ38" i="1"/>
  <c r="AZR38" i="1"/>
  <c r="AZS38" i="1"/>
  <c r="AZT38" i="1"/>
  <c r="AZU38" i="1"/>
  <c r="AZV38" i="1"/>
  <c r="AZW38" i="1"/>
  <c r="AZX38" i="1"/>
  <c r="AZY38" i="1"/>
  <c r="AZZ38" i="1"/>
  <c r="BAA38" i="1"/>
  <c r="BAB38" i="1"/>
  <c r="BAC38" i="1"/>
  <c r="BAD38" i="1"/>
  <c r="BAE38" i="1"/>
  <c r="BAF38" i="1"/>
  <c r="BAG38" i="1"/>
  <c r="BAH38" i="1"/>
  <c r="BAI38" i="1"/>
  <c r="BAJ38" i="1"/>
  <c r="BAK38" i="1"/>
  <c r="BAL38" i="1"/>
  <c r="BAM38" i="1"/>
  <c r="BAN38" i="1"/>
  <c r="BAO38" i="1"/>
  <c r="BAP38" i="1"/>
  <c r="BAQ38" i="1"/>
  <c r="BAR38" i="1"/>
  <c r="BAS38" i="1"/>
  <c r="BAT38" i="1"/>
  <c r="BAU38" i="1"/>
  <c r="BAV38" i="1"/>
  <c r="BAW38" i="1"/>
  <c r="BAX38" i="1"/>
  <c r="BAY38" i="1"/>
  <c r="BAZ38" i="1"/>
  <c r="BBA38" i="1"/>
  <c r="BBB38" i="1"/>
  <c r="BBC38" i="1"/>
  <c r="BBD38" i="1"/>
  <c r="BBE38" i="1"/>
  <c r="BBF38" i="1"/>
  <c r="BBG38" i="1"/>
  <c r="BBH38" i="1"/>
  <c r="BBI38" i="1"/>
  <c r="BBJ38" i="1"/>
  <c r="BBK38" i="1"/>
  <c r="BBL38" i="1"/>
  <c r="BBM38" i="1"/>
  <c r="BBN38" i="1"/>
  <c r="BBO38" i="1"/>
  <c r="AXC39" i="1"/>
  <c r="AXD39" i="1"/>
  <c r="AXE39" i="1"/>
  <c r="AXF39" i="1"/>
  <c r="AXG39" i="1"/>
  <c r="AXH39" i="1"/>
  <c r="AXI39" i="1"/>
  <c r="AXJ39" i="1"/>
  <c r="AXK39" i="1"/>
  <c r="AXL39" i="1"/>
  <c r="AXM39" i="1"/>
  <c r="AXN39" i="1"/>
  <c r="AXO39" i="1"/>
  <c r="AXP39" i="1"/>
  <c r="AXQ39" i="1"/>
  <c r="AXR39" i="1"/>
  <c r="AXS39" i="1"/>
  <c r="AXT39" i="1"/>
  <c r="AXU39" i="1"/>
  <c r="AXV39" i="1"/>
  <c r="AXW39" i="1"/>
  <c r="AXX39" i="1"/>
  <c r="AXY39" i="1"/>
  <c r="AXZ39" i="1"/>
  <c r="AYA39" i="1"/>
  <c r="AYB39" i="1"/>
  <c r="AYC39" i="1"/>
  <c r="AYD39" i="1"/>
  <c r="AYE39" i="1"/>
  <c r="AYF39" i="1"/>
  <c r="AYG39" i="1"/>
  <c r="AYH39" i="1"/>
  <c r="AYI39" i="1"/>
  <c r="AYJ39" i="1"/>
  <c r="AYK39" i="1"/>
  <c r="AYL39" i="1"/>
  <c r="AYM39" i="1"/>
  <c r="AYN39" i="1"/>
  <c r="AYO39" i="1"/>
  <c r="AYP39" i="1"/>
  <c r="AYQ39" i="1"/>
  <c r="AYR39" i="1"/>
  <c r="AYS39" i="1"/>
  <c r="AYT39" i="1"/>
  <c r="AYU39" i="1"/>
  <c r="AYV39" i="1"/>
  <c r="AYW39" i="1"/>
  <c r="AYX39" i="1"/>
  <c r="AYY39" i="1"/>
  <c r="AYZ39" i="1"/>
  <c r="AZA39" i="1"/>
  <c r="AZB39" i="1"/>
  <c r="AZC39" i="1"/>
  <c r="AZD39" i="1"/>
  <c r="AZE39" i="1"/>
  <c r="AZF39" i="1"/>
  <c r="AZG39" i="1"/>
  <c r="AZH39" i="1"/>
  <c r="AZI39" i="1"/>
  <c r="AZJ39" i="1"/>
  <c r="AZK39" i="1"/>
  <c r="AZL39" i="1"/>
  <c r="AZM39" i="1"/>
  <c r="AZN39" i="1"/>
  <c r="AZO39" i="1"/>
  <c r="AZP39" i="1"/>
  <c r="AZQ39" i="1"/>
  <c r="AZR39" i="1"/>
  <c r="AZS39" i="1"/>
  <c r="AZT39" i="1"/>
  <c r="AZU39" i="1"/>
  <c r="AZV39" i="1"/>
  <c r="AZW39" i="1"/>
  <c r="AZX39" i="1"/>
  <c r="AZY39" i="1"/>
  <c r="AZZ39" i="1"/>
  <c r="BAA39" i="1"/>
  <c r="BAB39" i="1"/>
  <c r="BAC39" i="1"/>
  <c r="BAD39" i="1"/>
  <c r="BAE39" i="1"/>
  <c r="BAF39" i="1"/>
  <c r="BAG39" i="1"/>
  <c r="BAH39" i="1"/>
  <c r="BAI39" i="1"/>
  <c r="BAJ39" i="1"/>
  <c r="BAK39" i="1"/>
  <c r="BAL39" i="1"/>
  <c r="BAM39" i="1"/>
  <c r="BAN39" i="1"/>
  <c r="BAO39" i="1"/>
  <c r="BAP39" i="1"/>
  <c r="BAQ39" i="1"/>
  <c r="BAR39" i="1"/>
  <c r="BAS39" i="1"/>
  <c r="BAT39" i="1"/>
  <c r="BAU39" i="1"/>
  <c r="BAV39" i="1"/>
  <c r="BAW39" i="1"/>
  <c r="BAX39" i="1"/>
  <c r="BAY39" i="1"/>
  <c r="BAZ39" i="1"/>
  <c r="BBA39" i="1"/>
  <c r="BBB39" i="1"/>
  <c r="BBC39" i="1"/>
  <c r="BBD39" i="1"/>
  <c r="BBE39" i="1"/>
  <c r="BBF39" i="1"/>
  <c r="BBG39" i="1"/>
  <c r="BBH39" i="1"/>
  <c r="BBI39" i="1"/>
  <c r="BBJ39" i="1"/>
  <c r="BBK39" i="1"/>
  <c r="BBL39" i="1"/>
  <c r="BBM39" i="1"/>
  <c r="BBN39" i="1"/>
  <c r="BBO39" i="1"/>
  <c r="AXC40" i="1"/>
  <c r="AXD40" i="1"/>
  <c r="AXE40" i="1"/>
  <c r="AXF40" i="1"/>
  <c r="AXG40" i="1"/>
  <c r="AXH40" i="1"/>
  <c r="AXI40" i="1"/>
  <c r="AXJ40" i="1"/>
  <c r="AXK40" i="1"/>
  <c r="AXL40" i="1"/>
  <c r="AXM40" i="1"/>
  <c r="AXN40" i="1"/>
  <c r="AXO40" i="1"/>
  <c r="AXP40" i="1"/>
  <c r="AXQ40" i="1"/>
  <c r="AXR40" i="1"/>
  <c r="AXS40" i="1"/>
  <c r="AXT40" i="1"/>
  <c r="AXU40" i="1"/>
  <c r="AXV40" i="1"/>
  <c r="AXW40" i="1"/>
  <c r="AXX40" i="1"/>
  <c r="AXY40" i="1"/>
  <c r="AXZ40" i="1"/>
  <c r="AYA40" i="1"/>
  <c r="AYB40" i="1"/>
  <c r="AYC40" i="1"/>
  <c r="AYD40" i="1"/>
  <c r="AYE40" i="1"/>
  <c r="AYF40" i="1"/>
  <c r="AYG40" i="1"/>
  <c r="AYH40" i="1"/>
  <c r="AYI40" i="1"/>
  <c r="AYJ40" i="1"/>
  <c r="AYK40" i="1"/>
  <c r="AYL40" i="1"/>
  <c r="AYM40" i="1"/>
  <c r="AYN40" i="1"/>
  <c r="AYO40" i="1"/>
  <c r="AYP40" i="1"/>
  <c r="AYQ40" i="1"/>
  <c r="AYR40" i="1"/>
  <c r="AYS40" i="1"/>
  <c r="AYT40" i="1"/>
  <c r="AYU40" i="1"/>
  <c r="AYV40" i="1"/>
  <c r="AYW40" i="1"/>
  <c r="AYX40" i="1"/>
  <c r="AYY40" i="1"/>
  <c r="AYZ40" i="1"/>
  <c r="AZA40" i="1"/>
  <c r="AZB40" i="1"/>
  <c r="AZC40" i="1"/>
  <c r="AZD40" i="1"/>
  <c r="AZE40" i="1"/>
  <c r="AZF40" i="1"/>
  <c r="AZG40" i="1"/>
  <c r="AZH40" i="1"/>
  <c r="AZI40" i="1"/>
  <c r="AZJ40" i="1"/>
  <c r="AZK40" i="1"/>
  <c r="AZL40" i="1"/>
  <c r="AZM40" i="1"/>
  <c r="AZN40" i="1"/>
  <c r="AZO40" i="1"/>
  <c r="AZP40" i="1"/>
  <c r="AZQ40" i="1"/>
  <c r="AZR40" i="1"/>
  <c r="AZS40" i="1"/>
  <c r="AZT40" i="1"/>
  <c r="AZU40" i="1"/>
  <c r="AZV40" i="1"/>
  <c r="AZW40" i="1"/>
  <c r="AZX40" i="1"/>
  <c r="AZY40" i="1"/>
  <c r="AZZ40" i="1"/>
  <c r="BAA40" i="1"/>
  <c r="BAB40" i="1"/>
  <c r="BAC40" i="1"/>
  <c r="BAD40" i="1"/>
  <c r="BAE40" i="1"/>
  <c r="BAF40" i="1"/>
  <c r="BAG40" i="1"/>
  <c r="BAH40" i="1"/>
  <c r="BAI40" i="1"/>
  <c r="BAJ40" i="1"/>
  <c r="BAK40" i="1"/>
  <c r="BAL40" i="1"/>
  <c r="BAM40" i="1"/>
  <c r="BAN40" i="1"/>
  <c r="BAO40" i="1"/>
  <c r="BAP40" i="1"/>
  <c r="BAQ40" i="1"/>
  <c r="BAR40" i="1"/>
  <c r="BAS40" i="1"/>
  <c r="BAT40" i="1"/>
  <c r="BAU40" i="1"/>
  <c r="BAV40" i="1"/>
  <c r="BAW40" i="1"/>
  <c r="BAX40" i="1"/>
  <c r="BAY40" i="1"/>
  <c r="BAZ40" i="1"/>
  <c r="BBA40" i="1"/>
  <c r="BBB40" i="1"/>
  <c r="BBC40" i="1"/>
  <c r="BBD40" i="1"/>
  <c r="BBE40" i="1"/>
  <c r="BBF40" i="1"/>
  <c r="BBG40" i="1"/>
  <c r="BBH40" i="1"/>
  <c r="BBI40" i="1"/>
  <c r="BBJ40" i="1"/>
  <c r="BBK40" i="1"/>
  <c r="BBL40" i="1"/>
  <c r="BBM40" i="1"/>
  <c r="BBN40" i="1"/>
  <c r="BBO40" i="1"/>
  <c r="AXC41" i="1"/>
  <c r="AXD41" i="1"/>
  <c r="AXE41" i="1"/>
  <c r="AXF41" i="1"/>
  <c r="AXG41" i="1"/>
  <c r="AXH41" i="1"/>
  <c r="AXI41" i="1"/>
  <c r="AXJ41" i="1"/>
  <c r="AXK41" i="1"/>
  <c r="AXL41" i="1"/>
  <c r="AXM41" i="1"/>
  <c r="AXN41" i="1"/>
  <c r="AXO41" i="1"/>
  <c r="AXP41" i="1"/>
  <c r="AXQ41" i="1"/>
  <c r="AXR41" i="1"/>
  <c r="AXS41" i="1"/>
  <c r="AXT41" i="1"/>
  <c r="AXU41" i="1"/>
  <c r="AXV41" i="1"/>
  <c r="AXW41" i="1"/>
  <c r="AXX41" i="1"/>
  <c r="AXY41" i="1"/>
  <c r="AXZ41" i="1"/>
  <c r="AYA41" i="1"/>
  <c r="AYB41" i="1"/>
  <c r="AYC41" i="1"/>
  <c r="AYD41" i="1"/>
  <c r="AYE41" i="1"/>
  <c r="AYF41" i="1"/>
  <c r="AYG41" i="1"/>
  <c r="AYH41" i="1"/>
  <c r="AYI41" i="1"/>
  <c r="AYJ41" i="1"/>
  <c r="AYK41" i="1"/>
  <c r="AYL41" i="1"/>
  <c r="AYM41" i="1"/>
  <c r="AYN41" i="1"/>
  <c r="AYO41" i="1"/>
  <c r="AYP41" i="1"/>
  <c r="AYQ41" i="1"/>
  <c r="AYR41" i="1"/>
  <c r="AYS41" i="1"/>
  <c r="AYT41" i="1"/>
  <c r="AYU41" i="1"/>
  <c r="AYV41" i="1"/>
  <c r="AYW41" i="1"/>
  <c r="AYX41" i="1"/>
  <c r="AYY41" i="1"/>
  <c r="AYZ41" i="1"/>
  <c r="AZA41" i="1"/>
  <c r="AZB41" i="1"/>
  <c r="AZC41" i="1"/>
  <c r="AZD41" i="1"/>
  <c r="AZE41" i="1"/>
  <c r="AZF41" i="1"/>
  <c r="AZG41" i="1"/>
  <c r="AZH41" i="1"/>
  <c r="AZI41" i="1"/>
  <c r="AZJ41" i="1"/>
  <c r="AZK41" i="1"/>
  <c r="AZL41" i="1"/>
  <c r="AZM41" i="1"/>
  <c r="AZN41" i="1"/>
  <c r="AZO41" i="1"/>
  <c r="AZP41" i="1"/>
  <c r="AZQ41" i="1"/>
  <c r="AZR41" i="1"/>
  <c r="AZS41" i="1"/>
  <c r="AZT41" i="1"/>
  <c r="AZU41" i="1"/>
  <c r="AZV41" i="1"/>
  <c r="AZW41" i="1"/>
  <c r="AZX41" i="1"/>
  <c r="AZY41" i="1"/>
  <c r="AZZ41" i="1"/>
  <c r="BAA41" i="1"/>
  <c r="BAB41" i="1"/>
  <c r="BAC41" i="1"/>
  <c r="BAD41" i="1"/>
  <c r="BAE41" i="1"/>
  <c r="BAF41" i="1"/>
  <c r="BAG41" i="1"/>
  <c r="BAH41" i="1"/>
  <c r="BAI41" i="1"/>
  <c r="BAJ41" i="1"/>
  <c r="BAK41" i="1"/>
  <c r="BAL41" i="1"/>
  <c r="BAM41" i="1"/>
  <c r="BAN41" i="1"/>
  <c r="BAO41" i="1"/>
  <c r="BAP41" i="1"/>
  <c r="BAQ41" i="1"/>
  <c r="BAR41" i="1"/>
  <c r="BAS41" i="1"/>
  <c r="BAT41" i="1"/>
  <c r="BAU41" i="1"/>
  <c r="BAV41" i="1"/>
  <c r="BAW41" i="1"/>
  <c r="BAX41" i="1"/>
  <c r="BAY41" i="1"/>
  <c r="BAZ41" i="1"/>
  <c r="BBA41" i="1"/>
  <c r="BBB41" i="1"/>
  <c r="BBC41" i="1"/>
  <c r="BBD41" i="1"/>
  <c r="BBE41" i="1"/>
  <c r="BBF41" i="1"/>
  <c r="BBG41" i="1"/>
  <c r="BBH41" i="1"/>
  <c r="BBI41" i="1"/>
  <c r="BBJ41" i="1"/>
  <c r="BBK41" i="1"/>
  <c r="BBL41" i="1"/>
  <c r="BBM41" i="1"/>
  <c r="BBN41" i="1"/>
  <c r="BBO41" i="1"/>
  <c r="AXC42" i="1"/>
  <c r="AXD42" i="1"/>
  <c r="AXE42" i="1"/>
  <c r="AXF42" i="1"/>
  <c r="AXG42" i="1"/>
  <c r="AXH42" i="1"/>
  <c r="AXI42" i="1"/>
  <c r="AXJ42" i="1"/>
  <c r="AXK42" i="1"/>
  <c r="AXL42" i="1"/>
  <c r="AXM42" i="1"/>
  <c r="AXN42" i="1"/>
  <c r="AXO42" i="1"/>
  <c r="AXP42" i="1"/>
  <c r="AXQ42" i="1"/>
  <c r="AXR42" i="1"/>
  <c r="AXS42" i="1"/>
  <c r="AXT42" i="1"/>
  <c r="AXU42" i="1"/>
  <c r="AXV42" i="1"/>
  <c r="AXW42" i="1"/>
  <c r="AXX42" i="1"/>
  <c r="AXY42" i="1"/>
  <c r="AXZ42" i="1"/>
  <c r="AYA42" i="1"/>
  <c r="AYB42" i="1"/>
  <c r="AYC42" i="1"/>
  <c r="AYD42" i="1"/>
  <c r="AYE42" i="1"/>
  <c r="AYF42" i="1"/>
  <c r="AYG42" i="1"/>
  <c r="AYH42" i="1"/>
  <c r="AYI42" i="1"/>
  <c r="AYJ42" i="1"/>
  <c r="AYK42" i="1"/>
  <c r="AYL42" i="1"/>
  <c r="AYM42" i="1"/>
  <c r="AYN42" i="1"/>
  <c r="AYO42" i="1"/>
  <c r="AYP42" i="1"/>
  <c r="AYQ42" i="1"/>
  <c r="AYR42" i="1"/>
  <c r="AYS42" i="1"/>
  <c r="AYT42" i="1"/>
  <c r="AYU42" i="1"/>
  <c r="AYV42" i="1"/>
  <c r="AYW42" i="1"/>
  <c r="AYX42" i="1"/>
  <c r="AYY42" i="1"/>
  <c r="AYZ42" i="1"/>
  <c r="AZA42" i="1"/>
  <c r="AZB42" i="1"/>
  <c r="AZC42" i="1"/>
  <c r="AZD42" i="1"/>
  <c r="AZE42" i="1"/>
  <c r="AZF42" i="1"/>
  <c r="AZG42" i="1"/>
  <c r="AZH42" i="1"/>
  <c r="AZI42" i="1"/>
  <c r="AZJ42" i="1"/>
  <c r="AZK42" i="1"/>
  <c r="AZL42" i="1"/>
  <c r="AZM42" i="1"/>
  <c r="AZN42" i="1"/>
  <c r="AZO42" i="1"/>
  <c r="AZP42" i="1"/>
  <c r="AZQ42" i="1"/>
  <c r="AZR42" i="1"/>
  <c r="AZS42" i="1"/>
  <c r="AZT42" i="1"/>
  <c r="AZU42" i="1"/>
  <c r="AZV42" i="1"/>
  <c r="AZW42" i="1"/>
  <c r="AZX42" i="1"/>
  <c r="AZY42" i="1"/>
  <c r="AZZ42" i="1"/>
  <c r="BAA42" i="1"/>
  <c r="BAB42" i="1"/>
  <c r="BAC42" i="1"/>
  <c r="BAD42" i="1"/>
  <c r="BAE42" i="1"/>
  <c r="BAF42" i="1"/>
  <c r="BAG42" i="1"/>
  <c r="BAH42" i="1"/>
  <c r="BAI42" i="1"/>
  <c r="BAJ42" i="1"/>
  <c r="BAK42" i="1"/>
  <c r="BAL42" i="1"/>
  <c r="BAM42" i="1"/>
  <c r="BAN42" i="1"/>
  <c r="BAO42" i="1"/>
  <c r="BAP42" i="1"/>
  <c r="BAQ42" i="1"/>
  <c r="BAR42" i="1"/>
  <c r="BAS42" i="1"/>
  <c r="BAT42" i="1"/>
  <c r="BAU42" i="1"/>
  <c r="BAV42" i="1"/>
  <c r="BAW42" i="1"/>
  <c r="BAX42" i="1"/>
  <c r="BAY42" i="1"/>
  <c r="BAZ42" i="1"/>
  <c r="BBA42" i="1"/>
  <c r="BBB42" i="1"/>
  <c r="BBC42" i="1"/>
  <c r="BBD42" i="1"/>
  <c r="BBE42" i="1"/>
  <c r="BBF42" i="1"/>
  <c r="BBG42" i="1"/>
  <c r="BBH42" i="1"/>
  <c r="BBI42" i="1"/>
  <c r="BBJ42" i="1"/>
  <c r="BBK42" i="1"/>
  <c r="BBL42" i="1"/>
  <c r="BBM42" i="1"/>
  <c r="BBN42" i="1"/>
  <c r="BBO42" i="1"/>
  <c r="AXC43" i="1"/>
  <c r="AXD43" i="1"/>
  <c r="AXE43" i="1"/>
  <c r="AXF43" i="1"/>
  <c r="AXG43" i="1"/>
  <c r="AXH43" i="1"/>
  <c r="AXI43" i="1"/>
  <c r="AXJ43" i="1"/>
  <c r="AXK43" i="1"/>
  <c r="AXL43" i="1"/>
  <c r="AXM43" i="1"/>
  <c r="AXN43" i="1"/>
  <c r="AXO43" i="1"/>
  <c r="AXP43" i="1"/>
  <c r="AXQ43" i="1"/>
  <c r="AXR43" i="1"/>
  <c r="AXS43" i="1"/>
  <c r="AXT43" i="1"/>
  <c r="AXU43" i="1"/>
  <c r="AXV43" i="1"/>
  <c r="AXW43" i="1"/>
  <c r="AXX43" i="1"/>
  <c r="AXY43" i="1"/>
  <c r="AXZ43" i="1"/>
  <c r="AYA43" i="1"/>
  <c r="AYB43" i="1"/>
  <c r="AYC43" i="1"/>
  <c r="AYD43" i="1"/>
  <c r="AYE43" i="1"/>
  <c r="AYF43" i="1"/>
  <c r="AYG43" i="1"/>
  <c r="AYH43" i="1"/>
  <c r="AYI43" i="1"/>
  <c r="AYJ43" i="1"/>
  <c r="AYK43" i="1"/>
  <c r="AYL43" i="1"/>
  <c r="AYM43" i="1"/>
  <c r="AYN43" i="1"/>
  <c r="AYO43" i="1"/>
  <c r="AYP43" i="1"/>
  <c r="AYQ43" i="1"/>
  <c r="AYR43" i="1"/>
  <c r="AYS43" i="1"/>
  <c r="AYT43" i="1"/>
  <c r="AYU43" i="1"/>
  <c r="AYV43" i="1"/>
  <c r="AYW43" i="1"/>
  <c r="AYX43" i="1"/>
  <c r="AYY43" i="1"/>
  <c r="AYZ43" i="1"/>
  <c r="AZA43" i="1"/>
  <c r="AZB43" i="1"/>
  <c r="AZC43" i="1"/>
  <c r="AZD43" i="1"/>
  <c r="AZE43" i="1"/>
  <c r="AZF43" i="1"/>
  <c r="AZG43" i="1"/>
  <c r="AZH43" i="1"/>
  <c r="AZI43" i="1"/>
  <c r="AZJ43" i="1"/>
  <c r="AZK43" i="1"/>
  <c r="AZL43" i="1"/>
  <c r="AZM43" i="1"/>
  <c r="AZN43" i="1"/>
  <c r="AZO43" i="1"/>
  <c r="AZP43" i="1"/>
  <c r="AZQ43" i="1"/>
  <c r="AZR43" i="1"/>
  <c r="AZS43" i="1"/>
  <c r="AZT43" i="1"/>
  <c r="AZU43" i="1"/>
  <c r="AZV43" i="1"/>
  <c r="AZW43" i="1"/>
  <c r="AZX43" i="1"/>
  <c r="AZY43" i="1"/>
  <c r="AZZ43" i="1"/>
  <c r="BAA43" i="1"/>
  <c r="BAB43" i="1"/>
  <c r="BAC43" i="1"/>
  <c r="BAD43" i="1"/>
  <c r="BAE43" i="1"/>
  <c r="BAF43" i="1"/>
  <c r="BAG43" i="1"/>
  <c r="BAH43" i="1"/>
  <c r="BAI43" i="1"/>
  <c r="BAJ43" i="1"/>
  <c r="BAK43" i="1"/>
  <c r="BAL43" i="1"/>
  <c r="BAM43" i="1"/>
  <c r="BAN43" i="1"/>
  <c r="BAO43" i="1"/>
  <c r="BAP43" i="1"/>
  <c r="BAQ43" i="1"/>
  <c r="BAR43" i="1"/>
  <c r="BAS43" i="1"/>
  <c r="BAT43" i="1"/>
  <c r="BAU43" i="1"/>
  <c r="BAV43" i="1"/>
  <c r="BAW43" i="1"/>
  <c r="BAX43" i="1"/>
  <c r="BAY43" i="1"/>
  <c r="BAZ43" i="1"/>
  <c r="BBA43" i="1"/>
  <c r="BBB43" i="1"/>
  <c r="BBC43" i="1"/>
  <c r="BBD43" i="1"/>
  <c r="BBE43" i="1"/>
  <c r="BBF43" i="1"/>
  <c r="BBG43" i="1"/>
  <c r="BBH43" i="1"/>
  <c r="BBI43" i="1"/>
  <c r="BBJ43" i="1"/>
  <c r="BBK43" i="1"/>
  <c r="BBL43" i="1"/>
  <c r="BBM43" i="1"/>
  <c r="BBN43" i="1"/>
  <c r="BBO43" i="1"/>
  <c r="AXC44" i="1"/>
  <c r="AXD44" i="1"/>
  <c r="AXE44" i="1"/>
  <c r="AXF44" i="1"/>
  <c r="AXG44" i="1"/>
  <c r="AXH44" i="1"/>
  <c r="AXI44" i="1"/>
  <c r="AXJ44" i="1"/>
  <c r="AXK44" i="1"/>
  <c r="AXL44" i="1"/>
  <c r="AXM44" i="1"/>
  <c r="AXN44" i="1"/>
  <c r="AXO44" i="1"/>
  <c r="AXP44" i="1"/>
  <c r="AXQ44" i="1"/>
  <c r="AXR44" i="1"/>
  <c r="AXS44" i="1"/>
  <c r="AXT44" i="1"/>
  <c r="AXU44" i="1"/>
  <c r="AXV44" i="1"/>
  <c r="AXW44" i="1"/>
  <c r="AXX44" i="1"/>
  <c r="AXY44" i="1"/>
  <c r="AXZ44" i="1"/>
  <c r="AYA44" i="1"/>
  <c r="AYB44" i="1"/>
  <c r="AYC44" i="1"/>
  <c r="AYD44" i="1"/>
  <c r="AYE44" i="1"/>
  <c r="AYF44" i="1"/>
  <c r="AYG44" i="1"/>
  <c r="AYH44" i="1"/>
  <c r="AYI44" i="1"/>
  <c r="AYJ44" i="1"/>
  <c r="AYK44" i="1"/>
  <c r="AYL44" i="1"/>
  <c r="AYM44" i="1"/>
  <c r="AYN44" i="1"/>
  <c r="AYO44" i="1"/>
  <c r="AYP44" i="1"/>
  <c r="AYQ44" i="1"/>
  <c r="AYR44" i="1"/>
  <c r="AYS44" i="1"/>
  <c r="AYT44" i="1"/>
  <c r="AYU44" i="1"/>
  <c r="AYV44" i="1"/>
  <c r="AYW44" i="1"/>
  <c r="AYX44" i="1"/>
  <c r="AYY44" i="1"/>
  <c r="AYZ44" i="1"/>
  <c r="AZA44" i="1"/>
  <c r="AZB44" i="1"/>
  <c r="AZC44" i="1"/>
  <c r="AZD44" i="1"/>
  <c r="AZE44" i="1"/>
  <c r="AZF44" i="1"/>
  <c r="AZG44" i="1"/>
  <c r="AZH44" i="1"/>
  <c r="AZI44" i="1"/>
  <c r="AZJ44" i="1"/>
  <c r="AZK44" i="1"/>
  <c r="AZL44" i="1"/>
  <c r="AZM44" i="1"/>
  <c r="AZN44" i="1"/>
  <c r="AZO44" i="1"/>
  <c r="AZP44" i="1"/>
  <c r="AZQ44" i="1"/>
  <c r="AZR44" i="1"/>
  <c r="AZS44" i="1"/>
  <c r="AZT44" i="1"/>
  <c r="AZU44" i="1"/>
  <c r="AZV44" i="1"/>
  <c r="AZW44" i="1"/>
  <c r="AZX44" i="1"/>
  <c r="AZY44" i="1"/>
  <c r="AZZ44" i="1"/>
  <c r="BAA44" i="1"/>
  <c r="BAB44" i="1"/>
  <c r="BAC44" i="1"/>
  <c r="BAD44" i="1"/>
  <c r="BAE44" i="1"/>
  <c r="BAF44" i="1"/>
  <c r="BAG44" i="1"/>
  <c r="BAH44" i="1"/>
  <c r="BAI44" i="1"/>
  <c r="BAJ44" i="1"/>
  <c r="BAK44" i="1"/>
  <c r="BAL44" i="1"/>
  <c r="BAM44" i="1"/>
  <c r="BAN44" i="1"/>
  <c r="BAO44" i="1"/>
  <c r="BAP44" i="1"/>
  <c r="BAQ44" i="1"/>
  <c r="BAR44" i="1"/>
  <c r="BAS44" i="1"/>
  <c r="BAT44" i="1"/>
  <c r="BAU44" i="1"/>
  <c r="BAV44" i="1"/>
  <c r="BAW44" i="1"/>
  <c r="BAX44" i="1"/>
  <c r="BAY44" i="1"/>
  <c r="BAZ44" i="1"/>
  <c r="BBA44" i="1"/>
  <c r="BBB44" i="1"/>
  <c r="BBC44" i="1"/>
  <c r="BBD44" i="1"/>
  <c r="BBE44" i="1"/>
  <c r="BBF44" i="1"/>
  <c r="BBG44" i="1"/>
  <c r="BBH44" i="1"/>
  <c r="BBI44" i="1"/>
  <c r="BBJ44" i="1"/>
  <c r="BBK44" i="1"/>
  <c r="BBL44" i="1"/>
  <c r="BBM44" i="1"/>
  <c r="BBN44" i="1"/>
  <c r="BBO44" i="1"/>
  <c r="AXC45" i="1"/>
  <c r="AXD45" i="1"/>
  <c r="AXE45" i="1"/>
  <c r="AXF45" i="1"/>
  <c r="AXG45" i="1"/>
  <c r="AXH45" i="1"/>
  <c r="AXI45" i="1"/>
  <c r="AXJ45" i="1"/>
  <c r="AXK45" i="1"/>
  <c r="AXL45" i="1"/>
  <c r="AXM45" i="1"/>
  <c r="AXN45" i="1"/>
  <c r="AXO45" i="1"/>
  <c r="AXP45" i="1"/>
  <c r="AXQ45" i="1"/>
  <c r="AXR45" i="1"/>
  <c r="AXS45" i="1"/>
  <c r="AXT45" i="1"/>
  <c r="AXU45" i="1"/>
  <c r="AXV45" i="1"/>
  <c r="AXW45" i="1"/>
  <c r="AXX45" i="1"/>
  <c r="AXY45" i="1"/>
  <c r="AXZ45" i="1"/>
  <c r="AYA45" i="1"/>
  <c r="AYB45" i="1"/>
  <c r="AYC45" i="1"/>
  <c r="AYD45" i="1"/>
  <c r="AYE45" i="1"/>
  <c r="AYF45" i="1"/>
  <c r="AYG45" i="1"/>
  <c r="AYH45" i="1"/>
  <c r="AYI45" i="1"/>
  <c r="AYJ45" i="1"/>
  <c r="AYK45" i="1"/>
  <c r="AYL45" i="1"/>
  <c r="AYM45" i="1"/>
  <c r="AYN45" i="1"/>
  <c r="AYO45" i="1"/>
  <c r="AYP45" i="1"/>
  <c r="AYQ45" i="1"/>
  <c r="AYR45" i="1"/>
  <c r="AYS45" i="1"/>
  <c r="AYT45" i="1"/>
  <c r="AYU45" i="1"/>
  <c r="AYV45" i="1"/>
  <c r="AYW45" i="1"/>
  <c r="AYX45" i="1"/>
  <c r="AYY45" i="1"/>
  <c r="AYZ45" i="1"/>
  <c r="AZA45" i="1"/>
  <c r="AZB45" i="1"/>
  <c r="AZC45" i="1"/>
  <c r="AZD45" i="1"/>
  <c r="AZE45" i="1"/>
  <c r="AZF45" i="1"/>
  <c r="AZG45" i="1"/>
  <c r="AZH45" i="1"/>
  <c r="AZI45" i="1"/>
  <c r="AZJ45" i="1"/>
  <c r="AZK45" i="1"/>
  <c r="AZL45" i="1"/>
  <c r="AZM45" i="1"/>
  <c r="AZN45" i="1"/>
  <c r="AZO45" i="1"/>
  <c r="AZP45" i="1"/>
  <c r="AZQ45" i="1"/>
  <c r="AZR45" i="1"/>
  <c r="AZS45" i="1"/>
  <c r="AZT45" i="1"/>
  <c r="AZU45" i="1"/>
  <c r="AZV45" i="1"/>
  <c r="AZW45" i="1"/>
  <c r="AZX45" i="1"/>
  <c r="AZY45" i="1"/>
  <c r="AZZ45" i="1"/>
  <c r="BAA45" i="1"/>
  <c r="BAB45" i="1"/>
  <c r="BAC45" i="1"/>
  <c r="BAD45" i="1"/>
  <c r="BAE45" i="1"/>
  <c r="BAF45" i="1"/>
  <c r="BAG45" i="1"/>
  <c r="BAH45" i="1"/>
  <c r="BAI45" i="1"/>
  <c r="BAJ45" i="1"/>
  <c r="BAK45" i="1"/>
  <c r="BAL45" i="1"/>
  <c r="BAM45" i="1"/>
  <c r="BAN45" i="1"/>
  <c r="BAO45" i="1"/>
  <c r="BAP45" i="1"/>
  <c r="BAQ45" i="1"/>
  <c r="BAR45" i="1"/>
  <c r="BAS45" i="1"/>
  <c r="BAT45" i="1"/>
  <c r="BAU45" i="1"/>
  <c r="BAV45" i="1"/>
  <c r="BAW45" i="1"/>
  <c r="BAX45" i="1"/>
  <c r="BAY45" i="1"/>
  <c r="BAZ45" i="1"/>
  <c r="BBA45" i="1"/>
  <c r="BBB45" i="1"/>
  <c r="BBC45" i="1"/>
  <c r="BBD45" i="1"/>
  <c r="BBE45" i="1"/>
  <c r="BBF45" i="1"/>
  <c r="BBG45" i="1"/>
  <c r="BBH45" i="1"/>
  <c r="BBI45" i="1"/>
  <c r="BBJ45" i="1"/>
  <c r="BBK45" i="1"/>
  <c r="BBL45" i="1"/>
  <c r="BBM45" i="1"/>
  <c r="BBN45" i="1"/>
  <c r="BBO45" i="1"/>
  <c r="AXC46" i="1"/>
  <c r="AXD46" i="1"/>
  <c r="AXE46" i="1"/>
  <c r="AXF46" i="1"/>
  <c r="AXG46" i="1"/>
  <c r="AXH46" i="1"/>
  <c r="AXI46" i="1"/>
  <c r="AXJ46" i="1"/>
  <c r="AXK46" i="1"/>
  <c r="AXL46" i="1"/>
  <c r="AXM46" i="1"/>
  <c r="AXN46" i="1"/>
  <c r="AXO46" i="1"/>
  <c r="AXP46" i="1"/>
  <c r="AXQ46" i="1"/>
  <c r="AXR46" i="1"/>
  <c r="AXS46" i="1"/>
  <c r="AXT46" i="1"/>
  <c r="AXU46" i="1"/>
  <c r="AXV46" i="1"/>
  <c r="AXW46" i="1"/>
  <c r="AXX46" i="1"/>
  <c r="AXY46" i="1"/>
  <c r="AXZ46" i="1"/>
  <c r="AYA46" i="1"/>
  <c r="AYB46" i="1"/>
  <c r="AYC46" i="1"/>
  <c r="AYD46" i="1"/>
  <c r="AYE46" i="1"/>
  <c r="AYF46" i="1"/>
  <c r="AYG46" i="1"/>
  <c r="AYH46" i="1"/>
  <c r="AYI46" i="1"/>
  <c r="AYJ46" i="1"/>
  <c r="AYK46" i="1"/>
  <c r="AYL46" i="1"/>
  <c r="AYM46" i="1"/>
  <c r="AYN46" i="1"/>
  <c r="AYO46" i="1"/>
  <c r="AYP46" i="1"/>
  <c r="AYQ46" i="1"/>
  <c r="AYR46" i="1"/>
  <c r="AYS46" i="1"/>
  <c r="AYT46" i="1"/>
  <c r="AYU46" i="1"/>
  <c r="AYV46" i="1"/>
  <c r="AYW46" i="1"/>
  <c r="AYX46" i="1"/>
  <c r="AYY46" i="1"/>
  <c r="AYZ46" i="1"/>
  <c r="AZA46" i="1"/>
  <c r="AZB46" i="1"/>
  <c r="AZC46" i="1"/>
  <c r="AZD46" i="1"/>
  <c r="AZE46" i="1"/>
  <c r="AZF46" i="1"/>
  <c r="AZG46" i="1"/>
  <c r="AZH46" i="1"/>
  <c r="AZI46" i="1"/>
  <c r="AZJ46" i="1"/>
  <c r="AZK46" i="1"/>
  <c r="AZL46" i="1"/>
  <c r="AZM46" i="1"/>
  <c r="AZN46" i="1"/>
  <c r="AZO46" i="1"/>
  <c r="AZP46" i="1"/>
  <c r="AZQ46" i="1"/>
  <c r="AZR46" i="1"/>
  <c r="AZS46" i="1"/>
  <c r="AZT46" i="1"/>
  <c r="AZU46" i="1"/>
  <c r="AZV46" i="1"/>
  <c r="AZW46" i="1"/>
  <c r="AZX46" i="1"/>
  <c r="AZY46" i="1"/>
  <c r="AZZ46" i="1"/>
  <c r="BAA46" i="1"/>
  <c r="BAB46" i="1"/>
  <c r="BAC46" i="1"/>
  <c r="BAD46" i="1"/>
  <c r="BAE46" i="1"/>
  <c r="BAF46" i="1"/>
  <c r="BAG46" i="1"/>
  <c r="BAH46" i="1"/>
  <c r="BAI46" i="1"/>
  <c r="BAJ46" i="1"/>
  <c r="BAK46" i="1"/>
  <c r="BAL46" i="1"/>
  <c r="BAM46" i="1"/>
  <c r="BAN46" i="1"/>
  <c r="BAO46" i="1"/>
  <c r="BAP46" i="1"/>
  <c r="BAQ46" i="1"/>
  <c r="BAR46" i="1"/>
  <c r="BAS46" i="1"/>
  <c r="BAT46" i="1"/>
  <c r="BAU46" i="1"/>
  <c r="BAV46" i="1"/>
  <c r="BAW46" i="1"/>
  <c r="BAX46" i="1"/>
  <c r="BAY46" i="1"/>
  <c r="BAZ46" i="1"/>
  <c r="BBA46" i="1"/>
  <c r="BBB46" i="1"/>
  <c r="BBC46" i="1"/>
  <c r="BBD46" i="1"/>
  <c r="BBE46" i="1"/>
  <c r="BBF46" i="1"/>
  <c r="BBG46" i="1"/>
  <c r="BBH46" i="1"/>
  <c r="BBI46" i="1"/>
  <c r="BBJ46" i="1"/>
  <c r="BBK46" i="1"/>
  <c r="BBL46" i="1"/>
  <c r="BBM46" i="1"/>
  <c r="BBN46" i="1"/>
  <c r="BBO46" i="1"/>
  <c r="AXC47" i="1"/>
  <c r="AXD47" i="1"/>
  <c r="AXE47" i="1"/>
  <c r="AXF47" i="1"/>
  <c r="AXG47" i="1"/>
  <c r="AXH47" i="1"/>
  <c r="AXI47" i="1"/>
  <c r="AXJ47" i="1"/>
  <c r="AXK47" i="1"/>
  <c r="AXL47" i="1"/>
  <c r="AXM47" i="1"/>
  <c r="AXN47" i="1"/>
  <c r="AXO47" i="1"/>
  <c r="AXP47" i="1"/>
  <c r="AXQ47" i="1"/>
  <c r="AXR47" i="1"/>
  <c r="AXS47" i="1"/>
  <c r="AXT47" i="1"/>
  <c r="AXU47" i="1"/>
  <c r="AXV47" i="1"/>
  <c r="AXW47" i="1"/>
  <c r="AXX47" i="1"/>
  <c r="AXY47" i="1"/>
  <c r="AXZ47" i="1"/>
  <c r="AYA47" i="1"/>
  <c r="AYB47" i="1"/>
  <c r="AYC47" i="1"/>
  <c r="AYD47" i="1"/>
  <c r="AYE47" i="1"/>
  <c r="AYF47" i="1"/>
  <c r="AYG47" i="1"/>
  <c r="AYH47" i="1"/>
  <c r="AYI47" i="1"/>
  <c r="AYJ47" i="1"/>
  <c r="AYK47" i="1"/>
  <c r="AYL47" i="1"/>
  <c r="AYM47" i="1"/>
  <c r="AYN47" i="1"/>
  <c r="AYO47" i="1"/>
  <c r="AYP47" i="1"/>
  <c r="AYQ47" i="1"/>
  <c r="AYR47" i="1"/>
  <c r="AYS47" i="1"/>
  <c r="AYT47" i="1"/>
  <c r="AYU47" i="1"/>
  <c r="AYV47" i="1"/>
  <c r="AYW47" i="1"/>
  <c r="AYX47" i="1"/>
  <c r="AYY47" i="1"/>
  <c r="AYZ47" i="1"/>
  <c r="AZA47" i="1"/>
  <c r="AZB47" i="1"/>
  <c r="AZC47" i="1"/>
  <c r="AZD47" i="1"/>
  <c r="AZE47" i="1"/>
  <c r="AZF47" i="1"/>
  <c r="AZG47" i="1"/>
  <c r="AZH47" i="1"/>
  <c r="AZI47" i="1"/>
  <c r="AZJ47" i="1"/>
  <c r="AZK47" i="1"/>
  <c r="AZL47" i="1"/>
  <c r="AZM47" i="1"/>
  <c r="AZN47" i="1"/>
  <c r="AZO47" i="1"/>
  <c r="AZP47" i="1"/>
  <c r="AZQ47" i="1"/>
  <c r="AZR47" i="1"/>
  <c r="AZS47" i="1"/>
  <c r="AZT47" i="1"/>
  <c r="AZU47" i="1"/>
  <c r="AZV47" i="1"/>
  <c r="AZW47" i="1"/>
  <c r="AZX47" i="1"/>
  <c r="AZY47" i="1"/>
  <c r="AZZ47" i="1"/>
  <c r="BAA47" i="1"/>
  <c r="BAB47" i="1"/>
  <c r="BAC47" i="1"/>
  <c r="BAD47" i="1"/>
  <c r="BAE47" i="1"/>
  <c r="BAF47" i="1"/>
  <c r="BAG47" i="1"/>
  <c r="BAH47" i="1"/>
  <c r="BAI47" i="1"/>
  <c r="BAJ47" i="1"/>
  <c r="BAK47" i="1"/>
  <c r="BAL47" i="1"/>
  <c r="BAM47" i="1"/>
  <c r="BAN47" i="1"/>
  <c r="BAO47" i="1"/>
  <c r="BAP47" i="1"/>
  <c r="BAQ47" i="1"/>
  <c r="BAR47" i="1"/>
  <c r="BAS47" i="1"/>
  <c r="BAT47" i="1"/>
  <c r="BAU47" i="1"/>
  <c r="BAV47" i="1"/>
  <c r="BAW47" i="1"/>
  <c r="BAX47" i="1"/>
  <c r="BAY47" i="1"/>
  <c r="BAZ47" i="1"/>
  <c r="BBA47" i="1"/>
  <c r="BBB47" i="1"/>
  <c r="BBC47" i="1"/>
  <c r="BBD47" i="1"/>
  <c r="BBE47" i="1"/>
  <c r="BBF47" i="1"/>
  <c r="BBG47" i="1"/>
  <c r="BBH47" i="1"/>
  <c r="BBI47" i="1"/>
  <c r="BBJ47" i="1"/>
  <c r="BBK47" i="1"/>
  <c r="BBL47" i="1"/>
  <c r="BBM47" i="1"/>
  <c r="BBN47" i="1"/>
  <c r="BBO47" i="1"/>
  <c r="AXC48" i="1"/>
  <c r="AXD48" i="1"/>
  <c r="AXE48" i="1"/>
  <c r="AXF48" i="1"/>
  <c r="AXG48" i="1"/>
  <c r="AXH48" i="1"/>
  <c r="AXI48" i="1"/>
  <c r="AXJ48" i="1"/>
  <c r="AXK48" i="1"/>
  <c r="AXL48" i="1"/>
  <c r="AXM48" i="1"/>
  <c r="AXN48" i="1"/>
  <c r="AXO48" i="1"/>
  <c r="AXP48" i="1"/>
  <c r="AXQ48" i="1"/>
  <c r="AXR48" i="1"/>
  <c r="AXS48" i="1"/>
  <c r="AXT48" i="1"/>
  <c r="AXU48" i="1"/>
  <c r="AXV48" i="1"/>
  <c r="AXW48" i="1"/>
  <c r="AXX48" i="1"/>
  <c r="AXY48" i="1"/>
  <c r="AXZ48" i="1"/>
  <c r="AYA48" i="1"/>
  <c r="AYB48" i="1"/>
  <c r="AYC48" i="1"/>
  <c r="AYD48" i="1"/>
  <c r="AYE48" i="1"/>
  <c r="AYF48" i="1"/>
  <c r="AYG48" i="1"/>
  <c r="AYH48" i="1"/>
  <c r="AYI48" i="1"/>
  <c r="AYJ48" i="1"/>
  <c r="AYK48" i="1"/>
  <c r="AYL48" i="1"/>
  <c r="AYM48" i="1"/>
  <c r="AYN48" i="1"/>
  <c r="AYO48" i="1"/>
  <c r="AYP48" i="1"/>
  <c r="AYQ48" i="1"/>
  <c r="AYR48" i="1"/>
  <c r="AYS48" i="1"/>
  <c r="AYT48" i="1"/>
  <c r="AYU48" i="1"/>
  <c r="AYV48" i="1"/>
  <c r="AYW48" i="1"/>
  <c r="AYX48" i="1"/>
  <c r="AYY48" i="1"/>
  <c r="AYZ48" i="1"/>
  <c r="AZA48" i="1"/>
  <c r="AZB48" i="1"/>
  <c r="AZC48" i="1"/>
  <c r="AZD48" i="1"/>
  <c r="AZE48" i="1"/>
  <c r="AZF48" i="1"/>
  <c r="AZG48" i="1"/>
  <c r="AZH48" i="1"/>
  <c r="AZI48" i="1"/>
  <c r="AZJ48" i="1"/>
  <c r="AZK48" i="1"/>
  <c r="AZL48" i="1"/>
  <c r="AZM48" i="1"/>
  <c r="AZN48" i="1"/>
  <c r="AZO48" i="1"/>
  <c r="AZP48" i="1"/>
  <c r="AZQ48" i="1"/>
  <c r="AZR48" i="1"/>
  <c r="AZS48" i="1"/>
  <c r="AZT48" i="1"/>
  <c r="AZU48" i="1"/>
  <c r="AZV48" i="1"/>
  <c r="AZW48" i="1"/>
  <c r="AZX48" i="1"/>
  <c r="AZY48" i="1"/>
  <c r="AZZ48" i="1"/>
  <c r="BAA48" i="1"/>
  <c r="BAB48" i="1"/>
  <c r="BAC48" i="1"/>
  <c r="BAD48" i="1"/>
  <c r="BAE48" i="1"/>
  <c r="BAF48" i="1"/>
  <c r="BAG48" i="1"/>
  <c r="BAH48" i="1"/>
  <c r="BAI48" i="1"/>
  <c r="BAJ48" i="1"/>
  <c r="BAK48" i="1"/>
  <c r="BAL48" i="1"/>
  <c r="BAM48" i="1"/>
  <c r="BAN48" i="1"/>
  <c r="BAO48" i="1"/>
  <c r="BAP48" i="1"/>
  <c r="BAQ48" i="1"/>
  <c r="BAR48" i="1"/>
  <c r="BAS48" i="1"/>
  <c r="BAT48" i="1"/>
  <c r="BAU48" i="1"/>
  <c r="BAV48" i="1"/>
  <c r="BAW48" i="1"/>
  <c r="BAX48" i="1"/>
  <c r="BAY48" i="1"/>
  <c r="BAZ48" i="1"/>
  <c r="BBA48" i="1"/>
  <c r="BBB48" i="1"/>
  <c r="BBC48" i="1"/>
  <c r="BBD48" i="1"/>
  <c r="BBE48" i="1"/>
  <c r="BBF48" i="1"/>
  <c r="BBG48" i="1"/>
  <c r="BBH48" i="1"/>
  <c r="BBI48" i="1"/>
  <c r="BBJ48" i="1"/>
  <c r="BBK48" i="1"/>
  <c r="BBL48" i="1"/>
  <c r="BBM48" i="1"/>
  <c r="BBN48" i="1"/>
  <c r="BBO48" i="1"/>
  <c r="AXC49" i="1"/>
  <c r="AXD49" i="1"/>
  <c r="AXE49" i="1"/>
  <c r="AXF49" i="1"/>
  <c r="AXG49" i="1"/>
  <c r="AXH49" i="1"/>
  <c r="AXI49" i="1"/>
  <c r="AXJ49" i="1"/>
  <c r="AXK49" i="1"/>
  <c r="AXL49" i="1"/>
  <c r="AXM49" i="1"/>
  <c r="AXN49" i="1"/>
  <c r="AXO49" i="1"/>
  <c r="AXP49" i="1"/>
  <c r="AXQ49" i="1"/>
  <c r="AXR49" i="1"/>
  <c r="AXS49" i="1"/>
  <c r="AXT49" i="1"/>
  <c r="AXU49" i="1"/>
  <c r="AXV49" i="1"/>
  <c r="AXW49" i="1"/>
  <c r="AXX49" i="1"/>
  <c r="AXY49" i="1"/>
  <c r="AXZ49" i="1"/>
  <c r="AYA49" i="1"/>
  <c r="AYB49" i="1"/>
  <c r="AYC49" i="1"/>
  <c r="AYD49" i="1"/>
  <c r="AYE49" i="1"/>
  <c r="AYF49" i="1"/>
  <c r="AYG49" i="1"/>
  <c r="AYH49" i="1"/>
  <c r="AYI49" i="1"/>
  <c r="AYJ49" i="1"/>
  <c r="AYK49" i="1"/>
  <c r="AYL49" i="1"/>
  <c r="AYM49" i="1"/>
  <c r="AYN49" i="1"/>
  <c r="AYO49" i="1"/>
  <c r="AYP49" i="1"/>
  <c r="AYQ49" i="1"/>
  <c r="AYR49" i="1"/>
  <c r="AYS49" i="1"/>
  <c r="AYT49" i="1"/>
  <c r="AYU49" i="1"/>
  <c r="AYV49" i="1"/>
  <c r="AYW49" i="1"/>
  <c r="AYX49" i="1"/>
  <c r="AYY49" i="1"/>
  <c r="AYZ49" i="1"/>
  <c r="AZA49" i="1"/>
  <c r="AZB49" i="1"/>
  <c r="AZC49" i="1"/>
  <c r="AZD49" i="1"/>
  <c r="AZE49" i="1"/>
  <c r="AZF49" i="1"/>
  <c r="AZG49" i="1"/>
  <c r="AZH49" i="1"/>
  <c r="AZI49" i="1"/>
  <c r="AZJ49" i="1"/>
  <c r="AZK49" i="1"/>
  <c r="AZL49" i="1"/>
  <c r="AZM49" i="1"/>
  <c r="AZN49" i="1"/>
  <c r="AZO49" i="1"/>
  <c r="AZP49" i="1"/>
  <c r="AZQ49" i="1"/>
  <c r="AZR49" i="1"/>
  <c r="AZS49" i="1"/>
  <c r="AZT49" i="1"/>
  <c r="AZU49" i="1"/>
  <c r="AZV49" i="1"/>
  <c r="AZW49" i="1"/>
  <c r="AZX49" i="1"/>
  <c r="AZY49" i="1"/>
  <c r="AZZ49" i="1"/>
  <c r="BAA49" i="1"/>
  <c r="BAB49" i="1"/>
  <c r="BAC49" i="1"/>
  <c r="BAD49" i="1"/>
  <c r="BAE49" i="1"/>
  <c r="BAF49" i="1"/>
  <c r="BAG49" i="1"/>
  <c r="BAH49" i="1"/>
  <c r="BAI49" i="1"/>
  <c r="BAJ49" i="1"/>
  <c r="BAK49" i="1"/>
  <c r="BAL49" i="1"/>
  <c r="BAM49" i="1"/>
  <c r="BAN49" i="1"/>
  <c r="BAO49" i="1"/>
  <c r="BAP49" i="1"/>
  <c r="BAQ49" i="1"/>
  <c r="BAR49" i="1"/>
  <c r="BAS49" i="1"/>
  <c r="BAT49" i="1"/>
  <c r="BAU49" i="1"/>
  <c r="BAV49" i="1"/>
  <c r="BAW49" i="1"/>
  <c r="BAX49" i="1"/>
  <c r="BAY49" i="1"/>
  <c r="BAZ49" i="1"/>
  <c r="BBA49" i="1"/>
  <c r="BBB49" i="1"/>
  <c r="BBC49" i="1"/>
  <c r="BBD49" i="1"/>
  <c r="BBE49" i="1"/>
  <c r="BBF49" i="1"/>
  <c r="BBG49" i="1"/>
  <c r="BBH49" i="1"/>
  <c r="BBI49" i="1"/>
  <c r="BBJ49" i="1"/>
  <c r="BBK49" i="1"/>
  <c r="BBL49" i="1"/>
  <c r="BBM49" i="1"/>
  <c r="BBN49" i="1"/>
  <c r="BBO49" i="1"/>
  <c r="AXC50" i="1"/>
  <c r="AXD50" i="1"/>
  <c r="AXE50" i="1"/>
  <c r="AXF50" i="1"/>
  <c r="AXG50" i="1"/>
  <c r="AXH50" i="1"/>
  <c r="AXI50" i="1"/>
  <c r="AXJ50" i="1"/>
  <c r="AXK50" i="1"/>
  <c r="AXL50" i="1"/>
  <c r="AXM50" i="1"/>
  <c r="AXN50" i="1"/>
  <c r="AXO50" i="1"/>
  <c r="AXP50" i="1"/>
  <c r="AXQ50" i="1"/>
  <c r="AXR50" i="1"/>
  <c r="AXS50" i="1"/>
  <c r="AXT50" i="1"/>
  <c r="AXU50" i="1"/>
  <c r="AXV50" i="1"/>
  <c r="AXW50" i="1"/>
  <c r="AXX50" i="1"/>
  <c r="AXY50" i="1"/>
  <c r="AXZ50" i="1"/>
  <c r="AYA50" i="1"/>
  <c r="AYB50" i="1"/>
  <c r="AYC50" i="1"/>
  <c r="AYD50" i="1"/>
  <c r="AYE50" i="1"/>
  <c r="AYF50" i="1"/>
  <c r="AYG50" i="1"/>
  <c r="AYH50" i="1"/>
  <c r="AYI50" i="1"/>
  <c r="AYJ50" i="1"/>
  <c r="AYK50" i="1"/>
  <c r="AYL50" i="1"/>
  <c r="AYM50" i="1"/>
  <c r="AYN50" i="1"/>
  <c r="AYO50" i="1"/>
  <c r="AYP50" i="1"/>
  <c r="AYQ50" i="1"/>
  <c r="AYR50" i="1"/>
  <c r="AYS50" i="1"/>
  <c r="AYT50" i="1"/>
  <c r="AYU50" i="1"/>
  <c r="AYV50" i="1"/>
  <c r="AYW50" i="1"/>
  <c r="AYX50" i="1"/>
  <c r="AYY50" i="1"/>
  <c r="AYZ50" i="1"/>
  <c r="AZA50" i="1"/>
  <c r="AZB50" i="1"/>
  <c r="AZC50" i="1"/>
  <c r="AZD50" i="1"/>
  <c r="AZE50" i="1"/>
  <c r="AZF50" i="1"/>
  <c r="AZG50" i="1"/>
  <c r="AZH50" i="1"/>
  <c r="AZI50" i="1"/>
  <c r="AZJ50" i="1"/>
  <c r="AZK50" i="1"/>
  <c r="AZL50" i="1"/>
  <c r="AZM50" i="1"/>
  <c r="AZN50" i="1"/>
  <c r="AZO50" i="1"/>
  <c r="AZP50" i="1"/>
  <c r="AZQ50" i="1"/>
  <c r="AZR50" i="1"/>
  <c r="AZS50" i="1"/>
  <c r="AZT50" i="1"/>
  <c r="AZU50" i="1"/>
  <c r="AZV50" i="1"/>
  <c r="AZW50" i="1"/>
  <c r="AZX50" i="1"/>
  <c r="AZY50" i="1"/>
  <c r="AZZ50" i="1"/>
  <c r="BAA50" i="1"/>
  <c r="BAB50" i="1"/>
  <c r="BAC50" i="1"/>
  <c r="BAD50" i="1"/>
  <c r="BAE50" i="1"/>
  <c r="BAF50" i="1"/>
  <c r="BAG50" i="1"/>
  <c r="BAH50" i="1"/>
  <c r="BAI50" i="1"/>
  <c r="BAJ50" i="1"/>
  <c r="BAK50" i="1"/>
  <c r="BAL50" i="1"/>
  <c r="BAM50" i="1"/>
  <c r="BAN50" i="1"/>
  <c r="BAO50" i="1"/>
  <c r="BAP50" i="1"/>
  <c r="BAQ50" i="1"/>
  <c r="BAR50" i="1"/>
  <c r="BAS50" i="1"/>
  <c r="BAT50" i="1"/>
  <c r="BAU50" i="1"/>
  <c r="BAV50" i="1"/>
  <c r="BAW50" i="1"/>
  <c r="BAX50" i="1"/>
  <c r="BAY50" i="1"/>
  <c r="BAZ50" i="1"/>
  <c r="BBA50" i="1"/>
  <c r="BBB50" i="1"/>
  <c r="BBC50" i="1"/>
  <c r="BBD50" i="1"/>
  <c r="BBE50" i="1"/>
  <c r="BBF50" i="1"/>
  <c r="BBG50" i="1"/>
  <c r="BBH50" i="1"/>
  <c r="BBI50" i="1"/>
  <c r="BBJ50" i="1"/>
  <c r="BBK50" i="1"/>
  <c r="BBL50" i="1"/>
  <c r="BBM50" i="1"/>
  <c r="BBN50" i="1"/>
  <c r="BBO50" i="1"/>
  <c r="AXC51" i="1"/>
  <c r="AXD51" i="1"/>
  <c r="AXE51" i="1"/>
  <c r="AXF51" i="1"/>
  <c r="AXG51" i="1"/>
  <c r="AXH51" i="1"/>
  <c r="AXI51" i="1"/>
  <c r="AXJ51" i="1"/>
  <c r="AXK51" i="1"/>
  <c r="AXL51" i="1"/>
  <c r="AXM51" i="1"/>
  <c r="AXN51" i="1"/>
  <c r="AXO51" i="1"/>
  <c r="AXP51" i="1"/>
  <c r="AXQ51" i="1"/>
  <c r="AXR51" i="1"/>
  <c r="AXS51" i="1"/>
  <c r="AXT51" i="1"/>
  <c r="AXU51" i="1"/>
  <c r="AXV51" i="1"/>
  <c r="AXW51" i="1"/>
  <c r="AXX51" i="1"/>
  <c r="AXY51" i="1"/>
  <c r="AXZ51" i="1"/>
  <c r="AYA51" i="1"/>
  <c r="AYB51" i="1"/>
  <c r="AYC51" i="1"/>
  <c r="AYD51" i="1"/>
  <c r="AYE51" i="1"/>
  <c r="AYF51" i="1"/>
  <c r="AYG51" i="1"/>
  <c r="AYH51" i="1"/>
  <c r="AYI51" i="1"/>
  <c r="AYJ51" i="1"/>
  <c r="AYK51" i="1"/>
  <c r="AYL51" i="1"/>
  <c r="AYM51" i="1"/>
  <c r="AYN51" i="1"/>
  <c r="AYO51" i="1"/>
  <c r="AYP51" i="1"/>
  <c r="AYQ51" i="1"/>
  <c r="AYR51" i="1"/>
  <c r="AYS51" i="1"/>
  <c r="AYT51" i="1"/>
  <c r="AYU51" i="1"/>
  <c r="AYV51" i="1"/>
  <c r="AYW51" i="1"/>
  <c r="AYX51" i="1"/>
  <c r="AYY51" i="1"/>
  <c r="AYZ51" i="1"/>
  <c r="AZA51" i="1"/>
  <c r="AZB51" i="1"/>
  <c r="AZC51" i="1"/>
  <c r="AZD51" i="1"/>
  <c r="AZE51" i="1"/>
  <c r="AZF51" i="1"/>
  <c r="AZG51" i="1"/>
  <c r="AZH51" i="1"/>
  <c r="AZI51" i="1"/>
  <c r="AZJ51" i="1"/>
  <c r="AZK51" i="1"/>
  <c r="AZL51" i="1"/>
  <c r="AZM51" i="1"/>
  <c r="AZN51" i="1"/>
  <c r="AZO51" i="1"/>
  <c r="AZP51" i="1"/>
  <c r="AZQ51" i="1"/>
  <c r="AZR51" i="1"/>
  <c r="AZS51" i="1"/>
  <c r="AZT51" i="1"/>
  <c r="AZU51" i="1"/>
  <c r="AZV51" i="1"/>
  <c r="AZW51" i="1"/>
  <c r="AZX51" i="1"/>
  <c r="AZY51" i="1"/>
  <c r="AZZ51" i="1"/>
  <c r="BAA51" i="1"/>
  <c r="BAB51" i="1"/>
  <c r="BAC51" i="1"/>
  <c r="BAD51" i="1"/>
  <c r="BAE51" i="1"/>
  <c r="BAF51" i="1"/>
  <c r="BAG51" i="1"/>
  <c r="BAH51" i="1"/>
  <c r="BAI51" i="1"/>
  <c r="BAJ51" i="1"/>
  <c r="BAK51" i="1"/>
  <c r="BAL51" i="1"/>
  <c r="BAM51" i="1"/>
  <c r="BAN51" i="1"/>
  <c r="BAO51" i="1"/>
  <c r="BAP51" i="1"/>
  <c r="BAQ51" i="1"/>
  <c r="BAR51" i="1"/>
  <c r="BAS51" i="1"/>
  <c r="BAT51" i="1"/>
  <c r="BAU51" i="1"/>
  <c r="BAV51" i="1"/>
  <c r="BAW51" i="1"/>
  <c r="BAX51" i="1"/>
  <c r="BAY51" i="1"/>
  <c r="BAZ51" i="1"/>
  <c r="BBA51" i="1"/>
  <c r="BBB51" i="1"/>
  <c r="BBC51" i="1"/>
  <c r="BBD51" i="1"/>
  <c r="BBE51" i="1"/>
  <c r="BBF51" i="1"/>
  <c r="BBG51" i="1"/>
  <c r="BBH51" i="1"/>
  <c r="BBI51" i="1"/>
  <c r="BBJ51" i="1"/>
  <c r="BBK51" i="1"/>
  <c r="BBL51" i="1"/>
  <c r="BBM51" i="1"/>
  <c r="BBN51" i="1"/>
  <c r="BBO51" i="1"/>
  <c r="AXC52" i="1"/>
  <c r="AXD52" i="1"/>
  <c r="AXE52" i="1"/>
  <c r="AXF52" i="1"/>
  <c r="AXG52" i="1"/>
  <c r="AXH52" i="1"/>
  <c r="AXI52" i="1"/>
  <c r="AXJ52" i="1"/>
  <c r="AXK52" i="1"/>
  <c r="AXL52" i="1"/>
  <c r="AXM52" i="1"/>
  <c r="AXN52" i="1"/>
  <c r="AXO52" i="1"/>
  <c r="AXP52" i="1"/>
  <c r="AXQ52" i="1"/>
  <c r="AXR52" i="1"/>
  <c r="AXS52" i="1"/>
  <c r="AXT52" i="1"/>
  <c r="AXU52" i="1"/>
  <c r="AXV52" i="1"/>
  <c r="AXW52" i="1"/>
  <c r="AXX52" i="1"/>
  <c r="AXY52" i="1"/>
  <c r="AXZ52" i="1"/>
  <c r="AYA52" i="1"/>
  <c r="AYB52" i="1"/>
  <c r="AYC52" i="1"/>
  <c r="AYD52" i="1"/>
  <c r="AYE52" i="1"/>
  <c r="AYF52" i="1"/>
  <c r="AYG52" i="1"/>
  <c r="AYH52" i="1"/>
  <c r="AYI52" i="1"/>
  <c r="AYJ52" i="1"/>
  <c r="AYK52" i="1"/>
  <c r="AYL52" i="1"/>
  <c r="AYM52" i="1"/>
  <c r="AYN52" i="1"/>
  <c r="AYO52" i="1"/>
  <c r="AYP52" i="1"/>
  <c r="AYQ52" i="1"/>
  <c r="AYR52" i="1"/>
  <c r="AYS52" i="1"/>
  <c r="AYT52" i="1"/>
  <c r="AYU52" i="1"/>
  <c r="AYV52" i="1"/>
  <c r="AYW52" i="1"/>
  <c r="AYX52" i="1"/>
  <c r="AYY52" i="1"/>
  <c r="AYZ52" i="1"/>
  <c r="AZA52" i="1"/>
  <c r="AZB52" i="1"/>
  <c r="AZC52" i="1"/>
  <c r="AZD52" i="1"/>
  <c r="AZE52" i="1"/>
  <c r="AZF52" i="1"/>
  <c r="AZG52" i="1"/>
  <c r="AZH52" i="1"/>
  <c r="AZI52" i="1"/>
  <c r="AZJ52" i="1"/>
  <c r="AZK52" i="1"/>
  <c r="AZL52" i="1"/>
  <c r="AZM52" i="1"/>
  <c r="AZN52" i="1"/>
  <c r="AZO52" i="1"/>
  <c r="AZP52" i="1"/>
  <c r="AZQ52" i="1"/>
  <c r="AZR52" i="1"/>
  <c r="AZS52" i="1"/>
  <c r="AZT52" i="1"/>
  <c r="AZU52" i="1"/>
  <c r="AZV52" i="1"/>
  <c r="AZW52" i="1"/>
  <c r="AZX52" i="1"/>
  <c r="AZY52" i="1"/>
  <c r="AZZ52" i="1"/>
  <c r="BAA52" i="1"/>
  <c r="BAB52" i="1"/>
  <c r="BAC52" i="1"/>
  <c r="BAD52" i="1"/>
  <c r="BAE52" i="1"/>
  <c r="BAF52" i="1"/>
  <c r="BAG52" i="1"/>
  <c r="BAH52" i="1"/>
  <c r="BAI52" i="1"/>
  <c r="BAJ52" i="1"/>
  <c r="BAK52" i="1"/>
  <c r="BAL52" i="1"/>
  <c r="BAM52" i="1"/>
  <c r="BAN52" i="1"/>
  <c r="BAO52" i="1"/>
  <c r="BAP52" i="1"/>
  <c r="BAQ52" i="1"/>
  <c r="BAR52" i="1"/>
  <c r="BAS52" i="1"/>
  <c r="BAT52" i="1"/>
  <c r="BAU52" i="1"/>
  <c r="BAV52" i="1"/>
  <c r="BAW52" i="1"/>
  <c r="BAX52" i="1"/>
  <c r="BAY52" i="1"/>
  <c r="BAZ52" i="1"/>
  <c r="BBA52" i="1"/>
  <c r="BBB52" i="1"/>
  <c r="BBC52" i="1"/>
  <c r="BBD52" i="1"/>
  <c r="BBE52" i="1"/>
  <c r="BBF52" i="1"/>
  <c r="BBG52" i="1"/>
  <c r="BBH52" i="1"/>
  <c r="BBI52" i="1"/>
  <c r="BBJ52" i="1"/>
  <c r="BBK52" i="1"/>
  <c r="BBL52" i="1"/>
  <c r="BBM52" i="1"/>
  <c r="BBN52" i="1"/>
  <c r="BBO52" i="1"/>
  <c r="AXC53" i="1"/>
  <c r="AXD53" i="1"/>
  <c r="AXE53" i="1"/>
  <c r="AXF53" i="1"/>
  <c r="AXG53" i="1"/>
  <c r="AXH53" i="1"/>
  <c r="AXI53" i="1"/>
  <c r="AXJ53" i="1"/>
  <c r="AXK53" i="1"/>
  <c r="AXL53" i="1"/>
  <c r="AXM53" i="1"/>
  <c r="AXN53" i="1"/>
  <c r="AXO53" i="1"/>
  <c r="AXP53" i="1"/>
  <c r="AXQ53" i="1"/>
  <c r="AXR53" i="1"/>
  <c r="AXS53" i="1"/>
  <c r="AXT53" i="1"/>
  <c r="AXU53" i="1"/>
  <c r="AXV53" i="1"/>
  <c r="AXW53" i="1"/>
  <c r="AXX53" i="1"/>
  <c r="AXY53" i="1"/>
  <c r="AXZ53" i="1"/>
  <c r="AYA53" i="1"/>
  <c r="AYB53" i="1"/>
  <c r="AYC53" i="1"/>
  <c r="AYD53" i="1"/>
  <c r="AYE53" i="1"/>
  <c r="AYF53" i="1"/>
  <c r="AYG53" i="1"/>
  <c r="AYH53" i="1"/>
  <c r="AYI53" i="1"/>
  <c r="AYJ53" i="1"/>
  <c r="AYK53" i="1"/>
  <c r="AYL53" i="1"/>
  <c r="AYM53" i="1"/>
  <c r="AYN53" i="1"/>
  <c r="AYO53" i="1"/>
  <c r="AYP53" i="1"/>
  <c r="AYQ53" i="1"/>
  <c r="AYR53" i="1"/>
  <c r="AYS53" i="1"/>
  <c r="AYT53" i="1"/>
  <c r="AYU53" i="1"/>
  <c r="AYV53" i="1"/>
  <c r="AYW53" i="1"/>
  <c r="AYX53" i="1"/>
  <c r="AYY53" i="1"/>
  <c r="AYZ53" i="1"/>
  <c r="AZA53" i="1"/>
  <c r="AZB53" i="1"/>
  <c r="AZC53" i="1"/>
  <c r="AZD53" i="1"/>
  <c r="AZE53" i="1"/>
  <c r="AZF53" i="1"/>
  <c r="AZG53" i="1"/>
  <c r="AZH53" i="1"/>
  <c r="AZI53" i="1"/>
  <c r="AZJ53" i="1"/>
  <c r="AZK53" i="1"/>
  <c r="AZL53" i="1"/>
  <c r="AZM53" i="1"/>
  <c r="AZN53" i="1"/>
  <c r="AZO53" i="1"/>
  <c r="AZP53" i="1"/>
  <c r="AZQ53" i="1"/>
  <c r="AZR53" i="1"/>
  <c r="AZS53" i="1"/>
  <c r="AZT53" i="1"/>
  <c r="AZU53" i="1"/>
  <c r="AZV53" i="1"/>
  <c r="AZW53" i="1"/>
  <c r="AZX53" i="1"/>
  <c r="AZY53" i="1"/>
  <c r="AZZ53" i="1"/>
  <c r="BAA53" i="1"/>
  <c r="BAB53" i="1"/>
  <c r="BAC53" i="1"/>
  <c r="BAD53" i="1"/>
  <c r="BAE53" i="1"/>
  <c r="BAF53" i="1"/>
  <c r="BAG53" i="1"/>
  <c r="BAH53" i="1"/>
  <c r="BAI53" i="1"/>
  <c r="BAJ53" i="1"/>
  <c r="BAK53" i="1"/>
  <c r="BAL53" i="1"/>
  <c r="BAM53" i="1"/>
  <c r="BAN53" i="1"/>
  <c r="BAO53" i="1"/>
  <c r="BAP53" i="1"/>
  <c r="BAQ53" i="1"/>
  <c r="BAR53" i="1"/>
  <c r="BAS53" i="1"/>
  <c r="BAT53" i="1"/>
  <c r="BAU53" i="1"/>
  <c r="BAV53" i="1"/>
  <c r="BAW53" i="1"/>
  <c r="BAX53" i="1"/>
  <c r="BAY53" i="1"/>
  <c r="BAZ53" i="1"/>
  <c r="BBA53" i="1"/>
  <c r="BBB53" i="1"/>
  <c r="BBC53" i="1"/>
  <c r="BBD53" i="1"/>
  <c r="BBE53" i="1"/>
  <c r="BBF53" i="1"/>
  <c r="BBG53" i="1"/>
  <c r="BBH53" i="1"/>
  <c r="BBI53" i="1"/>
  <c r="BBJ53" i="1"/>
  <c r="BBK53" i="1"/>
  <c r="BBL53" i="1"/>
  <c r="BBM53" i="1"/>
  <c r="BBN53" i="1"/>
  <c r="BBO53" i="1"/>
  <c r="AXC54" i="1"/>
  <c r="AXD54" i="1"/>
  <c r="AXE54" i="1"/>
  <c r="AXF54" i="1"/>
  <c r="AXG54" i="1"/>
  <c r="AXH54" i="1"/>
  <c r="AXI54" i="1"/>
  <c r="AXJ54" i="1"/>
  <c r="AXK54" i="1"/>
  <c r="AXL54" i="1"/>
  <c r="AXM54" i="1"/>
  <c r="AXN54" i="1"/>
  <c r="AXO54" i="1"/>
  <c r="AXP54" i="1"/>
  <c r="AXQ54" i="1"/>
  <c r="AXR54" i="1"/>
  <c r="AXS54" i="1"/>
  <c r="AXT54" i="1"/>
  <c r="AXU54" i="1"/>
  <c r="AXV54" i="1"/>
  <c r="AXW54" i="1"/>
  <c r="AXX54" i="1"/>
  <c r="AXY54" i="1"/>
  <c r="AXZ54" i="1"/>
  <c r="AYA54" i="1"/>
  <c r="AYB54" i="1"/>
  <c r="AYC54" i="1"/>
  <c r="AYD54" i="1"/>
  <c r="AYE54" i="1"/>
  <c r="AYF54" i="1"/>
  <c r="AYG54" i="1"/>
  <c r="AYH54" i="1"/>
  <c r="AYI54" i="1"/>
  <c r="AYJ54" i="1"/>
  <c r="AYK54" i="1"/>
  <c r="AYL54" i="1"/>
  <c r="AYM54" i="1"/>
  <c r="AYN54" i="1"/>
  <c r="AYO54" i="1"/>
  <c r="AYP54" i="1"/>
  <c r="AYQ54" i="1"/>
  <c r="AYR54" i="1"/>
  <c r="AYS54" i="1"/>
  <c r="AYT54" i="1"/>
  <c r="AYU54" i="1"/>
  <c r="AYV54" i="1"/>
  <c r="AYW54" i="1"/>
  <c r="AYX54" i="1"/>
  <c r="AYY54" i="1"/>
  <c r="AYZ54" i="1"/>
  <c r="AZA54" i="1"/>
  <c r="AZB54" i="1"/>
  <c r="AZC54" i="1"/>
  <c r="AZD54" i="1"/>
  <c r="AZE54" i="1"/>
  <c r="AZF54" i="1"/>
  <c r="AZG54" i="1"/>
  <c r="AZH54" i="1"/>
  <c r="AZI54" i="1"/>
  <c r="AZJ54" i="1"/>
  <c r="AZK54" i="1"/>
  <c r="AZL54" i="1"/>
  <c r="AZM54" i="1"/>
  <c r="AZN54" i="1"/>
  <c r="AZO54" i="1"/>
  <c r="AZP54" i="1"/>
  <c r="AZQ54" i="1"/>
  <c r="AZR54" i="1"/>
  <c r="AZS54" i="1"/>
  <c r="AZT54" i="1"/>
  <c r="AZU54" i="1"/>
  <c r="AZV54" i="1"/>
  <c r="AZW54" i="1"/>
  <c r="AZX54" i="1"/>
  <c r="AZY54" i="1"/>
  <c r="AZZ54" i="1"/>
  <c r="BAA54" i="1"/>
  <c r="BAB54" i="1"/>
  <c r="BAC54" i="1"/>
  <c r="BAD54" i="1"/>
  <c r="BAE54" i="1"/>
  <c r="BAF54" i="1"/>
  <c r="BAG54" i="1"/>
  <c r="BAH54" i="1"/>
  <c r="BAI54" i="1"/>
  <c r="BAJ54" i="1"/>
  <c r="BAK54" i="1"/>
  <c r="BAL54" i="1"/>
  <c r="BAM54" i="1"/>
  <c r="BAN54" i="1"/>
  <c r="BAO54" i="1"/>
  <c r="BAP54" i="1"/>
  <c r="BAQ54" i="1"/>
  <c r="BAR54" i="1"/>
  <c r="BAS54" i="1"/>
  <c r="BAT54" i="1"/>
  <c r="BAU54" i="1"/>
  <c r="BAV54" i="1"/>
  <c r="BAW54" i="1"/>
  <c r="BAX54" i="1"/>
  <c r="BAY54" i="1"/>
  <c r="BAZ54" i="1"/>
  <c r="BBA54" i="1"/>
  <c r="BBB54" i="1"/>
  <c r="BBC54" i="1"/>
  <c r="BBD54" i="1"/>
  <c r="BBE54" i="1"/>
  <c r="BBF54" i="1"/>
  <c r="BBG54" i="1"/>
  <c r="BBH54" i="1"/>
  <c r="BBI54" i="1"/>
  <c r="BBJ54" i="1"/>
  <c r="BBK54" i="1"/>
  <c r="BBL54" i="1"/>
  <c r="BBM54" i="1"/>
  <c r="BBN54" i="1"/>
  <c r="BBO54" i="1"/>
  <c r="AXC55" i="1"/>
  <c r="AXD55" i="1"/>
  <c r="AXE55" i="1"/>
  <c r="AXF55" i="1"/>
  <c r="AXG55" i="1"/>
  <c r="AXH55" i="1"/>
  <c r="AXI55" i="1"/>
  <c r="AXJ55" i="1"/>
  <c r="AXK55" i="1"/>
  <c r="AXL55" i="1"/>
  <c r="AXM55" i="1"/>
  <c r="AXN55" i="1"/>
  <c r="AXO55" i="1"/>
  <c r="AXP55" i="1"/>
  <c r="AXQ55" i="1"/>
  <c r="AXR55" i="1"/>
  <c r="AXS55" i="1"/>
  <c r="AXT55" i="1"/>
  <c r="AXU55" i="1"/>
  <c r="AXV55" i="1"/>
  <c r="AXW55" i="1"/>
  <c r="AXX55" i="1"/>
  <c r="AXY55" i="1"/>
  <c r="AXZ55" i="1"/>
  <c r="AYA55" i="1"/>
  <c r="AYB55" i="1"/>
  <c r="AYC55" i="1"/>
  <c r="AYD55" i="1"/>
  <c r="AYE55" i="1"/>
  <c r="AYF55" i="1"/>
  <c r="AYG55" i="1"/>
  <c r="AYH55" i="1"/>
  <c r="AYI55" i="1"/>
  <c r="AYJ55" i="1"/>
  <c r="AYK55" i="1"/>
  <c r="AYL55" i="1"/>
  <c r="AYM55" i="1"/>
  <c r="AYN55" i="1"/>
  <c r="AYO55" i="1"/>
  <c r="AYP55" i="1"/>
  <c r="AYQ55" i="1"/>
  <c r="AYR55" i="1"/>
  <c r="AYS55" i="1"/>
  <c r="AYT55" i="1"/>
  <c r="AYU55" i="1"/>
  <c r="AYV55" i="1"/>
  <c r="AYW55" i="1"/>
  <c r="AYX55" i="1"/>
  <c r="AYY55" i="1"/>
  <c r="AYZ55" i="1"/>
  <c r="AZA55" i="1"/>
  <c r="AZB55" i="1"/>
  <c r="AZC55" i="1"/>
  <c r="AZD55" i="1"/>
  <c r="AZE55" i="1"/>
  <c r="AZF55" i="1"/>
  <c r="AZG55" i="1"/>
  <c r="AZH55" i="1"/>
  <c r="AZI55" i="1"/>
  <c r="AZJ55" i="1"/>
  <c r="AZK55" i="1"/>
  <c r="AZL55" i="1"/>
  <c r="AZM55" i="1"/>
  <c r="AZN55" i="1"/>
  <c r="AZO55" i="1"/>
  <c r="AZP55" i="1"/>
  <c r="AZQ55" i="1"/>
  <c r="AZR55" i="1"/>
  <c r="AZS55" i="1"/>
  <c r="AZT55" i="1"/>
  <c r="AZU55" i="1"/>
  <c r="AZV55" i="1"/>
  <c r="AZW55" i="1"/>
  <c r="AZX55" i="1"/>
  <c r="AZY55" i="1"/>
  <c r="AZZ55" i="1"/>
  <c r="BAA55" i="1"/>
  <c r="BAB55" i="1"/>
  <c r="BAC55" i="1"/>
  <c r="BAD55" i="1"/>
  <c r="BAE55" i="1"/>
  <c r="BAF55" i="1"/>
  <c r="BAG55" i="1"/>
  <c r="BAH55" i="1"/>
  <c r="BAI55" i="1"/>
  <c r="BAJ55" i="1"/>
  <c r="BAK55" i="1"/>
  <c r="BAL55" i="1"/>
  <c r="BAM55" i="1"/>
  <c r="BAN55" i="1"/>
  <c r="BAO55" i="1"/>
  <c r="BAP55" i="1"/>
  <c r="BAQ55" i="1"/>
  <c r="BAR55" i="1"/>
  <c r="BAS55" i="1"/>
  <c r="BAT55" i="1"/>
  <c r="BAU55" i="1"/>
  <c r="BAV55" i="1"/>
  <c r="BAW55" i="1"/>
  <c r="BAX55" i="1"/>
  <c r="BAY55" i="1"/>
  <c r="BAZ55" i="1"/>
  <c r="BBA55" i="1"/>
  <c r="BBB55" i="1"/>
  <c r="BBC55" i="1"/>
  <c r="BBD55" i="1"/>
  <c r="BBE55" i="1"/>
  <c r="BBF55" i="1"/>
  <c r="BBG55" i="1"/>
  <c r="BBH55" i="1"/>
  <c r="BBI55" i="1"/>
  <c r="BBJ55" i="1"/>
  <c r="BBK55" i="1"/>
  <c r="BBL55" i="1"/>
  <c r="BBM55" i="1"/>
  <c r="BBN55" i="1"/>
  <c r="BBO55" i="1"/>
  <c r="AXC56" i="1"/>
  <c r="AXD56" i="1"/>
  <c r="AXE56" i="1"/>
  <c r="AXF56" i="1"/>
  <c r="AXG56" i="1"/>
  <c r="AXH56" i="1"/>
  <c r="AXI56" i="1"/>
  <c r="AXJ56" i="1"/>
  <c r="AXK56" i="1"/>
  <c r="AXL56" i="1"/>
  <c r="AXM56" i="1"/>
  <c r="AXN56" i="1"/>
  <c r="AXO56" i="1"/>
  <c r="AXP56" i="1"/>
  <c r="AXQ56" i="1"/>
  <c r="AXR56" i="1"/>
  <c r="AXS56" i="1"/>
  <c r="AXT56" i="1"/>
  <c r="AXU56" i="1"/>
  <c r="AXV56" i="1"/>
  <c r="AXW56" i="1"/>
  <c r="AXX56" i="1"/>
  <c r="AXY56" i="1"/>
  <c r="AXZ56" i="1"/>
  <c r="AYA56" i="1"/>
  <c r="AYB56" i="1"/>
  <c r="AYC56" i="1"/>
  <c r="AYD56" i="1"/>
  <c r="AYE56" i="1"/>
  <c r="AYF56" i="1"/>
  <c r="AYG56" i="1"/>
  <c r="AYH56" i="1"/>
  <c r="AYI56" i="1"/>
  <c r="AYJ56" i="1"/>
  <c r="AYK56" i="1"/>
  <c r="AYL56" i="1"/>
  <c r="AYM56" i="1"/>
  <c r="AYN56" i="1"/>
  <c r="AYO56" i="1"/>
  <c r="AYP56" i="1"/>
  <c r="AYQ56" i="1"/>
  <c r="AYR56" i="1"/>
  <c r="AYS56" i="1"/>
  <c r="AYT56" i="1"/>
  <c r="AYU56" i="1"/>
  <c r="AYV56" i="1"/>
  <c r="AYW56" i="1"/>
  <c r="AYX56" i="1"/>
  <c r="AYY56" i="1"/>
  <c r="AYZ56" i="1"/>
  <c r="AZA56" i="1"/>
  <c r="AZB56" i="1"/>
  <c r="AZC56" i="1"/>
  <c r="AZD56" i="1"/>
  <c r="AZE56" i="1"/>
  <c r="AZF56" i="1"/>
  <c r="AZG56" i="1"/>
  <c r="AZH56" i="1"/>
  <c r="AZI56" i="1"/>
  <c r="AZJ56" i="1"/>
  <c r="AZK56" i="1"/>
  <c r="AZL56" i="1"/>
  <c r="AZM56" i="1"/>
  <c r="AZN56" i="1"/>
  <c r="AZO56" i="1"/>
  <c r="AZP56" i="1"/>
  <c r="AZQ56" i="1"/>
  <c r="AZR56" i="1"/>
  <c r="AZS56" i="1"/>
  <c r="AZT56" i="1"/>
  <c r="AZU56" i="1"/>
  <c r="AZV56" i="1"/>
  <c r="AZW56" i="1"/>
  <c r="AZX56" i="1"/>
  <c r="AZY56" i="1"/>
  <c r="AZZ56" i="1"/>
  <c r="BAA56" i="1"/>
  <c r="BAB56" i="1"/>
  <c r="BAC56" i="1"/>
  <c r="BAD56" i="1"/>
  <c r="BAE56" i="1"/>
  <c r="BAF56" i="1"/>
  <c r="BAG56" i="1"/>
  <c r="BAH56" i="1"/>
  <c r="BAI56" i="1"/>
  <c r="BAJ56" i="1"/>
  <c r="BAK56" i="1"/>
  <c r="BAL56" i="1"/>
  <c r="BAM56" i="1"/>
  <c r="BAN56" i="1"/>
  <c r="BAO56" i="1"/>
  <c r="BAP56" i="1"/>
  <c r="BAQ56" i="1"/>
  <c r="BAR56" i="1"/>
  <c r="BAS56" i="1"/>
  <c r="BAT56" i="1"/>
  <c r="BAU56" i="1"/>
  <c r="BAV56" i="1"/>
  <c r="BAW56" i="1"/>
  <c r="BAX56" i="1"/>
  <c r="BAY56" i="1"/>
  <c r="BAZ56" i="1"/>
  <c r="BBA56" i="1"/>
  <c r="BBB56" i="1"/>
  <c r="BBC56" i="1"/>
  <c r="BBD56" i="1"/>
  <c r="BBE56" i="1"/>
  <c r="BBF56" i="1"/>
  <c r="BBG56" i="1"/>
  <c r="BBH56" i="1"/>
  <c r="BBI56" i="1"/>
  <c r="BBJ56" i="1"/>
  <c r="BBK56" i="1"/>
  <c r="BBL56" i="1"/>
  <c r="BBM56" i="1"/>
  <c r="BBN56" i="1"/>
  <c r="BBO56" i="1"/>
  <c r="AXC57" i="1"/>
  <c r="AXD57" i="1"/>
  <c r="AXE57" i="1"/>
  <c r="AXF57" i="1"/>
  <c r="AXG57" i="1"/>
  <c r="AXH57" i="1"/>
  <c r="AXI57" i="1"/>
  <c r="AXJ57" i="1"/>
  <c r="AXK57" i="1"/>
  <c r="AXL57" i="1"/>
  <c r="AXM57" i="1"/>
  <c r="AXN57" i="1"/>
  <c r="AXO57" i="1"/>
  <c r="AXP57" i="1"/>
  <c r="AXQ57" i="1"/>
  <c r="AXR57" i="1"/>
  <c r="AXS57" i="1"/>
  <c r="AXT57" i="1"/>
  <c r="AXU57" i="1"/>
  <c r="AXV57" i="1"/>
  <c r="AXW57" i="1"/>
  <c r="AXX57" i="1"/>
  <c r="AXY57" i="1"/>
  <c r="AXZ57" i="1"/>
  <c r="AYA57" i="1"/>
  <c r="AYB57" i="1"/>
  <c r="AYC57" i="1"/>
  <c r="AYD57" i="1"/>
  <c r="AYE57" i="1"/>
  <c r="AYF57" i="1"/>
  <c r="AYG57" i="1"/>
  <c r="AYH57" i="1"/>
  <c r="AYI57" i="1"/>
  <c r="AYJ57" i="1"/>
  <c r="AYK57" i="1"/>
  <c r="AYL57" i="1"/>
  <c r="AYM57" i="1"/>
  <c r="AYN57" i="1"/>
  <c r="AYO57" i="1"/>
  <c r="AYP57" i="1"/>
  <c r="AYQ57" i="1"/>
  <c r="AYR57" i="1"/>
  <c r="AYS57" i="1"/>
  <c r="AYT57" i="1"/>
  <c r="AYU57" i="1"/>
  <c r="AYV57" i="1"/>
  <c r="AYW57" i="1"/>
  <c r="AYX57" i="1"/>
  <c r="AYY57" i="1"/>
  <c r="AYZ57" i="1"/>
  <c r="AZA57" i="1"/>
  <c r="AZB57" i="1"/>
  <c r="AZC57" i="1"/>
  <c r="AZD57" i="1"/>
  <c r="AZE57" i="1"/>
  <c r="AZF57" i="1"/>
  <c r="AZG57" i="1"/>
  <c r="AZH57" i="1"/>
  <c r="AZI57" i="1"/>
  <c r="AZJ57" i="1"/>
  <c r="AZK57" i="1"/>
  <c r="AZL57" i="1"/>
  <c r="AZM57" i="1"/>
  <c r="AZN57" i="1"/>
  <c r="AZO57" i="1"/>
  <c r="AZP57" i="1"/>
  <c r="AZQ57" i="1"/>
  <c r="AZR57" i="1"/>
  <c r="AZS57" i="1"/>
  <c r="AZT57" i="1"/>
  <c r="AZU57" i="1"/>
  <c r="AZV57" i="1"/>
  <c r="AZW57" i="1"/>
  <c r="AZX57" i="1"/>
  <c r="AZY57" i="1"/>
  <c r="AZZ57" i="1"/>
  <c r="BAA57" i="1"/>
  <c r="BAB57" i="1"/>
  <c r="BAC57" i="1"/>
  <c r="BAD57" i="1"/>
  <c r="BAE57" i="1"/>
  <c r="BAF57" i="1"/>
  <c r="BAG57" i="1"/>
  <c r="BAH57" i="1"/>
  <c r="BAI57" i="1"/>
  <c r="BAJ57" i="1"/>
  <c r="BAK57" i="1"/>
  <c r="BAL57" i="1"/>
  <c r="BAM57" i="1"/>
  <c r="BAN57" i="1"/>
  <c r="BAO57" i="1"/>
  <c r="BAP57" i="1"/>
  <c r="BAQ57" i="1"/>
  <c r="BAR57" i="1"/>
  <c r="BAS57" i="1"/>
  <c r="BAT57" i="1"/>
  <c r="BAU57" i="1"/>
  <c r="BAV57" i="1"/>
  <c r="BAW57" i="1"/>
  <c r="BAX57" i="1"/>
  <c r="BAY57" i="1"/>
  <c r="BAZ57" i="1"/>
  <c r="BBA57" i="1"/>
  <c r="BBB57" i="1"/>
  <c r="BBC57" i="1"/>
  <c r="BBD57" i="1"/>
  <c r="BBE57" i="1"/>
  <c r="BBF57" i="1"/>
  <c r="BBG57" i="1"/>
  <c r="BBH57" i="1"/>
  <c r="BBI57" i="1"/>
  <c r="BBJ57" i="1"/>
  <c r="BBK57" i="1"/>
  <c r="BBL57" i="1"/>
  <c r="BBM57" i="1"/>
  <c r="BBN57" i="1"/>
  <c r="BBO57" i="1"/>
  <c r="AXC58" i="1"/>
  <c r="AXD58" i="1"/>
  <c r="AXE58" i="1"/>
  <c r="AXF58" i="1"/>
  <c r="AXG58" i="1"/>
  <c r="AXH58" i="1"/>
  <c r="AXI58" i="1"/>
  <c r="AXJ58" i="1"/>
  <c r="AXK58" i="1"/>
  <c r="AXL58" i="1"/>
  <c r="AXM58" i="1"/>
  <c r="AXN58" i="1"/>
  <c r="AXO58" i="1"/>
  <c r="AXP58" i="1"/>
  <c r="AXQ58" i="1"/>
  <c r="AXR58" i="1"/>
  <c r="AXS58" i="1"/>
  <c r="AXT58" i="1"/>
  <c r="AXU58" i="1"/>
  <c r="AXV58" i="1"/>
  <c r="AXW58" i="1"/>
  <c r="AXX58" i="1"/>
  <c r="AXY58" i="1"/>
  <c r="AXZ58" i="1"/>
  <c r="AYA58" i="1"/>
  <c r="AYB58" i="1"/>
  <c r="AYC58" i="1"/>
  <c r="AYD58" i="1"/>
  <c r="AYE58" i="1"/>
  <c r="AYF58" i="1"/>
  <c r="AYG58" i="1"/>
  <c r="AYH58" i="1"/>
  <c r="AYI58" i="1"/>
  <c r="AYJ58" i="1"/>
  <c r="AYK58" i="1"/>
  <c r="AYL58" i="1"/>
  <c r="AYM58" i="1"/>
  <c r="AYN58" i="1"/>
  <c r="AYO58" i="1"/>
  <c r="AYP58" i="1"/>
  <c r="AYQ58" i="1"/>
  <c r="AYR58" i="1"/>
  <c r="AYS58" i="1"/>
  <c r="AYT58" i="1"/>
  <c r="AYU58" i="1"/>
  <c r="AYV58" i="1"/>
  <c r="AYW58" i="1"/>
  <c r="AYX58" i="1"/>
  <c r="AYY58" i="1"/>
  <c r="AYZ58" i="1"/>
  <c r="AZA58" i="1"/>
  <c r="AZB58" i="1"/>
  <c r="AZC58" i="1"/>
  <c r="AZD58" i="1"/>
  <c r="AZE58" i="1"/>
  <c r="AZF58" i="1"/>
  <c r="AZG58" i="1"/>
  <c r="AZH58" i="1"/>
  <c r="AZI58" i="1"/>
  <c r="AZJ58" i="1"/>
  <c r="AZK58" i="1"/>
  <c r="AZL58" i="1"/>
  <c r="AZM58" i="1"/>
  <c r="AZN58" i="1"/>
  <c r="AZO58" i="1"/>
  <c r="AZP58" i="1"/>
  <c r="AZQ58" i="1"/>
  <c r="AZR58" i="1"/>
  <c r="AZS58" i="1"/>
  <c r="AZT58" i="1"/>
  <c r="AZU58" i="1"/>
  <c r="AZV58" i="1"/>
  <c r="AZW58" i="1"/>
  <c r="AZX58" i="1"/>
  <c r="AZY58" i="1"/>
  <c r="AZZ58" i="1"/>
  <c r="BAA58" i="1"/>
  <c r="BAB58" i="1"/>
  <c r="BAC58" i="1"/>
  <c r="BAD58" i="1"/>
  <c r="BAE58" i="1"/>
  <c r="BAF58" i="1"/>
  <c r="BAG58" i="1"/>
  <c r="BAH58" i="1"/>
  <c r="BAI58" i="1"/>
  <c r="BAJ58" i="1"/>
  <c r="BAK58" i="1"/>
  <c r="BAL58" i="1"/>
  <c r="BAM58" i="1"/>
  <c r="BAN58" i="1"/>
  <c r="BAO58" i="1"/>
  <c r="BAP58" i="1"/>
  <c r="BAQ58" i="1"/>
  <c r="BAR58" i="1"/>
  <c r="BAS58" i="1"/>
  <c r="BAT58" i="1"/>
  <c r="BAU58" i="1"/>
  <c r="BAV58" i="1"/>
  <c r="BAW58" i="1"/>
  <c r="BAX58" i="1"/>
  <c r="BAY58" i="1"/>
  <c r="BAZ58" i="1"/>
  <c r="BBA58" i="1"/>
  <c r="BBB58" i="1"/>
  <c r="BBC58" i="1"/>
  <c r="BBD58" i="1"/>
  <c r="BBE58" i="1"/>
  <c r="BBF58" i="1"/>
  <c r="BBG58" i="1"/>
  <c r="BBH58" i="1"/>
  <c r="BBI58" i="1"/>
  <c r="BBJ58" i="1"/>
  <c r="BBK58" i="1"/>
  <c r="BBL58" i="1"/>
  <c r="BBM58" i="1"/>
  <c r="BBN58" i="1"/>
  <c r="BBO58" i="1"/>
  <c r="AXC59" i="1"/>
  <c r="AXD59" i="1"/>
  <c r="AXE59" i="1"/>
  <c r="AXF59" i="1"/>
  <c r="AXG59" i="1"/>
  <c r="AXH59" i="1"/>
  <c r="AXI59" i="1"/>
  <c r="AXJ59" i="1"/>
  <c r="AXK59" i="1"/>
  <c r="AXL59" i="1"/>
  <c r="AXM59" i="1"/>
  <c r="AXN59" i="1"/>
  <c r="AXO59" i="1"/>
  <c r="AXP59" i="1"/>
  <c r="AXQ59" i="1"/>
  <c r="AXR59" i="1"/>
  <c r="AXS59" i="1"/>
  <c r="AXT59" i="1"/>
  <c r="AXU59" i="1"/>
  <c r="AXV59" i="1"/>
  <c r="AXW59" i="1"/>
  <c r="AXX59" i="1"/>
  <c r="AXY59" i="1"/>
  <c r="AXZ59" i="1"/>
  <c r="AYA59" i="1"/>
  <c r="AYB59" i="1"/>
  <c r="AYC59" i="1"/>
  <c r="AYD59" i="1"/>
  <c r="AYE59" i="1"/>
  <c r="AYF59" i="1"/>
  <c r="AYG59" i="1"/>
  <c r="AYH59" i="1"/>
  <c r="AYI59" i="1"/>
  <c r="AYJ59" i="1"/>
  <c r="AYK59" i="1"/>
  <c r="AYL59" i="1"/>
  <c r="AYM59" i="1"/>
  <c r="AYN59" i="1"/>
  <c r="AYO59" i="1"/>
  <c r="AYP59" i="1"/>
  <c r="AYQ59" i="1"/>
  <c r="AYR59" i="1"/>
  <c r="AYS59" i="1"/>
  <c r="AYT59" i="1"/>
  <c r="AYU59" i="1"/>
  <c r="AYV59" i="1"/>
  <c r="AYW59" i="1"/>
  <c r="AYX59" i="1"/>
  <c r="AYY59" i="1"/>
  <c r="AYZ59" i="1"/>
  <c r="AZA59" i="1"/>
  <c r="AZB59" i="1"/>
  <c r="AZC59" i="1"/>
  <c r="AZD59" i="1"/>
  <c r="AZE59" i="1"/>
  <c r="AZF59" i="1"/>
  <c r="AZG59" i="1"/>
  <c r="AZH59" i="1"/>
  <c r="AZI59" i="1"/>
  <c r="AZJ59" i="1"/>
  <c r="AZK59" i="1"/>
  <c r="AZL59" i="1"/>
  <c r="AZM59" i="1"/>
  <c r="AZN59" i="1"/>
  <c r="AZO59" i="1"/>
  <c r="AZP59" i="1"/>
  <c r="AZQ59" i="1"/>
  <c r="AZR59" i="1"/>
  <c r="AZS59" i="1"/>
  <c r="AZT59" i="1"/>
  <c r="AZU59" i="1"/>
  <c r="AZV59" i="1"/>
  <c r="AZW59" i="1"/>
  <c r="AZX59" i="1"/>
  <c r="AZY59" i="1"/>
  <c r="AZZ59" i="1"/>
  <c r="BAA59" i="1"/>
  <c r="BAB59" i="1"/>
  <c r="BAC59" i="1"/>
  <c r="BAD59" i="1"/>
  <c r="BAE59" i="1"/>
  <c r="BAF59" i="1"/>
  <c r="BAG59" i="1"/>
  <c r="BAH59" i="1"/>
  <c r="BAI59" i="1"/>
  <c r="BAJ59" i="1"/>
  <c r="BAK59" i="1"/>
  <c r="BAL59" i="1"/>
  <c r="BAM59" i="1"/>
  <c r="BAN59" i="1"/>
  <c r="BAO59" i="1"/>
  <c r="BAP59" i="1"/>
  <c r="BAQ59" i="1"/>
  <c r="BAR59" i="1"/>
  <c r="BAS59" i="1"/>
  <c r="BAT59" i="1"/>
  <c r="BAU59" i="1"/>
  <c r="BAV59" i="1"/>
  <c r="BAW59" i="1"/>
  <c r="BAX59" i="1"/>
  <c r="BAY59" i="1"/>
  <c r="BAZ59" i="1"/>
  <c r="BBA59" i="1"/>
  <c r="BBB59" i="1"/>
  <c r="BBC59" i="1"/>
  <c r="BBD59" i="1"/>
  <c r="BBE59" i="1"/>
  <c r="BBF59" i="1"/>
  <c r="BBG59" i="1"/>
  <c r="BBH59" i="1"/>
  <c r="BBI59" i="1"/>
  <c r="BBJ59" i="1"/>
  <c r="BBK59" i="1"/>
  <c r="BBL59" i="1"/>
  <c r="BBM59" i="1"/>
  <c r="BBN59" i="1"/>
  <c r="BBO59" i="1"/>
  <c r="AXC60" i="1"/>
  <c r="AXD60" i="1"/>
  <c r="AXE60" i="1"/>
  <c r="AXF60" i="1"/>
  <c r="AXG60" i="1"/>
  <c r="AXH60" i="1"/>
  <c r="AXI60" i="1"/>
  <c r="AXJ60" i="1"/>
  <c r="AXK60" i="1"/>
  <c r="AXL60" i="1"/>
  <c r="AXM60" i="1"/>
  <c r="AXN60" i="1"/>
  <c r="AXO60" i="1"/>
  <c r="AXP60" i="1"/>
  <c r="AXQ60" i="1"/>
  <c r="AXR60" i="1"/>
  <c r="AXS60" i="1"/>
  <c r="AXT60" i="1"/>
  <c r="AXU60" i="1"/>
  <c r="AXV60" i="1"/>
  <c r="AXW60" i="1"/>
  <c r="AXX60" i="1"/>
  <c r="AXY60" i="1"/>
  <c r="AXZ60" i="1"/>
  <c r="AYA60" i="1"/>
  <c r="AYB60" i="1"/>
  <c r="AYC60" i="1"/>
  <c r="AYD60" i="1"/>
  <c r="AYE60" i="1"/>
  <c r="AYF60" i="1"/>
  <c r="AYG60" i="1"/>
  <c r="AYH60" i="1"/>
  <c r="AYI60" i="1"/>
  <c r="AYJ60" i="1"/>
  <c r="AYK60" i="1"/>
  <c r="AYL60" i="1"/>
  <c r="AYM60" i="1"/>
  <c r="AYN60" i="1"/>
  <c r="AYO60" i="1"/>
  <c r="AYP60" i="1"/>
  <c r="AYQ60" i="1"/>
  <c r="AYR60" i="1"/>
  <c r="AYS60" i="1"/>
  <c r="AYT60" i="1"/>
  <c r="AYU60" i="1"/>
  <c r="AYV60" i="1"/>
  <c r="AYW60" i="1"/>
  <c r="AYX60" i="1"/>
  <c r="AYY60" i="1"/>
  <c r="AYZ60" i="1"/>
  <c r="AZA60" i="1"/>
  <c r="AZB60" i="1"/>
  <c r="AZC60" i="1"/>
  <c r="AZD60" i="1"/>
  <c r="AZE60" i="1"/>
  <c r="AZF60" i="1"/>
  <c r="AZG60" i="1"/>
  <c r="AZH60" i="1"/>
  <c r="AZI60" i="1"/>
  <c r="AZJ60" i="1"/>
  <c r="AZK60" i="1"/>
  <c r="AZL60" i="1"/>
  <c r="AZM60" i="1"/>
  <c r="AZN60" i="1"/>
  <c r="AZO60" i="1"/>
  <c r="AZP60" i="1"/>
  <c r="AZQ60" i="1"/>
  <c r="AZR60" i="1"/>
  <c r="AZS60" i="1"/>
  <c r="AZT60" i="1"/>
  <c r="AZU60" i="1"/>
  <c r="AZV60" i="1"/>
  <c r="AZW60" i="1"/>
  <c r="AZX60" i="1"/>
  <c r="AZY60" i="1"/>
  <c r="AZZ60" i="1"/>
  <c r="BAA60" i="1"/>
  <c r="BAB60" i="1"/>
  <c r="BAC60" i="1"/>
  <c r="BAD60" i="1"/>
  <c r="BAE60" i="1"/>
  <c r="BAF60" i="1"/>
  <c r="BAG60" i="1"/>
  <c r="BAH60" i="1"/>
  <c r="BAI60" i="1"/>
  <c r="BAJ60" i="1"/>
  <c r="BAK60" i="1"/>
  <c r="BAL60" i="1"/>
  <c r="BAM60" i="1"/>
  <c r="BAN60" i="1"/>
  <c r="BAO60" i="1"/>
  <c r="BAP60" i="1"/>
  <c r="BAQ60" i="1"/>
  <c r="BAR60" i="1"/>
  <c r="BAS60" i="1"/>
  <c r="BAT60" i="1"/>
  <c r="BAU60" i="1"/>
  <c r="BAV60" i="1"/>
  <c r="BAW60" i="1"/>
  <c r="BAX60" i="1"/>
  <c r="BAY60" i="1"/>
  <c r="BAZ60" i="1"/>
  <c r="BBA60" i="1"/>
  <c r="BBB60" i="1"/>
  <c r="BBC60" i="1"/>
  <c r="BBD60" i="1"/>
  <c r="BBE60" i="1"/>
  <c r="BBF60" i="1"/>
  <c r="BBG60" i="1"/>
  <c r="BBH60" i="1"/>
  <c r="BBI60" i="1"/>
  <c r="BBJ60" i="1"/>
  <c r="BBK60" i="1"/>
  <c r="BBL60" i="1"/>
  <c r="BBM60" i="1"/>
  <c r="BBN60" i="1"/>
  <c r="BBO60" i="1"/>
  <c r="AXC61" i="1"/>
  <c r="AXD61" i="1"/>
  <c r="AXE61" i="1"/>
  <c r="AXF61" i="1"/>
  <c r="AXG61" i="1"/>
  <c r="AXH61" i="1"/>
  <c r="AXI61" i="1"/>
  <c r="AXJ61" i="1"/>
  <c r="AXK61" i="1"/>
  <c r="AXL61" i="1"/>
  <c r="AXM61" i="1"/>
  <c r="AXN61" i="1"/>
  <c r="AXO61" i="1"/>
  <c r="AXP61" i="1"/>
  <c r="AXQ61" i="1"/>
  <c r="AXR61" i="1"/>
  <c r="AXS61" i="1"/>
  <c r="AXT61" i="1"/>
  <c r="AXU61" i="1"/>
  <c r="AXV61" i="1"/>
  <c r="AXW61" i="1"/>
  <c r="AXX61" i="1"/>
  <c r="AXY61" i="1"/>
  <c r="AXZ61" i="1"/>
  <c r="AYA61" i="1"/>
  <c r="AYB61" i="1"/>
  <c r="AYC61" i="1"/>
  <c r="AYD61" i="1"/>
  <c r="AYE61" i="1"/>
  <c r="AYF61" i="1"/>
  <c r="AYG61" i="1"/>
  <c r="AYH61" i="1"/>
  <c r="AYI61" i="1"/>
  <c r="AYJ61" i="1"/>
  <c r="AYK61" i="1"/>
  <c r="AYL61" i="1"/>
  <c r="AYM61" i="1"/>
  <c r="AYN61" i="1"/>
  <c r="AYO61" i="1"/>
  <c r="AYP61" i="1"/>
  <c r="AYQ61" i="1"/>
  <c r="AYR61" i="1"/>
  <c r="AYS61" i="1"/>
  <c r="AYT61" i="1"/>
  <c r="AYU61" i="1"/>
  <c r="AYV61" i="1"/>
  <c r="AYW61" i="1"/>
  <c r="AYX61" i="1"/>
  <c r="AYY61" i="1"/>
  <c r="AYZ61" i="1"/>
  <c r="AZA61" i="1"/>
  <c r="AZB61" i="1"/>
  <c r="AZC61" i="1"/>
  <c r="AZD61" i="1"/>
  <c r="AZE61" i="1"/>
  <c r="AZF61" i="1"/>
  <c r="AZG61" i="1"/>
  <c r="AZH61" i="1"/>
  <c r="AZI61" i="1"/>
  <c r="AZJ61" i="1"/>
  <c r="AZK61" i="1"/>
  <c r="AZL61" i="1"/>
  <c r="AZM61" i="1"/>
  <c r="AZN61" i="1"/>
  <c r="AZO61" i="1"/>
  <c r="AZP61" i="1"/>
  <c r="AZQ61" i="1"/>
  <c r="AZR61" i="1"/>
  <c r="AZS61" i="1"/>
  <c r="AZT61" i="1"/>
  <c r="AZU61" i="1"/>
  <c r="AZV61" i="1"/>
  <c r="AZW61" i="1"/>
  <c r="AZX61" i="1"/>
  <c r="AZY61" i="1"/>
  <c r="AZZ61" i="1"/>
  <c r="BAA61" i="1"/>
  <c r="BAB61" i="1"/>
  <c r="BAC61" i="1"/>
  <c r="BAD61" i="1"/>
  <c r="BAE61" i="1"/>
  <c r="BAF61" i="1"/>
  <c r="BAG61" i="1"/>
  <c r="BAH61" i="1"/>
  <c r="BAI61" i="1"/>
  <c r="BAJ61" i="1"/>
  <c r="BAK61" i="1"/>
  <c r="BAL61" i="1"/>
  <c r="BAM61" i="1"/>
  <c r="BAN61" i="1"/>
  <c r="BAO61" i="1"/>
  <c r="BAP61" i="1"/>
  <c r="BAQ61" i="1"/>
  <c r="BAR61" i="1"/>
  <c r="BAS61" i="1"/>
  <c r="BAT61" i="1"/>
  <c r="BAU61" i="1"/>
  <c r="BAV61" i="1"/>
  <c r="BAW61" i="1"/>
  <c r="BAX61" i="1"/>
  <c r="BAY61" i="1"/>
  <c r="BAZ61" i="1"/>
  <c r="BBA61" i="1"/>
  <c r="BBB61" i="1"/>
  <c r="BBC61" i="1"/>
  <c r="BBD61" i="1"/>
  <c r="BBE61" i="1"/>
  <c r="BBF61" i="1"/>
  <c r="BBG61" i="1"/>
  <c r="BBH61" i="1"/>
  <c r="BBI61" i="1"/>
  <c r="BBJ61" i="1"/>
  <c r="BBK61" i="1"/>
  <c r="BBL61" i="1"/>
  <c r="BBM61" i="1"/>
  <c r="BBN61" i="1"/>
  <c r="BBO61" i="1"/>
  <c r="AXC62" i="1"/>
  <c r="AXD62" i="1"/>
  <c r="AXE62" i="1"/>
  <c r="AXF62" i="1"/>
  <c r="AXG62" i="1"/>
  <c r="AXH62" i="1"/>
  <c r="AXI62" i="1"/>
  <c r="AXJ62" i="1"/>
  <c r="AXK62" i="1"/>
  <c r="AXL62" i="1"/>
  <c r="AXM62" i="1"/>
  <c r="AXN62" i="1"/>
  <c r="AXO62" i="1"/>
  <c r="AXP62" i="1"/>
  <c r="AXQ62" i="1"/>
  <c r="AXR62" i="1"/>
  <c r="AXS62" i="1"/>
  <c r="AXT62" i="1"/>
  <c r="AXU62" i="1"/>
  <c r="AXV62" i="1"/>
  <c r="AXW62" i="1"/>
  <c r="AXX62" i="1"/>
  <c r="AXY62" i="1"/>
  <c r="AXZ62" i="1"/>
  <c r="AYA62" i="1"/>
  <c r="AYB62" i="1"/>
  <c r="AYC62" i="1"/>
  <c r="AYD62" i="1"/>
  <c r="AYE62" i="1"/>
  <c r="AYF62" i="1"/>
  <c r="AYG62" i="1"/>
  <c r="AYH62" i="1"/>
  <c r="AYI62" i="1"/>
  <c r="AYJ62" i="1"/>
  <c r="AYK62" i="1"/>
  <c r="AYL62" i="1"/>
  <c r="AYM62" i="1"/>
  <c r="AYN62" i="1"/>
  <c r="AYO62" i="1"/>
  <c r="AYP62" i="1"/>
  <c r="AYQ62" i="1"/>
  <c r="AYR62" i="1"/>
  <c r="AYS62" i="1"/>
  <c r="AYT62" i="1"/>
  <c r="AYU62" i="1"/>
  <c r="AYV62" i="1"/>
  <c r="AYW62" i="1"/>
  <c r="AYX62" i="1"/>
  <c r="AYY62" i="1"/>
  <c r="AYZ62" i="1"/>
  <c r="AZA62" i="1"/>
  <c r="AZB62" i="1"/>
  <c r="AZC62" i="1"/>
  <c r="AZD62" i="1"/>
  <c r="AZE62" i="1"/>
  <c r="AZF62" i="1"/>
  <c r="AZG62" i="1"/>
  <c r="AZH62" i="1"/>
  <c r="AZI62" i="1"/>
  <c r="AZJ62" i="1"/>
  <c r="AZK62" i="1"/>
  <c r="AZL62" i="1"/>
  <c r="AZM62" i="1"/>
  <c r="AZN62" i="1"/>
  <c r="AZO62" i="1"/>
  <c r="AZP62" i="1"/>
  <c r="AZQ62" i="1"/>
  <c r="AZR62" i="1"/>
  <c r="AZS62" i="1"/>
  <c r="AZT62" i="1"/>
  <c r="AZU62" i="1"/>
  <c r="AZV62" i="1"/>
  <c r="AZW62" i="1"/>
  <c r="AZX62" i="1"/>
  <c r="AZY62" i="1"/>
  <c r="AZZ62" i="1"/>
  <c r="BAA62" i="1"/>
  <c r="BAB62" i="1"/>
  <c r="BAC62" i="1"/>
  <c r="BAD62" i="1"/>
  <c r="BAE62" i="1"/>
  <c r="BAF62" i="1"/>
  <c r="BAG62" i="1"/>
  <c r="BAH62" i="1"/>
  <c r="BAI62" i="1"/>
  <c r="BAJ62" i="1"/>
  <c r="BAK62" i="1"/>
  <c r="BAL62" i="1"/>
  <c r="BAM62" i="1"/>
  <c r="BAN62" i="1"/>
  <c r="BAO62" i="1"/>
  <c r="BAP62" i="1"/>
  <c r="BAQ62" i="1"/>
  <c r="BAR62" i="1"/>
  <c r="BAS62" i="1"/>
  <c r="BAT62" i="1"/>
  <c r="BAU62" i="1"/>
  <c r="BAV62" i="1"/>
  <c r="BAW62" i="1"/>
  <c r="BAX62" i="1"/>
  <c r="BAY62" i="1"/>
  <c r="BAZ62" i="1"/>
  <c r="BBA62" i="1"/>
  <c r="BBB62" i="1"/>
  <c r="BBC62" i="1"/>
  <c r="BBD62" i="1"/>
  <c r="BBE62" i="1"/>
  <c r="BBF62" i="1"/>
  <c r="BBG62" i="1"/>
  <c r="BBH62" i="1"/>
  <c r="BBI62" i="1"/>
  <c r="BBJ62" i="1"/>
  <c r="BBK62" i="1"/>
  <c r="BBL62" i="1"/>
  <c r="BBM62" i="1"/>
  <c r="BBN62" i="1"/>
  <c r="BBO62" i="1"/>
  <c r="AXC63" i="1"/>
  <c r="AXD63" i="1"/>
  <c r="AXE63" i="1"/>
  <c r="AXF63" i="1"/>
  <c r="AXG63" i="1"/>
  <c r="AXH63" i="1"/>
  <c r="AXI63" i="1"/>
  <c r="AXJ63" i="1"/>
  <c r="AXK63" i="1"/>
  <c r="AXL63" i="1"/>
  <c r="AXM63" i="1"/>
  <c r="AXN63" i="1"/>
  <c r="AXO63" i="1"/>
  <c r="AXP63" i="1"/>
  <c r="AXQ63" i="1"/>
  <c r="AXR63" i="1"/>
  <c r="AXS63" i="1"/>
  <c r="AXT63" i="1"/>
  <c r="AXU63" i="1"/>
  <c r="AXV63" i="1"/>
  <c r="AXW63" i="1"/>
  <c r="AXX63" i="1"/>
  <c r="AXY63" i="1"/>
  <c r="AXZ63" i="1"/>
  <c r="AYA63" i="1"/>
  <c r="AYB63" i="1"/>
  <c r="AYC63" i="1"/>
  <c r="AYD63" i="1"/>
  <c r="AYE63" i="1"/>
  <c r="AYF63" i="1"/>
  <c r="AYG63" i="1"/>
  <c r="AYH63" i="1"/>
  <c r="AYI63" i="1"/>
  <c r="AYJ63" i="1"/>
  <c r="AYK63" i="1"/>
  <c r="AYL63" i="1"/>
  <c r="AYM63" i="1"/>
  <c r="AYN63" i="1"/>
  <c r="AYO63" i="1"/>
  <c r="AYP63" i="1"/>
  <c r="AYQ63" i="1"/>
  <c r="AYR63" i="1"/>
  <c r="AYS63" i="1"/>
  <c r="AYT63" i="1"/>
  <c r="AYU63" i="1"/>
  <c r="AYV63" i="1"/>
  <c r="AYW63" i="1"/>
  <c r="AYX63" i="1"/>
  <c r="AYY63" i="1"/>
  <c r="AYZ63" i="1"/>
  <c r="AZA63" i="1"/>
  <c r="AZB63" i="1"/>
  <c r="AZC63" i="1"/>
  <c r="AZD63" i="1"/>
  <c r="AZE63" i="1"/>
  <c r="AZF63" i="1"/>
  <c r="AZG63" i="1"/>
  <c r="AZH63" i="1"/>
  <c r="AZI63" i="1"/>
  <c r="AZJ63" i="1"/>
  <c r="AZK63" i="1"/>
  <c r="AZL63" i="1"/>
  <c r="AZM63" i="1"/>
  <c r="AZN63" i="1"/>
  <c r="AZO63" i="1"/>
  <c r="AZP63" i="1"/>
  <c r="AZQ63" i="1"/>
  <c r="AZR63" i="1"/>
  <c r="AZS63" i="1"/>
  <c r="AZT63" i="1"/>
  <c r="AZU63" i="1"/>
  <c r="AZV63" i="1"/>
  <c r="AZW63" i="1"/>
  <c r="AZX63" i="1"/>
  <c r="AZY63" i="1"/>
  <c r="AZZ63" i="1"/>
  <c r="BAA63" i="1"/>
  <c r="BAB63" i="1"/>
  <c r="BAC63" i="1"/>
  <c r="BAD63" i="1"/>
  <c r="BAE63" i="1"/>
  <c r="BAF63" i="1"/>
  <c r="BAG63" i="1"/>
  <c r="BAH63" i="1"/>
  <c r="BAI63" i="1"/>
  <c r="BAJ63" i="1"/>
  <c r="BAK63" i="1"/>
  <c r="BAL63" i="1"/>
  <c r="BAM63" i="1"/>
  <c r="BAN63" i="1"/>
  <c r="BAO63" i="1"/>
  <c r="BAP63" i="1"/>
  <c r="BAQ63" i="1"/>
  <c r="BAR63" i="1"/>
  <c r="BAS63" i="1"/>
  <c r="BAT63" i="1"/>
  <c r="BAU63" i="1"/>
  <c r="BAV63" i="1"/>
  <c r="BAW63" i="1"/>
  <c r="BAX63" i="1"/>
  <c r="BAY63" i="1"/>
  <c r="BAZ63" i="1"/>
  <c r="BBA63" i="1"/>
  <c r="BBB63" i="1"/>
  <c r="BBC63" i="1"/>
  <c r="BBD63" i="1"/>
  <c r="BBE63" i="1"/>
  <c r="BBF63" i="1"/>
  <c r="BBG63" i="1"/>
  <c r="BBH63" i="1"/>
  <c r="BBI63" i="1"/>
  <c r="BBJ63" i="1"/>
  <c r="BBK63" i="1"/>
  <c r="BBL63" i="1"/>
  <c r="BBM63" i="1"/>
  <c r="BBN63" i="1"/>
  <c r="BBO63" i="1"/>
  <c r="AXC64" i="1"/>
  <c r="AXD64" i="1"/>
  <c r="AXE64" i="1"/>
  <c r="AXF64" i="1"/>
  <c r="AXG64" i="1"/>
  <c r="AXH64" i="1"/>
  <c r="AXI64" i="1"/>
  <c r="AXJ64" i="1"/>
  <c r="AXK64" i="1"/>
  <c r="AXL64" i="1"/>
  <c r="AXM64" i="1"/>
  <c r="AXN64" i="1"/>
  <c r="AXO64" i="1"/>
  <c r="AXP64" i="1"/>
  <c r="AXQ64" i="1"/>
  <c r="AXR64" i="1"/>
  <c r="AXS64" i="1"/>
  <c r="AXT64" i="1"/>
  <c r="AXU64" i="1"/>
  <c r="AXV64" i="1"/>
  <c r="AXW64" i="1"/>
  <c r="AXX64" i="1"/>
  <c r="AXY64" i="1"/>
  <c r="AXZ64" i="1"/>
  <c r="AYA64" i="1"/>
  <c r="AYB64" i="1"/>
  <c r="AYC64" i="1"/>
  <c r="AYD64" i="1"/>
  <c r="AYE64" i="1"/>
  <c r="AYF64" i="1"/>
  <c r="AYG64" i="1"/>
  <c r="AYH64" i="1"/>
  <c r="AYI64" i="1"/>
  <c r="AYJ64" i="1"/>
  <c r="AYK64" i="1"/>
  <c r="AYL64" i="1"/>
  <c r="AYM64" i="1"/>
  <c r="AYN64" i="1"/>
  <c r="AYO64" i="1"/>
  <c r="AYP64" i="1"/>
  <c r="AYQ64" i="1"/>
  <c r="AYR64" i="1"/>
  <c r="AYS64" i="1"/>
  <c r="AYT64" i="1"/>
  <c r="AYU64" i="1"/>
  <c r="AYV64" i="1"/>
  <c r="AYW64" i="1"/>
  <c r="AYX64" i="1"/>
  <c r="AYY64" i="1"/>
  <c r="AYZ64" i="1"/>
  <c r="AZA64" i="1"/>
  <c r="AZB64" i="1"/>
  <c r="AZC64" i="1"/>
  <c r="AZD64" i="1"/>
  <c r="AZE64" i="1"/>
  <c r="AZF64" i="1"/>
  <c r="AZG64" i="1"/>
  <c r="AZH64" i="1"/>
  <c r="AZI64" i="1"/>
  <c r="AZJ64" i="1"/>
  <c r="AZK64" i="1"/>
  <c r="AZL64" i="1"/>
  <c r="AZM64" i="1"/>
  <c r="AZN64" i="1"/>
  <c r="AZO64" i="1"/>
  <c r="AZP64" i="1"/>
  <c r="AZQ64" i="1"/>
  <c r="AZR64" i="1"/>
  <c r="AZS64" i="1"/>
  <c r="AZT64" i="1"/>
  <c r="AZU64" i="1"/>
  <c r="AZV64" i="1"/>
  <c r="AZW64" i="1"/>
  <c r="AZX64" i="1"/>
  <c r="AZY64" i="1"/>
  <c r="AZZ64" i="1"/>
  <c r="BAA64" i="1"/>
  <c r="BAB64" i="1"/>
  <c r="BAC64" i="1"/>
  <c r="BAD64" i="1"/>
  <c r="BAE64" i="1"/>
  <c r="BAF64" i="1"/>
  <c r="BAG64" i="1"/>
  <c r="BAH64" i="1"/>
  <c r="BAI64" i="1"/>
  <c r="BAJ64" i="1"/>
  <c r="BAK64" i="1"/>
  <c r="BAL64" i="1"/>
  <c r="BAM64" i="1"/>
  <c r="BAN64" i="1"/>
  <c r="BAO64" i="1"/>
  <c r="BAP64" i="1"/>
  <c r="BAQ64" i="1"/>
  <c r="BAR64" i="1"/>
  <c r="BAS64" i="1"/>
  <c r="BAT64" i="1"/>
  <c r="BAU64" i="1"/>
  <c r="BAV64" i="1"/>
  <c r="BAW64" i="1"/>
  <c r="BAX64" i="1"/>
  <c r="BAY64" i="1"/>
  <c r="BAZ64" i="1"/>
  <c r="BBA64" i="1"/>
  <c r="BBB64" i="1"/>
  <c r="BBC64" i="1"/>
  <c r="BBD64" i="1"/>
  <c r="BBE64" i="1"/>
  <c r="BBF64" i="1"/>
  <c r="BBG64" i="1"/>
  <c r="BBH64" i="1"/>
  <c r="BBI64" i="1"/>
  <c r="BBJ64" i="1"/>
  <c r="BBK64" i="1"/>
  <c r="BBL64" i="1"/>
  <c r="BBM64" i="1"/>
  <c r="BBN64" i="1"/>
  <c r="BBO64" i="1"/>
  <c r="AXC65" i="1"/>
  <c r="AXD65" i="1"/>
  <c r="AXE65" i="1"/>
  <c r="AXF65" i="1"/>
  <c r="AXG65" i="1"/>
  <c r="AXH65" i="1"/>
  <c r="AXI65" i="1"/>
  <c r="AXJ65" i="1"/>
  <c r="AXK65" i="1"/>
  <c r="AXL65" i="1"/>
  <c r="AXM65" i="1"/>
  <c r="AXN65" i="1"/>
  <c r="AXO65" i="1"/>
  <c r="AXP65" i="1"/>
  <c r="AXQ65" i="1"/>
  <c r="AXR65" i="1"/>
  <c r="AXS65" i="1"/>
  <c r="AXT65" i="1"/>
  <c r="AXU65" i="1"/>
  <c r="AXV65" i="1"/>
  <c r="AXW65" i="1"/>
  <c r="AXX65" i="1"/>
  <c r="AXY65" i="1"/>
  <c r="AXZ65" i="1"/>
  <c r="AYA65" i="1"/>
  <c r="AYB65" i="1"/>
  <c r="AYC65" i="1"/>
  <c r="AYD65" i="1"/>
  <c r="AYE65" i="1"/>
  <c r="AYF65" i="1"/>
  <c r="AYG65" i="1"/>
  <c r="AYH65" i="1"/>
  <c r="AYI65" i="1"/>
  <c r="AYJ65" i="1"/>
  <c r="AYK65" i="1"/>
  <c r="AYL65" i="1"/>
  <c r="AYM65" i="1"/>
  <c r="AYN65" i="1"/>
  <c r="AYO65" i="1"/>
  <c r="AYP65" i="1"/>
  <c r="AYQ65" i="1"/>
  <c r="AYR65" i="1"/>
  <c r="AYS65" i="1"/>
  <c r="AYT65" i="1"/>
  <c r="AYU65" i="1"/>
  <c r="AYV65" i="1"/>
  <c r="AYW65" i="1"/>
  <c r="AYX65" i="1"/>
  <c r="AYY65" i="1"/>
  <c r="AYZ65" i="1"/>
  <c r="AZA65" i="1"/>
  <c r="AZB65" i="1"/>
  <c r="AZC65" i="1"/>
  <c r="AZD65" i="1"/>
  <c r="AZE65" i="1"/>
  <c r="AZF65" i="1"/>
  <c r="AZG65" i="1"/>
  <c r="AZH65" i="1"/>
  <c r="AZI65" i="1"/>
  <c r="AZJ65" i="1"/>
  <c r="AZK65" i="1"/>
  <c r="AZL65" i="1"/>
  <c r="AZM65" i="1"/>
  <c r="AZN65" i="1"/>
  <c r="AZO65" i="1"/>
  <c r="AZP65" i="1"/>
  <c r="AZQ65" i="1"/>
  <c r="AZR65" i="1"/>
  <c r="AZS65" i="1"/>
  <c r="AZT65" i="1"/>
  <c r="AZU65" i="1"/>
  <c r="AZV65" i="1"/>
  <c r="AZW65" i="1"/>
  <c r="AZX65" i="1"/>
  <c r="AZY65" i="1"/>
  <c r="AZZ65" i="1"/>
  <c r="BAA65" i="1"/>
  <c r="BAB65" i="1"/>
  <c r="BAC65" i="1"/>
  <c r="BAD65" i="1"/>
  <c r="BAE65" i="1"/>
  <c r="BAF65" i="1"/>
  <c r="BAG65" i="1"/>
  <c r="BAH65" i="1"/>
  <c r="BAI65" i="1"/>
  <c r="BAJ65" i="1"/>
  <c r="BAK65" i="1"/>
  <c r="BAL65" i="1"/>
  <c r="BAM65" i="1"/>
  <c r="BAN65" i="1"/>
  <c r="BAO65" i="1"/>
  <c r="BAP65" i="1"/>
  <c r="BAQ65" i="1"/>
  <c r="BAR65" i="1"/>
  <c r="BAS65" i="1"/>
  <c r="BAT65" i="1"/>
  <c r="BAU65" i="1"/>
  <c r="BAV65" i="1"/>
  <c r="BAW65" i="1"/>
  <c r="BAX65" i="1"/>
  <c r="BAY65" i="1"/>
  <c r="BAZ65" i="1"/>
  <c r="BBA65" i="1"/>
  <c r="BBB65" i="1"/>
  <c r="BBC65" i="1"/>
  <c r="BBD65" i="1"/>
  <c r="BBE65" i="1"/>
  <c r="BBF65" i="1"/>
  <c r="BBG65" i="1"/>
  <c r="BBH65" i="1"/>
  <c r="BBI65" i="1"/>
  <c r="BBJ65" i="1"/>
  <c r="BBK65" i="1"/>
  <c r="BBL65" i="1"/>
  <c r="BBM65" i="1"/>
  <c r="BBN65" i="1"/>
  <c r="BBO65" i="1"/>
  <c r="AXC66" i="1"/>
  <c r="AXD66" i="1"/>
  <c r="AXE66" i="1"/>
  <c r="AXF66" i="1"/>
  <c r="AXG66" i="1"/>
  <c r="AXH66" i="1"/>
  <c r="AXI66" i="1"/>
  <c r="AXJ66" i="1"/>
  <c r="AXK66" i="1"/>
  <c r="AXL66" i="1"/>
  <c r="AXM66" i="1"/>
  <c r="AXN66" i="1"/>
  <c r="AXO66" i="1"/>
  <c r="AXP66" i="1"/>
  <c r="AXQ66" i="1"/>
  <c r="AXR66" i="1"/>
  <c r="AXS66" i="1"/>
  <c r="AXT66" i="1"/>
  <c r="AXU66" i="1"/>
  <c r="AXV66" i="1"/>
  <c r="AXW66" i="1"/>
  <c r="AXX66" i="1"/>
  <c r="AXY66" i="1"/>
  <c r="AXZ66" i="1"/>
  <c r="AYA66" i="1"/>
  <c r="AYB66" i="1"/>
  <c r="AYC66" i="1"/>
  <c r="AYD66" i="1"/>
  <c r="AYE66" i="1"/>
  <c r="AYF66" i="1"/>
  <c r="AYG66" i="1"/>
  <c r="AYH66" i="1"/>
  <c r="AYI66" i="1"/>
  <c r="AYJ66" i="1"/>
  <c r="AYK66" i="1"/>
  <c r="AYL66" i="1"/>
  <c r="AYM66" i="1"/>
  <c r="AYN66" i="1"/>
  <c r="AYO66" i="1"/>
  <c r="AYP66" i="1"/>
  <c r="AYQ66" i="1"/>
  <c r="AYR66" i="1"/>
  <c r="AYS66" i="1"/>
  <c r="AYT66" i="1"/>
  <c r="AYU66" i="1"/>
  <c r="AYV66" i="1"/>
  <c r="AYW66" i="1"/>
  <c r="AYX66" i="1"/>
  <c r="AYY66" i="1"/>
  <c r="AYZ66" i="1"/>
  <c r="AZA66" i="1"/>
  <c r="AZB66" i="1"/>
  <c r="AZC66" i="1"/>
  <c r="AZD66" i="1"/>
  <c r="AZE66" i="1"/>
  <c r="AZF66" i="1"/>
  <c r="AZG66" i="1"/>
  <c r="AZH66" i="1"/>
  <c r="AZI66" i="1"/>
  <c r="AZJ66" i="1"/>
  <c r="AZK66" i="1"/>
  <c r="AZL66" i="1"/>
  <c r="AZM66" i="1"/>
  <c r="AZN66" i="1"/>
  <c r="AZO66" i="1"/>
  <c r="AZP66" i="1"/>
  <c r="AZQ66" i="1"/>
  <c r="AZR66" i="1"/>
  <c r="AZS66" i="1"/>
  <c r="AZT66" i="1"/>
  <c r="AZU66" i="1"/>
  <c r="AZV66" i="1"/>
  <c r="AZW66" i="1"/>
  <c r="AZX66" i="1"/>
  <c r="AZY66" i="1"/>
  <c r="AZZ66" i="1"/>
  <c r="BAA66" i="1"/>
  <c r="BAB66" i="1"/>
  <c r="BAC66" i="1"/>
  <c r="BAD66" i="1"/>
  <c r="BAE66" i="1"/>
  <c r="BAF66" i="1"/>
  <c r="BAG66" i="1"/>
  <c r="BAH66" i="1"/>
  <c r="BAI66" i="1"/>
  <c r="BAJ66" i="1"/>
  <c r="BAK66" i="1"/>
  <c r="BAL66" i="1"/>
  <c r="BAM66" i="1"/>
  <c r="BAN66" i="1"/>
  <c r="BAO66" i="1"/>
  <c r="BAP66" i="1"/>
  <c r="BAQ66" i="1"/>
  <c r="BAR66" i="1"/>
  <c r="BAS66" i="1"/>
  <c r="BAT66" i="1"/>
  <c r="BAU66" i="1"/>
  <c r="BAV66" i="1"/>
  <c r="BAW66" i="1"/>
  <c r="BAX66" i="1"/>
  <c r="BAY66" i="1"/>
  <c r="BAZ66" i="1"/>
  <c r="BBA66" i="1"/>
  <c r="BBB66" i="1"/>
  <c r="BBC66" i="1"/>
  <c r="BBD66" i="1"/>
  <c r="BBE66" i="1"/>
  <c r="BBF66" i="1"/>
  <c r="BBG66" i="1"/>
  <c r="BBH66" i="1"/>
  <c r="BBI66" i="1"/>
  <c r="BBJ66" i="1"/>
  <c r="BBK66" i="1"/>
  <c r="BBL66" i="1"/>
  <c r="BBM66" i="1"/>
  <c r="BBN66" i="1"/>
  <c r="BBO66" i="1"/>
  <c r="AXC67" i="1"/>
  <c r="AXD67" i="1"/>
  <c r="AXE67" i="1"/>
  <c r="AXF67" i="1"/>
  <c r="AXG67" i="1"/>
  <c r="AXH67" i="1"/>
  <c r="AXI67" i="1"/>
  <c r="AXJ67" i="1"/>
  <c r="AXK67" i="1"/>
  <c r="AXL67" i="1"/>
  <c r="AXM67" i="1"/>
  <c r="AXN67" i="1"/>
  <c r="AXO67" i="1"/>
  <c r="AXP67" i="1"/>
  <c r="AXQ67" i="1"/>
  <c r="AXR67" i="1"/>
  <c r="AXS67" i="1"/>
  <c r="AXT67" i="1"/>
  <c r="AXU67" i="1"/>
  <c r="AXV67" i="1"/>
  <c r="AXW67" i="1"/>
  <c r="AXX67" i="1"/>
  <c r="AXY67" i="1"/>
  <c r="AXZ67" i="1"/>
  <c r="AYA67" i="1"/>
  <c r="AYB67" i="1"/>
  <c r="AYC67" i="1"/>
  <c r="AYD67" i="1"/>
  <c r="AYE67" i="1"/>
  <c r="AYF67" i="1"/>
  <c r="AYG67" i="1"/>
  <c r="AYH67" i="1"/>
  <c r="AYI67" i="1"/>
  <c r="AYJ67" i="1"/>
  <c r="AYK67" i="1"/>
  <c r="AYL67" i="1"/>
  <c r="AYM67" i="1"/>
  <c r="AYN67" i="1"/>
  <c r="AYO67" i="1"/>
  <c r="AYP67" i="1"/>
  <c r="AYQ67" i="1"/>
  <c r="AYR67" i="1"/>
  <c r="AYS67" i="1"/>
  <c r="AYT67" i="1"/>
  <c r="AYU67" i="1"/>
  <c r="AYV67" i="1"/>
  <c r="AYW67" i="1"/>
  <c r="AYX67" i="1"/>
  <c r="AYY67" i="1"/>
  <c r="AYZ67" i="1"/>
  <c r="AZA67" i="1"/>
  <c r="AZB67" i="1"/>
  <c r="AZC67" i="1"/>
  <c r="AZD67" i="1"/>
  <c r="AZE67" i="1"/>
  <c r="AZF67" i="1"/>
  <c r="AZG67" i="1"/>
  <c r="AZH67" i="1"/>
  <c r="AZI67" i="1"/>
  <c r="AZJ67" i="1"/>
  <c r="AZK67" i="1"/>
  <c r="AZL67" i="1"/>
  <c r="AZM67" i="1"/>
  <c r="AZN67" i="1"/>
  <c r="AZO67" i="1"/>
  <c r="AZP67" i="1"/>
  <c r="AZQ67" i="1"/>
  <c r="AZR67" i="1"/>
  <c r="AZS67" i="1"/>
  <c r="AZT67" i="1"/>
  <c r="AZU67" i="1"/>
  <c r="AZV67" i="1"/>
  <c r="AZW67" i="1"/>
  <c r="AZX67" i="1"/>
  <c r="AZY67" i="1"/>
  <c r="AZZ67" i="1"/>
  <c r="BAA67" i="1"/>
  <c r="BAB67" i="1"/>
  <c r="BAC67" i="1"/>
  <c r="BAD67" i="1"/>
  <c r="BAE67" i="1"/>
  <c r="BAF67" i="1"/>
  <c r="BAG67" i="1"/>
  <c r="BAH67" i="1"/>
  <c r="BAI67" i="1"/>
  <c r="BAJ67" i="1"/>
  <c r="BAK67" i="1"/>
  <c r="BAL67" i="1"/>
  <c r="BAM67" i="1"/>
  <c r="BAN67" i="1"/>
  <c r="BAO67" i="1"/>
  <c r="BAP67" i="1"/>
  <c r="BAQ67" i="1"/>
  <c r="BAR67" i="1"/>
  <c r="BAS67" i="1"/>
  <c r="BAT67" i="1"/>
  <c r="BAU67" i="1"/>
  <c r="BAV67" i="1"/>
  <c r="BAW67" i="1"/>
  <c r="BAX67" i="1"/>
  <c r="BAY67" i="1"/>
  <c r="BAZ67" i="1"/>
  <c r="BBA67" i="1"/>
  <c r="BBB67" i="1"/>
  <c r="BBC67" i="1"/>
  <c r="BBD67" i="1"/>
  <c r="BBE67" i="1"/>
  <c r="BBF67" i="1"/>
  <c r="BBG67" i="1"/>
  <c r="BBH67" i="1"/>
  <c r="BBI67" i="1"/>
  <c r="BBJ67" i="1"/>
  <c r="BBK67" i="1"/>
  <c r="BBL67" i="1"/>
  <c r="BBM67" i="1"/>
  <c r="BBN67" i="1"/>
  <c r="BBO67" i="1"/>
  <c r="AXC68" i="1"/>
  <c r="AXD68" i="1"/>
  <c r="AXE68" i="1"/>
  <c r="AXF68" i="1"/>
  <c r="AXG68" i="1"/>
  <c r="AXH68" i="1"/>
  <c r="AXI68" i="1"/>
  <c r="AXJ68" i="1"/>
  <c r="AXK68" i="1"/>
  <c r="AXL68" i="1"/>
  <c r="AXM68" i="1"/>
  <c r="AXN68" i="1"/>
  <c r="AXO68" i="1"/>
  <c r="AXP68" i="1"/>
  <c r="AXQ68" i="1"/>
  <c r="AXR68" i="1"/>
  <c r="AXS68" i="1"/>
  <c r="AXT68" i="1"/>
  <c r="AXU68" i="1"/>
  <c r="AXV68" i="1"/>
  <c r="AXW68" i="1"/>
  <c r="AXX68" i="1"/>
  <c r="AXY68" i="1"/>
  <c r="AXZ68" i="1"/>
  <c r="AYA68" i="1"/>
  <c r="AYB68" i="1"/>
  <c r="AYC68" i="1"/>
  <c r="AYD68" i="1"/>
  <c r="AYE68" i="1"/>
  <c r="AYF68" i="1"/>
  <c r="AYG68" i="1"/>
  <c r="AYH68" i="1"/>
  <c r="AYI68" i="1"/>
  <c r="AYJ68" i="1"/>
  <c r="AYK68" i="1"/>
  <c r="AYL68" i="1"/>
  <c r="AYM68" i="1"/>
  <c r="AYN68" i="1"/>
  <c r="AYO68" i="1"/>
  <c r="AYP68" i="1"/>
  <c r="AYQ68" i="1"/>
  <c r="AYR68" i="1"/>
  <c r="AYS68" i="1"/>
  <c r="AYT68" i="1"/>
  <c r="AYU68" i="1"/>
  <c r="AYV68" i="1"/>
  <c r="AYW68" i="1"/>
  <c r="AYX68" i="1"/>
  <c r="AYY68" i="1"/>
  <c r="AYZ68" i="1"/>
  <c r="AZA68" i="1"/>
  <c r="AZB68" i="1"/>
  <c r="AZC68" i="1"/>
  <c r="AZD68" i="1"/>
  <c r="AZE68" i="1"/>
  <c r="AZF68" i="1"/>
  <c r="AZG68" i="1"/>
  <c r="AZH68" i="1"/>
  <c r="AZI68" i="1"/>
  <c r="AZJ68" i="1"/>
  <c r="AZK68" i="1"/>
  <c r="AZL68" i="1"/>
  <c r="AZM68" i="1"/>
  <c r="AZN68" i="1"/>
  <c r="AZO68" i="1"/>
  <c r="AZP68" i="1"/>
  <c r="AZQ68" i="1"/>
  <c r="AZR68" i="1"/>
  <c r="AZS68" i="1"/>
  <c r="AZT68" i="1"/>
  <c r="AZU68" i="1"/>
  <c r="AZV68" i="1"/>
  <c r="AZW68" i="1"/>
  <c r="AZX68" i="1"/>
  <c r="AZY68" i="1"/>
  <c r="AZZ68" i="1"/>
  <c r="BAA68" i="1"/>
  <c r="BAB68" i="1"/>
  <c r="BAC68" i="1"/>
  <c r="BAD68" i="1"/>
  <c r="BAE68" i="1"/>
  <c r="BAF68" i="1"/>
  <c r="BAG68" i="1"/>
  <c r="BAH68" i="1"/>
  <c r="BAI68" i="1"/>
  <c r="BAJ68" i="1"/>
  <c r="BAK68" i="1"/>
  <c r="BAL68" i="1"/>
  <c r="BAM68" i="1"/>
  <c r="BAN68" i="1"/>
  <c r="BAO68" i="1"/>
  <c r="BAP68" i="1"/>
  <c r="BAQ68" i="1"/>
  <c r="BAR68" i="1"/>
  <c r="BAS68" i="1"/>
  <c r="BAT68" i="1"/>
  <c r="BAU68" i="1"/>
  <c r="BAV68" i="1"/>
  <c r="BAW68" i="1"/>
  <c r="BAX68" i="1"/>
  <c r="BAY68" i="1"/>
  <c r="BAZ68" i="1"/>
  <c r="BBA68" i="1"/>
  <c r="BBB68" i="1"/>
  <c r="BBC68" i="1"/>
  <c r="BBD68" i="1"/>
  <c r="BBE68" i="1"/>
  <c r="BBF68" i="1"/>
  <c r="BBG68" i="1"/>
  <c r="BBH68" i="1"/>
  <c r="BBI68" i="1"/>
  <c r="BBJ68" i="1"/>
  <c r="BBK68" i="1"/>
  <c r="BBL68" i="1"/>
  <c r="BBM68" i="1"/>
  <c r="BBN68" i="1"/>
  <c r="BBO68" i="1"/>
  <c r="AXC69" i="1"/>
  <c r="AXD69" i="1"/>
  <c r="AXE69" i="1"/>
  <c r="AXF69" i="1"/>
  <c r="AXG69" i="1"/>
  <c r="AXH69" i="1"/>
  <c r="AXI69" i="1"/>
  <c r="AXJ69" i="1"/>
  <c r="AXK69" i="1"/>
  <c r="AXL69" i="1"/>
  <c r="AXM69" i="1"/>
  <c r="AXN69" i="1"/>
  <c r="AXO69" i="1"/>
  <c r="AXP69" i="1"/>
  <c r="AXQ69" i="1"/>
  <c r="AXR69" i="1"/>
  <c r="AXS69" i="1"/>
  <c r="AXT69" i="1"/>
  <c r="AXU69" i="1"/>
  <c r="AXV69" i="1"/>
  <c r="AXW69" i="1"/>
  <c r="AXX69" i="1"/>
  <c r="AXY69" i="1"/>
  <c r="AXZ69" i="1"/>
  <c r="AYA69" i="1"/>
  <c r="AYB69" i="1"/>
  <c r="AYC69" i="1"/>
  <c r="AYD69" i="1"/>
  <c r="AYE69" i="1"/>
  <c r="AYF69" i="1"/>
  <c r="AYG69" i="1"/>
  <c r="AYH69" i="1"/>
  <c r="AYI69" i="1"/>
  <c r="AYJ69" i="1"/>
  <c r="AYK69" i="1"/>
  <c r="AYL69" i="1"/>
  <c r="AYM69" i="1"/>
  <c r="AYN69" i="1"/>
  <c r="AYO69" i="1"/>
  <c r="AYP69" i="1"/>
  <c r="AYQ69" i="1"/>
  <c r="AYR69" i="1"/>
  <c r="AYS69" i="1"/>
  <c r="AYT69" i="1"/>
  <c r="AYU69" i="1"/>
  <c r="AYV69" i="1"/>
  <c r="AYW69" i="1"/>
  <c r="AYX69" i="1"/>
  <c r="AYY69" i="1"/>
  <c r="AYZ69" i="1"/>
  <c r="AZA69" i="1"/>
  <c r="AZB69" i="1"/>
  <c r="AZC69" i="1"/>
  <c r="AZD69" i="1"/>
  <c r="AZE69" i="1"/>
  <c r="AZF69" i="1"/>
  <c r="AZG69" i="1"/>
  <c r="AZH69" i="1"/>
  <c r="AZI69" i="1"/>
  <c r="AZJ69" i="1"/>
  <c r="AZK69" i="1"/>
  <c r="AZL69" i="1"/>
  <c r="AZM69" i="1"/>
  <c r="AZN69" i="1"/>
  <c r="AZO69" i="1"/>
  <c r="AZP69" i="1"/>
  <c r="AZQ69" i="1"/>
  <c r="AZR69" i="1"/>
  <c r="AZS69" i="1"/>
  <c r="AZT69" i="1"/>
  <c r="AZU69" i="1"/>
  <c r="AZV69" i="1"/>
  <c r="AZW69" i="1"/>
  <c r="AZX69" i="1"/>
  <c r="AZY69" i="1"/>
  <c r="AZZ69" i="1"/>
  <c r="BAA69" i="1"/>
  <c r="BAB69" i="1"/>
  <c r="BAC69" i="1"/>
  <c r="BAD69" i="1"/>
  <c r="BAE69" i="1"/>
  <c r="BAF69" i="1"/>
  <c r="BAG69" i="1"/>
  <c r="BAH69" i="1"/>
  <c r="BAI69" i="1"/>
  <c r="BAJ69" i="1"/>
  <c r="BAK69" i="1"/>
  <c r="BAL69" i="1"/>
  <c r="BAM69" i="1"/>
  <c r="BAN69" i="1"/>
  <c r="BAO69" i="1"/>
  <c r="BAP69" i="1"/>
  <c r="BAQ69" i="1"/>
  <c r="BAR69" i="1"/>
  <c r="BAS69" i="1"/>
  <c r="BAT69" i="1"/>
  <c r="BAU69" i="1"/>
  <c r="BAV69" i="1"/>
  <c r="BAW69" i="1"/>
  <c r="BAX69" i="1"/>
  <c r="BAY69" i="1"/>
  <c r="BAZ69" i="1"/>
  <c r="BBA69" i="1"/>
  <c r="BBB69" i="1"/>
  <c r="BBC69" i="1"/>
  <c r="BBD69" i="1"/>
  <c r="BBE69" i="1"/>
  <c r="BBF69" i="1"/>
  <c r="BBG69" i="1"/>
  <c r="BBH69" i="1"/>
  <c r="BBI69" i="1"/>
  <c r="BBJ69" i="1"/>
  <c r="BBK69" i="1"/>
  <c r="BBL69" i="1"/>
  <c r="BBM69" i="1"/>
  <c r="BBN69" i="1"/>
  <c r="BBO69" i="1"/>
  <c r="AXC70" i="1"/>
  <c r="AXD70" i="1"/>
  <c r="AXE70" i="1"/>
  <c r="AXF70" i="1"/>
  <c r="AXG70" i="1"/>
  <c r="AXH70" i="1"/>
  <c r="AXI70" i="1"/>
  <c r="AXJ70" i="1"/>
  <c r="AXK70" i="1"/>
  <c r="AXL70" i="1"/>
  <c r="AXM70" i="1"/>
  <c r="AXN70" i="1"/>
  <c r="AXO70" i="1"/>
  <c r="AXP70" i="1"/>
  <c r="AXQ70" i="1"/>
  <c r="AXR70" i="1"/>
  <c r="AXS70" i="1"/>
  <c r="AXT70" i="1"/>
  <c r="AXU70" i="1"/>
  <c r="AXV70" i="1"/>
  <c r="AXW70" i="1"/>
  <c r="AXX70" i="1"/>
  <c r="AXY70" i="1"/>
  <c r="AXZ70" i="1"/>
  <c r="AYA70" i="1"/>
  <c r="AYB70" i="1"/>
  <c r="AYC70" i="1"/>
  <c r="AYD70" i="1"/>
  <c r="AYE70" i="1"/>
  <c r="AYF70" i="1"/>
  <c r="AYG70" i="1"/>
  <c r="AYH70" i="1"/>
  <c r="AYI70" i="1"/>
  <c r="AYJ70" i="1"/>
  <c r="AYK70" i="1"/>
  <c r="AYL70" i="1"/>
  <c r="AYM70" i="1"/>
  <c r="AYN70" i="1"/>
  <c r="AYO70" i="1"/>
  <c r="AYP70" i="1"/>
  <c r="AYQ70" i="1"/>
  <c r="AYR70" i="1"/>
  <c r="AYS70" i="1"/>
  <c r="AYT70" i="1"/>
  <c r="AYU70" i="1"/>
  <c r="AYV70" i="1"/>
  <c r="AYW70" i="1"/>
  <c r="AYX70" i="1"/>
  <c r="AYY70" i="1"/>
  <c r="AYZ70" i="1"/>
  <c r="AZA70" i="1"/>
  <c r="AZB70" i="1"/>
  <c r="AZC70" i="1"/>
  <c r="AZD70" i="1"/>
  <c r="AZE70" i="1"/>
  <c r="AZF70" i="1"/>
  <c r="AZG70" i="1"/>
  <c r="AZH70" i="1"/>
  <c r="AZI70" i="1"/>
  <c r="AZJ70" i="1"/>
  <c r="AZK70" i="1"/>
  <c r="AZL70" i="1"/>
  <c r="AZM70" i="1"/>
  <c r="AZN70" i="1"/>
  <c r="AZO70" i="1"/>
  <c r="AZP70" i="1"/>
  <c r="AZQ70" i="1"/>
  <c r="AZR70" i="1"/>
  <c r="AZS70" i="1"/>
  <c r="AZT70" i="1"/>
  <c r="AZU70" i="1"/>
  <c r="AZV70" i="1"/>
  <c r="AZW70" i="1"/>
  <c r="AZX70" i="1"/>
  <c r="AZY70" i="1"/>
  <c r="AZZ70" i="1"/>
  <c r="BAA70" i="1"/>
  <c r="BAB70" i="1"/>
  <c r="BAC70" i="1"/>
  <c r="BAD70" i="1"/>
  <c r="BAE70" i="1"/>
  <c r="BAF70" i="1"/>
  <c r="BAG70" i="1"/>
  <c r="BAH70" i="1"/>
  <c r="BAI70" i="1"/>
  <c r="BAJ70" i="1"/>
  <c r="BAK70" i="1"/>
  <c r="BAL70" i="1"/>
  <c r="BAM70" i="1"/>
  <c r="BAN70" i="1"/>
  <c r="BAO70" i="1"/>
  <c r="BAP70" i="1"/>
  <c r="BAQ70" i="1"/>
  <c r="BAR70" i="1"/>
  <c r="BAS70" i="1"/>
  <c r="BAT70" i="1"/>
  <c r="BAU70" i="1"/>
  <c r="BAV70" i="1"/>
  <c r="BAW70" i="1"/>
  <c r="BAX70" i="1"/>
  <c r="BAY70" i="1"/>
  <c r="BAZ70" i="1"/>
  <c r="BBA70" i="1"/>
  <c r="BBB70" i="1"/>
  <c r="BBC70" i="1"/>
  <c r="BBD70" i="1"/>
  <c r="BBE70" i="1"/>
  <c r="BBF70" i="1"/>
  <c r="BBG70" i="1"/>
  <c r="BBH70" i="1"/>
  <c r="BBI70" i="1"/>
  <c r="BBJ70" i="1"/>
  <c r="BBK70" i="1"/>
  <c r="BBL70" i="1"/>
  <c r="BBM70" i="1"/>
  <c r="BBN70" i="1"/>
  <c r="BBO70" i="1"/>
  <c r="AXC71" i="1"/>
  <c r="AXD71" i="1"/>
  <c r="AXE71" i="1"/>
  <c r="AXF71" i="1"/>
  <c r="AXG71" i="1"/>
  <c r="AXH71" i="1"/>
  <c r="AXI71" i="1"/>
  <c r="AXJ71" i="1"/>
  <c r="AXK71" i="1"/>
  <c r="AXL71" i="1"/>
  <c r="AXM71" i="1"/>
  <c r="AXN71" i="1"/>
  <c r="AXO71" i="1"/>
  <c r="AXP71" i="1"/>
  <c r="AXQ71" i="1"/>
  <c r="AXR71" i="1"/>
  <c r="AXS71" i="1"/>
  <c r="AXT71" i="1"/>
  <c r="AXU71" i="1"/>
  <c r="AXV71" i="1"/>
  <c r="AXW71" i="1"/>
  <c r="AXX71" i="1"/>
  <c r="AXY71" i="1"/>
  <c r="AXZ71" i="1"/>
  <c r="AYA71" i="1"/>
  <c r="AYB71" i="1"/>
  <c r="AYC71" i="1"/>
  <c r="AYD71" i="1"/>
  <c r="AYE71" i="1"/>
  <c r="AYF71" i="1"/>
  <c r="AYG71" i="1"/>
  <c r="AYH71" i="1"/>
  <c r="AYI71" i="1"/>
  <c r="AYJ71" i="1"/>
  <c r="AYK71" i="1"/>
  <c r="AYL71" i="1"/>
  <c r="AYM71" i="1"/>
  <c r="AYN71" i="1"/>
  <c r="AYO71" i="1"/>
  <c r="AYP71" i="1"/>
  <c r="AYQ71" i="1"/>
  <c r="AYR71" i="1"/>
  <c r="AYS71" i="1"/>
  <c r="AYT71" i="1"/>
  <c r="AYU71" i="1"/>
  <c r="AYV71" i="1"/>
  <c r="AYW71" i="1"/>
  <c r="AYX71" i="1"/>
  <c r="AYY71" i="1"/>
  <c r="AYZ71" i="1"/>
  <c r="AZA71" i="1"/>
  <c r="AZB71" i="1"/>
  <c r="AZC71" i="1"/>
  <c r="AZD71" i="1"/>
  <c r="AZE71" i="1"/>
  <c r="AZF71" i="1"/>
  <c r="AZG71" i="1"/>
  <c r="AZH71" i="1"/>
  <c r="AZI71" i="1"/>
  <c r="AZJ71" i="1"/>
  <c r="AZK71" i="1"/>
  <c r="AZL71" i="1"/>
  <c r="AZM71" i="1"/>
  <c r="AZN71" i="1"/>
  <c r="AZO71" i="1"/>
  <c r="AZP71" i="1"/>
  <c r="AZQ71" i="1"/>
  <c r="AZR71" i="1"/>
  <c r="AZS71" i="1"/>
  <c r="AZT71" i="1"/>
  <c r="AZU71" i="1"/>
  <c r="AZV71" i="1"/>
  <c r="AZW71" i="1"/>
  <c r="AZX71" i="1"/>
  <c r="AZY71" i="1"/>
  <c r="AZZ71" i="1"/>
  <c r="BAA71" i="1"/>
  <c r="BAB71" i="1"/>
  <c r="BAC71" i="1"/>
  <c r="BAD71" i="1"/>
  <c r="BAE71" i="1"/>
  <c r="BAF71" i="1"/>
  <c r="BAG71" i="1"/>
  <c r="BAH71" i="1"/>
  <c r="BAI71" i="1"/>
  <c r="BAJ71" i="1"/>
  <c r="BAK71" i="1"/>
  <c r="BAL71" i="1"/>
  <c r="BAM71" i="1"/>
  <c r="BAN71" i="1"/>
  <c r="BAO71" i="1"/>
  <c r="BAP71" i="1"/>
  <c r="BAQ71" i="1"/>
  <c r="BAR71" i="1"/>
  <c r="BAS71" i="1"/>
  <c r="BAT71" i="1"/>
  <c r="BAU71" i="1"/>
  <c r="BAV71" i="1"/>
  <c r="BAW71" i="1"/>
  <c r="BAX71" i="1"/>
  <c r="BAY71" i="1"/>
  <c r="BAZ71" i="1"/>
  <c r="BBA71" i="1"/>
  <c r="BBB71" i="1"/>
  <c r="BBC71" i="1"/>
  <c r="BBD71" i="1"/>
  <c r="BBE71" i="1"/>
  <c r="BBF71" i="1"/>
  <c r="BBG71" i="1"/>
  <c r="BBH71" i="1"/>
  <c r="BBI71" i="1"/>
  <c r="BBJ71" i="1"/>
  <c r="BBK71" i="1"/>
  <c r="BBL71" i="1"/>
  <c r="BBM71" i="1"/>
  <c r="BBN71" i="1"/>
  <c r="BBO71" i="1"/>
  <c r="AXC72" i="1"/>
  <c r="AXD72" i="1"/>
  <c r="AXE72" i="1"/>
  <c r="AXF72" i="1"/>
  <c r="AXG72" i="1"/>
  <c r="AXH72" i="1"/>
  <c r="AXI72" i="1"/>
  <c r="AXJ72" i="1"/>
  <c r="AXK72" i="1"/>
  <c r="AXL72" i="1"/>
  <c r="AXM72" i="1"/>
  <c r="AXN72" i="1"/>
  <c r="AXO72" i="1"/>
  <c r="AXP72" i="1"/>
  <c r="AXQ72" i="1"/>
  <c r="AXR72" i="1"/>
  <c r="AXS72" i="1"/>
  <c r="AXT72" i="1"/>
  <c r="AXU72" i="1"/>
  <c r="AXV72" i="1"/>
  <c r="AXW72" i="1"/>
  <c r="AXX72" i="1"/>
  <c r="AXY72" i="1"/>
  <c r="AXZ72" i="1"/>
  <c r="AYA72" i="1"/>
  <c r="AYB72" i="1"/>
  <c r="AYC72" i="1"/>
  <c r="AYD72" i="1"/>
  <c r="AYE72" i="1"/>
  <c r="AYF72" i="1"/>
  <c r="AYG72" i="1"/>
  <c r="AYH72" i="1"/>
  <c r="AYI72" i="1"/>
  <c r="AYJ72" i="1"/>
  <c r="AYK72" i="1"/>
  <c r="AYL72" i="1"/>
  <c r="AYM72" i="1"/>
  <c r="AYN72" i="1"/>
  <c r="AYO72" i="1"/>
  <c r="AYP72" i="1"/>
  <c r="AYQ72" i="1"/>
  <c r="AYR72" i="1"/>
  <c r="AYS72" i="1"/>
  <c r="AYT72" i="1"/>
  <c r="AYU72" i="1"/>
  <c r="AYV72" i="1"/>
  <c r="AYW72" i="1"/>
  <c r="AYX72" i="1"/>
  <c r="AYY72" i="1"/>
  <c r="AYZ72" i="1"/>
  <c r="AZA72" i="1"/>
  <c r="AZB72" i="1"/>
  <c r="AZC72" i="1"/>
  <c r="AZD72" i="1"/>
  <c r="AZE72" i="1"/>
  <c r="AZF72" i="1"/>
  <c r="AZG72" i="1"/>
  <c r="AZH72" i="1"/>
  <c r="AZI72" i="1"/>
  <c r="AZJ72" i="1"/>
  <c r="AZK72" i="1"/>
  <c r="AZL72" i="1"/>
  <c r="AZM72" i="1"/>
  <c r="AZN72" i="1"/>
  <c r="AZO72" i="1"/>
  <c r="AZP72" i="1"/>
  <c r="AZQ72" i="1"/>
  <c r="AZR72" i="1"/>
  <c r="AZS72" i="1"/>
  <c r="AZT72" i="1"/>
  <c r="AZU72" i="1"/>
  <c r="AZV72" i="1"/>
  <c r="AZW72" i="1"/>
  <c r="AZX72" i="1"/>
  <c r="AZY72" i="1"/>
  <c r="AZZ72" i="1"/>
  <c r="BAA72" i="1"/>
  <c r="BAB72" i="1"/>
  <c r="BAC72" i="1"/>
  <c r="BAD72" i="1"/>
  <c r="BAE72" i="1"/>
  <c r="BAF72" i="1"/>
  <c r="BAG72" i="1"/>
  <c r="BAH72" i="1"/>
  <c r="BAI72" i="1"/>
  <c r="BAJ72" i="1"/>
  <c r="BAK72" i="1"/>
  <c r="BAL72" i="1"/>
  <c r="BAM72" i="1"/>
  <c r="BAN72" i="1"/>
  <c r="BAO72" i="1"/>
  <c r="BAP72" i="1"/>
  <c r="BAQ72" i="1"/>
  <c r="BAR72" i="1"/>
  <c r="BAS72" i="1"/>
  <c r="BAT72" i="1"/>
  <c r="BAU72" i="1"/>
  <c r="BAV72" i="1"/>
  <c r="BAW72" i="1"/>
  <c r="BAX72" i="1"/>
  <c r="BAY72" i="1"/>
  <c r="BAZ72" i="1"/>
  <c r="BBA72" i="1"/>
  <c r="BBB72" i="1"/>
  <c r="BBC72" i="1"/>
  <c r="BBD72" i="1"/>
  <c r="BBE72" i="1"/>
  <c r="BBF72" i="1"/>
  <c r="BBG72" i="1"/>
  <c r="BBH72" i="1"/>
  <c r="BBI72" i="1"/>
  <c r="BBJ72" i="1"/>
  <c r="BBK72" i="1"/>
  <c r="BBL72" i="1"/>
  <c r="BBM72" i="1"/>
  <c r="BBN72" i="1"/>
  <c r="BBO72" i="1"/>
  <c r="AXC73" i="1"/>
  <c r="AXD73" i="1"/>
  <c r="AXE73" i="1"/>
  <c r="AXF73" i="1"/>
  <c r="AXG73" i="1"/>
  <c r="AXH73" i="1"/>
  <c r="AXI73" i="1"/>
  <c r="AXJ73" i="1"/>
  <c r="AXK73" i="1"/>
  <c r="AXL73" i="1"/>
  <c r="AXM73" i="1"/>
  <c r="AXN73" i="1"/>
  <c r="AXO73" i="1"/>
  <c r="AXP73" i="1"/>
  <c r="AXQ73" i="1"/>
  <c r="AXR73" i="1"/>
  <c r="AXS73" i="1"/>
  <c r="AXT73" i="1"/>
  <c r="AXU73" i="1"/>
  <c r="AXV73" i="1"/>
  <c r="AXW73" i="1"/>
  <c r="AXX73" i="1"/>
  <c r="AXY73" i="1"/>
  <c r="AXZ73" i="1"/>
  <c r="AYA73" i="1"/>
  <c r="AYB73" i="1"/>
  <c r="AYC73" i="1"/>
  <c r="AYD73" i="1"/>
  <c r="AYE73" i="1"/>
  <c r="AYF73" i="1"/>
  <c r="AYG73" i="1"/>
  <c r="AYH73" i="1"/>
  <c r="AYI73" i="1"/>
  <c r="AYJ73" i="1"/>
  <c r="AYK73" i="1"/>
  <c r="AYL73" i="1"/>
  <c r="AYM73" i="1"/>
  <c r="AYN73" i="1"/>
  <c r="AYO73" i="1"/>
  <c r="AYP73" i="1"/>
  <c r="AYQ73" i="1"/>
  <c r="AYR73" i="1"/>
  <c r="AYS73" i="1"/>
  <c r="AYT73" i="1"/>
  <c r="AYU73" i="1"/>
  <c r="AYV73" i="1"/>
  <c r="AYW73" i="1"/>
  <c r="AYX73" i="1"/>
  <c r="AYY73" i="1"/>
  <c r="AYZ73" i="1"/>
  <c r="AZA73" i="1"/>
  <c r="AZB73" i="1"/>
  <c r="AZC73" i="1"/>
  <c r="AZD73" i="1"/>
  <c r="AZE73" i="1"/>
  <c r="AZF73" i="1"/>
  <c r="AZG73" i="1"/>
  <c r="AZH73" i="1"/>
  <c r="AZI73" i="1"/>
  <c r="AZJ73" i="1"/>
  <c r="AZK73" i="1"/>
  <c r="AZL73" i="1"/>
  <c r="AZM73" i="1"/>
  <c r="AZN73" i="1"/>
  <c r="AZO73" i="1"/>
  <c r="AZP73" i="1"/>
  <c r="AZQ73" i="1"/>
  <c r="AZR73" i="1"/>
  <c r="AZS73" i="1"/>
  <c r="AZT73" i="1"/>
  <c r="AZU73" i="1"/>
  <c r="AZV73" i="1"/>
  <c r="AZW73" i="1"/>
  <c r="AZX73" i="1"/>
  <c r="AZY73" i="1"/>
  <c r="AZZ73" i="1"/>
  <c r="BAA73" i="1"/>
  <c r="BAB73" i="1"/>
  <c r="BAC73" i="1"/>
  <c r="BAD73" i="1"/>
  <c r="BAE73" i="1"/>
  <c r="BAF73" i="1"/>
  <c r="BAG73" i="1"/>
  <c r="BAH73" i="1"/>
  <c r="BAI73" i="1"/>
  <c r="BAJ73" i="1"/>
  <c r="BAK73" i="1"/>
  <c r="BAL73" i="1"/>
  <c r="BAM73" i="1"/>
  <c r="BAN73" i="1"/>
  <c r="BAO73" i="1"/>
  <c r="BAP73" i="1"/>
  <c r="BAQ73" i="1"/>
  <c r="BAR73" i="1"/>
  <c r="BAS73" i="1"/>
  <c r="BAT73" i="1"/>
  <c r="BAU73" i="1"/>
  <c r="BAV73" i="1"/>
  <c r="BAW73" i="1"/>
  <c r="BAX73" i="1"/>
  <c r="BAY73" i="1"/>
  <c r="BAZ73" i="1"/>
  <c r="BBA73" i="1"/>
  <c r="BBB73" i="1"/>
  <c r="BBC73" i="1"/>
  <c r="BBD73" i="1"/>
  <c r="BBE73" i="1"/>
  <c r="BBF73" i="1"/>
  <c r="BBG73" i="1"/>
  <c r="BBH73" i="1"/>
  <c r="BBI73" i="1"/>
  <c r="BBJ73" i="1"/>
  <c r="BBK73" i="1"/>
  <c r="BBL73" i="1"/>
  <c r="BBM73" i="1"/>
  <c r="BBN73" i="1"/>
  <c r="BBO73" i="1"/>
  <c r="AXC74" i="1"/>
  <c r="AXD74" i="1"/>
  <c r="AXE74" i="1"/>
  <c r="AXF74" i="1"/>
  <c r="AXG74" i="1"/>
  <c r="AXH74" i="1"/>
  <c r="AXI74" i="1"/>
  <c r="AXJ74" i="1"/>
  <c r="AXK74" i="1"/>
  <c r="AXL74" i="1"/>
  <c r="AXM74" i="1"/>
  <c r="AXN74" i="1"/>
  <c r="AXO74" i="1"/>
  <c r="AXP74" i="1"/>
  <c r="AXQ74" i="1"/>
  <c r="AXR74" i="1"/>
  <c r="AXS74" i="1"/>
  <c r="AXT74" i="1"/>
  <c r="AXU74" i="1"/>
  <c r="AXV74" i="1"/>
  <c r="AXW74" i="1"/>
  <c r="AXX74" i="1"/>
  <c r="AXY74" i="1"/>
  <c r="AXZ74" i="1"/>
  <c r="AYA74" i="1"/>
  <c r="AYB74" i="1"/>
  <c r="AYC74" i="1"/>
  <c r="AYD74" i="1"/>
  <c r="AYE74" i="1"/>
  <c r="AYF74" i="1"/>
  <c r="AYG74" i="1"/>
  <c r="AYH74" i="1"/>
  <c r="AYI74" i="1"/>
  <c r="AYJ74" i="1"/>
  <c r="AYK74" i="1"/>
  <c r="AYL74" i="1"/>
  <c r="AYM74" i="1"/>
  <c r="AYN74" i="1"/>
  <c r="AYO74" i="1"/>
  <c r="AYP74" i="1"/>
  <c r="AYQ74" i="1"/>
  <c r="AYR74" i="1"/>
  <c r="AYS74" i="1"/>
  <c r="AYT74" i="1"/>
  <c r="AYU74" i="1"/>
  <c r="AYV74" i="1"/>
  <c r="AYW74" i="1"/>
  <c r="AYX74" i="1"/>
  <c r="AYY74" i="1"/>
  <c r="AYZ74" i="1"/>
  <c r="AZA74" i="1"/>
  <c r="AZB74" i="1"/>
  <c r="AZC74" i="1"/>
  <c r="AZD74" i="1"/>
  <c r="AZE74" i="1"/>
  <c r="AZF74" i="1"/>
  <c r="AZG74" i="1"/>
  <c r="AZH74" i="1"/>
  <c r="AZI74" i="1"/>
  <c r="AZJ74" i="1"/>
  <c r="AZK74" i="1"/>
  <c r="AZL74" i="1"/>
  <c r="AZM74" i="1"/>
  <c r="AZN74" i="1"/>
  <c r="AZO74" i="1"/>
  <c r="AZP74" i="1"/>
  <c r="AZQ74" i="1"/>
  <c r="AZR74" i="1"/>
  <c r="AZS74" i="1"/>
  <c r="AZT74" i="1"/>
  <c r="AZU74" i="1"/>
  <c r="AZV74" i="1"/>
  <c r="AZW74" i="1"/>
  <c r="AZX74" i="1"/>
  <c r="AZY74" i="1"/>
  <c r="AZZ74" i="1"/>
  <c r="BAA74" i="1"/>
  <c r="BAB74" i="1"/>
  <c r="BAC74" i="1"/>
  <c r="BAD74" i="1"/>
  <c r="BAE74" i="1"/>
  <c r="BAF74" i="1"/>
  <c r="BAG74" i="1"/>
  <c r="BAH74" i="1"/>
  <c r="BAI74" i="1"/>
  <c r="BAJ74" i="1"/>
  <c r="BAK74" i="1"/>
  <c r="BAL74" i="1"/>
  <c r="BAM74" i="1"/>
  <c r="BAN74" i="1"/>
  <c r="BAO74" i="1"/>
  <c r="BAP74" i="1"/>
  <c r="BAQ74" i="1"/>
  <c r="BAR74" i="1"/>
  <c r="BAS74" i="1"/>
  <c r="BAT74" i="1"/>
  <c r="BAU74" i="1"/>
  <c r="BAV74" i="1"/>
  <c r="BAW74" i="1"/>
  <c r="BAX74" i="1"/>
  <c r="BAY74" i="1"/>
  <c r="BAZ74" i="1"/>
  <c r="BBA74" i="1"/>
  <c r="BBB74" i="1"/>
  <c r="BBC74" i="1"/>
  <c r="BBD74" i="1"/>
  <c r="BBE74" i="1"/>
  <c r="BBF74" i="1"/>
  <c r="BBG74" i="1"/>
  <c r="BBH74" i="1"/>
  <c r="BBI74" i="1"/>
  <c r="BBJ74" i="1"/>
  <c r="BBK74" i="1"/>
  <c r="BBL74" i="1"/>
  <c r="BBM74" i="1"/>
  <c r="BBN74" i="1"/>
  <c r="BBO74" i="1"/>
  <c r="AXC75" i="1"/>
  <c r="AXD75" i="1"/>
  <c r="AXE75" i="1"/>
  <c r="AXF75" i="1"/>
  <c r="AXG75" i="1"/>
  <c r="AXH75" i="1"/>
  <c r="AXI75" i="1"/>
  <c r="AXJ75" i="1"/>
  <c r="AXK75" i="1"/>
  <c r="AXL75" i="1"/>
  <c r="AXM75" i="1"/>
  <c r="AXN75" i="1"/>
  <c r="AXO75" i="1"/>
  <c r="AXP75" i="1"/>
  <c r="AXQ75" i="1"/>
  <c r="AXR75" i="1"/>
  <c r="AXS75" i="1"/>
  <c r="AXT75" i="1"/>
  <c r="AXU75" i="1"/>
  <c r="AXV75" i="1"/>
  <c r="AXW75" i="1"/>
  <c r="AXX75" i="1"/>
  <c r="AXY75" i="1"/>
  <c r="AXZ75" i="1"/>
  <c r="AYA75" i="1"/>
  <c r="AYB75" i="1"/>
  <c r="AYC75" i="1"/>
  <c r="AYD75" i="1"/>
  <c r="AYE75" i="1"/>
  <c r="AYF75" i="1"/>
  <c r="AYG75" i="1"/>
  <c r="AYH75" i="1"/>
  <c r="AYI75" i="1"/>
  <c r="AYJ75" i="1"/>
  <c r="AYK75" i="1"/>
  <c r="AYL75" i="1"/>
  <c r="AYM75" i="1"/>
  <c r="AYN75" i="1"/>
  <c r="AYO75" i="1"/>
  <c r="AYP75" i="1"/>
  <c r="AYQ75" i="1"/>
  <c r="AYR75" i="1"/>
  <c r="AYS75" i="1"/>
  <c r="AYT75" i="1"/>
  <c r="AYU75" i="1"/>
  <c r="AYV75" i="1"/>
  <c r="AYW75" i="1"/>
  <c r="AYX75" i="1"/>
  <c r="AYY75" i="1"/>
  <c r="AYZ75" i="1"/>
  <c r="AZA75" i="1"/>
  <c r="AZB75" i="1"/>
  <c r="AZC75" i="1"/>
  <c r="AZD75" i="1"/>
  <c r="AZE75" i="1"/>
  <c r="AZF75" i="1"/>
  <c r="AZG75" i="1"/>
  <c r="AZH75" i="1"/>
  <c r="AZI75" i="1"/>
  <c r="AZJ75" i="1"/>
  <c r="AZK75" i="1"/>
  <c r="AZL75" i="1"/>
  <c r="AZM75" i="1"/>
  <c r="AZN75" i="1"/>
  <c r="AZO75" i="1"/>
  <c r="AZP75" i="1"/>
  <c r="AZQ75" i="1"/>
  <c r="AZR75" i="1"/>
  <c r="AZS75" i="1"/>
  <c r="AZT75" i="1"/>
  <c r="AZU75" i="1"/>
  <c r="AZV75" i="1"/>
  <c r="AZW75" i="1"/>
  <c r="AZX75" i="1"/>
  <c r="AZY75" i="1"/>
  <c r="AZZ75" i="1"/>
  <c r="BAA75" i="1"/>
  <c r="BAB75" i="1"/>
  <c r="BAC75" i="1"/>
  <c r="BAD75" i="1"/>
  <c r="BAE75" i="1"/>
  <c r="BAF75" i="1"/>
  <c r="BAG75" i="1"/>
  <c r="BAH75" i="1"/>
  <c r="BAI75" i="1"/>
  <c r="BAJ75" i="1"/>
  <c r="BAK75" i="1"/>
  <c r="BAL75" i="1"/>
  <c r="BAM75" i="1"/>
  <c r="BAN75" i="1"/>
  <c r="BAO75" i="1"/>
  <c r="BAP75" i="1"/>
  <c r="BAQ75" i="1"/>
  <c r="BAR75" i="1"/>
  <c r="BAS75" i="1"/>
  <c r="BAT75" i="1"/>
  <c r="BAU75" i="1"/>
  <c r="BAV75" i="1"/>
  <c r="BAW75" i="1"/>
  <c r="BAX75" i="1"/>
  <c r="BAY75" i="1"/>
  <c r="BAZ75" i="1"/>
  <c r="BBA75" i="1"/>
  <c r="BBB75" i="1"/>
  <c r="BBC75" i="1"/>
  <c r="BBD75" i="1"/>
  <c r="BBE75" i="1"/>
  <c r="BBF75" i="1"/>
  <c r="BBG75" i="1"/>
  <c r="BBH75" i="1"/>
  <c r="BBI75" i="1"/>
  <c r="BBJ75" i="1"/>
  <c r="BBK75" i="1"/>
  <c r="BBL75" i="1"/>
  <c r="BBM75" i="1"/>
  <c r="BBN75" i="1"/>
  <c r="BBO75" i="1"/>
  <c r="AXC76" i="1"/>
  <c r="AXD76" i="1"/>
  <c r="AXE76" i="1"/>
  <c r="AXF76" i="1"/>
  <c r="AXG76" i="1"/>
  <c r="AXH76" i="1"/>
  <c r="AXI76" i="1"/>
  <c r="AXJ76" i="1"/>
  <c r="AXK76" i="1"/>
  <c r="AXL76" i="1"/>
  <c r="AXM76" i="1"/>
  <c r="AXN76" i="1"/>
  <c r="AXO76" i="1"/>
  <c r="AXP76" i="1"/>
  <c r="AXQ76" i="1"/>
  <c r="AXR76" i="1"/>
  <c r="AXS76" i="1"/>
  <c r="AXT76" i="1"/>
  <c r="AXU76" i="1"/>
  <c r="AXV76" i="1"/>
  <c r="AXW76" i="1"/>
  <c r="AXX76" i="1"/>
  <c r="AXY76" i="1"/>
  <c r="AXZ76" i="1"/>
  <c r="AYA76" i="1"/>
  <c r="AYB76" i="1"/>
  <c r="AYC76" i="1"/>
  <c r="AYD76" i="1"/>
  <c r="AYE76" i="1"/>
  <c r="AYF76" i="1"/>
  <c r="AYG76" i="1"/>
  <c r="AYH76" i="1"/>
  <c r="AYI76" i="1"/>
  <c r="AYJ76" i="1"/>
  <c r="AYK76" i="1"/>
  <c r="AYL76" i="1"/>
  <c r="AYM76" i="1"/>
  <c r="AYN76" i="1"/>
  <c r="AYO76" i="1"/>
  <c r="AYP76" i="1"/>
  <c r="AYQ76" i="1"/>
  <c r="AYR76" i="1"/>
  <c r="AYS76" i="1"/>
  <c r="AYT76" i="1"/>
  <c r="AYU76" i="1"/>
  <c r="AYV76" i="1"/>
  <c r="AYW76" i="1"/>
  <c r="AYX76" i="1"/>
  <c r="AYY76" i="1"/>
  <c r="AYZ76" i="1"/>
  <c r="AZA76" i="1"/>
  <c r="AZB76" i="1"/>
  <c r="AZC76" i="1"/>
  <c r="AZD76" i="1"/>
  <c r="AZE76" i="1"/>
  <c r="AZF76" i="1"/>
  <c r="AZG76" i="1"/>
  <c r="AZH76" i="1"/>
  <c r="AZI76" i="1"/>
  <c r="AZJ76" i="1"/>
  <c r="AZK76" i="1"/>
  <c r="AZL76" i="1"/>
  <c r="AZM76" i="1"/>
  <c r="AZN76" i="1"/>
  <c r="AZO76" i="1"/>
  <c r="AZP76" i="1"/>
  <c r="AZQ76" i="1"/>
  <c r="AZR76" i="1"/>
  <c r="AZS76" i="1"/>
  <c r="AZT76" i="1"/>
  <c r="AZU76" i="1"/>
  <c r="AZV76" i="1"/>
  <c r="AZW76" i="1"/>
  <c r="AZX76" i="1"/>
  <c r="AZY76" i="1"/>
  <c r="AZZ76" i="1"/>
  <c r="BAA76" i="1"/>
  <c r="BAB76" i="1"/>
  <c r="BAC76" i="1"/>
  <c r="BAD76" i="1"/>
  <c r="BAE76" i="1"/>
  <c r="BAF76" i="1"/>
  <c r="BAG76" i="1"/>
  <c r="BAH76" i="1"/>
  <c r="BAI76" i="1"/>
  <c r="BAJ76" i="1"/>
  <c r="BAK76" i="1"/>
  <c r="BAL76" i="1"/>
  <c r="BAM76" i="1"/>
  <c r="BAN76" i="1"/>
  <c r="BAO76" i="1"/>
  <c r="BAP76" i="1"/>
  <c r="BAQ76" i="1"/>
  <c r="BAR76" i="1"/>
  <c r="BAS76" i="1"/>
  <c r="BAT76" i="1"/>
  <c r="BAU76" i="1"/>
  <c r="BAV76" i="1"/>
  <c r="BAW76" i="1"/>
  <c r="BAX76" i="1"/>
  <c r="BAY76" i="1"/>
  <c r="BAZ76" i="1"/>
  <c r="BBA76" i="1"/>
  <c r="BBB76" i="1"/>
  <c r="BBC76" i="1"/>
  <c r="BBD76" i="1"/>
  <c r="BBE76" i="1"/>
  <c r="BBF76" i="1"/>
  <c r="BBG76" i="1"/>
  <c r="BBH76" i="1"/>
  <c r="BBI76" i="1"/>
  <c r="BBJ76" i="1"/>
  <c r="BBK76" i="1"/>
  <c r="BBL76" i="1"/>
  <c r="BBM76" i="1"/>
  <c r="BBN76" i="1"/>
  <c r="BBO76" i="1"/>
  <c r="AXC77" i="1"/>
  <c r="AXD77" i="1"/>
  <c r="AXE77" i="1"/>
  <c r="AXF77" i="1"/>
  <c r="AXG77" i="1"/>
  <c r="AXH77" i="1"/>
  <c r="AXI77" i="1"/>
  <c r="AXJ77" i="1"/>
  <c r="AXK77" i="1"/>
  <c r="AXL77" i="1"/>
  <c r="AXM77" i="1"/>
  <c r="AXN77" i="1"/>
  <c r="AXO77" i="1"/>
  <c r="AXP77" i="1"/>
  <c r="AXQ77" i="1"/>
  <c r="AXR77" i="1"/>
  <c r="AXS77" i="1"/>
  <c r="AXT77" i="1"/>
  <c r="AXU77" i="1"/>
  <c r="AXV77" i="1"/>
  <c r="AXW77" i="1"/>
  <c r="AXX77" i="1"/>
  <c r="AXY77" i="1"/>
  <c r="AXZ77" i="1"/>
  <c r="AYA77" i="1"/>
  <c r="AYB77" i="1"/>
  <c r="AYC77" i="1"/>
  <c r="AYD77" i="1"/>
  <c r="AYE77" i="1"/>
  <c r="AYF77" i="1"/>
  <c r="AYG77" i="1"/>
  <c r="AYH77" i="1"/>
  <c r="AYI77" i="1"/>
  <c r="AYJ77" i="1"/>
  <c r="AYK77" i="1"/>
  <c r="AYL77" i="1"/>
  <c r="AYM77" i="1"/>
  <c r="AYN77" i="1"/>
  <c r="AYO77" i="1"/>
  <c r="AYP77" i="1"/>
  <c r="AYQ77" i="1"/>
  <c r="AYR77" i="1"/>
  <c r="AYS77" i="1"/>
  <c r="AYT77" i="1"/>
  <c r="AYU77" i="1"/>
  <c r="AYV77" i="1"/>
  <c r="AYW77" i="1"/>
  <c r="AYX77" i="1"/>
  <c r="AYY77" i="1"/>
  <c r="AYZ77" i="1"/>
  <c r="AZA77" i="1"/>
  <c r="AZB77" i="1"/>
  <c r="AZC77" i="1"/>
  <c r="AZD77" i="1"/>
  <c r="AZE77" i="1"/>
  <c r="AZF77" i="1"/>
  <c r="AZG77" i="1"/>
  <c r="AZH77" i="1"/>
  <c r="AZI77" i="1"/>
  <c r="AZJ77" i="1"/>
  <c r="AZK77" i="1"/>
  <c r="AZL77" i="1"/>
  <c r="AZM77" i="1"/>
  <c r="AZN77" i="1"/>
  <c r="AZO77" i="1"/>
  <c r="AZP77" i="1"/>
  <c r="AZQ77" i="1"/>
  <c r="AZR77" i="1"/>
  <c r="AZS77" i="1"/>
  <c r="AZT77" i="1"/>
  <c r="AZU77" i="1"/>
  <c r="AZV77" i="1"/>
  <c r="AZW77" i="1"/>
  <c r="AZX77" i="1"/>
  <c r="AZY77" i="1"/>
  <c r="AZZ77" i="1"/>
  <c r="BAA77" i="1"/>
  <c r="BAB77" i="1"/>
  <c r="BAC77" i="1"/>
  <c r="BAD77" i="1"/>
  <c r="BAE77" i="1"/>
  <c r="BAF77" i="1"/>
  <c r="BAG77" i="1"/>
  <c r="BAH77" i="1"/>
  <c r="BAI77" i="1"/>
  <c r="BAJ77" i="1"/>
  <c r="BAK77" i="1"/>
  <c r="BAL77" i="1"/>
  <c r="BAM77" i="1"/>
  <c r="BAN77" i="1"/>
  <c r="BAO77" i="1"/>
  <c r="BAP77" i="1"/>
  <c r="BAQ77" i="1"/>
  <c r="BAR77" i="1"/>
  <c r="BAS77" i="1"/>
  <c r="BAT77" i="1"/>
  <c r="BAU77" i="1"/>
  <c r="BAV77" i="1"/>
  <c r="BAW77" i="1"/>
  <c r="BAX77" i="1"/>
  <c r="BAY77" i="1"/>
  <c r="BAZ77" i="1"/>
  <c r="BBA77" i="1"/>
  <c r="BBB77" i="1"/>
  <c r="BBC77" i="1"/>
  <c r="BBD77" i="1"/>
  <c r="BBE77" i="1"/>
  <c r="BBF77" i="1"/>
  <c r="BBG77" i="1"/>
  <c r="BBH77" i="1"/>
  <c r="BBI77" i="1"/>
  <c r="BBJ77" i="1"/>
  <c r="BBK77" i="1"/>
  <c r="BBL77" i="1"/>
  <c r="BBM77" i="1"/>
  <c r="BBN77" i="1"/>
  <c r="BBO77" i="1"/>
  <c r="AXC78" i="1"/>
  <c r="AXD78" i="1"/>
  <c r="AXE78" i="1"/>
  <c r="AXF78" i="1"/>
  <c r="AXG78" i="1"/>
  <c r="AXH78" i="1"/>
  <c r="AXI78" i="1"/>
  <c r="AXJ78" i="1"/>
  <c r="AXK78" i="1"/>
  <c r="AXL78" i="1"/>
  <c r="AXM78" i="1"/>
  <c r="AXN78" i="1"/>
  <c r="AXO78" i="1"/>
  <c r="AXP78" i="1"/>
  <c r="AXQ78" i="1"/>
  <c r="AXR78" i="1"/>
  <c r="AXS78" i="1"/>
  <c r="AXT78" i="1"/>
  <c r="AXU78" i="1"/>
  <c r="AXV78" i="1"/>
  <c r="AXW78" i="1"/>
  <c r="AXX78" i="1"/>
  <c r="AXY78" i="1"/>
  <c r="AXZ78" i="1"/>
  <c r="AYA78" i="1"/>
  <c r="AYB78" i="1"/>
  <c r="AYC78" i="1"/>
  <c r="AYD78" i="1"/>
  <c r="AYE78" i="1"/>
  <c r="AYF78" i="1"/>
  <c r="AYG78" i="1"/>
  <c r="AYH78" i="1"/>
  <c r="AYI78" i="1"/>
  <c r="AYJ78" i="1"/>
  <c r="AYK78" i="1"/>
  <c r="AYL78" i="1"/>
  <c r="AYM78" i="1"/>
  <c r="AYN78" i="1"/>
  <c r="AYO78" i="1"/>
  <c r="AYP78" i="1"/>
  <c r="AYQ78" i="1"/>
  <c r="AYR78" i="1"/>
  <c r="AYS78" i="1"/>
  <c r="AYT78" i="1"/>
  <c r="AYU78" i="1"/>
  <c r="AYV78" i="1"/>
  <c r="AYW78" i="1"/>
  <c r="AYX78" i="1"/>
  <c r="AYY78" i="1"/>
  <c r="AYZ78" i="1"/>
  <c r="AZA78" i="1"/>
  <c r="AZB78" i="1"/>
  <c r="AZC78" i="1"/>
  <c r="AZD78" i="1"/>
  <c r="AZE78" i="1"/>
  <c r="AZF78" i="1"/>
  <c r="AZG78" i="1"/>
  <c r="AZH78" i="1"/>
  <c r="AZI78" i="1"/>
  <c r="AZJ78" i="1"/>
  <c r="AZK78" i="1"/>
  <c r="AZL78" i="1"/>
  <c r="AZM78" i="1"/>
  <c r="AZN78" i="1"/>
  <c r="AZO78" i="1"/>
  <c r="AZP78" i="1"/>
  <c r="AZQ78" i="1"/>
  <c r="AZR78" i="1"/>
  <c r="AZS78" i="1"/>
  <c r="AZT78" i="1"/>
  <c r="AZU78" i="1"/>
  <c r="AZV78" i="1"/>
  <c r="AZW78" i="1"/>
  <c r="AZX78" i="1"/>
  <c r="AZY78" i="1"/>
  <c r="AZZ78" i="1"/>
  <c r="BAA78" i="1"/>
  <c r="BAB78" i="1"/>
  <c r="BAC78" i="1"/>
  <c r="BAD78" i="1"/>
  <c r="BAE78" i="1"/>
  <c r="BAF78" i="1"/>
  <c r="BAG78" i="1"/>
  <c r="BAH78" i="1"/>
  <c r="BAI78" i="1"/>
  <c r="BAJ78" i="1"/>
  <c r="BAK78" i="1"/>
  <c r="BAL78" i="1"/>
  <c r="BAM78" i="1"/>
  <c r="BAN78" i="1"/>
  <c r="BAO78" i="1"/>
  <c r="BAP78" i="1"/>
  <c r="BAQ78" i="1"/>
  <c r="BAR78" i="1"/>
  <c r="BAS78" i="1"/>
  <c r="BAT78" i="1"/>
  <c r="BAU78" i="1"/>
  <c r="BAV78" i="1"/>
  <c r="BAW78" i="1"/>
  <c r="BAX78" i="1"/>
  <c r="BAY78" i="1"/>
  <c r="BAZ78" i="1"/>
  <c r="BBA78" i="1"/>
  <c r="BBB78" i="1"/>
  <c r="BBC78" i="1"/>
  <c r="BBD78" i="1"/>
  <c r="BBE78" i="1"/>
  <c r="BBF78" i="1"/>
  <c r="BBG78" i="1"/>
  <c r="BBH78" i="1"/>
  <c r="BBI78" i="1"/>
  <c r="BBJ78" i="1"/>
  <c r="BBK78" i="1"/>
  <c r="BBL78" i="1"/>
  <c r="BBM78" i="1"/>
  <c r="BBN78" i="1"/>
  <c r="BBO78" i="1"/>
  <c r="AXC79" i="1"/>
  <c r="AXD79" i="1"/>
  <c r="AXE79" i="1"/>
  <c r="AXF79" i="1"/>
  <c r="AXG79" i="1"/>
  <c r="AXH79" i="1"/>
  <c r="AXI79" i="1"/>
  <c r="AXJ79" i="1"/>
  <c r="AXK79" i="1"/>
  <c r="AXL79" i="1"/>
  <c r="AXM79" i="1"/>
  <c r="AXN79" i="1"/>
  <c r="AXO79" i="1"/>
  <c r="AXP79" i="1"/>
  <c r="AXQ79" i="1"/>
  <c r="AXR79" i="1"/>
  <c r="AXS79" i="1"/>
  <c r="AXT79" i="1"/>
  <c r="AXU79" i="1"/>
  <c r="AXV79" i="1"/>
  <c r="AXW79" i="1"/>
  <c r="AXX79" i="1"/>
  <c r="AXY79" i="1"/>
  <c r="AXZ79" i="1"/>
  <c r="AYA79" i="1"/>
  <c r="AYB79" i="1"/>
  <c r="AYC79" i="1"/>
  <c r="AYD79" i="1"/>
  <c r="AYE79" i="1"/>
  <c r="AYF79" i="1"/>
  <c r="AYG79" i="1"/>
  <c r="AYH79" i="1"/>
  <c r="AYI79" i="1"/>
  <c r="AYJ79" i="1"/>
  <c r="AYK79" i="1"/>
  <c r="AYL79" i="1"/>
  <c r="AYM79" i="1"/>
  <c r="AYN79" i="1"/>
  <c r="AYO79" i="1"/>
  <c r="AYP79" i="1"/>
  <c r="AYQ79" i="1"/>
  <c r="AYR79" i="1"/>
  <c r="AYS79" i="1"/>
  <c r="AYT79" i="1"/>
  <c r="AYU79" i="1"/>
  <c r="AYV79" i="1"/>
  <c r="AYW79" i="1"/>
  <c r="AYX79" i="1"/>
  <c r="AYY79" i="1"/>
  <c r="AYZ79" i="1"/>
  <c r="AZA79" i="1"/>
  <c r="AZB79" i="1"/>
  <c r="AZC79" i="1"/>
  <c r="AZD79" i="1"/>
  <c r="AZE79" i="1"/>
  <c r="AZF79" i="1"/>
  <c r="AZG79" i="1"/>
  <c r="AZH79" i="1"/>
  <c r="AZI79" i="1"/>
  <c r="AZJ79" i="1"/>
  <c r="AZK79" i="1"/>
  <c r="AZL79" i="1"/>
  <c r="AZM79" i="1"/>
  <c r="AZN79" i="1"/>
  <c r="AZO79" i="1"/>
  <c r="AZP79" i="1"/>
  <c r="AZQ79" i="1"/>
  <c r="AZR79" i="1"/>
  <c r="AZS79" i="1"/>
  <c r="AZT79" i="1"/>
  <c r="AZU79" i="1"/>
  <c r="AZV79" i="1"/>
  <c r="AZW79" i="1"/>
  <c r="AZX79" i="1"/>
  <c r="AZY79" i="1"/>
  <c r="AZZ79" i="1"/>
  <c r="BAA79" i="1"/>
  <c r="BAB79" i="1"/>
  <c r="BAC79" i="1"/>
  <c r="BAD79" i="1"/>
  <c r="BAE79" i="1"/>
  <c r="BAF79" i="1"/>
  <c r="BAG79" i="1"/>
  <c r="BAH79" i="1"/>
  <c r="BAI79" i="1"/>
  <c r="BAJ79" i="1"/>
  <c r="BAK79" i="1"/>
  <c r="BAL79" i="1"/>
  <c r="BAM79" i="1"/>
  <c r="BAN79" i="1"/>
  <c r="BAO79" i="1"/>
  <c r="BAP79" i="1"/>
  <c r="BAQ79" i="1"/>
  <c r="BAR79" i="1"/>
  <c r="BAS79" i="1"/>
  <c r="BAT79" i="1"/>
  <c r="BAU79" i="1"/>
  <c r="BAV79" i="1"/>
  <c r="BAW79" i="1"/>
  <c r="BAX79" i="1"/>
  <c r="BAY79" i="1"/>
  <c r="BAZ79" i="1"/>
  <c r="BBA79" i="1"/>
  <c r="BBB79" i="1"/>
  <c r="BBC79" i="1"/>
  <c r="BBD79" i="1"/>
  <c r="BBE79" i="1"/>
  <c r="BBF79" i="1"/>
  <c r="BBG79" i="1"/>
  <c r="BBH79" i="1"/>
  <c r="BBI79" i="1"/>
  <c r="BBJ79" i="1"/>
  <c r="BBK79" i="1"/>
  <c r="BBL79" i="1"/>
  <c r="BBM79" i="1"/>
  <c r="BBN79" i="1"/>
  <c r="BBO79" i="1"/>
  <c r="AXC80" i="1"/>
  <c r="AXD80" i="1"/>
  <c r="AXE80" i="1"/>
  <c r="AXF80" i="1"/>
  <c r="AXG80" i="1"/>
  <c r="AXH80" i="1"/>
  <c r="AXI80" i="1"/>
  <c r="AXJ80" i="1"/>
  <c r="AXK80" i="1"/>
  <c r="AXL80" i="1"/>
  <c r="AXM80" i="1"/>
  <c r="AXN80" i="1"/>
  <c r="AXO80" i="1"/>
  <c r="AXP80" i="1"/>
  <c r="AXQ80" i="1"/>
  <c r="AXR80" i="1"/>
  <c r="AXS80" i="1"/>
  <c r="AXT80" i="1"/>
  <c r="AXU80" i="1"/>
  <c r="AXV80" i="1"/>
  <c r="AXW80" i="1"/>
  <c r="AXX80" i="1"/>
  <c r="AXY80" i="1"/>
  <c r="AXZ80" i="1"/>
  <c r="AYA80" i="1"/>
  <c r="AYB80" i="1"/>
  <c r="AYC80" i="1"/>
  <c r="AYD80" i="1"/>
  <c r="AYE80" i="1"/>
  <c r="AYF80" i="1"/>
  <c r="AYG80" i="1"/>
  <c r="AYH80" i="1"/>
  <c r="AYI80" i="1"/>
  <c r="AYJ80" i="1"/>
  <c r="AYK80" i="1"/>
  <c r="AYL80" i="1"/>
  <c r="AYM80" i="1"/>
  <c r="AYN80" i="1"/>
  <c r="AYO80" i="1"/>
  <c r="AYP80" i="1"/>
  <c r="AYQ80" i="1"/>
  <c r="AYR80" i="1"/>
  <c r="AYS80" i="1"/>
  <c r="AYT80" i="1"/>
  <c r="AYU80" i="1"/>
  <c r="AYV80" i="1"/>
  <c r="AYW80" i="1"/>
  <c r="AYX80" i="1"/>
  <c r="AYY80" i="1"/>
  <c r="AYZ80" i="1"/>
  <c r="AZA80" i="1"/>
  <c r="AZB80" i="1"/>
  <c r="AZC80" i="1"/>
  <c r="AZD80" i="1"/>
  <c r="AZE80" i="1"/>
  <c r="AZF80" i="1"/>
  <c r="AZG80" i="1"/>
  <c r="AZH80" i="1"/>
  <c r="AZI80" i="1"/>
  <c r="AZJ80" i="1"/>
  <c r="AZK80" i="1"/>
  <c r="AZL80" i="1"/>
  <c r="AZM80" i="1"/>
  <c r="AZN80" i="1"/>
  <c r="AZO80" i="1"/>
  <c r="AZP80" i="1"/>
  <c r="AZQ80" i="1"/>
  <c r="AZR80" i="1"/>
  <c r="AZS80" i="1"/>
  <c r="AZT80" i="1"/>
  <c r="AZU80" i="1"/>
  <c r="AZV80" i="1"/>
  <c r="AZW80" i="1"/>
  <c r="AZX80" i="1"/>
  <c r="AZY80" i="1"/>
  <c r="AZZ80" i="1"/>
  <c r="BAA80" i="1"/>
  <c r="BAB80" i="1"/>
  <c r="BAC80" i="1"/>
  <c r="BAD80" i="1"/>
  <c r="BAE80" i="1"/>
  <c r="BAF80" i="1"/>
  <c r="BAG80" i="1"/>
  <c r="BAH80" i="1"/>
  <c r="BAI80" i="1"/>
  <c r="BAJ80" i="1"/>
  <c r="BAK80" i="1"/>
  <c r="BAL80" i="1"/>
  <c r="BAM80" i="1"/>
  <c r="BAN80" i="1"/>
  <c r="BAO80" i="1"/>
  <c r="BAP80" i="1"/>
  <c r="BAQ80" i="1"/>
  <c r="BAR80" i="1"/>
  <c r="BAS80" i="1"/>
  <c r="BAT80" i="1"/>
  <c r="BAU80" i="1"/>
  <c r="BAV80" i="1"/>
  <c r="BAW80" i="1"/>
  <c r="BAX80" i="1"/>
  <c r="BAY80" i="1"/>
  <c r="BAZ80" i="1"/>
  <c r="BBA80" i="1"/>
  <c r="BBB80" i="1"/>
  <c r="BBC80" i="1"/>
  <c r="BBD80" i="1"/>
  <c r="BBE80" i="1"/>
  <c r="BBF80" i="1"/>
  <c r="BBG80" i="1"/>
  <c r="BBH80" i="1"/>
  <c r="BBI80" i="1"/>
  <c r="BBJ80" i="1"/>
  <c r="BBK80" i="1"/>
  <c r="BBL80" i="1"/>
  <c r="BBM80" i="1"/>
  <c r="BBN80" i="1"/>
  <c r="BBO80" i="1"/>
  <c r="AXC81" i="1"/>
  <c r="AXD81" i="1"/>
  <c r="AXE81" i="1"/>
  <c r="AXF81" i="1"/>
  <c r="AXG81" i="1"/>
  <c r="AXH81" i="1"/>
  <c r="AXI81" i="1"/>
  <c r="AXJ81" i="1"/>
  <c r="AXK81" i="1"/>
  <c r="AXL81" i="1"/>
  <c r="AXM81" i="1"/>
  <c r="AXN81" i="1"/>
  <c r="AXO81" i="1"/>
  <c r="AXP81" i="1"/>
  <c r="AXQ81" i="1"/>
  <c r="AXR81" i="1"/>
  <c r="AXS81" i="1"/>
  <c r="AXT81" i="1"/>
  <c r="AXU81" i="1"/>
  <c r="AXV81" i="1"/>
  <c r="AXW81" i="1"/>
  <c r="AXX81" i="1"/>
  <c r="AXY81" i="1"/>
  <c r="AXZ81" i="1"/>
  <c r="AYA81" i="1"/>
  <c r="AYB81" i="1"/>
  <c r="AYC81" i="1"/>
  <c r="AYD81" i="1"/>
  <c r="AYE81" i="1"/>
  <c r="AYF81" i="1"/>
  <c r="AYG81" i="1"/>
  <c r="AYH81" i="1"/>
  <c r="AYI81" i="1"/>
  <c r="AYJ81" i="1"/>
  <c r="AYK81" i="1"/>
  <c r="AYL81" i="1"/>
  <c r="AYM81" i="1"/>
  <c r="AYN81" i="1"/>
  <c r="AYO81" i="1"/>
  <c r="AYP81" i="1"/>
  <c r="AYQ81" i="1"/>
  <c r="AYR81" i="1"/>
  <c r="AYS81" i="1"/>
  <c r="AYT81" i="1"/>
  <c r="AYU81" i="1"/>
  <c r="AYV81" i="1"/>
  <c r="AYW81" i="1"/>
  <c r="AYX81" i="1"/>
  <c r="AYY81" i="1"/>
  <c r="AYZ81" i="1"/>
  <c r="AZA81" i="1"/>
  <c r="AZB81" i="1"/>
  <c r="AZC81" i="1"/>
  <c r="AZD81" i="1"/>
  <c r="AZE81" i="1"/>
  <c r="AZF81" i="1"/>
  <c r="AZG81" i="1"/>
  <c r="AZH81" i="1"/>
  <c r="AZI81" i="1"/>
  <c r="AZJ81" i="1"/>
  <c r="AZK81" i="1"/>
  <c r="AZL81" i="1"/>
  <c r="AZM81" i="1"/>
  <c r="AZN81" i="1"/>
  <c r="AZO81" i="1"/>
  <c r="AZP81" i="1"/>
  <c r="AZQ81" i="1"/>
  <c r="AZR81" i="1"/>
  <c r="AZS81" i="1"/>
  <c r="AZT81" i="1"/>
  <c r="AZU81" i="1"/>
  <c r="AZV81" i="1"/>
  <c r="AZW81" i="1"/>
  <c r="AZX81" i="1"/>
  <c r="AZY81" i="1"/>
  <c r="AZZ81" i="1"/>
  <c r="BAA81" i="1"/>
  <c r="BAB81" i="1"/>
  <c r="BAC81" i="1"/>
  <c r="BAD81" i="1"/>
  <c r="BAE81" i="1"/>
  <c r="BAF81" i="1"/>
  <c r="BAG81" i="1"/>
  <c r="BAH81" i="1"/>
  <c r="BAI81" i="1"/>
  <c r="BAJ81" i="1"/>
  <c r="BAK81" i="1"/>
  <c r="BAL81" i="1"/>
  <c r="BAM81" i="1"/>
  <c r="BAN81" i="1"/>
  <c r="BAO81" i="1"/>
  <c r="BAP81" i="1"/>
  <c r="BAQ81" i="1"/>
  <c r="BAR81" i="1"/>
  <c r="BAS81" i="1"/>
  <c r="BAT81" i="1"/>
  <c r="BAU81" i="1"/>
  <c r="BAV81" i="1"/>
  <c r="BAW81" i="1"/>
  <c r="BAX81" i="1"/>
  <c r="BAY81" i="1"/>
  <c r="BAZ81" i="1"/>
  <c r="BBA81" i="1"/>
  <c r="BBB81" i="1"/>
  <c r="BBC81" i="1"/>
  <c r="BBD81" i="1"/>
  <c r="BBE81" i="1"/>
  <c r="BBF81" i="1"/>
  <c r="BBG81" i="1"/>
  <c r="BBH81" i="1"/>
  <c r="BBI81" i="1"/>
  <c r="BBJ81" i="1"/>
  <c r="BBK81" i="1"/>
  <c r="BBL81" i="1"/>
  <c r="BBM81" i="1"/>
  <c r="BBN81" i="1"/>
  <c r="BBO81" i="1"/>
  <c r="AXC82" i="1"/>
  <c r="AXD82" i="1"/>
  <c r="AXE82" i="1"/>
  <c r="AXF82" i="1"/>
  <c r="AXG82" i="1"/>
  <c r="AXH82" i="1"/>
  <c r="AXI82" i="1"/>
  <c r="AXJ82" i="1"/>
  <c r="AXK82" i="1"/>
  <c r="AXL82" i="1"/>
  <c r="AXM82" i="1"/>
  <c r="AXN82" i="1"/>
  <c r="AXO82" i="1"/>
  <c r="AXP82" i="1"/>
  <c r="AXQ82" i="1"/>
  <c r="AXR82" i="1"/>
  <c r="AXS82" i="1"/>
  <c r="AXT82" i="1"/>
  <c r="AXU82" i="1"/>
  <c r="AXV82" i="1"/>
  <c r="AXW82" i="1"/>
  <c r="AXX82" i="1"/>
  <c r="AXY82" i="1"/>
  <c r="AXZ82" i="1"/>
  <c r="AYA82" i="1"/>
  <c r="AYB82" i="1"/>
  <c r="AYC82" i="1"/>
  <c r="AYD82" i="1"/>
  <c r="AYE82" i="1"/>
  <c r="AYF82" i="1"/>
  <c r="AYG82" i="1"/>
  <c r="AYH82" i="1"/>
  <c r="AYI82" i="1"/>
  <c r="AYJ82" i="1"/>
  <c r="AYK82" i="1"/>
  <c r="AYL82" i="1"/>
  <c r="AYM82" i="1"/>
  <c r="AYN82" i="1"/>
  <c r="AYO82" i="1"/>
  <c r="AYP82" i="1"/>
  <c r="AYQ82" i="1"/>
  <c r="AYR82" i="1"/>
  <c r="AYS82" i="1"/>
  <c r="AYT82" i="1"/>
  <c r="AYU82" i="1"/>
  <c r="AYV82" i="1"/>
  <c r="AYW82" i="1"/>
  <c r="AYX82" i="1"/>
  <c r="AYY82" i="1"/>
  <c r="AYZ82" i="1"/>
  <c r="AZA82" i="1"/>
  <c r="AZB82" i="1"/>
  <c r="AZC82" i="1"/>
  <c r="AZD82" i="1"/>
  <c r="AZE82" i="1"/>
  <c r="AZF82" i="1"/>
  <c r="AZG82" i="1"/>
  <c r="AZH82" i="1"/>
  <c r="AZI82" i="1"/>
  <c r="AZJ82" i="1"/>
  <c r="AZK82" i="1"/>
  <c r="AZL82" i="1"/>
  <c r="AZM82" i="1"/>
  <c r="AZN82" i="1"/>
  <c r="AZO82" i="1"/>
  <c r="AZP82" i="1"/>
  <c r="AZQ82" i="1"/>
  <c r="AZR82" i="1"/>
  <c r="AZS82" i="1"/>
  <c r="AZT82" i="1"/>
  <c r="AZU82" i="1"/>
  <c r="AZV82" i="1"/>
  <c r="AZW82" i="1"/>
  <c r="AZX82" i="1"/>
  <c r="AZY82" i="1"/>
  <c r="AZZ82" i="1"/>
  <c r="BAA82" i="1"/>
  <c r="BAB82" i="1"/>
  <c r="BAC82" i="1"/>
  <c r="BAD82" i="1"/>
  <c r="BAE82" i="1"/>
  <c r="BAF82" i="1"/>
  <c r="BAG82" i="1"/>
  <c r="BAH82" i="1"/>
  <c r="BAI82" i="1"/>
  <c r="BAJ82" i="1"/>
  <c r="BAK82" i="1"/>
  <c r="BAL82" i="1"/>
  <c r="BAM82" i="1"/>
  <c r="BAN82" i="1"/>
  <c r="BAO82" i="1"/>
  <c r="BAP82" i="1"/>
  <c r="BAQ82" i="1"/>
  <c r="BAR82" i="1"/>
  <c r="BAS82" i="1"/>
  <c r="BAT82" i="1"/>
  <c r="BAU82" i="1"/>
  <c r="BAV82" i="1"/>
  <c r="BAW82" i="1"/>
  <c r="BAX82" i="1"/>
  <c r="BAY82" i="1"/>
  <c r="BAZ82" i="1"/>
  <c r="BBA82" i="1"/>
  <c r="BBB82" i="1"/>
  <c r="BBC82" i="1"/>
  <c r="BBD82" i="1"/>
  <c r="BBE82" i="1"/>
  <c r="BBF82" i="1"/>
  <c r="BBG82" i="1"/>
  <c r="BBH82" i="1"/>
  <c r="BBI82" i="1"/>
  <c r="BBJ82" i="1"/>
  <c r="BBK82" i="1"/>
  <c r="BBL82" i="1"/>
  <c r="BBM82" i="1"/>
  <c r="BBN82" i="1"/>
  <c r="BBO82" i="1"/>
  <c r="AXC83" i="1"/>
  <c r="AXD83" i="1"/>
  <c r="AXE83" i="1"/>
  <c r="AXF83" i="1"/>
  <c r="AXG83" i="1"/>
  <c r="AXH83" i="1"/>
  <c r="AXI83" i="1"/>
  <c r="AXJ83" i="1"/>
  <c r="AXK83" i="1"/>
  <c r="AXL83" i="1"/>
  <c r="AXM83" i="1"/>
  <c r="AXN83" i="1"/>
  <c r="AXO83" i="1"/>
  <c r="AXP83" i="1"/>
  <c r="AXQ83" i="1"/>
  <c r="AXR83" i="1"/>
  <c r="AXS83" i="1"/>
  <c r="AXT83" i="1"/>
  <c r="AXU83" i="1"/>
  <c r="AXV83" i="1"/>
  <c r="AXW83" i="1"/>
  <c r="AXX83" i="1"/>
  <c r="AXY83" i="1"/>
  <c r="AXZ83" i="1"/>
  <c r="AYA83" i="1"/>
  <c r="AYB83" i="1"/>
  <c r="AYC83" i="1"/>
  <c r="AYD83" i="1"/>
  <c r="AYE83" i="1"/>
  <c r="AYF83" i="1"/>
  <c r="AYG83" i="1"/>
  <c r="AYH83" i="1"/>
  <c r="AYI83" i="1"/>
  <c r="AYJ83" i="1"/>
  <c r="AYK83" i="1"/>
  <c r="AYL83" i="1"/>
  <c r="AYM83" i="1"/>
  <c r="AYN83" i="1"/>
  <c r="AYO83" i="1"/>
  <c r="AYP83" i="1"/>
  <c r="AYQ83" i="1"/>
  <c r="AYR83" i="1"/>
  <c r="AYS83" i="1"/>
  <c r="AYT83" i="1"/>
  <c r="AYU83" i="1"/>
  <c r="AYV83" i="1"/>
  <c r="AYW83" i="1"/>
  <c r="AYX83" i="1"/>
  <c r="AYY83" i="1"/>
  <c r="AYZ83" i="1"/>
  <c r="AZA83" i="1"/>
  <c r="AZB83" i="1"/>
  <c r="AZC83" i="1"/>
  <c r="AZD83" i="1"/>
  <c r="AZE83" i="1"/>
  <c r="AZF83" i="1"/>
  <c r="AZG83" i="1"/>
  <c r="AZH83" i="1"/>
  <c r="AZI83" i="1"/>
  <c r="AZJ83" i="1"/>
  <c r="AZK83" i="1"/>
  <c r="AZL83" i="1"/>
  <c r="AZM83" i="1"/>
  <c r="AZN83" i="1"/>
  <c r="AZO83" i="1"/>
  <c r="AZP83" i="1"/>
  <c r="AZQ83" i="1"/>
  <c r="AZR83" i="1"/>
  <c r="AZS83" i="1"/>
  <c r="AZT83" i="1"/>
  <c r="AZU83" i="1"/>
  <c r="AZV83" i="1"/>
  <c r="AZW83" i="1"/>
  <c r="AZX83" i="1"/>
  <c r="AZY83" i="1"/>
  <c r="AZZ83" i="1"/>
  <c r="BAA83" i="1"/>
  <c r="BAB83" i="1"/>
  <c r="BAC83" i="1"/>
  <c r="BAD83" i="1"/>
  <c r="BAE83" i="1"/>
  <c r="BAF83" i="1"/>
  <c r="BAG83" i="1"/>
  <c r="BAH83" i="1"/>
  <c r="BAI83" i="1"/>
  <c r="BAJ83" i="1"/>
  <c r="BAK83" i="1"/>
  <c r="BAL83" i="1"/>
  <c r="BAM83" i="1"/>
  <c r="BAN83" i="1"/>
  <c r="BAO83" i="1"/>
  <c r="BAP83" i="1"/>
  <c r="BAQ83" i="1"/>
  <c r="BAR83" i="1"/>
  <c r="BAS83" i="1"/>
  <c r="BAT83" i="1"/>
  <c r="BAU83" i="1"/>
  <c r="BAV83" i="1"/>
  <c r="BAW83" i="1"/>
  <c r="BAX83" i="1"/>
  <c r="BAY83" i="1"/>
  <c r="BAZ83" i="1"/>
  <c r="BBA83" i="1"/>
  <c r="BBB83" i="1"/>
  <c r="BBC83" i="1"/>
  <c r="BBD83" i="1"/>
  <c r="BBE83" i="1"/>
  <c r="BBF83" i="1"/>
  <c r="BBG83" i="1"/>
  <c r="BBH83" i="1"/>
  <c r="BBI83" i="1"/>
  <c r="BBJ83" i="1"/>
  <c r="BBK83" i="1"/>
  <c r="BBL83" i="1"/>
  <c r="BBM83" i="1"/>
  <c r="BBN83" i="1"/>
  <c r="BBO83" i="1"/>
  <c r="AXC84" i="1"/>
  <c r="AXD84" i="1"/>
  <c r="AXE84" i="1"/>
  <c r="AXF84" i="1"/>
  <c r="AXG84" i="1"/>
  <c r="AXH84" i="1"/>
  <c r="AXI84" i="1"/>
  <c r="AXJ84" i="1"/>
  <c r="AXK84" i="1"/>
  <c r="AXL84" i="1"/>
  <c r="AXM84" i="1"/>
  <c r="AXN84" i="1"/>
  <c r="AXO84" i="1"/>
  <c r="AXP84" i="1"/>
  <c r="AXQ84" i="1"/>
  <c r="AXR84" i="1"/>
  <c r="AXS84" i="1"/>
  <c r="AXT84" i="1"/>
  <c r="AXU84" i="1"/>
  <c r="AXV84" i="1"/>
  <c r="AXW84" i="1"/>
  <c r="AXX84" i="1"/>
  <c r="AXY84" i="1"/>
  <c r="AXZ84" i="1"/>
  <c r="AYA84" i="1"/>
  <c r="AYB84" i="1"/>
  <c r="AYC84" i="1"/>
  <c r="AYD84" i="1"/>
  <c r="AYE84" i="1"/>
  <c r="AYF84" i="1"/>
  <c r="AYG84" i="1"/>
  <c r="AYH84" i="1"/>
  <c r="AYI84" i="1"/>
  <c r="AYJ84" i="1"/>
  <c r="AYK84" i="1"/>
  <c r="AYL84" i="1"/>
  <c r="AYM84" i="1"/>
  <c r="AYN84" i="1"/>
  <c r="AYO84" i="1"/>
  <c r="AYP84" i="1"/>
  <c r="AYQ84" i="1"/>
  <c r="AYR84" i="1"/>
  <c r="AYS84" i="1"/>
  <c r="AYT84" i="1"/>
  <c r="AYU84" i="1"/>
  <c r="AYV84" i="1"/>
  <c r="AYW84" i="1"/>
  <c r="AYX84" i="1"/>
  <c r="AYY84" i="1"/>
  <c r="AYZ84" i="1"/>
  <c r="AZA84" i="1"/>
  <c r="AZB84" i="1"/>
  <c r="AZC84" i="1"/>
  <c r="AZD84" i="1"/>
  <c r="AZE84" i="1"/>
  <c r="AZF84" i="1"/>
  <c r="AZG84" i="1"/>
  <c r="AZH84" i="1"/>
  <c r="AZI84" i="1"/>
  <c r="AZJ84" i="1"/>
  <c r="AZK84" i="1"/>
  <c r="AZL84" i="1"/>
  <c r="AZM84" i="1"/>
  <c r="AZN84" i="1"/>
  <c r="AZO84" i="1"/>
  <c r="AZP84" i="1"/>
  <c r="AZQ84" i="1"/>
  <c r="AZR84" i="1"/>
  <c r="AZS84" i="1"/>
  <c r="AZT84" i="1"/>
  <c r="AZU84" i="1"/>
  <c r="AZV84" i="1"/>
  <c r="AZW84" i="1"/>
  <c r="AZX84" i="1"/>
  <c r="AZY84" i="1"/>
  <c r="AZZ84" i="1"/>
  <c r="BAA84" i="1"/>
  <c r="BAB84" i="1"/>
  <c r="BAC84" i="1"/>
  <c r="BAD84" i="1"/>
  <c r="BAE84" i="1"/>
  <c r="BAF84" i="1"/>
  <c r="BAG84" i="1"/>
  <c r="BAH84" i="1"/>
  <c r="BAI84" i="1"/>
  <c r="BAJ84" i="1"/>
  <c r="BAK84" i="1"/>
  <c r="BAL84" i="1"/>
  <c r="BAM84" i="1"/>
  <c r="BAN84" i="1"/>
  <c r="BAO84" i="1"/>
  <c r="BAP84" i="1"/>
  <c r="BAQ84" i="1"/>
  <c r="BAR84" i="1"/>
  <c r="BAS84" i="1"/>
  <c r="BAT84" i="1"/>
  <c r="BAU84" i="1"/>
  <c r="BAV84" i="1"/>
  <c r="BAW84" i="1"/>
  <c r="BAX84" i="1"/>
  <c r="BAY84" i="1"/>
  <c r="BAZ84" i="1"/>
  <c r="BBA84" i="1"/>
  <c r="BBB84" i="1"/>
  <c r="BBC84" i="1"/>
  <c r="BBD84" i="1"/>
  <c r="BBE84" i="1"/>
  <c r="BBF84" i="1"/>
  <c r="BBG84" i="1"/>
  <c r="BBH84" i="1"/>
  <c r="BBI84" i="1"/>
  <c r="BBJ84" i="1"/>
  <c r="BBK84" i="1"/>
  <c r="BBL84" i="1"/>
  <c r="BBM84" i="1"/>
  <c r="BBN84" i="1"/>
  <c r="BBO84" i="1"/>
  <c r="AXC85" i="1"/>
  <c r="AXD85" i="1"/>
  <c r="AXE85" i="1"/>
  <c r="AXF85" i="1"/>
  <c r="AXG85" i="1"/>
  <c r="AXH85" i="1"/>
  <c r="AXI85" i="1"/>
  <c r="AXJ85" i="1"/>
  <c r="AXK85" i="1"/>
  <c r="AXL85" i="1"/>
  <c r="AXM85" i="1"/>
  <c r="AXN85" i="1"/>
  <c r="AXO85" i="1"/>
  <c r="AXP85" i="1"/>
  <c r="AXQ85" i="1"/>
  <c r="AXR85" i="1"/>
  <c r="AXS85" i="1"/>
  <c r="AXT85" i="1"/>
  <c r="AXU85" i="1"/>
  <c r="AXV85" i="1"/>
  <c r="AXW85" i="1"/>
  <c r="AXX85" i="1"/>
  <c r="AXY85" i="1"/>
  <c r="AXZ85" i="1"/>
  <c r="AYA85" i="1"/>
  <c r="AYB85" i="1"/>
  <c r="AYC85" i="1"/>
  <c r="AYD85" i="1"/>
  <c r="AYE85" i="1"/>
  <c r="AYF85" i="1"/>
  <c r="AYG85" i="1"/>
  <c r="AYH85" i="1"/>
  <c r="AYI85" i="1"/>
  <c r="AYJ85" i="1"/>
  <c r="AYK85" i="1"/>
  <c r="AYL85" i="1"/>
  <c r="AYM85" i="1"/>
  <c r="AYN85" i="1"/>
  <c r="AYO85" i="1"/>
  <c r="AYP85" i="1"/>
  <c r="AYQ85" i="1"/>
  <c r="AYR85" i="1"/>
  <c r="AYS85" i="1"/>
  <c r="AYT85" i="1"/>
  <c r="AYU85" i="1"/>
  <c r="AYV85" i="1"/>
  <c r="AYW85" i="1"/>
  <c r="AYX85" i="1"/>
  <c r="AYY85" i="1"/>
  <c r="AYZ85" i="1"/>
  <c r="AZA85" i="1"/>
  <c r="AZB85" i="1"/>
  <c r="AZC85" i="1"/>
  <c r="AZD85" i="1"/>
  <c r="AZE85" i="1"/>
  <c r="AZF85" i="1"/>
  <c r="AZG85" i="1"/>
  <c r="AZH85" i="1"/>
  <c r="AZI85" i="1"/>
  <c r="AZJ85" i="1"/>
  <c r="AZK85" i="1"/>
  <c r="AZL85" i="1"/>
  <c r="AZM85" i="1"/>
  <c r="AZN85" i="1"/>
  <c r="AZO85" i="1"/>
  <c r="AZP85" i="1"/>
  <c r="AZQ85" i="1"/>
  <c r="AZR85" i="1"/>
  <c r="AZS85" i="1"/>
  <c r="AZT85" i="1"/>
  <c r="AZU85" i="1"/>
  <c r="AZV85" i="1"/>
  <c r="AZW85" i="1"/>
  <c r="AZX85" i="1"/>
  <c r="AZY85" i="1"/>
  <c r="AZZ85" i="1"/>
  <c r="BAA85" i="1"/>
  <c r="BAB85" i="1"/>
  <c r="BAC85" i="1"/>
  <c r="BAD85" i="1"/>
  <c r="BAE85" i="1"/>
  <c r="BAF85" i="1"/>
  <c r="BAG85" i="1"/>
  <c r="BAH85" i="1"/>
  <c r="BAI85" i="1"/>
  <c r="BAJ85" i="1"/>
  <c r="BAK85" i="1"/>
  <c r="BAL85" i="1"/>
  <c r="BAM85" i="1"/>
  <c r="BAN85" i="1"/>
  <c r="BAO85" i="1"/>
  <c r="BAP85" i="1"/>
  <c r="BAQ85" i="1"/>
  <c r="BAR85" i="1"/>
  <c r="BAS85" i="1"/>
  <c r="BAT85" i="1"/>
  <c r="BAU85" i="1"/>
  <c r="BAV85" i="1"/>
  <c r="BAW85" i="1"/>
  <c r="BAX85" i="1"/>
  <c r="BAY85" i="1"/>
  <c r="BAZ85" i="1"/>
  <c r="BBA85" i="1"/>
  <c r="BBB85" i="1"/>
  <c r="BBC85" i="1"/>
  <c r="BBD85" i="1"/>
  <c r="BBE85" i="1"/>
  <c r="BBF85" i="1"/>
  <c r="BBG85" i="1"/>
  <c r="BBH85" i="1"/>
  <c r="BBI85" i="1"/>
  <c r="BBJ85" i="1"/>
  <c r="BBK85" i="1"/>
  <c r="BBL85" i="1"/>
  <c r="BBM85" i="1"/>
  <c r="BBN85" i="1"/>
  <c r="BBO85" i="1"/>
  <c r="AXC86" i="1"/>
  <c r="AXD86" i="1"/>
  <c r="AXE86" i="1"/>
  <c r="AXF86" i="1"/>
  <c r="AXG86" i="1"/>
  <c r="AXH86" i="1"/>
  <c r="AXI86" i="1"/>
  <c r="AXJ86" i="1"/>
  <c r="AXK86" i="1"/>
  <c r="AXL86" i="1"/>
  <c r="AXM86" i="1"/>
  <c r="AXN86" i="1"/>
  <c r="AXO86" i="1"/>
  <c r="AXP86" i="1"/>
  <c r="AXQ86" i="1"/>
  <c r="AXR86" i="1"/>
  <c r="AXS86" i="1"/>
  <c r="AXT86" i="1"/>
  <c r="AXU86" i="1"/>
  <c r="AXV86" i="1"/>
  <c r="AXW86" i="1"/>
  <c r="AXX86" i="1"/>
  <c r="AXY86" i="1"/>
  <c r="AXZ86" i="1"/>
  <c r="AYA86" i="1"/>
  <c r="AYB86" i="1"/>
  <c r="AYC86" i="1"/>
  <c r="AYD86" i="1"/>
  <c r="AYE86" i="1"/>
  <c r="AYF86" i="1"/>
  <c r="AYG86" i="1"/>
  <c r="AYH86" i="1"/>
  <c r="AYI86" i="1"/>
  <c r="AYJ86" i="1"/>
  <c r="AYK86" i="1"/>
  <c r="AYL86" i="1"/>
  <c r="AYM86" i="1"/>
  <c r="AYN86" i="1"/>
  <c r="AYO86" i="1"/>
  <c r="AYP86" i="1"/>
  <c r="AYQ86" i="1"/>
  <c r="AYR86" i="1"/>
  <c r="AYS86" i="1"/>
  <c r="AYT86" i="1"/>
  <c r="AYU86" i="1"/>
  <c r="AYV86" i="1"/>
  <c r="AYW86" i="1"/>
  <c r="AYX86" i="1"/>
  <c r="AYY86" i="1"/>
  <c r="AYZ86" i="1"/>
  <c r="AZA86" i="1"/>
  <c r="AZB86" i="1"/>
  <c r="AZC86" i="1"/>
  <c r="AZD86" i="1"/>
  <c r="AZE86" i="1"/>
  <c r="AZF86" i="1"/>
  <c r="AZG86" i="1"/>
  <c r="AZH86" i="1"/>
  <c r="AZI86" i="1"/>
  <c r="AZJ86" i="1"/>
  <c r="AZK86" i="1"/>
  <c r="AZL86" i="1"/>
  <c r="AZM86" i="1"/>
  <c r="AZN86" i="1"/>
  <c r="AZO86" i="1"/>
  <c r="AZP86" i="1"/>
  <c r="AZQ86" i="1"/>
  <c r="AZR86" i="1"/>
  <c r="AZS86" i="1"/>
  <c r="AZT86" i="1"/>
  <c r="AZU86" i="1"/>
  <c r="AZV86" i="1"/>
  <c r="AZW86" i="1"/>
  <c r="AZX86" i="1"/>
  <c r="AZY86" i="1"/>
  <c r="AZZ86" i="1"/>
  <c r="BAA86" i="1"/>
  <c r="BAB86" i="1"/>
  <c r="BAC86" i="1"/>
  <c r="BAD86" i="1"/>
  <c r="BAE86" i="1"/>
  <c r="BAF86" i="1"/>
  <c r="BAG86" i="1"/>
  <c r="BAH86" i="1"/>
  <c r="BAI86" i="1"/>
  <c r="BAJ86" i="1"/>
  <c r="BAK86" i="1"/>
  <c r="BAL86" i="1"/>
  <c r="BAM86" i="1"/>
  <c r="BAN86" i="1"/>
  <c r="BAO86" i="1"/>
  <c r="BAP86" i="1"/>
  <c r="BAQ86" i="1"/>
  <c r="BAR86" i="1"/>
  <c r="BAS86" i="1"/>
  <c r="BAT86" i="1"/>
  <c r="BAU86" i="1"/>
  <c r="BAV86" i="1"/>
  <c r="BAW86" i="1"/>
  <c r="BAX86" i="1"/>
  <c r="BAY86" i="1"/>
  <c r="BAZ86" i="1"/>
  <c r="BBA86" i="1"/>
  <c r="BBB86" i="1"/>
  <c r="BBC86" i="1"/>
  <c r="BBD86" i="1"/>
  <c r="BBE86" i="1"/>
  <c r="BBF86" i="1"/>
  <c r="BBG86" i="1"/>
  <c r="BBH86" i="1"/>
  <c r="BBI86" i="1"/>
  <c r="BBJ86" i="1"/>
  <c r="BBK86" i="1"/>
  <c r="BBL86" i="1"/>
  <c r="BBM86" i="1"/>
  <c r="BBN86" i="1"/>
  <c r="BBO86" i="1"/>
  <c r="AXC87" i="1"/>
  <c r="AXD87" i="1"/>
  <c r="AXE87" i="1"/>
  <c r="AXF87" i="1"/>
  <c r="AXG87" i="1"/>
  <c r="AXH87" i="1"/>
  <c r="AXI87" i="1"/>
  <c r="AXJ87" i="1"/>
  <c r="AXK87" i="1"/>
  <c r="AXL87" i="1"/>
  <c r="AXM87" i="1"/>
  <c r="AXN87" i="1"/>
  <c r="AXO87" i="1"/>
  <c r="AXP87" i="1"/>
  <c r="AXQ87" i="1"/>
  <c r="AXR87" i="1"/>
  <c r="AXS87" i="1"/>
  <c r="AXT87" i="1"/>
  <c r="AXU87" i="1"/>
  <c r="AXV87" i="1"/>
  <c r="AXW87" i="1"/>
  <c r="AXX87" i="1"/>
  <c r="AXY87" i="1"/>
  <c r="AXZ87" i="1"/>
  <c r="AYA87" i="1"/>
  <c r="AYB87" i="1"/>
  <c r="AYC87" i="1"/>
  <c r="AYD87" i="1"/>
  <c r="AYE87" i="1"/>
  <c r="AYF87" i="1"/>
  <c r="AYG87" i="1"/>
  <c r="AYH87" i="1"/>
  <c r="AYI87" i="1"/>
  <c r="AYJ87" i="1"/>
  <c r="AYK87" i="1"/>
  <c r="AYL87" i="1"/>
  <c r="AYM87" i="1"/>
  <c r="AYN87" i="1"/>
  <c r="AYO87" i="1"/>
  <c r="AYP87" i="1"/>
  <c r="AYQ87" i="1"/>
  <c r="AYR87" i="1"/>
  <c r="AYS87" i="1"/>
  <c r="AYT87" i="1"/>
  <c r="AYU87" i="1"/>
  <c r="AYV87" i="1"/>
  <c r="AYW87" i="1"/>
  <c r="AYX87" i="1"/>
  <c r="AYY87" i="1"/>
  <c r="AYZ87" i="1"/>
  <c r="AZA87" i="1"/>
  <c r="AZB87" i="1"/>
  <c r="AZC87" i="1"/>
  <c r="AZD87" i="1"/>
  <c r="AZE87" i="1"/>
  <c r="AZF87" i="1"/>
  <c r="AZG87" i="1"/>
  <c r="AZH87" i="1"/>
  <c r="AZI87" i="1"/>
  <c r="AZJ87" i="1"/>
  <c r="AZK87" i="1"/>
  <c r="AZL87" i="1"/>
  <c r="AZM87" i="1"/>
  <c r="AZN87" i="1"/>
  <c r="AZO87" i="1"/>
  <c r="AZP87" i="1"/>
  <c r="AZQ87" i="1"/>
  <c r="AZR87" i="1"/>
  <c r="AZS87" i="1"/>
  <c r="AZT87" i="1"/>
  <c r="AZU87" i="1"/>
  <c r="AZV87" i="1"/>
  <c r="AZW87" i="1"/>
  <c r="AZX87" i="1"/>
  <c r="AZY87" i="1"/>
  <c r="AZZ87" i="1"/>
  <c r="BAA87" i="1"/>
  <c r="BAB87" i="1"/>
  <c r="BAC87" i="1"/>
  <c r="BAD87" i="1"/>
  <c r="BAE87" i="1"/>
  <c r="BAF87" i="1"/>
  <c r="BAG87" i="1"/>
  <c r="BAH87" i="1"/>
  <c r="BAI87" i="1"/>
  <c r="BAJ87" i="1"/>
  <c r="BAK87" i="1"/>
  <c r="BAL87" i="1"/>
  <c r="BAM87" i="1"/>
  <c r="BAN87" i="1"/>
  <c r="BAO87" i="1"/>
  <c r="BAP87" i="1"/>
  <c r="BAQ87" i="1"/>
  <c r="BAR87" i="1"/>
  <c r="BAS87" i="1"/>
  <c r="BAT87" i="1"/>
  <c r="BAU87" i="1"/>
  <c r="BAV87" i="1"/>
  <c r="BAW87" i="1"/>
  <c r="BAX87" i="1"/>
  <c r="BAY87" i="1"/>
  <c r="BAZ87" i="1"/>
  <c r="BBA87" i="1"/>
  <c r="BBB87" i="1"/>
  <c r="BBC87" i="1"/>
  <c r="BBD87" i="1"/>
  <c r="BBE87" i="1"/>
  <c r="BBF87" i="1"/>
  <c r="BBG87" i="1"/>
  <c r="BBH87" i="1"/>
  <c r="BBI87" i="1"/>
  <c r="BBJ87" i="1"/>
  <c r="BBK87" i="1"/>
  <c r="BBL87" i="1"/>
  <c r="BBM87" i="1"/>
  <c r="BBN87" i="1"/>
  <c r="BBO87" i="1"/>
  <c r="AXC88" i="1"/>
  <c r="AXD88" i="1"/>
  <c r="AXE88" i="1"/>
  <c r="AXF88" i="1"/>
  <c r="AXG88" i="1"/>
  <c r="AXH88" i="1"/>
  <c r="AXI88" i="1"/>
  <c r="AXJ88" i="1"/>
  <c r="AXK88" i="1"/>
  <c r="AXL88" i="1"/>
  <c r="AXM88" i="1"/>
  <c r="AXN88" i="1"/>
  <c r="AXO88" i="1"/>
  <c r="AXP88" i="1"/>
  <c r="AXQ88" i="1"/>
  <c r="AXR88" i="1"/>
  <c r="AXS88" i="1"/>
  <c r="AXT88" i="1"/>
  <c r="AXU88" i="1"/>
  <c r="AXV88" i="1"/>
  <c r="AXW88" i="1"/>
  <c r="AXX88" i="1"/>
  <c r="AXY88" i="1"/>
  <c r="AXZ88" i="1"/>
  <c r="AYA88" i="1"/>
  <c r="AYB88" i="1"/>
  <c r="AYC88" i="1"/>
  <c r="AYD88" i="1"/>
  <c r="AYE88" i="1"/>
  <c r="AYF88" i="1"/>
  <c r="AYG88" i="1"/>
  <c r="AYH88" i="1"/>
  <c r="AYI88" i="1"/>
  <c r="AYJ88" i="1"/>
  <c r="AYK88" i="1"/>
  <c r="AYL88" i="1"/>
  <c r="AYM88" i="1"/>
  <c r="AYN88" i="1"/>
  <c r="AYO88" i="1"/>
  <c r="AYP88" i="1"/>
  <c r="AYQ88" i="1"/>
  <c r="AYR88" i="1"/>
  <c r="AYS88" i="1"/>
  <c r="AYT88" i="1"/>
  <c r="AYU88" i="1"/>
  <c r="AYV88" i="1"/>
  <c r="AYW88" i="1"/>
  <c r="AYX88" i="1"/>
  <c r="AYY88" i="1"/>
  <c r="AYZ88" i="1"/>
  <c r="AZA88" i="1"/>
  <c r="AZB88" i="1"/>
  <c r="AZC88" i="1"/>
  <c r="AZD88" i="1"/>
  <c r="AZE88" i="1"/>
  <c r="AZF88" i="1"/>
  <c r="AZG88" i="1"/>
  <c r="AZH88" i="1"/>
  <c r="AZI88" i="1"/>
  <c r="AZJ88" i="1"/>
  <c r="AZK88" i="1"/>
  <c r="AZL88" i="1"/>
  <c r="AZM88" i="1"/>
  <c r="AZN88" i="1"/>
  <c r="AZO88" i="1"/>
  <c r="AZP88" i="1"/>
  <c r="AZQ88" i="1"/>
  <c r="AZR88" i="1"/>
  <c r="AZS88" i="1"/>
  <c r="AZT88" i="1"/>
  <c r="AZU88" i="1"/>
  <c r="AZV88" i="1"/>
  <c r="AZW88" i="1"/>
  <c r="AZX88" i="1"/>
  <c r="AZY88" i="1"/>
  <c r="AZZ88" i="1"/>
  <c r="BAA88" i="1"/>
  <c r="BAB88" i="1"/>
  <c r="BAC88" i="1"/>
  <c r="BAD88" i="1"/>
  <c r="BAE88" i="1"/>
  <c r="BAF88" i="1"/>
  <c r="BAG88" i="1"/>
  <c r="BAH88" i="1"/>
  <c r="BAI88" i="1"/>
  <c r="BAJ88" i="1"/>
  <c r="BAK88" i="1"/>
  <c r="BAL88" i="1"/>
  <c r="BAM88" i="1"/>
  <c r="BAN88" i="1"/>
  <c r="BAO88" i="1"/>
  <c r="BAP88" i="1"/>
  <c r="BAQ88" i="1"/>
  <c r="BAR88" i="1"/>
  <c r="BAS88" i="1"/>
  <c r="BAT88" i="1"/>
  <c r="BAU88" i="1"/>
  <c r="BAV88" i="1"/>
  <c r="BAW88" i="1"/>
  <c r="BAX88" i="1"/>
  <c r="BAY88" i="1"/>
  <c r="BAZ88" i="1"/>
  <c r="BBA88" i="1"/>
  <c r="BBB88" i="1"/>
  <c r="BBC88" i="1"/>
  <c r="BBD88" i="1"/>
  <c r="BBE88" i="1"/>
  <c r="BBF88" i="1"/>
  <c r="BBG88" i="1"/>
  <c r="BBH88" i="1"/>
  <c r="BBI88" i="1"/>
  <c r="BBJ88" i="1"/>
  <c r="BBK88" i="1"/>
  <c r="BBL88" i="1"/>
  <c r="BBM88" i="1"/>
  <c r="BBN88" i="1"/>
  <c r="BBO88" i="1"/>
  <c r="AXC89" i="1"/>
  <c r="AXD89" i="1"/>
  <c r="AXE89" i="1"/>
  <c r="AXF89" i="1"/>
  <c r="AXG89" i="1"/>
  <c r="AXH89" i="1"/>
  <c r="AXI89" i="1"/>
  <c r="AXJ89" i="1"/>
  <c r="AXK89" i="1"/>
  <c r="AXL89" i="1"/>
  <c r="AXM89" i="1"/>
  <c r="AXN89" i="1"/>
  <c r="AXO89" i="1"/>
  <c r="AXP89" i="1"/>
  <c r="AXQ89" i="1"/>
  <c r="AXR89" i="1"/>
  <c r="AXS89" i="1"/>
  <c r="AXT89" i="1"/>
  <c r="AXU89" i="1"/>
  <c r="AXV89" i="1"/>
  <c r="AXW89" i="1"/>
  <c r="AXX89" i="1"/>
  <c r="AXY89" i="1"/>
  <c r="AXZ89" i="1"/>
  <c r="AYA89" i="1"/>
  <c r="AYB89" i="1"/>
  <c r="AYC89" i="1"/>
  <c r="AYD89" i="1"/>
  <c r="AYE89" i="1"/>
  <c r="AYF89" i="1"/>
  <c r="AYG89" i="1"/>
  <c r="AYH89" i="1"/>
  <c r="AYI89" i="1"/>
  <c r="AYJ89" i="1"/>
  <c r="AYK89" i="1"/>
  <c r="AYL89" i="1"/>
  <c r="AYM89" i="1"/>
  <c r="AYN89" i="1"/>
  <c r="AYO89" i="1"/>
  <c r="AYP89" i="1"/>
  <c r="AYQ89" i="1"/>
  <c r="AYR89" i="1"/>
  <c r="AYS89" i="1"/>
  <c r="AYT89" i="1"/>
  <c r="AYU89" i="1"/>
  <c r="AYV89" i="1"/>
  <c r="AYW89" i="1"/>
  <c r="AYX89" i="1"/>
  <c r="AYY89" i="1"/>
  <c r="AYZ89" i="1"/>
  <c r="AZA89" i="1"/>
  <c r="AZB89" i="1"/>
  <c r="AZC89" i="1"/>
  <c r="AZD89" i="1"/>
  <c r="AZE89" i="1"/>
  <c r="AZF89" i="1"/>
  <c r="AZG89" i="1"/>
  <c r="AZH89" i="1"/>
  <c r="AZI89" i="1"/>
  <c r="AZJ89" i="1"/>
  <c r="AZK89" i="1"/>
  <c r="AZL89" i="1"/>
  <c r="AZM89" i="1"/>
  <c r="AZN89" i="1"/>
  <c r="AZO89" i="1"/>
  <c r="AZP89" i="1"/>
  <c r="AZQ89" i="1"/>
  <c r="AZR89" i="1"/>
  <c r="AZS89" i="1"/>
  <c r="AZT89" i="1"/>
  <c r="AZU89" i="1"/>
  <c r="AZV89" i="1"/>
  <c r="AZW89" i="1"/>
  <c r="AZX89" i="1"/>
  <c r="AZY89" i="1"/>
  <c r="AZZ89" i="1"/>
  <c r="BAA89" i="1"/>
  <c r="BAB89" i="1"/>
  <c r="BAC89" i="1"/>
  <c r="BAD89" i="1"/>
  <c r="BAE89" i="1"/>
  <c r="BAF89" i="1"/>
  <c r="BAG89" i="1"/>
  <c r="BAH89" i="1"/>
  <c r="BAI89" i="1"/>
  <c r="BAJ89" i="1"/>
  <c r="BAK89" i="1"/>
  <c r="BAL89" i="1"/>
  <c r="BAM89" i="1"/>
  <c r="BAN89" i="1"/>
  <c r="BAO89" i="1"/>
  <c r="BAP89" i="1"/>
  <c r="BAQ89" i="1"/>
  <c r="BAR89" i="1"/>
  <c r="BAS89" i="1"/>
  <c r="BAT89" i="1"/>
  <c r="BAU89" i="1"/>
  <c r="BAV89" i="1"/>
  <c r="BAW89" i="1"/>
  <c r="BAX89" i="1"/>
  <c r="BAY89" i="1"/>
  <c r="BAZ89" i="1"/>
  <c r="BBA89" i="1"/>
  <c r="BBB89" i="1"/>
  <c r="BBC89" i="1"/>
  <c r="BBD89" i="1"/>
  <c r="BBE89" i="1"/>
  <c r="BBF89" i="1"/>
  <c r="BBG89" i="1"/>
  <c r="BBH89" i="1"/>
  <c r="BBI89" i="1"/>
  <c r="BBJ89" i="1"/>
  <c r="BBK89" i="1"/>
  <c r="BBL89" i="1"/>
  <c r="BBM89" i="1"/>
  <c r="BBN89" i="1"/>
  <c r="BBO89" i="1"/>
  <c r="AXC90" i="1"/>
  <c r="AXD90" i="1"/>
  <c r="AXE90" i="1"/>
  <c r="AXF90" i="1"/>
  <c r="AXG90" i="1"/>
  <c r="AXH90" i="1"/>
  <c r="AXI90" i="1"/>
  <c r="AXJ90" i="1"/>
  <c r="AXK90" i="1"/>
  <c r="AXL90" i="1"/>
  <c r="AXM90" i="1"/>
  <c r="AXN90" i="1"/>
  <c r="AXO90" i="1"/>
  <c r="AXP90" i="1"/>
  <c r="AXQ90" i="1"/>
  <c r="AXR90" i="1"/>
  <c r="AXS90" i="1"/>
  <c r="AXT90" i="1"/>
  <c r="AXU90" i="1"/>
  <c r="AXV90" i="1"/>
  <c r="AXW90" i="1"/>
  <c r="AXX90" i="1"/>
  <c r="AXY90" i="1"/>
  <c r="AXZ90" i="1"/>
  <c r="AYA90" i="1"/>
  <c r="AYB90" i="1"/>
  <c r="AYC90" i="1"/>
  <c r="AYD90" i="1"/>
  <c r="AYE90" i="1"/>
  <c r="AYF90" i="1"/>
  <c r="AYG90" i="1"/>
  <c r="AYH90" i="1"/>
  <c r="AYI90" i="1"/>
  <c r="AYJ90" i="1"/>
  <c r="AYK90" i="1"/>
  <c r="AYL90" i="1"/>
  <c r="AYM90" i="1"/>
  <c r="AYN90" i="1"/>
  <c r="AYO90" i="1"/>
  <c r="AYP90" i="1"/>
  <c r="AYQ90" i="1"/>
  <c r="AYR90" i="1"/>
  <c r="AYS90" i="1"/>
  <c r="AYT90" i="1"/>
  <c r="AYU90" i="1"/>
  <c r="AYV90" i="1"/>
  <c r="AYW90" i="1"/>
  <c r="AYX90" i="1"/>
  <c r="AYY90" i="1"/>
  <c r="AYZ90" i="1"/>
  <c r="AZA90" i="1"/>
  <c r="AZB90" i="1"/>
  <c r="AZC90" i="1"/>
  <c r="AZD90" i="1"/>
  <c r="AZE90" i="1"/>
  <c r="AZF90" i="1"/>
  <c r="AZG90" i="1"/>
  <c r="AZH90" i="1"/>
  <c r="AZI90" i="1"/>
  <c r="AZJ90" i="1"/>
  <c r="AZK90" i="1"/>
  <c r="AZL90" i="1"/>
  <c r="AZM90" i="1"/>
  <c r="AZN90" i="1"/>
  <c r="AZO90" i="1"/>
  <c r="AZP90" i="1"/>
  <c r="AZQ90" i="1"/>
  <c r="AZR90" i="1"/>
  <c r="AZS90" i="1"/>
  <c r="AZT90" i="1"/>
  <c r="AZU90" i="1"/>
  <c r="AZV90" i="1"/>
  <c r="AZW90" i="1"/>
  <c r="AZX90" i="1"/>
  <c r="AZY90" i="1"/>
  <c r="AZZ90" i="1"/>
  <c r="BAA90" i="1"/>
  <c r="BAB90" i="1"/>
  <c r="BAC90" i="1"/>
  <c r="BAD90" i="1"/>
  <c r="BAE90" i="1"/>
  <c r="BAF90" i="1"/>
  <c r="BAG90" i="1"/>
  <c r="BAH90" i="1"/>
  <c r="BAI90" i="1"/>
  <c r="BAJ90" i="1"/>
  <c r="BAK90" i="1"/>
  <c r="BAL90" i="1"/>
  <c r="BAM90" i="1"/>
  <c r="BAN90" i="1"/>
  <c r="BAO90" i="1"/>
  <c r="BAP90" i="1"/>
  <c r="BAQ90" i="1"/>
  <c r="BAR90" i="1"/>
  <c r="BAS90" i="1"/>
  <c r="BAT90" i="1"/>
  <c r="BAU90" i="1"/>
  <c r="BAV90" i="1"/>
  <c r="BAW90" i="1"/>
  <c r="BAX90" i="1"/>
  <c r="BAY90" i="1"/>
  <c r="BAZ90" i="1"/>
  <c r="BBA90" i="1"/>
  <c r="BBB90" i="1"/>
  <c r="BBC90" i="1"/>
  <c r="BBD90" i="1"/>
  <c r="BBE90" i="1"/>
  <c r="BBF90" i="1"/>
  <c r="BBG90" i="1"/>
  <c r="BBH90" i="1"/>
  <c r="BBI90" i="1"/>
  <c r="BBJ90" i="1"/>
  <c r="BBK90" i="1"/>
  <c r="BBL90" i="1"/>
  <c r="BBM90" i="1"/>
  <c r="BBN90" i="1"/>
  <c r="BBO90" i="1"/>
  <c r="AXC91" i="1"/>
  <c r="AXD91" i="1"/>
  <c r="AXE91" i="1"/>
  <c r="AXF91" i="1"/>
  <c r="AXG91" i="1"/>
  <c r="AXH91" i="1"/>
  <c r="AXI91" i="1"/>
  <c r="AXJ91" i="1"/>
  <c r="AXK91" i="1"/>
  <c r="AXL91" i="1"/>
  <c r="AXM91" i="1"/>
  <c r="AXN91" i="1"/>
  <c r="AXO91" i="1"/>
  <c r="AXP91" i="1"/>
  <c r="AXQ91" i="1"/>
  <c r="AXR91" i="1"/>
  <c r="AXS91" i="1"/>
  <c r="AXT91" i="1"/>
  <c r="AXU91" i="1"/>
  <c r="AXV91" i="1"/>
  <c r="AXW91" i="1"/>
  <c r="AXX91" i="1"/>
  <c r="AXY91" i="1"/>
  <c r="AXZ91" i="1"/>
  <c r="AYA91" i="1"/>
  <c r="AYB91" i="1"/>
  <c r="AYC91" i="1"/>
  <c r="AYD91" i="1"/>
  <c r="AYE91" i="1"/>
  <c r="AYF91" i="1"/>
  <c r="AYG91" i="1"/>
  <c r="AYH91" i="1"/>
  <c r="AYI91" i="1"/>
  <c r="AYJ91" i="1"/>
  <c r="AYK91" i="1"/>
  <c r="AYL91" i="1"/>
  <c r="AYM91" i="1"/>
  <c r="AYN91" i="1"/>
  <c r="AYO91" i="1"/>
  <c r="AYP91" i="1"/>
  <c r="AYQ91" i="1"/>
  <c r="AYR91" i="1"/>
  <c r="AYS91" i="1"/>
  <c r="AYT91" i="1"/>
  <c r="AYU91" i="1"/>
  <c r="AYV91" i="1"/>
  <c r="AYW91" i="1"/>
  <c r="AYX91" i="1"/>
  <c r="AYY91" i="1"/>
  <c r="AYZ91" i="1"/>
  <c r="AZA91" i="1"/>
  <c r="AZB91" i="1"/>
  <c r="AZC91" i="1"/>
  <c r="AZD91" i="1"/>
  <c r="AZE91" i="1"/>
  <c r="AZF91" i="1"/>
  <c r="AZG91" i="1"/>
  <c r="AZH91" i="1"/>
  <c r="AZI91" i="1"/>
  <c r="AZJ91" i="1"/>
  <c r="AZK91" i="1"/>
  <c r="AZL91" i="1"/>
  <c r="AZM91" i="1"/>
  <c r="AZN91" i="1"/>
  <c r="AZO91" i="1"/>
  <c r="AZP91" i="1"/>
  <c r="AZQ91" i="1"/>
  <c r="AZR91" i="1"/>
  <c r="AZS91" i="1"/>
  <c r="AZT91" i="1"/>
  <c r="AZU91" i="1"/>
  <c r="AZV91" i="1"/>
  <c r="AZW91" i="1"/>
  <c r="AZX91" i="1"/>
  <c r="AZY91" i="1"/>
  <c r="AZZ91" i="1"/>
  <c r="BAA91" i="1"/>
  <c r="BAB91" i="1"/>
  <c r="BAC91" i="1"/>
  <c r="BAD91" i="1"/>
  <c r="BAE91" i="1"/>
  <c r="BAF91" i="1"/>
  <c r="BAG91" i="1"/>
  <c r="BAH91" i="1"/>
  <c r="BAI91" i="1"/>
  <c r="BAJ91" i="1"/>
  <c r="BAK91" i="1"/>
  <c r="BAL91" i="1"/>
  <c r="BAM91" i="1"/>
  <c r="BAN91" i="1"/>
  <c r="BAO91" i="1"/>
  <c r="BAP91" i="1"/>
  <c r="BAQ91" i="1"/>
  <c r="BAR91" i="1"/>
  <c r="BAS91" i="1"/>
  <c r="BAT91" i="1"/>
  <c r="BAU91" i="1"/>
  <c r="BAV91" i="1"/>
  <c r="BAW91" i="1"/>
  <c r="BAX91" i="1"/>
  <c r="BAY91" i="1"/>
  <c r="BAZ91" i="1"/>
  <c r="BBA91" i="1"/>
  <c r="BBB91" i="1"/>
  <c r="BBC91" i="1"/>
  <c r="BBD91" i="1"/>
  <c r="BBE91" i="1"/>
  <c r="BBF91" i="1"/>
  <c r="BBG91" i="1"/>
  <c r="BBH91" i="1"/>
  <c r="BBI91" i="1"/>
  <c r="BBJ91" i="1"/>
  <c r="BBK91" i="1"/>
  <c r="BBL91" i="1"/>
  <c r="BBM91" i="1"/>
  <c r="BBN91" i="1"/>
  <c r="BBO91" i="1"/>
  <c r="AXC92" i="1"/>
  <c r="AXD92" i="1"/>
  <c r="AXE92" i="1"/>
  <c r="AXF92" i="1"/>
  <c r="AXG92" i="1"/>
  <c r="AXH92" i="1"/>
  <c r="AXI92" i="1"/>
  <c r="AXJ92" i="1"/>
  <c r="AXK92" i="1"/>
  <c r="AXL92" i="1"/>
  <c r="AXM92" i="1"/>
  <c r="AXN92" i="1"/>
  <c r="AXO92" i="1"/>
  <c r="AXP92" i="1"/>
  <c r="AXQ92" i="1"/>
  <c r="AXR92" i="1"/>
  <c r="AXS92" i="1"/>
  <c r="AXT92" i="1"/>
  <c r="AXU92" i="1"/>
  <c r="AXV92" i="1"/>
  <c r="AXW92" i="1"/>
  <c r="AXX92" i="1"/>
  <c r="AXY92" i="1"/>
  <c r="AXZ92" i="1"/>
  <c r="AYA92" i="1"/>
  <c r="AYB92" i="1"/>
  <c r="AYC92" i="1"/>
  <c r="AYD92" i="1"/>
  <c r="AYE92" i="1"/>
  <c r="AYF92" i="1"/>
  <c r="AYG92" i="1"/>
  <c r="AYH92" i="1"/>
  <c r="AYI92" i="1"/>
  <c r="AYJ92" i="1"/>
  <c r="AYK92" i="1"/>
  <c r="AYL92" i="1"/>
  <c r="AYM92" i="1"/>
  <c r="AYN92" i="1"/>
  <c r="AYO92" i="1"/>
  <c r="AYP92" i="1"/>
  <c r="AYQ92" i="1"/>
  <c r="AYR92" i="1"/>
  <c r="AYS92" i="1"/>
  <c r="AYT92" i="1"/>
  <c r="AYU92" i="1"/>
  <c r="AYV92" i="1"/>
  <c r="AYW92" i="1"/>
  <c r="AYX92" i="1"/>
  <c r="AYY92" i="1"/>
  <c r="AYZ92" i="1"/>
  <c r="AZA92" i="1"/>
  <c r="AZB92" i="1"/>
  <c r="AZC92" i="1"/>
  <c r="AZD92" i="1"/>
  <c r="AZE92" i="1"/>
  <c r="AZF92" i="1"/>
  <c r="AZG92" i="1"/>
  <c r="AZH92" i="1"/>
  <c r="AZI92" i="1"/>
  <c r="AZJ92" i="1"/>
  <c r="AZK92" i="1"/>
  <c r="AZL92" i="1"/>
  <c r="AZM92" i="1"/>
  <c r="AZN92" i="1"/>
  <c r="AZO92" i="1"/>
  <c r="AZP92" i="1"/>
  <c r="AZQ92" i="1"/>
  <c r="AZR92" i="1"/>
  <c r="AZS92" i="1"/>
  <c r="AZT92" i="1"/>
  <c r="AZU92" i="1"/>
  <c r="AZV92" i="1"/>
  <c r="AZW92" i="1"/>
  <c r="AZX92" i="1"/>
  <c r="AZY92" i="1"/>
  <c r="AZZ92" i="1"/>
  <c r="BAA92" i="1"/>
  <c r="BAB92" i="1"/>
  <c r="BAC92" i="1"/>
  <c r="BAD92" i="1"/>
  <c r="BAE92" i="1"/>
  <c r="BAF92" i="1"/>
  <c r="BAG92" i="1"/>
  <c r="BAH92" i="1"/>
  <c r="BAI92" i="1"/>
  <c r="BAJ92" i="1"/>
  <c r="BAK92" i="1"/>
  <c r="BAL92" i="1"/>
  <c r="BAM92" i="1"/>
  <c r="BAN92" i="1"/>
  <c r="BAO92" i="1"/>
  <c r="BAP92" i="1"/>
  <c r="BAQ92" i="1"/>
  <c r="BAR92" i="1"/>
  <c r="BAS92" i="1"/>
  <c r="BAT92" i="1"/>
  <c r="BAU92" i="1"/>
  <c r="BAV92" i="1"/>
  <c r="BAW92" i="1"/>
  <c r="BAX92" i="1"/>
  <c r="BAY92" i="1"/>
  <c r="BAZ92" i="1"/>
  <c r="BBA92" i="1"/>
  <c r="BBB92" i="1"/>
  <c r="BBC92" i="1"/>
  <c r="BBD92" i="1"/>
  <c r="BBE92" i="1"/>
  <c r="BBF92" i="1"/>
  <c r="BBG92" i="1"/>
  <c r="BBH92" i="1"/>
  <c r="BBI92" i="1"/>
  <c r="BBJ92" i="1"/>
  <c r="BBK92" i="1"/>
  <c r="BBL92" i="1"/>
  <c r="BBM92" i="1"/>
  <c r="BBN92" i="1"/>
  <c r="BBO92" i="1"/>
  <c r="AXC93" i="1"/>
  <c r="AXD93" i="1"/>
  <c r="AXE93" i="1"/>
  <c r="AXF93" i="1"/>
  <c r="AXG93" i="1"/>
  <c r="AXH93" i="1"/>
  <c r="AXI93" i="1"/>
  <c r="AXJ93" i="1"/>
  <c r="AXK93" i="1"/>
  <c r="AXL93" i="1"/>
  <c r="AXM93" i="1"/>
  <c r="AXN93" i="1"/>
  <c r="AXO93" i="1"/>
  <c r="AXP93" i="1"/>
  <c r="AXQ93" i="1"/>
  <c r="AXR93" i="1"/>
  <c r="AXS93" i="1"/>
  <c r="AXT93" i="1"/>
  <c r="AXU93" i="1"/>
  <c r="AXV93" i="1"/>
  <c r="AXW93" i="1"/>
  <c r="AXX93" i="1"/>
  <c r="AXY93" i="1"/>
  <c r="AXZ93" i="1"/>
  <c r="AYA93" i="1"/>
  <c r="AYB93" i="1"/>
  <c r="AYC93" i="1"/>
  <c r="AYD93" i="1"/>
  <c r="AYE93" i="1"/>
  <c r="AYF93" i="1"/>
  <c r="AYG93" i="1"/>
  <c r="AYH93" i="1"/>
  <c r="AYI93" i="1"/>
  <c r="AYJ93" i="1"/>
  <c r="AYK93" i="1"/>
  <c r="AYL93" i="1"/>
  <c r="AYM93" i="1"/>
  <c r="AYN93" i="1"/>
  <c r="AYO93" i="1"/>
  <c r="AYP93" i="1"/>
  <c r="AYQ93" i="1"/>
  <c r="AYR93" i="1"/>
  <c r="AYS93" i="1"/>
  <c r="AYT93" i="1"/>
  <c r="AYU93" i="1"/>
  <c r="AYV93" i="1"/>
  <c r="AYW93" i="1"/>
  <c r="AYX93" i="1"/>
  <c r="AYY93" i="1"/>
  <c r="AYZ93" i="1"/>
  <c r="AZA93" i="1"/>
  <c r="AZB93" i="1"/>
  <c r="AZC93" i="1"/>
  <c r="AZD93" i="1"/>
  <c r="AZE93" i="1"/>
  <c r="AZF93" i="1"/>
  <c r="AZG93" i="1"/>
  <c r="AZH93" i="1"/>
  <c r="AZI93" i="1"/>
  <c r="AZJ93" i="1"/>
  <c r="AZK93" i="1"/>
  <c r="AZL93" i="1"/>
  <c r="AZM93" i="1"/>
  <c r="AZN93" i="1"/>
  <c r="AZO93" i="1"/>
  <c r="AZP93" i="1"/>
  <c r="AZQ93" i="1"/>
  <c r="AZR93" i="1"/>
  <c r="AZS93" i="1"/>
  <c r="AZT93" i="1"/>
  <c r="AZU93" i="1"/>
  <c r="AZV93" i="1"/>
  <c r="AZW93" i="1"/>
  <c r="AZX93" i="1"/>
  <c r="AZY93" i="1"/>
  <c r="AZZ93" i="1"/>
  <c r="BAA93" i="1"/>
  <c r="BAB93" i="1"/>
  <c r="BAC93" i="1"/>
  <c r="BAD93" i="1"/>
  <c r="BAE93" i="1"/>
  <c r="BAF93" i="1"/>
  <c r="BAG93" i="1"/>
  <c r="BAH93" i="1"/>
  <c r="BAI93" i="1"/>
  <c r="BAJ93" i="1"/>
  <c r="BAK93" i="1"/>
  <c r="BAL93" i="1"/>
  <c r="BAM93" i="1"/>
  <c r="BAN93" i="1"/>
  <c r="BAO93" i="1"/>
  <c r="BAP93" i="1"/>
  <c r="BAQ93" i="1"/>
  <c r="BAR93" i="1"/>
  <c r="BAS93" i="1"/>
  <c r="BAT93" i="1"/>
  <c r="BAU93" i="1"/>
  <c r="BAV93" i="1"/>
  <c r="BAW93" i="1"/>
  <c r="BAX93" i="1"/>
  <c r="BAY93" i="1"/>
  <c r="BAZ93" i="1"/>
  <c r="BBA93" i="1"/>
  <c r="BBB93" i="1"/>
  <c r="BBC93" i="1"/>
  <c r="BBD93" i="1"/>
  <c r="BBE93" i="1"/>
  <c r="BBF93" i="1"/>
  <c r="BBG93" i="1"/>
  <c r="BBH93" i="1"/>
  <c r="BBI93" i="1"/>
  <c r="BBJ93" i="1"/>
  <c r="BBK93" i="1"/>
  <c r="BBL93" i="1"/>
  <c r="BBM93" i="1"/>
  <c r="BBN93" i="1"/>
  <c r="BBO93" i="1"/>
  <c r="AXC94" i="1"/>
  <c r="AXD94" i="1"/>
  <c r="AXE94" i="1"/>
  <c r="AXF94" i="1"/>
  <c r="AXG94" i="1"/>
  <c r="AXH94" i="1"/>
  <c r="AXI94" i="1"/>
  <c r="AXJ94" i="1"/>
  <c r="AXK94" i="1"/>
  <c r="AXL94" i="1"/>
  <c r="AXM94" i="1"/>
  <c r="AXN94" i="1"/>
  <c r="AXO94" i="1"/>
  <c r="AXP94" i="1"/>
  <c r="AXQ94" i="1"/>
  <c r="AXR94" i="1"/>
  <c r="AXS94" i="1"/>
  <c r="AXT94" i="1"/>
  <c r="AXU94" i="1"/>
  <c r="AXV94" i="1"/>
  <c r="AXW94" i="1"/>
  <c r="AXX94" i="1"/>
  <c r="AXY94" i="1"/>
  <c r="AXZ94" i="1"/>
  <c r="AYA94" i="1"/>
  <c r="AYB94" i="1"/>
  <c r="AYC94" i="1"/>
  <c r="AYD94" i="1"/>
  <c r="AYE94" i="1"/>
  <c r="AYF94" i="1"/>
  <c r="AYG94" i="1"/>
  <c r="AYH94" i="1"/>
  <c r="AYI94" i="1"/>
  <c r="AYJ94" i="1"/>
  <c r="AYK94" i="1"/>
  <c r="AYL94" i="1"/>
  <c r="AYM94" i="1"/>
  <c r="AYN94" i="1"/>
  <c r="AYO94" i="1"/>
  <c r="AYP94" i="1"/>
  <c r="AYQ94" i="1"/>
  <c r="AYR94" i="1"/>
  <c r="AYS94" i="1"/>
  <c r="AYT94" i="1"/>
  <c r="AYU94" i="1"/>
  <c r="AYV94" i="1"/>
  <c r="AYW94" i="1"/>
  <c r="AYX94" i="1"/>
  <c r="AYY94" i="1"/>
  <c r="AYZ94" i="1"/>
  <c r="AZA94" i="1"/>
  <c r="AZB94" i="1"/>
  <c r="AZC94" i="1"/>
  <c r="AZD94" i="1"/>
  <c r="AZE94" i="1"/>
  <c r="AZF94" i="1"/>
  <c r="AZG94" i="1"/>
  <c r="AZH94" i="1"/>
  <c r="AZI94" i="1"/>
  <c r="AZJ94" i="1"/>
  <c r="AZK94" i="1"/>
  <c r="AZL94" i="1"/>
  <c r="AZM94" i="1"/>
  <c r="AZN94" i="1"/>
  <c r="AZO94" i="1"/>
  <c r="AZP94" i="1"/>
  <c r="AZQ94" i="1"/>
  <c r="AZR94" i="1"/>
  <c r="AZS94" i="1"/>
  <c r="AZT94" i="1"/>
  <c r="AZU94" i="1"/>
  <c r="AZV94" i="1"/>
  <c r="AZW94" i="1"/>
  <c r="AZX94" i="1"/>
  <c r="AZY94" i="1"/>
  <c r="AZZ94" i="1"/>
  <c r="BAA94" i="1"/>
  <c r="BAB94" i="1"/>
  <c r="BAC94" i="1"/>
  <c r="BAD94" i="1"/>
  <c r="BAE94" i="1"/>
  <c r="BAF94" i="1"/>
  <c r="BAG94" i="1"/>
  <c r="BAH94" i="1"/>
  <c r="BAI94" i="1"/>
  <c r="BAJ94" i="1"/>
  <c r="BAK94" i="1"/>
  <c r="BAL94" i="1"/>
  <c r="BAM94" i="1"/>
  <c r="BAN94" i="1"/>
  <c r="BAO94" i="1"/>
  <c r="BAP94" i="1"/>
  <c r="BAQ94" i="1"/>
  <c r="BAR94" i="1"/>
  <c r="BAS94" i="1"/>
  <c r="BAT94" i="1"/>
  <c r="BAU94" i="1"/>
  <c r="BAV94" i="1"/>
  <c r="BAW94" i="1"/>
  <c r="BAX94" i="1"/>
  <c r="BAY94" i="1"/>
  <c r="BAZ94" i="1"/>
  <c r="BBA94" i="1"/>
  <c r="BBB94" i="1"/>
  <c r="BBC94" i="1"/>
  <c r="BBD94" i="1"/>
  <c r="BBE94" i="1"/>
  <c r="BBF94" i="1"/>
  <c r="BBG94" i="1"/>
  <c r="BBH94" i="1"/>
  <c r="BBI94" i="1"/>
  <c r="BBJ94" i="1"/>
  <c r="BBK94" i="1"/>
  <c r="BBL94" i="1"/>
  <c r="BBM94" i="1"/>
  <c r="BBN94" i="1"/>
  <c r="BBO94" i="1"/>
  <c r="AXC95" i="1"/>
  <c r="AXD95" i="1"/>
  <c r="AXE95" i="1"/>
  <c r="AXF95" i="1"/>
  <c r="AXG95" i="1"/>
  <c r="AXH95" i="1"/>
  <c r="AXI95" i="1"/>
  <c r="AXJ95" i="1"/>
  <c r="AXK95" i="1"/>
  <c r="AXL95" i="1"/>
  <c r="AXM95" i="1"/>
  <c r="AXN95" i="1"/>
  <c r="AXO95" i="1"/>
  <c r="AXP95" i="1"/>
  <c r="AXQ95" i="1"/>
  <c r="AXR95" i="1"/>
  <c r="AXS95" i="1"/>
  <c r="AXT95" i="1"/>
  <c r="AXU95" i="1"/>
  <c r="AXV95" i="1"/>
  <c r="AXW95" i="1"/>
  <c r="AXX95" i="1"/>
  <c r="AXY95" i="1"/>
  <c r="AXZ95" i="1"/>
  <c r="AYA95" i="1"/>
  <c r="AYB95" i="1"/>
  <c r="AYC95" i="1"/>
  <c r="AYD95" i="1"/>
  <c r="AYE95" i="1"/>
  <c r="AYF95" i="1"/>
  <c r="AYG95" i="1"/>
  <c r="AYH95" i="1"/>
  <c r="AYI95" i="1"/>
  <c r="AYJ95" i="1"/>
  <c r="AYK95" i="1"/>
  <c r="AYL95" i="1"/>
  <c r="AYM95" i="1"/>
  <c r="AYN95" i="1"/>
  <c r="AYO95" i="1"/>
  <c r="AYP95" i="1"/>
  <c r="AYQ95" i="1"/>
  <c r="AYR95" i="1"/>
  <c r="AYS95" i="1"/>
  <c r="AYT95" i="1"/>
  <c r="AYU95" i="1"/>
  <c r="AYV95" i="1"/>
  <c r="AYW95" i="1"/>
  <c r="AYX95" i="1"/>
  <c r="AYY95" i="1"/>
  <c r="AYZ95" i="1"/>
  <c r="AZA95" i="1"/>
  <c r="AZB95" i="1"/>
  <c r="AZC95" i="1"/>
  <c r="AZD95" i="1"/>
  <c r="AZE95" i="1"/>
  <c r="AZF95" i="1"/>
  <c r="AZG95" i="1"/>
  <c r="AZH95" i="1"/>
  <c r="AZI95" i="1"/>
  <c r="AZJ95" i="1"/>
  <c r="AZK95" i="1"/>
  <c r="AZL95" i="1"/>
  <c r="AZM95" i="1"/>
  <c r="AZN95" i="1"/>
  <c r="AZO95" i="1"/>
  <c r="AZP95" i="1"/>
  <c r="AZQ95" i="1"/>
  <c r="AZR95" i="1"/>
  <c r="AZS95" i="1"/>
  <c r="AZT95" i="1"/>
  <c r="AZU95" i="1"/>
  <c r="AZV95" i="1"/>
  <c r="AZW95" i="1"/>
  <c r="AZX95" i="1"/>
  <c r="AZY95" i="1"/>
  <c r="AZZ95" i="1"/>
  <c r="BAA95" i="1"/>
  <c r="BAB95" i="1"/>
  <c r="BAC95" i="1"/>
  <c r="BAD95" i="1"/>
  <c r="BAE95" i="1"/>
  <c r="BAF95" i="1"/>
  <c r="BAG95" i="1"/>
  <c r="BAH95" i="1"/>
  <c r="BAI95" i="1"/>
  <c r="BAJ95" i="1"/>
  <c r="BAK95" i="1"/>
  <c r="BAL95" i="1"/>
  <c r="BAM95" i="1"/>
  <c r="BAN95" i="1"/>
  <c r="BAO95" i="1"/>
  <c r="BAP95" i="1"/>
  <c r="BAQ95" i="1"/>
  <c r="BAR95" i="1"/>
  <c r="BAS95" i="1"/>
  <c r="BAT95" i="1"/>
  <c r="BAU95" i="1"/>
  <c r="BAV95" i="1"/>
  <c r="BAW95" i="1"/>
  <c r="BAX95" i="1"/>
  <c r="BAY95" i="1"/>
  <c r="BAZ95" i="1"/>
  <c r="BBA95" i="1"/>
  <c r="BBB95" i="1"/>
  <c r="BBC95" i="1"/>
  <c r="BBD95" i="1"/>
  <c r="BBE95" i="1"/>
  <c r="BBF95" i="1"/>
  <c r="BBG95" i="1"/>
  <c r="BBH95" i="1"/>
  <c r="BBI95" i="1"/>
  <c r="BBJ95" i="1"/>
  <c r="BBK95" i="1"/>
  <c r="BBL95" i="1"/>
  <c r="BBM95" i="1"/>
  <c r="BBN95" i="1"/>
  <c r="BBO95" i="1"/>
  <c r="AXC96" i="1"/>
  <c r="AXD96" i="1"/>
  <c r="AXE96" i="1"/>
  <c r="AXF96" i="1"/>
  <c r="AXG96" i="1"/>
  <c r="AXH96" i="1"/>
  <c r="AXI96" i="1"/>
  <c r="AXJ96" i="1"/>
  <c r="AXK96" i="1"/>
  <c r="AXL96" i="1"/>
  <c r="AXM96" i="1"/>
  <c r="AXN96" i="1"/>
  <c r="AXO96" i="1"/>
  <c r="AXP96" i="1"/>
  <c r="AXQ96" i="1"/>
  <c r="AXR96" i="1"/>
  <c r="AXS96" i="1"/>
  <c r="AXT96" i="1"/>
  <c r="AXU96" i="1"/>
  <c r="AXV96" i="1"/>
  <c r="AXW96" i="1"/>
  <c r="AXX96" i="1"/>
  <c r="AXY96" i="1"/>
  <c r="AXZ96" i="1"/>
  <c r="AYA96" i="1"/>
  <c r="AYB96" i="1"/>
  <c r="AYC96" i="1"/>
  <c r="AYD96" i="1"/>
  <c r="AYE96" i="1"/>
  <c r="AYF96" i="1"/>
  <c r="AYG96" i="1"/>
  <c r="AYH96" i="1"/>
  <c r="AYI96" i="1"/>
  <c r="AYJ96" i="1"/>
  <c r="AYK96" i="1"/>
  <c r="AYL96" i="1"/>
  <c r="AYM96" i="1"/>
  <c r="AYN96" i="1"/>
  <c r="AYO96" i="1"/>
  <c r="AYP96" i="1"/>
  <c r="AYQ96" i="1"/>
  <c r="AYR96" i="1"/>
  <c r="AYS96" i="1"/>
  <c r="AYT96" i="1"/>
  <c r="AYU96" i="1"/>
  <c r="AYV96" i="1"/>
  <c r="AYW96" i="1"/>
  <c r="AYX96" i="1"/>
  <c r="AYY96" i="1"/>
  <c r="AYZ96" i="1"/>
  <c r="AZA96" i="1"/>
  <c r="AZB96" i="1"/>
  <c r="AZC96" i="1"/>
  <c r="AZD96" i="1"/>
  <c r="AZE96" i="1"/>
  <c r="AZF96" i="1"/>
  <c r="AZG96" i="1"/>
  <c r="AZH96" i="1"/>
  <c r="AZI96" i="1"/>
  <c r="AZJ96" i="1"/>
  <c r="AZK96" i="1"/>
  <c r="AZL96" i="1"/>
  <c r="AZM96" i="1"/>
  <c r="AZN96" i="1"/>
  <c r="AZO96" i="1"/>
  <c r="AZP96" i="1"/>
  <c r="AZQ96" i="1"/>
  <c r="AZR96" i="1"/>
  <c r="AZS96" i="1"/>
  <c r="AZT96" i="1"/>
  <c r="AZU96" i="1"/>
  <c r="AZV96" i="1"/>
  <c r="AZW96" i="1"/>
  <c r="AZX96" i="1"/>
  <c r="AZY96" i="1"/>
  <c r="AZZ96" i="1"/>
  <c r="BAA96" i="1"/>
  <c r="BAB96" i="1"/>
  <c r="BAC96" i="1"/>
  <c r="BAD96" i="1"/>
  <c r="BAE96" i="1"/>
  <c r="BAF96" i="1"/>
  <c r="BAG96" i="1"/>
  <c r="BAH96" i="1"/>
  <c r="BAI96" i="1"/>
  <c r="BAJ96" i="1"/>
  <c r="BAK96" i="1"/>
  <c r="BAL96" i="1"/>
  <c r="BAM96" i="1"/>
  <c r="BAN96" i="1"/>
  <c r="BAO96" i="1"/>
  <c r="BAP96" i="1"/>
  <c r="BAQ96" i="1"/>
  <c r="BAR96" i="1"/>
  <c r="BAS96" i="1"/>
  <c r="BAT96" i="1"/>
  <c r="BAU96" i="1"/>
  <c r="BAV96" i="1"/>
  <c r="BAW96" i="1"/>
  <c r="BAX96" i="1"/>
  <c r="BAY96" i="1"/>
  <c r="BAZ96" i="1"/>
  <c r="BBA96" i="1"/>
  <c r="BBB96" i="1"/>
  <c r="BBC96" i="1"/>
  <c r="BBD96" i="1"/>
  <c r="BBE96" i="1"/>
  <c r="BBF96" i="1"/>
  <c r="BBG96" i="1"/>
  <c r="BBH96" i="1"/>
  <c r="BBI96" i="1"/>
  <c r="BBJ96" i="1"/>
  <c r="BBK96" i="1"/>
  <c r="BBL96" i="1"/>
  <c r="BBM96" i="1"/>
  <c r="BBN96" i="1"/>
  <c r="BBO96" i="1"/>
  <c r="AXC97" i="1"/>
  <c r="AXD97" i="1"/>
  <c r="AXE97" i="1"/>
  <c r="AXF97" i="1"/>
  <c r="AXG97" i="1"/>
  <c r="AXH97" i="1"/>
  <c r="AXI97" i="1"/>
  <c r="AXJ97" i="1"/>
  <c r="AXK97" i="1"/>
  <c r="AXL97" i="1"/>
  <c r="AXM97" i="1"/>
  <c r="AXN97" i="1"/>
  <c r="AXO97" i="1"/>
  <c r="AXP97" i="1"/>
  <c r="AXQ97" i="1"/>
  <c r="AXR97" i="1"/>
  <c r="AXS97" i="1"/>
  <c r="AXT97" i="1"/>
  <c r="AXU97" i="1"/>
  <c r="AXV97" i="1"/>
  <c r="AXW97" i="1"/>
  <c r="AXX97" i="1"/>
  <c r="AXY97" i="1"/>
  <c r="AXZ97" i="1"/>
  <c r="AYA97" i="1"/>
  <c r="AYB97" i="1"/>
  <c r="AYC97" i="1"/>
  <c r="AYD97" i="1"/>
  <c r="AYE97" i="1"/>
  <c r="AYF97" i="1"/>
  <c r="AYG97" i="1"/>
  <c r="AYH97" i="1"/>
  <c r="AYI97" i="1"/>
  <c r="AYJ97" i="1"/>
  <c r="AYK97" i="1"/>
  <c r="AYL97" i="1"/>
  <c r="AYM97" i="1"/>
  <c r="AYN97" i="1"/>
  <c r="AYO97" i="1"/>
  <c r="AYP97" i="1"/>
  <c r="AYQ97" i="1"/>
  <c r="AYR97" i="1"/>
  <c r="AYS97" i="1"/>
  <c r="AYT97" i="1"/>
  <c r="AYU97" i="1"/>
  <c r="AYV97" i="1"/>
  <c r="AYW97" i="1"/>
  <c r="AYX97" i="1"/>
  <c r="AYY97" i="1"/>
  <c r="AYZ97" i="1"/>
  <c r="AZA97" i="1"/>
  <c r="AZB97" i="1"/>
  <c r="AZC97" i="1"/>
  <c r="AZD97" i="1"/>
  <c r="AZE97" i="1"/>
  <c r="AZF97" i="1"/>
  <c r="AZG97" i="1"/>
  <c r="AZH97" i="1"/>
  <c r="AZI97" i="1"/>
  <c r="AZJ97" i="1"/>
  <c r="AZK97" i="1"/>
  <c r="AZL97" i="1"/>
  <c r="AZM97" i="1"/>
  <c r="AZN97" i="1"/>
  <c r="AZO97" i="1"/>
  <c r="AZP97" i="1"/>
  <c r="AZQ97" i="1"/>
  <c r="AZR97" i="1"/>
  <c r="AZS97" i="1"/>
  <c r="AZT97" i="1"/>
  <c r="AZU97" i="1"/>
  <c r="AZV97" i="1"/>
  <c r="AZW97" i="1"/>
  <c r="AZX97" i="1"/>
  <c r="AZY97" i="1"/>
  <c r="AZZ97" i="1"/>
  <c r="BAA97" i="1"/>
  <c r="BAB97" i="1"/>
  <c r="BAC97" i="1"/>
  <c r="BAD97" i="1"/>
  <c r="BAE97" i="1"/>
  <c r="BAF97" i="1"/>
  <c r="BAG97" i="1"/>
  <c r="BAH97" i="1"/>
  <c r="BAI97" i="1"/>
  <c r="BAJ97" i="1"/>
  <c r="BAK97" i="1"/>
  <c r="BAL97" i="1"/>
  <c r="BAM97" i="1"/>
  <c r="BAN97" i="1"/>
  <c r="BAO97" i="1"/>
  <c r="BAP97" i="1"/>
  <c r="BAQ97" i="1"/>
  <c r="BAR97" i="1"/>
  <c r="BAS97" i="1"/>
  <c r="BAT97" i="1"/>
  <c r="BAU97" i="1"/>
  <c r="BAV97" i="1"/>
  <c r="BAW97" i="1"/>
  <c r="BAX97" i="1"/>
  <c r="BAY97" i="1"/>
  <c r="BAZ97" i="1"/>
  <c r="BBA97" i="1"/>
  <c r="BBB97" i="1"/>
  <c r="BBC97" i="1"/>
  <c r="BBD97" i="1"/>
  <c r="BBE97" i="1"/>
  <c r="BBF97" i="1"/>
  <c r="BBG97" i="1"/>
  <c r="BBH97" i="1"/>
  <c r="BBI97" i="1"/>
  <c r="BBJ97" i="1"/>
  <c r="BBK97" i="1"/>
  <c r="BBL97" i="1"/>
  <c r="BBM97" i="1"/>
  <c r="BBN97" i="1"/>
  <c r="BBO97" i="1"/>
  <c r="AXC98" i="1"/>
  <c r="AXD98" i="1"/>
  <c r="AXE98" i="1"/>
  <c r="AXF98" i="1"/>
  <c r="AXG98" i="1"/>
  <c r="AXH98" i="1"/>
  <c r="AXI98" i="1"/>
  <c r="AXJ98" i="1"/>
  <c r="AXK98" i="1"/>
  <c r="AXL98" i="1"/>
  <c r="AXM98" i="1"/>
  <c r="AXN98" i="1"/>
  <c r="AXO98" i="1"/>
  <c r="AXP98" i="1"/>
  <c r="AXQ98" i="1"/>
  <c r="AXR98" i="1"/>
  <c r="AXS98" i="1"/>
  <c r="AXT98" i="1"/>
  <c r="AXU98" i="1"/>
  <c r="AXV98" i="1"/>
  <c r="AXW98" i="1"/>
  <c r="AXX98" i="1"/>
  <c r="AXY98" i="1"/>
  <c r="AXZ98" i="1"/>
  <c r="AYA98" i="1"/>
  <c r="AYB98" i="1"/>
  <c r="AYC98" i="1"/>
  <c r="AYD98" i="1"/>
  <c r="AYE98" i="1"/>
  <c r="AYF98" i="1"/>
  <c r="AYG98" i="1"/>
  <c r="AYH98" i="1"/>
  <c r="AYI98" i="1"/>
  <c r="AYJ98" i="1"/>
  <c r="AYK98" i="1"/>
  <c r="AYL98" i="1"/>
  <c r="AYM98" i="1"/>
  <c r="AYN98" i="1"/>
  <c r="AYO98" i="1"/>
  <c r="AYP98" i="1"/>
  <c r="AYQ98" i="1"/>
  <c r="AYR98" i="1"/>
  <c r="AYS98" i="1"/>
  <c r="AYT98" i="1"/>
  <c r="AYU98" i="1"/>
  <c r="AYV98" i="1"/>
  <c r="AYW98" i="1"/>
  <c r="AYX98" i="1"/>
  <c r="AYY98" i="1"/>
  <c r="AYZ98" i="1"/>
  <c r="AZA98" i="1"/>
  <c r="AZB98" i="1"/>
  <c r="AZC98" i="1"/>
  <c r="AZD98" i="1"/>
  <c r="AZE98" i="1"/>
  <c r="AZF98" i="1"/>
  <c r="AZG98" i="1"/>
  <c r="AZH98" i="1"/>
  <c r="AZI98" i="1"/>
  <c r="AZJ98" i="1"/>
  <c r="AZK98" i="1"/>
  <c r="AZL98" i="1"/>
  <c r="AZM98" i="1"/>
  <c r="AZN98" i="1"/>
  <c r="AZO98" i="1"/>
  <c r="AZP98" i="1"/>
  <c r="AZQ98" i="1"/>
  <c r="AZR98" i="1"/>
  <c r="AZS98" i="1"/>
  <c r="AZT98" i="1"/>
  <c r="AZU98" i="1"/>
  <c r="AZV98" i="1"/>
  <c r="AZW98" i="1"/>
  <c r="AZX98" i="1"/>
  <c r="AZY98" i="1"/>
  <c r="AZZ98" i="1"/>
  <c r="BAA98" i="1"/>
  <c r="BAB98" i="1"/>
  <c r="BAC98" i="1"/>
  <c r="BAD98" i="1"/>
  <c r="BAE98" i="1"/>
  <c r="BAF98" i="1"/>
  <c r="BAG98" i="1"/>
  <c r="BAH98" i="1"/>
  <c r="BAI98" i="1"/>
  <c r="BAJ98" i="1"/>
  <c r="BAK98" i="1"/>
  <c r="BAL98" i="1"/>
  <c r="BAM98" i="1"/>
  <c r="BAN98" i="1"/>
  <c r="BAO98" i="1"/>
  <c r="BAP98" i="1"/>
  <c r="BAQ98" i="1"/>
  <c r="BAR98" i="1"/>
  <c r="BAS98" i="1"/>
  <c r="BAT98" i="1"/>
  <c r="BAU98" i="1"/>
  <c r="BAV98" i="1"/>
  <c r="BAW98" i="1"/>
  <c r="BAX98" i="1"/>
  <c r="BAY98" i="1"/>
  <c r="BAZ98" i="1"/>
  <c r="BBA98" i="1"/>
  <c r="BBB98" i="1"/>
  <c r="BBC98" i="1"/>
  <c r="BBD98" i="1"/>
  <c r="BBE98" i="1"/>
  <c r="BBF98" i="1"/>
  <c r="BBG98" i="1"/>
  <c r="BBH98" i="1"/>
  <c r="BBI98" i="1"/>
  <c r="BBJ98" i="1"/>
  <c r="BBK98" i="1"/>
  <c r="BBL98" i="1"/>
  <c r="BBM98" i="1"/>
  <c r="BBN98" i="1"/>
  <c r="BBO98" i="1"/>
  <c r="AXC99" i="1"/>
  <c r="AXD99" i="1"/>
  <c r="AXE99" i="1"/>
  <c r="AXF99" i="1"/>
  <c r="AXG99" i="1"/>
  <c r="AXH99" i="1"/>
  <c r="AXI99" i="1"/>
  <c r="AXJ99" i="1"/>
  <c r="AXK99" i="1"/>
  <c r="AXL99" i="1"/>
  <c r="AXM99" i="1"/>
  <c r="AXN99" i="1"/>
  <c r="AXO99" i="1"/>
  <c r="AXP99" i="1"/>
  <c r="AXQ99" i="1"/>
  <c r="AXR99" i="1"/>
  <c r="AXS99" i="1"/>
  <c r="AXT99" i="1"/>
  <c r="AXU99" i="1"/>
  <c r="AXV99" i="1"/>
  <c r="AXW99" i="1"/>
  <c r="AXX99" i="1"/>
  <c r="AXY99" i="1"/>
  <c r="AXZ99" i="1"/>
  <c r="AYA99" i="1"/>
  <c r="AYB99" i="1"/>
  <c r="AYC99" i="1"/>
  <c r="AYD99" i="1"/>
  <c r="AYE99" i="1"/>
  <c r="AYF99" i="1"/>
  <c r="AYG99" i="1"/>
  <c r="AYH99" i="1"/>
  <c r="AYI99" i="1"/>
  <c r="AYJ99" i="1"/>
  <c r="AYK99" i="1"/>
  <c r="AYL99" i="1"/>
  <c r="AYM99" i="1"/>
  <c r="AYN99" i="1"/>
  <c r="AYO99" i="1"/>
  <c r="AYP99" i="1"/>
  <c r="AYQ99" i="1"/>
  <c r="AYR99" i="1"/>
  <c r="AYS99" i="1"/>
  <c r="AYT99" i="1"/>
  <c r="AYU99" i="1"/>
  <c r="AYV99" i="1"/>
  <c r="AYW99" i="1"/>
  <c r="AYX99" i="1"/>
  <c r="AYY99" i="1"/>
  <c r="AYZ99" i="1"/>
  <c r="AZA99" i="1"/>
  <c r="AZB99" i="1"/>
  <c r="AZC99" i="1"/>
  <c r="AZD99" i="1"/>
  <c r="AZE99" i="1"/>
  <c r="AZF99" i="1"/>
  <c r="AZG99" i="1"/>
  <c r="AZH99" i="1"/>
  <c r="AZI99" i="1"/>
  <c r="AZJ99" i="1"/>
  <c r="AZK99" i="1"/>
  <c r="AZL99" i="1"/>
  <c r="AZM99" i="1"/>
  <c r="AZN99" i="1"/>
  <c r="AZO99" i="1"/>
  <c r="AZP99" i="1"/>
  <c r="AZQ99" i="1"/>
  <c r="AZR99" i="1"/>
  <c r="AZS99" i="1"/>
  <c r="AZT99" i="1"/>
  <c r="AZU99" i="1"/>
  <c r="AZV99" i="1"/>
  <c r="AZW99" i="1"/>
  <c r="AZX99" i="1"/>
  <c r="AZY99" i="1"/>
  <c r="AZZ99" i="1"/>
  <c r="BAA99" i="1"/>
  <c r="BAB99" i="1"/>
  <c r="BAC99" i="1"/>
  <c r="BAD99" i="1"/>
  <c r="BAE99" i="1"/>
  <c r="BAF99" i="1"/>
  <c r="BAG99" i="1"/>
  <c r="BAH99" i="1"/>
  <c r="BAI99" i="1"/>
  <c r="BAJ99" i="1"/>
  <c r="BAK99" i="1"/>
  <c r="BAL99" i="1"/>
  <c r="BAM99" i="1"/>
  <c r="BAN99" i="1"/>
  <c r="BAO99" i="1"/>
  <c r="BAP99" i="1"/>
  <c r="BAQ99" i="1"/>
  <c r="BAR99" i="1"/>
  <c r="BAS99" i="1"/>
  <c r="BAT99" i="1"/>
  <c r="BAU99" i="1"/>
  <c r="BAV99" i="1"/>
  <c r="BAW99" i="1"/>
  <c r="BAX99" i="1"/>
  <c r="BAY99" i="1"/>
  <c r="BAZ99" i="1"/>
  <c r="BBA99" i="1"/>
  <c r="BBB99" i="1"/>
  <c r="BBC99" i="1"/>
  <c r="BBD99" i="1"/>
  <c r="BBE99" i="1"/>
  <c r="BBF99" i="1"/>
  <c r="BBG99" i="1"/>
  <c r="BBH99" i="1"/>
  <c r="BBI99" i="1"/>
  <c r="BBJ99" i="1"/>
  <c r="BBK99" i="1"/>
  <c r="BBL99" i="1"/>
  <c r="BBM99" i="1"/>
  <c r="BBN99" i="1"/>
  <c r="BBO99" i="1"/>
  <c r="AXC100" i="1"/>
  <c r="AXD100" i="1"/>
  <c r="AXE100" i="1"/>
  <c r="AXF100" i="1"/>
  <c r="AXG100" i="1"/>
  <c r="AXH100" i="1"/>
  <c r="AXI100" i="1"/>
  <c r="AXJ100" i="1"/>
  <c r="AXK100" i="1"/>
  <c r="AXL100" i="1"/>
  <c r="AXM100" i="1"/>
  <c r="AXN100" i="1"/>
  <c r="AXO100" i="1"/>
  <c r="AXP100" i="1"/>
  <c r="AXQ100" i="1"/>
  <c r="AXR100" i="1"/>
  <c r="AXS100" i="1"/>
  <c r="AXT100" i="1"/>
  <c r="AXU100" i="1"/>
  <c r="AXV100" i="1"/>
  <c r="AXW100" i="1"/>
  <c r="AXX100" i="1"/>
  <c r="AXY100" i="1"/>
  <c r="AXZ100" i="1"/>
  <c r="AYA100" i="1"/>
  <c r="AYB100" i="1"/>
  <c r="AYC100" i="1"/>
  <c r="AYD100" i="1"/>
  <c r="AYE100" i="1"/>
  <c r="AYF100" i="1"/>
  <c r="AYG100" i="1"/>
  <c r="AYH100" i="1"/>
  <c r="AYI100" i="1"/>
  <c r="AYJ100" i="1"/>
  <c r="AYK100" i="1"/>
  <c r="AYL100" i="1"/>
  <c r="AYM100" i="1"/>
  <c r="AYN100" i="1"/>
  <c r="AYO100" i="1"/>
  <c r="AYP100" i="1"/>
  <c r="AYQ100" i="1"/>
  <c r="AYR100" i="1"/>
  <c r="AYS100" i="1"/>
  <c r="AYT100" i="1"/>
  <c r="AYU100" i="1"/>
  <c r="AYV100" i="1"/>
  <c r="AYW100" i="1"/>
  <c r="AYX100" i="1"/>
  <c r="AYY100" i="1"/>
  <c r="AYZ100" i="1"/>
  <c r="AZA100" i="1"/>
  <c r="AZB100" i="1"/>
  <c r="AZC100" i="1"/>
  <c r="AZD100" i="1"/>
  <c r="AZE100" i="1"/>
  <c r="AZF100" i="1"/>
  <c r="AZG100" i="1"/>
  <c r="AZH100" i="1"/>
  <c r="AZI100" i="1"/>
  <c r="AZJ100" i="1"/>
  <c r="AZK100" i="1"/>
  <c r="AZL100" i="1"/>
  <c r="AZM100" i="1"/>
  <c r="AZN100" i="1"/>
  <c r="AZO100" i="1"/>
  <c r="AZP100" i="1"/>
  <c r="AZQ100" i="1"/>
  <c r="AZR100" i="1"/>
  <c r="AZS100" i="1"/>
  <c r="AZT100" i="1"/>
  <c r="AZU100" i="1"/>
  <c r="AZV100" i="1"/>
  <c r="AZW100" i="1"/>
  <c r="AZX100" i="1"/>
  <c r="AZY100" i="1"/>
  <c r="AZZ100" i="1"/>
  <c r="BAA100" i="1"/>
  <c r="BAB100" i="1"/>
  <c r="BAC100" i="1"/>
  <c r="BAD100" i="1"/>
  <c r="BAE100" i="1"/>
  <c r="BAF100" i="1"/>
  <c r="BAG100" i="1"/>
  <c r="BAH100" i="1"/>
  <c r="BAI100" i="1"/>
  <c r="BAJ100" i="1"/>
  <c r="BAK100" i="1"/>
  <c r="BAL100" i="1"/>
  <c r="BAM100" i="1"/>
  <c r="BAN100" i="1"/>
  <c r="BAO100" i="1"/>
  <c r="BAP100" i="1"/>
  <c r="BAQ100" i="1"/>
  <c r="BAR100" i="1"/>
  <c r="BAS100" i="1"/>
  <c r="BAT100" i="1"/>
  <c r="BAU100" i="1"/>
  <c r="BAV100" i="1"/>
  <c r="BAW100" i="1"/>
  <c r="BAX100" i="1"/>
  <c r="BAY100" i="1"/>
  <c r="BAZ100" i="1"/>
  <c r="BBA100" i="1"/>
  <c r="BBB100" i="1"/>
  <c r="BBC100" i="1"/>
  <c r="BBD100" i="1"/>
  <c r="BBE100" i="1"/>
  <c r="BBF100" i="1"/>
  <c r="BBG100" i="1"/>
  <c r="BBH100" i="1"/>
  <c r="BBI100" i="1"/>
  <c r="BBJ100" i="1"/>
  <c r="BBK100" i="1"/>
  <c r="BBL100" i="1"/>
  <c r="BBM100" i="1"/>
  <c r="BBN100" i="1"/>
  <c r="BBO100" i="1"/>
  <c r="AXC101" i="1"/>
  <c r="AXD101" i="1"/>
  <c r="AXE101" i="1"/>
  <c r="AXF101" i="1"/>
  <c r="AXG101" i="1"/>
  <c r="AXH101" i="1"/>
  <c r="AXI101" i="1"/>
  <c r="AXJ101" i="1"/>
  <c r="AXK101" i="1"/>
  <c r="AXL101" i="1"/>
  <c r="AXM101" i="1"/>
  <c r="AXN101" i="1"/>
  <c r="AXO101" i="1"/>
  <c r="AXP101" i="1"/>
  <c r="AXQ101" i="1"/>
  <c r="AXR101" i="1"/>
  <c r="AXS101" i="1"/>
  <c r="AXT101" i="1"/>
  <c r="AXU101" i="1"/>
  <c r="AXV101" i="1"/>
  <c r="AXW101" i="1"/>
  <c r="AXX101" i="1"/>
  <c r="AXY101" i="1"/>
  <c r="AXZ101" i="1"/>
  <c r="AYA101" i="1"/>
  <c r="AYB101" i="1"/>
  <c r="AYC101" i="1"/>
  <c r="AYD101" i="1"/>
  <c r="AYE101" i="1"/>
  <c r="AYF101" i="1"/>
  <c r="AYG101" i="1"/>
  <c r="AYH101" i="1"/>
  <c r="AYI101" i="1"/>
  <c r="AYJ101" i="1"/>
  <c r="AYK101" i="1"/>
  <c r="AYL101" i="1"/>
  <c r="AYM101" i="1"/>
  <c r="AYN101" i="1"/>
  <c r="AYO101" i="1"/>
  <c r="AYP101" i="1"/>
  <c r="AYQ101" i="1"/>
  <c r="AYR101" i="1"/>
  <c r="AYS101" i="1"/>
  <c r="AYT101" i="1"/>
  <c r="AYU101" i="1"/>
  <c r="AYV101" i="1"/>
  <c r="AYW101" i="1"/>
  <c r="AYX101" i="1"/>
  <c r="AYY101" i="1"/>
  <c r="AYZ101" i="1"/>
  <c r="AZA101" i="1"/>
  <c r="AZB101" i="1"/>
  <c r="AZC101" i="1"/>
  <c r="AZD101" i="1"/>
  <c r="AZE101" i="1"/>
  <c r="AZF101" i="1"/>
  <c r="AZG101" i="1"/>
  <c r="AZH101" i="1"/>
  <c r="AZI101" i="1"/>
  <c r="AZJ101" i="1"/>
  <c r="AZK101" i="1"/>
  <c r="AZL101" i="1"/>
  <c r="AZM101" i="1"/>
  <c r="AZN101" i="1"/>
  <c r="AZO101" i="1"/>
  <c r="AZP101" i="1"/>
  <c r="AZQ101" i="1"/>
  <c r="AZR101" i="1"/>
  <c r="AZS101" i="1"/>
  <c r="AZT101" i="1"/>
  <c r="AZU101" i="1"/>
  <c r="AZV101" i="1"/>
  <c r="AZW101" i="1"/>
  <c r="AZX101" i="1"/>
  <c r="AZY101" i="1"/>
  <c r="AZZ101" i="1"/>
  <c r="BAA101" i="1"/>
  <c r="BAB101" i="1"/>
  <c r="BAC101" i="1"/>
  <c r="BAD101" i="1"/>
  <c r="BAE101" i="1"/>
  <c r="BAF101" i="1"/>
  <c r="BAG101" i="1"/>
  <c r="BAH101" i="1"/>
  <c r="BAI101" i="1"/>
  <c r="BAJ101" i="1"/>
  <c r="BAK101" i="1"/>
  <c r="BAL101" i="1"/>
  <c r="BAM101" i="1"/>
  <c r="BAN101" i="1"/>
  <c r="BAO101" i="1"/>
  <c r="BAP101" i="1"/>
  <c r="BAQ101" i="1"/>
  <c r="BAR101" i="1"/>
  <c r="BAS101" i="1"/>
  <c r="BAT101" i="1"/>
  <c r="BAU101" i="1"/>
  <c r="BAV101" i="1"/>
  <c r="BAW101" i="1"/>
  <c r="BAX101" i="1"/>
  <c r="BAY101" i="1"/>
  <c r="BAZ101" i="1"/>
  <c r="BBA101" i="1"/>
  <c r="BBB101" i="1"/>
  <c r="BBC101" i="1"/>
  <c r="BBD101" i="1"/>
  <c r="BBE101" i="1"/>
  <c r="BBF101" i="1"/>
  <c r="BBG101" i="1"/>
  <c r="BBH101" i="1"/>
  <c r="BBI101" i="1"/>
  <c r="BBJ101" i="1"/>
  <c r="BBK101" i="1"/>
  <c r="BBL101" i="1"/>
  <c r="BBM101" i="1"/>
  <c r="BBN101" i="1"/>
  <c r="BBO101" i="1"/>
  <c r="AXC102" i="1"/>
  <c r="AXD102" i="1"/>
  <c r="AXE102" i="1"/>
  <c r="AXF102" i="1"/>
  <c r="AXG102" i="1"/>
  <c r="AXH102" i="1"/>
  <c r="AXI102" i="1"/>
  <c r="AXJ102" i="1"/>
  <c r="AXK102" i="1"/>
  <c r="AXL102" i="1"/>
  <c r="AXM102" i="1"/>
  <c r="AXN102" i="1"/>
  <c r="AXO102" i="1"/>
  <c r="AXP102" i="1"/>
  <c r="AXQ102" i="1"/>
  <c r="AXR102" i="1"/>
  <c r="AXS102" i="1"/>
  <c r="AXT102" i="1"/>
  <c r="AXU102" i="1"/>
  <c r="AXV102" i="1"/>
  <c r="AXW102" i="1"/>
  <c r="AXX102" i="1"/>
  <c r="AXY102" i="1"/>
  <c r="AXZ102" i="1"/>
  <c r="AYA102" i="1"/>
  <c r="AYB102" i="1"/>
  <c r="AYC102" i="1"/>
  <c r="AYD102" i="1"/>
  <c r="AYE102" i="1"/>
  <c r="AYF102" i="1"/>
  <c r="AYG102" i="1"/>
  <c r="AYH102" i="1"/>
  <c r="AYI102" i="1"/>
  <c r="AYJ102" i="1"/>
  <c r="AYK102" i="1"/>
  <c r="AYL102" i="1"/>
  <c r="AYM102" i="1"/>
  <c r="AYN102" i="1"/>
  <c r="AYO102" i="1"/>
  <c r="AYP102" i="1"/>
  <c r="AYQ102" i="1"/>
  <c r="AYR102" i="1"/>
  <c r="AYS102" i="1"/>
  <c r="AYT102" i="1"/>
  <c r="AYU102" i="1"/>
  <c r="AYV102" i="1"/>
  <c r="AYW102" i="1"/>
  <c r="AYX102" i="1"/>
  <c r="AYY102" i="1"/>
  <c r="AYZ102" i="1"/>
  <c r="AZA102" i="1"/>
  <c r="AZB102" i="1"/>
  <c r="AZC102" i="1"/>
  <c r="AZD102" i="1"/>
  <c r="AZE102" i="1"/>
  <c r="AZF102" i="1"/>
  <c r="AZG102" i="1"/>
  <c r="AZH102" i="1"/>
  <c r="AZI102" i="1"/>
  <c r="AZJ102" i="1"/>
  <c r="AZK102" i="1"/>
  <c r="AZL102" i="1"/>
  <c r="AZM102" i="1"/>
  <c r="AZN102" i="1"/>
  <c r="AZO102" i="1"/>
  <c r="AZP102" i="1"/>
  <c r="AZQ102" i="1"/>
  <c r="AZR102" i="1"/>
  <c r="AZS102" i="1"/>
  <c r="AZT102" i="1"/>
  <c r="AZU102" i="1"/>
  <c r="AZV102" i="1"/>
  <c r="AZW102" i="1"/>
  <c r="AZX102" i="1"/>
  <c r="AZY102" i="1"/>
  <c r="AZZ102" i="1"/>
  <c r="BAA102" i="1"/>
  <c r="BAB102" i="1"/>
  <c r="BAC102" i="1"/>
  <c r="BAD102" i="1"/>
  <c r="BAE102" i="1"/>
  <c r="BAF102" i="1"/>
  <c r="BAG102" i="1"/>
  <c r="BAH102" i="1"/>
  <c r="BAI102" i="1"/>
  <c r="BAJ102" i="1"/>
  <c r="BAK102" i="1"/>
  <c r="BAL102" i="1"/>
  <c r="BAM102" i="1"/>
  <c r="BAN102" i="1"/>
  <c r="BAO102" i="1"/>
  <c r="BAP102" i="1"/>
  <c r="BAQ102" i="1"/>
  <c r="BAR102" i="1"/>
  <c r="BAS102" i="1"/>
  <c r="BAT102" i="1"/>
  <c r="BAU102" i="1"/>
  <c r="BAV102" i="1"/>
  <c r="BAW102" i="1"/>
  <c r="BAX102" i="1"/>
  <c r="BAY102" i="1"/>
  <c r="BAZ102" i="1"/>
  <c r="BBA102" i="1"/>
  <c r="BBB102" i="1"/>
  <c r="BBC102" i="1"/>
  <c r="BBD102" i="1"/>
  <c r="BBE102" i="1"/>
  <c r="BBF102" i="1"/>
  <c r="BBG102" i="1"/>
  <c r="BBH102" i="1"/>
  <c r="BBI102" i="1"/>
  <c r="BBJ102" i="1"/>
  <c r="BBK102" i="1"/>
  <c r="BBL102" i="1"/>
  <c r="BBM102" i="1"/>
  <c r="BBN102" i="1"/>
  <c r="BBO102" i="1"/>
  <c r="AXC103" i="1"/>
  <c r="AXD103" i="1"/>
  <c r="AXE103" i="1"/>
  <c r="AXF103" i="1"/>
  <c r="AXG103" i="1"/>
  <c r="AXH103" i="1"/>
  <c r="AXI103" i="1"/>
  <c r="AXJ103" i="1"/>
  <c r="AXK103" i="1"/>
  <c r="AXL103" i="1"/>
  <c r="AXM103" i="1"/>
  <c r="AXN103" i="1"/>
  <c r="AXO103" i="1"/>
  <c r="AXP103" i="1"/>
  <c r="AXQ103" i="1"/>
  <c r="AXR103" i="1"/>
  <c r="AXS103" i="1"/>
  <c r="AXT103" i="1"/>
  <c r="AXU103" i="1"/>
  <c r="AXV103" i="1"/>
  <c r="AXW103" i="1"/>
  <c r="AXX103" i="1"/>
  <c r="AXY103" i="1"/>
  <c r="AXZ103" i="1"/>
  <c r="AYA103" i="1"/>
  <c r="AYB103" i="1"/>
  <c r="AYC103" i="1"/>
  <c r="AYD103" i="1"/>
  <c r="AYE103" i="1"/>
  <c r="AYF103" i="1"/>
  <c r="AYG103" i="1"/>
  <c r="AYH103" i="1"/>
  <c r="AYI103" i="1"/>
  <c r="AYJ103" i="1"/>
  <c r="AYK103" i="1"/>
  <c r="AYL103" i="1"/>
  <c r="AYM103" i="1"/>
  <c r="AYN103" i="1"/>
  <c r="AYO103" i="1"/>
  <c r="AYP103" i="1"/>
  <c r="AYQ103" i="1"/>
  <c r="AYR103" i="1"/>
  <c r="AYS103" i="1"/>
  <c r="AYT103" i="1"/>
  <c r="AYU103" i="1"/>
  <c r="AYV103" i="1"/>
  <c r="AYW103" i="1"/>
  <c r="AYX103" i="1"/>
  <c r="AYY103" i="1"/>
  <c r="AYZ103" i="1"/>
  <c r="AZA103" i="1"/>
  <c r="AZB103" i="1"/>
  <c r="AZC103" i="1"/>
  <c r="AZD103" i="1"/>
  <c r="AZE103" i="1"/>
  <c r="AZF103" i="1"/>
  <c r="AZG103" i="1"/>
  <c r="AZH103" i="1"/>
  <c r="AZI103" i="1"/>
  <c r="AZJ103" i="1"/>
  <c r="AZK103" i="1"/>
  <c r="AZL103" i="1"/>
  <c r="AZM103" i="1"/>
  <c r="AZN103" i="1"/>
  <c r="AZO103" i="1"/>
  <c r="AZP103" i="1"/>
  <c r="AZQ103" i="1"/>
  <c r="AZR103" i="1"/>
  <c r="AZS103" i="1"/>
  <c r="AZT103" i="1"/>
  <c r="AZU103" i="1"/>
  <c r="AZV103" i="1"/>
  <c r="AZW103" i="1"/>
  <c r="AZX103" i="1"/>
  <c r="AZY103" i="1"/>
  <c r="AZZ103" i="1"/>
  <c r="BAA103" i="1"/>
  <c r="BAB103" i="1"/>
  <c r="BAC103" i="1"/>
  <c r="BAD103" i="1"/>
  <c r="BAE103" i="1"/>
  <c r="BAF103" i="1"/>
  <c r="BAG103" i="1"/>
  <c r="BAH103" i="1"/>
  <c r="BAI103" i="1"/>
  <c r="BAJ103" i="1"/>
  <c r="BAK103" i="1"/>
  <c r="BAL103" i="1"/>
  <c r="BAM103" i="1"/>
  <c r="BAN103" i="1"/>
  <c r="BAO103" i="1"/>
  <c r="BAP103" i="1"/>
  <c r="BAQ103" i="1"/>
  <c r="BAR103" i="1"/>
  <c r="BAS103" i="1"/>
  <c r="BAT103" i="1"/>
  <c r="BAU103" i="1"/>
  <c r="BAV103" i="1"/>
  <c r="BAW103" i="1"/>
  <c r="BAX103" i="1"/>
  <c r="BAY103" i="1"/>
  <c r="BAZ103" i="1"/>
  <c r="BBA103" i="1"/>
  <c r="BBB103" i="1"/>
  <c r="BBC103" i="1"/>
  <c r="BBD103" i="1"/>
  <c r="BBE103" i="1"/>
  <c r="BBF103" i="1"/>
  <c r="BBG103" i="1"/>
  <c r="BBH103" i="1"/>
  <c r="BBI103" i="1"/>
  <c r="BBJ103" i="1"/>
  <c r="BBK103" i="1"/>
  <c r="BBL103" i="1"/>
  <c r="BBM103" i="1"/>
  <c r="BBN103" i="1"/>
  <c r="BBO103" i="1"/>
  <c r="AXC104" i="1"/>
  <c r="AXD104" i="1"/>
  <c r="AXE104" i="1"/>
  <c r="AXF104" i="1"/>
  <c r="AXG104" i="1"/>
  <c r="AXH104" i="1"/>
  <c r="AXI104" i="1"/>
  <c r="AXJ104" i="1"/>
  <c r="AXK104" i="1"/>
  <c r="AXL104" i="1"/>
  <c r="AXM104" i="1"/>
  <c r="AXN104" i="1"/>
  <c r="AXO104" i="1"/>
  <c r="AXP104" i="1"/>
  <c r="AXQ104" i="1"/>
  <c r="AXR104" i="1"/>
  <c r="AXS104" i="1"/>
  <c r="AXT104" i="1"/>
  <c r="AXU104" i="1"/>
  <c r="AXV104" i="1"/>
  <c r="AXW104" i="1"/>
  <c r="AXX104" i="1"/>
  <c r="AXY104" i="1"/>
  <c r="AXZ104" i="1"/>
  <c r="AYA104" i="1"/>
  <c r="AYB104" i="1"/>
  <c r="AYC104" i="1"/>
  <c r="AYD104" i="1"/>
  <c r="AYE104" i="1"/>
  <c r="AYF104" i="1"/>
  <c r="AYG104" i="1"/>
  <c r="AYH104" i="1"/>
  <c r="AYI104" i="1"/>
  <c r="AYJ104" i="1"/>
  <c r="AYK104" i="1"/>
  <c r="AYL104" i="1"/>
  <c r="AYM104" i="1"/>
  <c r="AYN104" i="1"/>
  <c r="AYO104" i="1"/>
  <c r="AYP104" i="1"/>
  <c r="AYQ104" i="1"/>
  <c r="AYR104" i="1"/>
  <c r="AYS104" i="1"/>
  <c r="AYT104" i="1"/>
  <c r="AYU104" i="1"/>
  <c r="AYV104" i="1"/>
  <c r="AYW104" i="1"/>
  <c r="AYX104" i="1"/>
  <c r="AYY104" i="1"/>
  <c r="AYZ104" i="1"/>
  <c r="AZA104" i="1"/>
  <c r="AZB104" i="1"/>
  <c r="AZC104" i="1"/>
  <c r="AZD104" i="1"/>
  <c r="AZE104" i="1"/>
  <c r="AZF104" i="1"/>
  <c r="AZG104" i="1"/>
  <c r="AZH104" i="1"/>
  <c r="AZI104" i="1"/>
  <c r="AZJ104" i="1"/>
  <c r="AZK104" i="1"/>
  <c r="AZL104" i="1"/>
  <c r="AZM104" i="1"/>
  <c r="AZN104" i="1"/>
  <c r="AZO104" i="1"/>
  <c r="AZP104" i="1"/>
  <c r="AZQ104" i="1"/>
  <c r="AZR104" i="1"/>
  <c r="AZS104" i="1"/>
  <c r="AZT104" i="1"/>
  <c r="AZU104" i="1"/>
  <c r="AZV104" i="1"/>
  <c r="AZW104" i="1"/>
  <c r="AZX104" i="1"/>
  <c r="AZY104" i="1"/>
  <c r="AZZ104" i="1"/>
  <c r="BAA104" i="1"/>
  <c r="BAB104" i="1"/>
  <c r="BAC104" i="1"/>
  <c r="BAD104" i="1"/>
  <c r="BAE104" i="1"/>
  <c r="BAF104" i="1"/>
  <c r="BAG104" i="1"/>
  <c r="BAH104" i="1"/>
  <c r="BAI104" i="1"/>
  <c r="BAJ104" i="1"/>
  <c r="BAK104" i="1"/>
  <c r="BAL104" i="1"/>
  <c r="BAM104" i="1"/>
  <c r="BAN104" i="1"/>
  <c r="BAO104" i="1"/>
  <c r="BAP104" i="1"/>
  <c r="BAQ104" i="1"/>
  <c r="BAR104" i="1"/>
  <c r="BAS104" i="1"/>
  <c r="BAT104" i="1"/>
  <c r="BAU104" i="1"/>
  <c r="BAV104" i="1"/>
  <c r="BAW104" i="1"/>
  <c r="BAX104" i="1"/>
  <c r="BAY104" i="1"/>
  <c r="BAZ104" i="1"/>
  <c r="BBA104" i="1"/>
  <c r="BBB104" i="1"/>
  <c r="BBC104" i="1"/>
  <c r="BBD104" i="1"/>
  <c r="BBE104" i="1"/>
  <c r="BBF104" i="1"/>
  <c r="BBG104" i="1"/>
  <c r="BBH104" i="1"/>
  <c r="BBI104" i="1"/>
  <c r="BBJ104" i="1"/>
  <c r="BBK104" i="1"/>
  <c r="BBL104" i="1"/>
  <c r="BBM104" i="1"/>
  <c r="BBN104" i="1"/>
  <c r="BBO104" i="1"/>
  <c r="AXC105" i="1"/>
  <c r="AXD105" i="1"/>
  <c r="AXE105" i="1"/>
  <c r="AXF105" i="1"/>
  <c r="AXG105" i="1"/>
  <c r="AXH105" i="1"/>
  <c r="AXI105" i="1"/>
  <c r="AXJ105" i="1"/>
  <c r="AXK105" i="1"/>
  <c r="AXL105" i="1"/>
  <c r="AXM105" i="1"/>
  <c r="AXN105" i="1"/>
  <c r="AXO105" i="1"/>
  <c r="AXP105" i="1"/>
  <c r="AXQ105" i="1"/>
  <c r="AXR105" i="1"/>
  <c r="AXS105" i="1"/>
  <c r="AXT105" i="1"/>
  <c r="AXU105" i="1"/>
  <c r="AXV105" i="1"/>
  <c r="AXW105" i="1"/>
  <c r="AXX105" i="1"/>
  <c r="AXY105" i="1"/>
  <c r="AXZ105" i="1"/>
  <c r="AYA105" i="1"/>
  <c r="AYB105" i="1"/>
  <c r="AYC105" i="1"/>
  <c r="AYD105" i="1"/>
  <c r="AYE105" i="1"/>
  <c r="AYF105" i="1"/>
  <c r="AYG105" i="1"/>
  <c r="AYH105" i="1"/>
  <c r="AYI105" i="1"/>
  <c r="AYJ105" i="1"/>
  <c r="AYK105" i="1"/>
  <c r="AYL105" i="1"/>
  <c r="AYM105" i="1"/>
  <c r="AYN105" i="1"/>
  <c r="AYO105" i="1"/>
  <c r="AYP105" i="1"/>
  <c r="AYQ105" i="1"/>
  <c r="AYR105" i="1"/>
  <c r="AYS105" i="1"/>
  <c r="AYT105" i="1"/>
  <c r="AYU105" i="1"/>
  <c r="AYV105" i="1"/>
  <c r="AYW105" i="1"/>
  <c r="AYX105" i="1"/>
  <c r="AYY105" i="1"/>
  <c r="AYZ105" i="1"/>
  <c r="AZA105" i="1"/>
  <c r="AZB105" i="1"/>
  <c r="AZC105" i="1"/>
  <c r="AZD105" i="1"/>
  <c r="AZE105" i="1"/>
  <c r="AZF105" i="1"/>
  <c r="AZG105" i="1"/>
  <c r="AZH105" i="1"/>
  <c r="AZI105" i="1"/>
  <c r="AZJ105" i="1"/>
  <c r="AZK105" i="1"/>
  <c r="AZL105" i="1"/>
  <c r="AZM105" i="1"/>
  <c r="AZN105" i="1"/>
  <c r="AZO105" i="1"/>
  <c r="AZP105" i="1"/>
  <c r="AZQ105" i="1"/>
  <c r="AZR105" i="1"/>
  <c r="AZS105" i="1"/>
  <c r="AZT105" i="1"/>
  <c r="AZU105" i="1"/>
  <c r="AZV105" i="1"/>
  <c r="AZW105" i="1"/>
  <c r="AZX105" i="1"/>
  <c r="AZY105" i="1"/>
  <c r="AZZ105" i="1"/>
  <c r="BAA105" i="1"/>
  <c r="BAB105" i="1"/>
  <c r="BAC105" i="1"/>
  <c r="BAD105" i="1"/>
  <c r="BAE105" i="1"/>
  <c r="BAF105" i="1"/>
  <c r="BAG105" i="1"/>
  <c r="BAH105" i="1"/>
  <c r="BAI105" i="1"/>
  <c r="BAJ105" i="1"/>
  <c r="BAK105" i="1"/>
  <c r="BAL105" i="1"/>
  <c r="BAM105" i="1"/>
  <c r="BAN105" i="1"/>
  <c r="BAO105" i="1"/>
  <c r="BAP105" i="1"/>
  <c r="BAQ105" i="1"/>
  <c r="BAR105" i="1"/>
  <c r="BAS105" i="1"/>
  <c r="BAT105" i="1"/>
  <c r="BAU105" i="1"/>
  <c r="BAV105" i="1"/>
  <c r="BAW105" i="1"/>
  <c r="BAX105" i="1"/>
  <c r="BAY105" i="1"/>
  <c r="BAZ105" i="1"/>
  <c r="BBA105" i="1"/>
  <c r="BBB105" i="1"/>
  <c r="BBC105" i="1"/>
  <c r="BBD105" i="1"/>
  <c r="BBE105" i="1"/>
  <c r="BBF105" i="1"/>
  <c r="BBG105" i="1"/>
  <c r="BBH105" i="1"/>
  <c r="BBI105" i="1"/>
  <c r="BBJ105" i="1"/>
  <c r="BBK105" i="1"/>
  <c r="BBL105" i="1"/>
  <c r="BBM105" i="1"/>
  <c r="BBN105" i="1"/>
  <c r="BBO105" i="1"/>
  <c r="AXC106" i="1"/>
  <c r="AXD106" i="1"/>
  <c r="AXE106" i="1"/>
  <c r="AXF106" i="1"/>
  <c r="AXG106" i="1"/>
  <c r="AXH106" i="1"/>
  <c r="AXI106" i="1"/>
  <c r="AXJ106" i="1"/>
  <c r="AXK106" i="1"/>
  <c r="AXL106" i="1"/>
  <c r="AXM106" i="1"/>
  <c r="AXN106" i="1"/>
  <c r="AXO106" i="1"/>
  <c r="AXP106" i="1"/>
  <c r="AXQ106" i="1"/>
  <c r="AXR106" i="1"/>
  <c r="AXS106" i="1"/>
  <c r="AXT106" i="1"/>
  <c r="AXU106" i="1"/>
  <c r="AXV106" i="1"/>
  <c r="AXW106" i="1"/>
  <c r="AXX106" i="1"/>
  <c r="AXY106" i="1"/>
  <c r="AXZ106" i="1"/>
  <c r="AYA106" i="1"/>
  <c r="AYB106" i="1"/>
  <c r="AYC106" i="1"/>
  <c r="AYD106" i="1"/>
  <c r="AYE106" i="1"/>
  <c r="AYF106" i="1"/>
  <c r="AYG106" i="1"/>
  <c r="AYH106" i="1"/>
  <c r="AYI106" i="1"/>
  <c r="AYJ106" i="1"/>
  <c r="AYK106" i="1"/>
  <c r="AYL106" i="1"/>
  <c r="AYM106" i="1"/>
  <c r="AYN106" i="1"/>
  <c r="AYO106" i="1"/>
  <c r="AYP106" i="1"/>
  <c r="AYQ106" i="1"/>
  <c r="AYR106" i="1"/>
  <c r="AYS106" i="1"/>
  <c r="AYT106" i="1"/>
  <c r="AYU106" i="1"/>
  <c r="AYV106" i="1"/>
  <c r="AYW106" i="1"/>
  <c r="AYX106" i="1"/>
  <c r="AYY106" i="1"/>
  <c r="AYZ106" i="1"/>
  <c r="AZA106" i="1"/>
  <c r="AZB106" i="1"/>
  <c r="AZC106" i="1"/>
  <c r="AZD106" i="1"/>
  <c r="AZE106" i="1"/>
  <c r="AZF106" i="1"/>
  <c r="AZG106" i="1"/>
  <c r="AZH106" i="1"/>
  <c r="AZI106" i="1"/>
  <c r="AZJ106" i="1"/>
  <c r="AZK106" i="1"/>
  <c r="AZL106" i="1"/>
  <c r="AZM106" i="1"/>
  <c r="AZN106" i="1"/>
  <c r="AZO106" i="1"/>
  <c r="AZP106" i="1"/>
  <c r="AZQ106" i="1"/>
  <c r="AZR106" i="1"/>
  <c r="AZS106" i="1"/>
  <c r="AZT106" i="1"/>
  <c r="AZU106" i="1"/>
  <c r="AZV106" i="1"/>
  <c r="AZW106" i="1"/>
  <c r="AZX106" i="1"/>
  <c r="AZY106" i="1"/>
  <c r="AZZ106" i="1"/>
  <c r="BAA106" i="1"/>
  <c r="BAB106" i="1"/>
  <c r="BAC106" i="1"/>
  <c r="BAD106" i="1"/>
  <c r="BAE106" i="1"/>
  <c r="BAF106" i="1"/>
  <c r="BAG106" i="1"/>
  <c r="BAH106" i="1"/>
  <c r="BAI106" i="1"/>
  <c r="BAJ106" i="1"/>
  <c r="BAK106" i="1"/>
  <c r="BAL106" i="1"/>
  <c r="BAM106" i="1"/>
  <c r="BAN106" i="1"/>
  <c r="BAO106" i="1"/>
  <c r="BAP106" i="1"/>
  <c r="BAQ106" i="1"/>
  <c r="BAR106" i="1"/>
  <c r="BAS106" i="1"/>
  <c r="BAT106" i="1"/>
  <c r="BAU106" i="1"/>
  <c r="BAV106" i="1"/>
  <c r="BAW106" i="1"/>
  <c r="BAX106" i="1"/>
  <c r="BAY106" i="1"/>
  <c r="BAZ106" i="1"/>
  <c r="BBA106" i="1"/>
  <c r="BBB106" i="1"/>
  <c r="BBC106" i="1"/>
  <c r="BBD106" i="1"/>
  <c r="BBE106" i="1"/>
  <c r="BBF106" i="1"/>
  <c r="BBG106" i="1"/>
  <c r="BBH106" i="1"/>
  <c r="BBI106" i="1"/>
  <c r="BBJ106" i="1"/>
  <c r="BBK106" i="1"/>
  <c r="BBL106" i="1"/>
  <c r="BBM106" i="1"/>
  <c r="BBN106" i="1"/>
  <c r="BBO106" i="1"/>
  <c r="AXC107" i="1"/>
  <c r="AXD107" i="1"/>
  <c r="AXE107" i="1"/>
  <c r="AXF107" i="1"/>
  <c r="AXG107" i="1"/>
  <c r="AXH107" i="1"/>
  <c r="AXI107" i="1"/>
  <c r="AXJ107" i="1"/>
  <c r="AXK107" i="1"/>
  <c r="AXL107" i="1"/>
  <c r="AXM107" i="1"/>
  <c r="AXN107" i="1"/>
  <c r="AXO107" i="1"/>
  <c r="AXP107" i="1"/>
  <c r="AXQ107" i="1"/>
  <c r="AXR107" i="1"/>
  <c r="AXS107" i="1"/>
  <c r="AXT107" i="1"/>
  <c r="AXU107" i="1"/>
  <c r="AXV107" i="1"/>
  <c r="AXW107" i="1"/>
  <c r="AXX107" i="1"/>
  <c r="AXY107" i="1"/>
  <c r="AXZ107" i="1"/>
  <c r="AYA107" i="1"/>
  <c r="AYB107" i="1"/>
  <c r="AYC107" i="1"/>
  <c r="AYD107" i="1"/>
  <c r="AYE107" i="1"/>
  <c r="AYF107" i="1"/>
  <c r="AYG107" i="1"/>
  <c r="AYH107" i="1"/>
  <c r="AYI107" i="1"/>
  <c r="AYJ107" i="1"/>
  <c r="AYK107" i="1"/>
  <c r="AYL107" i="1"/>
  <c r="AYM107" i="1"/>
  <c r="AYN107" i="1"/>
  <c r="AYO107" i="1"/>
  <c r="AYP107" i="1"/>
  <c r="AYQ107" i="1"/>
  <c r="AYR107" i="1"/>
  <c r="AYS107" i="1"/>
  <c r="AYT107" i="1"/>
  <c r="AYU107" i="1"/>
  <c r="AYV107" i="1"/>
  <c r="AYW107" i="1"/>
  <c r="AYX107" i="1"/>
  <c r="AYY107" i="1"/>
  <c r="AYZ107" i="1"/>
  <c r="AZA107" i="1"/>
  <c r="AZB107" i="1"/>
  <c r="AZC107" i="1"/>
  <c r="AZD107" i="1"/>
  <c r="AZE107" i="1"/>
  <c r="AZF107" i="1"/>
  <c r="AZG107" i="1"/>
  <c r="AZH107" i="1"/>
  <c r="AZI107" i="1"/>
  <c r="AZJ107" i="1"/>
  <c r="AZK107" i="1"/>
  <c r="AZL107" i="1"/>
  <c r="AZM107" i="1"/>
  <c r="AZN107" i="1"/>
  <c r="AZO107" i="1"/>
  <c r="AZP107" i="1"/>
  <c r="AZQ107" i="1"/>
  <c r="AZR107" i="1"/>
  <c r="AZS107" i="1"/>
  <c r="AZT107" i="1"/>
  <c r="AZU107" i="1"/>
  <c r="AZV107" i="1"/>
  <c r="AZW107" i="1"/>
  <c r="AZX107" i="1"/>
  <c r="AZY107" i="1"/>
  <c r="AZZ107" i="1"/>
  <c r="BAA107" i="1"/>
  <c r="BAB107" i="1"/>
  <c r="BAC107" i="1"/>
  <c r="BAD107" i="1"/>
  <c r="BAE107" i="1"/>
  <c r="BAF107" i="1"/>
  <c r="BAG107" i="1"/>
  <c r="BAH107" i="1"/>
  <c r="BAI107" i="1"/>
  <c r="BAJ107" i="1"/>
  <c r="BAK107" i="1"/>
  <c r="BAL107" i="1"/>
  <c r="BAM107" i="1"/>
  <c r="BAN107" i="1"/>
  <c r="BAO107" i="1"/>
  <c r="BAP107" i="1"/>
  <c r="BAQ107" i="1"/>
  <c r="BAR107" i="1"/>
  <c r="BAS107" i="1"/>
  <c r="BAT107" i="1"/>
  <c r="BAU107" i="1"/>
  <c r="BAV107" i="1"/>
  <c r="BAW107" i="1"/>
  <c r="BAX107" i="1"/>
  <c r="BAY107" i="1"/>
  <c r="BAZ107" i="1"/>
  <c r="BBA107" i="1"/>
  <c r="BBB107" i="1"/>
  <c r="BBC107" i="1"/>
  <c r="BBD107" i="1"/>
  <c r="BBE107" i="1"/>
  <c r="BBF107" i="1"/>
  <c r="BBG107" i="1"/>
  <c r="BBH107" i="1"/>
  <c r="BBI107" i="1"/>
  <c r="BBJ107" i="1"/>
  <c r="BBK107" i="1"/>
  <c r="BBL107" i="1"/>
  <c r="BBM107" i="1"/>
  <c r="BBN107" i="1"/>
  <c r="BBO107" i="1"/>
  <c r="AXC108" i="1"/>
  <c r="AXD108" i="1"/>
  <c r="AXE108" i="1"/>
  <c r="AXF108" i="1"/>
  <c r="AXG108" i="1"/>
  <c r="AXH108" i="1"/>
  <c r="AXI108" i="1"/>
  <c r="AXJ108" i="1"/>
  <c r="AXK108" i="1"/>
  <c r="AXL108" i="1"/>
  <c r="AXM108" i="1"/>
  <c r="AXN108" i="1"/>
  <c r="AXO108" i="1"/>
  <c r="AXP108" i="1"/>
  <c r="AXQ108" i="1"/>
  <c r="AXR108" i="1"/>
  <c r="AXS108" i="1"/>
  <c r="AXT108" i="1"/>
  <c r="AXU108" i="1"/>
  <c r="AXV108" i="1"/>
  <c r="AXW108" i="1"/>
  <c r="AXX108" i="1"/>
  <c r="AXY108" i="1"/>
  <c r="AXZ108" i="1"/>
  <c r="AYA108" i="1"/>
  <c r="AYB108" i="1"/>
  <c r="AYC108" i="1"/>
  <c r="AYD108" i="1"/>
  <c r="AYE108" i="1"/>
  <c r="AYF108" i="1"/>
  <c r="AYG108" i="1"/>
  <c r="AYH108" i="1"/>
  <c r="AYI108" i="1"/>
  <c r="AYJ108" i="1"/>
  <c r="AYK108" i="1"/>
  <c r="AYL108" i="1"/>
  <c r="AYM108" i="1"/>
  <c r="AYN108" i="1"/>
  <c r="AYO108" i="1"/>
  <c r="AYP108" i="1"/>
  <c r="AYQ108" i="1"/>
  <c r="AYR108" i="1"/>
  <c r="AYS108" i="1"/>
  <c r="AYT108" i="1"/>
  <c r="AYU108" i="1"/>
  <c r="AYV108" i="1"/>
  <c r="AYW108" i="1"/>
  <c r="AYX108" i="1"/>
  <c r="AYY108" i="1"/>
  <c r="AYZ108" i="1"/>
  <c r="AZA108" i="1"/>
  <c r="AZB108" i="1"/>
  <c r="AZC108" i="1"/>
  <c r="AZD108" i="1"/>
  <c r="AZE108" i="1"/>
  <c r="AZF108" i="1"/>
  <c r="AZG108" i="1"/>
  <c r="AZH108" i="1"/>
  <c r="AZI108" i="1"/>
  <c r="AZJ108" i="1"/>
  <c r="AZK108" i="1"/>
  <c r="AZL108" i="1"/>
  <c r="AZM108" i="1"/>
  <c r="AZN108" i="1"/>
  <c r="AZO108" i="1"/>
  <c r="AZP108" i="1"/>
  <c r="AZQ108" i="1"/>
  <c r="AZR108" i="1"/>
  <c r="AZS108" i="1"/>
  <c r="AZT108" i="1"/>
  <c r="AZU108" i="1"/>
  <c r="AZV108" i="1"/>
  <c r="AZW108" i="1"/>
  <c r="AZX108" i="1"/>
  <c r="AZY108" i="1"/>
  <c r="AZZ108" i="1"/>
  <c r="BAA108" i="1"/>
  <c r="BAB108" i="1"/>
  <c r="BAC108" i="1"/>
  <c r="BAD108" i="1"/>
  <c r="BAE108" i="1"/>
  <c r="BAF108" i="1"/>
  <c r="BAG108" i="1"/>
  <c r="BAH108" i="1"/>
  <c r="BAI108" i="1"/>
  <c r="BAJ108" i="1"/>
  <c r="BAK108" i="1"/>
  <c r="BAL108" i="1"/>
  <c r="BAM108" i="1"/>
  <c r="BAN108" i="1"/>
  <c r="BAO108" i="1"/>
  <c r="BAP108" i="1"/>
  <c r="BAQ108" i="1"/>
  <c r="BAR108" i="1"/>
  <c r="BAS108" i="1"/>
  <c r="BAT108" i="1"/>
  <c r="BAU108" i="1"/>
  <c r="BAV108" i="1"/>
  <c r="BAW108" i="1"/>
  <c r="BAX108" i="1"/>
  <c r="BAY108" i="1"/>
  <c r="BAZ108" i="1"/>
  <c r="BBA108" i="1"/>
  <c r="BBB108" i="1"/>
  <c r="BBC108" i="1"/>
  <c r="BBD108" i="1"/>
  <c r="BBE108" i="1"/>
  <c r="BBF108" i="1"/>
  <c r="BBG108" i="1"/>
  <c r="BBH108" i="1"/>
  <c r="BBI108" i="1"/>
  <c r="BBJ108" i="1"/>
  <c r="BBK108" i="1"/>
  <c r="BBL108" i="1"/>
  <c r="BBM108" i="1"/>
  <c r="BBN108" i="1"/>
  <c r="BBO108" i="1"/>
  <c r="AXC109" i="1"/>
  <c r="AXD109" i="1"/>
  <c r="AXE109" i="1"/>
  <c r="AXF109" i="1"/>
  <c r="AXG109" i="1"/>
  <c r="AXH109" i="1"/>
  <c r="AXI109" i="1"/>
  <c r="AXJ109" i="1"/>
  <c r="AXK109" i="1"/>
  <c r="AXL109" i="1"/>
  <c r="AXM109" i="1"/>
  <c r="AXN109" i="1"/>
  <c r="AXO109" i="1"/>
  <c r="AXP109" i="1"/>
  <c r="AXQ109" i="1"/>
  <c r="AXR109" i="1"/>
  <c r="AXS109" i="1"/>
  <c r="AXT109" i="1"/>
  <c r="AXU109" i="1"/>
  <c r="AXV109" i="1"/>
  <c r="AXW109" i="1"/>
  <c r="AXX109" i="1"/>
  <c r="AXY109" i="1"/>
  <c r="AXZ109" i="1"/>
  <c r="AYA109" i="1"/>
  <c r="AYB109" i="1"/>
  <c r="AYC109" i="1"/>
  <c r="AYD109" i="1"/>
  <c r="AYE109" i="1"/>
  <c r="AYF109" i="1"/>
  <c r="AYG109" i="1"/>
  <c r="AYH109" i="1"/>
  <c r="AYI109" i="1"/>
  <c r="AYJ109" i="1"/>
  <c r="AYK109" i="1"/>
  <c r="AYL109" i="1"/>
  <c r="AYM109" i="1"/>
  <c r="AYN109" i="1"/>
  <c r="AYO109" i="1"/>
  <c r="AYP109" i="1"/>
  <c r="AYQ109" i="1"/>
  <c r="AYR109" i="1"/>
  <c r="AYS109" i="1"/>
  <c r="AYT109" i="1"/>
  <c r="AYU109" i="1"/>
  <c r="AYV109" i="1"/>
  <c r="AYW109" i="1"/>
  <c r="AYX109" i="1"/>
  <c r="AYY109" i="1"/>
  <c r="AYZ109" i="1"/>
  <c r="AZA109" i="1"/>
  <c r="AZB109" i="1"/>
  <c r="AZC109" i="1"/>
  <c r="AZD109" i="1"/>
  <c r="AZE109" i="1"/>
  <c r="AZF109" i="1"/>
  <c r="AZG109" i="1"/>
  <c r="AZH109" i="1"/>
  <c r="AZI109" i="1"/>
  <c r="AZJ109" i="1"/>
  <c r="AZK109" i="1"/>
  <c r="AZL109" i="1"/>
  <c r="AZM109" i="1"/>
  <c r="AZN109" i="1"/>
  <c r="AZO109" i="1"/>
  <c r="AZP109" i="1"/>
  <c r="AZQ109" i="1"/>
  <c r="AZR109" i="1"/>
  <c r="AZS109" i="1"/>
  <c r="AZT109" i="1"/>
  <c r="AZU109" i="1"/>
  <c r="AZV109" i="1"/>
  <c r="AZW109" i="1"/>
  <c r="AZX109" i="1"/>
  <c r="AZY109" i="1"/>
  <c r="AZZ109" i="1"/>
  <c r="BAA109" i="1"/>
  <c r="BAB109" i="1"/>
  <c r="BAC109" i="1"/>
  <c r="BAD109" i="1"/>
  <c r="BAE109" i="1"/>
  <c r="BAF109" i="1"/>
  <c r="BAG109" i="1"/>
  <c r="BAH109" i="1"/>
  <c r="BAI109" i="1"/>
  <c r="BAJ109" i="1"/>
  <c r="BAK109" i="1"/>
  <c r="BAL109" i="1"/>
  <c r="BAM109" i="1"/>
  <c r="BAN109" i="1"/>
  <c r="BAO109" i="1"/>
  <c r="BAP109" i="1"/>
  <c r="BAQ109" i="1"/>
  <c r="BAR109" i="1"/>
  <c r="BAS109" i="1"/>
  <c r="BAT109" i="1"/>
  <c r="BAU109" i="1"/>
  <c r="BAV109" i="1"/>
  <c r="BAW109" i="1"/>
  <c r="BAX109" i="1"/>
  <c r="BAY109" i="1"/>
  <c r="BAZ109" i="1"/>
  <c r="BBA109" i="1"/>
  <c r="BBB109" i="1"/>
  <c r="BBC109" i="1"/>
  <c r="BBD109" i="1"/>
  <c r="BBE109" i="1"/>
  <c r="BBF109" i="1"/>
  <c r="BBG109" i="1"/>
  <c r="BBH109" i="1"/>
  <c r="BBI109" i="1"/>
  <c r="BBJ109" i="1"/>
  <c r="BBK109" i="1"/>
  <c r="BBL109" i="1"/>
  <c r="BBM109" i="1"/>
  <c r="BBN109" i="1"/>
  <c r="BBO109" i="1"/>
  <c r="AXC110" i="1"/>
  <c r="AXD110" i="1"/>
  <c r="AXE110" i="1"/>
  <c r="AXF110" i="1"/>
  <c r="AXG110" i="1"/>
  <c r="AXH110" i="1"/>
  <c r="AXI110" i="1"/>
  <c r="AXJ110" i="1"/>
  <c r="AXK110" i="1"/>
  <c r="AXL110" i="1"/>
  <c r="AXM110" i="1"/>
  <c r="AXN110" i="1"/>
  <c r="AXO110" i="1"/>
  <c r="AXP110" i="1"/>
  <c r="AXQ110" i="1"/>
  <c r="AXR110" i="1"/>
  <c r="AXS110" i="1"/>
  <c r="AXT110" i="1"/>
  <c r="AXU110" i="1"/>
  <c r="AXV110" i="1"/>
  <c r="AXW110" i="1"/>
  <c r="AXX110" i="1"/>
  <c r="AXY110" i="1"/>
  <c r="AXZ110" i="1"/>
  <c r="AYA110" i="1"/>
  <c r="AYB110" i="1"/>
  <c r="AYC110" i="1"/>
  <c r="AYD110" i="1"/>
  <c r="AYE110" i="1"/>
  <c r="AYF110" i="1"/>
  <c r="AYG110" i="1"/>
  <c r="AYH110" i="1"/>
  <c r="AYI110" i="1"/>
  <c r="AYJ110" i="1"/>
  <c r="AYK110" i="1"/>
  <c r="AYL110" i="1"/>
  <c r="AYM110" i="1"/>
  <c r="AYN110" i="1"/>
  <c r="AYO110" i="1"/>
  <c r="AYP110" i="1"/>
  <c r="AYQ110" i="1"/>
  <c r="AYR110" i="1"/>
  <c r="AYS110" i="1"/>
  <c r="AYT110" i="1"/>
  <c r="AYU110" i="1"/>
  <c r="AYV110" i="1"/>
  <c r="AYW110" i="1"/>
  <c r="AYX110" i="1"/>
  <c r="AYY110" i="1"/>
  <c r="AYZ110" i="1"/>
  <c r="AZA110" i="1"/>
  <c r="AZB110" i="1"/>
  <c r="AZC110" i="1"/>
  <c r="AZD110" i="1"/>
  <c r="AZE110" i="1"/>
  <c r="AZF110" i="1"/>
  <c r="AZG110" i="1"/>
  <c r="AZH110" i="1"/>
  <c r="AZI110" i="1"/>
  <c r="AZJ110" i="1"/>
  <c r="AZK110" i="1"/>
  <c r="AZL110" i="1"/>
  <c r="AZM110" i="1"/>
  <c r="AZN110" i="1"/>
  <c r="AZO110" i="1"/>
  <c r="AZP110" i="1"/>
  <c r="AZQ110" i="1"/>
  <c r="AZR110" i="1"/>
  <c r="AZS110" i="1"/>
  <c r="AZT110" i="1"/>
  <c r="AZU110" i="1"/>
  <c r="AZV110" i="1"/>
  <c r="AZW110" i="1"/>
  <c r="AZX110" i="1"/>
  <c r="AZY110" i="1"/>
  <c r="AZZ110" i="1"/>
  <c r="BAA110" i="1"/>
  <c r="BAB110" i="1"/>
  <c r="BAC110" i="1"/>
  <c r="BAD110" i="1"/>
  <c r="BAE110" i="1"/>
  <c r="BAF110" i="1"/>
  <c r="BAG110" i="1"/>
  <c r="BAH110" i="1"/>
  <c r="BAI110" i="1"/>
  <c r="BAJ110" i="1"/>
  <c r="BAK110" i="1"/>
  <c r="BAL110" i="1"/>
  <c r="BAM110" i="1"/>
  <c r="BAN110" i="1"/>
  <c r="BAO110" i="1"/>
  <c r="BAP110" i="1"/>
  <c r="BAQ110" i="1"/>
  <c r="BAR110" i="1"/>
  <c r="BAS110" i="1"/>
  <c r="BAT110" i="1"/>
  <c r="BAU110" i="1"/>
  <c r="BAV110" i="1"/>
  <c r="BAW110" i="1"/>
  <c r="BAX110" i="1"/>
  <c r="BAY110" i="1"/>
  <c r="BAZ110" i="1"/>
  <c r="BBA110" i="1"/>
  <c r="BBB110" i="1"/>
  <c r="BBC110" i="1"/>
  <c r="BBD110" i="1"/>
  <c r="BBE110" i="1"/>
  <c r="BBF110" i="1"/>
  <c r="BBG110" i="1"/>
  <c r="BBH110" i="1"/>
  <c r="BBI110" i="1"/>
  <c r="BBJ110" i="1"/>
  <c r="BBK110" i="1"/>
  <c r="BBL110" i="1"/>
  <c r="BBM110" i="1"/>
  <c r="BBN110" i="1"/>
  <c r="BBO110" i="1"/>
  <c r="AXC111" i="1"/>
  <c r="AXD111" i="1"/>
  <c r="AXE111" i="1"/>
  <c r="AXF111" i="1"/>
  <c r="AXG111" i="1"/>
  <c r="AXH111" i="1"/>
  <c r="AXI111" i="1"/>
  <c r="AXJ111" i="1"/>
  <c r="AXK111" i="1"/>
  <c r="AXL111" i="1"/>
  <c r="AXM111" i="1"/>
  <c r="AXN111" i="1"/>
  <c r="AXO111" i="1"/>
  <c r="AXP111" i="1"/>
  <c r="AXQ111" i="1"/>
  <c r="AXR111" i="1"/>
  <c r="AXS111" i="1"/>
  <c r="AXT111" i="1"/>
  <c r="AXU111" i="1"/>
  <c r="AXV111" i="1"/>
  <c r="AXW111" i="1"/>
  <c r="AXX111" i="1"/>
  <c r="AXY111" i="1"/>
  <c r="AXZ111" i="1"/>
  <c r="AYA111" i="1"/>
  <c r="AYB111" i="1"/>
  <c r="AYC111" i="1"/>
  <c r="AYD111" i="1"/>
  <c r="AYE111" i="1"/>
  <c r="AYF111" i="1"/>
  <c r="AYG111" i="1"/>
  <c r="AYH111" i="1"/>
  <c r="AYI111" i="1"/>
  <c r="AYJ111" i="1"/>
  <c r="AYK111" i="1"/>
  <c r="AYL111" i="1"/>
  <c r="AYM111" i="1"/>
  <c r="AYN111" i="1"/>
  <c r="AYO111" i="1"/>
  <c r="AYP111" i="1"/>
  <c r="AYQ111" i="1"/>
  <c r="AYR111" i="1"/>
  <c r="AYS111" i="1"/>
  <c r="AYT111" i="1"/>
  <c r="AYU111" i="1"/>
  <c r="AYV111" i="1"/>
  <c r="AYW111" i="1"/>
  <c r="AYX111" i="1"/>
  <c r="AYY111" i="1"/>
  <c r="AYZ111" i="1"/>
  <c r="AZA111" i="1"/>
  <c r="AZB111" i="1"/>
  <c r="AZC111" i="1"/>
  <c r="AZD111" i="1"/>
  <c r="AZE111" i="1"/>
  <c r="AZF111" i="1"/>
  <c r="AZG111" i="1"/>
  <c r="AZH111" i="1"/>
  <c r="AZI111" i="1"/>
  <c r="AZJ111" i="1"/>
  <c r="AZK111" i="1"/>
  <c r="AZL111" i="1"/>
  <c r="AZM111" i="1"/>
  <c r="AZN111" i="1"/>
  <c r="AZO111" i="1"/>
  <c r="AZP111" i="1"/>
  <c r="AZQ111" i="1"/>
  <c r="AZR111" i="1"/>
  <c r="AZS111" i="1"/>
  <c r="AZT111" i="1"/>
  <c r="AZU111" i="1"/>
  <c r="AZV111" i="1"/>
  <c r="AZW111" i="1"/>
  <c r="AZX111" i="1"/>
  <c r="AZY111" i="1"/>
  <c r="AZZ111" i="1"/>
  <c r="BAA111" i="1"/>
  <c r="BAB111" i="1"/>
  <c r="BAC111" i="1"/>
  <c r="BAD111" i="1"/>
  <c r="BAE111" i="1"/>
  <c r="BAF111" i="1"/>
  <c r="BAG111" i="1"/>
  <c r="BAH111" i="1"/>
  <c r="BAI111" i="1"/>
  <c r="BAJ111" i="1"/>
  <c r="BAK111" i="1"/>
  <c r="BAL111" i="1"/>
  <c r="BAM111" i="1"/>
  <c r="BAN111" i="1"/>
  <c r="BAO111" i="1"/>
  <c r="BAP111" i="1"/>
  <c r="BAQ111" i="1"/>
  <c r="BAR111" i="1"/>
  <c r="BAS111" i="1"/>
  <c r="BAT111" i="1"/>
  <c r="BAU111" i="1"/>
  <c r="BAV111" i="1"/>
  <c r="BAW111" i="1"/>
  <c r="BAX111" i="1"/>
  <c r="BAY111" i="1"/>
  <c r="BAZ111" i="1"/>
  <c r="BBA111" i="1"/>
  <c r="BBB111" i="1"/>
  <c r="BBC111" i="1"/>
  <c r="BBD111" i="1"/>
  <c r="BBE111" i="1"/>
  <c r="BBF111" i="1"/>
  <c r="BBG111" i="1"/>
  <c r="BBH111" i="1"/>
  <c r="BBI111" i="1"/>
  <c r="BBJ111" i="1"/>
  <c r="BBK111" i="1"/>
  <c r="BBL111" i="1"/>
  <c r="BBM111" i="1"/>
  <c r="BBN111" i="1"/>
  <c r="BBO111" i="1"/>
  <c r="AXC112" i="1"/>
  <c r="AXD112" i="1"/>
  <c r="AXE112" i="1"/>
  <c r="AXF112" i="1"/>
  <c r="AXG112" i="1"/>
  <c r="AXH112" i="1"/>
  <c r="AXI112" i="1"/>
  <c r="AXJ112" i="1"/>
  <c r="AXK112" i="1"/>
  <c r="AXL112" i="1"/>
  <c r="AXM112" i="1"/>
  <c r="AXN112" i="1"/>
  <c r="AXO112" i="1"/>
  <c r="AXP112" i="1"/>
  <c r="AXQ112" i="1"/>
  <c r="AXR112" i="1"/>
  <c r="AXS112" i="1"/>
  <c r="AXT112" i="1"/>
  <c r="AXU112" i="1"/>
  <c r="AXV112" i="1"/>
  <c r="AXW112" i="1"/>
  <c r="AXX112" i="1"/>
  <c r="AXY112" i="1"/>
  <c r="AXZ112" i="1"/>
  <c r="AYA112" i="1"/>
  <c r="AYB112" i="1"/>
  <c r="AYC112" i="1"/>
  <c r="AYD112" i="1"/>
  <c r="AYE112" i="1"/>
  <c r="AYF112" i="1"/>
  <c r="AYG112" i="1"/>
  <c r="AYH112" i="1"/>
  <c r="AYI112" i="1"/>
  <c r="AYJ112" i="1"/>
  <c r="AYK112" i="1"/>
  <c r="AYL112" i="1"/>
  <c r="AYM112" i="1"/>
  <c r="AYN112" i="1"/>
  <c r="AYO112" i="1"/>
  <c r="AYP112" i="1"/>
  <c r="AYQ112" i="1"/>
  <c r="AYR112" i="1"/>
  <c r="AYS112" i="1"/>
  <c r="AYT112" i="1"/>
  <c r="AYU112" i="1"/>
  <c r="AYV112" i="1"/>
  <c r="AYW112" i="1"/>
  <c r="AYX112" i="1"/>
  <c r="AYY112" i="1"/>
  <c r="AYZ112" i="1"/>
  <c r="AZA112" i="1"/>
  <c r="AZB112" i="1"/>
  <c r="AZC112" i="1"/>
  <c r="AZD112" i="1"/>
  <c r="AZE112" i="1"/>
  <c r="AZF112" i="1"/>
  <c r="AZG112" i="1"/>
  <c r="AZH112" i="1"/>
  <c r="AZI112" i="1"/>
  <c r="AZJ112" i="1"/>
  <c r="AZK112" i="1"/>
  <c r="AZL112" i="1"/>
  <c r="AZM112" i="1"/>
  <c r="AZN112" i="1"/>
  <c r="AZO112" i="1"/>
  <c r="AZP112" i="1"/>
  <c r="AZQ112" i="1"/>
  <c r="AZR112" i="1"/>
  <c r="AZS112" i="1"/>
  <c r="AZT112" i="1"/>
  <c r="AZU112" i="1"/>
  <c r="AZV112" i="1"/>
  <c r="AZW112" i="1"/>
  <c r="AZX112" i="1"/>
  <c r="AZY112" i="1"/>
  <c r="AZZ112" i="1"/>
  <c r="BAA112" i="1"/>
  <c r="BAB112" i="1"/>
  <c r="BAC112" i="1"/>
  <c r="BAD112" i="1"/>
  <c r="BAE112" i="1"/>
  <c r="BAF112" i="1"/>
  <c r="BAG112" i="1"/>
  <c r="BAH112" i="1"/>
  <c r="BAI112" i="1"/>
  <c r="BAJ112" i="1"/>
  <c r="BAK112" i="1"/>
  <c r="BAL112" i="1"/>
  <c r="BAM112" i="1"/>
  <c r="BAN112" i="1"/>
  <c r="BAO112" i="1"/>
  <c r="BAP112" i="1"/>
  <c r="BAQ112" i="1"/>
  <c r="BAR112" i="1"/>
  <c r="BAS112" i="1"/>
  <c r="BAT112" i="1"/>
  <c r="BAU112" i="1"/>
  <c r="BAV112" i="1"/>
  <c r="BAW112" i="1"/>
  <c r="BAX112" i="1"/>
  <c r="BAY112" i="1"/>
  <c r="BAZ112" i="1"/>
  <c r="BBA112" i="1"/>
  <c r="BBB112" i="1"/>
  <c r="BBC112" i="1"/>
  <c r="BBD112" i="1"/>
  <c r="BBE112" i="1"/>
  <c r="BBF112" i="1"/>
  <c r="BBG112" i="1"/>
  <c r="BBH112" i="1"/>
  <c r="BBI112" i="1"/>
  <c r="BBJ112" i="1"/>
  <c r="BBK112" i="1"/>
  <c r="BBL112" i="1"/>
  <c r="BBM112" i="1"/>
  <c r="BBN112" i="1"/>
  <c r="BBO112" i="1"/>
  <c r="AXC113" i="1"/>
  <c r="AXD113" i="1"/>
  <c r="AXE113" i="1"/>
  <c r="AXF113" i="1"/>
  <c r="AXG113" i="1"/>
  <c r="AXH113" i="1"/>
  <c r="AXI113" i="1"/>
  <c r="AXJ113" i="1"/>
  <c r="AXK113" i="1"/>
  <c r="AXL113" i="1"/>
  <c r="AXM113" i="1"/>
  <c r="AXN113" i="1"/>
  <c r="AXO113" i="1"/>
  <c r="AXP113" i="1"/>
  <c r="AXQ113" i="1"/>
  <c r="AXR113" i="1"/>
  <c r="AXS113" i="1"/>
  <c r="AXT113" i="1"/>
  <c r="AXU113" i="1"/>
  <c r="AXV113" i="1"/>
  <c r="AXW113" i="1"/>
  <c r="AXX113" i="1"/>
  <c r="AXY113" i="1"/>
  <c r="AXZ113" i="1"/>
  <c r="AYA113" i="1"/>
  <c r="AYB113" i="1"/>
  <c r="AYC113" i="1"/>
  <c r="AYD113" i="1"/>
  <c r="AYE113" i="1"/>
  <c r="AYF113" i="1"/>
  <c r="AYG113" i="1"/>
  <c r="AYH113" i="1"/>
  <c r="AYI113" i="1"/>
  <c r="AYJ113" i="1"/>
  <c r="AYK113" i="1"/>
  <c r="AYL113" i="1"/>
  <c r="AYM113" i="1"/>
  <c r="AYN113" i="1"/>
  <c r="AYO113" i="1"/>
  <c r="AYP113" i="1"/>
  <c r="AYQ113" i="1"/>
  <c r="AYR113" i="1"/>
  <c r="AYS113" i="1"/>
  <c r="AYT113" i="1"/>
  <c r="AYU113" i="1"/>
  <c r="AYV113" i="1"/>
  <c r="AYW113" i="1"/>
  <c r="AYX113" i="1"/>
  <c r="AYY113" i="1"/>
  <c r="AYZ113" i="1"/>
  <c r="AZA113" i="1"/>
  <c r="AZB113" i="1"/>
  <c r="AZC113" i="1"/>
  <c r="AZD113" i="1"/>
  <c r="AZE113" i="1"/>
  <c r="AZF113" i="1"/>
  <c r="AZG113" i="1"/>
  <c r="AZH113" i="1"/>
  <c r="AZI113" i="1"/>
  <c r="AZJ113" i="1"/>
  <c r="AZK113" i="1"/>
  <c r="AZL113" i="1"/>
  <c r="AZM113" i="1"/>
  <c r="AZN113" i="1"/>
  <c r="AZO113" i="1"/>
  <c r="AZP113" i="1"/>
  <c r="AZQ113" i="1"/>
  <c r="AZR113" i="1"/>
  <c r="AZS113" i="1"/>
  <c r="AZT113" i="1"/>
  <c r="AZU113" i="1"/>
  <c r="AZV113" i="1"/>
  <c r="AZW113" i="1"/>
  <c r="AZX113" i="1"/>
  <c r="AZY113" i="1"/>
  <c r="AZZ113" i="1"/>
  <c r="BAA113" i="1"/>
  <c r="BAB113" i="1"/>
  <c r="BAC113" i="1"/>
  <c r="BAD113" i="1"/>
  <c r="BAE113" i="1"/>
  <c r="BAF113" i="1"/>
  <c r="BAG113" i="1"/>
  <c r="BAH113" i="1"/>
  <c r="BAI113" i="1"/>
  <c r="BAJ113" i="1"/>
  <c r="BAK113" i="1"/>
  <c r="BAL113" i="1"/>
  <c r="BAM113" i="1"/>
  <c r="BAN113" i="1"/>
  <c r="BAO113" i="1"/>
  <c r="BAP113" i="1"/>
  <c r="BAQ113" i="1"/>
  <c r="BAR113" i="1"/>
  <c r="BAS113" i="1"/>
  <c r="BAT113" i="1"/>
  <c r="BAU113" i="1"/>
  <c r="BAV113" i="1"/>
  <c r="BAW113" i="1"/>
  <c r="BAX113" i="1"/>
  <c r="BAY113" i="1"/>
  <c r="BAZ113" i="1"/>
  <c r="BBA113" i="1"/>
  <c r="BBB113" i="1"/>
  <c r="BBC113" i="1"/>
  <c r="BBD113" i="1"/>
  <c r="BBE113" i="1"/>
  <c r="BBF113" i="1"/>
  <c r="BBG113" i="1"/>
  <c r="BBH113" i="1"/>
  <c r="BBI113" i="1"/>
  <c r="BBJ113" i="1"/>
  <c r="BBK113" i="1"/>
  <c r="BBL113" i="1"/>
  <c r="BBM113" i="1"/>
  <c r="BBN113" i="1"/>
  <c r="BBO113" i="1"/>
  <c r="AXC114" i="1"/>
  <c r="AXD114" i="1"/>
  <c r="AXE114" i="1"/>
  <c r="AXF114" i="1"/>
  <c r="AXG114" i="1"/>
  <c r="AXH114" i="1"/>
  <c r="AXI114" i="1"/>
  <c r="AXJ114" i="1"/>
  <c r="AXK114" i="1"/>
  <c r="AXL114" i="1"/>
  <c r="AXM114" i="1"/>
  <c r="AXN114" i="1"/>
  <c r="AXO114" i="1"/>
  <c r="AXP114" i="1"/>
  <c r="AXQ114" i="1"/>
  <c r="AXR114" i="1"/>
  <c r="AXS114" i="1"/>
  <c r="AXT114" i="1"/>
  <c r="AXU114" i="1"/>
  <c r="AXV114" i="1"/>
  <c r="AXW114" i="1"/>
  <c r="AXX114" i="1"/>
  <c r="AXY114" i="1"/>
  <c r="AXZ114" i="1"/>
  <c r="AYA114" i="1"/>
  <c r="AYB114" i="1"/>
  <c r="AYC114" i="1"/>
  <c r="AYD114" i="1"/>
  <c r="AYE114" i="1"/>
  <c r="AYF114" i="1"/>
  <c r="AYG114" i="1"/>
  <c r="AYH114" i="1"/>
  <c r="AYI114" i="1"/>
  <c r="AYJ114" i="1"/>
  <c r="AYK114" i="1"/>
  <c r="AYL114" i="1"/>
  <c r="AYM114" i="1"/>
  <c r="AYN114" i="1"/>
  <c r="AYO114" i="1"/>
  <c r="AYP114" i="1"/>
  <c r="AYQ114" i="1"/>
  <c r="AYR114" i="1"/>
  <c r="AYS114" i="1"/>
  <c r="AYT114" i="1"/>
  <c r="AYU114" i="1"/>
  <c r="AYV114" i="1"/>
  <c r="AYW114" i="1"/>
  <c r="AYX114" i="1"/>
  <c r="AYY114" i="1"/>
  <c r="AYZ114" i="1"/>
  <c r="AZA114" i="1"/>
  <c r="AZB114" i="1"/>
  <c r="AZC114" i="1"/>
  <c r="AZD114" i="1"/>
  <c r="AZE114" i="1"/>
  <c r="AZF114" i="1"/>
  <c r="AZG114" i="1"/>
  <c r="AZH114" i="1"/>
  <c r="AZI114" i="1"/>
  <c r="AZJ114" i="1"/>
  <c r="AZK114" i="1"/>
  <c r="AZL114" i="1"/>
  <c r="AZM114" i="1"/>
  <c r="AZN114" i="1"/>
  <c r="AZO114" i="1"/>
  <c r="AZP114" i="1"/>
  <c r="AZQ114" i="1"/>
  <c r="AZR114" i="1"/>
  <c r="AZS114" i="1"/>
  <c r="AZT114" i="1"/>
  <c r="AZU114" i="1"/>
  <c r="AZV114" i="1"/>
  <c r="AZW114" i="1"/>
  <c r="AZX114" i="1"/>
  <c r="AZY114" i="1"/>
  <c r="AZZ114" i="1"/>
  <c r="BAA114" i="1"/>
  <c r="BAB114" i="1"/>
  <c r="BAC114" i="1"/>
  <c r="BAD114" i="1"/>
  <c r="BAE114" i="1"/>
  <c r="BAF114" i="1"/>
  <c r="BAG114" i="1"/>
  <c r="BAH114" i="1"/>
  <c r="BAI114" i="1"/>
  <c r="BAJ114" i="1"/>
  <c r="BAK114" i="1"/>
  <c r="BAL114" i="1"/>
  <c r="BAM114" i="1"/>
  <c r="BAN114" i="1"/>
  <c r="BAO114" i="1"/>
  <c r="BAP114" i="1"/>
  <c r="BAQ114" i="1"/>
  <c r="BAR114" i="1"/>
  <c r="BAS114" i="1"/>
  <c r="BAT114" i="1"/>
  <c r="BAU114" i="1"/>
  <c r="BAV114" i="1"/>
  <c r="BAW114" i="1"/>
  <c r="BAX114" i="1"/>
  <c r="BAY114" i="1"/>
  <c r="BAZ114" i="1"/>
  <c r="BBA114" i="1"/>
  <c r="BBB114" i="1"/>
  <c r="BBC114" i="1"/>
  <c r="BBD114" i="1"/>
  <c r="BBE114" i="1"/>
  <c r="BBF114" i="1"/>
  <c r="BBG114" i="1"/>
  <c r="BBH114" i="1"/>
  <c r="BBI114" i="1"/>
  <c r="BBJ114" i="1"/>
  <c r="BBK114" i="1"/>
  <c r="BBL114" i="1"/>
  <c r="BBM114" i="1"/>
  <c r="BBN114" i="1"/>
  <c r="BBO114" i="1"/>
  <c r="AXC115" i="1"/>
  <c r="AXD115" i="1"/>
  <c r="AXE115" i="1"/>
  <c r="AXF115" i="1"/>
  <c r="AXG115" i="1"/>
  <c r="AXH115" i="1"/>
  <c r="AXI115" i="1"/>
  <c r="AXJ115" i="1"/>
  <c r="AXK115" i="1"/>
  <c r="AXL115" i="1"/>
  <c r="AXM115" i="1"/>
  <c r="AXN115" i="1"/>
  <c r="AXO115" i="1"/>
  <c r="AXP115" i="1"/>
  <c r="AXQ115" i="1"/>
  <c r="AXR115" i="1"/>
  <c r="AXS115" i="1"/>
  <c r="AXT115" i="1"/>
  <c r="AXU115" i="1"/>
  <c r="AXV115" i="1"/>
  <c r="AXW115" i="1"/>
  <c r="AXX115" i="1"/>
  <c r="AXY115" i="1"/>
  <c r="AXZ115" i="1"/>
  <c r="AYA115" i="1"/>
  <c r="AYB115" i="1"/>
  <c r="AYC115" i="1"/>
  <c r="AYD115" i="1"/>
  <c r="AYE115" i="1"/>
  <c r="AYF115" i="1"/>
  <c r="AYG115" i="1"/>
  <c r="AYH115" i="1"/>
  <c r="AYI115" i="1"/>
  <c r="AYJ115" i="1"/>
  <c r="AYK115" i="1"/>
  <c r="AYL115" i="1"/>
  <c r="AYM115" i="1"/>
  <c r="AYN115" i="1"/>
  <c r="AYO115" i="1"/>
  <c r="AYP115" i="1"/>
  <c r="AYQ115" i="1"/>
  <c r="AYR115" i="1"/>
  <c r="AYS115" i="1"/>
  <c r="AYT115" i="1"/>
  <c r="AYU115" i="1"/>
  <c r="AYV115" i="1"/>
  <c r="AYW115" i="1"/>
  <c r="AYX115" i="1"/>
  <c r="AYY115" i="1"/>
  <c r="AYZ115" i="1"/>
  <c r="AZA115" i="1"/>
  <c r="AZB115" i="1"/>
  <c r="AZC115" i="1"/>
  <c r="AZD115" i="1"/>
  <c r="AZE115" i="1"/>
  <c r="AZF115" i="1"/>
  <c r="AZG115" i="1"/>
  <c r="AZH115" i="1"/>
  <c r="AZI115" i="1"/>
  <c r="AZJ115" i="1"/>
  <c r="AZK115" i="1"/>
  <c r="AZL115" i="1"/>
  <c r="AZM115" i="1"/>
  <c r="AZN115" i="1"/>
  <c r="AZO115" i="1"/>
  <c r="AZP115" i="1"/>
  <c r="AZQ115" i="1"/>
  <c r="AZR115" i="1"/>
  <c r="AZS115" i="1"/>
  <c r="AZT115" i="1"/>
  <c r="AZU115" i="1"/>
  <c r="AZV115" i="1"/>
  <c r="AZW115" i="1"/>
  <c r="AZX115" i="1"/>
  <c r="AZY115" i="1"/>
  <c r="AZZ115" i="1"/>
  <c r="BAA115" i="1"/>
  <c r="BAB115" i="1"/>
  <c r="BAC115" i="1"/>
  <c r="BAD115" i="1"/>
  <c r="BAE115" i="1"/>
  <c r="BAF115" i="1"/>
  <c r="BAG115" i="1"/>
  <c r="BAH115" i="1"/>
  <c r="BAI115" i="1"/>
  <c r="BAJ115" i="1"/>
  <c r="BAK115" i="1"/>
  <c r="BAL115" i="1"/>
  <c r="BAM115" i="1"/>
  <c r="BAN115" i="1"/>
  <c r="BAO115" i="1"/>
  <c r="BAP115" i="1"/>
  <c r="BAQ115" i="1"/>
  <c r="BAR115" i="1"/>
  <c r="BAS115" i="1"/>
  <c r="BAT115" i="1"/>
  <c r="BAU115" i="1"/>
  <c r="BAV115" i="1"/>
  <c r="BAW115" i="1"/>
  <c r="BAX115" i="1"/>
  <c r="BAY115" i="1"/>
  <c r="BAZ115" i="1"/>
  <c r="BBA115" i="1"/>
  <c r="BBB115" i="1"/>
  <c r="BBC115" i="1"/>
  <c r="BBD115" i="1"/>
  <c r="BBE115" i="1"/>
  <c r="BBF115" i="1"/>
  <c r="BBG115" i="1"/>
  <c r="BBH115" i="1"/>
  <c r="BBI115" i="1"/>
  <c r="BBJ115" i="1"/>
  <c r="BBK115" i="1"/>
  <c r="BBL115" i="1"/>
  <c r="BBM115" i="1"/>
  <c r="BBN115" i="1"/>
  <c r="BBO115" i="1"/>
  <c r="AXC116" i="1"/>
  <c r="AXD116" i="1"/>
  <c r="AXE116" i="1"/>
  <c r="AXF116" i="1"/>
  <c r="AXG116" i="1"/>
  <c r="AXH116" i="1"/>
  <c r="AXI116" i="1"/>
  <c r="AXJ116" i="1"/>
  <c r="AXK116" i="1"/>
  <c r="AXL116" i="1"/>
  <c r="AXM116" i="1"/>
  <c r="AXN116" i="1"/>
  <c r="AXO116" i="1"/>
  <c r="AXP116" i="1"/>
  <c r="AXQ116" i="1"/>
  <c r="AXR116" i="1"/>
  <c r="AXS116" i="1"/>
  <c r="AXT116" i="1"/>
  <c r="AXU116" i="1"/>
  <c r="AXV116" i="1"/>
  <c r="AXW116" i="1"/>
  <c r="AXX116" i="1"/>
  <c r="AXY116" i="1"/>
  <c r="AXZ116" i="1"/>
  <c r="AYA116" i="1"/>
  <c r="AYB116" i="1"/>
  <c r="AYC116" i="1"/>
  <c r="AYD116" i="1"/>
  <c r="AYE116" i="1"/>
  <c r="AYF116" i="1"/>
  <c r="AYG116" i="1"/>
  <c r="AYH116" i="1"/>
  <c r="AYI116" i="1"/>
  <c r="AYJ116" i="1"/>
  <c r="AYK116" i="1"/>
  <c r="AYL116" i="1"/>
  <c r="AYM116" i="1"/>
  <c r="AYN116" i="1"/>
  <c r="AYO116" i="1"/>
  <c r="AYP116" i="1"/>
  <c r="AYQ116" i="1"/>
  <c r="AYR116" i="1"/>
  <c r="AYS116" i="1"/>
  <c r="AYT116" i="1"/>
  <c r="AYU116" i="1"/>
  <c r="AYV116" i="1"/>
  <c r="AYW116" i="1"/>
  <c r="AYX116" i="1"/>
  <c r="AYY116" i="1"/>
  <c r="AYZ116" i="1"/>
  <c r="AZA116" i="1"/>
  <c r="AZB116" i="1"/>
  <c r="AZC116" i="1"/>
  <c r="AZD116" i="1"/>
  <c r="AZE116" i="1"/>
  <c r="AZF116" i="1"/>
  <c r="AZG116" i="1"/>
  <c r="AZH116" i="1"/>
  <c r="AZI116" i="1"/>
  <c r="AZJ116" i="1"/>
  <c r="AZK116" i="1"/>
  <c r="AZL116" i="1"/>
  <c r="AZM116" i="1"/>
  <c r="AZN116" i="1"/>
  <c r="AZO116" i="1"/>
  <c r="AZP116" i="1"/>
  <c r="AZQ116" i="1"/>
  <c r="AZR116" i="1"/>
  <c r="AZS116" i="1"/>
  <c r="AZT116" i="1"/>
  <c r="AZU116" i="1"/>
  <c r="AZV116" i="1"/>
  <c r="AZW116" i="1"/>
  <c r="AZX116" i="1"/>
  <c r="AZY116" i="1"/>
  <c r="AZZ116" i="1"/>
  <c r="BAA116" i="1"/>
  <c r="BAB116" i="1"/>
  <c r="BAC116" i="1"/>
  <c r="BAD116" i="1"/>
  <c r="BAE116" i="1"/>
  <c r="BAF116" i="1"/>
  <c r="BAG116" i="1"/>
  <c r="BAH116" i="1"/>
  <c r="BAI116" i="1"/>
  <c r="BAJ116" i="1"/>
  <c r="BAK116" i="1"/>
  <c r="BAL116" i="1"/>
  <c r="BAM116" i="1"/>
  <c r="BAN116" i="1"/>
  <c r="BAO116" i="1"/>
  <c r="BAP116" i="1"/>
  <c r="BAQ116" i="1"/>
  <c r="BAR116" i="1"/>
  <c r="BAS116" i="1"/>
  <c r="BAT116" i="1"/>
  <c r="BAU116" i="1"/>
  <c r="BAV116" i="1"/>
  <c r="BAW116" i="1"/>
  <c r="BAX116" i="1"/>
  <c r="BAY116" i="1"/>
  <c r="BAZ116" i="1"/>
  <c r="BBA116" i="1"/>
  <c r="BBB116" i="1"/>
  <c r="BBC116" i="1"/>
  <c r="BBD116" i="1"/>
  <c r="BBE116" i="1"/>
  <c r="BBF116" i="1"/>
  <c r="BBG116" i="1"/>
  <c r="BBH116" i="1"/>
  <c r="BBI116" i="1"/>
  <c r="BBJ116" i="1"/>
  <c r="BBK116" i="1"/>
  <c r="BBL116" i="1"/>
  <c r="BBM116" i="1"/>
  <c r="BBN116" i="1"/>
  <c r="BBO116" i="1"/>
  <c r="AXC117" i="1"/>
  <c r="AXD117" i="1"/>
  <c r="AXE117" i="1"/>
  <c r="AXF117" i="1"/>
  <c r="AXG117" i="1"/>
  <c r="AXH117" i="1"/>
  <c r="AXI117" i="1"/>
  <c r="AXJ117" i="1"/>
  <c r="AXK117" i="1"/>
  <c r="AXL117" i="1"/>
  <c r="AXM117" i="1"/>
  <c r="AXN117" i="1"/>
  <c r="AXO117" i="1"/>
  <c r="AXP117" i="1"/>
  <c r="AXQ117" i="1"/>
  <c r="AXR117" i="1"/>
  <c r="AXS117" i="1"/>
  <c r="AXT117" i="1"/>
  <c r="AXU117" i="1"/>
  <c r="AXV117" i="1"/>
  <c r="AXW117" i="1"/>
  <c r="AXX117" i="1"/>
  <c r="AXY117" i="1"/>
  <c r="AXZ117" i="1"/>
  <c r="AYA117" i="1"/>
  <c r="AYB117" i="1"/>
  <c r="AYC117" i="1"/>
  <c r="AYD117" i="1"/>
  <c r="AYE117" i="1"/>
  <c r="AYF117" i="1"/>
  <c r="AYG117" i="1"/>
  <c r="AYH117" i="1"/>
  <c r="AYI117" i="1"/>
  <c r="AYJ117" i="1"/>
  <c r="AYK117" i="1"/>
  <c r="AYL117" i="1"/>
  <c r="AYM117" i="1"/>
  <c r="AYN117" i="1"/>
  <c r="AYO117" i="1"/>
  <c r="AYP117" i="1"/>
  <c r="AYQ117" i="1"/>
  <c r="AYR117" i="1"/>
  <c r="AYS117" i="1"/>
  <c r="AYT117" i="1"/>
  <c r="AYU117" i="1"/>
  <c r="AYV117" i="1"/>
  <c r="AYW117" i="1"/>
  <c r="AYX117" i="1"/>
  <c r="AYY117" i="1"/>
  <c r="AYZ117" i="1"/>
  <c r="AZA117" i="1"/>
  <c r="AZB117" i="1"/>
  <c r="AZC117" i="1"/>
  <c r="AZD117" i="1"/>
  <c r="AZE117" i="1"/>
  <c r="AZF117" i="1"/>
  <c r="AZG117" i="1"/>
  <c r="AZH117" i="1"/>
  <c r="AZI117" i="1"/>
  <c r="AZJ117" i="1"/>
  <c r="AZK117" i="1"/>
  <c r="AZL117" i="1"/>
  <c r="AZM117" i="1"/>
  <c r="AZN117" i="1"/>
  <c r="AZO117" i="1"/>
  <c r="AZP117" i="1"/>
  <c r="AZQ117" i="1"/>
  <c r="AZR117" i="1"/>
  <c r="AZS117" i="1"/>
  <c r="AZT117" i="1"/>
  <c r="AZU117" i="1"/>
  <c r="AZV117" i="1"/>
  <c r="AZW117" i="1"/>
  <c r="AZX117" i="1"/>
  <c r="AZY117" i="1"/>
  <c r="AZZ117" i="1"/>
  <c r="BAA117" i="1"/>
  <c r="BAB117" i="1"/>
  <c r="BAC117" i="1"/>
  <c r="BAD117" i="1"/>
  <c r="BAE117" i="1"/>
  <c r="BAF117" i="1"/>
  <c r="BAG117" i="1"/>
  <c r="BAH117" i="1"/>
  <c r="BAI117" i="1"/>
  <c r="BAJ117" i="1"/>
  <c r="BAK117" i="1"/>
  <c r="BAL117" i="1"/>
  <c r="BAM117" i="1"/>
  <c r="BAN117" i="1"/>
  <c r="BAO117" i="1"/>
  <c r="BAP117" i="1"/>
  <c r="BAQ117" i="1"/>
  <c r="BAR117" i="1"/>
  <c r="BAS117" i="1"/>
  <c r="BAT117" i="1"/>
  <c r="BAU117" i="1"/>
  <c r="BAV117" i="1"/>
  <c r="BAW117" i="1"/>
  <c r="BAX117" i="1"/>
  <c r="BAY117" i="1"/>
  <c r="BAZ117" i="1"/>
  <c r="BBA117" i="1"/>
  <c r="BBB117" i="1"/>
  <c r="BBC117" i="1"/>
  <c r="BBD117" i="1"/>
  <c r="BBE117" i="1"/>
  <c r="BBF117" i="1"/>
  <c r="BBG117" i="1"/>
  <c r="BBH117" i="1"/>
  <c r="BBI117" i="1"/>
  <c r="BBJ117" i="1"/>
  <c r="BBK117" i="1"/>
  <c r="BBL117" i="1"/>
  <c r="BBM117" i="1"/>
  <c r="BBN117" i="1"/>
  <c r="BBO117" i="1"/>
  <c r="AXC118" i="1"/>
  <c r="AXD118" i="1"/>
  <c r="AXE118" i="1"/>
  <c r="AXF118" i="1"/>
  <c r="AXG118" i="1"/>
  <c r="AXH118" i="1"/>
  <c r="AXI118" i="1"/>
  <c r="AXJ118" i="1"/>
  <c r="AXK118" i="1"/>
  <c r="AXL118" i="1"/>
  <c r="AXM118" i="1"/>
  <c r="AXN118" i="1"/>
  <c r="AXO118" i="1"/>
  <c r="AXP118" i="1"/>
  <c r="AXQ118" i="1"/>
  <c r="AXR118" i="1"/>
  <c r="AXS118" i="1"/>
  <c r="AXT118" i="1"/>
  <c r="AXU118" i="1"/>
  <c r="AXV118" i="1"/>
  <c r="AXW118" i="1"/>
  <c r="AXX118" i="1"/>
  <c r="AXY118" i="1"/>
  <c r="AXZ118" i="1"/>
  <c r="AYA118" i="1"/>
  <c r="AYB118" i="1"/>
  <c r="AYC118" i="1"/>
  <c r="AYD118" i="1"/>
  <c r="AYE118" i="1"/>
  <c r="AYF118" i="1"/>
  <c r="AYG118" i="1"/>
  <c r="AYH118" i="1"/>
  <c r="AYI118" i="1"/>
  <c r="AYJ118" i="1"/>
  <c r="AYK118" i="1"/>
  <c r="AYL118" i="1"/>
  <c r="AYM118" i="1"/>
  <c r="AYN118" i="1"/>
  <c r="AYO118" i="1"/>
  <c r="AYP118" i="1"/>
  <c r="AYQ118" i="1"/>
  <c r="AYR118" i="1"/>
  <c r="AYS118" i="1"/>
  <c r="AYT118" i="1"/>
  <c r="AYU118" i="1"/>
  <c r="AYV118" i="1"/>
  <c r="AYW118" i="1"/>
  <c r="AYX118" i="1"/>
  <c r="AYY118" i="1"/>
  <c r="AYZ118" i="1"/>
  <c r="AZA118" i="1"/>
  <c r="AZB118" i="1"/>
  <c r="AZC118" i="1"/>
  <c r="AZD118" i="1"/>
  <c r="AZE118" i="1"/>
  <c r="AZF118" i="1"/>
  <c r="AZG118" i="1"/>
  <c r="AZH118" i="1"/>
  <c r="AZI118" i="1"/>
  <c r="AZJ118" i="1"/>
  <c r="AZK118" i="1"/>
  <c r="AZL118" i="1"/>
  <c r="AZM118" i="1"/>
  <c r="AZN118" i="1"/>
  <c r="AZO118" i="1"/>
  <c r="AZP118" i="1"/>
  <c r="AZQ118" i="1"/>
  <c r="AZR118" i="1"/>
  <c r="AZS118" i="1"/>
  <c r="AZT118" i="1"/>
  <c r="AZU118" i="1"/>
  <c r="AZV118" i="1"/>
  <c r="AZW118" i="1"/>
  <c r="AZX118" i="1"/>
  <c r="AZY118" i="1"/>
  <c r="AZZ118" i="1"/>
  <c r="BAA118" i="1"/>
  <c r="BAB118" i="1"/>
  <c r="BAC118" i="1"/>
  <c r="BAD118" i="1"/>
  <c r="BAE118" i="1"/>
  <c r="BAF118" i="1"/>
  <c r="BAG118" i="1"/>
  <c r="BAH118" i="1"/>
  <c r="BAI118" i="1"/>
  <c r="BAJ118" i="1"/>
  <c r="BAK118" i="1"/>
  <c r="BAL118" i="1"/>
  <c r="BAM118" i="1"/>
  <c r="BAN118" i="1"/>
  <c r="BAO118" i="1"/>
  <c r="BAP118" i="1"/>
  <c r="BAQ118" i="1"/>
  <c r="BAR118" i="1"/>
  <c r="BAS118" i="1"/>
  <c r="BAT118" i="1"/>
  <c r="BAU118" i="1"/>
  <c r="BAV118" i="1"/>
  <c r="BAW118" i="1"/>
  <c r="BAX118" i="1"/>
  <c r="BAY118" i="1"/>
  <c r="BAZ118" i="1"/>
  <c r="BBA118" i="1"/>
  <c r="BBB118" i="1"/>
  <c r="BBC118" i="1"/>
  <c r="BBD118" i="1"/>
  <c r="BBE118" i="1"/>
  <c r="BBF118" i="1"/>
  <c r="BBG118" i="1"/>
  <c r="BBH118" i="1"/>
  <c r="BBI118" i="1"/>
  <c r="BBJ118" i="1"/>
  <c r="BBK118" i="1"/>
  <c r="BBL118" i="1"/>
  <c r="BBM118" i="1"/>
  <c r="BBN118" i="1"/>
  <c r="BBO118" i="1"/>
  <c r="AXC119" i="1"/>
  <c r="AXD119" i="1"/>
  <c r="AXE119" i="1"/>
  <c r="AXF119" i="1"/>
  <c r="AXG119" i="1"/>
  <c r="AXH119" i="1"/>
  <c r="AXI119" i="1"/>
  <c r="AXJ119" i="1"/>
  <c r="AXK119" i="1"/>
  <c r="AXL119" i="1"/>
  <c r="AXM119" i="1"/>
  <c r="AXN119" i="1"/>
  <c r="AXO119" i="1"/>
  <c r="AXP119" i="1"/>
  <c r="AXQ119" i="1"/>
  <c r="AXR119" i="1"/>
  <c r="AXS119" i="1"/>
  <c r="AXT119" i="1"/>
  <c r="AXU119" i="1"/>
  <c r="AXV119" i="1"/>
  <c r="AXW119" i="1"/>
  <c r="AXX119" i="1"/>
  <c r="AXY119" i="1"/>
  <c r="AXZ119" i="1"/>
  <c r="AYA119" i="1"/>
  <c r="AYB119" i="1"/>
  <c r="AYC119" i="1"/>
  <c r="AYD119" i="1"/>
  <c r="AYE119" i="1"/>
  <c r="AYF119" i="1"/>
  <c r="AYG119" i="1"/>
  <c r="AYH119" i="1"/>
  <c r="AYI119" i="1"/>
  <c r="AYJ119" i="1"/>
  <c r="AYK119" i="1"/>
  <c r="AYL119" i="1"/>
  <c r="AYM119" i="1"/>
  <c r="AYN119" i="1"/>
  <c r="AYO119" i="1"/>
  <c r="AYP119" i="1"/>
  <c r="AYQ119" i="1"/>
  <c r="AYR119" i="1"/>
  <c r="AYS119" i="1"/>
  <c r="AYT119" i="1"/>
  <c r="AYU119" i="1"/>
  <c r="AYV119" i="1"/>
  <c r="AYW119" i="1"/>
  <c r="AYX119" i="1"/>
  <c r="AYY119" i="1"/>
  <c r="AYZ119" i="1"/>
  <c r="AZA119" i="1"/>
  <c r="AZB119" i="1"/>
  <c r="AZC119" i="1"/>
  <c r="AZD119" i="1"/>
  <c r="AZE119" i="1"/>
  <c r="AZF119" i="1"/>
  <c r="AZG119" i="1"/>
  <c r="AZH119" i="1"/>
  <c r="AZI119" i="1"/>
  <c r="AZJ119" i="1"/>
  <c r="AZK119" i="1"/>
  <c r="AZL119" i="1"/>
  <c r="AZM119" i="1"/>
  <c r="AZN119" i="1"/>
  <c r="AZO119" i="1"/>
  <c r="AZP119" i="1"/>
  <c r="AZQ119" i="1"/>
  <c r="AZR119" i="1"/>
  <c r="AZS119" i="1"/>
  <c r="AZT119" i="1"/>
  <c r="AZU119" i="1"/>
  <c r="AZV119" i="1"/>
  <c r="AZW119" i="1"/>
  <c r="AZX119" i="1"/>
  <c r="AZY119" i="1"/>
  <c r="AZZ119" i="1"/>
  <c r="BAA119" i="1"/>
  <c r="BAB119" i="1"/>
  <c r="BAC119" i="1"/>
  <c r="BAD119" i="1"/>
  <c r="BAE119" i="1"/>
  <c r="BAF119" i="1"/>
  <c r="BAG119" i="1"/>
  <c r="BAH119" i="1"/>
  <c r="BAI119" i="1"/>
  <c r="BAJ119" i="1"/>
  <c r="BAK119" i="1"/>
  <c r="BAL119" i="1"/>
  <c r="BAM119" i="1"/>
  <c r="BAN119" i="1"/>
  <c r="BAO119" i="1"/>
  <c r="BAP119" i="1"/>
  <c r="BAQ119" i="1"/>
  <c r="BAR119" i="1"/>
  <c r="BAS119" i="1"/>
  <c r="BAT119" i="1"/>
  <c r="BAU119" i="1"/>
  <c r="BAV119" i="1"/>
  <c r="BAW119" i="1"/>
  <c r="BAX119" i="1"/>
  <c r="BAY119" i="1"/>
  <c r="BAZ119" i="1"/>
  <c r="BBA119" i="1"/>
  <c r="BBB119" i="1"/>
  <c r="BBC119" i="1"/>
  <c r="BBD119" i="1"/>
  <c r="BBE119" i="1"/>
  <c r="BBF119" i="1"/>
  <c r="BBG119" i="1"/>
  <c r="BBH119" i="1"/>
  <c r="BBI119" i="1"/>
  <c r="BBJ119" i="1"/>
  <c r="BBK119" i="1"/>
  <c r="BBL119" i="1"/>
  <c r="BBM119" i="1"/>
  <c r="BBN119" i="1"/>
  <c r="BBO119" i="1"/>
  <c r="AXC120" i="1"/>
  <c r="AXD120" i="1"/>
  <c r="AXE120" i="1"/>
  <c r="AXF120" i="1"/>
  <c r="AXG120" i="1"/>
  <c r="AXH120" i="1"/>
  <c r="AXI120" i="1"/>
  <c r="AXJ120" i="1"/>
  <c r="AXK120" i="1"/>
  <c r="AXL120" i="1"/>
  <c r="AXM120" i="1"/>
  <c r="AXN120" i="1"/>
  <c r="AXO120" i="1"/>
  <c r="AXP120" i="1"/>
  <c r="AXQ120" i="1"/>
  <c r="AXR120" i="1"/>
  <c r="AXS120" i="1"/>
  <c r="AXT120" i="1"/>
  <c r="AXU120" i="1"/>
  <c r="AXV120" i="1"/>
  <c r="AXW120" i="1"/>
  <c r="AXX120" i="1"/>
  <c r="AXY120" i="1"/>
  <c r="AXZ120" i="1"/>
  <c r="AYA120" i="1"/>
  <c r="AYB120" i="1"/>
  <c r="AYC120" i="1"/>
  <c r="AYD120" i="1"/>
  <c r="AYE120" i="1"/>
  <c r="AYF120" i="1"/>
  <c r="AYG120" i="1"/>
  <c r="AYH120" i="1"/>
  <c r="AYI120" i="1"/>
  <c r="AYJ120" i="1"/>
  <c r="AYK120" i="1"/>
  <c r="AYL120" i="1"/>
  <c r="AYM120" i="1"/>
  <c r="AYN120" i="1"/>
  <c r="AYO120" i="1"/>
  <c r="AYP120" i="1"/>
  <c r="AYQ120" i="1"/>
  <c r="AYR120" i="1"/>
  <c r="AYS120" i="1"/>
  <c r="AYT120" i="1"/>
  <c r="AYU120" i="1"/>
  <c r="AYV120" i="1"/>
  <c r="AYW120" i="1"/>
  <c r="AYX120" i="1"/>
  <c r="AYY120" i="1"/>
  <c r="AYZ120" i="1"/>
  <c r="AZA120" i="1"/>
  <c r="AZB120" i="1"/>
  <c r="AZC120" i="1"/>
  <c r="AZD120" i="1"/>
  <c r="AZE120" i="1"/>
  <c r="AZF120" i="1"/>
  <c r="AZG120" i="1"/>
  <c r="AZH120" i="1"/>
  <c r="AZI120" i="1"/>
  <c r="AZJ120" i="1"/>
  <c r="AZK120" i="1"/>
  <c r="AZL120" i="1"/>
  <c r="AZM120" i="1"/>
  <c r="AZN120" i="1"/>
  <c r="AZO120" i="1"/>
  <c r="AZP120" i="1"/>
  <c r="AZQ120" i="1"/>
  <c r="AZR120" i="1"/>
  <c r="AZS120" i="1"/>
  <c r="AZT120" i="1"/>
  <c r="AZU120" i="1"/>
  <c r="AZV120" i="1"/>
  <c r="AZW120" i="1"/>
  <c r="AZX120" i="1"/>
  <c r="AZY120" i="1"/>
  <c r="AZZ120" i="1"/>
  <c r="BAA120" i="1"/>
  <c r="BAB120" i="1"/>
  <c r="BAC120" i="1"/>
  <c r="BAD120" i="1"/>
  <c r="BAE120" i="1"/>
  <c r="BAF120" i="1"/>
  <c r="BAG120" i="1"/>
  <c r="BAH120" i="1"/>
  <c r="BAI120" i="1"/>
  <c r="BAJ120" i="1"/>
  <c r="BAK120" i="1"/>
  <c r="BAL120" i="1"/>
  <c r="BAM120" i="1"/>
  <c r="BAN120" i="1"/>
  <c r="BAO120" i="1"/>
  <c r="BAP120" i="1"/>
  <c r="BAQ120" i="1"/>
  <c r="BAR120" i="1"/>
  <c r="BAS120" i="1"/>
  <c r="BAT120" i="1"/>
  <c r="BAU120" i="1"/>
  <c r="BAV120" i="1"/>
  <c r="BAW120" i="1"/>
  <c r="BAX120" i="1"/>
  <c r="BAY120" i="1"/>
  <c r="BAZ120" i="1"/>
  <c r="BBA120" i="1"/>
  <c r="BBB120" i="1"/>
  <c r="BBC120" i="1"/>
  <c r="BBD120" i="1"/>
  <c r="BBE120" i="1"/>
  <c r="BBF120" i="1"/>
  <c r="BBG120" i="1"/>
  <c r="BBH120" i="1"/>
  <c r="BBI120" i="1"/>
  <c r="BBJ120" i="1"/>
  <c r="BBK120" i="1"/>
  <c r="BBL120" i="1"/>
  <c r="BBM120" i="1"/>
  <c r="BBN120" i="1"/>
  <c r="BBO120" i="1"/>
  <c r="AXC121" i="1"/>
  <c r="AXD121" i="1"/>
  <c r="AXE121" i="1"/>
  <c r="AXF121" i="1"/>
  <c r="AXG121" i="1"/>
  <c r="AXH121" i="1"/>
  <c r="AXI121" i="1"/>
  <c r="AXJ121" i="1"/>
  <c r="AXK121" i="1"/>
  <c r="AXL121" i="1"/>
  <c r="AXM121" i="1"/>
  <c r="AXN121" i="1"/>
  <c r="AXO121" i="1"/>
  <c r="AXP121" i="1"/>
  <c r="AXQ121" i="1"/>
  <c r="AXR121" i="1"/>
  <c r="AXS121" i="1"/>
  <c r="AXT121" i="1"/>
  <c r="AXU121" i="1"/>
  <c r="AXV121" i="1"/>
  <c r="AXW121" i="1"/>
  <c r="AXX121" i="1"/>
  <c r="AXY121" i="1"/>
  <c r="AXZ121" i="1"/>
  <c r="AYA121" i="1"/>
  <c r="AYB121" i="1"/>
  <c r="AYC121" i="1"/>
  <c r="AYD121" i="1"/>
  <c r="AYE121" i="1"/>
  <c r="AYF121" i="1"/>
  <c r="AYG121" i="1"/>
  <c r="AYH121" i="1"/>
  <c r="AYI121" i="1"/>
  <c r="AYJ121" i="1"/>
  <c r="AYK121" i="1"/>
  <c r="AYL121" i="1"/>
  <c r="AYM121" i="1"/>
  <c r="AYN121" i="1"/>
  <c r="AYO121" i="1"/>
  <c r="AYP121" i="1"/>
  <c r="AYQ121" i="1"/>
  <c r="AYR121" i="1"/>
  <c r="AYS121" i="1"/>
  <c r="AYT121" i="1"/>
  <c r="AYU121" i="1"/>
  <c r="AYV121" i="1"/>
  <c r="AYW121" i="1"/>
  <c r="AYX121" i="1"/>
  <c r="AYY121" i="1"/>
  <c r="AYZ121" i="1"/>
  <c r="AZA121" i="1"/>
  <c r="AZB121" i="1"/>
  <c r="AZC121" i="1"/>
  <c r="AZD121" i="1"/>
  <c r="AZE121" i="1"/>
  <c r="AZF121" i="1"/>
  <c r="AZG121" i="1"/>
  <c r="AZH121" i="1"/>
  <c r="AZI121" i="1"/>
  <c r="AZJ121" i="1"/>
  <c r="AZK121" i="1"/>
  <c r="AZL121" i="1"/>
  <c r="AZM121" i="1"/>
  <c r="AZN121" i="1"/>
  <c r="AZO121" i="1"/>
  <c r="AZP121" i="1"/>
  <c r="AZQ121" i="1"/>
  <c r="AZR121" i="1"/>
  <c r="AZS121" i="1"/>
  <c r="AZT121" i="1"/>
  <c r="AZU121" i="1"/>
  <c r="AZV121" i="1"/>
  <c r="AZW121" i="1"/>
  <c r="AZX121" i="1"/>
  <c r="AZY121" i="1"/>
  <c r="AZZ121" i="1"/>
  <c r="BAA121" i="1"/>
  <c r="BAB121" i="1"/>
  <c r="BAC121" i="1"/>
  <c r="BAD121" i="1"/>
  <c r="BAE121" i="1"/>
  <c r="BAF121" i="1"/>
  <c r="BAG121" i="1"/>
  <c r="BAH121" i="1"/>
  <c r="BAI121" i="1"/>
  <c r="BAJ121" i="1"/>
  <c r="BAK121" i="1"/>
  <c r="BAL121" i="1"/>
  <c r="BAM121" i="1"/>
  <c r="BAN121" i="1"/>
  <c r="BAO121" i="1"/>
  <c r="BAP121" i="1"/>
  <c r="BAQ121" i="1"/>
  <c r="BAR121" i="1"/>
  <c r="BAS121" i="1"/>
  <c r="BAT121" i="1"/>
  <c r="BAU121" i="1"/>
  <c r="BAV121" i="1"/>
  <c r="BAW121" i="1"/>
  <c r="BAX121" i="1"/>
  <c r="BAY121" i="1"/>
  <c r="BAZ121" i="1"/>
  <c r="BBA121" i="1"/>
  <c r="BBB121" i="1"/>
  <c r="BBC121" i="1"/>
  <c r="BBD121" i="1"/>
  <c r="BBE121" i="1"/>
  <c r="BBF121" i="1"/>
  <c r="BBG121" i="1"/>
  <c r="BBH121" i="1"/>
  <c r="BBI121" i="1"/>
  <c r="BBJ121" i="1"/>
  <c r="BBK121" i="1"/>
  <c r="BBL121" i="1"/>
  <c r="BBM121" i="1"/>
  <c r="BBN121" i="1"/>
  <c r="BBO121" i="1"/>
  <c r="AXC122" i="1"/>
  <c r="AXD122" i="1"/>
  <c r="AXE122" i="1"/>
  <c r="AXF122" i="1"/>
  <c r="AXG122" i="1"/>
  <c r="AXH122" i="1"/>
  <c r="AXI122" i="1"/>
  <c r="AXJ122" i="1"/>
  <c r="AXK122" i="1"/>
  <c r="AXL122" i="1"/>
  <c r="AXM122" i="1"/>
  <c r="AXN122" i="1"/>
  <c r="AXO122" i="1"/>
  <c r="AXP122" i="1"/>
  <c r="AXQ122" i="1"/>
  <c r="AXR122" i="1"/>
  <c r="AXS122" i="1"/>
  <c r="AXT122" i="1"/>
  <c r="AXU122" i="1"/>
  <c r="AXV122" i="1"/>
  <c r="AXW122" i="1"/>
  <c r="AXX122" i="1"/>
  <c r="AXY122" i="1"/>
  <c r="AXZ122" i="1"/>
  <c r="AYA122" i="1"/>
  <c r="AYB122" i="1"/>
  <c r="AYC122" i="1"/>
  <c r="AYD122" i="1"/>
  <c r="AYE122" i="1"/>
  <c r="AYF122" i="1"/>
  <c r="AYG122" i="1"/>
  <c r="AYH122" i="1"/>
  <c r="AYI122" i="1"/>
  <c r="AYJ122" i="1"/>
  <c r="AYK122" i="1"/>
  <c r="AYL122" i="1"/>
  <c r="AYM122" i="1"/>
  <c r="AYN122" i="1"/>
  <c r="AYO122" i="1"/>
  <c r="AYP122" i="1"/>
  <c r="AYQ122" i="1"/>
  <c r="AYR122" i="1"/>
  <c r="AYS122" i="1"/>
  <c r="AYT122" i="1"/>
  <c r="AYU122" i="1"/>
  <c r="AYV122" i="1"/>
  <c r="AYW122" i="1"/>
  <c r="AYX122" i="1"/>
  <c r="AYY122" i="1"/>
  <c r="AYZ122" i="1"/>
  <c r="AZA122" i="1"/>
  <c r="AZB122" i="1"/>
  <c r="AZC122" i="1"/>
  <c r="AZD122" i="1"/>
  <c r="AZE122" i="1"/>
  <c r="AZF122" i="1"/>
  <c r="AZG122" i="1"/>
  <c r="AZH122" i="1"/>
  <c r="AZI122" i="1"/>
  <c r="AZJ122" i="1"/>
  <c r="AZK122" i="1"/>
  <c r="AZL122" i="1"/>
  <c r="AZM122" i="1"/>
  <c r="AZN122" i="1"/>
  <c r="AZO122" i="1"/>
  <c r="AZP122" i="1"/>
  <c r="AZQ122" i="1"/>
  <c r="AZR122" i="1"/>
  <c r="AZS122" i="1"/>
  <c r="AZT122" i="1"/>
  <c r="AZU122" i="1"/>
  <c r="AZV122" i="1"/>
  <c r="AZW122" i="1"/>
  <c r="AZX122" i="1"/>
  <c r="AZY122" i="1"/>
  <c r="AZZ122" i="1"/>
  <c r="BAA122" i="1"/>
  <c r="BAB122" i="1"/>
  <c r="BAC122" i="1"/>
  <c r="BAD122" i="1"/>
  <c r="BAE122" i="1"/>
  <c r="BAF122" i="1"/>
  <c r="BAG122" i="1"/>
  <c r="BAH122" i="1"/>
  <c r="BAI122" i="1"/>
  <c r="BAJ122" i="1"/>
  <c r="BAK122" i="1"/>
  <c r="BAL122" i="1"/>
  <c r="BAM122" i="1"/>
  <c r="BAN122" i="1"/>
  <c r="BAO122" i="1"/>
  <c r="BAP122" i="1"/>
  <c r="BAQ122" i="1"/>
  <c r="BAR122" i="1"/>
  <c r="BAS122" i="1"/>
  <c r="BAT122" i="1"/>
  <c r="BAU122" i="1"/>
  <c r="BAV122" i="1"/>
  <c r="BAW122" i="1"/>
  <c r="BAX122" i="1"/>
  <c r="BAY122" i="1"/>
  <c r="BAZ122" i="1"/>
  <c r="BBA122" i="1"/>
  <c r="BBB122" i="1"/>
  <c r="BBC122" i="1"/>
  <c r="BBD122" i="1"/>
  <c r="BBE122" i="1"/>
  <c r="BBF122" i="1"/>
  <c r="BBG122" i="1"/>
  <c r="BBH122" i="1"/>
  <c r="BBI122" i="1"/>
  <c r="BBJ122" i="1"/>
  <c r="BBK122" i="1"/>
  <c r="BBL122" i="1"/>
  <c r="BBM122" i="1"/>
  <c r="BBN122" i="1"/>
  <c r="BBO122" i="1"/>
  <c r="AXC123" i="1"/>
  <c r="AXD123" i="1"/>
  <c r="AXE123" i="1"/>
  <c r="AXF123" i="1"/>
  <c r="AXG123" i="1"/>
  <c r="AXH123" i="1"/>
  <c r="AXI123" i="1"/>
  <c r="AXJ123" i="1"/>
  <c r="AXK123" i="1"/>
  <c r="AXL123" i="1"/>
  <c r="AXM123" i="1"/>
  <c r="AXN123" i="1"/>
  <c r="AXO123" i="1"/>
  <c r="AXP123" i="1"/>
  <c r="AXQ123" i="1"/>
  <c r="AXR123" i="1"/>
  <c r="AXS123" i="1"/>
  <c r="AXT123" i="1"/>
  <c r="AXU123" i="1"/>
  <c r="AXV123" i="1"/>
  <c r="AXW123" i="1"/>
  <c r="AXX123" i="1"/>
  <c r="AXY123" i="1"/>
  <c r="AXZ123" i="1"/>
  <c r="AYA123" i="1"/>
  <c r="AYB123" i="1"/>
  <c r="AYC123" i="1"/>
  <c r="AYD123" i="1"/>
  <c r="AYE123" i="1"/>
  <c r="AYF123" i="1"/>
  <c r="AYG123" i="1"/>
  <c r="AYH123" i="1"/>
  <c r="AYI123" i="1"/>
  <c r="AYJ123" i="1"/>
  <c r="AYK123" i="1"/>
  <c r="AYL123" i="1"/>
  <c r="AYM123" i="1"/>
  <c r="AYN123" i="1"/>
  <c r="AYO123" i="1"/>
  <c r="AYP123" i="1"/>
  <c r="AYQ123" i="1"/>
  <c r="AYR123" i="1"/>
  <c r="AYS123" i="1"/>
  <c r="AYT123" i="1"/>
  <c r="AYU123" i="1"/>
  <c r="AYV123" i="1"/>
  <c r="AYW123" i="1"/>
  <c r="AYX123" i="1"/>
  <c r="AYY123" i="1"/>
  <c r="AYZ123" i="1"/>
  <c r="AZA123" i="1"/>
  <c r="AZB123" i="1"/>
  <c r="AZC123" i="1"/>
  <c r="AZD123" i="1"/>
  <c r="AZE123" i="1"/>
  <c r="AZF123" i="1"/>
  <c r="AZG123" i="1"/>
  <c r="AZH123" i="1"/>
  <c r="AZI123" i="1"/>
  <c r="AZJ123" i="1"/>
  <c r="AZK123" i="1"/>
  <c r="AZL123" i="1"/>
  <c r="AZM123" i="1"/>
  <c r="AZN123" i="1"/>
  <c r="AZO123" i="1"/>
  <c r="AZP123" i="1"/>
  <c r="AZQ123" i="1"/>
  <c r="AZR123" i="1"/>
  <c r="AZS123" i="1"/>
  <c r="AZT123" i="1"/>
  <c r="AZU123" i="1"/>
  <c r="AZV123" i="1"/>
  <c r="AZW123" i="1"/>
  <c r="AZX123" i="1"/>
  <c r="AZY123" i="1"/>
  <c r="AZZ123" i="1"/>
  <c r="BAA123" i="1"/>
  <c r="BAB123" i="1"/>
  <c r="BAC123" i="1"/>
  <c r="BAD123" i="1"/>
  <c r="BAE123" i="1"/>
  <c r="BAF123" i="1"/>
  <c r="BAG123" i="1"/>
  <c r="BAH123" i="1"/>
  <c r="BAI123" i="1"/>
  <c r="BAJ123" i="1"/>
  <c r="BAK123" i="1"/>
  <c r="BAL123" i="1"/>
  <c r="BAM123" i="1"/>
  <c r="BAN123" i="1"/>
  <c r="BAO123" i="1"/>
  <c r="BAP123" i="1"/>
  <c r="BAQ123" i="1"/>
  <c r="BAR123" i="1"/>
  <c r="BAS123" i="1"/>
  <c r="BAT123" i="1"/>
  <c r="BAU123" i="1"/>
  <c r="BAV123" i="1"/>
  <c r="BAW123" i="1"/>
  <c r="BAX123" i="1"/>
  <c r="BAY123" i="1"/>
  <c r="BAZ123" i="1"/>
  <c r="BBA123" i="1"/>
  <c r="BBB123" i="1"/>
  <c r="BBC123" i="1"/>
  <c r="BBD123" i="1"/>
  <c r="BBE123" i="1"/>
  <c r="BBF123" i="1"/>
  <c r="BBG123" i="1"/>
  <c r="BBH123" i="1"/>
  <c r="BBI123" i="1"/>
  <c r="BBJ123" i="1"/>
  <c r="BBK123" i="1"/>
  <c r="BBL123" i="1"/>
  <c r="BBM123" i="1"/>
  <c r="BBN123" i="1"/>
  <c r="BBO123" i="1"/>
  <c r="AXC124" i="1"/>
  <c r="AXD124" i="1"/>
  <c r="AXE124" i="1"/>
  <c r="AXF124" i="1"/>
  <c r="AXG124" i="1"/>
  <c r="AXH124" i="1"/>
  <c r="AXI124" i="1"/>
  <c r="AXJ124" i="1"/>
  <c r="AXK124" i="1"/>
  <c r="AXL124" i="1"/>
  <c r="AXM124" i="1"/>
  <c r="AXN124" i="1"/>
  <c r="AXO124" i="1"/>
  <c r="AXP124" i="1"/>
  <c r="AXQ124" i="1"/>
  <c r="AXR124" i="1"/>
  <c r="AXS124" i="1"/>
  <c r="AXT124" i="1"/>
  <c r="AXU124" i="1"/>
  <c r="AXV124" i="1"/>
  <c r="AXW124" i="1"/>
  <c r="AXX124" i="1"/>
  <c r="AXY124" i="1"/>
  <c r="AXZ124" i="1"/>
  <c r="AYA124" i="1"/>
  <c r="AYB124" i="1"/>
  <c r="AYC124" i="1"/>
  <c r="AYD124" i="1"/>
  <c r="AYE124" i="1"/>
  <c r="AYF124" i="1"/>
  <c r="AYG124" i="1"/>
  <c r="AYH124" i="1"/>
  <c r="AYI124" i="1"/>
  <c r="AYJ124" i="1"/>
  <c r="AYK124" i="1"/>
  <c r="AYL124" i="1"/>
  <c r="AYM124" i="1"/>
  <c r="AYN124" i="1"/>
  <c r="AYO124" i="1"/>
  <c r="AYP124" i="1"/>
  <c r="AYQ124" i="1"/>
  <c r="AYR124" i="1"/>
  <c r="AYS124" i="1"/>
  <c r="AYT124" i="1"/>
  <c r="AYU124" i="1"/>
  <c r="AYV124" i="1"/>
  <c r="AYW124" i="1"/>
  <c r="AYX124" i="1"/>
  <c r="AYY124" i="1"/>
  <c r="AYZ124" i="1"/>
  <c r="AZA124" i="1"/>
  <c r="AZB124" i="1"/>
  <c r="AZC124" i="1"/>
  <c r="AZD124" i="1"/>
  <c r="AZE124" i="1"/>
  <c r="AZF124" i="1"/>
  <c r="AZG124" i="1"/>
  <c r="AZH124" i="1"/>
  <c r="AZI124" i="1"/>
  <c r="AZJ124" i="1"/>
  <c r="AZK124" i="1"/>
  <c r="AZL124" i="1"/>
  <c r="AZM124" i="1"/>
  <c r="AZN124" i="1"/>
  <c r="AZO124" i="1"/>
  <c r="AZP124" i="1"/>
  <c r="AZQ124" i="1"/>
  <c r="AZR124" i="1"/>
  <c r="AZS124" i="1"/>
  <c r="AZT124" i="1"/>
  <c r="AZU124" i="1"/>
  <c r="AZV124" i="1"/>
  <c r="AZW124" i="1"/>
  <c r="AZX124" i="1"/>
  <c r="AZY124" i="1"/>
  <c r="AZZ124" i="1"/>
  <c r="BAA124" i="1"/>
  <c r="BAB124" i="1"/>
  <c r="BAC124" i="1"/>
  <c r="BAD124" i="1"/>
  <c r="BAE124" i="1"/>
  <c r="BAF124" i="1"/>
  <c r="BAG124" i="1"/>
  <c r="BAH124" i="1"/>
  <c r="BAI124" i="1"/>
  <c r="BAJ124" i="1"/>
  <c r="BAK124" i="1"/>
  <c r="BAL124" i="1"/>
  <c r="BAM124" i="1"/>
  <c r="BAN124" i="1"/>
  <c r="BAO124" i="1"/>
  <c r="BAP124" i="1"/>
  <c r="BAQ124" i="1"/>
  <c r="BAR124" i="1"/>
  <c r="BAS124" i="1"/>
  <c r="BAT124" i="1"/>
  <c r="BAU124" i="1"/>
  <c r="BAV124" i="1"/>
  <c r="BAW124" i="1"/>
  <c r="BAX124" i="1"/>
  <c r="BAY124" i="1"/>
  <c r="BAZ124" i="1"/>
  <c r="BBA124" i="1"/>
  <c r="BBB124" i="1"/>
  <c r="BBC124" i="1"/>
  <c r="BBD124" i="1"/>
  <c r="BBE124" i="1"/>
  <c r="BBF124" i="1"/>
  <c r="BBG124" i="1"/>
  <c r="BBH124" i="1"/>
  <c r="BBI124" i="1"/>
  <c r="BBJ124" i="1"/>
  <c r="BBK124" i="1"/>
  <c r="BBL124" i="1"/>
  <c r="BBM124" i="1"/>
  <c r="BBN124" i="1"/>
  <c r="BBO124" i="1"/>
  <c r="AXC125" i="1"/>
  <c r="AXD125" i="1"/>
  <c r="AXE125" i="1"/>
  <c r="AXF125" i="1"/>
  <c r="AXG125" i="1"/>
  <c r="AXH125" i="1"/>
  <c r="AXI125" i="1"/>
  <c r="AXJ125" i="1"/>
  <c r="AXK125" i="1"/>
  <c r="AXL125" i="1"/>
  <c r="AXM125" i="1"/>
  <c r="AXN125" i="1"/>
  <c r="AXO125" i="1"/>
  <c r="AXP125" i="1"/>
  <c r="AXQ125" i="1"/>
  <c r="AXR125" i="1"/>
  <c r="AXS125" i="1"/>
  <c r="AXT125" i="1"/>
  <c r="AXU125" i="1"/>
  <c r="AXV125" i="1"/>
  <c r="AXW125" i="1"/>
  <c r="AXX125" i="1"/>
  <c r="AXY125" i="1"/>
  <c r="AXZ125" i="1"/>
  <c r="AYA125" i="1"/>
  <c r="AYB125" i="1"/>
  <c r="AYC125" i="1"/>
  <c r="AYD125" i="1"/>
  <c r="AYE125" i="1"/>
  <c r="AYF125" i="1"/>
  <c r="AYG125" i="1"/>
  <c r="AYH125" i="1"/>
  <c r="AYI125" i="1"/>
  <c r="AYJ125" i="1"/>
  <c r="AYK125" i="1"/>
  <c r="AYL125" i="1"/>
  <c r="AYM125" i="1"/>
  <c r="AYN125" i="1"/>
  <c r="AYO125" i="1"/>
  <c r="AYP125" i="1"/>
  <c r="AYQ125" i="1"/>
  <c r="AYR125" i="1"/>
  <c r="AYS125" i="1"/>
  <c r="AYT125" i="1"/>
  <c r="AYU125" i="1"/>
  <c r="AYV125" i="1"/>
  <c r="AYW125" i="1"/>
  <c r="AYX125" i="1"/>
  <c r="AYY125" i="1"/>
  <c r="AYZ125" i="1"/>
  <c r="AZA125" i="1"/>
  <c r="AZB125" i="1"/>
  <c r="AZC125" i="1"/>
  <c r="AZD125" i="1"/>
  <c r="AZE125" i="1"/>
  <c r="AZF125" i="1"/>
  <c r="AZG125" i="1"/>
  <c r="AZH125" i="1"/>
  <c r="AZI125" i="1"/>
  <c r="AZJ125" i="1"/>
  <c r="AZK125" i="1"/>
  <c r="AZL125" i="1"/>
  <c r="AZM125" i="1"/>
  <c r="AZN125" i="1"/>
  <c r="AZO125" i="1"/>
  <c r="AZP125" i="1"/>
  <c r="AZQ125" i="1"/>
  <c r="AZR125" i="1"/>
  <c r="AZS125" i="1"/>
  <c r="AZT125" i="1"/>
  <c r="AZU125" i="1"/>
  <c r="AZV125" i="1"/>
  <c r="AZW125" i="1"/>
  <c r="AZX125" i="1"/>
  <c r="AZY125" i="1"/>
  <c r="AZZ125" i="1"/>
  <c r="BAA125" i="1"/>
  <c r="BAB125" i="1"/>
  <c r="BAC125" i="1"/>
  <c r="BAD125" i="1"/>
  <c r="BAE125" i="1"/>
  <c r="BAF125" i="1"/>
  <c r="BAG125" i="1"/>
  <c r="BAH125" i="1"/>
  <c r="BAI125" i="1"/>
  <c r="BAJ125" i="1"/>
  <c r="BAK125" i="1"/>
  <c r="BAL125" i="1"/>
  <c r="BAM125" i="1"/>
  <c r="BAN125" i="1"/>
  <c r="BAO125" i="1"/>
  <c r="BAP125" i="1"/>
  <c r="BAQ125" i="1"/>
  <c r="BAR125" i="1"/>
  <c r="BAS125" i="1"/>
  <c r="BAT125" i="1"/>
  <c r="BAU125" i="1"/>
  <c r="BAV125" i="1"/>
  <c r="BAW125" i="1"/>
  <c r="BAX125" i="1"/>
  <c r="BAY125" i="1"/>
  <c r="BAZ125" i="1"/>
  <c r="BBA125" i="1"/>
  <c r="BBB125" i="1"/>
  <c r="BBC125" i="1"/>
  <c r="BBD125" i="1"/>
  <c r="BBE125" i="1"/>
  <c r="BBF125" i="1"/>
  <c r="BBG125" i="1"/>
  <c r="BBH125" i="1"/>
  <c r="BBI125" i="1"/>
  <c r="BBJ125" i="1"/>
  <c r="BBK125" i="1"/>
  <c r="BBL125" i="1"/>
  <c r="BBM125" i="1"/>
  <c r="BBN125" i="1"/>
  <c r="BBO125" i="1"/>
  <c r="AXC126" i="1"/>
  <c r="AXD126" i="1"/>
  <c r="AXE126" i="1"/>
  <c r="AXF126" i="1"/>
  <c r="AXG126" i="1"/>
  <c r="AXH126" i="1"/>
  <c r="AXI126" i="1"/>
  <c r="AXJ126" i="1"/>
  <c r="AXK126" i="1"/>
  <c r="AXL126" i="1"/>
  <c r="AXM126" i="1"/>
  <c r="AXN126" i="1"/>
  <c r="AXO126" i="1"/>
  <c r="AXP126" i="1"/>
  <c r="AXQ126" i="1"/>
  <c r="AXR126" i="1"/>
  <c r="AXS126" i="1"/>
  <c r="AXT126" i="1"/>
  <c r="AXU126" i="1"/>
  <c r="AXV126" i="1"/>
  <c r="AXW126" i="1"/>
  <c r="AXX126" i="1"/>
  <c r="AXY126" i="1"/>
  <c r="AXZ126" i="1"/>
  <c r="AYA126" i="1"/>
  <c r="AYB126" i="1"/>
  <c r="AYC126" i="1"/>
  <c r="AYD126" i="1"/>
  <c r="AYE126" i="1"/>
  <c r="AYF126" i="1"/>
  <c r="AYG126" i="1"/>
  <c r="AYH126" i="1"/>
  <c r="AYI126" i="1"/>
  <c r="AYJ126" i="1"/>
  <c r="AYK126" i="1"/>
  <c r="AYL126" i="1"/>
  <c r="AYM126" i="1"/>
  <c r="AYN126" i="1"/>
  <c r="AYO126" i="1"/>
  <c r="AYP126" i="1"/>
  <c r="AYQ126" i="1"/>
  <c r="AYR126" i="1"/>
  <c r="AYS126" i="1"/>
  <c r="AYT126" i="1"/>
  <c r="AYU126" i="1"/>
  <c r="AYV126" i="1"/>
  <c r="AYW126" i="1"/>
  <c r="AYX126" i="1"/>
  <c r="AYY126" i="1"/>
  <c r="AYZ126" i="1"/>
  <c r="AZA126" i="1"/>
  <c r="AZB126" i="1"/>
  <c r="AZC126" i="1"/>
  <c r="AZD126" i="1"/>
  <c r="AZE126" i="1"/>
  <c r="AZF126" i="1"/>
  <c r="AZG126" i="1"/>
  <c r="AZH126" i="1"/>
  <c r="AZI126" i="1"/>
  <c r="AZJ126" i="1"/>
  <c r="AZK126" i="1"/>
  <c r="AZL126" i="1"/>
  <c r="AZM126" i="1"/>
  <c r="AZN126" i="1"/>
  <c r="AZO126" i="1"/>
  <c r="AZP126" i="1"/>
  <c r="AZQ126" i="1"/>
  <c r="AZR126" i="1"/>
  <c r="AZS126" i="1"/>
  <c r="AZT126" i="1"/>
  <c r="AZU126" i="1"/>
  <c r="AZV126" i="1"/>
  <c r="AZW126" i="1"/>
  <c r="AZX126" i="1"/>
  <c r="AZY126" i="1"/>
  <c r="AZZ126" i="1"/>
  <c r="BAA126" i="1"/>
  <c r="BAB126" i="1"/>
  <c r="BAC126" i="1"/>
  <c r="BAD126" i="1"/>
  <c r="BAE126" i="1"/>
  <c r="BAF126" i="1"/>
  <c r="BAG126" i="1"/>
  <c r="BAH126" i="1"/>
  <c r="BAI126" i="1"/>
  <c r="BAJ126" i="1"/>
  <c r="BAK126" i="1"/>
  <c r="BAL126" i="1"/>
  <c r="BAM126" i="1"/>
  <c r="BAN126" i="1"/>
  <c r="BAO126" i="1"/>
  <c r="BAP126" i="1"/>
  <c r="BAQ126" i="1"/>
  <c r="BAR126" i="1"/>
  <c r="BAS126" i="1"/>
  <c r="BAT126" i="1"/>
  <c r="BAU126" i="1"/>
  <c r="BAV126" i="1"/>
  <c r="BAW126" i="1"/>
  <c r="BAX126" i="1"/>
  <c r="BAY126" i="1"/>
  <c r="BAZ126" i="1"/>
  <c r="BBA126" i="1"/>
  <c r="BBB126" i="1"/>
  <c r="BBC126" i="1"/>
  <c r="BBD126" i="1"/>
  <c r="BBE126" i="1"/>
  <c r="BBF126" i="1"/>
  <c r="BBG126" i="1"/>
  <c r="BBH126" i="1"/>
  <c r="BBI126" i="1"/>
  <c r="BBJ126" i="1"/>
  <c r="BBK126" i="1"/>
  <c r="BBL126" i="1"/>
  <c r="BBM126" i="1"/>
  <c r="BBN126" i="1"/>
  <c r="BBO126" i="1"/>
  <c r="AXC127" i="1"/>
  <c r="AXD127" i="1"/>
  <c r="AXE127" i="1"/>
  <c r="AXF127" i="1"/>
  <c r="AXG127" i="1"/>
  <c r="AXH127" i="1"/>
  <c r="AXI127" i="1"/>
  <c r="AXJ127" i="1"/>
  <c r="AXK127" i="1"/>
  <c r="AXL127" i="1"/>
  <c r="AXM127" i="1"/>
  <c r="AXN127" i="1"/>
  <c r="AXO127" i="1"/>
  <c r="AXP127" i="1"/>
  <c r="AXQ127" i="1"/>
  <c r="AXR127" i="1"/>
  <c r="AXS127" i="1"/>
  <c r="AXT127" i="1"/>
  <c r="AXU127" i="1"/>
  <c r="AXV127" i="1"/>
  <c r="AXW127" i="1"/>
  <c r="AXX127" i="1"/>
  <c r="AXY127" i="1"/>
  <c r="AXZ127" i="1"/>
  <c r="AYA127" i="1"/>
  <c r="AYB127" i="1"/>
  <c r="AYC127" i="1"/>
  <c r="AYD127" i="1"/>
  <c r="AYE127" i="1"/>
  <c r="AYF127" i="1"/>
  <c r="AYG127" i="1"/>
  <c r="AYH127" i="1"/>
  <c r="AYI127" i="1"/>
  <c r="AYJ127" i="1"/>
  <c r="AYK127" i="1"/>
  <c r="AYL127" i="1"/>
  <c r="AYM127" i="1"/>
  <c r="AYN127" i="1"/>
  <c r="AYO127" i="1"/>
  <c r="AYP127" i="1"/>
  <c r="AYQ127" i="1"/>
  <c r="AYR127" i="1"/>
  <c r="AYS127" i="1"/>
  <c r="AYT127" i="1"/>
  <c r="AYU127" i="1"/>
  <c r="AYV127" i="1"/>
  <c r="AYW127" i="1"/>
  <c r="AYX127" i="1"/>
  <c r="AYY127" i="1"/>
  <c r="AYZ127" i="1"/>
  <c r="AZA127" i="1"/>
  <c r="AZB127" i="1"/>
  <c r="AZC127" i="1"/>
  <c r="AZD127" i="1"/>
  <c r="AZE127" i="1"/>
  <c r="AZF127" i="1"/>
  <c r="AZG127" i="1"/>
  <c r="AZH127" i="1"/>
  <c r="AZI127" i="1"/>
  <c r="AZJ127" i="1"/>
  <c r="AZK127" i="1"/>
  <c r="AZL127" i="1"/>
  <c r="AZM127" i="1"/>
  <c r="AZN127" i="1"/>
  <c r="AZO127" i="1"/>
  <c r="AZP127" i="1"/>
  <c r="AZQ127" i="1"/>
  <c r="AZR127" i="1"/>
  <c r="AZS127" i="1"/>
  <c r="AZT127" i="1"/>
  <c r="AZU127" i="1"/>
  <c r="AZV127" i="1"/>
  <c r="AZW127" i="1"/>
  <c r="AZX127" i="1"/>
  <c r="AZY127" i="1"/>
  <c r="AZZ127" i="1"/>
  <c r="BAA127" i="1"/>
  <c r="BAB127" i="1"/>
  <c r="BAC127" i="1"/>
  <c r="BAD127" i="1"/>
  <c r="BAE127" i="1"/>
  <c r="BAF127" i="1"/>
  <c r="BAG127" i="1"/>
  <c r="BAH127" i="1"/>
  <c r="BAI127" i="1"/>
  <c r="BAJ127" i="1"/>
  <c r="BAK127" i="1"/>
  <c r="BAL127" i="1"/>
  <c r="BAM127" i="1"/>
  <c r="BAN127" i="1"/>
  <c r="BAO127" i="1"/>
  <c r="BAP127" i="1"/>
  <c r="BAQ127" i="1"/>
  <c r="BAR127" i="1"/>
  <c r="BAS127" i="1"/>
  <c r="BAT127" i="1"/>
  <c r="BAU127" i="1"/>
  <c r="BAV127" i="1"/>
  <c r="BAW127" i="1"/>
  <c r="BAX127" i="1"/>
  <c r="BAY127" i="1"/>
  <c r="BAZ127" i="1"/>
  <c r="BBA127" i="1"/>
  <c r="BBB127" i="1"/>
  <c r="BBC127" i="1"/>
  <c r="BBD127" i="1"/>
  <c r="BBE127" i="1"/>
  <c r="BBF127" i="1"/>
  <c r="BBG127" i="1"/>
  <c r="BBH127" i="1"/>
  <c r="BBI127" i="1"/>
  <c r="BBJ127" i="1"/>
  <c r="BBK127" i="1"/>
  <c r="BBL127" i="1"/>
  <c r="BBM127" i="1"/>
  <c r="BBN127" i="1"/>
  <c r="BBO127" i="1"/>
  <c r="AXC128" i="1"/>
  <c r="AXD128" i="1"/>
  <c r="AXE128" i="1"/>
  <c r="AXF128" i="1"/>
  <c r="AXG128" i="1"/>
  <c r="AXH128" i="1"/>
  <c r="AXI128" i="1"/>
  <c r="AXJ128" i="1"/>
  <c r="AXK128" i="1"/>
  <c r="AXL128" i="1"/>
  <c r="AXM128" i="1"/>
  <c r="AXN128" i="1"/>
  <c r="AXO128" i="1"/>
  <c r="AXP128" i="1"/>
  <c r="AXQ128" i="1"/>
  <c r="AXR128" i="1"/>
  <c r="AXS128" i="1"/>
  <c r="AXT128" i="1"/>
  <c r="AXU128" i="1"/>
  <c r="AXV128" i="1"/>
  <c r="AXW128" i="1"/>
  <c r="AXX128" i="1"/>
  <c r="AXY128" i="1"/>
  <c r="AXZ128" i="1"/>
  <c r="AYA128" i="1"/>
  <c r="AYB128" i="1"/>
  <c r="AYC128" i="1"/>
  <c r="AYD128" i="1"/>
  <c r="AYE128" i="1"/>
  <c r="AYF128" i="1"/>
  <c r="AYG128" i="1"/>
  <c r="AYH128" i="1"/>
  <c r="AYI128" i="1"/>
  <c r="AYJ128" i="1"/>
  <c r="AYK128" i="1"/>
  <c r="AYL128" i="1"/>
  <c r="AYM128" i="1"/>
  <c r="AYN128" i="1"/>
  <c r="AYO128" i="1"/>
  <c r="AYP128" i="1"/>
  <c r="AYQ128" i="1"/>
  <c r="AYR128" i="1"/>
  <c r="AYS128" i="1"/>
  <c r="AYT128" i="1"/>
  <c r="AYU128" i="1"/>
  <c r="AYV128" i="1"/>
  <c r="AYW128" i="1"/>
  <c r="AYX128" i="1"/>
  <c r="AYY128" i="1"/>
  <c r="AYZ128" i="1"/>
  <c r="AZA128" i="1"/>
  <c r="AZB128" i="1"/>
  <c r="AZC128" i="1"/>
  <c r="AZD128" i="1"/>
  <c r="AZE128" i="1"/>
  <c r="AZF128" i="1"/>
  <c r="AZG128" i="1"/>
  <c r="AZH128" i="1"/>
  <c r="AZI128" i="1"/>
  <c r="AZJ128" i="1"/>
  <c r="AZK128" i="1"/>
  <c r="AZL128" i="1"/>
  <c r="AZM128" i="1"/>
  <c r="AZN128" i="1"/>
  <c r="AZO128" i="1"/>
  <c r="AZP128" i="1"/>
  <c r="AZQ128" i="1"/>
  <c r="AZR128" i="1"/>
  <c r="AZS128" i="1"/>
  <c r="AZT128" i="1"/>
  <c r="AZU128" i="1"/>
  <c r="AZV128" i="1"/>
  <c r="AZW128" i="1"/>
  <c r="AZX128" i="1"/>
  <c r="AZY128" i="1"/>
  <c r="AZZ128" i="1"/>
  <c r="BAA128" i="1"/>
  <c r="BAB128" i="1"/>
  <c r="BAC128" i="1"/>
  <c r="BAD128" i="1"/>
  <c r="BAE128" i="1"/>
  <c r="BAF128" i="1"/>
  <c r="BAG128" i="1"/>
  <c r="BAH128" i="1"/>
  <c r="BAI128" i="1"/>
  <c r="BAJ128" i="1"/>
  <c r="BAK128" i="1"/>
  <c r="BAL128" i="1"/>
  <c r="BAM128" i="1"/>
  <c r="BAN128" i="1"/>
  <c r="BAO128" i="1"/>
  <c r="BAP128" i="1"/>
  <c r="BAQ128" i="1"/>
  <c r="BAR128" i="1"/>
  <c r="BAS128" i="1"/>
  <c r="BAT128" i="1"/>
  <c r="BAU128" i="1"/>
  <c r="BAV128" i="1"/>
  <c r="BAW128" i="1"/>
  <c r="BAX128" i="1"/>
  <c r="BAY128" i="1"/>
  <c r="BAZ128" i="1"/>
  <c r="BBA128" i="1"/>
  <c r="BBB128" i="1"/>
  <c r="BBC128" i="1"/>
  <c r="BBD128" i="1"/>
  <c r="BBE128" i="1"/>
  <c r="BBF128" i="1"/>
  <c r="BBG128" i="1"/>
  <c r="BBH128" i="1"/>
  <c r="BBI128" i="1"/>
  <c r="BBJ128" i="1"/>
  <c r="BBK128" i="1"/>
  <c r="BBL128" i="1"/>
  <c r="BBM128" i="1"/>
  <c r="BBN128" i="1"/>
  <c r="BBO128" i="1"/>
  <c r="AXC129" i="1"/>
  <c r="AXD129" i="1"/>
  <c r="AXE129" i="1"/>
  <c r="AXF129" i="1"/>
  <c r="AXG129" i="1"/>
  <c r="AXH129" i="1"/>
  <c r="AXI129" i="1"/>
  <c r="AXJ129" i="1"/>
  <c r="AXK129" i="1"/>
  <c r="AXL129" i="1"/>
  <c r="AXM129" i="1"/>
  <c r="AXN129" i="1"/>
  <c r="AXO129" i="1"/>
  <c r="AXP129" i="1"/>
  <c r="AXQ129" i="1"/>
  <c r="AXR129" i="1"/>
  <c r="AXS129" i="1"/>
  <c r="AXT129" i="1"/>
  <c r="AXU129" i="1"/>
  <c r="AXV129" i="1"/>
  <c r="AXW129" i="1"/>
  <c r="AXX129" i="1"/>
  <c r="AXY129" i="1"/>
  <c r="AXZ129" i="1"/>
  <c r="AYA129" i="1"/>
  <c r="AYB129" i="1"/>
  <c r="AYC129" i="1"/>
  <c r="AYD129" i="1"/>
  <c r="AYE129" i="1"/>
  <c r="AYF129" i="1"/>
  <c r="AYG129" i="1"/>
  <c r="AYH129" i="1"/>
  <c r="AYI129" i="1"/>
  <c r="AYJ129" i="1"/>
  <c r="AYK129" i="1"/>
  <c r="AYL129" i="1"/>
  <c r="AYM129" i="1"/>
  <c r="AYN129" i="1"/>
  <c r="AYO129" i="1"/>
  <c r="AYP129" i="1"/>
  <c r="AYQ129" i="1"/>
  <c r="AYR129" i="1"/>
  <c r="AYS129" i="1"/>
  <c r="AYT129" i="1"/>
  <c r="AYU129" i="1"/>
  <c r="AYV129" i="1"/>
  <c r="AYW129" i="1"/>
  <c r="AYX129" i="1"/>
  <c r="AYY129" i="1"/>
  <c r="AYZ129" i="1"/>
  <c r="AZA129" i="1"/>
  <c r="AZB129" i="1"/>
  <c r="AZC129" i="1"/>
  <c r="AZD129" i="1"/>
  <c r="AZE129" i="1"/>
  <c r="AZF129" i="1"/>
  <c r="AZG129" i="1"/>
  <c r="AZH129" i="1"/>
  <c r="AZI129" i="1"/>
  <c r="AZJ129" i="1"/>
  <c r="AZK129" i="1"/>
  <c r="AZL129" i="1"/>
  <c r="AZM129" i="1"/>
  <c r="AZN129" i="1"/>
  <c r="AZO129" i="1"/>
  <c r="AZP129" i="1"/>
  <c r="AZQ129" i="1"/>
  <c r="AZR129" i="1"/>
  <c r="AZS129" i="1"/>
  <c r="AZT129" i="1"/>
  <c r="AZU129" i="1"/>
  <c r="AZV129" i="1"/>
  <c r="AZW129" i="1"/>
  <c r="AZX129" i="1"/>
  <c r="AZY129" i="1"/>
  <c r="AZZ129" i="1"/>
  <c r="BAA129" i="1"/>
  <c r="BAB129" i="1"/>
  <c r="BAC129" i="1"/>
  <c r="BAD129" i="1"/>
  <c r="BAE129" i="1"/>
  <c r="BAF129" i="1"/>
  <c r="BAG129" i="1"/>
  <c r="BAH129" i="1"/>
  <c r="BAI129" i="1"/>
  <c r="BAJ129" i="1"/>
  <c r="BAK129" i="1"/>
  <c r="BAL129" i="1"/>
  <c r="BAM129" i="1"/>
  <c r="BAN129" i="1"/>
  <c r="BAO129" i="1"/>
  <c r="BAP129" i="1"/>
  <c r="BAQ129" i="1"/>
  <c r="BAR129" i="1"/>
  <c r="BAS129" i="1"/>
  <c r="BAT129" i="1"/>
  <c r="BAU129" i="1"/>
  <c r="BAV129" i="1"/>
  <c r="BAW129" i="1"/>
  <c r="BAX129" i="1"/>
  <c r="BAY129" i="1"/>
  <c r="BAZ129" i="1"/>
  <c r="BBA129" i="1"/>
  <c r="BBB129" i="1"/>
  <c r="BBC129" i="1"/>
  <c r="BBD129" i="1"/>
  <c r="BBE129" i="1"/>
  <c r="BBF129" i="1"/>
  <c r="BBG129" i="1"/>
  <c r="BBH129" i="1"/>
  <c r="BBI129" i="1"/>
  <c r="BBJ129" i="1"/>
  <c r="BBK129" i="1"/>
  <c r="BBL129" i="1"/>
  <c r="BBM129" i="1"/>
  <c r="BBN129" i="1"/>
  <c r="BBO129" i="1"/>
  <c r="AXC130" i="1"/>
  <c r="AXD130" i="1"/>
  <c r="AXE130" i="1"/>
  <c r="AXF130" i="1"/>
  <c r="AXG130" i="1"/>
  <c r="AXH130" i="1"/>
  <c r="AXI130" i="1"/>
  <c r="AXJ130" i="1"/>
  <c r="AXK130" i="1"/>
  <c r="AXL130" i="1"/>
  <c r="AXM130" i="1"/>
  <c r="AXN130" i="1"/>
  <c r="AXO130" i="1"/>
  <c r="AXP130" i="1"/>
  <c r="AXQ130" i="1"/>
  <c r="AXR130" i="1"/>
  <c r="AXS130" i="1"/>
  <c r="AXT130" i="1"/>
  <c r="AXU130" i="1"/>
  <c r="AXV130" i="1"/>
  <c r="AXW130" i="1"/>
  <c r="AXX130" i="1"/>
  <c r="AXY130" i="1"/>
  <c r="AXZ130" i="1"/>
  <c r="AYA130" i="1"/>
  <c r="AYB130" i="1"/>
  <c r="AYC130" i="1"/>
  <c r="AYD130" i="1"/>
  <c r="AYE130" i="1"/>
  <c r="AYF130" i="1"/>
  <c r="AYG130" i="1"/>
  <c r="AYH130" i="1"/>
  <c r="AYI130" i="1"/>
  <c r="AYJ130" i="1"/>
  <c r="AYK130" i="1"/>
  <c r="AYL130" i="1"/>
  <c r="AYM130" i="1"/>
  <c r="AYN130" i="1"/>
  <c r="AYO130" i="1"/>
  <c r="AYP130" i="1"/>
  <c r="AYQ130" i="1"/>
  <c r="AYR130" i="1"/>
  <c r="AYS130" i="1"/>
  <c r="AYT130" i="1"/>
  <c r="AYU130" i="1"/>
  <c r="AYV130" i="1"/>
  <c r="AYW130" i="1"/>
  <c r="AYX130" i="1"/>
  <c r="AYY130" i="1"/>
  <c r="AYZ130" i="1"/>
  <c r="AZA130" i="1"/>
  <c r="AZB130" i="1"/>
  <c r="AZC130" i="1"/>
  <c r="AZD130" i="1"/>
  <c r="AZE130" i="1"/>
  <c r="AZF130" i="1"/>
  <c r="AZG130" i="1"/>
  <c r="AZH130" i="1"/>
  <c r="AZI130" i="1"/>
  <c r="AZJ130" i="1"/>
  <c r="AZK130" i="1"/>
  <c r="AZL130" i="1"/>
  <c r="AZM130" i="1"/>
  <c r="AZN130" i="1"/>
  <c r="AZO130" i="1"/>
  <c r="AZP130" i="1"/>
  <c r="AZQ130" i="1"/>
  <c r="AZR130" i="1"/>
  <c r="AZS130" i="1"/>
  <c r="AZT130" i="1"/>
  <c r="AZU130" i="1"/>
  <c r="AZV130" i="1"/>
  <c r="AZW130" i="1"/>
  <c r="AZX130" i="1"/>
  <c r="AZY130" i="1"/>
  <c r="AZZ130" i="1"/>
  <c r="BAA130" i="1"/>
  <c r="BAB130" i="1"/>
  <c r="BAC130" i="1"/>
  <c r="BAD130" i="1"/>
  <c r="BAE130" i="1"/>
  <c r="BAF130" i="1"/>
  <c r="BAG130" i="1"/>
  <c r="BAH130" i="1"/>
  <c r="BAI130" i="1"/>
  <c r="BAJ130" i="1"/>
  <c r="BAK130" i="1"/>
  <c r="BAL130" i="1"/>
  <c r="BAM130" i="1"/>
  <c r="BAN130" i="1"/>
  <c r="BAO130" i="1"/>
  <c r="BAP130" i="1"/>
  <c r="BAQ130" i="1"/>
  <c r="BAR130" i="1"/>
  <c r="BAS130" i="1"/>
  <c r="BAT130" i="1"/>
  <c r="BAU130" i="1"/>
  <c r="BAV130" i="1"/>
  <c r="BAW130" i="1"/>
  <c r="BAX130" i="1"/>
  <c r="BAY130" i="1"/>
  <c r="BAZ130" i="1"/>
  <c r="BBA130" i="1"/>
  <c r="BBB130" i="1"/>
  <c r="BBC130" i="1"/>
  <c r="BBD130" i="1"/>
  <c r="BBE130" i="1"/>
  <c r="BBF130" i="1"/>
  <c r="BBG130" i="1"/>
  <c r="BBH130" i="1"/>
  <c r="BBI130" i="1"/>
  <c r="BBJ130" i="1"/>
  <c r="BBK130" i="1"/>
  <c r="BBL130" i="1"/>
  <c r="BBM130" i="1"/>
  <c r="BBN130" i="1"/>
  <c r="BBO130" i="1"/>
  <c r="AXC131" i="1"/>
  <c r="AXD131" i="1"/>
  <c r="AXE131" i="1"/>
  <c r="AXF131" i="1"/>
  <c r="AXG131" i="1"/>
  <c r="AXH131" i="1"/>
  <c r="AXI131" i="1"/>
  <c r="AXJ131" i="1"/>
  <c r="AXK131" i="1"/>
  <c r="AXL131" i="1"/>
  <c r="AXM131" i="1"/>
  <c r="AXN131" i="1"/>
  <c r="AXO131" i="1"/>
  <c r="AXP131" i="1"/>
  <c r="AXQ131" i="1"/>
  <c r="AXR131" i="1"/>
  <c r="AXS131" i="1"/>
  <c r="AXT131" i="1"/>
  <c r="AXU131" i="1"/>
  <c r="AXV131" i="1"/>
  <c r="AXW131" i="1"/>
  <c r="AXX131" i="1"/>
  <c r="AXY131" i="1"/>
  <c r="AXZ131" i="1"/>
  <c r="AYA131" i="1"/>
  <c r="AYB131" i="1"/>
  <c r="AYC131" i="1"/>
  <c r="AYD131" i="1"/>
  <c r="AYE131" i="1"/>
  <c r="AYF131" i="1"/>
  <c r="AYG131" i="1"/>
  <c r="AYH131" i="1"/>
  <c r="AYI131" i="1"/>
  <c r="AYJ131" i="1"/>
  <c r="AYK131" i="1"/>
  <c r="AYL131" i="1"/>
  <c r="AYM131" i="1"/>
  <c r="AYN131" i="1"/>
  <c r="AYO131" i="1"/>
  <c r="AYP131" i="1"/>
  <c r="AYQ131" i="1"/>
  <c r="AYR131" i="1"/>
  <c r="AYS131" i="1"/>
  <c r="AYT131" i="1"/>
  <c r="AYU131" i="1"/>
  <c r="AYV131" i="1"/>
  <c r="AYW131" i="1"/>
  <c r="AYX131" i="1"/>
  <c r="AYY131" i="1"/>
  <c r="AYZ131" i="1"/>
  <c r="AZA131" i="1"/>
  <c r="AZB131" i="1"/>
  <c r="AZC131" i="1"/>
  <c r="AZD131" i="1"/>
  <c r="AZE131" i="1"/>
  <c r="AZF131" i="1"/>
  <c r="AZG131" i="1"/>
  <c r="AZH131" i="1"/>
  <c r="AZI131" i="1"/>
  <c r="AZJ131" i="1"/>
  <c r="AZK131" i="1"/>
  <c r="AZL131" i="1"/>
  <c r="AZM131" i="1"/>
  <c r="AZN131" i="1"/>
  <c r="AZO131" i="1"/>
  <c r="AZP131" i="1"/>
  <c r="AZQ131" i="1"/>
  <c r="AZR131" i="1"/>
  <c r="AZS131" i="1"/>
  <c r="AZT131" i="1"/>
  <c r="AZU131" i="1"/>
  <c r="AZV131" i="1"/>
  <c r="AZW131" i="1"/>
  <c r="AZX131" i="1"/>
  <c r="AZY131" i="1"/>
  <c r="AZZ131" i="1"/>
  <c r="BAA131" i="1"/>
  <c r="BAB131" i="1"/>
  <c r="BAC131" i="1"/>
  <c r="BAD131" i="1"/>
  <c r="BAE131" i="1"/>
  <c r="BAF131" i="1"/>
  <c r="BAG131" i="1"/>
  <c r="BAH131" i="1"/>
  <c r="BAI131" i="1"/>
  <c r="BAJ131" i="1"/>
  <c r="BAK131" i="1"/>
  <c r="BAL131" i="1"/>
  <c r="BAM131" i="1"/>
  <c r="BAN131" i="1"/>
  <c r="BAO131" i="1"/>
  <c r="BAP131" i="1"/>
  <c r="BAQ131" i="1"/>
  <c r="BAR131" i="1"/>
  <c r="BAS131" i="1"/>
  <c r="BAT131" i="1"/>
  <c r="BAU131" i="1"/>
  <c r="BAV131" i="1"/>
  <c r="BAW131" i="1"/>
  <c r="BAX131" i="1"/>
  <c r="BAY131" i="1"/>
  <c r="BAZ131" i="1"/>
  <c r="BBA131" i="1"/>
  <c r="BBB131" i="1"/>
  <c r="BBC131" i="1"/>
  <c r="BBD131" i="1"/>
  <c r="BBE131" i="1"/>
  <c r="BBF131" i="1"/>
  <c r="BBG131" i="1"/>
  <c r="BBH131" i="1"/>
  <c r="BBI131" i="1"/>
  <c r="BBJ131" i="1"/>
  <c r="BBK131" i="1"/>
  <c r="BBL131" i="1"/>
  <c r="BBM131" i="1"/>
  <c r="BBN131" i="1"/>
  <c r="BBO131" i="1"/>
  <c r="AXC132" i="1"/>
  <c r="AXD132" i="1"/>
  <c r="AXE132" i="1"/>
  <c r="AXF132" i="1"/>
  <c r="AXG132" i="1"/>
  <c r="AXH132" i="1"/>
  <c r="AXI132" i="1"/>
  <c r="AXJ132" i="1"/>
  <c r="AXK132" i="1"/>
  <c r="AXL132" i="1"/>
  <c r="AXM132" i="1"/>
  <c r="AXN132" i="1"/>
  <c r="AXO132" i="1"/>
  <c r="AXP132" i="1"/>
  <c r="AXQ132" i="1"/>
  <c r="AXR132" i="1"/>
  <c r="AXS132" i="1"/>
  <c r="AXT132" i="1"/>
  <c r="AXU132" i="1"/>
  <c r="AXV132" i="1"/>
  <c r="AXW132" i="1"/>
  <c r="AXX132" i="1"/>
  <c r="AXY132" i="1"/>
  <c r="AXZ132" i="1"/>
  <c r="AYA132" i="1"/>
  <c r="AYB132" i="1"/>
  <c r="AYC132" i="1"/>
  <c r="AYD132" i="1"/>
  <c r="AYE132" i="1"/>
  <c r="AYF132" i="1"/>
  <c r="AYG132" i="1"/>
  <c r="AYH132" i="1"/>
  <c r="AYI132" i="1"/>
  <c r="AYJ132" i="1"/>
  <c r="AYK132" i="1"/>
  <c r="AYL132" i="1"/>
  <c r="AYM132" i="1"/>
  <c r="AYN132" i="1"/>
  <c r="AYO132" i="1"/>
  <c r="AYP132" i="1"/>
  <c r="AYQ132" i="1"/>
  <c r="AYR132" i="1"/>
  <c r="AYS132" i="1"/>
  <c r="AYT132" i="1"/>
  <c r="AYU132" i="1"/>
  <c r="AYV132" i="1"/>
  <c r="AYW132" i="1"/>
  <c r="AYX132" i="1"/>
  <c r="AYY132" i="1"/>
  <c r="AYZ132" i="1"/>
  <c r="AZA132" i="1"/>
  <c r="AZB132" i="1"/>
  <c r="AZC132" i="1"/>
  <c r="AZD132" i="1"/>
  <c r="AZE132" i="1"/>
  <c r="AZF132" i="1"/>
  <c r="AZG132" i="1"/>
  <c r="AZH132" i="1"/>
  <c r="AZI132" i="1"/>
  <c r="AZJ132" i="1"/>
  <c r="AZK132" i="1"/>
  <c r="AZL132" i="1"/>
  <c r="AZM132" i="1"/>
  <c r="AZN132" i="1"/>
  <c r="AZO132" i="1"/>
  <c r="AZP132" i="1"/>
  <c r="AZQ132" i="1"/>
  <c r="AZR132" i="1"/>
  <c r="AZS132" i="1"/>
  <c r="AZT132" i="1"/>
  <c r="AZU132" i="1"/>
  <c r="AZV132" i="1"/>
  <c r="AZW132" i="1"/>
  <c r="AZX132" i="1"/>
  <c r="AZY132" i="1"/>
  <c r="AZZ132" i="1"/>
  <c r="BAA132" i="1"/>
  <c r="BAB132" i="1"/>
  <c r="BAC132" i="1"/>
  <c r="BAD132" i="1"/>
  <c r="BAE132" i="1"/>
  <c r="BAF132" i="1"/>
  <c r="BAG132" i="1"/>
  <c r="BAH132" i="1"/>
  <c r="BAI132" i="1"/>
  <c r="BAJ132" i="1"/>
  <c r="BAK132" i="1"/>
  <c r="BAL132" i="1"/>
  <c r="BAM132" i="1"/>
  <c r="BAN132" i="1"/>
  <c r="BAO132" i="1"/>
  <c r="BAP132" i="1"/>
  <c r="BAQ132" i="1"/>
  <c r="BAR132" i="1"/>
  <c r="BAS132" i="1"/>
  <c r="BAT132" i="1"/>
  <c r="BAU132" i="1"/>
  <c r="BAV132" i="1"/>
  <c r="BAW132" i="1"/>
  <c r="BAX132" i="1"/>
  <c r="BAY132" i="1"/>
  <c r="BAZ132" i="1"/>
  <c r="BBA132" i="1"/>
  <c r="BBB132" i="1"/>
  <c r="BBC132" i="1"/>
  <c r="BBD132" i="1"/>
  <c r="BBE132" i="1"/>
  <c r="BBF132" i="1"/>
  <c r="BBG132" i="1"/>
  <c r="BBH132" i="1"/>
  <c r="BBI132" i="1"/>
  <c r="BBJ132" i="1"/>
  <c r="BBK132" i="1"/>
  <c r="BBL132" i="1"/>
  <c r="BBM132" i="1"/>
  <c r="BBN132" i="1"/>
  <c r="BBO132" i="1"/>
  <c r="AXC133" i="1"/>
  <c r="AXD133" i="1"/>
  <c r="AXE133" i="1"/>
  <c r="AXF133" i="1"/>
  <c r="AXG133" i="1"/>
  <c r="AXH133" i="1"/>
  <c r="AXI133" i="1"/>
  <c r="AXJ133" i="1"/>
  <c r="AXK133" i="1"/>
  <c r="AXL133" i="1"/>
  <c r="AXM133" i="1"/>
  <c r="AXN133" i="1"/>
  <c r="AXO133" i="1"/>
  <c r="AXP133" i="1"/>
  <c r="AXQ133" i="1"/>
  <c r="AXR133" i="1"/>
  <c r="AXS133" i="1"/>
  <c r="AXT133" i="1"/>
  <c r="AXU133" i="1"/>
  <c r="AXV133" i="1"/>
  <c r="AXW133" i="1"/>
  <c r="AXX133" i="1"/>
  <c r="AXY133" i="1"/>
  <c r="AXZ133" i="1"/>
  <c r="AYA133" i="1"/>
  <c r="AYB133" i="1"/>
  <c r="AYC133" i="1"/>
  <c r="AYD133" i="1"/>
  <c r="AYE133" i="1"/>
  <c r="AYF133" i="1"/>
  <c r="AYG133" i="1"/>
  <c r="AYH133" i="1"/>
  <c r="AYI133" i="1"/>
  <c r="AYJ133" i="1"/>
  <c r="AYK133" i="1"/>
  <c r="AYL133" i="1"/>
  <c r="AYM133" i="1"/>
  <c r="AYN133" i="1"/>
  <c r="AYO133" i="1"/>
  <c r="AYP133" i="1"/>
  <c r="AYQ133" i="1"/>
  <c r="AYR133" i="1"/>
  <c r="AYS133" i="1"/>
  <c r="AYT133" i="1"/>
  <c r="AYU133" i="1"/>
  <c r="AYV133" i="1"/>
  <c r="AYW133" i="1"/>
  <c r="AYX133" i="1"/>
  <c r="AYY133" i="1"/>
  <c r="AYZ133" i="1"/>
  <c r="AZA133" i="1"/>
  <c r="AZB133" i="1"/>
  <c r="AZC133" i="1"/>
  <c r="AZD133" i="1"/>
  <c r="AZE133" i="1"/>
  <c r="AZF133" i="1"/>
  <c r="AZG133" i="1"/>
  <c r="AZH133" i="1"/>
  <c r="AZI133" i="1"/>
  <c r="AZJ133" i="1"/>
  <c r="AZK133" i="1"/>
  <c r="AZL133" i="1"/>
  <c r="AZM133" i="1"/>
  <c r="AZN133" i="1"/>
  <c r="AZO133" i="1"/>
  <c r="AZP133" i="1"/>
  <c r="AZQ133" i="1"/>
  <c r="AZR133" i="1"/>
  <c r="AZS133" i="1"/>
  <c r="AZT133" i="1"/>
  <c r="AZU133" i="1"/>
  <c r="AZV133" i="1"/>
  <c r="AZW133" i="1"/>
  <c r="AZX133" i="1"/>
  <c r="AZY133" i="1"/>
  <c r="AZZ133" i="1"/>
  <c r="BAA133" i="1"/>
  <c r="BAB133" i="1"/>
  <c r="BAC133" i="1"/>
  <c r="BAD133" i="1"/>
  <c r="BAE133" i="1"/>
  <c r="BAF133" i="1"/>
  <c r="BAG133" i="1"/>
  <c r="BAH133" i="1"/>
  <c r="BAI133" i="1"/>
  <c r="BAJ133" i="1"/>
  <c r="BAK133" i="1"/>
  <c r="BAL133" i="1"/>
  <c r="BAM133" i="1"/>
  <c r="BAN133" i="1"/>
  <c r="BAO133" i="1"/>
  <c r="BAP133" i="1"/>
  <c r="BAQ133" i="1"/>
  <c r="BAR133" i="1"/>
  <c r="BAS133" i="1"/>
  <c r="BAT133" i="1"/>
  <c r="BAU133" i="1"/>
  <c r="BAV133" i="1"/>
  <c r="BAW133" i="1"/>
  <c r="BAX133" i="1"/>
  <c r="BAY133" i="1"/>
  <c r="BAZ133" i="1"/>
  <c r="BBA133" i="1"/>
  <c r="BBB133" i="1"/>
  <c r="BBC133" i="1"/>
  <c r="BBD133" i="1"/>
  <c r="BBE133" i="1"/>
  <c r="BBF133" i="1"/>
  <c r="BBG133" i="1"/>
  <c r="BBH133" i="1"/>
  <c r="BBI133" i="1"/>
  <c r="BBJ133" i="1"/>
  <c r="BBK133" i="1"/>
  <c r="BBL133" i="1"/>
  <c r="BBM133" i="1"/>
  <c r="BBN133" i="1"/>
  <c r="BBO133" i="1"/>
  <c r="AXC134" i="1"/>
  <c r="AXD134" i="1"/>
  <c r="AXE134" i="1"/>
  <c r="AXF134" i="1"/>
  <c r="AXG134" i="1"/>
  <c r="AXH134" i="1"/>
  <c r="AXI134" i="1"/>
  <c r="AXJ134" i="1"/>
  <c r="AXK134" i="1"/>
  <c r="AXL134" i="1"/>
  <c r="AXM134" i="1"/>
  <c r="AXN134" i="1"/>
  <c r="AXO134" i="1"/>
  <c r="AXP134" i="1"/>
  <c r="AXQ134" i="1"/>
  <c r="AXR134" i="1"/>
  <c r="AXS134" i="1"/>
  <c r="AXT134" i="1"/>
  <c r="AXU134" i="1"/>
  <c r="AXV134" i="1"/>
  <c r="AXW134" i="1"/>
  <c r="AXX134" i="1"/>
  <c r="AXY134" i="1"/>
  <c r="AXZ134" i="1"/>
  <c r="AYA134" i="1"/>
  <c r="AYB134" i="1"/>
  <c r="AYC134" i="1"/>
  <c r="AYD134" i="1"/>
  <c r="AYE134" i="1"/>
  <c r="AYF134" i="1"/>
  <c r="AYG134" i="1"/>
  <c r="AYH134" i="1"/>
  <c r="AYI134" i="1"/>
  <c r="AYJ134" i="1"/>
  <c r="AYK134" i="1"/>
  <c r="AYL134" i="1"/>
  <c r="AYM134" i="1"/>
  <c r="AYN134" i="1"/>
  <c r="AYO134" i="1"/>
  <c r="AYP134" i="1"/>
  <c r="AYQ134" i="1"/>
  <c r="AYR134" i="1"/>
  <c r="AYS134" i="1"/>
  <c r="AYT134" i="1"/>
  <c r="AYU134" i="1"/>
  <c r="AYV134" i="1"/>
  <c r="AYW134" i="1"/>
  <c r="AYX134" i="1"/>
  <c r="AYY134" i="1"/>
  <c r="AYZ134" i="1"/>
  <c r="AZA134" i="1"/>
  <c r="AZB134" i="1"/>
  <c r="AZC134" i="1"/>
  <c r="AZD134" i="1"/>
  <c r="AZE134" i="1"/>
  <c r="AZF134" i="1"/>
  <c r="AZG134" i="1"/>
  <c r="AZH134" i="1"/>
  <c r="AZI134" i="1"/>
  <c r="AZJ134" i="1"/>
  <c r="AZK134" i="1"/>
  <c r="AZL134" i="1"/>
  <c r="AZM134" i="1"/>
  <c r="AZN134" i="1"/>
  <c r="AZO134" i="1"/>
  <c r="AZP134" i="1"/>
  <c r="AZQ134" i="1"/>
  <c r="AZR134" i="1"/>
  <c r="AZS134" i="1"/>
  <c r="AZT134" i="1"/>
  <c r="AZU134" i="1"/>
  <c r="AZV134" i="1"/>
  <c r="AZW134" i="1"/>
  <c r="AZX134" i="1"/>
  <c r="AZY134" i="1"/>
  <c r="AZZ134" i="1"/>
  <c r="BAA134" i="1"/>
  <c r="BAB134" i="1"/>
  <c r="BAC134" i="1"/>
  <c r="BAD134" i="1"/>
  <c r="BAE134" i="1"/>
  <c r="BAF134" i="1"/>
  <c r="BAG134" i="1"/>
  <c r="BAH134" i="1"/>
  <c r="BAI134" i="1"/>
  <c r="BAJ134" i="1"/>
  <c r="BAK134" i="1"/>
  <c r="BAL134" i="1"/>
  <c r="BAM134" i="1"/>
  <c r="BAN134" i="1"/>
  <c r="BAO134" i="1"/>
  <c r="BAP134" i="1"/>
  <c r="BAQ134" i="1"/>
  <c r="BAR134" i="1"/>
  <c r="BAS134" i="1"/>
  <c r="BAT134" i="1"/>
  <c r="BAU134" i="1"/>
  <c r="BAV134" i="1"/>
  <c r="BAW134" i="1"/>
  <c r="BAX134" i="1"/>
  <c r="BAY134" i="1"/>
  <c r="BAZ134" i="1"/>
  <c r="BBA134" i="1"/>
  <c r="BBB134" i="1"/>
  <c r="BBC134" i="1"/>
  <c r="BBD134" i="1"/>
  <c r="BBE134" i="1"/>
  <c r="BBF134" i="1"/>
  <c r="BBG134" i="1"/>
  <c r="BBH134" i="1"/>
  <c r="BBI134" i="1"/>
  <c r="BBJ134" i="1"/>
  <c r="BBK134" i="1"/>
  <c r="BBL134" i="1"/>
  <c r="BBM134" i="1"/>
  <c r="BBN134" i="1"/>
  <c r="BBO134" i="1"/>
  <c r="AXC135" i="1"/>
  <c r="AXD135" i="1"/>
  <c r="AXE135" i="1"/>
  <c r="AXF135" i="1"/>
  <c r="AXG135" i="1"/>
  <c r="AXH135" i="1"/>
  <c r="AXI135" i="1"/>
  <c r="AXJ135" i="1"/>
  <c r="AXK135" i="1"/>
  <c r="AXL135" i="1"/>
  <c r="AXM135" i="1"/>
  <c r="AXN135" i="1"/>
  <c r="AXO135" i="1"/>
  <c r="AXP135" i="1"/>
  <c r="AXQ135" i="1"/>
  <c r="AXR135" i="1"/>
  <c r="AXS135" i="1"/>
  <c r="AXT135" i="1"/>
  <c r="AXU135" i="1"/>
  <c r="AXV135" i="1"/>
  <c r="AXW135" i="1"/>
  <c r="AXX135" i="1"/>
  <c r="AXY135" i="1"/>
  <c r="AXZ135" i="1"/>
  <c r="AYA135" i="1"/>
  <c r="AYB135" i="1"/>
  <c r="AYC135" i="1"/>
  <c r="AYD135" i="1"/>
  <c r="AYE135" i="1"/>
  <c r="AYF135" i="1"/>
  <c r="AYG135" i="1"/>
  <c r="AYH135" i="1"/>
  <c r="AYI135" i="1"/>
  <c r="AYJ135" i="1"/>
  <c r="AYK135" i="1"/>
  <c r="AYL135" i="1"/>
  <c r="AYM135" i="1"/>
  <c r="AYN135" i="1"/>
  <c r="AYO135" i="1"/>
  <c r="AYP135" i="1"/>
  <c r="AYQ135" i="1"/>
  <c r="AYR135" i="1"/>
  <c r="AYS135" i="1"/>
  <c r="AYT135" i="1"/>
  <c r="AYU135" i="1"/>
  <c r="AYV135" i="1"/>
  <c r="AYW135" i="1"/>
  <c r="AYX135" i="1"/>
  <c r="AYY135" i="1"/>
  <c r="AYZ135" i="1"/>
  <c r="AZA135" i="1"/>
  <c r="AZB135" i="1"/>
  <c r="AZC135" i="1"/>
  <c r="AZD135" i="1"/>
  <c r="AZE135" i="1"/>
  <c r="AZF135" i="1"/>
  <c r="AZG135" i="1"/>
  <c r="AZH135" i="1"/>
  <c r="AZI135" i="1"/>
  <c r="AZJ135" i="1"/>
  <c r="AZK135" i="1"/>
  <c r="AZL135" i="1"/>
  <c r="AZM135" i="1"/>
  <c r="AZN135" i="1"/>
  <c r="AZO135" i="1"/>
  <c r="AZP135" i="1"/>
  <c r="AZQ135" i="1"/>
  <c r="AZR135" i="1"/>
  <c r="AZS135" i="1"/>
  <c r="AZT135" i="1"/>
  <c r="AZU135" i="1"/>
  <c r="AZV135" i="1"/>
  <c r="AZW135" i="1"/>
  <c r="AZX135" i="1"/>
  <c r="AZY135" i="1"/>
  <c r="AZZ135" i="1"/>
  <c r="BAA135" i="1"/>
  <c r="BAB135" i="1"/>
  <c r="BAC135" i="1"/>
  <c r="BAD135" i="1"/>
  <c r="BAE135" i="1"/>
  <c r="BAF135" i="1"/>
  <c r="BAG135" i="1"/>
  <c r="BAH135" i="1"/>
  <c r="BAI135" i="1"/>
  <c r="BAJ135" i="1"/>
  <c r="BAK135" i="1"/>
  <c r="BAL135" i="1"/>
  <c r="BAM135" i="1"/>
  <c r="BAN135" i="1"/>
  <c r="BAO135" i="1"/>
  <c r="BAP135" i="1"/>
  <c r="BAQ135" i="1"/>
  <c r="BAR135" i="1"/>
  <c r="BAS135" i="1"/>
  <c r="BAT135" i="1"/>
  <c r="BAU135" i="1"/>
  <c r="BAV135" i="1"/>
  <c r="BAW135" i="1"/>
  <c r="BAX135" i="1"/>
  <c r="BAY135" i="1"/>
  <c r="BAZ135" i="1"/>
  <c r="BBA135" i="1"/>
  <c r="BBB135" i="1"/>
  <c r="BBC135" i="1"/>
  <c r="BBD135" i="1"/>
  <c r="BBE135" i="1"/>
  <c r="BBF135" i="1"/>
  <c r="BBG135" i="1"/>
  <c r="BBH135" i="1"/>
  <c r="BBI135" i="1"/>
  <c r="BBJ135" i="1"/>
  <c r="BBK135" i="1"/>
  <c r="BBL135" i="1"/>
  <c r="BBM135" i="1"/>
  <c r="BBN135" i="1"/>
  <c r="BBO135" i="1"/>
  <c r="AXC136" i="1"/>
  <c r="AXD136" i="1"/>
  <c r="AXE136" i="1"/>
  <c r="AXF136" i="1"/>
  <c r="AXG136" i="1"/>
  <c r="AXH136" i="1"/>
  <c r="AXI136" i="1"/>
  <c r="AXJ136" i="1"/>
  <c r="AXK136" i="1"/>
  <c r="AXL136" i="1"/>
  <c r="AXM136" i="1"/>
  <c r="AXN136" i="1"/>
  <c r="AXO136" i="1"/>
  <c r="AXP136" i="1"/>
  <c r="AXQ136" i="1"/>
  <c r="AXR136" i="1"/>
  <c r="AXS136" i="1"/>
  <c r="AXT136" i="1"/>
  <c r="AXU136" i="1"/>
  <c r="AXV136" i="1"/>
  <c r="AXW136" i="1"/>
  <c r="AXX136" i="1"/>
  <c r="AXY136" i="1"/>
  <c r="AXZ136" i="1"/>
  <c r="AYA136" i="1"/>
  <c r="AYB136" i="1"/>
  <c r="AYC136" i="1"/>
  <c r="AYD136" i="1"/>
  <c r="AYE136" i="1"/>
  <c r="AYF136" i="1"/>
  <c r="AYG136" i="1"/>
  <c r="AYH136" i="1"/>
  <c r="AYI136" i="1"/>
  <c r="AYJ136" i="1"/>
  <c r="AYK136" i="1"/>
  <c r="AYL136" i="1"/>
  <c r="AYM136" i="1"/>
  <c r="AYN136" i="1"/>
  <c r="AYO136" i="1"/>
  <c r="AYP136" i="1"/>
  <c r="AYQ136" i="1"/>
  <c r="AYR136" i="1"/>
  <c r="AYS136" i="1"/>
  <c r="AYT136" i="1"/>
  <c r="AYU136" i="1"/>
  <c r="AYV136" i="1"/>
  <c r="AYW136" i="1"/>
  <c r="AYX136" i="1"/>
  <c r="AYY136" i="1"/>
  <c r="AYZ136" i="1"/>
  <c r="AZA136" i="1"/>
  <c r="AZB136" i="1"/>
  <c r="AZC136" i="1"/>
  <c r="AZD136" i="1"/>
  <c r="AZE136" i="1"/>
  <c r="AZF136" i="1"/>
  <c r="AZG136" i="1"/>
  <c r="AZH136" i="1"/>
  <c r="AZI136" i="1"/>
  <c r="AZJ136" i="1"/>
  <c r="AZK136" i="1"/>
  <c r="AZL136" i="1"/>
  <c r="AZM136" i="1"/>
  <c r="AZN136" i="1"/>
  <c r="AZO136" i="1"/>
  <c r="AZP136" i="1"/>
  <c r="AZQ136" i="1"/>
  <c r="AZR136" i="1"/>
  <c r="AZS136" i="1"/>
  <c r="AZT136" i="1"/>
  <c r="AZU136" i="1"/>
  <c r="AZV136" i="1"/>
  <c r="AZW136" i="1"/>
  <c r="AZX136" i="1"/>
  <c r="AZY136" i="1"/>
  <c r="AZZ136" i="1"/>
  <c r="BAA136" i="1"/>
  <c r="BAB136" i="1"/>
  <c r="BAC136" i="1"/>
  <c r="BAD136" i="1"/>
  <c r="BAE136" i="1"/>
  <c r="BAF136" i="1"/>
  <c r="BAG136" i="1"/>
  <c r="BAH136" i="1"/>
  <c r="BAI136" i="1"/>
  <c r="BAJ136" i="1"/>
  <c r="BAK136" i="1"/>
  <c r="BAL136" i="1"/>
  <c r="BAM136" i="1"/>
  <c r="BAN136" i="1"/>
  <c r="BAO136" i="1"/>
  <c r="BAP136" i="1"/>
  <c r="BAQ136" i="1"/>
  <c r="BAR136" i="1"/>
  <c r="BAS136" i="1"/>
  <c r="BAT136" i="1"/>
  <c r="BAU136" i="1"/>
  <c r="BAV136" i="1"/>
  <c r="BAW136" i="1"/>
  <c r="BAX136" i="1"/>
  <c r="BAY136" i="1"/>
  <c r="BAZ136" i="1"/>
  <c r="BBA136" i="1"/>
  <c r="BBB136" i="1"/>
  <c r="BBC136" i="1"/>
  <c r="BBD136" i="1"/>
  <c r="BBE136" i="1"/>
  <c r="BBF136" i="1"/>
  <c r="BBG136" i="1"/>
  <c r="BBH136" i="1"/>
  <c r="BBI136" i="1"/>
  <c r="BBJ136" i="1"/>
  <c r="BBK136" i="1"/>
  <c r="BBL136" i="1"/>
  <c r="BBM136" i="1"/>
  <c r="BBN136" i="1"/>
  <c r="BBO136" i="1"/>
  <c r="AXC137" i="1"/>
  <c r="AXD137" i="1"/>
  <c r="AXE137" i="1"/>
  <c r="AXF137" i="1"/>
  <c r="AXG137" i="1"/>
  <c r="AXH137" i="1"/>
  <c r="AXI137" i="1"/>
  <c r="AXJ137" i="1"/>
  <c r="AXK137" i="1"/>
  <c r="AXL137" i="1"/>
  <c r="AXM137" i="1"/>
  <c r="AXN137" i="1"/>
  <c r="AXO137" i="1"/>
  <c r="AXP137" i="1"/>
  <c r="AXQ137" i="1"/>
  <c r="AXR137" i="1"/>
  <c r="AXS137" i="1"/>
  <c r="AXT137" i="1"/>
  <c r="AXU137" i="1"/>
  <c r="AXV137" i="1"/>
  <c r="AXW137" i="1"/>
  <c r="AXX137" i="1"/>
  <c r="AXY137" i="1"/>
  <c r="AXZ137" i="1"/>
  <c r="AYA137" i="1"/>
  <c r="AYB137" i="1"/>
  <c r="AYC137" i="1"/>
  <c r="AYD137" i="1"/>
  <c r="AYE137" i="1"/>
  <c r="AYF137" i="1"/>
  <c r="AYG137" i="1"/>
  <c r="AYH137" i="1"/>
  <c r="AYI137" i="1"/>
  <c r="AYJ137" i="1"/>
  <c r="AYK137" i="1"/>
  <c r="AYL137" i="1"/>
  <c r="AYM137" i="1"/>
  <c r="AYN137" i="1"/>
  <c r="AYO137" i="1"/>
  <c r="AYP137" i="1"/>
  <c r="AYQ137" i="1"/>
  <c r="AYR137" i="1"/>
  <c r="AYS137" i="1"/>
  <c r="AYT137" i="1"/>
  <c r="AYU137" i="1"/>
  <c r="AYV137" i="1"/>
  <c r="AYW137" i="1"/>
  <c r="AYX137" i="1"/>
  <c r="AYY137" i="1"/>
  <c r="AYZ137" i="1"/>
  <c r="AZA137" i="1"/>
  <c r="AZB137" i="1"/>
  <c r="AZC137" i="1"/>
  <c r="AZD137" i="1"/>
  <c r="AZE137" i="1"/>
  <c r="AZF137" i="1"/>
  <c r="AZG137" i="1"/>
  <c r="AZH137" i="1"/>
  <c r="AZI137" i="1"/>
  <c r="AZJ137" i="1"/>
  <c r="AZK137" i="1"/>
  <c r="AZL137" i="1"/>
  <c r="AZM137" i="1"/>
  <c r="AZN137" i="1"/>
  <c r="AZO137" i="1"/>
  <c r="AZP137" i="1"/>
  <c r="AZQ137" i="1"/>
  <c r="AZR137" i="1"/>
  <c r="AZS137" i="1"/>
  <c r="AZT137" i="1"/>
  <c r="AZU137" i="1"/>
  <c r="AZV137" i="1"/>
  <c r="AZW137" i="1"/>
  <c r="AZX137" i="1"/>
  <c r="AZY137" i="1"/>
  <c r="AZZ137" i="1"/>
  <c r="BAA137" i="1"/>
  <c r="BAB137" i="1"/>
  <c r="BAC137" i="1"/>
  <c r="BAD137" i="1"/>
  <c r="BAE137" i="1"/>
  <c r="BAF137" i="1"/>
  <c r="BAG137" i="1"/>
  <c r="BAH137" i="1"/>
  <c r="BAI137" i="1"/>
  <c r="BAJ137" i="1"/>
  <c r="BAK137" i="1"/>
  <c r="BAL137" i="1"/>
  <c r="BAM137" i="1"/>
  <c r="BAN137" i="1"/>
  <c r="BAO137" i="1"/>
  <c r="BAP137" i="1"/>
  <c r="BAQ137" i="1"/>
  <c r="BAR137" i="1"/>
  <c r="BAS137" i="1"/>
  <c r="BAT137" i="1"/>
  <c r="BAU137" i="1"/>
  <c r="BAV137" i="1"/>
  <c r="BAW137" i="1"/>
  <c r="BAX137" i="1"/>
  <c r="BAY137" i="1"/>
  <c r="BAZ137" i="1"/>
  <c r="BBA137" i="1"/>
  <c r="BBB137" i="1"/>
  <c r="BBC137" i="1"/>
  <c r="BBD137" i="1"/>
  <c r="BBE137" i="1"/>
  <c r="BBF137" i="1"/>
  <c r="BBG137" i="1"/>
  <c r="BBH137" i="1"/>
  <c r="BBI137" i="1"/>
  <c r="BBJ137" i="1"/>
  <c r="BBK137" i="1"/>
  <c r="BBL137" i="1"/>
  <c r="BBM137" i="1"/>
  <c r="BBN137" i="1"/>
  <c r="BBO137" i="1"/>
  <c r="AXC138" i="1"/>
  <c r="AXD138" i="1"/>
  <c r="AXE138" i="1"/>
  <c r="AXF138" i="1"/>
  <c r="AXG138" i="1"/>
  <c r="AXH138" i="1"/>
  <c r="AXI138" i="1"/>
  <c r="AXJ138" i="1"/>
  <c r="AXK138" i="1"/>
  <c r="AXL138" i="1"/>
  <c r="AXM138" i="1"/>
  <c r="AXN138" i="1"/>
  <c r="AXO138" i="1"/>
  <c r="AXP138" i="1"/>
  <c r="AXQ138" i="1"/>
  <c r="AXR138" i="1"/>
  <c r="AXS138" i="1"/>
  <c r="AXT138" i="1"/>
  <c r="AXU138" i="1"/>
  <c r="AXV138" i="1"/>
  <c r="AXW138" i="1"/>
  <c r="AXX138" i="1"/>
  <c r="AXY138" i="1"/>
  <c r="AXZ138" i="1"/>
  <c r="AYA138" i="1"/>
  <c r="AYB138" i="1"/>
  <c r="AYC138" i="1"/>
  <c r="AYD138" i="1"/>
  <c r="AYE138" i="1"/>
  <c r="AYF138" i="1"/>
  <c r="AYG138" i="1"/>
  <c r="AYH138" i="1"/>
  <c r="AYI138" i="1"/>
  <c r="AYJ138" i="1"/>
  <c r="AYK138" i="1"/>
  <c r="AYL138" i="1"/>
  <c r="AYM138" i="1"/>
  <c r="AYN138" i="1"/>
  <c r="AYO138" i="1"/>
  <c r="AYP138" i="1"/>
  <c r="AYQ138" i="1"/>
  <c r="AYR138" i="1"/>
  <c r="AYS138" i="1"/>
  <c r="AYT138" i="1"/>
  <c r="AYU138" i="1"/>
  <c r="AYV138" i="1"/>
  <c r="AYW138" i="1"/>
  <c r="AYX138" i="1"/>
  <c r="AYY138" i="1"/>
  <c r="AYZ138" i="1"/>
  <c r="AZA138" i="1"/>
  <c r="AZB138" i="1"/>
  <c r="AZC138" i="1"/>
  <c r="AZD138" i="1"/>
  <c r="AZE138" i="1"/>
  <c r="AZF138" i="1"/>
  <c r="AZG138" i="1"/>
  <c r="AZH138" i="1"/>
  <c r="AZI138" i="1"/>
  <c r="AZJ138" i="1"/>
  <c r="AZK138" i="1"/>
  <c r="AZL138" i="1"/>
  <c r="AZM138" i="1"/>
  <c r="AZN138" i="1"/>
  <c r="AZO138" i="1"/>
  <c r="AZP138" i="1"/>
  <c r="AZQ138" i="1"/>
  <c r="AZR138" i="1"/>
  <c r="AZS138" i="1"/>
  <c r="AZT138" i="1"/>
  <c r="AZU138" i="1"/>
  <c r="AZV138" i="1"/>
  <c r="AZW138" i="1"/>
  <c r="AZX138" i="1"/>
  <c r="AZY138" i="1"/>
  <c r="AZZ138" i="1"/>
  <c r="BAA138" i="1"/>
  <c r="BAB138" i="1"/>
  <c r="BAC138" i="1"/>
  <c r="BAD138" i="1"/>
  <c r="BAE138" i="1"/>
  <c r="BAF138" i="1"/>
  <c r="BAG138" i="1"/>
  <c r="BAH138" i="1"/>
  <c r="BAI138" i="1"/>
  <c r="BAJ138" i="1"/>
  <c r="BAK138" i="1"/>
  <c r="BAL138" i="1"/>
  <c r="BAM138" i="1"/>
  <c r="BAN138" i="1"/>
  <c r="BAO138" i="1"/>
  <c r="BAP138" i="1"/>
  <c r="BAQ138" i="1"/>
  <c r="BAR138" i="1"/>
  <c r="BAS138" i="1"/>
  <c r="BAT138" i="1"/>
  <c r="BAU138" i="1"/>
  <c r="BAV138" i="1"/>
  <c r="BAW138" i="1"/>
  <c r="BAX138" i="1"/>
  <c r="BAY138" i="1"/>
  <c r="BAZ138" i="1"/>
  <c r="BBA138" i="1"/>
  <c r="BBB138" i="1"/>
  <c r="BBC138" i="1"/>
  <c r="BBD138" i="1"/>
  <c r="BBE138" i="1"/>
  <c r="BBF138" i="1"/>
  <c r="BBG138" i="1"/>
  <c r="BBH138" i="1"/>
  <c r="BBI138" i="1"/>
  <c r="BBJ138" i="1"/>
  <c r="BBK138" i="1"/>
  <c r="BBL138" i="1"/>
  <c r="BBM138" i="1"/>
  <c r="BBN138" i="1"/>
  <c r="BBO138" i="1"/>
  <c r="AXC139" i="1"/>
  <c r="AXD139" i="1"/>
  <c r="AXE139" i="1"/>
  <c r="AXF139" i="1"/>
  <c r="AXG139" i="1"/>
  <c r="AXH139" i="1"/>
  <c r="AXI139" i="1"/>
  <c r="AXJ139" i="1"/>
  <c r="AXK139" i="1"/>
  <c r="AXL139" i="1"/>
  <c r="AXM139" i="1"/>
  <c r="AXN139" i="1"/>
  <c r="AXO139" i="1"/>
  <c r="AXP139" i="1"/>
  <c r="AXQ139" i="1"/>
  <c r="AXR139" i="1"/>
  <c r="AXS139" i="1"/>
  <c r="AXT139" i="1"/>
  <c r="AXU139" i="1"/>
  <c r="AXV139" i="1"/>
  <c r="AXW139" i="1"/>
  <c r="AXX139" i="1"/>
  <c r="AXY139" i="1"/>
  <c r="AXZ139" i="1"/>
  <c r="AYA139" i="1"/>
  <c r="AYB139" i="1"/>
  <c r="AYC139" i="1"/>
  <c r="AYD139" i="1"/>
  <c r="AYE139" i="1"/>
  <c r="AYF139" i="1"/>
  <c r="AYG139" i="1"/>
  <c r="AYH139" i="1"/>
  <c r="AYI139" i="1"/>
  <c r="AYJ139" i="1"/>
  <c r="AYK139" i="1"/>
  <c r="AYL139" i="1"/>
  <c r="AYM139" i="1"/>
  <c r="AYN139" i="1"/>
  <c r="AYO139" i="1"/>
  <c r="AYP139" i="1"/>
  <c r="AYQ139" i="1"/>
  <c r="AYR139" i="1"/>
  <c r="AYS139" i="1"/>
  <c r="AYT139" i="1"/>
  <c r="AYU139" i="1"/>
  <c r="AYV139" i="1"/>
  <c r="AYW139" i="1"/>
  <c r="AYX139" i="1"/>
  <c r="AYY139" i="1"/>
  <c r="AYZ139" i="1"/>
  <c r="AZA139" i="1"/>
  <c r="AZB139" i="1"/>
  <c r="AZC139" i="1"/>
  <c r="AZD139" i="1"/>
  <c r="AZE139" i="1"/>
  <c r="AZF139" i="1"/>
  <c r="AZG139" i="1"/>
  <c r="AZH139" i="1"/>
  <c r="AZI139" i="1"/>
  <c r="AZJ139" i="1"/>
  <c r="AZK139" i="1"/>
  <c r="AZL139" i="1"/>
  <c r="AZM139" i="1"/>
  <c r="AZN139" i="1"/>
  <c r="AZO139" i="1"/>
  <c r="AZP139" i="1"/>
  <c r="AZQ139" i="1"/>
  <c r="AZR139" i="1"/>
  <c r="AZS139" i="1"/>
  <c r="AZT139" i="1"/>
  <c r="AZU139" i="1"/>
  <c r="AZV139" i="1"/>
  <c r="AZW139" i="1"/>
  <c r="AZX139" i="1"/>
  <c r="AZY139" i="1"/>
  <c r="AZZ139" i="1"/>
  <c r="BAA139" i="1"/>
  <c r="BAB139" i="1"/>
  <c r="BAC139" i="1"/>
  <c r="BAD139" i="1"/>
  <c r="BAE139" i="1"/>
  <c r="BAF139" i="1"/>
  <c r="BAG139" i="1"/>
  <c r="BAH139" i="1"/>
  <c r="BAI139" i="1"/>
  <c r="BAJ139" i="1"/>
  <c r="BAK139" i="1"/>
  <c r="BAL139" i="1"/>
  <c r="BAM139" i="1"/>
  <c r="BAN139" i="1"/>
  <c r="BAO139" i="1"/>
  <c r="BAP139" i="1"/>
  <c r="BAQ139" i="1"/>
  <c r="BAR139" i="1"/>
  <c r="BAS139" i="1"/>
  <c r="BAT139" i="1"/>
  <c r="BAU139" i="1"/>
  <c r="BAV139" i="1"/>
  <c r="BAW139" i="1"/>
  <c r="BAX139" i="1"/>
  <c r="BAY139" i="1"/>
  <c r="BAZ139" i="1"/>
  <c r="BBA139" i="1"/>
  <c r="BBB139" i="1"/>
  <c r="BBC139" i="1"/>
  <c r="BBD139" i="1"/>
  <c r="BBE139" i="1"/>
  <c r="BBF139" i="1"/>
  <c r="BBG139" i="1"/>
  <c r="BBH139" i="1"/>
  <c r="BBI139" i="1"/>
  <c r="BBJ139" i="1"/>
  <c r="BBK139" i="1"/>
  <c r="BBL139" i="1"/>
  <c r="BBM139" i="1"/>
  <c r="BBN139" i="1"/>
  <c r="BBO139" i="1"/>
  <c r="AXC140" i="1"/>
  <c r="AXD140" i="1"/>
  <c r="AXE140" i="1"/>
  <c r="AXF140" i="1"/>
  <c r="AXG140" i="1"/>
  <c r="AXH140" i="1"/>
  <c r="AXI140" i="1"/>
  <c r="AXJ140" i="1"/>
  <c r="AXK140" i="1"/>
  <c r="AXL140" i="1"/>
  <c r="AXM140" i="1"/>
  <c r="AXN140" i="1"/>
  <c r="AXO140" i="1"/>
  <c r="AXP140" i="1"/>
  <c r="AXQ140" i="1"/>
  <c r="AXR140" i="1"/>
  <c r="AXS140" i="1"/>
  <c r="AXT140" i="1"/>
  <c r="AXU140" i="1"/>
  <c r="AXV140" i="1"/>
  <c r="AXW140" i="1"/>
  <c r="AXX140" i="1"/>
  <c r="AXY140" i="1"/>
  <c r="AXZ140" i="1"/>
  <c r="AYA140" i="1"/>
  <c r="AYB140" i="1"/>
  <c r="AYC140" i="1"/>
  <c r="AYD140" i="1"/>
  <c r="AYE140" i="1"/>
  <c r="AYF140" i="1"/>
  <c r="AYG140" i="1"/>
  <c r="AYH140" i="1"/>
  <c r="AYI140" i="1"/>
  <c r="AYJ140" i="1"/>
  <c r="AYK140" i="1"/>
  <c r="AYL140" i="1"/>
  <c r="AYM140" i="1"/>
  <c r="AYN140" i="1"/>
  <c r="AYO140" i="1"/>
  <c r="AYP140" i="1"/>
  <c r="AYQ140" i="1"/>
  <c r="AYR140" i="1"/>
  <c r="AYS140" i="1"/>
  <c r="AYT140" i="1"/>
  <c r="AYU140" i="1"/>
  <c r="AYV140" i="1"/>
  <c r="AYW140" i="1"/>
  <c r="AYX140" i="1"/>
  <c r="AYY140" i="1"/>
  <c r="AYZ140" i="1"/>
  <c r="AZA140" i="1"/>
  <c r="AZB140" i="1"/>
  <c r="AZC140" i="1"/>
  <c r="AZD140" i="1"/>
  <c r="AZE140" i="1"/>
  <c r="AZF140" i="1"/>
  <c r="AZG140" i="1"/>
  <c r="AZH140" i="1"/>
  <c r="AZI140" i="1"/>
  <c r="AZJ140" i="1"/>
  <c r="AZK140" i="1"/>
  <c r="AZL140" i="1"/>
  <c r="AZM140" i="1"/>
  <c r="AZN140" i="1"/>
  <c r="AZO140" i="1"/>
  <c r="AZP140" i="1"/>
  <c r="AZQ140" i="1"/>
  <c r="AZR140" i="1"/>
  <c r="AZS140" i="1"/>
  <c r="AZT140" i="1"/>
  <c r="AZU140" i="1"/>
  <c r="AZV140" i="1"/>
  <c r="AZW140" i="1"/>
  <c r="AZX140" i="1"/>
  <c r="AZY140" i="1"/>
  <c r="AZZ140" i="1"/>
  <c r="BAA140" i="1"/>
  <c r="BAB140" i="1"/>
  <c r="BAC140" i="1"/>
  <c r="BAD140" i="1"/>
  <c r="BAE140" i="1"/>
  <c r="BAF140" i="1"/>
  <c r="BAG140" i="1"/>
  <c r="BAH140" i="1"/>
  <c r="BAI140" i="1"/>
  <c r="BAJ140" i="1"/>
  <c r="BAK140" i="1"/>
  <c r="BAL140" i="1"/>
  <c r="BAM140" i="1"/>
  <c r="BAN140" i="1"/>
  <c r="BAO140" i="1"/>
  <c r="BAP140" i="1"/>
  <c r="BAQ140" i="1"/>
  <c r="BAR140" i="1"/>
  <c r="BAS140" i="1"/>
  <c r="BAT140" i="1"/>
  <c r="BAU140" i="1"/>
  <c r="BAV140" i="1"/>
  <c r="BAW140" i="1"/>
  <c r="BAX140" i="1"/>
  <c r="BAY140" i="1"/>
  <c r="BAZ140" i="1"/>
  <c r="BBA140" i="1"/>
  <c r="BBB140" i="1"/>
  <c r="BBC140" i="1"/>
  <c r="BBD140" i="1"/>
  <c r="BBE140" i="1"/>
  <c r="BBF140" i="1"/>
  <c r="BBG140" i="1"/>
  <c r="BBH140" i="1"/>
  <c r="BBI140" i="1"/>
  <c r="BBJ140" i="1"/>
  <c r="BBK140" i="1"/>
  <c r="BBL140" i="1"/>
  <c r="BBM140" i="1"/>
  <c r="BBN140" i="1"/>
  <c r="BBO140" i="1"/>
  <c r="AXC141" i="1"/>
  <c r="AXD141" i="1"/>
  <c r="AXE141" i="1"/>
  <c r="AXF141" i="1"/>
  <c r="AXG141" i="1"/>
  <c r="AXH141" i="1"/>
  <c r="AXI141" i="1"/>
  <c r="AXJ141" i="1"/>
  <c r="AXK141" i="1"/>
  <c r="AXL141" i="1"/>
  <c r="AXM141" i="1"/>
  <c r="AXN141" i="1"/>
  <c r="AXO141" i="1"/>
  <c r="AXP141" i="1"/>
  <c r="AXQ141" i="1"/>
  <c r="AXR141" i="1"/>
  <c r="AXS141" i="1"/>
  <c r="AXT141" i="1"/>
  <c r="AXU141" i="1"/>
  <c r="AXV141" i="1"/>
  <c r="AXW141" i="1"/>
  <c r="AXX141" i="1"/>
  <c r="AXY141" i="1"/>
  <c r="AXZ141" i="1"/>
  <c r="AYA141" i="1"/>
  <c r="AYB141" i="1"/>
  <c r="AYC141" i="1"/>
  <c r="AYD141" i="1"/>
  <c r="AYE141" i="1"/>
  <c r="AYF141" i="1"/>
  <c r="AYG141" i="1"/>
  <c r="AYH141" i="1"/>
  <c r="AYI141" i="1"/>
  <c r="AYJ141" i="1"/>
  <c r="AYK141" i="1"/>
  <c r="AYL141" i="1"/>
  <c r="AYM141" i="1"/>
  <c r="AYN141" i="1"/>
  <c r="AYO141" i="1"/>
  <c r="AYP141" i="1"/>
  <c r="AYQ141" i="1"/>
  <c r="AYR141" i="1"/>
  <c r="AYS141" i="1"/>
  <c r="AYT141" i="1"/>
  <c r="AYU141" i="1"/>
  <c r="AYV141" i="1"/>
  <c r="AYW141" i="1"/>
  <c r="AYX141" i="1"/>
  <c r="AYY141" i="1"/>
  <c r="AYZ141" i="1"/>
  <c r="AZA141" i="1"/>
  <c r="AZB141" i="1"/>
  <c r="AZC141" i="1"/>
  <c r="AZD141" i="1"/>
  <c r="AZE141" i="1"/>
  <c r="AZF141" i="1"/>
  <c r="AZG141" i="1"/>
  <c r="AZH141" i="1"/>
  <c r="AZI141" i="1"/>
  <c r="AZJ141" i="1"/>
  <c r="AZK141" i="1"/>
  <c r="AZL141" i="1"/>
  <c r="AZM141" i="1"/>
  <c r="AZN141" i="1"/>
  <c r="AZO141" i="1"/>
  <c r="AZP141" i="1"/>
  <c r="AZQ141" i="1"/>
  <c r="AZR141" i="1"/>
  <c r="AZS141" i="1"/>
  <c r="AZT141" i="1"/>
  <c r="AZU141" i="1"/>
  <c r="AZV141" i="1"/>
  <c r="AZW141" i="1"/>
  <c r="AZX141" i="1"/>
  <c r="AZY141" i="1"/>
  <c r="AZZ141" i="1"/>
  <c r="BAA141" i="1"/>
  <c r="BAB141" i="1"/>
  <c r="BAC141" i="1"/>
  <c r="BAD141" i="1"/>
  <c r="BAE141" i="1"/>
  <c r="BAF141" i="1"/>
  <c r="BAG141" i="1"/>
  <c r="BAH141" i="1"/>
  <c r="BAI141" i="1"/>
  <c r="BAJ141" i="1"/>
  <c r="BAK141" i="1"/>
  <c r="BAL141" i="1"/>
  <c r="BAM141" i="1"/>
  <c r="BAN141" i="1"/>
  <c r="BAO141" i="1"/>
  <c r="BAP141" i="1"/>
  <c r="BAQ141" i="1"/>
  <c r="BAR141" i="1"/>
  <c r="BAS141" i="1"/>
  <c r="BAT141" i="1"/>
  <c r="BAU141" i="1"/>
  <c r="BAV141" i="1"/>
  <c r="BAW141" i="1"/>
  <c r="BAX141" i="1"/>
  <c r="BAY141" i="1"/>
  <c r="BAZ141" i="1"/>
  <c r="BBA141" i="1"/>
  <c r="BBB141" i="1"/>
  <c r="BBC141" i="1"/>
  <c r="BBD141" i="1"/>
  <c r="BBE141" i="1"/>
  <c r="BBF141" i="1"/>
  <c r="BBG141" i="1"/>
  <c r="BBH141" i="1"/>
  <c r="BBI141" i="1"/>
  <c r="BBJ141" i="1"/>
  <c r="BBK141" i="1"/>
  <c r="BBL141" i="1"/>
  <c r="BBM141" i="1"/>
  <c r="BBN141" i="1"/>
  <c r="BBO141" i="1"/>
  <c r="AXC142" i="1"/>
  <c r="AXD142" i="1"/>
  <c r="AXE142" i="1"/>
  <c r="AXF142" i="1"/>
  <c r="AXG142" i="1"/>
  <c r="AXH142" i="1"/>
  <c r="AXI142" i="1"/>
  <c r="AXJ142" i="1"/>
  <c r="AXK142" i="1"/>
  <c r="AXL142" i="1"/>
  <c r="AXM142" i="1"/>
  <c r="AXN142" i="1"/>
  <c r="AXO142" i="1"/>
  <c r="AXP142" i="1"/>
  <c r="AXQ142" i="1"/>
  <c r="AXR142" i="1"/>
  <c r="AXS142" i="1"/>
  <c r="AXT142" i="1"/>
  <c r="AXU142" i="1"/>
  <c r="AXV142" i="1"/>
  <c r="AXW142" i="1"/>
  <c r="AXX142" i="1"/>
  <c r="AXY142" i="1"/>
  <c r="AXZ142" i="1"/>
  <c r="AYA142" i="1"/>
  <c r="AYB142" i="1"/>
  <c r="AYC142" i="1"/>
  <c r="AYD142" i="1"/>
  <c r="AYE142" i="1"/>
  <c r="AYF142" i="1"/>
  <c r="AYG142" i="1"/>
  <c r="AYH142" i="1"/>
  <c r="AYI142" i="1"/>
  <c r="AYJ142" i="1"/>
  <c r="AYK142" i="1"/>
  <c r="AYL142" i="1"/>
  <c r="AYM142" i="1"/>
  <c r="AYN142" i="1"/>
  <c r="AYO142" i="1"/>
  <c r="AYP142" i="1"/>
  <c r="AYQ142" i="1"/>
  <c r="AYR142" i="1"/>
  <c r="AYS142" i="1"/>
  <c r="AYT142" i="1"/>
  <c r="AYU142" i="1"/>
  <c r="AYV142" i="1"/>
  <c r="AYW142" i="1"/>
  <c r="AYX142" i="1"/>
  <c r="AYY142" i="1"/>
  <c r="AYZ142" i="1"/>
  <c r="AZA142" i="1"/>
  <c r="AZB142" i="1"/>
  <c r="AZC142" i="1"/>
  <c r="AZD142" i="1"/>
  <c r="AZE142" i="1"/>
  <c r="AZF142" i="1"/>
  <c r="AZG142" i="1"/>
  <c r="AZH142" i="1"/>
  <c r="AZI142" i="1"/>
  <c r="AZJ142" i="1"/>
  <c r="AZK142" i="1"/>
  <c r="AZL142" i="1"/>
  <c r="AZM142" i="1"/>
  <c r="AZN142" i="1"/>
  <c r="AZO142" i="1"/>
  <c r="AZP142" i="1"/>
  <c r="AZQ142" i="1"/>
  <c r="AZR142" i="1"/>
  <c r="AZS142" i="1"/>
  <c r="AZT142" i="1"/>
  <c r="AZU142" i="1"/>
  <c r="AZV142" i="1"/>
  <c r="AZW142" i="1"/>
  <c r="AZX142" i="1"/>
  <c r="AZY142" i="1"/>
  <c r="AZZ142" i="1"/>
  <c r="BAA142" i="1"/>
  <c r="BAB142" i="1"/>
  <c r="BAC142" i="1"/>
  <c r="BAD142" i="1"/>
  <c r="BAE142" i="1"/>
  <c r="BAF142" i="1"/>
  <c r="BAG142" i="1"/>
  <c r="BAH142" i="1"/>
  <c r="BAI142" i="1"/>
  <c r="BAJ142" i="1"/>
  <c r="BAK142" i="1"/>
  <c r="BAL142" i="1"/>
  <c r="BAM142" i="1"/>
  <c r="BAN142" i="1"/>
  <c r="BAO142" i="1"/>
  <c r="BAP142" i="1"/>
  <c r="BAQ142" i="1"/>
  <c r="BAR142" i="1"/>
  <c r="BAS142" i="1"/>
  <c r="BAT142" i="1"/>
  <c r="BAU142" i="1"/>
  <c r="BAV142" i="1"/>
  <c r="BAW142" i="1"/>
  <c r="BAX142" i="1"/>
  <c r="BAY142" i="1"/>
  <c r="BAZ142" i="1"/>
  <c r="BBA142" i="1"/>
  <c r="BBB142" i="1"/>
  <c r="BBC142" i="1"/>
  <c r="BBD142" i="1"/>
  <c r="BBE142" i="1"/>
  <c r="BBF142" i="1"/>
  <c r="BBG142" i="1"/>
  <c r="BBH142" i="1"/>
  <c r="BBI142" i="1"/>
  <c r="BBJ142" i="1"/>
  <c r="BBK142" i="1"/>
  <c r="BBL142" i="1"/>
  <c r="BBM142" i="1"/>
  <c r="BBN142" i="1"/>
  <c r="BBO142" i="1"/>
  <c r="AXC143" i="1"/>
  <c r="AXD143" i="1"/>
  <c r="AXE143" i="1"/>
  <c r="AXF143" i="1"/>
  <c r="AXG143" i="1"/>
  <c r="AXH143" i="1"/>
  <c r="AXI143" i="1"/>
  <c r="AXJ143" i="1"/>
  <c r="AXK143" i="1"/>
  <c r="AXL143" i="1"/>
  <c r="AXM143" i="1"/>
  <c r="AXN143" i="1"/>
  <c r="AXO143" i="1"/>
  <c r="AXP143" i="1"/>
  <c r="AXQ143" i="1"/>
  <c r="AXR143" i="1"/>
  <c r="AXS143" i="1"/>
  <c r="AXT143" i="1"/>
  <c r="AXU143" i="1"/>
  <c r="AXV143" i="1"/>
  <c r="AXW143" i="1"/>
  <c r="AXX143" i="1"/>
  <c r="AXY143" i="1"/>
  <c r="AXZ143" i="1"/>
  <c r="AYA143" i="1"/>
  <c r="AYB143" i="1"/>
  <c r="AYC143" i="1"/>
  <c r="AYD143" i="1"/>
  <c r="AYE143" i="1"/>
  <c r="AYF143" i="1"/>
  <c r="AYG143" i="1"/>
  <c r="AYH143" i="1"/>
  <c r="AYI143" i="1"/>
  <c r="AYJ143" i="1"/>
  <c r="AYK143" i="1"/>
  <c r="AYL143" i="1"/>
  <c r="AYM143" i="1"/>
  <c r="AYN143" i="1"/>
  <c r="AYO143" i="1"/>
  <c r="AYP143" i="1"/>
  <c r="AYQ143" i="1"/>
  <c r="AYR143" i="1"/>
  <c r="AYS143" i="1"/>
  <c r="AYT143" i="1"/>
  <c r="AYU143" i="1"/>
  <c r="AYV143" i="1"/>
  <c r="AYW143" i="1"/>
  <c r="AYX143" i="1"/>
  <c r="AYY143" i="1"/>
  <c r="AYZ143" i="1"/>
  <c r="AZA143" i="1"/>
  <c r="AZB143" i="1"/>
  <c r="AZC143" i="1"/>
  <c r="AZD143" i="1"/>
  <c r="AZE143" i="1"/>
  <c r="AZF143" i="1"/>
  <c r="AZG143" i="1"/>
  <c r="AZH143" i="1"/>
  <c r="AZI143" i="1"/>
  <c r="AZJ143" i="1"/>
  <c r="AZK143" i="1"/>
  <c r="AZL143" i="1"/>
  <c r="AZM143" i="1"/>
  <c r="AZN143" i="1"/>
  <c r="AZO143" i="1"/>
  <c r="AZP143" i="1"/>
  <c r="AZQ143" i="1"/>
  <c r="AZR143" i="1"/>
  <c r="AZS143" i="1"/>
  <c r="AZT143" i="1"/>
  <c r="AZU143" i="1"/>
  <c r="AZV143" i="1"/>
  <c r="AZW143" i="1"/>
  <c r="AZX143" i="1"/>
  <c r="AZY143" i="1"/>
  <c r="AZZ143" i="1"/>
  <c r="BAA143" i="1"/>
  <c r="BAB143" i="1"/>
  <c r="BAC143" i="1"/>
  <c r="BAD143" i="1"/>
  <c r="BAE143" i="1"/>
  <c r="BAF143" i="1"/>
  <c r="BAG143" i="1"/>
  <c r="BAH143" i="1"/>
  <c r="BAI143" i="1"/>
  <c r="BAJ143" i="1"/>
  <c r="BAK143" i="1"/>
  <c r="BAL143" i="1"/>
  <c r="BAM143" i="1"/>
  <c r="BAN143" i="1"/>
  <c r="BAO143" i="1"/>
  <c r="BAP143" i="1"/>
  <c r="BAQ143" i="1"/>
  <c r="BAR143" i="1"/>
  <c r="BAS143" i="1"/>
  <c r="BAT143" i="1"/>
  <c r="BAU143" i="1"/>
  <c r="BAV143" i="1"/>
  <c r="BAW143" i="1"/>
  <c r="BAX143" i="1"/>
  <c r="BAY143" i="1"/>
  <c r="BAZ143" i="1"/>
  <c r="BBA143" i="1"/>
  <c r="BBB143" i="1"/>
  <c r="BBC143" i="1"/>
  <c r="BBD143" i="1"/>
  <c r="BBE143" i="1"/>
  <c r="BBF143" i="1"/>
  <c r="BBG143" i="1"/>
  <c r="BBH143" i="1"/>
  <c r="BBI143" i="1"/>
  <c r="BBJ143" i="1"/>
  <c r="BBK143" i="1"/>
  <c r="BBL143" i="1"/>
  <c r="BBM143" i="1"/>
  <c r="BBN143" i="1"/>
  <c r="BBO143" i="1"/>
  <c r="AXC144" i="1"/>
  <c r="AXD144" i="1"/>
  <c r="AXE144" i="1"/>
  <c r="AXF144" i="1"/>
  <c r="AXG144" i="1"/>
  <c r="AXH144" i="1"/>
  <c r="AXI144" i="1"/>
  <c r="AXJ144" i="1"/>
  <c r="AXK144" i="1"/>
  <c r="AXL144" i="1"/>
  <c r="AXM144" i="1"/>
  <c r="AXN144" i="1"/>
  <c r="AXO144" i="1"/>
  <c r="AXP144" i="1"/>
  <c r="AXQ144" i="1"/>
  <c r="AXR144" i="1"/>
  <c r="AXS144" i="1"/>
  <c r="AXT144" i="1"/>
  <c r="AXU144" i="1"/>
  <c r="AXV144" i="1"/>
  <c r="AXW144" i="1"/>
  <c r="AXX144" i="1"/>
  <c r="AXY144" i="1"/>
  <c r="AXZ144" i="1"/>
  <c r="AYA144" i="1"/>
  <c r="AYB144" i="1"/>
  <c r="AYC144" i="1"/>
  <c r="AYD144" i="1"/>
  <c r="AYE144" i="1"/>
  <c r="AYF144" i="1"/>
  <c r="AYG144" i="1"/>
  <c r="AYH144" i="1"/>
  <c r="AYI144" i="1"/>
  <c r="AYJ144" i="1"/>
  <c r="AYK144" i="1"/>
  <c r="AYL144" i="1"/>
  <c r="AYM144" i="1"/>
  <c r="AYN144" i="1"/>
  <c r="AYO144" i="1"/>
  <c r="AYP144" i="1"/>
  <c r="AYQ144" i="1"/>
  <c r="AYR144" i="1"/>
  <c r="AYS144" i="1"/>
  <c r="AYT144" i="1"/>
  <c r="AYU144" i="1"/>
  <c r="AYV144" i="1"/>
  <c r="AYW144" i="1"/>
  <c r="AYX144" i="1"/>
  <c r="AYY144" i="1"/>
  <c r="AYZ144" i="1"/>
  <c r="AZA144" i="1"/>
  <c r="AZB144" i="1"/>
  <c r="AZC144" i="1"/>
  <c r="AZD144" i="1"/>
  <c r="AZE144" i="1"/>
  <c r="AZF144" i="1"/>
  <c r="AZG144" i="1"/>
  <c r="AZH144" i="1"/>
  <c r="AZI144" i="1"/>
  <c r="AZJ144" i="1"/>
  <c r="AZK144" i="1"/>
  <c r="AZL144" i="1"/>
  <c r="AZM144" i="1"/>
  <c r="AZN144" i="1"/>
  <c r="AZO144" i="1"/>
  <c r="AZP144" i="1"/>
  <c r="AZQ144" i="1"/>
  <c r="AZR144" i="1"/>
  <c r="AZS144" i="1"/>
  <c r="AZT144" i="1"/>
  <c r="AZU144" i="1"/>
  <c r="AZV144" i="1"/>
  <c r="AZW144" i="1"/>
  <c r="AZX144" i="1"/>
  <c r="AZY144" i="1"/>
  <c r="AZZ144" i="1"/>
  <c r="BAA144" i="1"/>
  <c r="BAB144" i="1"/>
  <c r="BAC144" i="1"/>
  <c r="BAD144" i="1"/>
  <c r="BAE144" i="1"/>
  <c r="BAF144" i="1"/>
  <c r="BAG144" i="1"/>
  <c r="BAH144" i="1"/>
  <c r="BAI144" i="1"/>
  <c r="BAJ144" i="1"/>
  <c r="BAK144" i="1"/>
  <c r="BAL144" i="1"/>
  <c r="BAM144" i="1"/>
  <c r="BAN144" i="1"/>
  <c r="BAO144" i="1"/>
  <c r="BAP144" i="1"/>
  <c r="BAQ144" i="1"/>
  <c r="BAR144" i="1"/>
  <c r="BAS144" i="1"/>
  <c r="BAT144" i="1"/>
  <c r="BAU144" i="1"/>
  <c r="BAV144" i="1"/>
  <c r="BAW144" i="1"/>
  <c r="BAX144" i="1"/>
  <c r="BAY144" i="1"/>
  <c r="BAZ144" i="1"/>
  <c r="BBA144" i="1"/>
  <c r="BBB144" i="1"/>
  <c r="BBC144" i="1"/>
  <c r="BBD144" i="1"/>
  <c r="BBE144" i="1"/>
  <c r="BBF144" i="1"/>
  <c r="BBG144" i="1"/>
  <c r="BBH144" i="1"/>
  <c r="BBI144" i="1"/>
  <c r="BBJ144" i="1"/>
  <c r="BBK144" i="1"/>
  <c r="BBL144" i="1"/>
  <c r="BBM144" i="1"/>
  <c r="BBN144" i="1"/>
  <c r="BBO144" i="1"/>
  <c r="AXC145" i="1"/>
  <c r="AXD145" i="1"/>
  <c r="AXE145" i="1"/>
  <c r="AXF145" i="1"/>
  <c r="AXG145" i="1"/>
  <c r="AXH145" i="1"/>
  <c r="AXI145" i="1"/>
  <c r="AXJ145" i="1"/>
  <c r="AXK145" i="1"/>
  <c r="AXL145" i="1"/>
  <c r="AXM145" i="1"/>
  <c r="AXN145" i="1"/>
  <c r="AXO145" i="1"/>
  <c r="AXP145" i="1"/>
  <c r="AXQ145" i="1"/>
  <c r="AXR145" i="1"/>
  <c r="AXS145" i="1"/>
  <c r="AXT145" i="1"/>
  <c r="AXU145" i="1"/>
  <c r="AXV145" i="1"/>
  <c r="AXW145" i="1"/>
  <c r="AXX145" i="1"/>
  <c r="AXY145" i="1"/>
  <c r="AXZ145" i="1"/>
  <c r="AYA145" i="1"/>
  <c r="AYB145" i="1"/>
  <c r="AYC145" i="1"/>
  <c r="AYD145" i="1"/>
  <c r="AYE145" i="1"/>
  <c r="AYF145" i="1"/>
  <c r="AYG145" i="1"/>
  <c r="AYH145" i="1"/>
  <c r="AYI145" i="1"/>
  <c r="AYJ145" i="1"/>
  <c r="AYK145" i="1"/>
  <c r="AYL145" i="1"/>
  <c r="AYM145" i="1"/>
  <c r="AYN145" i="1"/>
  <c r="AYO145" i="1"/>
  <c r="AYP145" i="1"/>
  <c r="AYQ145" i="1"/>
  <c r="AYR145" i="1"/>
  <c r="AYS145" i="1"/>
  <c r="AYT145" i="1"/>
  <c r="AYU145" i="1"/>
  <c r="AYV145" i="1"/>
  <c r="AYW145" i="1"/>
  <c r="AYX145" i="1"/>
  <c r="AYY145" i="1"/>
  <c r="AYZ145" i="1"/>
  <c r="AZA145" i="1"/>
  <c r="AZB145" i="1"/>
  <c r="AZC145" i="1"/>
  <c r="AZD145" i="1"/>
  <c r="AZE145" i="1"/>
  <c r="AZF145" i="1"/>
  <c r="AZG145" i="1"/>
  <c r="AZH145" i="1"/>
  <c r="AZI145" i="1"/>
  <c r="AZJ145" i="1"/>
  <c r="AZK145" i="1"/>
  <c r="AZL145" i="1"/>
  <c r="AZM145" i="1"/>
  <c r="AZN145" i="1"/>
  <c r="AZO145" i="1"/>
  <c r="AZP145" i="1"/>
  <c r="AZQ145" i="1"/>
  <c r="AZR145" i="1"/>
  <c r="AZS145" i="1"/>
  <c r="AZT145" i="1"/>
  <c r="AZU145" i="1"/>
  <c r="AZV145" i="1"/>
  <c r="AZW145" i="1"/>
  <c r="AZX145" i="1"/>
  <c r="AZY145" i="1"/>
  <c r="AZZ145" i="1"/>
  <c r="BAA145" i="1"/>
  <c r="BAB145" i="1"/>
  <c r="BAC145" i="1"/>
  <c r="BAD145" i="1"/>
  <c r="BAE145" i="1"/>
  <c r="BAF145" i="1"/>
  <c r="BAG145" i="1"/>
  <c r="BAH145" i="1"/>
  <c r="BAI145" i="1"/>
  <c r="BAJ145" i="1"/>
  <c r="BAK145" i="1"/>
  <c r="BAL145" i="1"/>
  <c r="BAM145" i="1"/>
  <c r="BAN145" i="1"/>
  <c r="BAO145" i="1"/>
  <c r="BAP145" i="1"/>
  <c r="BAQ145" i="1"/>
  <c r="BAR145" i="1"/>
  <c r="BAS145" i="1"/>
  <c r="BAT145" i="1"/>
  <c r="BAU145" i="1"/>
  <c r="BAV145" i="1"/>
  <c r="BAW145" i="1"/>
  <c r="BAX145" i="1"/>
  <c r="BAY145" i="1"/>
  <c r="BAZ145" i="1"/>
  <c r="BBA145" i="1"/>
  <c r="BBB145" i="1"/>
  <c r="BBC145" i="1"/>
  <c r="BBD145" i="1"/>
  <c r="BBE145" i="1"/>
  <c r="BBF145" i="1"/>
  <c r="BBG145" i="1"/>
  <c r="BBH145" i="1"/>
  <c r="BBI145" i="1"/>
  <c r="BBJ145" i="1"/>
  <c r="BBK145" i="1"/>
  <c r="BBL145" i="1"/>
  <c r="BBM145" i="1"/>
  <c r="BBN145" i="1"/>
  <c r="BBO145" i="1"/>
  <c r="AXC146" i="1"/>
  <c r="AXD146" i="1"/>
  <c r="AXE146" i="1"/>
  <c r="AXF146" i="1"/>
  <c r="AXG146" i="1"/>
  <c r="AXH146" i="1"/>
  <c r="AXI146" i="1"/>
  <c r="AXJ146" i="1"/>
  <c r="AXK146" i="1"/>
  <c r="AXL146" i="1"/>
  <c r="AXM146" i="1"/>
  <c r="AXN146" i="1"/>
  <c r="AXO146" i="1"/>
  <c r="AXP146" i="1"/>
  <c r="AXQ146" i="1"/>
  <c r="AXR146" i="1"/>
  <c r="AXS146" i="1"/>
  <c r="AXT146" i="1"/>
  <c r="AXU146" i="1"/>
  <c r="AXV146" i="1"/>
  <c r="AXW146" i="1"/>
  <c r="AXX146" i="1"/>
  <c r="AXY146" i="1"/>
  <c r="AXZ146" i="1"/>
  <c r="AYA146" i="1"/>
  <c r="AYB146" i="1"/>
  <c r="AYC146" i="1"/>
  <c r="AYD146" i="1"/>
  <c r="AYE146" i="1"/>
  <c r="AYF146" i="1"/>
  <c r="AYG146" i="1"/>
  <c r="AYH146" i="1"/>
  <c r="AYI146" i="1"/>
  <c r="AYJ146" i="1"/>
  <c r="AYK146" i="1"/>
  <c r="AYL146" i="1"/>
  <c r="AYM146" i="1"/>
  <c r="AYN146" i="1"/>
  <c r="AYO146" i="1"/>
  <c r="AYP146" i="1"/>
  <c r="AYQ146" i="1"/>
  <c r="AYR146" i="1"/>
  <c r="AYS146" i="1"/>
  <c r="AYT146" i="1"/>
  <c r="AYU146" i="1"/>
  <c r="AYV146" i="1"/>
  <c r="AYW146" i="1"/>
  <c r="AYX146" i="1"/>
  <c r="AYY146" i="1"/>
  <c r="AYZ146" i="1"/>
  <c r="AZA146" i="1"/>
  <c r="AZB146" i="1"/>
  <c r="AZC146" i="1"/>
  <c r="AZD146" i="1"/>
  <c r="AZE146" i="1"/>
  <c r="AZF146" i="1"/>
  <c r="AZG146" i="1"/>
  <c r="AZH146" i="1"/>
  <c r="AZI146" i="1"/>
  <c r="AZJ146" i="1"/>
  <c r="AZK146" i="1"/>
  <c r="AZL146" i="1"/>
  <c r="AZM146" i="1"/>
  <c r="AZN146" i="1"/>
  <c r="AZO146" i="1"/>
  <c r="AZP146" i="1"/>
  <c r="AZQ146" i="1"/>
  <c r="AZR146" i="1"/>
  <c r="AZS146" i="1"/>
  <c r="AZT146" i="1"/>
  <c r="AZU146" i="1"/>
  <c r="AZV146" i="1"/>
  <c r="AZW146" i="1"/>
  <c r="AZX146" i="1"/>
  <c r="AZY146" i="1"/>
  <c r="AZZ146" i="1"/>
  <c r="BAA146" i="1"/>
  <c r="BAB146" i="1"/>
  <c r="BAC146" i="1"/>
  <c r="BAD146" i="1"/>
  <c r="BAE146" i="1"/>
  <c r="BAF146" i="1"/>
  <c r="BAG146" i="1"/>
  <c r="BAH146" i="1"/>
  <c r="BAI146" i="1"/>
  <c r="BAJ146" i="1"/>
  <c r="BAK146" i="1"/>
  <c r="BAL146" i="1"/>
  <c r="BAM146" i="1"/>
  <c r="BAN146" i="1"/>
  <c r="BAO146" i="1"/>
  <c r="BAP146" i="1"/>
  <c r="BAQ146" i="1"/>
  <c r="BAR146" i="1"/>
  <c r="BAS146" i="1"/>
  <c r="BAT146" i="1"/>
  <c r="BAU146" i="1"/>
  <c r="BAV146" i="1"/>
  <c r="BAW146" i="1"/>
  <c r="BAX146" i="1"/>
  <c r="BAY146" i="1"/>
  <c r="BAZ146" i="1"/>
  <c r="BBA146" i="1"/>
  <c r="BBB146" i="1"/>
  <c r="BBC146" i="1"/>
  <c r="BBD146" i="1"/>
  <c r="BBE146" i="1"/>
  <c r="BBF146" i="1"/>
  <c r="BBG146" i="1"/>
  <c r="BBH146" i="1"/>
  <c r="BBI146" i="1"/>
  <c r="BBJ146" i="1"/>
  <c r="BBK146" i="1"/>
  <c r="BBL146" i="1"/>
  <c r="BBM146" i="1"/>
  <c r="BBN146" i="1"/>
  <c r="BBO146" i="1"/>
  <c r="AXC147" i="1"/>
  <c r="AXD147" i="1"/>
  <c r="AXE147" i="1"/>
  <c r="AXF147" i="1"/>
  <c r="AXG147" i="1"/>
  <c r="AXH147" i="1"/>
  <c r="AXI147" i="1"/>
  <c r="AXJ147" i="1"/>
  <c r="AXK147" i="1"/>
  <c r="AXL147" i="1"/>
  <c r="AXM147" i="1"/>
  <c r="AXN147" i="1"/>
  <c r="AXO147" i="1"/>
  <c r="AXP147" i="1"/>
  <c r="AXQ147" i="1"/>
  <c r="AXR147" i="1"/>
  <c r="AXS147" i="1"/>
  <c r="AXT147" i="1"/>
  <c r="AXU147" i="1"/>
  <c r="AXV147" i="1"/>
  <c r="AXW147" i="1"/>
  <c r="AXX147" i="1"/>
  <c r="AXY147" i="1"/>
  <c r="AXZ147" i="1"/>
  <c r="AYA147" i="1"/>
  <c r="AYB147" i="1"/>
  <c r="AYC147" i="1"/>
  <c r="AYD147" i="1"/>
  <c r="AYE147" i="1"/>
  <c r="AYF147" i="1"/>
  <c r="AYG147" i="1"/>
  <c r="AYH147" i="1"/>
  <c r="AYI147" i="1"/>
  <c r="AYJ147" i="1"/>
  <c r="AYK147" i="1"/>
  <c r="AYL147" i="1"/>
  <c r="AYM147" i="1"/>
  <c r="AYN147" i="1"/>
  <c r="AYO147" i="1"/>
  <c r="AYP147" i="1"/>
  <c r="AYQ147" i="1"/>
  <c r="AYR147" i="1"/>
  <c r="AYS147" i="1"/>
  <c r="AYT147" i="1"/>
  <c r="AYU147" i="1"/>
  <c r="AYV147" i="1"/>
  <c r="AYW147" i="1"/>
  <c r="AYX147" i="1"/>
  <c r="AYY147" i="1"/>
  <c r="AYZ147" i="1"/>
  <c r="AZA147" i="1"/>
  <c r="AZB147" i="1"/>
  <c r="AZC147" i="1"/>
  <c r="AZD147" i="1"/>
  <c r="AZE147" i="1"/>
  <c r="AZF147" i="1"/>
  <c r="AZG147" i="1"/>
  <c r="AZH147" i="1"/>
  <c r="AZI147" i="1"/>
  <c r="AZJ147" i="1"/>
  <c r="AZK147" i="1"/>
  <c r="AZL147" i="1"/>
  <c r="AZM147" i="1"/>
  <c r="AZN147" i="1"/>
  <c r="AZO147" i="1"/>
  <c r="AZP147" i="1"/>
  <c r="AZQ147" i="1"/>
  <c r="AZR147" i="1"/>
  <c r="AZS147" i="1"/>
  <c r="AZT147" i="1"/>
  <c r="AZU147" i="1"/>
  <c r="AZV147" i="1"/>
  <c r="AZW147" i="1"/>
  <c r="AZX147" i="1"/>
  <c r="AZY147" i="1"/>
  <c r="AZZ147" i="1"/>
  <c r="BAA147" i="1"/>
  <c r="BAB147" i="1"/>
  <c r="BAC147" i="1"/>
  <c r="BAD147" i="1"/>
  <c r="BAE147" i="1"/>
  <c r="BAF147" i="1"/>
  <c r="BAG147" i="1"/>
  <c r="BAH147" i="1"/>
  <c r="BAI147" i="1"/>
  <c r="BAJ147" i="1"/>
  <c r="BAK147" i="1"/>
  <c r="BAL147" i="1"/>
  <c r="BAM147" i="1"/>
  <c r="BAN147" i="1"/>
  <c r="BAO147" i="1"/>
  <c r="BAP147" i="1"/>
  <c r="BAQ147" i="1"/>
  <c r="BAR147" i="1"/>
  <c r="BAS147" i="1"/>
  <c r="BAT147" i="1"/>
  <c r="BAU147" i="1"/>
  <c r="BAV147" i="1"/>
  <c r="BAW147" i="1"/>
  <c r="BAX147" i="1"/>
  <c r="BAY147" i="1"/>
  <c r="BAZ147" i="1"/>
  <c r="BBA147" i="1"/>
  <c r="BBB147" i="1"/>
  <c r="BBC147" i="1"/>
  <c r="BBD147" i="1"/>
  <c r="BBE147" i="1"/>
  <c r="BBF147" i="1"/>
  <c r="BBG147" i="1"/>
  <c r="BBH147" i="1"/>
  <c r="BBI147" i="1"/>
  <c r="BBJ147" i="1"/>
  <c r="BBK147" i="1"/>
  <c r="BBL147" i="1"/>
  <c r="BBM147" i="1"/>
  <c r="BBN147" i="1"/>
  <c r="BBO147" i="1"/>
  <c r="AXC148" i="1"/>
  <c r="AXD148" i="1"/>
  <c r="AXE148" i="1"/>
  <c r="AXF148" i="1"/>
  <c r="AXG148" i="1"/>
  <c r="AXH148" i="1"/>
  <c r="AXI148" i="1"/>
  <c r="AXJ148" i="1"/>
  <c r="AXK148" i="1"/>
  <c r="AXL148" i="1"/>
  <c r="AXM148" i="1"/>
  <c r="AXN148" i="1"/>
  <c r="AXO148" i="1"/>
  <c r="AXP148" i="1"/>
  <c r="AXQ148" i="1"/>
  <c r="AXR148" i="1"/>
  <c r="AXS148" i="1"/>
  <c r="AXT148" i="1"/>
  <c r="AXU148" i="1"/>
  <c r="AXV148" i="1"/>
  <c r="AXW148" i="1"/>
  <c r="AXX148" i="1"/>
  <c r="AXY148" i="1"/>
  <c r="AXZ148" i="1"/>
  <c r="AYA148" i="1"/>
  <c r="AYB148" i="1"/>
  <c r="AYC148" i="1"/>
  <c r="AYD148" i="1"/>
  <c r="AYE148" i="1"/>
  <c r="AYF148" i="1"/>
  <c r="AYG148" i="1"/>
  <c r="AYH148" i="1"/>
  <c r="AYI148" i="1"/>
  <c r="AYJ148" i="1"/>
  <c r="AYK148" i="1"/>
  <c r="AYL148" i="1"/>
  <c r="AYM148" i="1"/>
  <c r="AYN148" i="1"/>
  <c r="AYO148" i="1"/>
  <c r="AYP148" i="1"/>
  <c r="AYQ148" i="1"/>
  <c r="AYR148" i="1"/>
  <c r="AYS148" i="1"/>
  <c r="AYT148" i="1"/>
  <c r="AYU148" i="1"/>
  <c r="AYV148" i="1"/>
  <c r="AYW148" i="1"/>
  <c r="AYX148" i="1"/>
  <c r="AYY148" i="1"/>
  <c r="AYZ148" i="1"/>
  <c r="AZA148" i="1"/>
  <c r="AZB148" i="1"/>
  <c r="AZC148" i="1"/>
  <c r="AZD148" i="1"/>
  <c r="AZE148" i="1"/>
  <c r="AZF148" i="1"/>
  <c r="AZG148" i="1"/>
  <c r="AZH148" i="1"/>
  <c r="AZI148" i="1"/>
  <c r="AZJ148" i="1"/>
  <c r="AZK148" i="1"/>
  <c r="AZL148" i="1"/>
  <c r="AZM148" i="1"/>
  <c r="AZN148" i="1"/>
  <c r="AZO148" i="1"/>
  <c r="AZP148" i="1"/>
  <c r="AZQ148" i="1"/>
  <c r="AZR148" i="1"/>
  <c r="AZS148" i="1"/>
  <c r="AZT148" i="1"/>
  <c r="AZU148" i="1"/>
  <c r="AZV148" i="1"/>
  <c r="AZW148" i="1"/>
  <c r="AZX148" i="1"/>
  <c r="AZY148" i="1"/>
  <c r="AZZ148" i="1"/>
  <c r="BAA148" i="1"/>
  <c r="BAB148" i="1"/>
  <c r="BAC148" i="1"/>
  <c r="BAD148" i="1"/>
  <c r="BAE148" i="1"/>
  <c r="BAF148" i="1"/>
  <c r="BAG148" i="1"/>
  <c r="BAH148" i="1"/>
  <c r="BAI148" i="1"/>
  <c r="BAJ148" i="1"/>
  <c r="BAK148" i="1"/>
  <c r="BAL148" i="1"/>
  <c r="BAM148" i="1"/>
  <c r="BAN148" i="1"/>
  <c r="BAO148" i="1"/>
  <c r="BAP148" i="1"/>
  <c r="BAQ148" i="1"/>
  <c r="BAR148" i="1"/>
  <c r="BAS148" i="1"/>
  <c r="BAT148" i="1"/>
  <c r="BAU148" i="1"/>
  <c r="BAV148" i="1"/>
  <c r="BAW148" i="1"/>
  <c r="BAX148" i="1"/>
  <c r="BAY148" i="1"/>
  <c r="BAZ148" i="1"/>
  <c r="BBA148" i="1"/>
  <c r="BBB148" i="1"/>
  <c r="BBC148" i="1"/>
  <c r="BBD148" i="1"/>
  <c r="BBE148" i="1"/>
  <c r="BBF148" i="1"/>
  <c r="BBG148" i="1"/>
  <c r="BBH148" i="1"/>
  <c r="BBI148" i="1"/>
  <c r="BBJ148" i="1"/>
  <c r="BBK148" i="1"/>
  <c r="BBL148" i="1"/>
  <c r="BBM148" i="1"/>
  <c r="BBN148" i="1"/>
  <c r="BBO148" i="1"/>
  <c r="AXC149" i="1"/>
  <c r="AXD149" i="1"/>
  <c r="AXE149" i="1"/>
  <c r="AXF149" i="1"/>
  <c r="AXG149" i="1"/>
  <c r="AXH149" i="1"/>
  <c r="AXI149" i="1"/>
  <c r="AXJ149" i="1"/>
  <c r="AXK149" i="1"/>
  <c r="AXL149" i="1"/>
  <c r="AXM149" i="1"/>
  <c r="AXN149" i="1"/>
  <c r="AXO149" i="1"/>
  <c r="AXP149" i="1"/>
  <c r="AXQ149" i="1"/>
  <c r="AXR149" i="1"/>
  <c r="AXS149" i="1"/>
  <c r="AXT149" i="1"/>
  <c r="AXU149" i="1"/>
  <c r="AXV149" i="1"/>
  <c r="AXW149" i="1"/>
  <c r="AXX149" i="1"/>
  <c r="AXY149" i="1"/>
  <c r="AXZ149" i="1"/>
  <c r="AYA149" i="1"/>
  <c r="AYB149" i="1"/>
  <c r="AYC149" i="1"/>
  <c r="AYD149" i="1"/>
  <c r="AYE149" i="1"/>
  <c r="AYF149" i="1"/>
  <c r="AYG149" i="1"/>
  <c r="AYH149" i="1"/>
  <c r="AYI149" i="1"/>
  <c r="AYJ149" i="1"/>
  <c r="AYK149" i="1"/>
  <c r="AYL149" i="1"/>
  <c r="AYM149" i="1"/>
  <c r="AYN149" i="1"/>
  <c r="AYO149" i="1"/>
  <c r="AYP149" i="1"/>
  <c r="AYQ149" i="1"/>
  <c r="AYR149" i="1"/>
  <c r="AYS149" i="1"/>
  <c r="AYT149" i="1"/>
  <c r="AYU149" i="1"/>
  <c r="AYV149" i="1"/>
  <c r="AYW149" i="1"/>
  <c r="AYX149" i="1"/>
  <c r="AYY149" i="1"/>
  <c r="AYZ149" i="1"/>
  <c r="AZA149" i="1"/>
  <c r="AZB149" i="1"/>
  <c r="AZC149" i="1"/>
  <c r="AZD149" i="1"/>
  <c r="AZE149" i="1"/>
  <c r="AZF149" i="1"/>
  <c r="AZG149" i="1"/>
  <c r="AZH149" i="1"/>
  <c r="AZI149" i="1"/>
  <c r="AZJ149" i="1"/>
  <c r="AZK149" i="1"/>
  <c r="AZL149" i="1"/>
  <c r="AZM149" i="1"/>
  <c r="AZN149" i="1"/>
  <c r="AZO149" i="1"/>
  <c r="AZP149" i="1"/>
  <c r="AZQ149" i="1"/>
  <c r="AZR149" i="1"/>
  <c r="AZS149" i="1"/>
  <c r="AZT149" i="1"/>
  <c r="AZU149" i="1"/>
  <c r="AZV149" i="1"/>
  <c r="AZW149" i="1"/>
  <c r="AZX149" i="1"/>
  <c r="AZY149" i="1"/>
  <c r="AZZ149" i="1"/>
  <c r="BAA149" i="1"/>
  <c r="BAB149" i="1"/>
  <c r="BAC149" i="1"/>
  <c r="BAD149" i="1"/>
  <c r="BAE149" i="1"/>
  <c r="BAF149" i="1"/>
  <c r="BAG149" i="1"/>
  <c r="BAH149" i="1"/>
  <c r="BAI149" i="1"/>
  <c r="BAJ149" i="1"/>
  <c r="BAK149" i="1"/>
  <c r="BAL149" i="1"/>
  <c r="BAM149" i="1"/>
  <c r="BAN149" i="1"/>
  <c r="BAO149" i="1"/>
  <c r="BAP149" i="1"/>
  <c r="BAQ149" i="1"/>
  <c r="BAR149" i="1"/>
  <c r="BAS149" i="1"/>
  <c r="BAT149" i="1"/>
  <c r="BAU149" i="1"/>
  <c r="BAV149" i="1"/>
  <c r="BAW149" i="1"/>
  <c r="BAX149" i="1"/>
  <c r="BAY149" i="1"/>
  <c r="BAZ149" i="1"/>
  <c r="BBA149" i="1"/>
  <c r="BBB149" i="1"/>
  <c r="BBC149" i="1"/>
  <c r="BBD149" i="1"/>
  <c r="BBE149" i="1"/>
  <c r="BBF149" i="1"/>
  <c r="BBG149" i="1"/>
  <c r="BBH149" i="1"/>
  <c r="BBI149" i="1"/>
  <c r="BBJ149" i="1"/>
  <c r="BBK149" i="1"/>
  <c r="BBL149" i="1"/>
  <c r="BBM149" i="1"/>
  <c r="BBN149" i="1"/>
  <c r="BBO149" i="1"/>
  <c r="AXC150" i="1"/>
  <c r="AXD150" i="1"/>
  <c r="AXE150" i="1"/>
  <c r="AXF150" i="1"/>
  <c r="AXG150" i="1"/>
  <c r="AXH150" i="1"/>
  <c r="AXI150" i="1"/>
  <c r="AXJ150" i="1"/>
  <c r="AXK150" i="1"/>
  <c r="AXL150" i="1"/>
  <c r="AXM150" i="1"/>
  <c r="AXN150" i="1"/>
  <c r="AXO150" i="1"/>
  <c r="AXP150" i="1"/>
  <c r="AXQ150" i="1"/>
  <c r="AXR150" i="1"/>
  <c r="AXS150" i="1"/>
  <c r="AXT150" i="1"/>
  <c r="AXU150" i="1"/>
  <c r="AXV150" i="1"/>
  <c r="AXW150" i="1"/>
  <c r="AXX150" i="1"/>
  <c r="AXY150" i="1"/>
  <c r="AXZ150" i="1"/>
  <c r="AYA150" i="1"/>
  <c r="AYB150" i="1"/>
  <c r="AYC150" i="1"/>
  <c r="AYD150" i="1"/>
  <c r="AYE150" i="1"/>
  <c r="AYF150" i="1"/>
  <c r="AYG150" i="1"/>
  <c r="AYH150" i="1"/>
  <c r="AYI150" i="1"/>
  <c r="AYJ150" i="1"/>
  <c r="AYK150" i="1"/>
  <c r="AYL150" i="1"/>
  <c r="AYM150" i="1"/>
  <c r="AYN150" i="1"/>
  <c r="AYO150" i="1"/>
  <c r="AYP150" i="1"/>
  <c r="AYQ150" i="1"/>
  <c r="AYR150" i="1"/>
  <c r="AYS150" i="1"/>
  <c r="AYT150" i="1"/>
  <c r="AYU150" i="1"/>
  <c r="AYV150" i="1"/>
  <c r="AYW150" i="1"/>
  <c r="AYX150" i="1"/>
  <c r="AYY150" i="1"/>
  <c r="AYZ150" i="1"/>
  <c r="AZA150" i="1"/>
  <c r="AZB150" i="1"/>
  <c r="AZC150" i="1"/>
  <c r="AZD150" i="1"/>
  <c r="AZE150" i="1"/>
  <c r="AZF150" i="1"/>
  <c r="AZG150" i="1"/>
  <c r="AZH150" i="1"/>
  <c r="AZI150" i="1"/>
  <c r="AZJ150" i="1"/>
  <c r="AZK150" i="1"/>
  <c r="AZL150" i="1"/>
  <c r="AZM150" i="1"/>
  <c r="AZN150" i="1"/>
  <c r="AZO150" i="1"/>
  <c r="AZP150" i="1"/>
  <c r="AZQ150" i="1"/>
  <c r="AZR150" i="1"/>
  <c r="AZS150" i="1"/>
  <c r="AZT150" i="1"/>
  <c r="AZU150" i="1"/>
  <c r="AZV150" i="1"/>
  <c r="AZW150" i="1"/>
  <c r="AZX150" i="1"/>
  <c r="AZY150" i="1"/>
  <c r="AZZ150" i="1"/>
  <c r="BAA150" i="1"/>
  <c r="BAB150" i="1"/>
  <c r="BAC150" i="1"/>
  <c r="BAD150" i="1"/>
  <c r="BAE150" i="1"/>
  <c r="BAF150" i="1"/>
  <c r="BAG150" i="1"/>
  <c r="BAH150" i="1"/>
  <c r="BAI150" i="1"/>
  <c r="BAJ150" i="1"/>
  <c r="BAK150" i="1"/>
  <c r="BAL150" i="1"/>
  <c r="BAM150" i="1"/>
  <c r="BAN150" i="1"/>
  <c r="BAO150" i="1"/>
  <c r="BAP150" i="1"/>
  <c r="BAQ150" i="1"/>
  <c r="BAR150" i="1"/>
  <c r="BAS150" i="1"/>
  <c r="BAT150" i="1"/>
  <c r="BAU150" i="1"/>
  <c r="BAV150" i="1"/>
  <c r="BAW150" i="1"/>
  <c r="BAX150" i="1"/>
  <c r="BAY150" i="1"/>
  <c r="BAZ150" i="1"/>
  <c r="BBA150" i="1"/>
  <c r="BBB150" i="1"/>
  <c r="BBC150" i="1"/>
  <c r="BBD150" i="1"/>
  <c r="BBE150" i="1"/>
  <c r="BBF150" i="1"/>
  <c r="BBG150" i="1"/>
  <c r="BBH150" i="1"/>
  <c r="BBI150" i="1"/>
  <c r="BBJ150" i="1"/>
  <c r="BBK150" i="1"/>
  <c r="BBL150" i="1"/>
  <c r="BBM150" i="1"/>
  <c r="BBN150" i="1"/>
  <c r="BBO150" i="1"/>
  <c r="AXC151" i="1"/>
  <c r="AXD151" i="1"/>
  <c r="AXE151" i="1"/>
  <c r="AXF151" i="1"/>
  <c r="AXG151" i="1"/>
  <c r="AXH151" i="1"/>
  <c r="AXI151" i="1"/>
  <c r="AXJ151" i="1"/>
  <c r="AXK151" i="1"/>
  <c r="AXL151" i="1"/>
  <c r="AXM151" i="1"/>
  <c r="AXN151" i="1"/>
  <c r="AXO151" i="1"/>
  <c r="AXP151" i="1"/>
  <c r="AXQ151" i="1"/>
  <c r="AXR151" i="1"/>
  <c r="AXS151" i="1"/>
  <c r="AXT151" i="1"/>
  <c r="AXU151" i="1"/>
  <c r="AXV151" i="1"/>
  <c r="AXW151" i="1"/>
  <c r="AXX151" i="1"/>
  <c r="AXY151" i="1"/>
  <c r="AXZ151" i="1"/>
  <c r="AYA151" i="1"/>
  <c r="AYB151" i="1"/>
  <c r="AYC151" i="1"/>
  <c r="AYD151" i="1"/>
  <c r="AYE151" i="1"/>
  <c r="AYF151" i="1"/>
  <c r="AYG151" i="1"/>
  <c r="AYH151" i="1"/>
  <c r="AYI151" i="1"/>
  <c r="AYJ151" i="1"/>
  <c r="AYK151" i="1"/>
  <c r="AYL151" i="1"/>
  <c r="AYM151" i="1"/>
  <c r="AYN151" i="1"/>
  <c r="AYO151" i="1"/>
  <c r="AYP151" i="1"/>
  <c r="AYQ151" i="1"/>
  <c r="AYR151" i="1"/>
  <c r="AYS151" i="1"/>
  <c r="AYT151" i="1"/>
  <c r="AYU151" i="1"/>
  <c r="AYV151" i="1"/>
  <c r="AYW151" i="1"/>
  <c r="AYX151" i="1"/>
  <c r="AYY151" i="1"/>
  <c r="AYZ151" i="1"/>
  <c r="AZA151" i="1"/>
  <c r="AZB151" i="1"/>
  <c r="AZC151" i="1"/>
  <c r="AZD151" i="1"/>
  <c r="AZE151" i="1"/>
  <c r="AZF151" i="1"/>
  <c r="AZG151" i="1"/>
  <c r="AZH151" i="1"/>
  <c r="AZI151" i="1"/>
  <c r="AZJ151" i="1"/>
  <c r="AZK151" i="1"/>
  <c r="AZL151" i="1"/>
  <c r="AZM151" i="1"/>
  <c r="AZN151" i="1"/>
  <c r="AZO151" i="1"/>
  <c r="AZP151" i="1"/>
  <c r="AZQ151" i="1"/>
  <c r="AZR151" i="1"/>
  <c r="AZS151" i="1"/>
  <c r="AZT151" i="1"/>
  <c r="AZU151" i="1"/>
  <c r="AZV151" i="1"/>
  <c r="AZW151" i="1"/>
  <c r="AZX151" i="1"/>
  <c r="AZY151" i="1"/>
  <c r="AZZ151" i="1"/>
  <c r="BAA151" i="1"/>
  <c r="BAB151" i="1"/>
  <c r="BAC151" i="1"/>
  <c r="BAD151" i="1"/>
  <c r="BAE151" i="1"/>
  <c r="BAF151" i="1"/>
  <c r="BAG151" i="1"/>
  <c r="BAH151" i="1"/>
  <c r="BAI151" i="1"/>
  <c r="BAJ151" i="1"/>
  <c r="BAK151" i="1"/>
  <c r="BAL151" i="1"/>
  <c r="BAM151" i="1"/>
  <c r="BAN151" i="1"/>
  <c r="BAO151" i="1"/>
  <c r="BAP151" i="1"/>
  <c r="BAQ151" i="1"/>
  <c r="BAR151" i="1"/>
  <c r="BAS151" i="1"/>
  <c r="BAT151" i="1"/>
  <c r="BAU151" i="1"/>
  <c r="BAV151" i="1"/>
  <c r="BAW151" i="1"/>
  <c r="BAX151" i="1"/>
  <c r="BAY151" i="1"/>
  <c r="BAZ151" i="1"/>
  <c r="BBA151" i="1"/>
  <c r="BBB151" i="1"/>
  <c r="BBC151" i="1"/>
  <c r="BBD151" i="1"/>
  <c r="BBE151" i="1"/>
  <c r="BBF151" i="1"/>
  <c r="BBG151" i="1"/>
  <c r="BBH151" i="1"/>
  <c r="BBI151" i="1"/>
  <c r="BBJ151" i="1"/>
  <c r="BBK151" i="1"/>
  <c r="BBL151" i="1"/>
  <c r="BBM151" i="1"/>
  <c r="BBN151" i="1"/>
  <c r="BBO151" i="1"/>
  <c r="AXC152" i="1"/>
  <c r="AXD152" i="1"/>
  <c r="AXE152" i="1"/>
  <c r="AXF152" i="1"/>
  <c r="AXG152" i="1"/>
  <c r="AXH152" i="1"/>
  <c r="AXI152" i="1"/>
  <c r="AXJ152" i="1"/>
  <c r="AXK152" i="1"/>
  <c r="AXL152" i="1"/>
  <c r="AXM152" i="1"/>
  <c r="AXN152" i="1"/>
  <c r="AXO152" i="1"/>
  <c r="AXP152" i="1"/>
  <c r="AXQ152" i="1"/>
  <c r="AXR152" i="1"/>
  <c r="AXS152" i="1"/>
  <c r="AXT152" i="1"/>
  <c r="AXU152" i="1"/>
  <c r="AXV152" i="1"/>
  <c r="AXW152" i="1"/>
  <c r="AXX152" i="1"/>
  <c r="AXY152" i="1"/>
  <c r="AXZ152" i="1"/>
  <c r="AYA152" i="1"/>
  <c r="AYB152" i="1"/>
  <c r="AYC152" i="1"/>
  <c r="AYD152" i="1"/>
  <c r="AYE152" i="1"/>
  <c r="AYF152" i="1"/>
  <c r="AYG152" i="1"/>
  <c r="AYH152" i="1"/>
  <c r="AYI152" i="1"/>
  <c r="AYJ152" i="1"/>
  <c r="AYK152" i="1"/>
  <c r="AYL152" i="1"/>
  <c r="AYM152" i="1"/>
  <c r="AYN152" i="1"/>
  <c r="AYO152" i="1"/>
  <c r="AYP152" i="1"/>
  <c r="AYQ152" i="1"/>
  <c r="AYR152" i="1"/>
  <c r="AYS152" i="1"/>
  <c r="AYT152" i="1"/>
  <c r="AYU152" i="1"/>
  <c r="AYV152" i="1"/>
  <c r="AYW152" i="1"/>
  <c r="AYX152" i="1"/>
  <c r="AYY152" i="1"/>
  <c r="AYZ152" i="1"/>
  <c r="AZA152" i="1"/>
  <c r="AZB152" i="1"/>
  <c r="AZC152" i="1"/>
  <c r="AZD152" i="1"/>
  <c r="AZE152" i="1"/>
  <c r="AZF152" i="1"/>
  <c r="AZG152" i="1"/>
  <c r="AZH152" i="1"/>
  <c r="AZI152" i="1"/>
  <c r="AZJ152" i="1"/>
  <c r="AZK152" i="1"/>
  <c r="AZL152" i="1"/>
  <c r="AZM152" i="1"/>
  <c r="AZN152" i="1"/>
  <c r="AZO152" i="1"/>
  <c r="AZP152" i="1"/>
  <c r="AZQ152" i="1"/>
  <c r="AZR152" i="1"/>
  <c r="AZS152" i="1"/>
  <c r="AZT152" i="1"/>
  <c r="AZU152" i="1"/>
  <c r="AZV152" i="1"/>
  <c r="AZW152" i="1"/>
  <c r="AZX152" i="1"/>
  <c r="AZY152" i="1"/>
  <c r="AZZ152" i="1"/>
  <c r="BAA152" i="1"/>
  <c r="BAB152" i="1"/>
  <c r="BAC152" i="1"/>
  <c r="BAD152" i="1"/>
  <c r="BAE152" i="1"/>
  <c r="BAF152" i="1"/>
  <c r="BAG152" i="1"/>
  <c r="BAH152" i="1"/>
  <c r="BAI152" i="1"/>
  <c r="BAJ152" i="1"/>
  <c r="BAK152" i="1"/>
  <c r="BAL152" i="1"/>
  <c r="BAM152" i="1"/>
  <c r="BAN152" i="1"/>
  <c r="BAO152" i="1"/>
  <c r="BAP152" i="1"/>
  <c r="BAQ152" i="1"/>
  <c r="BAR152" i="1"/>
  <c r="BAS152" i="1"/>
  <c r="BAT152" i="1"/>
  <c r="BAU152" i="1"/>
  <c r="BAV152" i="1"/>
  <c r="BAW152" i="1"/>
  <c r="BAX152" i="1"/>
  <c r="BAY152" i="1"/>
  <c r="BAZ152" i="1"/>
  <c r="BBA152" i="1"/>
  <c r="BBB152" i="1"/>
  <c r="BBC152" i="1"/>
  <c r="BBD152" i="1"/>
  <c r="BBE152" i="1"/>
  <c r="BBF152" i="1"/>
  <c r="BBG152" i="1"/>
  <c r="BBH152" i="1"/>
  <c r="BBI152" i="1"/>
  <c r="BBJ152" i="1"/>
  <c r="BBK152" i="1"/>
  <c r="BBL152" i="1"/>
  <c r="BBM152" i="1"/>
  <c r="BBN152" i="1"/>
  <c r="BBO152" i="1"/>
  <c r="AXC153" i="1"/>
  <c r="AXD153" i="1"/>
  <c r="AXE153" i="1"/>
  <c r="AXF153" i="1"/>
  <c r="AXG153" i="1"/>
  <c r="AXH153" i="1"/>
  <c r="AXI153" i="1"/>
  <c r="AXJ153" i="1"/>
  <c r="AXK153" i="1"/>
  <c r="AXL153" i="1"/>
  <c r="AXM153" i="1"/>
  <c r="AXN153" i="1"/>
  <c r="AXO153" i="1"/>
  <c r="AXP153" i="1"/>
  <c r="AXQ153" i="1"/>
  <c r="AXR153" i="1"/>
  <c r="AXS153" i="1"/>
  <c r="AXT153" i="1"/>
  <c r="AXU153" i="1"/>
  <c r="AXV153" i="1"/>
  <c r="AXW153" i="1"/>
  <c r="AXX153" i="1"/>
  <c r="AXY153" i="1"/>
  <c r="AXZ153" i="1"/>
  <c r="AYA153" i="1"/>
  <c r="AYB153" i="1"/>
  <c r="AYC153" i="1"/>
  <c r="AYD153" i="1"/>
  <c r="AYE153" i="1"/>
  <c r="AYF153" i="1"/>
  <c r="AYG153" i="1"/>
  <c r="AYH153" i="1"/>
  <c r="AYI153" i="1"/>
  <c r="AYJ153" i="1"/>
  <c r="AYK153" i="1"/>
  <c r="AYL153" i="1"/>
  <c r="AYM153" i="1"/>
  <c r="AYN153" i="1"/>
  <c r="AYO153" i="1"/>
  <c r="AYP153" i="1"/>
  <c r="AYQ153" i="1"/>
  <c r="AYR153" i="1"/>
  <c r="AYS153" i="1"/>
  <c r="AYT153" i="1"/>
  <c r="AYU153" i="1"/>
  <c r="AYV153" i="1"/>
  <c r="AYW153" i="1"/>
  <c r="AYX153" i="1"/>
  <c r="AYY153" i="1"/>
  <c r="AYZ153" i="1"/>
  <c r="AZA153" i="1"/>
  <c r="AZB153" i="1"/>
  <c r="AZC153" i="1"/>
  <c r="AZD153" i="1"/>
  <c r="AZE153" i="1"/>
  <c r="AZF153" i="1"/>
  <c r="AZG153" i="1"/>
  <c r="AZH153" i="1"/>
  <c r="AZI153" i="1"/>
  <c r="AZJ153" i="1"/>
  <c r="AZK153" i="1"/>
  <c r="AZL153" i="1"/>
  <c r="AZM153" i="1"/>
  <c r="AZN153" i="1"/>
  <c r="AZO153" i="1"/>
  <c r="AZP153" i="1"/>
  <c r="AZQ153" i="1"/>
  <c r="AZR153" i="1"/>
  <c r="AZS153" i="1"/>
  <c r="AZT153" i="1"/>
  <c r="AZU153" i="1"/>
  <c r="AZV153" i="1"/>
  <c r="AZW153" i="1"/>
  <c r="AZX153" i="1"/>
  <c r="AZY153" i="1"/>
  <c r="AZZ153" i="1"/>
  <c r="BAA153" i="1"/>
  <c r="BAB153" i="1"/>
  <c r="BAC153" i="1"/>
  <c r="BAD153" i="1"/>
  <c r="BAE153" i="1"/>
  <c r="BAF153" i="1"/>
  <c r="BAG153" i="1"/>
  <c r="BAH153" i="1"/>
  <c r="BAI153" i="1"/>
  <c r="BAJ153" i="1"/>
  <c r="BAK153" i="1"/>
  <c r="BAL153" i="1"/>
  <c r="BAM153" i="1"/>
  <c r="BAN153" i="1"/>
  <c r="BAO153" i="1"/>
  <c r="BAP153" i="1"/>
  <c r="BAQ153" i="1"/>
  <c r="BAR153" i="1"/>
  <c r="BAS153" i="1"/>
  <c r="BAT153" i="1"/>
  <c r="BAU153" i="1"/>
  <c r="BAV153" i="1"/>
  <c r="BAW153" i="1"/>
  <c r="BAX153" i="1"/>
  <c r="BAY153" i="1"/>
  <c r="BAZ153" i="1"/>
  <c r="BBA153" i="1"/>
  <c r="BBB153" i="1"/>
  <c r="BBC153" i="1"/>
  <c r="BBD153" i="1"/>
  <c r="BBE153" i="1"/>
  <c r="BBF153" i="1"/>
  <c r="BBG153" i="1"/>
  <c r="BBH153" i="1"/>
  <c r="BBI153" i="1"/>
  <c r="BBJ153" i="1"/>
  <c r="BBK153" i="1"/>
  <c r="BBL153" i="1"/>
  <c r="BBM153" i="1"/>
  <c r="BBN153" i="1"/>
  <c r="BBO153" i="1"/>
  <c r="AXC154" i="1"/>
  <c r="AXD154" i="1"/>
  <c r="AXE154" i="1"/>
  <c r="AXF154" i="1"/>
  <c r="AXG154" i="1"/>
  <c r="AXH154" i="1"/>
  <c r="AXI154" i="1"/>
  <c r="AXJ154" i="1"/>
  <c r="AXK154" i="1"/>
  <c r="AXL154" i="1"/>
  <c r="AXM154" i="1"/>
  <c r="AXN154" i="1"/>
  <c r="AXO154" i="1"/>
  <c r="AXP154" i="1"/>
  <c r="AXQ154" i="1"/>
  <c r="AXR154" i="1"/>
  <c r="AXS154" i="1"/>
  <c r="AXT154" i="1"/>
  <c r="AXU154" i="1"/>
  <c r="AXV154" i="1"/>
  <c r="AXW154" i="1"/>
  <c r="AXX154" i="1"/>
  <c r="AXY154" i="1"/>
  <c r="AXZ154" i="1"/>
  <c r="AYA154" i="1"/>
  <c r="AYB154" i="1"/>
  <c r="AYC154" i="1"/>
  <c r="AYD154" i="1"/>
  <c r="AYE154" i="1"/>
  <c r="AYF154" i="1"/>
  <c r="AYG154" i="1"/>
  <c r="AYH154" i="1"/>
  <c r="AYI154" i="1"/>
  <c r="AYJ154" i="1"/>
  <c r="AYK154" i="1"/>
  <c r="AYL154" i="1"/>
  <c r="AYM154" i="1"/>
  <c r="AYN154" i="1"/>
  <c r="AYO154" i="1"/>
  <c r="AYP154" i="1"/>
  <c r="AYQ154" i="1"/>
  <c r="AYR154" i="1"/>
  <c r="AYS154" i="1"/>
  <c r="AYT154" i="1"/>
  <c r="AYU154" i="1"/>
  <c r="AYV154" i="1"/>
  <c r="AYW154" i="1"/>
  <c r="AYX154" i="1"/>
  <c r="AYY154" i="1"/>
  <c r="AYZ154" i="1"/>
  <c r="AZA154" i="1"/>
  <c r="AZB154" i="1"/>
  <c r="AZC154" i="1"/>
  <c r="AZD154" i="1"/>
  <c r="AZE154" i="1"/>
  <c r="AZF154" i="1"/>
  <c r="AZG154" i="1"/>
  <c r="AZH154" i="1"/>
  <c r="AZI154" i="1"/>
  <c r="AZJ154" i="1"/>
  <c r="AZK154" i="1"/>
  <c r="AZL154" i="1"/>
  <c r="AZM154" i="1"/>
  <c r="AZN154" i="1"/>
  <c r="AZO154" i="1"/>
  <c r="AZP154" i="1"/>
  <c r="AZQ154" i="1"/>
  <c r="AZR154" i="1"/>
  <c r="AZS154" i="1"/>
  <c r="AZT154" i="1"/>
  <c r="AZU154" i="1"/>
  <c r="AZV154" i="1"/>
  <c r="AZW154" i="1"/>
  <c r="AZX154" i="1"/>
  <c r="AZY154" i="1"/>
  <c r="AZZ154" i="1"/>
  <c r="BAA154" i="1"/>
  <c r="BAB154" i="1"/>
  <c r="BAC154" i="1"/>
  <c r="BAD154" i="1"/>
  <c r="BAE154" i="1"/>
  <c r="BAF154" i="1"/>
  <c r="BAG154" i="1"/>
  <c r="BAH154" i="1"/>
  <c r="BAI154" i="1"/>
  <c r="BAJ154" i="1"/>
  <c r="BAK154" i="1"/>
  <c r="BAL154" i="1"/>
  <c r="BAM154" i="1"/>
  <c r="BAN154" i="1"/>
  <c r="BAO154" i="1"/>
  <c r="BAP154" i="1"/>
  <c r="BAQ154" i="1"/>
  <c r="BAR154" i="1"/>
  <c r="BAS154" i="1"/>
  <c r="BAT154" i="1"/>
  <c r="BAU154" i="1"/>
  <c r="BAV154" i="1"/>
  <c r="BAW154" i="1"/>
  <c r="BAX154" i="1"/>
  <c r="BAY154" i="1"/>
  <c r="BAZ154" i="1"/>
  <c r="BBA154" i="1"/>
  <c r="BBB154" i="1"/>
  <c r="BBC154" i="1"/>
  <c r="BBD154" i="1"/>
  <c r="BBE154" i="1"/>
  <c r="BBF154" i="1"/>
  <c r="BBG154" i="1"/>
  <c r="BBH154" i="1"/>
  <c r="BBI154" i="1"/>
  <c r="BBJ154" i="1"/>
  <c r="BBK154" i="1"/>
  <c r="BBL154" i="1"/>
  <c r="BBM154" i="1"/>
  <c r="BBN154" i="1"/>
  <c r="BBO154" i="1"/>
  <c r="AXC155" i="1"/>
  <c r="AXD155" i="1"/>
  <c r="AXE155" i="1"/>
  <c r="AXF155" i="1"/>
  <c r="AXG155" i="1"/>
  <c r="AXH155" i="1"/>
  <c r="AXI155" i="1"/>
  <c r="AXJ155" i="1"/>
  <c r="AXK155" i="1"/>
  <c r="AXL155" i="1"/>
  <c r="AXM155" i="1"/>
  <c r="AXN155" i="1"/>
  <c r="AXO155" i="1"/>
  <c r="AXP155" i="1"/>
  <c r="AXQ155" i="1"/>
  <c r="AXR155" i="1"/>
  <c r="AXS155" i="1"/>
  <c r="AXT155" i="1"/>
  <c r="AXU155" i="1"/>
  <c r="AXV155" i="1"/>
  <c r="AXW155" i="1"/>
  <c r="AXX155" i="1"/>
  <c r="AXY155" i="1"/>
  <c r="AXZ155" i="1"/>
  <c r="AYA155" i="1"/>
  <c r="AYB155" i="1"/>
  <c r="AYC155" i="1"/>
  <c r="AYD155" i="1"/>
  <c r="AYE155" i="1"/>
  <c r="AYF155" i="1"/>
  <c r="AYG155" i="1"/>
  <c r="AYH155" i="1"/>
  <c r="AYI155" i="1"/>
  <c r="AYJ155" i="1"/>
  <c r="AYK155" i="1"/>
  <c r="AYL155" i="1"/>
  <c r="AYM155" i="1"/>
  <c r="AYN155" i="1"/>
  <c r="AYO155" i="1"/>
  <c r="AYP155" i="1"/>
  <c r="AYQ155" i="1"/>
  <c r="AYR155" i="1"/>
  <c r="AYS155" i="1"/>
  <c r="AYT155" i="1"/>
  <c r="AYU155" i="1"/>
  <c r="AYV155" i="1"/>
  <c r="AYW155" i="1"/>
  <c r="AYX155" i="1"/>
  <c r="AYY155" i="1"/>
  <c r="AYZ155" i="1"/>
  <c r="AZA155" i="1"/>
  <c r="AZB155" i="1"/>
  <c r="AZC155" i="1"/>
  <c r="AZD155" i="1"/>
  <c r="AZE155" i="1"/>
  <c r="AZF155" i="1"/>
  <c r="AZG155" i="1"/>
  <c r="AZH155" i="1"/>
  <c r="AZI155" i="1"/>
  <c r="AZJ155" i="1"/>
  <c r="AZK155" i="1"/>
  <c r="AZL155" i="1"/>
  <c r="AZM155" i="1"/>
  <c r="AZN155" i="1"/>
  <c r="AZO155" i="1"/>
  <c r="AZP155" i="1"/>
  <c r="AZQ155" i="1"/>
  <c r="AZR155" i="1"/>
  <c r="AZS155" i="1"/>
  <c r="AZT155" i="1"/>
  <c r="AZU155" i="1"/>
  <c r="AZV155" i="1"/>
  <c r="AZW155" i="1"/>
  <c r="AZX155" i="1"/>
  <c r="AZY155" i="1"/>
  <c r="AZZ155" i="1"/>
  <c r="BAA155" i="1"/>
  <c r="BAB155" i="1"/>
  <c r="BAC155" i="1"/>
  <c r="BAD155" i="1"/>
  <c r="BAE155" i="1"/>
  <c r="BAF155" i="1"/>
  <c r="BAG155" i="1"/>
  <c r="BAH155" i="1"/>
  <c r="BAI155" i="1"/>
  <c r="BAJ155" i="1"/>
  <c r="BAK155" i="1"/>
  <c r="BAL155" i="1"/>
  <c r="BAM155" i="1"/>
  <c r="BAN155" i="1"/>
  <c r="BAO155" i="1"/>
  <c r="BAP155" i="1"/>
  <c r="BAQ155" i="1"/>
  <c r="BAR155" i="1"/>
  <c r="BAS155" i="1"/>
  <c r="BAT155" i="1"/>
  <c r="BAU155" i="1"/>
  <c r="BAV155" i="1"/>
  <c r="BAW155" i="1"/>
  <c r="BAX155" i="1"/>
  <c r="BAY155" i="1"/>
  <c r="BAZ155" i="1"/>
  <c r="BBA155" i="1"/>
  <c r="BBB155" i="1"/>
  <c r="BBC155" i="1"/>
  <c r="BBD155" i="1"/>
  <c r="BBE155" i="1"/>
  <c r="BBF155" i="1"/>
  <c r="BBG155" i="1"/>
  <c r="BBH155" i="1"/>
  <c r="BBI155" i="1"/>
  <c r="BBJ155" i="1"/>
  <c r="BBK155" i="1"/>
  <c r="BBL155" i="1"/>
  <c r="BBM155" i="1"/>
  <c r="BBN155" i="1"/>
  <c r="BBO155" i="1"/>
  <c r="AXC156" i="1"/>
  <c r="AXD156" i="1"/>
  <c r="AXE156" i="1"/>
  <c r="AXF156" i="1"/>
  <c r="AXG156" i="1"/>
  <c r="AXH156" i="1"/>
  <c r="AXI156" i="1"/>
  <c r="AXJ156" i="1"/>
  <c r="AXK156" i="1"/>
  <c r="AXL156" i="1"/>
  <c r="AXM156" i="1"/>
  <c r="AXN156" i="1"/>
  <c r="AXO156" i="1"/>
  <c r="AXP156" i="1"/>
  <c r="AXQ156" i="1"/>
  <c r="AXR156" i="1"/>
  <c r="AXS156" i="1"/>
  <c r="AXT156" i="1"/>
  <c r="AXU156" i="1"/>
  <c r="AXV156" i="1"/>
  <c r="AXW156" i="1"/>
  <c r="AXX156" i="1"/>
  <c r="AXY156" i="1"/>
  <c r="AXZ156" i="1"/>
  <c r="AYA156" i="1"/>
  <c r="AYB156" i="1"/>
  <c r="AYC156" i="1"/>
  <c r="AYD156" i="1"/>
  <c r="AYE156" i="1"/>
  <c r="AYF156" i="1"/>
  <c r="AYG156" i="1"/>
  <c r="AYH156" i="1"/>
  <c r="AYI156" i="1"/>
  <c r="AYJ156" i="1"/>
  <c r="AYK156" i="1"/>
  <c r="AYL156" i="1"/>
  <c r="AYM156" i="1"/>
  <c r="AYN156" i="1"/>
  <c r="AYO156" i="1"/>
  <c r="AYP156" i="1"/>
  <c r="AYQ156" i="1"/>
  <c r="AYR156" i="1"/>
  <c r="AYS156" i="1"/>
  <c r="AYT156" i="1"/>
  <c r="AYU156" i="1"/>
  <c r="AYV156" i="1"/>
  <c r="AYW156" i="1"/>
  <c r="AYX156" i="1"/>
  <c r="AYY156" i="1"/>
  <c r="AYZ156" i="1"/>
  <c r="AZA156" i="1"/>
  <c r="AZB156" i="1"/>
  <c r="AZC156" i="1"/>
  <c r="AZD156" i="1"/>
  <c r="AZE156" i="1"/>
  <c r="AZF156" i="1"/>
  <c r="AZG156" i="1"/>
  <c r="AZH156" i="1"/>
  <c r="AZI156" i="1"/>
  <c r="AZJ156" i="1"/>
  <c r="AZK156" i="1"/>
  <c r="AZL156" i="1"/>
  <c r="AZM156" i="1"/>
  <c r="AZN156" i="1"/>
  <c r="AZO156" i="1"/>
  <c r="AZP156" i="1"/>
  <c r="AZQ156" i="1"/>
  <c r="AZR156" i="1"/>
  <c r="AZS156" i="1"/>
  <c r="AZT156" i="1"/>
  <c r="AZU156" i="1"/>
  <c r="AZV156" i="1"/>
  <c r="AZW156" i="1"/>
  <c r="AZX156" i="1"/>
  <c r="AZY156" i="1"/>
  <c r="AZZ156" i="1"/>
  <c r="BAA156" i="1"/>
  <c r="BAB156" i="1"/>
  <c r="BAC156" i="1"/>
  <c r="BAD156" i="1"/>
  <c r="BAE156" i="1"/>
  <c r="BAF156" i="1"/>
  <c r="BAG156" i="1"/>
  <c r="BAH156" i="1"/>
  <c r="BAI156" i="1"/>
  <c r="BAJ156" i="1"/>
  <c r="BAK156" i="1"/>
  <c r="BAL156" i="1"/>
  <c r="BAM156" i="1"/>
  <c r="BAN156" i="1"/>
  <c r="BAO156" i="1"/>
  <c r="BAP156" i="1"/>
  <c r="BAQ156" i="1"/>
  <c r="BAR156" i="1"/>
  <c r="BAS156" i="1"/>
  <c r="BAT156" i="1"/>
  <c r="BAU156" i="1"/>
  <c r="BAV156" i="1"/>
  <c r="BAW156" i="1"/>
  <c r="BAX156" i="1"/>
  <c r="BAY156" i="1"/>
  <c r="BAZ156" i="1"/>
  <c r="BBA156" i="1"/>
  <c r="BBB156" i="1"/>
  <c r="BBC156" i="1"/>
  <c r="BBD156" i="1"/>
  <c r="BBE156" i="1"/>
  <c r="BBF156" i="1"/>
  <c r="BBG156" i="1"/>
  <c r="BBH156" i="1"/>
  <c r="BBI156" i="1"/>
  <c r="BBJ156" i="1"/>
  <c r="BBK156" i="1"/>
  <c r="BBL156" i="1"/>
  <c r="BBM156" i="1"/>
  <c r="BBN156" i="1"/>
  <c r="BBO156" i="1"/>
  <c r="AXC157" i="1"/>
  <c r="AXD157" i="1"/>
  <c r="AXE157" i="1"/>
  <c r="AXF157" i="1"/>
  <c r="AXG157" i="1"/>
  <c r="AXH157" i="1"/>
  <c r="AXI157" i="1"/>
  <c r="AXJ157" i="1"/>
  <c r="AXK157" i="1"/>
  <c r="AXL157" i="1"/>
  <c r="AXM157" i="1"/>
  <c r="AXN157" i="1"/>
  <c r="AXO157" i="1"/>
  <c r="AXP157" i="1"/>
  <c r="AXQ157" i="1"/>
  <c r="AXR157" i="1"/>
  <c r="AXS157" i="1"/>
  <c r="AXT157" i="1"/>
  <c r="AXU157" i="1"/>
  <c r="AXV157" i="1"/>
  <c r="AXW157" i="1"/>
  <c r="AXX157" i="1"/>
  <c r="AXY157" i="1"/>
  <c r="AXZ157" i="1"/>
  <c r="AYA157" i="1"/>
  <c r="AYB157" i="1"/>
  <c r="AYC157" i="1"/>
  <c r="AYD157" i="1"/>
  <c r="AYE157" i="1"/>
  <c r="AYF157" i="1"/>
  <c r="AYG157" i="1"/>
  <c r="AYH157" i="1"/>
  <c r="AYI157" i="1"/>
  <c r="AYJ157" i="1"/>
  <c r="AYK157" i="1"/>
  <c r="AYL157" i="1"/>
  <c r="AYM157" i="1"/>
  <c r="AYN157" i="1"/>
  <c r="AYO157" i="1"/>
  <c r="AYP157" i="1"/>
  <c r="AYQ157" i="1"/>
  <c r="AYR157" i="1"/>
  <c r="AYS157" i="1"/>
  <c r="AYT157" i="1"/>
  <c r="AYU157" i="1"/>
  <c r="AYV157" i="1"/>
  <c r="AYW157" i="1"/>
  <c r="AYX157" i="1"/>
  <c r="AYY157" i="1"/>
  <c r="AYZ157" i="1"/>
  <c r="AZA157" i="1"/>
  <c r="AZB157" i="1"/>
  <c r="AZC157" i="1"/>
  <c r="AZD157" i="1"/>
  <c r="AZE157" i="1"/>
  <c r="AZF157" i="1"/>
  <c r="AZG157" i="1"/>
  <c r="AZH157" i="1"/>
  <c r="AZI157" i="1"/>
  <c r="AZJ157" i="1"/>
  <c r="AZK157" i="1"/>
  <c r="AZL157" i="1"/>
  <c r="AZM157" i="1"/>
  <c r="AZN157" i="1"/>
  <c r="AZO157" i="1"/>
  <c r="AZP157" i="1"/>
  <c r="AZQ157" i="1"/>
  <c r="AZR157" i="1"/>
  <c r="AZS157" i="1"/>
  <c r="AZT157" i="1"/>
  <c r="AZU157" i="1"/>
  <c r="AZV157" i="1"/>
  <c r="AZW157" i="1"/>
  <c r="AZX157" i="1"/>
  <c r="AZY157" i="1"/>
  <c r="AZZ157" i="1"/>
  <c r="BAA157" i="1"/>
  <c r="BAB157" i="1"/>
  <c r="BAC157" i="1"/>
  <c r="BAD157" i="1"/>
  <c r="BAE157" i="1"/>
  <c r="BAF157" i="1"/>
  <c r="BAG157" i="1"/>
  <c r="BAH157" i="1"/>
  <c r="BAI157" i="1"/>
  <c r="BAJ157" i="1"/>
  <c r="BAK157" i="1"/>
  <c r="BAL157" i="1"/>
  <c r="BAM157" i="1"/>
  <c r="BAN157" i="1"/>
  <c r="BAO157" i="1"/>
  <c r="BAP157" i="1"/>
  <c r="BAQ157" i="1"/>
  <c r="BAR157" i="1"/>
  <c r="BAS157" i="1"/>
  <c r="BAT157" i="1"/>
  <c r="BAU157" i="1"/>
  <c r="BAV157" i="1"/>
  <c r="BAW157" i="1"/>
  <c r="BAX157" i="1"/>
  <c r="BAY157" i="1"/>
  <c r="BAZ157" i="1"/>
  <c r="BBA157" i="1"/>
  <c r="BBB157" i="1"/>
  <c r="BBC157" i="1"/>
  <c r="BBD157" i="1"/>
  <c r="BBE157" i="1"/>
  <c r="BBF157" i="1"/>
  <c r="BBG157" i="1"/>
  <c r="BBH157" i="1"/>
  <c r="BBI157" i="1"/>
  <c r="BBJ157" i="1"/>
  <c r="BBK157" i="1"/>
  <c r="BBL157" i="1"/>
  <c r="BBM157" i="1"/>
  <c r="BBN157" i="1"/>
  <c r="BBO157" i="1"/>
  <c r="AXC158" i="1"/>
  <c r="AXD158" i="1"/>
  <c r="AXE158" i="1"/>
  <c r="AXF158" i="1"/>
  <c r="AXG158" i="1"/>
  <c r="AXH158" i="1"/>
  <c r="AXI158" i="1"/>
  <c r="AXJ158" i="1"/>
  <c r="AXK158" i="1"/>
  <c r="AXL158" i="1"/>
  <c r="AXM158" i="1"/>
  <c r="AXN158" i="1"/>
  <c r="AXO158" i="1"/>
  <c r="AXP158" i="1"/>
  <c r="AXQ158" i="1"/>
  <c r="AXR158" i="1"/>
  <c r="AXS158" i="1"/>
  <c r="AXT158" i="1"/>
  <c r="AXU158" i="1"/>
  <c r="AXV158" i="1"/>
  <c r="AXW158" i="1"/>
  <c r="AXX158" i="1"/>
  <c r="AXY158" i="1"/>
  <c r="AXZ158" i="1"/>
  <c r="AYA158" i="1"/>
  <c r="AYB158" i="1"/>
  <c r="AYC158" i="1"/>
  <c r="AYD158" i="1"/>
  <c r="AYE158" i="1"/>
  <c r="AYF158" i="1"/>
  <c r="AYG158" i="1"/>
  <c r="AYH158" i="1"/>
  <c r="AYI158" i="1"/>
  <c r="AYJ158" i="1"/>
  <c r="AYK158" i="1"/>
  <c r="AYL158" i="1"/>
  <c r="AYM158" i="1"/>
  <c r="AYN158" i="1"/>
  <c r="AYO158" i="1"/>
  <c r="AYP158" i="1"/>
  <c r="AYQ158" i="1"/>
  <c r="AYR158" i="1"/>
  <c r="AYS158" i="1"/>
  <c r="AYT158" i="1"/>
  <c r="AYU158" i="1"/>
  <c r="AYV158" i="1"/>
  <c r="AYW158" i="1"/>
  <c r="AYX158" i="1"/>
  <c r="AYY158" i="1"/>
  <c r="AYZ158" i="1"/>
  <c r="AZA158" i="1"/>
  <c r="AZB158" i="1"/>
  <c r="AZC158" i="1"/>
  <c r="AZD158" i="1"/>
  <c r="AZE158" i="1"/>
  <c r="AZF158" i="1"/>
  <c r="AZG158" i="1"/>
  <c r="AZH158" i="1"/>
  <c r="AZI158" i="1"/>
  <c r="AZJ158" i="1"/>
  <c r="AZK158" i="1"/>
  <c r="AZL158" i="1"/>
  <c r="AZM158" i="1"/>
  <c r="AZN158" i="1"/>
  <c r="AZO158" i="1"/>
  <c r="AZP158" i="1"/>
  <c r="AZQ158" i="1"/>
  <c r="AZR158" i="1"/>
  <c r="AZS158" i="1"/>
  <c r="AZT158" i="1"/>
  <c r="AZU158" i="1"/>
  <c r="AZV158" i="1"/>
  <c r="AZW158" i="1"/>
  <c r="AZX158" i="1"/>
  <c r="AZY158" i="1"/>
  <c r="AZZ158" i="1"/>
  <c r="BAA158" i="1"/>
  <c r="BAB158" i="1"/>
  <c r="BAC158" i="1"/>
  <c r="BAD158" i="1"/>
  <c r="BAE158" i="1"/>
  <c r="BAF158" i="1"/>
  <c r="BAG158" i="1"/>
  <c r="BAH158" i="1"/>
  <c r="BAI158" i="1"/>
  <c r="BAJ158" i="1"/>
  <c r="BAK158" i="1"/>
  <c r="BAL158" i="1"/>
  <c r="BAM158" i="1"/>
  <c r="BAN158" i="1"/>
  <c r="BAO158" i="1"/>
  <c r="BAP158" i="1"/>
  <c r="BAQ158" i="1"/>
  <c r="BAR158" i="1"/>
  <c r="BAS158" i="1"/>
  <c r="BAT158" i="1"/>
  <c r="BAU158" i="1"/>
  <c r="BAV158" i="1"/>
  <c r="BAW158" i="1"/>
  <c r="BAX158" i="1"/>
  <c r="BAY158" i="1"/>
  <c r="BAZ158" i="1"/>
  <c r="BBA158" i="1"/>
  <c r="BBB158" i="1"/>
  <c r="BBC158" i="1"/>
  <c r="BBD158" i="1"/>
  <c r="BBE158" i="1"/>
  <c r="BBF158" i="1"/>
  <c r="BBG158" i="1"/>
  <c r="BBH158" i="1"/>
  <c r="BBI158" i="1"/>
  <c r="BBJ158" i="1"/>
  <c r="BBK158" i="1"/>
  <c r="BBL158" i="1"/>
  <c r="BBM158" i="1"/>
  <c r="BBN158" i="1"/>
  <c r="BBO158" i="1"/>
  <c r="AXC159" i="1"/>
  <c r="AXD159" i="1"/>
  <c r="AXE159" i="1"/>
  <c r="AXF159" i="1"/>
  <c r="AXG159" i="1"/>
  <c r="AXH159" i="1"/>
  <c r="AXI159" i="1"/>
  <c r="AXJ159" i="1"/>
  <c r="AXK159" i="1"/>
  <c r="AXL159" i="1"/>
  <c r="AXM159" i="1"/>
  <c r="AXN159" i="1"/>
  <c r="AXO159" i="1"/>
  <c r="AXP159" i="1"/>
  <c r="AXQ159" i="1"/>
  <c r="AXR159" i="1"/>
  <c r="AXS159" i="1"/>
  <c r="AXT159" i="1"/>
  <c r="AXU159" i="1"/>
  <c r="AXV159" i="1"/>
  <c r="AXW159" i="1"/>
  <c r="AXX159" i="1"/>
  <c r="AXY159" i="1"/>
  <c r="AXZ159" i="1"/>
  <c r="AYA159" i="1"/>
  <c r="AYB159" i="1"/>
  <c r="AYC159" i="1"/>
  <c r="AYD159" i="1"/>
  <c r="AYE159" i="1"/>
  <c r="AYF159" i="1"/>
  <c r="AYG159" i="1"/>
  <c r="AYH159" i="1"/>
  <c r="AYI159" i="1"/>
  <c r="AYJ159" i="1"/>
  <c r="AYK159" i="1"/>
  <c r="AYL159" i="1"/>
  <c r="AYM159" i="1"/>
  <c r="AYN159" i="1"/>
  <c r="AYO159" i="1"/>
  <c r="AYP159" i="1"/>
  <c r="AYQ159" i="1"/>
  <c r="AYR159" i="1"/>
  <c r="AYS159" i="1"/>
  <c r="AYT159" i="1"/>
  <c r="AYU159" i="1"/>
  <c r="AYV159" i="1"/>
  <c r="AYW159" i="1"/>
  <c r="AYX159" i="1"/>
  <c r="AYY159" i="1"/>
  <c r="AYZ159" i="1"/>
  <c r="AZA159" i="1"/>
  <c r="AZB159" i="1"/>
  <c r="AZC159" i="1"/>
  <c r="AZD159" i="1"/>
  <c r="AZE159" i="1"/>
  <c r="AZF159" i="1"/>
  <c r="AZG159" i="1"/>
  <c r="AZH159" i="1"/>
  <c r="AZI159" i="1"/>
  <c r="AZJ159" i="1"/>
  <c r="AZK159" i="1"/>
  <c r="AZL159" i="1"/>
  <c r="AZM159" i="1"/>
  <c r="AZN159" i="1"/>
  <c r="AZO159" i="1"/>
  <c r="AZP159" i="1"/>
  <c r="AZQ159" i="1"/>
  <c r="AZR159" i="1"/>
  <c r="AZS159" i="1"/>
  <c r="AZT159" i="1"/>
  <c r="AZU159" i="1"/>
  <c r="AZV159" i="1"/>
  <c r="AZW159" i="1"/>
  <c r="AZX159" i="1"/>
  <c r="AZY159" i="1"/>
  <c r="AZZ159" i="1"/>
  <c r="BAA159" i="1"/>
  <c r="BAB159" i="1"/>
  <c r="BAC159" i="1"/>
  <c r="BAD159" i="1"/>
  <c r="BAE159" i="1"/>
  <c r="BAF159" i="1"/>
  <c r="BAG159" i="1"/>
  <c r="BAH159" i="1"/>
  <c r="BAI159" i="1"/>
  <c r="BAJ159" i="1"/>
  <c r="BAK159" i="1"/>
  <c r="BAL159" i="1"/>
  <c r="BAM159" i="1"/>
  <c r="BAN159" i="1"/>
  <c r="BAO159" i="1"/>
  <c r="BAP159" i="1"/>
  <c r="BAQ159" i="1"/>
  <c r="BAR159" i="1"/>
  <c r="BAS159" i="1"/>
  <c r="BAT159" i="1"/>
  <c r="BAU159" i="1"/>
  <c r="BAV159" i="1"/>
  <c r="BAW159" i="1"/>
  <c r="BAX159" i="1"/>
  <c r="BAY159" i="1"/>
  <c r="BAZ159" i="1"/>
  <c r="BBA159" i="1"/>
  <c r="BBB159" i="1"/>
  <c r="BBC159" i="1"/>
  <c r="BBD159" i="1"/>
  <c r="BBE159" i="1"/>
  <c r="BBF159" i="1"/>
  <c r="BBG159" i="1"/>
  <c r="BBH159" i="1"/>
  <c r="BBI159" i="1"/>
  <c r="BBJ159" i="1"/>
  <c r="BBK159" i="1"/>
  <c r="BBL159" i="1"/>
  <c r="BBM159" i="1"/>
  <c r="BBN159" i="1"/>
  <c r="BBO159" i="1"/>
  <c r="AXC160" i="1"/>
  <c r="AXD160" i="1"/>
  <c r="AXE160" i="1"/>
  <c r="AXF160" i="1"/>
  <c r="AXG160" i="1"/>
  <c r="AXH160" i="1"/>
  <c r="AXI160" i="1"/>
  <c r="AXJ160" i="1"/>
  <c r="AXK160" i="1"/>
  <c r="AXL160" i="1"/>
  <c r="AXM160" i="1"/>
  <c r="AXN160" i="1"/>
  <c r="AXO160" i="1"/>
  <c r="AXP160" i="1"/>
  <c r="AXQ160" i="1"/>
  <c r="AXR160" i="1"/>
  <c r="AXS160" i="1"/>
  <c r="AXT160" i="1"/>
  <c r="AXU160" i="1"/>
  <c r="AXV160" i="1"/>
  <c r="AXW160" i="1"/>
  <c r="AXX160" i="1"/>
  <c r="AXY160" i="1"/>
  <c r="AXZ160" i="1"/>
  <c r="AYA160" i="1"/>
  <c r="AYB160" i="1"/>
  <c r="AYC160" i="1"/>
  <c r="AYD160" i="1"/>
  <c r="AYE160" i="1"/>
  <c r="AYF160" i="1"/>
  <c r="AYG160" i="1"/>
  <c r="AYH160" i="1"/>
  <c r="AYI160" i="1"/>
  <c r="AYJ160" i="1"/>
  <c r="AYK160" i="1"/>
  <c r="AYL160" i="1"/>
  <c r="AYM160" i="1"/>
  <c r="AYN160" i="1"/>
  <c r="AYO160" i="1"/>
  <c r="AYP160" i="1"/>
  <c r="AYQ160" i="1"/>
  <c r="AYR160" i="1"/>
  <c r="AYS160" i="1"/>
  <c r="AYT160" i="1"/>
  <c r="AYU160" i="1"/>
  <c r="AYV160" i="1"/>
  <c r="AYW160" i="1"/>
  <c r="AYX160" i="1"/>
  <c r="AYY160" i="1"/>
  <c r="AYZ160" i="1"/>
  <c r="AZA160" i="1"/>
  <c r="AZB160" i="1"/>
  <c r="AZC160" i="1"/>
  <c r="AZD160" i="1"/>
  <c r="AZE160" i="1"/>
  <c r="AZF160" i="1"/>
  <c r="AZG160" i="1"/>
  <c r="AZH160" i="1"/>
  <c r="AZI160" i="1"/>
  <c r="AZJ160" i="1"/>
  <c r="AZK160" i="1"/>
  <c r="AZL160" i="1"/>
  <c r="AZM160" i="1"/>
  <c r="AZN160" i="1"/>
  <c r="AZO160" i="1"/>
  <c r="AZP160" i="1"/>
  <c r="AZQ160" i="1"/>
  <c r="AZR160" i="1"/>
  <c r="AZS160" i="1"/>
  <c r="AZT160" i="1"/>
  <c r="AZU160" i="1"/>
  <c r="AZV160" i="1"/>
  <c r="AZW160" i="1"/>
  <c r="AZX160" i="1"/>
  <c r="AZY160" i="1"/>
  <c r="AZZ160" i="1"/>
  <c r="BAA160" i="1"/>
  <c r="BAB160" i="1"/>
  <c r="BAC160" i="1"/>
  <c r="BAD160" i="1"/>
  <c r="BAE160" i="1"/>
  <c r="BAF160" i="1"/>
  <c r="BAG160" i="1"/>
  <c r="BAH160" i="1"/>
  <c r="BAI160" i="1"/>
  <c r="BAJ160" i="1"/>
  <c r="BAK160" i="1"/>
  <c r="BAL160" i="1"/>
  <c r="BAM160" i="1"/>
  <c r="BAN160" i="1"/>
  <c r="BAO160" i="1"/>
  <c r="BAP160" i="1"/>
  <c r="BAQ160" i="1"/>
  <c r="BAR160" i="1"/>
  <c r="BAS160" i="1"/>
  <c r="BAT160" i="1"/>
  <c r="BAU160" i="1"/>
  <c r="BAV160" i="1"/>
  <c r="BAW160" i="1"/>
  <c r="BAX160" i="1"/>
  <c r="BAY160" i="1"/>
  <c r="BAZ160" i="1"/>
  <c r="BBA160" i="1"/>
  <c r="BBB160" i="1"/>
  <c r="BBC160" i="1"/>
  <c r="BBD160" i="1"/>
  <c r="BBE160" i="1"/>
  <c r="BBF160" i="1"/>
  <c r="BBG160" i="1"/>
  <c r="BBH160" i="1"/>
  <c r="BBI160" i="1"/>
  <c r="BBJ160" i="1"/>
  <c r="BBK160" i="1"/>
  <c r="BBL160" i="1"/>
  <c r="BBM160" i="1"/>
  <c r="BBN160" i="1"/>
  <c r="BBO160" i="1"/>
  <c r="AXC161" i="1"/>
  <c r="AXD161" i="1"/>
  <c r="AXE161" i="1"/>
  <c r="AXF161" i="1"/>
  <c r="AXG161" i="1"/>
  <c r="AXH161" i="1"/>
  <c r="AXI161" i="1"/>
  <c r="AXJ161" i="1"/>
  <c r="AXK161" i="1"/>
  <c r="AXL161" i="1"/>
  <c r="AXM161" i="1"/>
  <c r="AXN161" i="1"/>
  <c r="AXO161" i="1"/>
  <c r="AXP161" i="1"/>
  <c r="AXQ161" i="1"/>
  <c r="AXR161" i="1"/>
  <c r="AXS161" i="1"/>
  <c r="AXT161" i="1"/>
  <c r="AXU161" i="1"/>
  <c r="AXV161" i="1"/>
  <c r="AXW161" i="1"/>
  <c r="AXX161" i="1"/>
  <c r="AXY161" i="1"/>
  <c r="AXZ161" i="1"/>
  <c r="AYA161" i="1"/>
  <c r="AYB161" i="1"/>
  <c r="AYC161" i="1"/>
  <c r="AYD161" i="1"/>
  <c r="AYE161" i="1"/>
  <c r="AYF161" i="1"/>
  <c r="AYG161" i="1"/>
  <c r="AYH161" i="1"/>
  <c r="AYI161" i="1"/>
  <c r="AYJ161" i="1"/>
  <c r="AYK161" i="1"/>
  <c r="AYL161" i="1"/>
  <c r="AYM161" i="1"/>
  <c r="AYN161" i="1"/>
  <c r="AYO161" i="1"/>
  <c r="AYP161" i="1"/>
  <c r="AYQ161" i="1"/>
  <c r="AYR161" i="1"/>
  <c r="AYS161" i="1"/>
  <c r="AYT161" i="1"/>
  <c r="AYU161" i="1"/>
  <c r="AYV161" i="1"/>
  <c r="AYW161" i="1"/>
  <c r="AYX161" i="1"/>
  <c r="AYY161" i="1"/>
  <c r="AYZ161" i="1"/>
  <c r="AZA161" i="1"/>
  <c r="AZB161" i="1"/>
  <c r="AZC161" i="1"/>
  <c r="AZD161" i="1"/>
  <c r="AZE161" i="1"/>
  <c r="AZF161" i="1"/>
  <c r="AZG161" i="1"/>
  <c r="AZH161" i="1"/>
  <c r="AZI161" i="1"/>
  <c r="AZJ161" i="1"/>
  <c r="AZK161" i="1"/>
  <c r="AZL161" i="1"/>
  <c r="AZM161" i="1"/>
  <c r="AZN161" i="1"/>
  <c r="AZO161" i="1"/>
  <c r="AZP161" i="1"/>
  <c r="AZQ161" i="1"/>
  <c r="AZR161" i="1"/>
  <c r="AZS161" i="1"/>
  <c r="AZT161" i="1"/>
  <c r="AZU161" i="1"/>
  <c r="AZV161" i="1"/>
  <c r="AZW161" i="1"/>
  <c r="AZX161" i="1"/>
  <c r="AZY161" i="1"/>
  <c r="AZZ161" i="1"/>
  <c r="BAA161" i="1"/>
  <c r="BAB161" i="1"/>
  <c r="BAC161" i="1"/>
  <c r="BAD161" i="1"/>
  <c r="BAE161" i="1"/>
  <c r="BAF161" i="1"/>
  <c r="BAG161" i="1"/>
  <c r="BAH161" i="1"/>
  <c r="BAI161" i="1"/>
  <c r="BAJ161" i="1"/>
  <c r="BAK161" i="1"/>
  <c r="BAL161" i="1"/>
  <c r="BAM161" i="1"/>
  <c r="BAN161" i="1"/>
  <c r="BAO161" i="1"/>
  <c r="BAP161" i="1"/>
  <c r="BAQ161" i="1"/>
  <c r="BAR161" i="1"/>
  <c r="BAS161" i="1"/>
  <c r="BAT161" i="1"/>
  <c r="BAU161" i="1"/>
  <c r="BAV161" i="1"/>
  <c r="BAW161" i="1"/>
  <c r="BAX161" i="1"/>
  <c r="BAY161" i="1"/>
  <c r="BAZ161" i="1"/>
  <c r="BBA161" i="1"/>
  <c r="BBB161" i="1"/>
  <c r="BBC161" i="1"/>
  <c r="BBD161" i="1"/>
  <c r="BBE161" i="1"/>
  <c r="BBF161" i="1"/>
  <c r="BBG161" i="1"/>
  <c r="BBH161" i="1"/>
  <c r="BBI161" i="1"/>
  <c r="BBJ161" i="1"/>
  <c r="BBK161" i="1"/>
  <c r="BBL161" i="1"/>
  <c r="BBM161" i="1"/>
  <c r="BBN161" i="1"/>
  <c r="BBO161" i="1"/>
  <c r="AXC162" i="1"/>
  <c r="AXD162" i="1"/>
  <c r="AXE162" i="1"/>
  <c r="AXF162" i="1"/>
  <c r="AXG162" i="1"/>
  <c r="AXH162" i="1"/>
  <c r="AXI162" i="1"/>
  <c r="AXJ162" i="1"/>
  <c r="AXK162" i="1"/>
  <c r="AXL162" i="1"/>
  <c r="AXM162" i="1"/>
  <c r="AXN162" i="1"/>
  <c r="AXO162" i="1"/>
  <c r="AXP162" i="1"/>
  <c r="AXQ162" i="1"/>
  <c r="AXR162" i="1"/>
  <c r="AXS162" i="1"/>
  <c r="AXT162" i="1"/>
  <c r="AXU162" i="1"/>
  <c r="AXV162" i="1"/>
  <c r="AXW162" i="1"/>
  <c r="AXX162" i="1"/>
  <c r="AXY162" i="1"/>
  <c r="AXZ162" i="1"/>
  <c r="AYA162" i="1"/>
  <c r="AYB162" i="1"/>
  <c r="AYC162" i="1"/>
  <c r="AYD162" i="1"/>
  <c r="AYE162" i="1"/>
  <c r="AYF162" i="1"/>
  <c r="AYG162" i="1"/>
  <c r="AYH162" i="1"/>
  <c r="AYI162" i="1"/>
  <c r="AYJ162" i="1"/>
  <c r="AYK162" i="1"/>
  <c r="AYL162" i="1"/>
  <c r="AYM162" i="1"/>
  <c r="AYN162" i="1"/>
  <c r="AYO162" i="1"/>
  <c r="AYP162" i="1"/>
  <c r="AYQ162" i="1"/>
  <c r="AYR162" i="1"/>
  <c r="AYS162" i="1"/>
  <c r="AYT162" i="1"/>
  <c r="AYU162" i="1"/>
  <c r="AYV162" i="1"/>
  <c r="AYW162" i="1"/>
  <c r="AYX162" i="1"/>
  <c r="AYY162" i="1"/>
  <c r="AYZ162" i="1"/>
  <c r="AZA162" i="1"/>
  <c r="AZB162" i="1"/>
  <c r="AZC162" i="1"/>
  <c r="AZD162" i="1"/>
  <c r="AZE162" i="1"/>
  <c r="AZF162" i="1"/>
  <c r="AZG162" i="1"/>
  <c r="AZH162" i="1"/>
  <c r="AZI162" i="1"/>
  <c r="AZJ162" i="1"/>
  <c r="AZK162" i="1"/>
  <c r="AZL162" i="1"/>
  <c r="AZM162" i="1"/>
  <c r="AZN162" i="1"/>
  <c r="AZO162" i="1"/>
  <c r="AZP162" i="1"/>
  <c r="AZQ162" i="1"/>
  <c r="AZR162" i="1"/>
  <c r="AZS162" i="1"/>
  <c r="AZT162" i="1"/>
  <c r="AZU162" i="1"/>
  <c r="AZV162" i="1"/>
  <c r="AZW162" i="1"/>
  <c r="AZX162" i="1"/>
  <c r="AZY162" i="1"/>
  <c r="AZZ162" i="1"/>
  <c r="BAA162" i="1"/>
  <c r="BAB162" i="1"/>
  <c r="BAC162" i="1"/>
  <c r="BAD162" i="1"/>
  <c r="BAE162" i="1"/>
  <c r="BAF162" i="1"/>
  <c r="BAG162" i="1"/>
  <c r="BAH162" i="1"/>
  <c r="BAI162" i="1"/>
  <c r="BAJ162" i="1"/>
  <c r="BAK162" i="1"/>
  <c r="BAL162" i="1"/>
  <c r="BAM162" i="1"/>
  <c r="BAN162" i="1"/>
  <c r="BAO162" i="1"/>
  <c r="BAP162" i="1"/>
  <c r="BAQ162" i="1"/>
  <c r="BAR162" i="1"/>
  <c r="BAS162" i="1"/>
  <c r="BAT162" i="1"/>
  <c r="BAU162" i="1"/>
  <c r="BAV162" i="1"/>
  <c r="BAW162" i="1"/>
  <c r="BAX162" i="1"/>
  <c r="BAY162" i="1"/>
  <c r="BAZ162" i="1"/>
  <c r="BBA162" i="1"/>
  <c r="BBB162" i="1"/>
  <c r="BBC162" i="1"/>
  <c r="BBD162" i="1"/>
  <c r="BBE162" i="1"/>
  <c r="BBF162" i="1"/>
  <c r="BBG162" i="1"/>
  <c r="BBH162" i="1"/>
  <c r="BBI162" i="1"/>
  <c r="BBJ162" i="1"/>
  <c r="BBK162" i="1"/>
  <c r="BBL162" i="1"/>
  <c r="BBM162" i="1"/>
  <c r="BBN162" i="1"/>
  <c r="BBO162" i="1"/>
  <c r="AXC163" i="1"/>
  <c r="AXD163" i="1"/>
  <c r="AXE163" i="1"/>
  <c r="AXF163" i="1"/>
  <c r="AXG163" i="1"/>
  <c r="AXH163" i="1"/>
  <c r="AXI163" i="1"/>
  <c r="AXJ163" i="1"/>
  <c r="AXK163" i="1"/>
  <c r="AXL163" i="1"/>
  <c r="AXM163" i="1"/>
  <c r="AXN163" i="1"/>
  <c r="AXO163" i="1"/>
  <c r="AXP163" i="1"/>
  <c r="AXQ163" i="1"/>
  <c r="AXR163" i="1"/>
  <c r="AXS163" i="1"/>
  <c r="AXT163" i="1"/>
  <c r="AXU163" i="1"/>
  <c r="AXV163" i="1"/>
  <c r="AXW163" i="1"/>
  <c r="AXX163" i="1"/>
  <c r="AXY163" i="1"/>
  <c r="AXZ163" i="1"/>
  <c r="AYA163" i="1"/>
  <c r="AYB163" i="1"/>
  <c r="AYC163" i="1"/>
  <c r="AYD163" i="1"/>
  <c r="AYE163" i="1"/>
  <c r="AYF163" i="1"/>
  <c r="AYG163" i="1"/>
  <c r="AYH163" i="1"/>
  <c r="AYI163" i="1"/>
  <c r="AYJ163" i="1"/>
  <c r="AYK163" i="1"/>
  <c r="AYL163" i="1"/>
  <c r="AYM163" i="1"/>
  <c r="AYN163" i="1"/>
  <c r="AYO163" i="1"/>
  <c r="AYP163" i="1"/>
  <c r="AYQ163" i="1"/>
  <c r="AYR163" i="1"/>
  <c r="AYS163" i="1"/>
  <c r="AYT163" i="1"/>
  <c r="AYU163" i="1"/>
  <c r="AYV163" i="1"/>
  <c r="AYW163" i="1"/>
  <c r="AYX163" i="1"/>
  <c r="AYY163" i="1"/>
  <c r="AYZ163" i="1"/>
  <c r="AZA163" i="1"/>
  <c r="AZB163" i="1"/>
  <c r="AZC163" i="1"/>
  <c r="AZD163" i="1"/>
  <c r="AZE163" i="1"/>
  <c r="AZF163" i="1"/>
  <c r="AZG163" i="1"/>
  <c r="AZH163" i="1"/>
  <c r="AZI163" i="1"/>
  <c r="AZJ163" i="1"/>
  <c r="AZK163" i="1"/>
  <c r="AZL163" i="1"/>
  <c r="AZM163" i="1"/>
  <c r="AZN163" i="1"/>
  <c r="AZO163" i="1"/>
  <c r="AZP163" i="1"/>
  <c r="AZQ163" i="1"/>
  <c r="AZR163" i="1"/>
  <c r="AZS163" i="1"/>
  <c r="AZT163" i="1"/>
  <c r="AZU163" i="1"/>
  <c r="AZV163" i="1"/>
  <c r="AZW163" i="1"/>
  <c r="AZX163" i="1"/>
  <c r="AZY163" i="1"/>
  <c r="AZZ163" i="1"/>
  <c r="BAA163" i="1"/>
  <c r="BAB163" i="1"/>
  <c r="BAC163" i="1"/>
  <c r="BAD163" i="1"/>
  <c r="BAE163" i="1"/>
  <c r="BAF163" i="1"/>
  <c r="BAG163" i="1"/>
  <c r="BAH163" i="1"/>
  <c r="BAI163" i="1"/>
  <c r="BAJ163" i="1"/>
  <c r="BAK163" i="1"/>
  <c r="BAL163" i="1"/>
  <c r="BAM163" i="1"/>
  <c r="BAN163" i="1"/>
  <c r="BAO163" i="1"/>
  <c r="BAP163" i="1"/>
  <c r="BAQ163" i="1"/>
  <c r="BAR163" i="1"/>
  <c r="BAS163" i="1"/>
  <c r="BAT163" i="1"/>
  <c r="BAU163" i="1"/>
  <c r="BAV163" i="1"/>
  <c r="BAW163" i="1"/>
  <c r="BAX163" i="1"/>
  <c r="BAY163" i="1"/>
  <c r="BAZ163" i="1"/>
  <c r="BBA163" i="1"/>
  <c r="BBB163" i="1"/>
  <c r="BBC163" i="1"/>
  <c r="BBD163" i="1"/>
  <c r="BBE163" i="1"/>
  <c r="BBF163" i="1"/>
  <c r="BBG163" i="1"/>
  <c r="BBH163" i="1"/>
  <c r="BBI163" i="1"/>
  <c r="BBJ163" i="1"/>
  <c r="BBK163" i="1"/>
  <c r="BBL163" i="1"/>
  <c r="BBM163" i="1"/>
  <c r="BBN163" i="1"/>
  <c r="BBO163" i="1"/>
  <c r="AXC164" i="1"/>
  <c r="AXD164" i="1"/>
  <c r="AXE164" i="1"/>
  <c r="AXF164" i="1"/>
  <c r="AXG164" i="1"/>
  <c r="AXH164" i="1"/>
  <c r="AXI164" i="1"/>
  <c r="AXJ164" i="1"/>
  <c r="AXK164" i="1"/>
  <c r="AXL164" i="1"/>
  <c r="AXM164" i="1"/>
  <c r="AXN164" i="1"/>
  <c r="AXO164" i="1"/>
  <c r="AXP164" i="1"/>
  <c r="AXQ164" i="1"/>
  <c r="AXR164" i="1"/>
  <c r="AXS164" i="1"/>
  <c r="AXT164" i="1"/>
  <c r="AXU164" i="1"/>
  <c r="AXV164" i="1"/>
  <c r="AXW164" i="1"/>
  <c r="AXX164" i="1"/>
  <c r="AXY164" i="1"/>
  <c r="AXZ164" i="1"/>
  <c r="AYA164" i="1"/>
  <c r="AYB164" i="1"/>
  <c r="AYC164" i="1"/>
  <c r="AYD164" i="1"/>
  <c r="AYE164" i="1"/>
  <c r="AYF164" i="1"/>
  <c r="AYG164" i="1"/>
  <c r="AYH164" i="1"/>
  <c r="AYI164" i="1"/>
  <c r="AYJ164" i="1"/>
  <c r="AYK164" i="1"/>
  <c r="AYL164" i="1"/>
  <c r="AYM164" i="1"/>
  <c r="AYN164" i="1"/>
  <c r="AYO164" i="1"/>
  <c r="AYP164" i="1"/>
  <c r="AYQ164" i="1"/>
  <c r="AYR164" i="1"/>
  <c r="AYS164" i="1"/>
  <c r="AYT164" i="1"/>
  <c r="AYU164" i="1"/>
  <c r="AYV164" i="1"/>
  <c r="AYW164" i="1"/>
  <c r="AYX164" i="1"/>
  <c r="AYY164" i="1"/>
  <c r="AYZ164" i="1"/>
  <c r="AZA164" i="1"/>
  <c r="AZB164" i="1"/>
  <c r="AZC164" i="1"/>
  <c r="AZD164" i="1"/>
  <c r="AZE164" i="1"/>
  <c r="AZF164" i="1"/>
  <c r="AZG164" i="1"/>
  <c r="AZH164" i="1"/>
  <c r="AZI164" i="1"/>
  <c r="AZJ164" i="1"/>
  <c r="AZK164" i="1"/>
  <c r="AZL164" i="1"/>
  <c r="AZM164" i="1"/>
  <c r="AZN164" i="1"/>
  <c r="AZO164" i="1"/>
  <c r="AZP164" i="1"/>
  <c r="AZQ164" i="1"/>
  <c r="AZR164" i="1"/>
  <c r="AZS164" i="1"/>
  <c r="AZT164" i="1"/>
  <c r="AZU164" i="1"/>
  <c r="AZV164" i="1"/>
  <c r="AZW164" i="1"/>
  <c r="AZX164" i="1"/>
  <c r="AZY164" i="1"/>
  <c r="AZZ164" i="1"/>
  <c r="BAA164" i="1"/>
  <c r="BAB164" i="1"/>
  <c r="BAC164" i="1"/>
  <c r="BAD164" i="1"/>
  <c r="BAE164" i="1"/>
  <c r="BAF164" i="1"/>
  <c r="BAG164" i="1"/>
  <c r="BAH164" i="1"/>
  <c r="BAI164" i="1"/>
  <c r="BAJ164" i="1"/>
  <c r="BAK164" i="1"/>
  <c r="BAL164" i="1"/>
  <c r="BAM164" i="1"/>
  <c r="BAN164" i="1"/>
  <c r="BAO164" i="1"/>
  <c r="BAP164" i="1"/>
  <c r="BAQ164" i="1"/>
  <c r="BAR164" i="1"/>
  <c r="BAS164" i="1"/>
  <c r="BAT164" i="1"/>
  <c r="BAU164" i="1"/>
  <c r="BAV164" i="1"/>
  <c r="BAW164" i="1"/>
  <c r="BAX164" i="1"/>
  <c r="BAY164" i="1"/>
  <c r="BAZ164" i="1"/>
  <c r="BBA164" i="1"/>
  <c r="BBB164" i="1"/>
  <c r="BBC164" i="1"/>
  <c r="BBD164" i="1"/>
  <c r="BBE164" i="1"/>
  <c r="BBF164" i="1"/>
  <c r="BBG164" i="1"/>
  <c r="BBH164" i="1"/>
  <c r="BBI164" i="1"/>
  <c r="BBJ164" i="1"/>
  <c r="BBK164" i="1"/>
  <c r="BBL164" i="1"/>
  <c r="BBM164" i="1"/>
  <c r="BBN164" i="1"/>
  <c r="BBO164" i="1"/>
  <c r="AXC165" i="1"/>
  <c r="AXD165" i="1"/>
  <c r="AXE165" i="1"/>
  <c r="AXF165" i="1"/>
  <c r="AXG165" i="1"/>
  <c r="AXH165" i="1"/>
  <c r="AXI165" i="1"/>
  <c r="AXJ165" i="1"/>
  <c r="AXK165" i="1"/>
  <c r="AXL165" i="1"/>
  <c r="AXM165" i="1"/>
  <c r="AXN165" i="1"/>
  <c r="AXO165" i="1"/>
  <c r="AXP165" i="1"/>
  <c r="AXQ165" i="1"/>
  <c r="AXR165" i="1"/>
  <c r="AXS165" i="1"/>
  <c r="AXT165" i="1"/>
  <c r="AXU165" i="1"/>
  <c r="AXV165" i="1"/>
  <c r="AXW165" i="1"/>
  <c r="AXX165" i="1"/>
  <c r="AXY165" i="1"/>
  <c r="AXZ165" i="1"/>
  <c r="AYA165" i="1"/>
  <c r="AYB165" i="1"/>
  <c r="AYC165" i="1"/>
  <c r="AYD165" i="1"/>
  <c r="AYE165" i="1"/>
  <c r="AYF165" i="1"/>
  <c r="AYG165" i="1"/>
  <c r="AYH165" i="1"/>
  <c r="AYI165" i="1"/>
  <c r="AYJ165" i="1"/>
  <c r="AYK165" i="1"/>
  <c r="AYL165" i="1"/>
  <c r="AYM165" i="1"/>
  <c r="AYN165" i="1"/>
  <c r="AYO165" i="1"/>
  <c r="AYP165" i="1"/>
  <c r="AYQ165" i="1"/>
  <c r="AYR165" i="1"/>
  <c r="AYS165" i="1"/>
  <c r="AYT165" i="1"/>
  <c r="AYU165" i="1"/>
  <c r="AYV165" i="1"/>
  <c r="AYW165" i="1"/>
  <c r="AYX165" i="1"/>
  <c r="AYY165" i="1"/>
  <c r="AYZ165" i="1"/>
  <c r="AZA165" i="1"/>
  <c r="AZB165" i="1"/>
  <c r="AZC165" i="1"/>
  <c r="AZD165" i="1"/>
  <c r="AZE165" i="1"/>
  <c r="AZF165" i="1"/>
  <c r="AZG165" i="1"/>
  <c r="AZH165" i="1"/>
  <c r="AZI165" i="1"/>
  <c r="AZJ165" i="1"/>
  <c r="AZK165" i="1"/>
  <c r="AZL165" i="1"/>
  <c r="AZM165" i="1"/>
  <c r="AZN165" i="1"/>
  <c r="AZO165" i="1"/>
  <c r="AZP165" i="1"/>
  <c r="AZQ165" i="1"/>
  <c r="AZR165" i="1"/>
  <c r="AZS165" i="1"/>
  <c r="AZT165" i="1"/>
  <c r="AZU165" i="1"/>
  <c r="AZV165" i="1"/>
  <c r="AZW165" i="1"/>
  <c r="AZX165" i="1"/>
  <c r="AZY165" i="1"/>
  <c r="AZZ165" i="1"/>
  <c r="BAA165" i="1"/>
  <c r="BAB165" i="1"/>
  <c r="BAC165" i="1"/>
  <c r="BAD165" i="1"/>
  <c r="BAE165" i="1"/>
  <c r="BAF165" i="1"/>
  <c r="BAG165" i="1"/>
  <c r="BAH165" i="1"/>
  <c r="BAI165" i="1"/>
  <c r="BAJ165" i="1"/>
  <c r="BAK165" i="1"/>
  <c r="BAL165" i="1"/>
  <c r="BAM165" i="1"/>
  <c r="BAN165" i="1"/>
  <c r="BAO165" i="1"/>
  <c r="BAP165" i="1"/>
  <c r="BAQ165" i="1"/>
  <c r="BAR165" i="1"/>
  <c r="BAS165" i="1"/>
  <c r="BAT165" i="1"/>
  <c r="BAU165" i="1"/>
  <c r="BAV165" i="1"/>
  <c r="BAW165" i="1"/>
  <c r="BAX165" i="1"/>
  <c r="BAY165" i="1"/>
  <c r="BAZ165" i="1"/>
  <c r="BBA165" i="1"/>
  <c r="BBB165" i="1"/>
  <c r="BBC165" i="1"/>
  <c r="BBD165" i="1"/>
  <c r="BBE165" i="1"/>
  <c r="BBF165" i="1"/>
  <c r="BBG165" i="1"/>
  <c r="BBH165" i="1"/>
  <c r="BBI165" i="1"/>
  <c r="BBJ165" i="1"/>
  <c r="BBK165" i="1"/>
  <c r="BBL165" i="1"/>
  <c r="BBM165" i="1"/>
  <c r="BBN165" i="1"/>
  <c r="BBO165" i="1"/>
  <c r="AXC166" i="1"/>
  <c r="AXD166" i="1"/>
  <c r="AXE166" i="1"/>
  <c r="AXF166" i="1"/>
  <c r="AXG166" i="1"/>
  <c r="AXH166" i="1"/>
  <c r="AXI166" i="1"/>
  <c r="AXJ166" i="1"/>
  <c r="AXK166" i="1"/>
  <c r="AXL166" i="1"/>
  <c r="AXM166" i="1"/>
  <c r="AXN166" i="1"/>
  <c r="AXO166" i="1"/>
  <c r="AXP166" i="1"/>
  <c r="AXQ166" i="1"/>
  <c r="AXR166" i="1"/>
  <c r="AXS166" i="1"/>
  <c r="AXT166" i="1"/>
  <c r="AXU166" i="1"/>
  <c r="AXV166" i="1"/>
  <c r="AXW166" i="1"/>
  <c r="AXX166" i="1"/>
  <c r="AXY166" i="1"/>
  <c r="AXZ166" i="1"/>
  <c r="AYA166" i="1"/>
  <c r="AYB166" i="1"/>
  <c r="AYC166" i="1"/>
  <c r="AYD166" i="1"/>
  <c r="AYE166" i="1"/>
  <c r="AYF166" i="1"/>
  <c r="AYG166" i="1"/>
  <c r="AYH166" i="1"/>
  <c r="AYI166" i="1"/>
  <c r="AYJ166" i="1"/>
  <c r="AYK166" i="1"/>
  <c r="AYL166" i="1"/>
  <c r="AYM166" i="1"/>
  <c r="AYN166" i="1"/>
  <c r="AYO166" i="1"/>
  <c r="AYP166" i="1"/>
  <c r="AYQ166" i="1"/>
  <c r="AYR166" i="1"/>
  <c r="AYS166" i="1"/>
  <c r="AYT166" i="1"/>
  <c r="AYU166" i="1"/>
  <c r="AYV166" i="1"/>
  <c r="AYW166" i="1"/>
  <c r="AYX166" i="1"/>
  <c r="AYY166" i="1"/>
  <c r="AYZ166" i="1"/>
  <c r="AZA166" i="1"/>
  <c r="AZB166" i="1"/>
  <c r="AZC166" i="1"/>
  <c r="AZD166" i="1"/>
  <c r="AZE166" i="1"/>
  <c r="AZF166" i="1"/>
  <c r="AZG166" i="1"/>
  <c r="AZH166" i="1"/>
  <c r="AZI166" i="1"/>
  <c r="AZJ166" i="1"/>
  <c r="AZK166" i="1"/>
  <c r="AZL166" i="1"/>
  <c r="AZM166" i="1"/>
  <c r="AZN166" i="1"/>
  <c r="AZO166" i="1"/>
  <c r="AZP166" i="1"/>
  <c r="AZQ166" i="1"/>
  <c r="AZR166" i="1"/>
  <c r="AZS166" i="1"/>
  <c r="AZT166" i="1"/>
  <c r="AZU166" i="1"/>
  <c r="AZV166" i="1"/>
  <c r="AZW166" i="1"/>
  <c r="AZX166" i="1"/>
  <c r="AZY166" i="1"/>
  <c r="AZZ166" i="1"/>
  <c r="BAA166" i="1"/>
  <c r="BAB166" i="1"/>
  <c r="BAC166" i="1"/>
  <c r="BAD166" i="1"/>
  <c r="BAE166" i="1"/>
  <c r="BAF166" i="1"/>
  <c r="BAG166" i="1"/>
  <c r="BAH166" i="1"/>
  <c r="BAI166" i="1"/>
  <c r="BAJ166" i="1"/>
  <c r="BAK166" i="1"/>
  <c r="BAL166" i="1"/>
  <c r="BAM166" i="1"/>
  <c r="BAN166" i="1"/>
  <c r="BAO166" i="1"/>
  <c r="BAP166" i="1"/>
  <c r="BAQ166" i="1"/>
  <c r="BAR166" i="1"/>
  <c r="BAS166" i="1"/>
  <c r="BAT166" i="1"/>
  <c r="BAU166" i="1"/>
  <c r="BAV166" i="1"/>
  <c r="BAW166" i="1"/>
  <c r="BAX166" i="1"/>
  <c r="BAY166" i="1"/>
  <c r="BAZ166" i="1"/>
  <c r="BBA166" i="1"/>
  <c r="BBB166" i="1"/>
  <c r="BBC166" i="1"/>
  <c r="BBD166" i="1"/>
  <c r="BBE166" i="1"/>
  <c r="BBF166" i="1"/>
  <c r="BBG166" i="1"/>
  <c r="BBH166" i="1"/>
  <c r="BBI166" i="1"/>
  <c r="BBJ166" i="1"/>
  <c r="BBK166" i="1"/>
  <c r="BBL166" i="1"/>
  <c r="BBM166" i="1"/>
  <c r="BBN166" i="1"/>
  <c r="BBO166" i="1"/>
  <c r="AXC167" i="1"/>
  <c r="AXD167" i="1"/>
  <c r="AXE167" i="1"/>
  <c r="AXF167" i="1"/>
  <c r="AXG167" i="1"/>
  <c r="AXH167" i="1"/>
  <c r="AXI167" i="1"/>
  <c r="AXJ167" i="1"/>
  <c r="AXK167" i="1"/>
  <c r="AXL167" i="1"/>
  <c r="AXM167" i="1"/>
  <c r="AXN167" i="1"/>
  <c r="AXO167" i="1"/>
  <c r="AXP167" i="1"/>
  <c r="AXQ167" i="1"/>
  <c r="AXR167" i="1"/>
  <c r="AXS167" i="1"/>
  <c r="AXT167" i="1"/>
  <c r="AXU167" i="1"/>
  <c r="AXV167" i="1"/>
  <c r="AXW167" i="1"/>
  <c r="AXX167" i="1"/>
  <c r="AXY167" i="1"/>
  <c r="AXZ167" i="1"/>
  <c r="AYA167" i="1"/>
  <c r="AYB167" i="1"/>
  <c r="AYC167" i="1"/>
  <c r="AYD167" i="1"/>
  <c r="AYE167" i="1"/>
  <c r="AYF167" i="1"/>
  <c r="AYG167" i="1"/>
  <c r="AYH167" i="1"/>
  <c r="AYI167" i="1"/>
  <c r="AYJ167" i="1"/>
  <c r="AYK167" i="1"/>
  <c r="AYL167" i="1"/>
  <c r="AYM167" i="1"/>
  <c r="AYN167" i="1"/>
  <c r="AYO167" i="1"/>
  <c r="AYP167" i="1"/>
  <c r="AYQ167" i="1"/>
  <c r="AYR167" i="1"/>
  <c r="AYS167" i="1"/>
  <c r="AYT167" i="1"/>
  <c r="AYU167" i="1"/>
  <c r="AYV167" i="1"/>
  <c r="AYW167" i="1"/>
  <c r="AYX167" i="1"/>
  <c r="AYY167" i="1"/>
  <c r="AYZ167" i="1"/>
  <c r="AZA167" i="1"/>
  <c r="AZB167" i="1"/>
  <c r="AZC167" i="1"/>
  <c r="AZD167" i="1"/>
  <c r="AZE167" i="1"/>
  <c r="AZF167" i="1"/>
  <c r="AZG167" i="1"/>
  <c r="AZH167" i="1"/>
  <c r="AZI167" i="1"/>
  <c r="AZJ167" i="1"/>
  <c r="AZK167" i="1"/>
  <c r="AZL167" i="1"/>
  <c r="AZM167" i="1"/>
  <c r="AZN167" i="1"/>
  <c r="AZO167" i="1"/>
  <c r="AZP167" i="1"/>
  <c r="AZQ167" i="1"/>
  <c r="AZR167" i="1"/>
  <c r="AZS167" i="1"/>
  <c r="AZT167" i="1"/>
  <c r="AZU167" i="1"/>
  <c r="AZV167" i="1"/>
  <c r="AZW167" i="1"/>
  <c r="AZX167" i="1"/>
  <c r="AZY167" i="1"/>
  <c r="AZZ167" i="1"/>
  <c r="BAA167" i="1"/>
  <c r="BAB167" i="1"/>
  <c r="BAC167" i="1"/>
  <c r="BAD167" i="1"/>
  <c r="BAE167" i="1"/>
  <c r="BAF167" i="1"/>
  <c r="BAG167" i="1"/>
  <c r="BAH167" i="1"/>
  <c r="BAI167" i="1"/>
  <c r="BAJ167" i="1"/>
  <c r="BAK167" i="1"/>
  <c r="BAL167" i="1"/>
  <c r="BAM167" i="1"/>
  <c r="BAN167" i="1"/>
  <c r="BAO167" i="1"/>
  <c r="BAP167" i="1"/>
  <c r="BAQ167" i="1"/>
  <c r="BAR167" i="1"/>
  <c r="BAS167" i="1"/>
  <c r="BAT167" i="1"/>
  <c r="BAU167" i="1"/>
  <c r="BAV167" i="1"/>
  <c r="BAW167" i="1"/>
  <c r="BAX167" i="1"/>
  <c r="BAY167" i="1"/>
  <c r="BAZ167" i="1"/>
  <c r="BBA167" i="1"/>
  <c r="BBB167" i="1"/>
  <c r="BBC167" i="1"/>
  <c r="BBD167" i="1"/>
  <c r="BBE167" i="1"/>
  <c r="BBF167" i="1"/>
  <c r="BBG167" i="1"/>
  <c r="BBH167" i="1"/>
  <c r="BBI167" i="1"/>
  <c r="BBJ167" i="1"/>
  <c r="BBK167" i="1"/>
  <c r="BBL167" i="1"/>
  <c r="BBM167" i="1"/>
  <c r="BBN167" i="1"/>
  <c r="BBO167" i="1"/>
  <c r="AXC168" i="1"/>
  <c r="AXD168" i="1"/>
  <c r="AXE168" i="1"/>
  <c r="AXF168" i="1"/>
  <c r="AXG168" i="1"/>
  <c r="AXH168" i="1"/>
  <c r="AXI168" i="1"/>
  <c r="AXJ168" i="1"/>
  <c r="AXK168" i="1"/>
  <c r="AXL168" i="1"/>
  <c r="AXM168" i="1"/>
  <c r="AXN168" i="1"/>
  <c r="AXO168" i="1"/>
  <c r="AXP168" i="1"/>
  <c r="AXQ168" i="1"/>
  <c r="AXR168" i="1"/>
  <c r="AXS168" i="1"/>
  <c r="AXT168" i="1"/>
  <c r="AXU168" i="1"/>
  <c r="AXV168" i="1"/>
  <c r="AXW168" i="1"/>
  <c r="AXX168" i="1"/>
  <c r="AXY168" i="1"/>
  <c r="AXZ168" i="1"/>
  <c r="AYA168" i="1"/>
  <c r="AYB168" i="1"/>
  <c r="AYC168" i="1"/>
  <c r="AYD168" i="1"/>
  <c r="AYE168" i="1"/>
  <c r="AYF168" i="1"/>
  <c r="AYG168" i="1"/>
  <c r="AYH168" i="1"/>
  <c r="AYI168" i="1"/>
  <c r="AYJ168" i="1"/>
  <c r="AYK168" i="1"/>
  <c r="AYL168" i="1"/>
  <c r="AYM168" i="1"/>
  <c r="AYN168" i="1"/>
  <c r="AYO168" i="1"/>
  <c r="AYP168" i="1"/>
  <c r="AYQ168" i="1"/>
  <c r="AYR168" i="1"/>
  <c r="AYS168" i="1"/>
  <c r="AYT168" i="1"/>
  <c r="AYU168" i="1"/>
  <c r="AYV168" i="1"/>
  <c r="AYW168" i="1"/>
  <c r="AYX168" i="1"/>
  <c r="AYY168" i="1"/>
  <c r="AYZ168" i="1"/>
  <c r="AZA168" i="1"/>
  <c r="AZB168" i="1"/>
  <c r="AZC168" i="1"/>
  <c r="AZD168" i="1"/>
  <c r="AZE168" i="1"/>
  <c r="AZF168" i="1"/>
  <c r="AZG168" i="1"/>
  <c r="AZH168" i="1"/>
  <c r="AZI168" i="1"/>
  <c r="AZJ168" i="1"/>
  <c r="AZK168" i="1"/>
  <c r="AZL168" i="1"/>
  <c r="AZM168" i="1"/>
  <c r="AZN168" i="1"/>
  <c r="AZO168" i="1"/>
  <c r="AZP168" i="1"/>
  <c r="AZQ168" i="1"/>
  <c r="AZR168" i="1"/>
  <c r="AZS168" i="1"/>
  <c r="AZT168" i="1"/>
  <c r="AZU168" i="1"/>
  <c r="AZV168" i="1"/>
  <c r="AZW168" i="1"/>
  <c r="AZX168" i="1"/>
  <c r="AZY168" i="1"/>
  <c r="AZZ168" i="1"/>
  <c r="BAA168" i="1"/>
  <c r="BAB168" i="1"/>
  <c r="BAC168" i="1"/>
  <c r="BAD168" i="1"/>
  <c r="BAE168" i="1"/>
  <c r="BAF168" i="1"/>
  <c r="BAG168" i="1"/>
  <c r="BAH168" i="1"/>
  <c r="BAI168" i="1"/>
  <c r="BAJ168" i="1"/>
  <c r="BAK168" i="1"/>
  <c r="BAL168" i="1"/>
  <c r="BAM168" i="1"/>
  <c r="BAN168" i="1"/>
  <c r="BAO168" i="1"/>
  <c r="BAP168" i="1"/>
  <c r="BAQ168" i="1"/>
  <c r="BAR168" i="1"/>
  <c r="BAS168" i="1"/>
  <c r="BAT168" i="1"/>
  <c r="BAU168" i="1"/>
  <c r="BAV168" i="1"/>
  <c r="BAW168" i="1"/>
  <c r="BAX168" i="1"/>
  <c r="BAY168" i="1"/>
  <c r="BAZ168" i="1"/>
  <c r="BBA168" i="1"/>
  <c r="BBB168" i="1"/>
  <c r="BBC168" i="1"/>
  <c r="BBD168" i="1"/>
  <c r="BBE168" i="1"/>
  <c r="BBF168" i="1"/>
  <c r="BBG168" i="1"/>
  <c r="BBH168" i="1"/>
  <c r="BBI168" i="1"/>
  <c r="BBJ168" i="1"/>
  <c r="BBK168" i="1"/>
  <c r="BBL168" i="1"/>
  <c r="BBM168" i="1"/>
  <c r="BBN168" i="1"/>
  <c r="BBO168" i="1"/>
  <c r="AXC169" i="1"/>
  <c r="AXD169" i="1"/>
  <c r="AXE169" i="1"/>
  <c r="AXF169" i="1"/>
  <c r="AXG169" i="1"/>
  <c r="AXH169" i="1"/>
  <c r="AXI169" i="1"/>
  <c r="AXJ169" i="1"/>
  <c r="AXK169" i="1"/>
  <c r="AXL169" i="1"/>
  <c r="AXM169" i="1"/>
  <c r="AXN169" i="1"/>
  <c r="AXO169" i="1"/>
  <c r="AXP169" i="1"/>
  <c r="AXQ169" i="1"/>
  <c r="AXR169" i="1"/>
  <c r="AXS169" i="1"/>
  <c r="AXT169" i="1"/>
  <c r="AXU169" i="1"/>
  <c r="AXV169" i="1"/>
  <c r="AXW169" i="1"/>
  <c r="AXX169" i="1"/>
  <c r="AXY169" i="1"/>
  <c r="AXZ169" i="1"/>
  <c r="AYA169" i="1"/>
  <c r="AYB169" i="1"/>
  <c r="AYC169" i="1"/>
  <c r="AYD169" i="1"/>
  <c r="AYE169" i="1"/>
  <c r="AYF169" i="1"/>
  <c r="AYG169" i="1"/>
  <c r="AYH169" i="1"/>
  <c r="AYI169" i="1"/>
  <c r="AYJ169" i="1"/>
  <c r="AYK169" i="1"/>
  <c r="AYL169" i="1"/>
  <c r="AYM169" i="1"/>
  <c r="AYN169" i="1"/>
  <c r="AYO169" i="1"/>
  <c r="AYP169" i="1"/>
  <c r="AYQ169" i="1"/>
  <c r="AYR169" i="1"/>
  <c r="AYS169" i="1"/>
  <c r="AYT169" i="1"/>
  <c r="AYU169" i="1"/>
  <c r="AYV169" i="1"/>
  <c r="AYW169" i="1"/>
  <c r="AYX169" i="1"/>
  <c r="AYY169" i="1"/>
  <c r="AYZ169" i="1"/>
  <c r="AZA169" i="1"/>
  <c r="AZB169" i="1"/>
  <c r="AZC169" i="1"/>
  <c r="AZD169" i="1"/>
  <c r="AZE169" i="1"/>
  <c r="AZF169" i="1"/>
  <c r="AZG169" i="1"/>
  <c r="AZH169" i="1"/>
  <c r="AZI169" i="1"/>
  <c r="AZJ169" i="1"/>
  <c r="AZK169" i="1"/>
  <c r="AZL169" i="1"/>
  <c r="AZM169" i="1"/>
  <c r="AZN169" i="1"/>
  <c r="AZO169" i="1"/>
  <c r="AZP169" i="1"/>
  <c r="AZQ169" i="1"/>
  <c r="AZR169" i="1"/>
  <c r="AZS169" i="1"/>
  <c r="AZT169" i="1"/>
  <c r="AZU169" i="1"/>
  <c r="AZV169" i="1"/>
  <c r="AZW169" i="1"/>
  <c r="AZX169" i="1"/>
  <c r="AZY169" i="1"/>
  <c r="AZZ169" i="1"/>
  <c r="BAA169" i="1"/>
  <c r="BAB169" i="1"/>
  <c r="BAC169" i="1"/>
  <c r="BAD169" i="1"/>
  <c r="BAE169" i="1"/>
  <c r="BAF169" i="1"/>
  <c r="BAG169" i="1"/>
  <c r="BAH169" i="1"/>
  <c r="BAI169" i="1"/>
  <c r="BAJ169" i="1"/>
  <c r="BAK169" i="1"/>
  <c r="BAL169" i="1"/>
  <c r="BAM169" i="1"/>
  <c r="BAN169" i="1"/>
  <c r="BAO169" i="1"/>
  <c r="BAP169" i="1"/>
  <c r="BAQ169" i="1"/>
  <c r="BAR169" i="1"/>
  <c r="BAS169" i="1"/>
  <c r="BAT169" i="1"/>
  <c r="BAU169" i="1"/>
  <c r="BAV169" i="1"/>
  <c r="BAW169" i="1"/>
  <c r="BAX169" i="1"/>
  <c r="BAY169" i="1"/>
  <c r="BAZ169" i="1"/>
  <c r="BBA169" i="1"/>
  <c r="BBB169" i="1"/>
  <c r="BBC169" i="1"/>
  <c r="BBD169" i="1"/>
  <c r="BBE169" i="1"/>
  <c r="BBF169" i="1"/>
  <c r="BBG169" i="1"/>
  <c r="BBH169" i="1"/>
  <c r="BBI169" i="1"/>
  <c r="BBJ169" i="1"/>
  <c r="BBK169" i="1"/>
  <c r="BBL169" i="1"/>
  <c r="BBM169" i="1"/>
  <c r="BBN169" i="1"/>
  <c r="BBO169" i="1"/>
  <c r="AXC170" i="1"/>
  <c r="AXD170" i="1"/>
  <c r="AXE170" i="1"/>
  <c r="AXF170" i="1"/>
  <c r="AXG170" i="1"/>
  <c r="AXH170" i="1"/>
  <c r="AXI170" i="1"/>
  <c r="AXJ170" i="1"/>
  <c r="AXK170" i="1"/>
  <c r="AXL170" i="1"/>
  <c r="AXM170" i="1"/>
  <c r="AXN170" i="1"/>
  <c r="AXO170" i="1"/>
  <c r="AXP170" i="1"/>
  <c r="AXQ170" i="1"/>
  <c r="AXR170" i="1"/>
  <c r="AXS170" i="1"/>
  <c r="AXT170" i="1"/>
  <c r="AXU170" i="1"/>
  <c r="AXV170" i="1"/>
  <c r="AXW170" i="1"/>
  <c r="AXX170" i="1"/>
  <c r="AXY170" i="1"/>
  <c r="AXZ170" i="1"/>
  <c r="AYA170" i="1"/>
  <c r="AYB170" i="1"/>
  <c r="AYC170" i="1"/>
  <c r="AYD170" i="1"/>
  <c r="AYE170" i="1"/>
  <c r="AYF170" i="1"/>
  <c r="AYG170" i="1"/>
  <c r="AYH170" i="1"/>
  <c r="AYI170" i="1"/>
  <c r="AYJ170" i="1"/>
  <c r="AYK170" i="1"/>
  <c r="AYL170" i="1"/>
  <c r="AYM170" i="1"/>
  <c r="AYN170" i="1"/>
  <c r="AYO170" i="1"/>
  <c r="AYP170" i="1"/>
  <c r="AYQ170" i="1"/>
  <c r="AYR170" i="1"/>
  <c r="AYS170" i="1"/>
  <c r="AYT170" i="1"/>
  <c r="AYU170" i="1"/>
  <c r="AYV170" i="1"/>
  <c r="AYW170" i="1"/>
  <c r="AYX170" i="1"/>
  <c r="AYY170" i="1"/>
  <c r="AYZ170" i="1"/>
  <c r="AZA170" i="1"/>
  <c r="AZB170" i="1"/>
  <c r="AZC170" i="1"/>
  <c r="AZD170" i="1"/>
  <c r="AZE170" i="1"/>
  <c r="AZF170" i="1"/>
  <c r="AZG170" i="1"/>
  <c r="AZH170" i="1"/>
  <c r="AZI170" i="1"/>
  <c r="AZJ170" i="1"/>
  <c r="AZK170" i="1"/>
  <c r="AZL170" i="1"/>
  <c r="AZM170" i="1"/>
  <c r="AZN170" i="1"/>
  <c r="AZO170" i="1"/>
  <c r="AZP170" i="1"/>
  <c r="AZQ170" i="1"/>
  <c r="AZR170" i="1"/>
  <c r="AZS170" i="1"/>
  <c r="AZT170" i="1"/>
  <c r="AZU170" i="1"/>
  <c r="AZV170" i="1"/>
  <c r="AZW170" i="1"/>
  <c r="AZX170" i="1"/>
  <c r="AZY170" i="1"/>
  <c r="AZZ170" i="1"/>
  <c r="BAA170" i="1"/>
  <c r="BAB170" i="1"/>
  <c r="BAC170" i="1"/>
  <c r="BAD170" i="1"/>
  <c r="BAE170" i="1"/>
  <c r="BAF170" i="1"/>
  <c r="BAG170" i="1"/>
  <c r="BAH170" i="1"/>
  <c r="BAI170" i="1"/>
  <c r="BAJ170" i="1"/>
  <c r="BAK170" i="1"/>
  <c r="BAL170" i="1"/>
  <c r="BAM170" i="1"/>
  <c r="BAN170" i="1"/>
  <c r="BAO170" i="1"/>
  <c r="BAP170" i="1"/>
  <c r="BAQ170" i="1"/>
  <c r="BAR170" i="1"/>
  <c r="BAS170" i="1"/>
  <c r="BAT170" i="1"/>
  <c r="BAU170" i="1"/>
  <c r="BAV170" i="1"/>
  <c r="BAW170" i="1"/>
  <c r="BAX170" i="1"/>
  <c r="BAY170" i="1"/>
  <c r="BAZ170" i="1"/>
  <c r="BBA170" i="1"/>
  <c r="BBB170" i="1"/>
  <c r="BBC170" i="1"/>
  <c r="BBD170" i="1"/>
  <c r="BBE170" i="1"/>
  <c r="BBF170" i="1"/>
  <c r="BBG170" i="1"/>
  <c r="BBH170" i="1"/>
  <c r="BBI170" i="1"/>
  <c r="BBJ170" i="1"/>
  <c r="BBK170" i="1"/>
  <c r="BBL170" i="1"/>
  <c r="BBM170" i="1"/>
  <c r="BBN170" i="1"/>
  <c r="BBO170" i="1"/>
  <c r="AXL7" i="1"/>
  <c r="AXM7" i="1"/>
  <c r="AXN7" i="1"/>
  <c r="AXO7" i="1"/>
  <c r="AXP7" i="1"/>
  <c r="AXQ7" i="1"/>
  <c r="AXR7" i="1"/>
  <c r="AXS7" i="1"/>
  <c r="AXT7" i="1"/>
  <c r="AXU7" i="1"/>
  <c r="AXV7" i="1"/>
  <c r="AXW7" i="1"/>
  <c r="AXX7" i="1"/>
  <c r="AXY7" i="1"/>
  <c r="AXZ7" i="1"/>
  <c r="AYA7" i="1"/>
  <c r="AYB7" i="1"/>
  <c r="AYC7" i="1"/>
  <c r="AYD7" i="1"/>
  <c r="AYE7" i="1"/>
  <c r="AYF7" i="1"/>
  <c r="AYG7" i="1"/>
  <c r="AYH7" i="1"/>
  <c r="AYI7" i="1"/>
  <c r="AYJ7" i="1"/>
  <c r="AYK7" i="1"/>
  <c r="AYL7" i="1"/>
  <c r="AYM7" i="1"/>
  <c r="AYN7" i="1"/>
  <c r="AYO7" i="1"/>
  <c r="AYP7" i="1"/>
  <c r="AYQ7" i="1"/>
  <c r="AYR7" i="1"/>
  <c r="AYS7" i="1"/>
  <c r="AYT7" i="1"/>
  <c r="AYU7" i="1"/>
  <c r="AYV7" i="1"/>
  <c r="AYW7" i="1"/>
  <c r="AYX7" i="1"/>
  <c r="AYY7" i="1"/>
  <c r="AYZ7" i="1"/>
  <c r="AZA7" i="1"/>
  <c r="AZB7" i="1"/>
  <c r="AZC7" i="1"/>
  <c r="AZD7" i="1"/>
  <c r="AZE7" i="1"/>
  <c r="AZF7" i="1"/>
  <c r="AZG7" i="1"/>
  <c r="AZH7" i="1"/>
  <c r="AZI7" i="1"/>
  <c r="AZJ7" i="1"/>
  <c r="AZK7" i="1"/>
  <c r="AZL7" i="1"/>
  <c r="AZM7" i="1"/>
  <c r="AZN7" i="1"/>
  <c r="AZO7" i="1"/>
  <c r="AZP7" i="1"/>
  <c r="AZQ7" i="1"/>
  <c r="AZR7" i="1"/>
  <c r="AZS7" i="1"/>
  <c r="AZT7" i="1"/>
  <c r="AZU7" i="1"/>
  <c r="AZV7" i="1"/>
  <c r="AZW7" i="1"/>
  <c r="AZX7" i="1"/>
  <c r="AZY7" i="1"/>
  <c r="AZZ7" i="1"/>
  <c r="BAA7" i="1"/>
  <c r="BAB7" i="1"/>
  <c r="BAC7" i="1"/>
  <c r="BAD7" i="1"/>
  <c r="BAE7" i="1"/>
  <c r="BAF7" i="1"/>
  <c r="BAG7" i="1"/>
  <c r="BAH7" i="1"/>
  <c r="BAI7" i="1"/>
  <c r="BAJ7" i="1"/>
  <c r="BAK7" i="1"/>
  <c r="BAL7" i="1"/>
  <c r="BAM7" i="1"/>
  <c r="BAN7" i="1"/>
  <c r="BAO7" i="1"/>
  <c r="BAP7" i="1"/>
  <c r="BAQ7" i="1"/>
  <c r="BAR7" i="1"/>
  <c r="BAS7" i="1"/>
  <c r="BAT7" i="1"/>
  <c r="BAU7" i="1"/>
  <c r="BAV7" i="1"/>
  <c r="BAW7" i="1"/>
  <c r="BAX7" i="1"/>
  <c r="BAY7" i="1"/>
  <c r="BAZ7" i="1"/>
  <c r="BBA7" i="1"/>
  <c r="BBB7" i="1"/>
  <c r="BBC7" i="1"/>
  <c r="BBD7" i="1"/>
  <c r="BBE7" i="1"/>
  <c r="BBF7" i="1"/>
  <c r="BBG7" i="1"/>
  <c r="BBH7" i="1"/>
  <c r="BBI7" i="1"/>
  <c r="BBJ7" i="1"/>
  <c r="BBK7" i="1"/>
  <c r="BBL7" i="1"/>
  <c r="BBM7" i="1"/>
  <c r="BBN7" i="1"/>
  <c r="BBO7" i="1"/>
  <c r="AXD7" i="1"/>
  <c r="AXE7" i="1"/>
  <c r="AXF7" i="1"/>
  <c r="AXG7" i="1"/>
  <c r="AXH7" i="1"/>
  <c r="AXI7" i="1"/>
  <c r="AXJ7" i="1"/>
  <c r="AXK7" i="1"/>
  <c r="AXC7" i="1"/>
  <c r="BGB256" i="1"/>
  <c r="BGC251" i="1"/>
  <c r="BGD256" i="1"/>
  <c r="BGF250" i="1"/>
  <c r="BGG256" i="1"/>
  <c r="BGH252" i="1"/>
  <c r="BGJ252" i="1"/>
  <c r="BGK251" i="1"/>
  <c r="BGL252" i="1"/>
  <c r="BGN250" i="1"/>
  <c r="BGO252" i="1"/>
  <c r="BGP252" i="1"/>
  <c r="BGR252" i="1"/>
  <c r="BGS251" i="1"/>
  <c r="BGT252" i="1"/>
  <c r="BGV250" i="1"/>
  <c r="BGW252" i="1"/>
  <c r="BGX252" i="1"/>
  <c r="BGZ252" i="1"/>
  <c r="BHA251" i="1"/>
  <c r="BHB252" i="1"/>
  <c r="BHD250" i="1"/>
  <c r="BHE252" i="1"/>
  <c r="BHF252" i="1"/>
  <c r="BFC251" i="1"/>
  <c r="BFD253" i="1"/>
  <c r="BFE253" i="1"/>
  <c r="BFG253" i="1"/>
  <c r="BFH252" i="1"/>
  <c r="BFI253" i="1"/>
  <c r="BFK251" i="1"/>
  <c r="BFL253" i="1"/>
  <c r="BFM253" i="1"/>
  <c r="BFO253" i="1"/>
  <c r="BFP252" i="1"/>
  <c r="BFQ253" i="1"/>
  <c r="BFS251" i="1"/>
  <c r="BFT253" i="1"/>
  <c r="BFU251" i="1"/>
  <c r="BFW253" i="1"/>
  <c r="BFX252" i="1"/>
  <c r="BFY253" i="1"/>
  <c r="BCV250" i="1"/>
  <c r="BCW256" i="1"/>
  <c r="BCX252" i="1"/>
  <c r="BCZ256" i="1"/>
  <c r="BDA251" i="1"/>
  <c r="BDB252" i="1"/>
  <c r="BDD250" i="1"/>
  <c r="BDE256" i="1"/>
  <c r="BDH256" i="1"/>
  <c r="BDI251" i="1"/>
  <c r="BDJ255" i="1"/>
  <c r="BDL250" i="1"/>
  <c r="BDM256" i="1"/>
  <c r="BDN252" i="1"/>
  <c r="BDP256" i="1"/>
  <c r="BDQ251" i="1"/>
  <c r="BDR255" i="1"/>
  <c r="BDT250" i="1"/>
  <c r="BDU256" i="1"/>
  <c r="BDX256" i="1"/>
  <c r="BDY251" i="1"/>
  <c r="BDZ252" i="1"/>
  <c r="BEB250" i="1"/>
  <c r="BEC256" i="1"/>
  <c r="BED250" i="1"/>
  <c r="BEF256" i="1"/>
  <c r="BEG251" i="1"/>
  <c r="BEH256" i="1"/>
  <c r="BEJ250" i="1"/>
  <c r="BEK256" i="1"/>
  <c r="BEN256" i="1"/>
  <c r="BEO251" i="1"/>
  <c r="BEP252" i="1"/>
  <c r="BER250" i="1"/>
  <c r="BES256" i="1"/>
  <c r="BET250" i="1"/>
  <c r="BEV256" i="1"/>
  <c r="BEW251" i="1"/>
  <c r="BEX256" i="1"/>
  <c r="BEZ250" i="1"/>
  <c r="BFA256" i="1"/>
  <c r="AYU3" i="1" l="1"/>
  <c r="AN10" i="1" s="1"/>
  <c r="G2" i="1" s="1"/>
  <c r="BFB10" i="1"/>
  <c r="BFB11" i="1"/>
  <c r="BFB15" i="1"/>
  <c r="BFB8" i="1"/>
  <c r="BFB12" i="1"/>
  <c r="BFB9" i="1"/>
  <c r="BFB13" i="1"/>
  <c r="BFB19" i="1"/>
  <c r="BFB23" i="1"/>
  <c r="BFB27" i="1"/>
  <c r="BFB31" i="1"/>
  <c r="BFB35" i="1"/>
  <c r="BFB16" i="1"/>
  <c r="BFB20" i="1"/>
  <c r="BFB24" i="1"/>
  <c r="BFB28" i="1"/>
  <c r="BFB32" i="1"/>
  <c r="BFB36" i="1"/>
  <c r="BFB40" i="1"/>
  <c r="BFB14" i="1"/>
  <c r="BFB17" i="1"/>
  <c r="BFB21" i="1"/>
  <c r="BFB25" i="1"/>
  <c r="BFB29" i="1"/>
  <c r="BFB33" i="1"/>
  <c r="BFB37" i="1"/>
  <c r="BFB18" i="1"/>
  <c r="BFB22" i="1"/>
  <c r="BFB26" i="1"/>
  <c r="BFB30" i="1"/>
  <c r="BFB34" i="1"/>
  <c r="BFB38" i="1"/>
  <c r="BFB42" i="1"/>
  <c r="BFB46" i="1"/>
  <c r="BFB50" i="1"/>
  <c r="BFB54" i="1"/>
  <c r="BFB58" i="1"/>
  <c r="BFB62" i="1"/>
  <c r="BFB43" i="1"/>
  <c r="BFB47" i="1"/>
  <c r="BFB51" i="1"/>
  <c r="BFB55" i="1"/>
  <c r="BFB59" i="1"/>
  <c r="BFB63" i="1"/>
  <c r="BFB39" i="1"/>
  <c r="BFB44" i="1"/>
  <c r="BFB48" i="1"/>
  <c r="BFB52" i="1"/>
  <c r="BFB56" i="1"/>
  <c r="BFB60" i="1"/>
  <c r="BFB41" i="1"/>
  <c r="BFB45" i="1"/>
  <c r="BFB49" i="1"/>
  <c r="BFB53" i="1"/>
  <c r="BFB57" i="1"/>
  <c r="BFB61" i="1"/>
  <c r="BFB65" i="1"/>
  <c r="BFB64" i="1"/>
  <c r="BFB68" i="1"/>
  <c r="BFB72" i="1"/>
  <c r="BFB76" i="1"/>
  <c r="BFB80" i="1"/>
  <c r="BFB84" i="1"/>
  <c r="BFB88" i="1"/>
  <c r="BFB92" i="1"/>
  <c r="BFB96" i="1"/>
  <c r="BFB100" i="1"/>
  <c r="BFB104" i="1"/>
  <c r="BFB69" i="1"/>
  <c r="BFB73" i="1"/>
  <c r="BFB77" i="1"/>
  <c r="BFB81" i="1"/>
  <c r="BFB85" i="1"/>
  <c r="BFB89" i="1"/>
  <c r="BFB93" i="1"/>
  <c r="BFB97" i="1"/>
  <c r="BFB101" i="1"/>
  <c r="BFB105" i="1"/>
  <c r="BFB109" i="1"/>
  <c r="BFB66" i="1"/>
  <c r="BFB70" i="1"/>
  <c r="BFB74" i="1"/>
  <c r="BFB78" i="1"/>
  <c r="BFB82" i="1"/>
  <c r="BFB86" i="1"/>
  <c r="BFB90" i="1"/>
  <c r="BFB94" i="1"/>
  <c r="BFB98" i="1"/>
  <c r="BFB102" i="1"/>
  <c r="BFB106" i="1"/>
  <c r="BFB67" i="1"/>
  <c r="BFB71" i="1"/>
  <c r="BFB75" i="1"/>
  <c r="BFB79" i="1"/>
  <c r="BFB83" i="1"/>
  <c r="BFB87" i="1"/>
  <c r="BFB91" i="1"/>
  <c r="BFB95" i="1"/>
  <c r="BFB99" i="1"/>
  <c r="BFB103" i="1"/>
  <c r="BFB107" i="1"/>
  <c r="BFB112" i="1"/>
  <c r="BFB116" i="1"/>
  <c r="BFB120" i="1"/>
  <c r="BFB124" i="1"/>
  <c r="BFB128" i="1"/>
  <c r="BFB132" i="1"/>
  <c r="BFB136" i="1"/>
  <c r="BFB140" i="1"/>
  <c r="BFB144" i="1"/>
  <c r="BFB148" i="1"/>
  <c r="BFB152" i="1"/>
  <c r="BFB113" i="1"/>
  <c r="BFB117" i="1"/>
  <c r="BFB121" i="1"/>
  <c r="BFB125" i="1"/>
  <c r="BFB129" i="1"/>
  <c r="BFB133" i="1"/>
  <c r="BFB137" i="1"/>
  <c r="BFB141" i="1"/>
  <c r="BFB145" i="1"/>
  <c r="BFB149" i="1"/>
  <c r="BFB153" i="1"/>
  <c r="BFB108" i="1"/>
  <c r="BFB114" i="1"/>
  <c r="BFB118" i="1"/>
  <c r="BFB122" i="1"/>
  <c r="BFB126" i="1"/>
  <c r="BFB130" i="1"/>
  <c r="BFB134" i="1"/>
  <c r="BFB138" i="1"/>
  <c r="BFB142" i="1"/>
  <c r="BFB146" i="1"/>
  <c r="BFB150" i="1"/>
  <c r="BFB110" i="1"/>
  <c r="BFB111" i="1"/>
  <c r="BFB115" i="1"/>
  <c r="BFB119" i="1"/>
  <c r="BFB123" i="1"/>
  <c r="BFB127" i="1"/>
  <c r="BFB131" i="1"/>
  <c r="BFB135" i="1"/>
  <c r="BFB139" i="1"/>
  <c r="BFB143" i="1"/>
  <c r="BFB147" i="1"/>
  <c r="BFB151" i="1"/>
  <c r="BFB155" i="1"/>
  <c r="BFB158" i="1"/>
  <c r="BFB162" i="1"/>
  <c r="BFB166" i="1"/>
  <c r="BFB170" i="1"/>
  <c r="BFB174" i="1"/>
  <c r="BFB178" i="1"/>
  <c r="BFB182" i="1"/>
  <c r="BFB186" i="1"/>
  <c r="BFB190" i="1"/>
  <c r="BFB194" i="1"/>
  <c r="BFB198" i="1"/>
  <c r="BFB154" i="1"/>
  <c r="BFB159" i="1"/>
  <c r="BFB163" i="1"/>
  <c r="BFB167" i="1"/>
  <c r="BFB171" i="1"/>
  <c r="BFB175" i="1"/>
  <c r="BFB179" i="1"/>
  <c r="BFB183" i="1"/>
  <c r="BFB187" i="1"/>
  <c r="BFB191" i="1"/>
  <c r="BFB195" i="1"/>
  <c r="BFB199" i="1"/>
  <c r="BFB203" i="1"/>
  <c r="BFB156" i="1"/>
  <c r="BFB160" i="1"/>
  <c r="BFB164" i="1"/>
  <c r="BFB168" i="1"/>
  <c r="BFB172" i="1"/>
  <c r="BFB176" i="1"/>
  <c r="BFB180" i="1"/>
  <c r="BFB184" i="1"/>
  <c r="BFB188" i="1"/>
  <c r="BFB192" i="1"/>
  <c r="BFB196" i="1"/>
  <c r="BFB200" i="1"/>
  <c r="BFB157" i="1"/>
  <c r="BFB161" i="1"/>
  <c r="BFB165" i="1"/>
  <c r="BFB169" i="1"/>
  <c r="BFB173" i="1"/>
  <c r="BFB177" i="1"/>
  <c r="BFB181" i="1"/>
  <c r="BFB185" i="1"/>
  <c r="BFB189" i="1"/>
  <c r="BFB193" i="1"/>
  <c r="BFB197" i="1"/>
  <c r="BFB201" i="1"/>
  <c r="BFB204" i="1"/>
  <c r="BFB208" i="1"/>
  <c r="BFB212" i="1"/>
  <c r="BFB216" i="1"/>
  <c r="BFB220" i="1"/>
  <c r="BFB224" i="1"/>
  <c r="BFB228" i="1"/>
  <c r="BFB232" i="1"/>
  <c r="BFB236" i="1"/>
  <c r="BFB240" i="1"/>
  <c r="BFB244" i="1"/>
  <c r="BFB248" i="1"/>
  <c r="BFB205" i="1"/>
  <c r="BFB209" i="1"/>
  <c r="BFB213" i="1"/>
  <c r="BFB217" i="1"/>
  <c r="BFB221" i="1"/>
  <c r="BFB225" i="1"/>
  <c r="BFB229" i="1"/>
  <c r="BFB233" i="1"/>
  <c r="BFB237" i="1"/>
  <c r="BFB241" i="1"/>
  <c r="BFB245" i="1"/>
  <c r="BFB249" i="1"/>
  <c r="BFB202" i="1"/>
  <c r="BFB206" i="1"/>
  <c r="BFB210" i="1"/>
  <c r="BFB214" i="1"/>
  <c r="BFB218" i="1"/>
  <c r="BFB222" i="1"/>
  <c r="BFB226" i="1"/>
  <c r="BFB230" i="1"/>
  <c r="BFB234" i="1"/>
  <c r="BFB238" i="1"/>
  <c r="BFB242" i="1"/>
  <c r="BFB246" i="1"/>
  <c r="BFB207" i="1"/>
  <c r="BFB211" i="1"/>
  <c r="BFB215" i="1"/>
  <c r="BFB219" i="1"/>
  <c r="BFB223" i="1"/>
  <c r="BFB227" i="1"/>
  <c r="BFB231" i="1"/>
  <c r="BFB235" i="1"/>
  <c r="BFB239" i="1"/>
  <c r="BFB243" i="1"/>
  <c r="BFB247" i="1"/>
  <c r="BFB251" i="1"/>
  <c r="BEL10" i="1"/>
  <c r="BEL11" i="1"/>
  <c r="BEL15" i="1"/>
  <c r="BEL8" i="1"/>
  <c r="BEL12" i="1"/>
  <c r="BEL9" i="1"/>
  <c r="BEL13" i="1"/>
  <c r="BEL19" i="1"/>
  <c r="BEL23" i="1"/>
  <c r="BEL27" i="1"/>
  <c r="BEL31" i="1"/>
  <c r="BEL35" i="1"/>
  <c r="BEL16" i="1"/>
  <c r="BEL20" i="1"/>
  <c r="BEL24" i="1"/>
  <c r="BEL28" i="1"/>
  <c r="BEL32" i="1"/>
  <c r="BEL36" i="1"/>
  <c r="BEL40" i="1"/>
  <c r="BEL14" i="1"/>
  <c r="BEL17" i="1"/>
  <c r="BEL21" i="1"/>
  <c r="BEL25" i="1"/>
  <c r="BEL29" i="1"/>
  <c r="BEL33" i="1"/>
  <c r="BEL37" i="1"/>
  <c r="BEL18" i="1"/>
  <c r="BEL22" i="1"/>
  <c r="BEL26" i="1"/>
  <c r="BEL30" i="1"/>
  <c r="BEL34" i="1"/>
  <c r="BEL38" i="1"/>
  <c r="BEL41" i="1"/>
  <c r="BEL42" i="1"/>
  <c r="BEL46" i="1"/>
  <c r="BEL50" i="1"/>
  <c r="BEL54" i="1"/>
  <c r="BEL58" i="1"/>
  <c r="BEL62" i="1"/>
  <c r="BEL43" i="1"/>
  <c r="BEL47" i="1"/>
  <c r="BEL51" i="1"/>
  <c r="BEL55" i="1"/>
  <c r="BEL59" i="1"/>
  <c r="BEL63" i="1"/>
  <c r="BEL39" i="1"/>
  <c r="BEL44" i="1"/>
  <c r="BEL48" i="1"/>
  <c r="BEL52" i="1"/>
  <c r="BEL56" i="1"/>
  <c r="BEL60" i="1"/>
  <c r="BEL45" i="1"/>
  <c r="BEL49" i="1"/>
  <c r="BEL53" i="1"/>
  <c r="BEL57" i="1"/>
  <c r="BEL61" i="1"/>
  <c r="BEL65" i="1"/>
  <c r="BEL64" i="1"/>
  <c r="BEL68" i="1"/>
  <c r="BEL72" i="1"/>
  <c r="BEL76" i="1"/>
  <c r="BEL80" i="1"/>
  <c r="BEL84" i="1"/>
  <c r="BEL88" i="1"/>
  <c r="BEL92" i="1"/>
  <c r="BEL96" i="1"/>
  <c r="BEL100" i="1"/>
  <c r="BEL104" i="1"/>
  <c r="BEL108" i="1"/>
  <c r="BEL69" i="1"/>
  <c r="BEL73" i="1"/>
  <c r="BEL77" i="1"/>
  <c r="BEL81" i="1"/>
  <c r="BEL85" i="1"/>
  <c r="BEL89" i="1"/>
  <c r="BEL93" i="1"/>
  <c r="BEL97" i="1"/>
  <c r="BEL101" i="1"/>
  <c r="BEL105" i="1"/>
  <c r="BEL109" i="1"/>
  <c r="BEL66" i="1"/>
  <c r="BEL70" i="1"/>
  <c r="BEL74" i="1"/>
  <c r="BEL78" i="1"/>
  <c r="BEL82" i="1"/>
  <c r="BEL86" i="1"/>
  <c r="BEL90" i="1"/>
  <c r="BEL94" i="1"/>
  <c r="BEL98" i="1"/>
  <c r="BEL102" i="1"/>
  <c r="BEL106" i="1"/>
  <c r="BEL67" i="1"/>
  <c r="BEL71" i="1"/>
  <c r="BEL75" i="1"/>
  <c r="BEL79" i="1"/>
  <c r="BEL83" i="1"/>
  <c r="BEL87" i="1"/>
  <c r="BEL91" i="1"/>
  <c r="BEL95" i="1"/>
  <c r="BEL99" i="1"/>
  <c r="BEL103" i="1"/>
  <c r="BEL107" i="1"/>
  <c r="BEL112" i="1"/>
  <c r="BEL116" i="1"/>
  <c r="BEL120" i="1"/>
  <c r="BEL124" i="1"/>
  <c r="BEL128" i="1"/>
  <c r="BEL132" i="1"/>
  <c r="BEL136" i="1"/>
  <c r="BEL140" i="1"/>
  <c r="BEL144" i="1"/>
  <c r="BEL148" i="1"/>
  <c r="BEL152" i="1"/>
  <c r="BEL113" i="1"/>
  <c r="BEL117" i="1"/>
  <c r="BEL121" i="1"/>
  <c r="BEL125" i="1"/>
  <c r="BEL129" i="1"/>
  <c r="BEL133" i="1"/>
  <c r="BEL137" i="1"/>
  <c r="BEL141" i="1"/>
  <c r="BEL145" i="1"/>
  <c r="BEL149" i="1"/>
  <c r="BEL153" i="1"/>
  <c r="BEL114" i="1"/>
  <c r="BEL118" i="1"/>
  <c r="BEL122" i="1"/>
  <c r="BEL126" i="1"/>
  <c r="BEL130" i="1"/>
  <c r="BEL134" i="1"/>
  <c r="BEL138" i="1"/>
  <c r="BEL142" i="1"/>
  <c r="BEL146" i="1"/>
  <c r="BEL150" i="1"/>
  <c r="BEL110" i="1"/>
  <c r="BEL111" i="1"/>
  <c r="BEL115" i="1"/>
  <c r="BEL119" i="1"/>
  <c r="BEL123" i="1"/>
  <c r="BEL127" i="1"/>
  <c r="BEL131" i="1"/>
  <c r="BEL135" i="1"/>
  <c r="BEL139" i="1"/>
  <c r="BEL143" i="1"/>
  <c r="BEL147" i="1"/>
  <c r="BEL151" i="1"/>
  <c r="BEL155" i="1"/>
  <c r="BEL158" i="1"/>
  <c r="BEL162" i="1"/>
  <c r="BEL166" i="1"/>
  <c r="BEL170" i="1"/>
  <c r="BEL174" i="1"/>
  <c r="BEL178" i="1"/>
  <c r="BEL182" i="1"/>
  <c r="BEL186" i="1"/>
  <c r="BEL190" i="1"/>
  <c r="BEL194" i="1"/>
  <c r="BEL198" i="1"/>
  <c r="BEL154" i="1"/>
  <c r="BEL159" i="1"/>
  <c r="BEL163" i="1"/>
  <c r="BEL167" i="1"/>
  <c r="BEL171" i="1"/>
  <c r="BEL175" i="1"/>
  <c r="BEL179" i="1"/>
  <c r="BEL183" i="1"/>
  <c r="BEL187" i="1"/>
  <c r="BEL191" i="1"/>
  <c r="BEL195" i="1"/>
  <c r="BEL199" i="1"/>
  <c r="BEL203" i="1"/>
  <c r="BEL156" i="1"/>
  <c r="BEL160" i="1"/>
  <c r="BEL164" i="1"/>
  <c r="BEL168" i="1"/>
  <c r="BEL172" i="1"/>
  <c r="BEL176" i="1"/>
  <c r="BEL180" i="1"/>
  <c r="BEL184" i="1"/>
  <c r="BEL188" i="1"/>
  <c r="BEL192" i="1"/>
  <c r="BEL196" i="1"/>
  <c r="BEL200" i="1"/>
  <c r="BEL157" i="1"/>
  <c r="BEL161" i="1"/>
  <c r="BEL165" i="1"/>
  <c r="BEL169" i="1"/>
  <c r="BEL173" i="1"/>
  <c r="BEL177" i="1"/>
  <c r="BEL181" i="1"/>
  <c r="BEL185" i="1"/>
  <c r="BEL189" i="1"/>
  <c r="BEL193" i="1"/>
  <c r="BEL197" i="1"/>
  <c r="BEL201" i="1"/>
  <c r="BEL208" i="1"/>
  <c r="BEL212" i="1"/>
  <c r="BEL216" i="1"/>
  <c r="BEL220" i="1"/>
  <c r="BEL224" i="1"/>
  <c r="BEL228" i="1"/>
  <c r="BEL232" i="1"/>
  <c r="BEL236" i="1"/>
  <c r="BEL240" i="1"/>
  <c r="BEL244" i="1"/>
  <c r="BEL248" i="1"/>
  <c r="BEL205" i="1"/>
  <c r="BEL209" i="1"/>
  <c r="BEL213" i="1"/>
  <c r="BEL217" i="1"/>
  <c r="BEL221" i="1"/>
  <c r="BEL225" i="1"/>
  <c r="BEL229" i="1"/>
  <c r="BEL233" i="1"/>
  <c r="BEL237" i="1"/>
  <c r="BEL241" i="1"/>
  <c r="BEL245" i="1"/>
  <c r="BEL249" i="1"/>
  <c r="BEL202" i="1"/>
  <c r="BEL206" i="1"/>
  <c r="BEL210" i="1"/>
  <c r="BEL214" i="1"/>
  <c r="BEL218" i="1"/>
  <c r="BEL222" i="1"/>
  <c r="BEL226" i="1"/>
  <c r="BEL230" i="1"/>
  <c r="BEL234" i="1"/>
  <c r="BEL238" i="1"/>
  <c r="BEL242" i="1"/>
  <c r="BEL246" i="1"/>
  <c r="BEL204" i="1"/>
  <c r="BEL207" i="1"/>
  <c r="BEL211" i="1"/>
  <c r="BEL215" i="1"/>
  <c r="BEL219" i="1"/>
  <c r="BEL223" i="1"/>
  <c r="BEL227" i="1"/>
  <c r="BEL231" i="1"/>
  <c r="BEL235" i="1"/>
  <c r="BEL239" i="1"/>
  <c r="BEL243" i="1"/>
  <c r="BEL247" i="1"/>
  <c r="BEL251" i="1"/>
  <c r="BDV10" i="1"/>
  <c r="BDV14" i="1"/>
  <c r="BDV11" i="1"/>
  <c r="BDV15" i="1"/>
  <c r="BDV8" i="1"/>
  <c r="BDV12" i="1"/>
  <c r="BDV9" i="1"/>
  <c r="BDV13" i="1"/>
  <c r="BDV19" i="1"/>
  <c r="BDV23" i="1"/>
  <c r="BDV27" i="1"/>
  <c r="BDV31" i="1"/>
  <c r="BDV35" i="1"/>
  <c r="BDV20" i="1"/>
  <c r="BDV24" i="1"/>
  <c r="BDV28" i="1"/>
  <c r="BDV32" i="1"/>
  <c r="BDV36" i="1"/>
  <c r="BDV40" i="1"/>
  <c r="BDV17" i="1"/>
  <c r="BDV21" i="1"/>
  <c r="BDV25" i="1"/>
  <c r="BDV29" i="1"/>
  <c r="BDV33" i="1"/>
  <c r="BDV37" i="1"/>
  <c r="BDV16" i="1"/>
  <c r="BDV18" i="1"/>
  <c r="BDV22" i="1"/>
  <c r="BDV26" i="1"/>
  <c r="BDV30" i="1"/>
  <c r="BDV34" i="1"/>
  <c r="BDV38" i="1"/>
  <c r="BDV42" i="1"/>
  <c r="BDV46" i="1"/>
  <c r="BDV50" i="1"/>
  <c r="BDV54" i="1"/>
  <c r="BDV58" i="1"/>
  <c r="BDV62" i="1"/>
  <c r="BDV43" i="1"/>
  <c r="BDV47" i="1"/>
  <c r="BDV51" i="1"/>
  <c r="BDV55" i="1"/>
  <c r="BDV59" i="1"/>
  <c r="BDV63" i="1"/>
  <c r="BDV39" i="1"/>
  <c r="BDV44" i="1"/>
  <c r="BDV48" i="1"/>
  <c r="BDV52" i="1"/>
  <c r="BDV56" i="1"/>
  <c r="BDV60" i="1"/>
  <c r="BDV41" i="1"/>
  <c r="BDV45" i="1"/>
  <c r="BDV49" i="1"/>
  <c r="BDV53" i="1"/>
  <c r="BDV57" i="1"/>
  <c r="BDV61" i="1"/>
  <c r="BDV65" i="1"/>
  <c r="BDV64" i="1"/>
  <c r="BDV68" i="1"/>
  <c r="BDV72" i="1"/>
  <c r="BDV76" i="1"/>
  <c r="BDV80" i="1"/>
  <c r="BDV84" i="1"/>
  <c r="BDV88" i="1"/>
  <c r="BDV92" i="1"/>
  <c r="BDV96" i="1"/>
  <c r="BDV100" i="1"/>
  <c r="BDV104" i="1"/>
  <c r="BDV108" i="1"/>
  <c r="BDV69" i="1"/>
  <c r="BDV73" i="1"/>
  <c r="BDV77" i="1"/>
  <c r="BDV81" i="1"/>
  <c r="BDV85" i="1"/>
  <c r="BDV89" i="1"/>
  <c r="BDV93" i="1"/>
  <c r="BDV97" i="1"/>
  <c r="BDV101" i="1"/>
  <c r="BDV105" i="1"/>
  <c r="BDV109" i="1"/>
  <c r="BDV66" i="1"/>
  <c r="BDV70" i="1"/>
  <c r="BDV74" i="1"/>
  <c r="BDV78" i="1"/>
  <c r="BDV82" i="1"/>
  <c r="BDV86" i="1"/>
  <c r="BDV90" i="1"/>
  <c r="BDV94" i="1"/>
  <c r="BDV98" i="1"/>
  <c r="BDV102" i="1"/>
  <c r="BDV106" i="1"/>
  <c r="BDV67" i="1"/>
  <c r="BDV71" i="1"/>
  <c r="BDV75" i="1"/>
  <c r="BDV79" i="1"/>
  <c r="BDV83" i="1"/>
  <c r="BDV87" i="1"/>
  <c r="BDV91" i="1"/>
  <c r="BDV95" i="1"/>
  <c r="BDV99" i="1"/>
  <c r="BDV103" i="1"/>
  <c r="BDV107" i="1"/>
  <c r="BDV111" i="1"/>
  <c r="BDV112" i="1"/>
  <c r="BDV116" i="1"/>
  <c r="BDV120" i="1"/>
  <c r="BDV124" i="1"/>
  <c r="BDV128" i="1"/>
  <c r="BDV132" i="1"/>
  <c r="BDV136" i="1"/>
  <c r="BDV140" i="1"/>
  <c r="BDV144" i="1"/>
  <c r="BDV148" i="1"/>
  <c r="BDV152" i="1"/>
  <c r="BDV113" i="1"/>
  <c r="BDV117" i="1"/>
  <c r="BDV121" i="1"/>
  <c r="BDV125" i="1"/>
  <c r="BDV129" i="1"/>
  <c r="BDV133" i="1"/>
  <c r="BDV137" i="1"/>
  <c r="BDV141" i="1"/>
  <c r="BDV145" i="1"/>
  <c r="BDV149" i="1"/>
  <c r="BDV153" i="1"/>
  <c r="BDV114" i="1"/>
  <c r="BDV118" i="1"/>
  <c r="BDV122" i="1"/>
  <c r="BDV126" i="1"/>
  <c r="BDV130" i="1"/>
  <c r="BDV134" i="1"/>
  <c r="BDV138" i="1"/>
  <c r="BDV142" i="1"/>
  <c r="BDV146" i="1"/>
  <c r="BDV150" i="1"/>
  <c r="BDV154" i="1"/>
  <c r="BDV110" i="1"/>
  <c r="BDV115" i="1"/>
  <c r="BDV119" i="1"/>
  <c r="BDV123" i="1"/>
  <c r="BDV127" i="1"/>
  <c r="BDV131" i="1"/>
  <c r="BDV135" i="1"/>
  <c r="BDV139" i="1"/>
  <c r="BDV143" i="1"/>
  <c r="BDV147" i="1"/>
  <c r="BDV151" i="1"/>
  <c r="BDV155" i="1"/>
  <c r="BDV158" i="1"/>
  <c r="BDV162" i="1"/>
  <c r="BDV166" i="1"/>
  <c r="BDV170" i="1"/>
  <c r="BDV174" i="1"/>
  <c r="BDV178" i="1"/>
  <c r="BDV182" i="1"/>
  <c r="BDV186" i="1"/>
  <c r="BDV190" i="1"/>
  <c r="BDV194" i="1"/>
  <c r="BDV198" i="1"/>
  <c r="BDV159" i="1"/>
  <c r="BDV163" i="1"/>
  <c r="BDV167" i="1"/>
  <c r="BDV171" i="1"/>
  <c r="BDV175" i="1"/>
  <c r="BDV179" i="1"/>
  <c r="BDV183" i="1"/>
  <c r="BDV187" i="1"/>
  <c r="BDV191" i="1"/>
  <c r="BDV195" i="1"/>
  <c r="BDV199" i="1"/>
  <c r="BDV203" i="1"/>
  <c r="BDV156" i="1"/>
  <c r="BDV160" i="1"/>
  <c r="BDV164" i="1"/>
  <c r="BDV168" i="1"/>
  <c r="BDV172" i="1"/>
  <c r="BDV176" i="1"/>
  <c r="BDV180" i="1"/>
  <c r="BDV184" i="1"/>
  <c r="BDV188" i="1"/>
  <c r="BDV192" i="1"/>
  <c r="BDV196" i="1"/>
  <c r="BDV200" i="1"/>
  <c r="BDV157" i="1"/>
  <c r="BDV161" i="1"/>
  <c r="BDV165" i="1"/>
  <c r="BDV169" i="1"/>
  <c r="BDV173" i="1"/>
  <c r="BDV177" i="1"/>
  <c r="BDV181" i="1"/>
  <c r="BDV185" i="1"/>
  <c r="BDV189" i="1"/>
  <c r="BDV193" i="1"/>
  <c r="BDV197" i="1"/>
  <c r="BDV201" i="1"/>
  <c r="BDV208" i="1"/>
  <c r="BDV212" i="1"/>
  <c r="BDV216" i="1"/>
  <c r="BDV220" i="1"/>
  <c r="BDV224" i="1"/>
  <c r="BDV228" i="1"/>
  <c r="BDV232" i="1"/>
  <c r="BDV236" i="1"/>
  <c r="BDV240" i="1"/>
  <c r="BDV244" i="1"/>
  <c r="BDV248" i="1"/>
  <c r="BDV205" i="1"/>
  <c r="BDV209" i="1"/>
  <c r="BDV213" i="1"/>
  <c r="BDV217" i="1"/>
  <c r="BDV221" i="1"/>
  <c r="BDV225" i="1"/>
  <c r="BDV229" i="1"/>
  <c r="BDV233" i="1"/>
  <c r="BDV237" i="1"/>
  <c r="BDV241" i="1"/>
  <c r="BDV245" i="1"/>
  <c r="BDV249" i="1"/>
  <c r="BDV202" i="1"/>
  <c r="BDV206" i="1"/>
  <c r="BDV210" i="1"/>
  <c r="BDV214" i="1"/>
  <c r="BDV218" i="1"/>
  <c r="BDV222" i="1"/>
  <c r="BDV226" i="1"/>
  <c r="BDV230" i="1"/>
  <c r="BDV234" i="1"/>
  <c r="BDV238" i="1"/>
  <c r="BDV242" i="1"/>
  <c r="BDV246" i="1"/>
  <c r="BDV204" i="1"/>
  <c r="BDV207" i="1"/>
  <c r="BDV211" i="1"/>
  <c r="BDV215" i="1"/>
  <c r="BDV219" i="1"/>
  <c r="BDV223" i="1"/>
  <c r="BDV227" i="1"/>
  <c r="BDV231" i="1"/>
  <c r="BDV235" i="1"/>
  <c r="BDV239" i="1"/>
  <c r="BDV243" i="1"/>
  <c r="BDV247" i="1"/>
  <c r="BDV251" i="1"/>
  <c r="BDF10" i="1"/>
  <c r="BDF14" i="1"/>
  <c r="BDF11" i="1"/>
  <c r="BDF15" i="1"/>
  <c r="BDF8" i="1"/>
  <c r="BDF12" i="1"/>
  <c r="BDF9" i="1"/>
  <c r="BDF13" i="1"/>
  <c r="BDF19" i="1"/>
  <c r="BDF23" i="1"/>
  <c r="BDF27" i="1"/>
  <c r="BDF31" i="1"/>
  <c r="BDF35" i="1"/>
  <c r="BDF20" i="1"/>
  <c r="BDF24" i="1"/>
  <c r="BDF28" i="1"/>
  <c r="BDF32" i="1"/>
  <c r="BDF36" i="1"/>
  <c r="BDF40" i="1"/>
  <c r="BDF17" i="1"/>
  <c r="BDF21" i="1"/>
  <c r="BDF25" i="1"/>
  <c r="BDF29" i="1"/>
  <c r="BDF33" i="1"/>
  <c r="BDF37" i="1"/>
  <c r="BDF16" i="1"/>
  <c r="BDF18" i="1"/>
  <c r="BDF22" i="1"/>
  <c r="BDF26" i="1"/>
  <c r="BDF30" i="1"/>
  <c r="BDF34" i="1"/>
  <c r="BDF38" i="1"/>
  <c r="BDF42" i="1"/>
  <c r="BDF46" i="1"/>
  <c r="BDF50" i="1"/>
  <c r="BDF54" i="1"/>
  <c r="BDF58" i="1"/>
  <c r="BDF62" i="1"/>
  <c r="BDF43" i="1"/>
  <c r="BDF47" i="1"/>
  <c r="BDF51" i="1"/>
  <c r="BDF55" i="1"/>
  <c r="BDF59" i="1"/>
  <c r="BDF63" i="1"/>
  <c r="BDF39" i="1"/>
  <c r="BDF44" i="1"/>
  <c r="BDF48" i="1"/>
  <c r="BDF52" i="1"/>
  <c r="BDF56" i="1"/>
  <c r="BDF60" i="1"/>
  <c r="BDF41" i="1"/>
  <c r="BDF45" i="1"/>
  <c r="BDF49" i="1"/>
  <c r="BDF53" i="1"/>
  <c r="BDF57" i="1"/>
  <c r="BDF61" i="1"/>
  <c r="BDF65" i="1"/>
  <c r="BDF64" i="1"/>
  <c r="BDF68" i="1"/>
  <c r="BDF72" i="1"/>
  <c r="BDF76" i="1"/>
  <c r="BDF80" i="1"/>
  <c r="BDF84" i="1"/>
  <c r="BDF88" i="1"/>
  <c r="BDF92" i="1"/>
  <c r="BDF96" i="1"/>
  <c r="BDF100" i="1"/>
  <c r="BDF104" i="1"/>
  <c r="BDF108" i="1"/>
  <c r="BDF69" i="1"/>
  <c r="BDF73" i="1"/>
  <c r="BDF77" i="1"/>
  <c r="BDF81" i="1"/>
  <c r="BDF85" i="1"/>
  <c r="BDF89" i="1"/>
  <c r="BDF93" i="1"/>
  <c r="BDF97" i="1"/>
  <c r="BDF101" i="1"/>
  <c r="BDF105" i="1"/>
  <c r="BDF109" i="1"/>
  <c r="BDF66" i="1"/>
  <c r="BDF70" i="1"/>
  <c r="BDF74" i="1"/>
  <c r="BDF78" i="1"/>
  <c r="BDF82" i="1"/>
  <c r="BDF86" i="1"/>
  <c r="BDF90" i="1"/>
  <c r="BDF94" i="1"/>
  <c r="BDF98" i="1"/>
  <c r="BDF102" i="1"/>
  <c r="BDF106" i="1"/>
  <c r="BDF67" i="1"/>
  <c r="BDF71" i="1"/>
  <c r="BDF75" i="1"/>
  <c r="BDF79" i="1"/>
  <c r="BDF83" i="1"/>
  <c r="BDF87" i="1"/>
  <c r="BDF91" i="1"/>
  <c r="BDF95" i="1"/>
  <c r="BDF99" i="1"/>
  <c r="BDF103" i="1"/>
  <c r="BDF107" i="1"/>
  <c r="BDF111" i="1"/>
  <c r="BDF112" i="1"/>
  <c r="BDF116" i="1"/>
  <c r="BDF120" i="1"/>
  <c r="BDF124" i="1"/>
  <c r="BDF128" i="1"/>
  <c r="BDF132" i="1"/>
  <c r="BDF136" i="1"/>
  <c r="BDF140" i="1"/>
  <c r="BDF144" i="1"/>
  <c r="BDF148" i="1"/>
  <c r="BDF152" i="1"/>
  <c r="BDF113" i="1"/>
  <c r="BDF117" i="1"/>
  <c r="BDF121" i="1"/>
  <c r="BDF125" i="1"/>
  <c r="BDF129" i="1"/>
  <c r="BDF133" i="1"/>
  <c r="BDF137" i="1"/>
  <c r="BDF141" i="1"/>
  <c r="BDF145" i="1"/>
  <c r="BDF149" i="1"/>
  <c r="BDF153" i="1"/>
  <c r="BDF114" i="1"/>
  <c r="BDF118" i="1"/>
  <c r="BDF122" i="1"/>
  <c r="BDF126" i="1"/>
  <c r="BDF130" i="1"/>
  <c r="BDF134" i="1"/>
  <c r="BDF138" i="1"/>
  <c r="BDF142" i="1"/>
  <c r="BDF146" i="1"/>
  <c r="BDF150" i="1"/>
  <c r="BDF154" i="1"/>
  <c r="BDF110" i="1"/>
  <c r="BDF115" i="1"/>
  <c r="BDF119" i="1"/>
  <c r="BDF123" i="1"/>
  <c r="BDF127" i="1"/>
  <c r="BDF131" i="1"/>
  <c r="BDF135" i="1"/>
  <c r="BDF139" i="1"/>
  <c r="BDF143" i="1"/>
  <c r="BDF147" i="1"/>
  <c r="BDF151" i="1"/>
  <c r="BDF155" i="1"/>
  <c r="BDF158" i="1"/>
  <c r="BDF162" i="1"/>
  <c r="BDF166" i="1"/>
  <c r="BDF170" i="1"/>
  <c r="BDF174" i="1"/>
  <c r="BDF178" i="1"/>
  <c r="BDF182" i="1"/>
  <c r="BDF186" i="1"/>
  <c r="BDF190" i="1"/>
  <c r="BDF194" i="1"/>
  <c r="BDF198" i="1"/>
  <c r="BDF202" i="1"/>
  <c r="BDF159" i="1"/>
  <c r="BDF163" i="1"/>
  <c r="BDF167" i="1"/>
  <c r="BDF171" i="1"/>
  <c r="BDF175" i="1"/>
  <c r="BDF179" i="1"/>
  <c r="BDF183" i="1"/>
  <c r="BDF187" i="1"/>
  <c r="BDF191" i="1"/>
  <c r="BDF195" i="1"/>
  <c r="BDF199" i="1"/>
  <c r="BDF203" i="1"/>
  <c r="BDF156" i="1"/>
  <c r="BDF160" i="1"/>
  <c r="BDF164" i="1"/>
  <c r="BDF168" i="1"/>
  <c r="BDF172" i="1"/>
  <c r="BDF176" i="1"/>
  <c r="BDF180" i="1"/>
  <c r="BDF184" i="1"/>
  <c r="BDF188" i="1"/>
  <c r="BDF192" i="1"/>
  <c r="BDF196" i="1"/>
  <c r="BDF200" i="1"/>
  <c r="BDF157" i="1"/>
  <c r="BDF161" i="1"/>
  <c r="BDF165" i="1"/>
  <c r="BDF169" i="1"/>
  <c r="BDF173" i="1"/>
  <c r="BDF177" i="1"/>
  <c r="BDF181" i="1"/>
  <c r="BDF185" i="1"/>
  <c r="BDF189" i="1"/>
  <c r="BDF193" i="1"/>
  <c r="BDF197" i="1"/>
  <c r="BDF201" i="1"/>
  <c r="BDF208" i="1"/>
  <c r="BDF212" i="1"/>
  <c r="BDF216" i="1"/>
  <c r="BDF220" i="1"/>
  <c r="BDF224" i="1"/>
  <c r="BDF228" i="1"/>
  <c r="BDF232" i="1"/>
  <c r="BDF236" i="1"/>
  <c r="BDF240" i="1"/>
  <c r="BDF244" i="1"/>
  <c r="BDF248" i="1"/>
  <c r="BDF205" i="1"/>
  <c r="BDF209" i="1"/>
  <c r="BDF213" i="1"/>
  <c r="BDF217" i="1"/>
  <c r="BDF221" i="1"/>
  <c r="BDF225" i="1"/>
  <c r="BDF229" i="1"/>
  <c r="BDF233" i="1"/>
  <c r="BDF237" i="1"/>
  <c r="BDF241" i="1"/>
  <c r="BDF245" i="1"/>
  <c r="BDF249" i="1"/>
  <c r="BDF206" i="1"/>
  <c r="BDF210" i="1"/>
  <c r="BDF214" i="1"/>
  <c r="BDF218" i="1"/>
  <c r="BDF222" i="1"/>
  <c r="BDF226" i="1"/>
  <c r="BDF230" i="1"/>
  <c r="BDF234" i="1"/>
  <c r="BDF238" i="1"/>
  <c r="BDF242" i="1"/>
  <c r="BDF246" i="1"/>
  <c r="BDF204" i="1"/>
  <c r="BDF207" i="1"/>
  <c r="BDF211" i="1"/>
  <c r="BDF215" i="1"/>
  <c r="BDF219" i="1"/>
  <c r="BDF223" i="1"/>
  <c r="BDF227" i="1"/>
  <c r="BDF231" i="1"/>
  <c r="BDF235" i="1"/>
  <c r="BDF239" i="1"/>
  <c r="BDF243" i="1"/>
  <c r="BDF247" i="1"/>
  <c r="BDF251" i="1"/>
  <c r="BCU9" i="1"/>
  <c r="BCU13" i="1"/>
  <c r="BCU10" i="1"/>
  <c r="BCU14" i="1"/>
  <c r="BCU11" i="1"/>
  <c r="BCU8" i="1"/>
  <c r="BCU12" i="1"/>
  <c r="BCU16" i="1"/>
  <c r="BCU18" i="1"/>
  <c r="BCU22" i="1"/>
  <c r="BCU26" i="1"/>
  <c r="BCU30" i="1"/>
  <c r="BCU34" i="1"/>
  <c r="BCU38" i="1"/>
  <c r="BCU19" i="1"/>
  <c r="BCU23" i="1"/>
  <c r="BCU27" i="1"/>
  <c r="BCU31" i="1"/>
  <c r="BCU35" i="1"/>
  <c r="BCU39" i="1"/>
  <c r="BCU20" i="1"/>
  <c r="BCU24" i="1"/>
  <c r="BCU28" i="1"/>
  <c r="BCU32" i="1"/>
  <c r="BCU36" i="1"/>
  <c r="BCU15" i="1"/>
  <c r="BCU17" i="1"/>
  <c r="BCU21" i="1"/>
  <c r="BCU25" i="1"/>
  <c r="BCU29" i="1"/>
  <c r="BCU33" i="1"/>
  <c r="BCU37" i="1"/>
  <c r="BCU41" i="1"/>
  <c r="BCU45" i="1"/>
  <c r="BCU49" i="1"/>
  <c r="BCU53" i="1"/>
  <c r="BCU57" i="1"/>
  <c r="BCU61" i="1"/>
  <c r="BCU42" i="1"/>
  <c r="BCU46" i="1"/>
  <c r="BCU50" i="1"/>
  <c r="BCU54" i="1"/>
  <c r="BCU58" i="1"/>
  <c r="BCU62" i="1"/>
  <c r="BCU66" i="1"/>
  <c r="BCU43" i="1"/>
  <c r="BCU47" i="1"/>
  <c r="BCU51" i="1"/>
  <c r="BCU55" i="1"/>
  <c r="BCU59" i="1"/>
  <c r="BCU63" i="1"/>
  <c r="BCU40" i="1"/>
  <c r="BCU44" i="1"/>
  <c r="BCU48" i="1"/>
  <c r="BCU52" i="1"/>
  <c r="BCU56" i="1"/>
  <c r="BCU60" i="1"/>
  <c r="BCU64" i="1"/>
  <c r="BCU67" i="1"/>
  <c r="BCU71" i="1"/>
  <c r="BCU75" i="1"/>
  <c r="BCU79" i="1"/>
  <c r="BCU83" i="1"/>
  <c r="BCU87" i="1"/>
  <c r="BCU91" i="1"/>
  <c r="BCU95" i="1"/>
  <c r="BCU99" i="1"/>
  <c r="BCU103" i="1"/>
  <c r="BCU107" i="1"/>
  <c r="BCU65" i="1"/>
  <c r="BCU68" i="1"/>
  <c r="BCU72" i="1"/>
  <c r="BCU76" i="1"/>
  <c r="BCU80" i="1"/>
  <c r="BCU84" i="1"/>
  <c r="BCU88" i="1"/>
  <c r="BCU92" i="1"/>
  <c r="BCU96" i="1"/>
  <c r="BCU100" i="1"/>
  <c r="BCU104" i="1"/>
  <c r="BCU108" i="1"/>
  <c r="BCU69" i="1"/>
  <c r="BCU73" i="1"/>
  <c r="BCU77" i="1"/>
  <c r="BCU81" i="1"/>
  <c r="BCU85" i="1"/>
  <c r="BCU89" i="1"/>
  <c r="BCU93" i="1"/>
  <c r="BCU97" i="1"/>
  <c r="BCU101" i="1"/>
  <c r="BCU105" i="1"/>
  <c r="BCU70" i="1"/>
  <c r="BCU74" i="1"/>
  <c r="BCU78" i="1"/>
  <c r="BCU82" i="1"/>
  <c r="BCU86" i="1"/>
  <c r="BCU90" i="1"/>
  <c r="BCU94" i="1"/>
  <c r="BCU98" i="1"/>
  <c r="BCU102" i="1"/>
  <c r="BCU106" i="1"/>
  <c r="BCU110" i="1"/>
  <c r="BCU111" i="1"/>
  <c r="BCU115" i="1"/>
  <c r="BCU119" i="1"/>
  <c r="BCU123" i="1"/>
  <c r="BCU127" i="1"/>
  <c r="BCU131" i="1"/>
  <c r="BCU135" i="1"/>
  <c r="BCU139" i="1"/>
  <c r="BCU143" i="1"/>
  <c r="BCU147" i="1"/>
  <c r="BCU151" i="1"/>
  <c r="BCU112" i="1"/>
  <c r="BCU116" i="1"/>
  <c r="BCU120" i="1"/>
  <c r="BCU124" i="1"/>
  <c r="BCU128" i="1"/>
  <c r="BCU132" i="1"/>
  <c r="BCU136" i="1"/>
  <c r="BCU140" i="1"/>
  <c r="BCU144" i="1"/>
  <c r="BCU148" i="1"/>
  <c r="BCU152" i="1"/>
  <c r="BCU156" i="1"/>
  <c r="BCU113" i="1"/>
  <c r="BCU117" i="1"/>
  <c r="BCU121" i="1"/>
  <c r="BCU125" i="1"/>
  <c r="BCU129" i="1"/>
  <c r="BCU133" i="1"/>
  <c r="BCU137" i="1"/>
  <c r="BCU141" i="1"/>
  <c r="BCU145" i="1"/>
  <c r="BCU149" i="1"/>
  <c r="BCU153" i="1"/>
  <c r="BCU109" i="1"/>
  <c r="BCU114" i="1"/>
  <c r="BCU118" i="1"/>
  <c r="BCU122" i="1"/>
  <c r="BCU126" i="1"/>
  <c r="BCU130" i="1"/>
  <c r="BCU134" i="1"/>
  <c r="BCU138" i="1"/>
  <c r="BCU142" i="1"/>
  <c r="BCU146" i="1"/>
  <c r="BCU150" i="1"/>
  <c r="BCU154" i="1"/>
  <c r="BCU157" i="1"/>
  <c r="BCU161" i="1"/>
  <c r="BCU165" i="1"/>
  <c r="BCU169" i="1"/>
  <c r="BCU173" i="1"/>
  <c r="BCU177" i="1"/>
  <c r="BCU181" i="1"/>
  <c r="BCU185" i="1"/>
  <c r="BCU189" i="1"/>
  <c r="BCU193" i="1"/>
  <c r="BCU197" i="1"/>
  <c r="BCU201" i="1"/>
  <c r="BCU158" i="1"/>
  <c r="BCU162" i="1"/>
  <c r="BCU166" i="1"/>
  <c r="BCU170" i="1"/>
  <c r="BCU174" i="1"/>
  <c r="BCU178" i="1"/>
  <c r="BCU182" i="1"/>
  <c r="BCU186" i="1"/>
  <c r="BCU190" i="1"/>
  <c r="BCU194" i="1"/>
  <c r="BCU198" i="1"/>
  <c r="BCU202" i="1"/>
  <c r="BCU155" i="1"/>
  <c r="BCU159" i="1"/>
  <c r="BCU163" i="1"/>
  <c r="BCU167" i="1"/>
  <c r="BCU171" i="1"/>
  <c r="BCU175" i="1"/>
  <c r="BCU179" i="1"/>
  <c r="BCU183" i="1"/>
  <c r="BCU187" i="1"/>
  <c r="BCU191" i="1"/>
  <c r="BCU195" i="1"/>
  <c r="BCU199" i="1"/>
  <c r="BCU160" i="1"/>
  <c r="BCU164" i="1"/>
  <c r="BCU168" i="1"/>
  <c r="BCU172" i="1"/>
  <c r="BCU176" i="1"/>
  <c r="BCU180" i="1"/>
  <c r="BCU184" i="1"/>
  <c r="BCU188" i="1"/>
  <c r="BCU192" i="1"/>
  <c r="BCU196" i="1"/>
  <c r="BCU200" i="1"/>
  <c r="BCU204" i="1"/>
  <c r="BCU207" i="1"/>
  <c r="BCU211" i="1"/>
  <c r="BCU215" i="1"/>
  <c r="BCU219" i="1"/>
  <c r="BCU223" i="1"/>
  <c r="BCU227" i="1"/>
  <c r="BCU231" i="1"/>
  <c r="BCU235" i="1"/>
  <c r="BCU239" i="1"/>
  <c r="BCU243" i="1"/>
  <c r="BCU247" i="1"/>
  <c r="BCU208" i="1"/>
  <c r="BCU212" i="1"/>
  <c r="BCU216" i="1"/>
  <c r="BCU220" i="1"/>
  <c r="BCU224" i="1"/>
  <c r="BCU228" i="1"/>
  <c r="BCU232" i="1"/>
  <c r="BCU236" i="1"/>
  <c r="BCU240" i="1"/>
  <c r="BCU244" i="1"/>
  <c r="BCU248" i="1"/>
  <c r="BCU252" i="1"/>
  <c r="BCU205" i="1"/>
  <c r="BCU209" i="1"/>
  <c r="BCU213" i="1"/>
  <c r="BCU217" i="1"/>
  <c r="BCU221" i="1"/>
  <c r="BCU225" i="1"/>
  <c r="BCU229" i="1"/>
  <c r="BCU233" i="1"/>
  <c r="BCU237" i="1"/>
  <c r="BCU241" i="1"/>
  <c r="BCU245" i="1"/>
  <c r="BCU249" i="1"/>
  <c r="BCU203" i="1"/>
  <c r="BCU206" i="1"/>
  <c r="BCU210" i="1"/>
  <c r="BCU214" i="1"/>
  <c r="BCU218" i="1"/>
  <c r="BCU222" i="1"/>
  <c r="BCU226" i="1"/>
  <c r="BCU230" i="1"/>
  <c r="BCU234" i="1"/>
  <c r="BCU238" i="1"/>
  <c r="BCU242" i="1"/>
  <c r="BCU246" i="1"/>
  <c r="BCU250" i="1"/>
  <c r="BEY9" i="1"/>
  <c r="BEY13" i="1"/>
  <c r="BEY10" i="1"/>
  <c r="BEY14" i="1"/>
  <c r="BEY11" i="1"/>
  <c r="BEY8" i="1"/>
  <c r="BEY12" i="1"/>
  <c r="BEY18" i="1"/>
  <c r="BEY22" i="1"/>
  <c r="BEY26" i="1"/>
  <c r="BEY30" i="1"/>
  <c r="BEY34" i="1"/>
  <c r="BEY38" i="1"/>
  <c r="BEY19" i="1"/>
  <c r="BEY23" i="1"/>
  <c r="BEY27" i="1"/>
  <c r="BEY31" i="1"/>
  <c r="BEY35" i="1"/>
  <c r="BEY39" i="1"/>
  <c r="BEY16" i="1"/>
  <c r="BEY20" i="1"/>
  <c r="BEY24" i="1"/>
  <c r="BEY28" i="1"/>
  <c r="BEY32" i="1"/>
  <c r="BEY36" i="1"/>
  <c r="BEY15" i="1"/>
  <c r="BEY17" i="1"/>
  <c r="BEY21" i="1"/>
  <c r="BEY25" i="1"/>
  <c r="BEY29" i="1"/>
  <c r="BEY33" i="1"/>
  <c r="BEY37" i="1"/>
  <c r="BEY41" i="1"/>
  <c r="BEY45" i="1"/>
  <c r="BEY49" i="1"/>
  <c r="BEY53" i="1"/>
  <c r="BEY57" i="1"/>
  <c r="BEY61" i="1"/>
  <c r="BEY42" i="1"/>
  <c r="BEY46" i="1"/>
  <c r="BEY50" i="1"/>
  <c r="BEY54" i="1"/>
  <c r="BEY58" i="1"/>
  <c r="BEY62" i="1"/>
  <c r="BEY43" i="1"/>
  <c r="BEY47" i="1"/>
  <c r="BEY51" i="1"/>
  <c r="BEY55" i="1"/>
  <c r="BEY59" i="1"/>
  <c r="BEY40" i="1"/>
  <c r="BEY44" i="1"/>
  <c r="BEY48" i="1"/>
  <c r="BEY52" i="1"/>
  <c r="BEY56" i="1"/>
  <c r="BEY60" i="1"/>
  <c r="BEY64" i="1"/>
  <c r="BEY63" i="1"/>
  <c r="BEY67" i="1"/>
  <c r="BEY71" i="1"/>
  <c r="BEY75" i="1"/>
  <c r="BEY79" i="1"/>
  <c r="BEY83" i="1"/>
  <c r="BEY87" i="1"/>
  <c r="BEY91" i="1"/>
  <c r="BEY95" i="1"/>
  <c r="BEY99" i="1"/>
  <c r="BEY103" i="1"/>
  <c r="BEY107" i="1"/>
  <c r="BEY65" i="1"/>
  <c r="BEY68" i="1"/>
  <c r="BEY72" i="1"/>
  <c r="BEY76" i="1"/>
  <c r="BEY80" i="1"/>
  <c r="BEY84" i="1"/>
  <c r="BEY88" i="1"/>
  <c r="BEY92" i="1"/>
  <c r="BEY96" i="1"/>
  <c r="BEY100" i="1"/>
  <c r="BEY104" i="1"/>
  <c r="BEY108" i="1"/>
  <c r="BEY69" i="1"/>
  <c r="BEY73" i="1"/>
  <c r="BEY77" i="1"/>
  <c r="BEY81" i="1"/>
  <c r="BEY85" i="1"/>
  <c r="BEY89" i="1"/>
  <c r="BEY93" i="1"/>
  <c r="BEY97" i="1"/>
  <c r="BEY101" i="1"/>
  <c r="BEY105" i="1"/>
  <c r="BEY66" i="1"/>
  <c r="BEY70" i="1"/>
  <c r="BEY74" i="1"/>
  <c r="BEY78" i="1"/>
  <c r="BEY82" i="1"/>
  <c r="BEY86" i="1"/>
  <c r="BEY90" i="1"/>
  <c r="BEY94" i="1"/>
  <c r="BEY98" i="1"/>
  <c r="BEY102" i="1"/>
  <c r="BEY106" i="1"/>
  <c r="BEY110" i="1"/>
  <c r="BEY111" i="1"/>
  <c r="BEY115" i="1"/>
  <c r="BEY119" i="1"/>
  <c r="BEY123" i="1"/>
  <c r="BEY127" i="1"/>
  <c r="BEY131" i="1"/>
  <c r="BEY135" i="1"/>
  <c r="BEY139" i="1"/>
  <c r="BEY143" i="1"/>
  <c r="BEY147" i="1"/>
  <c r="BEY151" i="1"/>
  <c r="BEY112" i="1"/>
  <c r="BEY116" i="1"/>
  <c r="BEY120" i="1"/>
  <c r="BEY124" i="1"/>
  <c r="BEY128" i="1"/>
  <c r="BEY132" i="1"/>
  <c r="BEY136" i="1"/>
  <c r="BEY140" i="1"/>
  <c r="BEY144" i="1"/>
  <c r="BEY148" i="1"/>
  <c r="BEY152" i="1"/>
  <c r="BEY156" i="1"/>
  <c r="BEY113" i="1"/>
  <c r="BEY117" i="1"/>
  <c r="BEY121" i="1"/>
  <c r="BEY125" i="1"/>
  <c r="BEY129" i="1"/>
  <c r="BEY133" i="1"/>
  <c r="BEY137" i="1"/>
  <c r="BEY141" i="1"/>
  <c r="BEY145" i="1"/>
  <c r="BEY149" i="1"/>
  <c r="BEY153" i="1"/>
  <c r="BEY109" i="1"/>
  <c r="BEY114" i="1"/>
  <c r="BEY118" i="1"/>
  <c r="BEY122" i="1"/>
  <c r="BEY126" i="1"/>
  <c r="BEY130" i="1"/>
  <c r="BEY134" i="1"/>
  <c r="BEY138" i="1"/>
  <c r="BEY142" i="1"/>
  <c r="BEY146" i="1"/>
  <c r="BEY150" i="1"/>
  <c r="BEY154" i="1"/>
  <c r="BEY157" i="1"/>
  <c r="BEY161" i="1"/>
  <c r="BEY165" i="1"/>
  <c r="BEY169" i="1"/>
  <c r="BEY173" i="1"/>
  <c r="BEY177" i="1"/>
  <c r="BEY181" i="1"/>
  <c r="BEY185" i="1"/>
  <c r="BEY189" i="1"/>
  <c r="BEY193" i="1"/>
  <c r="BEY197" i="1"/>
  <c r="BEY201" i="1"/>
  <c r="BEY158" i="1"/>
  <c r="BEY162" i="1"/>
  <c r="BEY166" i="1"/>
  <c r="BEY170" i="1"/>
  <c r="BEY174" i="1"/>
  <c r="BEY178" i="1"/>
  <c r="BEY182" i="1"/>
  <c r="BEY186" i="1"/>
  <c r="BEY190" i="1"/>
  <c r="BEY194" i="1"/>
  <c r="BEY198" i="1"/>
  <c r="BEY202" i="1"/>
  <c r="BEY155" i="1"/>
  <c r="BEY159" i="1"/>
  <c r="BEY163" i="1"/>
  <c r="BEY167" i="1"/>
  <c r="BEY171" i="1"/>
  <c r="BEY175" i="1"/>
  <c r="BEY179" i="1"/>
  <c r="BEY183" i="1"/>
  <c r="BEY187" i="1"/>
  <c r="BEY191" i="1"/>
  <c r="BEY195" i="1"/>
  <c r="BEY199" i="1"/>
  <c r="BEY160" i="1"/>
  <c r="BEY164" i="1"/>
  <c r="BEY168" i="1"/>
  <c r="BEY172" i="1"/>
  <c r="BEY176" i="1"/>
  <c r="BEY180" i="1"/>
  <c r="BEY184" i="1"/>
  <c r="BEY188" i="1"/>
  <c r="BEY192" i="1"/>
  <c r="BEY196" i="1"/>
  <c r="BEY200" i="1"/>
  <c r="BEY204" i="1"/>
  <c r="BEY207" i="1"/>
  <c r="BEY211" i="1"/>
  <c r="BEY215" i="1"/>
  <c r="BEY219" i="1"/>
  <c r="BEY223" i="1"/>
  <c r="BEY227" i="1"/>
  <c r="BEY231" i="1"/>
  <c r="BEY235" i="1"/>
  <c r="BEY239" i="1"/>
  <c r="BEY243" i="1"/>
  <c r="BEY247" i="1"/>
  <c r="BEY208" i="1"/>
  <c r="BEY212" i="1"/>
  <c r="BEY216" i="1"/>
  <c r="BEY220" i="1"/>
  <c r="BEY224" i="1"/>
  <c r="BEY228" i="1"/>
  <c r="BEY232" i="1"/>
  <c r="BEY236" i="1"/>
  <c r="BEY240" i="1"/>
  <c r="BEY244" i="1"/>
  <c r="BEY248" i="1"/>
  <c r="BEY252" i="1"/>
  <c r="BEY205" i="1"/>
  <c r="BEY209" i="1"/>
  <c r="BEY213" i="1"/>
  <c r="BEY217" i="1"/>
  <c r="BEY221" i="1"/>
  <c r="BEY225" i="1"/>
  <c r="BEY229" i="1"/>
  <c r="BEY233" i="1"/>
  <c r="BEY237" i="1"/>
  <c r="BEY241" i="1"/>
  <c r="BEY245" i="1"/>
  <c r="BEY249" i="1"/>
  <c r="BEY203" i="1"/>
  <c r="BEY206" i="1"/>
  <c r="BEY210" i="1"/>
  <c r="BEY214" i="1"/>
  <c r="BEY218" i="1"/>
  <c r="BEY222" i="1"/>
  <c r="BEY226" i="1"/>
  <c r="BEY230" i="1"/>
  <c r="BEY234" i="1"/>
  <c r="BEY238" i="1"/>
  <c r="BEY242" i="1"/>
  <c r="BEY246" i="1"/>
  <c r="BEY250" i="1"/>
  <c r="BEU9" i="1"/>
  <c r="BEU13" i="1"/>
  <c r="BEU10" i="1"/>
  <c r="BEU14" i="1"/>
  <c r="BEU11" i="1"/>
  <c r="BEU8" i="1"/>
  <c r="BEU12" i="1"/>
  <c r="BEU18" i="1"/>
  <c r="BEU22" i="1"/>
  <c r="BEU26" i="1"/>
  <c r="BEU30" i="1"/>
  <c r="BEU34" i="1"/>
  <c r="BEU38" i="1"/>
  <c r="BEU15" i="1"/>
  <c r="BEU19" i="1"/>
  <c r="BEU23" i="1"/>
  <c r="BEU27" i="1"/>
  <c r="BEU31" i="1"/>
  <c r="BEU35" i="1"/>
  <c r="BEU39" i="1"/>
  <c r="BEU16" i="1"/>
  <c r="BEU20" i="1"/>
  <c r="BEU24" i="1"/>
  <c r="BEU28" i="1"/>
  <c r="BEU32" i="1"/>
  <c r="BEU36" i="1"/>
  <c r="BEU17" i="1"/>
  <c r="BEU21" i="1"/>
  <c r="BEU25" i="1"/>
  <c r="BEU29" i="1"/>
  <c r="BEU33" i="1"/>
  <c r="BEU37" i="1"/>
  <c r="BEU41" i="1"/>
  <c r="BEU45" i="1"/>
  <c r="BEU49" i="1"/>
  <c r="BEU53" i="1"/>
  <c r="BEU57" i="1"/>
  <c r="BEU61" i="1"/>
  <c r="BEU40" i="1"/>
  <c r="BEU42" i="1"/>
  <c r="BEU46" i="1"/>
  <c r="BEU50" i="1"/>
  <c r="BEU54" i="1"/>
  <c r="BEU58" i="1"/>
  <c r="BEU62" i="1"/>
  <c r="BEU43" i="1"/>
  <c r="BEU47" i="1"/>
  <c r="BEU51" i="1"/>
  <c r="BEU55" i="1"/>
  <c r="BEU59" i="1"/>
  <c r="BEU44" i="1"/>
  <c r="BEU48" i="1"/>
  <c r="BEU52" i="1"/>
  <c r="BEU56" i="1"/>
  <c r="BEU60" i="1"/>
  <c r="BEU64" i="1"/>
  <c r="BEU67" i="1"/>
  <c r="BEU71" i="1"/>
  <c r="BEU75" i="1"/>
  <c r="BEU79" i="1"/>
  <c r="BEU83" i="1"/>
  <c r="BEU87" i="1"/>
  <c r="BEU91" i="1"/>
  <c r="BEU95" i="1"/>
  <c r="BEU99" i="1"/>
  <c r="BEU103" i="1"/>
  <c r="BEU107" i="1"/>
  <c r="BEU68" i="1"/>
  <c r="BEU72" i="1"/>
  <c r="BEU76" i="1"/>
  <c r="BEU80" i="1"/>
  <c r="BEU84" i="1"/>
  <c r="BEU88" i="1"/>
  <c r="BEU92" i="1"/>
  <c r="BEU96" i="1"/>
  <c r="BEU100" i="1"/>
  <c r="BEU104" i="1"/>
  <c r="BEU108" i="1"/>
  <c r="BEU63" i="1"/>
  <c r="BEU69" i="1"/>
  <c r="BEU73" i="1"/>
  <c r="BEU77" i="1"/>
  <c r="BEU81" i="1"/>
  <c r="BEU85" i="1"/>
  <c r="BEU89" i="1"/>
  <c r="BEU93" i="1"/>
  <c r="BEU97" i="1"/>
  <c r="BEU101" i="1"/>
  <c r="BEU105" i="1"/>
  <c r="BEU65" i="1"/>
  <c r="BEU66" i="1"/>
  <c r="BEU70" i="1"/>
  <c r="BEU74" i="1"/>
  <c r="BEU78" i="1"/>
  <c r="BEU82" i="1"/>
  <c r="BEU86" i="1"/>
  <c r="BEU90" i="1"/>
  <c r="BEU94" i="1"/>
  <c r="BEU98" i="1"/>
  <c r="BEU102" i="1"/>
  <c r="BEU106" i="1"/>
  <c r="BEU110" i="1"/>
  <c r="BEU111" i="1"/>
  <c r="BEU115" i="1"/>
  <c r="BEU119" i="1"/>
  <c r="BEU123" i="1"/>
  <c r="BEU127" i="1"/>
  <c r="BEU131" i="1"/>
  <c r="BEU135" i="1"/>
  <c r="BEU139" i="1"/>
  <c r="BEU143" i="1"/>
  <c r="BEU147" i="1"/>
  <c r="BEU151" i="1"/>
  <c r="BEU109" i="1"/>
  <c r="BEU112" i="1"/>
  <c r="BEU116" i="1"/>
  <c r="BEU120" i="1"/>
  <c r="BEU124" i="1"/>
  <c r="BEU128" i="1"/>
  <c r="BEU132" i="1"/>
  <c r="BEU136" i="1"/>
  <c r="BEU140" i="1"/>
  <c r="BEU144" i="1"/>
  <c r="BEU148" i="1"/>
  <c r="BEU152" i="1"/>
  <c r="BEU156" i="1"/>
  <c r="BEU113" i="1"/>
  <c r="BEU117" i="1"/>
  <c r="BEU121" i="1"/>
  <c r="BEU125" i="1"/>
  <c r="BEU129" i="1"/>
  <c r="BEU133" i="1"/>
  <c r="BEU137" i="1"/>
  <c r="BEU141" i="1"/>
  <c r="BEU145" i="1"/>
  <c r="BEU149" i="1"/>
  <c r="BEU153" i="1"/>
  <c r="BEU114" i="1"/>
  <c r="BEU118" i="1"/>
  <c r="BEU122" i="1"/>
  <c r="BEU126" i="1"/>
  <c r="BEU130" i="1"/>
  <c r="BEU134" i="1"/>
  <c r="BEU138" i="1"/>
  <c r="BEU142" i="1"/>
  <c r="BEU146" i="1"/>
  <c r="BEU150" i="1"/>
  <c r="BEU154" i="1"/>
  <c r="BEU155" i="1"/>
  <c r="BEU157" i="1"/>
  <c r="BEU161" i="1"/>
  <c r="BEU165" i="1"/>
  <c r="BEU169" i="1"/>
  <c r="BEU173" i="1"/>
  <c r="BEU177" i="1"/>
  <c r="BEU181" i="1"/>
  <c r="BEU185" i="1"/>
  <c r="BEU189" i="1"/>
  <c r="BEU193" i="1"/>
  <c r="BEU197" i="1"/>
  <c r="BEU201" i="1"/>
  <c r="BEU158" i="1"/>
  <c r="BEU162" i="1"/>
  <c r="BEU166" i="1"/>
  <c r="BEU170" i="1"/>
  <c r="BEU174" i="1"/>
  <c r="BEU178" i="1"/>
  <c r="BEU182" i="1"/>
  <c r="BEU186" i="1"/>
  <c r="BEU190" i="1"/>
  <c r="BEU194" i="1"/>
  <c r="BEU198" i="1"/>
  <c r="BEU202" i="1"/>
  <c r="BEU159" i="1"/>
  <c r="BEU163" i="1"/>
  <c r="BEU167" i="1"/>
  <c r="BEU171" i="1"/>
  <c r="BEU175" i="1"/>
  <c r="BEU179" i="1"/>
  <c r="BEU183" i="1"/>
  <c r="BEU187" i="1"/>
  <c r="BEU191" i="1"/>
  <c r="BEU195" i="1"/>
  <c r="BEU199" i="1"/>
  <c r="BEU160" i="1"/>
  <c r="BEU164" i="1"/>
  <c r="BEU168" i="1"/>
  <c r="BEU172" i="1"/>
  <c r="BEU176" i="1"/>
  <c r="BEU180" i="1"/>
  <c r="BEU184" i="1"/>
  <c r="BEU188" i="1"/>
  <c r="BEU192" i="1"/>
  <c r="BEU196" i="1"/>
  <c r="BEU200" i="1"/>
  <c r="BEU204" i="1"/>
  <c r="BEU207" i="1"/>
  <c r="BEU211" i="1"/>
  <c r="BEU215" i="1"/>
  <c r="BEU219" i="1"/>
  <c r="BEU223" i="1"/>
  <c r="BEU227" i="1"/>
  <c r="BEU231" i="1"/>
  <c r="BEU235" i="1"/>
  <c r="BEU239" i="1"/>
  <c r="BEU243" i="1"/>
  <c r="BEU247" i="1"/>
  <c r="BEU203" i="1"/>
  <c r="BEU208" i="1"/>
  <c r="BEU212" i="1"/>
  <c r="BEU216" i="1"/>
  <c r="BEU220" i="1"/>
  <c r="BEU224" i="1"/>
  <c r="BEU228" i="1"/>
  <c r="BEU232" i="1"/>
  <c r="BEU236" i="1"/>
  <c r="BEU240" i="1"/>
  <c r="BEU244" i="1"/>
  <c r="BEU248" i="1"/>
  <c r="BEU252" i="1"/>
  <c r="BEU205" i="1"/>
  <c r="BEU209" i="1"/>
  <c r="BEU213" i="1"/>
  <c r="BEU217" i="1"/>
  <c r="BEU221" i="1"/>
  <c r="BEU225" i="1"/>
  <c r="BEU229" i="1"/>
  <c r="BEU233" i="1"/>
  <c r="BEU237" i="1"/>
  <c r="BEU241" i="1"/>
  <c r="BEU245" i="1"/>
  <c r="BEU249" i="1"/>
  <c r="BEU206" i="1"/>
  <c r="BEU210" i="1"/>
  <c r="BEU214" i="1"/>
  <c r="BEU218" i="1"/>
  <c r="BEU222" i="1"/>
  <c r="BEU226" i="1"/>
  <c r="BEU230" i="1"/>
  <c r="BEU234" i="1"/>
  <c r="BEU238" i="1"/>
  <c r="BEU242" i="1"/>
  <c r="BEU246" i="1"/>
  <c r="BEU250" i="1"/>
  <c r="BEQ9" i="1"/>
  <c r="BEQ13" i="1"/>
  <c r="BEQ10" i="1"/>
  <c r="BEQ14" i="1"/>
  <c r="BEQ11" i="1"/>
  <c r="BEQ8" i="1"/>
  <c r="BEQ12" i="1"/>
  <c r="BEQ18" i="1"/>
  <c r="BEQ22" i="1"/>
  <c r="BEQ26" i="1"/>
  <c r="BEQ30" i="1"/>
  <c r="BEQ34" i="1"/>
  <c r="BEQ38" i="1"/>
  <c r="BEQ19" i="1"/>
  <c r="BEQ23" i="1"/>
  <c r="BEQ27" i="1"/>
  <c r="BEQ31" i="1"/>
  <c r="BEQ35" i="1"/>
  <c r="BEQ39" i="1"/>
  <c r="BEQ16" i="1"/>
  <c r="BEQ20" i="1"/>
  <c r="BEQ24" i="1"/>
  <c r="BEQ28" i="1"/>
  <c r="BEQ32" i="1"/>
  <c r="BEQ36" i="1"/>
  <c r="BEQ15" i="1"/>
  <c r="BEQ17" i="1"/>
  <c r="BEQ21" i="1"/>
  <c r="BEQ25" i="1"/>
  <c r="BEQ29" i="1"/>
  <c r="BEQ33" i="1"/>
  <c r="BEQ37" i="1"/>
  <c r="BEQ41" i="1"/>
  <c r="BEQ45" i="1"/>
  <c r="BEQ49" i="1"/>
  <c r="BEQ53" i="1"/>
  <c r="BEQ57" i="1"/>
  <c r="BEQ61" i="1"/>
  <c r="BEQ42" i="1"/>
  <c r="BEQ46" i="1"/>
  <c r="BEQ50" i="1"/>
  <c r="BEQ54" i="1"/>
  <c r="BEQ58" i="1"/>
  <c r="BEQ62" i="1"/>
  <c r="BEQ43" i="1"/>
  <c r="BEQ47" i="1"/>
  <c r="BEQ51" i="1"/>
  <c r="BEQ55" i="1"/>
  <c r="BEQ59" i="1"/>
  <c r="BEQ40" i="1"/>
  <c r="BEQ44" i="1"/>
  <c r="BEQ48" i="1"/>
  <c r="BEQ52" i="1"/>
  <c r="BEQ56" i="1"/>
  <c r="BEQ60" i="1"/>
  <c r="BEQ64" i="1"/>
  <c r="BEQ63" i="1"/>
  <c r="BEQ67" i="1"/>
  <c r="BEQ71" i="1"/>
  <c r="BEQ75" i="1"/>
  <c r="BEQ79" i="1"/>
  <c r="BEQ83" i="1"/>
  <c r="BEQ87" i="1"/>
  <c r="BEQ91" i="1"/>
  <c r="BEQ95" i="1"/>
  <c r="BEQ99" i="1"/>
  <c r="BEQ103" i="1"/>
  <c r="BEQ107" i="1"/>
  <c r="BEQ65" i="1"/>
  <c r="BEQ68" i="1"/>
  <c r="BEQ72" i="1"/>
  <c r="BEQ76" i="1"/>
  <c r="BEQ80" i="1"/>
  <c r="BEQ84" i="1"/>
  <c r="BEQ88" i="1"/>
  <c r="BEQ92" i="1"/>
  <c r="BEQ96" i="1"/>
  <c r="BEQ100" i="1"/>
  <c r="BEQ104" i="1"/>
  <c r="BEQ108" i="1"/>
  <c r="BEQ69" i="1"/>
  <c r="BEQ73" i="1"/>
  <c r="BEQ77" i="1"/>
  <c r="BEQ81" i="1"/>
  <c r="BEQ85" i="1"/>
  <c r="BEQ89" i="1"/>
  <c r="BEQ93" i="1"/>
  <c r="BEQ97" i="1"/>
  <c r="BEQ101" i="1"/>
  <c r="BEQ105" i="1"/>
  <c r="BEQ66" i="1"/>
  <c r="BEQ70" i="1"/>
  <c r="BEQ74" i="1"/>
  <c r="BEQ78" i="1"/>
  <c r="BEQ82" i="1"/>
  <c r="BEQ86" i="1"/>
  <c r="BEQ90" i="1"/>
  <c r="BEQ94" i="1"/>
  <c r="BEQ98" i="1"/>
  <c r="BEQ102" i="1"/>
  <c r="BEQ106" i="1"/>
  <c r="BEQ110" i="1"/>
  <c r="BEQ111" i="1"/>
  <c r="BEQ115" i="1"/>
  <c r="BEQ119" i="1"/>
  <c r="BEQ123" i="1"/>
  <c r="BEQ127" i="1"/>
  <c r="BEQ131" i="1"/>
  <c r="BEQ135" i="1"/>
  <c r="BEQ139" i="1"/>
  <c r="BEQ143" i="1"/>
  <c r="BEQ147" i="1"/>
  <c r="BEQ151" i="1"/>
  <c r="BEQ112" i="1"/>
  <c r="BEQ116" i="1"/>
  <c r="BEQ120" i="1"/>
  <c r="BEQ124" i="1"/>
  <c r="BEQ128" i="1"/>
  <c r="BEQ132" i="1"/>
  <c r="BEQ136" i="1"/>
  <c r="BEQ140" i="1"/>
  <c r="BEQ144" i="1"/>
  <c r="BEQ148" i="1"/>
  <c r="BEQ152" i="1"/>
  <c r="BEQ156" i="1"/>
  <c r="BEQ113" i="1"/>
  <c r="BEQ117" i="1"/>
  <c r="BEQ121" i="1"/>
  <c r="BEQ125" i="1"/>
  <c r="BEQ129" i="1"/>
  <c r="BEQ133" i="1"/>
  <c r="BEQ137" i="1"/>
  <c r="BEQ141" i="1"/>
  <c r="BEQ145" i="1"/>
  <c r="BEQ149" i="1"/>
  <c r="BEQ153" i="1"/>
  <c r="BEQ109" i="1"/>
  <c r="BEQ114" i="1"/>
  <c r="BEQ118" i="1"/>
  <c r="BEQ122" i="1"/>
  <c r="BEQ126" i="1"/>
  <c r="BEQ130" i="1"/>
  <c r="BEQ134" i="1"/>
  <c r="BEQ138" i="1"/>
  <c r="BEQ142" i="1"/>
  <c r="BEQ146" i="1"/>
  <c r="BEQ150" i="1"/>
  <c r="BEQ154" i="1"/>
  <c r="BEQ157" i="1"/>
  <c r="BEQ161" i="1"/>
  <c r="BEQ165" i="1"/>
  <c r="BEQ169" i="1"/>
  <c r="BEQ173" i="1"/>
  <c r="BEQ177" i="1"/>
  <c r="BEQ181" i="1"/>
  <c r="BEQ185" i="1"/>
  <c r="BEQ189" i="1"/>
  <c r="BEQ193" i="1"/>
  <c r="BEQ197" i="1"/>
  <c r="BEQ201" i="1"/>
  <c r="BEQ158" i="1"/>
  <c r="BEQ162" i="1"/>
  <c r="BEQ166" i="1"/>
  <c r="BEQ170" i="1"/>
  <c r="BEQ174" i="1"/>
  <c r="BEQ178" i="1"/>
  <c r="BEQ182" i="1"/>
  <c r="BEQ186" i="1"/>
  <c r="BEQ190" i="1"/>
  <c r="BEQ194" i="1"/>
  <c r="BEQ198" i="1"/>
  <c r="BEQ202" i="1"/>
  <c r="BEQ155" i="1"/>
  <c r="BEQ159" i="1"/>
  <c r="BEQ163" i="1"/>
  <c r="BEQ167" i="1"/>
  <c r="BEQ171" i="1"/>
  <c r="BEQ175" i="1"/>
  <c r="BEQ179" i="1"/>
  <c r="BEQ183" i="1"/>
  <c r="BEQ187" i="1"/>
  <c r="BEQ191" i="1"/>
  <c r="BEQ195" i="1"/>
  <c r="BEQ199" i="1"/>
  <c r="BEQ160" i="1"/>
  <c r="BEQ164" i="1"/>
  <c r="BEQ168" i="1"/>
  <c r="BEQ172" i="1"/>
  <c r="BEQ176" i="1"/>
  <c r="BEQ180" i="1"/>
  <c r="BEQ184" i="1"/>
  <c r="BEQ188" i="1"/>
  <c r="BEQ192" i="1"/>
  <c r="BEQ196" i="1"/>
  <c r="BEQ200" i="1"/>
  <c r="BEQ204" i="1"/>
  <c r="BEQ207" i="1"/>
  <c r="BEQ211" i="1"/>
  <c r="BEQ215" i="1"/>
  <c r="BEQ219" i="1"/>
  <c r="BEQ223" i="1"/>
  <c r="BEQ227" i="1"/>
  <c r="BEQ231" i="1"/>
  <c r="BEQ235" i="1"/>
  <c r="BEQ239" i="1"/>
  <c r="BEQ243" i="1"/>
  <c r="BEQ247" i="1"/>
  <c r="BEQ208" i="1"/>
  <c r="BEQ212" i="1"/>
  <c r="BEQ216" i="1"/>
  <c r="BEQ220" i="1"/>
  <c r="BEQ224" i="1"/>
  <c r="BEQ228" i="1"/>
  <c r="BEQ232" i="1"/>
  <c r="BEQ236" i="1"/>
  <c r="BEQ240" i="1"/>
  <c r="BEQ244" i="1"/>
  <c r="BEQ248" i="1"/>
  <c r="BEQ252" i="1"/>
  <c r="BEQ205" i="1"/>
  <c r="BEQ209" i="1"/>
  <c r="BEQ213" i="1"/>
  <c r="BEQ217" i="1"/>
  <c r="BEQ221" i="1"/>
  <c r="BEQ225" i="1"/>
  <c r="BEQ229" i="1"/>
  <c r="BEQ233" i="1"/>
  <c r="BEQ237" i="1"/>
  <c r="BEQ241" i="1"/>
  <c r="BEQ245" i="1"/>
  <c r="BEQ249" i="1"/>
  <c r="BEQ203" i="1"/>
  <c r="BEQ206" i="1"/>
  <c r="BEQ210" i="1"/>
  <c r="BEQ214" i="1"/>
  <c r="BEQ218" i="1"/>
  <c r="BEQ222" i="1"/>
  <c r="BEQ226" i="1"/>
  <c r="BEQ230" i="1"/>
  <c r="BEQ234" i="1"/>
  <c r="BEQ238" i="1"/>
  <c r="BEQ242" i="1"/>
  <c r="BEQ246" i="1"/>
  <c r="BEQ250" i="1"/>
  <c r="BEM9" i="1"/>
  <c r="BEM13" i="1"/>
  <c r="BEM10" i="1"/>
  <c r="BEM14" i="1"/>
  <c r="BEM11" i="1"/>
  <c r="BEM8" i="1"/>
  <c r="BEM12" i="1"/>
  <c r="BEM18" i="1"/>
  <c r="BEM22" i="1"/>
  <c r="BEM26" i="1"/>
  <c r="BEM30" i="1"/>
  <c r="BEM34" i="1"/>
  <c r="BEM38" i="1"/>
  <c r="BEM15" i="1"/>
  <c r="BEM19" i="1"/>
  <c r="BEM23" i="1"/>
  <c r="BEM27" i="1"/>
  <c r="BEM31" i="1"/>
  <c r="BEM35" i="1"/>
  <c r="BEM39" i="1"/>
  <c r="BEM16" i="1"/>
  <c r="BEM20" i="1"/>
  <c r="BEM24" i="1"/>
  <c r="BEM28" i="1"/>
  <c r="BEM32" i="1"/>
  <c r="BEM36" i="1"/>
  <c r="BEM17" i="1"/>
  <c r="BEM21" i="1"/>
  <c r="BEM25" i="1"/>
  <c r="BEM29" i="1"/>
  <c r="BEM33" i="1"/>
  <c r="BEM37" i="1"/>
  <c r="BEM41" i="1"/>
  <c r="BEM45" i="1"/>
  <c r="BEM49" i="1"/>
  <c r="BEM53" i="1"/>
  <c r="BEM57" i="1"/>
  <c r="BEM61" i="1"/>
  <c r="BEM40" i="1"/>
  <c r="BEM42" i="1"/>
  <c r="BEM46" i="1"/>
  <c r="BEM50" i="1"/>
  <c r="BEM54" i="1"/>
  <c r="BEM58" i="1"/>
  <c r="BEM62" i="1"/>
  <c r="BEM43" i="1"/>
  <c r="BEM47" i="1"/>
  <c r="BEM51" i="1"/>
  <c r="BEM55" i="1"/>
  <c r="BEM59" i="1"/>
  <c r="BEM44" i="1"/>
  <c r="BEM48" i="1"/>
  <c r="BEM52" i="1"/>
  <c r="BEM56" i="1"/>
  <c r="BEM60" i="1"/>
  <c r="BEM64" i="1"/>
  <c r="BEM67" i="1"/>
  <c r="BEM71" i="1"/>
  <c r="BEM75" i="1"/>
  <c r="BEM79" i="1"/>
  <c r="BEM83" i="1"/>
  <c r="BEM87" i="1"/>
  <c r="BEM91" i="1"/>
  <c r="BEM95" i="1"/>
  <c r="BEM99" i="1"/>
  <c r="BEM103" i="1"/>
  <c r="BEM107" i="1"/>
  <c r="BEM68" i="1"/>
  <c r="BEM72" i="1"/>
  <c r="BEM76" i="1"/>
  <c r="BEM80" i="1"/>
  <c r="BEM84" i="1"/>
  <c r="BEM88" i="1"/>
  <c r="BEM92" i="1"/>
  <c r="BEM96" i="1"/>
  <c r="BEM100" i="1"/>
  <c r="BEM104" i="1"/>
  <c r="BEM108" i="1"/>
  <c r="BEM63" i="1"/>
  <c r="BEM69" i="1"/>
  <c r="BEM73" i="1"/>
  <c r="BEM77" i="1"/>
  <c r="BEM81" i="1"/>
  <c r="BEM85" i="1"/>
  <c r="BEM89" i="1"/>
  <c r="BEM93" i="1"/>
  <c r="BEM97" i="1"/>
  <c r="BEM101" i="1"/>
  <c r="BEM105" i="1"/>
  <c r="BEM65" i="1"/>
  <c r="BEM66" i="1"/>
  <c r="BEM70" i="1"/>
  <c r="BEM74" i="1"/>
  <c r="BEM78" i="1"/>
  <c r="BEM82" i="1"/>
  <c r="BEM86" i="1"/>
  <c r="BEM90" i="1"/>
  <c r="BEM94" i="1"/>
  <c r="BEM98" i="1"/>
  <c r="BEM102" i="1"/>
  <c r="BEM106" i="1"/>
  <c r="BEM110" i="1"/>
  <c r="BEM111" i="1"/>
  <c r="BEM115" i="1"/>
  <c r="BEM119" i="1"/>
  <c r="BEM123" i="1"/>
  <c r="BEM127" i="1"/>
  <c r="BEM131" i="1"/>
  <c r="BEM135" i="1"/>
  <c r="BEM139" i="1"/>
  <c r="BEM143" i="1"/>
  <c r="BEM147" i="1"/>
  <c r="BEM151" i="1"/>
  <c r="BEM109" i="1"/>
  <c r="BEM112" i="1"/>
  <c r="BEM116" i="1"/>
  <c r="BEM120" i="1"/>
  <c r="BEM124" i="1"/>
  <c r="BEM128" i="1"/>
  <c r="BEM132" i="1"/>
  <c r="BEM136" i="1"/>
  <c r="BEM140" i="1"/>
  <c r="BEM144" i="1"/>
  <c r="BEM148" i="1"/>
  <c r="BEM152" i="1"/>
  <c r="BEM156" i="1"/>
  <c r="BEM113" i="1"/>
  <c r="BEM117" i="1"/>
  <c r="BEM121" i="1"/>
  <c r="BEM125" i="1"/>
  <c r="BEM129" i="1"/>
  <c r="BEM133" i="1"/>
  <c r="BEM137" i="1"/>
  <c r="BEM141" i="1"/>
  <c r="BEM145" i="1"/>
  <c r="BEM149" i="1"/>
  <c r="BEM153" i="1"/>
  <c r="BEM114" i="1"/>
  <c r="BEM118" i="1"/>
  <c r="BEM122" i="1"/>
  <c r="BEM126" i="1"/>
  <c r="BEM130" i="1"/>
  <c r="BEM134" i="1"/>
  <c r="BEM138" i="1"/>
  <c r="BEM142" i="1"/>
  <c r="BEM146" i="1"/>
  <c r="BEM150" i="1"/>
  <c r="BEM154" i="1"/>
  <c r="BEM155" i="1"/>
  <c r="BEM157" i="1"/>
  <c r="BEM161" i="1"/>
  <c r="BEM165" i="1"/>
  <c r="BEM169" i="1"/>
  <c r="BEM173" i="1"/>
  <c r="BEM177" i="1"/>
  <c r="BEM181" i="1"/>
  <c r="BEM185" i="1"/>
  <c r="BEM189" i="1"/>
  <c r="BEM193" i="1"/>
  <c r="BEM197" i="1"/>
  <c r="BEM201" i="1"/>
  <c r="BEM158" i="1"/>
  <c r="BEM162" i="1"/>
  <c r="BEM166" i="1"/>
  <c r="BEM170" i="1"/>
  <c r="BEM174" i="1"/>
  <c r="BEM178" i="1"/>
  <c r="BEM182" i="1"/>
  <c r="BEM186" i="1"/>
  <c r="BEM190" i="1"/>
  <c r="BEM194" i="1"/>
  <c r="BEM198" i="1"/>
  <c r="BEM202" i="1"/>
  <c r="BEM159" i="1"/>
  <c r="BEM163" i="1"/>
  <c r="BEM167" i="1"/>
  <c r="BEM171" i="1"/>
  <c r="BEM175" i="1"/>
  <c r="BEM179" i="1"/>
  <c r="BEM183" i="1"/>
  <c r="BEM187" i="1"/>
  <c r="BEM191" i="1"/>
  <c r="BEM195" i="1"/>
  <c r="BEM199" i="1"/>
  <c r="BEM160" i="1"/>
  <c r="BEM164" i="1"/>
  <c r="BEM168" i="1"/>
  <c r="BEM172" i="1"/>
  <c r="BEM176" i="1"/>
  <c r="BEM180" i="1"/>
  <c r="BEM184" i="1"/>
  <c r="BEM188" i="1"/>
  <c r="BEM192" i="1"/>
  <c r="BEM196" i="1"/>
  <c r="BEM200" i="1"/>
  <c r="BEM204" i="1"/>
  <c r="BEM207" i="1"/>
  <c r="BEM211" i="1"/>
  <c r="BEM215" i="1"/>
  <c r="BEM219" i="1"/>
  <c r="BEM223" i="1"/>
  <c r="BEM227" i="1"/>
  <c r="BEM231" i="1"/>
  <c r="BEM235" i="1"/>
  <c r="BEM239" i="1"/>
  <c r="BEM243" i="1"/>
  <c r="BEM247" i="1"/>
  <c r="BEM203" i="1"/>
  <c r="BEM208" i="1"/>
  <c r="BEM212" i="1"/>
  <c r="BEM216" i="1"/>
  <c r="BEM220" i="1"/>
  <c r="BEM224" i="1"/>
  <c r="BEM228" i="1"/>
  <c r="BEM232" i="1"/>
  <c r="BEM236" i="1"/>
  <c r="BEM240" i="1"/>
  <c r="BEM244" i="1"/>
  <c r="BEM248" i="1"/>
  <c r="BEM252" i="1"/>
  <c r="BEM205" i="1"/>
  <c r="BEM209" i="1"/>
  <c r="BEM213" i="1"/>
  <c r="BEM217" i="1"/>
  <c r="BEM221" i="1"/>
  <c r="BEM225" i="1"/>
  <c r="BEM229" i="1"/>
  <c r="BEM233" i="1"/>
  <c r="BEM237" i="1"/>
  <c r="BEM241" i="1"/>
  <c r="BEM245" i="1"/>
  <c r="BEM249" i="1"/>
  <c r="BEM206" i="1"/>
  <c r="BEM210" i="1"/>
  <c r="BEM214" i="1"/>
  <c r="BEM218" i="1"/>
  <c r="BEM222" i="1"/>
  <c r="BEM226" i="1"/>
  <c r="BEM230" i="1"/>
  <c r="BEM234" i="1"/>
  <c r="BEM238" i="1"/>
  <c r="BEM242" i="1"/>
  <c r="BEM246" i="1"/>
  <c r="BEM250" i="1"/>
  <c r="BEI9" i="1"/>
  <c r="BEI13" i="1"/>
  <c r="BEI10" i="1"/>
  <c r="BEI14" i="1"/>
  <c r="BEI11" i="1"/>
  <c r="BEI8" i="1"/>
  <c r="BEI12" i="1"/>
  <c r="BEI18" i="1"/>
  <c r="BEI22" i="1"/>
  <c r="BEI26" i="1"/>
  <c r="BEI30" i="1"/>
  <c r="BEI34" i="1"/>
  <c r="BEI38" i="1"/>
  <c r="BEI19" i="1"/>
  <c r="BEI23" i="1"/>
  <c r="BEI27" i="1"/>
  <c r="BEI31" i="1"/>
  <c r="BEI35" i="1"/>
  <c r="BEI39" i="1"/>
  <c r="BEI16" i="1"/>
  <c r="BEI20" i="1"/>
  <c r="BEI24" i="1"/>
  <c r="BEI28" i="1"/>
  <c r="BEI32" i="1"/>
  <c r="BEI36" i="1"/>
  <c r="BEI15" i="1"/>
  <c r="BEI17" i="1"/>
  <c r="BEI21" i="1"/>
  <c r="BEI25" i="1"/>
  <c r="BEI29" i="1"/>
  <c r="BEI33" i="1"/>
  <c r="BEI37" i="1"/>
  <c r="BEI41" i="1"/>
  <c r="BEI45" i="1"/>
  <c r="BEI49" i="1"/>
  <c r="BEI53" i="1"/>
  <c r="BEI57" i="1"/>
  <c r="BEI61" i="1"/>
  <c r="BEI42" i="1"/>
  <c r="BEI46" i="1"/>
  <c r="BEI50" i="1"/>
  <c r="BEI54" i="1"/>
  <c r="BEI58" i="1"/>
  <c r="BEI62" i="1"/>
  <c r="BEI43" i="1"/>
  <c r="BEI47" i="1"/>
  <c r="BEI51" i="1"/>
  <c r="BEI55" i="1"/>
  <c r="BEI59" i="1"/>
  <c r="BEI63" i="1"/>
  <c r="BEI40" i="1"/>
  <c r="BEI44" i="1"/>
  <c r="BEI48" i="1"/>
  <c r="BEI52" i="1"/>
  <c r="BEI56" i="1"/>
  <c r="BEI60" i="1"/>
  <c r="BEI64" i="1"/>
  <c r="BEI67" i="1"/>
  <c r="BEI71" i="1"/>
  <c r="BEI75" i="1"/>
  <c r="BEI79" i="1"/>
  <c r="BEI83" i="1"/>
  <c r="BEI87" i="1"/>
  <c r="BEI91" i="1"/>
  <c r="BEI95" i="1"/>
  <c r="BEI99" i="1"/>
  <c r="BEI103" i="1"/>
  <c r="BEI107" i="1"/>
  <c r="BEI65" i="1"/>
  <c r="BEI68" i="1"/>
  <c r="BEI72" i="1"/>
  <c r="BEI76" i="1"/>
  <c r="BEI80" i="1"/>
  <c r="BEI84" i="1"/>
  <c r="BEI88" i="1"/>
  <c r="BEI92" i="1"/>
  <c r="BEI96" i="1"/>
  <c r="BEI100" i="1"/>
  <c r="BEI104" i="1"/>
  <c r="BEI108" i="1"/>
  <c r="BEI69" i="1"/>
  <c r="BEI73" i="1"/>
  <c r="BEI77" i="1"/>
  <c r="BEI81" i="1"/>
  <c r="BEI85" i="1"/>
  <c r="BEI89" i="1"/>
  <c r="BEI93" i="1"/>
  <c r="BEI97" i="1"/>
  <c r="BEI101" i="1"/>
  <c r="BEI105" i="1"/>
  <c r="BEI66" i="1"/>
  <c r="BEI70" i="1"/>
  <c r="BEI74" i="1"/>
  <c r="BEI78" i="1"/>
  <c r="BEI82" i="1"/>
  <c r="BEI86" i="1"/>
  <c r="BEI90" i="1"/>
  <c r="BEI94" i="1"/>
  <c r="BEI98" i="1"/>
  <c r="BEI102" i="1"/>
  <c r="BEI106" i="1"/>
  <c r="BEI110" i="1"/>
  <c r="BEI111" i="1"/>
  <c r="BEI115" i="1"/>
  <c r="BEI119" i="1"/>
  <c r="BEI123" i="1"/>
  <c r="BEI127" i="1"/>
  <c r="BEI131" i="1"/>
  <c r="BEI135" i="1"/>
  <c r="BEI139" i="1"/>
  <c r="BEI143" i="1"/>
  <c r="BEI147" i="1"/>
  <c r="BEI151" i="1"/>
  <c r="BEI112" i="1"/>
  <c r="BEI116" i="1"/>
  <c r="BEI120" i="1"/>
  <c r="BEI124" i="1"/>
  <c r="BEI128" i="1"/>
  <c r="BEI132" i="1"/>
  <c r="BEI136" i="1"/>
  <c r="BEI140" i="1"/>
  <c r="BEI144" i="1"/>
  <c r="BEI148" i="1"/>
  <c r="BEI152" i="1"/>
  <c r="BEI156" i="1"/>
  <c r="BEI113" i="1"/>
  <c r="BEI117" i="1"/>
  <c r="BEI121" i="1"/>
  <c r="BEI125" i="1"/>
  <c r="BEI129" i="1"/>
  <c r="BEI133" i="1"/>
  <c r="BEI137" i="1"/>
  <c r="BEI141" i="1"/>
  <c r="BEI145" i="1"/>
  <c r="BEI149" i="1"/>
  <c r="BEI153" i="1"/>
  <c r="BEI109" i="1"/>
  <c r="BEI114" i="1"/>
  <c r="BEI118" i="1"/>
  <c r="BEI122" i="1"/>
  <c r="BEI126" i="1"/>
  <c r="BEI130" i="1"/>
  <c r="BEI134" i="1"/>
  <c r="BEI138" i="1"/>
  <c r="BEI142" i="1"/>
  <c r="BEI146" i="1"/>
  <c r="BEI150" i="1"/>
  <c r="BEI154" i="1"/>
  <c r="BEI157" i="1"/>
  <c r="BEI161" i="1"/>
  <c r="BEI165" i="1"/>
  <c r="BEI169" i="1"/>
  <c r="BEI173" i="1"/>
  <c r="BEI177" i="1"/>
  <c r="BEI181" i="1"/>
  <c r="BEI185" i="1"/>
  <c r="BEI189" i="1"/>
  <c r="BEI193" i="1"/>
  <c r="BEI197" i="1"/>
  <c r="BEI201" i="1"/>
  <c r="BEI158" i="1"/>
  <c r="BEI162" i="1"/>
  <c r="BEI166" i="1"/>
  <c r="BEI170" i="1"/>
  <c r="BEI174" i="1"/>
  <c r="BEI178" i="1"/>
  <c r="BEI182" i="1"/>
  <c r="BEI186" i="1"/>
  <c r="BEI190" i="1"/>
  <c r="BEI194" i="1"/>
  <c r="BEI198" i="1"/>
  <c r="BEI202" i="1"/>
  <c r="BEI155" i="1"/>
  <c r="BEI159" i="1"/>
  <c r="BEI163" i="1"/>
  <c r="BEI167" i="1"/>
  <c r="BEI171" i="1"/>
  <c r="BEI175" i="1"/>
  <c r="BEI179" i="1"/>
  <c r="BEI183" i="1"/>
  <c r="BEI187" i="1"/>
  <c r="BEI191" i="1"/>
  <c r="BEI195" i="1"/>
  <c r="BEI199" i="1"/>
  <c r="BEI160" i="1"/>
  <c r="BEI164" i="1"/>
  <c r="BEI168" i="1"/>
  <c r="BEI172" i="1"/>
  <c r="BEI176" i="1"/>
  <c r="BEI180" i="1"/>
  <c r="BEI184" i="1"/>
  <c r="BEI188" i="1"/>
  <c r="BEI192" i="1"/>
  <c r="BEI196" i="1"/>
  <c r="BEI200" i="1"/>
  <c r="BEI204" i="1"/>
  <c r="BEI207" i="1"/>
  <c r="BEI211" i="1"/>
  <c r="BEI215" i="1"/>
  <c r="BEI219" i="1"/>
  <c r="BEI223" i="1"/>
  <c r="BEI227" i="1"/>
  <c r="BEI231" i="1"/>
  <c r="BEI235" i="1"/>
  <c r="BEI239" i="1"/>
  <c r="BEI243" i="1"/>
  <c r="BEI247" i="1"/>
  <c r="BEI208" i="1"/>
  <c r="BEI212" i="1"/>
  <c r="BEI216" i="1"/>
  <c r="BEI220" i="1"/>
  <c r="BEI224" i="1"/>
  <c r="BEI228" i="1"/>
  <c r="BEI232" i="1"/>
  <c r="BEI236" i="1"/>
  <c r="BEI240" i="1"/>
  <c r="BEI244" i="1"/>
  <c r="BEI248" i="1"/>
  <c r="BEI252" i="1"/>
  <c r="BEI205" i="1"/>
  <c r="BEI209" i="1"/>
  <c r="BEI213" i="1"/>
  <c r="BEI217" i="1"/>
  <c r="BEI221" i="1"/>
  <c r="BEI225" i="1"/>
  <c r="BEI229" i="1"/>
  <c r="BEI233" i="1"/>
  <c r="BEI237" i="1"/>
  <c r="BEI241" i="1"/>
  <c r="BEI245" i="1"/>
  <c r="BEI249" i="1"/>
  <c r="BEI203" i="1"/>
  <c r="BEI206" i="1"/>
  <c r="BEI210" i="1"/>
  <c r="BEI214" i="1"/>
  <c r="BEI218" i="1"/>
  <c r="BEI222" i="1"/>
  <c r="BEI226" i="1"/>
  <c r="BEI230" i="1"/>
  <c r="BEI234" i="1"/>
  <c r="BEI238" i="1"/>
  <c r="BEI242" i="1"/>
  <c r="BEI246" i="1"/>
  <c r="BEI250" i="1"/>
  <c r="BEE9" i="1"/>
  <c r="BEE13" i="1"/>
  <c r="BEE10" i="1"/>
  <c r="BEE14" i="1"/>
  <c r="BEE11" i="1"/>
  <c r="BEE8" i="1"/>
  <c r="BEE12" i="1"/>
  <c r="BEE16" i="1"/>
  <c r="BEE18" i="1"/>
  <c r="BEE22" i="1"/>
  <c r="BEE26" i="1"/>
  <c r="BEE30" i="1"/>
  <c r="BEE34" i="1"/>
  <c r="BEE38" i="1"/>
  <c r="BEE15" i="1"/>
  <c r="BEE19" i="1"/>
  <c r="BEE23" i="1"/>
  <c r="BEE27" i="1"/>
  <c r="BEE31" i="1"/>
  <c r="BEE35" i="1"/>
  <c r="BEE39" i="1"/>
  <c r="BEE20" i="1"/>
  <c r="BEE24" i="1"/>
  <c r="BEE28" i="1"/>
  <c r="BEE32" i="1"/>
  <c r="BEE36" i="1"/>
  <c r="BEE17" i="1"/>
  <c r="BEE21" i="1"/>
  <c r="BEE25" i="1"/>
  <c r="BEE29" i="1"/>
  <c r="BEE33" i="1"/>
  <c r="BEE37" i="1"/>
  <c r="BEE41" i="1"/>
  <c r="BEE45" i="1"/>
  <c r="BEE49" i="1"/>
  <c r="BEE53" i="1"/>
  <c r="BEE57" i="1"/>
  <c r="BEE61" i="1"/>
  <c r="BEE40" i="1"/>
  <c r="BEE42" i="1"/>
  <c r="BEE46" i="1"/>
  <c r="BEE50" i="1"/>
  <c r="BEE54" i="1"/>
  <c r="BEE58" i="1"/>
  <c r="BEE62" i="1"/>
  <c r="BEE43" i="1"/>
  <c r="BEE47" i="1"/>
  <c r="BEE51" i="1"/>
  <c r="BEE55" i="1"/>
  <c r="BEE59" i="1"/>
  <c r="BEE63" i="1"/>
  <c r="BEE44" i="1"/>
  <c r="BEE48" i="1"/>
  <c r="BEE52" i="1"/>
  <c r="BEE56" i="1"/>
  <c r="BEE60" i="1"/>
  <c r="BEE64" i="1"/>
  <c r="BEE67" i="1"/>
  <c r="BEE71" i="1"/>
  <c r="BEE75" i="1"/>
  <c r="BEE79" i="1"/>
  <c r="BEE83" i="1"/>
  <c r="BEE87" i="1"/>
  <c r="BEE91" i="1"/>
  <c r="BEE95" i="1"/>
  <c r="BEE99" i="1"/>
  <c r="BEE103" i="1"/>
  <c r="BEE107" i="1"/>
  <c r="BEE68" i="1"/>
  <c r="BEE72" i="1"/>
  <c r="BEE76" i="1"/>
  <c r="BEE80" i="1"/>
  <c r="BEE84" i="1"/>
  <c r="BEE88" i="1"/>
  <c r="BEE92" i="1"/>
  <c r="BEE96" i="1"/>
  <c r="BEE100" i="1"/>
  <c r="BEE104" i="1"/>
  <c r="BEE108" i="1"/>
  <c r="BEE69" i="1"/>
  <c r="BEE73" i="1"/>
  <c r="BEE77" i="1"/>
  <c r="BEE81" i="1"/>
  <c r="BEE85" i="1"/>
  <c r="BEE89" i="1"/>
  <c r="BEE93" i="1"/>
  <c r="BEE97" i="1"/>
  <c r="BEE101" i="1"/>
  <c r="BEE105" i="1"/>
  <c r="BEE65" i="1"/>
  <c r="BEE66" i="1"/>
  <c r="BEE70" i="1"/>
  <c r="BEE74" i="1"/>
  <c r="BEE78" i="1"/>
  <c r="BEE82" i="1"/>
  <c r="BEE86" i="1"/>
  <c r="BEE90" i="1"/>
  <c r="BEE94" i="1"/>
  <c r="BEE98" i="1"/>
  <c r="BEE102" i="1"/>
  <c r="BEE106" i="1"/>
  <c r="BEE110" i="1"/>
  <c r="BEE115" i="1"/>
  <c r="BEE119" i="1"/>
  <c r="BEE123" i="1"/>
  <c r="BEE127" i="1"/>
  <c r="BEE131" i="1"/>
  <c r="BEE135" i="1"/>
  <c r="BEE139" i="1"/>
  <c r="BEE143" i="1"/>
  <c r="BEE147" i="1"/>
  <c r="BEE151" i="1"/>
  <c r="BEE109" i="1"/>
  <c r="BEE112" i="1"/>
  <c r="BEE116" i="1"/>
  <c r="BEE120" i="1"/>
  <c r="BEE124" i="1"/>
  <c r="BEE128" i="1"/>
  <c r="BEE132" i="1"/>
  <c r="BEE136" i="1"/>
  <c r="BEE140" i="1"/>
  <c r="BEE144" i="1"/>
  <c r="BEE148" i="1"/>
  <c r="BEE152" i="1"/>
  <c r="BEE156" i="1"/>
  <c r="BEE111" i="1"/>
  <c r="BEE113" i="1"/>
  <c r="BEE117" i="1"/>
  <c r="BEE121" i="1"/>
  <c r="BEE125" i="1"/>
  <c r="BEE129" i="1"/>
  <c r="BEE133" i="1"/>
  <c r="BEE137" i="1"/>
  <c r="BEE141" i="1"/>
  <c r="BEE145" i="1"/>
  <c r="BEE149" i="1"/>
  <c r="BEE153" i="1"/>
  <c r="BEE114" i="1"/>
  <c r="BEE118" i="1"/>
  <c r="BEE122" i="1"/>
  <c r="BEE126" i="1"/>
  <c r="BEE130" i="1"/>
  <c r="BEE134" i="1"/>
  <c r="BEE138" i="1"/>
  <c r="BEE142" i="1"/>
  <c r="BEE146" i="1"/>
  <c r="BEE150" i="1"/>
  <c r="BEE154" i="1"/>
  <c r="BEE155" i="1"/>
  <c r="BEE157" i="1"/>
  <c r="BEE161" i="1"/>
  <c r="BEE165" i="1"/>
  <c r="BEE169" i="1"/>
  <c r="BEE173" i="1"/>
  <c r="BEE177" i="1"/>
  <c r="BEE181" i="1"/>
  <c r="BEE185" i="1"/>
  <c r="BEE189" i="1"/>
  <c r="BEE193" i="1"/>
  <c r="BEE197" i="1"/>
  <c r="BEE201" i="1"/>
  <c r="BEE158" i="1"/>
  <c r="BEE162" i="1"/>
  <c r="BEE166" i="1"/>
  <c r="BEE170" i="1"/>
  <c r="BEE174" i="1"/>
  <c r="BEE178" i="1"/>
  <c r="BEE182" i="1"/>
  <c r="BEE186" i="1"/>
  <c r="BEE190" i="1"/>
  <c r="BEE194" i="1"/>
  <c r="BEE198" i="1"/>
  <c r="BEE202" i="1"/>
  <c r="BEE159" i="1"/>
  <c r="BEE163" i="1"/>
  <c r="BEE167" i="1"/>
  <c r="BEE171" i="1"/>
  <c r="BEE175" i="1"/>
  <c r="BEE179" i="1"/>
  <c r="BEE183" i="1"/>
  <c r="BEE187" i="1"/>
  <c r="BEE191" i="1"/>
  <c r="BEE195" i="1"/>
  <c r="BEE199" i="1"/>
  <c r="BEE160" i="1"/>
  <c r="BEE164" i="1"/>
  <c r="BEE168" i="1"/>
  <c r="BEE172" i="1"/>
  <c r="BEE176" i="1"/>
  <c r="BEE180" i="1"/>
  <c r="BEE184" i="1"/>
  <c r="BEE188" i="1"/>
  <c r="BEE192" i="1"/>
  <c r="BEE196" i="1"/>
  <c r="BEE200" i="1"/>
  <c r="BEE204" i="1"/>
  <c r="BEE207" i="1"/>
  <c r="BEE211" i="1"/>
  <c r="BEE215" i="1"/>
  <c r="BEE219" i="1"/>
  <c r="BEE223" i="1"/>
  <c r="BEE227" i="1"/>
  <c r="BEE231" i="1"/>
  <c r="BEE235" i="1"/>
  <c r="BEE239" i="1"/>
  <c r="BEE243" i="1"/>
  <c r="BEE247" i="1"/>
  <c r="BEE203" i="1"/>
  <c r="BEE208" i="1"/>
  <c r="BEE212" i="1"/>
  <c r="BEE216" i="1"/>
  <c r="BEE220" i="1"/>
  <c r="BEE224" i="1"/>
  <c r="BEE228" i="1"/>
  <c r="BEE232" i="1"/>
  <c r="BEE236" i="1"/>
  <c r="BEE240" i="1"/>
  <c r="BEE244" i="1"/>
  <c r="BEE248" i="1"/>
  <c r="BEE252" i="1"/>
  <c r="BEE205" i="1"/>
  <c r="BEE209" i="1"/>
  <c r="BEE213" i="1"/>
  <c r="BEE217" i="1"/>
  <c r="BEE221" i="1"/>
  <c r="BEE225" i="1"/>
  <c r="BEE229" i="1"/>
  <c r="BEE233" i="1"/>
  <c r="BEE237" i="1"/>
  <c r="BEE241" i="1"/>
  <c r="BEE245" i="1"/>
  <c r="BEE249" i="1"/>
  <c r="BEE206" i="1"/>
  <c r="BEE210" i="1"/>
  <c r="BEE214" i="1"/>
  <c r="BEE218" i="1"/>
  <c r="BEE222" i="1"/>
  <c r="BEE226" i="1"/>
  <c r="BEE230" i="1"/>
  <c r="BEE234" i="1"/>
  <c r="BEE238" i="1"/>
  <c r="BEE242" i="1"/>
  <c r="BEE246" i="1"/>
  <c r="BEE250" i="1"/>
  <c r="BEA9" i="1"/>
  <c r="BEA13" i="1"/>
  <c r="BEA10" i="1"/>
  <c r="BEA14" i="1"/>
  <c r="BEA11" i="1"/>
  <c r="BEA8" i="1"/>
  <c r="BEA12" i="1"/>
  <c r="BEA16" i="1"/>
  <c r="BEA18" i="1"/>
  <c r="BEA22" i="1"/>
  <c r="BEA26" i="1"/>
  <c r="BEA30" i="1"/>
  <c r="BEA34" i="1"/>
  <c r="BEA38" i="1"/>
  <c r="BEA19" i="1"/>
  <c r="BEA23" i="1"/>
  <c r="BEA27" i="1"/>
  <c r="BEA31" i="1"/>
  <c r="BEA35" i="1"/>
  <c r="BEA39" i="1"/>
  <c r="BEA20" i="1"/>
  <c r="BEA24" i="1"/>
  <c r="BEA28" i="1"/>
  <c r="BEA32" i="1"/>
  <c r="BEA36" i="1"/>
  <c r="BEA15" i="1"/>
  <c r="BEA17" i="1"/>
  <c r="BEA21" i="1"/>
  <c r="BEA25" i="1"/>
  <c r="BEA29" i="1"/>
  <c r="BEA33" i="1"/>
  <c r="BEA37" i="1"/>
  <c r="BEA41" i="1"/>
  <c r="BEA45" i="1"/>
  <c r="BEA49" i="1"/>
  <c r="BEA53" i="1"/>
  <c r="BEA57" i="1"/>
  <c r="BEA61" i="1"/>
  <c r="BEA42" i="1"/>
  <c r="BEA46" i="1"/>
  <c r="BEA50" i="1"/>
  <c r="BEA54" i="1"/>
  <c r="BEA58" i="1"/>
  <c r="BEA62" i="1"/>
  <c r="BEA43" i="1"/>
  <c r="BEA47" i="1"/>
  <c r="BEA51" i="1"/>
  <c r="BEA55" i="1"/>
  <c r="BEA59" i="1"/>
  <c r="BEA63" i="1"/>
  <c r="BEA40" i="1"/>
  <c r="BEA44" i="1"/>
  <c r="BEA48" i="1"/>
  <c r="BEA52" i="1"/>
  <c r="BEA56" i="1"/>
  <c r="BEA60" i="1"/>
  <c r="BEA64" i="1"/>
  <c r="BEA67" i="1"/>
  <c r="BEA71" i="1"/>
  <c r="BEA75" i="1"/>
  <c r="BEA79" i="1"/>
  <c r="BEA83" i="1"/>
  <c r="BEA87" i="1"/>
  <c r="BEA91" i="1"/>
  <c r="BEA95" i="1"/>
  <c r="BEA99" i="1"/>
  <c r="BEA103" i="1"/>
  <c r="BEA107" i="1"/>
  <c r="BEA65" i="1"/>
  <c r="BEA68" i="1"/>
  <c r="BEA72" i="1"/>
  <c r="BEA76" i="1"/>
  <c r="BEA80" i="1"/>
  <c r="BEA84" i="1"/>
  <c r="BEA88" i="1"/>
  <c r="BEA92" i="1"/>
  <c r="BEA96" i="1"/>
  <c r="BEA100" i="1"/>
  <c r="BEA104" i="1"/>
  <c r="BEA108" i="1"/>
  <c r="BEA69" i="1"/>
  <c r="BEA73" i="1"/>
  <c r="BEA77" i="1"/>
  <c r="BEA81" i="1"/>
  <c r="BEA85" i="1"/>
  <c r="BEA89" i="1"/>
  <c r="BEA93" i="1"/>
  <c r="BEA97" i="1"/>
  <c r="BEA101" i="1"/>
  <c r="BEA105" i="1"/>
  <c r="BEA66" i="1"/>
  <c r="BEA70" i="1"/>
  <c r="BEA74" i="1"/>
  <c r="BEA78" i="1"/>
  <c r="BEA82" i="1"/>
  <c r="BEA86" i="1"/>
  <c r="BEA90" i="1"/>
  <c r="BEA94" i="1"/>
  <c r="BEA98" i="1"/>
  <c r="BEA102" i="1"/>
  <c r="BEA106" i="1"/>
  <c r="BEA110" i="1"/>
  <c r="BEA111" i="1"/>
  <c r="BEA115" i="1"/>
  <c r="BEA119" i="1"/>
  <c r="BEA123" i="1"/>
  <c r="BEA127" i="1"/>
  <c r="BEA131" i="1"/>
  <c r="BEA135" i="1"/>
  <c r="BEA139" i="1"/>
  <c r="BEA143" i="1"/>
  <c r="BEA147" i="1"/>
  <c r="BEA151" i="1"/>
  <c r="BEA112" i="1"/>
  <c r="BEA116" i="1"/>
  <c r="BEA120" i="1"/>
  <c r="BEA124" i="1"/>
  <c r="BEA128" i="1"/>
  <c r="BEA132" i="1"/>
  <c r="BEA136" i="1"/>
  <c r="BEA140" i="1"/>
  <c r="BEA144" i="1"/>
  <c r="BEA148" i="1"/>
  <c r="BEA152" i="1"/>
  <c r="BEA156" i="1"/>
  <c r="BEA113" i="1"/>
  <c r="BEA117" i="1"/>
  <c r="BEA121" i="1"/>
  <c r="BEA125" i="1"/>
  <c r="BEA129" i="1"/>
  <c r="BEA133" i="1"/>
  <c r="BEA137" i="1"/>
  <c r="BEA141" i="1"/>
  <c r="BEA145" i="1"/>
  <c r="BEA149" i="1"/>
  <c r="BEA153" i="1"/>
  <c r="BEA109" i="1"/>
  <c r="BEA114" i="1"/>
  <c r="BEA118" i="1"/>
  <c r="BEA122" i="1"/>
  <c r="BEA126" i="1"/>
  <c r="BEA130" i="1"/>
  <c r="BEA134" i="1"/>
  <c r="BEA138" i="1"/>
  <c r="BEA142" i="1"/>
  <c r="BEA146" i="1"/>
  <c r="BEA150" i="1"/>
  <c r="BEA154" i="1"/>
  <c r="BEA157" i="1"/>
  <c r="BEA161" i="1"/>
  <c r="BEA165" i="1"/>
  <c r="BEA169" i="1"/>
  <c r="BEA173" i="1"/>
  <c r="BEA177" i="1"/>
  <c r="BEA181" i="1"/>
  <c r="BEA185" i="1"/>
  <c r="BEA189" i="1"/>
  <c r="BEA193" i="1"/>
  <c r="BEA197" i="1"/>
  <c r="BEA201" i="1"/>
  <c r="BEA158" i="1"/>
  <c r="BEA162" i="1"/>
  <c r="BEA166" i="1"/>
  <c r="BEA170" i="1"/>
  <c r="BEA174" i="1"/>
  <c r="BEA178" i="1"/>
  <c r="BEA182" i="1"/>
  <c r="BEA186" i="1"/>
  <c r="BEA190" i="1"/>
  <c r="BEA194" i="1"/>
  <c r="BEA198" i="1"/>
  <c r="BEA202" i="1"/>
  <c r="BEA155" i="1"/>
  <c r="BEA159" i="1"/>
  <c r="BEA163" i="1"/>
  <c r="BEA167" i="1"/>
  <c r="BEA171" i="1"/>
  <c r="BEA175" i="1"/>
  <c r="BEA179" i="1"/>
  <c r="BEA183" i="1"/>
  <c r="BEA187" i="1"/>
  <c r="BEA191" i="1"/>
  <c r="BEA195" i="1"/>
  <c r="BEA199" i="1"/>
  <c r="BEA160" i="1"/>
  <c r="BEA164" i="1"/>
  <c r="BEA168" i="1"/>
  <c r="BEA172" i="1"/>
  <c r="BEA176" i="1"/>
  <c r="BEA180" i="1"/>
  <c r="BEA184" i="1"/>
  <c r="BEA188" i="1"/>
  <c r="BEA192" i="1"/>
  <c r="BEA196" i="1"/>
  <c r="BEA200" i="1"/>
  <c r="BEA204" i="1"/>
  <c r="BEA207" i="1"/>
  <c r="BEA211" i="1"/>
  <c r="BEA215" i="1"/>
  <c r="BEA219" i="1"/>
  <c r="BEA223" i="1"/>
  <c r="BEA227" i="1"/>
  <c r="BEA231" i="1"/>
  <c r="BEA235" i="1"/>
  <c r="BEA239" i="1"/>
  <c r="BEA243" i="1"/>
  <c r="BEA247" i="1"/>
  <c r="BEA208" i="1"/>
  <c r="BEA212" i="1"/>
  <c r="BEA216" i="1"/>
  <c r="BEA220" i="1"/>
  <c r="BEA224" i="1"/>
  <c r="BEA228" i="1"/>
  <c r="BEA232" i="1"/>
  <c r="BEA236" i="1"/>
  <c r="BEA240" i="1"/>
  <c r="BEA244" i="1"/>
  <c r="BEA248" i="1"/>
  <c r="BEA252" i="1"/>
  <c r="BEA205" i="1"/>
  <c r="BEA209" i="1"/>
  <c r="BEA213" i="1"/>
  <c r="BEA217" i="1"/>
  <c r="BEA221" i="1"/>
  <c r="BEA225" i="1"/>
  <c r="BEA229" i="1"/>
  <c r="BEA233" i="1"/>
  <c r="BEA237" i="1"/>
  <c r="BEA241" i="1"/>
  <c r="BEA245" i="1"/>
  <c r="BEA249" i="1"/>
  <c r="BEA203" i="1"/>
  <c r="BEA206" i="1"/>
  <c r="BEA210" i="1"/>
  <c r="BEA214" i="1"/>
  <c r="BEA218" i="1"/>
  <c r="BEA222" i="1"/>
  <c r="BEA226" i="1"/>
  <c r="BEA230" i="1"/>
  <c r="BEA234" i="1"/>
  <c r="BEA238" i="1"/>
  <c r="BEA242" i="1"/>
  <c r="BEA246" i="1"/>
  <c r="BEA250" i="1"/>
  <c r="BDW9" i="1"/>
  <c r="BDW13" i="1"/>
  <c r="BDW10" i="1"/>
  <c r="BDW14" i="1"/>
  <c r="BDW11" i="1"/>
  <c r="BDW8" i="1"/>
  <c r="BDW12" i="1"/>
  <c r="BDW16" i="1"/>
  <c r="BDW18" i="1"/>
  <c r="BDW22" i="1"/>
  <c r="BDW26" i="1"/>
  <c r="BDW30" i="1"/>
  <c r="BDW34" i="1"/>
  <c r="BDW38" i="1"/>
  <c r="BDW15" i="1"/>
  <c r="BDW19" i="1"/>
  <c r="BDW23" i="1"/>
  <c r="BDW27" i="1"/>
  <c r="BDW31" i="1"/>
  <c r="BDW35" i="1"/>
  <c r="BDW39" i="1"/>
  <c r="BDW20" i="1"/>
  <c r="BDW24" i="1"/>
  <c r="BDW28" i="1"/>
  <c r="BDW32" i="1"/>
  <c r="BDW36" i="1"/>
  <c r="BDW17" i="1"/>
  <c r="BDW21" i="1"/>
  <c r="BDW25" i="1"/>
  <c r="BDW29" i="1"/>
  <c r="BDW33" i="1"/>
  <c r="BDW37" i="1"/>
  <c r="BDW41" i="1"/>
  <c r="BDW45" i="1"/>
  <c r="BDW49" i="1"/>
  <c r="BDW53" i="1"/>
  <c r="BDW57" i="1"/>
  <c r="BDW61" i="1"/>
  <c r="BDW40" i="1"/>
  <c r="BDW42" i="1"/>
  <c r="BDW46" i="1"/>
  <c r="BDW50" i="1"/>
  <c r="BDW54" i="1"/>
  <c r="BDW58" i="1"/>
  <c r="BDW62" i="1"/>
  <c r="BDW43" i="1"/>
  <c r="BDW47" i="1"/>
  <c r="BDW51" i="1"/>
  <c r="BDW55" i="1"/>
  <c r="BDW59" i="1"/>
  <c r="BDW63" i="1"/>
  <c r="BDW44" i="1"/>
  <c r="BDW48" i="1"/>
  <c r="BDW52" i="1"/>
  <c r="BDW56" i="1"/>
  <c r="BDW60" i="1"/>
  <c r="BDW64" i="1"/>
  <c r="BDW67" i="1"/>
  <c r="BDW71" i="1"/>
  <c r="BDW75" i="1"/>
  <c r="BDW79" i="1"/>
  <c r="BDW83" i="1"/>
  <c r="BDW87" i="1"/>
  <c r="BDW91" i="1"/>
  <c r="BDW95" i="1"/>
  <c r="BDW99" i="1"/>
  <c r="BDW103" i="1"/>
  <c r="BDW107" i="1"/>
  <c r="BDW68" i="1"/>
  <c r="BDW72" i="1"/>
  <c r="BDW76" i="1"/>
  <c r="BDW80" i="1"/>
  <c r="BDW84" i="1"/>
  <c r="BDW88" i="1"/>
  <c r="BDW92" i="1"/>
  <c r="BDW96" i="1"/>
  <c r="BDW100" i="1"/>
  <c r="BDW104" i="1"/>
  <c r="BDW108" i="1"/>
  <c r="BDW69" i="1"/>
  <c r="BDW73" i="1"/>
  <c r="BDW77" i="1"/>
  <c r="BDW81" i="1"/>
  <c r="BDW85" i="1"/>
  <c r="BDW89" i="1"/>
  <c r="BDW93" i="1"/>
  <c r="BDW97" i="1"/>
  <c r="BDW101" i="1"/>
  <c r="BDW105" i="1"/>
  <c r="BDW65" i="1"/>
  <c r="BDW66" i="1"/>
  <c r="BDW70" i="1"/>
  <c r="BDW74" i="1"/>
  <c r="BDW78" i="1"/>
  <c r="BDW82" i="1"/>
  <c r="BDW86" i="1"/>
  <c r="BDW90" i="1"/>
  <c r="BDW94" i="1"/>
  <c r="BDW98" i="1"/>
  <c r="BDW102" i="1"/>
  <c r="BDW106" i="1"/>
  <c r="BDW110" i="1"/>
  <c r="BDW115" i="1"/>
  <c r="BDW119" i="1"/>
  <c r="BDW123" i="1"/>
  <c r="BDW127" i="1"/>
  <c r="BDW131" i="1"/>
  <c r="BDW135" i="1"/>
  <c r="BDW139" i="1"/>
  <c r="BDW143" i="1"/>
  <c r="BDW147" i="1"/>
  <c r="BDW151" i="1"/>
  <c r="BDW109" i="1"/>
  <c r="BDW112" i="1"/>
  <c r="BDW116" i="1"/>
  <c r="BDW120" i="1"/>
  <c r="BDW124" i="1"/>
  <c r="BDW128" i="1"/>
  <c r="BDW132" i="1"/>
  <c r="BDW136" i="1"/>
  <c r="BDW140" i="1"/>
  <c r="BDW144" i="1"/>
  <c r="BDW148" i="1"/>
  <c r="BDW152" i="1"/>
  <c r="BDW156" i="1"/>
  <c r="BDW111" i="1"/>
  <c r="BDW113" i="1"/>
  <c r="BDW117" i="1"/>
  <c r="BDW121" i="1"/>
  <c r="BDW125" i="1"/>
  <c r="BDW129" i="1"/>
  <c r="BDW133" i="1"/>
  <c r="BDW137" i="1"/>
  <c r="BDW141" i="1"/>
  <c r="BDW145" i="1"/>
  <c r="BDW149" i="1"/>
  <c r="BDW153" i="1"/>
  <c r="BDW114" i="1"/>
  <c r="BDW118" i="1"/>
  <c r="BDW122" i="1"/>
  <c r="BDW126" i="1"/>
  <c r="BDW130" i="1"/>
  <c r="BDW134" i="1"/>
  <c r="BDW138" i="1"/>
  <c r="BDW142" i="1"/>
  <c r="BDW146" i="1"/>
  <c r="BDW150" i="1"/>
  <c r="BDW154" i="1"/>
  <c r="BDW155" i="1"/>
  <c r="BDW157" i="1"/>
  <c r="BDW161" i="1"/>
  <c r="BDW165" i="1"/>
  <c r="BDW169" i="1"/>
  <c r="BDW173" i="1"/>
  <c r="BDW177" i="1"/>
  <c r="BDW181" i="1"/>
  <c r="BDW185" i="1"/>
  <c r="BDW189" i="1"/>
  <c r="BDW193" i="1"/>
  <c r="BDW197" i="1"/>
  <c r="BDW201" i="1"/>
  <c r="BDW158" i="1"/>
  <c r="BDW162" i="1"/>
  <c r="BDW166" i="1"/>
  <c r="BDW170" i="1"/>
  <c r="BDW174" i="1"/>
  <c r="BDW178" i="1"/>
  <c r="BDW182" i="1"/>
  <c r="BDW186" i="1"/>
  <c r="BDW190" i="1"/>
  <c r="BDW194" i="1"/>
  <c r="BDW198" i="1"/>
  <c r="BDW202" i="1"/>
  <c r="BDW159" i="1"/>
  <c r="BDW163" i="1"/>
  <c r="BDW167" i="1"/>
  <c r="BDW171" i="1"/>
  <c r="BDW175" i="1"/>
  <c r="BDW179" i="1"/>
  <c r="BDW183" i="1"/>
  <c r="BDW187" i="1"/>
  <c r="BDW191" i="1"/>
  <c r="BDW195" i="1"/>
  <c r="BDW199" i="1"/>
  <c r="BDW160" i="1"/>
  <c r="BDW164" i="1"/>
  <c r="BDW168" i="1"/>
  <c r="BDW172" i="1"/>
  <c r="BDW176" i="1"/>
  <c r="BDW180" i="1"/>
  <c r="BDW184" i="1"/>
  <c r="BDW188" i="1"/>
  <c r="BDW192" i="1"/>
  <c r="BDW196" i="1"/>
  <c r="BDW200" i="1"/>
  <c r="BDW204" i="1"/>
  <c r="BDW207" i="1"/>
  <c r="BDW211" i="1"/>
  <c r="BDW215" i="1"/>
  <c r="BDW219" i="1"/>
  <c r="BDW223" i="1"/>
  <c r="BDW227" i="1"/>
  <c r="BDW231" i="1"/>
  <c r="BDW235" i="1"/>
  <c r="BDW239" i="1"/>
  <c r="BDW243" i="1"/>
  <c r="BDW247" i="1"/>
  <c r="BDW203" i="1"/>
  <c r="BDW208" i="1"/>
  <c r="BDW212" i="1"/>
  <c r="BDW216" i="1"/>
  <c r="BDW220" i="1"/>
  <c r="BDW224" i="1"/>
  <c r="BDW228" i="1"/>
  <c r="BDW232" i="1"/>
  <c r="BDW236" i="1"/>
  <c r="BDW240" i="1"/>
  <c r="BDW244" i="1"/>
  <c r="BDW248" i="1"/>
  <c r="BDW252" i="1"/>
  <c r="BDW205" i="1"/>
  <c r="BDW209" i="1"/>
  <c r="BDW213" i="1"/>
  <c r="BDW217" i="1"/>
  <c r="BDW221" i="1"/>
  <c r="BDW225" i="1"/>
  <c r="BDW229" i="1"/>
  <c r="BDW233" i="1"/>
  <c r="BDW237" i="1"/>
  <c r="BDW241" i="1"/>
  <c r="BDW245" i="1"/>
  <c r="BDW249" i="1"/>
  <c r="BDW206" i="1"/>
  <c r="BDW210" i="1"/>
  <c r="BDW214" i="1"/>
  <c r="BDW218" i="1"/>
  <c r="BDW222" i="1"/>
  <c r="BDW226" i="1"/>
  <c r="BDW230" i="1"/>
  <c r="BDW234" i="1"/>
  <c r="BDW238" i="1"/>
  <c r="BDW242" i="1"/>
  <c r="BDW246" i="1"/>
  <c r="BDW250" i="1"/>
  <c r="BDS9" i="1"/>
  <c r="BDS13" i="1"/>
  <c r="BDS10" i="1"/>
  <c r="BDS14" i="1"/>
  <c r="BDS11" i="1"/>
  <c r="BDS8" i="1"/>
  <c r="BDS12" i="1"/>
  <c r="BDS16" i="1"/>
  <c r="BDS18" i="1"/>
  <c r="BDS22" i="1"/>
  <c r="BDS26" i="1"/>
  <c r="BDS30" i="1"/>
  <c r="BDS34" i="1"/>
  <c r="BDS38" i="1"/>
  <c r="BDS19" i="1"/>
  <c r="BDS23" i="1"/>
  <c r="BDS27" i="1"/>
  <c r="BDS31" i="1"/>
  <c r="BDS35" i="1"/>
  <c r="BDS39" i="1"/>
  <c r="BDS20" i="1"/>
  <c r="BDS24" i="1"/>
  <c r="BDS28" i="1"/>
  <c r="BDS32" i="1"/>
  <c r="BDS36" i="1"/>
  <c r="BDS15" i="1"/>
  <c r="BDS17" i="1"/>
  <c r="BDS21" i="1"/>
  <c r="BDS25" i="1"/>
  <c r="BDS29" i="1"/>
  <c r="BDS33" i="1"/>
  <c r="BDS37" i="1"/>
  <c r="BDS41" i="1"/>
  <c r="BDS45" i="1"/>
  <c r="BDS49" i="1"/>
  <c r="BDS53" i="1"/>
  <c r="BDS57" i="1"/>
  <c r="BDS61" i="1"/>
  <c r="BDS42" i="1"/>
  <c r="BDS46" i="1"/>
  <c r="BDS50" i="1"/>
  <c r="BDS54" i="1"/>
  <c r="BDS58" i="1"/>
  <c r="BDS62" i="1"/>
  <c r="BDS43" i="1"/>
  <c r="BDS47" i="1"/>
  <c r="BDS51" i="1"/>
  <c r="BDS55" i="1"/>
  <c r="BDS59" i="1"/>
  <c r="BDS63" i="1"/>
  <c r="BDS40" i="1"/>
  <c r="BDS44" i="1"/>
  <c r="BDS48" i="1"/>
  <c r="BDS52" i="1"/>
  <c r="BDS56" i="1"/>
  <c r="BDS60" i="1"/>
  <c r="BDS64" i="1"/>
  <c r="BDS67" i="1"/>
  <c r="BDS71" i="1"/>
  <c r="BDS75" i="1"/>
  <c r="BDS79" i="1"/>
  <c r="BDS83" i="1"/>
  <c r="BDS87" i="1"/>
  <c r="BDS91" i="1"/>
  <c r="BDS95" i="1"/>
  <c r="BDS99" i="1"/>
  <c r="BDS103" i="1"/>
  <c r="BDS107" i="1"/>
  <c r="BDS65" i="1"/>
  <c r="BDS68" i="1"/>
  <c r="BDS72" i="1"/>
  <c r="BDS76" i="1"/>
  <c r="BDS80" i="1"/>
  <c r="BDS84" i="1"/>
  <c r="BDS88" i="1"/>
  <c r="BDS92" i="1"/>
  <c r="BDS96" i="1"/>
  <c r="BDS100" i="1"/>
  <c r="BDS104" i="1"/>
  <c r="BDS108" i="1"/>
  <c r="BDS69" i="1"/>
  <c r="BDS73" i="1"/>
  <c r="BDS77" i="1"/>
  <c r="BDS81" i="1"/>
  <c r="BDS85" i="1"/>
  <c r="BDS89" i="1"/>
  <c r="BDS93" i="1"/>
  <c r="BDS97" i="1"/>
  <c r="BDS101" i="1"/>
  <c r="BDS105" i="1"/>
  <c r="BDS66" i="1"/>
  <c r="BDS70" i="1"/>
  <c r="BDS74" i="1"/>
  <c r="BDS78" i="1"/>
  <c r="BDS82" i="1"/>
  <c r="BDS86" i="1"/>
  <c r="BDS90" i="1"/>
  <c r="BDS94" i="1"/>
  <c r="BDS98" i="1"/>
  <c r="BDS102" i="1"/>
  <c r="BDS106" i="1"/>
  <c r="BDS110" i="1"/>
  <c r="BDS111" i="1"/>
  <c r="BDS115" i="1"/>
  <c r="BDS119" i="1"/>
  <c r="BDS123" i="1"/>
  <c r="BDS127" i="1"/>
  <c r="BDS131" i="1"/>
  <c r="BDS135" i="1"/>
  <c r="BDS139" i="1"/>
  <c r="BDS143" i="1"/>
  <c r="BDS147" i="1"/>
  <c r="BDS151" i="1"/>
  <c r="BDS112" i="1"/>
  <c r="BDS116" i="1"/>
  <c r="BDS120" i="1"/>
  <c r="BDS124" i="1"/>
  <c r="BDS128" i="1"/>
  <c r="BDS132" i="1"/>
  <c r="BDS136" i="1"/>
  <c r="BDS140" i="1"/>
  <c r="BDS144" i="1"/>
  <c r="BDS148" i="1"/>
  <c r="BDS152" i="1"/>
  <c r="BDS156" i="1"/>
  <c r="BDS113" i="1"/>
  <c r="BDS117" i="1"/>
  <c r="BDS121" i="1"/>
  <c r="BDS125" i="1"/>
  <c r="BDS129" i="1"/>
  <c r="BDS133" i="1"/>
  <c r="BDS137" i="1"/>
  <c r="BDS141" i="1"/>
  <c r="BDS145" i="1"/>
  <c r="BDS149" i="1"/>
  <c r="BDS153" i="1"/>
  <c r="BDS109" i="1"/>
  <c r="BDS114" i="1"/>
  <c r="BDS118" i="1"/>
  <c r="BDS122" i="1"/>
  <c r="BDS126" i="1"/>
  <c r="BDS130" i="1"/>
  <c r="BDS134" i="1"/>
  <c r="BDS138" i="1"/>
  <c r="BDS142" i="1"/>
  <c r="BDS146" i="1"/>
  <c r="BDS150" i="1"/>
  <c r="BDS154" i="1"/>
  <c r="BDS157" i="1"/>
  <c r="BDS161" i="1"/>
  <c r="BDS165" i="1"/>
  <c r="BDS169" i="1"/>
  <c r="BDS173" i="1"/>
  <c r="BDS177" i="1"/>
  <c r="BDS181" i="1"/>
  <c r="BDS185" i="1"/>
  <c r="BDS189" i="1"/>
  <c r="BDS193" i="1"/>
  <c r="BDS197" i="1"/>
  <c r="BDS201" i="1"/>
  <c r="BDS158" i="1"/>
  <c r="BDS162" i="1"/>
  <c r="BDS166" i="1"/>
  <c r="BDS170" i="1"/>
  <c r="BDS174" i="1"/>
  <c r="BDS178" i="1"/>
  <c r="BDS182" i="1"/>
  <c r="BDS186" i="1"/>
  <c r="BDS190" i="1"/>
  <c r="BDS194" i="1"/>
  <c r="BDS198" i="1"/>
  <c r="BDS202" i="1"/>
  <c r="BDS155" i="1"/>
  <c r="BDS159" i="1"/>
  <c r="BDS163" i="1"/>
  <c r="BDS167" i="1"/>
  <c r="BDS171" i="1"/>
  <c r="BDS175" i="1"/>
  <c r="BDS179" i="1"/>
  <c r="BDS183" i="1"/>
  <c r="BDS187" i="1"/>
  <c r="BDS191" i="1"/>
  <c r="BDS195" i="1"/>
  <c r="BDS199" i="1"/>
  <c r="BDS160" i="1"/>
  <c r="BDS164" i="1"/>
  <c r="BDS168" i="1"/>
  <c r="BDS172" i="1"/>
  <c r="BDS176" i="1"/>
  <c r="BDS180" i="1"/>
  <c r="BDS184" i="1"/>
  <c r="BDS188" i="1"/>
  <c r="BDS192" i="1"/>
  <c r="BDS196" i="1"/>
  <c r="BDS200" i="1"/>
  <c r="BDS204" i="1"/>
  <c r="BDS207" i="1"/>
  <c r="BDS211" i="1"/>
  <c r="BDS215" i="1"/>
  <c r="BDS219" i="1"/>
  <c r="BDS223" i="1"/>
  <c r="BDS227" i="1"/>
  <c r="BDS231" i="1"/>
  <c r="BDS235" i="1"/>
  <c r="BDS239" i="1"/>
  <c r="BDS243" i="1"/>
  <c r="BDS247" i="1"/>
  <c r="BDS208" i="1"/>
  <c r="BDS212" i="1"/>
  <c r="BDS216" i="1"/>
  <c r="BDS220" i="1"/>
  <c r="BDS224" i="1"/>
  <c r="BDS228" i="1"/>
  <c r="BDS232" i="1"/>
  <c r="BDS236" i="1"/>
  <c r="BDS240" i="1"/>
  <c r="BDS244" i="1"/>
  <c r="BDS248" i="1"/>
  <c r="BDS252" i="1"/>
  <c r="BDS205" i="1"/>
  <c r="BDS209" i="1"/>
  <c r="BDS213" i="1"/>
  <c r="BDS217" i="1"/>
  <c r="BDS221" i="1"/>
  <c r="BDS225" i="1"/>
  <c r="BDS229" i="1"/>
  <c r="BDS233" i="1"/>
  <c r="BDS237" i="1"/>
  <c r="BDS241" i="1"/>
  <c r="BDS245" i="1"/>
  <c r="BDS249" i="1"/>
  <c r="BDS203" i="1"/>
  <c r="BDS206" i="1"/>
  <c r="BDS210" i="1"/>
  <c r="BDS214" i="1"/>
  <c r="BDS218" i="1"/>
  <c r="BDS222" i="1"/>
  <c r="BDS226" i="1"/>
  <c r="BDS230" i="1"/>
  <c r="BDS234" i="1"/>
  <c r="BDS238" i="1"/>
  <c r="BDS242" i="1"/>
  <c r="BDS246" i="1"/>
  <c r="BDS250" i="1"/>
  <c r="BDO9" i="1"/>
  <c r="BDO13" i="1"/>
  <c r="BDO10" i="1"/>
  <c r="BDO14" i="1"/>
  <c r="BDO11" i="1"/>
  <c r="BDO8" i="1"/>
  <c r="BDO12" i="1"/>
  <c r="BDO16" i="1"/>
  <c r="BDO18" i="1"/>
  <c r="BDO22" i="1"/>
  <c r="BDO26" i="1"/>
  <c r="BDO30" i="1"/>
  <c r="BDO34" i="1"/>
  <c r="BDO38" i="1"/>
  <c r="BDO15" i="1"/>
  <c r="BDO19" i="1"/>
  <c r="BDO23" i="1"/>
  <c r="BDO27" i="1"/>
  <c r="BDO31" i="1"/>
  <c r="BDO35" i="1"/>
  <c r="BDO39" i="1"/>
  <c r="BDO20" i="1"/>
  <c r="BDO24" i="1"/>
  <c r="BDO28" i="1"/>
  <c r="BDO32" i="1"/>
  <c r="BDO36" i="1"/>
  <c r="BDO17" i="1"/>
  <c r="BDO21" i="1"/>
  <c r="BDO25" i="1"/>
  <c r="BDO29" i="1"/>
  <c r="BDO33" i="1"/>
  <c r="BDO37" i="1"/>
  <c r="BDO41" i="1"/>
  <c r="BDO45" i="1"/>
  <c r="BDO49" i="1"/>
  <c r="BDO53" i="1"/>
  <c r="BDO57" i="1"/>
  <c r="BDO61" i="1"/>
  <c r="BDO40" i="1"/>
  <c r="BDO42" i="1"/>
  <c r="BDO46" i="1"/>
  <c r="BDO50" i="1"/>
  <c r="BDO54" i="1"/>
  <c r="BDO58" i="1"/>
  <c r="BDO62" i="1"/>
  <c r="BDO43" i="1"/>
  <c r="BDO47" i="1"/>
  <c r="BDO51" i="1"/>
  <c r="BDO55" i="1"/>
  <c r="BDO59" i="1"/>
  <c r="BDO63" i="1"/>
  <c r="BDO44" i="1"/>
  <c r="BDO48" i="1"/>
  <c r="BDO52" i="1"/>
  <c r="BDO56" i="1"/>
  <c r="BDO60" i="1"/>
  <c r="BDO64" i="1"/>
  <c r="BDO67" i="1"/>
  <c r="BDO71" i="1"/>
  <c r="BDO75" i="1"/>
  <c r="BDO79" i="1"/>
  <c r="BDO83" i="1"/>
  <c r="BDO87" i="1"/>
  <c r="BDO91" i="1"/>
  <c r="BDO95" i="1"/>
  <c r="BDO99" i="1"/>
  <c r="BDO103" i="1"/>
  <c r="BDO107" i="1"/>
  <c r="BDO68" i="1"/>
  <c r="BDO72" i="1"/>
  <c r="BDO76" i="1"/>
  <c r="BDO80" i="1"/>
  <c r="BDO84" i="1"/>
  <c r="BDO88" i="1"/>
  <c r="BDO92" i="1"/>
  <c r="BDO96" i="1"/>
  <c r="BDO100" i="1"/>
  <c r="BDO104" i="1"/>
  <c r="BDO108" i="1"/>
  <c r="BDO69" i="1"/>
  <c r="BDO73" i="1"/>
  <c r="BDO77" i="1"/>
  <c r="BDO81" i="1"/>
  <c r="BDO85" i="1"/>
  <c r="BDO89" i="1"/>
  <c r="BDO93" i="1"/>
  <c r="BDO97" i="1"/>
  <c r="BDO101" i="1"/>
  <c r="BDO105" i="1"/>
  <c r="BDO65" i="1"/>
  <c r="BDO66" i="1"/>
  <c r="BDO70" i="1"/>
  <c r="BDO74" i="1"/>
  <c r="BDO78" i="1"/>
  <c r="BDO82" i="1"/>
  <c r="BDO86" i="1"/>
  <c r="BDO90" i="1"/>
  <c r="BDO94" i="1"/>
  <c r="BDO98" i="1"/>
  <c r="BDO102" i="1"/>
  <c r="BDO106" i="1"/>
  <c r="BDO110" i="1"/>
  <c r="BDO115" i="1"/>
  <c r="BDO119" i="1"/>
  <c r="BDO123" i="1"/>
  <c r="BDO127" i="1"/>
  <c r="BDO131" i="1"/>
  <c r="BDO135" i="1"/>
  <c r="BDO139" i="1"/>
  <c r="BDO143" i="1"/>
  <c r="BDO147" i="1"/>
  <c r="BDO151" i="1"/>
  <c r="BDO109" i="1"/>
  <c r="BDO112" i="1"/>
  <c r="BDO116" i="1"/>
  <c r="BDO120" i="1"/>
  <c r="BDO124" i="1"/>
  <c r="BDO128" i="1"/>
  <c r="BDO132" i="1"/>
  <c r="BDO136" i="1"/>
  <c r="BDO140" i="1"/>
  <c r="BDO144" i="1"/>
  <c r="BDO148" i="1"/>
  <c r="BDO152" i="1"/>
  <c r="BDO156" i="1"/>
  <c r="BDO111" i="1"/>
  <c r="BDO113" i="1"/>
  <c r="BDO117" i="1"/>
  <c r="BDO121" i="1"/>
  <c r="BDO125" i="1"/>
  <c r="BDO129" i="1"/>
  <c r="BDO133" i="1"/>
  <c r="BDO137" i="1"/>
  <c r="BDO141" i="1"/>
  <c r="BDO145" i="1"/>
  <c r="BDO149" i="1"/>
  <c r="BDO153" i="1"/>
  <c r="BDO114" i="1"/>
  <c r="BDO118" i="1"/>
  <c r="BDO122" i="1"/>
  <c r="BDO126" i="1"/>
  <c r="BDO130" i="1"/>
  <c r="BDO134" i="1"/>
  <c r="BDO138" i="1"/>
  <c r="BDO142" i="1"/>
  <c r="BDO146" i="1"/>
  <c r="BDO150" i="1"/>
  <c r="BDO154" i="1"/>
  <c r="BDO155" i="1"/>
  <c r="BDO157" i="1"/>
  <c r="BDO161" i="1"/>
  <c r="BDO165" i="1"/>
  <c r="BDO169" i="1"/>
  <c r="BDO173" i="1"/>
  <c r="BDO177" i="1"/>
  <c r="BDO181" i="1"/>
  <c r="BDO185" i="1"/>
  <c r="BDO189" i="1"/>
  <c r="BDO193" i="1"/>
  <c r="BDO197" i="1"/>
  <c r="BDO201" i="1"/>
  <c r="BDO158" i="1"/>
  <c r="BDO162" i="1"/>
  <c r="BDO166" i="1"/>
  <c r="BDO170" i="1"/>
  <c r="BDO174" i="1"/>
  <c r="BDO178" i="1"/>
  <c r="BDO182" i="1"/>
  <c r="BDO186" i="1"/>
  <c r="BDO190" i="1"/>
  <c r="BDO194" i="1"/>
  <c r="BDO198" i="1"/>
  <c r="BDO202" i="1"/>
  <c r="BDO159" i="1"/>
  <c r="BDO163" i="1"/>
  <c r="BDO167" i="1"/>
  <c r="BDO171" i="1"/>
  <c r="BDO175" i="1"/>
  <c r="BDO179" i="1"/>
  <c r="BDO183" i="1"/>
  <c r="BDO187" i="1"/>
  <c r="BDO191" i="1"/>
  <c r="BDO195" i="1"/>
  <c r="BDO199" i="1"/>
  <c r="BDO160" i="1"/>
  <c r="BDO164" i="1"/>
  <c r="BDO168" i="1"/>
  <c r="BDO172" i="1"/>
  <c r="BDO176" i="1"/>
  <c r="BDO180" i="1"/>
  <c r="BDO184" i="1"/>
  <c r="BDO188" i="1"/>
  <c r="BDO192" i="1"/>
  <c r="BDO196" i="1"/>
  <c r="BDO200" i="1"/>
  <c r="BDO204" i="1"/>
  <c r="BDO207" i="1"/>
  <c r="BDO211" i="1"/>
  <c r="BDO215" i="1"/>
  <c r="BDO219" i="1"/>
  <c r="BDO223" i="1"/>
  <c r="BDO227" i="1"/>
  <c r="BDO231" i="1"/>
  <c r="BDO235" i="1"/>
  <c r="BDO239" i="1"/>
  <c r="BDO243" i="1"/>
  <c r="BDO247" i="1"/>
  <c r="BDO203" i="1"/>
  <c r="BDO208" i="1"/>
  <c r="BDO212" i="1"/>
  <c r="BDO216" i="1"/>
  <c r="BDO220" i="1"/>
  <c r="BDO224" i="1"/>
  <c r="BDO228" i="1"/>
  <c r="BDO232" i="1"/>
  <c r="BDO236" i="1"/>
  <c r="BDO240" i="1"/>
  <c r="BDO244" i="1"/>
  <c r="BDO248" i="1"/>
  <c r="BDO252" i="1"/>
  <c r="BDO205" i="1"/>
  <c r="BDO209" i="1"/>
  <c r="BDO213" i="1"/>
  <c r="BDO217" i="1"/>
  <c r="BDO221" i="1"/>
  <c r="BDO225" i="1"/>
  <c r="BDO229" i="1"/>
  <c r="BDO233" i="1"/>
  <c r="BDO237" i="1"/>
  <c r="BDO241" i="1"/>
  <c r="BDO245" i="1"/>
  <c r="BDO249" i="1"/>
  <c r="BDO206" i="1"/>
  <c r="BDO210" i="1"/>
  <c r="BDO214" i="1"/>
  <c r="BDO218" i="1"/>
  <c r="BDO222" i="1"/>
  <c r="BDO226" i="1"/>
  <c r="BDO230" i="1"/>
  <c r="BDO234" i="1"/>
  <c r="BDO238" i="1"/>
  <c r="BDO242" i="1"/>
  <c r="BDO246" i="1"/>
  <c r="BDO250" i="1"/>
  <c r="BDK9" i="1"/>
  <c r="BDK13" i="1"/>
  <c r="BDK10" i="1"/>
  <c r="BDK14" i="1"/>
  <c r="BDK11" i="1"/>
  <c r="BDK8" i="1"/>
  <c r="BDK12" i="1"/>
  <c r="BDK16" i="1"/>
  <c r="BDK18" i="1"/>
  <c r="BDK22" i="1"/>
  <c r="BDK26" i="1"/>
  <c r="BDK30" i="1"/>
  <c r="BDK34" i="1"/>
  <c r="BDK38" i="1"/>
  <c r="BDK19" i="1"/>
  <c r="BDK23" i="1"/>
  <c r="BDK27" i="1"/>
  <c r="BDK31" i="1"/>
  <c r="BDK35" i="1"/>
  <c r="BDK39" i="1"/>
  <c r="BDK20" i="1"/>
  <c r="BDK24" i="1"/>
  <c r="BDK28" i="1"/>
  <c r="BDK32" i="1"/>
  <c r="BDK36" i="1"/>
  <c r="BDK15" i="1"/>
  <c r="BDK17" i="1"/>
  <c r="BDK21" i="1"/>
  <c r="BDK25" i="1"/>
  <c r="BDK29" i="1"/>
  <c r="BDK33" i="1"/>
  <c r="BDK37" i="1"/>
  <c r="BDK41" i="1"/>
  <c r="BDK45" i="1"/>
  <c r="BDK49" i="1"/>
  <c r="BDK53" i="1"/>
  <c r="BDK57" i="1"/>
  <c r="BDK61" i="1"/>
  <c r="BDK42" i="1"/>
  <c r="BDK46" i="1"/>
  <c r="BDK50" i="1"/>
  <c r="BDK54" i="1"/>
  <c r="BDK58" i="1"/>
  <c r="BDK62" i="1"/>
  <c r="BDK43" i="1"/>
  <c r="BDK47" i="1"/>
  <c r="BDK51" i="1"/>
  <c r="BDK55" i="1"/>
  <c r="BDK59" i="1"/>
  <c r="BDK63" i="1"/>
  <c r="BDK40" i="1"/>
  <c r="BDK44" i="1"/>
  <c r="BDK48" i="1"/>
  <c r="BDK52" i="1"/>
  <c r="BDK56" i="1"/>
  <c r="BDK60" i="1"/>
  <c r="BDK64" i="1"/>
  <c r="BDK67" i="1"/>
  <c r="BDK71" i="1"/>
  <c r="BDK75" i="1"/>
  <c r="BDK79" i="1"/>
  <c r="BDK83" i="1"/>
  <c r="BDK87" i="1"/>
  <c r="BDK91" i="1"/>
  <c r="BDK95" i="1"/>
  <c r="BDK99" i="1"/>
  <c r="BDK103" i="1"/>
  <c r="BDK107" i="1"/>
  <c r="BDK65" i="1"/>
  <c r="BDK68" i="1"/>
  <c r="BDK72" i="1"/>
  <c r="BDK76" i="1"/>
  <c r="BDK80" i="1"/>
  <c r="BDK84" i="1"/>
  <c r="BDK88" i="1"/>
  <c r="BDK92" i="1"/>
  <c r="BDK96" i="1"/>
  <c r="BDK100" i="1"/>
  <c r="BDK104" i="1"/>
  <c r="BDK108" i="1"/>
  <c r="BDK69" i="1"/>
  <c r="BDK73" i="1"/>
  <c r="BDK77" i="1"/>
  <c r="BDK81" i="1"/>
  <c r="BDK85" i="1"/>
  <c r="BDK89" i="1"/>
  <c r="BDK93" i="1"/>
  <c r="BDK97" i="1"/>
  <c r="BDK101" i="1"/>
  <c r="BDK105" i="1"/>
  <c r="BDK66" i="1"/>
  <c r="BDK70" i="1"/>
  <c r="BDK74" i="1"/>
  <c r="BDK78" i="1"/>
  <c r="BDK82" i="1"/>
  <c r="BDK86" i="1"/>
  <c r="BDK90" i="1"/>
  <c r="BDK94" i="1"/>
  <c r="BDK98" i="1"/>
  <c r="BDK102" i="1"/>
  <c r="BDK106" i="1"/>
  <c r="BDK110" i="1"/>
  <c r="BDK111" i="1"/>
  <c r="BDK115" i="1"/>
  <c r="BDK119" i="1"/>
  <c r="BDK123" i="1"/>
  <c r="BDK127" i="1"/>
  <c r="BDK131" i="1"/>
  <c r="BDK135" i="1"/>
  <c r="BDK139" i="1"/>
  <c r="BDK143" i="1"/>
  <c r="BDK147" i="1"/>
  <c r="BDK151" i="1"/>
  <c r="BDK112" i="1"/>
  <c r="BDK116" i="1"/>
  <c r="BDK120" i="1"/>
  <c r="BDK124" i="1"/>
  <c r="BDK128" i="1"/>
  <c r="BDK132" i="1"/>
  <c r="BDK136" i="1"/>
  <c r="BDK140" i="1"/>
  <c r="BDK144" i="1"/>
  <c r="BDK148" i="1"/>
  <c r="BDK152" i="1"/>
  <c r="BDK156" i="1"/>
  <c r="BDK113" i="1"/>
  <c r="BDK117" i="1"/>
  <c r="BDK121" i="1"/>
  <c r="BDK125" i="1"/>
  <c r="BDK129" i="1"/>
  <c r="BDK133" i="1"/>
  <c r="BDK137" i="1"/>
  <c r="BDK141" i="1"/>
  <c r="BDK145" i="1"/>
  <c r="BDK149" i="1"/>
  <c r="BDK153" i="1"/>
  <c r="BDK109" i="1"/>
  <c r="BDK114" i="1"/>
  <c r="BDK118" i="1"/>
  <c r="BDK122" i="1"/>
  <c r="BDK126" i="1"/>
  <c r="BDK130" i="1"/>
  <c r="BDK134" i="1"/>
  <c r="BDK138" i="1"/>
  <c r="BDK142" i="1"/>
  <c r="BDK146" i="1"/>
  <c r="BDK150" i="1"/>
  <c r="BDK154" i="1"/>
  <c r="BDK157" i="1"/>
  <c r="BDK161" i="1"/>
  <c r="BDK165" i="1"/>
  <c r="BDK169" i="1"/>
  <c r="BDK173" i="1"/>
  <c r="BDK177" i="1"/>
  <c r="BDK181" i="1"/>
  <c r="BDK185" i="1"/>
  <c r="BDK189" i="1"/>
  <c r="BDK193" i="1"/>
  <c r="BDK197" i="1"/>
  <c r="BDK201" i="1"/>
  <c r="BDK158" i="1"/>
  <c r="BDK162" i="1"/>
  <c r="BDK166" i="1"/>
  <c r="BDK170" i="1"/>
  <c r="BDK174" i="1"/>
  <c r="BDK178" i="1"/>
  <c r="BDK182" i="1"/>
  <c r="BDK186" i="1"/>
  <c r="BDK190" i="1"/>
  <c r="BDK194" i="1"/>
  <c r="BDK198" i="1"/>
  <c r="BDK202" i="1"/>
  <c r="BDK155" i="1"/>
  <c r="BDK159" i="1"/>
  <c r="BDK163" i="1"/>
  <c r="BDK167" i="1"/>
  <c r="BDK171" i="1"/>
  <c r="BDK175" i="1"/>
  <c r="BDK179" i="1"/>
  <c r="BDK183" i="1"/>
  <c r="BDK187" i="1"/>
  <c r="BDK191" i="1"/>
  <c r="BDK195" i="1"/>
  <c r="BDK199" i="1"/>
  <c r="BDK160" i="1"/>
  <c r="BDK164" i="1"/>
  <c r="BDK168" i="1"/>
  <c r="BDK172" i="1"/>
  <c r="BDK176" i="1"/>
  <c r="BDK180" i="1"/>
  <c r="BDK184" i="1"/>
  <c r="BDK188" i="1"/>
  <c r="BDK192" i="1"/>
  <c r="BDK196" i="1"/>
  <c r="BDK200" i="1"/>
  <c r="BDK204" i="1"/>
  <c r="BDK207" i="1"/>
  <c r="BDK211" i="1"/>
  <c r="BDK215" i="1"/>
  <c r="BDK219" i="1"/>
  <c r="BDK223" i="1"/>
  <c r="BDK227" i="1"/>
  <c r="BDK231" i="1"/>
  <c r="BDK235" i="1"/>
  <c r="BDK239" i="1"/>
  <c r="BDK243" i="1"/>
  <c r="BDK247" i="1"/>
  <c r="BDK208" i="1"/>
  <c r="BDK212" i="1"/>
  <c r="BDK216" i="1"/>
  <c r="BDK220" i="1"/>
  <c r="BDK224" i="1"/>
  <c r="BDK228" i="1"/>
  <c r="BDK232" i="1"/>
  <c r="BDK236" i="1"/>
  <c r="BDK240" i="1"/>
  <c r="BDK244" i="1"/>
  <c r="BDK248" i="1"/>
  <c r="BDK252" i="1"/>
  <c r="BDK205" i="1"/>
  <c r="BDK209" i="1"/>
  <c r="BDK213" i="1"/>
  <c r="BDK217" i="1"/>
  <c r="BDK221" i="1"/>
  <c r="BDK225" i="1"/>
  <c r="BDK229" i="1"/>
  <c r="BDK233" i="1"/>
  <c r="BDK237" i="1"/>
  <c r="BDK241" i="1"/>
  <c r="BDK245" i="1"/>
  <c r="BDK249" i="1"/>
  <c r="BDK203" i="1"/>
  <c r="BDK206" i="1"/>
  <c r="BDK210" i="1"/>
  <c r="BDK214" i="1"/>
  <c r="BDK218" i="1"/>
  <c r="BDK222" i="1"/>
  <c r="BDK226" i="1"/>
  <c r="BDK230" i="1"/>
  <c r="BDK234" i="1"/>
  <c r="BDK238" i="1"/>
  <c r="BDK242" i="1"/>
  <c r="BDK246" i="1"/>
  <c r="BDK250" i="1"/>
  <c r="BDG9" i="1"/>
  <c r="BDG13" i="1"/>
  <c r="BDG10" i="1"/>
  <c r="BDG14" i="1"/>
  <c r="BDG11" i="1"/>
  <c r="BDG8" i="1"/>
  <c r="BDG12" i="1"/>
  <c r="BDG16" i="1"/>
  <c r="BDG18" i="1"/>
  <c r="BDG22" i="1"/>
  <c r="BDG26" i="1"/>
  <c r="BDG30" i="1"/>
  <c r="BDG34" i="1"/>
  <c r="BDG38" i="1"/>
  <c r="BDG15" i="1"/>
  <c r="BDG19" i="1"/>
  <c r="BDG23" i="1"/>
  <c r="BDG27" i="1"/>
  <c r="BDG31" i="1"/>
  <c r="BDG35" i="1"/>
  <c r="BDG39" i="1"/>
  <c r="BDG20" i="1"/>
  <c r="BDG24" i="1"/>
  <c r="BDG28" i="1"/>
  <c r="BDG32" i="1"/>
  <c r="BDG36" i="1"/>
  <c r="BDG17" i="1"/>
  <c r="BDG21" i="1"/>
  <c r="BDG25" i="1"/>
  <c r="BDG29" i="1"/>
  <c r="BDG33" i="1"/>
  <c r="BDG37" i="1"/>
  <c r="BDG41" i="1"/>
  <c r="BDG45" i="1"/>
  <c r="BDG49" i="1"/>
  <c r="BDG53" i="1"/>
  <c r="BDG57" i="1"/>
  <c r="BDG61" i="1"/>
  <c r="BDG40" i="1"/>
  <c r="BDG42" i="1"/>
  <c r="BDG46" i="1"/>
  <c r="BDG50" i="1"/>
  <c r="BDG54" i="1"/>
  <c r="BDG58" i="1"/>
  <c r="BDG62" i="1"/>
  <c r="BDG43" i="1"/>
  <c r="BDG47" i="1"/>
  <c r="BDG51" i="1"/>
  <c r="BDG55" i="1"/>
  <c r="BDG59" i="1"/>
  <c r="BDG63" i="1"/>
  <c r="BDG44" i="1"/>
  <c r="BDG48" i="1"/>
  <c r="BDG52" i="1"/>
  <c r="BDG56" i="1"/>
  <c r="BDG60" i="1"/>
  <c r="BDG64" i="1"/>
  <c r="BDG67" i="1"/>
  <c r="BDG71" i="1"/>
  <c r="BDG75" i="1"/>
  <c r="BDG79" i="1"/>
  <c r="BDG83" i="1"/>
  <c r="BDG87" i="1"/>
  <c r="BDG91" i="1"/>
  <c r="BDG95" i="1"/>
  <c r="BDG99" i="1"/>
  <c r="BDG103" i="1"/>
  <c r="BDG107" i="1"/>
  <c r="BDG68" i="1"/>
  <c r="BDG72" i="1"/>
  <c r="BDG76" i="1"/>
  <c r="BDG80" i="1"/>
  <c r="BDG84" i="1"/>
  <c r="BDG88" i="1"/>
  <c r="BDG92" i="1"/>
  <c r="BDG96" i="1"/>
  <c r="BDG100" i="1"/>
  <c r="BDG104" i="1"/>
  <c r="BDG108" i="1"/>
  <c r="BDG69" i="1"/>
  <c r="BDG73" i="1"/>
  <c r="BDG77" i="1"/>
  <c r="BDG81" i="1"/>
  <c r="BDG85" i="1"/>
  <c r="BDG89" i="1"/>
  <c r="BDG93" i="1"/>
  <c r="BDG97" i="1"/>
  <c r="BDG101" i="1"/>
  <c r="BDG105" i="1"/>
  <c r="BDG65" i="1"/>
  <c r="BDG66" i="1"/>
  <c r="BDG70" i="1"/>
  <c r="BDG74" i="1"/>
  <c r="BDG78" i="1"/>
  <c r="BDG82" i="1"/>
  <c r="BDG86" i="1"/>
  <c r="BDG90" i="1"/>
  <c r="BDG94" i="1"/>
  <c r="BDG98" i="1"/>
  <c r="BDG102" i="1"/>
  <c r="BDG106" i="1"/>
  <c r="BDG110" i="1"/>
  <c r="BDG115" i="1"/>
  <c r="BDG119" i="1"/>
  <c r="BDG123" i="1"/>
  <c r="BDG127" i="1"/>
  <c r="BDG131" i="1"/>
  <c r="BDG135" i="1"/>
  <c r="BDG139" i="1"/>
  <c r="BDG143" i="1"/>
  <c r="BDG147" i="1"/>
  <c r="BDG151" i="1"/>
  <c r="BDG109" i="1"/>
  <c r="BDG112" i="1"/>
  <c r="BDG116" i="1"/>
  <c r="BDG120" i="1"/>
  <c r="BDG124" i="1"/>
  <c r="BDG128" i="1"/>
  <c r="BDG132" i="1"/>
  <c r="BDG136" i="1"/>
  <c r="BDG140" i="1"/>
  <c r="BDG144" i="1"/>
  <c r="BDG148" i="1"/>
  <c r="BDG152" i="1"/>
  <c r="BDG156" i="1"/>
  <c r="BDG111" i="1"/>
  <c r="BDG113" i="1"/>
  <c r="BDG117" i="1"/>
  <c r="BDG121" i="1"/>
  <c r="BDG125" i="1"/>
  <c r="BDG129" i="1"/>
  <c r="BDG133" i="1"/>
  <c r="BDG137" i="1"/>
  <c r="BDG141" i="1"/>
  <c r="BDG145" i="1"/>
  <c r="BDG149" i="1"/>
  <c r="BDG153" i="1"/>
  <c r="BDG114" i="1"/>
  <c r="BDG118" i="1"/>
  <c r="BDG122" i="1"/>
  <c r="BDG126" i="1"/>
  <c r="BDG130" i="1"/>
  <c r="BDG134" i="1"/>
  <c r="BDG138" i="1"/>
  <c r="BDG142" i="1"/>
  <c r="BDG146" i="1"/>
  <c r="BDG150" i="1"/>
  <c r="BDG154" i="1"/>
  <c r="BDG155" i="1"/>
  <c r="BDG157" i="1"/>
  <c r="BDG161" i="1"/>
  <c r="BDG165" i="1"/>
  <c r="BDG169" i="1"/>
  <c r="BDG173" i="1"/>
  <c r="BDG177" i="1"/>
  <c r="BDG181" i="1"/>
  <c r="BDG185" i="1"/>
  <c r="BDG189" i="1"/>
  <c r="BDG193" i="1"/>
  <c r="BDG197" i="1"/>
  <c r="BDG201" i="1"/>
  <c r="BDG158" i="1"/>
  <c r="BDG162" i="1"/>
  <c r="BDG166" i="1"/>
  <c r="BDG170" i="1"/>
  <c r="BDG174" i="1"/>
  <c r="BDG178" i="1"/>
  <c r="BDG182" i="1"/>
  <c r="BDG186" i="1"/>
  <c r="BDG190" i="1"/>
  <c r="BDG194" i="1"/>
  <c r="BDG198" i="1"/>
  <c r="BDG202" i="1"/>
  <c r="BDG159" i="1"/>
  <c r="BDG163" i="1"/>
  <c r="BDG167" i="1"/>
  <c r="BDG171" i="1"/>
  <c r="BDG175" i="1"/>
  <c r="BDG179" i="1"/>
  <c r="BDG183" i="1"/>
  <c r="BDG187" i="1"/>
  <c r="BDG191" i="1"/>
  <c r="BDG195" i="1"/>
  <c r="BDG199" i="1"/>
  <c r="BDG160" i="1"/>
  <c r="BDG164" i="1"/>
  <c r="BDG168" i="1"/>
  <c r="BDG172" i="1"/>
  <c r="BDG176" i="1"/>
  <c r="BDG180" i="1"/>
  <c r="BDG184" i="1"/>
  <c r="BDG188" i="1"/>
  <c r="BDG192" i="1"/>
  <c r="BDG196" i="1"/>
  <c r="BDG200" i="1"/>
  <c r="BDG204" i="1"/>
  <c r="BDG207" i="1"/>
  <c r="BDG211" i="1"/>
  <c r="BDG215" i="1"/>
  <c r="BDG219" i="1"/>
  <c r="BDG223" i="1"/>
  <c r="BDG227" i="1"/>
  <c r="BDG231" i="1"/>
  <c r="BDG235" i="1"/>
  <c r="BDG239" i="1"/>
  <c r="BDG243" i="1"/>
  <c r="BDG247" i="1"/>
  <c r="BDG203" i="1"/>
  <c r="BDG208" i="1"/>
  <c r="BDG212" i="1"/>
  <c r="BDG216" i="1"/>
  <c r="BDG220" i="1"/>
  <c r="BDG224" i="1"/>
  <c r="BDG228" i="1"/>
  <c r="BDG232" i="1"/>
  <c r="BDG236" i="1"/>
  <c r="BDG240" i="1"/>
  <c r="BDG244" i="1"/>
  <c r="BDG248" i="1"/>
  <c r="BDG252" i="1"/>
  <c r="BDG205" i="1"/>
  <c r="BDG209" i="1"/>
  <c r="BDG213" i="1"/>
  <c r="BDG217" i="1"/>
  <c r="BDG221" i="1"/>
  <c r="BDG225" i="1"/>
  <c r="BDG229" i="1"/>
  <c r="BDG233" i="1"/>
  <c r="BDG237" i="1"/>
  <c r="BDG241" i="1"/>
  <c r="BDG245" i="1"/>
  <c r="BDG249" i="1"/>
  <c r="BDG206" i="1"/>
  <c r="BDG210" i="1"/>
  <c r="BDG214" i="1"/>
  <c r="BDG218" i="1"/>
  <c r="BDG222" i="1"/>
  <c r="BDG226" i="1"/>
  <c r="BDG230" i="1"/>
  <c r="BDG234" i="1"/>
  <c r="BDG238" i="1"/>
  <c r="BDG242" i="1"/>
  <c r="BDG246" i="1"/>
  <c r="BDG250" i="1"/>
  <c r="BDC9" i="1"/>
  <c r="BDC13" i="1"/>
  <c r="BDC10" i="1"/>
  <c r="BDC14" i="1"/>
  <c r="BDC11" i="1"/>
  <c r="BDC8" i="1"/>
  <c r="BDC12" i="1"/>
  <c r="BDC16" i="1"/>
  <c r="BDC18" i="1"/>
  <c r="BDC22" i="1"/>
  <c r="BDC26" i="1"/>
  <c r="BDC30" i="1"/>
  <c r="BDC34" i="1"/>
  <c r="BDC38" i="1"/>
  <c r="BDC19" i="1"/>
  <c r="BDC23" i="1"/>
  <c r="BDC27" i="1"/>
  <c r="BDC31" i="1"/>
  <c r="BDC35" i="1"/>
  <c r="BDC39" i="1"/>
  <c r="BDC20" i="1"/>
  <c r="BDC24" i="1"/>
  <c r="BDC28" i="1"/>
  <c r="BDC32" i="1"/>
  <c r="BDC36" i="1"/>
  <c r="BDC15" i="1"/>
  <c r="BDC17" i="1"/>
  <c r="BDC21" i="1"/>
  <c r="BDC25" i="1"/>
  <c r="BDC29" i="1"/>
  <c r="BDC33" i="1"/>
  <c r="BDC37" i="1"/>
  <c r="BDC41" i="1"/>
  <c r="BDC45" i="1"/>
  <c r="BDC49" i="1"/>
  <c r="BDC53" i="1"/>
  <c r="BDC57" i="1"/>
  <c r="BDC61" i="1"/>
  <c r="BDC42" i="1"/>
  <c r="BDC46" i="1"/>
  <c r="BDC50" i="1"/>
  <c r="BDC54" i="1"/>
  <c r="BDC58" i="1"/>
  <c r="BDC62" i="1"/>
  <c r="BDC43" i="1"/>
  <c r="BDC47" i="1"/>
  <c r="BDC51" i="1"/>
  <c r="BDC55" i="1"/>
  <c r="BDC59" i="1"/>
  <c r="BDC63" i="1"/>
  <c r="BDC40" i="1"/>
  <c r="BDC44" i="1"/>
  <c r="BDC48" i="1"/>
  <c r="BDC52" i="1"/>
  <c r="BDC56" i="1"/>
  <c r="BDC60" i="1"/>
  <c r="BDC64" i="1"/>
  <c r="BDC67" i="1"/>
  <c r="BDC71" i="1"/>
  <c r="BDC75" i="1"/>
  <c r="BDC79" i="1"/>
  <c r="BDC83" i="1"/>
  <c r="BDC87" i="1"/>
  <c r="BDC91" i="1"/>
  <c r="BDC95" i="1"/>
  <c r="BDC99" i="1"/>
  <c r="BDC103" i="1"/>
  <c r="BDC107" i="1"/>
  <c r="BDC65" i="1"/>
  <c r="BDC68" i="1"/>
  <c r="BDC72" i="1"/>
  <c r="BDC76" i="1"/>
  <c r="BDC80" i="1"/>
  <c r="BDC84" i="1"/>
  <c r="BDC88" i="1"/>
  <c r="BDC92" i="1"/>
  <c r="BDC96" i="1"/>
  <c r="BDC100" i="1"/>
  <c r="BDC104" i="1"/>
  <c r="BDC108" i="1"/>
  <c r="BDC69" i="1"/>
  <c r="BDC73" i="1"/>
  <c r="BDC77" i="1"/>
  <c r="BDC81" i="1"/>
  <c r="BDC85" i="1"/>
  <c r="BDC89" i="1"/>
  <c r="BDC93" i="1"/>
  <c r="BDC97" i="1"/>
  <c r="BDC101" i="1"/>
  <c r="BDC105" i="1"/>
  <c r="BDC66" i="1"/>
  <c r="BDC70" i="1"/>
  <c r="BDC74" i="1"/>
  <c r="BDC78" i="1"/>
  <c r="BDC82" i="1"/>
  <c r="BDC86" i="1"/>
  <c r="BDC90" i="1"/>
  <c r="BDC94" i="1"/>
  <c r="BDC98" i="1"/>
  <c r="BDC102" i="1"/>
  <c r="BDC106" i="1"/>
  <c r="BDC110" i="1"/>
  <c r="BDC111" i="1"/>
  <c r="BDC115" i="1"/>
  <c r="BDC119" i="1"/>
  <c r="BDC123" i="1"/>
  <c r="BDC127" i="1"/>
  <c r="BDC131" i="1"/>
  <c r="BDC135" i="1"/>
  <c r="BDC139" i="1"/>
  <c r="BDC143" i="1"/>
  <c r="BDC147" i="1"/>
  <c r="BDC151" i="1"/>
  <c r="BDC112" i="1"/>
  <c r="BDC116" i="1"/>
  <c r="BDC120" i="1"/>
  <c r="BDC124" i="1"/>
  <c r="BDC128" i="1"/>
  <c r="BDC132" i="1"/>
  <c r="BDC136" i="1"/>
  <c r="BDC140" i="1"/>
  <c r="BDC144" i="1"/>
  <c r="BDC148" i="1"/>
  <c r="BDC152" i="1"/>
  <c r="BDC156" i="1"/>
  <c r="BDC113" i="1"/>
  <c r="BDC117" i="1"/>
  <c r="BDC121" i="1"/>
  <c r="BDC125" i="1"/>
  <c r="BDC129" i="1"/>
  <c r="BDC133" i="1"/>
  <c r="BDC137" i="1"/>
  <c r="BDC141" i="1"/>
  <c r="BDC145" i="1"/>
  <c r="BDC149" i="1"/>
  <c r="BDC153" i="1"/>
  <c r="BDC109" i="1"/>
  <c r="BDC114" i="1"/>
  <c r="BDC118" i="1"/>
  <c r="BDC122" i="1"/>
  <c r="BDC126" i="1"/>
  <c r="BDC130" i="1"/>
  <c r="BDC134" i="1"/>
  <c r="BDC138" i="1"/>
  <c r="BDC142" i="1"/>
  <c r="BDC146" i="1"/>
  <c r="BDC150" i="1"/>
  <c r="BDC154" i="1"/>
  <c r="BDC157" i="1"/>
  <c r="BDC161" i="1"/>
  <c r="BDC165" i="1"/>
  <c r="BDC169" i="1"/>
  <c r="BDC173" i="1"/>
  <c r="BDC177" i="1"/>
  <c r="BDC181" i="1"/>
  <c r="BDC185" i="1"/>
  <c r="BDC189" i="1"/>
  <c r="BDC193" i="1"/>
  <c r="BDC197" i="1"/>
  <c r="BDC201" i="1"/>
  <c r="BDC158" i="1"/>
  <c r="BDC162" i="1"/>
  <c r="BDC166" i="1"/>
  <c r="BDC170" i="1"/>
  <c r="BDC174" i="1"/>
  <c r="BDC178" i="1"/>
  <c r="BDC182" i="1"/>
  <c r="BDC186" i="1"/>
  <c r="BDC190" i="1"/>
  <c r="BDC194" i="1"/>
  <c r="BDC198" i="1"/>
  <c r="BDC202" i="1"/>
  <c r="BDC155" i="1"/>
  <c r="BDC159" i="1"/>
  <c r="BDC163" i="1"/>
  <c r="BDC167" i="1"/>
  <c r="BDC171" i="1"/>
  <c r="BDC175" i="1"/>
  <c r="BDC179" i="1"/>
  <c r="BDC183" i="1"/>
  <c r="BDC187" i="1"/>
  <c r="BDC191" i="1"/>
  <c r="BDC195" i="1"/>
  <c r="BDC199" i="1"/>
  <c r="BDC160" i="1"/>
  <c r="BDC164" i="1"/>
  <c r="BDC168" i="1"/>
  <c r="BDC172" i="1"/>
  <c r="BDC176" i="1"/>
  <c r="BDC180" i="1"/>
  <c r="BDC184" i="1"/>
  <c r="BDC188" i="1"/>
  <c r="BDC192" i="1"/>
  <c r="BDC196" i="1"/>
  <c r="BDC200" i="1"/>
  <c r="BDC204" i="1"/>
  <c r="BDC207" i="1"/>
  <c r="BDC211" i="1"/>
  <c r="BDC215" i="1"/>
  <c r="BDC219" i="1"/>
  <c r="BDC223" i="1"/>
  <c r="BDC227" i="1"/>
  <c r="BDC231" i="1"/>
  <c r="BDC235" i="1"/>
  <c r="BDC239" i="1"/>
  <c r="BDC243" i="1"/>
  <c r="BDC247" i="1"/>
  <c r="BDC208" i="1"/>
  <c r="BDC212" i="1"/>
  <c r="BDC216" i="1"/>
  <c r="BDC220" i="1"/>
  <c r="BDC224" i="1"/>
  <c r="BDC228" i="1"/>
  <c r="BDC232" i="1"/>
  <c r="BDC236" i="1"/>
  <c r="BDC240" i="1"/>
  <c r="BDC244" i="1"/>
  <c r="BDC248" i="1"/>
  <c r="BDC252" i="1"/>
  <c r="BDC205" i="1"/>
  <c r="BDC209" i="1"/>
  <c r="BDC213" i="1"/>
  <c r="BDC217" i="1"/>
  <c r="BDC221" i="1"/>
  <c r="BDC225" i="1"/>
  <c r="BDC229" i="1"/>
  <c r="BDC233" i="1"/>
  <c r="BDC237" i="1"/>
  <c r="BDC241" i="1"/>
  <c r="BDC245" i="1"/>
  <c r="BDC249" i="1"/>
  <c r="BDC203" i="1"/>
  <c r="BDC206" i="1"/>
  <c r="BDC210" i="1"/>
  <c r="BDC214" i="1"/>
  <c r="BDC218" i="1"/>
  <c r="BDC222" i="1"/>
  <c r="BDC226" i="1"/>
  <c r="BDC230" i="1"/>
  <c r="BDC234" i="1"/>
  <c r="BDC238" i="1"/>
  <c r="BDC242" i="1"/>
  <c r="BDC246" i="1"/>
  <c r="BDC250" i="1"/>
  <c r="BCY9" i="1"/>
  <c r="BCY13" i="1"/>
  <c r="BCY10" i="1"/>
  <c r="BCY14" i="1"/>
  <c r="BCY11" i="1"/>
  <c r="BCY8" i="1"/>
  <c r="BCY12" i="1"/>
  <c r="BCY16" i="1"/>
  <c r="BCY18" i="1"/>
  <c r="BCY22" i="1"/>
  <c r="BCY26" i="1"/>
  <c r="BCY30" i="1"/>
  <c r="BCY34" i="1"/>
  <c r="BCY38" i="1"/>
  <c r="BCY15" i="1"/>
  <c r="BCY19" i="1"/>
  <c r="BCY23" i="1"/>
  <c r="BCY27" i="1"/>
  <c r="BCY31" i="1"/>
  <c r="BCY35" i="1"/>
  <c r="BCY39" i="1"/>
  <c r="BCY20" i="1"/>
  <c r="BCY24" i="1"/>
  <c r="BCY28" i="1"/>
  <c r="BCY32" i="1"/>
  <c r="BCY36" i="1"/>
  <c r="BCY17" i="1"/>
  <c r="BCY21" i="1"/>
  <c r="BCY25" i="1"/>
  <c r="BCY29" i="1"/>
  <c r="BCY33" i="1"/>
  <c r="BCY37" i="1"/>
  <c r="BCY41" i="1"/>
  <c r="BCY45" i="1"/>
  <c r="BCY49" i="1"/>
  <c r="BCY53" i="1"/>
  <c r="BCY57" i="1"/>
  <c r="BCY61" i="1"/>
  <c r="BCY40" i="1"/>
  <c r="BCY42" i="1"/>
  <c r="BCY46" i="1"/>
  <c r="BCY50" i="1"/>
  <c r="BCY54" i="1"/>
  <c r="BCY58" i="1"/>
  <c r="BCY62" i="1"/>
  <c r="BCY43" i="1"/>
  <c r="BCY47" i="1"/>
  <c r="BCY51" i="1"/>
  <c r="BCY55" i="1"/>
  <c r="BCY59" i="1"/>
  <c r="BCY63" i="1"/>
  <c r="BCY44" i="1"/>
  <c r="BCY48" i="1"/>
  <c r="BCY52" i="1"/>
  <c r="BCY56" i="1"/>
  <c r="BCY60" i="1"/>
  <c r="BCY64" i="1"/>
  <c r="BCY67" i="1"/>
  <c r="BCY71" i="1"/>
  <c r="BCY75" i="1"/>
  <c r="BCY79" i="1"/>
  <c r="BCY83" i="1"/>
  <c r="BCY87" i="1"/>
  <c r="BCY91" i="1"/>
  <c r="BCY95" i="1"/>
  <c r="BCY99" i="1"/>
  <c r="BCY103" i="1"/>
  <c r="BCY107" i="1"/>
  <c r="BCY68" i="1"/>
  <c r="BCY72" i="1"/>
  <c r="BCY76" i="1"/>
  <c r="BCY80" i="1"/>
  <c r="BCY84" i="1"/>
  <c r="BCY88" i="1"/>
  <c r="BCY92" i="1"/>
  <c r="BCY96" i="1"/>
  <c r="BCY100" i="1"/>
  <c r="BCY104" i="1"/>
  <c r="BCY108" i="1"/>
  <c r="BCY69" i="1"/>
  <c r="BCY73" i="1"/>
  <c r="BCY77" i="1"/>
  <c r="BCY81" i="1"/>
  <c r="BCY85" i="1"/>
  <c r="BCY89" i="1"/>
  <c r="BCY93" i="1"/>
  <c r="BCY97" i="1"/>
  <c r="BCY101" i="1"/>
  <c r="BCY105" i="1"/>
  <c r="BCY65" i="1"/>
  <c r="BCY66" i="1"/>
  <c r="BCY70" i="1"/>
  <c r="BCY74" i="1"/>
  <c r="BCY78" i="1"/>
  <c r="BCY82" i="1"/>
  <c r="BCY86" i="1"/>
  <c r="BCY90" i="1"/>
  <c r="BCY94" i="1"/>
  <c r="BCY98" i="1"/>
  <c r="BCY102" i="1"/>
  <c r="BCY106" i="1"/>
  <c r="BCY110" i="1"/>
  <c r="BCY115" i="1"/>
  <c r="BCY119" i="1"/>
  <c r="BCY123" i="1"/>
  <c r="BCY127" i="1"/>
  <c r="BCY131" i="1"/>
  <c r="BCY135" i="1"/>
  <c r="BCY139" i="1"/>
  <c r="BCY143" i="1"/>
  <c r="BCY147" i="1"/>
  <c r="BCY151" i="1"/>
  <c r="BCY109" i="1"/>
  <c r="BCY112" i="1"/>
  <c r="BCY116" i="1"/>
  <c r="BCY120" i="1"/>
  <c r="BCY124" i="1"/>
  <c r="BCY128" i="1"/>
  <c r="BCY132" i="1"/>
  <c r="BCY136" i="1"/>
  <c r="BCY140" i="1"/>
  <c r="BCY144" i="1"/>
  <c r="BCY148" i="1"/>
  <c r="BCY152" i="1"/>
  <c r="BCY156" i="1"/>
  <c r="BCY111" i="1"/>
  <c r="BCY113" i="1"/>
  <c r="BCY117" i="1"/>
  <c r="BCY121" i="1"/>
  <c r="BCY125" i="1"/>
  <c r="BCY129" i="1"/>
  <c r="BCY133" i="1"/>
  <c r="BCY137" i="1"/>
  <c r="BCY141" i="1"/>
  <c r="BCY145" i="1"/>
  <c r="BCY149" i="1"/>
  <c r="BCY153" i="1"/>
  <c r="BCY114" i="1"/>
  <c r="BCY118" i="1"/>
  <c r="BCY122" i="1"/>
  <c r="BCY126" i="1"/>
  <c r="BCY130" i="1"/>
  <c r="BCY134" i="1"/>
  <c r="BCY138" i="1"/>
  <c r="BCY142" i="1"/>
  <c r="BCY146" i="1"/>
  <c r="BCY150" i="1"/>
  <c r="BCY154" i="1"/>
  <c r="BCY155" i="1"/>
  <c r="BCY157" i="1"/>
  <c r="BCY161" i="1"/>
  <c r="BCY165" i="1"/>
  <c r="BCY169" i="1"/>
  <c r="BCY173" i="1"/>
  <c r="BCY177" i="1"/>
  <c r="BCY181" i="1"/>
  <c r="BCY185" i="1"/>
  <c r="BCY189" i="1"/>
  <c r="BCY193" i="1"/>
  <c r="BCY197" i="1"/>
  <c r="BCY201" i="1"/>
  <c r="BCY158" i="1"/>
  <c r="BCY162" i="1"/>
  <c r="BCY166" i="1"/>
  <c r="BCY170" i="1"/>
  <c r="BCY174" i="1"/>
  <c r="BCY178" i="1"/>
  <c r="BCY182" i="1"/>
  <c r="BCY186" i="1"/>
  <c r="BCY190" i="1"/>
  <c r="BCY194" i="1"/>
  <c r="BCY198" i="1"/>
  <c r="BCY202" i="1"/>
  <c r="BCY159" i="1"/>
  <c r="BCY163" i="1"/>
  <c r="BCY167" i="1"/>
  <c r="BCY171" i="1"/>
  <c r="BCY175" i="1"/>
  <c r="BCY179" i="1"/>
  <c r="BCY183" i="1"/>
  <c r="BCY187" i="1"/>
  <c r="BCY191" i="1"/>
  <c r="BCY195" i="1"/>
  <c r="BCY199" i="1"/>
  <c r="BCY160" i="1"/>
  <c r="BCY164" i="1"/>
  <c r="BCY168" i="1"/>
  <c r="BCY172" i="1"/>
  <c r="BCY176" i="1"/>
  <c r="BCY180" i="1"/>
  <c r="BCY184" i="1"/>
  <c r="BCY188" i="1"/>
  <c r="BCY192" i="1"/>
  <c r="BCY196" i="1"/>
  <c r="BCY200" i="1"/>
  <c r="BCY204" i="1"/>
  <c r="BCY207" i="1"/>
  <c r="BCY211" i="1"/>
  <c r="BCY215" i="1"/>
  <c r="BCY219" i="1"/>
  <c r="BCY223" i="1"/>
  <c r="BCY227" i="1"/>
  <c r="BCY231" i="1"/>
  <c r="BCY235" i="1"/>
  <c r="BCY239" i="1"/>
  <c r="BCY243" i="1"/>
  <c r="BCY247" i="1"/>
  <c r="BCY203" i="1"/>
  <c r="BCY208" i="1"/>
  <c r="BCY212" i="1"/>
  <c r="BCY216" i="1"/>
  <c r="BCY220" i="1"/>
  <c r="BCY224" i="1"/>
  <c r="BCY228" i="1"/>
  <c r="BCY232" i="1"/>
  <c r="BCY236" i="1"/>
  <c r="BCY240" i="1"/>
  <c r="BCY244" i="1"/>
  <c r="BCY248" i="1"/>
  <c r="BCY252" i="1"/>
  <c r="BCY205" i="1"/>
  <c r="BCY209" i="1"/>
  <c r="BCY213" i="1"/>
  <c r="BCY217" i="1"/>
  <c r="BCY221" i="1"/>
  <c r="BCY225" i="1"/>
  <c r="BCY229" i="1"/>
  <c r="BCY233" i="1"/>
  <c r="BCY237" i="1"/>
  <c r="BCY241" i="1"/>
  <c r="BCY245" i="1"/>
  <c r="BCY249" i="1"/>
  <c r="BCY206" i="1"/>
  <c r="BCY210" i="1"/>
  <c r="BCY214" i="1"/>
  <c r="BCY218" i="1"/>
  <c r="BCY222" i="1"/>
  <c r="BCY226" i="1"/>
  <c r="BCY230" i="1"/>
  <c r="BCY234" i="1"/>
  <c r="BCY238" i="1"/>
  <c r="BCY242" i="1"/>
  <c r="BCY246" i="1"/>
  <c r="BCY250" i="1"/>
  <c r="BFZ10" i="1"/>
  <c r="BFZ11" i="1"/>
  <c r="BFZ15" i="1"/>
  <c r="BFZ8" i="1"/>
  <c r="BFZ12" i="1"/>
  <c r="BFZ9" i="1"/>
  <c r="BFZ13" i="1"/>
  <c r="BFZ19" i="1"/>
  <c r="BFZ23" i="1"/>
  <c r="BFZ27" i="1"/>
  <c r="BFZ31" i="1"/>
  <c r="BFZ35" i="1"/>
  <c r="BFZ16" i="1"/>
  <c r="BFZ20" i="1"/>
  <c r="BFZ24" i="1"/>
  <c r="BFZ28" i="1"/>
  <c r="BFZ32" i="1"/>
  <c r="BFZ36" i="1"/>
  <c r="BFZ40" i="1"/>
  <c r="BFZ14" i="1"/>
  <c r="BFZ17" i="1"/>
  <c r="BFZ21" i="1"/>
  <c r="BFZ25" i="1"/>
  <c r="BFZ29" i="1"/>
  <c r="BFZ33" i="1"/>
  <c r="BFZ37" i="1"/>
  <c r="BFZ18" i="1"/>
  <c r="BFZ22" i="1"/>
  <c r="BFZ26" i="1"/>
  <c r="BFZ30" i="1"/>
  <c r="BFZ34" i="1"/>
  <c r="BFZ38" i="1"/>
  <c r="BFZ42" i="1"/>
  <c r="BFZ46" i="1"/>
  <c r="BFZ50" i="1"/>
  <c r="BFZ54" i="1"/>
  <c r="BFZ58" i="1"/>
  <c r="BFZ62" i="1"/>
  <c r="BFZ43" i="1"/>
  <c r="BFZ47" i="1"/>
  <c r="BFZ51" i="1"/>
  <c r="BFZ55" i="1"/>
  <c r="BFZ59" i="1"/>
  <c r="BFZ63" i="1"/>
  <c r="BFZ39" i="1"/>
  <c r="BFZ44" i="1"/>
  <c r="BFZ48" i="1"/>
  <c r="BFZ52" i="1"/>
  <c r="BFZ56" i="1"/>
  <c r="BFZ60" i="1"/>
  <c r="BFZ41" i="1"/>
  <c r="BFZ45" i="1"/>
  <c r="BFZ49" i="1"/>
  <c r="BFZ53" i="1"/>
  <c r="BFZ57" i="1"/>
  <c r="BFZ61" i="1"/>
  <c r="BFZ65" i="1"/>
  <c r="BFZ64" i="1"/>
  <c r="BFZ68" i="1"/>
  <c r="BFZ72" i="1"/>
  <c r="BFZ76" i="1"/>
  <c r="BFZ80" i="1"/>
  <c r="BFZ84" i="1"/>
  <c r="BFZ88" i="1"/>
  <c r="BFZ92" i="1"/>
  <c r="BFZ96" i="1"/>
  <c r="BFZ100" i="1"/>
  <c r="BFZ104" i="1"/>
  <c r="BFZ69" i="1"/>
  <c r="BFZ73" i="1"/>
  <c r="BFZ77" i="1"/>
  <c r="BFZ81" i="1"/>
  <c r="BFZ85" i="1"/>
  <c r="BFZ89" i="1"/>
  <c r="BFZ93" i="1"/>
  <c r="BFZ97" i="1"/>
  <c r="BFZ101" i="1"/>
  <c r="BFZ105" i="1"/>
  <c r="BFZ109" i="1"/>
  <c r="BFZ66" i="1"/>
  <c r="BFZ70" i="1"/>
  <c r="BFZ74" i="1"/>
  <c r="BFZ78" i="1"/>
  <c r="BFZ82" i="1"/>
  <c r="BFZ86" i="1"/>
  <c r="BFZ90" i="1"/>
  <c r="BFZ94" i="1"/>
  <c r="BFZ98" i="1"/>
  <c r="BFZ102" i="1"/>
  <c r="BFZ106" i="1"/>
  <c r="BFZ67" i="1"/>
  <c r="BFZ71" i="1"/>
  <c r="BFZ75" i="1"/>
  <c r="BFZ79" i="1"/>
  <c r="BFZ83" i="1"/>
  <c r="BFZ87" i="1"/>
  <c r="BFZ91" i="1"/>
  <c r="BFZ95" i="1"/>
  <c r="BFZ99" i="1"/>
  <c r="BFZ103" i="1"/>
  <c r="BFZ107" i="1"/>
  <c r="BFZ112" i="1"/>
  <c r="BFZ116" i="1"/>
  <c r="BFZ120" i="1"/>
  <c r="BFZ124" i="1"/>
  <c r="BFZ128" i="1"/>
  <c r="BFZ132" i="1"/>
  <c r="BFZ136" i="1"/>
  <c r="BFZ140" i="1"/>
  <c r="BFZ144" i="1"/>
  <c r="BFZ148" i="1"/>
  <c r="BFZ152" i="1"/>
  <c r="BFZ113" i="1"/>
  <c r="BFZ117" i="1"/>
  <c r="BFZ121" i="1"/>
  <c r="BFZ125" i="1"/>
  <c r="BFZ129" i="1"/>
  <c r="BFZ133" i="1"/>
  <c r="BFZ137" i="1"/>
  <c r="BFZ141" i="1"/>
  <c r="BFZ145" i="1"/>
  <c r="BFZ149" i="1"/>
  <c r="BFZ153" i="1"/>
  <c r="BFZ108" i="1"/>
  <c r="BFZ114" i="1"/>
  <c r="BFZ118" i="1"/>
  <c r="BFZ122" i="1"/>
  <c r="BFZ126" i="1"/>
  <c r="BFZ130" i="1"/>
  <c r="BFZ134" i="1"/>
  <c r="BFZ138" i="1"/>
  <c r="BFZ142" i="1"/>
  <c r="BFZ146" i="1"/>
  <c r="BFZ150" i="1"/>
  <c r="BFZ110" i="1"/>
  <c r="BFZ111" i="1"/>
  <c r="BFZ115" i="1"/>
  <c r="BFZ119" i="1"/>
  <c r="BFZ123" i="1"/>
  <c r="BFZ127" i="1"/>
  <c r="BFZ131" i="1"/>
  <c r="BFZ135" i="1"/>
  <c r="BFZ139" i="1"/>
  <c r="BFZ143" i="1"/>
  <c r="BFZ147" i="1"/>
  <c r="BFZ151" i="1"/>
  <c r="BFZ155" i="1"/>
  <c r="BFZ158" i="1"/>
  <c r="BFZ162" i="1"/>
  <c r="BFZ166" i="1"/>
  <c r="BFZ170" i="1"/>
  <c r="BFZ174" i="1"/>
  <c r="BFZ178" i="1"/>
  <c r="BFZ182" i="1"/>
  <c r="BFZ186" i="1"/>
  <c r="BFZ190" i="1"/>
  <c r="BFZ194" i="1"/>
  <c r="BFZ198" i="1"/>
  <c r="BFZ154" i="1"/>
  <c r="BFZ159" i="1"/>
  <c r="BFZ163" i="1"/>
  <c r="BFZ167" i="1"/>
  <c r="BFZ171" i="1"/>
  <c r="BFZ175" i="1"/>
  <c r="BFZ179" i="1"/>
  <c r="BFZ183" i="1"/>
  <c r="BFZ187" i="1"/>
  <c r="BFZ191" i="1"/>
  <c r="BFZ195" i="1"/>
  <c r="BFZ199" i="1"/>
  <c r="BFZ203" i="1"/>
  <c r="BFZ156" i="1"/>
  <c r="BFZ160" i="1"/>
  <c r="BFZ164" i="1"/>
  <c r="BFZ168" i="1"/>
  <c r="BFZ172" i="1"/>
  <c r="BFZ176" i="1"/>
  <c r="BFZ180" i="1"/>
  <c r="BFZ184" i="1"/>
  <c r="BFZ188" i="1"/>
  <c r="BFZ192" i="1"/>
  <c r="BFZ196" i="1"/>
  <c r="BFZ200" i="1"/>
  <c r="BFZ157" i="1"/>
  <c r="BFZ161" i="1"/>
  <c r="BFZ165" i="1"/>
  <c r="BFZ169" i="1"/>
  <c r="BFZ173" i="1"/>
  <c r="BFZ177" i="1"/>
  <c r="BFZ181" i="1"/>
  <c r="BFZ185" i="1"/>
  <c r="BFZ189" i="1"/>
  <c r="BFZ193" i="1"/>
  <c r="BFZ197" i="1"/>
  <c r="BFZ201" i="1"/>
  <c r="BFZ204" i="1"/>
  <c r="BFZ208" i="1"/>
  <c r="BFZ212" i="1"/>
  <c r="BFZ216" i="1"/>
  <c r="BFZ220" i="1"/>
  <c r="BFZ224" i="1"/>
  <c r="BFZ228" i="1"/>
  <c r="BFZ232" i="1"/>
  <c r="BFZ236" i="1"/>
  <c r="BFZ240" i="1"/>
  <c r="BFZ244" i="1"/>
  <c r="BFZ248" i="1"/>
  <c r="BFZ205" i="1"/>
  <c r="BFZ209" i="1"/>
  <c r="BFZ213" i="1"/>
  <c r="BFZ217" i="1"/>
  <c r="BFZ221" i="1"/>
  <c r="BFZ225" i="1"/>
  <c r="BFZ229" i="1"/>
  <c r="BFZ233" i="1"/>
  <c r="BFZ237" i="1"/>
  <c r="BFZ241" i="1"/>
  <c r="BFZ245" i="1"/>
  <c r="BFZ249" i="1"/>
  <c r="BFZ202" i="1"/>
  <c r="BFZ206" i="1"/>
  <c r="BFZ210" i="1"/>
  <c r="BFZ214" i="1"/>
  <c r="BFZ218" i="1"/>
  <c r="BFZ222" i="1"/>
  <c r="BFZ226" i="1"/>
  <c r="BFZ230" i="1"/>
  <c r="BFZ234" i="1"/>
  <c r="BFZ238" i="1"/>
  <c r="BFZ242" i="1"/>
  <c r="BFZ246" i="1"/>
  <c r="BFZ207" i="1"/>
  <c r="BFZ211" i="1"/>
  <c r="BFZ215" i="1"/>
  <c r="BFZ219" i="1"/>
  <c r="BFZ223" i="1"/>
  <c r="BFZ227" i="1"/>
  <c r="BFZ231" i="1"/>
  <c r="BFZ235" i="1"/>
  <c r="BFZ239" i="1"/>
  <c r="BFZ243" i="1"/>
  <c r="BFZ247" i="1"/>
  <c r="BFZ251" i="1"/>
  <c r="BFV10" i="1"/>
  <c r="BFV11" i="1"/>
  <c r="BFV15" i="1"/>
  <c r="BFV8" i="1"/>
  <c r="BFV12" i="1"/>
  <c r="BFV9" i="1"/>
  <c r="BFV13" i="1"/>
  <c r="BFV14" i="1"/>
  <c r="BFV19" i="1"/>
  <c r="BFV23" i="1"/>
  <c r="BFV27" i="1"/>
  <c r="BFV31" i="1"/>
  <c r="BFV35" i="1"/>
  <c r="BFV16" i="1"/>
  <c r="BFV20" i="1"/>
  <c r="BFV24" i="1"/>
  <c r="BFV28" i="1"/>
  <c r="BFV32" i="1"/>
  <c r="BFV36" i="1"/>
  <c r="BFV40" i="1"/>
  <c r="BFV17" i="1"/>
  <c r="BFV21" i="1"/>
  <c r="BFV25" i="1"/>
  <c r="BFV29" i="1"/>
  <c r="BFV33" i="1"/>
  <c r="BFV37" i="1"/>
  <c r="BFV18" i="1"/>
  <c r="BFV22" i="1"/>
  <c r="BFV26" i="1"/>
  <c r="BFV30" i="1"/>
  <c r="BFV34" i="1"/>
  <c r="BFV38" i="1"/>
  <c r="BFV39" i="1"/>
  <c r="BFV42" i="1"/>
  <c r="BFV46" i="1"/>
  <c r="BFV50" i="1"/>
  <c r="BFV54" i="1"/>
  <c r="BFV58" i="1"/>
  <c r="BFV62" i="1"/>
  <c r="BFV43" i="1"/>
  <c r="BFV47" i="1"/>
  <c r="BFV51" i="1"/>
  <c r="BFV55" i="1"/>
  <c r="BFV59" i="1"/>
  <c r="BFV63" i="1"/>
  <c r="BFV44" i="1"/>
  <c r="BFV48" i="1"/>
  <c r="BFV52" i="1"/>
  <c r="BFV56" i="1"/>
  <c r="BFV60" i="1"/>
  <c r="BFV41" i="1"/>
  <c r="BFV45" i="1"/>
  <c r="BFV49" i="1"/>
  <c r="BFV53" i="1"/>
  <c r="BFV57" i="1"/>
  <c r="BFV61" i="1"/>
  <c r="BFV65" i="1"/>
  <c r="BFV68" i="1"/>
  <c r="BFV72" i="1"/>
  <c r="BFV76" i="1"/>
  <c r="BFV80" i="1"/>
  <c r="BFV84" i="1"/>
  <c r="BFV88" i="1"/>
  <c r="BFV92" i="1"/>
  <c r="BFV96" i="1"/>
  <c r="BFV100" i="1"/>
  <c r="BFV104" i="1"/>
  <c r="BFV69" i="1"/>
  <c r="BFV73" i="1"/>
  <c r="BFV77" i="1"/>
  <c r="BFV81" i="1"/>
  <c r="BFV85" i="1"/>
  <c r="BFV89" i="1"/>
  <c r="BFV93" i="1"/>
  <c r="BFV97" i="1"/>
  <c r="BFV101" i="1"/>
  <c r="BFV105" i="1"/>
  <c r="BFV109" i="1"/>
  <c r="BFV64" i="1"/>
  <c r="BFV66" i="1"/>
  <c r="BFV70" i="1"/>
  <c r="BFV74" i="1"/>
  <c r="BFV78" i="1"/>
  <c r="BFV82" i="1"/>
  <c r="BFV86" i="1"/>
  <c r="BFV90" i="1"/>
  <c r="BFV94" i="1"/>
  <c r="BFV98" i="1"/>
  <c r="BFV102" i="1"/>
  <c r="BFV106" i="1"/>
  <c r="BFV67" i="1"/>
  <c r="BFV71" i="1"/>
  <c r="BFV75" i="1"/>
  <c r="BFV79" i="1"/>
  <c r="BFV83" i="1"/>
  <c r="BFV87" i="1"/>
  <c r="BFV91" i="1"/>
  <c r="BFV95" i="1"/>
  <c r="BFV99" i="1"/>
  <c r="BFV103" i="1"/>
  <c r="BFV107" i="1"/>
  <c r="BFV108" i="1"/>
  <c r="BFV112" i="1"/>
  <c r="BFV116" i="1"/>
  <c r="BFV120" i="1"/>
  <c r="BFV124" i="1"/>
  <c r="BFV128" i="1"/>
  <c r="BFV132" i="1"/>
  <c r="BFV136" i="1"/>
  <c r="BFV140" i="1"/>
  <c r="BFV144" i="1"/>
  <c r="BFV148" i="1"/>
  <c r="BFV152" i="1"/>
  <c r="BFV110" i="1"/>
  <c r="BFV113" i="1"/>
  <c r="BFV117" i="1"/>
  <c r="BFV121" i="1"/>
  <c r="BFV125" i="1"/>
  <c r="BFV129" i="1"/>
  <c r="BFV133" i="1"/>
  <c r="BFV137" i="1"/>
  <c r="BFV141" i="1"/>
  <c r="BFV145" i="1"/>
  <c r="BFV149" i="1"/>
  <c r="BFV153" i="1"/>
  <c r="BFV114" i="1"/>
  <c r="BFV118" i="1"/>
  <c r="BFV122" i="1"/>
  <c r="BFV126" i="1"/>
  <c r="BFV130" i="1"/>
  <c r="BFV134" i="1"/>
  <c r="BFV138" i="1"/>
  <c r="BFV142" i="1"/>
  <c r="BFV146" i="1"/>
  <c r="BFV150" i="1"/>
  <c r="BFV111" i="1"/>
  <c r="BFV115" i="1"/>
  <c r="BFV119" i="1"/>
  <c r="BFV123" i="1"/>
  <c r="BFV127" i="1"/>
  <c r="BFV131" i="1"/>
  <c r="BFV135" i="1"/>
  <c r="BFV139" i="1"/>
  <c r="BFV143" i="1"/>
  <c r="BFV147" i="1"/>
  <c r="BFV151" i="1"/>
  <c r="BFV155" i="1"/>
  <c r="BFV158" i="1"/>
  <c r="BFV162" i="1"/>
  <c r="BFV166" i="1"/>
  <c r="BFV170" i="1"/>
  <c r="BFV174" i="1"/>
  <c r="BFV178" i="1"/>
  <c r="BFV182" i="1"/>
  <c r="BFV186" i="1"/>
  <c r="BFV190" i="1"/>
  <c r="BFV194" i="1"/>
  <c r="BFV198" i="1"/>
  <c r="BFV159" i="1"/>
  <c r="BFV163" i="1"/>
  <c r="BFV167" i="1"/>
  <c r="BFV171" i="1"/>
  <c r="BFV175" i="1"/>
  <c r="BFV179" i="1"/>
  <c r="BFV183" i="1"/>
  <c r="BFV187" i="1"/>
  <c r="BFV191" i="1"/>
  <c r="BFV195" i="1"/>
  <c r="BFV199" i="1"/>
  <c r="BFV203" i="1"/>
  <c r="BFV156" i="1"/>
  <c r="BFV160" i="1"/>
  <c r="BFV164" i="1"/>
  <c r="BFV168" i="1"/>
  <c r="BFV172" i="1"/>
  <c r="BFV176" i="1"/>
  <c r="BFV180" i="1"/>
  <c r="BFV184" i="1"/>
  <c r="BFV188" i="1"/>
  <c r="BFV192" i="1"/>
  <c r="BFV196" i="1"/>
  <c r="BFV200" i="1"/>
  <c r="BFV154" i="1"/>
  <c r="BFV157" i="1"/>
  <c r="BFV161" i="1"/>
  <c r="BFV165" i="1"/>
  <c r="BFV169" i="1"/>
  <c r="BFV173" i="1"/>
  <c r="BFV177" i="1"/>
  <c r="BFV181" i="1"/>
  <c r="BFV185" i="1"/>
  <c r="BFV189" i="1"/>
  <c r="BFV193" i="1"/>
  <c r="BFV197" i="1"/>
  <c r="BFV201" i="1"/>
  <c r="BFV202" i="1"/>
  <c r="BFV204" i="1"/>
  <c r="BFV208" i="1"/>
  <c r="BFV212" i="1"/>
  <c r="BFV216" i="1"/>
  <c r="BFV220" i="1"/>
  <c r="BFV224" i="1"/>
  <c r="BFV228" i="1"/>
  <c r="BFV232" i="1"/>
  <c r="BFV236" i="1"/>
  <c r="BFV240" i="1"/>
  <c r="BFV244" i="1"/>
  <c r="BFV248" i="1"/>
  <c r="BFV205" i="1"/>
  <c r="BFV209" i="1"/>
  <c r="BFV213" i="1"/>
  <c r="BFV217" i="1"/>
  <c r="BFV221" i="1"/>
  <c r="BFV225" i="1"/>
  <c r="BFV229" i="1"/>
  <c r="BFV233" i="1"/>
  <c r="BFV237" i="1"/>
  <c r="BFV241" i="1"/>
  <c r="BFV245" i="1"/>
  <c r="BFV249" i="1"/>
  <c r="BFV206" i="1"/>
  <c r="BFV210" i="1"/>
  <c r="BFV214" i="1"/>
  <c r="BFV218" i="1"/>
  <c r="BFV222" i="1"/>
  <c r="BFV226" i="1"/>
  <c r="BFV230" i="1"/>
  <c r="BFV234" i="1"/>
  <c r="BFV238" i="1"/>
  <c r="BFV242" i="1"/>
  <c r="BFV246" i="1"/>
  <c r="BFV207" i="1"/>
  <c r="BFV211" i="1"/>
  <c r="BFV215" i="1"/>
  <c r="BFV219" i="1"/>
  <c r="BFV223" i="1"/>
  <c r="BFV227" i="1"/>
  <c r="BFV231" i="1"/>
  <c r="BFV235" i="1"/>
  <c r="BFV239" i="1"/>
  <c r="BFV243" i="1"/>
  <c r="BFV247" i="1"/>
  <c r="BFV251" i="1"/>
  <c r="BFR10" i="1"/>
  <c r="BFR11" i="1"/>
  <c r="BFR15" i="1"/>
  <c r="BFR8" i="1"/>
  <c r="BFR12" i="1"/>
  <c r="BFR9" i="1"/>
  <c r="BFR13" i="1"/>
  <c r="BFR19" i="1"/>
  <c r="BFR23" i="1"/>
  <c r="BFR27" i="1"/>
  <c r="BFR31" i="1"/>
  <c r="BFR35" i="1"/>
  <c r="BFR16" i="1"/>
  <c r="BFR20" i="1"/>
  <c r="BFR24" i="1"/>
  <c r="BFR28" i="1"/>
  <c r="BFR32" i="1"/>
  <c r="BFR36" i="1"/>
  <c r="BFR40" i="1"/>
  <c r="BFR14" i="1"/>
  <c r="BFR17" i="1"/>
  <c r="BFR21" i="1"/>
  <c r="BFR25" i="1"/>
  <c r="BFR29" i="1"/>
  <c r="BFR33" i="1"/>
  <c r="BFR37" i="1"/>
  <c r="BFR18" i="1"/>
  <c r="BFR22" i="1"/>
  <c r="BFR26" i="1"/>
  <c r="BFR30" i="1"/>
  <c r="BFR34" i="1"/>
  <c r="BFR38" i="1"/>
  <c r="BFR42" i="1"/>
  <c r="BFR46" i="1"/>
  <c r="BFR50" i="1"/>
  <c r="BFR54" i="1"/>
  <c r="BFR58" i="1"/>
  <c r="BFR62" i="1"/>
  <c r="BFR43" i="1"/>
  <c r="BFR47" i="1"/>
  <c r="BFR51" i="1"/>
  <c r="BFR55" i="1"/>
  <c r="BFR59" i="1"/>
  <c r="BFR63" i="1"/>
  <c r="BFR39" i="1"/>
  <c r="BFR44" i="1"/>
  <c r="BFR48" i="1"/>
  <c r="BFR52" i="1"/>
  <c r="BFR56" i="1"/>
  <c r="BFR60" i="1"/>
  <c r="BFR41" i="1"/>
  <c r="BFR45" i="1"/>
  <c r="BFR49" i="1"/>
  <c r="BFR53" i="1"/>
  <c r="BFR57" i="1"/>
  <c r="BFR61" i="1"/>
  <c r="BFR65" i="1"/>
  <c r="BFR64" i="1"/>
  <c r="BFR68" i="1"/>
  <c r="BFR72" i="1"/>
  <c r="BFR76" i="1"/>
  <c r="BFR80" i="1"/>
  <c r="BFR84" i="1"/>
  <c r="BFR88" i="1"/>
  <c r="BFR92" i="1"/>
  <c r="BFR96" i="1"/>
  <c r="BFR100" i="1"/>
  <c r="BFR104" i="1"/>
  <c r="BFR69" i="1"/>
  <c r="BFR73" i="1"/>
  <c r="BFR77" i="1"/>
  <c r="BFR81" i="1"/>
  <c r="BFR85" i="1"/>
  <c r="BFR89" i="1"/>
  <c r="BFR93" i="1"/>
  <c r="BFR97" i="1"/>
  <c r="BFR101" i="1"/>
  <c r="BFR105" i="1"/>
  <c r="BFR109" i="1"/>
  <c r="BFR66" i="1"/>
  <c r="BFR70" i="1"/>
  <c r="BFR74" i="1"/>
  <c r="BFR78" i="1"/>
  <c r="BFR82" i="1"/>
  <c r="BFR86" i="1"/>
  <c r="BFR90" i="1"/>
  <c r="BFR94" i="1"/>
  <c r="BFR98" i="1"/>
  <c r="BFR102" i="1"/>
  <c r="BFR106" i="1"/>
  <c r="BFR67" i="1"/>
  <c r="BFR71" i="1"/>
  <c r="BFR75" i="1"/>
  <c r="BFR79" i="1"/>
  <c r="BFR83" i="1"/>
  <c r="BFR87" i="1"/>
  <c r="BFR91" i="1"/>
  <c r="BFR95" i="1"/>
  <c r="BFR99" i="1"/>
  <c r="BFR103" i="1"/>
  <c r="BFR107" i="1"/>
  <c r="BFR112" i="1"/>
  <c r="BFR116" i="1"/>
  <c r="BFR120" i="1"/>
  <c r="BFR124" i="1"/>
  <c r="BFR128" i="1"/>
  <c r="BFR132" i="1"/>
  <c r="BFR136" i="1"/>
  <c r="BFR140" i="1"/>
  <c r="BFR144" i="1"/>
  <c r="BFR148" i="1"/>
  <c r="BFR152" i="1"/>
  <c r="BFR113" i="1"/>
  <c r="BFR117" i="1"/>
  <c r="BFR121" i="1"/>
  <c r="BFR125" i="1"/>
  <c r="BFR129" i="1"/>
  <c r="BFR133" i="1"/>
  <c r="BFR137" i="1"/>
  <c r="BFR141" i="1"/>
  <c r="BFR145" i="1"/>
  <c r="BFR149" i="1"/>
  <c r="BFR153" i="1"/>
  <c r="BFR108" i="1"/>
  <c r="BFR114" i="1"/>
  <c r="BFR118" i="1"/>
  <c r="BFR122" i="1"/>
  <c r="BFR126" i="1"/>
  <c r="BFR130" i="1"/>
  <c r="BFR134" i="1"/>
  <c r="BFR138" i="1"/>
  <c r="BFR142" i="1"/>
  <c r="BFR146" i="1"/>
  <c r="BFR150" i="1"/>
  <c r="BFR110" i="1"/>
  <c r="BFR111" i="1"/>
  <c r="BFR115" i="1"/>
  <c r="BFR119" i="1"/>
  <c r="BFR123" i="1"/>
  <c r="BFR127" i="1"/>
  <c r="BFR131" i="1"/>
  <c r="BFR135" i="1"/>
  <c r="BFR139" i="1"/>
  <c r="BFR143" i="1"/>
  <c r="BFR147" i="1"/>
  <c r="BFR151" i="1"/>
  <c r="BFR155" i="1"/>
  <c r="BFR158" i="1"/>
  <c r="BFR162" i="1"/>
  <c r="BFR166" i="1"/>
  <c r="BFR170" i="1"/>
  <c r="BFR174" i="1"/>
  <c r="BFR178" i="1"/>
  <c r="BFR182" i="1"/>
  <c r="BFR186" i="1"/>
  <c r="BFR190" i="1"/>
  <c r="BFR194" i="1"/>
  <c r="BFR198" i="1"/>
  <c r="BFR154" i="1"/>
  <c r="BFR159" i="1"/>
  <c r="BFR163" i="1"/>
  <c r="BFR167" i="1"/>
  <c r="BFR171" i="1"/>
  <c r="BFR175" i="1"/>
  <c r="BFR179" i="1"/>
  <c r="BFR183" i="1"/>
  <c r="BFR187" i="1"/>
  <c r="BFR191" i="1"/>
  <c r="BFR195" i="1"/>
  <c r="BFR199" i="1"/>
  <c r="BFR203" i="1"/>
  <c r="BFR156" i="1"/>
  <c r="BFR160" i="1"/>
  <c r="BFR164" i="1"/>
  <c r="BFR168" i="1"/>
  <c r="BFR172" i="1"/>
  <c r="BFR176" i="1"/>
  <c r="BFR180" i="1"/>
  <c r="BFR184" i="1"/>
  <c r="BFR188" i="1"/>
  <c r="BFR192" i="1"/>
  <c r="BFR196" i="1"/>
  <c r="BFR200" i="1"/>
  <c r="BFR157" i="1"/>
  <c r="BFR161" i="1"/>
  <c r="BFR165" i="1"/>
  <c r="BFR169" i="1"/>
  <c r="BFR173" i="1"/>
  <c r="BFR177" i="1"/>
  <c r="BFR181" i="1"/>
  <c r="BFR185" i="1"/>
  <c r="BFR189" i="1"/>
  <c r="BFR193" i="1"/>
  <c r="BFR197" i="1"/>
  <c r="BFR201" i="1"/>
  <c r="BFR204" i="1"/>
  <c r="BFR208" i="1"/>
  <c r="BFR212" i="1"/>
  <c r="BFR216" i="1"/>
  <c r="BFR220" i="1"/>
  <c r="BFR224" i="1"/>
  <c r="BFR228" i="1"/>
  <c r="BFR232" i="1"/>
  <c r="BFR236" i="1"/>
  <c r="BFR240" i="1"/>
  <c r="BFR244" i="1"/>
  <c r="BFR248" i="1"/>
  <c r="BFR205" i="1"/>
  <c r="BFR209" i="1"/>
  <c r="BFR213" i="1"/>
  <c r="BFR217" i="1"/>
  <c r="BFR221" i="1"/>
  <c r="BFR225" i="1"/>
  <c r="BFR229" i="1"/>
  <c r="BFR233" i="1"/>
  <c r="BFR237" i="1"/>
  <c r="BFR241" i="1"/>
  <c r="BFR245" i="1"/>
  <c r="BFR249" i="1"/>
  <c r="BFR202" i="1"/>
  <c r="BFR206" i="1"/>
  <c r="BFR210" i="1"/>
  <c r="BFR214" i="1"/>
  <c r="BFR218" i="1"/>
  <c r="BFR222" i="1"/>
  <c r="BFR226" i="1"/>
  <c r="BFR230" i="1"/>
  <c r="BFR234" i="1"/>
  <c r="BFR238" i="1"/>
  <c r="BFR242" i="1"/>
  <c r="BFR246" i="1"/>
  <c r="BFR207" i="1"/>
  <c r="BFR211" i="1"/>
  <c r="BFR215" i="1"/>
  <c r="BFR219" i="1"/>
  <c r="BFR223" i="1"/>
  <c r="BFR227" i="1"/>
  <c r="BFR231" i="1"/>
  <c r="BFR235" i="1"/>
  <c r="BFR239" i="1"/>
  <c r="BFR243" i="1"/>
  <c r="BFR247" i="1"/>
  <c r="BFR251" i="1"/>
  <c r="BFN10" i="1"/>
  <c r="BFN11" i="1"/>
  <c r="BFN15" i="1"/>
  <c r="BFN8" i="1"/>
  <c r="BFN12" i="1"/>
  <c r="BFN9" i="1"/>
  <c r="BFN13" i="1"/>
  <c r="BFN14" i="1"/>
  <c r="BFN19" i="1"/>
  <c r="BFN23" i="1"/>
  <c r="BFN27" i="1"/>
  <c r="BFN31" i="1"/>
  <c r="BFN35" i="1"/>
  <c r="BFN16" i="1"/>
  <c r="BFN20" i="1"/>
  <c r="BFN24" i="1"/>
  <c r="BFN28" i="1"/>
  <c r="BFN32" i="1"/>
  <c r="BFN36" i="1"/>
  <c r="BFN40" i="1"/>
  <c r="BFN17" i="1"/>
  <c r="BFN21" i="1"/>
  <c r="BFN25" i="1"/>
  <c r="BFN29" i="1"/>
  <c r="BFN33" i="1"/>
  <c r="BFN37" i="1"/>
  <c r="BFN18" i="1"/>
  <c r="BFN22" i="1"/>
  <c r="BFN26" i="1"/>
  <c r="BFN30" i="1"/>
  <c r="BFN34" i="1"/>
  <c r="BFN38" i="1"/>
  <c r="BFN39" i="1"/>
  <c r="BFN42" i="1"/>
  <c r="BFN46" i="1"/>
  <c r="BFN50" i="1"/>
  <c r="BFN54" i="1"/>
  <c r="BFN58" i="1"/>
  <c r="BFN62" i="1"/>
  <c r="BFN43" i="1"/>
  <c r="BFN47" i="1"/>
  <c r="BFN51" i="1"/>
  <c r="BFN55" i="1"/>
  <c r="BFN59" i="1"/>
  <c r="BFN63" i="1"/>
  <c r="BFN44" i="1"/>
  <c r="BFN48" i="1"/>
  <c r="BFN52" i="1"/>
  <c r="BFN56" i="1"/>
  <c r="BFN60" i="1"/>
  <c r="BFN41" i="1"/>
  <c r="BFN45" i="1"/>
  <c r="BFN49" i="1"/>
  <c r="BFN53" i="1"/>
  <c r="BFN57" i="1"/>
  <c r="BFN61" i="1"/>
  <c r="BFN65" i="1"/>
  <c r="BFN68" i="1"/>
  <c r="BFN72" i="1"/>
  <c r="BFN76" i="1"/>
  <c r="BFN80" i="1"/>
  <c r="BFN84" i="1"/>
  <c r="BFN88" i="1"/>
  <c r="BFN92" i="1"/>
  <c r="BFN96" i="1"/>
  <c r="BFN100" i="1"/>
  <c r="BFN104" i="1"/>
  <c r="BFN69" i="1"/>
  <c r="BFN73" i="1"/>
  <c r="BFN77" i="1"/>
  <c r="BFN81" i="1"/>
  <c r="BFN85" i="1"/>
  <c r="BFN89" i="1"/>
  <c r="BFN93" i="1"/>
  <c r="BFN97" i="1"/>
  <c r="BFN101" i="1"/>
  <c r="BFN105" i="1"/>
  <c r="BFN109" i="1"/>
  <c r="BFN64" i="1"/>
  <c r="BFN66" i="1"/>
  <c r="BFN70" i="1"/>
  <c r="BFN74" i="1"/>
  <c r="BFN78" i="1"/>
  <c r="BFN82" i="1"/>
  <c r="BFN86" i="1"/>
  <c r="BFN90" i="1"/>
  <c r="BFN94" i="1"/>
  <c r="BFN98" i="1"/>
  <c r="BFN102" i="1"/>
  <c r="BFN106" i="1"/>
  <c r="BFN67" i="1"/>
  <c r="BFN71" i="1"/>
  <c r="BFN75" i="1"/>
  <c r="BFN79" i="1"/>
  <c r="BFN83" i="1"/>
  <c r="BFN87" i="1"/>
  <c r="BFN91" i="1"/>
  <c r="BFN95" i="1"/>
  <c r="BFN99" i="1"/>
  <c r="BFN103" i="1"/>
  <c r="BFN107" i="1"/>
  <c r="BFN108" i="1"/>
  <c r="BFN112" i="1"/>
  <c r="BFN116" i="1"/>
  <c r="BFN120" i="1"/>
  <c r="BFN124" i="1"/>
  <c r="BFN128" i="1"/>
  <c r="BFN132" i="1"/>
  <c r="BFN136" i="1"/>
  <c r="BFN140" i="1"/>
  <c r="BFN144" i="1"/>
  <c r="BFN148" i="1"/>
  <c r="BFN152" i="1"/>
  <c r="BFN110" i="1"/>
  <c r="BFN113" i="1"/>
  <c r="BFN117" i="1"/>
  <c r="BFN121" i="1"/>
  <c r="BFN125" i="1"/>
  <c r="BFN129" i="1"/>
  <c r="BFN133" i="1"/>
  <c r="BFN137" i="1"/>
  <c r="BFN141" i="1"/>
  <c r="BFN145" i="1"/>
  <c r="BFN149" i="1"/>
  <c r="BFN153" i="1"/>
  <c r="BFN114" i="1"/>
  <c r="BFN118" i="1"/>
  <c r="BFN122" i="1"/>
  <c r="BFN126" i="1"/>
  <c r="BFN130" i="1"/>
  <c r="BFN134" i="1"/>
  <c r="BFN138" i="1"/>
  <c r="BFN142" i="1"/>
  <c r="BFN146" i="1"/>
  <c r="BFN150" i="1"/>
  <c r="BFN111" i="1"/>
  <c r="BFN115" i="1"/>
  <c r="BFN119" i="1"/>
  <c r="BFN123" i="1"/>
  <c r="BFN127" i="1"/>
  <c r="BFN131" i="1"/>
  <c r="BFN135" i="1"/>
  <c r="BFN139" i="1"/>
  <c r="BFN143" i="1"/>
  <c r="BFN147" i="1"/>
  <c r="BFN151" i="1"/>
  <c r="BFN155" i="1"/>
  <c r="BFN158" i="1"/>
  <c r="BFN162" i="1"/>
  <c r="BFN166" i="1"/>
  <c r="BFN170" i="1"/>
  <c r="BFN174" i="1"/>
  <c r="BFN178" i="1"/>
  <c r="BFN182" i="1"/>
  <c r="BFN186" i="1"/>
  <c r="BFN190" i="1"/>
  <c r="BFN194" i="1"/>
  <c r="BFN198" i="1"/>
  <c r="BFN159" i="1"/>
  <c r="BFN163" i="1"/>
  <c r="BFN167" i="1"/>
  <c r="BFN171" i="1"/>
  <c r="BFN175" i="1"/>
  <c r="BFN179" i="1"/>
  <c r="BFN183" i="1"/>
  <c r="BFN187" i="1"/>
  <c r="BFN191" i="1"/>
  <c r="BFN195" i="1"/>
  <c r="BFN199" i="1"/>
  <c r="BFN203" i="1"/>
  <c r="BFN156" i="1"/>
  <c r="BFN160" i="1"/>
  <c r="BFN164" i="1"/>
  <c r="BFN168" i="1"/>
  <c r="BFN172" i="1"/>
  <c r="BFN176" i="1"/>
  <c r="BFN180" i="1"/>
  <c r="BFN184" i="1"/>
  <c r="BFN188" i="1"/>
  <c r="BFN192" i="1"/>
  <c r="BFN196" i="1"/>
  <c r="BFN200" i="1"/>
  <c r="BFN154" i="1"/>
  <c r="BFN157" i="1"/>
  <c r="BFN161" i="1"/>
  <c r="BFN165" i="1"/>
  <c r="BFN169" i="1"/>
  <c r="BFN173" i="1"/>
  <c r="BFN177" i="1"/>
  <c r="BFN181" i="1"/>
  <c r="BFN185" i="1"/>
  <c r="BFN189" i="1"/>
  <c r="BFN193" i="1"/>
  <c r="BFN197" i="1"/>
  <c r="BFN201" i="1"/>
  <c r="BFN202" i="1"/>
  <c r="BFN204" i="1"/>
  <c r="BFN208" i="1"/>
  <c r="BFN212" i="1"/>
  <c r="BFN216" i="1"/>
  <c r="BFN220" i="1"/>
  <c r="BFN224" i="1"/>
  <c r="BFN228" i="1"/>
  <c r="BFN232" i="1"/>
  <c r="BFN236" i="1"/>
  <c r="BFN240" i="1"/>
  <c r="BFN244" i="1"/>
  <c r="BFN248" i="1"/>
  <c r="BFN205" i="1"/>
  <c r="BFN209" i="1"/>
  <c r="BFN213" i="1"/>
  <c r="BFN217" i="1"/>
  <c r="BFN221" i="1"/>
  <c r="BFN225" i="1"/>
  <c r="BFN229" i="1"/>
  <c r="BFN233" i="1"/>
  <c r="BFN237" i="1"/>
  <c r="BFN241" i="1"/>
  <c r="BFN245" i="1"/>
  <c r="BFN249" i="1"/>
  <c r="BFN206" i="1"/>
  <c r="BFN210" i="1"/>
  <c r="BFN214" i="1"/>
  <c r="BFN218" i="1"/>
  <c r="BFN222" i="1"/>
  <c r="BFN226" i="1"/>
  <c r="BFN230" i="1"/>
  <c r="BFN234" i="1"/>
  <c r="BFN238" i="1"/>
  <c r="BFN242" i="1"/>
  <c r="BFN246" i="1"/>
  <c r="BFN207" i="1"/>
  <c r="BFN211" i="1"/>
  <c r="BFN215" i="1"/>
  <c r="BFN219" i="1"/>
  <c r="BFN223" i="1"/>
  <c r="BFN227" i="1"/>
  <c r="BFN231" i="1"/>
  <c r="BFN235" i="1"/>
  <c r="BFN239" i="1"/>
  <c r="BFN243" i="1"/>
  <c r="BFN247" i="1"/>
  <c r="BFN251" i="1"/>
  <c r="BFJ10" i="1"/>
  <c r="BFJ11" i="1"/>
  <c r="BFJ15" i="1"/>
  <c r="BFJ8" i="1"/>
  <c r="BFJ12" i="1"/>
  <c r="BFJ9" i="1"/>
  <c r="BFJ13" i="1"/>
  <c r="BFJ19" i="1"/>
  <c r="BFJ23" i="1"/>
  <c r="BFJ27" i="1"/>
  <c r="BFJ31" i="1"/>
  <c r="BFJ35" i="1"/>
  <c r="BFJ16" i="1"/>
  <c r="BFJ20" i="1"/>
  <c r="BFJ24" i="1"/>
  <c r="BFJ28" i="1"/>
  <c r="BFJ32" i="1"/>
  <c r="BFJ36" i="1"/>
  <c r="BFJ40" i="1"/>
  <c r="BFJ14" i="1"/>
  <c r="BFJ17" i="1"/>
  <c r="BFJ21" i="1"/>
  <c r="BFJ25" i="1"/>
  <c r="BFJ29" i="1"/>
  <c r="BFJ33" i="1"/>
  <c r="BFJ37" i="1"/>
  <c r="BFJ18" i="1"/>
  <c r="BFJ22" i="1"/>
  <c r="BFJ26" i="1"/>
  <c r="BFJ30" i="1"/>
  <c r="BFJ34" i="1"/>
  <c r="BFJ38" i="1"/>
  <c r="BFJ42" i="1"/>
  <c r="BFJ46" i="1"/>
  <c r="BFJ50" i="1"/>
  <c r="BFJ54" i="1"/>
  <c r="BFJ58" i="1"/>
  <c r="BFJ62" i="1"/>
  <c r="BFJ43" i="1"/>
  <c r="BFJ47" i="1"/>
  <c r="BFJ51" i="1"/>
  <c r="BFJ55" i="1"/>
  <c r="BFJ59" i="1"/>
  <c r="BFJ63" i="1"/>
  <c r="BFJ39" i="1"/>
  <c r="BFJ44" i="1"/>
  <c r="BFJ48" i="1"/>
  <c r="BFJ52" i="1"/>
  <c r="BFJ56" i="1"/>
  <c r="BFJ60" i="1"/>
  <c r="BFJ41" i="1"/>
  <c r="BFJ45" i="1"/>
  <c r="BFJ49" i="1"/>
  <c r="BFJ53" i="1"/>
  <c r="BFJ57" i="1"/>
  <c r="BFJ61" i="1"/>
  <c r="BFJ65" i="1"/>
  <c r="BFJ64" i="1"/>
  <c r="BFJ68" i="1"/>
  <c r="BFJ72" i="1"/>
  <c r="BFJ76" i="1"/>
  <c r="BFJ80" i="1"/>
  <c r="BFJ84" i="1"/>
  <c r="BFJ88" i="1"/>
  <c r="BFJ92" i="1"/>
  <c r="BFJ96" i="1"/>
  <c r="BFJ100" i="1"/>
  <c r="BFJ104" i="1"/>
  <c r="BFJ69" i="1"/>
  <c r="BFJ73" i="1"/>
  <c r="BFJ77" i="1"/>
  <c r="BFJ81" i="1"/>
  <c r="BFJ85" i="1"/>
  <c r="BFJ89" i="1"/>
  <c r="BFJ93" i="1"/>
  <c r="BFJ97" i="1"/>
  <c r="BFJ101" i="1"/>
  <c r="BFJ105" i="1"/>
  <c r="BFJ109" i="1"/>
  <c r="BFJ66" i="1"/>
  <c r="BFJ70" i="1"/>
  <c r="BFJ74" i="1"/>
  <c r="BFJ78" i="1"/>
  <c r="BFJ82" i="1"/>
  <c r="BFJ86" i="1"/>
  <c r="BFJ90" i="1"/>
  <c r="BFJ94" i="1"/>
  <c r="BFJ98" i="1"/>
  <c r="BFJ102" i="1"/>
  <c r="BFJ106" i="1"/>
  <c r="BFJ67" i="1"/>
  <c r="BFJ71" i="1"/>
  <c r="BFJ75" i="1"/>
  <c r="BFJ79" i="1"/>
  <c r="BFJ83" i="1"/>
  <c r="BFJ87" i="1"/>
  <c r="BFJ91" i="1"/>
  <c r="BFJ95" i="1"/>
  <c r="BFJ99" i="1"/>
  <c r="BFJ103" i="1"/>
  <c r="BFJ107" i="1"/>
  <c r="BFJ112" i="1"/>
  <c r="BFJ116" i="1"/>
  <c r="BFJ120" i="1"/>
  <c r="BFJ124" i="1"/>
  <c r="BFJ128" i="1"/>
  <c r="BFJ132" i="1"/>
  <c r="BFJ136" i="1"/>
  <c r="BFJ140" i="1"/>
  <c r="BFJ144" i="1"/>
  <c r="BFJ148" i="1"/>
  <c r="BFJ152" i="1"/>
  <c r="BFJ113" i="1"/>
  <c r="BFJ117" i="1"/>
  <c r="BFJ121" i="1"/>
  <c r="BFJ125" i="1"/>
  <c r="BFJ129" i="1"/>
  <c r="BFJ133" i="1"/>
  <c r="BFJ137" i="1"/>
  <c r="BFJ141" i="1"/>
  <c r="BFJ145" i="1"/>
  <c r="BFJ149" i="1"/>
  <c r="BFJ153" i="1"/>
  <c r="BFJ108" i="1"/>
  <c r="BFJ114" i="1"/>
  <c r="BFJ118" i="1"/>
  <c r="BFJ122" i="1"/>
  <c r="BFJ126" i="1"/>
  <c r="BFJ130" i="1"/>
  <c r="BFJ134" i="1"/>
  <c r="BFJ138" i="1"/>
  <c r="BFJ142" i="1"/>
  <c r="BFJ146" i="1"/>
  <c r="BFJ150" i="1"/>
  <c r="BFJ110" i="1"/>
  <c r="BFJ111" i="1"/>
  <c r="BFJ115" i="1"/>
  <c r="BFJ119" i="1"/>
  <c r="BFJ123" i="1"/>
  <c r="BFJ127" i="1"/>
  <c r="BFJ131" i="1"/>
  <c r="BFJ135" i="1"/>
  <c r="BFJ139" i="1"/>
  <c r="BFJ143" i="1"/>
  <c r="BFJ147" i="1"/>
  <c r="BFJ151" i="1"/>
  <c r="BFJ155" i="1"/>
  <c r="BFJ158" i="1"/>
  <c r="BFJ162" i="1"/>
  <c r="BFJ166" i="1"/>
  <c r="BFJ170" i="1"/>
  <c r="BFJ174" i="1"/>
  <c r="BFJ178" i="1"/>
  <c r="BFJ182" i="1"/>
  <c r="BFJ186" i="1"/>
  <c r="BFJ190" i="1"/>
  <c r="BFJ194" i="1"/>
  <c r="BFJ198" i="1"/>
  <c r="BFJ154" i="1"/>
  <c r="BFJ159" i="1"/>
  <c r="BFJ163" i="1"/>
  <c r="BFJ167" i="1"/>
  <c r="BFJ171" i="1"/>
  <c r="BFJ175" i="1"/>
  <c r="BFJ179" i="1"/>
  <c r="BFJ183" i="1"/>
  <c r="BFJ187" i="1"/>
  <c r="BFJ191" i="1"/>
  <c r="BFJ195" i="1"/>
  <c r="BFJ199" i="1"/>
  <c r="BFJ203" i="1"/>
  <c r="BFJ156" i="1"/>
  <c r="BFJ160" i="1"/>
  <c r="BFJ164" i="1"/>
  <c r="BFJ168" i="1"/>
  <c r="BFJ172" i="1"/>
  <c r="BFJ176" i="1"/>
  <c r="BFJ180" i="1"/>
  <c r="BFJ184" i="1"/>
  <c r="BFJ188" i="1"/>
  <c r="BFJ192" i="1"/>
  <c r="BFJ196" i="1"/>
  <c r="BFJ200" i="1"/>
  <c r="BFJ157" i="1"/>
  <c r="BFJ161" i="1"/>
  <c r="BFJ165" i="1"/>
  <c r="BFJ169" i="1"/>
  <c r="BFJ173" i="1"/>
  <c r="BFJ177" i="1"/>
  <c r="BFJ181" i="1"/>
  <c r="BFJ185" i="1"/>
  <c r="BFJ189" i="1"/>
  <c r="BFJ193" i="1"/>
  <c r="BFJ197" i="1"/>
  <c r="BFJ201" i="1"/>
  <c r="BFJ204" i="1"/>
  <c r="BFJ208" i="1"/>
  <c r="BFJ212" i="1"/>
  <c r="BFJ216" i="1"/>
  <c r="BFJ220" i="1"/>
  <c r="BFJ224" i="1"/>
  <c r="BFJ228" i="1"/>
  <c r="BFJ232" i="1"/>
  <c r="BFJ236" i="1"/>
  <c r="BFJ240" i="1"/>
  <c r="BFJ244" i="1"/>
  <c r="BFJ248" i="1"/>
  <c r="BFJ205" i="1"/>
  <c r="BFJ209" i="1"/>
  <c r="BFJ213" i="1"/>
  <c r="BFJ217" i="1"/>
  <c r="BFJ221" i="1"/>
  <c r="BFJ225" i="1"/>
  <c r="BFJ229" i="1"/>
  <c r="BFJ233" i="1"/>
  <c r="BFJ237" i="1"/>
  <c r="BFJ241" i="1"/>
  <c r="BFJ245" i="1"/>
  <c r="BFJ249" i="1"/>
  <c r="BFJ202" i="1"/>
  <c r="BFJ206" i="1"/>
  <c r="BFJ210" i="1"/>
  <c r="BFJ214" i="1"/>
  <c r="BFJ218" i="1"/>
  <c r="BFJ222" i="1"/>
  <c r="BFJ226" i="1"/>
  <c r="BFJ230" i="1"/>
  <c r="BFJ234" i="1"/>
  <c r="BFJ238" i="1"/>
  <c r="BFJ242" i="1"/>
  <c r="BFJ246" i="1"/>
  <c r="BFJ207" i="1"/>
  <c r="BFJ211" i="1"/>
  <c r="BFJ215" i="1"/>
  <c r="BFJ219" i="1"/>
  <c r="BFJ223" i="1"/>
  <c r="BFJ227" i="1"/>
  <c r="BFJ231" i="1"/>
  <c r="BFJ235" i="1"/>
  <c r="BFJ239" i="1"/>
  <c r="BFJ243" i="1"/>
  <c r="BFJ247" i="1"/>
  <c r="BFJ251" i="1"/>
  <c r="BFF10" i="1"/>
  <c r="BFF11" i="1"/>
  <c r="BFF15" i="1"/>
  <c r="BFF8" i="1"/>
  <c r="BFF12" i="1"/>
  <c r="BFF9" i="1"/>
  <c r="BFF13" i="1"/>
  <c r="BFF14" i="1"/>
  <c r="BFF19" i="1"/>
  <c r="BFF23" i="1"/>
  <c r="BFF27" i="1"/>
  <c r="BFF31" i="1"/>
  <c r="BFF35" i="1"/>
  <c r="BFF16" i="1"/>
  <c r="BFF20" i="1"/>
  <c r="BFF24" i="1"/>
  <c r="BFF28" i="1"/>
  <c r="BFF32" i="1"/>
  <c r="BFF36" i="1"/>
  <c r="BFF40" i="1"/>
  <c r="BFF17" i="1"/>
  <c r="BFF21" i="1"/>
  <c r="BFF25" i="1"/>
  <c r="BFF29" i="1"/>
  <c r="BFF33" i="1"/>
  <c r="BFF37" i="1"/>
  <c r="BFF18" i="1"/>
  <c r="BFF22" i="1"/>
  <c r="BFF26" i="1"/>
  <c r="BFF30" i="1"/>
  <c r="BFF34" i="1"/>
  <c r="BFF38" i="1"/>
  <c r="BFF39" i="1"/>
  <c r="BFF42" i="1"/>
  <c r="BFF46" i="1"/>
  <c r="BFF50" i="1"/>
  <c r="BFF54" i="1"/>
  <c r="BFF58" i="1"/>
  <c r="BFF62" i="1"/>
  <c r="BFF43" i="1"/>
  <c r="BFF47" i="1"/>
  <c r="BFF51" i="1"/>
  <c r="BFF55" i="1"/>
  <c r="BFF59" i="1"/>
  <c r="BFF63" i="1"/>
  <c r="BFF44" i="1"/>
  <c r="BFF48" i="1"/>
  <c r="BFF52" i="1"/>
  <c r="BFF56" i="1"/>
  <c r="BFF60" i="1"/>
  <c r="BFF41" i="1"/>
  <c r="BFF45" i="1"/>
  <c r="BFF49" i="1"/>
  <c r="BFF53" i="1"/>
  <c r="BFF57" i="1"/>
  <c r="BFF61" i="1"/>
  <c r="BFF65" i="1"/>
  <c r="BFF68" i="1"/>
  <c r="BFF72" i="1"/>
  <c r="BFF76" i="1"/>
  <c r="BFF80" i="1"/>
  <c r="BFF84" i="1"/>
  <c r="BFF88" i="1"/>
  <c r="BFF92" i="1"/>
  <c r="BFF96" i="1"/>
  <c r="BFF100" i="1"/>
  <c r="BFF104" i="1"/>
  <c r="BFF69" i="1"/>
  <c r="BFF73" i="1"/>
  <c r="BFF77" i="1"/>
  <c r="BFF81" i="1"/>
  <c r="BFF85" i="1"/>
  <c r="BFF89" i="1"/>
  <c r="BFF93" i="1"/>
  <c r="BFF97" i="1"/>
  <c r="BFF101" i="1"/>
  <c r="BFF105" i="1"/>
  <c r="BFF109" i="1"/>
  <c r="BFF64" i="1"/>
  <c r="BFF66" i="1"/>
  <c r="BFF70" i="1"/>
  <c r="BFF74" i="1"/>
  <c r="BFF78" i="1"/>
  <c r="BFF82" i="1"/>
  <c r="BFF86" i="1"/>
  <c r="BFF90" i="1"/>
  <c r="BFF94" i="1"/>
  <c r="BFF98" i="1"/>
  <c r="BFF102" i="1"/>
  <c r="BFF106" i="1"/>
  <c r="BFF67" i="1"/>
  <c r="BFF71" i="1"/>
  <c r="BFF75" i="1"/>
  <c r="BFF79" i="1"/>
  <c r="BFF83" i="1"/>
  <c r="BFF87" i="1"/>
  <c r="BFF91" i="1"/>
  <c r="BFF95" i="1"/>
  <c r="BFF99" i="1"/>
  <c r="BFF103" i="1"/>
  <c r="BFF107" i="1"/>
  <c r="BFF108" i="1"/>
  <c r="BFF112" i="1"/>
  <c r="BFF116" i="1"/>
  <c r="BFF120" i="1"/>
  <c r="BFF124" i="1"/>
  <c r="BFF128" i="1"/>
  <c r="BFF132" i="1"/>
  <c r="BFF136" i="1"/>
  <c r="BFF140" i="1"/>
  <c r="BFF144" i="1"/>
  <c r="BFF148" i="1"/>
  <c r="BFF152" i="1"/>
  <c r="BFF110" i="1"/>
  <c r="BFF113" i="1"/>
  <c r="BFF117" i="1"/>
  <c r="BFF121" i="1"/>
  <c r="BFF125" i="1"/>
  <c r="BFF129" i="1"/>
  <c r="BFF133" i="1"/>
  <c r="BFF137" i="1"/>
  <c r="BFF141" i="1"/>
  <c r="BFF145" i="1"/>
  <c r="BFF149" i="1"/>
  <c r="BFF153" i="1"/>
  <c r="BFF114" i="1"/>
  <c r="BFF118" i="1"/>
  <c r="BFF122" i="1"/>
  <c r="BFF126" i="1"/>
  <c r="BFF130" i="1"/>
  <c r="BFF134" i="1"/>
  <c r="BFF138" i="1"/>
  <c r="BFF142" i="1"/>
  <c r="BFF146" i="1"/>
  <c r="BFF150" i="1"/>
  <c r="BFF111" i="1"/>
  <c r="BFF115" i="1"/>
  <c r="BFF119" i="1"/>
  <c r="BFF123" i="1"/>
  <c r="BFF127" i="1"/>
  <c r="BFF131" i="1"/>
  <c r="BFF135" i="1"/>
  <c r="BFF139" i="1"/>
  <c r="BFF143" i="1"/>
  <c r="BFF147" i="1"/>
  <c r="BFF151" i="1"/>
  <c r="BFF155" i="1"/>
  <c r="BFF156" i="1"/>
  <c r="BFF158" i="1"/>
  <c r="BFF162" i="1"/>
  <c r="BFF166" i="1"/>
  <c r="BFF170" i="1"/>
  <c r="BFF174" i="1"/>
  <c r="BFF178" i="1"/>
  <c r="BFF182" i="1"/>
  <c r="BFF186" i="1"/>
  <c r="BFF190" i="1"/>
  <c r="BFF194" i="1"/>
  <c r="BFF198" i="1"/>
  <c r="BFF159" i="1"/>
  <c r="BFF163" i="1"/>
  <c r="BFF167" i="1"/>
  <c r="BFF171" i="1"/>
  <c r="BFF175" i="1"/>
  <c r="BFF179" i="1"/>
  <c r="BFF183" i="1"/>
  <c r="BFF187" i="1"/>
  <c r="BFF191" i="1"/>
  <c r="BFF195" i="1"/>
  <c r="BFF199" i="1"/>
  <c r="BFF203" i="1"/>
  <c r="BFF160" i="1"/>
  <c r="BFF164" i="1"/>
  <c r="BFF168" i="1"/>
  <c r="BFF172" i="1"/>
  <c r="BFF176" i="1"/>
  <c r="BFF180" i="1"/>
  <c r="BFF184" i="1"/>
  <c r="BFF188" i="1"/>
  <c r="BFF192" i="1"/>
  <c r="BFF196" i="1"/>
  <c r="BFF200" i="1"/>
  <c r="BFF154" i="1"/>
  <c r="BFF157" i="1"/>
  <c r="BFF161" i="1"/>
  <c r="BFF165" i="1"/>
  <c r="BFF169" i="1"/>
  <c r="BFF173" i="1"/>
  <c r="BFF177" i="1"/>
  <c r="BFF181" i="1"/>
  <c r="BFF185" i="1"/>
  <c r="BFF189" i="1"/>
  <c r="BFF193" i="1"/>
  <c r="BFF197" i="1"/>
  <c r="BFF201" i="1"/>
  <c r="BFF202" i="1"/>
  <c r="BFF204" i="1"/>
  <c r="BFF208" i="1"/>
  <c r="BFF212" i="1"/>
  <c r="BFF216" i="1"/>
  <c r="BFF220" i="1"/>
  <c r="BFF224" i="1"/>
  <c r="BFF228" i="1"/>
  <c r="BFF232" i="1"/>
  <c r="BFF236" i="1"/>
  <c r="BFF240" i="1"/>
  <c r="BFF244" i="1"/>
  <c r="BFF248" i="1"/>
  <c r="BFF205" i="1"/>
  <c r="BFF209" i="1"/>
  <c r="BFF213" i="1"/>
  <c r="BFF217" i="1"/>
  <c r="BFF221" i="1"/>
  <c r="BFF225" i="1"/>
  <c r="BFF229" i="1"/>
  <c r="BFF233" i="1"/>
  <c r="BFF237" i="1"/>
  <c r="BFF241" i="1"/>
  <c r="BFF245" i="1"/>
  <c r="BFF249" i="1"/>
  <c r="BFF206" i="1"/>
  <c r="BFF210" i="1"/>
  <c r="BFF214" i="1"/>
  <c r="BFF218" i="1"/>
  <c r="BFF222" i="1"/>
  <c r="BFF226" i="1"/>
  <c r="BFF230" i="1"/>
  <c r="BFF234" i="1"/>
  <c r="BFF238" i="1"/>
  <c r="BFF242" i="1"/>
  <c r="BFF246" i="1"/>
  <c r="BFF207" i="1"/>
  <c r="BFF211" i="1"/>
  <c r="BFF215" i="1"/>
  <c r="BFF219" i="1"/>
  <c r="BFF223" i="1"/>
  <c r="BFF227" i="1"/>
  <c r="BFF231" i="1"/>
  <c r="BFF235" i="1"/>
  <c r="BFF239" i="1"/>
  <c r="BFF243" i="1"/>
  <c r="BFF247" i="1"/>
  <c r="BFF251" i="1"/>
  <c r="BHG9" i="1"/>
  <c r="BHG13" i="1"/>
  <c r="BHG10" i="1"/>
  <c r="BHG14" i="1"/>
  <c r="BHG11" i="1"/>
  <c r="BHG8" i="1"/>
  <c r="BHG12" i="1"/>
  <c r="BHG18" i="1"/>
  <c r="BHG22" i="1"/>
  <c r="BHG26" i="1"/>
  <c r="BHG30" i="1"/>
  <c r="BHG34" i="1"/>
  <c r="BHG15" i="1"/>
  <c r="BHG19" i="1"/>
  <c r="BHG23" i="1"/>
  <c r="BHG27" i="1"/>
  <c r="BHG31" i="1"/>
  <c r="BHG35" i="1"/>
  <c r="BHG39" i="1"/>
  <c r="BHG16" i="1"/>
  <c r="BHG20" i="1"/>
  <c r="BHG24" i="1"/>
  <c r="BHG28" i="1"/>
  <c r="BHG32" i="1"/>
  <c r="BHG36" i="1"/>
  <c r="BHG17" i="1"/>
  <c r="BHG21" i="1"/>
  <c r="BHG25" i="1"/>
  <c r="BHG29" i="1"/>
  <c r="BHG33" i="1"/>
  <c r="BHG37" i="1"/>
  <c r="BHG38" i="1"/>
  <c r="BHG41" i="1"/>
  <c r="BHG45" i="1"/>
  <c r="BHG49" i="1"/>
  <c r="BHG53" i="1"/>
  <c r="BHG57" i="1"/>
  <c r="BHG61" i="1"/>
  <c r="BHG40" i="1"/>
  <c r="BHG42" i="1"/>
  <c r="BHG46" i="1"/>
  <c r="BHG50" i="1"/>
  <c r="BHG54" i="1"/>
  <c r="BHG58" i="1"/>
  <c r="BHG62" i="1"/>
  <c r="BHG43" i="1"/>
  <c r="BHG47" i="1"/>
  <c r="BHG51" i="1"/>
  <c r="BHG55" i="1"/>
  <c r="BHG59" i="1"/>
  <c r="BHG44" i="1"/>
  <c r="BHG48" i="1"/>
  <c r="BHG52" i="1"/>
  <c r="BHG56" i="1"/>
  <c r="BHG60" i="1"/>
  <c r="BHG64" i="1"/>
  <c r="BHG67" i="1"/>
  <c r="BHG71" i="1"/>
  <c r="BHG75" i="1"/>
  <c r="BHG79" i="1"/>
  <c r="BHG83" i="1"/>
  <c r="BHG87" i="1"/>
  <c r="BHG91" i="1"/>
  <c r="BHG95" i="1"/>
  <c r="BHG99" i="1"/>
  <c r="BHG103" i="1"/>
  <c r="BHG107" i="1"/>
  <c r="BHG68" i="1"/>
  <c r="BHG72" i="1"/>
  <c r="BHG76" i="1"/>
  <c r="BHG80" i="1"/>
  <c r="BHG84" i="1"/>
  <c r="BHG88" i="1"/>
  <c r="BHG92" i="1"/>
  <c r="BHG96" i="1"/>
  <c r="BHG100" i="1"/>
  <c r="BHG104" i="1"/>
  <c r="BHG108" i="1"/>
  <c r="BHG63" i="1"/>
  <c r="BHG69" i="1"/>
  <c r="BHG73" i="1"/>
  <c r="BHG77" i="1"/>
  <c r="BHG81" i="1"/>
  <c r="BHG85" i="1"/>
  <c r="BHG89" i="1"/>
  <c r="BHG93" i="1"/>
  <c r="BHG97" i="1"/>
  <c r="BHG101" i="1"/>
  <c r="BHG105" i="1"/>
  <c r="BHG65" i="1"/>
  <c r="BHG66" i="1"/>
  <c r="BHG70" i="1"/>
  <c r="BHG74" i="1"/>
  <c r="BHG78" i="1"/>
  <c r="BHG82" i="1"/>
  <c r="BHG86" i="1"/>
  <c r="BHG90" i="1"/>
  <c r="BHG94" i="1"/>
  <c r="BHG98" i="1"/>
  <c r="BHG102" i="1"/>
  <c r="BHG106" i="1"/>
  <c r="BHG110" i="1"/>
  <c r="BHG111" i="1"/>
  <c r="BHG115" i="1"/>
  <c r="BHG119" i="1"/>
  <c r="BHG123" i="1"/>
  <c r="BHG127" i="1"/>
  <c r="BHG131" i="1"/>
  <c r="BHG135" i="1"/>
  <c r="BHG139" i="1"/>
  <c r="BHG143" i="1"/>
  <c r="BHG147" i="1"/>
  <c r="BHG151" i="1"/>
  <c r="BHG109" i="1"/>
  <c r="BHG112" i="1"/>
  <c r="BHG116" i="1"/>
  <c r="BHG120" i="1"/>
  <c r="BHG124" i="1"/>
  <c r="BHG128" i="1"/>
  <c r="BHG132" i="1"/>
  <c r="BHG136" i="1"/>
  <c r="BHG140" i="1"/>
  <c r="BHG144" i="1"/>
  <c r="BHG148" i="1"/>
  <c r="BHG152" i="1"/>
  <c r="BHG113" i="1"/>
  <c r="BHG117" i="1"/>
  <c r="BHG121" i="1"/>
  <c r="BHG125" i="1"/>
  <c r="BHG129" i="1"/>
  <c r="BHG133" i="1"/>
  <c r="BHG137" i="1"/>
  <c r="BHG141" i="1"/>
  <c r="BHG145" i="1"/>
  <c r="BHG149" i="1"/>
  <c r="BHG153" i="1"/>
  <c r="BHG114" i="1"/>
  <c r="BHG118" i="1"/>
  <c r="BHG122" i="1"/>
  <c r="BHG126" i="1"/>
  <c r="BHG130" i="1"/>
  <c r="BHG134" i="1"/>
  <c r="BHG138" i="1"/>
  <c r="BHG142" i="1"/>
  <c r="BHG146" i="1"/>
  <c r="BHG150" i="1"/>
  <c r="BHG154" i="1"/>
  <c r="BHG155" i="1"/>
  <c r="BHG157" i="1"/>
  <c r="BHG161" i="1"/>
  <c r="BHG165" i="1"/>
  <c r="BHG169" i="1"/>
  <c r="BHG173" i="1"/>
  <c r="BHG177" i="1"/>
  <c r="BHG181" i="1"/>
  <c r="BHG185" i="1"/>
  <c r="BHG189" i="1"/>
  <c r="BHG193" i="1"/>
  <c r="BHG197" i="1"/>
  <c r="BHG201" i="1"/>
  <c r="BHG158" i="1"/>
  <c r="BHG162" i="1"/>
  <c r="BHG166" i="1"/>
  <c r="BHG170" i="1"/>
  <c r="BHG174" i="1"/>
  <c r="BHG178" i="1"/>
  <c r="BHG182" i="1"/>
  <c r="BHG186" i="1"/>
  <c r="BHG190" i="1"/>
  <c r="BHG194" i="1"/>
  <c r="BHG198" i="1"/>
  <c r="BHG202" i="1"/>
  <c r="BHG159" i="1"/>
  <c r="BHG163" i="1"/>
  <c r="BHG167" i="1"/>
  <c r="BHG171" i="1"/>
  <c r="BHG175" i="1"/>
  <c r="BHG179" i="1"/>
  <c r="BHG183" i="1"/>
  <c r="BHG187" i="1"/>
  <c r="BHG191" i="1"/>
  <c r="BHG195" i="1"/>
  <c r="BHG199" i="1"/>
  <c r="BHG156" i="1"/>
  <c r="BHG160" i="1"/>
  <c r="BHG164" i="1"/>
  <c r="BHG168" i="1"/>
  <c r="BHG172" i="1"/>
  <c r="BHG176" i="1"/>
  <c r="BHG180" i="1"/>
  <c r="BHG184" i="1"/>
  <c r="BHG188" i="1"/>
  <c r="BHG192" i="1"/>
  <c r="BHG196" i="1"/>
  <c r="BHG200" i="1"/>
  <c r="BHG207" i="1"/>
  <c r="BHG211" i="1"/>
  <c r="BHG215" i="1"/>
  <c r="BHG219" i="1"/>
  <c r="BHG223" i="1"/>
  <c r="BHG227" i="1"/>
  <c r="BHG231" i="1"/>
  <c r="BHG235" i="1"/>
  <c r="BHG239" i="1"/>
  <c r="BHG243" i="1"/>
  <c r="BHG247" i="1"/>
  <c r="BHG203" i="1"/>
  <c r="BHG204" i="1"/>
  <c r="BHG208" i="1"/>
  <c r="BHG212" i="1"/>
  <c r="BHG216" i="1"/>
  <c r="BHG220" i="1"/>
  <c r="BHG224" i="1"/>
  <c r="BHG228" i="1"/>
  <c r="BHG232" i="1"/>
  <c r="BHG236" i="1"/>
  <c r="BHG240" i="1"/>
  <c r="BHG244" i="1"/>
  <c r="BHG248" i="1"/>
  <c r="BHG205" i="1"/>
  <c r="BHG209" i="1"/>
  <c r="BHG213" i="1"/>
  <c r="BHG217" i="1"/>
  <c r="BHG221" i="1"/>
  <c r="BHG225" i="1"/>
  <c r="BHG229" i="1"/>
  <c r="BHG233" i="1"/>
  <c r="BHG237" i="1"/>
  <c r="BHG241" i="1"/>
  <c r="BHG245" i="1"/>
  <c r="BHG249" i="1"/>
  <c r="BHG206" i="1"/>
  <c r="BHG210" i="1"/>
  <c r="BHG214" i="1"/>
  <c r="BHG218" i="1"/>
  <c r="BHG222" i="1"/>
  <c r="BHG226" i="1"/>
  <c r="BHG230" i="1"/>
  <c r="BHG234" i="1"/>
  <c r="BHG238" i="1"/>
  <c r="BHG242" i="1"/>
  <c r="BHG246" i="1"/>
  <c r="BHG250" i="1"/>
  <c r="BHC9" i="1"/>
  <c r="BHC13" i="1"/>
  <c r="BHC10" i="1"/>
  <c r="BHC14" i="1"/>
  <c r="BHC11" i="1"/>
  <c r="BHC8" i="1"/>
  <c r="BHC12" i="1"/>
  <c r="BHC18" i="1"/>
  <c r="BHC22" i="1"/>
  <c r="BHC26" i="1"/>
  <c r="BHC30" i="1"/>
  <c r="BHC34" i="1"/>
  <c r="BHC19" i="1"/>
  <c r="BHC23" i="1"/>
  <c r="BHC27" i="1"/>
  <c r="BHC31" i="1"/>
  <c r="BHC35" i="1"/>
  <c r="BHC39" i="1"/>
  <c r="BHC16" i="1"/>
  <c r="BHC20" i="1"/>
  <c r="BHC24" i="1"/>
  <c r="BHC28" i="1"/>
  <c r="BHC32" i="1"/>
  <c r="BHC36" i="1"/>
  <c r="BHC15" i="1"/>
  <c r="BHC17" i="1"/>
  <c r="BHC21" i="1"/>
  <c r="BHC25" i="1"/>
  <c r="BHC29" i="1"/>
  <c r="BHC33" i="1"/>
  <c r="BHC37" i="1"/>
  <c r="BHC41" i="1"/>
  <c r="BHC45" i="1"/>
  <c r="BHC49" i="1"/>
  <c r="BHC53" i="1"/>
  <c r="BHC57" i="1"/>
  <c r="BHC61" i="1"/>
  <c r="BHC42" i="1"/>
  <c r="BHC46" i="1"/>
  <c r="BHC50" i="1"/>
  <c r="BHC54" i="1"/>
  <c r="BHC58" i="1"/>
  <c r="BHC62" i="1"/>
  <c r="BHC38" i="1"/>
  <c r="BHC43" i="1"/>
  <c r="BHC47" i="1"/>
  <c r="BHC51" i="1"/>
  <c r="BHC55" i="1"/>
  <c r="BHC59" i="1"/>
  <c r="BHC40" i="1"/>
  <c r="BHC44" i="1"/>
  <c r="BHC48" i="1"/>
  <c r="BHC52" i="1"/>
  <c r="BHC56" i="1"/>
  <c r="BHC60" i="1"/>
  <c r="BHC64" i="1"/>
  <c r="BHC63" i="1"/>
  <c r="BHC67" i="1"/>
  <c r="BHC71" i="1"/>
  <c r="BHC75" i="1"/>
  <c r="BHC79" i="1"/>
  <c r="BHC83" i="1"/>
  <c r="BHC87" i="1"/>
  <c r="BHC91" i="1"/>
  <c r="BHC95" i="1"/>
  <c r="BHC99" i="1"/>
  <c r="BHC103" i="1"/>
  <c r="BHC107" i="1"/>
  <c r="BHC65" i="1"/>
  <c r="BHC68" i="1"/>
  <c r="BHC72" i="1"/>
  <c r="BHC76" i="1"/>
  <c r="BHC80" i="1"/>
  <c r="BHC84" i="1"/>
  <c r="BHC88" i="1"/>
  <c r="BHC92" i="1"/>
  <c r="BHC96" i="1"/>
  <c r="BHC100" i="1"/>
  <c r="BHC104" i="1"/>
  <c r="BHC108" i="1"/>
  <c r="BHC69" i="1"/>
  <c r="BHC73" i="1"/>
  <c r="BHC77" i="1"/>
  <c r="BHC81" i="1"/>
  <c r="BHC85" i="1"/>
  <c r="BHC89" i="1"/>
  <c r="BHC93" i="1"/>
  <c r="BHC97" i="1"/>
  <c r="BHC101" i="1"/>
  <c r="BHC105" i="1"/>
  <c r="BHC66" i="1"/>
  <c r="BHC70" i="1"/>
  <c r="BHC74" i="1"/>
  <c r="BHC78" i="1"/>
  <c r="BHC82" i="1"/>
  <c r="BHC86" i="1"/>
  <c r="BHC90" i="1"/>
  <c r="BHC94" i="1"/>
  <c r="BHC98" i="1"/>
  <c r="BHC102" i="1"/>
  <c r="BHC106" i="1"/>
  <c r="BHC110" i="1"/>
  <c r="BHC111" i="1"/>
  <c r="BHC115" i="1"/>
  <c r="BHC119" i="1"/>
  <c r="BHC123" i="1"/>
  <c r="BHC127" i="1"/>
  <c r="BHC131" i="1"/>
  <c r="BHC135" i="1"/>
  <c r="BHC139" i="1"/>
  <c r="BHC143" i="1"/>
  <c r="BHC147" i="1"/>
  <c r="BHC151" i="1"/>
  <c r="BHC112" i="1"/>
  <c r="BHC116" i="1"/>
  <c r="BHC120" i="1"/>
  <c r="BHC124" i="1"/>
  <c r="BHC128" i="1"/>
  <c r="BHC132" i="1"/>
  <c r="BHC136" i="1"/>
  <c r="BHC140" i="1"/>
  <c r="BHC144" i="1"/>
  <c r="BHC148" i="1"/>
  <c r="BHC152" i="1"/>
  <c r="BHC113" i="1"/>
  <c r="BHC117" i="1"/>
  <c r="BHC121" i="1"/>
  <c r="BHC125" i="1"/>
  <c r="BHC129" i="1"/>
  <c r="BHC133" i="1"/>
  <c r="BHC137" i="1"/>
  <c r="BHC141" i="1"/>
  <c r="BHC145" i="1"/>
  <c r="BHC149" i="1"/>
  <c r="BHC153" i="1"/>
  <c r="BHC109" i="1"/>
  <c r="BHC114" i="1"/>
  <c r="BHC118" i="1"/>
  <c r="BHC122" i="1"/>
  <c r="BHC126" i="1"/>
  <c r="BHC130" i="1"/>
  <c r="BHC134" i="1"/>
  <c r="BHC138" i="1"/>
  <c r="BHC142" i="1"/>
  <c r="BHC146" i="1"/>
  <c r="BHC150" i="1"/>
  <c r="BHC154" i="1"/>
  <c r="BHC157" i="1"/>
  <c r="BHC161" i="1"/>
  <c r="BHC165" i="1"/>
  <c r="BHC169" i="1"/>
  <c r="BHC173" i="1"/>
  <c r="BHC177" i="1"/>
  <c r="BHC181" i="1"/>
  <c r="BHC185" i="1"/>
  <c r="BHC189" i="1"/>
  <c r="BHC193" i="1"/>
  <c r="BHC197" i="1"/>
  <c r="BHC201" i="1"/>
  <c r="BHC158" i="1"/>
  <c r="BHC162" i="1"/>
  <c r="BHC166" i="1"/>
  <c r="BHC170" i="1"/>
  <c r="BHC174" i="1"/>
  <c r="BHC178" i="1"/>
  <c r="BHC182" i="1"/>
  <c r="BHC186" i="1"/>
  <c r="BHC190" i="1"/>
  <c r="BHC194" i="1"/>
  <c r="BHC198" i="1"/>
  <c r="BHC202" i="1"/>
  <c r="BHC155" i="1"/>
  <c r="BHC159" i="1"/>
  <c r="BHC163" i="1"/>
  <c r="BHC167" i="1"/>
  <c r="BHC171" i="1"/>
  <c r="BHC175" i="1"/>
  <c r="BHC179" i="1"/>
  <c r="BHC183" i="1"/>
  <c r="BHC187" i="1"/>
  <c r="BHC191" i="1"/>
  <c r="BHC195" i="1"/>
  <c r="BHC199" i="1"/>
  <c r="BHC156" i="1"/>
  <c r="BHC160" i="1"/>
  <c r="BHC164" i="1"/>
  <c r="BHC168" i="1"/>
  <c r="BHC172" i="1"/>
  <c r="BHC176" i="1"/>
  <c r="BHC180" i="1"/>
  <c r="BHC184" i="1"/>
  <c r="BHC188" i="1"/>
  <c r="BHC192" i="1"/>
  <c r="BHC196" i="1"/>
  <c r="BHC200" i="1"/>
  <c r="BHC207" i="1"/>
  <c r="BHC211" i="1"/>
  <c r="BHC215" i="1"/>
  <c r="BHC219" i="1"/>
  <c r="BHC223" i="1"/>
  <c r="BHC227" i="1"/>
  <c r="BHC231" i="1"/>
  <c r="BHC235" i="1"/>
  <c r="BHC239" i="1"/>
  <c r="BHC243" i="1"/>
  <c r="BHC247" i="1"/>
  <c r="BHC204" i="1"/>
  <c r="BHC208" i="1"/>
  <c r="BHC212" i="1"/>
  <c r="BHC216" i="1"/>
  <c r="BHC220" i="1"/>
  <c r="BHC224" i="1"/>
  <c r="BHC228" i="1"/>
  <c r="BHC232" i="1"/>
  <c r="BHC236" i="1"/>
  <c r="BHC240" i="1"/>
  <c r="BHC244" i="1"/>
  <c r="BHC248" i="1"/>
  <c r="BHC205" i="1"/>
  <c r="BHC209" i="1"/>
  <c r="BHC213" i="1"/>
  <c r="BHC217" i="1"/>
  <c r="BHC221" i="1"/>
  <c r="BHC225" i="1"/>
  <c r="BHC229" i="1"/>
  <c r="BHC233" i="1"/>
  <c r="BHC237" i="1"/>
  <c r="BHC241" i="1"/>
  <c r="BHC245" i="1"/>
  <c r="BHC249" i="1"/>
  <c r="BHC203" i="1"/>
  <c r="BHC206" i="1"/>
  <c r="BHC210" i="1"/>
  <c r="BHC214" i="1"/>
  <c r="BHC218" i="1"/>
  <c r="BHC222" i="1"/>
  <c r="BHC226" i="1"/>
  <c r="BHC230" i="1"/>
  <c r="BHC234" i="1"/>
  <c r="BHC238" i="1"/>
  <c r="BHC242" i="1"/>
  <c r="BHC246" i="1"/>
  <c r="BHC250" i="1"/>
  <c r="BGY9" i="1"/>
  <c r="BGY13" i="1"/>
  <c r="BGY10" i="1"/>
  <c r="BGY14" i="1"/>
  <c r="BGY11" i="1"/>
  <c r="BGY8" i="1"/>
  <c r="BGY12" i="1"/>
  <c r="BGY18" i="1"/>
  <c r="BGY22" i="1"/>
  <c r="BGY26" i="1"/>
  <c r="BGY30" i="1"/>
  <c r="BGY34" i="1"/>
  <c r="BGY15" i="1"/>
  <c r="BGY19" i="1"/>
  <c r="BGY23" i="1"/>
  <c r="BGY27" i="1"/>
  <c r="BGY31" i="1"/>
  <c r="BGY35" i="1"/>
  <c r="BGY39" i="1"/>
  <c r="BGY16" i="1"/>
  <c r="BGY20" i="1"/>
  <c r="BGY24" i="1"/>
  <c r="BGY28" i="1"/>
  <c r="BGY32" i="1"/>
  <c r="BGY36" i="1"/>
  <c r="BGY17" i="1"/>
  <c r="BGY21" i="1"/>
  <c r="BGY25" i="1"/>
  <c r="BGY29" i="1"/>
  <c r="BGY33" i="1"/>
  <c r="BGY37" i="1"/>
  <c r="BGY38" i="1"/>
  <c r="BGY41" i="1"/>
  <c r="BGY45" i="1"/>
  <c r="BGY49" i="1"/>
  <c r="BGY53" i="1"/>
  <c r="BGY57" i="1"/>
  <c r="BGY61" i="1"/>
  <c r="BGY40" i="1"/>
  <c r="BGY42" i="1"/>
  <c r="BGY46" i="1"/>
  <c r="BGY50" i="1"/>
  <c r="BGY54" i="1"/>
  <c r="BGY58" i="1"/>
  <c r="BGY62" i="1"/>
  <c r="BGY43" i="1"/>
  <c r="BGY47" i="1"/>
  <c r="BGY51" i="1"/>
  <c r="BGY55" i="1"/>
  <c r="BGY59" i="1"/>
  <c r="BGY44" i="1"/>
  <c r="BGY48" i="1"/>
  <c r="BGY52" i="1"/>
  <c r="BGY56" i="1"/>
  <c r="BGY60" i="1"/>
  <c r="BGY64" i="1"/>
  <c r="BGY67" i="1"/>
  <c r="BGY71" i="1"/>
  <c r="BGY75" i="1"/>
  <c r="BGY79" i="1"/>
  <c r="BGY83" i="1"/>
  <c r="BGY87" i="1"/>
  <c r="BGY91" i="1"/>
  <c r="BGY95" i="1"/>
  <c r="BGY99" i="1"/>
  <c r="BGY103" i="1"/>
  <c r="BGY107" i="1"/>
  <c r="BGY68" i="1"/>
  <c r="BGY72" i="1"/>
  <c r="BGY76" i="1"/>
  <c r="BGY80" i="1"/>
  <c r="BGY84" i="1"/>
  <c r="BGY88" i="1"/>
  <c r="BGY92" i="1"/>
  <c r="BGY96" i="1"/>
  <c r="BGY100" i="1"/>
  <c r="BGY104" i="1"/>
  <c r="BGY108" i="1"/>
  <c r="BGY63" i="1"/>
  <c r="BGY69" i="1"/>
  <c r="BGY73" i="1"/>
  <c r="BGY77" i="1"/>
  <c r="BGY81" i="1"/>
  <c r="BGY85" i="1"/>
  <c r="BGY89" i="1"/>
  <c r="BGY93" i="1"/>
  <c r="BGY97" i="1"/>
  <c r="BGY101" i="1"/>
  <c r="BGY105" i="1"/>
  <c r="BGY65" i="1"/>
  <c r="BGY66" i="1"/>
  <c r="BGY70" i="1"/>
  <c r="BGY74" i="1"/>
  <c r="BGY78" i="1"/>
  <c r="BGY82" i="1"/>
  <c r="BGY86" i="1"/>
  <c r="BGY90" i="1"/>
  <c r="BGY94" i="1"/>
  <c r="BGY98" i="1"/>
  <c r="BGY102" i="1"/>
  <c r="BGY106" i="1"/>
  <c r="BGY110" i="1"/>
  <c r="BGY111" i="1"/>
  <c r="BGY115" i="1"/>
  <c r="BGY119" i="1"/>
  <c r="BGY123" i="1"/>
  <c r="BGY127" i="1"/>
  <c r="BGY131" i="1"/>
  <c r="BGY135" i="1"/>
  <c r="BGY139" i="1"/>
  <c r="BGY143" i="1"/>
  <c r="BGY147" i="1"/>
  <c r="BGY151" i="1"/>
  <c r="BGY109" i="1"/>
  <c r="BGY112" i="1"/>
  <c r="BGY116" i="1"/>
  <c r="BGY120" i="1"/>
  <c r="BGY124" i="1"/>
  <c r="BGY128" i="1"/>
  <c r="BGY132" i="1"/>
  <c r="BGY136" i="1"/>
  <c r="BGY140" i="1"/>
  <c r="BGY144" i="1"/>
  <c r="BGY148" i="1"/>
  <c r="BGY152" i="1"/>
  <c r="BGY113" i="1"/>
  <c r="BGY117" i="1"/>
  <c r="BGY121" i="1"/>
  <c r="BGY125" i="1"/>
  <c r="BGY129" i="1"/>
  <c r="BGY133" i="1"/>
  <c r="BGY137" i="1"/>
  <c r="BGY141" i="1"/>
  <c r="BGY145" i="1"/>
  <c r="BGY149" i="1"/>
  <c r="BGY153" i="1"/>
  <c r="BGY114" i="1"/>
  <c r="BGY118" i="1"/>
  <c r="BGY122" i="1"/>
  <c r="BGY126" i="1"/>
  <c r="BGY130" i="1"/>
  <c r="BGY134" i="1"/>
  <c r="BGY138" i="1"/>
  <c r="BGY142" i="1"/>
  <c r="BGY146" i="1"/>
  <c r="BGY150" i="1"/>
  <c r="BGY154" i="1"/>
  <c r="BGY155" i="1"/>
  <c r="BGY157" i="1"/>
  <c r="BGY161" i="1"/>
  <c r="BGY165" i="1"/>
  <c r="BGY169" i="1"/>
  <c r="BGY173" i="1"/>
  <c r="BGY177" i="1"/>
  <c r="BGY181" i="1"/>
  <c r="BGY185" i="1"/>
  <c r="BGY189" i="1"/>
  <c r="BGY193" i="1"/>
  <c r="BGY197" i="1"/>
  <c r="BGY201" i="1"/>
  <c r="BGY158" i="1"/>
  <c r="BGY162" i="1"/>
  <c r="BGY166" i="1"/>
  <c r="BGY170" i="1"/>
  <c r="BGY174" i="1"/>
  <c r="BGY178" i="1"/>
  <c r="BGY182" i="1"/>
  <c r="BGY186" i="1"/>
  <c r="BGY190" i="1"/>
  <c r="BGY194" i="1"/>
  <c r="BGY198" i="1"/>
  <c r="BGY202" i="1"/>
  <c r="BGY159" i="1"/>
  <c r="BGY163" i="1"/>
  <c r="BGY167" i="1"/>
  <c r="BGY171" i="1"/>
  <c r="BGY175" i="1"/>
  <c r="BGY179" i="1"/>
  <c r="BGY183" i="1"/>
  <c r="BGY187" i="1"/>
  <c r="BGY191" i="1"/>
  <c r="BGY195" i="1"/>
  <c r="BGY199" i="1"/>
  <c r="BGY156" i="1"/>
  <c r="BGY160" i="1"/>
  <c r="BGY164" i="1"/>
  <c r="BGY168" i="1"/>
  <c r="BGY172" i="1"/>
  <c r="BGY176" i="1"/>
  <c r="BGY180" i="1"/>
  <c r="BGY184" i="1"/>
  <c r="BGY188" i="1"/>
  <c r="BGY192" i="1"/>
  <c r="BGY196" i="1"/>
  <c r="BGY200" i="1"/>
  <c r="BGY207" i="1"/>
  <c r="BGY211" i="1"/>
  <c r="BGY215" i="1"/>
  <c r="BGY219" i="1"/>
  <c r="BGY223" i="1"/>
  <c r="BGY227" i="1"/>
  <c r="BGY231" i="1"/>
  <c r="BGY235" i="1"/>
  <c r="BGY239" i="1"/>
  <c r="BGY243" i="1"/>
  <c r="BGY247" i="1"/>
  <c r="BGY203" i="1"/>
  <c r="BGY204" i="1"/>
  <c r="BGY208" i="1"/>
  <c r="BGY212" i="1"/>
  <c r="BGY216" i="1"/>
  <c r="BGY220" i="1"/>
  <c r="BGY224" i="1"/>
  <c r="BGY228" i="1"/>
  <c r="BGY232" i="1"/>
  <c r="BGY236" i="1"/>
  <c r="BGY240" i="1"/>
  <c r="BGY244" i="1"/>
  <c r="BGY248" i="1"/>
  <c r="BGY205" i="1"/>
  <c r="BGY209" i="1"/>
  <c r="BGY213" i="1"/>
  <c r="BGY217" i="1"/>
  <c r="BGY221" i="1"/>
  <c r="BGY225" i="1"/>
  <c r="BGY229" i="1"/>
  <c r="BGY233" i="1"/>
  <c r="BGY237" i="1"/>
  <c r="BGY241" i="1"/>
  <c r="BGY245" i="1"/>
  <c r="BGY249" i="1"/>
  <c r="BGY206" i="1"/>
  <c r="BGY210" i="1"/>
  <c r="BGY214" i="1"/>
  <c r="BGY218" i="1"/>
  <c r="BGY222" i="1"/>
  <c r="BGY226" i="1"/>
  <c r="BGY230" i="1"/>
  <c r="BGY234" i="1"/>
  <c r="BGY238" i="1"/>
  <c r="BGY242" i="1"/>
  <c r="BGY246" i="1"/>
  <c r="BGY250" i="1"/>
  <c r="BGU9" i="1"/>
  <c r="BGU13" i="1"/>
  <c r="BGU10" i="1"/>
  <c r="BGU14" i="1"/>
  <c r="BGU11" i="1"/>
  <c r="BGU8" i="1"/>
  <c r="BGU12" i="1"/>
  <c r="BGU18" i="1"/>
  <c r="BGU22" i="1"/>
  <c r="BGU26" i="1"/>
  <c r="BGU30" i="1"/>
  <c r="BGU34" i="1"/>
  <c r="BGU19" i="1"/>
  <c r="BGU23" i="1"/>
  <c r="BGU27" i="1"/>
  <c r="BGU31" i="1"/>
  <c r="BGU35" i="1"/>
  <c r="BGU39" i="1"/>
  <c r="BGU16" i="1"/>
  <c r="BGU20" i="1"/>
  <c r="BGU24" i="1"/>
  <c r="BGU28" i="1"/>
  <c r="BGU32" i="1"/>
  <c r="BGU36" i="1"/>
  <c r="BGU15" i="1"/>
  <c r="BGU17" i="1"/>
  <c r="BGU21" i="1"/>
  <c r="BGU25" i="1"/>
  <c r="BGU29" i="1"/>
  <c r="BGU33" i="1"/>
  <c r="BGU37" i="1"/>
  <c r="BGU41" i="1"/>
  <c r="BGU45" i="1"/>
  <c r="BGU49" i="1"/>
  <c r="BGU53" i="1"/>
  <c r="BGU57" i="1"/>
  <c r="BGU61" i="1"/>
  <c r="BGU42" i="1"/>
  <c r="BGU46" i="1"/>
  <c r="BGU50" i="1"/>
  <c r="BGU54" i="1"/>
  <c r="BGU58" i="1"/>
  <c r="BGU62" i="1"/>
  <c r="BGU38" i="1"/>
  <c r="BGU43" i="1"/>
  <c r="BGU47" i="1"/>
  <c r="BGU51" i="1"/>
  <c r="BGU55" i="1"/>
  <c r="BGU59" i="1"/>
  <c r="BGU40" i="1"/>
  <c r="BGU44" i="1"/>
  <c r="BGU48" i="1"/>
  <c r="BGU52" i="1"/>
  <c r="BGU56" i="1"/>
  <c r="BGU60" i="1"/>
  <c r="BGU64" i="1"/>
  <c r="BGU63" i="1"/>
  <c r="BGU67" i="1"/>
  <c r="BGU71" i="1"/>
  <c r="BGU75" i="1"/>
  <c r="BGU79" i="1"/>
  <c r="BGU83" i="1"/>
  <c r="BGU87" i="1"/>
  <c r="BGU91" i="1"/>
  <c r="BGU95" i="1"/>
  <c r="BGU99" i="1"/>
  <c r="BGU103" i="1"/>
  <c r="BGU107" i="1"/>
  <c r="BGU65" i="1"/>
  <c r="BGU68" i="1"/>
  <c r="BGU72" i="1"/>
  <c r="BGU76" i="1"/>
  <c r="BGU80" i="1"/>
  <c r="BGU84" i="1"/>
  <c r="BGU88" i="1"/>
  <c r="BGU92" i="1"/>
  <c r="BGU96" i="1"/>
  <c r="BGU100" i="1"/>
  <c r="BGU104" i="1"/>
  <c r="BGU108" i="1"/>
  <c r="BGU69" i="1"/>
  <c r="BGU73" i="1"/>
  <c r="BGU77" i="1"/>
  <c r="BGU81" i="1"/>
  <c r="BGU85" i="1"/>
  <c r="BGU89" i="1"/>
  <c r="BGU93" i="1"/>
  <c r="BGU97" i="1"/>
  <c r="BGU101" i="1"/>
  <c r="BGU105" i="1"/>
  <c r="BGU66" i="1"/>
  <c r="BGU70" i="1"/>
  <c r="BGU74" i="1"/>
  <c r="BGU78" i="1"/>
  <c r="BGU82" i="1"/>
  <c r="BGU86" i="1"/>
  <c r="BGU90" i="1"/>
  <c r="BGU94" i="1"/>
  <c r="BGU98" i="1"/>
  <c r="BGU102" i="1"/>
  <c r="BGU106" i="1"/>
  <c r="BGU110" i="1"/>
  <c r="BGU111" i="1"/>
  <c r="BGU115" i="1"/>
  <c r="BGU119" i="1"/>
  <c r="BGU123" i="1"/>
  <c r="BGU127" i="1"/>
  <c r="BGU131" i="1"/>
  <c r="BGU135" i="1"/>
  <c r="BGU139" i="1"/>
  <c r="BGU143" i="1"/>
  <c r="BGU147" i="1"/>
  <c r="BGU151" i="1"/>
  <c r="BGU112" i="1"/>
  <c r="BGU116" i="1"/>
  <c r="BGU120" i="1"/>
  <c r="BGU124" i="1"/>
  <c r="BGU128" i="1"/>
  <c r="BGU132" i="1"/>
  <c r="BGU136" i="1"/>
  <c r="BGU140" i="1"/>
  <c r="BGU144" i="1"/>
  <c r="BGU148" i="1"/>
  <c r="BGU152" i="1"/>
  <c r="BGU113" i="1"/>
  <c r="BGU117" i="1"/>
  <c r="BGU121" i="1"/>
  <c r="BGU125" i="1"/>
  <c r="BGU129" i="1"/>
  <c r="BGU133" i="1"/>
  <c r="BGU137" i="1"/>
  <c r="BGU141" i="1"/>
  <c r="BGU145" i="1"/>
  <c r="BGU149" i="1"/>
  <c r="BGU153" i="1"/>
  <c r="BGU109" i="1"/>
  <c r="BGU114" i="1"/>
  <c r="BGU118" i="1"/>
  <c r="BGU122" i="1"/>
  <c r="BGU126" i="1"/>
  <c r="BGU130" i="1"/>
  <c r="BGU134" i="1"/>
  <c r="BGU138" i="1"/>
  <c r="BGU142" i="1"/>
  <c r="BGU146" i="1"/>
  <c r="BGU150" i="1"/>
  <c r="BGU154" i="1"/>
  <c r="BGU157" i="1"/>
  <c r="BGU161" i="1"/>
  <c r="BGU165" i="1"/>
  <c r="BGU169" i="1"/>
  <c r="BGU173" i="1"/>
  <c r="BGU177" i="1"/>
  <c r="BGU181" i="1"/>
  <c r="BGU185" i="1"/>
  <c r="BGU189" i="1"/>
  <c r="BGU193" i="1"/>
  <c r="BGU197" i="1"/>
  <c r="BGU201" i="1"/>
  <c r="BGU158" i="1"/>
  <c r="BGU162" i="1"/>
  <c r="BGU166" i="1"/>
  <c r="BGU170" i="1"/>
  <c r="BGU174" i="1"/>
  <c r="BGU178" i="1"/>
  <c r="BGU182" i="1"/>
  <c r="BGU186" i="1"/>
  <c r="BGU190" i="1"/>
  <c r="BGU194" i="1"/>
  <c r="BGU198" i="1"/>
  <c r="BGU202" i="1"/>
  <c r="BGU155" i="1"/>
  <c r="BGU159" i="1"/>
  <c r="BGU163" i="1"/>
  <c r="BGU167" i="1"/>
  <c r="BGU171" i="1"/>
  <c r="BGU175" i="1"/>
  <c r="BGU179" i="1"/>
  <c r="BGU183" i="1"/>
  <c r="BGU187" i="1"/>
  <c r="BGU191" i="1"/>
  <c r="BGU195" i="1"/>
  <c r="BGU199" i="1"/>
  <c r="BGU156" i="1"/>
  <c r="BGU160" i="1"/>
  <c r="BGU164" i="1"/>
  <c r="BGU168" i="1"/>
  <c r="BGU172" i="1"/>
  <c r="BGU176" i="1"/>
  <c r="BGU180" i="1"/>
  <c r="BGU184" i="1"/>
  <c r="BGU188" i="1"/>
  <c r="BGU192" i="1"/>
  <c r="BGU196" i="1"/>
  <c r="BGU200" i="1"/>
  <c r="BGU207" i="1"/>
  <c r="BGU211" i="1"/>
  <c r="BGU215" i="1"/>
  <c r="BGU219" i="1"/>
  <c r="BGU223" i="1"/>
  <c r="BGU227" i="1"/>
  <c r="BGU231" i="1"/>
  <c r="BGU235" i="1"/>
  <c r="BGU239" i="1"/>
  <c r="BGU243" i="1"/>
  <c r="BGU247" i="1"/>
  <c r="BGU204" i="1"/>
  <c r="BGU208" i="1"/>
  <c r="BGU212" i="1"/>
  <c r="BGU216" i="1"/>
  <c r="BGU220" i="1"/>
  <c r="BGU224" i="1"/>
  <c r="BGU228" i="1"/>
  <c r="BGU232" i="1"/>
  <c r="BGU236" i="1"/>
  <c r="BGU240" i="1"/>
  <c r="BGU244" i="1"/>
  <c r="BGU248" i="1"/>
  <c r="BGU205" i="1"/>
  <c r="BGU209" i="1"/>
  <c r="BGU213" i="1"/>
  <c r="BGU217" i="1"/>
  <c r="BGU221" i="1"/>
  <c r="BGU225" i="1"/>
  <c r="BGU229" i="1"/>
  <c r="BGU233" i="1"/>
  <c r="BGU237" i="1"/>
  <c r="BGU241" i="1"/>
  <c r="BGU245" i="1"/>
  <c r="BGU249" i="1"/>
  <c r="BGU203" i="1"/>
  <c r="BGU206" i="1"/>
  <c r="BGU210" i="1"/>
  <c r="BGU214" i="1"/>
  <c r="BGU218" i="1"/>
  <c r="BGU222" i="1"/>
  <c r="BGU226" i="1"/>
  <c r="BGU230" i="1"/>
  <c r="BGU234" i="1"/>
  <c r="BGU238" i="1"/>
  <c r="BGU242" i="1"/>
  <c r="BGU246" i="1"/>
  <c r="BGU250" i="1"/>
  <c r="BGQ9" i="1"/>
  <c r="BGQ13" i="1"/>
  <c r="BGQ10" i="1"/>
  <c r="BGQ14" i="1"/>
  <c r="BGQ11" i="1"/>
  <c r="BGQ8" i="1"/>
  <c r="BGQ12" i="1"/>
  <c r="BGQ18" i="1"/>
  <c r="BGQ22" i="1"/>
  <c r="BGQ26" i="1"/>
  <c r="BGQ30" i="1"/>
  <c r="BGQ34" i="1"/>
  <c r="BGQ15" i="1"/>
  <c r="BGQ19" i="1"/>
  <c r="BGQ23" i="1"/>
  <c r="BGQ27" i="1"/>
  <c r="BGQ31" i="1"/>
  <c r="BGQ35" i="1"/>
  <c r="BGQ39" i="1"/>
  <c r="BGQ16" i="1"/>
  <c r="BGQ20" i="1"/>
  <c r="BGQ24" i="1"/>
  <c r="BGQ28" i="1"/>
  <c r="BGQ32" i="1"/>
  <c r="BGQ36" i="1"/>
  <c r="BGQ17" i="1"/>
  <c r="BGQ21" i="1"/>
  <c r="BGQ25" i="1"/>
  <c r="BGQ29" i="1"/>
  <c r="BGQ33" i="1"/>
  <c r="BGQ37" i="1"/>
  <c r="BGQ38" i="1"/>
  <c r="BGQ41" i="1"/>
  <c r="BGQ45" i="1"/>
  <c r="BGQ49" i="1"/>
  <c r="BGQ53" i="1"/>
  <c r="BGQ57" i="1"/>
  <c r="BGQ61" i="1"/>
  <c r="BGQ40" i="1"/>
  <c r="BGQ42" i="1"/>
  <c r="BGQ46" i="1"/>
  <c r="BGQ50" i="1"/>
  <c r="BGQ54" i="1"/>
  <c r="BGQ58" i="1"/>
  <c r="BGQ62" i="1"/>
  <c r="BGQ43" i="1"/>
  <c r="BGQ47" i="1"/>
  <c r="BGQ51" i="1"/>
  <c r="BGQ55" i="1"/>
  <c r="BGQ59" i="1"/>
  <c r="BGQ44" i="1"/>
  <c r="BGQ48" i="1"/>
  <c r="BGQ52" i="1"/>
  <c r="BGQ56" i="1"/>
  <c r="BGQ60" i="1"/>
  <c r="BGQ64" i="1"/>
  <c r="BGQ67" i="1"/>
  <c r="BGQ71" i="1"/>
  <c r="BGQ75" i="1"/>
  <c r="BGQ79" i="1"/>
  <c r="BGQ83" i="1"/>
  <c r="BGQ87" i="1"/>
  <c r="BGQ91" i="1"/>
  <c r="BGQ95" i="1"/>
  <c r="BGQ99" i="1"/>
  <c r="BGQ103" i="1"/>
  <c r="BGQ107" i="1"/>
  <c r="BGQ68" i="1"/>
  <c r="BGQ72" i="1"/>
  <c r="BGQ76" i="1"/>
  <c r="BGQ80" i="1"/>
  <c r="BGQ84" i="1"/>
  <c r="BGQ88" i="1"/>
  <c r="BGQ92" i="1"/>
  <c r="BGQ96" i="1"/>
  <c r="BGQ100" i="1"/>
  <c r="BGQ104" i="1"/>
  <c r="BGQ108" i="1"/>
  <c r="BGQ63" i="1"/>
  <c r="BGQ69" i="1"/>
  <c r="BGQ73" i="1"/>
  <c r="BGQ77" i="1"/>
  <c r="BGQ81" i="1"/>
  <c r="BGQ85" i="1"/>
  <c r="BGQ89" i="1"/>
  <c r="BGQ93" i="1"/>
  <c r="BGQ97" i="1"/>
  <c r="BGQ101" i="1"/>
  <c r="BGQ105" i="1"/>
  <c r="BGQ65" i="1"/>
  <c r="BGQ66" i="1"/>
  <c r="BGQ70" i="1"/>
  <c r="BGQ74" i="1"/>
  <c r="BGQ78" i="1"/>
  <c r="BGQ82" i="1"/>
  <c r="BGQ86" i="1"/>
  <c r="BGQ90" i="1"/>
  <c r="BGQ94" i="1"/>
  <c r="BGQ98" i="1"/>
  <c r="BGQ102" i="1"/>
  <c r="BGQ106" i="1"/>
  <c r="BGQ110" i="1"/>
  <c r="BGQ111" i="1"/>
  <c r="BGQ115" i="1"/>
  <c r="BGQ119" i="1"/>
  <c r="BGQ123" i="1"/>
  <c r="BGQ127" i="1"/>
  <c r="BGQ131" i="1"/>
  <c r="BGQ135" i="1"/>
  <c r="BGQ139" i="1"/>
  <c r="BGQ143" i="1"/>
  <c r="BGQ147" i="1"/>
  <c r="BGQ151" i="1"/>
  <c r="BGQ109" i="1"/>
  <c r="BGQ112" i="1"/>
  <c r="BGQ116" i="1"/>
  <c r="BGQ120" i="1"/>
  <c r="BGQ124" i="1"/>
  <c r="BGQ128" i="1"/>
  <c r="BGQ132" i="1"/>
  <c r="BGQ136" i="1"/>
  <c r="BGQ140" i="1"/>
  <c r="BGQ144" i="1"/>
  <c r="BGQ148" i="1"/>
  <c r="BGQ152" i="1"/>
  <c r="BGQ113" i="1"/>
  <c r="BGQ117" i="1"/>
  <c r="BGQ121" i="1"/>
  <c r="BGQ125" i="1"/>
  <c r="BGQ129" i="1"/>
  <c r="BGQ133" i="1"/>
  <c r="BGQ137" i="1"/>
  <c r="BGQ141" i="1"/>
  <c r="BGQ145" i="1"/>
  <c r="BGQ149" i="1"/>
  <c r="BGQ153" i="1"/>
  <c r="BGQ114" i="1"/>
  <c r="BGQ118" i="1"/>
  <c r="BGQ122" i="1"/>
  <c r="BGQ126" i="1"/>
  <c r="BGQ130" i="1"/>
  <c r="BGQ134" i="1"/>
  <c r="BGQ138" i="1"/>
  <c r="BGQ142" i="1"/>
  <c r="BGQ146" i="1"/>
  <c r="BGQ150" i="1"/>
  <c r="BGQ154" i="1"/>
  <c r="BGQ155" i="1"/>
  <c r="BGQ157" i="1"/>
  <c r="BGQ161" i="1"/>
  <c r="BGQ165" i="1"/>
  <c r="BGQ169" i="1"/>
  <c r="BGQ173" i="1"/>
  <c r="BGQ177" i="1"/>
  <c r="BGQ181" i="1"/>
  <c r="BGQ185" i="1"/>
  <c r="BGQ189" i="1"/>
  <c r="BGQ193" i="1"/>
  <c r="BGQ197" i="1"/>
  <c r="BGQ201" i="1"/>
  <c r="BGQ158" i="1"/>
  <c r="BGQ162" i="1"/>
  <c r="BGQ166" i="1"/>
  <c r="BGQ170" i="1"/>
  <c r="BGQ174" i="1"/>
  <c r="BGQ178" i="1"/>
  <c r="BGQ182" i="1"/>
  <c r="BGQ186" i="1"/>
  <c r="BGQ190" i="1"/>
  <c r="BGQ194" i="1"/>
  <c r="BGQ198" i="1"/>
  <c r="BGQ202" i="1"/>
  <c r="BGQ159" i="1"/>
  <c r="BGQ163" i="1"/>
  <c r="BGQ167" i="1"/>
  <c r="BGQ171" i="1"/>
  <c r="BGQ175" i="1"/>
  <c r="BGQ179" i="1"/>
  <c r="BGQ183" i="1"/>
  <c r="BGQ187" i="1"/>
  <c r="BGQ191" i="1"/>
  <c r="BGQ195" i="1"/>
  <c r="BGQ199" i="1"/>
  <c r="BGQ156" i="1"/>
  <c r="BGQ160" i="1"/>
  <c r="BGQ164" i="1"/>
  <c r="BGQ168" i="1"/>
  <c r="BGQ172" i="1"/>
  <c r="BGQ176" i="1"/>
  <c r="BGQ180" i="1"/>
  <c r="BGQ184" i="1"/>
  <c r="BGQ188" i="1"/>
  <c r="BGQ192" i="1"/>
  <c r="BGQ196" i="1"/>
  <c r="BGQ200" i="1"/>
  <c r="BGQ207" i="1"/>
  <c r="BGQ211" i="1"/>
  <c r="BGQ215" i="1"/>
  <c r="BGQ219" i="1"/>
  <c r="BGQ223" i="1"/>
  <c r="BGQ227" i="1"/>
  <c r="BGQ231" i="1"/>
  <c r="BGQ235" i="1"/>
  <c r="BGQ239" i="1"/>
  <c r="BGQ243" i="1"/>
  <c r="BGQ247" i="1"/>
  <c r="BGQ203" i="1"/>
  <c r="BGQ204" i="1"/>
  <c r="BGQ208" i="1"/>
  <c r="BGQ212" i="1"/>
  <c r="BGQ216" i="1"/>
  <c r="BGQ220" i="1"/>
  <c r="BGQ224" i="1"/>
  <c r="BGQ228" i="1"/>
  <c r="BGQ232" i="1"/>
  <c r="BGQ236" i="1"/>
  <c r="BGQ240" i="1"/>
  <c r="BGQ244" i="1"/>
  <c r="BGQ248" i="1"/>
  <c r="BGQ205" i="1"/>
  <c r="BGQ209" i="1"/>
  <c r="BGQ213" i="1"/>
  <c r="BGQ217" i="1"/>
  <c r="BGQ221" i="1"/>
  <c r="BGQ225" i="1"/>
  <c r="BGQ229" i="1"/>
  <c r="BGQ233" i="1"/>
  <c r="BGQ237" i="1"/>
  <c r="BGQ241" i="1"/>
  <c r="BGQ245" i="1"/>
  <c r="BGQ249" i="1"/>
  <c r="BGQ206" i="1"/>
  <c r="BGQ210" i="1"/>
  <c r="BGQ214" i="1"/>
  <c r="BGQ218" i="1"/>
  <c r="BGQ222" i="1"/>
  <c r="BGQ226" i="1"/>
  <c r="BGQ230" i="1"/>
  <c r="BGQ234" i="1"/>
  <c r="BGQ238" i="1"/>
  <c r="BGQ242" i="1"/>
  <c r="BGQ246" i="1"/>
  <c r="BGQ250" i="1"/>
  <c r="BGM9" i="1"/>
  <c r="BGM13" i="1"/>
  <c r="BGM10" i="1"/>
  <c r="BGM14" i="1"/>
  <c r="BGM11" i="1"/>
  <c r="BGM8" i="1"/>
  <c r="BGM12" i="1"/>
  <c r="BGM18" i="1"/>
  <c r="BGM22" i="1"/>
  <c r="BGM26" i="1"/>
  <c r="BGM30" i="1"/>
  <c r="BGM34" i="1"/>
  <c r="BGM19" i="1"/>
  <c r="BGM23" i="1"/>
  <c r="BGM27" i="1"/>
  <c r="BGM31" i="1"/>
  <c r="BGM35" i="1"/>
  <c r="BGM39" i="1"/>
  <c r="BGM16" i="1"/>
  <c r="BGM20" i="1"/>
  <c r="BGM24" i="1"/>
  <c r="BGM28" i="1"/>
  <c r="BGM32" i="1"/>
  <c r="BGM36" i="1"/>
  <c r="BGM15" i="1"/>
  <c r="BGM17" i="1"/>
  <c r="BGM21" i="1"/>
  <c r="BGM25" i="1"/>
  <c r="BGM29" i="1"/>
  <c r="BGM33" i="1"/>
  <c r="BGM37" i="1"/>
  <c r="BGM41" i="1"/>
  <c r="BGM45" i="1"/>
  <c r="BGM49" i="1"/>
  <c r="BGM53" i="1"/>
  <c r="BGM57" i="1"/>
  <c r="BGM61" i="1"/>
  <c r="BGM42" i="1"/>
  <c r="BGM46" i="1"/>
  <c r="BGM50" i="1"/>
  <c r="BGM54" i="1"/>
  <c r="BGM58" i="1"/>
  <c r="BGM62" i="1"/>
  <c r="BGM38" i="1"/>
  <c r="BGM43" i="1"/>
  <c r="BGM47" i="1"/>
  <c r="BGM51" i="1"/>
  <c r="BGM55" i="1"/>
  <c r="BGM59" i="1"/>
  <c r="BGM40" i="1"/>
  <c r="BGM44" i="1"/>
  <c r="BGM48" i="1"/>
  <c r="BGM52" i="1"/>
  <c r="BGM56" i="1"/>
  <c r="BGM60" i="1"/>
  <c r="BGM64" i="1"/>
  <c r="BGM63" i="1"/>
  <c r="BGM67" i="1"/>
  <c r="BGM71" i="1"/>
  <c r="BGM75" i="1"/>
  <c r="BGM79" i="1"/>
  <c r="BGM83" i="1"/>
  <c r="BGM87" i="1"/>
  <c r="BGM91" i="1"/>
  <c r="BGM95" i="1"/>
  <c r="BGM99" i="1"/>
  <c r="BGM103" i="1"/>
  <c r="BGM107" i="1"/>
  <c r="BGM65" i="1"/>
  <c r="BGM68" i="1"/>
  <c r="BGM72" i="1"/>
  <c r="BGM76" i="1"/>
  <c r="BGM80" i="1"/>
  <c r="BGM84" i="1"/>
  <c r="BGM88" i="1"/>
  <c r="BGM92" i="1"/>
  <c r="BGM96" i="1"/>
  <c r="BGM100" i="1"/>
  <c r="BGM104" i="1"/>
  <c r="BGM108" i="1"/>
  <c r="BGM69" i="1"/>
  <c r="BGM73" i="1"/>
  <c r="BGM77" i="1"/>
  <c r="BGM81" i="1"/>
  <c r="BGM85" i="1"/>
  <c r="BGM89" i="1"/>
  <c r="BGM93" i="1"/>
  <c r="BGM97" i="1"/>
  <c r="BGM101" i="1"/>
  <c r="BGM105" i="1"/>
  <c r="BGM66" i="1"/>
  <c r="BGM70" i="1"/>
  <c r="BGM74" i="1"/>
  <c r="BGM78" i="1"/>
  <c r="BGM82" i="1"/>
  <c r="BGM86" i="1"/>
  <c r="BGM90" i="1"/>
  <c r="BGM94" i="1"/>
  <c r="BGM98" i="1"/>
  <c r="BGM102" i="1"/>
  <c r="BGM106" i="1"/>
  <c r="BGM110" i="1"/>
  <c r="BGM111" i="1"/>
  <c r="BGM115" i="1"/>
  <c r="BGM119" i="1"/>
  <c r="BGM123" i="1"/>
  <c r="BGM127" i="1"/>
  <c r="BGM131" i="1"/>
  <c r="BGM135" i="1"/>
  <c r="BGM139" i="1"/>
  <c r="BGM143" i="1"/>
  <c r="BGM147" i="1"/>
  <c r="BGM151" i="1"/>
  <c r="BGM112" i="1"/>
  <c r="BGM116" i="1"/>
  <c r="BGM120" i="1"/>
  <c r="BGM124" i="1"/>
  <c r="BGM128" i="1"/>
  <c r="BGM132" i="1"/>
  <c r="BGM136" i="1"/>
  <c r="BGM140" i="1"/>
  <c r="BGM144" i="1"/>
  <c r="BGM148" i="1"/>
  <c r="BGM152" i="1"/>
  <c r="BGM113" i="1"/>
  <c r="BGM117" i="1"/>
  <c r="BGM121" i="1"/>
  <c r="BGM125" i="1"/>
  <c r="BGM129" i="1"/>
  <c r="BGM133" i="1"/>
  <c r="BGM137" i="1"/>
  <c r="BGM141" i="1"/>
  <c r="BGM145" i="1"/>
  <c r="BGM149" i="1"/>
  <c r="BGM153" i="1"/>
  <c r="BGM109" i="1"/>
  <c r="BGM114" i="1"/>
  <c r="BGM118" i="1"/>
  <c r="BGM122" i="1"/>
  <c r="BGM126" i="1"/>
  <c r="BGM130" i="1"/>
  <c r="BGM134" i="1"/>
  <c r="BGM138" i="1"/>
  <c r="BGM142" i="1"/>
  <c r="BGM146" i="1"/>
  <c r="BGM150" i="1"/>
  <c r="BGM154" i="1"/>
  <c r="BGM157" i="1"/>
  <c r="BGM161" i="1"/>
  <c r="BGM165" i="1"/>
  <c r="BGM169" i="1"/>
  <c r="BGM173" i="1"/>
  <c r="BGM177" i="1"/>
  <c r="BGM181" i="1"/>
  <c r="BGM185" i="1"/>
  <c r="BGM189" i="1"/>
  <c r="BGM193" i="1"/>
  <c r="BGM197" i="1"/>
  <c r="BGM201" i="1"/>
  <c r="BGM158" i="1"/>
  <c r="BGM162" i="1"/>
  <c r="BGM166" i="1"/>
  <c r="BGM170" i="1"/>
  <c r="BGM174" i="1"/>
  <c r="BGM178" i="1"/>
  <c r="BGM182" i="1"/>
  <c r="BGM186" i="1"/>
  <c r="BGM190" i="1"/>
  <c r="BGM194" i="1"/>
  <c r="BGM198" i="1"/>
  <c r="BGM202" i="1"/>
  <c r="BGM155" i="1"/>
  <c r="BGM159" i="1"/>
  <c r="BGM163" i="1"/>
  <c r="BGM167" i="1"/>
  <c r="BGM171" i="1"/>
  <c r="BGM175" i="1"/>
  <c r="BGM179" i="1"/>
  <c r="BGM183" i="1"/>
  <c r="BGM187" i="1"/>
  <c r="BGM191" i="1"/>
  <c r="BGM195" i="1"/>
  <c r="BGM199" i="1"/>
  <c r="BGM156" i="1"/>
  <c r="BGM160" i="1"/>
  <c r="BGM164" i="1"/>
  <c r="BGM168" i="1"/>
  <c r="BGM172" i="1"/>
  <c r="BGM176" i="1"/>
  <c r="BGM180" i="1"/>
  <c r="BGM184" i="1"/>
  <c r="BGM188" i="1"/>
  <c r="BGM192" i="1"/>
  <c r="BGM196" i="1"/>
  <c r="BGM200" i="1"/>
  <c r="BGM207" i="1"/>
  <c r="BGM211" i="1"/>
  <c r="BGM215" i="1"/>
  <c r="BGM219" i="1"/>
  <c r="BGM223" i="1"/>
  <c r="BGM227" i="1"/>
  <c r="BGM231" i="1"/>
  <c r="BGM235" i="1"/>
  <c r="BGM239" i="1"/>
  <c r="BGM243" i="1"/>
  <c r="BGM247" i="1"/>
  <c r="BGM204" i="1"/>
  <c r="BGM208" i="1"/>
  <c r="BGM212" i="1"/>
  <c r="BGM216" i="1"/>
  <c r="BGM220" i="1"/>
  <c r="BGM224" i="1"/>
  <c r="BGM228" i="1"/>
  <c r="BGM232" i="1"/>
  <c r="BGM236" i="1"/>
  <c r="BGM240" i="1"/>
  <c r="BGM244" i="1"/>
  <c r="BGM248" i="1"/>
  <c r="BGM205" i="1"/>
  <c r="BGM209" i="1"/>
  <c r="BGM213" i="1"/>
  <c r="BGM217" i="1"/>
  <c r="BGM221" i="1"/>
  <c r="BGM225" i="1"/>
  <c r="BGM229" i="1"/>
  <c r="BGM233" i="1"/>
  <c r="BGM237" i="1"/>
  <c r="BGM241" i="1"/>
  <c r="BGM245" i="1"/>
  <c r="BGM249" i="1"/>
  <c r="BGM203" i="1"/>
  <c r="BGM206" i="1"/>
  <c r="BGM210" i="1"/>
  <c r="BGM214" i="1"/>
  <c r="BGM218" i="1"/>
  <c r="BGM222" i="1"/>
  <c r="BGM226" i="1"/>
  <c r="BGM230" i="1"/>
  <c r="BGM234" i="1"/>
  <c r="BGM238" i="1"/>
  <c r="BGM242" i="1"/>
  <c r="BGM246" i="1"/>
  <c r="BGM250" i="1"/>
  <c r="BGI9" i="1"/>
  <c r="BGI13" i="1"/>
  <c r="BGI10" i="1"/>
  <c r="BGI14" i="1"/>
  <c r="BGI11" i="1"/>
  <c r="BGI8" i="1"/>
  <c r="BGI12" i="1"/>
  <c r="BGI18" i="1"/>
  <c r="BGI22" i="1"/>
  <c r="BGI26" i="1"/>
  <c r="BGI30" i="1"/>
  <c r="BGI34" i="1"/>
  <c r="BGI15" i="1"/>
  <c r="BGI19" i="1"/>
  <c r="BGI23" i="1"/>
  <c r="BGI27" i="1"/>
  <c r="BGI31" i="1"/>
  <c r="BGI35" i="1"/>
  <c r="BGI39" i="1"/>
  <c r="BGI16" i="1"/>
  <c r="BGI20" i="1"/>
  <c r="BGI24" i="1"/>
  <c r="BGI28" i="1"/>
  <c r="BGI32" i="1"/>
  <c r="BGI36" i="1"/>
  <c r="BGI17" i="1"/>
  <c r="BGI21" i="1"/>
  <c r="BGI25" i="1"/>
  <c r="BGI29" i="1"/>
  <c r="BGI33" i="1"/>
  <c r="BGI37" i="1"/>
  <c r="BGI38" i="1"/>
  <c r="BGI41" i="1"/>
  <c r="BGI45" i="1"/>
  <c r="BGI49" i="1"/>
  <c r="BGI53" i="1"/>
  <c r="BGI57" i="1"/>
  <c r="BGI61" i="1"/>
  <c r="BGI40" i="1"/>
  <c r="BGI42" i="1"/>
  <c r="BGI46" i="1"/>
  <c r="BGI50" i="1"/>
  <c r="BGI54" i="1"/>
  <c r="BGI58" i="1"/>
  <c r="BGI62" i="1"/>
  <c r="BGI43" i="1"/>
  <c r="BGI47" i="1"/>
  <c r="BGI51" i="1"/>
  <c r="BGI55" i="1"/>
  <c r="BGI59" i="1"/>
  <c r="BGI44" i="1"/>
  <c r="BGI48" i="1"/>
  <c r="BGI52" i="1"/>
  <c r="BGI56" i="1"/>
  <c r="BGI60" i="1"/>
  <c r="BGI64" i="1"/>
  <c r="BGI67" i="1"/>
  <c r="BGI71" i="1"/>
  <c r="BGI75" i="1"/>
  <c r="BGI79" i="1"/>
  <c r="BGI83" i="1"/>
  <c r="BGI87" i="1"/>
  <c r="BGI91" i="1"/>
  <c r="BGI95" i="1"/>
  <c r="BGI99" i="1"/>
  <c r="BGI103" i="1"/>
  <c r="BGI107" i="1"/>
  <c r="BGI68" i="1"/>
  <c r="BGI72" i="1"/>
  <c r="BGI76" i="1"/>
  <c r="BGI80" i="1"/>
  <c r="BGI84" i="1"/>
  <c r="BGI88" i="1"/>
  <c r="BGI92" i="1"/>
  <c r="BGI96" i="1"/>
  <c r="BGI100" i="1"/>
  <c r="BGI104" i="1"/>
  <c r="BGI108" i="1"/>
  <c r="BGI63" i="1"/>
  <c r="BGI69" i="1"/>
  <c r="BGI73" i="1"/>
  <c r="BGI77" i="1"/>
  <c r="BGI81" i="1"/>
  <c r="BGI85" i="1"/>
  <c r="BGI89" i="1"/>
  <c r="BGI93" i="1"/>
  <c r="BGI97" i="1"/>
  <c r="BGI101" i="1"/>
  <c r="BGI105" i="1"/>
  <c r="BGI65" i="1"/>
  <c r="BGI66" i="1"/>
  <c r="BGI70" i="1"/>
  <c r="BGI74" i="1"/>
  <c r="BGI78" i="1"/>
  <c r="BGI82" i="1"/>
  <c r="BGI86" i="1"/>
  <c r="BGI90" i="1"/>
  <c r="BGI94" i="1"/>
  <c r="BGI98" i="1"/>
  <c r="BGI102" i="1"/>
  <c r="BGI106" i="1"/>
  <c r="BGI110" i="1"/>
  <c r="BGI111" i="1"/>
  <c r="BGI115" i="1"/>
  <c r="BGI119" i="1"/>
  <c r="BGI123" i="1"/>
  <c r="BGI127" i="1"/>
  <c r="BGI131" i="1"/>
  <c r="BGI135" i="1"/>
  <c r="BGI139" i="1"/>
  <c r="BGI143" i="1"/>
  <c r="BGI147" i="1"/>
  <c r="BGI151" i="1"/>
  <c r="BGI109" i="1"/>
  <c r="BGI112" i="1"/>
  <c r="BGI116" i="1"/>
  <c r="BGI120" i="1"/>
  <c r="BGI124" i="1"/>
  <c r="BGI128" i="1"/>
  <c r="BGI132" i="1"/>
  <c r="BGI136" i="1"/>
  <c r="BGI140" i="1"/>
  <c r="BGI144" i="1"/>
  <c r="BGI148" i="1"/>
  <c r="BGI152" i="1"/>
  <c r="BGI113" i="1"/>
  <c r="BGI117" i="1"/>
  <c r="BGI121" i="1"/>
  <c r="BGI125" i="1"/>
  <c r="BGI129" i="1"/>
  <c r="BGI133" i="1"/>
  <c r="BGI137" i="1"/>
  <c r="BGI141" i="1"/>
  <c r="BGI145" i="1"/>
  <c r="BGI149" i="1"/>
  <c r="BGI153" i="1"/>
  <c r="BGI114" i="1"/>
  <c r="BGI118" i="1"/>
  <c r="BGI122" i="1"/>
  <c r="BGI126" i="1"/>
  <c r="BGI130" i="1"/>
  <c r="BGI134" i="1"/>
  <c r="BGI138" i="1"/>
  <c r="BGI142" i="1"/>
  <c r="BGI146" i="1"/>
  <c r="BGI150" i="1"/>
  <c r="BGI154" i="1"/>
  <c r="BGI155" i="1"/>
  <c r="BGI157" i="1"/>
  <c r="BGI161" i="1"/>
  <c r="BGI165" i="1"/>
  <c r="BGI169" i="1"/>
  <c r="BGI173" i="1"/>
  <c r="BGI177" i="1"/>
  <c r="BGI181" i="1"/>
  <c r="BGI185" i="1"/>
  <c r="BGI189" i="1"/>
  <c r="BGI193" i="1"/>
  <c r="BGI197" i="1"/>
  <c r="BGI201" i="1"/>
  <c r="BGI158" i="1"/>
  <c r="BGI162" i="1"/>
  <c r="BGI166" i="1"/>
  <c r="BGI170" i="1"/>
  <c r="BGI174" i="1"/>
  <c r="BGI178" i="1"/>
  <c r="BGI182" i="1"/>
  <c r="BGI186" i="1"/>
  <c r="BGI190" i="1"/>
  <c r="BGI194" i="1"/>
  <c r="BGI198" i="1"/>
  <c r="BGI202" i="1"/>
  <c r="BGI159" i="1"/>
  <c r="BGI163" i="1"/>
  <c r="BGI167" i="1"/>
  <c r="BGI171" i="1"/>
  <c r="BGI175" i="1"/>
  <c r="BGI179" i="1"/>
  <c r="BGI183" i="1"/>
  <c r="BGI187" i="1"/>
  <c r="BGI191" i="1"/>
  <c r="BGI195" i="1"/>
  <c r="BGI199" i="1"/>
  <c r="BGI156" i="1"/>
  <c r="BGI160" i="1"/>
  <c r="BGI164" i="1"/>
  <c r="BGI168" i="1"/>
  <c r="BGI172" i="1"/>
  <c r="BGI176" i="1"/>
  <c r="BGI180" i="1"/>
  <c r="BGI184" i="1"/>
  <c r="BGI188" i="1"/>
  <c r="BGI192" i="1"/>
  <c r="BGI196" i="1"/>
  <c r="BGI200" i="1"/>
  <c r="BGI207" i="1"/>
  <c r="BGI211" i="1"/>
  <c r="BGI215" i="1"/>
  <c r="BGI219" i="1"/>
  <c r="BGI223" i="1"/>
  <c r="BGI227" i="1"/>
  <c r="BGI231" i="1"/>
  <c r="BGI235" i="1"/>
  <c r="BGI239" i="1"/>
  <c r="BGI243" i="1"/>
  <c r="BGI247" i="1"/>
  <c r="BGI203" i="1"/>
  <c r="BGI204" i="1"/>
  <c r="BGI208" i="1"/>
  <c r="BGI212" i="1"/>
  <c r="BGI216" i="1"/>
  <c r="BGI220" i="1"/>
  <c r="BGI224" i="1"/>
  <c r="BGI228" i="1"/>
  <c r="BGI232" i="1"/>
  <c r="BGI236" i="1"/>
  <c r="BGI240" i="1"/>
  <c r="BGI244" i="1"/>
  <c r="BGI248" i="1"/>
  <c r="BGI205" i="1"/>
  <c r="BGI209" i="1"/>
  <c r="BGI213" i="1"/>
  <c r="BGI217" i="1"/>
  <c r="BGI221" i="1"/>
  <c r="BGI225" i="1"/>
  <c r="BGI229" i="1"/>
  <c r="BGI233" i="1"/>
  <c r="BGI237" i="1"/>
  <c r="BGI241" i="1"/>
  <c r="BGI245" i="1"/>
  <c r="BGI249" i="1"/>
  <c r="BGI206" i="1"/>
  <c r="BGI210" i="1"/>
  <c r="BGI214" i="1"/>
  <c r="BGI218" i="1"/>
  <c r="BGI222" i="1"/>
  <c r="BGI226" i="1"/>
  <c r="BGI230" i="1"/>
  <c r="BGI234" i="1"/>
  <c r="BGI238" i="1"/>
  <c r="BGI242" i="1"/>
  <c r="BGI246" i="1"/>
  <c r="BGI250" i="1"/>
  <c r="BGE9" i="1"/>
  <c r="BGE13" i="1"/>
  <c r="BGE10" i="1"/>
  <c r="BGE14" i="1"/>
  <c r="BGE11" i="1"/>
  <c r="BGE8" i="1"/>
  <c r="BGE12" i="1"/>
  <c r="BGE18" i="1"/>
  <c r="BGE22" i="1"/>
  <c r="BGE26" i="1"/>
  <c r="BGE30" i="1"/>
  <c r="BGE34" i="1"/>
  <c r="BGE19" i="1"/>
  <c r="BGE23" i="1"/>
  <c r="BGE27" i="1"/>
  <c r="BGE31" i="1"/>
  <c r="BGE35" i="1"/>
  <c r="BGE39" i="1"/>
  <c r="BGE16" i="1"/>
  <c r="BGE20" i="1"/>
  <c r="BGE24" i="1"/>
  <c r="BGE28" i="1"/>
  <c r="BGE32" i="1"/>
  <c r="BGE36" i="1"/>
  <c r="BGE15" i="1"/>
  <c r="BGE17" i="1"/>
  <c r="BGE21" i="1"/>
  <c r="BGE25" i="1"/>
  <c r="BGE29" i="1"/>
  <c r="BGE33" i="1"/>
  <c r="BGE37" i="1"/>
  <c r="BGE41" i="1"/>
  <c r="BGE45" i="1"/>
  <c r="BGE49" i="1"/>
  <c r="BGE53" i="1"/>
  <c r="BGE57" i="1"/>
  <c r="BGE61" i="1"/>
  <c r="BGE42" i="1"/>
  <c r="BGE46" i="1"/>
  <c r="BGE50" i="1"/>
  <c r="BGE54" i="1"/>
  <c r="BGE58" i="1"/>
  <c r="BGE62" i="1"/>
  <c r="BGE38" i="1"/>
  <c r="BGE43" i="1"/>
  <c r="BGE47" i="1"/>
  <c r="BGE51" i="1"/>
  <c r="BGE55" i="1"/>
  <c r="BGE59" i="1"/>
  <c r="BGE40" i="1"/>
  <c r="BGE44" i="1"/>
  <c r="BGE48" i="1"/>
  <c r="BGE52" i="1"/>
  <c r="BGE56" i="1"/>
  <c r="BGE60" i="1"/>
  <c r="BGE64" i="1"/>
  <c r="BGE63" i="1"/>
  <c r="BGE67" i="1"/>
  <c r="BGE71" i="1"/>
  <c r="BGE75" i="1"/>
  <c r="BGE79" i="1"/>
  <c r="BGE83" i="1"/>
  <c r="BGE87" i="1"/>
  <c r="BGE91" i="1"/>
  <c r="BGE95" i="1"/>
  <c r="BGE99" i="1"/>
  <c r="BGE103" i="1"/>
  <c r="BGE107" i="1"/>
  <c r="BGE65" i="1"/>
  <c r="BGE68" i="1"/>
  <c r="BGE72" i="1"/>
  <c r="BGE76" i="1"/>
  <c r="BGE80" i="1"/>
  <c r="BGE84" i="1"/>
  <c r="BGE88" i="1"/>
  <c r="BGE92" i="1"/>
  <c r="BGE96" i="1"/>
  <c r="BGE100" i="1"/>
  <c r="BGE104" i="1"/>
  <c r="BGE108" i="1"/>
  <c r="BGE69" i="1"/>
  <c r="BGE73" i="1"/>
  <c r="BGE77" i="1"/>
  <c r="BGE81" i="1"/>
  <c r="BGE85" i="1"/>
  <c r="BGE89" i="1"/>
  <c r="BGE93" i="1"/>
  <c r="BGE97" i="1"/>
  <c r="BGE101" i="1"/>
  <c r="BGE105" i="1"/>
  <c r="BGE66" i="1"/>
  <c r="BGE70" i="1"/>
  <c r="BGE74" i="1"/>
  <c r="BGE78" i="1"/>
  <c r="BGE82" i="1"/>
  <c r="BGE86" i="1"/>
  <c r="BGE90" i="1"/>
  <c r="BGE94" i="1"/>
  <c r="BGE98" i="1"/>
  <c r="BGE102" i="1"/>
  <c r="BGE106" i="1"/>
  <c r="BGE110" i="1"/>
  <c r="BGE111" i="1"/>
  <c r="BGE115" i="1"/>
  <c r="BGE119" i="1"/>
  <c r="BGE123" i="1"/>
  <c r="BGE127" i="1"/>
  <c r="BGE131" i="1"/>
  <c r="BGE135" i="1"/>
  <c r="BGE139" i="1"/>
  <c r="BGE143" i="1"/>
  <c r="BGE147" i="1"/>
  <c r="BGE151" i="1"/>
  <c r="BGE112" i="1"/>
  <c r="BGE116" i="1"/>
  <c r="BGE120" i="1"/>
  <c r="BGE124" i="1"/>
  <c r="BGE128" i="1"/>
  <c r="BGE132" i="1"/>
  <c r="BGE136" i="1"/>
  <c r="BGE140" i="1"/>
  <c r="BGE144" i="1"/>
  <c r="BGE148" i="1"/>
  <c r="BGE152" i="1"/>
  <c r="BGE113" i="1"/>
  <c r="BGE117" i="1"/>
  <c r="BGE121" i="1"/>
  <c r="BGE125" i="1"/>
  <c r="BGE129" i="1"/>
  <c r="BGE133" i="1"/>
  <c r="BGE137" i="1"/>
  <c r="BGE141" i="1"/>
  <c r="BGE145" i="1"/>
  <c r="BGE149" i="1"/>
  <c r="BGE153" i="1"/>
  <c r="BGE109" i="1"/>
  <c r="BGE114" i="1"/>
  <c r="BGE118" i="1"/>
  <c r="BGE122" i="1"/>
  <c r="BGE126" i="1"/>
  <c r="BGE130" i="1"/>
  <c r="BGE134" i="1"/>
  <c r="BGE138" i="1"/>
  <c r="BGE142" i="1"/>
  <c r="BGE146" i="1"/>
  <c r="BGE150" i="1"/>
  <c r="BGE154" i="1"/>
  <c r="BGE157" i="1"/>
  <c r="BGE161" i="1"/>
  <c r="BGE165" i="1"/>
  <c r="BGE169" i="1"/>
  <c r="BGE173" i="1"/>
  <c r="BGE177" i="1"/>
  <c r="BGE181" i="1"/>
  <c r="BGE185" i="1"/>
  <c r="BGE189" i="1"/>
  <c r="BGE193" i="1"/>
  <c r="BGE197" i="1"/>
  <c r="BGE201" i="1"/>
  <c r="BGE158" i="1"/>
  <c r="BGE162" i="1"/>
  <c r="BGE166" i="1"/>
  <c r="BGE170" i="1"/>
  <c r="BGE174" i="1"/>
  <c r="BGE178" i="1"/>
  <c r="BGE182" i="1"/>
  <c r="BGE186" i="1"/>
  <c r="BGE190" i="1"/>
  <c r="BGE194" i="1"/>
  <c r="BGE198" i="1"/>
  <c r="BGE202" i="1"/>
  <c r="BGE155" i="1"/>
  <c r="BGE159" i="1"/>
  <c r="BGE163" i="1"/>
  <c r="BGE167" i="1"/>
  <c r="BGE171" i="1"/>
  <c r="BGE175" i="1"/>
  <c r="BGE179" i="1"/>
  <c r="BGE183" i="1"/>
  <c r="BGE187" i="1"/>
  <c r="BGE191" i="1"/>
  <c r="BGE195" i="1"/>
  <c r="BGE199" i="1"/>
  <c r="BGE156" i="1"/>
  <c r="BGE160" i="1"/>
  <c r="BGE164" i="1"/>
  <c r="BGE168" i="1"/>
  <c r="BGE172" i="1"/>
  <c r="BGE176" i="1"/>
  <c r="BGE180" i="1"/>
  <c r="BGE184" i="1"/>
  <c r="BGE188" i="1"/>
  <c r="BGE192" i="1"/>
  <c r="BGE196" i="1"/>
  <c r="BGE200" i="1"/>
  <c r="BGE207" i="1"/>
  <c r="BGE211" i="1"/>
  <c r="BGE215" i="1"/>
  <c r="BGE219" i="1"/>
  <c r="BGE223" i="1"/>
  <c r="BGE227" i="1"/>
  <c r="BGE231" i="1"/>
  <c r="BGE235" i="1"/>
  <c r="BGE239" i="1"/>
  <c r="BGE243" i="1"/>
  <c r="BGE247" i="1"/>
  <c r="BGE204" i="1"/>
  <c r="BGE208" i="1"/>
  <c r="BGE212" i="1"/>
  <c r="BGE216" i="1"/>
  <c r="BGE220" i="1"/>
  <c r="BGE224" i="1"/>
  <c r="BGE228" i="1"/>
  <c r="BGE232" i="1"/>
  <c r="BGE236" i="1"/>
  <c r="BGE240" i="1"/>
  <c r="BGE244" i="1"/>
  <c r="BGE248" i="1"/>
  <c r="BGE252" i="1"/>
  <c r="BGE205" i="1"/>
  <c r="BGE209" i="1"/>
  <c r="BGE213" i="1"/>
  <c r="BGE217" i="1"/>
  <c r="BGE221" i="1"/>
  <c r="BGE225" i="1"/>
  <c r="BGE229" i="1"/>
  <c r="BGE233" i="1"/>
  <c r="BGE237" i="1"/>
  <c r="BGE241" i="1"/>
  <c r="BGE245" i="1"/>
  <c r="BGE249" i="1"/>
  <c r="BGE203" i="1"/>
  <c r="BGE206" i="1"/>
  <c r="BGE210" i="1"/>
  <c r="BGE214" i="1"/>
  <c r="BGE218" i="1"/>
  <c r="BGE222" i="1"/>
  <c r="BGE226" i="1"/>
  <c r="BGE230" i="1"/>
  <c r="BGE234" i="1"/>
  <c r="BGE238" i="1"/>
  <c r="BGE242" i="1"/>
  <c r="BGE246" i="1"/>
  <c r="BGE250" i="1"/>
  <c r="BGA9" i="1"/>
  <c r="BGA13" i="1"/>
  <c r="BGA10" i="1"/>
  <c r="BGA14" i="1"/>
  <c r="BGA11" i="1"/>
  <c r="BGA8" i="1"/>
  <c r="BGA12" i="1"/>
  <c r="BGA18" i="1"/>
  <c r="BGA22" i="1"/>
  <c r="BGA26" i="1"/>
  <c r="BGA30" i="1"/>
  <c r="BGA34" i="1"/>
  <c r="BGA15" i="1"/>
  <c r="BGA19" i="1"/>
  <c r="BGA23" i="1"/>
  <c r="BGA27" i="1"/>
  <c r="BGA31" i="1"/>
  <c r="BGA35" i="1"/>
  <c r="BGA39" i="1"/>
  <c r="BGA16" i="1"/>
  <c r="BGA20" i="1"/>
  <c r="BGA24" i="1"/>
  <c r="BGA28" i="1"/>
  <c r="BGA32" i="1"/>
  <c r="BGA36" i="1"/>
  <c r="BGA17" i="1"/>
  <c r="BGA21" i="1"/>
  <c r="BGA25" i="1"/>
  <c r="BGA29" i="1"/>
  <c r="BGA33" i="1"/>
  <c r="BGA37" i="1"/>
  <c r="BGA38" i="1"/>
  <c r="BGA41" i="1"/>
  <c r="BGA45" i="1"/>
  <c r="BGA49" i="1"/>
  <c r="BGA53" i="1"/>
  <c r="BGA57" i="1"/>
  <c r="BGA61" i="1"/>
  <c r="BGA40" i="1"/>
  <c r="BGA42" i="1"/>
  <c r="BGA46" i="1"/>
  <c r="BGA50" i="1"/>
  <c r="BGA54" i="1"/>
  <c r="BGA58" i="1"/>
  <c r="BGA62" i="1"/>
  <c r="BGA43" i="1"/>
  <c r="BGA47" i="1"/>
  <c r="BGA51" i="1"/>
  <c r="BGA55" i="1"/>
  <c r="BGA59" i="1"/>
  <c r="BGA44" i="1"/>
  <c r="BGA48" i="1"/>
  <c r="BGA52" i="1"/>
  <c r="BGA56" i="1"/>
  <c r="BGA60" i="1"/>
  <c r="BGA64" i="1"/>
  <c r="BGA67" i="1"/>
  <c r="BGA71" i="1"/>
  <c r="BGA75" i="1"/>
  <c r="BGA79" i="1"/>
  <c r="BGA83" i="1"/>
  <c r="BGA87" i="1"/>
  <c r="BGA91" i="1"/>
  <c r="BGA95" i="1"/>
  <c r="BGA99" i="1"/>
  <c r="BGA103" i="1"/>
  <c r="BGA107" i="1"/>
  <c r="BGA68" i="1"/>
  <c r="BGA72" i="1"/>
  <c r="BGA76" i="1"/>
  <c r="BGA80" i="1"/>
  <c r="BGA84" i="1"/>
  <c r="BGA88" i="1"/>
  <c r="BGA92" i="1"/>
  <c r="BGA96" i="1"/>
  <c r="BGA100" i="1"/>
  <c r="BGA104" i="1"/>
  <c r="BGA108" i="1"/>
  <c r="BGA63" i="1"/>
  <c r="BGA69" i="1"/>
  <c r="BGA73" i="1"/>
  <c r="BGA77" i="1"/>
  <c r="BGA81" i="1"/>
  <c r="BGA85" i="1"/>
  <c r="BGA89" i="1"/>
  <c r="BGA93" i="1"/>
  <c r="BGA97" i="1"/>
  <c r="BGA101" i="1"/>
  <c r="BGA105" i="1"/>
  <c r="BGA65" i="1"/>
  <c r="BGA66" i="1"/>
  <c r="BGA70" i="1"/>
  <c r="BGA74" i="1"/>
  <c r="BGA78" i="1"/>
  <c r="BGA82" i="1"/>
  <c r="BGA86" i="1"/>
  <c r="BGA90" i="1"/>
  <c r="BGA94" i="1"/>
  <c r="BGA98" i="1"/>
  <c r="BGA102" i="1"/>
  <c r="BGA106" i="1"/>
  <c r="BGA110" i="1"/>
  <c r="BGA111" i="1"/>
  <c r="BGA115" i="1"/>
  <c r="BGA119" i="1"/>
  <c r="BGA123" i="1"/>
  <c r="BGA127" i="1"/>
  <c r="BGA131" i="1"/>
  <c r="BGA135" i="1"/>
  <c r="BGA139" i="1"/>
  <c r="BGA143" i="1"/>
  <c r="BGA147" i="1"/>
  <c r="BGA151" i="1"/>
  <c r="BGA109" i="1"/>
  <c r="BGA112" i="1"/>
  <c r="BGA116" i="1"/>
  <c r="BGA120" i="1"/>
  <c r="BGA124" i="1"/>
  <c r="BGA128" i="1"/>
  <c r="BGA132" i="1"/>
  <c r="BGA136" i="1"/>
  <c r="BGA140" i="1"/>
  <c r="BGA144" i="1"/>
  <c r="BGA148" i="1"/>
  <c r="BGA152" i="1"/>
  <c r="BGA113" i="1"/>
  <c r="BGA117" i="1"/>
  <c r="BGA121" i="1"/>
  <c r="BGA125" i="1"/>
  <c r="BGA129" i="1"/>
  <c r="BGA133" i="1"/>
  <c r="BGA137" i="1"/>
  <c r="BGA141" i="1"/>
  <c r="BGA145" i="1"/>
  <c r="BGA149" i="1"/>
  <c r="BGA153" i="1"/>
  <c r="BGA114" i="1"/>
  <c r="BGA118" i="1"/>
  <c r="BGA122" i="1"/>
  <c r="BGA126" i="1"/>
  <c r="BGA130" i="1"/>
  <c r="BGA134" i="1"/>
  <c r="BGA138" i="1"/>
  <c r="BGA142" i="1"/>
  <c r="BGA146" i="1"/>
  <c r="BGA150" i="1"/>
  <c r="BGA154" i="1"/>
  <c r="BGA155" i="1"/>
  <c r="BGA157" i="1"/>
  <c r="BGA161" i="1"/>
  <c r="BGA165" i="1"/>
  <c r="BGA169" i="1"/>
  <c r="BGA173" i="1"/>
  <c r="BGA177" i="1"/>
  <c r="BGA181" i="1"/>
  <c r="BGA185" i="1"/>
  <c r="BGA189" i="1"/>
  <c r="BGA193" i="1"/>
  <c r="BGA197" i="1"/>
  <c r="BGA201" i="1"/>
  <c r="BGA158" i="1"/>
  <c r="BGA162" i="1"/>
  <c r="BGA166" i="1"/>
  <c r="BGA170" i="1"/>
  <c r="BGA174" i="1"/>
  <c r="BGA178" i="1"/>
  <c r="BGA182" i="1"/>
  <c r="BGA186" i="1"/>
  <c r="BGA190" i="1"/>
  <c r="BGA194" i="1"/>
  <c r="BGA198" i="1"/>
  <c r="BGA202" i="1"/>
  <c r="BGA159" i="1"/>
  <c r="BGA163" i="1"/>
  <c r="BGA167" i="1"/>
  <c r="BGA171" i="1"/>
  <c r="BGA175" i="1"/>
  <c r="BGA179" i="1"/>
  <c r="BGA183" i="1"/>
  <c r="BGA187" i="1"/>
  <c r="BGA191" i="1"/>
  <c r="BGA195" i="1"/>
  <c r="BGA199" i="1"/>
  <c r="BGA156" i="1"/>
  <c r="BGA160" i="1"/>
  <c r="BGA164" i="1"/>
  <c r="BGA168" i="1"/>
  <c r="BGA172" i="1"/>
  <c r="BGA176" i="1"/>
  <c r="BGA180" i="1"/>
  <c r="BGA184" i="1"/>
  <c r="BGA188" i="1"/>
  <c r="BGA192" i="1"/>
  <c r="BGA196" i="1"/>
  <c r="BGA200" i="1"/>
  <c r="BGA207" i="1"/>
  <c r="BGA211" i="1"/>
  <c r="BGA215" i="1"/>
  <c r="BGA219" i="1"/>
  <c r="BGA223" i="1"/>
  <c r="BGA227" i="1"/>
  <c r="BGA231" i="1"/>
  <c r="BGA235" i="1"/>
  <c r="BGA239" i="1"/>
  <c r="BGA243" i="1"/>
  <c r="BGA247" i="1"/>
  <c r="BGA203" i="1"/>
  <c r="BGA204" i="1"/>
  <c r="BGA208" i="1"/>
  <c r="BGA212" i="1"/>
  <c r="BGA216" i="1"/>
  <c r="BGA220" i="1"/>
  <c r="BGA224" i="1"/>
  <c r="BGA228" i="1"/>
  <c r="BGA232" i="1"/>
  <c r="BGA236" i="1"/>
  <c r="BGA240" i="1"/>
  <c r="BGA244" i="1"/>
  <c r="BGA248" i="1"/>
  <c r="BGA252" i="1"/>
  <c r="BGA205" i="1"/>
  <c r="BGA209" i="1"/>
  <c r="BGA213" i="1"/>
  <c r="BGA217" i="1"/>
  <c r="BGA221" i="1"/>
  <c r="BGA225" i="1"/>
  <c r="BGA229" i="1"/>
  <c r="BGA233" i="1"/>
  <c r="BGA237" i="1"/>
  <c r="BGA241" i="1"/>
  <c r="BGA245" i="1"/>
  <c r="BGA249" i="1"/>
  <c r="BGA206" i="1"/>
  <c r="BGA210" i="1"/>
  <c r="BGA214" i="1"/>
  <c r="BGA218" i="1"/>
  <c r="BGA222" i="1"/>
  <c r="BGA226" i="1"/>
  <c r="BGA230" i="1"/>
  <c r="BGA234" i="1"/>
  <c r="BGA238" i="1"/>
  <c r="BGA242" i="1"/>
  <c r="BGA246" i="1"/>
  <c r="BGA250" i="1"/>
  <c r="BDM7" i="1"/>
  <c r="BDU7" i="1"/>
  <c r="BDP7" i="1"/>
  <c r="BDK7" i="1"/>
  <c r="BDF7" i="1"/>
  <c r="BDB7" i="1"/>
  <c r="BCX7" i="1"/>
  <c r="BHF7" i="1"/>
  <c r="BHB7" i="1"/>
  <c r="BGX7" i="1"/>
  <c r="BGT7" i="1"/>
  <c r="BGP7" i="1"/>
  <c r="BGL7" i="1"/>
  <c r="BGH7" i="1"/>
  <c r="BGD7" i="1"/>
  <c r="BFZ7" i="1"/>
  <c r="BFV7" i="1"/>
  <c r="BFR7" i="1"/>
  <c r="BFN7" i="1"/>
  <c r="BFJ7" i="1"/>
  <c r="BFF7" i="1"/>
  <c r="BFB7" i="1"/>
  <c r="BEX7" i="1"/>
  <c r="BET7" i="1"/>
  <c r="BEP7" i="1"/>
  <c r="BEL7" i="1"/>
  <c r="BEH7" i="1"/>
  <c r="BED7" i="1"/>
  <c r="BDZ7" i="1"/>
  <c r="BHG319" i="1"/>
  <c r="BHC319" i="1"/>
  <c r="BGY319" i="1"/>
  <c r="BGU319" i="1"/>
  <c r="BGQ319" i="1"/>
  <c r="BGM319" i="1"/>
  <c r="BGI319" i="1"/>
  <c r="BGE319" i="1"/>
  <c r="BGA319" i="1"/>
  <c r="BFW319" i="1"/>
  <c r="BFS319" i="1"/>
  <c r="BFO319" i="1"/>
  <c r="BFK319" i="1"/>
  <c r="BFG319" i="1"/>
  <c r="BFC319" i="1"/>
  <c r="BEY319" i="1"/>
  <c r="BEU319" i="1"/>
  <c r="BEQ319" i="1"/>
  <c r="BEM319" i="1"/>
  <c r="BEI319" i="1"/>
  <c r="BEE319" i="1"/>
  <c r="BEA319" i="1"/>
  <c r="BDW319" i="1"/>
  <c r="BDS319" i="1"/>
  <c r="BDO319" i="1"/>
  <c r="BDK319" i="1"/>
  <c r="BDG319" i="1"/>
  <c r="BDC319" i="1"/>
  <c r="BCY319" i="1"/>
  <c r="BCU319" i="1"/>
  <c r="BHD318" i="1"/>
  <c r="BGZ318" i="1"/>
  <c r="BGV318" i="1"/>
  <c r="BGR318" i="1"/>
  <c r="BGN318" i="1"/>
  <c r="BGJ318" i="1"/>
  <c r="BGF318" i="1"/>
  <c r="BGB318" i="1"/>
  <c r="BFX318" i="1"/>
  <c r="BFT318" i="1"/>
  <c r="BFP318" i="1"/>
  <c r="BFL318" i="1"/>
  <c r="BFH318" i="1"/>
  <c r="BFD318" i="1"/>
  <c r="BEZ318" i="1"/>
  <c r="BEV318" i="1"/>
  <c r="BER318" i="1"/>
  <c r="BEN318" i="1"/>
  <c r="BEJ318" i="1"/>
  <c r="BEF318" i="1"/>
  <c r="BEB318" i="1"/>
  <c r="BDX318" i="1"/>
  <c r="BDT318" i="1"/>
  <c r="BDP318" i="1"/>
  <c r="BDL318" i="1"/>
  <c r="BDH318" i="1"/>
  <c r="BDD318" i="1"/>
  <c r="BCZ318" i="1"/>
  <c r="BCV318" i="1"/>
  <c r="BHE317" i="1"/>
  <c r="BHA317" i="1"/>
  <c r="BGW317" i="1"/>
  <c r="BGS317" i="1"/>
  <c r="BGO317" i="1"/>
  <c r="BGK317" i="1"/>
  <c r="BGG317" i="1"/>
  <c r="BGC317" i="1"/>
  <c r="BFY317" i="1"/>
  <c r="BFU317" i="1"/>
  <c r="BFQ317" i="1"/>
  <c r="BFM317" i="1"/>
  <c r="BFI317" i="1"/>
  <c r="BFE317" i="1"/>
  <c r="BFA317" i="1"/>
  <c r="BEW317" i="1"/>
  <c r="BES317" i="1"/>
  <c r="BEO317" i="1"/>
  <c r="BEK317" i="1"/>
  <c r="BEG317" i="1"/>
  <c r="BEC317" i="1"/>
  <c r="BDY317" i="1"/>
  <c r="BDU317" i="1"/>
  <c r="BDQ317" i="1"/>
  <c r="BDM317" i="1"/>
  <c r="BDI317" i="1"/>
  <c r="BDE317" i="1"/>
  <c r="BDA317" i="1"/>
  <c r="BCW317" i="1"/>
  <c r="BHF316" i="1"/>
  <c r="BHB316" i="1"/>
  <c r="BGX316" i="1"/>
  <c r="BGT316" i="1"/>
  <c r="BGP316" i="1"/>
  <c r="BGL316" i="1"/>
  <c r="BGH316" i="1"/>
  <c r="BGD316" i="1"/>
  <c r="BFZ316" i="1"/>
  <c r="BFV316" i="1"/>
  <c r="BFR316" i="1"/>
  <c r="BFN316" i="1"/>
  <c r="BFJ316" i="1"/>
  <c r="BFF316" i="1"/>
  <c r="BFB316" i="1"/>
  <c r="BEX316" i="1"/>
  <c r="BET316" i="1"/>
  <c r="BEP316" i="1"/>
  <c r="BEL316" i="1"/>
  <c r="BEH316" i="1"/>
  <c r="BED316" i="1"/>
  <c r="BDZ316" i="1"/>
  <c r="BDV316" i="1"/>
  <c r="BDR316" i="1"/>
  <c r="BDN316" i="1"/>
  <c r="BDJ316" i="1"/>
  <c r="BDF316" i="1"/>
  <c r="BDB316" i="1"/>
  <c r="BCX316" i="1"/>
  <c r="BHG315" i="1"/>
  <c r="BHC315" i="1"/>
  <c r="BGY315" i="1"/>
  <c r="BGU315" i="1"/>
  <c r="BGQ315" i="1"/>
  <c r="BGM315" i="1"/>
  <c r="BGI315" i="1"/>
  <c r="BGE315" i="1"/>
  <c r="BGA315" i="1"/>
  <c r="BFW315" i="1"/>
  <c r="BFS315" i="1"/>
  <c r="BFO315" i="1"/>
  <c r="BFK315" i="1"/>
  <c r="BFG315" i="1"/>
  <c r="BFC315" i="1"/>
  <c r="BEY315" i="1"/>
  <c r="BEU315" i="1"/>
  <c r="BEQ315" i="1"/>
  <c r="BEM315" i="1"/>
  <c r="BEI315" i="1"/>
  <c r="BEE315" i="1"/>
  <c r="BEA315" i="1"/>
  <c r="BDW315" i="1"/>
  <c r="BDS315" i="1"/>
  <c r="BDO315" i="1"/>
  <c r="BDK315" i="1"/>
  <c r="BDG315" i="1"/>
  <c r="BDC315" i="1"/>
  <c r="BCY315" i="1"/>
  <c r="BCU315" i="1"/>
  <c r="BHD314" i="1"/>
  <c r="BGZ314" i="1"/>
  <c r="BGV314" i="1"/>
  <c r="BGR314" i="1"/>
  <c r="BGN314" i="1"/>
  <c r="BGJ314" i="1"/>
  <c r="BGF314" i="1"/>
  <c r="BGB314" i="1"/>
  <c r="BFX314" i="1"/>
  <c r="BFT314" i="1"/>
  <c r="BFP314" i="1"/>
  <c r="BFL314" i="1"/>
  <c r="BFH314" i="1"/>
  <c r="BFD314" i="1"/>
  <c r="BEZ314" i="1"/>
  <c r="BEV314" i="1"/>
  <c r="BER314" i="1"/>
  <c r="BEN314" i="1"/>
  <c r="BEJ314" i="1"/>
  <c r="BEF314" i="1"/>
  <c r="BEB314" i="1"/>
  <c r="BDX314" i="1"/>
  <c r="BDT314" i="1"/>
  <c r="BDP314" i="1"/>
  <c r="BDL314" i="1"/>
  <c r="BDH314" i="1"/>
  <c r="BDD314" i="1"/>
  <c r="BCZ314" i="1"/>
  <c r="BCV314" i="1"/>
  <c r="BHE313" i="1"/>
  <c r="BHA313" i="1"/>
  <c r="BGW313" i="1"/>
  <c r="BGS313" i="1"/>
  <c r="BGO313" i="1"/>
  <c r="BGK313" i="1"/>
  <c r="BGG313" i="1"/>
  <c r="BGC313" i="1"/>
  <c r="BFY313" i="1"/>
  <c r="BFU313" i="1"/>
  <c r="BFQ313" i="1"/>
  <c r="BFM313" i="1"/>
  <c r="BFI313" i="1"/>
  <c r="BFE313" i="1"/>
  <c r="BFA313" i="1"/>
  <c r="BEW313" i="1"/>
  <c r="BES313" i="1"/>
  <c r="BEO313" i="1"/>
  <c r="BEK313" i="1"/>
  <c r="BEG313" i="1"/>
  <c r="BEC313" i="1"/>
  <c r="BDY313" i="1"/>
  <c r="BDU313" i="1"/>
  <c r="BDQ313" i="1"/>
  <c r="BDM313" i="1"/>
  <c r="BDI313" i="1"/>
  <c r="BDE313" i="1"/>
  <c r="BDA313" i="1"/>
  <c r="BCW313" i="1"/>
  <c r="BHF312" i="1"/>
  <c r="BHB312" i="1"/>
  <c r="BGX312" i="1"/>
  <c r="BGT312" i="1"/>
  <c r="BGP312" i="1"/>
  <c r="BGL312" i="1"/>
  <c r="BGH312" i="1"/>
  <c r="BGD312" i="1"/>
  <c r="BFZ312" i="1"/>
  <c r="BFV312" i="1"/>
  <c r="BFR312" i="1"/>
  <c r="BFN312" i="1"/>
  <c r="BFJ312" i="1"/>
  <c r="BFF312" i="1"/>
  <c r="BFB312" i="1"/>
  <c r="BEX312" i="1"/>
  <c r="BET312" i="1"/>
  <c r="BEP312" i="1"/>
  <c r="BEL312" i="1"/>
  <c r="BEH312" i="1"/>
  <c r="BED312" i="1"/>
  <c r="BDZ312" i="1"/>
  <c r="BDV312" i="1"/>
  <c r="BDR312" i="1"/>
  <c r="BDN312" i="1"/>
  <c r="BDJ312" i="1"/>
  <c r="BDF312" i="1"/>
  <c r="BDB312" i="1"/>
  <c r="BCX312" i="1"/>
  <c r="BHG311" i="1"/>
  <c r="BHC311" i="1"/>
  <c r="BGY311" i="1"/>
  <c r="BGU311" i="1"/>
  <c r="BGQ311" i="1"/>
  <c r="BGM311" i="1"/>
  <c r="BGI311" i="1"/>
  <c r="BGE311" i="1"/>
  <c r="BGA311" i="1"/>
  <c r="BFW311" i="1"/>
  <c r="BFS311" i="1"/>
  <c r="BFO311" i="1"/>
  <c r="BFK311" i="1"/>
  <c r="BFG311" i="1"/>
  <c r="BFC311" i="1"/>
  <c r="BEY311" i="1"/>
  <c r="BEU311" i="1"/>
  <c r="BEQ311" i="1"/>
  <c r="BEM311" i="1"/>
  <c r="BEI311" i="1"/>
  <c r="BEE311" i="1"/>
  <c r="BEA311" i="1"/>
  <c r="BDW311" i="1"/>
  <c r="BDS311" i="1"/>
  <c r="BDO311" i="1"/>
  <c r="BDK311" i="1"/>
  <c r="BDG311" i="1"/>
  <c r="BDC311" i="1"/>
  <c r="BCY311" i="1"/>
  <c r="BCU311" i="1"/>
  <c r="BHD310" i="1"/>
  <c r="BGZ310" i="1"/>
  <c r="BGV310" i="1"/>
  <c r="BGR310" i="1"/>
  <c r="BGN310" i="1"/>
  <c r="BGJ310" i="1"/>
  <c r="BGF310" i="1"/>
  <c r="BGB310" i="1"/>
  <c r="BFX310" i="1"/>
  <c r="BFT310" i="1"/>
  <c r="BFP310" i="1"/>
  <c r="BFL310" i="1"/>
  <c r="BFH310" i="1"/>
  <c r="BFD310" i="1"/>
  <c r="BEZ310" i="1"/>
  <c r="BEV310" i="1"/>
  <c r="BER310" i="1"/>
  <c r="BEN310" i="1"/>
  <c r="BEJ310" i="1"/>
  <c r="BEF310" i="1"/>
  <c r="BEB310" i="1"/>
  <c r="BDX310" i="1"/>
  <c r="BDT310" i="1"/>
  <c r="BDP310" i="1"/>
  <c r="BDL310" i="1"/>
  <c r="BDH310" i="1"/>
  <c r="BDD310" i="1"/>
  <c r="BCZ310" i="1"/>
  <c r="BCV310" i="1"/>
  <c r="BHE309" i="1"/>
  <c r="BHA309" i="1"/>
  <c r="BGW309" i="1"/>
  <c r="BGS309" i="1"/>
  <c r="BGO309" i="1"/>
  <c r="BGK309" i="1"/>
  <c r="BGG309" i="1"/>
  <c r="BGC309" i="1"/>
  <c r="BFY309" i="1"/>
  <c r="BFU309" i="1"/>
  <c r="BFQ309" i="1"/>
  <c r="BFM309" i="1"/>
  <c r="BFI309" i="1"/>
  <c r="BFE309" i="1"/>
  <c r="BFA309" i="1"/>
  <c r="BEW309" i="1"/>
  <c r="BES309" i="1"/>
  <c r="BEO309" i="1"/>
  <c r="BEK309" i="1"/>
  <c r="BEG309" i="1"/>
  <c r="BEC309" i="1"/>
  <c r="BDY309" i="1"/>
  <c r="BDU309" i="1"/>
  <c r="BDQ309" i="1"/>
  <c r="BDM309" i="1"/>
  <c r="BDI309" i="1"/>
  <c r="BDE309" i="1"/>
  <c r="BDA309" i="1"/>
  <c r="BCW309" i="1"/>
  <c r="BHF308" i="1"/>
  <c r="BHB308" i="1"/>
  <c r="BGX308" i="1"/>
  <c r="BGT308" i="1"/>
  <c r="BGP308" i="1"/>
  <c r="BGL308" i="1"/>
  <c r="BGH308" i="1"/>
  <c r="BGD308" i="1"/>
  <c r="BFZ308" i="1"/>
  <c r="BFV308" i="1"/>
  <c r="BFR308" i="1"/>
  <c r="BFN308" i="1"/>
  <c r="BFJ308" i="1"/>
  <c r="BFF308" i="1"/>
  <c r="BFB308" i="1"/>
  <c r="BEX308" i="1"/>
  <c r="BET308" i="1"/>
  <c r="BEP308" i="1"/>
  <c r="BEL308" i="1"/>
  <c r="BEH308" i="1"/>
  <c r="BED308" i="1"/>
  <c r="BDZ308" i="1"/>
  <c r="BDV308" i="1"/>
  <c r="BDR308" i="1"/>
  <c r="BDN308" i="1"/>
  <c r="BDJ308" i="1"/>
  <c r="BDF308" i="1"/>
  <c r="BDB308" i="1"/>
  <c r="BCX308" i="1"/>
  <c r="BHG307" i="1"/>
  <c r="BHC307" i="1"/>
  <c r="BGY307" i="1"/>
  <c r="BGU307" i="1"/>
  <c r="BGQ307" i="1"/>
  <c r="BGM307" i="1"/>
  <c r="BGI307" i="1"/>
  <c r="BGE307" i="1"/>
  <c r="BGA307" i="1"/>
  <c r="BFW307" i="1"/>
  <c r="BFS307" i="1"/>
  <c r="BFO307" i="1"/>
  <c r="BFK307" i="1"/>
  <c r="BFG307" i="1"/>
  <c r="BFC307" i="1"/>
  <c r="BEY307" i="1"/>
  <c r="BEU307" i="1"/>
  <c r="BEQ307" i="1"/>
  <c r="BEM307" i="1"/>
  <c r="BEI307" i="1"/>
  <c r="BEE307" i="1"/>
  <c r="BEA307" i="1"/>
  <c r="BDW307" i="1"/>
  <c r="BDS307" i="1"/>
  <c r="BDO307" i="1"/>
  <c r="BDK307" i="1"/>
  <c r="BDG307" i="1"/>
  <c r="BDC307" i="1"/>
  <c r="BCY307" i="1"/>
  <c r="BCU307" i="1"/>
  <c r="BHD306" i="1"/>
  <c r="BGZ306" i="1"/>
  <c r="BGV306" i="1"/>
  <c r="BGR306" i="1"/>
  <c r="BGN306" i="1"/>
  <c r="BGJ306" i="1"/>
  <c r="BGF306" i="1"/>
  <c r="BGB306" i="1"/>
  <c r="BFX306" i="1"/>
  <c r="BFT306" i="1"/>
  <c r="BFP306" i="1"/>
  <c r="BFL306" i="1"/>
  <c r="BFH306" i="1"/>
  <c r="BFD306" i="1"/>
  <c r="BEZ306" i="1"/>
  <c r="BEV306" i="1"/>
  <c r="BER306" i="1"/>
  <c r="BEN306" i="1"/>
  <c r="BEJ306" i="1"/>
  <c r="BEF306" i="1"/>
  <c r="BEB306" i="1"/>
  <c r="BDX306" i="1"/>
  <c r="BDT306" i="1"/>
  <c r="BDP306" i="1"/>
  <c r="BDL306" i="1"/>
  <c r="BDH306" i="1"/>
  <c r="BDD306" i="1"/>
  <c r="BCZ306" i="1"/>
  <c r="BCV306" i="1"/>
  <c r="BHE305" i="1"/>
  <c r="BHA305" i="1"/>
  <c r="BGW305" i="1"/>
  <c r="BGS305" i="1"/>
  <c r="BGO305" i="1"/>
  <c r="BGK305" i="1"/>
  <c r="BGG305" i="1"/>
  <c r="BGC305" i="1"/>
  <c r="BFY305" i="1"/>
  <c r="BFU305" i="1"/>
  <c r="BFQ305" i="1"/>
  <c r="BFM305" i="1"/>
  <c r="BFI305" i="1"/>
  <c r="BFE305" i="1"/>
  <c r="BFA305" i="1"/>
  <c r="BEW305" i="1"/>
  <c r="BES305" i="1"/>
  <c r="BEO305" i="1"/>
  <c r="BEK305" i="1"/>
  <c r="BEG305" i="1"/>
  <c r="BEC305" i="1"/>
  <c r="BDY305" i="1"/>
  <c r="BDU305" i="1"/>
  <c r="BDQ305" i="1"/>
  <c r="BDM305" i="1"/>
  <c r="BDI305" i="1"/>
  <c r="BDE305" i="1"/>
  <c r="BDA305" i="1"/>
  <c r="BCW305" i="1"/>
  <c r="BHF304" i="1"/>
  <c r="BHB304" i="1"/>
  <c r="BGX304" i="1"/>
  <c r="BGT304" i="1"/>
  <c r="BGP304" i="1"/>
  <c r="BGL304" i="1"/>
  <c r="BGH304" i="1"/>
  <c r="BGD304" i="1"/>
  <c r="BFZ304" i="1"/>
  <c r="BFV304" i="1"/>
  <c r="BFR304" i="1"/>
  <c r="BFN304" i="1"/>
  <c r="BFJ304" i="1"/>
  <c r="BFF304" i="1"/>
  <c r="BFB304" i="1"/>
  <c r="BEX304" i="1"/>
  <c r="BET304" i="1"/>
  <c r="BEP304" i="1"/>
  <c r="BEL304" i="1"/>
  <c r="BEH304" i="1"/>
  <c r="BED304" i="1"/>
  <c r="BDZ304" i="1"/>
  <c r="BDV304" i="1"/>
  <c r="BDR304" i="1"/>
  <c r="BDN304" i="1"/>
  <c r="BDJ304" i="1"/>
  <c r="BDF304" i="1"/>
  <c r="BDB304" i="1"/>
  <c r="BCX304" i="1"/>
  <c r="BHG303" i="1"/>
  <c r="BHC303" i="1"/>
  <c r="BGY303" i="1"/>
  <c r="BGU303" i="1"/>
  <c r="BGQ303" i="1"/>
  <c r="BGM303" i="1"/>
  <c r="BGI303" i="1"/>
  <c r="BGE303" i="1"/>
  <c r="BGA303" i="1"/>
  <c r="BFW303" i="1"/>
  <c r="BFS303" i="1"/>
  <c r="BFO303" i="1"/>
  <c r="BFK303" i="1"/>
  <c r="BFG303" i="1"/>
  <c r="BFC303" i="1"/>
  <c r="BEY303" i="1"/>
  <c r="BEU303" i="1"/>
  <c r="BEQ303" i="1"/>
  <c r="BEM303" i="1"/>
  <c r="BEI303" i="1"/>
  <c r="BEE303" i="1"/>
  <c r="BEA303" i="1"/>
  <c r="BDW303" i="1"/>
  <c r="BDS303" i="1"/>
  <c r="BDO303" i="1"/>
  <c r="BDK303" i="1"/>
  <c r="BDG303" i="1"/>
  <c r="BDC303" i="1"/>
  <c r="BCY303" i="1"/>
  <c r="BCU303" i="1"/>
  <c r="BHD302" i="1"/>
  <c r="BGZ302" i="1"/>
  <c r="BGV302" i="1"/>
  <c r="BGR302" i="1"/>
  <c r="BGN302" i="1"/>
  <c r="BGJ302" i="1"/>
  <c r="BGF302" i="1"/>
  <c r="BGB302" i="1"/>
  <c r="BFX302" i="1"/>
  <c r="BFT302" i="1"/>
  <c r="BFP302" i="1"/>
  <c r="BFL302" i="1"/>
  <c r="BFH302" i="1"/>
  <c r="BFD302" i="1"/>
  <c r="BEZ302" i="1"/>
  <c r="BEV302" i="1"/>
  <c r="BER302" i="1"/>
  <c r="BEN302" i="1"/>
  <c r="BEJ302" i="1"/>
  <c r="BEF302" i="1"/>
  <c r="BEB302" i="1"/>
  <c r="BDX302" i="1"/>
  <c r="BDT302" i="1"/>
  <c r="BDP302" i="1"/>
  <c r="BDL302" i="1"/>
  <c r="BDH302" i="1"/>
  <c r="BDD302" i="1"/>
  <c r="BCZ302" i="1"/>
  <c r="BCV302" i="1"/>
  <c r="BHE301" i="1"/>
  <c r="BHA301" i="1"/>
  <c r="BGW301" i="1"/>
  <c r="BGS301" i="1"/>
  <c r="BGO301" i="1"/>
  <c r="BGK301" i="1"/>
  <c r="BGG301" i="1"/>
  <c r="BGC301" i="1"/>
  <c r="BFY301" i="1"/>
  <c r="BFU301" i="1"/>
  <c r="BFQ301" i="1"/>
  <c r="BFM301" i="1"/>
  <c r="BFI301" i="1"/>
  <c r="BFE301" i="1"/>
  <c r="BFA301" i="1"/>
  <c r="BEW301" i="1"/>
  <c r="BES301" i="1"/>
  <c r="BEO301" i="1"/>
  <c r="BEK301" i="1"/>
  <c r="BEG301" i="1"/>
  <c r="BEC301" i="1"/>
  <c r="BDY301" i="1"/>
  <c r="BDU301" i="1"/>
  <c r="BDQ301" i="1"/>
  <c r="BDM301" i="1"/>
  <c r="BDI301" i="1"/>
  <c r="BDE301" i="1"/>
  <c r="BDA301" i="1"/>
  <c r="BCW301" i="1"/>
  <c r="BHF300" i="1"/>
  <c r="BHB300" i="1"/>
  <c r="BGX300" i="1"/>
  <c r="BGT300" i="1"/>
  <c r="BGP300" i="1"/>
  <c r="BGL300" i="1"/>
  <c r="BGH300" i="1"/>
  <c r="BGD300" i="1"/>
  <c r="BFZ300" i="1"/>
  <c r="BFV300" i="1"/>
  <c r="BFR300" i="1"/>
  <c r="BFN300" i="1"/>
  <c r="BFJ300" i="1"/>
  <c r="BFF300" i="1"/>
  <c r="BFB300" i="1"/>
  <c r="BEX300" i="1"/>
  <c r="BET300" i="1"/>
  <c r="BEP300" i="1"/>
  <c r="BEL300" i="1"/>
  <c r="BEH300" i="1"/>
  <c r="BED300" i="1"/>
  <c r="BDZ300" i="1"/>
  <c r="BDV300" i="1"/>
  <c r="BDR300" i="1"/>
  <c r="BDN300" i="1"/>
  <c r="BDJ300" i="1"/>
  <c r="BDF300" i="1"/>
  <c r="BDB300" i="1"/>
  <c r="BCX300" i="1"/>
  <c r="BHG299" i="1"/>
  <c r="BHC299" i="1"/>
  <c r="BGY299" i="1"/>
  <c r="BGU299" i="1"/>
  <c r="BGQ299" i="1"/>
  <c r="BGM299" i="1"/>
  <c r="BGI299" i="1"/>
  <c r="BGE299" i="1"/>
  <c r="BGA299" i="1"/>
  <c r="BFW299" i="1"/>
  <c r="BFS299" i="1"/>
  <c r="BFO299" i="1"/>
  <c r="BFK299" i="1"/>
  <c r="BFG299" i="1"/>
  <c r="BFC299" i="1"/>
  <c r="BEY299" i="1"/>
  <c r="BEU299" i="1"/>
  <c r="BEQ299" i="1"/>
  <c r="BEM299" i="1"/>
  <c r="BEI299" i="1"/>
  <c r="BEE299" i="1"/>
  <c r="BEA299" i="1"/>
  <c r="BDW299" i="1"/>
  <c r="BDS299" i="1"/>
  <c r="BDO299" i="1"/>
  <c r="BDK299" i="1"/>
  <c r="BDG299" i="1"/>
  <c r="BDC299" i="1"/>
  <c r="BCY299" i="1"/>
  <c r="BCU299" i="1"/>
  <c r="BHD298" i="1"/>
  <c r="BGZ298" i="1"/>
  <c r="BGV298" i="1"/>
  <c r="BGR298" i="1"/>
  <c r="BGN298" i="1"/>
  <c r="BGJ298" i="1"/>
  <c r="BGF298" i="1"/>
  <c r="BGB298" i="1"/>
  <c r="BFX298" i="1"/>
  <c r="BFT298" i="1"/>
  <c r="BFP298" i="1"/>
  <c r="BFL298" i="1"/>
  <c r="BFH298" i="1"/>
  <c r="BFD298" i="1"/>
  <c r="BEZ298" i="1"/>
  <c r="BEV298" i="1"/>
  <c r="BER298" i="1"/>
  <c r="BEN298" i="1"/>
  <c r="BEJ298" i="1"/>
  <c r="BEF298" i="1"/>
  <c r="BEB298" i="1"/>
  <c r="BDX298" i="1"/>
  <c r="BDT298" i="1"/>
  <c r="BDP298" i="1"/>
  <c r="BDL298" i="1"/>
  <c r="BDH298" i="1"/>
  <c r="BDD298" i="1"/>
  <c r="BCZ298" i="1"/>
  <c r="BCV298" i="1"/>
  <c r="BHE297" i="1"/>
  <c r="BHA297" i="1"/>
  <c r="BGW297" i="1"/>
  <c r="BGS297" i="1"/>
  <c r="BGO297" i="1"/>
  <c r="BGK297" i="1"/>
  <c r="BGG297" i="1"/>
  <c r="BGC297" i="1"/>
  <c r="BFY297" i="1"/>
  <c r="BFU297" i="1"/>
  <c r="BFQ297" i="1"/>
  <c r="BFM297" i="1"/>
  <c r="BFI297" i="1"/>
  <c r="BFE297" i="1"/>
  <c r="BFA297" i="1"/>
  <c r="BEW297" i="1"/>
  <c r="BES297" i="1"/>
  <c r="BEO297" i="1"/>
  <c r="BEK297" i="1"/>
  <c r="BEG297" i="1"/>
  <c r="BEC297" i="1"/>
  <c r="BDY297" i="1"/>
  <c r="BDU297" i="1"/>
  <c r="BDQ297" i="1"/>
  <c r="BDM297" i="1"/>
  <c r="BDI297" i="1"/>
  <c r="BDE297" i="1"/>
  <c r="BDA297" i="1"/>
  <c r="BCW297" i="1"/>
  <c r="BHF296" i="1"/>
  <c r="BHB296" i="1"/>
  <c r="BGX296" i="1"/>
  <c r="BGT296" i="1"/>
  <c r="BGP296" i="1"/>
  <c r="BGL296" i="1"/>
  <c r="BGH296" i="1"/>
  <c r="BGD296" i="1"/>
  <c r="BFZ296" i="1"/>
  <c r="BFV296" i="1"/>
  <c r="BFR296" i="1"/>
  <c r="BFN296" i="1"/>
  <c r="BFJ296" i="1"/>
  <c r="BFF296" i="1"/>
  <c r="BFB296" i="1"/>
  <c r="BEX296" i="1"/>
  <c r="BET296" i="1"/>
  <c r="BEP296" i="1"/>
  <c r="BEL296" i="1"/>
  <c r="BEH296" i="1"/>
  <c r="BED296" i="1"/>
  <c r="BDZ296" i="1"/>
  <c r="BDV296" i="1"/>
  <c r="BDR296" i="1"/>
  <c r="BDN296" i="1"/>
  <c r="BDJ296" i="1"/>
  <c r="BDF296" i="1"/>
  <c r="BDB296" i="1"/>
  <c r="BCX296" i="1"/>
  <c r="BHG295" i="1"/>
  <c r="BHC295" i="1"/>
  <c r="BGY295" i="1"/>
  <c r="BGU295" i="1"/>
  <c r="BGQ295" i="1"/>
  <c r="BGM295" i="1"/>
  <c r="BGI295" i="1"/>
  <c r="BGE295" i="1"/>
  <c r="BGA295" i="1"/>
  <c r="BFW295" i="1"/>
  <c r="BFS295" i="1"/>
  <c r="BFO295" i="1"/>
  <c r="BFK295" i="1"/>
  <c r="BFG295" i="1"/>
  <c r="BFC295" i="1"/>
  <c r="BEY295" i="1"/>
  <c r="BEU295" i="1"/>
  <c r="BEQ295" i="1"/>
  <c r="BEM295" i="1"/>
  <c r="BEI295" i="1"/>
  <c r="BEE295" i="1"/>
  <c r="BEA295" i="1"/>
  <c r="BDW295" i="1"/>
  <c r="BDS295" i="1"/>
  <c r="BDO295" i="1"/>
  <c r="BDK295" i="1"/>
  <c r="BDG295" i="1"/>
  <c r="BDC295" i="1"/>
  <c r="BCY295" i="1"/>
  <c r="BCU295" i="1"/>
  <c r="BHD294" i="1"/>
  <c r="BGZ294" i="1"/>
  <c r="BGV294" i="1"/>
  <c r="BGR294" i="1"/>
  <c r="BGN294" i="1"/>
  <c r="BGJ294" i="1"/>
  <c r="BGF294" i="1"/>
  <c r="BGB294" i="1"/>
  <c r="BFX294" i="1"/>
  <c r="BFT294" i="1"/>
  <c r="BFP294" i="1"/>
  <c r="BFL294" i="1"/>
  <c r="BFH294" i="1"/>
  <c r="BFD294" i="1"/>
  <c r="BEZ294" i="1"/>
  <c r="BEV294" i="1"/>
  <c r="BER294" i="1"/>
  <c r="BEN294" i="1"/>
  <c r="BEJ294" i="1"/>
  <c r="BEF294" i="1"/>
  <c r="BEB294" i="1"/>
  <c r="BDX294" i="1"/>
  <c r="BDT294" i="1"/>
  <c r="BDP294" i="1"/>
  <c r="BDL294" i="1"/>
  <c r="BDH294" i="1"/>
  <c r="BDD294" i="1"/>
  <c r="BCZ294" i="1"/>
  <c r="BCV294" i="1"/>
  <c r="BHE293" i="1"/>
  <c r="BHA293" i="1"/>
  <c r="BGW293" i="1"/>
  <c r="BGS293" i="1"/>
  <c r="BGO293" i="1"/>
  <c r="BGK293" i="1"/>
  <c r="BGG293" i="1"/>
  <c r="BGC293" i="1"/>
  <c r="BFY293" i="1"/>
  <c r="BFU293" i="1"/>
  <c r="BFQ293" i="1"/>
  <c r="BFM293" i="1"/>
  <c r="BFI293" i="1"/>
  <c r="BFE293" i="1"/>
  <c r="BFA293" i="1"/>
  <c r="BEW293" i="1"/>
  <c r="BES293" i="1"/>
  <c r="BEO293" i="1"/>
  <c r="BEK293" i="1"/>
  <c r="BEG293" i="1"/>
  <c r="BEC293" i="1"/>
  <c r="BDY293" i="1"/>
  <c r="BDU293" i="1"/>
  <c r="BDQ293" i="1"/>
  <c r="BDM293" i="1"/>
  <c r="BDI293" i="1"/>
  <c r="BDE293" i="1"/>
  <c r="BDA293" i="1"/>
  <c r="BCW293" i="1"/>
  <c r="BHF292" i="1"/>
  <c r="BHB292" i="1"/>
  <c r="BGX292" i="1"/>
  <c r="BGT292" i="1"/>
  <c r="BGP292" i="1"/>
  <c r="BGL292" i="1"/>
  <c r="BGH292" i="1"/>
  <c r="BGD292" i="1"/>
  <c r="BFZ292" i="1"/>
  <c r="BFV292" i="1"/>
  <c r="BFR292" i="1"/>
  <c r="BFN292" i="1"/>
  <c r="BFJ292" i="1"/>
  <c r="BFF292" i="1"/>
  <c r="BFB292" i="1"/>
  <c r="BEX292" i="1"/>
  <c r="BET292" i="1"/>
  <c r="BEP292" i="1"/>
  <c r="BEL292" i="1"/>
  <c r="BEH292" i="1"/>
  <c r="BED292" i="1"/>
  <c r="BDZ292" i="1"/>
  <c r="BDV292" i="1"/>
  <c r="BDR292" i="1"/>
  <c r="BDN292" i="1"/>
  <c r="BDJ292" i="1"/>
  <c r="BDF292" i="1"/>
  <c r="BDB292" i="1"/>
  <c r="BCX292" i="1"/>
  <c r="BHG291" i="1"/>
  <c r="BHC291" i="1"/>
  <c r="BGY291" i="1"/>
  <c r="BGU291" i="1"/>
  <c r="BGQ291" i="1"/>
  <c r="BGM291" i="1"/>
  <c r="BGI291" i="1"/>
  <c r="BGE291" i="1"/>
  <c r="BGA291" i="1"/>
  <c r="BFW291" i="1"/>
  <c r="BFS291" i="1"/>
  <c r="BFO291" i="1"/>
  <c r="BFK291" i="1"/>
  <c r="BFG291" i="1"/>
  <c r="BFC291" i="1"/>
  <c r="BEY291" i="1"/>
  <c r="BEU291" i="1"/>
  <c r="BEQ291" i="1"/>
  <c r="BEM291" i="1"/>
  <c r="BEI291" i="1"/>
  <c r="BEE291" i="1"/>
  <c r="BEA291" i="1"/>
  <c r="BDW291" i="1"/>
  <c r="BDS291" i="1"/>
  <c r="BDO291" i="1"/>
  <c r="BDK291" i="1"/>
  <c r="BDG291" i="1"/>
  <c r="BDC291" i="1"/>
  <c r="BCY291" i="1"/>
  <c r="BCU291" i="1"/>
  <c r="BHD290" i="1"/>
  <c r="BGZ290" i="1"/>
  <c r="BGV290" i="1"/>
  <c r="BGR290" i="1"/>
  <c r="BGN290" i="1"/>
  <c r="BGJ290" i="1"/>
  <c r="BGF290" i="1"/>
  <c r="BGB290" i="1"/>
  <c r="BFX290" i="1"/>
  <c r="BFT290" i="1"/>
  <c r="BFP290" i="1"/>
  <c r="BFL290" i="1"/>
  <c r="BFH290" i="1"/>
  <c r="BFD290" i="1"/>
  <c r="BEZ290" i="1"/>
  <c r="BEV290" i="1"/>
  <c r="BER290" i="1"/>
  <c r="BEN290" i="1"/>
  <c r="BEJ290" i="1"/>
  <c r="BEF290" i="1"/>
  <c r="BEB290" i="1"/>
  <c r="BDX290" i="1"/>
  <c r="BDT290" i="1"/>
  <c r="BDP290" i="1"/>
  <c r="BDL290" i="1"/>
  <c r="BDH290" i="1"/>
  <c r="BDD290" i="1"/>
  <c r="BCZ290" i="1"/>
  <c r="BCV290" i="1"/>
  <c r="BHE289" i="1"/>
  <c r="BHA289" i="1"/>
  <c r="BGW289" i="1"/>
  <c r="BGS289" i="1"/>
  <c r="BGO289" i="1"/>
  <c r="BGK289" i="1"/>
  <c r="BGG289" i="1"/>
  <c r="BGC289" i="1"/>
  <c r="BFY289" i="1"/>
  <c r="BFU289" i="1"/>
  <c r="BFQ289" i="1"/>
  <c r="BFM289" i="1"/>
  <c r="BFI289" i="1"/>
  <c r="BFE289" i="1"/>
  <c r="BFA289" i="1"/>
  <c r="BEW289" i="1"/>
  <c r="BES289" i="1"/>
  <c r="BEO289" i="1"/>
  <c r="BEK289" i="1"/>
  <c r="BEG289" i="1"/>
  <c r="BEC289" i="1"/>
  <c r="BDY289" i="1"/>
  <c r="BDU289" i="1"/>
  <c r="BDQ289" i="1"/>
  <c r="BDM289" i="1"/>
  <c r="BDI289" i="1"/>
  <c r="BDE289" i="1"/>
  <c r="BDA289" i="1"/>
  <c r="BCW289" i="1"/>
  <c r="BHF288" i="1"/>
  <c r="BHB288" i="1"/>
  <c r="BGX288" i="1"/>
  <c r="BGT288" i="1"/>
  <c r="BGP288" i="1"/>
  <c r="BGL288" i="1"/>
  <c r="BGH288" i="1"/>
  <c r="BGD288" i="1"/>
  <c r="BFZ288" i="1"/>
  <c r="BFV288" i="1"/>
  <c r="BFR288" i="1"/>
  <c r="BFN288" i="1"/>
  <c r="BFJ288" i="1"/>
  <c r="BFF288" i="1"/>
  <c r="BFB288" i="1"/>
  <c r="BEX288" i="1"/>
  <c r="BET288" i="1"/>
  <c r="BEP288" i="1"/>
  <c r="BEL288" i="1"/>
  <c r="BEH288" i="1"/>
  <c r="BED288" i="1"/>
  <c r="BDZ288" i="1"/>
  <c r="BDV288" i="1"/>
  <c r="BDR288" i="1"/>
  <c r="BDN288" i="1"/>
  <c r="BDJ288" i="1"/>
  <c r="BDF288" i="1"/>
  <c r="BDB288" i="1"/>
  <c r="BCX288" i="1"/>
  <c r="BHG287" i="1"/>
  <c r="BHC287" i="1"/>
  <c r="BGY287" i="1"/>
  <c r="BGU287" i="1"/>
  <c r="BGQ287" i="1"/>
  <c r="BGM287" i="1"/>
  <c r="BGI287" i="1"/>
  <c r="BGE287" i="1"/>
  <c r="BGA287" i="1"/>
  <c r="BFW287" i="1"/>
  <c r="BFS287" i="1"/>
  <c r="BFO287" i="1"/>
  <c r="BFK287" i="1"/>
  <c r="BFG287" i="1"/>
  <c r="BFC287" i="1"/>
  <c r="BEY287" i="1"/>
  <c r="BEU287" i="1"/>
  <c r="BEQ287" i="1"/>
  <c r="BEM287" i="1"/>
  <c r="BEI287" i="1"/>
  <c r="BEE287" i="1"/>
  <c r="BEA287" i="1"/>
  <c r="BDW287" i="1"/>
  <c r="BDS287" i="1"/>
  <c r="BDO287" i="1"/>
  <c r="BDK287" i="1"/>
  <c r="BDG287" i="1"/>
  <c r="BDC287" i="1"/>
  <c r="BCY287" i="1"/>
  <c r="BCU287" i="1"/>
  <c r="BHD286" i="1"/>
  <c r="BGZ286" i="1"/>
  <c r="BGV286" i="1"/>
  <c r="BGR286" i="1"/>
  <c r="BGN286" i="1"/>
  <c r="BGJ286" i="1"/>
  <c r="BGF286" i="1"/>
  <c r="BGB286" i="1"/>
  <c r="BFX286" i="1"/>
  <c r="BFT286" i="1"/>
  <c r="BFP286" i="1"/>
  <c r="BFL286" i="1"/>
  <c r="BFH286" i="1"/>
  <c r="BFD286" i="1"/>
  <c r="BEZ286" i="1"/>
  <c r="BEV286" i="1"/>
  <c r="BER286" i="1"/>
  <c r="BEN286" i="1"/>
  <c r="BEJ286" i="1"/>
  <c r="BEF286" i="1"/>
  <c r="BEB286" i="1"/>
  <c r="BDX286" i="1"/>
  <c r="BDT286" i="1"/>
  <c r="BDP286" i="1"/>
  <c r="BDL286" i="1"/>
  <c r="BDH286" i="1"/>
  <c r="BDD286" i="1"/>
  <c r="BCZ286" i="1"/>
  <c r="BCV286" i="1"/>
  <c r="BHE285" i="1"/>
  <c r="BHA285" i="1"/>
  <c r="BGW285" i="1"/>
  <c r="BGS285" i="1"/>
  <c r="BGO285" i="1"/>
  <c r="BGK285" i="1"/>
  <c r="BGG285" i="1"/>
  <c r="BGC285" i="1"/>
  <c r="BFY285" i="1"/>
  <c r="BFU285" i="1"/>
  <c r="BFQ285" i="1"/>
  <c r="BFM285" i="1"/>
  <c r="BFI285" i="1"/>
  <c r="BFE285" i="1"/>
  <c r="BFA285" i="1"/>
  <c r="BEW285" i="1"/>
  <c r="BES285" i="1"/>
  <c r="BEO285" i="1"/>
  <c r="BEK285" i="1"/>
  <c r="BEG285" i="1"/>
  <c r="BEC285" i="1"/>
  <c r="BDY285" i="1"/>
  <c r="BDU285" i="1"/>
  <c r="BDQ285" i="1"/>
  <c r="BDM285" i="1"/>
  <c r="BDI285" i="1"/>
  <c r="BDE285" i="1"/>
  <c r="BDA285" i="1"/>
  <c r="BCW285" i="1"/>
  <c r="BHF284" i="1"/>
  <c r="BHB284" i="1"/>
  <c r="BGX284" i="1"/>
  <c r="BGT284" i="1"/>
  <c r="BGP284" i="1"/>
  <c r="BGL284" i="1"/>
  <c r="BGH284" i="1"/>
  <c r="BGD284" i="1"/>
  <c r="BFZ284" i="1"/>
  <c r="BFV284" i="1"/>
  <c r="BFR284" i="1"/>
  <c r="BFN284" i="1"/>
  <c r="BFJ284" i="1"/>
  <c r="BFF284" i="1"/>
  <c r="BFB284" i="1"/>
  <c r="BEX284" i="1"/>
  <c r="BET284" i="1"/>
  <c r="BEP284" i="1"/>
  <c r="BEL284" i="1"/>
  <c r="BEH284" i="1"/>
  <c r="BED284" i="1"/>
  <c r="BDZ284" i="1"/>
  <c r="BDV284" i="1"/>
  <c r="BDR284" i="1"/>
  <c r="BDN284" i="1"/>
  <c r="BDJ284" i="1"/>
  <c r="BDF284" i="1"/>
  <c r="BDB284" i="1"/>
  <c r="BCX284" i="1"/>
  <c r="BHG283" i="1"/>
  <c r="BHC283" i="1"/>
  <c r="BGY283" i="1"/>
  <c r="BGU283" i="1"/>
  <c r="BGQ283" i="1"/>
  <c r="BGM283" i="1"/>
  <c r="BGI283" i="1"/>
  <c r="BGE283" i="1"/>
  <c r="BGA283" i="1"/>
  <c r="BFW283" i="1"/>
  <c r="BFS283" i="1"/>
  <c r="BFO283" i="1"/>
  <c r="BFK283" i="1"/>
  <c r="BFG283" i="1"/>
  <c r="BFC283" i="1"/>
  <c r="BEY283" i="1"/>
  <c r="BEU283" i="1"/>
  <c r="BEQ283" i="1"/>
  <c r="BEM283" i="1"/>
  <c r="BEI283" i="1"/>
  <c r="BEE283" i="1"/>
  <c r="BEA283" i="1"/>
  <c r="BDW283" i="1"/>
  <c r="BDS283" i="1"/>
  <c r="BDO283" i="1"/>
  <c r="BDK283" i="1"/>
  <c r="BDG283" i="1"/>
  <c r="BDC283" i="1"/>
  <c r="BCY283" i="1"/>
  <c r="BCU283" i="1"/>
  <c r="BHD282" i="1"/>
  <c r="BGZ282" i="1"/>
  <c r="BGV282" i="1"/>
  <c r="BGR282" i="1"/>
  <c r="BGN282" i="1"/>
  <c r="BGJ282" i="1"/>
  <c r="BGF282" i="1"/>
  <c r="BGB282" i="1"/>
  <c r="BFX282" i="1"/>
  <c r="BFT282" i="1"/>
  <c r="BFP282" i="1"/>
  <c r="BFL282" i="1"/>
  <c r="BFH282" i="1"/>
  <c r="BFD282" i="1"/>
  <c r="BEZ282" i="1"/>
  <c r="BEV282" i="1"/>
  <c r="BER282" i="1"/>
  <c r="BEN282" i="1"/>
  <c r="BEJ282" i="1"/>
  <c r="BEF282" i="1"/>
  <c r="BEB282" i="1"/>
  <c r="BDX282" i="1"/>
  <c r="BDT282" i="1"/>
  <c r="BDP282" i="1"/>
  <c r="BDL282" i="1"/>
  <c r="BDH282" i="1"/>
  <c r="BDD282" i="1"/>
  <c r="BCZ282" i="1"/>
  <c r="BCV282" i="1"/>
  <c r="BHE281" i="1"/>
  <c r="BHA281" i="1"/>
  <c r="BGW281" i="1"/>
  <c r="BGS281" i="1"/>
  <c r="BGO281" i="1"/>
  <c r="BGK281" i="1"/>
  <c r="BGG281" i="1"/>
  <c r="BGC281" i="1"/>
  <c r="BFY281" i="1"/>
  <c r="BFU281" i="1"/>
  <c r="BFQ281" i="1"/>
  <c r="BFM281" i="1"/>
  <c r="BFI281" i="1"/>
  <c r="BFE281" i="1"/>
  <c r="BFA281" i="1"/>
  <c r="BEW281" i="1"/>
  <c r="BES281" i="1"/>
  <c r="BEO281" i="1"/>
  <c r="BEK281" i="1"/>
  <c r="BEG281" i="1"/>
  <c r="BEC281" i="1"/>
  <c r="BDY281" i="1"/>
  <c r="BDU281" i="1"/>
  <c r="BDQ281" i="1"/>
  <c r="BDM281" i="1"/>
  <c r="BDI281" i="1"/>
  <c r="BDE281" i="1"/>
  <c r="BDA281" i="1"/>
  <c r="BCW281" i="1"/>
  <c r="BHF280" i="1"/>
  <c r="BHB280" i="1"/>
  <c r="BGX280" i="1"/>
  <c r="BGT280" i="1"/>
  <c r="BGP280" i="1"/>
  <c r="BGL280" i="1"/>
  <c r="BGH280" i="1"/>
  <c r="BGD280" i="1"/>
  <c r="BFZ280" i="1"/>
  <c r="BFV280" i="1"/>
  <c r="BFR280" i="1"/>
  <c r="BFN280" i="1"/>
  <c r="BFJ280" i="1"/>
  <c r="BFF280" i="1"/>
  <c r="BFB280" i="1"/>
  <c r="BEX280" i="1"/>
  <c r="BET280" i="1"/>
  <c r="BEP280" i="1"/>
  <c r="BEL280" i="1"/>
  <c r="BEH280" i="1"/>
  <c r="BED280" i="1"/>
  <c r="BDZ280" i="1"/>
  <c r="BDV280" i="1"/>
  <c r="BDR280" i="1"/>
  <c r="BDN280" i="1"/>
  <c r="BDJ280" i="1"/>
  <c r="BDF280" i="1"/>
  <c r="BDB280" i="1"/>
  <c r="BCX280" i="1"/>
  <c r="BHG279" i="1"/>
  <c r="BHC279" i="1"/>
  <c r="BGY279" i="1"/>
  <c r="BGU279" i="1"/>
  <c r="BGQ279" i="1"/>
  <c r="BGM279" i="1"/>
  <c r="BGI279" i="1"/>
  <c r="BGE279" i="1"/>
  <c r="BGA279" i="1"/>
  <c r="BFW279" i="1"/>
  <c r="BFS279" i="1"/>
  <c r="BFO279" i="1"/>
  <c r="BFK279" i="1"/>
  <c r="BFG279" i="1"/>
  <c r="BFC279" i="1"/>
  <c r="BEY279" i="1"/>
  <c r="BEU279" i="1"/>
  <c r="BEQ279" i="1"/>
  <c r="BEM279" i="1"/>
  <c r="BEI279" i="1"/>
  <c r="BEE279" i="1"/>
  <c r="BEA279" i="1"/>
  <c r="BDW279" i="1"/>
  <c r="BDS279" i="1"/>
  <c r="BDO279" i="1"/>
  <c r="BDK279" i="1"/>
  <c r="BDG279" i="1"/>
  <c r="BDC279" i="1"/>
  <c r="BCY279" i="1"/>
  <c r="BCU279" i="1"/>
  <c r="BHD278" i="1"/>
  <c r="BGZ278" i="1"/>
  <c r="BGV278" i="1"/>
  <c r="BGR278" i="1"/>
  <c r="BGN278" i="1"/>
  <c r="BGJ278" i="1"/>
  <c r="BGF278" i="1"/>
  <c r="BGB278" i="1"/>
  <c r="BFX278" i="1"/>
  <c r="BFT278" i="1"/>
  <c r="BFP278" i="1"/>
  <c r="BFL278" i="1"/>
  <c r="BFH278" i="1"/>
  <c r="BFD278" i="1"/>
  <c r="BEZ278" i="1"/>
  <c r="BEV278" i="1"/>
  <c r="BER278" i="1"/>
  <c r="BEN278" i="1"/>
  <c r="BEJ278" i="1"/>
  <c r="BEF278" i="1"/>
  <c r="BEB278" i="1"/>
  <c r="BDX278" i="1"/>
  <c r="BDT278" i="1"/>
  <c r="BDP278" i="1"/>
  <c r="BDL278" i="1"/>
  <c r="BDH278" i="1"/>
  <c r="BDD278" i="1"/>
  <c r="BCZ278" i="1"/>
  <c r="BCV278" i="1"/>
  <c r="BHE277" i="1"/>
  <c r="BHA277" i="1"/>
  <c r="BGW277" i="1"/>
  <c r="BGS277" i="1"/>
  <c r="BGO277" i="1"/>
  <c r="BGK277" i="1"/>
  <c r="BGG277" i="1"/>
  <c r="BGC277" i="1"/>
  <c r="BFY277" i="1"/>
  <c r="BFU277" i="1"/>
  <c r="BFQ277" i="1"/>
  <c r="BFM277" i="1"/>
  <c r="BFI277" i="1"/>
  <c r="BFE277" i="1"/>
  <c r="BFA277" i="1"/>
  <c r="BEW277" i="1"/>
  <c r="BES277" i="1"/>
  <c r="BEO277" i="1"/>
  <c r="BEK277" i="1"/>
  <c r="BEG277" i="1"/>
  <c r="BEC277" i="1"/>
  <c r="BDY277" i="1"/>
  <c r="BDU277" i="1"/>
  <c r="BDQ277" i="1"/>
  <c r="BDM277" i="1"/>
  <c r="BDI277" i="1"/>
  <c r="BDE277" i="1"/>
  <c r="BDA277" i="1"/>
  <c r="BCW277" i="1"/>
  <c r="BHF276" i="1"/>
  <c r="BHB276" i="1"/>
  <c r="BGX276" i="1"/>
  <c r="BGT276" i="1"/>
  <c r="BGP276" i="1"/>
  <c r="BGL276" i="1"/>
  <c r="BGH276" i="1"/>
  <c r="BGD276" i="1"/>
  <c r="BFZ276" i="1"/>
  <c r="BFV276" i="1"/>
  <c r="BFR276" i="1"/>
  <c r="BFN276" i="1"/>
  <c r="BFJ276" i="1"/>
  <c r="BFF276" i="1"/>
  <c r="BFB276" i="1"/>
  <c r="BEX276" i="1"/>
  <c r="BET276" i="1"/>
  <c r="BEP276" i="1"/>
  <c r="BEL276" i="1"/>
  <c r="BEH276" i="1"/>
  <c r="BED276" i="1"/>
  <c r="BDZ276" i="1"/>
  <c r="BDV276" i="1"/>
  <c r="BDR276" i="1"/>
  <c r="BDN276" i="1"/>
  <c r="BDJ276" i="1"/>
  <c r="BDF276" i="1"/>
  <c r="BDB276" i="1"/>
  <c r="BCX276" i="1"/>
  <c r="BHG275" i="1"/>
  <c r="BHC275" i="1"/>
  <c r="BGY275" i="1"/>
  <c r="BGU275" i="1"/>
  <c r="BGQ275" i="1"/>
  <c r="BGM275" i="1"/>
  <c r="BGI275" i="1"/>
  <c r="BGE275" i="1"/>
  <c r="BGA275" i="1"/>
  <c r="BFW275" i="1"/>
  <c r="BFS275" i="1"/>
  <c r="BFO275" i="1"/>
  <c r="BFK275" i="1"/>
  <c r="BFG275" i="1"/>
  <c r="BFC275" i="1"/>
  <c r="BEY275" i="1"/>
  <c r="BEU275" i="1"/>
  <c r="BEQ275" i="1"/>
  <c r="BEM275" i="1"/>
  <c r="BEI275" i="1"/>
  <c r="BEE275" i="1"/>
  <c r="BEA275" i="1"/>
  <c r="BDW275" i="1"/>
  <c r="BDS275" i="1"/>
  <c r="BDO275" i="1"/>
  <c r="BDK275" i="1"/>
  <c r="BDG275" i="1"/>
  <c r="BDC275" i="1"/>
  <c r="BCY275" i="1"/>
  <c r="BCU275" i="1"/>
  <c r="BHD274" i="1"/>
  <c r="BGZ274" i="1"/>
  <c r="BGV274" i="1"/>
  <c r="BGR274" i="1"/>
  <c r="BGN274" i="1"/>
  <c r="BGJ274" i="1"/>
  <c r="BGF274" i="1"/>
  <c r="BGB274" i="1"/>
  <c r="BFX274" i="1"/>
  <c r="BFT274" i="1"/>
  <c r="BFP274" i="1"/>
  <c r="BFL274" i="1"/>
  <c r="BFH274" i="1"/>
  <c r="BFD274" i="1"/>
  <c r="BEZ274" i="1"/>
  <c r="BEV274" i="1"/>
  <c r="BER274" i="1"/>
  <c r="BEN274" i="1"/>
  <c r="BEJ274" i="1"/>
  <c r="BEF274" i="1"/>
  <c r="BEB274" i="1"/>
  <c r="BDX274" i="1"/>
  <c r="BDT274" i="1"/>
  <c r="BDP274" i="1"/>
  <c r="BDL274" i="1"/>
  <c r="BDH274" i="1"/>
  <c r="BDD274" i="1"/>
  <c r="BCZ274" i="1"/>
  <c r="BCV274" i="1"/>
  <c r="BHE273" i="1"/>
  <c r="BHA273" i="1"/>
  <c r="BGW273" i="1"/>
  <c r="BGS273" i="1"/>
  <c r="BGO273" i="1"/>
  <c r="BGK273" i="1"/>
  <c r="BGG273" i="1"/>
  <c r="BGC273" i="1"/>
  <c r="BFY273" i="1"/>
  <c r="BFU273" i="1"/>
  <c r="BFQ273" i="1"/>
  <c r="BFM273" i="1"/>
  <c r="BFI273" i="1"/>
  <c r="BFE273" i="1"/>
  <c r="BFA273" i="1"/>
  <c r="BEW273" i="1"/>
  <c r="BES273" i="1"/>
  <c r="BEO273" i="1"/>
  <c r="BEK273" i="1"/>
  <c r="BEG273" i="1"/>
  <c r="BEC273" i="1"/>
  <c r="BDY273" i="1"/>
  <c r="BDU273" i="1"/>
  <c r="BDQ273" i="1"/>
  <c r="BDM273" i="1"/>
  <c r="BDI273" i="1"/>
  <c r="BDE273" i="1"/>
  <c r="BDA273" i="1"/>
  <c r="BCW273" i="1"/>
  <c r="BHF272" i="1"/>
  <c r="BHB272" i="1"/>
  <c r="BGX272" i="1"/>
  <c r="BGT272" i="1"/>
  <c r="BGP272" i="1"/>
  <c r="BGL272" i="1"/>
  <c r="BGH272" i="1"/>
  <c r="BGD272" i="1"/>
  <c r="BFZ272" i="1"/>
  <c r="BFV272" i="1"/>
  <c r="BFR272" i="1"/>
  <c r="BFN272" i="1"/>
  <c r="BFJ272" i="1"/>
  <c r="BFF272" i="1"/>
  <c r="BFB272" i="1"/>
  <c r="BEX272" i="1"/>
  <c r="BET272" i="1"/>
  <c r="BEP272" i="1"/>
  <c r="BEL272" i="1"/>
  <c r="BEH272" i="1"/>
  <c r="BED272" i="1"/>
  <c r="BDZ272" i="1"/>
  <c r="BDV272" i="1"/>
  <c r="BDR272" i="1"/>
  <c r="BDN272" i="1"/>
  <c r="BDJ272" i="1"/>
  <c r="BDF272" i="1"/>
  <c r="BDB272" i="1"/>
  <c r="BCX272" i="1"/>
  <c r="BHG271" i="1"/>
  <c r="BHC271" i="1"/>
  <c r="BGY271" i="1"/>
  <c r="BGU271" i="1"/>
  <c r="BGQ271" i="1"/>
  <c r="BGM271" i="1"/>
  <c r="BGI271" i="1"/>
  <c r="BGE271" i="1"/>
  <c r="BGA271" i="1"/>
  <c r="BFW271" i="1"/>
  <c r="BFS271" i="1"/>
  <c r="BFO271" i="1"/>
  <c r="BFK271" i="1"/>
  <c r="BFG271" i="1"/>
  <c r="BFC271" i="1"/>
  <c r="BEY271" i="1"/>
  <c r="BEU271" i="1"/>
  <c r="BEQ271" i="1"/>
  <c r="BEM271" i="1"/>
  <c r="BEI271" i="1"/>
  <c r="BEE271" i="1"/>
  <c r="BEA271" i="1"/>
  <c r="BDW271" i="1"/>
  <c r="BDS271" i="1"/>
  <c r="BDO271" i="1"/>
  <c r="BDK271" i="1"/>
  <c r="BDG271" i="1"/>
  <c r="BDC271" i="1"/>
  <c r="BCY271" i="1"/>
  <c r="BCU271" i="1"/>
  <c r="BHD270" i="1"/>
  <c r="BGZ270" i="1"/>
  <c r="BGV270" i="1"/>
  <c r="BGR270" i="1"/>
  <c r="BGN270" i="1"/>
  <c r="BGJ270" i="1"/>
  <c r="BGF270" i="1"/>
  <c r="BGB270" i="1"/>
  <c r="BFX270" i="1"/>
  <c r="BFT270" i="1"/>
  <c r="BFP270" i="1"/>
  <c r="BFL270" i="1"/>
  <c r="BFH270" i="1"/>
  <c r="BFD270" i="1"/>
  <c r="BEZ270" i="1"/>
  <c r="BEV270" i="1"/>
  <c r="BER270" i="1"/>
  <c r="BEN270" i="1"/>
  <c r="BEJ270" i="1"/>
  <c r="BEF270" i="1"/>
  <c r="BEB270" i="1"/>
  <c r="BDX270" i="1"/>
  <c r="BDT270" i="1"/>
  <c r="BDP270" i="1"/>
  <c r="BDL270" i="1"/>
  <c r="BDH270" i="1"/>
  <c r="BDD270" i="1"/>
  <c r="BCZ270" i="1"/>
  <c r="BCV270" i="1"/>
  <c r="BHE269" i="1"/>
  <c r="BHA269" i="1"/>
  <c r="BGW269" i="1"/>
  <c r="BGS269" i="1"/>
  <c r="BGO269" i="1"/>
  <c r="BGK269" i="1"/>
  <c r="BGG269" i="1"/>
  <c r="BGC269" i="1"/>
  <c r="BFY269" i="1"/>
  <c r="BFU269" i="1"/>
  <c r="BFQ269" i="1"/>
  <c r="BFM269" i="1"/>
  <c r="BFI269" i="1"/>
  <c r="BFE269" i="1"/>
  <c r="BFA269" i="1"/>
  <c r="BEW269" i="1"/>
  <c r="BES269" i="1"/>
  <c r="BEO269" i="1"/>
  <c r="BEK269" i="1"/>
  <c r="BEG269" i="1"/>
  <c r="BEC269" i="1"/>
  <c r="BDY269" i="1"/>
  <c r="BDU269" i="1"/>
  <c r="BDQ269" i="1"/>
  <c r="BDM269" i="1"/>
  <c r="BDI269" i="1"/>
  <c r="BDE269" i="1"/>
  <c r="BDA269" i="1"/>
  <c r="BCW269" i="1"/>
  <c r="BHF268" i="1"/>
  <c r="BHB268" i="1"/>
  <c r="BGX268" i="1"/>
  <c r="BGT268" i="1"/>
  <c r="BGP268" i="1"/>
  <c r="BGL268" i="1"/>
  <c r="BGH268" i="1"/>
  <c r="BGD268" i="1"/>
  <c r="BFZ268" i="1"/>
  <c r="BFV268" i="1"/>
  <c r="BFR268" i="1"/>
  <c r="BFN268" i="1"/>
  <c r="BFJ268" i="1"/>
  <c r="BFF268" i="1"/>
  <c r="BFB268" i="1"/>
  <c r="BEX268" i="1"/>
  <c r="BET268" i="1"/>
  <c r="BEP268" i="1"/>
  <c r="BEL268" i="1"/>
  <c r="BEH268" i="1"/>
  <c r="BED268" i="1"/>
  <c r="BDZ268" i="1"/>
  <c r="BDV268" i="1"/>
  <c r="BDR268" i="1"/>
  <c r="BDN268" i="1"/>
  <c r="BDJ268" i="1"/>
  <c r="BDF268" i="1"/>
  <c r="BDB268" i="1"/>
  <c r="BCX268" i="1"/>
  <c r="BHG267" i="1"/>
  <c r="BHC267" i="1"/>
  <c r="BGY267" i="1"/>
  <c r="BGU267" i="1"/>
  <c r="BGQ267" i="1"/>
  <c r="BGM267" i="1"/>
  <c r="BGI267" i="1"/>
  <c r="BGE267" i="1"/>
  <c r="BGA267" i="1"/>
  <c r="BFW267" i="1"/>
  <c r="BFS267" i="1"/>
  <c r="BFO267" i="1"/>
  <c r="BFK267" i="1"/>
  <c r="BFG267" i="1"/>
  <c r="BFC267" i="1"/>
  <c r="BEY267" i="1"/>
  <c r="BEU267" i="1"/>
  <c r="BEQ267" i="1"/>
  <c r="BEM267" i="1"/>
  <c r="BEI267" i="1"/>
  <c r="BEE267" i="1"/>
  <c r="BEA267" i="1"/>
  <c r="BDW267" i="1"/>
  <c r="BDS267" i="1"/>
  <c r="BDO267" i="1"/>
  <c r="BDK267" i="1"/>
  <c r="BDG267" i="1"/>
  <c r="BDC267" i="1"/>
  <c r="BCY267" i="1"/>
  <c r="BCU267" i="1"/>
  <c r="BHD266" i="1"/>
  <c r="BGZ266" i="1"/>
  <c r="BGV266" i="1"/>
  <c r="BGR266" i="1"/>
  <c r="BGN266" i="1"/>
  <c r="BGJ266" i="1"/>
  <c r="BGF266" i="1"/>
  <c r="BGB266" i="1"/>
  <c r="BFX266" i="1"/>
  <c r="BFT266" i="1"/>
  <c r="BFP266" i="1"/>
  <c r="BFL266" i="1"/>
  <c r="BFH266" i="1"/>
  <c r="BFD266" i="1"/>
  <c r="BEZ266" i="1"/>
  <c r="BEV266" i="1"/>
  <c r="BER266" i="1"/>
  <c r="BEN266" i="1"/>
  <c r="BEJ266" i="1"/>
  <c r="BEF266" i="1"/>
  <c r="BEB266" i="1"/>
  <c r="BDX266" i="1"/>
  <c r="BDT266" i="1"/>
  <c r="BDP266" i="1"/>
  <c r="BDL266" i="1"/>
  <c r="BDH266" i="1"/>
  <c r="BDD266" i="1"/>
  <c r="BCZ266" i="1"/>
  <c r="BCV266" i="1"/>
  <c r="BHE265" i="1"/>
  <c r="BHA265" i="1"/>
  <c r="BGW265" i="1"/>
  <c r="BGS265" i="1"/>
  <c r="BGO265" i="1"/>
  <c r="BGK265" i="1"/>
  <c r="BGG265" i="1"/>
  <c r="BGC265" i="1"/>
  <c r="BFY265" i="1"/>
  <c r="BFU265" i="1"/>
  <c r="BFQ265" i="1"/>
  <c r="BFM265" i="1"/>
  <c r="BFI265" i="1"/>
  <c r="BFE265" i="1"/>
  <c r="BFA265" i="1"/>
  <c r="BEW265" i="1"/>
  <c r="BES265" i="1"/>
  <c r="BEO265" i="1"/>
  <c r="BEK265" i="1"/>
  <c r="BEG265" i="1"/>
  <c r="BEC265" i="1"/>
  <c r="BDY265" i="1"/>
  <c r="BDU265" i="1"/>
  <c r="BDQ265" i="1"/>
  <c r="BDM265" i="1"/>
  <c r="BDI265" i="1"/>
  <c r="BDE265" i="1"/>
  <c r="BDA265" i="1"/>
  <c r="BCW265" i="1"/>
  <c r="BHF264" i="1"/>
  <c r="BHB264" i="1"/>
  <c r="BGX264" i="1"/>
  <c r="BGT264" i="1"/>
  <c r="BGP264" i="1"/>
  <c r="BGL264" i="1"/>
  <c r="BGH264" i="1"/>
  <c r="BGD264" i="1"/>
  <c r="BFZ264" i="1"/>
  <c r="BFV264" i="1"/>
  <c r="BFR264" i="1"/>
  <c r="BFN264" i="1"/>
  <c r="BFJ264" i="1"/>
  <c r="BFF264" i="1"/>
  <c r="BFB264" i="1"/>
  <c r="BEX264" i="1"/>
  <c r="BET264" i="1"/>
  <c r="BEP264" i="1"/>
  <c r="BEL264" i="1"/>
  <c r="BEH264" i="1"/>
  <c r="BED264" i="1"/>
  <c r="BDZ264" i="1"/>
  <c r="BDV264" i="1"/>
  <c r="BDR264" i="1"/>
  <c r="BDN264" i="1"/>
  <c r="BDJ264" i="1"/>
  <c r="BDF264" i="1"/>
  <c r="BDB264" i="1"/>
  <c r="BCX264" i="1"/>
  <c r="BHG263" i="1"/>
  <c r="BHC263" i="1"/>
  <c r="BGY263" i="1"/>
  <c r="BGU263" i="1"/>
  <c r="BGQ263" i="1"/>
  <c r="BGM263" i="1"/>
  <c r="BGI263" i="1"/>
  <c r="BGE263" i="1"/>
  <c r="BGA263" i="1"/>
  <c r="BFW263" i="1"/>
  <c r="BFS263" i="1"/>
  <c r="BFO263" i="1"/>
  <c r="BFK263" i="1"/>
  <c r="BFG263" i="1"/>
  <c r="BFC263" i="1"/>
  <c r="BEY263" i="1"/>
  <c r="BEU263" i="1"/>
  <c r="BEQ263" i="1"/>
  <c r="BEM263" i="1"/>
  <c r="BEI263" i="1"/>
  <c r="BEE263" i="1"/>
  <c r="BEA263" i="1"/>
  <c r="BDW263" i="1"/>
  <c r="BDS263" i="1"/>
  <c r="BDO263" i="1"/>
  <c r="BDK263" i="1"/>
  <c r="BDG263" i="1"/>
  <c r="BDC263" i="1"/>
  <c r="BCY263" i="1"/>
  <c r="BCU263" i="1"/>
  <c r="BHD262" i="1"/>
  <c r="BGZ262" i="1"/>
  <c r="BGV262" i="1"/>
  <c r="BGR262" i="1"/>
  <c r="BGN262" i="1"/>
  <c r="BGJ262" i="1"/>
  <c r="BGF262" i="1"/>
  <c r="BGB262" i="1"/>
  <c r="BFX262" i="1"/>
  <c r="BFT262" i="1"/>
  <c r="BFP262" i="1"/>
  <c r="BFL262" i="1"/>
  <c r="BFH262" i="1"/>
  <c r="BFD262" i="1"/>
  <c r="BEZ262" i="1"/>
  <c r="BEV262" i="1"/>
  <c r="BER262" i="1"/>
  <c r="BEN262" i="1"/>
  <c r="BEJ262" i="1"/>
  <c r="BEF262" i="1"/>
  <c r="BEB262" i="1"/>
  <c r="BDX262" i="1"/>
  <c r="BDT262" i="1"/>
  <c r="BDP262" i="1"/>
  <c r="BDL262" i="1"/>
  <c r="BDH262" i="1"/>
  <c r="BDD262" i="1"/>
  <c r="BCZ262" i="1"/>
  <c r="BCV262" i="1"/>
  <c r="BHE261" i="1"/>
  <c r="BHA261" i="1"/>
  <c r="BGW261" i="1"/>
  <c r="BGS261" i="1"/>
  <c r="BGO261" i="1"/>
  <c r="BGK261" i="1"/>
  <c r="BGG261" i="1"/>
  <c r="BGC261" i="1"/>
  <c r="BFY261" i="1"/>
  <c r="BFU261" i="1"/>
  <c r="BFQ261" i="1"/>
  <c r="BFM261" i="1"/>
  <c r="BFI261" i="1"/>
  <c r="BFE261" i="1"/>
  <c r="BFA261" i="1"/>
  <c r="BEW261" i="1"/>
  <c r="BES261" i="1"/>
  <c r="BEO261" i="1"/>
  <c r="BEK261" i="1"/>
  <c r="BEG261" i="1"/>
  <c r="BEC261" i="1"/>
  <c r="BDY261" i="1"/>
  <c r="BDU261" i="1"/>
  <c r="BDQ261" i="1"/>
  <c r="BDM261" i="1"/>
  <c r="BDI261" i="1"/>
  <c r="BDE261" i="1"/>
  <c r="BDA261" i="1"/>
  <c r="BCW261" i="1"/>
  <c r="BHF260" i="1"/>
  <c r="BHB260" i="1"/>
  <c r="BGX260" i="1"/>
  <c r="BGT260" i="1"/>
  <c r="BGP260" i="1"/>
  <c r="BGL260" i="1"/>
  <c r="BGH260" i="1"/>
  <c r="BGD260" i="1"/>
  <c r="BFZ260" i="1"/>
  <c r="BFV260" i="1"/>
  <c r="BFR260" i="1"/>
  <c r="BFN260" i="1"/>
  <c r="BFJ260" i="1"/>
  <c r="BFF260" i="1"/>
  <c r="BFB260" i="1"/>
  <c r="BEX260" i="1"/>
  <c r="BET260" i="1"/>
  <c r="BEP260" i="1"/>
  <c r="BEL260" i="1"/>
  <c r="BEH260" i="1"/>
  <c r="BED260" i="1"/>
  <c r="BDZ260" i="1"/>
  <c r="BDV260" i="1"/>
  <c r="BDR260" i="1"/>
  <c r="BDN260" i="1"/>
  <c r="BDJ260" i="1"/>
  <c r="BDF260" i="1"/>
  <c r="BDB260" i="1"/>
  <c r="BCX260" i="1"/>
  <c r="BHG259" i="1"/>
  <c r="BHC259" i="1"/>
  <c r="BGY259" i="1"/>
  <c r="BGU259" i="1"/>
  <c r="BGQ259" i="1"/>
  <c r="BGM259" i="1"/>
  <c r="BGI259" i="1"/>
  <c r="BGE259" i="1"/>
  <c r="BGA259" i="1"/>
  <c r="BFW259" i="1"/>
  <c r="BFS259" i="1"/>
  <c r="BFO259" i="1"/>
  <c r="BFK259" i="1"/>
  <c r="BFG259" i="1"/>
  <c r="BFC259" i="1"/>
  <c r="BEY259" i="1"/>
  <c r="BEU259" i="1"/>
  <c r="BEQ259" i="1"/>
  <c r="BEM259" i="1"/>
  <c r="BEI259" i="1"/>
  <c r="BEE259" i="1"/>
  <c r="BEA259" i="1"/>
  <c r="BDW259" i="1"/>
  <c r="BDS259" i="1"/>
  <c r="BDO259" i="1"/>
  <c r="BDK259" i="1"/>
  <c r="BDG259" i="1"/>
  <c r="BDC259" i="1"/>
  <c r="BCY259" i="1"/>
  <c r="BCU259" i="1"/>
  <c r="BHD258" i="1"/>
  <c r="BGZ258" i="1"/>
  <c r="BGV258" i="1"/>
  <c r="BGR258" i="1"/>
  <c r="BGN258" i="1"/>
  <c r="BGJ258" i="1"/>
  <c r="BGF258" i="1"/>
  <c r="BGB258" i="1"/>
  <c r="BFX258" i="1"/>
  <c r="BFT258" i="1"/>
  <c r="BFP258" i="1"/>
  <c r="BFL258" i="1"/>
  <c r="BFH258" i="1"/>
  <c r="BFD258" i="1"/>
  <c r="BEZ258" i="1"/>
  <c r="BEV258" i="1"/>
  <c r="BER258" i="1"/>
  <c r="BEN258" i="1"/>
  <c r="BEJ258" i="1"/>
  <c r="BEF258" i="1"/>
  <c r="BEB258" i="1"/>
  <c r="BDX258" i="1"/>
  <c r="BDT258" i="1"/>
  <c r="BDP258" i="1"/>
  <c r="BDL258" i="1"/>
  <c r="BDH258" i="1"/>
  <c r="BDD258" i="1"/>
  <c r="BCZ258" i="1"/>
  <c r="BCV258" i="1"/>
  <c r="BHE257" i="1"/>
  <c r="BHA257" i="1"/>
  <c r="BGW257" i="1"/>
  <c r="BGS257" i="1"/>
  <c r="BGO257" i="1"/>
  <c r="BGK257" i="1"/>
  <c r="BGG257" i="1"/>
  <c r="BGC257" i="1"/>
  <c r="BFY257" i="1"/>
  <c r="BFU257" i="1"/>
  <c r="BFQ257" i="1"/>
  <c r="BFM257" i="1"/>
  <c r="BFI257" i="1"/>
  <c r="BFE257" i="1"/>
  <c r="BFA257" i="1"/>
  <c r="BEW257" i="1"/>
  <c r="BES257" i="1"/>
  <c r="BEO257" i="1"/>
  <c r="BEK257" i="1"/>
  <c r="BEG257" i="1"/>
  <c r="BEC257" i="1"/>
  <c r="BDY257" i="1"/>
  <c r="BDU257" i="1"/>
  <c r="BDQ257" i="1"/>
  <c r="BDM257" i="1"/>
  <c r="BDI257" i="1"/>
  <c r="BDE257" i="1"/>
  <c r="BDA257" i="1"/>
  <c r="BCW257" i="1"/>
  <c r="BHF256" i="1"/>
  <c r="BHB256" i="1"/>
  <c r="BGX256" i="1"/>
  <c r="BGT256" i="1"/>
  <c r="BGP256" i="1"/>
  <c r="BGL256" i="1"/>
  <c r="BGH256" i="1"/>
  <c r="BFZ256" i="1"/>
  <c r="BFV256" i="1"/>
  <c r="BFR256" i="1"/>
  <c r="BFN256" i="1"/>
  <c r="BFJ256" i="1"/>
  <c r="BFF256" i="1"/>
  <c r="BFB256" i="1"/>
  <c r="BET256" i="1"/>
  <c r="BEP256" i="1"/>
  <c r="BEL256" i="1"/>
  <c r="BED256" i="1"/>
  <c r="BDZ256" i="1"/>
  <c r="BDV256" i="1"/>
  <c r="BDR256" i="1"/>
  <c r="BDN256" i="1"/>
  <c r="BDJ256" i="1"/>
  <c r="BDF256" i="1"/>
  <c r="BDB256" i="1"/>
  <c r="BCX256" i="1"/>
  <c r="BHG255" i="1"/>
  <c r="BHC255" i="1"/>
  <c r="BGY255" i="1"/>
  <c r="BGU255" i="1"/>
  <c r="BGQ255" i="1"/>
  <c r="BGM255" i="1"/>
  <c r="BGI255" i="1"/>
  <c r="BGE255" i="1"/>
  <c r="BGA255" i="1"/>
  <c r="BFW255" i="1"/>
  <c r="BFS255" i="1"/>
  <c r="BFO255" i="1"/>
  <c r="BFK255" i="1"/>
  <c r="BFG255" i="1"/>
  <c r="BFC255" i="1"/>
  <c r="BEY255" i="1"/>
  <c r="BEU255" i="1"/>
  <c r="BEQ255" i="1"/>
  <c r="BEM255" i="1"/>
  <c r="BEI255" i="1"/>
  <c r="BEE255" i="1"/>
  <c r="BEA255" i="1"/>
  <c r="BDW255" i="1"/>
  <c r="BDS255" i="1"/>
  <c r="BDO255" i="1"/>
  <c r="BDK255" i="1"/>
  <c r="BDG255" i="1"/>
  <c r="BDC255" i="1"/>
  <c r="BCY255" i="1"/>
  <c r="BCU255" i="1"/>
  <c r="BHD254" i="1"/>
  <c r="BGZ254" i="1"/>
  <c r="BGV254" i="1"/>
  <c r="BGR254" i="1"/>
  <c r="BGN254" i="1"/>
  <c r="BGJ254" i="1"/>
  <c r="BGF254" i="1"/>
  <c r="BGB254" i="1"/>
  <c r="BFX254" i="1"/>
  <c r="BFT254" i="1"/>
  <c r="BFP254" i="1"/>
  <c r="BFL254" i="1"/>
  <c r="BFH254" i="1"/>
  <c r="BFD254" i="1"/>
  <c r="BEZ254" i="1"/>
  <c r="BEV254" i="1"/>
  <c r="BER254" i="1"/>
  <c r="BEN254" i="1"/>
  <c r="BEJ254" i="1"/>
  <c r="BEF254" i="1"/>
  <c r="BEB254" i="1"/>
  <c r="BDX254" i="1"/>
  <c r="BDT254" i="1"/>
  <c r="BDP254" i="1"/>
  <c r="BDL254" i="1"/>
  <c r="BDH254" i="1"/>
  <c r="BDD254" i="1"/>
  <c r="BCZ254" i="1"/>
  <c r="BCV254" i="1"/>
  <c r="BHE253" i="1"/>
  <c r="BHA253" i="1"/>
  <c r="BGW253" i="1"/>
  <c r="BGS253" i="1"/>
  <c r="BGO253" i="1"/>
  <c r="BGK253" i="1"/>
  <c r="BGG253" i="1"/>
  <c r="BGC253" i="1"/>
  <c r="BFU253" i="1"/>
  <c r="BFA253" i="1"/>
  <c r="BEW253" i="1"/>
  <c r="BES253" i="1"/>
  <c r="BEO253" i="1"/>
  <c r="BEK253" i="1"/>
  <c r="BEG253" i="1"/>
  <c r="BEC253" i="1"/>
  <c r="BDY253" i="1"/>
  <c r="BDU253" i="1"/>
  <c r="BDQ253" i="1"/>
  <c r="BDM253" i="1"/>
  <c r="BDI253" i="1"/>
  <c r="BDE253" i="1"/>
  <c r="BDA253" i="1"/>
  <c r="BCW253" i="1"/>
  <c r="BFZ252" i="1"/>
  <c r="BFR252" i="1"/>
  <c r="BFJ252" i="1"/>
  <c r="BFB252" i="1"/>
  <c r="BET252" i="1"/>
  <c r="BEL252" i="1"/>
  <c r="BED252" i="1"/>
  <c r="BDV252" i="1"/>
  <c r="BDF252" i="1"/>
  <c r="BHC251" i="1"/>
  <c r="BGU251" i="1"/>
  <c r="BGM251" i="1"/>
  <c r="BGE251" i="1"/>
  <c r="BFW251" i="1"/>
  <c r="BFO251" i="1"/>
  <c r="BFG251" i="1"/>
  <c r="BEY251" i="1"/>
  <c r="BEQ251" i="1"/>
  <c r="BEI251" i="1"/>
  <c r="BEA251" i="1"/>
  <c r="BDS251" i="1"/>
  <c r="BDK251" i="1"/>
  <c r="BDC251" i="1"/>
  <c r="BCU251" i="1"/>
  <c r="BGZ250" i="1"/>
  <c r="BGR250" i="1"/>
  <c r="BGJ250" i="1"/>
  <c r="BGB250" i="1"/>
  <c r="BFT250" i="1"/>
  <c r="BFL250" i="1"/>
  <c r="BFD250" i="1"/>
  <c r="BEV250" i="1"/>
  <c r="BEN250" i="1"/>
  <c r="BEF250" i="1"/>
  <c r="BDX250" i="1"/>
  <c r="BDP250" i="1"/>
  <c r="BDH250" i="1"/>
  <c r="BCZ250" i="1"/>
  <c r="BEX10" i="1"/>
  <c r="BEX11" i="1"/>
  <c r="BEX15" i="1"/>
  <c r="BEX8" i="1"/>
  <c r="BEX12" i="1"/>
  <c r="BEX9" i="1"/>
  <c r="BEX13" i="1"/>
  <c r="BEX14" i="1"/>
  <c r="BEX19" i="1"/>
  <c r="BEX23" i="1"/>
  <c r="BEX27" i="1"/>
  <c r="BEX31" i="1"/>
  <c r="BEX35" i="1"/>
  <c r="BEX16" i="1"/>
  <c r="BEX20" i="1"/>
  <c r="BEX24" i="1"/>
  <c r="BEX28" i="1"/>
  <c r="BEX32" i="1"/>
  <c r="BEX36" i="1"/>
  <c r="BEX40" i="1"/>
  <c r="BEX17" i="1"/>
  <c r="BEX21" i="1"/>
  <c r="BEX25" i="1"/>
  <c r="BEX29" i="1"/>
  <c r="BEX33" i="1"/>
  <c r="BEX37" i="1"/>
  <c r="BEX18" i="1"/>
  <c r="BEX22" i="1"/>
  <c r="BEX26" i="1"/>
  <c r="BEX30" i="1"/>
  <c r="BEX34" i="1"/>
  <c r="BEX38" i="1"/>
  <c r="BEX39" i="1"/>
  <c r="BEX42" i="1"/>
  <c r="BEX46" i="1"/>
  <c r="BEX50" i="1"/>
  <c r="BEX54" i="1"/>
  <c r="BEX58" i="1"/>
  <c r="BEX62" i="1"/>
  <c r="BEX43" i="1"/>
  <c r="BEX47" i="1"/>
  <c r="BEX51" i="1"/>
  <c r="BEX55" i="1"/>
  <c r="BEX59" i="1"/>
  <c r="BEX63" i="1"/>
  <c r="BEX44" i="1"/>
  <c r="BEX48" i="1"/>
  <c r="BEX52" i="1"/>
  <c r="BEX56" i="1"/>
  <c r="BEX60" i="1"/>
  <c r="BEX41" i="1"/>
  <c r="BEX45" i="1"/>
  <c r="BEX49" i="1"/>
  <c r="BEX53" i="1"/>
  <c r="BEX57" i="1"/>
  <c r="BEX61" i="1"/>
  <c r="BEX65" i="1"/>
  <c r="BEX68" i="1"/>
  <c r="BEX72" i="1"/>
  <c r="BEX76" i="1"/>
  <c r="BEX80" i="1"/>
  <c r="BEX84" i="1"/>
  <c r="BEX88" i="1"/>
  <c r="BEX92" i="1"/>
  <c r="BEX96" i="1"/>
  <c r="BEX100" i="1"/>
  <c r="BEX104" i="1"/>
  <c r="BEX108" i="1"/>
  <c r="BEX69" i="1"/>
  <c r="BEX73" i="1"/>
  <c r="BEX77" i="1"/>
  <c r="BEX81" i="1"/>
  <c r="BEX85" i="1"/>
  <c r="BEX89" i="1"/>
  <c r="BEX93" i="1"/>
  <c r="BEX97" i="1"/>
  <c r="BEX101" i="1"/>
  <c r="BEX105" i="1"/>
  <c r="BEX109" i="1"/>
  <c r="BEX64" i="1"/>
  <c r="BEX66" i="1"/>
  <c r="BEX70" i="1"/>
  <c r="BEX74" i="1"/>
  <c r="BEX78" i="1"/>
  <c r="BEX82" i="1"/>
  <c r="BEX86" i="1"/>
  <c r="BEX90" i="1"/>
  <c r="BEX94" i="1"/>
  <c r="BEX98" i="1"/>
  <c r="BEX102" i="1"/>
  <c r="BEX106" i="1"/>
  <c r="BEX67" i="1"/>
  <c r="BEX71" i="1"/>
  <c r="BEX75" i="1"/>
  <c r="BEX79" i="1"/>
  <c r="BEX83" i="1"/>
  <c r="BEX87" i="1"/>
  <c r="BEX91" i="1"/>
  <c r="BEX95" i="1"/>
  <c r="BEX99" i="1"/>
  <c r="BEX103" i="1"/>
  <c r="BEX107" i="1"/>
  <c r="BEX112" i="1"/>
  <c r="BEX116" i="1"/>
  <c r="BEX120" i="1"/>
  <c r="BEX124" i="1"/>
  <c r="BEX128" i="1"/>
  <c r="BEX132" i="1"/>
  <c r="BEX136" i="1"/>
  <c r="BEX140" i="1"/>
  <c r="BEX144" i="1"/>
  <c r="BEX148" i="1"/>
  <c r="BEX152" i="1"/>
  <c r="BEX110" i="1"/>
  <c r="BEX113" i="1"/>
  <c r="BEX117" i="1"/>
  <c r="BEX121" i="1"/>
  <c r="BEX125" i="1"/>
  <c r="BEX129" i="1"/>
  <c r="BEX133" i="1"/>
  <c r="BEX137" i="1"/>
  <c r="BEX141" i="1"/>
  <c r="BEX145" i="1"/>
  <c r="BEX149" i="1"/>
  <c r="BEX153" i="1"/>
  <c r="BEX114" i="1"/>
  <c r="BEX118" i="1"/>
  <c r="BEX122" i="1"/>
  <c r="BEX126" i="1"/>
  <c r="BEX130" i="1"/>
  <c r="BEX134" i="1"/>
  <c r="BEX138" i="1"/>
  <c r="BEX142" i="1"/>
  <c r="BEX146" i="1"/>
  <c r="BEX150" i="1"/>
  <c r="BEX111" i="1"/>
  <c r="BEX115" i="1"/>
  <c r="BEX119" i="1"/>
  <c r="BEX123" i="1"/>
  <c r="BEX127" i="1"/>
  <c r="BEX131" i="1"/>
  <c r="BEX135" i="1"/>
  <c r="BEX139" i="1"/>
  <c r="BEX143" i="1"/>
  <c r="BEX147" i="1"/>
  <c r="BEX151" i="1"/>
  <c r="BEX155" i="1"/>
  <c r="BEX156" i="1"/>
  <c r="BEX158" i="1"/>
  <c r="BEX162" i="1"/>
  <c r="BEX166" i="1"/>
  <c r="BEX170" i="1"/>
  <c r="BEX174" i="1"/>
  <c r="BEX178" i="1"/>
  <c r="BEX182" i="1"/>
  <c r="BEX186" i="1"/>
  <c r="BEX190" i="1"/>
  <c r="BEX194" i="1"/>
  <c r="BEX198" i="1"/>
  <c r="BEX159" i="1"/>
  <c r="BEX163" i="1"/>
  <c r="BEX167" i="1"/>
  <c r="BEX171" i="1"/>
  <c r="BEX175" i="1"/>
  <c r="BEX179" i="1"/>
  <c r="BEX183" i="1"/>
  <c r="BEX187" i="1"/>
  <c r="BEX191" i="1"/>
  <c r="BEX195" i="1"/>
  <c r="BEX199" i="1"/>
  <c r="BEX203" i="1"/>
  <c r="BEX160" i="1"/>
  <c r="BEX164" i="1"/>
  <c r="BEX168" i="1"/>
  <c r="BEX172" i="1"/>
  <c r="BEX176" i="1"/>
  <c r="BEX180" i="1"/>
  <c r="BEX184" i="1"/>
  <c r="BEX188" i="1"/>
  <c r="BEX192" i="1"/>
  <c r="BEX196" i="1"/>
  <c r="BEX200" i="1"/>
  <c r="BEX154" i="1"/>
  <c r="BEX157" i="1"/>
  <c r="BEX161" i="1"/>
  <c r="BEX165" i="1"/>
  <c r="BEX169" i="1"/>
  <c r="BEX173" i="1"/>
  <c r="BEX177" i="1"/>
  <c r="BEX181" i="1"/>
  <c r="BEX185" i="1"/>
  <c r="BEX189" i="1"/>
  <c r="BEX193" i="1"/>
  <c r="BEX197" i="1"/>
  <c r="BEX201" i="1"/>
  <c r="BEX202" i="1"/>
  <c r="BEX208" i="1"/>
  <c r="BEX212" i="1"/>
  <c r="BEX216" i="1"/>
  <c r="BEX220" i="1"/>
  <c r="BEX224" i="1"/>
  <c r="BEX228" i="1"/>
  <c r="BEX232" i="1"/>
  <c r="BEX236" i="1"/>
  <c r="BEX240" i="1"/>
  <c r="BEX244" i="1"/>
  <c r="BEX248" i="1"/>
  <c r="BEX204" i="1"/>
  <c r="BEX205" i="1"/>
  <c r="BEX209" i="1"/>
  <c r="BEX213" i="1"/>
  <c r="BEX217" i="1"/>
  <c r="BEX221" i="1"/>
  <c r="BEX225" i="1"/>
  <c r="BEX229" i="1"/>
  <c r="BEX233" i="1"/>
  <c r="BEX237" i="1"/>
  <c r="BEX241" i="1"/>
  <c r="BEX245" i="1"/>
  <c r="BEX249" i="1"/>
  <c r="BEX206" i="1"/>
  <c r="BEX210" i="1"/>
  <c r="BEX214" i="1"/>
  <c r="BEX218" i="1"/>
  <c r="BEX222" i="1"/>
  <c r="BEX226" i="1"/>
  <c r="BEX230" i="1"/>
  <c r="BEX234" i="1"/>
  <c r="BEX238" i="1"/>
  <c r="BEX242" i="1"/>
  <c r="BEX246" i="1"/>
  <c r="BEX207" i="1"/>
  <c r="BEX211" i="1"/>
  <c r="BEX215" i="1"/>
  <c r="BEX219" i="1"/>
  <c r="BEX223" i="1"/>
  <c r="BEX227" i="1"/>
  <c r="BEX231" i="1"/>
  <c r="BEX235" i="1"/>
  <c r="BEX239" i="1"/>
  <c r="BEX243" i="1"/>
  <c r="BEX247" i="1"/>
  <c r="BEX251" i="1"/>
  <c r="BEH10" i="1"/>
  <c r="BEH14" i="1"/>
  <c r="BEH11" i="1"/>
  <c r="BEH15" i="1"/>
  <c r="BEH8" i="1"/>
  <c r="BEH12" i="1"/>
  <c r="BEH9" i="1"/>
  <c r="BEH13" i="1"/>
  <c r="BEH19" i="1"/>
  <c r="BEH23" i="1"/>
  <c r="BEH27" i="1"/>
  <c r="BEH31" i="1"/>
  <c r="BEH35" i="1"/>
  <c r="BEH16" i="1"/>
  <c r="BEH20" i="1"/>
  <c r="BEH24" i="1"/>
  <c r="BEH28" i="1"/>
  <c r="BEH32" i="1"/>
  <c r="BEH36" i="1"/>
  <c r="BEH40" i="1"/>
  <c r="BEH17" i="1"/>
  <c r="BEH21" i="1"/>
  <c r="BEH25" i="1"/>
  <c r="BEH29" i="1"/>
  <c r="BEH33" i="1"/>
  <c r="BEH37" i="1"/>
  <c r="BEH18" i="1"/>
  <c r="BEH22" i="1"/>
  <c r="BEH26" i="1"/>
  <c r="BEH30" i="1"/>
  <c r="BEH34" i="1"/>
  <c r="BEH38" i="1"/>
  <c r="BEH39" i="1"/>
  <c r="BEH42" i="1"/>
  <c r="BEH46" i="1"/>
  <c r="BEH50" i="1"/>
  <c r="BEH54" i="1"/>
  <c r="BEH58" i="1"/>
  <c r="BEH62" i="1"/>
  <c r="BEH41" i="1"/>
  <c r="BEH43" i="1"/>
  <c r="BEH47" i="1"/>
  <c r="BEH51" i="1"/>
  <c r="BEH55" i="1"/>
  <c r="BEH59" i="1"/>
  <c r="BEH63" i="1"/>
  <c r="BEH44" i="1"/>
  <c r="BEH48" i="1"/>
  <c r="BEH52" i="1"/>
  <c r="BEH56" i="1"/>
  <c r="BEH60" i="1"/>
  <c r="BEH45" i="1"/>
  <c r="BEH49" i="1"/>
  <c r="BEH53" i="1"/>
  <c r="BEH57" i="1"/>
  <c r="BEH61" i="1"/>
  <c r="BEH65" i="1"/>
  <c r="BEH68" i="1"/>
  <c r="BEH72" i="1"/>
  <c r="BEH76" i="1"/>
  <c r="BEH80" i="1"/>
  <c r="BEH84" i="1"/>
  <c r="BEH88" i="1"/>
  <c r="BEH92" i="1"/>
  <c r="BEH96" i="1"/>
  <c r="BEH100" i="1"/>
  <c r="BEH104" i="1"/>
  <c r="BEH108" i="1"/>
  <c r="BEH69" i="1"/>
  <c r="BEH73" i="1"/>
  <c r="BEH77" i="1"/>
  <c r="BEH81" i="1"/>
  <c r="BEH85" i="1"/>
  <c r="BEH89" i="1"/>
  <c r="BEH93" i="1"/>
  <c r="BEH97" i="1"/>
  <c r="BEH101" i="1"/>
  <c r="BEH105" i="1"/>
  <c r="BEH109" i="1"/>
  <c r="BEH64" i="1"/>
  <c r="BEH66" i="1"/>
  <c r="BEH70" i="1"/>
  <c r="BEH74" i="1"/>
  <c r="BEH78" i="1"/>
  <c r="BEH82" i="1"/>
  <c r="BEH86" i="1"/>
  <c r="BEH90" i="1"/>
  <c r="BEH94" i="1"/>
  <c r="BEH98" i="1"/>
  <c r="BEH102" i="1"/>
  <c r="BEH106" i="1"/>
  <c r="BEH67" i="1"/>
  <c r="BEH71" i="1"/>
  <c r="BEH75" i="1"/>
  <c r="BEH79" i="1"/>
  <c r="BEH83" i="1"/>
  <c r="BEH87" i="1"/>
  <c r="BEH91" i="1"/>
  <c r="BEH95" i="1"/>
  <c r="BEH99" i="1"/>
  <c r="BEH103" i="1"/>
  <c r="BEH107" i="1"/>
  <c r="BEH111" i="1"/>
  <c r="BEH112" i="1"/>
  <c r="BEH116" i="1"/>
  <c r="BEH120" i="1"/>
  <c r="BEH124" i="1"/>
  <c r="BEH128" i="1"/>
  <c r="BEH132" i="1"/>
  <c r="BEH136" i="1"/>
  <c r="BEH140" i="1"/>
  <c r="BEH144" i="1"/>
  <c r="BEH148" i="1"/>
  <c r="BEH152" i="1"/>
  <c r="BEH110" i="1"/>
  <c r="BEH113" i="1"/>
  <c r="BEH117" i="1"/>
  <c r="BEH121" i="1"/>
  <c r="BEH125" i="1"/>
  <c r="BEH129" i="1"/>
  <c r="BEH133" i="1"/>
  <c r="BEH137" i="1"/>
  <c r="BEH141" i="1"/>
  <c r="BEH145" i="1"/>
  <c r="BEH149" i="1"/>
  <c r="BEH153" i="1"/>
  <c r="BEH114" i="1"/>
  <c r="BEH118" i="1"/>
  <c r="BEH122" i="1"/>
  <c r="BEH126" i="1"/>
  <c r="BEH130" i="1"/>
  <c r="BEH134" i="1"/>
  <c r="BEH138" i="1"/>
  <c r="BEH142" i="1"/>
  <c r="BEH146" i="1"/>
  <c r="BEH150" i="1"/>
  <c r="BEH154" i="1"/>
  <c r="BEH115" i="1"/>
  <c r="BEH119" i="1"/>
  <c r="BEH123" i="1"/>
  <c r="BEH127" i="1"/>
  <c r="BEH131" i="1"/>
  <c r="BEH135" i="1"/>
  <c r="BEH139" i="1"/>
  <c r="BEH143" i="1"/>
  <c r="BEH147" i="1"/>
  <c r="BEH151" i="1"/>
  <c r="BEH155" i="1"/>
  <c r="BEH156" i="1"/>
  <c r="BEH158" i="1"/>
  <c r="BEH162" i="1"/>
  <c r="BEH166" i="1"/>
  <c r="BEH170" i="1"/>
  <c r="BEH174" i="1"/>
  <c r="BEH178" i="1"/>
  <c r="BEH182" i="1"/>
  <c r="BEH186" i="1"/>
  <c r="BEH190" i="1"/>
  <c r="BEH194" i="1"/>
  <c r="BEH198" i="1"/>
  <c r="BEH159" i="1"/>
  <c r="BEH163" i="1"/>
  <c r="BEH167" i="1"/>
  <c r="BEH171" i="1"/>
  <c r="BEH175" i="1"/>
  <c r="BEH179" i="1"/>
  <c r="BEH183" i="1"/>
  <c r="BEH187" i="1"/>
  <c r="BEH191" i="1"/>
  <c r="BEH195" i="1"/>
  <c r="BEH199" i="1"/>
  <c r="BEH203" i="1"/>
  <c r="BEH160" i="1"/>
  <c r="BEH164" i="1"/>
  <c r="BEH168" i="1"/>
  <c r="BEH172" i="1"/>
  <c r="BEH176" i="1"/>
  <c r="BEH180" i="1"/>
  <c r="BEH184" i="1"/>
  <c r="BEH188" i="1"/>
  <c r="BEH192" i="1"/>
  <c r="BEH196" i="1"/>
  <c r="BEH200" i="1"/>
  <c r="BEH157" i="1"/>
  <c r="BEH161" i="1"/>
  <c r="BEH165" i="1"/>
  <c r="BEH169" i="1"/>
  <c r="BEH173" i="1"/>
  <c r="BEH177" i="1"/>
  <c r="BEH181" i="1"/>
  <c r="BEH185" i="1"/>
  <c r="BEH189" i="1"/>
  <c r="BEH193" i="1"/>
  <c r="BEH197" i="1"/>
  <c r="BEH201" i="1"/>
  <c r="BEH202" i="1"/>
  <c r="BEH208" i="1"/>
  <c r="BEH212" i="1"/>
  <c r="BEH216" i="1"/>
  <c r="BEH220" i="1"/>
  <c r="BEH224" i="1"/>
  <c r="BEH228" i="1"/>
  <c r="BEH232" i="1"/>
  <c r="BEH236" i="1"/>
  <c r="BEH240" i="1"/>
  <c r="BEH244" i="1"/>
  <c r="BEH248" i="1"/>
  <c r="BEH204" i="1"/>
  <c r="BEH205" i="1"/>
  <c r="BEH209" i="1"/>
  <c r="BEH213" i="1"/>
  <c r="BEH217" i="1"/>
  <c r="BEH221" i="1"/>
  <c r="BEH225" i="1"/>
  <c r="BEH229" i="1"/>
  <c r="BEH233" i="1"/>
  <c r="BEH237" i="1"/>
  <c r="BEH241" i="1"/>
  <c r="BEH245" i="1"/>
  <c r="BEH249" i="1"/>
  <c r="BEH206" i="1"/>
  <c r="BEH210" i="1"/>
  <c r="BEH214" i="1"/>
  <c r="BEH218" i="1"/>
  <c r="BEH222" i="1"/>
  <c r="BEH226" i="1"/>
  <c r="BEH230" i="1"/>
  <c r="BEH234" i="1"/>
  <c r="BEH238" i="1"/>
  <c r="BEH242" i="1"/>
  <c r="BEH246" i="1"/>
  <c r="BEH207" i="1"/>
  <c r="BEH211" i="1"/>
  <c r="BEH215" i="1"/>
  <c r="BEH219" i="1"/>
  <c r="BEH223" i="1"/>
  <c r="BEH227" i="1"/>
  <c r="BEH231" i="1"/>
  <c r="BEH235" i="1"/>
  <c r="BEH239" i="1"/>
  <c r="BEH243" i="1"/>
  <c r="BEH247" i="1"/>
  <c r="BEH251" i="1"/>
  <c r="BDN10" i="1"/>
  <c r="BDN14" i="1"/>
  <c r="BDN11" i="1"/>
  <c r="BDN15" i="1"/>
  <c r="BDN8" i="1"/>
  <c r="BDN12" i="1"/>
  <c r="BDN9" i="1"/>
  <c r="BDN13" i="1"/>
  <c r="BDN19" i="1"/>
  <c r="BDN23" i="1"/>
  <c r="BDN27" i="1"/>
  <c r="BDN31" i="1"/>
  <c r="BDN35" i="1"/>
  <c r="BDN20" i="1"/>
  <c r="BDN24" i="1"/>
  <c r="BDN28" i="1"/>
  <c r="BDN32" i="1"/>
  <c r="BDN36" i="1"/>
  <c r="BDN40" i="1"/>
  <c r="BDN17" i="1"/>
  <c r="BDN21" i="1"/>
  <c r="BDN25" i="1"/>
  <c r="BDN29" i="1"/>
  <c r="BDN33" i="1"/>
  <c r="BDN37" i="1"/>
  <c r="BDN16" i="1"/>
  <c r="BDN18" i="1"/>
  <c r="BDN22" i="1"/>
  <c r="BDN26" i="1"/>
  <c r="BDN30" i="1"/>
  <c r="BDN34" i="1"/>
  <c r="BDN38" i="1"/>
  <c r="BDN42" i="1"/>
  <c r="BDN46" i="1"/>
  <c r="BDN50" i="1"/>
  <c r="BDN54" i="1"/>
  <c r="BDN58" i="1"/>
  <c r="BDN62" i="1"/>
  <c r="BDN43" i="1"/>
  <c r="BDN47" i="1"/>
  <c r="BDN51" i="1"/>
  <c r="BDN55" i="1"/>
  <c r="BDN59" i="1"/>
  <c r="BDN63" i="1"/>
  <c r="BDN39" i="1"/>
  <c r="BDN44" i="1"/>
  <c r="BDN48" i="1"/>
  <c r="BDN52" i="1"/>
  <c r="BDN56" i="1"/>
  <c r="BDN60" i="1"/>
  <c r="BDN41" i="1"/>
  <c r="BDN45" i="1"/>
  <c r="BDN49" i="1"/>
  <c r="BDN53" i="1"/>
  <c r="BDN57" i="1"/>
  <c r="BDN61" i="1"/>
  <c r="BDN65" i="1"/>
  <c r="BDN64" i="1"/>
  <c r="BDN68" i="1"/>
  <c r="BDN72" i="1"/>
  <c r="BDN76" i="1"/>
  <c r="BDN80" i="1"/>
  <c r="BDN84" i="1"/>
  <c r="BDN88" i="1"/>
  <c r="BDN92" i="1"/>
  <c r="BDN96" i="1"/>
  <c r="BDN100" i="1"/>
  <c r="BDN104" i="1"/>
  <c r="BDN108" i="1"/>
  <c r="BDN69" i="1"/>
  <c r="BDN73" i="1"/>
  <c r="BDN77" i="1"/>
  <c r="BDN81" i="1"/>
  <c r="BDN85" i="1"/>
  <c r="BDN89" i="1"/>
  <c r="BDN93" i="1"/>
  <c r="BDN97" i="1"/>
  <c r="BDN101" i="1"/>
  <c r="BDN105" i="1"/>
  <c r="BDN109" i="1"/>
  <c r="BDN66" i="1"/>
  <c r="BDN70" i="1"/>
  <c r="BDN74" i="1"/>
  <c r="BDN78" i="1"/>
  <c r="BDN82" i="1"/>
  <c r="BDN86" i="1"/>
  <c r="BDN90" i="1"/>
  <c r="BDN94" i="1"/>
  <c r="BDN98" i="1"/>
  <c r="BDN102" i="1"/>
  <c r="BDN106" i="1"/>
  <c r="BDN67" i="1"/>
  <c r="BDN71" i="1"/>
  <c r="BDN75" i="1"/>
  <c r="BDN79" i="1"/>
  <c r="BDN83" i="1"/>
  <c r="BDN87" i="1"/>
  <c r="BDN91" i="1"/>
  <c r="BDN95" i="1"/>
  <c r="BDN99" i="1"/>
  <c r="BDN103" i="1"/>
  <c r="BDN107" i="1"/>
  <c r="BDN111" i="1"/>
  <c r="BDN112" i="1"/>
  <c r="BDN116" i="1"/>
  <c r="BDN120" i="1"/>
  <c r="BDN124" i="1"/>
  <c r="BDN128" i="1"/>
  <c r="BDN132" i="1"/>
  <c r="BDN136" i="1"/>
  <c r="BDN140" i="1"/>
  <c r="BDN144" i="1"/>
  <c r="BDN148" i="1"/>
  <c r="BDN152" i="1"/>
  <c r="BDN113" i="1"/>
  <c r="BDN117" i="1"/>
  <c r="BDN121" i="1"/>
  <c r="BDN125" i="1"/>
  <c r="BDN129" i="1"/>
  <c r="BDN133" i="1"/>
  <c r="BDN137" i="1"/>
  <c r="BDN141" i="1"/>
  <c r="BDN145" i="1"/>
  <c r="BDN149" i="1"/>
  <c r="BDN153" i="1"/>
  <c r="BDN114" i="1"/>
  <c r="BDN118" i="1"/>
  <c r="BDN122" i="1"/>
  <c r="BDN126" i="1"/>
  <c r="BDN130" i="1"/>
  <c r="BDN134" i="1"/>
  <c r="BDN138" i="1"/>
  <c r="BDN142" i="1"/>
  <c r="BDN146" i="1"/>
  <c r="BDN150" i="1"/>
  <c r="BDN154" i="1"/>
  <c r="BDN110" i="1"/>
  <c r="BDN115" i="1"/>
  <c r="BDN119" i="1"/>
  <c r="BDN123" i="1"/>
  <c r="BDN127" i="1"/>
  <c r="BDN131" i="1"/>
  <c r="BDN135" i="1"/>
  <c r="BDN139" i="1"/>
  <c r="BDN143" i="1"/>
  <c r="BDN147" i="1"/>
  <c r="BDN151" i="1"/>
  <c r="BDN155" i="1"/>
  <c r="BDN158" i="1"/>
  <c r="BDN162" i="1"/>
  <c r="BDN166" i="1"/>
  <c r="BDN170" i="1"/>
  <c r="BDN174" i="1"/>
  <c r="BDN178" i="1"/>
  <c r="BDN182" i="1"/>
  <c r="BDN186" i="1"/>
  <c r="BDN190" i="1"/>
  <c r="BDN194" i="1"/>
  <c r="BDN198" i="1"/>
  <c r="BDN159" i="1"/>
  <c r="BDN163" i="1"/>
  <c r="BDN167" i="1"/>
  <c r="BDN171" i="1"/>
  <c r="BDN175" i="1"/>
  <c r="BDN179" i="1"/>
  <c r="BDN183" i="1"/>
  <c r="BDN187" i="1"/>
  <c r="BDN191" i="1"/>
  <c r="BDN195" i="1"/>
  <c r="BDN199" i="1"/>
  <c r="BDN203" i="1"/>
  <c r="BDN156" i="1"/>
  <c r="BDN160" i="1"/>
  <c r="BDN164" i="1"/>
  <c r="BDN168" i="1"/>
  <c r="BDN172" i="1"/>
  <c r="BDN176" i="1"/>
  <c r="BDN180" i="1"/>
  <c r="BDN184" i="1"/>
  <c r="BDN188" i="1"/>
  <c r="BDN192" i="1"/>
  <c r="BDN196" i="1"/>
  <c r="BDN200" i="1"/>
  <c r="BDN157" i="1"/>
  <c r="BDN161" i="1"/>
  <c r="BDN165" i="1"/>
  <c r="BDN169" i="1"/>
  <c r="BDN173" i="1"/>
  <c r="BDN177" i="1"/>
  <c r="BDN181" i="1"/>
  <c r="BDN185" i="1"/>
  <c r="BDN189" i="1"/>
  <c r="BDN193" i="1"/>
  <c r="BDN197" i="1"/>
  <c r="BDN201" i="1"/>
  <c r="BDN208" i="1"/>
  <c r="BDN212" i="1"/>
  <c r="BDN216" i="1"/>
  <c r="BDN220" i="1"/>
  <c r="BDN224" i="1"/>
  <c r="BDN228" i="1"/>
  <c r="BDN232" i="1"/>
  <c r="BDN236" i="1"/>
  <c r="BDN240" i="1"/>
  <c r="BDN244" i="1"/>
  <c r="BDN248" i="1"/>
  <c r="BDN205" i="1"/>
  <c r="BDN209" i="1"/>
  <c r="BDN213" i="1"/>
  <c r="BDN217" i="1"/>
  <c r="BDN221" i="1"/>
  <c r="BDN225" i="1"/>
  <c r="BDN229" i="1"/>
  <c r="BDN233" i="1"/>
  <c r="BDN237" i="1"/>
  <c r="BDN241" i="1"/>
  <c r="BDN245" i="1"/>
  <c r="BDN249" i="1"/>
  <c r="BDN202" i="1"/>
  <c r="BDN206" i="1"/>
  <c r="BDN210" i="1"/>
  <c r="BDN214" i="1"/>
  <c r="BDN218" i="1"/>
  <c r="BDN222" i="1"/>
  <c r="BDN226" i="1"/>
  <c r="BDN230" i="1"/>
  <c r="BDN234" i="1"/>
  <c r="BDN238" i="1"/>
  <c r="BDN242" i="1"/>
  <c r="BDN246" i="1"/>
  <c r="BDN204" i="1"/>
  <c r="BDN207" i="1"/>
  <c r="BDN211" i="1"/>
  <c r="BDN215" i="1"/>
  <c r="BDN219" i="1"/>
  <c r="BDN223" i="1"/>
  <c r="BDN227" i="1"/>
  <c r="BDN231" i="1"/>
  <c r="BDN235" i="1"/>
  <c r="BDN239" i="1"/>
  <c r="BDN243" i="1"/>
  <c r="BDN247" i="1"/>
  <c r="BDN251" i="1"/>
  <c r="BCX10" i="1"/>
  <c r="BCX14" i="1"/>
  <c r="BCX11" i="1"/>
  <c r="BCX15" i="1"/>
  <c r="BCX8" i="1"/>
  <c r="BCX12" i="1"/>
  <c r="BCX9" i="1"/>
  <c r="BCX13" i="1"/>
  <c r="BCX19" i="1"/>
  <c r="BCX23" i="1"/>
  <c r="BCX27" i="1"/>
  <c r="BCX31" i="1"/>
  <c r="BCX35" i="1"/>
  <c r="BCX20" i="1"/>
  <c r="BCX24" i="1"/>
  <c r="BCX28" i="1"/>
  <c r="BCX32" i="1"/>
  <c r="BCX36" i="1"/>
  <c r="BCX40" i="1"/>
  <c r="BCX17" i="1"/>
  <c r="BCX21" i="1"/>
  <c r="BCX25" i="1"/>
  <c r="BCX29" i="1"/>
  <c r="BCX33" i="1"/>
  <c r="BCX37" i="1"/>
  <c r="BCX16" i="1"/>
  <c r="BCX18" i="1"/>
  <c r="BCX22" i="1"/>
  <c r="BCX26" i="1"/>
  <c r="BCX30" i="1"/>
  <c r="BCX34" i="1"/>
  <c r="BCX38" i="1"/>
  <c r="BCX42" i="1"/>
  <c r="BCX46" i="1"/>
  <c r="BCX50" i="1"/>
  <c r="BCX54" i="1"/>
  <c r="BCX58" i="1"/>
  <c r="BCX62" i="1"/>
  <c r="BCX43" i="1"/>
  <c r="BCX47" i="1"/>
  <c r="BCX51" i="1"/>
  <c r="BCX55" i="1"/>
  <c r="BCX59" i="1"/>
  <c r="BCX63" i="1"/>
  <c r="BCX39" i="1"/>
  <c r="BCX44" i="1"/>
  <c r="BCX48" i="1"/>
  <c r="BCX52" i="1"/>
  <c r="BCX56" i="1"/>
  <c r="BCX60" i="1"/>
  <c r="BCX41" i="1"/>
  <c r="BCX45" i="1"/>
  <c r="BCX49" i="1"/>
  <c r="BCX53" i="1"/>
  <c r="BCX57" i="1"/>
  <c r="BCX61" i="1"/>
  <c r="BCX65" i="1"/>
  <c r="BCX64" i="1"/>
  <c r="BCX68" i="1"/>
  <c r="BCX72" i="1"/>
  <c r="BCX76" i="1"/>
  <c r="BCX80" i="1"/>
  <c r="BCX84" i="1"/>
  <c r="BCX88" i="1"/>
  <c r="BCX92" i="1"/>
  <c r="BCX96" i="1"/>
  <c r="BCX100" i="1"/>
  <c r="BCX104" i="1"/>
  <c r="BCX108" i="1"/>
  <c r="BCX69" i="1"/>
  <c r="BCX73" i="1"/>
  <c r="BCX77" i="1"/>
  <c r="BCX81" i="1"/>
  <c r="BCX85" i="1"/>
  <c r="BCX89" i="1"/>
  <c r="BCX93" i="1"/>
  <c r="BCX97" i="1"/>
  <c r="BCX101" i="1"/>
  <c r="BCX105" i="1"/>
  <c r="BCX109" i="1"/>
  <c r="BCX66" i="1"/>
  <c r="BCX70" i="1"/>
  <c r="BCX74" i="1"/>
  <c r="BCX78" i="1"/>
  <c r="BCX82" i="1"/>
  <c r="BCX86" i="1"/>
  <c r="BCX90" i="1"/>
  <c r="BCX94" i="1"/>
  <c r="BCX98" i="1"/>
  <c r="BCX102" i="1"/>
  <c r="BCX106" i="1"/>
  <c r="BCX67" i="1"/>
  <c r="BCX71" i="1"/>
  <c r="BCX75" i="1"/>
  <c r="BCX79" i="1"/>
  <c r="BCX83" i="1"/>
  <c r="BCX87" i="1"/>
  <c r="BCX91" i="1"/>
  <c r="BCX95" i="1"/>
  <c r="BCX99" i="1"/>
  <c r="BCX103" i="1"/>
  <c r="BCX107" i="1"/>
  <c r="BCX111" i="1"/>
  <c r="BCX112" i="1"/>
  <c r="BCX116" i="1"/>
  <c r="BCX120" i="1"/>
  <c r="BCX124" i="1"/>
  <c r="BCX128" i="1"/>
  <c r="BCX132" i="1"/>
  <c r="BCX136" i="1"/>
  <c r="BCX140" i="1"/>
  <c r="BCX144" i="1"/>
  <c r="BCX148" i="1"/>
  <c r="BCX152" i="1"/>
  <c r="BCX113" i="1"/>
  <c r="BCX117" i="1"/>
  <c r="BCX121" i="1"/>
  <c r="BCX125" i="1"/>
  <c r="BCX129" i="1"/>
  <c r="BCX133" i="1"/>
  <c r="BCX137" i="1"/>
  <c r="BCX141" i="1"/>
  <c r="BCX145" i="1"/>
  <c r="BCX149" i="1"/>
  <c r="BCX153" i="1"/>
  <c r="BCX114" i="1"/>
  <c r="BCX118" i="1"/>
  <c r="BCX122" i="1"/>
  <c r="BCX126" i="1"/>
  <c r="BCX130" i="1"/>
  <c r="BCX134" i="1"/>
  <c r="BCX138" i="1"/>
  <c r="BCX142" i="1"/>
  <c r="BCX146" i="1"/>
  <c r="BCX150" i="1"/>
  <c r="BCX154" i="1"/>
  <c r="BCX110" i="1"/>
  <c r="BCX115" i="1"/>
  <c r="BCX119" i="1"/>
  <c r="BCX123" i="1"/>
  <c r="BCX127" i="1"/>
  <c r="BCX131" i="1"/>
  <c r="BCX135" i="1"/>
  <c r="BCX139" i="1"/>
  <c r="BCX143" i="1"/>
  <c r="BCX147" i="1"/>
  <c r="BCX151" i="1"/>
  <c r="BCX155" i="1"/>
  <c r="BCX158" i="1"/>
  <c r="BCX162" i="1"/>
  <c r="BCX166" i="1"/>
  <c r="BCX170" i="1"/>
  <c r="BCX174" i="1"/>
  <c r="BCX178" i="1"/>
  <c r="BCX182" i="1"/>
  <c r="BCX186" i="1"/>
  <c r="BCX190" i="1"/>
  <c r="BCX194" i="1"/>
  <c r="BCX198" i="1"/>
  <c r="BCX202" i="1"/>
  <c r="BCX159" i="1"/>
  <c r="BCX163" i="1"/>
  <c r="BCX167" i="1"/>
  <c r="BCX171" i="1"/>
  <c r="BCX175" i="1"/>
  <c r="BCX179" i="1"/>
  <c r="BCX183" i="1"/>
  <c r="BCX187" i="1"/>
  <c r="BCX191" i="1"/>
  <c r="BCX195" i="1"/>
  <c r="BCX199" i="1"/>
  <c r="BCX203" i="1"/>
  <c r="BCX156" i="1"/>
  <c r="BCX160" i="1"/>
  <c r="BCX164" i="1"/>
  <c r="BCX168" i="1"/>
  <c r="BCX172" i="1"/>
  <c r="BCX176" i="1"/>
  <c r="BCX180" i="1"/>
  <c r="BCX184" i="1"/>
  <c r="BCX188" i="1"/>
  <c r="BCX192" i="1"/>
  <c r="BCX196" i="1"/>
  <c r="BCX200" i="1"/>
  <c r="BCX157" i="1"/>
  <c r="BCX161" i="1"/>
  <c r="BCX165" i="1"/>
  <c r="BCX169" i="1"/>
  <c r="BCX173" i="1"/>
  <c r="BCX177" i="1"/>
  <c r="BCX181" i="1"/>
  <c r="BCX185" i="1"/>
  <c r="BCX189" i="1"/>
  <c r="BCX193" i="1"/>
  <c r="BCX197" i="1"/>
  <c r="BCX201" i="1"/>
  <c r="BCX208" i="1"/>
  <c r="BCX212" i="1"/>
  <c r="BCX216" i="1"/>
  <c r="BCX220" i="1"/>
  <c r="BCX224" i="1"/>
  <c r="BCX228" i="1"/>
  <c r="BCX232" i="1"/>
  <c r="BCX236" i="1"/>
  <c r="BCX240" i="1"/>
  <c r="BCX244" i="1"/>
  <c r="BCX248" i="1"/>
  <c r="BCX205" i="1"/>
  <c r="BCX209" i="1"/>
  <c r="BCX213" i="1"/>
  <c r="BCX217" i="1"/>
  <c r="BCX221" i="1"/>
  <c r="BCX225" i="1"/>
  <c r="BCX229" i="1"/>
  <c r="BCX233" i="1"/>
  <c r="BCX237" i="1"/>
  <c r="BCX241" i="1"/>
  <c r="BCX245" i="1"/>
  <c r="BCX249" i="1"/>
  <c r="BCX206" i="1"/>
  <c r="BCX210" i="1"/>
  <c r="BCX214" i="1"/>
  <c r="BCX218" i="1"/>
  <c r="BCX222" i="1"/>
  <c r="BCX226" i="1"/>
  <c r="BCX230" i="1"/>
  <c r="BCX234" i="1"/>
  <c r="BCX238" i="1"/>
  <c r="BCX242" i="1"/>
  <c r="BCX246" i="1"/>
  <c r="BCX204" i="1"/>
  <c r="BCX207" i="1"/>
  <c r="BCX211" i="1"/>
  <c r="BCX215" i="1"/>
  <c r="BCX219" i="1"/>
  <c r="BCX223" i="1"/>
  <c r="BCX227" i="1"/>
  <c r="BCX231" i="1"/>
  <c r="BCX235" i="1"/>
  <c r="BCX239" i="1"/>
  <c r="BCX243" i="1"/>
  <c r="BCX247" i="1"/>
  <c r="BCX251" i="1"/>
  <c r="BFY11" i="1"/>
  <c r="BFY8" i="1"/>
  <c r="BFY12" i="1"/>
  <c r="BFY9" i="1"/>
  <c r="BFY13" i="1"/>
  <c r="BFY10" i="1"/>
  <c r="BFY14" i="1"/>
  <c r="BFY15" i="1"/>
  <c r="BFY16" i="1"/>
  <c r="BFY20" i="1"/>
  <c r="BFY24" i="1"/>
  <c r="BFY28" i="1"/>
  <c r="BFY32" i="1"/>
  <c r="BFY36" i="1"/>
  <c r="BFY17" i="1"/>
  <c r="BFY21" i="1"/>
  <c r="BFY25" i="1"/>
  <c r="BFY29" i="1"/>
  <c r="BFY33" i="1"/>
  <c r="BFY37" i="1"/>
  <c r="BFY18" i="1"/>
  <c r="BFY22" i="1"/>
  <c r="BFY26" i="1"/>
  <c r="BFY30" i="1"/>
  <c r="BFY34" i="1"/>
  <c r="BFY19" i="1"/>
  <c r="BFY23" i="1"/>
  <c r="BFY27" i="1"/>
  <c r="BFY31" i="1"/>
  <c r="BFY35" i="1"/>
  <c r="BFY39" i="1"/>
  <c r="BFY40" i="1"/>
  <c r="BFY43" i="1"/>
  <c r="BFY47" i="1"/>
  <c r="BFY51" i="1"/>
  <c r="BFY55" i="1"/>
  <c r="BFY59" i="1"/>
  <c r="BFY44" i="1"/>
  <c r="BFY48" i="1"/>
  <c r="BFY52" i="1"/>
  <c r="BFY56" i="1"/>
  <c r="BFY60" i="1"/>
  <c r="BFY64" i="1"/>
  <c r="BFY41" i="1"/>
  <c r="BFY45" i="1"/>
  <c r="BFY49" i="1"/>
  <c r="BFY53" i="1"/>
  <c r="BFY57" i="1"/>
  <c r="BFY61" i="1"/>
  <c r="BFY38" i="1"/>
  <c r="BFY42" i="1"/>
  <c r="BFY46" i="1"/>
  <c r="BFY50" i="1"/>
  <c r="BFY54" i="1"/>
  <c r="BFY58" i="1"/>
  <c r="BFY62" i="1"/>
  <c r="BFY69" i="1"/>
  <c r="BFY73" i="1"/>
  <c r="BFY77" i="1"/>
  <c r="BFY81" i="1"/>
  <c r="BFY85" i="1"/>
  <c r="BFY89" i="1"/>
  <c r="BFY93" i="1"/>
  <c r="BFY97" i="1"/>
  <c r="BFY101" i="1"/>
  <c r="BFY105" i="1"/>
  <c r="BFY63" i="1"/>
  <c r="BFY66" i="1"/>
  <c r="BFY70" i="1"/>
  <c r="BFY74" i="1"/>
  <c r="BFY78" i="1"/>
  <c r="BFY82" i="1"/>
  <c r="BFY86" i="1"/>
  <c r="BFY90" i="1"/>
  <c r="BFY94" i="1"/>
  <c r="BFY98" i="1"/>
  <c r="BFY102" i="1"/>
  <c r="BFY106" i="1"/>
  <c r="BFY110" i="1"/>
  <c r="BFY65" i="1"/>
  <c r="BFY67" i="1"/>
  <c r="BFY71" i="1"/>
  <c r="BFY75" i="1"/>
  <c r="BFY79" i="1"/>
  <c r="BFY83" i="1"/>
  <c r="BFY87" i="1"/>
  <c r="BFY91" i="1"/>
  <c r="BFY95" i="1"/>
  <c r="BFY99" i="1"/>
  <c r="BFY103" i="1"/>
  <c r="BFY107" i="1"/>
  <c r="BFY68" i="1"/>
  <c r="BFY72" i="1"/>
  <c r="BFY76" i="1"/>
  <c r="BFY80" i="1"/>
  <c r="BFY84" i="1"/>
  <c r="BFY88" i="1"/>
  <c r="BFY92" i="1"/>
  <c r="BFY96" i="1"/>
  <c r="BFY100" i="1"/>
  <c r="BFY104" i="1"/>
  <c r="BFY108" i="1"/>
  <c r="BFY109" i="1"/>
  <c r="BFY113" i="1"/>
  <c r="BFY117" i="1"/>
  <c r="BFY121" i="1"/>
  <c r="BFY125" i="1"/>
  <c r="BFY129" i="1"/>
  <c r="BFY133" i="1"/>
  <c r="BFY137" i="1"/>
  <c r="BFY141" i="1"/>
  <c r="BFY145" i="1"/>
  <c r="BFY149" i="1"/>
  <c r="BFY153" i="1"/>
  <c r="BFY114" i="1"/>
  <c r="BFY118" i="1"/>
  <c r="BFY122" i="1"/>
  <c r="BFY126" i="1"/>
  <c r="BFY130" i="1"/>
  <c r="BFY134" i="1"/>
  <c r="BFY138" i="1"/>
  <c r="BFY142" i="1"/>
  <c r="BFY146" i="1"/>
  <c r="BFY150" i="1"/>
  <c r="BFY154" i="1"/>
  <c r="BFY111" i="1"/>
  <c r="BFY115" i="1"/>
  <c r="BFY119" i="1"/>
  <c r="BFY123" i="1"/>
  <c r="BFY127" i="1"/>
  <c r="BFY131" i="1"/>
  <c r="BFY135" i="1"/>
  <c r="BFY139" i="1"/>
  <c r="BFY143" i="1"/>
  <c r="BFY147" i="1"/>
  <c r="BFY151" i="1"/>
  <c r="BFY112" i="1"/>
  <c r="BFY116" i="1"/>
  <c r="BFY120" i="1"/>
  <c r="BFY124" i="1"/>
  <c r="BFY128" i="1"/>
  <c r="BFY132" i="1"/>
  <c r="BFY136" i="1"/>
  <c r="BFY140" i="1"/>
  <c r="BFY144" i="1"/>
  <c r="BFY148" i="1"/>
  <c r="BFY152" i="1"/>
  <c r="BFY159" i="1"/>
  <c r="BFY163" i="1"/>
  <c r="BFY167" i="1"/>
  <c r="BFY171" i="1"/>
  <c r="BFY175" i="1"/>
  <c r="BFY179" i="1"/>
  <c r="BFY183" i="1"/>
  <c r="BFY187" i="1"/>
  <c r="BFY191" i="1"/>
  <c r="BFY195" i="1"/>
  <c r="BFY199" i="1"/>
  <c r="BFY156" i="1"/>
  <c r="BFY160" i="1"/>
  <c r="BFY164" i="1"/>
  <c r="BFY168" i="1"/>
  <c r="BFY172" i="1"/>
  <c r="BFY176" i="1"/>
  <c r="BFY180" i="1"/>
  <c r="BFY184" i="1"/>
  <c r="BFY188" i="1"/>
  <c r="BFY192" i="1"/>
  <c r="BFY196" i="1"/>
  <c r="BFY200" i="1"/>
  <c r="BFY157" i="1"/>
  <c r="BFY161" i="1"/>
  <c r="BFY165" i="1"/>
  <c r="BFY169" i="1"/>
  <c r="BFY173" i="1"/>
  <c r="BFY177" i="1"/>
  <c r="BFY181" i="1"/>
  <c r="BFY185" i="1"/>
  <c r="BFY189" i="1"/>
  <c r="BFY193" i="1"/>
  <c r="BFY197" i="1"/>
  <c r="BFY201" i="1"/>
  <c r="BFY155" i="1"/>
  <c r="BFY158" i="1"/>
  <c r="BFY162" i="1"/>
  <c r="BFY166" i="1"/>
  <c r="BFY170" i="1"/>
  <c r="BFY174" i="1"/>
  <c r="BFY178" i="1"/>
  <c r="BFY182" i="1"/>
  <c r="BFY186" i="1"/>
  <c r="BFY190" i="1"/>
  <c r="BFY194" i="1"/>
  <c r="BFY198" i="1"/>
  <c r="BFY202" i="1"/>
  <c r="BFY203" i="1"/>
  <c r="BFY205" i="1"/>
  <c r="BFY209" i="1"/>
  <c r="BFY213" i="1"/>
  <c r="BFY217" i="1"/>
  <c r="BFY221" i="1"/>
  <c r="BFY225" i="1"/>
  <c r="BFY229" i="1"/>
  <c r="BFY233" i="1"/>
  <c r="BFY237" i="1"/>
  <c r="BFY241" i="1"/>
  <c r="BFY245" i="1"/>
  <c r="BFY249" i="1"/>
  <c r="BFY206" i="1"/>
  <c r="BFY210" i="1"/>
  <c r="BFY214" i="1"/>
  <c r="BFY218" i="1"/>
  <c r="BFY222" i="1"/>
  <c r="BFY226" i="1"/>
  <c r="BFY230" i="1"/>
  <c r="BFY234" i="1"/>
  <c r="BFY238" i="1"/>
  <c r="BFY242" i="1"/>
  <c r="BFY246" i="1"/>
  <c r="BFY250" i="1"/>
  <c r="BFY207" i="1"/>
  <c r="BFY211" i="1"/>
  <c r="BFY215" i="1"/>
  <c r="BFY219" i="1"/>
  <c r="BFY223" i="1"/>
  <c r="BFY227" i="1"/>
  <c r="BFY231" i="1"/>
  <c r="BFY235" i="1"/>
  <c r="BFY239" i="1"/>
  <c r="BFY243" i="1"/>
  <c r="BFY247" i="1"/>
  <c r="BFY204" i="1"/>
  <c r="BFY208" i="1"/>
  <c r="BFY212" i="1"/>
  <c r="BFY216" i="1"/>
  <c r="BFY220" i="1"/>
  <c r="BFY224" i="1"/>
  <c r="BFY228" i="1"/>
  <c r="BFY232" i="1"/>
  <c r="BFY236" i="1"/>
  <c r="BFY240" i="1"/>
  <c r="BFY244" i="1"/>
  <c r="BFY248" i="1"/>
  <c r="BFY252" i="1"/>
  <c r="BFQ11" i="1"/>
  <c r="BFQ8" i="1"/>
  <c r="BFQ12" i="1"/>
  <c r="BFQ9" i="1"/>
  <c r="BFQ13" i="1"/>
  <c r="BFQ10" i="1"/>
  <c r="BFQ14" i="1"/>
  <c r="BFQ15" i="1"/>
  <c r="BFQ16" i="1"/>
  <c r="BFQ20" i="1"/>
  <c r="BFQ24" i="1"/>
  <c r="BFQ28" i="1"/>
  <c r="BFQ32" i="1"/>
  <c r="BFQ36" i="1"/>
  <c r="BFQ17" i="1"/>
  <c r="BFQ21" i="1"/>
  <c r="BFQ25" i="1"/>
  <c r="BFQ29" i="1"/>
  <c r="BFQ33" i="1"/>
  <c r="BFQ37" i="1"/>
  <c r="BFQ18" i="1"/>
  <c r="BFQ22" i="1"/>
  <c r="BFQ26" i="1"/>
  <c r="BFQ30" i="1"/>
  <c r="BFQ34" i="1"/>
  <c r="BFQ38" i="1"/>
  <c r="BFQ19" i="1"/>
  <c r="BFQ23" i="1"/>
  <c r="BFQ27" i="1"/>
  <c r="BFQ31" i="1"/>
  <c r="BFQ35" i="1"/>
  <c r="BFQ39" i="1"/>
  <c r="BFQ40" i="1"/>
  <c r="BFQ43" i="1"/>
  <c r="BFQ47" i="1"/>
  <c r="BFQ51" i="1"/>
  <c r="BFQ55" i="1"/>
  <c r="BFQ59" i="1"/>
  <c r="BFQ44" i="1"/>
  <c r="BFQ48" i="1"/>
  <c r="BFQ52" i="1"/>
  <c r="BFQ56" i="1"/>
  <c r="BFQ60" i="1"/>
  <c r="BFQ64" i="1"/>
  <c r="BFQ41" i="1"/>
  <c r="BFQ45" i="1"/>
  <c r="BFQ49" i="1"/>
  <c r="BFQ53" i="1"/>
  <c r="BFQ57" i="1"/>
  <c r="BFQ61" i="1"/>
  <c r="BFQ42" i="1"/>
  <c r="BFQ46" i="1"/>
  <c r="BFQ50" i="1"/>
  <c r="BFQ54" i="1"/>
  <c r="BFQ58" i="1"/>
  <c r="BFQ62" i="1"/>
  <c r="BFQ69" i="1"/>
  <c r="BFQ73" i="1"/>
  <c r="BFQ77" i="1"/>
  <c r="BFQ81" i="1"/>
  <c r="BFQ85" i="1"/>
  <c r="BFQ89" i="1"/>
  <c r="BFQ93" i="1"/>
  <c r="BFQ97" i="1"/>
  <c r="BFQ101" i="1"/>
  <c r="BFQ105" i="1"/>
  <c r="BFQ63" i="1"/>
  <c r="BFQ66" i="1"/>
  <c r="BFQ70" i="1"/>
  <c r="BFQ74" i="1"/>
  <c r="BFQ78" i="1"/>
  <c r="BFQ82" i="1"/>
  <c r="BFQ86" i="1"/>
  <c r="BFQ90" i="1"/>
  <c r="BFQ94" i="1"/>
  <c r="BFQ98" i="1"/>
  <c r="BFQ102" i="1"/>
  <c r="BFQ106" i="1"/>
  <c r="BFQ110" i="1"/>
  <c r="BFQ65" i="1"/>
  <c r="BFQ67" i="1"/>
  <c r="BFQ71" i="1"/>
  <c r="BFQ75" i="1"/>
  <c r="BFQ79" i="1"/>
  <c r="BFQ83" i="1"/>
  <c r="BFQ87" i="1"/>
  <c r="BFQ91" i="1"/>
  <c r="BFQ95" i="1"/>
  <c r="BFQ99" i="1"/>
  <c r="BFQ103" i="1"/>
  <c r="BFQ107" i="1"/>
  <c r="BFQ68" i="1"/>
  <c r="BFQ72" i="1"/>
  <c r="BFQ76" i="1"/>
  <c r="BFQ80" i="1"/>
  <c r="BFQ84" i="1"/>
  <c r="BFQ88" i="1"/>
  <c r="BFQ92" i="1"/>
  <c r="BFQ96" i="1"/>
  <c r="BFQ100" i="1"/>
  <c r="BFQ104" i="1"/>
  <c r="BFQ108" i="1"/>
  <c r="BFQ109" i="1"/>
  <c r="BFQ113" i="1"/>
  <c r="BFQ117" i="1"/>
  <c r="BFQ121" i="1"/>
  <c r="BFQ125" i="1"/>
  <c r="BFQ129" i="1"/>
  <c r="BFQ133" i="1"/>
  <c r="BFQ137" i="1"/>
  <c r="BFQ141" i="1"/>
  <c r="BFQ145" i="1"/>
  <c r="BFQ149" i="1"/>
  <c r="BFQ153" i="1"/>
  <c r="BFQ114" i="1"/>
  <c r="BFQ118" i="1"/>
  <c r="BFQ122" i="1"/>
  <c r="BFQ126" i="1"/>
  <c r="BFQ130" i="1"/>
  <c r="BFQ134" i="1"/>
  <c r="BFQ138" i="1"/>
  <c r="BFQ142" i="1"/>
  <c r="BFQ146" i="1"/>
  <c r="BFQ150" i="1"/>
  <c r="BFQ154" i="1"/>
  <c r="BFQ111" i="1"/>
  <c r="BFQ115" i="1"/>
  <c r="BFQ119" i="1"/>
  <c r="BFQ123" i="1"/>
  <c r="BFQ127" i="1"/>
  <c r="BFQ131" i="1"/>
  <c r="BFQ135" i="1"/>
  <c r="BFQ139" i="1"/>
  <c r="BFQ143" i="1"/>
  <c r="BFQ147" i="1"/>
  <c r="BFQ151" i="1"/>
  <c r="BFQ112" i="1"/>
  <c r="BFQ116" i="1"/>
  <c r="BFQ120" i="1"/>
  <c r="BFQ124" i="1"/>
  <c r="BFQ128" i="1"/>
  <c r="BFQ132" i="1"/>
  <c r="BFQ136" i="1"/>
  <c r="BFQ140" i="1"/>
  <c r="BFQ144" i="1"/>
  <c r="BFQ148" i="1"/>
  <c r="BFQ152" i="1"/>
  <c r="BFQ159" i="1"/>
  <c r="BFQ163" i="1"/>
  <c r="BFQ167" i="1"/>
  <c r="BFQ171" i="1"/>
  <c r="BFQ175" i="1"/>
  <c r="BFQ179" i="1"/>
  <c r="BFQ183" i="1"/>
  <c r="BFQ187" i="1"/>
  <c r="BFQ191" i="1"/>
  <c r="BFQ195" i="1"/>
  <c r="BFQ199" i="1"/>
  <c r="BFQ156" i="1"/>
  <c r="BFQ160" i="1"/>
  <c r="BFQ164" i="1"/>
  <c r="BFQ168" i="1"/>
  <c r="BFQ172" i="1"/>
  <c r="BFQ176" i="1"/>
  <c r="BFQ180" i="1"/>
  <c r="BFQ184" i="1"/>
  <c r="BFQ188" i="1"/>
  <c r="BFQ192" i="1"/>
  <c r="BFQ196" i="1"/>
  <c r="BFQ200" i="1"/>
  <c r="BFQ157" i="1"/>
  <c r="BFQ161" i="1"/>
  <c r="BFQ165" i="1"/>
  <c r="BFQ169" i="1"/>
  <c r="BFQ173" i="1"/>
  <c r="BFQ177" i="1"/>
  <c r="BFQ181" i="1"/>
  <c r="BFQ185" i="1"/>
  <c r="BFQ189" i="1"/>
  <c r="BFQ193" i="1"/>
  <c r="BFQ197" i="1"/>
  <c r="BFQ201" i="1"/>
  <c r="BFQ155" i="1"/>
  <c r="BFQ158" i="1"/>
  <c r="BFQ162" i="1"/>
  <c r="BFQ166" i="1"/>
  <c r="BFQ170" i="1"/>
  <c r="BFQ174" i="1"/>
  <c r="BFQ178" i="1"/>
  <c r="BFQ182" i="1"/>
  <c r="BFQ186" i="1"/>
  <c r="BFQ190" i="1"/>
  <c r="BFQ194" i="1"/>
  <c r="BFQ198" i="1"/>
  <c r="BFQ202" i="1"/>
  <c r="BFQ203" i="1"/>
  <c r="BFQ205" i="1"/>
  <c r="BFQ209" i="1"/>
  <c r="BFQ213" i="1"/>
  <c r="BFQ217" i="1"/>
  <c r="BFQ221" i="1"/>
  <c r="BFQ225" i="1"/>
  <c r="BFQ229" i="1"/>
  <c r="BFQ233" i="1"/>
  <c r="BFQ237" i="1"/>
  <c r="BFQ241" i="1"/>
  <c r="BFQ245" i="1"/>
  <c r="BFQ249" i="1"/>
  <c r="BFQ206" i="1"/>
  <c r="BFQ210" i="1"/>
  <c r="BFQ214" i="1"/>
  <c r="BFQ218" i="1"/>
  <c r="BFQ222" i="1"/>
  <c r="BFQ226" i="1"/>
  <c r="BFQ230" i="1"/>
  <c r="BFQ234" i="1"/>
  <c r="BFQ238" i="1"/>
  <c r="BFQ242" i="1"/>
  <c r="BFQ246" i="1"/>
  <c r="BFQ250" i="1"/>
  <c r="BFQ207" i="1"/>
  <c r="BFQ211" i="1"/>
  <c r="BFQ215" i="1"/>
  <c r="BFQ219" i="1"/>
  <c r="BFQ223" i="1"/>
  <c r="BFQ227" i="1"/>
  <c r="BFQ231" i="1"/>
  <c r="BFQ235" i="1"/>
  <c r="BFQ239" i="1"/>
  <c r="BFQ243" i="1"/>
  <c r="BFQ247" i="1"/>
  <c r="BFQ204" i="1"/>
  <c r="BFQ208" i="1"/>
  <c r="BFQ212" i="1"/>
  <c r="BFQ216" i="1"/>
  <c r="BFQ220" i="1"/>
  <c r="BFQ224" i="1"/>
  <c r="BFQ228" i="1"/>
  <c r="BFQ232" i="1"/>
  <c r="BFQ236" i="1"/>
  <c r="BFQ240" i="1"/>
  <c r="BFQ244" i="1"/>
  <c r="BFQ248" i="1"/>
  <c r="BFQ252" i="1"/>
  <c r="BFM11" i="1"/>
  <c r="BFM8" i="1"/>
  <c r="BFM12" i="1"/>
  <c r="BFM9" i="1"/>
  <c r="BFM13" i="1"/>
  <c r="BFM10" i="1"/>
  <c r="BFM14" i="1"/>
  <c r="BFM16" i="1"/>
  <c r="BFM20" i="1"/>
  <c r="BFM24" i="1"/>
  <c r="BFM28" i="1"/>
  <c r="BFM32" i="1"/>
  <c r="BFM36" i="1"/>
  <c r="BFM17" i="1"/>
  <c r="BFM21" i="1"/>
  <c r="BFM25" i="1"/>
  <c r="BFM29" i="1"/>
  <c r="BFM33" i="1"/>
  <c r="BFM37" i="1"/>
  <c r="BFM15" i="1"/>
  <c r="BFM18" i="1"/>
  <c r="BFM22" i="1"/>
  <c r="BFM26" i="1"/>
  <c r="BFM30" i="1"/>
  <c r="BFM34" i="1"/>
  <c r="BFM38" i="1"/>
  <c r="BFM19" i="1"/>
  <c r="BFM23" i="1"/>
  <c r="BFM27" i="1"/>
  <c r="BFM31" i="1"/>
  <c r="BFM35" i="1"/>
  <c r="BFM39" i="1"/>
  <c r="BFM43" i="1"/>
  <c r="BFM47" i="1"/>
  <c r="BFM51" i="1"/>
  <c r="BFM55" i="1"/>
  <c r="BFM59" i="1"/>
  <c r="BFM44" i="1"/>
  <c r="BFM48" i="1"/>
  <c r="BFM52" i="1"/>
  <c r="BFM56" i="1"/>
  <c r="BFM60" i="1"/>
  <c r="BFM64" i="1"/>
  <c r="BFM40" i="1"/>
  <c r="BFM41" i="1"/>
  <c r="BFM45" i="1"/>
  <c r="BFM49" i="1"/>
  <c r="BFM53" i="1"/>
  <c r="BFM57" i="1"/>
  <c r="BFM61" i="1"/>
  <c r="BFM42" i="1"/>
  <c r="BFM46" i="1"/>
  <c r="BFM50" i="1"/>
  <c r="BFM54" i="1"/>
  <c r="BFM58" i="1"/>
  <c r="BFM62" i="1"/>
  <c r="BFM65" i="1"/>
  <c r="BFM69" i="1"/>
  <c r="BFM73" i="1"/>
  <c r="BFM77" i="1"/>
  <c r="BFM81" i="1"/>
  <c r="BFM85" i="1"/>
  <c r="BFM89" i="1"/>
  <c r="BFM93" i="1"/>
  <c r="BFM97" i="1"/>
  <c r="BFM101" i="1"/>
  <c r="BFM105" i="1"/>
  <c r="BFM66" i="1"/>
  <c r="BFM70" i="1"/>
  <c r="BFM74" i="1"/>
  <c r="BFM78" i="1"/>
  <c r="BFM82" i="1"/>
  <c r="BFM86" i="1"/>
  <c r="BFM90" i="1"/>
  <c r="BFM94" i="1"/>
  <c r="BFM98" i="1"/>
  <c r="BFM102" i="1"/>
  <c r="BFM106" i="1"/>
  <c r="BFM110" i="1"/>
  <c r="BFM67" i="1"/>
  <c r="BFM71" i="1"/>
  <c r="BFM75" i="1"/>
  <c r="BFM79" i="1"/>
  <c r="BFM83" i="1"/>
  <c r="BFM87" i="1"/>
  <c r="BFM91" i="1"/>
  <c r="BFM95" i="1"/>
  <c r="BFM99" i="1"/>
  <c r="BFM103" i="1"/>
  <c r="BFM107" i="1"/>
  <c r="BFM63" i="1"/>
  <c r="BFM68" i="1"/>
  <c r="BFM72" i="1"/>
  <c r="BFM76" i="1"/>
  <c r="BFM80" i="1"/>
  <c r="BFM84" i="1"/>
  <c r="BFM88" i="1"/>
  <c r="BFM92" i="1"/>
  <c r="BFM96" i="1"/>
  <c r="BFM100" i="1"/>
  <c r="BFM104" i="1"/>
  <c r="BFM108" i="1"/>
  <c r="BFM113" i="1"/>
  <c r="BFM117" i="1"/>
  <c r="BFM121" i="1"/>
  <c r="BFM125" i="1"/>
  <c r="BFM129" i="1"/>
  <c r="BFM133" i="1"/>
  <c r="BFM137" i="1"/>
  <c r="BFM141" i="1"/>
  <c r="BFM145" i="1"/>
  <c r="BFM149" i="1"/>
  <c r="BFM153" i="1"/>
  <c r="BFM114" i="1"/>
  <c r="BFM118" i="1"/>
  <c r="BFM122" i="1"/>
  <c r="BFM126" i="1"/>
  <c r="BFM130" i="1"/>
  <c r="BFM134" i="1"/>
  <c r="BFM138" i="1"/>
  <c r="BFM142" i="1"/>
  <c r="BFM146" i="1"/>
  <c r="BFM150" i="1"/>
  <c r="BFM154" i="1"/>
  <c r="BFM109" i="1"/>
  <c r="BFM111" i="1"/>
  <c r="BFM115" i="1"/>
  <c r="BFM119" i="1"/>
  <c r="BFM123" i="1"/>
  <c r="BFM127" i="1"/>
  <c r="BFM131" i="1"/>
  <c r="BFM135" i="1"/>
  <c r="BFM139" i="1"/>
  <c r="BFM143" i="1"/>
  <c r="BFM147" i="1"/>
  <c r="BFM151" i="1"/>
  <c r="BFM112" i="1"/>
  <c r="BFM116" i="1"/>
  <c r="BFM120" i="1"/>
  <c r="BFM124" i="1"/>
  <c r="BFM128" i="1"/>
  <c r="BFM132" i="1"/>
  <c r="BFM136" i="1"/>
  <c r="BFM140" i="1"/>
  <c r="BFM144" i="1"/>
  <c r="BFM148" i="1"/>
  <c r="BFM152" i="1"/>
  <c r="BFM159" i="1"/>
  <c r="BFM163" i="1"/>
  <c r="BFM167" i="1"/>
  <c r="BFM171" i="1"/>
  <c r="BFM175" i="1"/>
  <c r="BFM179" i="1"/>
  <c r="BFM183" i="1"/>
  <c r="BFM187" i="1"/>
  <c r="BFM191" i="1"/>
  <c r="BFM195" i="1"/>
  <c r="BFM199" i="1"/>
  <c r="BFM155" i="1"/>
  <c r="BFM156" i="1"/>
  <c r="BFM160" i="1"/>
  <c r="BFM164" i="1"/>
  <c r="BFM168" i="1"/>
  <c r="BFM172" i="1"/>
  <c r="BFM176" i="1"/>
  <c r="BFM180" i="1"/>
  <c r="BFM184" i="1"/>
  <c r="BFM188" i="1"/>
  <c r="BFM192" i="1"/>
  <c r="BFM196" i="1"/>
  <c r="BFM200" i="1"/>
  <c r="BFM157" i="1"/>
  <c r="BFM161" i="1"/>
  <c r="BFM165" i="1"/>
  <c r="BFM169" i="1"/>
  <c r="BFM173" i="1"/>
  <c r="BFM177" i="1"/>
  <c r="BFM181" i="1"/>
  <c r="BFM185" i="1"/>
  <c r="BFM189" i="1"/>
  <c r="BFM193" i="1"/>
  <c r="BFM197" i="1"/>
  <c r="BFM201" i="1"/>
  <c r="BFM158" i="1"/>
  <c r="BFM162" i="1"/>
  <c r="BFM166" i="1"/>
  <c r="BFM170" i="1"/>
  <c r="BFM174" i="1"/>
  <c r="BFM178" i="1"/>
  <c r="BFM182" i="1"/>
  <c r="BFM186" i="1"/>
  <c r="BFM190" i="1"/>
  <c r="BFM194" i="1"/>
  <c r="BFM198" i="1"/>
  <c r="BFM202" i="1"/>
  <c r="BFM205" i="1"/>
  <c r="BFM209" i="1"/>
  <c r="BFM213" i="1"/>
  <c r="BFM217" i="1"/>
  <c r="BFM221" i="1"/>
  <c r="BFM225" i="1"/>
  <c r="BFM229" i="1"/>
  <c r="BFM233" i="1"/>
  <c r="BFM237" i="1"/>
  <c r="BFM241" i="1"/>
  <c r="BFM245" i="1"/>
  <c r="BFM249" i="1"/>
  <c r="BFM206" i="1"/>
  <c r="BFM210" i="1"/>
  <c r="BFM214" i="1"/>
  <c r="BFM218" i="1"/>
  <c r="BFM222" i="1"/>
  <c r="BFM226" i="1"/>
  <c r="BFM230" i="1"/>
  <c r="BFM234" i="1"/>
  <c r="BFM238" i="1"/>
  <c r="BFM242" i="1"/>
  <c r="BFM246" i="1"/>
  <c r="BFM250" i="1"/>
  <c r="BFM203" i="1"/>
  <c r="BFM207" i="1"/>
  <c r="BFM211" i="1"/>
  <c r="BFM215" i="1"/>
  <c r="BFM219" i="1"/>
  <c r="BFM223" i="1"/>
  <c r="BFM227" i="1"/>
  <c r="BFM231" i="1"/>
  <c r="BFM235" i="1"/>
  <c r="BFM239" i="1"/>
  <c r="BFM243" i="1"/>
  <c r="BFM247" i="1"/>
  <c r="BFM204" i="1"/>
  <c r="BFM208" i="1"/>
  <c r="BFM212" i="1"/>
  <c r="BFM216" i="1"/>
  <c r="BFM220" i="1"/>
  <c r="BFM224" i="1"/>
  <c r="BFM228" i="1"/>
  <c r="BFM232" i="1"/>
  <c r="BFM236" i="1"/>
  <c r="BFM240" i="1"/>
  <c r="BFM244" i="1"/>
  <c r="BFM248" i="1"/>
  <c r="BFM252" i="1"/>
  <c r="BFI11" i="1"/>
  <c r="BFI8" i="1"/>
  <c r="BFI12" i="1"/>
  <c r="BFI9" i="1"/>
  <c r="BFI13" i="1"/>
  <c r="BFI10" i="1"/>
  <c r="BFI14" i="1"/>
  <c r="BFI15" i="1"/>
  <c r="BFI16" i="1"/>
  <c r="BFI20" i="1"/>
  <c r="BFI24" i="1"/>
  <c r="BFI28" i="1"/>
  <c r="BFI32" i="1"/>
  <c r="BFI36" i="1"/>
  <c r="BFI17" i="1"/>
  <c r="BFI21" i="1"/>
  <c r="BFI25" i="1"/>
  <c r="BFI29" i="1"/>
  <c r="BFI33" i="1"/>
  <c r="BFI37" i="1"/>
  <c r="BFI18" i="1"/>
  <c r="BFI22" i="1"/>
  <c r="BFI26" i="1"/>
  <c r="BFI30" i="1"/>
  <c r="BFI34" i="1"/>
  <c r="BFI38" i="1"/>
  <c r="BFI19" i="1"/>
  <c r="BFI23" i="1"/>
  <c r="BFI27" i="1"/>
  <c r="BFI31" i="1"/>
  <c r="BFI35" i="1"/>
  <c r="BFI39" i="1"/>
  <c r="BFI40" i="1"/>
  <c r="BFI43" i="1"/>
  <c r="BFI47" i="1"/>
  <c r="BFI51" i="1"/>
  <c r="BFI55" i="1"/>
  <c r="BFI59" i="1"/>
  <c r="BFI44" i="1"/>
  <c r="BFI48" i="1"/>
  <c r="BFI52" i="1"/>
  <c r="BFI56" i="1"/>
  <c r="BFI60" i="1"/>
  <c r="BFI64" i="1"/>
  <c r="BFI41" i="1"/>
  <c r="BFI45" i="1"/>
  <c r="BFI49" i="1"/>
  <c r="BFI53" i="1"/>
  <c r="BFI57" i="1"/>
  <c r="BFI61" i="1"/>
  <c r="BFI42" i="1"/>
  <c r="BFI46" i="1"/>
  <c r="BFI50" i="1"/>
  <c r="BFI54" i="1"/>
  <c r="BFI58" i="1"/>
  <c r="BFI62" i="1"/>
  <c r="BFI69" i="1"/>
  <c r="BFI73" i="1"/>
  <c r="BFI77" i="1"/>
  <c r="BFI81" i="1"/>
  <c r="BFI85" i="1"/>
  <c r="BFI89" i="1"/>
  <c r="BFI93" i="1"/>
  <c r="BFI97" i="1"/>
  <c r="BFI101" i="1"/>
  <c r="BFI105" i="1"/>
  <c r="BFI63" i="1"/>
  <c r="BFI66" i="1"/>
  <c r="BFI70" i="1"/>
  <c r="BFI74" i="1"/>
  <c r="BFI78" i="1"/>
  <c r="BFI82" i="1"/>
  <c r="BFI86" i="1"/>
  <c r="BFI90" i="1"/>
  <c r="BFI94" i="1"/>
  <c r="BFI98" i="1"/>
  <c r="BFI102" i="1"/>
  <c r="BFI106" i="1"/>
  <c r="BFI110" i="1"/>
  <c r="BFI65" i="1"/>
  <c r="BFI67" i="1"/>
  <c r="BFI71" i="1"/>
  <c r="BFI75" i="1"/>
  <c r="BFI79" i="1"/>
  <c r="BFI83" i="1"/>
  <c r="BFI87" i="1"/>
  <c r="BFI91" i="1"/>
  <c r="BFI95" i="1"/>
  <c r="BFI99" i="1"/>
  <c r="BFI103" i="1"/>
  <c r="BFI107" i="1"/>
  <c r="BFI68" i="1"/>
  <c r="BFI72" i="1"/>
  <c r="BFI76" i="1"/>
  <c r="BFI80" i="1"/>
  <c r="BFI84" i="1"/>
  <c r="BFI88" i="1"/>
  <c r="BFI92" i="1"/>
  <c r="BFI96" i="1"/>
  <c r="BFI100" i="1"/>
  <c r="BFI104" i="1"/>
  <c r="BFI108" i="1"/>
  <c r="BFI109" i="1"/>
  <c r="BFI113" i="1"/>
  <c r="BFI117" i="1"/>
  <c r="BFI121" i="1"/>
  <c r="BFI125" i="1"/>
  <c r="BFI129" i="1"/>
  <c r="BFI133" i="1"/>
  <c r="BFI137" i="1"/>
  <c r="BFI141" i="1"/>
  <c r="BFI145" i="1"/>
  <c r="BFI149" i="1"/>
  <c r="BFI153" i="1"/>
  <c r="BFI114" i="1"/>
  <c r="BFI118" i="1"/>
  <c r="BFI122" i="1"/>
  <c r="BFI126" i="1"/>
  <c r="BFI130" i="1"/>
  <c r="BFI134" i="1"/>
  <c r="BFI138" i="1"/>
  <c r="BFI142" i="1"/>
  <c r="BFI146" i="1"/>
  <c r="BFI150" i="1"/>
  <c r="BFI154" i="1"/>
  <c r="BFI111" i="1"/>
  <c r="BFI115" i="1"/>
  <c r="BFI119" i="1"/>
  <c r="BFI123" i="1"/>
  <c r="BFI127" i="1"/>
  <c r="BFI131" i="1"/>
  <c r="BFI135" i="1"/>
  <c r="BFI139" i="1"/>
  <c r="BFI143" i="1"/>
  <c r="BFI147" i="1"/>
  <c r="BFI151" i="1"/>
  <c r="BFI112" i="1"/>
  <c r="BFI116" i="1"/>
  <c r="BFI120" i="1"/>
  <c r="BFI124" i="1"/>
  <c r="BFI128" i="1"/>
  <c r="BFI132" i="1"/>
  <c r="BFI136" i="1"/>
  <c r="BFI140" i="1"/>
  <c r="BFI144" i="1"/>
  <c r="BFI148" i="1"/>
  <c r="BFI152" i="1"/>
  <c r="BFI156" i="1"/>
  <c r="BFI159" i="1"/>
  <c r="BFI163" i="1"/>
  <c r="BFI167" i="1"/>
  <c r="BFI171" i="1"/>
  <c r="BFI175" i="1"/>
  <c r="BFI179" i="1"/>
  <c r="BFI183" i="1"/>
  <c r="BFI187" i="1"/>
  <c r="BFI191" i="1"/>
  <c r="BFI195" i="1"/>
  <c r="BFI199" i="1"/>
  <c r="BFI160" i="1"/>
  <c r="BFI164" i="1"/>
  <c r="BFI168" i="1"/>
  <c r="BFI172" i="1"/>
  <c r="BFI176" i="1"/>
  <c r="BFI180" i="1"/>
  <c r="BFI184" i="1"/>
  <c r="BFI188" i="1"/>
  <c r="BFI192" i="1"/>
  <c r="BFI196" i="1"/>
  <c r="BFI200" i="1"/>
  <c r="BFI157" i="1"/>
  <c r="BFI161" i="1"/>
  <c r="BFI165" i="1"/>
  <c r="BFI169" i="1"/>
  <c r="BFI173" i="1"/>
  <c r="BFI177" i="1"/>
  <c r="BFI181" i="1"/>
  <c r="BFI185" i="1"/>
  <c r="BFI189" i="1"/>
  <c r="BFI193" i="1"/>
  <c r="BFI197" i="1"/>
  <c r="BFI201" i="1"/>
  <c r="BFI155" i="1"/>
  <c r="BFI158" i="1"/>
  <c r="BFI162" i="1"/>
  <c r="BFI166" i="1"/>
  <c r="BFI170" i="1"/>
  <c r="BFI174" i="1"/>
  <c r="BFI178" i="1"/>
  <c r="BFI182" i="1"/>
  <c r="BFI186" i="1"/>
  <c r="BFI190" i="1"/>
  <c r="BFI194" i="1"/>
  <c r="BFI198" i="1"/>
  <c r="BFI202" i="1"/>
  <c r="BFI203" i="1"/>
  <c r="BFI205" i="1"/>
  <c r="BFI209" i="1"/>
  <c r="BFI213" i="1"/>
  <c r="BFI217" i="1"/>
  <c r="BFI221" i="1"/>
  <c r="BFI225" i="1"/>
  <c r="BFI229" i="1"/>
  <c r="BFI233" i="1"/>
  <c r="BFI237" i="1"/>
  <c r="BFI241" i="1"/>
  <c r="BFI245" i="1"/>
  <c r="BFI249" i="1"/>
  <c r="BFI206" i="1"/>
  <c r="BFI210" i="1"/>
  <c r="BFI214" i="1"/>
  <c r="BFI218" i="1"/>
  <c r="BFI222" i="1"/>
  <c r="BFI226" i="1"/>
  <c r="BFI230" i="1"/>
  <c r="BFI234" i="1"/>
  <c r="BFI238" i="1"/>
  <c r="BFI242" i="1"/>
  <c r="BFI246" i="1"/>
  <c r="BFI250" i="1"/>
  <c r="BFI207" i="1"/>
  <c r="BFI211" i="1"/>
  <c r="BFI215" i="1"/>
  <c r="BFI219" i="1"/>
  <c r="BFI223" i="1"/>
  <c r="BFI227" i="1"/>
  <c r="BFI231" i="1"/>
  <c r="BFI235" i="1"/>
  <c r="BFI239" i="1"/>
  <c r="BFI243" i="1"/>
  <c r="BFI247" i="1"/>
  <c r="BFI204" i="1"/>
  <c r="BFI208" i="1"/>
  <c r="BFI212" i="1"/>
  <c r="BFI216" i="1"/>
  <c r="BFI220" i="1"/>
  <c r="BFI224" i="1"/>
  <c r="BFI228" i="1"/>
  <c r="BFI232" i="1"/>
  <c r="BFI236" i="1"/>
  <c r="BFI240" i="1"/>
  <c r="BFI244" i="1"/>
  <c r="BFI248" i="1"/>
  <c r="BFI252" i="1"/>
  <c r="BFE11" i="1"/>
  <c r="BFE8" i="1"/>
  <c r="BFE12" i="1"/>
  <c r="BFE9" i="1"/>
  <c r="BFE13" i="1"/>
  <c r="BFE10" i="1"/>
  <c r="BFE14" i="1"/>
  <c r="BFE16" i="1"/>
  <c r="BFE20" i="1"/>
  <c r="BFE24" i="1"/>
  <c r="BFE28" i="1"/>
  <c r="BFE32" i="1"/>
  <c r="BFE36" i="1"/>
  <c r="BFE17" i="1"/>
  <c r="BFE21" i="1"/>
  <c r="BFE25" i="1"/>
  <c r="BFE29" i="1"/>
  <c r="BFE33" i="1"/>
  <c r="BFE37" i="1"/>
  <c r="BFE15" i="1"/>
  <c r="BFE18" i="1"/>
  <c r="BFE22" i="1"/>
  <c r="BFE26" i="1"/>
  <c r="BFE30" i="1"/>
  <c r="BFE34" i="1"/>
  <c r="BFE38" i="1"/>
  <c r="BFE19" i="1"/>
  <c r="BFE23" i="1"/>
  <c r="BFE27" i="1"/>
  <c r="BFE31" i="1"/>
  <c r="BFE35" i="1"/>
  <c r="BFE39" i="1"/>
  <c r="BFE43" i="1"/>
  <c r="BFE47" i="1"/>
  <c r="BFE51" i="1"/>
  <c r="BFE55" i="1"/>
  <c r="BFE59" i="1"/>
  <c r="BFE44" i="1"/>
  <c r="BFE48" i="1"/>
  <c r="BFE52" i="1"/>
  <c r="BFE56" i="1"/>
  <c r="BFE60" i="1"/>
  <c r="BFE64" i="1"/>
  <c r="BFE40" i="1"/>
  <c r="BFE41" i="1"/>
  <c r="BFE45" i="1"/>
  <c r="BFE49" i="1"/>
  <c r="BFE53" i="1"/>
  <c r="BFE57" i="1"/>
  <c r="BFE61" i="1"/>
  <c r="BFE42" i="1"/>
  <c r="BFE46" i="1"/>
  <c r="BFE50" i="1"/>
  <c r="BFE54" i="1"/>
  <c r="BFE58" i="1"/>
  <c r="BFE62" i="1"/>
  <c r="BFE65" i="1"/>
  <c r="BFE69" i="1"/>
  <c r="BFE73" i="1"/>
  <c r="BFE77" i="1"/>
  <c r="BFE81" i="1"/>
  <c r="BFE85" i="1"/>
  <c r="BFE89" i="1"/>
  <c r="BFE93" i="1"/>
  <c r="BFE97" i="1"/>
  <c r="BFE101" i="1"/>
  <c r="BFE105" i="1"/>
  <c r="BFE66" i="1"/>
  <c r="BFE70" i="1"/>
  <c r="BFE74" i="1"/>
  <c r="BFE78" i="1"/>
  <c r="BFE82" i="1"/>
  <c r="BFE86" i="1"/>
  <c r="BFE90" i="1"/>
  <c r="BFE94" i="1"/>
  <c r="BFE98" i="1"/>
  <c r="BFE102" i="1"/>
  <c r="BFE106" i="1"/>
  <c r="BFE110" i="1"/>
  <c r="BFE67" i="1"/>
  <c r="BFE71" i="1"/>
  <c r="BFE75" i="1"/>
  <c r="BFE79" i="1"/>
  <c r="BFE83" i="1"/>
  <c r="BFE87" i="1"/>
  <c r="BFE91" i="1"/>
  <c r="BFE95" i="1"/>
  <c r="BFE99" i="1"/>
  <c r="BFE103" i="1"/>
  <c r="BFE107" i="1"/>
  <c r="BFE63" i="1"/>
  <c r="BFE68" i="1"/>
  <c r="BFE72" i="1"/>
  <c r="BFE76" i="1"/>
  <c r="BFE80" i="1"/>
  <c r="BFE84" i="1"/>
  <c r="BFE88" i="1"/>
  <c r="BFE92" i="1"/>
  <c r="BFE96" i="1"/>
  <c r="BFE100" i="1"/>
  <c r="BFE104" i="1"/>
  <c r="BFE108" i="1"/>
  <c r="BFE113" i="1"/>
  <c r="BFE117" i="1"/>
  <c r="BFE121" i="1"/>
  <c r="BFE125" i="1"/>
  <c r="BFE129" i="1"/>
  <c r="BFE133" i="1"/>
  <c r="BFE137" i="1"/>
  <c r="BFE141" i="1"/>
  <c r="BFE145" i="1"/>
  <c r="BFE149" i="1"/>
  <c r="BFE153" i="1"/>
  <c r="BFE114" i="1"/>
  <c r="BFE118" i="1"/>
  <c r="BFE122" i="1"/>
  <c r="BFE126" i="1"/>
  <c r="BFE130" i="1"/>
  <c r="BFE134" i="1"/>
  <c r="BFE138" i="1"/>
  <c r="BFE142" i="1"/>
  <c r="BFE146" i="1"/>
  <c r="BFE150" i="1"/>
  <c r="BFE154" i="1"/>
  <c r="BFE109" i="1"/>
  <c r="BFE111" i="1"/>
  <c r="BFE115" i="1"/>
  <c r="BFE119" i="1"/>
  <c r="BFE123" i="1"/>
  <c r="BFE127" i="1"/>
  <c r="BFE131" i="1"/>
  <c r="BFE135" i="1"/>
  <c r="BFE139" i="1"/>
  <c r="BFE143" i="1"/>
  <c r="BFE147" i="1"/>
  <c r="BFE151" i="1"/>
  <c r="BFE112" i="1"/>
  <c r="BFE116" i="1"/>
  <c r="BFE120" i="1"/>
  <c r="BFE124" i="1"/>
  <c r="BFE128" i="1"/>
  <c r="BFE132" i="1"/>
  <c r="BFE136" i="1"/>
  <c r="BFE140" i="1"/>
  <c r="BFE144" i="1"/>
  <c r="BFE148" i="1"/>
  <c r="BFE152" i="1"/>
  <c r="BFE156" i="1"/>
  <c r="BFE159" i="1"/>
  <c r="BFE163" i="1"/>
  <c r="BFE167" i="1"/>
  <c r="BFE171" i="1"/>
  <c r="BFE175" i="1"/>
  <c r="BFE179" i="1"/>
  <c r="BFE183" i="1"/>
  <c r="BFE187" i="1"/>
  <c r="BFE191" i="1"/>
  <c r="BFE195" i="1"/>
  <c r="BFE199" i="1"/>
  <c r="BFE155" i="1"/>
  <c r="BFE160" i="1"/>
  <c r="BFE164" i="1"/>
  <c r="BFE168" i="1"/>
  <c r="BFE172" i="1"/>
  <c r="BFE176" i="1"/>
  <c r="BFE180" i="1"/>
  <c r="BFE184" i="1"/>
  <c r="BFE188" i="1"/>
  <c r="BFE192" i="1"/>
  <c r="BFE196" i="1"/>
  <c r="BFE200" i="1"/>
  <c r="BFE157" i="1"/>
  <c r="BFE161" i="1"/>
  <c r="BFE165" i="1"/>
  <c r="BFE169" i="1"/>
  <c r="BFE173" i="1"/>
  <c r="BFE177" i="1"/>
  <c r="BFE181" i="1"/>
  <c r="BFE185" i="1"/>
  <c r="BFE189" i="1"/>
  <c r="BFE193" i="1"/>
  <c r="BFE197" i="1"/>
  <c r="BFE201" i="1"/>
  <c r="BFE158" i="1"/>
  <c r="BFE162" i="1"/>
  <c r="BFE166" i="1"/>
  <c r="BFE170" i="1"/>
  <c r="BFE174" i="1"/>
  <c r="BFE178" i="1"/>
  <c r="BFE182" i="1"/>
  <c r="BFE186" i="1"/>
  <c r="BFE190" i="1"/>
  <c r="BFE194" i="1"/>
  <c r="BFE198" i="1"/>
  <c r="BFE202" i="1"/>
  <c r="BFE205" i="1"/>
  <c r="BFE209" i="1"/>
  <c r="BFE213" i="1"/>
  <c r="BFE217" i="1"/>
  <c r="BFE221" i="1"/>
  <c r="BFE225" i="1"/>
  <c r="BFE229" i="1"/>
  <c r="BFE233" i="1"/>
  <c r="BFE237" i="1"/>
  <c r="BFE241" i="1"/>
  <c r="BFE245" i="1"/>
  <c r="BFE249" i="1"/>
  <c r="BFE206" i="1"/>
  <c r="BFE210" i="1"/>
  <c r="BFE214" i="1"/>
  <c r="BFE218" i="1"/>
  <c r="BFE222" i="1"/>
  <c r="BFE226" i="1"/>
  <c r="BFE230" i="1"/>
  <c r="BFE234" i="1"/>
  <c r="BFE238" i="1"/>
  <c r="BFE242" i="1"/>
  <c r="BFE246" i="1"/>
  <c r="BFE250" i="1"/>
  <c r="BFE203" i="1"/>
  <c r="BFE207" i="1"/>
  <c r="BFE211" i="1"/>
  <c r="BFE215" i="1"/>
  <c r="BFE219" i="1"/>
  <c r="BFE223" i="1"/>
  <c r="BFE227" i="1"/>
  <c r="BFE231" i="1"/>
  <c r="BFE235" i="1"/>
  <c r="BFE239" i="1"/>
  <c r="BFE243" i="1"/>
  <c r="BFE247" i="1"/>
  <c r="BFE204" i="1"/>
  <c r="BFE208" i="1"/>
  <c r="BFE212" i="1"/>
  <c r="BFE216" i="1"/>
  <c r="BFE220" i="1"/>
  <c r="BFE224" i="1"/>
  <c r="BFE228" i="1"/>
  <c r="BFE232" i="1"/>
  <c r="BFE236" i="1"/>
  <c r="BFE240" i="1"/>
  <c r="BFE244" i="1"/>
  <c r="BFE248" i="1"/>
  <c r="BFE252" i="1"/>
  <c r="BHF10" i="1"/>
  <c r="BHF11" i="1"/>
  <c r="BHF15" i="1"/>
  <c r="BHF8" i="1"/>
  <c r="BHF12" i="1"/>
  <c r="BHF9" i="1"/>
  <c r="BHF13" i="1"/>
  <c r="BHF19" i="1"/>
  <c r="BHF23" i="1"/>
  <c r="BHF27" i="1"/>
  <c r="BHF31" i="1"/>
  <c r="BHF35" i="1"/>
  <c r="BHF16" i="1"/>
  <c r="BHF20" i="1"/>
  <c r="BHF24" i="1"/>
  <c r="BHF28" i="1"/>
  <c r="BHF32" i="1"/>
  <c r="BHF36" i="1"/>
  <c r="BHF40" i="1"/>
  <c r="BHF14" i="1"/>
  <c r="BHF17" i="1"/>
  <c r="BHF21" i="1"/>
  <c r="BHF25" i="1"/>
  <c r="BHF29" i="1"/>
  <c r="BHF33" i="1"/>
  <c r="BHF37" i="1"/>
  <c r="BHF18" i="1"/>
  <c r="BHF22" i="1"/>
  <c r="BHF26" i="1"/>
  <c r="BHF30" i="1"/>
  <c r="BHF34" i="1"/>
  <c r="BHF38" i="1"/>
  <c r="BHF42" i="1"/>
  <c r="BHF46" i="1"/>
  <c r="BHF50" i="1"/>
  <c r="BHF54" i="1"/>
  <c r="BHF58" i="1"/>
  <c r="BHF62" i="1"/>
  <c r="BHF43" i="1"/>
  <c r="BHF47" i="1"/>
  <c r="BHF51" i="1"/>
  <c r="BHF55" i="1"/>
  <c r="BHF59" i="1"/>
  <c r="BHF63" i="1"/>
  <c r="BHF39" i="1"/>
  <c r="BHF44" i="1"/>
  <c r="BHF48" i="1"/>
  <c r="BHF52" i="1"/>
  <c r="BHF56" i="1"/>
  <c r="BHF60" i="1"/>
  <c r="BHF41" i="1"/>
  <c r="BHF45" i="1"/>
  <c r="BHF49" i="1"/>
  <c r="BHF53" i="1"/>
  <c r="BHF57" i="1"/>
  <c r="BHF61" i="1"/>
  <c r="BHF65" i="1"/>
  <c r="BHF64" i="1"/>
  <c r="BHF68" i="1"/>
  <c r="BHF72" i="1"/>
  <c r="BHF76" i="1"/>
  <c r="BHF80" i="1"/>
  <c r="BHF84" i="1"/>
  <c r="BHF88" i="1"/>
  <c r="BHF92" i="1"/>
  <c r="BHF96" i="1"/>
  <c r="BHF100" i="1"/>
  <c r="BHF104" i="1"/>
  <c r="BHF69" i="1"/>
  <c r="BHF73" i="1"/>
  <c r="BHF77" i="1"/>
  <c r="BHF81" i="1"/>
  <c r="BHF85" i="1"/>
  <c r="BHF89" i="1"/>
  <c r="BHF93" i="1"/>
  <c r="BHF97" i="1"/>
  <c r="BHF101" i="1"/>
  <c r="BHF105" i="1"/>
  <c r="BHF109" i="1"/>
  <c r="BHF66" i="1"/>
  <c r="BHF70" i="1"/>
  <c r="BHF74" i="1"/>
  <c r="BHF78" i="1"/>
  <c r="BHF82" i="1"/>
  <c r="BHF86" i="1"/>
  <c r="BHF90" i="1"/>
  <c r="BHF94" i="1"/>
  <c r="BHF98" i="1"/>
  <c r="BHF102" i="1"/>
  <c r="BHF106" i="1"/>
  <c r="BHF67" i="1"/>
  <c r="BHF71" i="1"/>
  <c r="BHF75" i="1"/>
  <c r="BHF79" i="1"/>
  <c r="BHF83" i="1"/>
  <c r="BHF87" i="1"/>
  <c r="BHF91" i="1"/>
  <c r="BHF95" i="1"/>
  <c r="BHF99" i="1"/>
  <c r="BHF103" i="1"/>
  <c r="BHF107" i="1"/>
  <c r="BHF112" i="1"/>
  <c r="BHF116" i="1"/>
  <c r="BHF120" i="1"/>
  <c r="BHF124" i="1"/>
  <c r="BHF128" i="1"/>
  <c r="BHF132" i="1"/>
  <c r="BHF136" i="1"/>
  <c r="BHF140" i="1"/>
  <c r="BHF144" i="1"/>
  <c r="BHF148" i="1"/>
  <c r="BHF152" i="1"/>
  <c r="BHF113" i="1"/>
  <c r="BHF117" i="1"/>
  <c r="BHF121" i="1"/>
  <c r="BHF125" i="1"/>
  <c r="BHF129" i="1"/>
  <c r="BHF133" i="1"/>
  <c r="BHF137" i="1"/>
  <c r="BHF141" i="1"/>
  <c r="BHF145" i="1"/>
  <c r="BHF149" i="1"/>
  <c r="BHF153" i="1"/>
  <c r="BHF108" i="1"/>
  <c r="BHF114" i="1"/>
  <c r="BHF118" i="1"/>
  <c r="BHF122" i="1"/>
  <c r="BHF126" i="1"/>
  <c r="BHF130" i="1"/>
  <c r="BHF134" i="1"/>
  <c r="BHF138" i="1"/>
  <c r="BHF142" i="1"/>
  <c r="BHF146" i="1"/>
  <c r="BHF150" i="1"/>
  <c r="BHF110" i="1"/>
  <c r="BHF111" i="1"/>
  <c r="BHF115" i="1"/>
  <c r="BHF119" i="1"/>
  <c r="BHF123" i="1"/>
  <c r="BHF127" i="1"/>
  <c r="BHF131" i="1"/>
  <c r="BHF135" i="1"/>
  <c r="BHF139" i="1"/>
  <c r="BHF143" i="1"/>
  <c r="BHF147" i="1"/>
  <c r="BHF151" i="1"/>
  <c r="BHF155" i="1"/>
  <c r="BHF158" i="1"/>
  <c r="BHF162" i="1"/>
  <c r="BHF166" i="1"/>
  <c r="BHF170" i="1"/>
  <c r="BHF174" i="1"/>
  <c r="BHF178" i="1"/>
  <c r="BHF182" i="1"/>
  <c r="BHF186" i="1"/>
  <c r="BHF190" i="1"/>
  <c r="BHF194" i="1"/>
  <c r="BHF198" i="1"/>
  <c r="BHF154" i="1"/>
  <c r="BHF159" i="1"/>
  <c r="BHF163" i="1"/>
  <c r="BHF167" i="1"/>
  <c r="BHF171" i="1"/>
  <c r="BHF175" i="1"/>
  <c r="BHF179" i="1"/>
  <c r="BHF183" i="1"/>
  <c r="BHF187" i="1"/>
  <c r="BHF191" i="1"/>
  <c r="BHF195" i="1"/>
  <c r="BHF199" i="1"/>
  <c r="BHF203" i="1"/>
  <c r="BHF156" i="1"/>
  <c r="BHF160" i="1"/>
  <c r="BHF164" i="1"/>
  <c r="BHF168" i="1"/>
  <c r="BHF172" i="1"/>
  <c r="BHF176" i="1"/>
  <c r="BHF180" i="1"/>
  <c r="BHF184" i="1"/>
  <c r="BHF188" i="1"/>
  <c r="BHF192" i="1"/>
  <c r="BHF196" i="1"/>
  <c r="BHF200" i="1"/>
  <c r="BHF157" i="1"/>
  <c r="BHF161" i="1"/>
  <c r="BHF165" i="1"/>
  <c r="BHF169" i="1"/>
  <c r="BHF173" i="1"/>
  <c r="BHF177" i="1"/>
  <c r="BHF181" i="1"/>
  <c r="BHF185" i="1"/>
  <c r="BHF189" i="1"/>
  <c r="BHF193" i="1"/>
  <c r="BHF197" i="1"/>
  <c r="BHF201" i="1"/>
  <c r="BHF204" i="1"/>
  <c r="BHF208" i="1"/>
  <c r="BHF212" i="1"/>
  <c r="BHF216" i="1"/>
  <c r="BHF220" i="1"/>
  <c r="BHF224" i="1"/>
  <c r="BHF228" i="1"/>
  <c r="BHF232" i="1"/>
  <c r="BHF236" i="1"/>
  <c r="BHF240" i="1"/>
  <c r="BHF244" i="1"/>
  <c r="BHF248" i="1"/>
  <c r="BHF205" i="1"/>
  <c r="BHF209" i="1"/>
  <c r="BHF213" i="1"/>
  <c r="BHF217" i="1"/>
  <c r="BHF221" i="1"/>
  <c r="BHF225" i="1"/>
  <c r="BHF229" i="1"/>
  <c r="BHF233" i="1"/>
  <c r="BHF237" i="1"/>
  <c r="BHF241" i="1"/>
  <c r="BHF245" i="1"/>
  <c r="BHF249" i="1"/>
  <c r="BHF202" i="1"/>
  <c r="BHF206" i="1"/>
  <c r="BHF210" i="1"/>
  <c r="BHF214" i="1"/>
  <c r="BHF218" i="1"/>
  <c r="BHF222" i="1"/>
  <c r="BHF226" i="1"/>
  <c r="BHF230" i="1"/>
  <c r="BHF234" i="1"/>
  <c r="BHF238" i="1"/>
  <c r="BHF242" i="1"/>
  <c r="BHF246" i="1"/>
  <c r="BHF207" i="1"/>
  <c r="BHF211" i="1"/>
  <c r="BHF215" i="1"/>
  <c r="BHF219" i="1"/>
  <c r="BHF223" i="1"/>
  <c r="BHF227" i="1"/>
  <c r="BHF231" i="1"/>
  <c r="BHF235" i="1"/>
  <c r="BHF239" i="1"/>
  <c r="BHF243" i="1"/>
  <c r="BHF247" i="1"/>
  <c r="BHF251" i="1"/>
  <c r="BHB10" i="1"/>
  <c r="BHB11" i="1"/>
  <c r="BHB15" i="1"/>
  <c r="BHB8" i="1"/>
  <c r="BHB12" i="1"/>
  <c r="BHB9" i="1"/>
  <c r="BHB13" i="1"/>
  <c r="BHB14" i="1"/>
  <c r="BHB19" i="1"/>
  <c r="BHB23" i="1"/>
  <c r="BHB27" i="1"/>
  <c r="BHB31" i="1"/>
  <c r="BHB35" i="1"/>
  <c r="BHB16" i="1"/>
  <c r="BHB20" i="1"/>
  <c r="BHB24" i="1"/>
  <c r="BHB28" i="1"/>
  <c r="BHB32" i="1"/>
  <c r="BHB36" i="1"/>
  <c r="BHB40" i="1"/>
  <c r="BHB17" i="1"/>
  <c r="BHB21" i="1"/>
  <c r="BHB25" i="1"/>
  <c r="BHB29" i="1"/>
  <c r="BHB33" i="1"/>
  <c r="BHB37" i="1"/>
  <c r="BHB18" i="1"/>
  <c r="BHB22" i="1"/>
  <c r="BHB26" i="1"/>
  <c r="BHB30" i="1"/>
  <c r="BHB34" i="1"/>
  <c r="BHB38" i="1"/>
  <c r="BHB39" i="1"/>
  <c r="BHB42" i="1"/>
  <c r="BHB46" i="1"/>
  <c r="BHB50" i="1"/>
  <c r="BHB54" i="1"/>
  <c r="BHB58" i="1"/>
  <c r="BHB62" i="1"/>
  <c r="BHB43" i="1"/>
  <c r="BHB47" i="1"/>
  <c r="BHB51" i="1"/>
  <c r="BHB55" i="1"/>
  <c r="BHB59" i="1"/>
  <c r="BHB63" i="1"/>
  <c r="BHB44" i="1"/>
  <c r="BHB48" i="1"/>
  <c r="BHB52" i="1"/>
  <c r="BHB56" i="1"/>
  <c r="BHB60" i="1"/>
  <c r="BHB41" i="1"/>
  <c r="BHB45" i="1"/>
  <c r="BHB49" i="1"/>
  <c r="BHB53" i="1"/>
  <c r="BHB57" i="1"/>
  <c r="BHB61" i="1"/>
  <c r="BHB65" i="1"/>
  <c r="BHB68" i="1"/>
  <c r="BHB72" i="1"/>
  <c r="BHB76" i="1"/>
  <c r="BHB80" i="1"/>
  <c r="BHB84" i="1"/>
  <c r="BHB88" i="1"/>
  <c r="BHB92" i="1"/>
  <c r="BHB96" i="1"/>
  <c r="BHB100" i="1"/>
  <c r="BHB104" i="1"/>
  <c r="BHB69" i="1"/>
  <c r="BHB73" i="1"/>
  <c r="BHB77" i="1"/>
  <c r="BHB81" i="1"/>
  <c r="BHB85" i="1"/>
  <c r="BHB89" i="1"/>
  <c r="BHB93" i="1"/>
  <c r="BHB97" i="1"/>
  <c r="BHB101" i="1"/>
  <c r="BHB105" i="1"/>
  <c r="BHB109" i="1"/>
  <c r="BHB64" i="1"/>
  <c r="BHB66" i="1"/>
  <c r="BHB70" i="1"/>
  <c r="BHB74" i="1"/>
  <c r="BHB78" i="1"/>
  <c r="BHB82" i="1"/>
  <c r="BHB86" i="1"/>
  <c r="BHB90" i="1"/>
  <c r="BHB94" i="1"/>
  <c r="BHB98" i="1"/>
  <c r="BHB102" i="1"/>
  <c r="BHB106" i="1"/>
  <c r="BHB67" i="1"/>
  <c r="BHB71" i="1"/>
  <c r="BHB75" i="1"/>
  <c r="BHB79" i="1"/>
  <c r="BHB83" i="1"/>
  <c r="BHB87" i="1"/>
  <c r="BHB91" i="1"/>
  <c r="BHB95" i="1"/>
  <c r="BHB99" i="1"/>
  <c r="BHB103" i="1"/>
  <c r="BHB107" i="1"/>
  <c r="BHB108" i="1"/>
  <c r="BHB112" i="1"/>
  <c r="BHB116" i="1"/>
  <c r="BHB120" i="1"/>
  <c r="BHB124" i="1"/>
  <c r="BHB128" i="1"/>
  <c r="BHB132" i="1"/>
  <c r="BHB136" i="1"/>
  <c r="BHB140" i="1"/>
  <c r="BHB144" i="1"/>
  <c r="BHB148" i="1"/>
  <c r="BHB152" i="1"/>
  <c r="BHB110" i="1"/>
  <c r="BHB113" i="1"/>
  <c r="BHB117" i="1"/>
  <c r="BHB121" i="1"/>
  <c r="BHB125" i="1"/>
  <c r="BHB129" i="1"/>
  <c r="BHB133" i="1"/>
  <c r="BHB137" i="1"/>
  <c r="BHB141" i="1"/>
  <c r="BHB145" i="1"/>
  <c r="BHB149" i="1"/>
  <c r="BHB153" i="1"/>
  <c r="BHB114" i="1"/>
  <c r="BHB118" i="1"/>
  <c r="BHB122" i="1"/>
  <c r="BHB126" i="1"/>
  <c r="BHB130" i="1"/>
  <c r="BHB134" i="1"/>
  <c r="BHB138" i="1"/>
  <c r="BHB142" i="1"/>
  <c r="BHB146" i="1"/>
  <c r="BHB150" i="1"/>
  <c r="BHB111" i="1"/>
  <c r="BHB115" i="1"/>
  <c r="BHB119" i="1"/>
  <c r="BHB123" i="1"/>
  <c r="BHB127" i="1"/>
  <c r="BHB131" i="1"/>
  <c r="BHB135" i="1"/>
  <c r="BHB139" i="1"/>
  <c r="BHB143" i="1"/>
  <c r="BHB147" i="1"/>
  <c r="BHB151" i="1"/>
  <c r="BHB155" i="1"/>
  <c r="BHB158" i="1"/>
  <c r="BHB162" i="1"/>
  <c r="BHB166" i="1"/>
  <c r="BHB170" i="1"/>
  <c r="BHB174" i="1"/>
  <c r="BHB178" i="1"/>
  <c r="BHB182" i="1"/>
  <c r="BHB186" i="1"/>
  <c r="BHB190" i="1"/>
  <c r="BHB194" i="1"/>
  <c r="BHB198" i="1"/>
  <c r="BHB159" i="1"/>
  <c r="BHB163" i="1"/>
  <c r="BHB167" i="1"/>
  <c r="BHB171" i="1"/>
  <c r="BHB175" i="1"/>
  <c r="BHB179" i="1"/>
  <c r="BHB183" i="1"/>
  <c r="BHB187" i="1"/>
  <c r="BHB191" i="1"/>
  <c r="BHB195" i="1"/>
  <c r="BHB199" i="1"/>
  <c r="BHB203" i="1"/>
  <c r="BHB156" i="1"/>
  <c r="BHB160" i="1"/>
  <c r="BHB164" i="1"/>
  <c r="BHB168" i="1"/>
  <c r="BHB172" i="1"/>
  <c r="BHB176" i="1"/>
  <c r="BHB180" i="1"/>
  <c r="BHB184" i="1"/>
  <c r="BHB188" i="1"/>
  <c r="BHB192" i="1"/>
  <c r="BHB196" i="1"/>
  <c r="BHB200" i="1"/>
  <c r="BHB154" i="1"/>
  <c r="BHB157" i="1"/>
  <c r="BHB161" i="1"/>
  <c r="BHB165" i="1"/>
  <c r="BHB169" i="1"/>
  <c r="BHB173" i="1"/>
  <c r="BHB177" i="1"/>
  <c r="BHB181" i="1"/>
  <c r="BHB185" i="1"/>
  <c r="BHB189" i="1"/>
  <c r="BHB193" i="1"/>
  <c r="BHB197" i="1"/>
  <c r="BHB201" i="1"/>
  <c r="BHB202" i="1"/>
  <c r="BHB204" i="1"/>
  <c r="BHB208" i="1"/>
  <c r="BHB212" i="1"/>
  <c r="BHB216" i="1"/>
  <c r="BHB220" i="1"/>
  <c r="BHB224" i="1"/>
  <c r="BHB228" i="1"/>
  <c r="BHB232" i="1"/>
  <c r="BHB236" i="1"/>
  <c r="BHB240" i="1"/>
  <c r="BHB244" i="1"/>
  <c r="BHB248" i="1"/>
  <c r="BHB205" i="1"/>
  <c r="BHB209" i="1"/>
  <c r="BHB213" i="1"/>
  <c r="BHB217" i="1"/>
  <c r="BHB221" i="1"/>
  <c r="BHB225" i="1"/>
  <c r="BHB229" i="1"/>
  <c r="BHB233" i="1"/>
  <c r="BHB237" i="1"/>
  <c r="BHB241" i="1"/>
  <c r="BHB245" i="1"/>
  <c r="BHB249" i="1"/>
  <c r="BHB206" i="1"/>
  <c r="BHB210" i="1"/>
  <c r="BHB214" i="1"/>
  <c r="BHB218" i="1"/>
  <c r="BHB222" i="1"/>
  <c r="BHB226" i="1"/>
  <c r="BHB230" i="1"/>
  <c r="BHB234" i="1"/>
  <c r="BHB238" i="1"/>
  <c r="BHB242" i="1"/>
  <c r="BHB246" i="1"/>
  <c r="BHB207" i="1"/>
  <c r="BHB211" i="1"/>
  <c r="BHB215" i="1"/>
  <c r="BHB219" i="1"/>
  <c r="BHB223" i="1"/>
  <c r="BHB227" i="1"/>
  <c r="BHB231" i="1"/>
  <c r="BHB235" i="1"/>
  <c r="BHB239" i="1"/>
  <c r="BHB243" i="1"/>
  <c r="BHB247" i="1"/>
  <c r="BHB251" i="1"/>
  <c r="BGX10" i="1"/>
  <c r="BGX11" i="1"/>
  <c r="BGX15" i="1"/>
  <c r="BGX8" i="1"/>
  <c r="BGX12" i="1"/>
  <c r="BGX9" i="1"/>
  <c r="BGX13" i="1"/>
  <c r="BGX19" i="1"/>
  <c r="BGX23" i="1"/>
  <c r="BGX27" i="1"/>
  <c r="BGX31" i="1"/>
  <c r="BGX35" i="1"/>
  <c r="BGX16" i="1"/>
  <c r="BGX20" i="1"/>
  <c r="BGX24" i="1"/>
  <c r="BGX28" i="1"/>
  <c r="BGX32" i="1"/>
  <c r="BGX36" i="1"/>
  <c r="BGX40" i="1"/>
  <c r="BGX14" i="1"/>
  <c r="BGX17" i="1"/>
  <c r="BGX21" i="1"/>
  <c r="BGX25" i="1"/>
  <c r="BGX29" i="1"/>
  <c r="BGX33" i="1"/>
  <c r="BGX37" i="1"/>
  <c r="BGX18" i="1"/>
  <c r="BGX22" i="1"/>
  <c r="BGX26" i="1"/>
  <c r="BGX30" i="1"/>
  <c r="BGX34" i="1"/>
  <c r="BGX38" i="1"/>
  <c r="BGX42" i="1"/>
  <c r="BGX46" i="1"/>
  <c r="BGX50" i="1"/>
  <c r="BGX54" i="1"/>
  <c r="BGX58" i="1"/>
  <c r="BGX62" i="1"/>
  <c r="BGX43" i="1"/>
  <c r="BGX47" i="1"/>
  <c r="BGX51" i="1"/>
  <c r="BGX55" i="1"/>
  <c r="BGX59" i="1"/>
  <c r="BGX63" i="1"/>
  <c r="BGX39" i="1"/>
  <c r="BGX44" i="1"/>
  <c r="BGX48" i="1"/>
  <c r="BGX52" i="1"/>
  <c r="BGX56" i="1"/>
  <c r="BGX60" i="1"/>
  <c r="BGX41" i="1"/>
  <c r="BGX45" i="1"/>
  <c r="BGX49" i="1"/>
  <c r="BGX53" i="1"/>
  <c r="BGX57" i="1"/>
  <c r="BGX61" i="1"/>
  <c r="BGX65" i="1"/>
  <c r="BGX64" i="1"/>
  <c r="BGX68" i="1"/>
  <c r="BGX72" i="1"/>
  <c r="BGX76" i="1"/>
  <c r="BGX80" i="1"/>
  <c r="BGX84" i="1"/>
  <c r="BGX88" i="1"/>
  <c r="BGX92" i="1"/>
  <c r="BGX96" i="1"/>
  <c r="BGX100" i="1"/>
  <c r="BGX104" i="1"/>
  <c r="BGX69" i="1"/>
  <c r="BGX73" i="1"/>
  <c r="BGX77" i="1"/>
  <c r="BGX81" i="1"/>
  <c r="BGX85" i="1"/>
  <c r="BGX89" i="1"/>
  <c r="BGX93" i="1"/>
  <c r="BGX97" i="1"/>
  <c r="BGX101" i="1"/>
  <c r="BGX105" i="1"/>
  <c r="BGX109" i="1"/>
  <c r="BGX66" i="1"/>
  <c r="BGX70" i="1"/>
  <c r="BGX74" i="1"/>
  <c r="BGX78" i="1"/>
  <c r="BGX82" i="1"/>
  <c r="BGX86" i="1"/>
  <c r="BGX90" i="1"/>
  <c r="BGX94" i="1"/>
  <c r="BGX98" i="1"/>
  <c r="BGX102" i="1"/>
  <c r="BGX106" i="1"/>
  <c r="BGX67" i="1"/>
  <c r="BGX71" i="1"/>
  <c r="BGX75" i="1"/>
  <c r="BGX79" i="1"/>
  <c r="BGX83" i="1"/>
  <c r="BGX87" i="1"/>
  <c r="BGX91" i="1"/>
  <c r="BGX95" i="1"/>
  <c r="BGX99" i="1"/>
  <c r="BGX103" i="1"/>
  <c r="BGX107" i="1"/>
  <c r="BGX112" i="1"/>
  <c r="BGX116" i="1"/>
  <c r="BGX120" i="1"/>
  <c r="BGX124" i="1"/>
  <c r="BGX128" i="1"/>
  <c r="BGX132" i="1"/>
  <c r="BGX136" i="1"/>
  <c r="BGX140" i="1"/>
  <c r="BGX144" i="1"/>
  <c r="BGX148" i="1"/>
  <c r="BGX152" i="1"/>
  <c r="BGX113" i="1"/>
  <c r="BGX117" i="1"/>
  <c r="BGX121" i="1"/>
  <c r="BGX125" i="1"/>
  <c r="BGX129" i="1"/>
  <c r="BGX133" i="1"/>
  <c r="BGX137" i="1"/>
  <c r="BGX141" i="1"/>
  <c r="BGX145" i="1"/>
  <c r="BGX149" i="1"/>
  <c r="BGX153" i="1"/>
  <c r="BGX108" i="1"/>
  <c r="BGX114" i="1"/>
  <c r="BGX118" i="1"/>
  <c r="BGX122" i="1"/>
  <c r="BGX126" i="1"/>
  <c r="BGX130" i="1"/>
  <c r="BGX134" i="1"/>
  <c r="BGX138" i="1"/>
  <c r="BGX142" i="1"/>
  <c r="BGX146" i="1"/>
  <c r="BGX150" i="1"/>
  <c r="BGX110" i="1"/>
  <c r="BGX111" i="1"/>
  <c r="BGX115" i="1"/>
  <c r="BGX119" i="1"/>
  <c r="BGX123" i="1"/>
  <c r="BGX127" i="1"/>
  <c r="BGX131" i="1"/>
  <c r="BGX135" i="1"/>
  <c r="BGX139" i="1"/>
  <c r="BGX143" i="1"/>
  <c r="BGX147" i="1"/>
  <c r="BGX151" i="1"/>
  <c r="BGX155" i="1"/>
  <c r="BGX158" i="1"/>
  <c r="BGX162" i="1"/>
  <c r="BGX166" i="1"/>
  <c r="BGX170" i="1"/>
  <c r="BGX174" i="1"/>
  <c r="BGX178" i="1"/>
  <c r="BGX182" i="1"/>
  <c r="BGX186" i="1"/>
  <c r="BGX190" i="1"/>
  <c r="BGX194" i="1"/>
  <c r="BGX198" i="1"/>
  <c r="BGX154" i="1"/>
  <c r="BGX159" i="1"/>
  <c r="BGX163" i="1"/>
  <c r="BGX167" i="1"/>
  <c r="BGX171" i="1"/>
  <c r="BGX175" i="1"/>
  <c r="BGX179" i="1"/>
  <c r="BGX183" i="1"/>
  <c r="BGX187" i="1"/>
  <c r="BGX191" i="1"/>
  <c r="BGX195" i="1"/>
  <c r="BGX199" i="1"/>
  <c r="BGX203" i="1"/>
  <c r="BGX156" i="1"/>
  <c r="BGX160" i="1"/>
  <c r="BGX164" i="1"/>
  <c r="BGX168" i="1"/>
  <c r="BGX172" i="1"/>
  <c r="BGX176" i="1"/>
  <c r="BGX180" i="1"/>
  <c r="BGX184" i="1"/>
  <c r="BGX188" i="1"/>
  <c r="BGX192" i="1"/>
  <c r="BGX196" i="1"/>
  <c r="BGX200" i="1"/>
  <c r="BGX157" i="1"/>
  <c r="BGX161" i="1"/>
  <c r="BGX165" i="1"/>
  <c r="BGX169" i="1"/>
  <c r="BGX173" i="1"/>
  <c r="BGX177" i="1"/>
  <c r="BGX181" i="1"/>
  <c r="BGX185" i="1"/>
  <c r="BGX189" i="1"/>
  <c r="BGX193" i="1"/>
  <c r="BGX197" i="1"/>
  <c r="BGX201" i="1"/>
  <c r="BGX204" i="1"/>
  <c r="BGX208" i="1"/>
  <c r="BGX212" i="1"/>
  <c r="BGX216" i="1"/>
  <c r="BGX220" i="1"/>
  <c r="BGX224" i="1"/>
  <c r="BGX228" i="1"/>
  <c r="BGX232" i="1"/>
  <c r="BGX236" i="1"/>
  <c r="BGX240" i="1"/>
  <c r="BGX244" i="1"/>
  <c r="BGX248" i="1"/>
  <c r="BGX205" i="1"/>
  <c r="BGX209" i="1"/>
  <c r="BGX213" i="1"/>
  <c r="BGX217" i="1"/>
  <c r="BGX221" i="1"/>
  <c r="BGX225" i="1"/>
  <c r="BGX229" i="1"/>
  <c r="BGX233" i="1"/>
  <c r="BGX237" i="1"/>
  <c r="BGX241" i="1"/>
  <c r="BGX245" i="1"/>
  <c r="BGX249" i="1"/>
  <c r="BGX202" i="1"/>
  <c r="BGX206" i="1"/>
  <c r="BGX210" i="1"/>
  <c r="BGX214" i="1"/>
  <c r="BGX218" i="1"/>
  <c r="BGX222" i="1"/>
  <c r="BGX226" i="1"/>
  <c r="BGX230" i="1"/>
  <c r="BGX234" i="1"/>
  <c r="BGX238" i="1"/>
  <c r="BGX242" i="1"/>
  <c r="BGX246" i="1"/>
  <c r="BGX207" i="1"/>
  <c r="BGX211" i="1"/>
  <c r="BGX215" i="1"/>
  <c r="BGX219" i="1"/>
  <c r="BGX223" i="1"/>
  <c r="BGX227" i="1"/>
  <c r="BGX231" i="1"/>
  <c r="BGX235" i="1"/>
  <c r="BGX239" i="1"/>
  <c r="BGX243" i="1"/>
  <c r="BGX247" i="1"/>
  <c r="BGX251" i="1"/>
  <c r="BGT10" i="1"/>
  <c r="BGT11" i="1"/>
  <c r="BGT15" i="1"/>
  <c r="BGT8" i="1"/>
  <c r="BGT12" i="1"/>
  <c r="BGT9" i="1"/>
  <c r="BGT13" i="1"/>
  <c r="BGT14" i="1"/>
  <c r="BGT19" i="1"/>
  <c r="BGT23" i="1"/>
  <c r="BGT27" i="1"/>
  <c r="BGT31" i="1"/>
  <c r="BGT35" i="1"/>
  <c r="BGT16" i="1"/>
  <c r="BGT20" i="1"/>
  <c r="BGT24" i="1"/>
  <c r="BGT28" i="1"/>
  <c r="BGT32" i="1"/>
  <c r="BGT36" i="1"/>
  <c r="BGT40" i="1"/>
  <c r="BGT17" i="1"/>
  <c r="BGT21" i="1"/>
  <c r="BGT25" i="1"/>
  <c r="BGT29" i="1"/>
  <c r="BGT33" i="1"/>
  <c r="BGT37" i="1"/>
  <c r="BGT18" i="1"/>
  <c r="BGT22" i="1"/>
  <c r="BGT26" i="1"/>
  <c r="BGT30" i="1"/>
  <c r="BGT34" i="1"/>
  <c r="BGT38" i="1"/>
  <c r="BGT39" i="1"/>
  <c r="BGT42" i="1"/>
  <c r="BGT46" i="1"/>
  <c r="BGT50" i="1"/>
  <c r="BGT54" i="1"/>
  <c r="BGT58" i="1"/>
  <c r="BGT62" i="1"/>
  <c r="BGT43" i="1"/>
  <c r="BGT47" i="1"/>
  <c r="BGT51" i="1"/>
  <c r="BGT55" i="1"/>
  <c r="BGT59" i="1"/>
  <c r="BGT63" i="1"/>
  <c r="BGT44" i="1"/>
  <c r="BGT48" i="1"/>
  <c r="BGT52" i="1"/>
  <c r="BGT56" i="1"/>
  <c r="BGT60" i="1"/>
  <c r="BGT41" i="1"/>
  <c r="BGT45" i="1"/>
  <c r="BGT49" i="1"/>
  <c r="BGT53" i="1"/>
  <c r="BGT57" i="1"/>
  <c r="BGT61" i="1"/>
  <c r="BGT65" i="1"/>
  <c r="BGT68" i="1"/>
  <c r="BGT72" i="1"/>
  <c r="BGT76" i="1"/>
  <c r="BGT80" i="1"/>
  <c r="BGT84" i="1"/>
  <c r="BGT88" i="1"/>
  <c r="BGT92" i="1"/>
  <c r="BGT96" i="1"/>
  <c r="BGT100" i="1"/>
  <c r="BGT104" i="1"/>
  <c r="BGT69" i="1"/>
  <c r="BGT73" i="1"/>
  <c r="BGT77" i="1"/>
  <c r="BGT81" i="1"/>
  <c r="BGT85" i="1"/>
  <c r="BGT89" i="1"/>
  <c r="BGT93" i="1"/>
  <c r="BGT97" i="1"/>
  <c r="BGT101" i="1"/>
  <c r="BGT105" i="1"/>
  <c r="BGT109" i="1"/>
  <c r="BGT64" i="1"/>
  <c r="BGT66" i="1"/>
  <c r="BGT70" i="1"/>
  <c r="BGT74" i="1"/>
  <c r="BGT78" i="1"/>
  <c r="BGT82" i="1"/>
  <c r="BGT86" i="1"/>
  <c r="BGT90" i="1"/>
  <c r="BGT94" i="1"/>
  <c r="BGT98" i="1"/>
  <c r="BGT102" i="1"/>
  <c r="BGT106" i="1"/>
  <c r="BGT67" i="1"/>
  <c r="BGT71" i="1"/>
  <c r="BGT75" i="1"/>
  <c r="BGT79" i="1"/>
  <c r="BGT83" i="1"/>
  <c r="BGT87" i="1"/>
  <c r="BGT91" i="1"/>
  <c r="BGT95" i="1"/>
  <c r="BGT99" i="1"/>
  <c r="BGT103" i="1"/>
  <c r="BGT107" i="1"/>
  <c r="BGT108" i="1"/>
  <c r="BGT112" i="1"/>
  <c r="BGT116" i="1"/>
  <c r="BGT120" i="1"/>
  <c r="BGT124" i="1"/>
  <c r="BGT128" i="1"/>
  <c r="BGT132" i="1"/>
  <c r="BGT136" i="1"/>
  <c r="BGT140" i="1"/>
  <c r="BGT144" i="1"/>
  <c r="BGT148" i="1"/>
  <c r="BGT152" i="1"/>
  <c r="BGT110" i="1"/>
  <c r="BGT113" i="1"/>
  <c r="BGT117" i="1"/>
  <c r="BGT121" i="1"/>
  <c r="BGT125" i="1"/>
  <c r="BGT129" i="1"/>
  <c r="BGT133" i="1"/>
  <c r="BGT137" i="1"/>
  <c r="BGT141" i="1"/>
  <c r="BGT145" i="1"/>
  <c r="BGT149" i="1"/>
  <c r="BGT153" i="1"/>
  <c r="BGT114" i="1"/>
  <c r="BGT118" i="1"/>
  <c r="BGT122" i="1"/>
  <c r="BGT126" i="1"/>
  <c r="BGT130" i="1"/>
  <c r="BGT134" i="1"/>
  <c r="BGT138" i="1"/>
  <c r="BGT142" i="1"/>
  <c r="BGT146" i="1"/>
  <c r="BGT150" i="1"/>
  <c r="BGT111" i="1"/>
  <c r="BGT115" i="1"/>
  <c r="BGT119" i="1"/>
  <c r="BGT123" i="1"/>
  <c r="BGT127" i="1"/>
  <c r="BGT131" i="1"/>
  <c r="BGT135" i="1"/>
  <c r="BGT139" i="1"/>
  <c r="BGT143" i="1"/>
  <c r="BGT147" i="1"/>
  <c r="BGT151" i="1"/>
  <c r="BGT155" i="1"/>
  <c r="BGT158" i="1"/>
  <c r="BGT162" i="1"/>
  <c r="BGT166" i="1"/>
  <c r="BGT170" i="1"/>
  <c r="BGT174" i="1"/>
  <c r="BGT178" i="1"/>
  <c r="BGT182" i="1"/>
  <c r="BGT186" i="1"/>
  <c r="BGT190" i="1"/>
  <c r="BGT194" i="1"/>
  <c r="BGT198" i="1"/>
  <c r="BGT159" i="1"/>
  <c r="BGT163" i="1"/>
  <c r="BGT167" i="1"/>
  <c r="BGT171" i="1"/>
  <c r="BGT175" i="1"/>
  <c r="BGT179" i="1"/>
  <c r="BGT183" i="1"/>
  <c r="BGT187" i="1"/>
  <c r="BGT191" i="1"/>
  <c r="BGT195" i="1"/>
  <c r="BGT199" i="1"/>
  <c r="BGT203" i="1"/>
  <c r="BGT156" i="1"/>
  <c r="BGT160" i="1"/>
  <c r="BGT164" i="1"/>
  <c r="BGT168" i="1"/>
  <c r="BGT172" i="1"/>
  <c r="BGT176" i="1"/>
  <c r="BGT180" i="1"/>
  <c r="BGT184" i="1"/>
  <c r="BGT188" i="1"/>
  <c r="BGT192" i="1"/>
  <c r="BGT196" i="1"/>
  <c r="BGT200" i="1"/>
  <c r="BGT154" i="1"/>
  <c r="BGT157" i="1"/>
  <c r="BGT161" i="1"/>
  <c r="BGT165" i="1"/>
  <c r="BGT169" i="1"/>
  <c r="BGT173" i="1"/>
  <c r="BGT177" i="1"/>
  <c r="BGT181" i="1"/>
  <c r="BGT185" i="1"/>
  <c r="BGT189" i="1"/>
  <c r="BGT193" i="1"/>
  <c r="BGT197" i="1"/>
  <c r="BGT201" i="1"/>
  <c r="BGT202" i="1"/>
  <c r="BGT204" i="1"/>
  <c r="BGT208" i="1"/>
  <c r="BGT212" i="1"/>
  <c r="BGT216" i="1"/>
  <c r="BGT220" i="1"/>
  <c r="BGT224" i="1"/>
  <c r="BGT228" i="1"/>
  <c r="BGT232" i="1"/>
  <c r="BGT236" i="1"/>
  <c r="BGT240" i="1"/>
  <c r="BGT244" i="1"/>
  <c r="BGT248" i="1"/>
  <c r="BGT205" i="1"/>
  <c r="BGT209" i="1"/>
  <c r="BGT213" i="1"/>
  <c r="BGT217" i="1"/>
  <c r="BGT221" i="1"/>
  <c r="BGT225" i="1"/>
  <c r="BGT229" i="1"/>
  <c r="BGT233" i="1"/>
  <c r="BGT237" i="1"/>
  <c r="BGT241" i="1"/>
  <c r="BGT245" i="1"/>
  <c r="BGT249" i="1"/>
  <c r="BGT206" i="1"/>
  <c r="BGT210" i="1"/>
  <c r="BGT214" i="1"/>
  <c r="BGT218" i="1"/>
  <c r="BGT222" i="1"/>
  <c r="BGT226" i="1"/>
  <c r="BGT230" i="1"/>
  <c r="BGT234" i="1"/>
  <c r="BGT238" i="1"/>
  <c r="BGT242" i="1"/>
  <c r="BGT246" i="1"/>
  <c r="BGT207" i="1"/>
  <c r="BGT211" i="1"/>
  <c r="BGT215" i="1"/>
  <c r="BGT219" i="1"/>
  <c r="BGT223" i="1"/>
  <c r="BGT227" i="1"/>
  <c r="BGT231" i="1"/>
  <c r="BGT235" i="1"/>
  <c r="BGT239" i="1"/>
  <c r="BGT243" i="1"/>
  <c r="BGT247" i="1"/>
  <c r="BGT251" i="1"/>
  <c r="BGP10" i="1"/>
  <c r="BGP11" i="1"/>
  <c r="BGP15" i="1"/>
  <c r="BGP8" i="1"/>
  <c r="BGP12" i="1"/>
  <c r="BGP9" i="1"/>
  <c r="BGP13" i="1"/>
  <c r="BGP19" i="1"/>
  <c r="BGP23" i="1"/>
  <c r="BGP27" i="1"/>
  <c r="BGP31" i="1"/>
  <c r="BGP35" i="1"/>
  <c r="BGP16" i="1"/>
  <c r="BGP20" i="1"/>
  <c r="BGP24" i="1"/>
  <c r="BGP28" i="1"/>
  <c r="BGP32" i="1"/>
  <c r="BGP36" i="1"/>
  <c r="BGP40" i="1"/>
  <c r="BGP14" i="1"/>
  <c r="BGP17" i="1"/>
  <c r="BGP21" i="1"/>
  <c r="BGP25" i="1"/>
  <c r="BGP29" i="1"/>
  <c r="BGP33" i="1"/>
  <c r="BGP37" i="1"/>
  <c r="BGP18" i="1"/>
  <c r="BGP22" i="1"/>
  <c r="BGP26" i="1"/>
  <c r="BGP30" i="1"/>
  <c r="BGP34" i="1"/>
  <c r="BGP38" i="1"/>
  <c r="BGP42" i="1"/>
  <c r="BGP46" i="1"/>
  <c r="BGP50" i="1"/>
  <c r="BGP54" i="1"/>
  <c r="BGP58" i="1"/>
  <c r="BGP62" i="1"/>
  <c r="BGP43" i="1"/>
  <c r="BGP47" i="1"/>
  <c r="BGP51" i="1"/>
  <c r="BGP55" i="1"/>
  <c r="BGP59" i="1"/>
  <c r="BGP63" i="1"/>
  <c r="BGP39" i="1"/>
  <c r="BGP44" i="1"/>
  <c r="BGP48" i="1"/>
  <c r="BGP52" i="1"/>
  <c r="BGP56" i="1"/>
  <c r="BGP60" i="1"/>
  <c r="BGP41" i="1"/>
  <c r="BGP45" i="1"/>
  <c r="BGP49" i="1"/>
  <c r="BGP53" i="1"/>
  <c r="BGP57" i="1"/>
  <c r="BGP61" i="1"/>
  <c r="BGP65" i="1"/>
  <c r="BGP64" i="1"/>
  <c r="BGP68" i="1"/>
  <c r="BGP72" i="1"/>
  <c r="BGP76" i="1"/>
  <c r="BGP80" i="1"/>
  <c r="BGP84" i="1"/>
  <c r="BGP88" i="1"/>
  <c r="BGP92" i="1"/>
  <c r="BGP96" i="1"/>
  <c r="BGP100" i="1"/>
  <c r="BGP104" i="1"/>
  <c r="BGP69" i="1"/>
  <c r="BGP73" i="1"/>
  <c r="BGP77" i="1"/>
  <c r="BGP81" i="1"/>
  <c r="BGP85" i="1"/>
  <c r="BGP89" i="1"/>
  <c r="BGP93" i="1"/>
  <c r="BGP97" i="1"/>
  <c r="BGP101" i="1"/>
  <c r="BGP105" i="1"/>
  <c r="BGP109" i="1"/>
  <c r="BGP66" i="1"/>
  <c r="BGP70" i="1"/>
  <c r="BGP74" i="1"/>
  <c r="BGP78" i="1"/>
  <c r="BGP82" i="1"/>
  <c r="BGP86" i="1"/>
  <c r="BGP90" i="1"/>
  <c r="BGP94" i="1"/>
  <c r="BGP98" i="1"/>
  <c r="BGP102" i="1"/>
  <c r="BGP106" i="1"/>
  <c r="BGP67" i="1"/>
  <c r="BGP71" i="1"/>
  <c r="BGP75" i="1"/>
  <c r="BGP79" i="1"/>
  <c r="BGP83" i="1"/>
  <c r="BGP87" i="1"/>
  <c r="BGP91" i="1"/>
  <c r="BGP95" i="1"/>
  <c r="BGP99" i="1"/>
  <c r="BGP103" i="1"/>
  <c r="BGP107" i="1"/>
  <c r="BGP112" i="1"/>
  <c r="BGP116" i="1"/>
  <c r="BGP120" i="1"/>
  <c r="BGP124" i="1"/>
  <c r="BGP128" i="1"/>
  <c r="BGP132" i="1"/>
  <c r="BGP136" i="1"/>
  <c r="BGP140" i="1"/>
  <c r="BGP144" i="1"/>
  <c r="BGP148" i="1"/>
  <c r="BGP152" i="1"/>
  <c r="BGP113" i="1"/>
  <c r="BGP117" i="1"/>
  <c r="BGP121" i="1"/>
  <c r="BGP125" i="1"/>
  <c r="BGP129" i="1"/>
  <c r="BGP133" i="1"/>
  <c r="BGP137" i="1"/>
  <c r="BGP141" i="1"/>
  <c r="BGP145" i="1"/>
  <c r="BGP149" i="1"/>
  <c r="BGP153" i="1"/>
  <c r="BGP108" i="1"/>
  <c r="BGP114" i="1"/>
  <c r="BGP118" i="1"/>
  <c r="BGP122" i="1"/>
  <c r="BGP126" i="1"/>
  <c r="BGP130" i="1"/>
  <c r="BGP134" i="1"/>
  <c r="BGP138" i="1"/>
  <c r="BGP142" i="1"/>
  <c r="BGP146" i="1"/>
  <c r="BGP150" i="1"/>
  <c r="BGP110" i="1"/>
  <c r="BGP111" i="1"/>
  <c r="BGP115" i="1"/>
  <c r="BGP119" i="1"/>
  <c r="BGP123" i="1"/>
  <c r="BGP127" i="1"/>
  <c r="BGP131" i="1"/>
  <c r="BGP135" i="1"/>
  <c r="BGP139" i="1"/>
  <c r="BGP143" i="1"/>
  <c r="BGP147" i="1"/>
  <c r="BGP151" i="1"/>
  <c r="BGP155" i="1"/>
  <c r="BGP158" i="1"/>
  <c r="BGP162" i="1"/>
  <c r="BGP166" i="1"/>
  <c r="BGP170" i="1"/>
  <c r="BGP174" i="1"/>
  <c r="BGP178" i="1"/>
  <c r="BGP182" i="1"/>
  <c r="BGP186" i="1"/>
  <c r="BGP190" i="1"/>
  <c r="BGP194" i="1"/>
  <c r="BGP198" i="1"/>
  <c r="BGP154" i="1"/>
  <c r="BGP159" i="1"/>
  <c r="BGP163" i="1"/>
  <c r="BGP167" i="1"/>
  <c r="BGP171" i="1"/>
  <c r="BGP175" i="1"/>
  <c r="BGP179" i="1"/>
  <c r="BGP183" i="1"/>
  <c r="BGP187" i="1"/>
  <c r="BGP191" i="1"/>
  <c r="BGP195" i="1"/>
  <c r="BGP199" i="1"/>
  <c r="BGP203" i="1"/>
  <c r="BGP156" i="1"/>
  <c r="BGP160" i="1"/>
  <c r="BGP164" i="1"/>
  <c r="BGP168" i="1"/>
  <c r="BGP172" i="1"/>
  <c r="BGP176" i="1"/>
  <c r="BGP180" i="1"/>
  <c r="BGP184" i="1"/>
  <c r="BGP188" i="1"/>
  <c r="BGP192" i="1"/>
  <c r="BGP196" i="1"/>
  <c r="BGP200" i="1"/>
  <c r="BGP157" i="1"/>
  <c r="BGP161" i="1"/>
  <c r="BGP165" i="1"/>
  <c r="BGP169" i="1"/>
  <c r="BGP173" i="1"/>
  <c r="BGP177" i="1"/>
  <c r="BGP181" i="1"/>
  <c r="BGP185" i="1"/>
  <c r="BGP189" i="1"/>
  <c r="BGP193" i="1"/>
  <c r="BGP197" i="1"/>
  <c r="BGP201" i="1"/>
  <c r="BGP204" i="1"/>
  <c r="BGP208" i="1"/>
  <c r="BGP212" i="1"/>
  <c r="BGP216" i="1"/>
  <c r="BGP220" i="1"/>
  <c r="BGP224" i="1"/>
  <c r="BGP228" i="1"/>
  <c r="BGP232" i="1"/>
  <c r="BGP236" i="1"/>
  <c r="BGP240" i="1"/>
  <c r="BGP244" i="1"/>
  <c r="BGP248" i="1"/>
  <c r="BGP205" i="1"/>
  <c r="BGP209" i="1"/>
  <c r="BGP213" i="1"/>
  <c r="BGP217" i="1"/>
  <c r="BGP221" i="1"/>
  <c r="BGP225" i="1"/>
  <c r="BGP229" i="1"/>
  <c r="BGP233" i="1"/>
  <c r="BGP237" i="1"/>
  <c r="BGP241" i="1"/>
  <c r="BGP245" i="1"/>
  <c r="BGP249" i="1"/>
  <c r="BGP202" i="1"/>
  <c r="BGP206" i="1"/>
  <c r="BGP210" i="1"/>
  <c r="BGP214" i="1"/>
  <c r="BGP218" i="1"/>
  <c r="BGP222" i="1"/>
  <c r="BGP226" i="1"/>
  <c r="BGP230" i="1"/>
  <c r="BGP234" i="1"/>
  <c r="BGP238" i="1"/>
  <c r="BGP242" i="1"/>
  <c r="BGP246" i="1"/>
  <c r="BGP207" i="1"/>
  <c r="BGP211" i="1"/>
  <c r="BGP215" i="1"/>
  <c r="BGP219" i="1"/>
  <c r="BGP223" i="1"/>
  <c r="BGP227" i="1"/>
  <c r="BGP231" i="1"/>
  <c r="BGP235" i="1"/>
  <c r="BGP239" i="1"/>
  <c r="BGP243" i="1"/>
  <c r="BGP247" i="1"/>
  <c r="BGP251" i="1"/>
  <c r="BGL10" i="1"/>
  <c r="BGL11" i="1"/>
  <c r="BGL15" i="1"/>
  <c r="BGL8" i="1"/>
  <c r="BGL12" i="1"/>
  <c r="BGL9" i="1"/>
  <c r="BGL13" i="1"/>
  <c r="BGL14" i="1"/>
  <c r="BGL19" i="1"/>
  <c r="BGL23" i="1"/>
  <c r="BGL27" i="1"/>
  <c r="BGL31" i="1"/>
  <c r="BGL35" i="1"/>
  <c r="BGL16" i="1"/>
  <c r="BGL20" i="1"/>
  <c r="BGL24" i="1"/>
  <c r="BGL28" i="1"/>
  <c r="BGL32" i="1"/>
  <c r="BGL36" i="1"/>
  <c r="BGL40" i="1"/>
  <c r="BGL17" i="1"/>
  <c r="BGL21" i="1"/>
  <c r="BGL25" i="1"/>
  <c r="BGL29" i="1"/>
  <c r="BGL33" i="1"/>
  <c r="BGL37" i="1"/>
  <c r="BGL18" i="1"/>
  <c r="BGL22" i="1"/>
  <c r="BGL26" i="1"/>
  <c r="BGL30" i="1"/>
  <c r="BGL34" i="1"/>
  <c r="BGL38" i="1"/>
  <c r="BGL39" i="1"/>
  <c r="BGL42" i="1"/>
  <c r="BGL46" i="1"/>
  <c r="BGL50" i="1"/>
  <c r="BGL54" i="1"/>
  <c r="BGL58" i="1"/>
  <c r="BGL62" i="1"/>
  <c r="BGL43" i="1"/>
  <c r="BGL47" i="1"/>
  <c r="BGL51" i="1"/>
  <c r="BGL55" i="1"/>
  <c r="BGL59" i="1"/>
  <c r="BGL63" i="1"/>
  <c r="BGL44" i="1"/>
  <c r="BGL48" i="1"/>
  <c r="BGL52" i="1"/>
  <c r="BGL56" i="1"/>
  <c r="BGL60" i="1"/>
  <c r="BGL41" i="1"/>
  <c r="BGL45" i="1"/>
  <c r="BGL49" i="1"/>
  <c r="BGL53" i="1"/>
  <c r="BGL57" i="1"/>
  <c r="BGL61" i="1"/>
  <c r="BGL65" i="1"/>
  <c r="BGL68" i="1"/>
  <c r="BGL72" i="1"/>
  <c r="BGL76" i="1"/>
  <c r="BGL80" i="1"/>
  <c r="BGL84" i="1"/>
  <c r="BGL88" i="1"/>
  <c r="BGL92" i="1"/>
  <c r="BGL96" i="1"/>
  <c r="BGL100" i="1"/>
  <c r="BGL104" i="1"/>
  <c r="BGL69" i="1"/>
  <c r="BGL73" i="1"/>
  <c r="BGL77" i="1"/>
  <c r="BGL81" i="1"/>
  <c r="BGL85" i="1"/>
  <c r="BGL89" i="1"/>
  <c r="BGL93" i="1"/>
  <c r="BGL97" i="1"/>
  <c r="BGL101" i="1"/>
  <c r="BGL105" i="1"/>
  <c r="BGL109" i="1"/>
  <c r="BGL64" i="1"/>
  <c r="BGL66" i="1"/>
  <c r="BGL70" i="1"/>
  <c r="BGL74" i="1"/>
  <c r="BGL78" i="1"/>
  <c r="BGL82" i="1"/>
  <c r="BGL86" i="1"/>
  <c r="BGL90" i="1"/>
  <c r="BGL94" i="1"/>
  <c r="BGL98" i="1"/>
  <c r="BGL102" i="1"/>
  <c r="BGL106" i="1"/>
  <c r="BGL67" i="1"/>
  <c r="BGL71" i="1"/>
  <c r="BGL75" i="1"/>
  <c r="BGL79" i="1"/>
  <c r="BGL83" i="1"/>
  <c r="BGL87" i="1"/>
  <c r="BGL91" i="1"/>
  <c r="BGL95" i="1"/>
  <c r="BGL99" i="1"/>
  <c r="BGL103" i="1"/>
  <c r="BGL107" i="1"/>
  <c r="BGL108" i="1"/>
  <c r="BGL112" i="1"/>
  <c r="BGL116" i="1"/>
  <c r="BGL120" i="1"/>
  <c r="BGL124" i="1"/>
  <c r="BGL128" i="1"/>
  <c r="BGL132" i="1"/>
  <c r="BGL136" i="1"/>
  <c r="BGL140" i="1"/>
  <c r="BGL144" i="1"/>
  <c r="BGL148" i="1"/>
  <c r="BGL152" i="1"/>
  <c r="BGL110" i="1"/>
  <c r="BGL113" i="1"/>
  <c r="BGL117" i="1"/>
  <c r="BGL121" i="1"/>
  <c r="BGL125" i="1"/>
  <c r="BGL129" i="1"/>
  <c r="BGL133" i="1"/>
  <c r="BGL137" i="1"/>
  <c r="BGL141" i="1"/>
  <c r="BGL145" i="1"/>
  <c r="BGL149" i="1"/>
  <c r="BGL153" i="1"/>
  <c r="BGL114" i="1"/>
  <c r="BGL118" i="1"/>
  <c r="BGL122" i="1"/>
  <c r="BGL126" i="1"/>
  <c r="BGL130" i="1"/>
  <c r="BGL134" i="1"/>
  <c r="BGL138" i="1"/>
  <c r="BGL142" i="1"/>
  <c r="BGL146" i="1"/>
  <c r="BGL150" i="1"/>
  <c r="BGL111" i="1"/>
  <c r="BGL115" i="1"/>
  <c r="BGL119" i="1"/>
  <c r="BGL123" i="1"/>
  <c r="BGL127" i="1"/>
  <c r="BGL131" i="1"/>
  <c r="BGL135" i="1"/>
  <c r="BGL139" i="1"/>
  <c r="BGL143" i="1"/>
  <c r="BGL147" i="1"/>
  <c r="BGL151" i="1"/>
  <c r="BGL155" i="1"/>
  <c r="BGL158" i="1"/>
  <c r="BGL162" i="1"/>
  <c r="BGL166" i="1"/>
  <c r="BGL170" i="1"/>
  <c r="BGL174" i="1"/>
  <c r="BGL178" i="1"/>
  <c r="BGL182" i="1"/>
  <c r="BGL186" i="1"/>
  <c r="BGL190" i="1"/>
  <c r="BGL194" i="1"/>
  <c r="BGL198" i="1"/>
  <c r="BGL159" i="1"/>
  <c r="BGL163" i="1"/>
  <c r="BGL167" i="1"/>
  <c r="BGL171" i="1"/>
  <c r="BGL175" i="1"/>
  <c r="BGL179" i="1"/>
  <c r="BGL183" i="1"/>
  <c r="BGL187" i="1"/>
  <c r="BGL191" i="1"/>
  <c r="BGL195" i="1"/>
  <c r="BGL199" i="1"/>
  <c r="BGL203" i="1"/>
  <c r="BGL156" i="1"/>
  <c r="BGL160" i="1"/>
  <c r="BGL164" i="1"/>
  <c r="BGL168" i="1"/>
  <c r="BGL172" i="1"/>
  <c r="BGL176" i="1"/>
  <c r="BGL180" i="1"/>
  <c r="BGL184" i="1"/>
  <c r="BGL188" i="1"/>
  <c r="BGL192" i="1"/>
  <c r="BGL196" i="1"/>
  <c r="BGL200" i="1"/>
  <c r="BGL154" i="1"/>
  <c r="BGL157" i="1"/>
  <c r="BGL161" i="1"/>
  <c r="BGL165" i="1"/>
  <c r="BGL169" i="1"/>
  <c r="BGL173" i="1"/>
  <c r="BGL177" i="1"/>
  <c r="BGL181" i="1"/>
  <c r="BGL185" i="1"/>
  <c r="BGL189" i="1"/>
  <c r="BGL193" i="1"/>
  <c r="BGL197" i="1"/>
  <c r="BGL201" i="1"/>
  <c r="BGL202" i="1"/>
  <c r="BGL204" i="1"/>
  <c r="BGL208" i="1"/>
  <c r="BGL212" i="1"/>
  <c r="BGL216" i="1"/>
  <c r="BGL220" i="1"/>
  <c r="BGL224" i="1"/>
  <c r="BGL228" i="1"/>
  <c r="BGL232" i="1"/>
  <c r="BGL236" i="1"/>
  <c r="BGL240" i="1"/>
  <c r="BGL244" i="1"/>
  <c r="BGL248" i="1"/>
  <c r="BGL205" i="1"/>
  <c r="BGL209" i="1"/>
  <c r="BGL213" i="1"/>
  <c r="BGL217" i="1"/>
  <c r="BGL221" i="1"/>
  <c r="BGL225" i="1"/>
  <c r="BGL229" i="1"/>
  <c r="BGL233" i="1"/>
  <c r="BGL237" i="1"/>
  <c r="BGL241" i="1"/>
  <c r="BGL245" i="1"/>
  <c r="BGL249" i="1"/>
  <c r="BGL206" i="1"/>
  <c r="BGL210" i="1"/>
  <c r="BGL214" i="1"/>
  <c r="BGL218" i="1"/>
  <c r="BGL222" i="1"/>
  <c r="BGL226" i="1"/>
  <c r="BGL230" i="1"/>
  <c r="BGL234" i="1"/>
  <c r="BGL238" i="1"/>
  <c r="BGL242" i="1"/>
  <c r="BGL246" i="1"/>
  <c r="BGL207" i="1"/>
  <c r="BGL211" i="1"/>
  <c r="BGL215" i="1"/>
  <c r="BGL219" i="1"/>
  <c r="BGL223" i="1"/>
  <c r="BGL227" i="1"/>
  <c r="BGL231" i="1"/>
  <c r="BGL235" i="1"/>
  <c r="BGL239" i="1"/>
  <c r="BGL243" i="1"/>
  <c r="BGL247" i="1"/>
  <c r="BGL251" i="1"/>
  <c r="BGH10" i="1"/>
  <c r="BGH11" i="1"/>
  <c r="BGH15" i="1"/>
  <c r="BGH8" i="1"/>
  <c r="BGH12" i="1"/>
  <c r="BGH9" i="1"/>
  <c r="BGH13" i="1"/>
  <c r="BGH19" i="1"/>
  <c r="BGH23" i="1"/>
  <c r="BGH27" i="1"/>
  <c r="BGH31" i="1"/>
  <c r="BGH35" i="1"/>
  <c r="BGH16" i="1"/>
  <c r="BGH20" i="1"/>
  <c r="BGH24" i="1"/>
  <c r="BGH28" i="1"/>
  <c r="BGH32" i="1"/>
  <c r="BGH36" i="1"/>
  <c r="BGH40" i="1"/>
  <c r="BGH14" i="1"/>
  <c r="BGH17" i="1"/>
  <c r="BGH21" i="1"/>
  <c r="BGH25" i="1"/>
  <c r="BGH29" i="1"/>
  <c r="BGH33" i="1"/>
  <c r="BGH37" i="1"/>
  <c r="BGH18" i="1"/>
  <c r="BGH22" i="1"/>
  <c r="BGH26" i="1"/>
  <c r="BGH30" i="1"/>
  <c r="BGH34" i="1"/>
  <c r="BGH38" i="1"/>
  <c r="BGH42" i="1"/>
  <c r="BGH46" i="1"/>
  <c r="BGH50" i="1"/>
  <c r="BGH54" i="1"/>
  <c r="BGH58" i="1"/>
  <c r="BGH62" i="1"/>
  <c r="BGH43" i="1"/>
  <c r="BGH47" i="1"/>
  <c r="BGH51" i="1"/>
  <c r="BGH55" i="1"/>
  <c r="BGH59" i="1"/>
  <c r="BGH63" i="1"/>
  <c r="BGH39" i="1"/>
  <c r="BGH44" i="1"/>
  <c r="BGH48" i="1"/>
  <c r="BGH52" i="1"/>
  <c r="BGH56" i="1"/>
  <c r="BGH60" i="1"/>
  <c r="BGH41" i="1"/>
  <c r="BGH45" i="1"/>
  <c r="BGH49" i="1"/>
  <c r="BGH53" i="1"/>
  <c r="BGH57" i="1"/>
  <c r="BGH61" i="1"/>
  <c r="BGH65" i="1"/>
  <c r="BGH64" i="1"/>
  <c r="BGH68" i="1"/>
  <c r="BGH72" i="1"/>
  <c r="BGH76" i="1"/>
  <c r="BGH80" i="1"/>
  <c r="BGH84" i="1"/>
  <c r="BGH88" i="1"/>
  <c r="BGH92" i="1"/>
  <c r="BGH96" i="1"/>
  <c r="BGH100" i="1"/>
  <c r="BGH104" i="1"/>
  <c r="BGH69" i="1"/>
  <c r="BGH73" i="1"/>
  <c r="BGH77" i="1"/>
  <c r="BGH81" i="1"/>
  <c r="BGH85" i="1"/>
  <c r="BGH89" i="1"/>
  <c r="BGH93" i="1"/>
  <c r="BGH97" i="1"/>
  <c r="BGH101" i="1"/>
  <c r="BGH105" i="1"/>
  <c r="BGH109" i="1"/>
  <c r="BGH66" i="1"/>
  <c r="BGH70" i="1"/>
  <c r="BGH74" i="1"/>
  <c r="BGH78" i="1"/>
  <c r="BGH82" i="1"/>
  <c r="BGH86" i="1"/>
  <c r="BGH90" i="1"/>
  <c r="BGH94" i="1"/>
  <c r="BGH98" i="1"/>
  <c r="BGH102" i="1"/>
  <c r="BGH106" i="1"/>
  <c r="BGH67" i="1"/>
  <c r="BGH71" i="1"/>
  <c r="BGH75" i="1"/>
  <c r="BGH79" i="1"/>
  <c r="BGH83" i="1"/>
  <c r="BGH87" i="1"/>
  <c r="BGH91" i="1"/>
  <c r="BGH95" i="1"/>
  <c r="BGH99" i="1"/>
  <c r="BGH103" i="1"/>
  <c r="BGH107" i="1"/>
  <c r="BGH112" i="1"/>
  <c r="BGH116" i="1"/>
  <c r="BGH120" i="1"/>
  <c r="BGH124" i="1"/>
  <c r="BGH128" i="1"/>
  <c r="BGH132" i="1"/>
  <c r="BGH136" i="1"/>
  <c r="BGH140" i="1"/>
  <c r="BGH144" i="1"/>
  <c r="BGH148" i="1"/>
  <c r="BGH152" i="1"/>
  <c r="BGH113" i="1"/>
  <c r="BGH117" i="1"/>
  <c r="BGH121" i="1"/>
  <c r="BGH125" i="1"/>
  <c r="BGH129" i="1"/>
  <c r="BGH133" i="1"/>
  <c r="BGH137" i="1"/>
  <c r="BGH141" i="1"/>
  <c r="BGH145" i="1"/>
  <c r="BGH149" i="1"/>
  <c r="BGH153" i="1"/>
  <c r="BGH108" i="1"/>
  <c r="BGH114" i="1"/>
  <c r="BGH118" i="1"/>
  <c r="BGH122" i="1"/>
  <c r="BGH126" i="1"/>
  <c r="BGH130" i="1"/>
  <c r="BGH134" i="1"/>
  <c r="BGH138" i="1"/>
  <c r="BGH142" i="1"/>
  <c r="BGH146" i="1"/>
  <c r="BGH150" i="1"/>
  <c r="BGH110" i="1"/>
  <c r="BGH111" i="1"/>
  <c r="BGH115" i="1"/>
  <c r="BGH119" i="1"/>
  <c r="BGH123" i="1"/>
  <c r="BGH127" i="1"/>
  <c r="BGH131" i="1"/>
  <c r="BGH135" i="1"/>
  <c r="BGH139" i="1"/>
  <c r="BGH143" i="1"/>
  <c r="BGH147" i="1"/>
  <c r="BGH151" i="1"/>
  <c r="BGH155" i="1"/>
  <c r="BGH158" i="1"/>
  <c r="BGH162" i="1"/>
  <c r="BGH166" i="1"/>
  <c r="BGH170" i="1"/>
  <c r="BGH174" i="1"/>
  <c r="BGH178" i="1"/>
  <c r="BGH182" i="1"/>
  <c r="BGH186" i="1"/>
  <c r="BGH190" i="1"/>
  <c r="BGH194" i="1"/>
  <c r="BGH198" i="1"/>
  <c r="BGH154" i="1"/>
  <c r="BGH159" i="1"/>
  <c r="BGH163" i="1"/>
  <c r="BGH167" i="1"/>
  <c r="BGH171" i="1"/>
  <c r="BGH175" i="1"/>
  <c r="BGH179" i="1"/>
  <c r="BGH183" i="1"/>
  <c r="BGH187" i="1"/>
  <c r="BGH191" i="1"/>
  <c r="BGH195" i="1"/>
  <c r="BGH199" i="1"/>
  <c r="BGH203" i="1"/>
  <c r="BGH156" i="1"/>
  <c r="BGH160" i="1"/>
  <c r="BGH164" i="1"/>
  <c r="BGH168" i="1"/>
  <c r="BGH172" i="1"/>
  <c r="BGH176" i="1"/>
  <c r="BGH180" i="1"/>
  <c r="BGH184" i="1"/>
  <c r="BGH188" i="1"/>
  <c r="BGH192" i="1"/>
  <c r="BGH196" i="1"/>
  <c r="BGH200" i="1"/>
  <c r="BGH157" i="1"/>
  <c r="BGH161" i="1"/>
  <c r="BGH165" i="1"/>
  <c r="BGH169" i="1"/>
  <c r="BGH173" i="1"/>
  <c r="BGH177" i="1"/>
  <c r="BGH181" i="1"/>
  <c r="BGH185" i="1"/>
  <c r="BGH189" i="1"/>
  <c r="BGH193" i="1"/>
  <c r="BGH197" i="1"/>
  <c r="BGH201" i="1"/>
  <c r="BGH204" i="1"/>
  <c r="BGH208" i="1"/>
  <c r="BGH212" i="1"/>
  <c r="BGH216" i="1"/>
  <c r="BGH220" i="1"/>
  <c r="BGH224" i="1"/>
  <c r="BGH228" i="1"/>
  <c r="BGH232" i="1"/>
  <c r="BGH236" i="1"/>
  <c r="BGH240" i="1"/>
  <c r="BGH244" i="1"/>
  <c r="BGH248" i="1"/>
  <c r="BGH205" i="1"/>
  <c r="BGH209" i="1"/>
  <c r="BGH213" i="1"/>
  <c r="BGH217" i="1"/>
  <c r="BGH221" i="1"/>
  <c r="BGH225" i="1"/>
  <c r="BGH229" i="1"/>
  <c r="BGH233" i="1"/>
  <c r="BGH237" i="1"/>
  <c r="BGH241" i="1"/>
  <c r="BGH245" i="1"/>
  <c r="BGH249" i="1"/>
  <c r="BGH202" i="1"/>
  <c r="BGH206" i="1"/>
  <c r="BGH210" i="1"/>
  <c r="BGH214" i="1"/>
  <c r="BGH218" i="1"/>
  <c r="BGH222" i="1"/>
  <c r="BGH226" i="1"/>
  <c r="BGH230" i="1"/>
  <c r="BGH234" i="1"/>
  <c r="BGH238" i="1"/>
  <c r="BGH242" i="1"/>
  <c r="BGH246" i="1"/>
  <c r="BGH207" i="1"/>
  <c r="BGH211" i="1"/>
  <c r="BGH215" i="1"/>
  <c r="BGH219" i="1"/>
  <c r="BGH223" i="1"/>
  <c r="BGH227" i="1"/>
  <c r="BGH231" i="1"/>
  <c r="BGH235" i="1"/>
  <c r="BGH239" i="1"/>
  <c r="BGH243" i="1"/>
  <c r="BGH247" i="1"/>
  <c r="BGH251" i="1"/>
  <c r="BGD10" i="1"/>
  <c r="BGD11" i="1"/>
  <c r="BGD15" i="1"/>
  <c r="BGD8" i="1"/>
  <c r="BGD12" i="1"/>
  <c r="BGD9" i="1"/>
  <c r="BGD13" i="1"/>
  <c r="BGD14" i="1"/>
  <c r="BGD19" i="1"/>
  <c r="BGD23" i="1"/>
  <c r="BGD27" i="1"/>
  <c r="BGD31" i="1"/>
  <c r="BGD35" i="1"/>
  <c r="BGD16" i="1"/>
  <c r="BGD20" i="1"/>
  <c r="BGD24" i="1"/>
  <c r="BGD28" i="1"/>
  <c r="BGD32" i="1"/>
  <c r="BGD36" i="1"/>
  <c r="BGD40" i="1"/>
  <c r="BGD17" i="1"/>
  <c r="BGD21" i="1"/>
  <c r="BGD25" i="1"/>
  <c r="BGD29" i="1"/>
  <c r="BGD33" i="1"/>
  <c r="BGD37" i="1"/>
  <c r="BGD18" i="1"/>
  <c r="BGD22" i="1"/>
  <c r="BGD26" i="1"/>
  <c r="BGD30" i="1"/>
  <c r="BGD34" i="1"/>
  <c r="BGD38" i="1"/>
  <c r="BGD39" i="1"/>
  <c r="BGD42" i="1"/>
  <c r="BGD46" i="1"/>
  <c r="BGD50" i="1"/>
  <c r="BGD54" i="1"/>
  <c r="BGD58" i="1"/>
  <c r="BGD62" i="1"/>
  <c r="BGD43" i="1"/>
  <c r="BGD47" i="1"/>
  <c r="BGD51" i="1"/>
  <c r="BGD55" i="1"/>
  <c r="BGD59" i="1"/>
  <c r="BGD63" i="1"/>
  <c r="BGD44" i="1"/>
  <c r="BGD48" i="1"/>
  <c r="BGD52" i="1"/>
  <c r="BGD56" i="1"/>
  <c r="BGD60" i="1"/>
  <c r="BGD41" i="1"/>
  <c r="BGD45" i="1"/>
  <c r="BGD49" i="1"/>
  <c r="BGD53" i="1"/>
  <c r="BGD57" i="1"/>
  <c r="BGD61" i="1"/>
  <c r="BGD65" i="1"/>
  <c r="BGD68" i="1"/>
  <c r="BGD72" i="1"/>
  <c r="BGD76" i="1"/>
  <c r="BGD80" i="1"/>
  <c r="BGD84" i="1"/>
  <c r="BGD88" i="1"/>
  <c r="BGD92" i="1"/>
  <c r="BGD96" i="1"/>
  <c r="BGD100" i="1"/>
  <c r="BGD104" i="1"/>
  <c r="BGD69" i="1"/>
  <c r="BGD73" i="1"/>
  <c r="BGD77" i="1"/>
  <c r="BGD81" i="1"/>
  <c r="BGD85" i="1"/>
  <c r="BGD89" i="1"/>
  <c r="BGD93" i="1"/>
  <c r="BGD97" i="1"/>
  <c r="BGD101" i="1"/>
  <c r="BGD105" i="1"/>
  <c r="BGD109" i="1"/>
  <c r="BGD64" i="1"/>
  <c r="BGD66" i="1"/>
  <c r="BGD70" i="1"/>
  <c r="BGD74" i="1"/>
  <c r="BGD78" i="1"/>
  <c r="BGD82" i="1"/>
  <c r="BGD86" i="1"/>
  <c r="BGD90" i="1"/>
  <c r="BGD94" i="1"/>
  <c r="BGD98" i="1"/>
  <c r="BGD102" i="1"/>
  <c r="BGD106" i="1"/>
  <c r="BGD67" i="1"/>
  <c r="BGD71" i="1"/>
  <c r="BGD75" i="1"/>
  <c r="BGD79" i="1"/>
  <c r="BGD83" i="1"/>
  <c r="BGD87" i="1"/>
  <c r="BGD91" i="1"/>
  <c r="BGD95" i="1"/>
  <c r="BGD99" i="1"/>
  <c r="BGD103" i="1"/>
  <c r="BGD107" i="1"/>
  <c r="BGD108" i="1"/>
  <c r="BGD112" i="1"/>
  <c r="BGD116" i="1"/>
  <c r="BGD120" i="1"/>
  <c r="BGD124" i="1"/>
  <c r="BGD128" i="1"/>
  <c r="BGD132" i="1"/>
  <c r="BGD136" i="1"/>
  <c r="BGD140" i="1"/>
  <c r="BGD144" i="1"/>
  <c r="BGD148" i="1"/>
  <c r="BGD152" i="1"/>
  <c r="BGD110" i="1"/>
  <c r="BGD113" i="1"/>
  <c r="BGD117" i="1"/>
  <c r="BGD121" i="1"/>
  <c r="BGD125" i="1"/>
  <c r="BGD129" i="1"/>
  <c r="BGD133" i="1"/>
  <c r="BGD137" i="1"/>
  <c r="BGD141" i="1"/>
  <c r="BGD145" i="1"/>
  <c r="BGD149" i="1"/>
  <c r="BGD153" i="1"/>
  <c r="BGD114" i="1"/>
  <c r="BGD118" i="1"/>
  <c r="BGD122" i="1"/>
  <c r="BGD126" i="1"/>
  <c r="BGD130" i="1"/>
  <c r="BGD134" i="1"/>
  <c r="BGD138" i="1"/>
  <c r="BGD142" i="1"/>
  <c r="BGD146" i="1"/>
  <c r="BGD150" i="1"/>
  <c r="BGD111" i="1"/>
  <c r="BGD115" i="1"/>
  <c r="BGD119" i="1"/>
  <c r="BGD123" i="1"/>
  <c r="BGD127" i="1"/>
  <c r="BGD131" i="1"/>
  <c r="BGD135" i="1"/>
  <c r="BGD139" i="1"/>
  <c r="BGD143" i="1"/>
  <c r="BGD147" i="1"/>
  <c r="BGD151" i="1"/>
  <c r="BGD155" i="1"/>
  <c r="BGD158" i="1"/>
  <c r="BGD162" i="1"/>
  <c r="BGD166" i="1"/>
  <c r="BGD170" i="1"/>
  <c r="BGD174" i="1"/>
  <c r="BGD178" i="1"/>
  <c r="BGD182" i="1"/>
  <c r="BGD186" i="1"/>
  <c r="BGD190" i="1"/>
  <c r="BGD194" i="1"/>
  <c r="BGD198" i="1"/>
  <c r="BGD159" i="1"/>
  <c r="BGD163" i="1"/>
  <c r="BGD167" i="1"/>
  <c r="BGD171" i="1"/>
  <c r="BGD175" i="1"/>
  <c r="BGD179" i="1"/>
  <c r="BGD183" i="1"/>
  <c r="BGD187" i="1"/>
  <c r="BGD191" i="1"/>
  <c r="BGD195" i="1"/>
  <c r="BGD199" i="1"/>
  <c r="BGD203" i="1"/>
  <c r="BGD156" i="1"/>
  <c r="BGD160" i="1"/>
  <c r="BGD164" i="1"/>
  <c r="BGD168" i="1"/>
  <c r="BGD172" i="1"/>
  <c r="BGD176" i="1"/>
  <c r="BGD180" i="1"/>
  <c r="BGD184" i="1"/>
  <c r="BGD188" i="1"/>
  <c r="BGD192" i="1"/>
  <c r="BGD196" i="1"/>
  <c r="BGD200" i="1"/>
  <c r="BGD154" i="1"/>
  <c r="BGD157" i="1"/>
  <c r="BGD161" i="1"/>
  <c r="BGD165" i="1"/>
  <c r="BGD169" i="1"/>
  <c r="BGD173" i="1"/>
  <c r="BGD177" i="1"/>
  <c r="BGD181" i="1"/>
  <c r="BGD185" i="1"/>
  <c r="BGD189" i="1"/>
  <c r="BGD193" i="1"/>
  <c r="BGD197" i="1"/>
  <c r="BGD201" i="1"/>
  <c r="BGD202" i="1"/>
  <c r="BGD204" i="1"/>
  <c r="BGD208" i="1"/>
  <c r="BGD212" i="1"/>
  <c r="BGD216" i="1"/>
  <c r="BGD220" i="1"/>
  <c r="BGD224" i="1"/>
  <c r="BGD228" i="1"/>
  <c r="BGD232" i="1"/>
  <c r="BGD236" i="1"/>
  <c r="BGD240" i="1"/>
  <c r="BGD244" i="1"/>
  <c r="BGD248" i="1"/>
  <c r="BGD205" i="1"/>
  <c r="BGD209" i="1"/>
  <c r="BGD213" i="1"/>
  <c r="BGD217" i="1"/>
  <c r="BGD221" i="1"/>
  <c r="BGD225" i="1"/>
  <c r="BGD229" i="1"/>
  <c r="BGD233" i="1"/>
  <c r="BGD237" i="1"/>
  <c r="BGD241" i="1"/>
  <c r="BGD245" i="1"/>
  <c r="BGD249" i="1"/>
  <c r="BGD206" i="1"/>
  <c r="BGD210" i="1"/>
  <c r="BGD214" i="1"/>
  <c r="BGD218" i="1"/>
  <c r="BGD222" i="1"/>
  <c r="BGD226" i="1"/>
  <c r="BGD230" i="1"/>
  <c r="BGD234" i="1"/>
  <c r="BGD238" i="1"/>
  <c r="BGD242" i="1"/>
  <c r="BGD246" i="1"/>
  <c r="BGD207" i="1"/>
  <c r="BGD211" i="1"/>
  <c r="BGD215" i="1"/>
  <c r="BGD219" i="1"/>
  <c r="BGD223" i="1"/>
  <c r="BGD227" i="1"/>
  <c r="BGD231" i="1"/>
  <c r="BGD235" i="1"/>
  <c r="BGD239" i="1"/>
  <c r="BGD243" i="1"/>
  <c r="BGD247" i="1"/>
  <c r="BGD251" i="1"/>
  <c r="BDT7" i="1"/>
  <c r="BDO7" i="1"/>
  <c r="BDI7" i="1"/>
  <c r="BDE7" i="1"/>
  <c r="BDA7" i="1"/>
  <c r="BCW7" i="1"/>
  <c r="BHE7" i="1"/>
  <c r="BHA7" i="1"/>
  <c r="BGW7" i="1"/>
  <c r="BGS7" i="1"/>
  <c r="BGO7" i="1"/>
  <c r="BGK7" i="1"/>
  <c r="BGG7" i="1"/>
  <c r="BGC7" i="1"/>
  <c r="BFY7" i="1"/>
  <c r="BFU7" i="1"/>
  <c r="BFQ7" i="1"/>
  <c r="BFM7" i="1"/>
  <c r="BFI7" i="1"/>
  <c r="BFE7" i="1"/>
  <c r="BFA7" i="1"/>
  <c r="BEW7" i="1"/>
  <c r="BES7" i="1"/>
  <c r="BEO7" i="1"/>
  <c r="BEK7" i="1"/>
  <c r="BEG7" i="1"/>
  <c r="BEC7" i="1"/>
  <c r="BDY7" i="1"/>
  <c r="BHF319" i="1"/>
  <c r="BHB319" i="1"/>
  <c r="BGX319" i="1"/>
  <c r="BGT319" i="1"/>
  <c r="BGP319" i="1"/>
  <c r="BGL319" i="1"/>
  <c r="BGH319" i="1"/>
  <c r="BGD319" i="1"/>
  <c r="BFZ319" i="1"/>
  <c r="BFV319" i="1"/>
  <c r="BFR319" i="1"/>
  <c r="BFN319" i="1"/>
  <c r="BFJ319" i="1"/>
  <c r="BFF319" i="1"/>
  <c r="BFB319" i="1"/>
  <c r="BEX319" i="1"/>
  <c r="BET319" i="1"/>
  <c r="BEP319" i="1"/>
  <c r="BEL319" i="1"/>
  <c r="BEH319" i="1"/>
  <c r="BED319" i="1"/>
  <c r="BDZ319" i="1"/>
  <c r="BDV319" i="1"/>
  <c r="BDR319" i="1"/>
  <c r="BDN319" i="1"/>
  <c r="BDJ319" i="1"/>
  <c r="BDF319" i="1"/>
  <c r="BDB319" i="1"/>
  <c r="BCX319" i="1"/>
  <c r="BHG318" i="1"/>
  <c r="BHC318" i="1"/>
  <c r="BGY318" i="1"/>
  <c r="BGU318" i="1"/>
  <c r="BGQ318" i="1"/>
  <c r="BGM318" i="1"/>
  <c r="BGI318" i="1"/>
  <c r="BGE318" i="1"/>
  <c r="BGA318" i="1"/>
  <c r="BFW318" i="1"/>
  <c r="BFS318" i="1"/>
  <c r="BFO318" i="1"/>
  <c r="BFK318" i="1"/>
  <c r="BFG318" i="1"/>
  <c r="BFC318" i="1"/>
  <c r="BEY318" i="1"/>
  <c r="BEU318" i="1"/>
  <c r="BEQ318" i="1"/>
  <c r="BEM318" i="1"/>
  <c r="BEI318" i="1"/>
  <c r="BEE318" i="1"/>
  <c r="BEA318" i="1"/>
  <c r="BDW318" i="1"/>
  <c r="BDS318" i="1"/>
  <c r="BDO318" i="1"/>
  <c r="BDK318" i="1"/>
  <c r="BDG318" i="1"/>
  <c r="BDC318" i="1"/>
  <c r="BCY318" i="1"/>
  <c r="BCU318" i="1"/>
  <c r="BHD317" i="1"/>
  <c r="BGZ317" i="1"/>
  <c r="BGV317" i="1"/>
  <c r="BGR317" i="1"/>
  <c r="BGN317" i="1"/>
  <c r="BGJ317" i="1"/>
  <c r="BGF317" i="1"/>
  <c r="BGB317" i="1"/>
  <c r="BFX317" i="1"/>
  <c r="BFT317" i="1"/>
  <c r="BFP317" i="1"/>
  <c r="BFL317" i="1"/>
  <c r="BFH317" i="1"/>
  <c r="BFD317" i="1"/>
  <c r="BEZ317" i="1"/>
  <c r="BEV317" i="1"/>
  <c r="BER317" i="1"/>
  <c r="BEN317" i="1"/>
  <c r="BEJ317" i="1"/>
  <c r="BEF317" i="1"/>
  <c r="BEB317" i="1"/>
  <c r="BDX317" i="1"/>
  <c r="BDT317" i="1"/>
  <c r="BDP317" i="1"/>
  <c r="BDL317" i="1"/>
  <c r="BDH317" i="1"/>
  <c r="BDD317" i="1"/>
  <c r="BCZ317" i="1"/>
  <c r="BCV317" i="1"/>
  <c r="BHE316" i="1"/>
  <c r="BHA316" i="1"/>
  <c r="BGW316" i="1"/>
  <c r="BGS316" i="1"/>
  <c r="BGO316" i="1"/>
  <c r="BGK316" i="1"/>
  <c r="BGG316" i="1"/>
  <c r="BGC316" i="1"/>
  <c r="BFY316" i="1"/>
  <c r="BFU316" i="1"/>
  <c r="BFQ316" i="1"/>
  <c r="BFM316" i="1"/>
  <c r="BFI316" i="1"/>
  <c r="BFE316" i="1"/>
  <c r="BFA316" i="1"/>
  <c r="BEW316" i="1"/>
  <c r="BES316" i="1"/>
  <c r="BEO316" i="1"/>
  <c r="BEK316" i="1"/>
  <c r="BEG316" i="1"/>
  <c r="BEC316" i="1"/>
  <c r="BDY316" i="1"/>
  <c r="BDU316" i="1"/>
  <c r="BDQ316" i="1"/>
  <c r="BDM316" i="1"/>
  <c r="BDI316" i="1"/>
  <c r="BDE316" i="1"/>
  <c r="BDA316" i="1"/>
  <c r="BCW316" i="1"/>
  <c r="BHF315" i="1"/>
  <c r="BHB315" i="1"/>
  <c r="BGX315" i="1"/>
  <c r="BGT315" i="1"/>
  <c r="BGP315" i="1"/>
  <c r="BGL315" i="1"/>
  <c r="BGH315" i="1"/>
  <c r="BGD315" i="1"/>
  <c r="BFZ315" i="1"/>
  <c r="BFV315" i="1"/>
  <c r="BFR315" i="1"/>
  <c r="BFN315" i="1"/>
  <c r="BFJ315" i="1"/>
  <c r="BFF315" i="1"/>
  <c r="BFB315" i="1"/>
  <c r="BEX315" i="1"/>
  <c r="BET315" i="1"/>
  <c r="BEP315" i="1"/>
  <c r="BEL315" i="1"/>
  <c r="BEH315" i="1"/>
  <c r="BED315" i="1"/>
  <c r="BDZ315" i="1"/>
  <c r="BDV315" i="1"/>
  <c r="BDR315" i="1"/>
  <c r="BDN315" i="1"/>
  <c r="BDJ315" i="1"/>
  <c r="BDF315" i="1"/>
  <c r="BDB315" i="1"/>
  <c r="BCX315" i="1"/>
  <c r="BHG314" i="1"/>
  <c r="BHC314" i="1"/>
  <c r="BGY314" i="1"/>
  <c r="BGU314" i="1"/>
  <c r="BGQ314" i="1"/>
  <c r="BGM314" i="1"/>
  <c r="BGI314" i="1"/>
  <c r="BGE314" i="1"/>
  <c r="BGA314" i="1"/>
  <c r="BFW314" i="1"/>
  <c r="BFS314" i="1"/>
  <c r="BFO314" i="1"/>
  <c r="BFK314" i="1"/>
  <c r="BFG314" i="1"/>
  <c r="BFC314" i="1"/>
  <c r="BEY314" i="1"/>
  <c r="BEU314" i="1"/>
  <c r="BEQ314" i="1"/>
  <c r="BEM314" i="1"/>
  <c r="BEI314" i="1"/>
  <c r="BEE314" i="1"/>
  <c r="BEA314" i="1"/>
  <c r="BDW314" i="1"/>
  <c r="BDS314" i="1"/>
  <c r="BDO314" i="1"/>
  <c r="BDK314" i="1"/>
  <c r="BDG314" i="1"/>
  <c r="BDC314" i="1"/>
  <c r="BCY314" i="1"/>
  <c r="BCU314" i="1"/>
  <c r="BHD313" i="1"/>
  <c r="BGZ313" i="1"/>
  <c r="BGV313" i="1"/>
  <c r="BGR313" i="1"/>
  <c r="BGN313" i="1"/>
  <c r="BGJ313" i="1"/>
  <c r="BGF313" i="1"/>
  <c r="BGB313" i="1"/>
  <c r="BFX313" i="1"/>
  <c r="BFT313" i="1"/>
  <c r="BFP313" i="1"/>
  <c r="BFL313" i="1"/>
  <c r="BFH313" i="1"/>
  <c r="BFD313" i="1"/>
  <c r="BEZ313" i="1"/>
  <c r="BEV313" i="1"/>
  <c r="BER313" i="1"/>
  <c r="BEN313" i="1"/>
  <c r="BEJ313" i="1"/>
  <c r="BEF313" i="1"/>
  <c r="BEB313" i="1"/>
  <c r="BDX313" i="1"/>
  <c r="BDT313" i="1"/>
  <c r="BDP313" i="1"/>
  <c r="BDL313" i="1"/>
  <c r="BDH313" i="1"/>
  <c r="BDD313" i="1"/>
  <c r="BCZ313" i="1"/>
  <c r="BCV313" i="1"/>
  <c r="BHE312" i="1"/>
  <c r="BHA312" i="1"/>
  <c r="BGW312" i="1"/>
  <c r="BGS312" i="1"/>
  <c r="BGO312" i="1"/>
  <c r="BGK312" i="1"/>
  <c r="BGG312" i="1"/>
  <c r="BGC312" i="1"/>
  <c r="BFY312" i="1"/>
  <c r="BFU312" i="1"/>
  <c r="BFQ312" i="1"/>
  <c r="BFM312" i="1"/>
  <c r="BFI312" i="1"/>
  <c r="BFE312" i="1"/>
  <c r="BFA312" i="1"/>
  <c r="BEW312" i="1"/>
  <c r="BES312" i="1"/>
  <c r="BEO312" i="1"/>
  <c r="BEK312" i="1"/>
  <c r="BEG312" i="1"/>
  <c r="BEC312" i="1"/>
  <c r="BDY312" i="1"/>
  <c r="BDU312" i="1"/>
  <c r="BDQ312" i="1"/>
  <c r="BDM312" i="1"/>
  <c r="BDI312" i="1"/>
  <c r="BDE312" i="1"/>
  <c r="BDA312" i="1"/>
  <c r="BCW312" i="1"/>
  <c r="BHF311" i="1"/>
  <c r="BHB311" i="1"/>
  <c r="BGX311" i="1"/>
  <c r="BGT311" i="1"/>
  <c r="BGP311" i="1"/>
  <c r="BGL311" i="1"/>
  <c r="BGH311" i="1"/>
  <c r="BGD311" i="1"/>
  <c r="BFZ311" i="1"/>
  <c r="BFV311" i="1"/>
  <c r="BFR311" i="1"/>
  <c r="BFN311" i="1"/>
  <c r="BFJ311" i="1"/>
  <c r="BFF311" i="1"/>
  <c r="BFB311" i="1"/>
  <c r="BEX311" i="1"/>
  <c r="BET311" i="1"/>
  <c r="BEP311" i="1"/>
  <c r="BEL311" i="1"/>
  <c r="BEH311" i="1"/>
  <c r="BED311" i="1"/>
  <c r="BDZ311" i="1"/>
  <c r="BDV311" i="1"/>
  <c r="BDR311" i="1"/>
  <c r="BDN311" i="1"/>
  <c r="BDJ311" i="1"/>
  <c r="BDF311" i="1"/>
  <c r="BDB311" i="1"/>
  <c r="BCX311" i="1"/>
  <c r="BHG310" i="1"/>
  <c r="BHC310" i="1"/>
  <c r="BGY310" i="1"/>
  <c r="BGU310" i="1"/>
  <c r="BGQ310" i="1"/>
  <c r="BGM310" i="1"/>
  <c r="BGI310" i="1"/>
  <c r="BGE310" i="1"/>
  <c r="BGA310" i="1"/>
  <c r="BFW310" i="1"/>
  <c r="BFS310" i="1"/>
  <c r="BFO310" i="1"/>
  <c r="BFK310" i="1"/>
  <c r="BFG310" i="1"/>
  <c r="BFC310" i="1"/>
  <c r="BEY310" i="1"/>
  <c r="BEU310" i="1"/>
  <c r="BEQ310" i="1"/>
  <c r="BEM310" i="1"/>
  <c r="BEI310" i="1"/>
  <c r="BEE310" i="1"/>
  <c r="BEA310" i="1"/>
  <c r="BDW310" i="1"/>
  <c r="BDS310" i="1"/>
  <c r="BDO310" i="1"/>
  <c r="BDK310" i="1"/>
  <c r="BDG310" i="1"/>
  <c r="BDC310" i="1"/>
  <c r="BCY310" i="1"/>
  <c r="BCU310" i="1"/>
  <c r="BHD309" i="1"/>
  <c r="BGZ309" i="1"/>
  <c r="BGV309" i="1"/>
  <c r="BGR309" i="1"/>
  <c r="BGN309" i="1"/>
  <c r="BGJ309" i="1"/>
  <c r="BGF309" i="1"/>
  <c r="BGB309" i="1"/>
  <c r="BFX309" i="1"/>
  <c r="BFT309" i="1"/>
  <c r="BFP309" i="1"/>
  <c r="BFL309" i="1"/>
  <c r="BFH309" i="1"/>
  <c r="BFD309" i="1"/>
  <c r="BEZ309" i="1"/>
  <c r="BEV309" i="1"/>
  <c r="BER309" i="1"/>
  <c r="BEN309" i="1"/>
  <c r="BEJ309" i="1"/>
  <c r="BEF309" i="1"/>
  <c r="BEB309" i="1"/>
  <c r="BDX309" i="1"/>
  <c r="BDT309" i="1"/>
  <c r="BDP309" i="1"/>
  <c r="BDL309" i="1"/>
  <c r="BDH309" i="1"/>
  <c r="BDD309" i="1"/>
  <c r="BCZ309" i="1"/>
  <c r="BCV309" i="1"/>
  <c r="BHE308" i="1"/>
  <c r="BHA308" i="1"/>
  <c r="BGW308" i="1"/>
  <c r="BGS308" i="1"/>
  <c r="BGO308" i="1"/>
  <c r="BGK308" i="1"/>
  <c r="BGG308" i="1"/>
  <c r="BGC308" i="1"/>
  <c r="BFY308" i="1"/>
  <c r="BFU308" i="1"/>
  <c r="BFQ308" i="1"/>
  <c r="BFM308" i="1"/>
  <c r="BFI308" i="1"/>
  <c r="BFE308" i="1"/>
  <c r="BFA308" i="1"/>
  <c r="BEW308" i="1"/>
  <c r="BES308" i="1"/>
  <c r="BEO308" i="1"/>
  <c r="BEK308" i="1"/>
  <c r="BEG308" i="1"/>
  <c r="BEC308" i="1"/>
  <c r="BDY308" i="1"/>
  <c r="BDU308" i="1"/>
  <c r="BDQ308" i="1"/>
  <c r="BDM308" i="1"/>
  <c r="BDI308" i="1"/>
  <c r="BDE308" i="1"/>
  <c r="BDA308" i="1"/>
  <c r="BCW308" i="1"/>
  <c r="BHF307" i="1"/>
  <c r="BHB307" i="1"/>
  <c r="BGX307" i="1"/>
  <c r="BGT307" i="1"/>
  <c r="BGP307" i="1"/>
  <c r="BGL307" i="1"/>
  <c r="BGH307" i="1"/>
  <c r="BGD307" i="1"/>
  <c r="BFZ307" i="1"/>
  <c r="BFV307" i="1"/>
  <c r="BFR307" i="1"/>
  <c r="BFN307" i="1"/>
  <c r="BFJ307" i="1"/>
  <c r="BFF307" i="1"/>
  <c r="BFB307" i="1"/>
  <c r="BEX307" i="1"/>
  <c r="BET307" i="1"/>
  <c r="BEP307" i="1"/>
  <c r="BEL307" i="1"/>
  <c r="BEH307" i="1"/>
  <c r="BED307" i="1"/>
  <c r="BDZ307" i="1"/>
  <c r="BDV307" i="1"/>
  <c r="BDR307" i="1"/>
  <c r="BDN307" i="1"/>
  <c r="BDJ307" i="1"/>
  <c r="BDF307" i="1"/>
  <c r="BDB307" i="1"/>
  <c r="BCX307" i="1"/>
  <c r="BHG306" i="1"/>
  <c r="BHC306" i="1"/>
  <c r="BGY306" i="1"/>
  <c r="BGU306" i="1"/>
  <c r="BGQ306" i="1"/>
  <c r="BGM306" i="1"/>
  <c r="BGI306" i="1"/>
  <c r="BGE306" i="1"/>
  <c r="BGA306" i="1"/>
  <c r="BFW306" i="1"/>
  <c r="BFS306" i="1"/>
  <c r="BFO306" i="1"/>
  <c r="BFK306" i="1"/>
  <c r="BFG306" i="1"/>
  <c r="BFC306" i="1"/>
  <c r="BEY306" i="1"/>
  <c r="BEU306" i="1"/>
  <c r="BEQ306" i="1"/>
  <c r="BEM306" i="1"/>
  <c r="BEI306" i="1"/>
  <c r="BEE306" i="1"/>
  <c r="BEA306" i="1"/>
  <c r="BDW306" i="1"/>
  <c r="BDS306" i="1"/>
  <c r="BDO306" i="1"/>
  <c r="BDK306" i="1"/>
  <c r="BDG306" i="1"/>
  <c r="BDC306" i="1"/>
  <c r="BCY306" i="1"/>
  <c r="BCU306" i="1"/>
  <c r="BHD305" i="1"/>
  <c r="BGZ305" i="1"/>
  <c r="BGV305" i="1"/>
  <c r="BGR305" i="1"/>
  <c r="BGN305" i="1"/>
  <c r="BGJ305" i="1"/>
  <c r="BGF305" i="1"/>
  <c r="BGB305" i="1"/>
  <c r="BFX305" i="1"/>
  <c r="BFT305" i="1"/>
  <c r="BFP305" i="1"/>
  <c r="BFL305" i="1"/>
  <c r="BFH305" i="1"/>
  <c r="BFD305" i="1"/>
  <c r="BEZ305" i="1"/>
  <c r="BEV305" i="1"/>
  <c r="BER305" i="1"/>
  <c r="BEN305" i="1"/>
  <c r="BEJ305" i="1"/>
  <c r="BEF305" i="1"/>
  <c r="BEB305" i="1"/>
  <c r="BDX305" i="1"/>
  <c r="BDT305" i="1"/>
  <c r="BDP305" i="1"/>
  <c r="BDL305" i="1"/>
  <c r="BDH305" i="1"/>
  <c r="BDD305" i="1"/>
  <c r="BCZ305" i="1"/>
  <c r="BCV305" i="1"/>
  <c r="BHE304" i="1"/>
  <c r="BHA304" i="1"/>
  <c r="BGW304" i="1"/>
  <c r="BGS304" i="1"/>
  <c r="BGO304" i="1"/>
  <c r="BGK304" i="1"/>
  <c r="BGG304" i="1"/>
  <c r="BGC304" i="1"/>
  <c r="BFY304" i="1"/>
  <c r="BFU304" i="1"/>
  <c r="BFQ304" i="1"/>
  <c r="BFM304" i="1"/>
  <c r="BFI304" i="1"/>
  <c r="BFE304" i="1"/>
  <c r="BFA304" i="1"/>
  <c r="BEW304" i="1"/>
  <c r="BES304" i="1"/>
  <c r="BEO304" i="1"/>
  <c r="BEK304" i="1"/>
  <c r="BEG304" i="1"/>
  <c r="BEC304" i="1"/>
  <c r="BDY304" i="1"/>
  <c r="BDU304" i="1"/>
  <c r="BDQ304" i="1"/>
  <c r="BDM304" i="1"/>
  <c r="BDI304" i="1"/>
  <c r="BDE304" i="1"/>
  <c r="BDA304" i="1"/>
  <c r="BCW304" i="1"/>
  <c r="BHF303" i="1"/>
  <c r="BHB303" i="1"/>
  <c r="BGX303" i="1"/>
  <c r="BGT303" i="1"/>
  <c r="BGP303" i="1"/>
  <c r="BGL303" i="1"/>
  <c r="BGH303" i="1"/>
  <c r="BGD303" i="1"/>
  <c r="BFZ303" i="1"/>
  <c r="BFV303" i="1"/>
  <c r="BFR303" i="1"/>
  <c r="BFN303" i="1"/>
  <c r="BFJ303" i="1"/>
  <c r="BFF303" i="1"/>
  <c r="BFB303" i="1"/>
  <c r="BEX303" i="1"/>
  <c r="BET303" i="1"/>
  <c r="BEP303" i="1"/>
  <c r="BEL303" i="1"/>
  <c r="BEH303" i="1"/>
  <c r="BED303" i="1"/>
  <c r="BDZ303" i="1"/>
  <c r="BDV303" i="1"/>
  <c r="BDR303" i="1"/>
  <c r="BDN303" i="1"/>
  <c r="BDJ303" i="1"/>
  <c r="BDF303" i="1"/>
  <c r="BDB303" i="1"/>
  <c r="BCX303" i="1"/>
  <c r="BHG302" i="1"/>
  <c r="BHC302" i="1"/>
  <c r="BGY302" i="1"/>
  <c r="BGU302" i="1"/>
  <c r="BGQ302" i="1"/>
  <c r="BGM302" i="1"/>
  <c r="BGI302" i="1"/>
  <c r="BGE302" i="1"/>
  <c r="BGA302" i="1"/>
  <c r="BFW302" i="1"/>
  <c r="BFS302" i="1"/>
  <c r="BFO302" i="1"/>
  <c r="BFK302" i="1"/>
  <c r="BFG302" i="1"/>
  <c r="BFC302" i="1"/>
  <c r="BEY302" i="1"/>
  <c r="BEU302" i="1"/>
  <c r="BEQ302" i="1"/>
  <c r="BEM302" i="1"/>
  <c r="BEI302" i="1"/>
  <c r="BEE302" i="1"/>
  <c r="BEA302" i="1"/>
  <c r="BDW302" i="1"/>
  <c r="BDS302" i="1"/>
  <c r="BDO302" i="1"/>
  <c r="BDK302" i="1"/>
  <c r="BDG302" i="1"/>
  <c r="BDC302" i="1"/>
  <c r="BCY302" i="1"/>
  <c r="BCU302" i="1"/>
  <c r="BHD301" i="1"/>
  <c r="BGZ301" i="1"/>
  <c r="BGV301" i="1"/>
  <c r="BGR301" i="1"/>
  <c r="BGN301" i="1"/>
  <c r="BGJ301" i="1"/>
  <c r="BGF301" i="1"/>
  <c r="BGB301" i="1"/>
  <c r="BFX301" i="1"/>
  <c r="BFT301" i="1"/>
  <c r="BFP301" i="1"/>
  <c r="BFL301" i="1"/>
  <c r="BFH301" i="1"/>
  <c r="BFD301" i="1"/>
  <c r="BEZ301" i="1"/>
  <c r="BEV301" i="1"/>
  <c r="BER301" i="1"/>
  <c r="BEN301" i="1"/>
  <c r="BEJ301" i="1"/>
  <c r="BEF301" i="1"/>
  <c r="BEB301" i="1"/>
  <c r="BDX301" i="1"/>
  <c r="BDT301" i="1"/>
  <c r="BDP301" i="1"/>
  <c r="BDL301" i="1"/>
  <c r="BDH301" i="1"/>
  <c r="BDD301" i="1"/>
  <c r="BCZ301" i="1"/>
  <c r="BCV301" i="1"/>
  <c r="BHE300" i="1"/>
  <c r="BHA300" i="1"/>
  <c r="BGW300" i="1"/>
  <c r="BGS300" i="1"/>
  <c r="BGO300" i="1"/>
  <c r="BGK300" i="1"/>
  <c r="BGG300" i="1"/>
  <c r="BGC300" i="1"/>
  <c r="BFY300" i="1"/>
  <c r="BFU300" i="1"/>
  <c r="BFQ300" i="1"/>
  <c r="BFM300" i="1"/>
  <c r="BFI300" i="1"/>
  <c r="BFE300" i="1"/>
  <c r="BFA300" i="1"/>
  <c r="BEW300" i="1"/>
  <c r="BES300" i="1"/>
  <c r="BEO300" i="1"/>
  <c r="BEK300" i="1"/>
  <c r="BEG300" i="1"/>
  <c r="BEC300" i="1"/>
  <c r="BDY300" i="1"/>
  <c r="BDU300" i="1"/>
  <c r="BDQ300" i="1"/>
  <c r="BDM300" i="1"/>
  <c r="BDI300" i="1"/>
  <c r="BDE300" i="1"/>
  <c r="BDA300" i="1"/>
  <c r="BCW300" i="1"/>
  <c r="BHF299" i="1"/>
  <c r="BHB299" i="1"/>
  <c r="BGX299" i="1"/>
  <c r="BGT299" i="1"/>
  <c r="BGP299" i="1"/>
  <c r="BGL299" i="1"/>
  <c r="BGH299" i="1"/>
  <c r="BGD299" i="1"/>
  <c r="BFZ299" i="1"/>
  <c r="BFV299" i="1"/>
  <c r="BFR299" i="1"/>
  <c r="BFN299" i="1"/>
  <c r="BFJ299" i="1"/>
  <c r="BFF299" i="1"/>
  <c r="BFB299" i="1"/>
  <c r="BEX299" i="1"/>
  <c r="BET299" i="1"/>
  <c r="BEP299" i="1"/>
  <c r="BEL299" i="1"/>
  <c r="BEH299" i="1"/>
  <c r="BED299" i="1"/>
  <c r="BDZ299" i="1"/>
  <c r="BDV299" i="1"/>
  <c r="BDR299" i="1"/>
  <c r="BDN299" i="1"/>
  <c r="BDJ299" i="1"/>
  <c r="BDF299" i="1"/>
  <c r="BDB299" i="1"/>
  <c r="BCX299" i="1"/>
  <c r="BHG298" i="1"/>
  <c r="BHC298" i="1"/>
  <c r="BGY298" i="1"/>
  <c r="BGU298" i="1"/>
  <c r="BGQ298" i="1"/>
  <c r="BGM298" i="1"/>
  <c r="BGI298" i="1"/>
  <c r="BGE298" i="1"/>
  <c r="BGA298" i="1"/>
  <c r="BFW298" i="1"/>
  <c r="BFS298" i="1"/>
  <c r="BFO298" i="1"/>
  <c r="BFK298" i="1"/>
  <c r="BFG298" i="1"/>
  <c r="BFC298" i="1"/>
  <c r="BEY298" i="1"/>
  <c r="BEU298" i="1"/>
  <c r="BEQ298" i="1"/>
  <c r="BEM298" i="1"/>
  <c r="BEI298" i="1"/>
  <c r="BEE298" i="1"/>
  <c r="BEA298" i="1"/>
  <c r="BDW298" i="1"/>
  <c r="BDS298" i="1"/>
  <c r="BDO298" i="1"/>
  <c r="BDK298" i="1"/>
  <c r="BDG298" i="1"/>
  <c r="BDC298" i="1"/>
  <c r="BCY298" i="1"/>
  <c r="BCU298" i="1"/>
  <c r="BHD297" i="1"/>
  <c r="BGZ297" i="1"/>
  <c r="BGV297" i="1"/>
  <c r="BGR297" i="1"/>
  <c r="BGN297" i="1"/>
  <c r="BGJ297" i="1"/>
  <c r="BGF297" i="1"/>
  <c r="BGB297" i="1"/>
  <c r="BFX297" i="1"/>
  <c r="BFT297" i="1"/>
  <c r="BFP297" i="1"/>
  <c r="BFL297" i="1"/>
  <c r="BFH297" i="1"/>
  <c r="BFD297" i="1"/>
  <c r="BEZ297" i="1"/>
  <c r="BEV297" i="1"/>
  <c r="BER297" i="1"/>
  <c r="BEN297" i="1"/>
  <c r="BEJ297" i="1"/>
  <c r="BEF297" i="1"/>
  <c r="BEB297" i="1"/>
  <c r="BDX297" i="1"/>
  <c r="BDT297" i="1"/>
  <c r="BDP297" i="1"/>
  <c r="BDL297" i="1"/>
  <c r="BDH297" i="1"/>
  <c r="BDD297" i="1"/>
  <c r="BCZ297" i="1"/>
  <c r="BCV297" i="1"/>
  <c r="BHE296" i="1"/>
  <c r="BHA296" i="1"/>
  <c r="BGW296" i="1"/>
  <c r="BGS296" i="1"/>
  <c r="BGO296" i="1"/>
  <c r="BGK296" i="1"/>
  <c r="BGG296" i="1"/>
  <c r="BGC296" i="1"/>
  <c r="BFY296" i="1"/>
  <c r="BFU296" i="1"/>
  <c r="BFQ296" i="1"/>
  <c r="BFM296" i="1"/>
  <c r="BFI296" i="1"/>
  <c r="BFE296" i="1"/>
  <c r="BFA296" i="1"/>
  <c r="BEW296" i="1"/>
  <c r="BES296" i="1"/>
  <c r="BEO296" i="1"/>
  <c r="BEK296" i="1"/>
  <c r="BEG296" i="1"/>
  <c r="BEC296" i="1"/>
  <c r="BDY296" i="1"/>
  <c r="BDU296" i="1"/>
  <c r="BDQ296" i="1"/>
  <c r="BDM296" i="1"/>
  <c r="BDI296" i="1"/>
  <c r="BDE296" i="1"/>
  <c r="BDA296" i="1"/>
  <c r="BCW296" i="1"/>
  <c r="BHF295" i="1"/>
  <c r="BHB295" i="1"/>
  <c r="BGX295" i="1"/>
  <c r="BGT295" i="1"/>
  <c r="BGP295" i="1"/>
  <c r="BGL295" i="1"/>
  <c r="BGH295" i="1"/>
  <c r="BGD295" i="1"/>
  <c r="BFZ295" i="1"/>
  <c r="BFV295" i="1"/>
  <c r="BFR295" i="1"/>
  <c r="BFN295" i="1"/>
  <c r="BFJ295" i="1"/>
  <c r="BFF295" i="1"/>
  <c r="BFB295" i="1"/>
  <c r="BEX295" i="1"/>
  <c r="BET295" i="1"/>
  <c r="BEP295" i="1"/>
  <c r="BEL295" i="1"/>
  <c r="BEH295" i="1"/>
  <c r="BED295" i="1"/>
  <c r="BDZ295" i="1"/>
  <c r="BDV295" i="1"/>
  <c r="BDR295" i="1"/>
  <c r="BDN295" i="1"/>
  <c r="BDJ295" i="1"/>
  <c r="BDF295" i="1"/>
  <c r="BDB295" i="1"/>
  <c r="BCX295" i="1"/>
  <c r="BHG294" i="1"/>
  <c r="BHC294" i="1"/>
  <c r="BGY294" i="1"/>
  <c r="BGU294" i="1"/>
  <c r="BGQ294" i="1"/>
  <c r="BGM294" i="1"/>
  <c r="BGI294" i="1"/>
  <c r="BGE294" i="1"/>
  <c r="BGA294" i="1"/>
  <c r="BFW294" i="1"/>
  <c r="BFS294" i="1"/>
  <c r="BFO294" i="1"/>
  <c r="BFK294" i="1"/>
  <c r="BFG294" i="1"/>
  <c r="BFC294" i="1"/>
  <c r="BEY294" i="1"/>
  <c r="BEU294" i="1"/>
  <c r="BEQ294" i="1"/>
  <c r="BEM294" i="1"/>
  <c r="BEI294" i="1"/>
  <c r="BEE294" i="1"/>
  <c r="BEA294" i="1"/>
  <c r="BDW294" i="1"/>
  <c r="BDS294" i="1"/>
  <c r="BDO294" i="1"/>
  <c r="BDK294" i="1"/>
  <c r="BDG294" i="1"/>
  <c r="BDC294" i="1"/>
  <c r="BCY294" i="1"/>
  <c r="BCU294" i="1"/>
  <c r="BHD293" i="1"/>
  <c r="BGZ293" i="1"/>
  <c r="BGV293" i="1"/>
  <c r="BGR293" i="1"/>
  <c r="BGN293" i="1"/>
  <c r="BGJ293" i="1"/>
  <c r="BGF293" i="1"/>
  <c r="BGB293" i="1"/>
  <c r="BFX293" i="1"/>
  <c r="BFT293" i="1"/>
  <c r="BFP293" i="1"/>
  <c r="BFL293" i="1"/>
  <c r="BFH293" i="1"/>
  <c r="BFD293" i="1"/>
  <c r="BEZ293" i="1"/>
  <c r="BEV293" i="1"/>
  <c r="BER293" i="1"/>
  <c r="BEN293" i="1"/>
  <c r="BEJ293" i="1"/>
  <c r="BEF293" i="1"/>
  <c r="BEB293" i="1"/>
  <c r="BDX293" i="1"/>
  <c r="BDT293" i="1"/>
  <c r="BDP293" i="1"/>
  <c r="BDL293" i="1"/>
  <c r="BDH293" i="1"/>
  <c r="BDD293" i="1"/>
  <c r="BCZ293" i="1"/>
  <c r="BCV293" i="1"/>
  <c r="BHE292" i="1"/>
  <c r="BHA292" i="1"/>
  <c r="BGW292" i="1"/>
  <c r="BGS292" i="1"/>
  <c r="BGO292" i="1"/>
  <c r="BGK292" i="1"/>
  <c r="BGG292" i="1"/>
  <c r="BGC292" i="1"/>
  <c r="BFY292" i="1"/>
  <c r="BFU292" i="1"/>
  <c r="BFQ292" i="1"/>
  <c r="BFM292" i="1"/>
  <c r="BFI292" i="1"/>
  <c r="BFE292" i="1"/>
  <c r="BFA292" i="1"/>
  <c r="BEW292" i="1"/>
  <c r="BES292" i="1"/>
  <c r="BEO292" i="1"/>
  <c r="BEK292" i="1"/>
  <c r="BEG292" i="1"/>
  <c r="BEC292" i="1"/>
  <c r="BDY292" i="1"/>
  <c r="BDU292" i="1"/>
  <c r="BDQ292" i="1"/>
  <c r="BDM292" i="1"/>
  <c r="BDI292" i="1"/>
  <c r="BDE292" i="1"/>
  <c r="BDA292" i="1"/>
  <c r="BCW292" i="1"/>
  <c r="BHF291" i="1"/>
  <c r="BHB291" i="1"/>
  <c r="BGX291" i="1"/>
  <c r="BGT291" i="1"/>
  <c r="BGP291" i="1"/>
  <c r="BGL291" i="1"/>
  <c r="BGH291" i="1"/>
  <c r="BGD291" i="1"/>
  <c r="BFZ291" i="1"/>
  <c r="BFV291" i="1"/>
  <c r="BFR291" i="1"/>
  <c r="BFN291" i="1"/>
  <c r="BFJ291" i="1"/>
  <c r="BFF291" i="1"/>
  <c r="BFB291" i="1"/>
  <c r="BEX291" i="1"/>
  <c r="BET291" i="1"/>
  <c r="BEP291" i="1"/>
  <c r="BEL291" i="1"/>
  <c r="BEH291" i="1"/>
  <c r="BED291" i="1"/>
  <c r="BDZ291" i="1"/>
  <c r="BDV291" i="1"/>
  <c r="BDR291" i="1"/>
  <c r="BDN291" i="1"/>
  <c r="BDJ291" i="1"/>
  <c r="BDF291" i="1"/>
  <c r="BDB291" i="1"/>
  <c r="BCX291" i="1"/>
  <c r="BHG290" i="1"/>
  <c r="BHC290" i="1"/>
  <c r="BGY290" i="1"/>
  <c r="BGU290" i="1"/>
  <c r="BGQ290" i="1"/>
  <c r="BGM290" i="1"/>
  <c r="BGI290" i="1"/>
  <c r="BGE290" i="1"/>
  <c r="BGA290" i="1"/>
  <c r="BFW290" i="1"/>
  <c r="BFS290" i="1"/>
  <c r="BFO290" i="1"/>
  <c r="BFK290" i="1"/>
  <c r="BFG290" i="1"/>
  <c r="BFC290" i="1"/>
  <c r="BEY290" i="1"/>
  <c r="BEU290" i="1"/>
  <c r="BEQ290" i="1"/>
  <c r="BEM290" i="1"/>
  <c r="BEI290" i="1"/>
  <c r="BEE290" i="1"/>
  <c r="BEA290" i="1"/>
  <c r="BDW290" i="1"/>
  <c r="BDS290" i="1"/>
  <c r="BDO290" i="1"/>
  <c r="BDK290" i="1"/>
  <c r="BDG290" i="1"/>
  <c r="BDC290" i="1"/>
  <c r="BCY290" i="1"/>
  <c r="BCU290" i="1"/>
  <c r="BHD289" i="1"/>
  <c r="BGZ289" i="1"/>
  <c r="BGV289" i="1"/>
  <c r="BGR289" i="1"/>
  <c r="BGN289" i="1"/>
  <c r="BGJ289" i="1"/>
  <c r="BGF289" i="1"/>
  <c r="BGB289" i="1"/>
  <c r="BFX289" i="1"/>
  <c r="BFT289" i="1"/>
  <c r="BFP289" i="1"/>
  <c r="BFL289" i="1"/>
  <c r="BFH289" i="1"/>
  <c r="BFD289" i="1"/>
  <c r="BEZ289" i="1"/>
  <c r="BEV289" i="1"/>
  <c r="BER289" i="1"/>
  <c r="BEN289" i="1"/>
  <c r="BEJ289" i="1"/>
  <c r="BEF289" i="1"/>
  <c r="BEB289" i="1"/>
  <c r="BDX289" i="1"/>
  <c r="BDT289" i="1"/>
  <c r="BDP289" i="1"/>
  <c r="BDL289" i="1"/>
  <c r="BDH289" i="1"/>
  <c r="BDD289" i="1"/>
  <c r="BCZ289" i="1"/>
  <c r="BCV289" i="1"/>
  <c r="BHE288" i="1"/>
  <c r="BHA288" i="1"/>
  <c r="BGW288" i="1"/>
  <c r="BGS288" i="1"/>
  <c r="BGO288" i="1"/>
  <c r="BGK288" i="1"/>
  <c r="BGG288" i="1"/>
  <c r="BGC288" i="1"/>
  <c r="BFY288" i="1"/>
  <c r="BFU288" i="1"/>
  <c r="BFQ288" i="1"/>
  <c r="BFM288" i="1"/>
  <c r="BFI288" i="1"/>
  <c r="BFE288" i="1"/>
  <c r="BFA288" i="1"/>
  <c r="BEW288" i="1"/>
  <c r="BES288" i="1"/>
  <c r="BEO288" i="1"/>
  <c r="BEK288" i="1"/>
  <c r="BEG288" i="1"/>
  <c r="BEC288" i="1"/>
  <c r="BDY288" i="1"/>
  <c r="BDU288" i="1"/>
  <c r="BDQ288" i="1"/>
  <c r="BDM288" i="1"/>
  <c r="BDI288" i="1"/>
  <c r="BDE288" i="1"/>
  <c r="BDA288" i="1"/>
  <c r="BCW288" i="1"/>
  <c r="BHF287" i="1"/>
  <c r="BHB287" i="1"/>
  <c r="BGX287" i="1"/>
  <c r="BGT287" i="1"/>
  <c r="BGP287" i="1"/>
  <c r="BGL287" i="1"/>
  <c r="BGH287" i="1"/>
  <c r="BGD287" i="1"/>
  <c r="BFZ287" i="1"/>
  <c r="BFV287" i="1"/>
  <c r="BFR287" i="1"/>
  <c r="BFN287" i="1"/>
  <c r="BFJ287" i="1"/>
  <c r="BFF287" i="1"/>
  <c r="BFB287" i="1"/>
  <c r="BEX287" i="1"/>
  <c r="BET287" i="1"/>
  <c r="BEP287" i="1"/>
  <c r="BEL287" i="1"/>
  <c r="BEH287" i="1"/>
  <c r="BED287" i="1"/>
  <c r="BDZ287" i="1"/>
  <c r="BDV287" i="1"/>
  <c r="BDR287" i="1"/>
  <c r="BDN287" i="1"/>
  <c r="BDJ287" i="1"/>
  <c r="BDF287" i="1"/>
  <c r="BDB287" i="1"/>
  <c r="BCX287" i="1"/>
  <c r="BHG286" i="1"/>
  <c r="BHC286" i="1"/>
  <c r="BGY286" i="1"/>
  <c r="BGU286" i="1"/>
  <c r="BGQ286" i="1"/>
  <c r="BGM286" i="1"/>
  <c r="BGI286" i="1"/>
  <c r="BGE286" i="1"/>
  <c r="BGA286" i="1"/>
  <c r="BFW286" i="1"/>
  <c r="BFS286" i="1"/>
  <c r="BFO286" i="1"/>
  <c r="BFK286" i="1"/>
  <c r="BFG286" i="1"/>
  <c r="BFC286" i="1"/>
  <c r="BEY286" i="1"/>
  <c r="BEU286" i="1"/>
  <c r="BEQ286" i="1"/>
  <c r="BEM286" i="1"/>
  <c r="BEI286" i="1"/>
  <c r="BEE286" i="1"/>
  <c r="BEA286" i="1"/>
  <c r="BDW286" i="1"/>
  <c r="BDS286" i="1"/>
  <c r="BDO286" i="1"/>
  <c r="BDK286" i="1"/>
  <c r="BDG286" i="1"/>
  <c r="BDC286" i="1"/>
  <c r="BCY286" i="1"/>
  <c r="BCU286" i="1"/>
  <c r="BHD285" i="1"/>
  <c r="BGZ285" i="1"/>
  <c r="BGV285" i="1"/>
  <c r="BGR285" i="1"/>
  <c r="BGN285" i="1"/>
  <c r="BGJ285" i="1"/>
  <c r="BGF285" i="1"/>
  <c r="BGB285" i="1"/>
  <c r="BFX285" i="1"/>
  <c r="BFT285" i="1"/>
  <c r="BFP285" i="1"/>
  <c r="BFL285" i="1"/>
  <c r="BFH285" i="1"/>
  <c r="BFD285" i="1"/>
  <c r="BEZ285" i="1"/>
  <c r="BEV285" i="1"/>
  <c r="BER285" i="1"/>
  <c r="BEN285" i="1"/>
  <c r="BEJ285" i="1"/>
  <c r="BEF285" i="1"/>
  <c r="BEB285" i="1"/>
  <c r="BDX285" i="1"/>
  <c r="BDT285" i="1"/>
  <c r="BDP285" i="1"/>
  <c r="BDL285" i="1"/>
  <c r="BDH285" i="1"/>
  <c r="BDD285" i="1"/>
  <c r="BCZ285" i="1"/>
  <c r="BCV285" i="1"/>
  <c r="BHE284" i="1"/>
  <c r="BHA284" i="1"/>
  <c r="BGW284" i="1"/>
  <c r="BGS284" i="1"/>
  <c r="BGO284" i="1"/>
  <c r="BGK284" i="1"/>
  <c r="BGG284" i="1"/>
  <c r="BGC284" i="1"/>
  <c r="BFY284" i="1"/>
  <c r="BFU284" i="1"/>
  <c r="BFQ284" i="1"/>
  <c r="BFM284" i="1"/>
  <c r="BFI284" i="1"/>
  <c r="BFE284" i="1"/>
  <c r="BFA284" i="1"/>
  <c r="BEW284" i="1"/>
  <c r="BES284" i="1"/>
  <c r="BEO284" i="1"/>
  <c r="BEK284" i="1"/>
  <c r="BEG284" i="1"/>
  <c r="BEC284" i="1"/>
  <c r="BDY284" i="1"/>
  <c r="BDU284" i="1"/>
  <c r="BDQ284" i="1"/>
  <c r="BDM284" i="1"/>
  <c r="BDI284" i="1"/>
  <c r="BDE284" i="1"/>
  <c r="BDA284" i="1"/>
  <c r="BCW284" i="1"/>
  <c r="BHF283" i="1"/>
  <c r="BHB283" i="1"/>
  <c r="BGX283" i="1"/>
  <c r="BGT283" i="1"/>
  <c r="BGP283" i="1"/>
  <c r="BGL283" i="1"/>
  <c r="BGH283" i="1"/>
  <c r="BGD283" i="1"/>
  <c r="BFZ283" i="1"/>
  <c r="BFV283" i="1"/>
  <c r="BFR283" i="1"/>
  <c r="BFN283" i="1"/>
  <c r="BFJ283" i="1"/>
  <c r="BFF283" i="1"/>
  <c r="BFB283" i="1"/>
  <c r="BEX283" i="1"/>
  <c r="BET283" i="1"/>
  <c r="BEP283" i="1"/>
  <c r="BEL283" i="1"/>
  <c r="BEH283" i="1"/>
  <c r="BED283" i="1"/>
  <c r="BDZ283" i="1"/>
  <c r="BDV283" i="1"/>
  <c r="BDR283" i="1"/>
  <c r="BDN283" i="1"/>
  <c r="BDJ283" i="1"/>
  <c r="BDF283" i="1"/>
  <c r="BDB283" i="1"/>
  <c r="BCX283" i="1"/>
  <c r="BHG282" i="1"/>
  <c r="BHC282" i="1"/>
  <c r="BGY282" i="1"/>
  <c r="BGU282" i="1"/>
  <c r="BGQ282" i="1"/>
  <c r="BGM282" i="1"/>
  <c r="BGI282" i="1"/>
  <c r="BGE282" i="1"/>
  <c r="BGA282" i="1"/>
  <c r="BFW282" i="1"/>
  <c r="BFS282" i="1"/>
  <c r="BFO282" i="1"/>
  <c r="BFK282" i="1"/>
  <c r="BFG282" i="1"/>
  <c r="BFC282" i="1"/>
  <c r="BEY282" i="1"/>
  <c r="BEU282" i="1"/>
  <c r="BEQ282" i="1"/>
  <c r="BEM282" i="1"/>
  <c r="BEI282" i="1"/>
  <c r="BEE282" i="1"/>
  <c r="BEA282" i="1"/>
  <c r="BDW282" i="1"/>
  <c r="BDS282" i="1"/>
  <c r="BDO282" i="1"/>
  <c r="BDK282" i="1"/>
  <c r="BDG282" i="1"/>
  <c r="BDC282" i="1"/>
  <c r="BCY282" i="1"/>
  <c r="BCU282" i="1"/>
  <c r="BHD281" i="1"/>
  <c r="BGZ281" i="1"/>
  <c r="BGV281" i="1"/>
  <c r="BGR281" i="1"/>
  <c r="BGN281" i="1"/>
  <c r="BGJ281" i="1"/>
  <c r="BGF281" i="1"/>
  <c r="BGB281" i="1"/>
  <c r="BFX281" i="1"/>
  <c r="BFT281" i="1"/>
  <c r="BFP281" i="1"/>
  <c r="BFL281" i="1"/>
  <c r="BFH281" i="1"/>
  <c r="BFD281" i="1"/>
  <c r="BEZ281" i="1"/>
  <c r="BEV281" i="1"/>
  <c r="BER281" i="1"/>
  <c r="BEN281" i="1"/>
  <c r="BEJ281" i="1"/>
  <c r="BEF281" i="1"/>
  <c r="BEB281" i="1"/>
  <c r="BDX281" i="1"/>
  <c r="BDT281" i="1"/>
  <c r="BDP281" i="1"/>
  <c r="BDL281" i="1"/>
  <c r="BDH281" i="1"/>
  <c r="BDD281" i="1"/>
  <c r="BCZ281" i="1"/>
  <c r="BCV281" i="1"/>
  <c r="BHE280" i="1"/>
  <c r="BHA280" i="1"/>
  <c r="BGW280" i="1"/>
  <c r="BGS280" i="1"/>
  <c r="BGO280" i="1"/>
  <c r="BGK280" i="1"/>
  <c r="BGG280" i="1"/>
  <c r="BGC280" i="1"/>
  <c r="BFY280" i="1"/>
  <c r="BFU280" i="1"/>
  <c r="BFQ280" i="1"/>
  <c r="BFM280" i="1"/>
  <c r="BFI280" i="1"/>
  <c r="BFE280" i="1"/>
  <c r="BFA280" i="1"/>
  <c r="BEW280" i="1"/>
  <c r="BES280" i="1"/>
  <c r="BEO280" i="1"/>
  <c r="BEK280" i="1"/>
  <c r="BEG280" i="1"/>
  <c r="BEC280" i="1"/>
  <c r="BDY280" i="1"/>
  <c r="BDU280" i="1"/>
  <c r="BDQ280" i="1"/>
  <c r="BDM280" i="1"/>
  <c r="BDI280" i="1"/>
  <c r="BDE280" i="1"/>
  <c r="BDA280" i="1"/>
  <c r="BCW280" i="1"/>
  <c r="BHF279" i="1"/>
  <c r="BHB279" i="1"/>
  <c r="BGX279" i="1"/>
  <c r="BGT279" i="1"/>
  <c r="BGP279" i="1"/>
  <c r="BGL279" i="1"/>
  <c r="BGH279" i="1"/>
  <c r="BGD279" i="1"/>
  <c r="BFZ279" i="1"/>
  <c r="BFV279" i="1"/>
  <c r="BFR279" i="1"/>
  <c r="BFN279" i="1"/>
  <c r="BFJ279" i="1"/>
  <c r="BFF279" i="1"/>
  <c r="BFB279" i="1"/>
  <c r="BEX279" i="1"/>
  <c r="BET279" i="1"/>
  <c r="BEP279" i="1"/>
  <c r="BEL279" i="1"/>
  <c r="BEH279" i="1"/>
  <c r="BED279" i="1"/>
  <c r="BDZ279" i="1"/>
  <c r="BDV279" i="1"/>
  <c r="BDR279" i="1"/>
  <c r="BDN279" i="1"/>
  <c r="BDJ279" i="1"/>
  <c r="BDF279" i="1"/>
  <c r="BDB279" i="1"/>
  <c r="BCX279" i="1"/>
  <c r="BHG278" i="1"/>
  <c r="BHC278" i="1"/>
  <c r="BGY278" i="1"/>
  <c r="BGU278" i="1"/>
  <c r="BGQ278" i="1"/>
  <c r="BGM278" i="1"/>
  <c r="BGI278" i="1"/>
  <c r="BGE278" i="1"/>
  <c r="BGA278" i="1"/>
  <c r="BFW278" i="1"/>
  <c r="BFS278" i="1"/>
  <c r="BFO278" i="1"/>
  <c r="BFK278" i="1"/>
  <c r="BFG278" i="1"/>
  <c r="BFC278" i="1"/>
  <c r="BEY278" i="1"/>
  <c r="BEU278" i="1"/>
  <c r="BEQ278" i="1"/>
  <c r="BEM278" i="1"/>
  <c r="BEI278" i="1"/>
  <c r="BEE278" i="1"/>
  <c r="BEA278" i="1"/>
  <c r="BDW278" i="1"/>
  <c r="BDS278" i="1"/>
  <c r="BDO278" i="1"/>
  <c r="BDK278" i="1"/>
  <c r="BDG278" i="1"/>
  <c r="BDC278" i="1"/>
  <c r="BCY278" i="1"/>
  <c r="BCU278" i="1"/>
  <c r="BHD277" i="1"/>
  <c r="BGZ277" i="1"/>
  <c r="BGV277" i="1"/>
  <c r="BGR277" i="1"/>
  <c r="BGN277" i="1"/>
  <c r="BGJ277" i="1"/>
  <c r="BGF277" i="1"/>
  <c r="BGB277" i="1"/>
  <c r="BFX277" i="1"/>
  <c r="BFT277" i="1"/>
  <c r="BFP277" i="1"/>
  <c r="BFL277" i="1"/>
  <c r="BFH277" i="1"/>
  <c r="BFD277" i="1"/>
  <c r="BEZ277" i="1"/>
  <c r="BEV277" i="1"/>
  <c r="BER277" i="1"/>
  <c r="BEN277" i="1"/>
  <c r="BEJ277" i="1"/>
  <c r="BEF277" i="1"/>
  <c r="BEB277" i="1"/>
  <c r="BDX277" i="1"/>
  <c r="BDT277" i="1"/>
  <c r="BDP277" i="1"/>
  <c r="BDL277" i="1"/>
  <c r="BDH277" i="1"/>
  <c r="BDD277" i="1"/>
  <c r="BCZ277" i="1"/>
  <c r="BCV277" i="1"/>
  <c r="BHE276" i="1"/>
  <c r="BHA276" i="1"/>
  <c r="BGW276" i="1"/>
  <c r="BGS276" i="1"/>
  <c r="BGO276" i="1"/>
  <c r="BGK276" i="1"/>
  <c r="BGG276" i="1"/>
  <c r="BGC276" i="1"/>
  <c r="BFY276" i="1"/>
  <c r="BFU276" i="1"/>
  <c r="BFQ276" i="1"/>
  <c r="BFM276" i="1"/>
  <c r="BFI276" i="1"/>
  <c r="BFE276" i="1"/>
  <c r="BFA276" i="1"/>
  <c r="BEW276" i="1"/>
  <c r="BES276" i="1"/>
  <c r="BEO276" i="1"/>
  <c r="BEK276" i="1"/>
  <c r="BEG276" i="1"/>
  <c r="BEC276" i="1"/>
  <c r="BDY276" i="1"/>
  <c r="BDU276" i="1"/>
  <c r="BDQ276" i="1"/>
  <c r="BDM276" i="1"/>
  <c r="BDI276" i="1"/>
  <c r="BDE276" i="1"/>
  <c r="BDA276" i="1"/>
  <c r="BCW276" i="1"/>
  <c r="BHF275" i="1"/>
  <c r="BHB275" i="1"/>
  <c r="BGX275" i="1"/>
  <c r="BGT275" i="1"/>
  <c r="BGP275" i="1"/>
  <c r="BGL275" i="1"/>
  <c r="BGH275" i="1"/>
  <c r="BGD275" i="1"/>
  <c r="BFZ275" i="1"/>
  <c r="BFV275" i="1"/>
  <c r="BFR275" i="1"/>
  <c r="BFN275" i="1"/>
  <c r="BFJ275" i="1"/>
  <c r="BFF275" i="1"/>
  <c r="BFB275" i="1"/>
  <c r="BEX275" i="1"/>
  <c r="BET275" i="1"/>
  <c r="BEP275" i="1"/>
  <c r="BEL275" i="1"/>
  <c r="BEH275" i="1"/>
  <c r="BED275" i="1"/>
  <c r="BDZ275" i="1"/>
  <c r="BDV275" i="1"/>
  <c r="BDR275" i="1"/>
  <c r="BDN275" i="1"/>
  <c r="BDJ275" i="1"/>
  <c r="BDF275" i="1"/>
  <c r="BDB275" i="1"/>
  <c r="BCX275" i="1"/>
  <c r="BHG274" i="1"/>
  <c r="BHC274" i="1"/>
  <c r="BGY274" i="1"/>
  <c r="BGU274" i="1"/>
  <c r="BGQ274" i="1"/>
  <c r="BGM274" i="1"/>
  <c r="BGI274" i="1"/>
  <c r="BGE274" i="1"/>
  <c r="BGA274" i="1"/>
  <c r="BFW274" i="1"/>
  <c r="BFS274" i="1"/>
  <c r="BFO274" i="1"/>
  <c r="BFK274" i="1"/>
  <c r="BFG274" i="1"/>
  <c r="BFC274" i="1"/>
  <c r="BEY274" i="1"/>
  <c r="BEU274" i="1"/>
  <c r="BEQ274" i="1"/>
  <c r="BEM274" i="1"/>
  <c r="BEI274" i="1"/>
  <c r="BEE274" i="1"/>
  <c r="BEA274" i="1"/>
  <c r="BDW274" i="1"/>
  <c r="BDS274" i="1"/>
  <c r="BDO274" i="1"/>
  <c r="BDK274" i="1"/>
  <c r="BDG274" i="1"/>
  <c r="BDC274" i="1"/>
  <c r="BCY274" i="1"/>
  <c r="BCU274" i="1"/>
  <c r="BHD273" i="1"/>
  <c r="BGZ273" i="1"/>
  <c r="BGV273" i="1"/>
  <c r="BGR273" i="1"/>
  <c r="BGN273" i="1"/>
  <c r="BGJ273" i="1"/>
  <c r="BGF273" i="1"/>
  <c r="BGB273" i="1"/>
  <c r="BFX273" i="1"/>
  <c r="BFT273" i="1"/>
  <c r="BFP273" i="1"/>
  <c r="BFL273" i="1"/>
  <c r="BFH273" i="1"/>
  <c r="BFD273" i="1"/>
  <c r="BEZ273" i="1"/>
  <c r="BEV273" i="1"/>
  <c r="BER273" i="1"/>
  <c r="BEN273" i="1"/>
  <c r="BEJ273" i="1"/>
  <c r="BEF273" i="1"/>
  <c r="BEB273" i="1"/>
  <c r="BDX273" i="1"/>
  <c r="BDT273" i="1"/>
  <c r="BDP273" i="1"/>
  <c r="BDL273" i="1"/>
  <c r="BDH273" i="1"/>
  <c r="BDD273" i="1"/>
  <c r="BCZ273" i="1"/>
  <c r="BCV273" i="1"/>
  <c r="BHE272" i="1"/>
  <c r="BHA272" i="1"/>
  <c r="BGW272" i="1"/>
  <c r="BGS272" i="1"/>
  <c r="BGO272" i="1"/>
  <c r="BGK272" i="1"/>
  <c r="BGG272" i="1"/>
  <c r="BGC272" i="1"/>
  <c r="BFY272" i="1"/>
  <c r="BFU272" i="1"/>
  <c r="BFQ272" i="1"/>
  <c r="BFM272" i="1"/>
  <c r="BFI272" i="1"/>
  <c r="BFE272" i="1"/>
  <c r="BFA272" i="1"/>
  <c r="BEW272" i="1"/>
  <c r="BES272" i="1"/>
  <c r="BEO272" i="1"/>
  <c r="BEK272" i="1"/>
  <c r="BEG272" i="1"/>
  <c r="BEC272" i="1"/>
  <c r="BDY272" i="1"/>
  <c r="BDU272" i="1"/>
  <c r="BDQ272" i="1"/>
  <c r="BDM272" i="1"/>
  <c r="BDI272" i="1"/>
  <c r="BDE272" i="1"/>
  <c r="BDA272" i="1"/>
  <c r="BCW272" i="1"/>
  <c r="BHF271" i="1"/>
  <c r="BHB271" i="1"/>
  <c r="BGX271" i="1"/>
  <c r="BGT271" i="1"/>
  <c r="BGP271" i="1"/>
  <c r="BGL271" i="1"/>
  <c r="BGH271" i="1"/>
  <c r="BGD271" i="1"/>
  <c r="BFZ271" i="1"/>
  <c r="BFV271" i="1"/>
  <c r="BFR271" i="1"/>
  <c r="BFN271" i="1"/>
  <c r="BFJ271" i="1"/>
  <c r="BFF271" i="1"/>
  <c r="BFB271" i="1"/>
  <c r="BEX271" i="1"/>
  <c r="BET271" i="1"/>
  <c r="BEP271" i="1"/>
  <c r="BEL271" i="1"/>
  <c r="BEH271" i="1"/>
  <c r="BED271" i="1"/>
  <c r="BDZ271" i="1"/>
  <c r="BDV271" i="1"/>
  <c r="BDR271" i="1"/>
  <c r="BDN271" i="1"/>
  <c r="BDJ271" i="1"/>
  <c r="BDF271" i="1"/>
  <c r="BDB271" i="1"/>
  <c r="BCX271" i="1"/>
  <c r="BHG270" i="1"/>
  <c r="BHC270" i="1"/>
  <c r="BGY270" i="1"/>
  <c r="BGU270" i="1"/>
  <c r="BGQ270" i="1"/>
  <c r="BGM270" i="1"/>
  <c r="BGI270" i="1"/>
  <c r="BGE270" i="1"/>
  <c r="BGA270" i="1"/>
  <c r="BFW270" i="1"/>
  <c r="BFS270" i="1"/>
  <c r="BFO270" i="1"/>
  <c r="BFK270" i="1"/>
  <c r="BFG270" i="1"/>
  <c r="BFC270" i="1"/>
  <c r="BEY270" i="1"/>
  <c r="BEU270" i="1"/>
  <c r="BEQ270" i="1"/>
  <c r="BEM270" i="1"/>
  <c r="BEI270" i="1"/>
  <c r="BEE270" i="1"/>
  <c r="BEA270" i="1"/>
  <c r="BDW270" i="1"/>
  <c r="BDS270" i="1"/>
  <c r="BDO270" i="1"/>
  <c r="BDK270" i="1"/>
  <c r="BDG270" i="1"/>
  <c r="BDC270" i="1"/>
  <c r="BCY270" i="1"/>
  <c r="BCU270" i="1"/>
  <c r="BHD269" i="1"/>
  <c r="BGZ269" i="1"/>
  <c r="BGV269" i="1"/>
  <c r="BGR269" i="1"/>
  <c r="BGN269" i="1"/>
  <c r="BGJ269" i="1"/>
  <c r="BGF269" i="1"/>
  <c r="BGB269" i="1"/>
  <c r="BFX269" i="1"/>
  <c r="BFT269" i="1"/>
  <c r="BFP269" i="1"/>
  <c r="BFL269" i="1"/>
  <c r="BFH269" i="1"/>
  <c r="BFD269" i="1"/>
  <c r="BEZ269" i="1"/>
  <c r="BEV269" i="1"/>
  <c r="BER269" i="1"/>
  <c r="BEN269" i="1"/>
  <c r="BEJ269" i="1"/>
  <c r="BEF269" i="1"/>
  <c r="BEB269" i="1"/>
  <c r="BDX269" i="1"/>
  <c r="BDT269" i="1"/>
  <c r="BDP269" i="1"/>
  <c r="BDL269" i="1"/>
  <c r="BDH269" i="1"/>
  <c r="BDD269" i="1"/>
  <c r="BCZ269" i="1"/>
  <c r="BCV269" i="1"/>
  <c r="BHE268" i="1"/>
  <c r="BHA268" i="1"/>
  <c r="BGW268" i="1"/>
  <c r="BGS268" i="1"/>
  <c r="BGO268" i="1"/>
  <c r="BGK268" i="1"/>
  <c r="BGG268" i="1"/>
  <c r="BGC268" i="1"/>
  <c r="BFY268" i="1"/>
  <c r="BFU268" i="1"/>
  <c r="BFQ268" i="1"/>
  <c r="BFM268" i="1"/>
  <c r="BFI268" i="1"/>
  <c r="BFE268" i="1"/>
  <c r="BFA268" i="1"/>
  <c r="BEW268" i="1"/>
  <c r="BES268" i="1"/>
  <c r="BEO268" i="1"/>
  <c r="BEK268" i="1"/>
  <c r="BEG268" i="1"/>
  <c r="BEC268" i="1"/>
  <c r="BDY268" i="1"/>
  <c r="BDU268" i="1"/>
  <c r="BDQ268" i="1"/>
  <c r="BDM268" i="1"/>
  <c r="BDI268" i="1"/>
  <c r="BDE268" i="1"/>
  <c r="BDA268" i="1"/>
  <c r="BCW268" i="1"/>
  <c r="BHF267" i="1"/>
  <c r="BHB267" i="1"/>
  <c r="BGX267" i="1"/>
  <c r="BGT267" i="1"/>
  <c r="BGP267" i="1"/>
  <c r="BGL267" i="1"/>
  <c r="BGH267" i="1"/>
  <c r="BGD267" i="1"/>
  <c r="BFZ267" i="1"/>
  <c r="BFV267" i="1"/>
  <c r="BFR267" i="1"/>
  <c r="BFN267" i="1"/>
  <c r="BFJ267" i="1"/>
  <c r="BFF267" i="1"/>
  <c r="BFB267" i="1"/>
  <c r="BEX267" i="1"/>
  <c r="BET267" i="1"/>
  <c r="BEP267" i="1"/>
  <c r="BEL267" i="1"/>
  <c r="BEH267" i="1"/>
  <c r="BED267" i="1"/>
  <c r="BDZ267" i="1"/>
  <c r="BDV267" i="1"/>
  <c r="BDR267" i="1"/>
  <c r="BDN267" i="1"/>
  <c r="BDJ267" i="1"/>
  <c r="BDF267" i="1"/>
  <c r="BDB267" i="1"/>
  <c r="BCX267" i="1"/>
  <c r="BHG266" i="1"/>
  <c r="BHC266" i="1"/>
  <c r="BGY266" i="1"/>
  <c r="BGU266" i="1"/>
  <c r="BGQ266" i="1"/>
  <c r="BGM266" i="1"/>
  <c r="BGI266" i="1"/>
  <c r="BGE266" i="1"/>
  <c r="BGA266" i="1"/>
  <c r="BFW266" i="1"/>
  <c r="BFS266" i="1"/>
  <c r="BFO266" i="1"/>
  <c r="BFK266" i="1"/>
  <c r="BFG266" i="1"/>
  <c r="BFC266" i="1"/>
  <c r="BEY266" i="1"/>
  <c r="BEU266" i="1"/>
  <c r="BEQ266" i="1"/>
  <c r="BEM266" i="1"/>
  <c r="BEI266" i="1"/>
  <c r="BEE266" i="1"/>
  <c r="BEA266" i="1"/>
  <c r="BDW266" i="1"/>
  <c r="BDS266" i="1"/>
  <c r="BDO266" i="1"/>
  <c r="BDK266" i="1"/>
  <c r="BDG266" i="1"/>
  <c r="BDC266" i="1"/>
  <c r="BCY266" i="1"/>
  <c r="BCU266" i="1"/>
  <c r="BHD265" i="1"/>
  <c r="BGZ265" i="1"/>
  <c r="BGV265" i="1"/>
  <c r="BGR265" i="1"/>
  <c r="BGN265" i="1"/>
  <c r="BGJ265" i="1"/>
  <c r="BGF265" i="1"/>
  <c r="BGB265" i="1"/>
  <c r="BFX265" i="1"/>
  <c r="BFT265" i="1"/>
  <c r="BFP265" i="1"/>
  <c r="BFL265" i="1"/>
  <c r="BFH265" i="1"/>
  <c r="BFD265" i="1"/>
  <c r="BEZ265" i="1"/>
  <c r="BEV265" i="1"/>
  <c r="BER265" i="1"/>
  <c r="BEN265" i="1"/>
  <c r="BEJ265" i="1"/>
  <c r="BEF265" i="1"/>
  <c r="BEB265" i="1"/>
  <c r="BDX265" i="1"/>
  <c r="BDT265" i="1"/>
  <c r="BDP265" i="1"/>
  <c r="BDL265" i="1"/>
  <c r="BDH265" i="1"/>
  <c r="BDD265" i="1"/>
  <c r="BCZ265" i="1"/>
  <c r="BCV265" i="1"/>
  <c r="BHE264" i="1"/>
  <c r="BHA264" i="1"/>
  <c r="BGW264" i="1"/>
  <c r="BGS264" i="1"/>
  <c r="BGO264" i="1"/>
  <c r="BGK264" i="1"/>
  <c r="BGG264" i="1"/>
  <c r="BGC264" i="1"/>
  <c r="BFY264" i="1"/>
  <c r="BFU264" i="1"/>
  <c r="BFQ264" i="1"/>
  <c r="BFM264" i="1"/>
  <c r="BFI264" i="1"/>
  <c r="BFE264" i="1"/>
  <c r="BFA264" i="1"/>
  <c r="BEW264" i="1"/>
  <c r="BES264" i="1"/>
  <c r="BEO264" i="1"/>
  <c r="BEK264" i="1"/>
  <c r="BEG264" i="1"/>
  <c r="BEC264" i="1"/>
  <c r="BDY264" i="1"/>
  <c r="BDU264" i="1"/>
  <c r="BDQ264" i="1"/>
  <c r="BDM264" i="1"/>
  <c r="BDI264" i="1"/>
  <c r="BDE264" i="1"/>
  <c r="BDA264" i="1"/>
  <c r="BCW264" i="1"/>
  <c r="BHF263" i="1"/>
  <c r="BHB263" i="1"/>
  <c r="BGX263" i="1"/>
  <c r="BGT263" i="1"/>
  <c r="BGP263" i="1"/>
  <c r="BGL263" i="1"/>
  <c r="BGH263" i="1"/>
  <c r="BGD263" i="1"/>
  <c r="BFZ263" i="1"/>
  <c r="BFV263" i="1"/>
  <c r="BFR263" i="1"/>
  <c r="BFN263" i="1"/>
  <c r="BFJ263" i="1"/>
  <c r="BFF263" i="1"/>
  <c r="BFB263" i="1"/>
  <c r="BEX263" i="1"/>
  <c r="BET263" i="1"/>
  <c r="BEP263" i="1"/>
  <c r="BEL263" i="1"/>
  <c r="BEH263" i="1"/>
  <c r="BED263" i="1"/>
  <c r="BDZ263" i="1"/>
  <c r="BDV263" i="1"/>
  <c r="BDR263" i="1"/>
  <c r="BDN263" i="1"/>
  <c r="BDJ263" i="1"/>
  <c r="BDF263" i="1"/>
  <c r="BDB263" i="1"/>
  <c r="BCX263" i="1"/>
  <c r="BHG262" i="1"/>
  <c r="BHC262" i="1"/>
  <c r="BGY262" i="1"/>
  <c r="BGU262" i="1"/>
  <c r="BGQ262" i="1"/>
  <c r="BGM262" i="1"/>
  <c r="BGI262" i="1"/>
  <c r="BGE262" i="1"/>
  <c r="BGA262" i="1"/>
  <c r="BFW262" i="1"/>
  <c r="BFS262" i="1"/>
  <c r="BFO262" i="1"/>
  <c r="BFK262" i="1"/>
  <c r="BFG262" i="1"/>
  <c r="BFC262" i="1"/>
  <c r="BEY262" i="1"/>
  <c r="BEU262" i="1"/>
  <c r="BEQ262" i="1"/>
  <c r="BEM262" i="1"/>
  <c r="BEI262" i="1"/>
  <c r="BEE262" i="1"/>
  <c r="BEA262" i="1"/>
  <c r="BDW262" i="1"/>
  <c r="BDS262" i="1"/>
  <c r="BDO262" i="1"/>
  <c r="BDK262" i="1"/>
  <c r="BDG262" i="1"/>
  <c r="BDC262" i="1"/>
  <c r="BCY262" i="1"/>
  <c r="BCU262" i="1"/>
  <c r="BHD261" i="1"/>
  <c r="BGZ261" i="1"/>
  <c r="BGV261" i="1"/>
  <c r="BGR261" i="1"/>
  <c r="BGN261" i="1"/>
  <c r="BGJ261" i="1"/>
  <c r="BGF261" i="1"/>
  <c r="BGB261" i="1"/>
  <c r="BFX261" i="1"/>
  <c r="BFT261" i="1"/>
  <c r="BFP261" i="1"/>
  <c r="BFL261" i="1"/>
  <c r="BFH261" i="1"/>
  <c r="BFD261" i="1"/>
  <c r="BEZ261" i="1"/>
  <c r="BEV261" i="1"/>
  <c r="BER261" i="1"/>
  <c r="BEN261" i="1"/>
  <c r="BEJ261" i="1"/>
  <c r="BEF261" i="1"/>
  <c r="BEB261" i="1"/>
  <c r="BDX261" i="1"/>
  <c r="BDT261" i="1"/>
  <c r="BDP261" i="1"/>
  <c r="BDL261" i="1"/>
  <c r="BDH261" i="1"/>
  <c r="BDD261" i="1"/>
  <c r="BCZ261" i="1"/>
  <c r="BCV261" i="1"/>
  <c r="BHE260" i="1"/>
  <c r="BHA260" i="1"/>
  <c r="BGW260" i="1"/>
  <c r="BGS260" i="1"/>
  <c r="BGO260" i="1"/>
  <c r="BGK260" i="1"/>
  <c r="BGG260" i="1"/>
  <c r="BGC260" i="1"/>
  <c r="BFY260" i="1"/>
  <c r="BFU260" i="1"/>
  <c r="BFQ260" i="1"/>
  <c r="BFM260" i="1"/>
  <c r="BFI260" i="1"/>
  <c r="BFE260" i="1"/>
  <c r="BFA260" i="1"/>
  <c r="BEW260" i="1"/>
  <c r="BES260" i="1"/>
  <c r="BEO260" i="1"/>
  <c r="BEK260" i="1"/>
  <c r="BEG260" i="1"/>
  <c r="BEC260" i="1"/>
  <c r="BDY260" i="1"/>
  <c r="BDU260" i="1"/>
  <c r="BDQ260" i="1"/>
  <c r="BDM260" i="1"/>
  <c r="BDI260" i="1"/>
  <c r="BDE260" i="1"/>
  <c r="BDA260" i="1"/>
  <c r="BCW260" i="1"/>
  <c r="BHF259" i="1"/>
  <c r="BHB259" i="1"/>
  <c r="BGX259" i="1"/>
  <c r="BGT259" i="1"/>
  <c r="BGP259" i="1"/>
  <c r="BGL259" i="1"/>
  <c r="BGH259" i="1"/>
  <c r="BGD259" i="1"/>
  <c r="BFZ259" i="1"/>
  <c r="BFV259" i="1"/>
  <c r="BFR259" i="1"/>
  <c r="BFN259" i="1"/>
  <c r="BFJ259" i="1"/>
  <c r="BFF259" i="1"/>
  <c r="BFB259" i="1"/>
  <c r="BEX259" i="1"/>
  <c r="BET259" i="1"/>
  <c r="BEP259" i="1"/>
  <c r="BEL259" i="1"/>
  <c r="BEH259" i="1"/>
  <c r="BED259" i="1"/>
  <c r="BDZ259" i="1"/>
  <c r="BDV259" i="1"/>
  <c r="BDR259" i="1"/>
  <c r="BDN259" i="1"/>
  <c r="BDJ259" i="1"/>
  <c r="BDF259" i="1"/>
  <c r="BDB259" i="1"/>
  <c r="BCX259" i="1"/>
  <c r="BHG258" i="1"/>
  <c r="BHC258" i="1"/>
  <c r="BGY258" i="1"/>
  <c r="BGU258" i="1"/>
  <c r="BGQ258" i="1"/>
  <c r="BGM258" i="1"/>
  <c r="BGI258" i="1"/>
  <c r="BGE258" i="1"/>
  <c r="BGA258" i="1"/>
  <c r="BFW258" i="1"/>
  <c r="BFS258" i="1"/>
  <c r="BFO258" i="1"/>
  <c r="BFK258" i="1"/>
  <c r="BFG258" i="1"/>
  <c r="BFC258" i="1"/>
  <c r="BEY258" i="1"/>
  <c r="BEU258" i="1"/>
  <c r="BEQ258" i="1"/>
  <c r="BEM258" i="1"/>
  <c r="BEI258" i="1"/>
  <c r="BEE258" i="1"/>
  <c r="BEA258" i="1"/>
  <c r="BDW258" i="1"/>
  <c r="BDS258" i="1"/>
  <c r="BDO258" i="1"/>
  <c r="BDK258" i="1"/>
  <c r="BDG258" i="1"/>
  <c r="BDC258" i="1"/>
  <c r="BCY258" i="1"/>
  <c r="BCU258" i="1"/>
  <c r="BHD257" i="1"/>
  <c r="BGZ257" i="1"/>
  <c r="BGV257" i="1"/>
  <c r="BGR257" i="1"/>
  <c r="BGN257" i="1"/>
  <c r="BGJ257" i="1"/>
  <c r="BGF257" i="1"/>
  <c r="BGB257" i="1"/>
  <c r="BFX257" i="1"/>
  <c r="BFT257" i="1"/>
  <c r="BFP257" i="1"/>
  <c r="BFL257" i="1"/>
  <c r="BFH257" i="1"/>
  <c r="BFD257" i="1"/>
  <c r="BEZ257" i="1"/>
  <c r="BEV257" i="1"/>
  <c r="BER257" i="1"/>
  <c r="BEN257" i="1"/>
  <c r="BEJ257" i="1"/>
  <c r="BEF257" i="1"/>
  <c r="BEB257" i="1"/>
  <c r="BDX257" i="1"/>
  <c r="BDT257" i="1"/>
  <c r="BDP257" i="1"/>
  <c r="BDL257" i="1"/>
  <c r="BDH257" i="1"/>
  <c r="BDD257" i="1"/>
  <c r="BCZ257" i="1"/>
  <c r="BCV257" i="1"/>
  <c r="BHE256" i="1"/>
  <c r="BHA256" i="1"/>
  <c r="BGW256" i="1"/>
  <c r="BGS256" i="1"/>
  <c r="BGO256" i="1"/>
  <c r="BGK256" i="1"/>
  <c r="BGC256" i="1"/>
  <c r="BFY256" i="1"/>
  <c r="BFU256" i="1"/>
  <c r="BFQ256" i="1"/>
  <c r="BFM256" i="1"/>
  <c r="BFI256" i="1"/>
  <c r="BFE256" i="1"/>
  <c r="BEW256" i="1"/>
  <c r="BEO256" i="1"/>
  <c r="BEG256" i="1"/>
  <c r="BDY256" i="1"/>
  <c r="BDQ256" i="1"/>
  <c r="BDI256" i="1"/>
  <c r="BDA256" i="1"/>
  <c r="BHF255" i="1"/>
  <c r="BHB255" i="1"/>
  <c r="BGX255" i="1"/>
  <c r="BGT255" i="1"/>
  <c r="BGP255" i="1"/>
  <c r="BGL255" i="1"/>
  <c r="BGH255" i="1"/>
  <c r="BGD255" i="1"/>
  <c r="BFZ255" i="1"/>
  <c r="BFV255" i="1"/>
  <c r="BFR255" i="1"/>
  <c r="BFN255" i="1"/>
  <c r="BFJ255" i="1"/>
  <c r="BFF255" i="1"/>
  <c r="BFB255" i="1"/>
  <c r="BEX255" i="1"/>
  <c r="BET255" i="1"/>
  <c r="BEP255" i="1"/>
  <c r="BEL255" i="1"/>
  <c r="BEH255" i="1"/>
  <c r="BED255" i="1"/>
  <c r="BDZ255" i="1"/>
  <c r="BDV255" i="1"/>
  <c r="BDN255" i="1"/>
  <c r="BDF255" i="1"/>
  <c r="BDB255" i="1"/>
  <c r="BCX255" i="1"/>
  <c r="BHG254" i="1"/>
  <c r="BHC254" i="1"/>
  <c r="BGY254" i="1"/>
  <c r="BGU254" i="1"/>
  <c r="BGQ254" i="1"/>
  <c r="BGM254" i="1"/>
  <c r="BGI254" i="1"/>
  <c r="BGE254" i="1"/>
  <c r="BGA254" i="1"/>
  <c r="BFW254" i="1"/>
  <c r="BFS254" i="1"/>
  <c r="BFO254" i="1"/>
  <c r="BFK254" i="1"/>
  <c r="BFG254" i="1"/>
  <c r="BFC254" i="1"/>
  <c r="BEY254" i="1"/>
  <c r="BEU254" i="1"/>
  <c r="BEQ254" i="1"/>
  <c r="BEM254" i="1"/>
  <c r="BEI254" i="1"/>
  <c r="BEE254" i="1"/>
  <c r="BEA254" i="1"/>
  <c r="BDW254" i="1"/>
  <c r="BDS254" i="1"/>
  <c r="BDO254" i="1"/>
  <c r="BDK254" i="1"/>
  <c r="BDG254" i="1"/>
  <c r="BDC254" i="1"/>
  <c r="BCY254" i="1"/>
  <c r="BCU254" i="1"/>
  <c r="BHD253" i="1"/>
  <c r="BGZ253" i="1"/>
  <c r="BGV253" i="1"/>
  <c r="BGR253" i="1"/>
  <c r="BGN253" i="1"/>
  <c r="BGJ253" i="1"/>
  <c r="BGF253" i="1"/>
  <c r="BGB253" i="1"/>
  <c r="BFX253" i="1"/>
  <c r="BFP253" i="1"/>
  <c r="BFH253" i="1"/>
  <c r="BEZ253" i="1"/>
  <c r="BEV253" i="1"/>
  <c r="BER253" i="1"/>
  <c r="BEN253" i="1"/>
  <c r="BEJ253" i="1"/>
  <c r="BEF253" i="1"/>
  <c r="BEB253" i="1"/>
  <c r="BDX253" i="1"/>
  <c r="BDT253" i="1"/>
  <c r="BDP253" i="1"/>
  <c r="BDL253" i="1"/>
  <c r="BDH253" i="1"/>
  <c r="BDD253" i="1"/>
  <c r="BCZ253" i="1"/>
  <c r="BCV253" i="1"/>
  <c r="BHA252" i="1"/>
  <c r="BGS252" i="1"/>
  <c r="BGK252" i="1"/>
  <c r="BGF252" i="1"/>
  <c r="BEZ252" i="1"/>
  <c r="BER252" i="1"/>
  <c r="BEJ252" i="1"/>
  <c r="BEB252" i="1"/>
  <c r="BDT252" i="1"/>
  <c r="BDL252" i="1"/>
  <c r="BDD252" i="1"/>
  <c r="BCV252" i="1"/>
  <c r="BFM251" i="1"/>
  <c r="BFE251" i="1"/>
  <c r="BHF250" i="1"/>
  <c r="BGX250" i="1"/>
  <c r="BGP250" i="1"/>
  <c r="BGH250" i="1"/>
  <c r="BFZ250" i="1"/>
  <c r="BFR250" i="1"/>
  <c r="BFJ250" i="1"/>
  <c r="BFB250" i="1"/>
  <c r="BEL250" i="1"/>
  <c r="BDV250" i="1"/>
  <c r="BDN250" i="1"/>
  <c r="BDF250" i="1"/>
  <c r="BCX250" i="1"/>
  <c r="BET10" i="1"/>
  <c r="BET11" i="1"/>
  <c r="BET15" i="1"/>
  <c r="BET8" i="1"/>
  <c r="BET12" i="1"/>
  <c r="BET9" i="1"/>
  <c r="BET13" i="1"/>
  <c r="BET19" i="1"/>
  <c r="BET23" i="1"/>
  <c r="BET27" i="1"/>
  <c r="BET31" i="1"/>
  <c r="BET35" i="1"/>
  <c r="BET16" i="1"/>
  <c r="BET20" i="1"/>
  <c r="BET24" i="1"/>
  <c r="BET28" i="1"/>
  <c r="BET32" i="1"/>
  <c r="BET36" i="1"/>
  <c r="BET40" i="1"/>
  <c r="BET14" i="1"/>
  <c r="BET17" i="1"/>
  <c r="BET21" i="1"/>
  <c r="BET25" i="1"/>
  <c r="BET29" i="1"/>
  <c r="BET33" i="1"/>
  <c r="BET37" i="1"/>
  <c r="BET18" i="1"/>
  <c r="BET22" i="1"/>
  <c r="BET26" i="1"/>
  <c r="BET30" i="1"/>
  <c r="BET34" i="1"/>
  <c r="BET38" i="1"/>
  <c r="BET42" i="1"/>
  <c r="BET46" i="1"/>
  <c r="BET50" i="1"/>
  <c r="BET54" i="1"/>
  <c r="BET58" i="1"/>
  <c r="BET62" i="1"/>
  <c r="BET43" i="1"/>
  <c r="BET47" i="1"/>
  <c r="BET51" i="1"/>
  <c r="BET55" i="1"/>
  <c r="BET59" i="1"/>
  <c r="BET63" i="1"/>
  <c r="BET39" i="1"/>
  <c r="BET44" i="1"/>
  <c r="BET48" i="1"/>
  <c r="BET52" i="1"/>
  <c r="BET56" i="1"/>
  <c r="BET60" i="1"/>
  <c r="BET41" i="1"/>
  <c r="BET45" i="1"/>
  <c r="BET49" i="1"/>
  <c r="BET53" i="1"/>
  <c r="BET57" i="1"/>
  <c r="BET61" i="1"/>
  <c r="BET65" i="1"/>
  <c r="BET64" i="1"/>
  <c r="BET68" i="1"/>
  <c r="BET72" i="1"/>
  <c r="BET76" i="1"/>
  <c r="BET80" i="1"/>
  <c r="BET84" i="1"/>
  <c r="BET88" i="1"/>
  <c r="BET92" i="1"/>
  <c r="BET96" i="1"/>
  <c r="BET100" i="1"/>
  <c r="BET104" i="1"/>
  <c r="BET108" i="1"/>
  <c r="BET69" i="1"/>
  <c r="BET73" i="1"/>
  <c r="BET77" i="1"/>
  <c r="BET81" i="1"/>
  <c r="BET85" i="1"/>
  <c r="BET89" i="1"/>
  <c r="BET93" i="1"/>
  <c r="BET97" i="1"/>
  <c r="BET101" i="1"/>
  <c r="BET105" i="1"/>
  <c r="BET109" i="1"/>
  <c r="BET66" i="1"/>
  <c r="BET70" i="1"/>
  <c r="BET74" i="1"/>
  <c r="BET78" i="1"/>
  <c r="BET82" i="1"/>
  <c r="BET86" i="1"/>
  <c r="BET90" i="1"/>
  <c r="BET94" i="1"/>
  <c r="BET98" i="1"/>
  <c r="BET102" i="1"/>
  <c r="BET106" i="1"/>
  <c r="BET67" i="1"/>
  <c r="BET71" i="1"/>
  <c r="BET75" i="1"/>
  <c r="BET79" i="1"/>
  <c r="BET83" i="1"/>
  <c r="BET87" i="1"/>
  <c r="BET91" i="1"/>
  <c r="BET95" i="1"/>
  <c r="BET99" i="1"/>
  <c r="BET103" i="1"/>
  <c r="BET107" i="1"/>
  <c r="BET112" i="1"/>
  <c r="BET116" i="1"/>
  <c r="BET120" i="1"/>
  <c r="BET124" i="1"/>
  <c r="BET128" i="1"/>
  <c r="BET132" i="1"/>
  <c r="BET136" i="1"/>
  <c r="BET140" i="1"/>
  <c r="BET144" i="1"/>
  <c r="BET148" i="1"/>
  <c r="BET152" i="1"/>
  <c r="BET113" i="1"/>
  <c r="BET117" i="1"/>
  <c r="BET121" i="1"/>
  <c r="BET125" i="1"/>
  <c r="BET129" i="1"/>
  <c r="BET133" i="1"/>
  <c r="BET137" i="1"/>
  <c r="BET141" i="1"/>
  <c r="BET145" i="1"/>
  <c r="BET149" i="1"/>
  <c r="BET153" i="1"/>
  <c r="BET114" i="1"/>
  <c r="BET118" i="1"/>
  <c r="BET122" i="1"/>
  <c r="BET126" i="1"/>
  <c r="BET130" i="1"/>
  <c r="BET134" i="1"/>
  <c r="BET138" i="1"/>
  <c r="BET142" i="1"/>
  <c r="BET146" i="1"/>
  <c r="BET150" i="1"/>
  <c r="BET110" i="1"/>
  <c r="BET111" i="1"/>
  <c r="BET115" i="1"/>
  <c r="BET119" i="1"/>
  <c r="BET123" i="1"/>
  <c r="BET127" i="1"/>
  <c r="BET131" i="1"/>
  <c r="BET135" i="1"/>
  <c r="BET139" i="1"/>
  <c r="BET143" i="1"/>
  <c r="BET147" i="1"/>
  <c r="BET151" i="1"/>
  <c r="BET155" i="1"/>
  <c r="BET158" i="1"/>
  <c r="BET162" i="1"/>
  <c r="BET166" i="1"/>
  <c r="BET170" i="1"/>
  <c r="BET174" i="1"/>
  <c r="BET178" i="1"/>
  <c r="BET182" i="1"/>
  <c r="BET186" i="1"/>
  <c r="BET190" i="1"/>
  <c r="BET194" i="1"/>
  <c r="BET198" i="1"/>
  <c r="BET154" i="1"/>
  <c r="BET159" i="1"/>
  <c r="BET163" i="1"/>
  <c r="BET167" i="1"/>
  <c r="BET171" i="1"/>
  <c r="BET175" i="1"/>
  <c r="BET179" i="1"/>
  <c r="BET183" i="1"/>
  <c r="BET187" i="1"/>
  <c r="BET191" i="1"/>
  <c r="BET195" i="1"/>
  <c r="BET199" i="1"/>
  <c r="BET203" i="1"/>
  <c r="BET156" i="1"/>
  <c r="BET160" i="1"/>
  <c r="BET164" i="1"/>
  <c r="BET168" i="1"/>
  <c r="BET172" i="1"/>
  <c r="BET176" i="1"/>
  <c r="BET180" i="1"/>
  <c r="BET184" i="1"/>
  <c r="BET188" i="1"/>
  <c r="BET192" i="1"/>
  <c r="BET196" i="1"/>
  <c r="BET200" i="1"/>
  <c r="BET157" i="1"/>
  <c r="BET161" i="1"/>
  <c r="BET165" i="1"/>
  <c r="BET169" i="1"/>
  <c r="BET173" i="1"/>
  <c r="BET177" i="1"/>
  <c r="BET181" i="1"/>
  <c r="BET185" i="1"/>
  <c r="BET189" i="1"/>
  <c r="BET193" i="1"/>
  <c r="BET197" i="1"/>
  <c r="BET201" i="1"/>
  <c r="BET208" i="1"/>
  <c r="BET212" i="1"/>
  <c r="BET216" i="1"/>
  <c r="BET220" i="1"/>
  <c r="BET224" i="1"/>
  <c r="BET228" i="1"/>
  <c r="BET232" i="1"/>
  <c r="BET236" i="1"/>
  <c r="BET240" i="1"/>
  <c r="BET244" i="1"/>
  <c r="BET248" i="1"/>
  <c r="BET205" i="1"/>
  <c r="BET209" i="1"/>
  <c r="BET213" i="1"/>
  <c r="BET217" i="1"/>
  <c r="BET221" i="1"/>
  <c r="BET225" i="1"/>
  <c r="BET229" i="1"/>
  <c r="BET233" i="1"/>
  <c r="BET237" i="1"/>
  <c r="BET241" i="1"/>
  <c r="BET245" i="1"/>
  <c r="BET249" i="1"/>
  <c r="BET202" i="1"/>
  <c r="BET206" i="1"/>
  <c r="BET210" i="1"/>
  <c r="BET214" i="1"/>
  <c r="BET218" i="1"/>
  <c r="BET222" i="1"/>
  <c r="BET226" i="1"/>
  <c r="BET230" i="1"/>
  <c r="BET234" i="1"/>
  <c r="BET238" i="1"/>
  <c r="BET242" i="1"/>
  <c r="BET246" i="1"/>
  <c r="BET204" i="1"/>
  <c r="BET207" i="1"/>
  <c r="BET211" i="1"/>
  <c r="BET215" i="1"/>
  <c r="BET219" i="1"/>
  <c r="BET223" i="1"/>
  <c r="BET227" i="1"/>
  <c r="BET231" i="1"/>
  <c r="BET235" i="1"/>
  <c r="BET239" i="1"/>
  <c r="BET243" i="1"/>
  <c r="BET247" i="1"/>
  <c r="BET251" i="1"/>
  <c r="BED10" i="1"/>
  <c r="BED14" i="1"/>
  <c r="BED11" i="1"/>
  <c r="BED15" i="1"/>
  <c r="BED8" i="1"/>
  <c r="BED12" i="1"/>
  <c r="BED9" i="1"/>
  <c r="BED13" i="1"/>
  <c r="BED19" i="1"/>
  <c r="BED23" i="1"/>
  <c r="BED27" i="1"/>
  <c r="BED31" i="1"/>
  <c r="BED35" i="1"/>
  <c r="BED20" i="1"/>
  <c r="BED24" i="1"/>
  <c r="BED28" i="1"/>
  <c r="BED32" i="1"/>
  <c r="BED36" i="1"/>
  <c r="BED40" i="1"/>
  <c r="BED17" i="1"/>
  <c r="BED21" i="1"/>
  <c r="BED25" i="1"/>
  <c r="BED29" i="1"/>
  <c r="BED33" i="1"/>
  <c r="BED37" i="1"/>
  <c r="BED16" i="1"/>
  <c r="BED18" i="1"/>
  <c r="BED22" i="1"/>
  <c r="BED26" i="1"/>
  <c r="BED30" i="1"/>
  <c r="BED34" i="1"/>
  <c r="BED38" i="1"/>
  <c r="BED42" i="1"/>
  <c r="BED46" i="1"/>
  <c r="BED50" i="1"/>
  <c r="BED54" i="1"/>
  <c r="BED58" i="1"/>
  <c r="BED62" i="1"/>
  <c r="BED43" i="1"/>
  <c r="BED47" i="1"/>
  <c r="BED51" i="1"/>
  <c r="BED55" i="1"/>
  <c r="BED59" i="1"/>
  <c r="BED63" i="1"/>
  <c r="BED39" i="1"/>
  <c r="BED44" i="1"/>
  <c r="BED48" i="1"/>
  <c r="BED52" i="1"/>
  <c r="BED56" i="1"/>
  <c r="BED60" i="1"/>
  <c r="BED41" i="1"/>
  <c r="BED45" i="1"/>
  <c r="BED49" i="1"/>
  <c r="BED53" i="1"/>
  <c r="BED57" i="1"/>
  <c r="BED61" i="1"/>
  <c r="BED65" i="1"/>
  <c r="BED64" i="1"/>
  <c r="BED68" i="1"/>
  <c r="BED72" i="1"/>
  <c r="BED76" i="1"/>
  <c r="BED80" i="1"/>
  <c r="BED84" i="1"/>
  <c r="BED88" i="1"/>
  <c r="BED92" i="1"/>
  <c r="BED96" i="1"/>
  <c r="BED100" i="1"/>
  <c r="BED104" i="1"/>
  <c r="BED108" i="1"/>
  <c r="BED69" i="1"/>
  <c r="BED73" i="1"/>
  <c r="BED77" i="1"/>
  <c r="BED81" i="1"/>
  <c r="BED85" i="1"/>
  <c r="BED89" i="1"/>
  <c r="BED93" i="1"/>
  <c r="BED97" i="1"/>
  <c r="BED101" i="1"/>
  <c r="BED105" i="1"/>
  <c r="BED109" i="1"/>
  <c r="BED66" i="1"/>
  <c r="BED70" i="1"/>
  <c r="BED74" i="1"/>
  <c r="BED78" i="1"/>
  <c r="BED82" i="1"/>
  <c r="BED86" i="1"/>
  <c r="BED90" i="1"/>
  <c r="BED94" i="1"/>
  <c r="BED98" i="1"/>
  <c r="BED102" i="1"/>
  <c r="BED106" i="1"/>
  <c r="BED67" i="1"/>
  <c r="BED71" i="1"/>
  <c r="BED75" i="1"/>
  <c r="BED79" i="1"/>
  <c r="BED83" i="1"/>
  <c r="BED87" i="1"/>
  <c r="BED91" i="1"/>
  <c r="BED95" i="1"/>
  <c r="BED99" i="1"/>
  <c r="BED103" i="1"/>
  <c r="BED107" i="1"/>
  <c r="BED111" i="1"/>
  <c r="BED112" i="1"/>
  <c r="BED116" i="1"/>
  <c r="BED120" i="1"/>
  <c r="BED124" i="1"/>
  <c r="BED128" i="1"/>
  <c r="BED132" i="1"/>
  <c r="BED136" i="1"/>
  <c r="BED140" i="1"/>
  <c r="BED144" i="1"/>
  <c r="BED148" i="1"/>
  <c r="BED152" i="1"/>
  <c r="BED113" i="1"/>
  <c r="BED117" i="1"/>
  <c r="BED121" i="1"/>
  <c r="BED125" i="1"/>
  <c r="BED129" i="1"/>
  <c r="BED133" i="1"/>
  <c r="BED137" i="1"/>
  <c r="BED141" i="1"/>
  <c r="BED145" i="1"/>
  <c r="BED149" i="1"/>
  <c r="BED153" i="1"/>
  <c r="BED114" i="1"/>
  <c r="BED118" i="1"/>
  <c r="BED122" i="1"/>
  <c r="BED126" i="1"/>
  <c r="BED130" i="1"/>
  <c r="BED134" i="1"/>
  <c r="BED138" i="1"/>
  <c r="BED142" i="1"/>
  <c r="BED146" i="1"/>
  <c r="BED150" i="1"/>
  <c r="BED154" i="1"/>
  <c r="BED110" i="1"/>
  <c r="BED115" i="1"/>
  <c r="BED119" i="1"/>
  <c r="BED123" i="1"/>
  <c r="BED127" i="1"/>
  <c r="BED131" i="1"/>
  <c r="BED135" i="1"/>
  <c r="BED139" i="1"/>
  <c r="BED143" i="1"/>
  <c r="BED147" i="1"/>
  <c r="BED151" i="1"/>
  <c r="BED155" i="1"/>
  <c r="BED158" i="1"/>
  <c r="BED162" i="1"/>
  <c r="BED166" i="1"/>
  <c r="BED170" i="1"/>
  <c r="BED174" i="1"/>
  <c r="BED178" i="1"/>
  <c r="BED182" i="1"/>
  <c r="BED186" i="1"/>
  <c r="BED190" i="1"/>
  <c r="BED194" i="1"/>
  <c r="BED198" i="1"/>
  <c r="BED159" i="1"/>
  <c r="BED163" i="1"/>
  <c r="BED167" i="1"/>
  <c r="BED171" i="1"/>
  <c r="BED175" i="1"/>
  <c r="BED179" i="1"/>
  <c r="BED183" i="1"/>
  <c r="BED187" i="1"/>
  <c r="BED191" i="1"/>
  <c r="BED195" i="1"/>
  <c r="BED199" i="1"/>
  <c r="BED203" i="1"/>
  <c r="BED156" i="1"/>
  <c r="BED160" i="1"/>
  <c r="BED164" i="1"/>
  <c r="BED168" i="1"/>
  <c r="BED172" i="1"/>
  <c r="BED176" i="1"/>
  <c r="BED180" i="1"/>
  <c r="BED184" i="1"/>
  <c r="BED188" i="1"/>
  <c r="BED192" i="1"/>
  <c r="BED196" i="1"/>
  <c r="BED200" i="1"/>
  <c r="BED157" i="1"/>
  <c r="BED161" i="1"/>
  <c r="BED165" i="1"/>
  <c r="BED169" i="1"/>
  <c r="BED173" i="1"/>
  <c r="BED177" i="1"/>
  <c r="BED181" i="1"/>
  <c r="BED185" i="1"/>
  <c r="BED189" i="1"/>
  <c r="BED193" i="1"/>
  <c r="BED197" i="1"/>
  <c r="BED201" i="1"/>
  <c r="BED208" i="1"/>
  <c r="BED212" i="1"/>
  <c r="BED216" i="1"/>
  <c r="BED220" i="1"/>
  <c r="BED224" i="1"/>
  <c r="BED228" i="1"/>
  <c r="BED232" i="1"/>
  <c r="BED236" i="1"/>
  <c r="BED240" i="1"/>
  <c r="BED244" i="1"/>
  <c r="BED248" i="1"/>
  <c r="BED205" i="1"/>
  <c r="BED209" i="1"/>
  <c r="BED213" i="1"/>
  <c r="BED217" i="1"/>
  <c r="BED221" i="1"/>
  <c r="BED225" i="1"/>
  <c r="BED229" i="1"/>
  <c r="BED233" i="1"/>
  <c r="BED237" i="1"/>
  <c r="BED241" i="1"/>
  <c r="BED245" i="1"/>
  <c r="BED249" i="1"/>
  <c r="BED202" i="1"/>
  <c r="BED206" i="1"/>
  <c r="BED210" i="1"/>
  <c r="BED214" i="1"/>
  <c r="BED218" i="1"/>
  <c r="BED222" i="1"/>
  <c r="BED226" i="1"/>
  <c r="BED230" i="1"/>
  <c r="BED234" i="1"/>
  <c r="BED238" i="1"/>
  <c r="BED242" i="1"/>
  <c r="BED246" i="1"/>
  <c r="BED204" i="1"/>
  <c r="BED207" i="1"/>
  <c r="BED211" i="1"/>
  <c r="BED215" i="1"/>
  <c r="BED219" i="1"/>
  <c r="BED223" i="1"/>
  <c r="BED227" i="1"/>
  <c r="BED231" i="1"/>
  <c r="BED235" i="1"/>
  <c r="BED239" i="1"/>
  <c r="BED243" i="1"/>
  <c r="BED247" i="1"/>
  <c r="BED251" i="1"/>
  <c r="BDR10" i="1"/>
  <c r="BDR14" i="1"/>
  <c r="BDR11" i="1"/>
  <c r="BDR15" i="1"/>
  <c r="BDR8" i="1"/>
  <c r="BDR12" i="1"/>
  <c r="BDR9" i="1"/>
  <c r="BDR13" i="1"/>
  <c r="BDR19" i="1"/>
  <c r="BDR23" i="1"/>
  <c r="BDR27" i="1"/>
  <c r="BDR31" i="1"/>
  <c r="BDR35" i="1"/>
  <c r="BDR16" i="1"/>
  <c r="BDR20" i="1"/>
  <c r="BDR24" i="1"/>
  <c r="BDR28" i="1"/>
  <c r="BDR32" i="1"/>
  <c r="BDR36" i="1"/>
  <c r="BDR40" i="1"/>
  <c r="BDR17" i="1"/>
  <c r="BDR21" i="1"/>
  <c r="BDR25" i="1"/>
  <c r="BDR29" i="1"/>
  <c r="BDR33" i="1"/>
  <c r="BDR37" i="1"/>
  <c r="BDR18" i="1"/>
  <c r="BDR22" i="1"/>
  <c r="BDR26" i="1"/>
  <c r="BDR30" i="1"/>
  <c r="BDR34" i="1"/>
  <c r="BDR38" i="1"/>
  <c r="BDR39" i="1"/>
  <c r="BDR42" i="1"/>
  <c r="BDR46" i="1"/>
  <c r="BDR50" i="1"/>
  <c r="BDR54" i="1"/>
  <c r="BDR58" i="1"/>
  <c r="BDR62" i="1"/>
  <c r="BDR41" i="1"/>
  <c r="BDR43" i="1"/>
  <c r="BDR47" i="1"/>
  <c r="BDR51" i="1"/>
  <c r="BDR55" i="1"/>
  <c r="BDR59" i="1"/>
  <c r="BDR63" i="1"/>
  <c r="BDR44" i="1"/>
  <c r="BDR48" i="1"/>
  <c r="BDR52" i="1"/>
  <c r="BDR56" i="1"/>
  <c r="BDR60" i="1"/>
  <c r="BDR45" i="1"/>
  <c r="BDR49" i="1"/>
  <c r="BDR53" i="1"/>
  <c r="BDR57" i="1"/>
  <c r="BDR61" i="1"/>
  <c r="BDR65" i="1"/>
  <c r="BDR68" i="1"/>
  <c r="BDR72" i="1"/>
  <c r="BDR76" i="1"/>
  <c r="BDR80" i="1"/>
  <c r="BDR84" i="1"/>
  <c r="BDR88" i="1"/>
  <c r="BDR92" i="1"/>
  <c r="BDR96" i="1"/>
  <c r="BDR100" i="1"/>
  <c r="BDR104" i="1"/>
  <c r="BDR108" i="1"/>
  <c r="BDR69" i="1"/>
  <c r="BDR73" i="1"/>
  <c r="BDR77" i="1"/>
  <c r="BDR81" i="1"/>
  <c r="BDR85" i="1"/>
  <c r="BDR89" i="1"/>
  <c r="BDR93" i="1"/>
  <c r="BDR97" i="1"/>
  <c r="BDR101" i="1"/>
  <c r="BDR105" i="1"/>
  <c r="BDR109" i="1"/>
  <c r="BDR64" i="1"/>
  <c r="BDR66" i="1"/>
  <c r="BDR70" i="1"/>
  <c r="BDR74" i="1"/>
  <c r="BDR78" i="1"/>
  <c r="BDR82" i="1"/>
  <c r="BDR86" i="1"/>
  <c r="BDR90" i="1"/>
  <c r="BDR94" i="1"/>
  <c r="BDR98" i="1"/>
  <c r="BDR102" i="1"/>
  <c r="BDR106" i="1"/>
  <c r="BDR67" i="1"/>
  <c r="BDR71" i="1"/>
  <c r="BDR75" i="1"/>
  <c r="BDR79" i="1"/>
  <c r="BDR83" i="1"/>
  <c r="BDR87" i="1"/>
  <c r="BDR91" i="1"/>
  <c r="BDR95" i="1"/>
  <c r="BDR99" i="1"/>
  <c r="BDR103" i="1"/>
  <c r="BDR107" i="1"/>
  <c r="BDR111" i="1"/>
  <c r="BDR112" i="1"/>
  <c r="BDR116" i="1"/>
  <c r="BDR120" i="1"/>
  <c r="BDR124" i="1"/>
  <c r="BDR128" i="1"/>
  <c r="BDR132" i="1"/>
  <c r="BDR136" i="1"/>
  <c r="BDR140" i="1"/>
  <c r="BDR144" i="1"/>
  <c r="BDR148" i="1"/>
  <c r="BDR152" i="1"/>
  <c r="BDR110" i="1"/>
  <c r="BDR113" i="1"/>
  <c r="BDR117" i="1"/>
  <c r="BDR121" i="1"/>
  <c r="BDR125" i="1"/>
  <c r="BDR129" i="1"/>
  <c r="BDR133" i="1"/>
  <c r="BDR137" i="1"/>
  <c r="BDR141" i="1"/>
  <c r="BDR145" i="1"/>
  <c r="BDR149" i="1"/>
  <c r="BDR153" i="1"/>
  <c r="BDR114" i="1"/>
  <c r="BDR118" i="1"/>
  <c r="BDR122" i="1"/>
  <c r="BDR126" i="1"/>
  <c r="BDR130" i="1"/>
  <c r="BDR134" i="1"/>
  <c r="BDR138" i="1"/>
  <c r="BDR142" i="1"/>
  <c r="BDR146" i="1"/>
  <c r="BDR150" i="1"/>
  <c r="BDR154" i="1"/>
  <c r="BDR115" i="1"/>
  <c r="BDR119" i="1"/>
  <c r="BDR123" i="1"/>
  <c r="BDR127" i="1"/>
  <c r="BDR131" i="1"/>
  <c r="BDR135" i="1"/>
  <c r="BDR139" i="1"/>
  <c r="BDR143" i="1"/>
  <c r="BDR147" i="1"/>
  <c r="BDR151" i="1"/>
  <c r="BDR155" i="1"/>
  <c r="BDR156" i="1"/>
  <c r="BDR158" i="1"/>
  <c r="BDR162" i="1"/>
  <c r="BDR166" i="1"/>
  <c r="BDR170" i="1"/>
  <c r="BDR174" i="1"/>
  <c r="BDR178" i="1"/>
  <c r="BDR182" i="1"/>
  <c r="BDR186" i="1"/>
  <c r="BDR190" i="1"/>
  <c r="BDR194" i="1"/>
  <c r="BDR198" i="1"/>
  <c r="BDR159" i="1"/>
  <c r="BDR163" i="1"/>
  <c r="BDR167" i="1"/>
  <c r="BDR171" i="1"/>
  <c r="BDR175" i="1"/>
  <c r="BDR179" i="1"/>
  <c r="BDR183" i="1"/>
  <c r="BDR187" i="1"/>
  <c r="BDR191" i="1"/>
  <c r="BDR195" i="1"/>
  <c r="BDR199" i="1"/>
  <c r="BDR203" i="1"/>
  <c r="BDR160" i="1"/>
  <c r="BDR164" i="1"/>
  <c r="BDR168" i="1"/>
  <c r="BDR172" i="1"/>
  <c r="BDR176" i="1"/>
  <c r="BDR180" i="1"/>
  <c r="BDR184" i="1"/>
  <c r="BDR188" i="1"/>
  <c r="BDR192" i="1"/>
  <c r="BDR196" i="1"/>
  <c r="BDR200" i="1"/>
  <c r="BDR157" i="1"/>
  <c r="BDR161" i="1"/>
  <c r="BDR165" i="1"/>
  <c r="BDR169" i="1"/>
  <c r="BDR173" i="1"/>
  <c r="BDR177" i="1"/>
  <c r="BDR181" i="1"/>
  <c r="BDR185" i="1"/>
  <c r="BDR189" i="1"/>
  <c r="BDR193" i="1"/>
  <c r="BDR197" i="1"/>
  <c r="BDR201" i="1"/>
  <c r="BDR202" i="1"/>
  <c r="BDR208" i="1"/>
  <c r="BDR212" i="1"/>
  <c r="BDR216" i="1"/>
  <c r="BDR220" i="1"/>
  <c r="BDR224" i="1"/>
  <c r="BDR228" i="1"/>
  <c r="BDR232" i="1"/>
  <c r="BDR236" i="1"/>
  <c r="BDR240" i="1"/>
  <c r="BDR244" i="1"/>
  <c r="BDR248" i="1"/>
  <c r="BDR204" i="1"/>
  <c r="BDR205" i="1"/>
  <c r="BDR209" i="1"/>
  <c r="BDR213" i="1"/>
  <c r="BDR217" i="1"/>
  <c r="BDR221" i="1"/>
  <c r="BDR225" i="1"/>
  <c r="BDR229" i="1"/>
  <c r="BDR233" i="1"/>
  <c r="BDR237" i="1"/>
  <c r="BDR241" i="1"/>
  <c r="BDR245" i="1"/>
  <c r="BDR249" i="1"/>
  <c r="BDR206" i="1"/>
  <c r="BDR210" i="1"/>
  <c r="BDR214" i="1"/>
  <c r="BDR218" i="1"/>
  <c r="BDR222" i="1"/>
  <c r="BDR226" i="1"/>
  <c r="BDR230" i="1"/>
  <c r="BDR234" i="1"/>
  <c r="BDR238" i="1"/>
  <c r="BDR242" i="1"/>
  <c r="BDR246" i="1"/>
  <c r="BDR207" i="1"/>
  <c r="BDR211" i="1"/>
  <c r="BDR215" i="1"/>
  <c r="BDR219" i="1"/>
  <c r="BDR223" i="1"/>
  <c r="BDR227" i="1"/>
  <c r="BDR231" i="1"/>
  <c r="BDR235" i="1"/>
  <c r="BDR239" i="1"/>
  <c r="BDR243" i="1"/>
  <c r="BDR247" i="1"/>
  <c r="BDR251" i="1"/>
  <c r="BDJ10" i="1"/>
  <c r="BDJ14" i="1"/>
  <c r="BDJ11" i="1"/>
  <c r="BDJ15" i="1"/>
  <c r="BDJ8" i="1"/>
  <c r="BDJ12" i="1"/>
  <c r="BDJ9" i="1"/>
  <c r="BDJ13" i="1"/>
  <c r="BDJ19" i="1"/>
  <c r="BDJ23" i="1"/>
  <c r="BDJ27" i="1"/>
  <c r="BDJ31" i="1"/>
  <c r="BDJ35" i="1"/>
  <c r="BDJ16" i="1"/>
  <c r="BDJ20" i="1"/>
  <c r="BDJ24" i="1"/>
  <c r="BDJ28" i="1"/>
  <c r="BDJ32" i="1"/>
  <c r="BDJ36" i="1"/>
  <c r="BDJ40" i="1"/>
  <c r="BDJ17" i="1"/>
  <c r="BDJ21" i="1"/>
  <c r="BDJ25" i="1"/>
  <c r="BDJ29" i="1"/>
  <c r="BDJ33" i="1"/>
  <c r="BDJ37" i="1"/>
  <c r="BDJ18" i="1"/>
  <c r="BDJ22" i="1"/>
  <c r="BDJ26" i="1"/>
  <c r="BDJ30" i="1"/>
  <c r="BDJ34" i="1"/>
  <c r="BDJ38" i="1"/>
  <c r="BDJ39" i="1"/>
  <c r="BDJ42" i="1"/>
  <c r="BDJ46" i="1"/>
  <c r="BDJ50" i="1"/>
  <c r="BDJ54" i="1"/>
  <c r="BDJ58" i="1"/>
  <c r="BDJ62" i="1"/>
  <c r="BDJ41" i="1"/>
  <c r="BDJ43" i="1"/>
  <c r="BDJ47" i="1"/>
  <c r="BDJ51" i="1"/>
  <c r="BDJ55" i="1"/>
  <c r="BDJ59" i="1"/>
  <c r="BDJ63" i="1"/>
  <c r="BDJ44" i="1"/>
  <c r="BDJ48" i="1"/>
  <c r="BDJ52" i="1"/>
  <c r="BDJ56" i="1"/>
  <c r="BDJ60" i="1"/>
  <c r="BDJ45" i="1"/>
  <c r="BDJ49" i="1"/>
  <c r="BDJ53" i="1"/>
  <c r="BDJ57" i="1"/>
  <c r="BDJ61" i="1"/>
  <c r="BDJ65" i="1"/>
  <c r="BDJ68" i="1"/>
  <c r="BDJ72" i="1"/>
  <c r="BDJ76" i="1"/>
  <c r="BDJ80" i="1"/>
  <c r="BDJ84" i="1"/>
  <c r="BDJ88" i="1"/>
  <c r="BDJ92" i="1"/>
  <c r="BDJ96" i="1"/>
  <c r="BDJ100" i="1"/>
  <c r="BDJ104" i="1"/>
  <c r="BDJ108" i="1"/>
  <c r="BDJ69" i="1"/>
  <c r="BDJ73" i="1"/>
  <c r="BDJ77" i="1"/>
  <c r="BDJ81" i="1"/>
  <c r="BDJ85" i="1"/>
  <c r="BDJ89" i="1"/>
  <c r="BDJ93" i="1"/>
  <c r="BDJ97" i="1"/>
  <c r="BDJ101" i="1"/>
  <c r="BDJ105" i="1"/>
  <c r="BDJ109" i="1"/>
  <c r="BDJ64" i="1"/>
  <c r="BDJ66" i="1"/>
  <c r="BDJ70" i="1"/>
  <c r="BDJ74" i="1"/>
  <c r="BDJ78" i="1"/>
  <c r="BDJ82" i="1"/>
  <c r="BDJ86" i="1"/>
  <c r="BDJ90" i="1"/>
  <c r="BDJ94" i="1"/>
  <c r="BDJ98" i="1"/>
  <c r="BDJ102" i="1"/>
  <c r="BDJ106" i="1"/>
  <c r="BDJ67" i="1"/>
  <c r="BDJ71" i="1"/>
  <c r="BDJ75" i="1"/>
  <c r="BDJ79" i="1"/>
  <c r="BDJ83" i="1"/>
  <c r="BDJ87" i="1"/>
  <c r="BDJ91" i="1"/>
  <c r="BDJ95" i="1"/>
  <c r="BDJ99" i="1"/>
  <c r="BDJ103" i="1"/>
  <c r="BDJ107" i="1"/>
  <c r="BDJ111" i="1"/>
  <c r="BDJ112" i="1"/>
  <c r="BDJ116" i="1"/>
  <c r="BDJ120" i="1"/>
  <c r="BDJ124" i="1"/>
  <c r="BDJ128" i="1"/>
  <c r="BDJ132" i="1"/>
  <c r="BDJ136" i="1"/>
  <c r="BDJ140" i="1"/>
  <c r="BDJ144" i="1"/>
  <c r="BDJ148" i="1"/>
  <c r="BDJ152" i="1"/>
  <c r="BDJ110" i="1"/>
  <c r="BDJ113" i="1"/>
  <c r="BDJ117" i="1"/>
  <c r="BDJ121" i="1"/>
  <c r="BDJ125" i="1"/>
  <c r="BDJ129" i="1"/>
  <c r="BDJ133" i="1"/>
  <c r="BDJ137" i="1"/>
  <c r="BDJ141" i="1"/>
  <c r="BDJ145" i="1"/>
  <c r="BDJ149" i="1"/>
  <c r="BDJ153" i="1"/>
  <c r="BDJ114" i="1"/>
  <c r="BDJ118" i="1"/>
  <c r="BDJ122" i="1"/>
  <c r="BDJ126" i="1"/>
  <c r="BDJ130" i="1"/>
  <c r="BDJ134" i="1"/>
  <c r="BDJ138" i="1"/>
  <c r="BDJ142" i="1"/>
  <c r="BDJ146" i="1"/>
  <c r="BDJ150" i="1"/>
  <c r="BDJ154" i="1"/>
  <c r="BDJ115" i="1"/>
  <c r="BDJ119" i="1"/>
  <c r="BDJ123" i="1"/>
  <c r="BDJ127" i="1"/>
  <c r="BDJ131" i="1"/>
  <c r="BDJ135" i="1"/>
  <c r="BDJ139" i="1"/>
  <c r="BDJ143" i="1"/>
  <c r="BDJ147" i="1"/>
  <c r="BDJ151" i="1"/>
  <c r="BDJ155" i="1"/>
  <c r="BDJ156" i="1"/>
  <c r="BDJ158" i="1"/>
  <c r="BDJ162" i="1"/>
  <c r="BDJ166" i="1"/>
  <c r="BDJ170" i="1"/>
  <c r="BDJ174" i="1"/>
  <c r="BDJ178" i="1"/>
  <c r="BDJ182" i="1"/>
  <c r="BDJ186" i="1"/>
  <c r="BDJ190" i="1"/>
  <c r="BDJ194" i="1"/>
  <c r="BDJ198" i="1"/>
  <c r="BDJ202" i="1"/>
  <c r="BDJ159" i="1"/>
  <c r="BDJ163" i="1"/>
  <c r="BDJ167" i="1"/>
  <c r="BDJ171" i="1"/>
  <c r="BDJ175" i="1"/>
  <c r="BDJ179" i="1"/>
  <c r="BDJ183" i="1"/>
  <c r="BDJ187" i="1"/>
  <c r="BDJ191" i="1"/>
  <c r="BDJ195" i="1"/>
  <c r="BDJ199" i="1"/>
  <c r="BDJ203" i="1"/>
  <c r="BDJ160" i="1"/>
  <c r="BDJ164" i="1"/>
  <c r="BDJ168" i="1"/>
  <c r="BDJ172" i="1"/>
  <c r="BDJ176" i="1"/>
  <c r="BDJ180" i="1"/>
  <c r="BDJ184" i="1"/>
  <c r="BDJ188" i="1"/>
  <c r="BDJ192" i="1"/>
  <c r="BDJ196" i="1"/>
  <c r="BDJ200" i="1"/>
  <c r="BDJ157" i="1"/>
  <c r="BDJ161" i="1"/>
  <c r="BDJ165" i="1"/>
  <c r="BDJ169" i="1"/>
  <c r="BDJ173" i="1"/>
  <c r="BDJ177" i="1"/>
  <c r="BDJ181" i="1"/>
  <c r="BDJ185" i="1"/>
  <c r="BDJ189" i="1"/>
  <c r="BDJ193" i="1"/>
  <c r="BDJ197" i="1"/>
  <c r="BDJ201" i="1"/>
  <c r="BDJ208" i="1"/>
  <c r="BDJ212" i="1"/>
  <c r="BDJ216" i="1"/>
  <c r="BDJ220" i="1"/>
  <c r="BDJ224" i="1"/>
  <c r="BDJ228" i="1"/>
  <c r="BDJ232" i="1"/>
  <c r="BDJ236" i="1"/>
  <c r="BDJ240" i="1"/>
  <c r="BDJ244" i="1"/>
  <c r="BDJ248" i="1"/>
  <c r="BDJ204" i="1"/>
  <c r="BDJ205" i="1"/>
  <c r="BDJ209" i="1"/>
  <c r="BDJ213" i="1"/>
  <c r="BDJ217" i="1"/>
  <c r="BDJ221" i="1"/>
  <c r="BDJ225" i="1"/>
  <c r="BDJ229" i="1"/>
  <c r="BDJ233" i="1"/>
  <c r="BDJ237" i="1"/>
  <c r="BDJ241" i="1"/>
  <c r="BDJ245" i="1"/>
  <c r="BDJ249" i="1"/>
  <c r="BDJ206" i="1"/>
  <c r="BDJ210" i="1"/>
  <c r="BDJ214" i="1"/>
  <c r="BDJ218" i="1"/>
  <c r="BDJ222" i="1"/>
  <c r="BDJ226" i="1"/>
  <c r="BDJ230" i="1"/>
  <c r="BDJ234" i="1"/>
  <c r="BDJ238" i="1"/>
  <c r="BDJ242" i="1"/>
  <c r="BDJ246" i="1"/>
  <c r="BDJ207" i="1"/>
  <c r="BDJ211" i="1"/>
  <c r="BDJ215" i="1"/>
  <c r="BDJ219" i="1"/>
  <c r="BDJ223" i="1"/>
  <c r="BDJ227" i="1"/>
  <c r="BDJ231" i="1"/>
  <c r="BDJ235" i="1"/>
  <c r="BDJ239" i="1"/>
  <c r="BDJ243" i="1"/>
  <c r="BDJ247" i="1"/>
  <c r="BDJ251" i="1"/>
  <c r="BFU11" i="1"/>
  <c r="BFU8" i="1"/>
  <c r="BFU12" i="1"/>
  <c r="BFU9" i="1"/>
  <c r="BFU13" i="1"/>
  <c r="BFU10" i="1"/>
  <c r="BFU14" i="1"/>
  <c r="BFU16" i="1"/>
  <c r="BFU20" i="1"/>
  <c r="BFU24" i="1"/>
  <c r="BFU28" i="1"/>
  <c r="BFU32" i="1"/>
  <c r="BFU36" i="1"/>
  <c r="BFU17" i="1"/>
  <c r="BFU21" i="1"/>
  <c r="BFU25" i="1"/>
  <c r="BFU29" i="1"/>
  <c r="BFU33" i="1"/>
  <c r="BFU37" i="1"/>
  <c r="BFU15" i="1"/>
  <c r="BFU18" i="1"/>
  <c r="BFU22" i="1"/>
  <c r="BFU26" i="1"/>
  <c r="BFU30" i="1"/>
  <c r="BFU34" i="1"/>
  <c r="BFU19" i="1"/>
  <c r="BFU23" i="1"/>
  <c r="BFU27" i="1"/>
  <c r="BFU31" i="1"/>
  <c r="BFU35" i="1"/>
  <c r="BFU39" i="1"/>
  <c r="BFU43" i="1"/>
  <c r="BFU47" i="1"/>
  <c r="BFU51" i="1"/>
  <c r="BFU55" i="1"/>
  <c r="BFU59" i="1"/>
  <c r="BFU38" i="1"/>
  <c r="BFU44" i="1"/>
  <c r="BFU48" i="1"/>
  <c r="BFU52" i="1"/>
  <c r="BFU56" i="1"/>
  <c r="BFU60" i="1"/>
  <c r="BFU64" i="1"/>
  <c r="BFU40" i="1"/>
  <c r="BFU41" i="1"/>
  <c r="BFU45" i="1"/>
  <c r="BFU49" i="1"/>
  <c r="BFU53" i="1"/>
  <c r="BFU57" i="1"/>
  <c r="BFU61" i="1"/>
  <c r="BFU42" i="1"/>
  <c r="BFU46" i="1"/>
  <c r="BFU50" i="1"/>
  <c r="BFU54" i="1"/>
  <c r="BFU58" i="1"/>
  <c r="BFU62" i="1"/>
  <c r="BFU65" i="1"/>
  <c r="BFU69" i="1"/>
  <c r="BFU73" i="1"/>
  <c r="BFU77" i="1"/>
  <c r="BFU81" i="1"/>
  <c r="BFU85" i="1"/>
  <c r="BFU89" i="1"/>
  <c r="BFU93" i="1"/>
  <c r="BFU97" i="1"/>
  <c r="BFU101" i="1"/>
  <c r="BFU105" i="1"/>
  <c r="BFU66" i="1"/>
  <c r="BFU70" i="1"/>
  <c r="BFU74" i="1"/>
  <c r="BFU78" i="1"/>
  <c r="BFU82" i="1"/>
  <c r="BFU86" i="1"/>
  <c r="BFU90" i="1"/>
  <c r="BFU94" i="1"/>
  <c r="BFU98" i="1"/>
  <c r="BFU102" i="1"/>
  <c r="BFU106" i="1"/>
  <c r="BFU110" i="1"/>
  <c r="BFU67" i="1"/>
  <c r="BFU71" i="1"/>
  <c r="BFU75" i="1"/>
  <c r="BFU79" i="1"/>
  <c r="BFU83" i="1"/>
  <c r="BFU87" i="1"/>
  <c r="BFU91" i="1"/>
  <c r="BFU95" i="1"/>
  <c r="BFU99" i="1"/>
  <c r="BFU103" i="1"/>
  <c r="BFU107" i="1"/>
  <c r="BFU63" i="1"/>
  <c r="BFU68" i="1"/>
  <c r="BFU72" i="1"/>
  <c r="BFU76" i="1"/>
  <c r="BFU80" i="1"/>
  <c r="BFU84" i="1"/>
  <c r="BFU88" i="1"/>
  <c r="BFU92" i="1"/>
  <c r="BFU96" i="1"/>
  <c r="BFU100" i="1"/>
  <c r="BFU104" i="1"/>
  <c r="BFU108" i="1"/>
  <c r="BFU113" i="1"/>
  <c r="BFU117" i="1"/>
  <c r="BFU121" i="1"/>
  <c r="BFU125" i="1"/>
  <c r="BFU129" i="1"/>
  <c r="BFU133" i="1"/>
  <c r="BFU137" i="1"/>
  <c r="BFU141" i="1"/>
  <c r="BFU145" i="1"/>
  <c r="BFU149" i="1"/>
  <c r="BFU153" i="1"/>
  <c r="BFU114" i="1"/>
  <c r="BFU118" i="1"/>
  <c r="BFU122" i="1"/>
  <c r="BFU126" i="1"/>
  <c r="BFU130" i="1"/>
  <c r="BFU134" i="1"/>
  <c r="BFU138" i="1"/>
  <c r="BFU142" i="1"/>
  <c r="BFU146" i="1"/>
  <c r="BFU150" i="1"/>
  <c r="BFU154" i="1"/>
  <c r="BFU109" i="1"/>
  <c r="BFU111" i="1"/>
  <c r="BFU115" i="1"/>
  <c r="BFU119" i="1"/>
  <c r="BFU123" i="1"/>
  <c r="BFU127" i="1"/>
  <c r="BFU131" i="1"/>
  <c r="BFU135" i="1"/>
  <c r="BFU139" i="1"/>
  <c r="BFU143" i="1"/>
  <c r="BFU147" i="1"/>
  <c r="BFU151" i="1"/>
  <c r="BFU112" i="1"/>
  <c r="BFU116" i="1"/>
  <c r="BFU120" i="1"/>
  <c r="BFU124" i="1"/>
  <c r="BFU128" i="1"/>
  <c r="BFU132" i="1"/>
  <c r="BFU136" i="1"/>
  <c r="BFU140" i="1"/>
  <c r="BFU144" i="1"/>
  <c r="BFU148" i="1"/>
  <c r="BFU152" i="1"/>
  <c r="BFU159" i="1"/>
  <c r="BFU163" i="1"/>
  <c r="BFU167" i="1"/>
  <c r="BFU171" i="1"/>
  <c r="BFU175" i="1"/>
  <c r="BFU179" i="1"/>
  <c r="BFU183" i="1"/>
  <c r="BFU187" i="1"/>
  <c r="BFU191" i="1"/>
  <c r="BFU195" i="1"/>
  <c r="BFU199" i="1"/>
  <c r="BFU155" i="1"/>
  <c r="BFU156" i="1"/>
  <c r="BFU160" i="1"/>
  <c r="BFU164" i="1"/>
  <c r="BFU168" i="1"/>
  <c r="BFU172" i="1"/>
  <c r="BFU176" i="1"/>
  <c r="BFU180" i="1"/>
  <c r="BFU184" i="1"/>
  <c r="BFU188" i="1"/>
  <c r="BFU192" i="1"/>
  <c r="BFU196" i="1"/>
  <c r="BFU200" i="1"/>
  <c r="BFU157" i="1"/>
  <c r="BFU161" i="1"/>
  <c r="BFU165" i="1"/>
  <c r="BFU169" i="1"/>
  <c r="BFU173" i="1"/>
  <c r="BFU177" i="1"/>
  <c r="BFU181" i="1"/>
  <c r="BFU185" i="1"/>
  <c r="BFU189" i="1"/>
  <c r="BFU193" i="1"/>
  <c r="BFU197" i="1"/>
  <c r="BFU201" i="1"/>
  <c r="BFU158" i="1"/>
  <c r="BFU162" i="1"/>
  <c r="BFU166" i="1"/>
  <c r="BFU170" i="1"/>
  <c r="BFU174" i="1"/>
  <c r="BFU178" i="1"/>
  <c r="BFU182" i="1"/>
  <c r="BFU186" i="1"/>
  <c r="BFU190" i="1"/>
  <c r="BFU194" i="1"/>
  <c r="BFU198" i="1"/>
  <c r="BFU202" i="1"/>
  <c r="BFU205" i="1"/>
  <c r="BFU209" i="1"/>
  <c r="BFU213" i="1"/>
  <c r="BFU217" i="1"/>
  <c r="BFU221" i="1"/>
  <c r="BFU225" i="1"/>
  <c r="BFU229" i="1"/>
  <c r="BFU233" i="1"/>
  <c r="BFU237" i="1"/>
  <c r="BFU241" i="1"/>
  <c r="BFU245" i="1"/>
  <c r="BFU249" i="1"/>
  <c r="BFU206" i="1"/>
  <c r="BFU210" i="1"/>
  <c r="BFU214" i="1"/>
  <c r="BFU218" i="1"/>
  <c r="BFU222" i="1"/>
  <c r="BFU226" i="1"/>
  <c r="BFU230" i="1"/>
  <c r="BFU234" i="1"/>
  <c r="BFU238" i="1"/>
  <c r="BFU242" i="1"/>
  <c r="BFU246" i="1"/>
  <c r="BFU250" i="1"/>
  <c r="BFU203" i="1"/>
  <c r="BFU207" i="1"/>
  <c r="BFU211" i="1"/>
  <c r="BFU215" i="1"/>
  <c r="BFU219" i="1"/>
  <c r="BFU223" i="1"/>
  <c r="BFU227" i="1"/>
  <c r="BFU231" i="1"/>
  <c r="BFU235" i="1"/>
  <c r="BFU239" i="1"/>
  <c r="BFU243" i="1"/>
  <c r="BFU247" i="1"/>
  <c r="BFU204" i="1"/>
  <c r="BFU208" i="1"/>
  <c r="BFU212" i="1"/>
  <c r="BFU216" i="1"/>
  <c r="BFU220" i="1"/>
  <c r="BFU224" i="1"/>
  <c r="BFU228" i="1"/>
  <c r="BFU232" i="1"/>
  <c r="BFU236" i="1"/>
  <c r="BFU240" i="1"/>
  <c r="BFU244" i="1"/>
  <c r="BFU248" i="1"/>
  <c r="BFU252" i="1"/>
  <c r="BFA11" i="1"/>
  <c r="BFA8" i="1"/>
  <c r="BFA12" i="1"/>
  <c r="BFA9" i="1"/>
  <c r="BFA13" i="1"/>
  <c r="BFA10" i="1"/>
  <c r="BFA14" i="1"/>
  <c r="BFA15" i="1"/>
  <c r="BFA16" i="1"/>
  <c r="BFA20" i="1"/>
  <c r="BFA24" i="1"/>
  <c r="BFA28" i="1"/>
  <c r="BFA32" i="1"/>
  <c r="BFA36" i="1"/>
  <c r="BFA17" i="1"/>
  <c r="BFA21" i="1"/>
  <c r="BFA25" i="1"/>
  <c r="BFA29" i="1"/>
  <c r="BFA33" i="1"/>
  <c r="BFA37" i="1"/>
  <c r="BFA18" i="1"/>
  <c r="BFA22" i="1"/>
  <c r="BFA26" i="1"/>
  <c r="BFA30" i="1"/>
  <c r="BFA34" i="1"/>
  <c r="BFA38" i="1"/>
  <c r="BFA19" i="1"/>
  <c r="BFA23" i="1"/>
  <c r="BFA27" i="1"/>
  <c r="BFA31" i="1"/>
  <c r="BFA35" i="1"/>
  <c r="BFA39" i="1"/>
  <c r="BFA40" i="1"/>
  <c r="BFA43" i="1"/>
  <c r="BFA47" i="1"/>
  <c r="BFA51" i="1"/>
  <c r="BFA55" i="1"/>
  <c r="BFA59" i="1"/>
  <c r="BFA44" i="1"/>
  <c r="BFA48" i="1"/>
  <c r="BFA52" i="1"/>
  <c r="BFA56" i="1"/>
  <c r="BFA60" i="1"/>
  <c r="BFA64" i="1"/>
  <c r="BFA41" i="1"/>
  <c r="BFA45" i="1"/>
  <c r="BFA49" i="1"/>
  <c r="BFA53" i="1"/>
  <c r="BFA57" i="1"/>
  <c r="BFA61" i="1"/>
  <c r="BFA42" i="1"/>
  <c r="BFA46" i="1"/>
  <c r="BFA50" i="1"/>
  <c r="BFA54" i="1"/>
  <c r="BFA58" i="1"/>
  <c r="BFA62" i="1"/>
  <c r="BFA69" i="1"/>
  <c r="BFA73" i="1"/>
  <c r="BFA77" i="1"/>
  <c r="BFA81" i="1"/>
  <c r="BFA85" i="1"/>
  <c r="BFA89" i="1"/>
  <c r="BFA93" i="1"/>
  <c r="BFA97" i="1"/>
  <c r="BFA101" i="1"/>
  <c r="BFA105" i="1"/>
  <c r="BFA63" i="1"/>
  <c r="BFA66" i="1"/>
  <c r="BFA70" i="1"/>
  <c r="BFA74" i="1"/>
  <c r="BFA78" i="1"/>
  <c r="BFA82" i="1"/>
  <c r="BFA86" i="1"/>
  <c r="BFA90" i="1"/>
  <c r="BFA94" i="1"/>
  <c r="BFA98" i="1"/>
  <c r="BFA102" i="1"/>
  <c r="BFA106" i="1"/>
  <c r="BFA110" i="1"/>
  <c r="BFA65" i="1"/>
  <c r="BFA67" i="1"/>
  <c r="BFA71" i="1"/>
  <c r="BFA75" i="1"/>
  <c r="BFA79" i="1"/>
  <c r="BFA83" i="1"/>
  <c r="BFA87" i="1"/>
  <c r="BFA91" i="1"/>
  <c r="BFA95" i="1"/>
  <c r="BFA99" i="1"/>
  <c r="BFA103" i="1"/>
  <c r="BFA107" i="1"/>
  <c r="BFA68" i="1"/>
  <c r="BFA72" i="1"/>
  <c r="BFA76" i="1"/>
  <c r="BFA80" i="1"/>
  <c r="BFA84" i="1"/>
  <c r="BFA88" i="1"/>
  <c r="BFA92" i="1"/>
  <c r="BFA96" i="1"/>
  <c r="BFA100" i="1"/>
  <c r="BFA104" i="1"/>
  <c r="BFA108" i="1"/>
  <c r="BFA109" i="1"/>
  <c r="BFA113" i="1"/>
  <c r="BFA117" i="1"/>
  <c r="BFA121" i="1"/>
  <c r="BFA125" i="1"/>
  <c r="BFA129" i="1"/>
  <c r="BFA133" i="1"/>
  <c r="BFA137" i="1"/>
  <c r="BFA141" i="1"/>
  <c r="BFA145" i="1"/>
  <c r="BFA149" i="1"/>
  <c r="BFA153" i="1"/>
  <c r="BFA114" i="1"/>
  <c r="BFA118" i="1"/>
  <c r="BFA122" i="1"/>
  <c r="BFA126" i="1"/>
  <c r="BFA130" i="1"/>
  <c r="BFA134" i="1"/>
  <c r="BFA138" i="1"/>
  <c r="BFA142" i="1"/>
  <c r="BFA146" i="1"/>
  <c r="BFA150" i="1"/>
  <c r="BFA154" i="1"/>
  <c r="BFA111" i="1"/>
  <c r="BFA115" i="1"/>
  <c r="BFA119" i="1"/>
  <c r="BFA123" i="1"/>
  <c r="BFA127" i="1"/>
  <c r="BFA131" i="1"/>
  <c r="BFA135" i="1"/>
  <c r="BFA139" i="1"/>
  <c r="BFA143" i="1"/>
  <c r="BFA147" i="1"/>
  <c r="BFA151" i="1"/>
  <c r="BFA112" i="1"/>
  <c r="BFA116" i="1"/>
  <c r="BFA120" i="1"/>
  <c r="BFA124" i="1"/>
  <c r="BFA128" i="1"/>
  <c r="BFA132" i="1"/>
  <c r="BFA136" i="1"/>
  <c r="BFA140" i="1"/>
  <c r="BFA144" i="1"/>
  <c r="BFA148" i="1"/>
  <c r="BFA152" i="1"/>
  <c r="BFA156" i="1"/>
  <c r="BFA159" i="1"/>
  <c r="BFA163" i="1"/>
  <c r="BFA167" i="1"/>
  <c r="BFA171" i="1"/>
  <c r="BFA175" i="1"/>
  <c r="BFA179" i="1"/>
  <c r="BFA183" i="1"/>
  <c r="BFA187" i="1"/>
  <c r="BFA191" i="1"/>
  <c r="BFA195" i="1"/>
  <c r="BFA199" i="1"/>
  <c r="BFA160" i="1"/>
  <c r="BFA164" i="1"/>
  <c r="BFA168" i="1"/>
  <c r="BFA172" i="1"/>
  <c r="BFA176" i="1"/>
  <c r="BFA180" i="1"/>
  <c r="BFA184" i="1"/>
  <c r="BFA188" i="1"/>
  <c r="BFA192" i="1"/>
  <c r="BFA196" i="1"/>
  <c r="BFA200" i="1"/>
  <c r="BFA157" i="1"/>
  <c r="BFA161" i="1"/>
  <c r="BFA165" i="1"/>
  <c r="BFA169" i="1"/>
  <c r="BFA173" i="1"/>
  <c r="BFA177" i="1"/>
  <c r="BFA181" i="1"/>
  <c r="BFA185" i="1"/>
  <c r="BFA189" i="1"/>
  <c r="BFA193" i="1"/>
  <c r="BFA197" i="1"/>
  <c r="BFA201" i="1"/>
  <c r="BFA155" i="1"/>
  <c r="BFA158" i="1"/>
  <c r="BFA162" i="1"/>
  <c r="BFA166" i="1"/>
  <c r="BFA170" i="1"/>
  <c r="BFA174" i="1"/>
  <c r="BFA178" i="1"/>
  <c r="BFA182" i="1"/>
  <c r="BFA186" i="1"/>
  <c r="BFA190" i="1"/>
  <c r="BFA194" i="1"/>
  <c r="BFA198" i="1"/>
  <c r="BFA202" i="1"/>
  <c r="BFA203" i="1"/>
  <c r="BFA205" i="1"/>
  <c r="BFA209" i="1"/>
  <c r="BFA213" i="1"/>
  <c r="BFA217" i="1"/>
  <c r="BFA221" i="1"/>
  <c r="BFA225" i="1"/>
  <c r="BFA229" i="1"/>
  <c r="BFA233" i="1"/>
  <c r="BFA237" i="1"/>
  <c r="BFA241" i="1"/>
  <c r="BFA245" i="1"/>
  <c r="BFA249" i="1"/>
  <c r="BFA206" i="1"/>
  <c r="BFA210" i="1"/>
  <c r="BFA214" i="1"/>
  <c r="BFA218" i="1"/>
  <c r="BFA222" i="1"/>
  <c r="BFA226" i="1"/>
  <c r="BFA230" i="1"/>
  <c r="BFA234" i="1"/>
  <c r="BFA238" i="1"/>
  <c r="BFA242" i="1"/>
  <c r="BFA246" i="1"/>
  <c r="BFA250" i="1"/>
  <c r="BFA207" i="1"/>
  <c r="BFA211" i="1"/>
  <c r="BFA215" i="1"/>
  <c r="BFA219" i="1"/>
  <c r="BFA223" i="1"/>
  <c r="BFA227" i="1"/>
  <c r="BFA231" i="1"/>
  <c r="BFA235" i="1"/>
  <c r="BFA239" i="1"/>
  <c r="BFA243" i="1"/>
  <c r="BFA247" i="1"/>
  <c r="BFA204" i="1"/>
  <c r="BFA208" i="1"/>
  <c r="BFA212" i="1"/>
  <c r="BFA216" i="1"/>
  <c r="BFA220" i="1"/>
  <c r="BFA224" i="1"/>
  <c r="BFA228" i="1"/>
  <c r="BFA232" i="1"/>
  <c r="BFA236" i="1"/>
  <c r="BFA240" i="1"/>
  <c r="BFA244" i="1"/>
  <c r="BFA248" i="1"/>
  <c r="BFA252" i="1"/>
  <c r="BEW11" i="1"/>
  <c r="BEW8" i="1"/>
  <c r="BEW12" i="1"/>
  <c r="BEW9" i="1"/>
  <c r="BEW13" i="1"/>
  <c r="BEW10" i="1"/>
  <c r="BEW14" i="1"/>
  <c r="BEW16" i="1"/>
  <c r="BEW20" i="1"/>
  <c r="BEW24" i="1"/>
  <c r="BEW28" i="1"/>
  <c r="BEW32" i="1"/>
  <c r="BEW36" i="1"/>
  <c r="BEW17" i="1"/>
  <c r="BEW21" i="1"/>
  <c r="BEW25" i="1"/>
  <c r="BEW29" i="1"/>
  <c r="BEW33" i="1"/>
  <c r="BEW37" i="1"/>
  <c r="BEW15" i="1"/>
  <c r="BEW18" i="1"/>
  <c r="BEW22" i="1"/>
  <c r="BEW26" i="1"/>
  <c r="BEW30" i="1"/>
  <c r="BEW34" i="1"/>
  <c r="BEW38" i="1"/>
  <c r="BEW19" i="1"/>
  <c r="BEW23" i="1"/>
  <c r="BEW27" i="1"/>
  <c r="BEW31" i="1"/>
  <c r="BEW35" i="1"/>
  <c r="BEW39" i="1"/>
  <c r="BEW43" i="1"/>
  <c r="BEW47" i="1"/>
  <c r="BEW51" i="1"/>
  <c r="BEW55" i="1"/>
  <c r="BEW59" i="1"/>
  <c r="BEW44" i="1"/>
  <c r="BEW48" i="1"/>
  <c r="BEW52" i="1"/>
  <c r="BEW56" i="1"/>
  <c r="BEW60" i="1"/>
  <c r="BEW64" i="1"/>
  <c r="BEW40" i="1"/>
  <c r="BEW41" i="1"/>
  <c r="BEW45" i="1"/>
  <c r="BEW49" i="1"/>
  <c r="BEW53" i="1"/>
  <c r="BEW57" i="1"/>
  <c r="BEW61" i="1"/>
  <c r="BEW42" i="1"/>
  <c r="BEW46" i="1"/>
  <c r="BEW50" i="1"/>
  <c r="BEW54" i="1"/>
  <c r="BEW58" i="1"/>
  <c r="BEW62" i="1"/>
  <c r="BEW65" i="1"/>
  <c r="BEW69" i="1"/>
  <c r="BEW73" i="1"/>
  <c r="BEW77" i="1"/>
  <c r="BEW81" i="1"/>
  <c r="BEW85" i="1"/>
  <c r="BEW89" i="1"/>
  <c r="BEW93" i="1"/>
  <c r="BEW97" i="1"/>
  <c r="BEW101" i="1"/>
  <c r="BEW105" i="1"/>
  <c r="BEW66" i="1"/>
  <c r="BEW70" i="1"/>
  <c r="BEW74" i="1"/>
  <c r="BEW78" i="1"/>
  <c r="BEW82" i="1"/>
  <c r="BEW86" i="1"/>
  <c r="BEW90" i="1"/>
  <c r="BEW94" i="1"/>
  <c r="BEW98" i="1"/>
  <c r="BEW102" i="1"/>
  <c r="BEW106" i="1"/>
  <c r="BEW110" i="1"/>
  <c r="BEW67" i="1"/>
  <c r="BEW71" i="1"/>
  <c r="BEW75" i="1"/>
  <c r="BEW79" i="1"/>
  <c r="BEW83" i="1"/>
  <c r="BEW87" i="1"/>
  <c r="BEW91" i="1"/>
  <c r="BEW95" i="1"/>
  <c r="BEW99" i="1"/>
  <c r="BEW103" i="1"/>
  <c r="BEW107" i="1"/>
  <c r="BEW63" i="1"/>
  <c r="BEW68" i="1"/>
  <c r="BEW72" i="1"/>
  <c r="BEW76" i="1"/>
  <c r="BEW80" i="1"/>
  <c r="BEW84" i="1"/>
  <c r="BEW88" i="1"/>
  <c r="BEW92" i="1"/>
  <c r="BEW96" i="1"/>
  <c r="BEW100" i="1"/>
  <c r="BEW104" i="1"/>
  <c r="BEW108" i="1"/>
  <c r="BEW113" i="1"/>
  <c r="BEW117" i="1"/>
  <c r="BEW121" i="1"/>
  <c r="BEW125" i="1"/>
  <c r="BEW129" i="1"/>
  <c r="BEW133" i="1"/>
  <c r="BEW137" i="1"/>
  <c r="BEW141" i="1"/>
  <c r="BEW145" i="1"/>
  <c r="BEW149" i="1"/>
  <c r="BEW153" i="1"/>
  <c r="BEW114" i="1"/>
  <c r="BEW118" i="1"/>
  <c r="BEW122" i="1"/>
  <c r="BEW126" i="1"/>
  <c r="BEW130" i="1"/>
  <c r="BEW134" i="1"/>
  <c r="BEW138" i="1"/>
  <c r="BEW142" i="1"/>
  <c r="BEW146" i="1"/>
  <c r="BEW150" i="1"/>
  <c r="BEW154" i="1"/>
  <c r="BEW109" i="1"/>
  <c r="BEW111" i="1"/>
  <c r="BEW115" i="1"/>
  <c r="BEW119" i="1"/>
  <c r="BEW123" i="1"/>
  <c r="BEW127" i="1"/>
  <c r="BEW131" i="1"/>
  <c r="BEW135" i="1"/>
  <c r="BEW139" i="1"/>
  <c r="BEW143" i="1"/>
  <c r="BEW147" i="1"/>
  <c r="BEW151" i="1"/>
  <c r="BEW112" i="1"/>
  <c r="BEW116" i="1"/>
  <c r="BEW120" i="1"/>
  <c r="BEW124" i="1"/>
  <c r="BEW128" i="1"/>
  <c r="BEW132" i="1"/>
  <c r="BEW136" i="1"/>
  <c r="BEW140" i="1"/>
  <c r="BEW144" i="1"/>
  <c r="BEW148" i="1"/>
  <c r="BEW152" i="1"/>
  <c r="BEW156" i="1"/>
  <c r="BEW159" i="1"/>
  <c r="BEW163" i="1"/>
  <c r="BEW167" i="1"/>
  <c r="BEW171" i="1"/>
  <c r="BEW175" i="1"/>
  <c r="BEW179" i="1"/>
  <c r="BEW183" i="1"/>
  <c r="BEW187" i="1"/>
  <c r="BEW191" i="1"/>
  <c r="BEW195" i="1"/>
  <c r="BEW199" i="1"/>
  <c r="BEW155" i="1"/>
  <c r="BEW160" i="1"/>
  <c r="BEW164" i="1"/>
  <c r="BEW168" i="1"/>
  <c r="BEW172" i="1"/>
  <c r="BEW176" i="1"/>
  <c r="BEW180" i="1"/>
  <c r="BEW184" i="1"/>
  <c r="BEW188" i="1"/>
  <c r="BEW192" i="1"/>
  <c r="BEW196" i="1"/>
  <c r="BEW200" i="1"/>
  <c r="BEW204" i="1"/>
  <c r="BEW157" i="1"/>
  <c r="BEW161" i="1"/>
  <c r="BEW165" i="1"/>
  <c r="BEW169" i="1"/>
  <c r="BEW173" i="1"/>
  <c r="BEW177" i="1"/>
  <c r="BEW181" i="1"/>
  <c r="BEW185" i="1"/>
  <c r="BEW189" i="1"/>
  <c r="BEW193" i="1"/>
  <c r="BEW197" i="1"/>
  <c r="BEW201" i="1"/>
  <c r="BEW158" i="1"/>
  <c r="BEW162" i="1"/>
  <c r="BEW166" i="1"/>
  <c r="BEW170" i="1"/>
  <c r="BEW174" i="1"/>
  <c r="BEW178" i="1"/>
  <c r="BEW182" i="1"/>
  <c r="BEW186" i="1"/>
  <c r="BEW190" i="1"/>
  <c r="BEW194" i="1"/>
  <c r="BEW198" i="1"/>
  <c r="BEW202" i="1"/>
  <c r="BEW205" i="1"/>
  <c r="BEW209" i="1"/>
  <c r="BEW213" i="1"/>
  <c r="BEW217" i="1"/>
  <c r="BEW221" i="1"/>
  <c r="BEW225" i="1"/>
  <c r="BEW229" i="1"/>
  <c r="BEW233" i="1"/>
  <c r="BEW237" i="1"/>
  <c r="BEW241" i="1"/>
  <c r="BEW245" i="1"/>
  <c r="BEW249" i="1"/>
  <c r="BEW206" i="1"/>
  <c r="BEW210" i="1"/>
  <c r="BEW214" i="1"/>
  <c r="BEW218" i="1"/>
  <c r="BEW222" i="1"/>
  <c r="BEW226" i="1"/>
  <c r="BEW230" i="1"/>
  <c r="BEW234" i="1"/>
  <c r="BEW238" i="1"/>
  <c r="BEW242" i="1"/>
  <c r="BEW246" i="1"/>
  <c r="BEW250" i="1"/>
  <c r="BEW203" i="1"/>
  <c r="BEW207" i="1"/>
  <c r="BEW211" i="1"/>
  <c r="BEW215" i="1"/>
  <c r="BEW219" i="1"/>
  <c r="BEW223" i="1"/>
  <c r="BEW227" i="1"/>
  <c r="BEW231" i="1"/>
  <c r="BEW235" i="1"/>
  <c r="BEW239" i="1"/>
  <c r="BEW243" i="1"/>
  <c r="BEW247" i="1"/>
  <c r="BEW208" i="1"/>
  <c r="BEW212" i="1"/>
  <c r="BEW216" i="1"/>
  <c r="BEW220" i="1"/>
  <c r="BEW224" i="1"/>
  <c r="BEW228" i="1"/>
  <c r="BEW232" i="1"/>
  <c r="BEW236" i="1"/>
  <c r="BEW240" i="1"/>
  <c r="BEW244" i="1"/>
  <c r="BEW248" i="1"/>
  <c r="BEW252" i="1"/>
  <c r="BES11" i="1"/>
  <c r="BES8" i="1"/>
  <c r="BES12" i="1"/>
  <c r="BES9" i="1"/>
  <c r="BES13" i="1"/>
  <c r="BES10" i="1"/>
  <c r="BES14" i="1"/>
  <c r="BES15" i="1"/>
  <c r="BES16" i="1"/>
  <c r="BES20" i="1"/>
  <c r="BES24" i="1"/>
  <c r="BES28" i="1"/>
  <c r="BES32" i="1"/>
  <c r="BES36" i="1"/>
  <c r="BES17" i="1"/>
  <c r="BES21" i="1"/>
  <c r="BES25" i="1"/>
  <c r="BES29" i="1"/>
  <c r="BES33" i="1"/>
  <c r="BES37" i="1"/>
  <c r="BES18" i="1"/>
  <c r="BES22" i="1"/>
  <c r="BES26" i="1"/>
  <c r="BES30" i="1"/>
  <c r="BES34" i="1"/>
  <c r="BES38" i="1"/>
  <c r="BES19" i="1"/>
  <c r="BES23" i="1"/>
  <c r="BES27" i="1"/>
  <c r="BES31" i="1"/>
  <c r="BES35" i="1"/>
  <c r="BES39" i="1"/>
  <c r="BES40" i="1"/>
  <c r="BES43" i="1"/>
  <c r="BES47" i="1"/>
  <c r="BES51" i="1"/>
  <c r="BES55" i="1"/>
  <c r="BES59" i="1"/>
  <c r="BES44" i="1"/>
  <c r="BES48" i="1"/>
  <c r="BES52" i="1"/>
  <c r="BES56" i="1"/>
  <c r="BES60" i="1"/>
  <c r="BES64" i="1"/>
  <c r="BES41" i="1"/>
  <c r="BES45" i="1"/>
  <c r="BES49" i="1"/>
  <c r="BES53" i="1"/>
  <c r="BES57" i="1"/>
  <c r="BES61" i="1"/>
  <c r="BES42" i="1"/>
  <c r="BES46" i="1"/>
  <c r="BES50" i="1"/>
  <c r="BES54" i="1"/>
  <c r="BES58" i="1"/>
  <c r="BES62" i="1"/>
  <c r="BES69" i="1"/>
  <c r="BES73" i="1"/>
  <c r="BES77" i="1"/>
  <c r="BES81" i="1"/>
  <c r="BES85" i="1"/>
  <c r="BES89" i="1"/>
  <c r="BES93" i="1"/>
  <c r="BES97" i="1"/>
  <c r="BES101" i="1"/>
  <c r="BES105" i="1"/>
  <c r="BES63" i="1"/>
  <c r="BES66" i="1"/>
  <c r="BES70" i="1"/>
  <c r="BES74" i="1"/>
  <c r="BES78" i="1"/>
  <c r="BES82" i="1"/>
  <c r="BES86" i="1"/>
  <c r="BES90" i="1"/>
  <c r="BES94" i="1"/>
  <c r="BES98" i="1"/>
  <c r="BES102" i="1"/>
  <c r="BES106" i="1"/>
  <c r="BES110" i="1"/>
  <c r="BES65" i="1"/>
  <c r="BES67" i="1"/>
  <c r="BES71" i="1"/>
  <c r="BES75" i="1"/>
  <c r="BES79" i="1"/>
  <c r="BES83" i="1"/>
  <c r="BES87" i="1"/>
  <c r="BES91" i="1"/>
  <c r="BES95" i="1"/>
  <c r="BES99" i="1"/>
  <c r="BES103" i="1"/>
  <c r="BES107" i="1"/>
  <c r="BES68" i="1"/>
  <c r="BES72" i="1"/>
  <c r="BES76" i="1"/>
  <c r="BES80" i="1"/>
  <c r="BES84" i="1"/>
  <c r="BES88" i="1"/>
  <c r="BES92" i="1"/>
  <c r="BES96" i="1"/>
  <c r="BES100" i="1"/>
  <c r="BES104" i="1"/>
  <c r="BES108" i="1"/>
  <c r="BES109" i="1"/>
  <c r="BES113" i="1"/>
  <c r="BES117" i="1"/>
  <c r="BES121" i="1"/>
  <c r="BES125" i="1"/>
  <c r="BES129" i="1"/>
  <c r="BES133" i="1"/>
  <c r="BES137" i="1"/>
  <c r="BES141" i="1"/>
  <c r="BES145" i="1"/>
  <c r="BES149" i="1"/>
  <c r="BES153" i="1"/>
  <c r="BES114" i="1"/>
  <c r="BES118" i="1"/>
  <c r="BES122" i="1"/>
  <c r="BES126" i="1"/>
  <c r="BES130" i="1"/>
  <c r="BES134" i="1"/>
  <c r="BES138" i="1"/>
  <c r="BES142" i="1"/>
  <c r="BES146" i="1"/>
  <c r="BES150" i="1"/>
  <c r="BES154" i="1"/>
  <c r="BES111" i="1"/>
  <c r="BES115" i="1"/>
  <c r="BES119" i="1"/>
  <c r="BES123" i="1"/>
  <c r="BES127" i="1"/>
  <c r="BES131" i="1"/>
  <c r="BES135" i="1"/>
  <c r="BES139" i="1"/>
  <c r="BES143" i="1"/>
  <c r="BES147" i="1"/>
  <c r="BES151" i="1"/>
  <c r="BES112" i="1"/>
  <c r="BES116" i="1"/>
  <c r="BES120" i="1"/>
  <c r="BES124" i="1"/>
  <c r="BES128" i="1"/>
  <c r="BES132" i="1"/>
  <c r="BES136" i="1"/>
  <c r="BES140" i="1"/>
  <c r="BES144" i="1"/>
  <c r="BES148" i="1"/>
  <c r="BES152" i="1"/>
  <c r="BES156" i="1"/>
  <c r="BES159" i="1"/>
  <c r="BES163" i="1"/>
  <c r="BES167" i="1"/>
  <c r="BES171" i="1"/>
  <c r="BES175" i="1"/>
  <c r="BES179" i="1"/>
  <c r="BES183" i="1"/>
  <c r="BES187" i="1"/>
  <c r="BES191" i="1"/>
  <c r="BES195" i="1"/>
  <c r="BES199" i="1"/>
  <c r="BES160" i="1"/>
  <c r="BES164" i="1"/>
  <c r="BES168" i="1"/>
  <c r="BES172" i="1"/>
  <c r="BES176" i="1"/>
  <c r="BES180" i="1"/>
  <c r="BES184" i="1"/>
  <c r="BES188" i="1"/>
  <c r="BES192" i="1"/>
  <c r="BES196" i="1"/>
  <c r="BES200" i="1"/>
  <c r="BES204" i="1"/>
  <c r="BES157" i="1"/>
  <c r="BES161" i="1"/>
  <c r="BES165" i="1"/>
  <c r="BES169" i="1"/>
  <c r="BES173" i="1"/>
  <c r="BES177" i="1"/>
  <c r="BES181" i="1"/>
  <c r="BES185" i="1"/>
  <c r="BES189" i="1"/>
  <c r="BES193" i="1"/>
  <c r="BES197" i="1"/>
  <c r="BES201" i="1"/>
  <c r="BES155" i="1"/>
  <c r="BES158" i="1"/>
  <c r="BES162" i="1"/>
  <c r="BES166" i="1"/>
  <c r="BES170" i="1"/>
  <c r="BES174" i="1"/>
  <c r="BES178" i="1"/>
  <c r="BES182" i="1"/>
  <c r="BES186" i="1"/>
  <c r="BES190" i="1"/>
  <c r="BES194" i="1"/>
  <c r="BES198" i="1"/>
  <c r="BES202" i="1"/>
  <c r="BES203" i="1"/>
  <c r="BES205" i="1"/>
  <c r="BES209" i="1"/>
  <c r="BES213" i="1"/>
  <c r="BES217" i="1"/>
  <c r="BES221" i="1"/>
  <c r="BES225" i="1"/>
  <c r="BES229" i="1"/>
  <c r="BES233" i="1"/>
  <c r="BES237" i="1"/>
  <c r="BES241" i="1"/>
  <c r="BES245" i="1"/>
  <c r="BES249" i="1"/>
  <c r="BES206" i="1"/>
  <c r="BES210" i="1"/>
  <c r="BES214" i="1"/>
  <c r="BES218" i="1"/>
  <c r="BES222" i="1"/>
  <c r="BES226" i="1"/>
  <c r="BES230" i="1"/>
  <c r="BES234" i="1"/>
  <c r="BES238" i="1"/>
  <c r="BES242" i="1"/>
  <c r="BES246" i="1"/>
  <c r="BES250" i="1"/>
  <c r="BES207" i="1"/>
  <c r="BES211" i="1"/>
  <c r="BES215" i="1"/>
  <c r="BES219" i="1"/>
  <c r="BES223" i="1"/>
  <c r="BES227" i="1"/>
  <c r="BES231" i="1"/>
  <c r="BES235" i="1"/>
  <c r="BES239" i="1"/>
  <c r="BES243" i="1"/>
  <c r="BES247" i="1"/>
  <c r="BES208" i="1"/>
  <c r="BES212" i="1"/>
  <c r="BES216" i="1"/>
  <c r="BES220" i="1"/>
  <c r="BES224" i="1"/>
  <c r="BES228" i="1"/>
  <c r="BES232" i="1"/>
  <c r="BES236" i="1"/>
  <c r="BES240" i="1"/>
  <c r="BES244" i="1"/>
  <c r="BES248" i="1"/>
  <c r="BES252" i="1"/>
  <c r="BEO11" i="1"/>
  <c r="BEO8" i="1"/>
  <c r="BEO12" i="1"/>
  <c r="BEO9" i="1"/>
  <c r="BEO13" i="1"/>
  <c r="BEO10" i="1"/>
  <c r="BEO14" i="1"/>
  <c r="BEO16" i="1"/>
  <c r="BEO20" i="1"/>
  <c r="BEO24" i="1"/>
  <c r="BEO28" i="1"/>
  <c r="BEO32" i="1"/>
  <c r="BEO36" i="1"/>
  <c r="BEO17" i="1"/>
  <c r="BEO21" i="1"/>
  <c r="BEO25" i="1"/>
  <c r="BEO29" i="1"/>
  <c r="BEO33" i="1"/>
  <c r="BEO37" i="1"/>
  <c r="BEO15" i="1"/>
  <c r="BEO18" i="1"/>
  <c r="BEO22" i="1"/>
  <c r="BEO26" i="1"/>
  <c r="BEO30" i="1"/>
  <c r="BEO34" i="1"/>
  <c r="BEO38" i="1"/>
  <c r="BEO19" i="1"/>
  <c r="BEO23" i="1"/>
  <c r="BEO27" i="1"/>
  <c r="BEO31" i="1"/>
  <c r="BEO35" i="1"/>
  <c r="BEO39" i="1"/>
  <c r="BEO43" i="1"/>
  <c r="BEO47" i="1"/>
  <c r="BEO51" i="1"/>
  <c r="BEO55" i="1"/>
  <c r="BEO59" i="1"/>
  <c r="BEO44" i="1"/>
  <c r="BEO48" i="1"/>
  <c r="BEO52" i="1"/>
  <c r="BEO56" i="1"/>
  <c r="BEO60" i="1"/>
  <c r="BEO64" i="1"/>
  <c r="BEO40" i="1"/>
  <c r="BEO41" i="1"/>
  <c r="BEO45" i="1"/>
  <c r="BEO49" i="1"/>
  <c r="BEO53" i="1"/>
  <c r="BEO57" i="1"/>
  <c r="BEO61" i="1"/>
  <c r="BEO42" i="1"/>
  <c r="BEO46" i="1"/>
  <c r="BEO50" i="1"/>
  <c r="BEO54" i="1"/>
  <c r="BEO58" i="1"/>
  <c r="BEO62" i="1"/>
  <c r="BEO65" i="1"/>
  <c r="BEO69" i="1"/>
  <c r="BEO73" i="1"/>
  <c r="BEO77" i="1"/>
  <c r="BEO81" i="1"/>
  <c r="BEO85" i="1"/>
  <c r="BEO89" i="1"/>
  <c r="BEO93" i="1"/>
  <c r="BEO97" i="1"/>
  <c r="BEO101" i="1"/>
  <c r="BEO105" i="1"/>
  <c r="BEO66" i="1"/>
  <c r="BEO70" i="1"/>
  <c r="BEO74" i="1"/>
  <c r="BEO78" i="1"/>
  <c r="BEO82" i="1"/>
  <c r="BEO86" i="1"/>
  <c r="BEO90" i="1"/>
  <c r="BEO94" i="1"/>
  <c r="BEO98" i="1"/>
  <c r="BEO102" i="1"/>
  <c r="BEO106" i="1"/>
  <c r="BEO110" i="1"/>
  <c r="BEO67" i="1"/>
  <c r="BEO71" i="1"/>
  <c r="BEO75" i="1"/>
  <c r="BEO79" i="1"/>
  <c r="BEO83" i="1"/>
  <c r="BEO87" i="1"/>
  <c r="BEO91" i="1"/>
  <c r="BEO95" i="1"/>
  <c r="BEO99" i="1"/>
  <c r="BEO103" i="1"/>
  <c r="BEO107" i="1"/>
  <c r="BEO63" i="1"/>
  <c r="BEO68" i="1"/>
  <c r="BEO72" i="1"/>
  <c r="BEO76" i="1"/>
  <c r="BEO80" i="1"/>
  <c r="BEO84" i="1"/>
  <c r="BEO88" i="1"/>
  <c r="BEO92" i="1"/>
  <c r="BEO96" i="1"/>
  <c r="BEO100" i="1"/>
  <c r="BEO104" i="1"/>
  <c r="BEO108" i="1"/>
  <c r="BEO113" i="1"/>
  <c r="BEO117" i="1"/>
  <c r="BEO121" i="1"/>
  <c r="BEO125" i="1"/>
  <c r="BEO129" i="1"/>
  <c r="BEO133" i="1"/>
  <c r="BEO137" i="1"/>
  <c r="BEO141" i="1"/>
  <c r="BEO145" i="1"/>
  <c r="BEO149" i="1"/>
  <c r="BEO153" i="1"/>
  <c r="BEO114" i="1"/>
  <c r="BEO118" i="1"/>
  <c r="BEO122" i="1"/>
  <c r="BEO126" i="1"/>
  <c r="BEO130" i="1"/>
  <c r="BEO134" i="1"/>
  <c r="BEO138" i="1"/>
  <c r="BEO142" i="1"/>
  <c r="BEO146" i="1"/>
  <c r="BEO150" i="1"/>
  <c r="BEO154" i="1"/>
  <c r="BEO109" i="1"/>
  <c r="BEO111" i="1"/>
  <c r="BEO115" i="1"/>
  <c r="BEO119" i="1"/>
  <c r="BEO123" i="1"/>
  <c r="BEO127" i="1"/>
  <c r="BEO131" i="1"/>
  <c r="BEO135" i="1"/>
  <c r="BEO139" i="1"/>
  <c r="BEO143" i="1"/>
  <c r="BEO147" i="1"/>
  <c r="BEO151" i="1"/>
  <c r="BEO112" i="1"/>
  <c r="BEO116" i="1"/>
  <c r="BEO120" i="1"/>
  <c r="BEO124" i="1"/>
  <c r="BEO128" i="1"/>
  <c r="BEO132" i="1"/>
  <c r="BEO136" i="1"/>
  <c r="BEO140" i="1"/>
  <c r="BEO144" i="1"/>
  <c r="BEO148" i="1"/>
  <c r="BEO152" i="1"/>
  <c r="BEO156" i="1"/>
  <c r="BEO159" i="1"/>
  <c r="BEO163" i="1"/>
  <c r="BEO167" i="1"/>
  <c r="BEO171" i="1"/>
  <c r="BEO175" i="1"/>
  <c r="BEO179" i="1"/>
  <c r="BEO183" i="1"/>
  <c r="BEO187" i="1"/>
  <c r="BEO191" i="1"/>
  <c r="BEO195" i="1"/>
  <c r="BEO199" i="1"/>
  <c r="BEO155" i="1"/>
  <c r="BEO160" i="1"/>
  <c r="BEO164" i="1"/>
  <c r="BEO168" i="1"/>
  <c r="BEO172" i="1"/>
  <c r="BEO176" i="1"/>
  <c r="BEO180" i="1"/>
  <c r="BEO184" i="1"/>
  <c r="BEO188" i="1"/>
  <c r="BEO192" i="1"/>
  <c r="BEO196" i="1"/>
  <c r="BEO200" i="1"/>
  <c r="BEO204" i="1"/>
  <c r="BEO157" i="1"/>
  <c r="BEO161" i="1"/>
  <c r="BEO165" i="1"/>
  <c r="BEO169" i="1"/>
  <c r="BEO173" i="1"/>
  <c r="BEO177" i="1"/>
  <c r="BEO181" i="1"/>
  <c r="BEO185" i="1"/>
  <c r="BEO189" i="1"/>
  <c r="BEO193" i="1"/>
  <c r="BEO197" i="1"/>
  <c r="BEO201" i="1"/>
  <c r="BEO158" i="1"/>
  <c r="BEO162" i="1"/>
  <c r="BEO166" i="1"/>
  <c r="BEO170" i="1"/>
  <c r="BEO174" i="1"/>
  <c r="BEO178" i="1"/>
  <c r="BEO182" i="1"/>
  <c r="BEO186" i="1"/>
  <c r="BEO190" i="1"/>
  <c r="BEO194" i="1"/>
  <c r="BEO198" i="1"/>
  <c r="BEO202" i="1"/>
  <c r="BEO205" i="1"/>
  <c r="BEO209" i="1"/>
  <c r="BEO213" i="1"/>
  <c r="BEO217" i="1"/>
  <c r="BEO221" i="1"/>
  <c r="BEO225" i="1"/>
  <c r="BEO229" i="1"/>
  <c r="BEO233" i="1"/>
  <c r="BEO237" i="1"/>
  <c r="BEO241" i="1"/>
  <c r="BEO245" i="1"/>
  <c r="BEO249" i="1"/>
  <c r="BEO206" i="1"/>
  <c r="BEO210" i="1"/>
  <c r="BEO214" i="1"/>
  <c r="BEO218" i="1"/>
  <c r="BEO222" i="1"/>
  <c r="BEO226" i="1"/>
  <c r="BEO230" i="1"/>
  <c r="BEO234" i="1"/>
  <c r="BEO238" i="1"/>
  <c r="BEO242" i="1"/>
  <c r="BEO246" i="1"/>
  <c r="BEO250" i="1"/>
  <c r="BEO203" i="1"/>
  <c r="BEO207" i="1"/>
  <c r="BEO211" i="1"/>
  <c r="BEO215" i="1"/>
  <c r="BEO219" i="1"/>
  <c r="BEO223" i="1"/>
  <c r="BEO227" i="1"/>
  <c r="BEO231" i="1"/>
  <c r="BEO235" i="1"/>
  <c r="BEO239" i="1"/>
  <c r="BEO243" i="1"/>
  <c r="BEO247" i="1"/>
  <c r="BEO208" i="1"/>
  <c r="BEO212" i="1"/>
  <c r="BEO216" i="1"/>
  <c r="BEO220" i="1"/>
  <c r="BEO224" i="1"/>
  <c r="BEO228" i="1"/>
  <c r="BEO232" i="1"/>
  <c r="BEO236" i="1"/>
  <c r="BEO240" i="1"/>
  <c r="BEO244" i="1"/>
  <c r="BEO248" i="1"/>
  <c r="BEO252" i="1"/>
  <c r="BEK11" i="1"/>
  <c r="BEK8" i="1"/>
  <c r="BEK12" i="1"/>
  <c r="BEK9" i="1"/>
  <c r="BEK13" i="1"/>
  <c r="BEK10" i="1"/>
  <c r="BEK14" i="1"/>
  <c r="BEK15" i="1"/>
  <c r="BEK16" i="1"/>
  <c r="BEK20" i="1"/>
  <c r="BEK24" i="1"/>
  <c r="BEK28" i="1"/>
  <c r="BEK32" i="1"/>
  <c r="BEK36" i="1"/>
  <c r="BEK17" i="1"/>
  <c r="BEK21" i="1"/>
  <c r="BEK25" i="1"/>
  <c r="BEK29" i="1"/>
  <c r="BEK33" i="1"/>
  <c r="BEK37" i="1"/>
  <c r="BEK18" i="1"/>
  <c r="BEK22" i="1"/>
  <c r="BEK26" i="1"/>
  <c r="BEK30" i="1"/>
  <c r="BEK34" i="1"/>
  <c r="BEK38" i="1"/>
  <c r="BEK19" i="1"/>
  <c r="BEK23" i="1"/>
  <c r="BEK27" i="1"/>
  <c r="BEK31" i="1"/>
  <c r="BEK35" i="1"/>
  <c r="BEK39" i="1"/>
  <c r="BEK40" i="1"/>
  <c r="BEK43" i="1"/>
  <c r="BEK47" i="1"/>
  <c r="BEK51" i="1"/>
  <c r="BEK55" i="1"/>
  <c r="BEK59" i="1"/>
  <c r="BEK44" i="1"/>
  <c r="BEK48" i="1"/>
  <c r="BEK52" i="1"/>
  <c r="BEK56" i="1"/>
  <c r="BEK60" i="1"/>
  <c r="BEK64" i="1"/>
  <c r="BEK45" i="1"/>
  <c r="BEK49" i="1"/>
  <c r="BEK53" i="1"/>
  <c r="BEK57" i="1"/>
  <c r="BEK61" i="1"/>
  <c r="BEK41" i="1"/>
  <c r="BEK42" i="1"/>
  <c r="BEK46" i="1"/>
  <c r="BEK50" i="1"/>
  <c r="BEK54" i="1"/>
  <c r="BEK58" i="1"/>
  <c r="BEK62" i="1"/>
  <c r="BEK69" i="1"/>
  <c r="BEK73" i="1"/>
  <c r="BEK77" i="1"/>
  <c r="BEK81" i="1"/>
  <c r="BEK85" i="1"/>
  <c r="BEK89" i="1"/>
  <c r="BEK93" i="1"/>
  <c r="BEK97" i="1"/>
  <c r="BEK101" i="1"/>
  <c r="BEK105" i="1"/>
  <c r="BEK63" i="1"/>
  <c r="BEK66" i="1"/>
  <c r="BEK70" i="1"/>
  <c r="BEK74" i="1"/>
  <c r="BEK78" i="1"/>
  <c r="BEK82" i="1"/>
  <c r="BEK86" i="1"/>
  <c r="BEK90" i="1"/>
  <c r="BEK94" i="1"/>
  <c r="BEK98" i="1"/>
  <c r="BEK102" i="1"/>
  <c r="BEK106" i="1"/>
  <c r="BEK110" i="1"/>
  <c r="BEK65" i="1"/>
  <c r="BEK67" i="1"/>
  <c r="BEK71" i="1"/>
  <c r="BEK75" i="1"/>
  <c r="BEK79" i="1"/>
  <c r="BEK83" i="1"/>
  <c r="BEK87" i="1"/>
  <c r="BEK91" i="1"/>
  <c r="BEK95" i="1"/>
  <c r="BEK99" i="1"/>
  <c r="BEK103" i="1"/>
  <c r="BEK107" i="1"/>
  <c r="BEK68" i="1"/>
  <c r="BEK72" i="1"/>
  <c r="BEK76" i="1"/>
  <c r="BEK80" i="1"/>
  <c r="BEK84" i="1"/>
  <c r="BEK88" i="1"/>
  <c r="BEK92" i="1"/>
  <c r="BEK96" i="1"/>
  <c r="BEK100" i="1"/>
  <c r="BEK104" i="1"/>
  <c r="BEK108" i="1"/>
  <c r="BEK109" i="1"/>
  <c r="BEK113" i="1"/>
  <c r="BEK117" i="1"/>
  <c r="BEK121" i="1"/>
  <c r="BEK125" i="1"/>
  <c r="BEK129" i="1"/>
  <c r="BEK133" i="1"/>
  <c r="BEK137" i="1"/>
  <c r="BEK141" i="1"/>
  <c r="BEK145" i="1"/>
  <c r="BEK149" i="1"/>
  <c r="BEK153" i="1"/>
  <c r="BEK114" i="1"/>
  <c r="BEK118" i="1"/>
  <c r="BEK122" i="1"/>
  <c r="BEK126" i="1"/>
  <c r="BEK130" i="1"/>
  <c r="BEK134" i="1"/>
  <c r="BEK138" i="1"/>
  <c r="BEK142" i="1"/>
  <c r="BEK146" i="1"/>
  <c r="BEK150" i="1"/>
  <c r="BEK154" i="1"/>
  <c r="BEK111" i="1"/>
  <c r="BEK115" i="1"/>
  <c r="BEK119" i="1"/>
  <c r="BEK123" i="1"/>
  <c r="BEK127" i="1"/>
  <c r="BEK131" i="1"/>
  <c r="BEK135" i="1"/>
  <c r="BEK139" i="1"/>
  <c r="BEK143" i="1"/>
  <c r="BEK147" i="1"/>
  <c r="BEK151" i="1"/>
  <c r="BEK112" i="1"/>
  <c r="BEK116" i="1"/>
  <c r="BEK120" i="1"/>
  <c r="BEK124" i="1"/>
  <c r="BEK128" i="1"/>
  <c r="BEK132" i="1"/>
  <c r="BEK136" i="1"/>
  <c r="BEK140" i="1"/>
  <c r="BEK144" i="1"/>
  <c r="BEK148" i="1"/>
  <c r="BEK152" i="1"/>
  <c r="BEK156" i="1"/>
  <c r="BEK159" i="1"/>
  <c r="BEK163" i="1"/>
  <c r="BEK167" i="1"/>
  <c r="BEK171" i="1"/>
  <c r="BEK175" i="1"/>
  <c r="BEK179" i="1"/>
  <c r="BEK183" i="1"/>
  <c r="BEK187" i="1"/>
  <c r="BEK191" i="1"/>
  <c r="BEK195" i="1"/>
  <c r="BEK199" i="1"/>
  <c r="BEK160" i="1"/>
  <c r="BEK164" i="1"/>
  <c r="BEK168" i="1"/>
  <c r="BEK172" i="1"/>
  <c r="BEK176" i="1"/>
  <c r="BEK180" i="1"/>
  <c r="BEK184" i="1"/>
  <c r="BEK188" i="1"/>
  <c r="BEK192" i="1"/>
  <c r="BEK196" i="1"/>
  <c r="BEK200" i="1"/>
  <c r="BEK204" i="1"/>
  <c r="BEK157" i="1"/>
  <c r="BEK161" i="1"/>
  <c r="BEK165" i="1"/>
  <c r="BEK169" i="1"/>
  <c r="BEK173" i="1"/>
  <c r="BEK177" i="1"/>
  <c r="BEK181" i="1"/>
  <c r="BEK185" i="1"/>
  <c r="BEK189" i="1"/>
  <c r="BEK193" i="1"/>
  <c r="BEK197" i="1"/>
  <c r="BEK201" i="1"/>
  <c r="BEK155" i="1"/>
  <c r="BEK158" i="1"/>
  <c r="BEK162" i="1"/>
  <c r="BEK166" i="1"/>
  <c r="BEK170" i="1"/>
  <c r="BEK174" i="1"/>
  <c r="BEK178" i="1"/>
  <c r="BEK182" i="1"/>
  <c r="BEK186" i="1"/>
  <c r="BEK190" i="1"/>
  <c r="BEK194" i="1"/>
  <c r="BEK198" i="1"/>
  <c r="BEK202" i="1"/>
  <c r="BEK203" i="1"/>
  <c r="BEK205" i="1"/>
  <c r="BEK209" i="1"/>
  <c r="BEK213" i="1"/>
  <c r="BEK217" i="1"/>
  <c r="BEK221" i="1"/>
  <c r="BEK225" i="1"/>
  <c r="BEK229" i="1"/>
  <c r="BEK233" i="1"/>
  <c r="BEK237" i="1"/>
  <c r="BEK241" i="1"/>
  <c r="BEK245" i="1"/>
  <c r="BEK249" i="1"/>
  <c r="BEK206" i="1"/>
  <c r="BEK210" i="1"/>
  <c r="BEK214" i="1"/>
  <c r="BEK218" i="1"/>
  <c r="BEK222" i="1"/>
  <c r="BEK226" i="1"/>
  <c r="BEK230" i="1"/>
  <c r="BEK234" i="1"/>
  <c r="BEK238" i="1"/>
  <c r="BEK242" i="1"/>
  <c r="BEK246" i="1"/>
  <c r="BEK250" i="1"/>
  <c r="BEK207" i="1"/>
  <c r="BEK211" i="1"/>
  <c r="BEK215" i="1"/>
  <c r="BEK219" i="1"/>
  <c r="BEK223" i="1"/>
  <c r="BEK227" i="1"/>
  <c r="BEK231" i="1"/>
  <c r="BEK235" i="1"/>
  <c r="BEK239" i="1"/>
  <c r="BEK243" i="1"/>
  <c r="BEK247" i="1"/>
  <c r="BEK208" i="1"/>
  <c r="BEK212" i="1"/>
  <c r="BEK216" i="1"/>
  <c r="BEK220" i="1"/>
  <c r="BEK224" i="1"/>
  <c r="BEK228" i="1"/>
  <c r="BEK232" i="1"/>
  <c r="BEK236" i="1"/>
  <c r="BEK240" i="1"/>
  <c r="BEK244" i="1"/>
  <c r="BEK248" i="1"/>
  <c r="BEK252" i="1"/>
  <c r="BEG11" i="1"/>
  <c r="BEG8" i="1"/>
  <c r="BEG12" i="1"/>
  <c r="BEG16" i="1"/>
  <c r="BEG9" i="1"/>
  <c r="BEG13" i="1"/>
  <c r="BEG10" i="1"/>
  <c r="BEG14" i="1"/>
  <c r="BEG20" i="1"/>
  <c r="BEG24" i="1"/>
  <c r="BEG28" i="1"/>
  <c r="BEG32" i="1"/>
  <c r="BEG36" i="1"/>
  <c r="BEG17" i="1"/>
  <c r="BEG21" i="1"/>
  <c r="BEG25" i="1"/>
  <c r="BEG29" i="1"/>
  <c r="BEG33" i="1"/>
  <c r="BEG37" i="1"/>
  <c r="BEG41" i="1"/>
  <c r="BEG15" i="1"/>
  <c r="BEG18" i="1"/>
  <c r="BEG22" i="1"/>
  <c r="BEG26" i="1"/>
  <c r="BEG30" i="1"/>
  <c r="BEG34" i="1"/>
  <c r="BEG38" i="1"/>
  <c r="BEG19" i="1"/>
  <c r="BEG23" i="1"/>
  <c r="BEG27" i="1"/>
  <c r="BEG31" i="1"/>
  <c r="BEG35" i="1"/>
  <c r="BEG39" i="1"/>
  <c r="BEG43" i="1"/>
  <c r="BEG47" i="1"/>
  <c r="BEG51" i="1"/>
  <c r="BEG55" i="1"/>
  <c r="BEG59" i="1"/>
  <c r="BEG63" i="1"/>
  <c r="BEG44" i="1"/>
  <c r="BEG48" i="1"/>
  <c r="BEG52" i="1"/>
  <c r="BEG56" i="1"/>
  <c r="BEG60" i="1"/>
  <c r="BEG64" i="1"/>
  <c r="BEG40" i="1"/>
  <c r="BEG45" i="1"/>
  <c r="BEG49" i="1"/>
  <c r="BEG53" i="1"/>
  <c r="BEG57" i="1"/>
  <c r="BEG61" i="1"/>
  <c r="BEG42" i="1"/>
  <c r="BEG46" i="1"/>
  <c r="BEG50" i="1"/>
  <c r="BEG54" i="1"/>
  <c r="BEG58" i="1"/>
  <c r="BEG62" i="1"/>
  <c r="BEG65" i="1"/>
  <c r="BEG69" i="1"/>
  <c r="BEG73" i="1"/>
  <c r="BEG77" i="1"/>
  <c r="BEG81" i="1"/>
  <c r="BEG85" i="1"/>
  <c r="BEG89" i="1"/>
  <c r="BEG93" i="1"/>
  <c r="BEG97" i="1"/>
  <c r="BEG101" i="1"/>
  <c r="BEG105" i="1"/>
  <c r="BEG66" i="1"/>
  <c r="BEG70" i="1"/>
  <c r="BEG74" i="1"/>
  <c r="BEG78" i="1"/>
  <c r="BEG82" i="1"/>
  <c r="BEG86" i="1"/>
  <c r="BEG90" i="1"/>
  <c r="BEG94" i="1"/>
  <c r="BEG98" i="1"/>
  <c r="BEG102" i="1"/>
  <c r="BEG106" i="1"/>
  <c r="BEG110" i="1"/>
  <c r="BEG67" i="1"/>
  <c r="BEG71" i="1"/>
  <c r="BEG75" i="1"/>
  <c r="BEG79" i="1"/>
  <c r="BEG83" i="1"/>
  <c r="BEG87" i="1"/>
  <c r="BEG91" i="1"/>
  <c r="BEG95" i="1"/>
  <c r="BEG99" i="1"/>
  <c r="BEG103" i="1"/>
  <c r="BEG107" i="1"/>
  <c r="BEG68" i="1"/>
  <c r="BEG72" i="1"/>
  <c r="BEG76" i="1"/>
  <c r="BEG80" i="1"/>
  <c r="BEG84" i="1"/>
  <c r="BEG88" i="1"/>
  <c r="BEG92" i="1"/>
  <c r="BEG96" i="1"/>
  <c r="BEG100" i="1"/>
  <c r="BEG104" i="1"/>
  <c r="BEG108" i="1"/>
  <c r="BEG113" i="1"/>
  <c r="BEG117" i="1"/>
  <c r="BEG121" i="1"/>
  <c r="BEG125" i="1"/>
  <c r="BEG129" i="1"/>
  <c r="BEG133" i="1"/>
  <c r="BEG137" i="1"/>
  <c r="BEG141" i="1"/>
  <c r="BEG145" i="1"/>
  <c r="BEG149" i="1"/>
  <c r="BEG153" i="1"/>
  <c r="BEG114" i="1"/>
  <c r="BEG118" i="1"/>
  <c r="BEG122" i="1"/>
  <c r="BEG126" i="1"/>
  <c r="BEG130" i="1"/>
  <c r="BEG134" i="1"/>
  <c r="BEG138" i="1"/>
  <c r="BEG142" i="1"/>
  <c r="BEG146" i="1"/>
  <c r="BEG150" i="1"/>
  <c r="BEG154" i="1"/>
  <c r="BEG109" i="1"/>
  <c r="BEG115" i="1"/>
  <c r="BEG119" i="1"/>
  <c r="BEG123" i="1"/>
  <c r="BEG127" i="1"/>
  <c r="BEG131" i="1"/>
  <c r="BEG135" i="1"/>
  <c r="BEG139" i="1"/>
  <c r="BEG143" i="1"/>
  <c r="BEG147" i="1"/>
  <c r="BEG151" i="1"/>
  <c r="BEG111" i="1"/>
  <c r="BEG112" i="1"/>
  <c r="BEG116" i="1"/>
  <c r="BEG120" i="1"/>
  <c r="BEG124" i="1"/>
  <c r="BEG128" i="1"/>
  <c r="BEG132" i="1"/>
  <c r="BEG136" i="1"/>
  <c r="BEG140" i="1"/>
  <c r="BEG144" i="1"/>
  <c r="BEG148" i="1"/>
  <c r="BEG152" i="1"/>
  <c r="BEG156" i="1"/>
  <c r="BEG159" i="1"/>
  <c r="BEG163" i="1"/>
  <c r="BEG167" i="1"/>
  <c r="BEG171" i="1"/>
  <c r="BEG175" i="1"/>
  <c r="BEG179" i="1"/>
  <c r="BEG183" i="1"/>
  <c r="BEG187" i="1"/>
  <c r="BEG191" i="1"/>
  <c r="BEG195" i="1"/>
  <c r="BEG199" i="1"/>
  <c r="BEG155" i="1"/>
  <c r="BEG160" i="1"/>
  <c r="BEG164" i="1"/>
  <c r="BEG168" i="1"/>
  <c r="BEG172" i="1"/>
  <c r="BEG176" i="1"/>
  <c r="BEG180" i="1"/>
  <c r="BEG184" i="1"/>
  <c r="BEG188" i="1"/>
  <c r="BEG192" i="1"/>
  <c r="BEG196" i="1"/>
  <c r="BEG200" i="1"/>
  <c r="BEG204" i="1"/>
  <c r="BEG157" i="1"/>
  <c r="BEG161" i="1"/>
  <c r="BEG165" i="1"/>
  <c r="BEG169" i="1"/>
  <c r="BEG173" i="1"/>
  <c r="BEG177" i="1"/>
  <c r="BEG181" i="1"/>
  <c r="BEG185" i="1"/>
  <c r="BEG189" i="1"/>
  <c r="BEG193" i="1"/>
  <c r="BEG197" i="1"/>
  <c r="BEG201" i="1"/>
  <c r="BEG158" i="1"/>
  <c r="BEG162" i="1"/>
  <c r="BEG166" i="1"/>
  <c r="BEG170" i="1"/>
  <c r="BEG174" i="1"/>
  <c r="BEG178" i="1"/>
  <c r="BEG182" i="1"/>
  <c r="BEG186" i="1"/>
  <c r="BEG190" i="1"/>
  <c r="BEG194" i="1"/>
  <c r="BEG198" i="1"/>
  <c r="BEG202" i="1"/>
  <c r="BEG205" i="1"/>
  <c r="BEG209" i="1"/>
  <c r="BEG213" i="1"/>
  <c r="BEG217" i="1"/>
  <c r="BEG221" i="1"/>
  <c r="BEG225" i="1"/>
  <c r="BEG229" i="1"/>
  <c r="BEG233" i="1"/>
  <c r="BEG237" i="1"/>
  <c r="BEG241" i="1"/>
  <c r="BEG245" i="1"/>
  <c r="BEG249" i="1"/>
  <c r="BEG206" i="1"/>
  <c r="BEG210" i="1"/>
  <c r="BEG214" i="1"/>
  <c r="BEG218" i="1"/>
  <c r="BEG222" i="1"/>
  <c r="BEG226" i="1"/>
  <c r="BEG230" i="1"/>
  <c r="BEG234" i="1"/>
  <c r="BEG238" i="1"/>
  <c r="BEG242" i="1"/>
  <c r="BEG246" i="1"/>
  <c r="BEG250" i="1"/>
  <c r="BEG203" i="1"/>
  <c r="BEG207" i="1"/>
  <c r="BEG211" i="1"/>
  <c r="BEG215" i="1"/>
  <c r="BEG219" i="1"/>
  <c r="BEG223" i="1"/>
  <c r="BEG227" i="1"/>
  <c r="BEG231" i="1"/>
  <c r="BEG235" i="1"/>
  <c r="BEG239" i="1"/>
  <c r="BEG243" i="1"/>
  <c r="BEG247" i="1"/>
  <c r="BEG208" i="1"/>
  <c r="BEG212" i="1"/>
  <c r="BEG216" i="1"/>
  <c r="BEG220" i="1"/>
  <c r="BEG224" i="1"/>
  <c r="BEG228" i="1"/>
  <c r="BEG232" i="1"/>
  <c r="BEG236" i="1"/>
  <c r="BEG240" i="1"/>
  <c r="BEG244" i="1"/>
  <c r="BEG248" i="1"/>
  <c r="BEG252" i="1"/>
  <c r="BEC11" i="1"/>
  <c r="BEC8" i="1"/>
  <c r="BEC12" i="1"/>
  <c r="BEC16" i="1"/>
  <c r="BEC9" i="1"/>
  <c r="BEC13" i="1"/>
  <c r="BEC10" i="1"/>
  <c r="BEC14" i="1"/>
  <c r="BEC15" i="1"/>
  <c r="BEC20" i="1"/>
  <c r="BEC24" i="1"/>
  <c r="BEC28" i="1"/>
  <c r="BEC32" i="1"/>
  <c r="BEC36" i="1"/>
  <c r="BEC17" i="1"/>
  <c r="BEC21" i="1"/>
  <c r="BEC25" i="1"/>
  <c r="BEC29" i="1"/>
  <c r="BEC33" i="1"/>
  <c r="BEC37" i="1"/>
  <c r="BEC41" i="1"/>
  <c r="BEC18" i="1"/>
  <c r="BEC22" i="1"/>
  <c r="BEC26" i="1"/>
  <c r="BEC30" i="1"/>
  <c r="BEC34" i="1"/>
  <c r="BEC38" i="1"/>
  <c r="BEC19" i="1"/>
  <c r="BEC23" i="1"/>
  <c r="BEC27" i="1"/>
  <c r="BEC31" i="1"/>
  <c r="BEC35" i="1"/>
  <c r="BEC39" i="1"/>
  <c r="BEC40" i="1"/>
  <c r="BEC43" i="1"/>
  <c r="BEC47" i="1"/>
  <c r="BEC51" i="1"/>
  <c r="BEC55" i="1"/>
  <c r="BEC59" i="1"/>
  <c r="BEC63" i="1"/>
  <c r="BEC44" i="1"/>
  <c r="BEC48" i="1"/>
  <c r="BEC52" i="1"/>
  <c r="BEC56" i="1"/>
  <c r="BEC60" i="1"/>
  <c r="BEC64" i="1"/>
  <c r="BEC45" i="1"/>
  <c r="BEC49" i="1"/>
  <c r="BEC53" i="1"/>
  <c r="BEC57" i="1"/>
  <c r="BEC61" i="1"/>
  <c r="BEC42" i="1"/>
  <c r="BEC46" i="1"/>
  <c r="BEC50" i="1"/>
  <c r="BEC54" i="1"/>
  <c r="BEC58" i="1"/>
  <c r="BEC62" i="1"/>
  <c r="BEC69" i="1"/>
  <c r="BEC73" i="1"/>
  <c r="BEC77" i="1"/>
  <c r="BEC81" i="1"/>
  <c r="BEC85" i="1"/>
  <c r="BEC89" i="1"/>
  <c r="BEC93" i="1"/>
  <c r="BEC97" i="1"/>
  <c r="BEC101" i="1"/>
  <c r="BEC105" i="1"/>
  <c r="BEC66" i="1"/>
  <c r="BEC70" i="1"/>
  <c r="BEC74" i="1"/>
  <c r="BEC78" i="1"/>
  <c r="BEC82" i="1"/>
  <c r="BEC86" i="1"/>
  <c r="BEC90" i="1"/>
  <c r="BEC94" i="1"/>
  <c r="BEC98" i="1"/>
  <c r="BEC102" i="1"/>
  <c r="BEC106" i="1"/>
  <c r="BEC110" i="1"/>
  <c r="BEC65" i="1"/>
  <c r="BEC67" i="1"/>
  <c r="BEC71" i="1"/>
  <c r="BEC75" i="1"/>
  <c r="BEC79" i="1"/>
  <c r="BEC83" i="1"/>
  <c r="BEC87" i="1"/>
  <c r="BEC91" i="1"/>
  <c r="BEC95" i="1"/>
  <c r="BEC99" i="1"/>
  <c r="BEC103" i="1"/>
  <c r="BEC107" i="1"/>
  <c r="BEC68" i="1"/>
  <c r="BEC72" i="1"/>
  <c r="BEC76" i="1"/>
  <c r="BEC80" i="1"/>
  <c r="BEC84" i="1"/>
  <c r="BEC88" i="1"/>
  <c r="BEC92" i="1"/>
  <c r="BEC96" i="1"/>
  <c r="BEC100" i="1"/>
  <c r="BEC104" i="1"/>
  <c r="BEC108" i="1"/>
  <c r="BEC109" i="1"/>
  <c r="BEC113" i="1"/>
  <c r="BEC117" i="1"/>
  <c r="BEC121" i="1"/>
  <c r="BEC125" i="1"/>
  <c r="BEC129" i="1"/>
  <c r="BEC133" i="1"/>
  <c r="BEC137" i="1"/>
  <c r="BEC141" i="1"/>
  <c r="BEC145" i="1"/>
  <c r="BEC149" i="1"/>
  <c r="BEC153" i="1"/>
  <c r="BEC111" i="1"/>
  <c r="BEC114" i="1"/>
  <c r="BEC118" i="1"/>
  <c r="BEC122" i="1"/>
  <c r="BEC126" i="1"/>
  <c r="BEC130" i="1"/>
  <c r="BEC134" i="1"/>
  <c r="BEC138" i="1"/>
  <c r="BEC142" i="1"/>
  <c r="BEC146" i="1"/>
  <c r="BEC150" i="1"/>
  <c r="BEC154" i="1"/>
  <c r="BEC115" i="1"/>
  <c r="BEC119" i="1"/>
  <c r="BEC123" i="1"/>
  <c r="BEC127" i="1"/>
  <c r="BEC131" i="1"/>
  <c r="BEC135" i="1"/>
  <c r="BEC139" i="1"/>
  <c r="BEC143" i="1"/>
  <c r="BEC147" i="1"/>
  <c r="BEC151" i="1"/>
  <c r="BEC112" i="1"/>
  <c r="BEC116" i="1"/>
  <c r="BEC120" i="1"/>
  <c r="BEC124" i="1"/>
  <c r="BEC128" i="1"/>
  <c r="BEC132" i="1"/>
  <c r="BEC136" i="1"/>
  <c r="BEC140" i="1"/>
  <c r="BEC144" i="1"/>
  <c r="BEC148" i="1"/>
  <c r="BEC152" i="1"/>
  <c r="BEC156" i="1"/>
  <c r="BEC159" i="1"/>
  <c r="BEC163" i="1"/>
  <c r="BEC167" i="1"/>
  <c r="BEC171" i="1"/>
  <c r="BEC175" i="1"/>
  <c r="BEC179" i="1"/>
  <c r="BEC183" i="1"/>
  <c r="BEC187" i="1"/>
  <c r="BEC191" i="1"/>
  <c r="BEC195" i="1"/>
  <c r="BEC199" i="1"/>
  <c r="BEC160" i="1"/>
  <c r="BEC164" i="1"/>
  <c r="BEC168" i="1"/>
  <c r="BEC172" i="1"/>
  <c r="BEC176" i="1"/>
  <c r="BEC180" i="1"/>
  <c r="BEC184" i="1"/>
  <c r="BEC188" i="1"/>
  <c r="BEC192" i="1"/>
  <c r="BEC196" i="1"/>
  <c r="BEC200" i="1"/>
  <c r="BEC204" i="1"/>
  <c r="BEC157" i="1"/>
  <c r="BEC161" i="1"/>
  <c r="BEC165" i="1"/>
  <c r="BEC169" i="1"/>
  <c r="BEC173" i="1"/>
  <c r="BEC177" i="1"/>
  <c r="BEC181" i="1"/>
  <c r="BEC185" i="1"/>
  <c r="BEC189" i="1"/>
  <c r="BEC193" i="1"/>
  <c r="BEC197" i="1"/>
  <c r="BEC201" i="1"/>
  <c r="BEC155" i="1"/>
  <c r="BEC158" i="1"/>
  <c r="BEC162" i="1"/>
  <c r="BEC166" i="1"/>
  <c r="BEC170" i="1"/>
  <c r="BEC174" i="1"/>
  <c r="BEC178" i="1"/>
  <c r="BEC182" i="1"/>
  <c r="BEC186" i="1"/>
  <c r="BEC190" i="1"/>
  <c r="BEC194" i="1"/>
  <c r="BEC198" i="1"/>
  <c r="BEC202" i="1"/>
  <c r="BEC203" i="1"/>
  <c r="BEC205" i="1"/>
  <c r="BEC209" i="1"/>
  <c r="BEC213" i="1"/>
  <c r="BEC217" i="1"/>
  <c r="BEC221" i="1"/>
  <c r="BEC225" i="1"/>
  <c r="BEC229" i="1"/>
  <c r="BEC233" i="1"/>
  <c r="BEC237" i="1"/>
  <c r="BEC241" i="1"/>
  <c r="BEC245" i="1"/>
  <c r="BEC249" i="1"/>
  <c r="BEC206" i="1"/>
  <c r="BEC210" i="1"/>
  <c r="BEC214" i="1"/>
  <c r="BEC218" i="1"/>
  <c r="BEC222" i="1"/>
  <c r="BEC226" i="1"/>
  <c r="BEC230" i="1"/>
  <c r="BEC234" i="1"/>
  <c r="BEC238" i="1"/>
  <c r="BEC242" i="1"/>
  <c r="BEC246" i="1"/>
  <c r="BEC250" i="1"/>
  <c r="BEC207" i="1"/>
  <c r="BEC211" i="1"/>
  <c r="BEC215" i="1"/>
  <c r="BEC219" i="1"/>
  <c r="BEC223" i="1"/>
  <c r="BEC227" i="1"/>
  <c r="BEC231" i="1"/>
  <c r="BEC235" i="1"/>
  <c r="BEC239" i="1"/>
  <c r="BEC243" i="1"/>
  <c r="BEC247" i="1"/>
  <c r="BEC208" i="1"/>
  <c r="BEC212" i="1"/>
  <c r="BEC216" i="1"/>
  <c r="BEC220" i="1"/>
  <c r="BEC224" i="1"/>
  <c r="BEC228" i="1"/>
  <c r="BEC232" i="1"/>
  <c r="BEC236" i="1"/>
  <c r="BEC240" i="1"/>
  <c r="BEC244" i="1"/>
  <c r="BEC248" i="1"/>
  <c r="BEC252" i="1"/>
  <c r="BDY11" i="1"/>
  <c r="BDY8" i="1"/>
  <c r="BDY12" i="1"/>
  <c r="BDY16" i="1"/>
  <c r="BDY9" i="1"/>
  <c r="BDY13" i="1"/>
  <c r="BDY10" i="1"/>
  <c r="BDY14" i="1"/>
  <c r="BDY20" i="1"/>
  <c r="BDY24" i="1"/>
  <c r="BDY28" i="1"/>
  <c r="BDY32" i="1"/>
  <c r="BDY36" i="1"/>
  <c r="BDY17" i="1"/>
  <c r="BDY21" i="1"/>
  <c r="BDY25" i="1"/>
  <c r="BDY29" i="1"/>
  <c r="BDY33" i="1"/>
  <c r="BDY37" i="1"/>
  <c r="BDY41" i="1"/>
  <c r="BDY15" i="1"/>
  <c r="BDY18" i="1"/>
  <c r="BDY22" i="1"/>
  <c r="BDY26" i="1"/>
  <c r="BDY30" i="1"/>
  <c r="BDY34" i="1"/>
  <c r="BDY38" i="1"/>
  <c r="BDY19" i="1"/>
  <c r="BDY23" i="1"/>
  <c r="BDY27" i="1"/>
  <c r="BDY31" i="1"/>
  <c r="BDY35" i="1"/>
  <c r="BDY39" i="1"/>
  <c r="BDY43" i="1"/>
  <c r="BDY47" i="1"/>
  <c r="BDY51" i="1"/>
  <c r="BDY55" i="1"/>
  <c r="BDY59" i="1"/>
  <c r="BDY63" i="1"/>
  <c r="BDY44" i="1"/>
  <c r="BDY48" i="1"/>
  <c r="BDY52" i="1"/>
  <c r="BDY56" i="1"/>
  <c r="BDY60" i="1"/>
  <c r="BDY64" i="1"/>
  <c r="BDY40" i="1"/>
  <c r="BDY45" i="1"/>
  <c r="BDY49" i="1"/>
  <c r="BDY53" i="1"/>
  <c r="BDY57" i="1"/>
  <c r="BDY61" i="1"/>
  <c r="BDY42" i="1"/>
  <c r="BDY46" i="1"/>
  <c r="BDY50" i="1"/>
  <c r="BDY54" i="1"/>
  <c r="BDY58" i="1"/>
  <c r="BDY62" i="1"/>
  <c r="BDY65" i="1"/>
  <c r="BDY69" i="1"/>
  <c r="BDY73" i="1"/>
  <c r="BDY77" i="1"/>
  <c r="BDY81" i="1"/>
  <c r="BDY85" i="1"/>
  <c r="BDY89" i="1"/>
  <c r="BDY93" i="1"/>
  <c r="BDY97" i="1"/>
  <c r="BDY101" i="1"/>
  <c r="BDY105" i="1"/>
  <c r="BDY66" i="1"/>
  <c r="BDY70" i="1"/>
  <c r="BDY74" i="1"/>
  <c r="BDY78" i="1"/>
  <c r="BDY82" i="1"/>
  <c r="BDY86" i="1"/>
  <c r="BDY90" i="1"/>
  <c r="BDY94" i="1"/>
  <c r="BDY98" i="1"/>
  <c r="BDY102" i="1"/>
  <c r="BDY106" i="1"/>
  <c r="BDY110" i="1"/>
  <c r="BDY67" i="1"/>
  <c r="BDY71" i="1"/>
  <c r="BDY75" i="1"/>
  <c r="BDY79" i="1"/>
  <c r="BDY83" i="1"/>
  <c r="BDY87" i="1"/>
  <c r="BDY91" i="1"/>
  <c r="BDY95" i="1"/>
  <c r="BDY99" i="1"/>
  <c r="BDY103" i="1"/>
  <c r="BDY107" i="1"/>
  <c r="BDY68" i="1"/>
  <c r="BDY72" i="1"/>
  <c r="BDY76" i="1"/>
  <c r="BDY80" i="1"/>
  <c r="BDY84" i="1"/>
  <c r="BDY88" i="1"/>
  <c r="BDY92" i="1"/>
  <c r="BDY96" i="1"/>
  <c r="BDY100" i="1"/>
  <c r="BDY104" i="1"/>
  <c r="BDY108" i="1"/>
  <c r="BDY113" i="1"/>
  <c r="BDY117" i="1"/>
  <c r="BDY121" i="1"/>
  <c r="BDY125" i="1"/>
  <c r="BDY129" i="1"/>
  <c r="BDY133" i="1"/>
  <c r="BDY137" i="1"/>
  <c r="BDY141" i="1"/>
  <c r="BDY145" i="1"/>
  <c r="BDY149" i="1"/>
  <c r="BDY153" i="1"/>
  <c r="BDY114" i="1"/>
  <c r="BDY118" i="1"/>
  <c r="BDY122" i="1"/>
  <c r="BDY126" i="1"/>
  <c r="BDY130" i="1"/>
  <c r="BDY134" i="1"/>
  <c r="BDY138" i="1"/>
  <c r="BDY142" i="1"/>
  <c r="BDY146" i="1"/>
  <c r="BDY150" i="1"/>
  <c r="BDY154" i="1"/>
  <c r="BDY109" i="1"/>
  <c r="BDY115" i="1"/>
  <c r="BDY119" i="1"/>
  <c r="BDY123" i="1"/>
  <c r="BDY127" i="1"/>
  <c r="BDY131" i="1"/>
  <c r="BDY135" i="1"/>
  <c r="BDY139" i="1"/>
  <c r="BDY143" i="1"/>
  <c r="BDY147" i="1"/>
  <c r="BDY151" i="1"/>
  <c r="BDY111" i="1"/>
  <c r="BDY112" i="1"/>
  <c r="BDY116" i="1"/>
  <c r="BDY120" i="1"/>
  <c r="BDY124" i="1"/>
  <c r="BDY128" i="1"/>
  <c r="BDY132" i="1"/>
  <c r="BDY136" i="1"/>
  <c r="BDY140" i="1"/>
  <c r="BDY144" i="1"/>
  <c r="BDY148" i="1"/>
  <c r="BDY152" i="1"/>
  <c r="BDY156" i="1"/>
  <c r="BDY159" i="1"/>
  <c r="BDY163" i="1"/>
  <c r="BDY167" i="1"/>
  <c r="BDY171" i="1"/>
  <c r="BDY175" i="1"/>
  <c r="BDY179" i="1"/>
  <c r="BDY183" i="1"/>
  <c r="BDY187" i="1"/>
  <c r="BDY191" i="1"/>
  <c r="BDY195" i="1"/>
  <c r="BDY199" i="1"/>
  <c r="BDY155" i="1"/>
  <c r="BDY160" i="1"/>
  <c r="BDY164" i="1"/>
  <c r="BDY168" i="1"/>
  <c r="BDY172" i="1"/>
  <c r="BDY176" i="1"/>
  <c r="BDY180" i="1"/>
  <c r="BDY184" i="1"/>
  <c r="BDY188" i="1"/>
  <c r="BDY192" i="1"/>
  <c r="BDY196" i="1"/>
  <c r="BDY200" i="1"/>
  <c r="BDY204" i="1"/>
  <c r="BDY157" i="1"/>
  <c r="BDY161" i="1"/>
  <c r="BDY165" i="1"/>
  <c r="BDY169" i="1"/>
  <c r="BDY173" i="1"/>
  <c r="BDY177" i="1"/>
  <c r="BDY181" i="1"/>
  <c r="BDY185" i="1"/>
  <c r="BDY189" i="1"/>
  <c r="BDY193" i="1"/>
  <c r="BDY197" i="1"/>
  <c r="BDY201" i="1"/>
  <c r="BDY158" i="1"/>
  <c r="BDY162" i="1"/>
  <c r="BDY166" i="1"/>
  <c r="BDY170" i="1"/>
  <c r="BDY174" i="1"/>
  <c r="BDY178" i="1"/>
  <c r="BDY182" i="1"/>
  <c r="BDY186" i="1"/>
  <c r="BDY190" i="1"/>
  <c r="BDY194" i="1"/>
  <c r="BDY198" i="1"/>
  <c r="BDY202" i="1"/>
  <c r="BDY205" i="1"/>
  <c r="BDY209" i="1"/>
  <c r="BDY213" i="1"/>
  <c r="BDY217" i="1"/>
  <c r="BDY221" i="1"/>
  <c r="BDY225" i="1"/>
  <c r="BDY229" i="1"/>
  <c r="BDY233" i="1"/>
  <c r="BDY237" i="1"/>
  <c r="BDY241" i="1"/>
  <c r="BDY245" i="1"/>
  <c r="BDY249" i="1"/>
  <c r="BDY206" i="1"/>
  <c r="BDY210" i="1"/>
  <c r="BDY214" i="1"/>
  <c r="BDY218" i="1"/>
  <c r="BDY222" i="1"/>
  <c r="BDY226" i="1"/>
  <c r="BDY230" i="1"/>
  <c r="BDY234" i="1"/>
  <c r="BDY238" i="1"/>
  <c r="BDY242" i="1"/>
  <c r="BDY246" i="1"/>
  <c r="BDY250" i="1"/>
  <c r="BDY203" i="1"/>
  <c r="BDY207" i="1"/>
  <c r="BDY211" i="1"/>
  <c r="BDY215" i="1"/>
  <c r="BDY219" i="1"/>
  <c r="BDY223" i="1"/>
  <c r="BDY227" i="1"/>
  <c r="BDY231" i="1"/>
  <c r="BDY235" i="1"/>
  <c r="BDY239" i="1"/>
  <c r="BDY243" i="1"/>
  <c r="BDY247" i="1"/>
  <c r="BDY208" i="1"/>
  <c r="BDY212" i="1"/>
  <c r="BDY216" i="1"/>
  <c r="BDY220" i="1"/>
  <c r="BDY224" i="1"/>
  <c r="BDY228" i="1"/>
  <c r="BDY232" i="1"/>
  <c r="BDY236" i="1"/>
  <c r="BDY240" i="1"/>
  <c r="BDY244" i="1"/>
  <c r="BDY248" i="1"/>
  <c r="BDY252" i="1"/>
  <c r="BDU11" i="1"/>
  <c r="BDU8" i="1"/>
  <c r="BDU12" i="1"/>
  <c r="BDU16" i="1"/>
  <c r="BDU9" i="1"/>
  <c r="BDU13" i="1"/>
  <c r="BDU10" i="1"/>
  <c r="BDU14" i="1"/>
  <c r="BDU15" i="1"/>
  <c r="BDU20" i="1"/>
  <c r="BDU24" i="1"/>
  <c r="BDU28" i="1"/>
  <c r="BDU32" i="1"/>
  <c r="BDU36" i="1"/>
  <c r="BDU17" i="1"/>
  <c r="BDU21" i="1"/>
  <c r="BDU25" i="1"/>
  <c r="BDU29" i="1"/>
  <c r="BDU33" i="1"/>
  <c r="BDU37" i="1"/>
  <c r="BDU41" i="1"/>
  <c r="BDU18" i="1"/>
  <c r="BDU22" i="1"/>
  <c r="BDU26" i="1"/>
  <c r="BDU30" i="1"/>
  <c r="BDU34" i="1"/>
  <c r="BDU38" i="1"/>
  <c r="BDU19" i="1"/>
  <c r="BDU23" i="1"/>
  <c r="BDU27" i="1"/>
  <c r="BDU31" i="1"/>
  <c r="BDU35" i="1"/>
  <c r="BDU39" i="1"/>
  <c r="BDU40" i="1"/>
  <c r="BDU43" i="1"/>
  <c r="BDU47" i="1"/>
  <c r="BDU51" i="1"/>
  <c r="BDU55" i="1"/>
  <c r="BDU59" i="1"/>
  <c r="BDU63" i="1"/>
  <c r="BDU44" i="1"/>
  <c r="BDU48" i="1"/>
  <c r="BDU52" i="1"/>
  <c r="BDU56" i="1"/>
  <c r="BDU60" i="1"/>
  <c r="BDU64" i="1"/>
  <c r="BDU45" i="1"/>
  <c r="BDU49" i="1"/>
  <c r="BDU53" i="1"/>
  <c r="BDU57" i="1"/>
  <c r="BDU61" i="1"/>
  <c r="BDU42" i="1"/>
  <c r="BDU46" i="1"/>
  <c r="BDU50" i="1"/>
  <c r="BDU54" i="1"/>
  <c r="BDU58" i="1"/>
  <c r="BDU62" i="1"/>
  <c r="BDU69" i="1"/>
  <c r="BDU73" i="1"/>
  <c r="BDU77" i="1"/>
  <c r="BDU81" i="1"/>
  <c r="BDU85" i="1"/>
  <c r="BDU89" i="1"/>
  <c r="BDU93" i="1"/>
  <c r="BDU97" i="1"/>
  <c r="BDU101" i="1"/>
  <c r="BDU105" i="1"/>
  <c r="BDU66" i="1"/>
  <c r="BDU70" i="1"/>
  <c r="BDU74" i="1"/>
  <c r="BDU78" i="1"/>
  <c r="BDU82" i="1"/>
  <c r="BDU86" i="1"/>
  <c r="BDU90" i="1"/>
  <c r="BDU94" i="1"/>
  <c r="BDU98" i="1"/>
  <c r="BDU102" i="1"/>
  <c r="BDU106" i="1"/>
  <c r="BDU110" i="1"/>
  <c r="BDU65" i="1"/>
  <c r="BDU67" i="1"/>
  <c r="BDU71" i="1"/>
  <c r="BDU75" i="1"/>
  <c r="BDU79" i="1"/>
  <c r="BDU83" i="1"/>
  <c r="BDU87" i="1"/>
  <c r="BDU91" i="1"/>
  <c r="BDU95" i="1"/>
  <c r="BDU99" i="1"/>
  <c r="BDU103" i="1"/>
  <c r="BDU107" i="1"/>
  <c r="BDU68" i="1"/>
  <c r="BDU72" i="1"/>
  <c r="BDU76" i="1"/>
  <c r="BDU80" i="1"/>
  <c r="BDU84" i="1"/>
  <c r="BDU88" i="1"/>
  <c r="BDU92" i="1"/>
  <c r="BDU96" i="1"/>
  <c r="BDU100" i="1"/>
  <c r="BDU104" i="1"/>
  <c r="BDU108" i="1"/>
  <c r="BDU109" i="1"/>
  <c r="BDU113" i="1"/>
  <c r="BDU117" i="1"/>
  <c r="BDU121" i="1"/>
  <c r="BDU125" i="1"/>
  <c r="BDU129" i="1"/>
  <c r="BDU133" i="1"/>
  <c r="BDU137" i="1"/>
  <c r="BDU141" i="1"/>
  <c r="BDU145" i="1"/>
  <c r="BDU149" i="1"/>
  <c r="BDU153" i="1"/>
  <c r="BDU111" i="1"/>
  <c r="BDU114" i="1"/>
  <c r="BDU118" i="1"/>
  <c r="BDU122" i="1"/>
  <c r="BDU126" i="1"/>
  <c r="BDU130" i="1"/>
  <c r="BDU134" i="1"/>
  <c r="BDU138" i="1"/>
  <c r="BDU142" i="1"/>
  <c r="BDU146" i="1"/>
  <c r="BDU150" i="1"/>
  <c r="BDU154" i="1"/>
  <c r="BDU115" i="1"/>
  <c r="BDU119" i="1"/>
  <c r="BDU123" i="1"/>
  <c r="BDU127" i="1"/>
  <c r="BDU131" i="1"/>
  <c r="BDU135" i="1"/>
  <c r="BDU139" i="1"/>
  <c r="BDU143" i="1"/>
  <c r="BDU147" i="1"/>
  <c r="BDU151" i="1"/>
  <c r="BDU112" i="1"/>
  <c r="BDU116" i="1"/>
  <c r="BDU120" i="1"/>
  <c r="BDU124" i="1"/>
  <c r="BDU128" i="1"/>
  <c r="BDU132" i="1"/>
  <c r="BDU136" i="1"/>
  <c r="BDU140" i="1"/>
  <c r="BDU144" i="1"/>
  <c r="BDU148" i="1"/>
  <c r="BDU152" i="1"/>
  <c r="BDU156" i="1"/>
  <c r="BDU159" i="1"/>
  <c r="BDU163" i="1"/>
  <c r="BDU167" i="1"/>
  <c r="BDU171" i="1"/>
  <c r="BDU175" i="1"/>
  <c r="BDU179" i="1"/>
  <c r="BDU183" i="1"/>
  <c r="BDU187" i="1"/>
  <c r="BDU191" i="1"/>
  <c r="BDU195" i="1"/>
  <c r="BDU199" i="1"/>
  <c r="BDU160" i="1"/>
  <c r="BDU164" i="1"/>
  <c r="BDU168" i="1"/>
  <c r="BDU172" i="1"/>
  <c r="BDU176" i="1"/>
  <c r="BDU180" i="1"/>
  <c r="BDU184" i="1"/>
  <c r="BDU188" i="1"/>
  <c r="BDU192" i="1"/>
  <c r="BDU196" i="1"/>
  <c r="BDU200" i="1"/>
  <c r="BDU204" i="1"/>
  <c r="BDU157" i="1"/>
  <c r="BDU161" i="1"/>
  <c r="BDU165" i="1"/>
  <c r="BDU169" i="1"/>
  <c r="BDU173" i="1"/>
  <c r="BDU177" i="1"/>
  <c r="BDU181" i="1"/>
  <c r="BDU185" i="1"/>
  <c r="BDU189" i="1"/>
  <c r="BDU193" i="1"/>
  <c r="BDU197" i="1"/>
  <c r="BDU201" i="1"/>
  <c r="BDU155" i="1"/>
  <c r="BDU158" i="1"/>
  <c r="BDU162" i="1"/>
  <c r="BDU166" i="1"/>
  <c r="BDU170" i="1"/>
  <c r="BDU174" i="1"/>
  <c r="BDU178" i="1"/>
  <c r="BDU182" i="1"/>
  <c r="BDU186" i="1"/>
  <c r="BDU190" i="1"/>
  <c r="BDU194" i="1"/>
  <c r="BDU198" i="1"/>
  <c r="BDU202" i="1"/>
  <c r="BDU203" i="1"/>
  <c r="BDU205" i="1"/>
  <c r="BDU209" i="1"/>
  <c r="BDU213" i="1"/>
  <c r="BDU217" i="1"/>
  <c r="BDU221" i="1"/>
  <c r="BDU225" i="1"/>
  <c r="BDU229" i="1"/>
  <c r="BDU233" i="1"/>
  <c r="BDU237" i="1"/>
  <c r="BDU241" i="1"/>
  <c r="BDU245" i="1"/>
  <c r="BDU249" i="1"/>
  <c r="BDU206" i="1"/>
  <c r="BDU210" i="1"/>
  <c r="BDU214" i="1"/>
  <c r="BDU218" i="1"/>
  <c r="BDU222" i="1"/>
  <c r="BDU226" i="1"/>
  <c r="BDU230" i="1"/>
  <c r="BDU234" i="1"/>
  <c r="BDU238" i="1"/>
  <c r="BDU242" i="1"/>
  <c r="BDU246" i="1"/>
  <c r="BDU250" i="1"/>
  <c r="BDU207" i="1"/>
  <c r="BDU211" i="1"/>
  <c r="BDU215" i="1"/>
  <c r="BDU219" i="1"/>
  <c r="BDU223" i="1"/>
  <c r="BDU227" i="1"/>
  <c r="BDU231" i="1"/>
  <c r="BDU235" i="1"/>
  <c r="BDU239" i="1"/>
  <c r="BDU243" i="1"/>
  <c r="BDU247" i="1"/>
  <c r="BDU208" i="1"/>
  <c r="BDU212" i="1"/>
  <c r="BDU216" i="1"/>
  <c r="BDU220" i="1"/>
  <c r="BDU224" i="1"/>
  <c r="BDU228" i="1"/>
  <c r="BDU232" i="1"/>
  <c r="BDU236" i="1"/>
  <c r="BDU240" i="1"/>
  <c r="BDU244" i="1"/>
  <c r="BDU248" i="1"/>
  <c r="BDU252" i="1"/>
  <c r="BDQ11" i="1"/>
  <c r="BDQ8" i="1"/>
  <c r="BDQ12" i="1"/>
  <c r="BDQ16" i="1"/>
  <c r="BDQ9" i="1"/>
  <c r="BDQ13" i="1"/>
  <c r="BDQ10" i="1"/>
  <c r="BDQ14" i="1"/>
  <c r="BDQ20" i="1"/>
  <c r="BDQ24" i="1"/>
  <c r="BDQ28" i="1"/>
  <c r="BDQ32" i="1"/>
  <c r="BDQ36" i="1"/>
  <c r="BDQ17" i="1"/>
  <c r="BDQ21" i="1"/>
  <c r="BDQ25" i="1"/>
  <c r="BDQ29" i="1"/>
  <c r="BDQ33" i="1"/>
  <c r="BDQ37" i="1"/>
  <c r="BDQ41" i="1"/>
  <c r="BDQ15" i="1"/>
  <c r="BDQ18" i="1"/>
  <c r="BDQ22" i="1"/>
  <c r="BDQ26" i="1"/>
  <c r="BDQ30" i="1"/>
  <c r="BDQ34" i="1"/>
  <c r="BDQ38" i="1"/>
  <c r="BDQ19" i="1"/>
  <c r="BDQ23" i="1"/>
  <c r="BDQ27" i="1"/>
  <c r="BDQ31" i="1"/>
  <c r="BDQ35" i="1"/>
  <c r="BDQ39" i="1"/>
  <c r="BDQ43" i="1"/>
  <c r="BDQ47" i="1"/>
  <c r="BDQ51" i="1"/>
  <c r="BDQ55" i="1"/>
  <c r="BDQ59" i="1"/>
  <c r="BDQ63" i="1"/>
  <c r="BDQ44" i="1"/>
  <c r="BDQ48" i="1"/>
  <c r="BDQ52" i="1"/>
  <c r="BDQ56" i="1"/>
  <c r="BDQ60" i="1"/>
  <c r="BDQ64" i="1"/>
  <c r="BDQ40" i="1"/>
  <c r="BDQ45" i="1"/>
  <c r="BDQ49" i="1"/>
  <c r="BDQ53" i="1"/>
  <c r="BDQ57" i="1"/>
  <c r="BDQ61" i="1"/>
  <c r="BDQ42" i="1"/>
  <c r="BDQ46" i="1"/>
  <c r="BDQ50" i="1"/>
  <c r="BDQ54" i="1"/>
  <c r="BDQ58" i="1"/>
  <c r="BDQ62" i="1"/>
  <c r="BDQ65" i="1"/>
  <c r="BDQ69" i="1"/>
  <c r="BDQ73" i="1"/>
  <c r="BDQ77" i="1"/>
  <c r="BDQ81" i="1"/>
  <c r="BDQ85" i="1"/>
  <c r="BDQ89" i="1"/>
  <c r="BDQ93" i="1"/>
  <c r="BDQ97" i="1"/>
  <c r="BDQ101" i="1"/>
  <c r="BDQ105" i="1"/>
  <c r="BDQ66" i="1"/>
  <c r="BDQ70" i="1"/>
  <c r="BDQ74" i="1"/>
  <c r="BDQ78" i="1"/>
  <c r="BDQ82" i="1"/>
  <c r="BDQ86" i="1"/>
  <c r="BDQ90" i="1"/>
  <c r="BDQ94" i="1"/>
  <c r="BDQ98" i="1"/>
  <c r="BDQ102" i="1"/>
  <c r="BDQ106" i="1"/>
  <c r="BDQ110" i="1"/>
  <c r="BDQ67" i="1"/>
  <c r="BDQ71" i="1"/>
  <c r="BDQ75" i="1"/>
  <c r="BDQ79" i="1"/>
  <c r="BDQ83" i="1"/>
  <c r="BDQ87" i="1"/>
  <c r="BDQ91" i="1"/>
  <c r="BDQ95" i="1"/>
  <c r="BDQ99" i="1"/>
  <c r="BDQ103" i="1"/>
  <c r="BDQ107" i="1"/>
  <c r="BDQ68" i="1"/>
  <c r="BDQ72" i="1"/>
  <c r="BDQ76" i="1"/>
  <c r="BDQ80" i="1"/>
  <c r="BDQ84" i="1"/>
  <c r="BDQ88" i="1"/>
  <c r="BDQ92" i="1"/>
  <c r="BDQ96" i="1"/>
  <c r="BDQ100" i="1"/>
  <c r="BDQ104" i="1"/>
  <c r="BDQ108" i="1"/>
  <c r="BDQ113" i="1"/>
  <c r="BDQ117" i="1"/>
  <c r="BDQ121" i="1"/>
  <c r="BDQ125" i="1"/>
  <c r="BDQ129" i="1"/>
  <c r="BDQ133" i="1"/>
  <c r="BDQ137" i="1"/>
  <c r="BDQ141" i="1"/>
  <c r="BDQ145" i="1"/>
  <c r="BDQ149" i="1"/>
  <c r="BDQ153" i="1"/>
  <c r="BDQ114" i="1"/>
  <c r="BDQ118" i="1"/>
  <c r="BDQ122" i="1"/>
  <c r="BDQ126" i="1"/>
  <c r="BDQ130" i="1"/>
  <c r="BDQ134" i="1"/>
  <c r="BDQ138" i="1"/>
  <c r="BDQ142" i="1"/>
  <c r="BDQ146" i="1"/>
  <c r="BDQ150" i="1"/>
  <c r="BDQ154" i="1"/>
  <c r="BDQ109" i="1"/>
  <c r="BDQ115" i="1"/>
  <c r="BDQ119" i="1"/>
  <c r="BDQ123" i="1"/>
  <c r="BDQ127" i="1"/>
  <c r="BDQ131" i="1"/>
  <c r="BDQ135" i="1"/>
  <c r="BDQ139" i="1"/>
  <c r="BDQ143" i="1"/>
  <c r="BDQ147" i="1"/>
  <c r="BDQ151" i="1"/>
  <c r="BDQ111" i="1"/>
  <c r="BDQ112" i="1"/>
  <c r="BDQ116" i="1"/>
  <c r="BDQ120" i="1"/>
  <c r="BDQ124" i="1"/>
  <c r="BDQ128" i="1"/>
  <c r="BDQ132" i="1"/>
  <c r="BDQ136" i="1"/>
  <c r="BDQ140" i="1"/>
  <c r="BDQ144" i="1"/>
  <c r="BDQ148" i="1"/>
  <c r="BDQ152" i="1"/>
  <c r="BDQ156" i="1"/>
  <c r="BDQ159" i="1"/>
  <c r="BDQ163" i="1"/>
  <c r="BDQ167" i="1"/>
  <c r="BDQ171" i="1"/>
  <c r="BDQ175" i="1"/>
  <c r="BDQ179" i="1"/>
  <c r="BDQ183" i="1"/>
  <c r="BDQ187" i="1"/>
  <c r="BDQ191" i="1"/>
  <c r="BDQ195" i="1"/>
  <c r="BDQ199" i="1"/>
  <c r="BDQ155" i="1"/>
  <c r="BDQ160" i="1"/>
  <c r="BDQ164" i="1"/>
  <c r="BDQ168" i="1"/>
  <c r="BDQ172" i="1"/>
  <c r="BDQ176" i="1"/>
  <c r="BDQ180" i="1"/>
  <c r="BDQ184" i="1"/>
  <c r="BDQ188" i="1"/>
  <c r="BDQ192" i="1"/>
  <c r="BDQ196" i="1"/>
  <c r="BDQ200" i="1"/>
  <c r="BDQ204" i="1"/>
  <c r="BDQ157" i="1"/>
  <c r="BDQ161" i="1"/>
  <c r="BDQ165" i="1"/>
  <c r="BDQ169" i="1"/>
  <c r="BDQ173" i="1"/>
  <c r="BDQ177" i="1"/>
  <c r="BDQ181" i="1"/>
  <c r="BDQ185" i="1"/>
  <c r="BDQ189" i="1"/>
  <c r="BDQ193" i="1"/>
  <c r="BDQ197" i="1"/>
  <c r="BDQ201" i="1"/>
  <c r="BDQ158" i="1"/>
  <c r="BDQ162" i="1"/>
  <c r="BDQ166" i="1"/>
  <c r="BDQ170" i="1"/>
  <c r="BDQ174" i="1"/>
  <c r="BDQ178" i="1"/>
  <c r="BDQ182" i="1"/>
  <c r="BDQ186" i="1"/>
  <c r="BDQ190" i="1"/>
  <c r="BDQ194" i="1"/>
  <c r="BDQ198" i="1"/>
  <c r="BDQ202" i="1"/>
  <c r="BDQ205" i="1"/>
  <c r="BDQ209" i="1"/>
  <c r="BDQ213" i="1"/>
  <c r="BDQ217" i="1"/>
  <c r="BDQ221" i="1"/>
  <c r="BDQ225" i="1"/>
  <c r="BDQ229" i="1"/>
  <c r="BDQ233" i="1"/>
  <c r="BDQ237" i="1"/>
  <c r="BDQ241" i="1"/>
  <c r="BDQ245" i="1"/>
  <c r="BDQ249" i="1"/>
  <c r="BDQ206" i="1"/>
  <c r="BDQ210" i="1"/>
  <c r="BDQ214" i="1"/>
  <c r="BDQ218" i="1"/>
  <c r="BDQ222" i="1"/>
  <c r="BDQ226" i="1"/>
  <c r="BDQ230" i="1"/>
  <c r="BDQ234" i="1"/>
  <c r="BDQ238" i="1"/>
  <c r="BDQ242" i="1"/>
  <c r="BDQ246" i="1"/>
  <c r="BDQ250" i="1"/>
  <c r="BDQ203" i="1"/>
  <c r="BDQ207" i="1"/>
  <c r="BDQ211" i="1"/>
  <c r="BDQ215" i="1"/>
  <c r="BDQ219" i="1"/>
  <c r="BDQ223" i="1"/>
  <c r="BDQ227" i="1"/>
  <c r="BDQ231" i="1"/>
  <c r="BDQ235" i="1"/>
  <c r="BDQ239" i="1"/>
  <c r="BDQ243" i="1"/>
  <c r="BDQ247" i="1"/>
  <c r="BDQ208" i="1"/>
  <c r="BDQ212" i="1"/>
  <c r="BDQ216" i="1"/>
  <c r="BDQ220" i="1"/>
  <c r="BDQ224" i="1"/>
  <c r="BDQ228" i="1"/>
  <c r="BDQ232" i="1"/>
  <c r="BDQ236" i="1"/>
  <c r="BDQ240" i="1"/>
  <c r="BDQ244" i="1"/>
  <c r="BDQ248" i="1"/>
  <c r="BDQ252" i="1"/>
  <c r="BDM11" i="1"/>
  <c r="BDM8" i="1"/>
  <c r="BDM12" i="1"/>
  <c r="BDM16" i="1"/>
  <c r="BDM9" i="1"/>
  <c r="BDM13" i="1"/>
  <c r="BDM10" i="1"/>
  <c r="BDM14" i="1"/>
  <c r="BDM15" i="1"/>
  <c r="BDM20" i="1"/>
  <c r="BDM24" i="1"/>
  <c r="BDM28" i="1"/>
  <c r="BDM32" i="1"/>
  <c r="BDM36" i="1"/>
  <c r="BDM17" i="1"/>
  <c r="BDM21" i="1"/>
  <c r="BDM25" i="1"/>
  <c r="BDM29" i="1"/>
  <c r="BDM33" i="1"/>
  <c r="BDM37" i="1"/>
  <c r="BDM41" i="1"/>
  <c r="BDM18" i="1"/>
  <c r="BDM22" i="1"/>
  <c r="BDM26" i="1"/>
  <c r="BDM30" i="1"/>
  <c r="BDM34" i="1"/>
  <c r="BDM38" i="1"/>
  <c r="BDM19" i="1"/>
  <c r="BDM23" i="1"/>
  <c r="BDM27" i="1"/>
  <c r="BDM31" i="1"/>
  <c r="BDM35" i="1"/>
  <c r="BDM39" i="1"/>
  <c r="BDM40" i="1"/>
  <c r="BDM43" i="1"/>
  <c r="BDM47" i="1"/>
  <c r="BDM51" i="1"/>
  <c r="BDM55" i="1"/>
  <c r="BDM59" i="1"/>
  <c r="BDM63" i="1"/>
  <c r="BDM44" i="1"/>
  <c r="BDM48" i="1"/>
  <c r="BDM52" i="1"/>
  <c r="BDM56" i="1"/>
  <c r="BDM60" i="1"/>
  <c r="BDM64" i="1"/>
  <c r="BDM45" i="1"/>
  <c r="BDM49" i="1"/>
  <c r="BDM53" i="1"/>
  <c r="BDM57" i="1"/>
  <c r="BDM61" i="1"/>
  <c r="BDM42" i="1"/>
  <c r="BDM46" i="1"/>
  <c r="BDM50" i="1"/>
  <c r="BDM54" i="1"/>
  <c r="BDM58" i="1"/>
  <c r="BDM62" i="1"/>
  <c r="BDM69" i="1"/>
  <c r="BDM73" i="1"/>
  <c r="BDM77" i="1"/>
  <c r="BDM81" i="1"/>
  <c r="BDM85" i="1"/>
  <c r="BDM89" i="1"/>
  <c r="BDM93" i="1"/>
  <c r="BDM97" i="1"/>
  <c r="BDM101" i="1"/>
  <c r="BDM105" i="1"/>
  <c r="BDM66" i="1"/>
  <c r="BDM70" i="1"/>
  <c r="BDM74" i="1"/>
  <c r="BDM78" i="1"/>
  <c r="BDM82" i="1"/>
  <c r="BDM86" i="1"/>
  <c r="BDM90" i="1"/>
  <c r="BDM94" i="1"/>
  <c r="BDM98" i="1"/>
  <c r="BDM102" i="1"/>
  <c r="BDM106" i="1"/>
  <c r="BDM110" i="1"/>
  <c r="BDM65" i="1"/>
  <c r="BDM67" i="1"/>
  <c r="BDM71" i="1"/>
  <c r="BDM75" i="1"/>
  <c r="BDM79" i="1"/>
  <c r="BDM83" i="1"/>
  <c r="BDM87" i="1"/>
  <c r="BDM91" i="1"/>
  <c r="BDM95" i="1"/>
  <c r="BDM99" i="1"/>
  <c r="BDM103" i="1"/>
  <c r="BDM107" i="1"/>
  <c r="BDM68" i="1"/>
  <c r="BDM72" i="1"/>
  <c r="BDM76" i="1"/>
  <c r="BDM80" i="1"/>
  <c r="BDM84" i="1"/>
  <c r="BDM88" i="1"/>
  <c r="BDM92" i="1"/>
  <c r="BDM96" i="1"/>
  <c r="BDM100" i="1"/>
  <c r="BDM104" i="1"/>
  <c r="BDM108" i="1"/>
  <c r="BDM109" i="1"/>
  <c r="BDM113" i="1"/>
  <c r="BDM117" i="1"/>
  <c r="BDM121" i="1"/>
  <c r="BDM125" i="1"/>
  <c r="BDM129" i="1"/>
  <c r="BDM133" i="1"/>
  <c r="BDM137" i="1"/>
  <c r="BDM141" i="1"/>
  <c r="BDM145" i="1"/>
  <c r="BDM149" i="1"/>
  <c r="BDM153" i="1"/>
  <c r="BDM111" i="1"/>
  <c r="BDM114" i="1"/>
  <c r="BDM118" i="1"/>
  <c r="BDM122" i="1"/>
  <c r="BDM126" i="1"/>
  <c r="BDM130" i="1"/>
  <c r="BDM134" i="1"/>
  <c r="BDM138" i="1"/>
  <c r="BDM142" i="1"/>
  <c r="BDM146" i="1"/>
  <c r="BDM150" i="1"/>
  <c r="BDM154" i="1"/>
  <c r="BDM115" i="1"/>
  <c r="BDM119" i="1"/>
  <c r="BDM123" i="1"/>
  <c r="BDM127" i="1"/>
  <c r="BDM131" i="1"/>
  <c r="BDM135" i="1"/>
  <c r="BDM139" i="1"/>
  <c r="BDM143" i="1"/>
  <c r="BDM147" i="1"/>
  <c r="BDM151" i="1"/>
  <c r="BDM112" i="1"/>
  <c r="BDM116" i="1"/>
  <c r="BDM120" i="1"/>
  <c r="BDM124" i="1"/>
  <c r="BDM128" i="1"/>
  <c r="BDM132" i="1"/>
  <c r="BDM136" i="1"/>
  <c r="BDM140" i="1"/>
  <c r="BDM144" i="1"/>
  <c r="BDM148" i="1"/>
  <c r="BDM152" i="1"/>
  <c r="BDM156" i="1"/>
  <c r="BDM159" i="1"/>
  <c r="BDM163" i="1"/>
  <c r="BDM167" i="1"/>
  <c r="BDM171" i="1"/>
  <c r="BDM175" i="1"/>
  <c r="BDM179" i="1"/>
  <c r="BDM183" i="1"/>
  <c r="BDM187" i="1"/>
  <c r="BDM191" i="1"/>
  <c r="BDM195" i="1"/>
  <c r="BDM199" i="1"/>
  <c r="BDM160" i="1"/>
  <c r="BDM164" i="1"/>
  <c r="BDM168" i="1"/>
  <c r="BDM172" i="1"/>
  <c r="BDM176" i="1"/>
  <c r="BDM180" i="1"/>
  <c r="BDM184" i="1"/>
  <c r="BDM188" i="1"/>
  <c r="BDM192" i="1"/>
  <c r="BDM196" i="1"/>
  <c r="BDM200" i="1"/>
  <c r="BDM204" i="1"/>
  <c r="BDM157" i="1"/>
  <c r="BDM161" i="1"/>
  <c r="BDM165" i="1"/>
  <c r="BDM169" i="1"/>
  <c r="BDM173" i="1"/>
  <c r="BDM177" i="1"/>
  <c r="BDM181" i="1"/>
  <c r="BDM185" i="1"/>
  <c r="BDM189" i="1"/>
  <c r="BDM193" i="1"/>
  <c r="BDM197" i="1"/>
  <c r="BDM201" i="1"/>
  <c r="BDM155" i="1"/>
  <c r="BDM158" i="1"/>
  <c r="BDM162" i="1"/>
  <c r="BDM166" i="1"/>
  <c r="BDM170" i="1"/>
  <c r="BDM174" i="1"/>
  <c r="BDM178" i="1"/>
  <c r="BDM182" i="1"/>
  <c r="BDM186" i="1"/>
  <c r="BDM190" i="1"/>
  <c r="BDM194" i="1"/>
  <c r="BDM198" i="1"/>
  <c r="BDM202" i="1"/>
  <c r="BDM203" i="1"/>
  <c r="BDM205" i="1"/>
  <c r="BDM209" i="1"/>
  <c r="BDM213" i="1"/>
  <c r="BDM217" i="1"/>
  <c r="BDM221" i="1"/>
  <c r="BDM225" i="1"/>
  <c r="BDM229" i="1"/>
  <c r="BDM233" i="1"/>
  <c r="BDM237" i="1"/>
  <c r="BDM241" i="1"/>
  <c r="BDM245" i="1"/>
  <c r="BDM249" i="1"/>
  <c r="BDM206" i="1"/>
  <c r="BDM210" i="1"/>
  <c r="BDM214" i="1"/>
  <c r="BDM218" i="1"/>
  <c r="BDM222" i="1"/>
  <c r="BDM226" i="1"/>
  <c r="BDM230" i="1"/>
  <c r="BDM234" i="1"/>
  <c r="BDM238" i="1"/>
  <c r="BDM242" i="1"/>
  <c r="BDM246" i="1"/>
  <c r="BDM250" i="1"/>
  <c r="BDM207" i="1"/>
  <c r="BDM211" i="1"/>
  <c r="BDM215" i="1"/>
  <c r="BDM219" i="1"/>
  <c r="BDM223" i="1"/>
  <c r="BDM227" i="1"/>
  <c r="BDM231" i="1"/>
  <c r="BDM235" i="1"/>
  <c r="BDM239" i="1"/>
  <c r="BDM243" i="1"/>
  <c r="BDM247" i="1"/>
  <c r="BDM208" i="1"/>
  <c r="BDM212" i="1"/>
  <c r="BDM216" i="1"/>
  <c r="BDM220" i="1"/>
  <c r="BDM224" i="1"/>
  <c r="BDM228" i="1"/>
  <c r="BDM232" i="1"/>
  <c r="BDM236" i="1"/>
  <c r="BDM240" i="1"/>
  <c r="BDM244" i="1"/>
  <c r="BDM248" i="1"/>
  <c r="BDM252" i="1"/>
  <c r="BDI11" i="1"/>
  <c r="BDI8" i="1"/>
  <c r="BDI12" i="1"/>
  <c r="BDI16" i="1"/>
  <c r="BDI9" i="1"/>
  <c r="BDI13" i="1"/>
  <c r="BDI10" i="1"/>
  <c r="BDI14" i="1"/>
  <c r="BDI20" i="1"/>
  <c r="BDI24" i="1"/>
  <c r="BDI28" i="1"/>
  <c r="BDI32" i="1"/>
  <c r="BDI36" i="1"/>
  <c r="BDI17" i="1"/>
  <c r="BDI21" i="1"/>
  <c r="BDI25" i="1"/>
  <c r="BDI29" i="1"/>
  <c r="BDI33" i="1"/>
  <c r="BDI37" i="1"/>
  <c r="BDI41" i="1"/>
  <c r="BDI15" i="1"/>
  <c r="BDI18" i="1"/>
  <c r="BDI22" i="1"/>
  <c r="BDI26" i="1"/>
  <c r="BDI30" i="1"/>
  <c r="BDI34" i="1"/>
  <c r="BDI38" i="1"/>
  <c r="BDI19" i="1"/>
  <c r="BDI23" i="1"/>
  <c r="BDI27" i="1"/>
  <c r="BDI31" i="1"/>
  <c r="BDI35" i="1"/>
  <c r="BDI39" i="1"/>
  <c r="BDI43" i="1"/>
  <c r="BDI47" i="1"/>
  <c r="BDI51" i="1"/>
  <c r="BDI55" i="1"/>
  <c r="BDI59" i="1"/>
  <c r="BDI63" i="1"/>
  <c r="BDI44" i="1"/>
  <c r="BDI48" i="1"/>
  <c r="BDI52" i="1"/>
  <c r="BDI56" i="1"/>
  <c r="BDI60" i="1"/>
  <c r="BDI64" i="1"/>
  <c r="BDI40" i="1"/>
  <c r="BDI45" i="1"/>
  <c r="BDI49" i="1"/>
  <c r="BDI53" i="1"/>
  <c r="BDI57" i="1"/>
  <c r="BDI61" i="1"/>
  <c r="BDI42" i="1"/>
  <c r="BDI46" i="1"/>
  <c r="BDI50" i="1"/>
  <c r="BDI54" i="1"/>
  <c r="BDI58" i="1"/>
  <c r="BDI62" i="1"/>
  <c r="BDI65" i="1"/>
  <c r="BDI69" i="1"/>
  <c r="BDI73" i="1"/>
  <c r="BDI77" i="1"/>
  <c r="BDI81" i="1"/>
  <c r="BDI85" i="1"/>
  <c r="BDI89" i="1"/>
  <c r="BDI93" i="1"/>
  <c r="BDI97" i="1"/>
  <c r="BDI101" i="1"/>
  <c r="BDI105" i="1"/>
  <c r="BDI66" i="1"/>
  <c r="BDI70" i="1"/>
  <c r="BDI74" i="1"/>
  <c r="BDI78" i="1"/>
  <c r="BDI82" i="1"/>
  <c r="BDI86" i="1"/>
  <c r="BDI90" i="1"/>
  <c r="BDI94" i="1"/>
  <c r="BDI98" i="1"/>
  <c r="BDI102" i="1"/>
  <c r="BDI106" i="1"/>
  <c r="BDI110" i="1"/>
  <c r="BDI67" i="1"/>
  <c r="BDI71" i="1"/>
  <c r="BDI75" i="1"/>
  <c r="BDI79" i="1"/>
  <c r="BDI83" i="1"/>
  <c r="BDI87" i="1"/>
  <c r="BDI91" i="1"/>
  <c r="BDI95" i="1"/>
  <c r="BDI99" i="1"/>
  <c r="BDI103" i="1"/>
  <c r="BDI107" i="1"/>
  <c r="BDI68" i="1"/>
  <c r="BDI72" i="1"/>
  <c r="BDI76" i="1"/>
  <c r="BDI80" i="1"/>
  <c r="BDI84" i="1"/>
  <c r="BDI88" i="1"/>
  <c r="BDI92" i="1"/>
  <c r="BDI96" i="1"/>
  <c r="BDI100" i="1"/>
  <c r="BDI104" i="1"/>
  <c r="BDI108" i="1"/>
  <c r="BDI113" i="1"/>
  <c r="BDI117" i="1"/>
  <c r="BDI121" i="1"/>
  <c r="BDI125" i="1"/>
  <c r="BDI129" i="1"/>
  <c r="BDI133" i="1"/>
  <c r="BDI137" i="1"/>
  <c r="BDI141" i="1"/>
  <c r="BDI145" i="1"/>
  <c r="BDI149" i="1"/>
  <c r="BDI153" i="1"/>
  <c r="BDI114" i="1"/>
  <c r="BDI118" i="1"/>
  <c r="BDI122" i="1"/>
  <c r="BDI126" i="1"/>
  <c r="BDI130" i="1"/>
  <c r="BDI134" i="1"/>
  <c r="BDI138" i="1"/>
  <c r="BDI142" i="1"/>
  <c r="BDI146" i="1"/>
  <c r="BDI150" i="1"/>
  <c r="BDI154" i="1"/>
  <c r="BDI109" i="1"/>
  <c r="BDI115" i="1"/>
  <c r="BDI119" i="1"/>
  <c r="BDI123" i="1"/>
  <c r="BDI127" i="1"/>
  <c r="BDI131" i="1"/>
  <c r="BDI135" i="1"/>
  <c r="BDI139" i="1"/>
  <c r="BDI143" i="1"/>
  <c r="BDI147" i="1"/>
  <c r="BDI151" i="1"/>
  <c r="BDI111" i="1"/>
  <c r="BDI112" i="1"/>
  <c r="BDI116" i="1"/>
  <c r="BDI120" i="1"/>
  <c r="BDI124" i="1"/>
  <c r="BDI128" i="1"/>
  <c r="BDI132" i="1"/>
  <c r="BDI136" i="1"/>
  <c r="BDI140" i="1"/>
  <c r="BDI144" i="1"/>
  <c r="BDI148" i="1"/>
  <c r="BDI152" i="1"/>
  <c r="BDI156" i="1"/>
  <c r="BDI159" i="1"/>
  <c r="BDI163" i="1"/>
  <c r="BDI167" i="1"/>
  <c r="BDI171" i="1"/>
  <c r="BDI175" i="1"/>
  <c r="BDI179" i="1"/>
  <c r="BDI183" i="1"/>
  <c r="BDI187" i="1"/>
  <c r="BDI191" i="1"/>
  <c r="BDI195" i="1"/>
  <c r="BDI199" i="1"/>
  <c r="BDI155" i="1"/>
  <c r="BDI160" i="1"/>
  <c r="BDI164" i="1"/>
  <c r="BDI168" i="1"/>
  <c r="BDI172" i="1"/>
  <c r="BDI176" i="1"/>
  <c r="BDI180" i="1"/>
  <c r="BDI184" i="1"/>
  <c r="BDI188" i="1"/>
  <c r="BDI192" i="1"/>
  <c r="BDI196" i="1"/>
  <c r="BDI200" i="1"/>
  <c r="BDI204" i="1"/>
  <c r="BDI157" i="1"/>
  <c r="BDI161" i="1"/>
  <c r="BDI165" i="1"/>
  <c r="BDI169" i="1"/>
  <c r="BDI173" i="1"/>
  <c r="BDI177" i="1"/>
  <c r="BDI181" i="1"/>
  <c r="BDI185" i="1"/>
  <c r="BDI189" i="1"/>
  <c r="BDI193" i="1"/>
  <c r="BDI197" i="1"/>
  <c r="BDI201" i="1"/>
  <c r="BDI158" i="1"/>
  <c r="BDI162" i="1"/>
  <c r="BDI166" i="1"/>
  <c r="BDI170" i="1"/>
  <c r="BDI174" i="1"/>
  <c r="BDI178" i="1"/>
  <c r="BDI182" i="1"/>
  <c r="BDI186" i="1"/>
  <c r="BDI190" i="1"/>
  <c r="BDI194" i="1"/>
  <c r="BDI198" i="1"/>
  <c r="BDI202" i="1"/>
  <c r="BDI205" i="1"/>
  <c r="BDI209" i="1"/>
  <c r="BDI213" i="1"/>
  <c r="BDI217" i="1"/>
  <c r="BDI221" i="1"/>
  <c r="BDI225" i="1"/>
  <c r="BDI229" i="1"/>
  <c r="BDI233" i="1"/>
  <c r="BDI237" i="1"/>
  <c r="BDI241" i="1"/>
  <c r="BDI245" i="1"/>
  <c r="BDI249" i="1"/>
  <c r="BDI206" i="1"/>
  <c r="BDI210" i="1"/>
  <c r="BDI214" i="1"/>
  <c r="BDI218" i="1"/>
  <c r="BDI222" i="1"/>
  <c r="BDI226" i="1"/>
  <c r="BDI230" i="1"/>
  <c r="BDI234" i="1"/>
  <c r="BDI238" i="1"/>
  <c r="BDI242" i="1"/>
  <c r="BDI246" i="1"/>
  <c r="BDI250" i="1"/>
  <c r="BDI203" i="1"/>
  <c r="BDI207" i="1"/>
  <c r="BDI211" i="1"/>
  <c r="BDI215" i="1"/>
  <c r="BDI219" i="1"/>
  <c r="BDI223" i="1"/>
  <c r="BDI227" i="1"/>
  <c r="BDI231" i="1"/>
  <c r="BDI235" i="1"/>
  <c r="BDI239" i="1"/>
  <c r="BDI243" i="1"/>
  <c r="BDI247" i="1"/>
  <c r="BDI208" i="1"/>
  <c r="BDI212" i="1"/>
  <c r="BDI216" i="1"/>
  <c r="BDI220" i="1"/>
  <c r="BDI224" i="1"/>
  <c r="BDI228" i="1"/>
  <c r="BDI232" i="1"/>
  <c r="BDI236" i="1"/>
  <c r="BDI240" i="1"/>
  <c r="BDI244" i="1"/>
  <c r="BDI248" i="1"/>
  <c r="BDI252" i="1"/>
  <c r="BDE11" i="1"/>
  <c r="BDE8" i="1"/>
  <c r="BDE12" i="1"/>
  <c r="BDE16" i="1"/>
  <c r="BDE9" i="1"/>
  <c r="BDE13" i="1"/>
  <c r="BDE10" i="1"/>
  <c r="BDE14" i="1"/>
  <c r="BDE15" i="1"/>
  <c r="BDE20" i="1"/>
  <c r="BDE24" i="1"/>
  <c r="BDE28" i="1"/>
  <c r="BDE32" i="1"/>
  <c r="BDE36" i="1"/>
  <c r="BDE17" i="1"/>
  <c r="BDE21" i="1"/>
  <c r="BDE25" i="1"/>
  <c r="BDE29" i="1"/>
  <c r="BDE33" i="1"/>
  <c r="BDE37" i="1"/>
  <c r="BDE41" i="1"/>
  <c r="BDE18" i="1"/>
  <c r="BDE22" i="1"/>
  <c r="BDE26" i="1"/>
  <c r="BDE30" i="1"/>
  <c r="BDE34" i="1"/>
  <c r="BDE38" i="1"/>
  <c r="BDE19" i="1"/>
  <c r="BDE23" i="1"/>
  <c r="BDE27" i="1"/>
  <c r="BDE31" i="1"/>
  <c r="BDE35" i="1"/>
  <c r="BDE39" i="1"/>
  <c r="BDE40" i="1"/>
  <c r="BDE43" i="1"/>
  <c r="BDE47" i="1"/>
  <c r="BDE51" i="1"/>
  <c r="BDE55" i="1"/>
  <c r="BDE59" i="1"/>
  <c r="BDE63" i="1"/>
  <c r="BDE44" i="1"/>
  <c r="BDE48" i="1"/>
  <c r="BDE52" i="1"/>
  <c r="BDE56" i="1"/>
  <c r="BDE60" i="1"/>
  <c r="BDE64" i="1"/>
  <c r="BDE45" i="1"/>
  <c r="BDE49" i="1"/>
  <c r="BDE53" i="1"/>
  <c r="BDE57" i="1"/>
  <c r="BDE61" i="1"/>
  <c r="BDE42" i="1"/>
  <c r="BDE46" i="1"/>
  <c r="BDE50" i="1"/>
  <c r="BDE54" i="1"/>
  <c r="BDE58" i="1"/>
  <c r="BDE62" i="1"/>
  <c r="BDE69" i="1"/>
  <c r="BDE73" i="1"/>
  <c r="BDE77" i="1"/>
  <c r="BDE81" i="1"/>
  <c r="BDE85" i="1"/>
  <c r="BDE89" i="1"/>
  <c r="BDE93" i="1"/>
  <c r="BDE97" i="1"/>
  <c r="BDE101" i="1"/>
  <c r="BDE105" i="1"/>
  <c r="BDE66" i="1"/>
  <c r="BDE70" i="1"/>
  <c r="BDE74" i="1"/>
  <c r="BDE78" i="1"/>
  <c r="BDE82" i="1"/>
  <c r="BDE86" i="1"/>
  <c r="BDE90" i="1"/>
  <c r="BDE94" i="1"/>
  <c r="BDE98" i="1"/>
  <c r="BDE102" i="1"/>
  <c r="BDE106" i="1"/>
  <c r="BDE110" i="1"/>
  <c r="BDE65" i="1"/>
  <c r="BDE67" i="1"/>
  <c r="BDE71" i="1"/>
  <c r="BDE75" i="1"/>
  <c r="BDE79" i="1"/>
  <c r="BDE83" i="1"/>
  <c r="BDE87" i="1"/>
  <c r="BDE91" i="1"/>
  <c r="BDE95" i="1"/>
  <c r="BDE99" i="1"/>
  <c r="BDE103" i="1"/>
  <c r="BDE107" i="1"/>
  <c r="BDE68" i="1"/>
  <c r="BDE72" i="1"/>
  <c r="BDE76" i="1"/>
  <c r="BDE80" i="1"/>
  <c r="BDE84" i="1"/>
  <c r="BDE88" i="1"/>
  <c r="BDE92" i="1"/>
  <c r="BDE96" i="1"/>
  <c r="BDE100" i="1"/>
  <c r="BDE104" i="1"/>
  <c r="BDE108" i="1"/>
  <c r="BDE109" i="1"/>
  <c r="BDE113" i="1"/>
  <c r="BDE117" i="1"/>
  <c r="BDE121" i="1"/>
  <c r="BDE125" i="1"/>
  <c r="BDE129" i="1"/>
  <c r="BDE133" i="1"/>
  <c r="BDE137" i="1"/>
  <c r="BDE141" i="1"/>
  <c r="BDE145" i="1"/>
  <c r="BDE149" i="1"/>
  <c r="BDE153" i="1"/>
  <c r="BDE111" i="1"/>
  <c r="BDE114" i="1"/>
  <c r="BDE118" i="1"/>
  <c r="BDE122" i="1"/>
  <c r="BDE126" i="1"/>
  <c r="BDE130" i="1"/>
  <c r="BDE134" i="1"/>
  <c r="BDE138" i="1"/>
  <c r="BDE142" i="1"/>
  <c r="BDE146" i="1"/>
  <c r="BDE150" i="1"/>
  <c r="BDE154" i="1"/>
  <c r="BDE115" i="1"/>
  <c r="BDE119" i="1"/>
  <c r="BDE123" i="1"/>
  <c r="BDE127" i="1"/>
  <c r="BDE131" i="1"/>
  <c r="BDE135" i="1"/>
  <c r="BDE139" i="1"/>
  <c r="BDE143" i="1"/>
  <c r="BDE147" i="1"/>
  <c r="BDE151" i="1"/>
  <c r="BDE112" i="1"/>
  <c r="BDE116" i="1"/>
  <c r="BDE120" i="1"/>
  <c r="BDE124" i="1"/>
  <c r="BDE128" i="1"/>
  <c r="BDE132" i="1"/>
  <c r="BDE136" i="1"/>
  <c r="BDE140" i="1"/>
  <c r="BDE144" i="1"/>
  <c r="BDE148" i="1"/>
  <c r="BDE152" i="1"/>
  <c r="BDE156" i="1"/>
  <c r="BDE159" i="1"/>
  <c r="BDE163" i="1"/>
  <c r="BDE167" i="1"/>
  <c r="BDE171" i="1"/>
  <c r="BDE175" i="1"/>
  <c r="BDE179" i="1"/>
  <c r="BDE183" i="1"/>
  <c r="BDE187" i="1"/>
  <c r="BDE191" i="1"/>
  <c r="BDE195" i="1"/>
  <c r="BDE199" i="1"/>
  <c r="BDE160" i="1"/>
  <c r="BDE164" i="1"/>
  <c r="BDE168" i="1"/>
  <c r="BDE172" i="1"/>
  <c r="BDE176" i="1"/>
  <c r="BDE180" i="1"/>
  <c r="BDE184" i="1"/>
  <c r="BDE188" i="1"/>
  <c r="BDE192" i="1"/>
  <c r="BDE196" i="1"/>
  <c r="BDE200" i="1"/>
  <c r="BDE204" i="1"/>
  <c r="BDE157" i="1"/>
  <c r="BDE161" i="1"/>
  <c r="BDE165" i="1"/>
  <c r="BDE169" i="1"/>
  <c r="BDE173" i="1"/>
  <c r="BDE177" i="1"/>
  <c r="BDE181" i="1"/>
  <c r="BDE185" i="1"/>
  <c r="BDE189" i="1"/>
  <c r="BDE193" i="1"/>
  <c r="BDE197" i="1"/>
  <c r="BDE201" i="1"/>
  <c r="BDE155" i="1"/>
  <c r="BDE158" i="1"/>
  <c r="BDE162" i="1"/>
  <c r="BDE166" i="1"/>
  <c r="BDE170" i="1"/>
  <c r="BDE174" i="1"/>
  <c r="BDE178" i="1"/>
  <c r="BDE182" i="1"/>
  <c r="BDE186" i="1"/>
  <c r="BDE190" i="1"/>
  <c r="BDE194" i="1"/>
  <c r="BDE198" i="1"/>
  <c r="BDE202" i="1"/>
  <c r="BDE203" i="1"/>
  <c r="BDE205" i="1"/>
  <c r="BDE209" i="1"/>
  <c r="BDE213" i="1"/>
  <c r="BDE217" i="1"/>
  <c r="BDE221" i="1"/>
  <c r="BDE225" i="1"/>
  <c r="BDE229" i="1"/>
  <c r="BDE233" i="1"/>
  <c r="BDE237" i="1"/>
  <c r="BDE241" i="1"/>
  <c r="BDE245" i="1"/>
  <c r="BDE249" i="1"/>
  <c r="BDE206" i="1"/>
  <c r="BDE210" i="1"/>
  <c r="BDE214" i="1"/>
  <c r="BDE218" i="1"/>
  <c r="BDE222" i="1"/>
  <c r="BDE226" i="1"/>
  <c r="BDE230" i="1"/>
  <c r="BDE234" i="1"/>
  <c r="BDE238" i="1"/>
  <c r="BDE242" i="1"/>
  <c r="BDE246" i="1"/>
  <c r="BDE250" i="1"/>
  <c r="BDE207" i="1"/>
  <c r="BDE211" i="1"/>
  <c r="BDE215" i="1"/>
  <c r="BDE219" i="1"/>
  <c r="BDE223" i="1"/>
  <c r="BDE227" i="1"/>
  <c r="BDE231" i="1"/>
  <c r="BDE235" i="1"/>
  <c r="BDE239" i="1"/>
  <c r="BDE243" i="1"/>
  <c r="BDE247" i="1"/>
  <c r="BDE208" i="1"/>
  <c r="BDE212" i="1"/>
  <c r="BDE216" i="1"/>
  <c r="BDE220" i="1"/>
  <c r="BDE224" i="1"/>
  <c r="BDE228" i="1"/>
  <c r="BDE232" i="1"/>
  <c r="BDE236" i="1"/>
  <c r="BDE240" i="1"/>
  <c r="BDE244" i="1"/>
  <c r="BDE248" i="1"/>
  <c r="BDE252" i="1"/>
  <c r="BDA11" i="1"/>
  <c r="BDA8" i="1"/>
  <c r="BDA12" i="1"/>
  <c r="BDA16" i="1"/>
  <c r="BDA9" i="1"/>
  <c r="BDA13" i="1"/>
  <c r="BDA10" i="1"/>
  <c r="BDA14" i="1"/>
  <c r="BDA20" i="1"/>
  <c r="BDA24" i="1"/>
  <c r="BDA28" i="1"/>
  <c r="BDA32" i="1"/>
  <c r="BDA36" i="1"/>
  <c r="BDA17" i="1"/>
  <c r="BDA21" i="1"/>
  <c r="BDA25" i="1"/>
  <c r="BDA29" i="1"/>
  <c r="BDA33" i="1"/>
  <c r="BDA37" i="1"/>
  <c r="BDA41" i="1"/>
  <c r="BDA15" i="1"/>
  <c r="BDA18" i="1"/>
  <c r="BDA22" i="1"/>
  <c r="BDA26" i="1"/>
  <c r="BDA30" i="1"/>
  <c r="BDA34" i="1"/>
  <c r="BDA38" i="1"/>
  <c r="BDA19" i="1"/>
  <c r="BDA23" i="1"/>
  <c r="BDA27" i="1"/>
  <c r="BDA31" i="1"/>
  <c r="BDA35" i="1"/>
  <c r="BDA39" i="1"/>
  <c r="BDA43" i="1"/>
  <c r="BDA47" i="1"/>
  <c r="BDA51" i="1"/>
  <c r="BDA55" i="1"/>
  <c r="BDA59" i="1"/>
  <c r="BDA63" i="1"/>
  <c r="BDA44" i="1"/>
  <c r="BDA48" i="1"/>
  <c r="BDA52" i="1"/>
  <c r="BDA56" i="1"/>
  <c r="BDA60" i="1"/>
  <c r="BDA64" i="1"/>
  <c r="BDA40" i="1"/>
  <c r="BDA45" i="1"/>
  <c r="BDA49" i="1"/>
  <c r="BDA53" i="1"/>
  <c r="BDA57" i="1"/>
  <c r="BDA61" i="1"/>
  <c r="BDA42" i="1"/>
  <c r="BDA46" i="1"/>
  <c r="BDA50" i="1"/>
  <c r="BDA54" i="1"/>
  <c r="BDA58" i="1"/>
  <c r="BDA62" i="1"/>
  <c r="BDA65" i="1"/>
  <c r="BDA69" i="1"/>
  <c r="BDA73" i="1"/>
  <c r="BDA77" i="1"/>
  <c r="BDA81" i="1"/>
  <c r="BDA85" i="1"/>
  <c r="BDA89" i="1"/>
  <c r="BDA93" i="1"/>
  <c r="BDA97" i="1"/>
  <c r="BDA101" i="1"/>
  <c r="BDA105" i="1"/>
  <c r="BDA66" i="1"/>
  <c r="BDA70" i="1"/>
  <c r="BDA74" i="1"/>
  <c r="BDA78" i="1"/>
  <c r="BDA82" i="1"/>
  <c r="BDA86" i="1"/>
  <c r="BDA90" i="1"/>
  <c r="BDA94" i="1"/>
  <c r="BDA98" i="1"/>
  <c r="BDA102" i="1"/>
  <c r="BDA106" i="1"/>
  <c r="BDA110" i="1"/>
  <c r="BDA67" i="1"/>
  <c r="BDA71" i="1"/>
  <c r="BDA75" i="1"/>
  <c r="BDA79" i="1"/>
  <c r="BDA83" i="1"/>
  <c r="BDA87" i="1"/>
  <c r="BDA91" i="1"/>
  <c r="BDA95" i="1"/>
  <c r="BDA99" i="1"/>
  <c r="BDA103" i="1"/>
  <c r="BDA107" i="1"/>
  <c r="BDA68" i="1"/>
  <c r="BDA72" i="1"/>
  <c r="BDA76" i="1"/>
  <c r="BDA80" i="1"/>
  <c r="BDA84" i="1"/>
  <c r="BDA88" i="1"/>
  <c r="BDA92" i="1"/>
  <c r="BDA96" i="1"/>
  <c r="BDA100" i="1"/>
  <c r="BDA104" i="1"/>
  <c r="BDA108" i="1"/>
  <c r="BDA113" i="1"/>
  <c r="BDA117" i="1"/>
  <c r="BDA121" i="1"/>
  <c r="BDA125" i="1"/>
  <c r="BDA129" i="1"/>
  <c r="BDA133" i="1"/>
  <c r="BDA137" i="1"/>
  <c r="BDA141" i="1"/>
  <c r="BDA145" i="1"/>
  <c r="BDA149" i="1"/>
  <c r="BDA153" i="1"/>
  <c r="BDA114" i="1"/>
  <c r="BDA118" i="1"/>
  <c r="BDA122" i="1"/>
  <c r="BDA126" i="1"/>
  <c r="BDA130" i="1"/>
  <c r="BDA134" i="1"/>
  <c r="BDA138" i="1"/>
  <c r="BDA142" i="1"/>
  <c r="BDA146" i="1"/>
  <c r="BDA150" i="1"/>
  <c r="BDA154" i="1"/>
  <c r="BDA109" i="1"/>
  <c r="BDA115" i="1"/>
  <c r="BDA119" i="1"/>
  <c r="BDA123" i="1"/>
  <c r="BDA127" i="1"/>
  <c r="BDA131" i="1"/>
  <c r="BDA135" i="1"/>
  <c r="BDA139" i="1"/>
  <c r="BDA143" i="1"/>
  <c r="BDA147" i="1"/>
  <c r="BDA151" i="1"/>
  <c r="BDA111" i="1"/>
  <c r="BDA112" i="1"/>
  <c r="BDA116" i="1"/>
  <c r="BDA120" i="1"/>
  <c r="BDA124" i="1"/>
  <c r="BDA128" i="1"/>
  <c r="BDA132" i="1"/>
  <c r="BDA136" i="1"/>
  <c r="BDA140" i="1"/>
  <c r="BDA144" i="1"/>
  <c r="BDA148" i="1"/>
  <c r="BDA152" i="1"/>
  <c r="BDA156" i="1"/>
  <c r="BDA159" i="1"/>
  <c r="BDA163" i="1"/>
  <c r="BDA167" i="1"/>
  <c r="BDA171" i="1"/>
  <c r="BDA175" i="1"/>
  <c r="BDA179" i="1"/>
  <c r="BDA183" i="1"/>
  <c r="BDA187" i="1"/>
  <c r="BDA191" i="1"/>
  <c r="BDA195" i="1"/>
  <c r="BDA199" i="1"/>
  <c r="BDA155" i="1"/>
  <c r="BDA160" i="1"/>
  <c r="BDA164" i="1"/>
  <c r="BDA168" i="1"/>
  <c r="BDA172" i="1"/>
  <c r="BDA176" i="1"/>
  <c r="BDA180" i="1"/>
  <c r="BDA184" i="1"/>
  <c r="BDA188" i="1"/>
  <c r="BDA192" i="1"/>
  <c r="BDA196" i="1"/>
  <c r="BDA200" i="1"/>
  <c r="BDA204" i="1"/>
  <c r="BDA157" i="1"/>
  <c r="BDA161" i="1"/>
  <c r="BDA165" i="1"/>
  <c r="BDA169" i="1"/>
  <c r="BDA173" i="1"/>
  <c r="BDA177" i="1"/>
  <c r="BDA181" i="1"/>
  <c r="BDA185" i="1"/>
  <c r="BDA189" i="1"/>
  <c r="BDA193" i="1"/>
  <c r="BDA197" i="1"/>
  <c r="BDA201" i="1"/>
  <c r="BDA158" i="1"/>
  <c r="BDA162" i="1"/>
  <c r="BDA166" i="1"/>
  <c r="BDA170" i="1"/>
  <c r="BDA174" i="1"/>
  <c r="BDA178" i="1"/>
  <c r="BDA182" i="1"/>
  <c r="BDA186" i="1"/>
  <c r="BDA190" i="1"/>
  <c r="BDA194" i="1"/>
  <c r="BDA198" i="1"/>
  <c r="BDA202" i="1"/>
  <c r="BDA205" i="1"/>
  <c r="BDA209" i="1"/>
  <c r="BDA213" i="1"/>
  <c r="BDA217" i="1"/>
  <c r="BDA221" i="1"/>
  <c r="BDA225" i="1"/>
  <c r="BDA229" i="1"/>
  <c r="BDA233" i="1"/>
  <c r="BDA237" i="1"/>
  <c r="BDA241" i="1"/>
  <c r="BDA245" i="1"/>
  <c r="BDA249" i="1"/>
  <c r="BDA206" i="1"/>
  <c r="BDA210" i="1"/>
  <c r="BDA214" i="1"/>
  <c r="BDA218" i="1"/>
  <c r="BDA222" i="1"/>
  <c r="BDA226" i="1"/>
  <c r="BDA230" i="1"/>
  <c r="BDA234" i="1"/>
  <c r="BDA238" i="1"/>
  <c r="BDA242" i="1"/>
  <c r="BDA246" i="1"/>
  <c r="BDA250" i="1"/>
  <c r="BDA203" i="1"/>
  <c r="BDA207" i="1"/>
  <c r="BDA211" i="1"/>
  <c r="BDA215" i="1"/>
  <c r="BDA219" i="1"/>
  <c r="BDA223" i="1"/>
  <c r="BDA227" i="1"/>
  <c r="BDA231" i="1"/>
  <c r="BDA235" i="1"/>
  <c r="BDA239" i="1"/>
  <c r="BDA243" i="1"/>
  <c r="BDA247" i="1"/>
  <c r="BDA208" i="1"/>
  <c r="BDA212" i="1"/>
  <c r="BDA216" i="1"/>
  <c r="BDA220" i="1"/>
  <c r="BDA224" i="1"/>
  <c r="BDA228" i="1"/>
  <c r="BDA232" i="1"/>
  <c r="BDA236" i="1"/>
  <c r="BDA240" i="1"/>
  <c r="BDA244" i="1"/>
  <c r="BDA248" i="1"/>
  <c r="BDA252" i="1"/>
  <c r="BCW11" i="1"/>
  <c r="BCW8" i="1"/>
  <c r="BCW12" i="1"/>
  <c r="BCW16" i="1"/>
  <c r="BCW9" i="1"/>
  <c r="BCW13" i="1"/>
  <c r="BCW10" i="1"/>
  <c r="BCW14" i="1"/>
  <c r="BCW15" i="1"/>
  <c r="BCW20" i="1"/>
  <c r="BCW24" i="1"/>
  <c r="BCW28" i="1"/>
  <c r="BCW32" i="1"/>
  <c r="BCW36" i="1"/>
  <c r="BCW17" i="1"/>
  <c r="BCW21" i="1"/>
  <c r="BCW25" i="1"/>
  <c r="BCW29" i="1"/>
  <c r="BCW33" i="1"/>
  <c r="BCW37" i="1"/>
  <c r="BCW41" i="1"/>
  <c r="BCW18" i="1"/>
  <c r="BCW22" i="1"/>
  <c r="BCW26" i="1"/>
  <c r="BCW30" i="1"/>
  <c r="BCW34" i="1"/>
  <c r="BCW38" i="1"/>
  <c r="BCW19" i="1"/>
  <c r="BCW23" i="1"/>
  <c r="BCW27" i="1"/>
  <c r="BCW31" i="1"/>
  <c r="BCW35" i="1"/>
  <c r="BCW39" i="1"/>
  <c r="BCW40" i="1"/>
  <c r="BCW43" i="1"/>
  <c r="BCW47" i="1"/>
  <c r="BCW51" i="1"/>
  <c r="BCW55" i="1"/>
  <c r="BCW59" i="1"/>
  <c r="BCW63" i="1"/>
  <c r="BCW44" i="1"/>
  <c r="BCW48" i="1"/>
  <c r="BCW52" i="1"/>
  <c r="BCW56" i="1"/>
  <c r="BCW60" i="1"/>
  <c r="BCW64" i="1"/>
  <c r="BCW45" i="1"/>
  <c r="BCW49" i="1"/>
  <c r="BCW53" i="1"/>
  <c r="BCW57" i="1"/>
  <c r="BCW61" i="1"/>
  <c r="BCW42" i="1"/>
  <c r="BCW46" i="1"/>
  <c r="BCW50" i="1"/>
  <c r="BCW54" i="1"/>
  <c r="BCW58" i="1"/>
  <c r="BCW62" i="1"/>
  <c r="BCW69" i="1"/>
  <c r="BCW73" i="1"/>
  <c r="BCW77" i="1"/>
  <c r="BCW81" i="1"/>
  <c r="BCW85" i="1"/>
  <c r="BCW89" i="1"/>
  <c r="BCW93" i="1"/>
  <c r="BCW97" i="1"/>
  <c r="BCW101" i="1"/>
  <c r="BCW105" i="1"/>
  <c r="BCW66" i="1"/>
  <c r="BCW70" i="1"/>
  <c r="BCW74" i="1"/>
  <c r="BCW78" i="1"/>
  <c r="BCW82" i="1"/>
  <c r="BCW86" i="1"/>
  <c r="BCW90" i="1"/>
  <c r="BCW94" i="1"/>
  <c r="BCW98" i="1"/>
  <c r="BCW102" i="1"/>
  <c r="BCW106" i="1"/>
  <c r="BCW110" i="1"/>
  <c r="BCW65" i="1"/>
  <c r="BCW67" i="1"/>
  <c r="BCW71" i="1"/>
  <c r="BCW75" i="1"/>
  <c r="BCW79" i="1"/>
  <c r="BCW83" i="1"/>
  <c r="BCW87" i="1"/>
  <c r="BCW91" i="1"/>
  <c r="BCW95" i="1"/>
  <c r="BCW99" i="1"/>
  <c r="BCW103" i="1"/>
  <c r="BCW107" i="1"/>
  <c r="BCW68" i="1"/>
  <c r="BCW72" i="1"/>
  <c r="BCW76" i="1"/>
  <c r="BCW80" i="1"/>
  <c r="BCW84" i="1"/>
  <c r="BCW88" i="1"/>
  <c r="BCW92" i="1"/>
  <c r="BCW96" i="1"/>
  <c r="BCW100" i="1"/>
  <c r="BCW104" i="1"/>
  <c r="BCW108" i="1"/>
  <c r="BCW109" i="1"/>
  <c r="BCW113" i="1"/>
  <c r="BCW117" i="1"/>
  <c r="BCW121" i="1"/>
  <c r="BCW125" i="1"/>
  <c r="BCW129" i="1"/>
  <c r="BCW133" i="1"/>
  <c r="BCW137" i="1"/>
  <c r="BCW141" i="1"/>
  <c r="BCW145" i="1"/>
  <c r="BCW149" i="1"/>
  <c r="BCW153" i="1"/>
  <c r="BCW111" i="1"/>
  <c r="BCW114" i="1"/>
  <c r="BCW118" i="1"/>
  <c r="BCW122" i="1"/>
  <c r="BCW126" i="1"/>
  <c r="BCW130" i="1"/>
  <c r="BCW134" i="1"/>
  <c r="BCW138" i="1"/>
  <c r="BCW142" i="1"/>
  <c r="BCW146" i="1"/>
  <c r="BCW150" i="1"/>
  <c r="BCW154" i="1"/>
  <c r="BCW115" i="1"/>
  <c r="BCW119" i="1"/>
  <c r="BCW123" i="1"/>
  <c r="BCW127" i="1"/>
  <c r="BCW131" i="1"/>
  <c r="BCW135" i="1"/>
  <c r="BCW139" i="1"/>
  <c r="BCW143" i="1"/>
  <c r="BCW147" i="1"/>
  <c r="BCW151" i="1"/>
  <c r="BCW112" i="1"/>
  <c r="BCW116" i="1"/>
  <c r="BCW120" i="1"/>
  <c r="BCW124" i="1"/>
  <c r="BCW128" i="1"/>
  <c r="BCW132" i="1"/>
  <c r="BCW136" i="1"/>
  <c r="BCW140" i="1"/>
  <c r="BCW144" i="1"/>
  <c r="BCW148" i="1"/>
  <c r="BCW152" i="1"/>
  <c r="BCW156" i="1"/>
  <c r="BCW159" i="1"/>
  <c r="BCW163" i="1"/>
  <c r="BCW167" i="1"/>
  <c r="BCW171" i="1"/>
  <c r="BCW175" i="1"/>
  <c r="BCW179" i="1"/>
  <c r="BCW183" i="1"/>
  <c r="BCW187" i="1"/>
  <c r="BCW191" i="1"/>
  <c r="BCW195" i="1"/>
  <c r="BCW199" i="1"/>
  <c r="BCW160" i="1"/>
  <c r="BCW164" i="1"/>
  <c r="BCW168" i="1"/>
  <c r="BCW172" i="1"/>
  <c r="BCW176" i="1"/>
  <c r="BCW180" i="1"/>
  <c r="BCW184" i="1"/>
  <c r="BCW188" i="1"/>
  <c r="BCW192" i="1"/>
  <c r="BCW196" i="1"/>
  <c r="BCW200" i="1"/>
  <c r="BCW204" i="1"/>
  <c r="BCW157" i="1"/>
  <c r="BCW161" i="1"/>
  <c r="BCW165" i="1"/>
  <c r="BCW169" i="1"/>
  <c r="BCW173" i="1"/>
  <c r="BCW177" i="1"/>
  <c r="BCW181" i="1"/>
  <c r="BCW185" i="1"/>
  <c r="BCW189" i="1"/>
  <c r="BCW193" i="1"/>
  <c r="BCW197" i="1"/>
  <c r="BCW201" i="1"/>
  <c r="BCW155" i="1"/>
  <c r="BCW158" i="1"/>
  <c r="BCW162" i="1"/>
  <c r="BCW166" i="1"/>
  <c r="BCW170" i="1"/>
  <c r="BCW174" i="1"/>
  <c r="BCW178" i="1"/>
  <c r="BCW182" i="1"/>
  <c r="BCW186" i="1"/>
  <c r="BCW190" i="1"/>
  <c r="BCW194" i="1"/>
  <c r="BCW198" i="1"/>
  <c r="BCW202" i="1"/>
  <c r="BCW203" i="1"/>
  <c r="BCW205" i="1"/>
  <c r="BCW209" i="1"/>
  <c r="BCW213" i="1"/>
  <c r="BCW217" i="1"/>
  <c r="BCW221" i="1"/>
  <c r="BCW225" i="1"/>
  <c r="BCW229" i="1"/>
  <c r="BCW233" i="1"/>
  <c r="BCW237" i="1"/>
  <c r="BCW241" i="1"/>
  <c r="BCW245" i="1"/>
  <c r="BCW249" i="1"/>
  <c r="BCW206" i="1"/>
  <c r="BCW210" i="1"/>
  <c r="BCW214" i="1"/>
  <c r="BCW218" i="1"/>
  <c r="BCW222" i="1"/>
  <c r="BCW226" i="1"/>
  <c r="BCW230" i="1"/>
  <c r="BCW234" i="1"/>
  <c r="BCW238" i="1"/>
  <c r="BCW242" i="1"/>
  <c r="BCW246" i="1"/>
  <c r="BCW250" i="1"/>
  <c r="BCW207" i="1"/>
  <c r="BCW211" i="1"/>
  <c r="BCW215" i="1"/>
  <c r="BCW219" i="1"/>
  <c r="BCW223" i="1"/>
  <c r="BCW227" i="1"/>
  <c r="BCW231" i="1"/>
  <c r="BCW235" i="1"/>
  <c r="BCW239" i="1"/>
  <c r="BCW243" i="1"/>
  <c r="BCW247" i="1"/>
  <c r="BCW208" i="1"/>
  <c r="BCW212" i="1"/>
  <c r="BCW216" i="1"/>
  <c r="BCW220" i="1"/>
  <c r="BCW224" i="1"/>
  <c r="BCW228" i="1"/>
  <c r="BCW232" i="1"/>
  <c r="BCW236" i="1"/>
  <c r="BCW240" i="1"/>
  <c r="BCW244" i="1"/>
  <c r="BCW248" i="1"/>
  <c r="BCW252" i="1"/>
  <c r="BFX8" i="1"/>
  <c r="BFX12" i="1"/>
  <c r="BFX9" i="1"/>
  <c r="BFX13" i="1"/>
  <c r="BFX10" i="1"/>
  <c r="BFX11" i="1"/>
  <c r="BFX15" i="1"/>
  <c r="BFX17" i="1"/>
  <c r="BFX21" i="1"/>
  <c r="BFX25" i="1"/>
  <c r="BFX29" i="1"/>
  <c r="BFX33" i="1"/>
  <c r="BFX37" i="1"/>
  <c r="BFX14" i="1"/>
  <c r="BFX18" i="1"/>
  <c r="BFX22" i="1"/>
  <c r="BFX26" i="1"/>
  <c r="BFX30" i="1"/>
  <c r="BFX34" i="1"/>
  <c r="BFX38" i="1"/>
  <c r="BFX19" i="1"/>
  <c r="BFX23" i="1"/>
  <c r="BFX27" i="1"/>
  <c r="BFX31" i="1"/>
  <c r="BFX35" i="1"/>
  <c r="BFX16" i="1"/>
  <c r="BFX20" i="1"/>
  <c r="BFX24" i="1"/>
  <c r="BFX28" i="1"/>
  <c r="BFX32" i="1"/>
  <c r="BFX36" i="1"/>
  <c r="BFX40" i="1"/>
  <c r="BFX44" i="1"/>
  <c r="BFX48" i="1"/>
  <c r="BFX52" i="1"/>
  <c r="BFX56" i="1"/>
  <c r="BFX60" i="1"/>
  <c r="BFX39" i="1"/>
  <c r="BFX41" i="1"/>
  <c r="BFX45" i="1"/>
  <c r="BFX49" i="1"/>
  <c r="BFX53" i="1"/>
  <c r="BFX57" i="1"/>
  <c r="BFX61" i="1"/>
  <c r="BFX65" i="1"/>
  <c r="BFX42" i="1"/>
  <c r="BFX46" i="1"/>
  <c r="BFX50" i="1"/>
  <c r="BFX54" i="1"/>
  <c r="BFX58" i="1"/>
  <c r="BFX62" i="1"/>
  <c r="BFX43" i="1"/>
  <c r="BFX47" i="1"/>
  <c r="BFX51" i="1"/>
  <c r="BFX55" i="1"/>
  <c r="BFX59" i="1"/>
  <c r="BFX63" i="1"/>
  <c r="BFX66" i="1"/>
  <c r="BFX70" i="1"/>
  <c r="BFX74" i="1"/>
  <c r="BFX78" i="1"/>
  <c r="BFX82" i="1"/>
  <c r="BFX86" i="1"/>
  <c r="BFX90" i="1"/>
  <c r="BFX94" i="1"/>
  <c r="BFX98" i="1"/>
  <c r="BFX102" i="1"/>
  <c r="BFX106" i="1"/>
  <c r="BFX67" i="1"/>
  <c r="BFX71" i="1"/>
  <c r="BFX75" i="1"/>
  <c r="BFX79" i="1"/>
  <c r="BFX83" i="1"/>
  <c r="BFX87" i="1"/>
  <c r="BFX91" i="1"/>
  <c r="BFX95" i="1"/>
  <c r="BFX99" i="1"/>
  <c r="BFX103" i="1"/>
  <c r="BFX107" i="1"/>
  <c r="BFX68" i="1"/>
  <c r="BFX72" i="1"/>
  <c r="BFX76" i="1"/>
  <c r="BFX80" i="1"/>
  <c r="BFX84" i="1"/>
  <c r="BFX88" i="1"/>
  <c r="BFX92" i="1"/>
  <c r="BFX96" i="1"/>
  <c r="BFX100" i="1"/>
  <c r="BFX104" i="1"/>
  <c r="BFX64" i="1"/>
  <c r="BFX69" i="1"/>
  <c r="BFX73" i="1"/>
  <c r="BFX77" i="1"/>
  <c r="BFX81" i="1"/>
  <c r="BFX85" i="1"/>
  <c r="BFX89" i="1"/>
  <c r="BFX93" i="1"/>
  <c r="BFX97" i="1"/>
  <c r="BFX101" i="1"/>
  <c r="BFX105" i="1"/>
  <c r="BFX109" i="1"/>
  <c r="BFX114" i="1"/>
  <c r="BFX118" i="1"/>
  <c r="BFX122" i="1"/>
  <c r="BFX126" i="1"/>
  <c r="BFX130" i="1"/>
  <c r="BFX134" i="1"/>
  <c r="BFX138" i="1"/>
  <c r="BFX142" i="1"/>
  <c r="BFX146" i="1"/>
  <c r="BFX150" i="1"/>
  <c r="BFX108" i="1"/>
  <c r="BFX111" i="1"/>
  <c r="BFX115" i="1"/>
  <c r="BFX119" i="1"/>
  <c r="BFX123" i="1"/>
  <c r="BFX127" i="1"/>
  <c r="BFX131" i="1"/>
  <c r="BFX135" i="1"/>
  <c r="BFX139" i="1"/>
  <c r="BFX143" i="1"/>
  <c r="BFX147" i="1"/>
  <c r="BFX151" i="1"/>
  <c r="BFX155" i="1"/>
  <c r="BFX110" i="1"/>
  <c r="BFX112" i="1"/>
  <c r="BFX116" i="1"/>
  <c r="BFX120" i="1"/>
  <c r="BFX124" i="1"/>
  <c r="BFX128" i="1"/>
  <c r="BFX132" i="1"/>
  <c r="BFX136" i="1"/>
  <c r="BFX140" i="1"/>
  <c r="BFX144" i="1"/>
  <c r="BFX148" i="1"/>
  <c r="BFX152" i="1"/>
  <c r="BFX113" i="1"/>
  <c r="BFX117" i="1"/>
  <c r="BFX121" i="1"/>
  <c r="BFX125" i="1"/>
  <c r="BFX129" i="1"/>
  <c r="BFX133" i="1"/>
  <c r="BFX137" i="1"/>
  <c r="BFX141" i="1"/>
  <c r="BFX145" i="1"/>
  <c r="BFX149" i="1"/>
  <c r="BFX153" i="1"/>
  <c r="BFX154" i="1"/>
  <c r="BFX156" i="1"/>
  <c r="BFX160" i="1"/>
  <c r="BFX164" i="1"/>
  <c r="BFX168" i="1"/>
  <c r="BFX172" i="1"/>
  <c r="BFX176" i="1"/>
  <c r="BFX180" i="1"/>
  <c r="BFX184" i="1"/>
  <c r="BFX188" i="1"/>
  <c r="BFX192" i="1"/>
  <c r="BFX196" i="1"/>
  <c r="BFX200" i="1"/>
  <c r="BFX157" i="1"/>
  <c r="BFX161" i="1"/>
  <c r="BFX165" i="1"/>
  <c r="BFX169" i="1"/>
  <c r="BFX173" i="1"/>
  <c r="BFX177" i="1"/>
  <c r="BFX181" i="1"/>
  <c r="BFX185" i="1"/>
  <c r="BFX189" i="1"/>
  <c r="BFX193" i="1"/>
  <c r="BFX197" i="1"/>
  <c r="BFX201" i="1"/>
  <c r="BFX158" i="1"/>
  <c r="BFX162" i="1"/>
  <c r="BFX166" i="1"/>
  <c r="BFX170" i="1"/>
  <c r="BFX174" i="1"/>
  <c r="BFX178" i="1"/>
  <c r="BFX182" i="1"/>
  <c r="BFX186" i="1"/>
  <c r="BFX190" i="1"/>
  <c r="BFX194" i="1"/>
  <c r="BFX198" i="1"/>
  <c r="BFX159" i="1"/>
  <c r="BFX163" i="1"/>
  <c r="BFX167" i="1"/>
  <c r="BFX171" i="1"/>
  <c r="BFX175" i="1"/>
  <c r="BFX179" i="1"/>
  <c r="BFX183" i="1"/>
  <c r="BFX187" i="1"/>
  <c r="BFX191" i="1"/>
  <c r="BFX195" i="1"/>
  <c r="BFX199" i="1"/>
  <c r="BFX203" i="1"/>
  <c r="BFX206" i="1"/>
  <c r="BFX210" i="1"/>
  <c r="BFX214" i="1"/>
  <c r="BFX218" i="1"/>
  <c r="BFX222" i="1"/>
  <c r="BFX226" i="1"/>
  <c r="BFX230" i="1"/>
  <c r="BFX234" i="1"/>
  <c r="BFX238" i="1"/>
  <c r="BFX242" i="1"/>
  <c r="BFX246" i="1"/>
  <c r="BFX202" i="1"/>
  <c r="BFX207" i="1"/>
  <c r="BFX211" i="1"/>
  <c r="BFX215" i="1"/>
  <c r="BFX219" i="1"/>
  <c r="BFX223" i="1"/>
  <c r="BFX227" i="1"/>
  <c r="BFX231" i="1"/>
  <c r="BFX235" i="1"/>
  <c r="BFX239" i="1"/>
  <c r="BFX243" i="1"/>
  <c r="BFX247" i="1"/>
  <c r="BFX251" i="1"/>
  <c r="BFX204" i="1"/>
  <c r="BFX208" i="1"/>
  <c r="BFX212" i="1"/>
  <c r="BFX216" i="1"/>
  <c r="BFX220" i="1"/>
  <c r="BFX224" i="1"/>
  <c r="BFX228" i="1"/>
  <c r="BFX232" i="1"/>
  <c r="BFX236" i="1"/>
  <c r="BFX240" i="1"/>
  <c r="BFX244" i="1"/>
  <c r="BFX248" i="1"/>
  <c r="BFX205" i="1"/>
  <c r="BFX209" i="1"/>
  <c r="BFX213" i="1"/>
  <c r="BFX217" i="1"/>
  <c r="BFX221" i="1"/>
  <c r="BFX225" i="1"/>
  <c r="BFX229" i="1"/>
  <c r="BFX233" i="1"/>
  <c r="BFX237" i="1"/>
  <c r="BFX241" i="1"/>
  <c r="BFX245" i="1"/>
  <c r="BFX249" i="1"/>
  <c r="BFT8" i="1"/>
  <c r="BFT12" i="1"/>
  <c r="BFT9" i="1"/>
  <c r="BFT13" i="1"/>
  <c r="BFT10" i="1"/>
  <c r="BFT11" i="1"/>
  <c r="BFT15" i="1"/>
  <c r="BFT17" i="1"/>
  <c r="BFT21" i="1"/>
  <c r="BFT25" i="1"/>
  <c r="BFT29" i="1"/>
  <c r="BFT33" i="1"/>
  <c r="BFT37" i="1"/>
  <c r="BFT18" i="1"/>
  <c r="BFT22" i="1"/>
  <c r="BFT26" i="1"/>
  <c r="BFT30" i="1"/>
  <c r="BFT34" i="1"/>
  <c r="BFT38" i="1"/>
  <c r="BFT19" i="1"/>
  <c r="BFT23" i="1"/>
  <c r="BFT27" i="1"/>
  <c r="BFT31" i="1"/>
  <c r="BFT35" i="1"/>
  <c r="BFT14" i="1"/>
  <c r="BFT16" i="1"/>
  <c r="BFT20" i="1"/>
  <c r="BFT24" i="1"/>
  <c r="BFT28" i="1"/>
  <c r="BFT32" i="1"/>
  <c r="BFT36" i="1"/>
  <c r="BFT40" i="1"/>
  <c r="BFT44" i="1"/>
  <c r="BFT48" i="1"/>
  <c r="BFT52" i="1"/>
  <c r="BFT56" i="1"/>
  <c r="BFT60" i="1"/>
  <c r="BFT41" i="1"/>
  <c r="BFT45" i="1"/>
  <c r="BFT49" i="1"/>
  <c r="BFT53" i="1"/>
  <c r="BFT57" i="1"/>
  <c r="BFT61" i="1"/>
  <c r="BFT65" i="1"/>
  <c r="BFT42" i="1"/>
  <c r="BFT46" i="1"/>
  <c r="BFT50" i="1"/>
  <c r="BFT54" i="1"/>
  <c r="BFT58" i="1"/>
  <c r="BFT62" i="1"/>
  <c r="BFT39" i="1"/>
  <c r="BFT43" i="1"/>
  <c r="BFT47" i="1"/>
  <c r="BFT51" i="1"/>
  <c r="BFT55" i="1"/>
  <c r="BFT59" i="1"/>
  <c r="BFT63" i="1"/>
  <c r="BFT66" i="1"/>
  <c r="BFT70" i="1"/>
  <c r="BFT74" i="1"/>
  <c r="BFT78" i="1"/>
  <c r="BFT82" i="1"/>
  <c r="BFT86" i="1"/>
  <c r="BFT90" i="1"/>
  <c r="BFT94" i="1"/>
  <c r="BFT98" i="1"/>
  <c r="BFT102" i="1"/>
  <c r="BFT106" i="1"/>
  <c r="BFT64" i="1"/>
  <c r="BFT67" i="1"/>
  <c r="BFT71" i="1"/>
  <c r="BFT75" i="1"/>
  <c r="BFT79" i="1"/>
  <c r="BFT83" i="1"/>
  <c r="BFT87" i="1"/>
  <c r="BFT91" i="1"/>
  <c r="BFT95" i="1"/>
  <c r="BFT99" i="1"/>
  <c r="BFT103" i="1"/>
  <c r="BFT107" i="1"/>
  <c r="BFT68" i="1"/>
  <c r="BFT72" i="1"/>
  <c r="BFT76" i="1"/>
  <c r="BFT80" i="1"/>
  <c r="BFT84" i="1"/>
  <c r="BFT88" i="1"/>
  <c r="BFT92" i="1"/>
  <c r="BFT96" i="1"/>
  <c r="BFT100" i="1"/>
  <c r="BFT104" i="1"/>
  <c r="BFT69" i="1"/>
  <c r="BFT73" i="1"/>
  <c r="BFT77" i="1"/>
  <c r="BFT81" i="1"/>
  <c r="BFT85" i="1"/>
  <c r="BFT89" i="1"/>
  <c r="BFT93" i="1"/>
  <c r="BFT97" i="1"/>
  <c r="BFT101" i="1"/>
  <c r="BFT105" i="1"/>
  <c r="BFT109" i="1"/>
  <c r="BFT110" i="1"/>
  <c r="BFT114" i="1"/>
  <c r="BFT118" i="1"/>
  <c r="BFT122" i="1"/>
  <c r="BFT126" i="1"/>
  <c r="BFT130" i="1"/>
  <c r="BFT134" i="1"/>
  <c r="BFT138" i="1"/>
  <c r="BFT142" i="1"/>
  <c r="BFT146" i="1"/>
  <c r="BFT150" i="1"/>
  <c r="BFT111" i="1"/>
  <c r="BFT115" i="1"/>
  <c r="BFT119" i="1"/>
  <c r="BFT123" i="1"/>
  <c r="BFT127" i="1"/>
  <c r="BFT131" i="1"/>
  <c r="BFT135" i="1"/>
  <c r="BFT139" i="1"/>
  <c r="BFT143" i="1"/>
  <c r="BFT147" i="1"/>
  <c r="BFT151" i="1"/>
  <c r="BFT155" i="1"/>
  <c r="BFT112" i="1"/>
  <c r="BFT116" i="1"/>
  <c r="BFT120" i="1"/>
  <c r="BFT124" i="1"/>
  <c r="BFT128" i="1"/>
  <c r="BFT132" i="1"/>
  <c r="BFT136" i="1"/>
  <c r="BFT140" i="1"/>
  <c r="BFT144" i="1"/>
  <c r="BFT148" i="1"/>
  <c r="BFT152" i="1"/>
  <c r="BFT108" i="1"/>
  <c r="BFT113" i="1"/>
  <c r="BFT117" i="1"/>
  <c r="BFT121" i="1"/>
  <c r="BFT125" i="1"/>
  <c r="BFT129" i="1"/>
  <c r="BFT133" i="1"/>
  <c r="BFT137" i="1"/>
  <c r="BFT141" i="1"/>
  <c r="BFT145" i="1"/>
  <c r="BFT149" i="1"/>
  <c r="BFT153" i="1"/>
  <c r="BFT156" i="1"/>
  <c r="BFT160" i="1"/>
  <c r="BFT164" i="1"/>
  <c r="BFT168" i="1"/>
  <c r="BFT172" i="1"/>
  <c r="BFT176" i="1"/>
  <c r="BFT180" i="1"/>
  <c r="BFT184" i="1"/>
  <c r="BFT188" i="1"/>
  <c r="BFT192" i="1"/>
  <c r="BFT196" i="1"/>
  <c r="BFT200" i="1"/>
  <c r="BFT157" i="1"/>
  <c r="BFT161" i="1"/>
  <c r="BFT165" i="1"/>
  <c r="BFT169" i="1"/>
  <c r="BFT173" i="1"/>
  <c r="BFT177" i="1"/>
  <c r="BFT181" i="1"/>
  <c r="BFT185" i="1"/>
  <c r="BFT189" i="1"/>
  <c r="BFT193" i="1"/>
  <c r="BFT197" i="1"/>
  <c r="BFT201" i="1"/>
  <c r="BFT154" i="1"/>
  <c r="BFT158" i="1"/>
  <c r="BFT162" i="1"/>
  <c r="BFT166" i="1"/>
  <c r="BFT170" i="1"/>
  <c r="BFT174" i="1"/>
  <c r="BFT178" i="1"/>
  <c r="BFT182" i="1"/>
  <c r="BFT186" i="1"/>
  <c r="BFT190" i="1"/>
  <c r="BFT194" i="1"/>
  <c r="BFT198" i="1"/>
  <c r="BFT159" i="1"/>
  <c r="BFT163" i="1"/>
  <c r="BFT167" i="1"/>
  <c r="BFT171" i="1"/>
  <c r="BFT175" i="1"/>
  <c r="BFT179" i="1"/>
  <c r="BFT183" i="1"/>
  <c r="BFT187" i="1"/>
  <c r="BFT191" i="1"/>
  <c r="BFT195" i="1"/>
  <c r="BFT199" i="1"/>
  <c r="BFT203" i="1"/>
  <c r="BFT206" i="1"/>
  <c r="BFT210" i="1"/>
  <c r="BFT214" i="1"/>
  <c r="BFT218" i="1"/>
  <c r="BFT222" i="1"/>
  <c r="BFT226" i="1"/>
  <c r="BFT230" i="1"/>
  <c r="BFT234" i="1"/>
  <c r="BFT238" i="1"/>
  <c r="BFT242" i="1"/>
  <c r="BFT246" i="1"/>
  <c r="BFT207" i="1"/>
  <c r="BFT211" i="1"/>
  <c r="BFT215" i="1"/>
  <c r="BFT219" i="1"/>
  <c r="BFT223" i="1"/>
  <c r="BFT227" i="1"/>
  <c r="BFT231" i="1"/>
  <c r="BFT235" i="1"/>
  <c r="BFT239" i="1"/>
  <c r="BFT243" i="1"/>
  <c r="BFT247" i="1"/>
  <c r="BFT251" i="1"/>
  <c r="BFT204" i="1"/>
  <c r="BFT208" i="1"/>
  <c r="BFT212" i="1"/>
  <c r="BFT216" i="1"/>
  <c r="BFT220" i="1"/>
  <c r="BFT224" i="1"/>
  <c r="BFT228" i="1"/>
  <c r="BFT232" i="1"/>
  <c r="BFT236" i="1"/>
  <c r="BFT240" i="1"/>
  <c r="BFT244" i="1"/>
  <c r="BFT248" i="1"/>
  <c r="BFT202" i="1"/>
  <c r="BFT205" i="1"/>
  <c r="BFT209" i="1"/>
  <c r="BFT213" i="1"/>
  <c r="BFT217" i="1"/>
  <c r="BFT221" i="1"/>
  <c r="BFT225" i="1"/>
  <c r="BFT229" i="1"/>
  <c r="BFT233" i="1"/>
  <c r="BFT237" i="1"/>
  <c r="BFT241" i="1"/>
  <c r="BFT245" i="1"/>
  <c r="BFT249" i="1"/>
  <c r="BFP8" i="1"/>
  <c r="BFP12" i="1"/>
  <c r="BFP9" i="1"/>
  <c r="BFP13" i="1"/>
  <c r="BFP10" i="1"/>
  <c r="BFP11" i="1"/>
  <c r="BFP15" i="1"/>
  <c r="BFP17" i="1"/>
  <c r="BFP21" i="1"/>
  <c r="BFP25" i="1"/>
  <c r="BFP29" i="1"/>
  <c r="BFP33" i="1"/>
  <c r="BFP37" i="1"/>
  <c r="BFP14" i="1"/>
  <c r="BFP18" i="1"/>
  <c r="BFP22" i="1"/>
  <c r="BFP26" i="1"/>
  <c r="BFP30" i="1"/>
  <c r="BFP34" i="1"/>
  <c r="BFP38" i="1"/>
  <c r="BFP19" i="1"/>
  <c r="BFP23" i="1"/>
  <c r="BFP27" i="1"/>
  <c r="BFP31" i="1"/>
  <c r="BFP35" i="1"/>
  <c r="BFP16" i="1"/>
  <c r="BFP20" i="1"/>
  <c r="BFP24" i="1"/>
  <c r="BFP28" i="1"/>
  <c r="BFP32" i="1"/>
  <c r="BFP36" i="1"/>
  <c r="BFP40" i="1"/>
  <c r="BFP44" i="1"/>
  <c r="BFP48" i="1"/>
  <c r="BFP52" i="1"/>
  <c r="BFP56" i="1"/>
  <c r="BFP60" i="1"/>
  <c r="BFP39" i="1"/>
  <c r="BFP41" i="1"/>
  <c r="BFP45" i="1"/>
  <c r="BFP49" i="1"/>
  <c r="BFP53" i="1"/>
  <c r="BFP57" i="1"/>
  <c r="BFP61" i="1"/>
  <c r="BFP65" i="1"/>
  <c r="BFP42" i="1"/>
  <c r="BFP46" i="1"/>
  <c r="BFP50" i="1"/>
  <c r="BFP54" i="1"/>
  <c r="BFP58" i="1"/>
  <c r="BFP62" i="1"/>
  <c r="BFP43" i="1"/>
  <c r="BFP47" i="1"/>
  <c r="BFP51" i="1"/>
  <c r="BFP55" i="1"/>
  <c r="BFP59" i="1"/>
  <c r="BFP63" i="1"/>
  <c r="BFP66" i="1"/>
  <c r="BFP70" i="1"/>
  <c r="BFP74" i="1"/>
  <c r="BFP78" i="1"/>
  <c r="BFP82" i="1"/>
  <c r="BFP86" i="1"/>
  <c r="BFP90" i="1"/>
  <c r="BFP94" i="1"/>
  <c r="BFP98" i="1"/>
  <c r="BFP102" i="1"/>
  <c r="BFP106" i="1"/>
  <c r="BFP67" i="1"/>
  <c r="BFP71" i="1"/>
  <c r="BFP75" i="1"/>
  <c r="BFP79" i="1"/>
  <c r="BFP83" i="1"/>
  <c r="BFP87" i="1"/>
  <c r="BFP91" i="1"/>
  <c r="BFP95" i="1"/>
  <c r="BFP99" i="1"/>
  <c r="BFP103" i="1"/>
  <c r="BFP107" i="1"/>
  <c r="BFP68" i="1"/>
  <c r="BFP72" i="1"/>
  <c r="BFP76" i="1"/>
  <c r="BFP80" i="1"/>
  <c r="BFP84" i="1"/>
  <c r="BFP88" i="1"/>
  <c r="BFP92" i="1"/>
  <c r="BFP96" i="1"/>
  <c r="BFP100" i="1"/>
  <c r="BFP104" i="1"/>
  <c r="BFP64" i="1"/>
  <c r="BFP69" i="1"/>
  <c r="BFP73" i="1"/>
  <c r="BFP77" i="1"/>
  <c r="BFP81" i="1"/>
  <c r="BFP85" i="1"/>
  <c r="BFP89" i="1"/>
  <c r="BFP93" i="1"/>
  <c r="BFP97" i="1"/>
  <c r="BFP101" i="1"/>
  <c r="BFP105" i="1"/>
  <c r="BFP109" i="1"/>
  <c r="BFP114" i="1"/>
  <c r="BFP118" i="1"/>
  <c r="BFP122" i="1"/>
  <c r="BFP126" i="1"/>
  <c r="BFP130" i="1"/>
  <c r="BFP134" i="1"/>
  <c r="BFP138" i="1"/>
  <c r="BFP142" i="1"/>
  <c r="BFP146" i="1"/>
  <c r="BFP150" i="1"/>
  <c r="BFP108" i="1"/>
  <c r="BFP111" i="1"/>
  <c r="BFP115" i="1"/>
  <c r="BFP119" i="1"/>
  <c r="BFP123" i="1"/>
  <c r="BFP127" i="1"/>
  <c r="BFP131" i="1"/>
  <c r="BFP135" i="1"/>
  <c r="BFP139" i="1"/>
  <c r="BFP143" i="1"/>
  <c r="BFP147" i="1"/>
  <c r="BFP151" i="1"/>
  <c r="BFP155" i="1"/>
  <c r="BFP110" i="1"/>
  <c r="BFP112" i="1"/>
  <c r="BFP116" i="1"/>
  <c r="BFP120" i="1"/>
  <c r="BFP124" i="1"/>
  <c r="BFP128" i="1"/>
  <c r="BFP132" i="1"/>
  <c r="BFP136" i="1"/>
  <c r="BFP140" i="1"/>
  <c r="BFP144" i="1"/>
  <c r="BFP148" i="1"/>
  <c r="BFP152" i="1"/>
  <c r="BFP113" i="1"/>
  <c r="BFP117" i="1"/>
  <c r="BFP121" i="1"/>
  <c r="BFP125" i="1"/>
  <c r="BFP129" i="1"/>
  <c r="BFP133" i="1"/>
  <c r="BFP137" i="1"/>
  <c r="BFP141" i="1"/>
  <c r="BFP145" i="1"/>
  <c r="BFP149" i="1"/>
  <c r="BFP153" i="1"/>
  <c r="BFP154" i="1"/>
  <c r="BFP156" i="1"/>
  <c r="BFP160" i="1"/>
  <c r="BFP164" i="1"/>
  <c r="BFP168" i="1"/>
  <c r="BFP172" i="1"/>
  <c r="BFP176" i="1"/>
  <c r="BFP180" i="1"/>
  <c r="BFP184" i="1"/>
  <c r="BFP188" i="1"/>
  <c r="BFP192" i="1"/>
  <c r="BFP196" i="1"/>
  <c r="BFP200" i="1"/>
  <c r="BFP157" i="1"/>
  <c r="BFP161" i="1"/>
  <c r="BFP165" i="1"/>
  <c r="BFP169" i="1"/>
  <c r="BFP173" i="1"/>
  <c r="BFP177" i="1"/>
  <c r="BFP181" i="1"/>
  <c r="BFP185" i="1"/>
  <c r="BFP189" i="1"/>
  <c r="BFP193" i="1"/>
  <c r="BFP197" i="1"/>
  <c r="BFP201" i="1"/>
  <c r="BFP158" i="1"/>
  <c r="BFP162" i="1"/>
  <c r="BFP166" i="1"/>
  <c r="BFP170" i="1"/>
  <c r="BFP174" i="1"/>
  <c r="BFP178" i="1"/>
  <c r="BFP182" i="1"/>
  <c r="BFP186" i="1"/>
  <c r="BFP190" i="1"/>
  <c r="BFP194" i="1"/>
  <c r="BFP198" i="1"/>
  <c r="BFP159" i="1"/>
  <c r="BFP163" i="1"/>
  <c r="BFP167" i="1"/>
  <c r="BFP171" i="1"/>
  <c r="BFP175" i="1"/>
  <c r="BFP179" i="1"/>
  <c r="BFP183" i="1"/>
  <c r="BFP187" i="1"/>
  <c r="BFP191" i="1"/>
  <c r="BFP195" i="1"/>
  <c r="BFP199" i="1"/>
  <c r="BFP203" i="1"/>
  <c r="BFP206" i="1"/>
  <c r="BFP210" i="1"/>
  <c r="BFP214" i="1"/>
  <c r="BFP218" i="1"/>
  <c r="BFP222" i="1"/>
  <c r="BFP226" i="1"/>
  <c r="BFP230" i="1"/>
  <c r="BFP234" i="1"/>
  <c r="BFP238" i="1"/>
  <c r="BFP242" i="1"/>
  <c r="BFP246" i="1"/>
  <c r="BFP202" i="1"/>
  <c r="BFP207" i="1"/>
  <c r="BFP211" i="1"/>
  <c r="BFP215" i="1"/>
  <c r="BFP219" i="1"/>
  <c r="BFP223" i="1"/>
  <c r="BFP227" i="1"/>
  <c r="BFP231" i="1"/>
  <c r="BFP235" i="1"/>
  <c r="BFP239" i="1"/>
  <c r="BFP243" i="1"/>
  <c r="BFP247" i="1"/>
  <c r="BFP251" i="1"/>
  <c r="BFP204" i="1"/>
  <c r="BFP208" i="1"/>
  <c r="BFP212" i="1"/>
  <c r="BFP216" i="1"/>
  <c r="BFP220" i="1"/>
  <c r="BFP224" i="1"/>
  <c r="BFP228" i="1"/>
  <c r="BFP232" i="1"/>
  <c r="BFP236" i="1"/>
  <c r="BFP240" i="1"/>
  <c r="BFP244" i="1"/>
  <c r="BFP248" i="1"/>
  <c r="BFP205" i="1"/>
  <c r="BFP209" i="1"/>
  <c r="BFP213" i="1"/>
  <c r="BFP217" i="1"/>
  <c r="BFP221" i="1"/>
  <c r="BFP225" i="1"/>
  <c r="BFP229" i="1"/>
  <c r="BFP233" i="1"/>
  <c r="BFP237" i="1"/>
  <c r="BFP241" i="1"/>
  <c r="BFP245" i="1"/>
  <c r="BFP249" i="1"/>
  <c r="BFL8" i="1"/>
  <c r="BFL12" i="1"/>
  <c r="BFL9" i="1"/>
  <c r="BFL13" i="1"/>
  <c r="BFL10" i="1"/>
  <c r="BFL11" i="1"/>
  <c r="BFL15" i="1"/>
  <c r="BFL17" i="1"/>
  <c r="BFL21" i="1"/>
  <c r="BFL25" i="1"/>
  <c r="BFL29" i="1"/>
  <c r="BFL33" i="1"/>
  <c r="BFL37" i="1"/>
  <c r="BFL18" i="1"/>
  <c r="BFL22" i="1"/>
  <c r="BFL26" i="1"/>
  <c r="BFL30" i="1"/>
  <c r="BFL34" i="1"/>
  <c r="BFL38" i="1"/>
  <c r="BFL19" i="1"/>
  <c r="BFL23" i="1"/>
  <c r="BFL27" i="1"/>
  <c r="BFL31" i="1"/>
  <c r="BFL35" i="1"/>
  <c r="BFL14" i="1"/>
  <c r="BFL16" i="1"/>
  <c r="BFL20" i="1"/>
  <c r="BFL24" i="1"/>
  <c r="BFL28" i="1"/>
  <c r="BFL32" i="1"/>
  <c r="BFL36" i="1"/>
  <c r="BFL40" i="1"/>
  <c r="BFL44" i="1"/>
  <c r="BFL48" i="1"/>
  <c r="BFL52" i="1"/>
  <c r="BFL56" i="1"/>
  <c r="BFL60" i="1"/>
  <c r="BFL41" i="1"/>
  <c r="BFL45" i="1"/>
  <c r="BFL49" i="1"/>
  <c r="BFL53" i="1"/>
  <c r="BFL57" i="1"/>
  <c r="BFL61" i="1"/>
  <c r="BFL65" i="1"/>
  <c r="BFL42" i="1"/>
  <c r="BFL46" i="1"/>
  <c r="BFL50" i="1"/>
  <c r="BFL54" i="1"/>
  <c r="BFL58" i="1"/>
  <c r="BFL62" i="1"/>
  <c r="BFL39" i="1"/>
  <c r="BFL43" i="1"/>
  <c r="BFL47" i="1"/>
  <c r="BFL51" i="1"/>
  <c r="BFL55" i="1"/>
  <c r="BFL59" i="1"/>
  <c r="BFL63" i="1"/>
  <c r="BFL66" i="1"/>
  <c r="BFL70" i="1"/>
  <c r="BFL74" i="1"/>
  <c r="BFL78" i="1"/>
  <c r="BFL82" i="1"/>
  <c r="BFL86" i="1"/>
  <c r="BFL90" i="1"/>
  <c r="BFL94" i="1"/>
  <c r="BFL98" i="1"/>
  <c r="BFL102" i="1"/>
  <c r="BFL106" i="1"/>
  <c r="BFL64" i="1"/>
  <c r="BFL67" i="1"/>
  <c r="BFL71" i="1"/>
  <c r="BFL75" i="1"/>
  <c r="BFL79" i="1"/>
  <c r="BFL83" i="1"/>
  <c r="BFL87" i="1"/>
  <c r="BFL91" i="1"/>
  <c r="BFL95" i="1"/>
  <c r="BFL99" i="1"/>
  <c r="BFL103" i="1"/>
  <c r="BFL107" i="1"/>
  <c r="BFL68" i="1"/>
  <c r="BFL72" i="1"/>
  <c r="BFL76" i="1"/>
  <c r="BFL80" i="1"/>
  <c r="BFL84" i="1"/>
  <c r="BFL88" i="1"/>
  <c r="BFL92" i="1"/>
  <c r="BFL96" i="1"/>
  <c r="BFL100" i="1"/>
  <c r="BFL104" i="1"/>
  <c r="BFL69" i="1"/>
  <c r="BFL73" i="1"/>
  <c r="BFL77" i="1"/>
  <c r="BFL81" i="1"/>
  <c r="BFL85" i="1"/>
  <c r="BFL89" i="1"/>
  <c r="BFL93" i="1"/>
  <c r="BFL97" i="1"/>
  <c r="BFL101" i="1"/>
  <c r="BFL105" i="1"/>
  <c r="BFL109" i="1"/>
  <c r="BFL110" i="1"/>
  <c r="BFL114" i="1"/>
  <c r="BFL118" i="1"/>
  <c r="BFL122" i="1"/>
  <c r="BFL126" i="1"/>
  <c r="BFL130" i="1"/>
  <c r="BFL134" i="1"/>
  <c r="BFL138" i="1"/>
  <c r="BFL142" i="1"/>
  <c r="BFL146" i="1"/>
  <c r="BFL150" i="1"/>
  <c r="BFL111" i="1"/>
  <c r="BFL115" i="1"/>
  <c r="BFL119" i="1"/>
  <c r="BFL123" i="1"/>
  <c r="BFL127" i="1"/>
  <c r="BFL131" i="1"/>
  <c r="BFL135" i="1"/>
  <c r="BFL139" i="1"/>
  <c r="BFL143" i="1"/>
  <c r="BFL147" i="1"/>
  <c r="BFL151" i="1"/>
  <c r="BFL155" i="1"/>
  <c r="BFL112" i="1"/>
  <c r="BFL116" i="1"/>
  <c r="BFL120" i="1"/>
  <c r="BFL124" i="1"/>
  <c r="BFL128" i="1"/>
  <c r="BFL132" i="1"/>
  <c r="BFL136" i="1"/>
  <c r="BFL140" i="1"/>
  <c r="BFL144" i="1"/>
  <c r="BFL148" i="1"/>
  <c r="BFL152" i="1"/>
  <c r="BFL108" i="1"/>
  <c r="BFL113" i="1"/>
  <c r="BFL117" i="1"/>
  <c r="BFL121" i="1"/>
  <c r="BFL125" i="1"/>
  <c r="BFL129" i="1"/>
  <c r="BFL133" i="1"/>
  <c r="BFL137" i="1"/>
  <c r="BFL141" i="1"/>
  <c r="BFL145" i="1"/>
  <c r="BFL149" i="1"/>
  <c r="BFL153" i="1"/>
  <c r="BFL156" i="1"/>
  <c r="BFL160" i="1"/>
  <c r="BFL164" i="1"/>
  <c r="BFL168" i="1"/>
  <c r="BFL172" i="1"/>
  <c r="BFL176" i="1"/>
  <c r="BFL180" i="1"/>
  <c r="BFL184" i="1"/>
  <c r="BFL188" i="1"/>
  <c r="BFL192" i="1"/>
  <c r="BFL196" i="1"/>
  <c r="BFL200" i="1"/>
  <c r="BFL157" i="1"/>
  <c r="BFL161" i="1"/>
  <c r="BFL165" i="1"/>
  <c r="BFL169" i="1"/>
  <c r="BFL173" i="1"/>
  <c r="BFL177" i="1"/>
  <c r="BFL181" i="1"/>
  <c r="BFL185" i="1"/>
  <c r="BFL189" i="1"/>
  <c r="BFL193" i="1"/>
  <c r="BFL197" i="1"/>
  <c r="BFL201" i="1"/>
  <c r="BFL154" i="1"/>
  <c r="BFL158" i="1"/>
  <c r="BFL162" i="1"/>
  <c r="BFL166" i="1"/>
  <c r="BFL170" i="1"/>
  <c r="BFL174" i="1"/>
  <c r="BFL178" i="1"/>
  <c r="BFL182" i="1"/>
  <c r="BFL186" i="1"/>
  <c r="BFL190" i="1"/>
  <c r="BFL194" i="1"/>
  <c r="BFL198" i="1"/>
  <c r="BFL159" i="1"/>
  <c r="BFL163" i="1"/>
  <c r="BFL167" i="1"/>
  <c r="BFL171" i="1"/>
  <c r="BFL175" i="1"/>
  <c r="BFL179" i="1"/>
  <c r="BFL183" i="1"/>
  <c r="BFL187" i="1"/>
  <c r="BFL191" i="1"/>
  <c r="BFL195" i="1"/>
  <c r="BFL199" i="1"/>
  <c r="BFL203" i="1"/>
  <c r="BFL206" i="1"/>
  <c r="BFL210" i="1"/>
  <c r="BFL214" i="1"/>
  <c r="BFL218" i="1"/>
  <c r="BFL222" i="1"/>
  <c r="BFL226" i="1"/>
  <c r="BFL230" i="1"/>
  <c r="BFL234" i="1"/>
  <c r="BFL238" i="1"/>
  <c r="BFL242" i="1"/>
  <c r="BFL246" i="1"/>
  <c r="BFL207" i="1"/>
  <c r="BFL211" i="1"/>
  <c r="BFL215" i="1"/>
  <c r="BFL219" i="1"/>
  <c r="BFL223" i="1"/>
  <c r="BFL227" i="1"/>
  <c r="BFL231" i="1"/>
  <c r="BFL235" i="1"/>
  <c r="BFL239" i="1"/>
  <c r="BFL243" i="1"/>
  <c r="BFL247" i="1"/>
  <c r="BFL251" i="1"/>
  <c r="BFL204" i="1"/>
  <c r="BFL208" i="1"/>
  <c r="BFL212" i="1"/>
  <c r="BFL216" i="1"/>
  <c r="BFL220" i="1"/>
  <c r="BFL224" i="1"/>
  <c r="BFL228" i="1"/>
  <c r="BFL232" i="1"/>
  <c r="BFL236" i="1"/>
  <c r="BFL240" i="1"/>
  <c r="BFL244" i="1"/>
  <c r="BFL248" i="1"/>
  <c r="BFL202" i="1"/>
  <c r="BFL205" i="1"/>
  <c r="BFL209" i="1"/>
  <c r="BFL213" i="1"/>
  <c r="BFL217" i="1"/>
  <c r="BFL221" i="1"/>
  <c r="BFL225" i="1"/>
  <c r="BFL229" i="1"/>
  <c r="BFL233" i="1"/>
  <c r="BFL237" i="1"/>
  <c r="BFL241" i="1"/>
  <c r="BFL245" i="1"/>
  <c r="BFL249" i="1"/>
  <c r="BFH8" i="1"/>
  <c r="BFH12" i="1"/>
  <c r="BFH9" i="1"/>
  <c r="BFH13" i="1"/>
  <c r="BFH10" i="1"/>
  <c r="BFH11" i="1"/>
  <c r="BFH15" i="1"/>
  <c r="BFH17" i="1"/>
  <c r="BFH21" i="1"/>
  <c r="BFH25" i="1"/>
  <c r="BFH29" i="1"/>
  <c r="BFH33" i="1"/>
  <c r="BFH37" i="1"/>
  <c r="BFH14" i="1"/>
  <c r="BFH18" i="1"/>
  <c r="BFH22" i="1"/>
  <c r="BFH26" i="1"/>
  <c r="BFH30" i="1"/>
  <c r="BFH34" i="1"/>
  <c r="BFH38" i="1"/>
  <c r="BFH19" i="1"/>
  <c r="BFH23" i="1"/>
  <c r="BFH27" i="1"/>
  <c r="BFH31" i="1"/>
  <c r="BFH35" i="1"/>
  <c r="BFH16" i="1"/>
  <c r="BFH20" i="1"/>
  <c r="BFH24" i="1"/>
  <c r="BFH28" i="1"/>
  <c r="BFH32" i="1"/>
  <c r="BFH36" i="1"/>
  <c r="BFH40" i="1"/>
  <c r="BFH44" i="1"/>
  <c r="BFH48" i="1"/>
  <c r="BFH52" i="1"/>
  <c r="BFH56" i="1"/>
  <c r="BFH60" i="1"/>
  <c r="BFH39" i="1"/>
  <c r="BFH41" i="1"/>
  <c r="BFH45" i="1"/>
  <c r="BFH49" i="1"/>
  <c r="BFH53" i="1"/>
  <c r="BFH57" i="1"/>
  <c r="BFH61" i="1"/>
  <c r="BFH65" i="1"/>
  <c r="BFH42" i="1"/>
  <c r="BFH46" i="1"/>
  <c r="BFH50" i="1"/>
  <c r="BFH54" i="1"/>
  <c r="BFH58" i="1"/>
  <c r="BFH62" i="1"/>
  <c r="BFH43" i="1"/>
  <c r="BFH47" i="1"/>
  <c r="BFH51" i="1"/>
  <c r="BFH55" i="1"/>
  <c r="BFH59" i="1"/>
  <c r="BFH63" i="1"/>
  <c r="BFH66" i="1"/>
  <c r="BFH70" i="1"/>
  <c r="BFH74" i="1"/>
  <c r="BFH78" i="1"/>
  <c r="BFH82" i="1"/>
  <c r="BFH86" i="1"/>
  <c r="BFH90" i="1"/>
  <c r="BFH94" i="1"/>
  <c r="BFH98" i="1"/>
  <c r="BFH102" i="1"/>
  <c r="BFH106" i="1"/>
  <c r="BFH67" i="1"/>
  <c r="BFH71" i="1"/>
  <c r="BFH75" i="1"/>
  <c r="BFH79" i="1"/>
  <c r="BFH83" i="1"/>
  <c r="BFH87" i="1"/>
  <c r="BFH91" i="1"/>
  <c r="BFH95" i="1"/>
  <c r="BFH99" i="1"/>
  <c r="BFH103" i="1"/>
  <c r="BFH107" i="1"/>
  <c r="BFH68" i="1"/>
  <c r="BFH72" i="1"/>
  <c r="BFH76" i="1"/>
  <c r="BFH80" i="1"/>
  <c r="BFH84" i="1"/>
  <c r="BFH88" i="1"/>
  <c r="BFH92" i="1"/>
  <c r="BFH96" i="1"/>
  <c r="BFH100" i="1"/>
  <c r="BFH104" i="1"/>
  <c r="BFH64" i="1"/>
  <c r="BFH69" i="1"/>
  <c r="BFH73" i="1"/>
  <c r="BFH77" i="1"/>
  <c r="BFH81" i="1"/>
  <c r="BFH85" i="1"/>
  <c r="BFH89" i="1"/>
  <c r="BFH93" i="1"/>
  <c r="BFH97" i="1"/>
  <c r="BFH101" i="1"/>
  <c r="BFH105" i="1"/>
  <c r="BFH109" i="1"/>
  <c r="BFH114" i="1"/>
  <c r="BFH118" i="1"/>
  <c r="BFH122" i="1"/>
  <c r="BFH126" i="1"/>
  <c r="BFH130" i="1"/>
  <c r="BFH134" i="1"/>
  <c r="BFH138" i="1"/>
  <c r="BFH142" i="1"/>
  <c r="BFH146" i="1"/>
  <c r="BFH150" i="1"/>
  <c r="BFH108" i="1"/>
  <c r="BFH111" i="1"/>
  <c r="BFH115" i="1"/>
  <c r="BFH119" i="1"/>
  <c r="BFH123" i="1"/>
  <c r="BFH127" i="1"/>
  <c r="BFH131" i="1"/>
  <c r="BFH135" i="1"/>
  <c r="BFH139" i="1"/>
  <c r="BFH143" i="1"/>
  <c r="BFH147" i="1"/>
  <c r="BFH151" i="1"/>
  <c r="BFH155" i="1"/>
  <c r="BFH110" i="1"/>
  <c r="BFH112" i="1"/>
  <c r="BFH116" i="1"/>
  <c r="BFH120" i="1"/>
  <c r="BFH124" i="1"/>
  <c r="BFH128" i="1"/>
  <c r="BFH132" i="1"/>
  <c r="BFH136" i="1"/>
  <c r="BFH140" i="1"/>
  <c r="BFH144" i="1"/>
  <c r="BFH148" i="1"/>
  <c r="BFH152" i="1"/>
  <c r="BFH113" i="1"/>
  <c r="BFH117" i="1"/>
  <c r="BFH121" i="1"/>
  <c r="BFH125" i="1"/>
  <c r="BFH129" i="1"/>
  <c r="BFH133" i="1"/>
  <c r="BFH137" i="1"/>
  <c r="BFH141" i="1"/>
  <c r="BFH145" i="1"/>
  <c r="BFH149" i="1"/>
  <c r="BFH153" i="1"/>
  <c r="BFH154" i="1"/>
  <c r="BFH160" i="1"/>
  <c r="BFH164" i="1"/>
  <c r="BFH168" i="1"/>
  <c r="BFH172" i="1"/>
  <c r="BFH176" i="1"/>
  <c r="BFH180" i="1"/>
  <c r="BFH184" i="1"/>
  <c r="BFH188" i="1"/>
  <c r="BFH192" i="1"/>
  <c r="BFH196" i="1"/>
  <c r="BFH200" i="1"/>
  <c r="BFH156" i="1"/>
  <c r="BFH157" i="1"/>
  <c r="BFH161" i="1"/>
  <c r="BFH165" i="1"/>
  <c r="BFH169" i="1"/>
  <c r="BFH173" i="1"/>
  <c r="BFH177" i="1"/>
  <c r="BFH181" i="1"/>
  <c r="BFH185" i="1"/>
  <c r="BFH189" i="1"/>
  <c r="BFH193" i="1"/>
  <c r="BFH197" i="1"/>
  <c r="BFH201" i="1"/>
  <c r="BFH158" i="1"/>
  <c r="BFH162" i="1"/>
  <c r="BFH166" i="1"/>
  <c r="BFH170" i="1"/>
  <c r="BFH174" i="1"/>
  <c r="BFH178" i="1"/>
  <c r="BFH182" i="1"/>
  <c r="BFH186" i="1"/>
  <c r="BFH190" i="1"/>
  <c r="BFH194" i="1"/>
  <c r="BFH198" i="1"/>
  <c r="BFH159" i="1"/>
  <c r="BFH163" i="1"/>
  <c r="BFH167" i="1"/>
  <c r="BFH171" i="1"/>
  <c r="BFH175" i="1"/>
  <c r="BFH179" i="1"/>
  <c r="BFH183" i="1"/>
  <c r="BFH187" i="1"/>
  <c r="BFH191" i="1"/>
  <c r="BFH195" i="1"/>
  <c r="BFH199" i="1"/>
  <c r="BFH203" i="1"/>
  <c r="BFH206" i="1"/>
  <c r="BFH210" i="1"/>
  <c r="BFH214" i="1"/>
  <c r="BFH218" i="1"/>
  <c r="BFH222" i="1"/>
  <c r="BFH226" i="1"/>
  <c r="BFH230" i="1"/>
  <c r="BFH234" i="1"/>
  <c r="BFH238" i="1"/>
  <c r="BFH242" i="1"/>
  <c r="BFH246" i="1"/>
  <c r="BFH202" i="1"/>
  <c r="BFH207" i="1"/>
  <c r="BFH211" i="1"/>
  <c r="BFH215" i="1"/>
  <c r="BFH219" i="1"/>
  <c r="BFH223" i="1"/>
  <c r="BFH227" i="1"/>
  <c r="BFH231" i="1"/>
  <c r="BFH235" i="1"/>
  <c r="BFH239" i="1"/>
  <c r="BFH243" i="1"/>
  <c r="BFH247" i="1"/>
  <c r="BFH251" i="1"/>
  <c r="BFH204" i="1"/>
  <c r="BFH208" i="1"/>
  <c r="BFH212" i="1"/>
  <c r="BFH216" i="1"/>
  <c r="BFH220" i="1"/>
  <c r="BFH224" i="1"/>
  <c r="BFH228" i="1"/>
  <c r="BFH232" i="1"/>
  <c r="BFH236" i="1"/>
  <c r="BFH240" i="1"/>
  <c r="BFH244" i="1"/>
  <c r="BFH248" i="1"/>
  <c r="BFH205" i="1"/>
  <c r="BFH209" i="1"/>
  <c r="BFH213" i="1"/>
  <c r="BFH217" i="1"/>
  <c r="BFH221" i="1"/>
  <c r="BFH225" i="1"/>
  <c r="BFH229" i="1"/>
  <c r="BFH233" i="1"/>
  <c r="BFH237" i="1"/>
  <c r="BFH241" i="1"/>
  <c r="BFH245" i="1"/>
  <c r="BFH249" i="1"/>
  <c r="BFD8" i="1"/>
  <c r="BFD12" i="1"/>
  <c r="BFD9" i="1"/>
  <c r="BFD13" i="1"/>
  <c r="BFD10" i="1"/>
  <c r="BFD11" i="1"/>
  <c r="BFD15" i="1"/>
  <c r="BFD17" i="1"/>
  <c r="BFD21" i="1"/>
  <c r="BFD25" i="1"/>
  <c r="BFD29" i="1"/>
  <c r="BFD33" i="1"/>
  <c r="BFD37" i="1"/>
  <c r="BFD18" i="1"/>
  <c r="BFD22" i="1"/>
  <c r="BFD26" i="1"/>
  <c r="BFD30" i="1"/>
  <c r="BFD34" i="1"/>
  <c r="BFD38" i="1"/>
  <c r="BFD19" i="1"/>
  <c r="BFD23" i="1"/>
  <c r="BFD27" i="1"/>
  <c r="BFD31" i="1"/>
  <c r="BFD35" i="1"/>
  <c r="BFD14" i="1"/>
  <c r="BFD16" i="1"/>
  <c r="BFD20" i="1"/>
  <c r="BFD24" i="1"/>
  <c r="BFD28" i="1"/>
  <c r="BFD32" i="1"/>
  <c r="BFD36" i="1"/>
  <c r="BFD40" i="1"/>
  <c r="BFD44" i="1"/>
  <c r="BFD48" i="1"/>
  <c r="BFD52" i="1"/>
  <c r="BFD56" i="1"/>
  <c r="BFD60" i="1"/>
  <c r="BFD41" i="1"/>
  <c r="BFD45" i="1"/>
  <c r="BFD49" i="1"/>
  <c r="BFD53" i="1"/>
  <c r="BFD57" i="1"/>
  <c r="BFD61" i="1"/>
  <c r="BFD65" i="1"/>
  <c r="BFD42" i="1"/>
  <c r="BFD46" i="1"/>
  <c r="BFD50" i="1"/>
  <c r="BFD54" i="1"/>
  <c r="BFD58" i="1"/>
  <c r="BFD62" i="1"/>
  <c r="BFD39" i="1"/>
  <c r="BFD43" i="1"/>
  <c r="BFD47" i="1"/>
  <c r="BFD51" i="1"/>
  <c r="BFD55" i="1"/>
  <c r="BFD59" i="1"/>
  <c r="BFD63" i="1"/>
  <c r="BFD66" i="1"/>
  <c r="BFD70" i="1"/>
  <c r="BFD74" i="1"/>
  <c r="BFD78" i="1"/>
  <c r="BFD82" i="1"/>
  <c r="BFD86" i="1"/>
  <c r="BFD90" i="1"/>
  <c r="BFD94" i="1"/>
  <c r="BFD98" i="1"/>
  <c r="BFD102" i="1"/>
  <c r="BFD106" i="1"/>
  <c r="BFD64" i="1"/>
  <c r="BFD67" i="1"/>
  <c r="BFD71" i="1"/>
  <c r="BFD75" i="1"/>
  <c r="BFD79" i="1"/>
  <c r="BFD83" i="1"/>
  <c r="BFD87" i="1"/>
  <c r="BFD91" i="1"/>
  <c r="BFD95" i="1"/>
  <c r="BFD99" i="1"/>
  <c r="BFD103" i="1"/>
  <c r="BFD107" i="1"/>
  <c r="BFD68" i="1"/>
  <c r="BFD72" i="1"/>
  <c r="BFD76" i="1"/>
  <c r="BFD80" i="1"/>
  <c r="BFD84" i="1"/>
  <c r="BFD88" i="1"/>
  <c r="BFD92" i="1"/>
  <c r="BFD96" i="1"/>
  <c r="BFD100" i="1"/>
  <c r="BFD104" i="1"/>
  <c r="BFD69" i="1"/>
  <c r="BFD73" i="1"/>
  <c r="BFD77" i="1"/>
  <c r="BFD81" i="1"/>
  <c r="BFD85" i="1"/>
  <c r="BFD89" i="1"/>
  <c r="BFD93" i="1"/>
  <c r="BFD97" i="1"/>
  <c r="BFD101" i="1"/>
  <c r="BFD105" i="1"/>
  <c r="BFD109" i="1"/>
  <c r="BFD110" i="1"/>
  <c r="BFD114" i="1"/>
  <c r="BFD118" i="1"/>
  <c r="BFD122" i="1"/>
  <c r="BFD126" i="1"/>
  <c r="BFD130" i="1"/>
  <c r="BFD134" i="1"/>
  <c r="BFD138" i="1"/>
  <c r="BFD142" i="1"/>
  <c r="BFD146" i="1"/>
  <c r="BFD150" i="1"/>
  <c r="BFD111" i="1"/>
  <c r="BFD115" i="1"/>
  <c r="BFD119" i="1"/>
  <c r="BFD123" i="1"/>
  <c r="BFD127" i="1"/>
  <c r="BFD131" i="1"/>
  <c r="BFD135" i="1"/>
  <c r="BFD139" i="1"/>
  <c r="BFD143" i="1"/>
  <c r="BFD147" i="1"/>
  <c r="BFD151" i="1"/>
  <c r="BFD155" i="1"/>
  <c r="BFD112" i="1"/>
  <c r="BFD116" i="1"/>
  <c r="BFD120" i="1"/>
  <c r="BFD124" i="1"/>
  <c r="BFD128" i="1"/>
  <c r="BFD132" i="1"/>
  <c r="BFD136" i="1"/>
  <c r="BFD140" i="1"/>
  <c r="BFD144" i="1"/>
  <c r="BFD148" i="1"/>
  <c r="BFD152" i="1"/>
  <c r="BFD108" i="1"/>
  <c r="BFD113" i="1"/>
  <c r="BFD117" i="1"/>
  <c r="BFD121" i="1"/>
  <c r="BFD125" i="1"/>
  <c r="BFD129" i="1"/>
  <c r="BFD133" i="1"/>
  <c r="BFD137" i="1"/>
  <c r="BFD141" i="1"/>
  <c r="BFD145" i="1"/>
  <c r="BFD149" i="1"/>
  <c r="BFD153" i="1"/>
  <c r="BFD160" i="1"/>
  <c r="BFD164" i="1"/>
  <c r="BFD168" i="1"/>
  <c r="BFD172" i="1"/>
  <c r="BFD176" i="1"/>
  <c r="BFD180" i="1"/>
  <c r="BFD184" i="1"/>
  <c r="BFD188" i="1"/>
  <c r="BFD192" i="1"/>
  <c r="BFD196" i="1"/>
  <c r="BFD200" i="1"/>
  <c r="BFD157" i="1"/>
  <c r="BFD161" i="1"/>
  <c r="BFD165" i="1"/>
  <c r="BFD169" i="1"/>
  <c r="BFD173" i="1"/>
  <c r="BFD177" i="1"/>
  <c r="BFD181" i="1"/>
  <c r="BFD185" i="1"/>
  <c r="BFD189" i="1"/>
  <c r="BFD193" i="1"/>
  <c r="BFD197" i="1"/>
  <c r="BFD201" i="1"/>
  <c r="BFD154" i="1"/>
  <c r="BFD158" i="1"/>
  <c r="BFD162" i="1"/>
  <c r="BFD166" i="1"/>
  <c r="BFD170" i="1"/>
  <c r="BFD174" i="1"/>
  <c r="BFD178" i="1"/>
  <c r="BFD182" i="1"/>
  <c r="BFD186" i="1"/>
  <c r="BFD190" i="1"/>
  <c r="BFD194" i="1"/>
  <c r="BFD198" i="1"/>
  <c r="BFD156" i="1"/>
  <c r="BFD159" i="1"/>
  <c r="BFD163" i="1"/>
  <c r="BFD167" i="1"/>
  <c r="BFD171" i="1"/>
  <c r="BFD175" i="1"/>
  <c r="BFD179" i="1"/>
  <c r="BFD183" i="1"/>
  <c r="BFD187" i="1"/>
  <c r="BFD191" i="1"/>
  <c r="BFD195" i="1"/>
  <c r="BFD199" i="1"/>
  <c r="BFD203" i="1"/>
  <c r="BFD206" i="1"/>
  <c r="BFD210" i="1"/>
  <c r="BFD214" i="1"/>
  <c r="BFD218" i="1"/>
  <c r="BFD222" i="1"/>
  <c r="BFD226" i="1"/>
  <c r="BFD230" i="1"/>
  <c r="BFD234" i="1"/>
  <c r="BFD238" i="1"/>
  <c r="BFD242" i="1"/>
  <c r="BFD246" i="1"/>
  <c r="BFD207" i="1"/>
  <c r="BFD211" i="1"/>
  <c r="BFD215" i="1"/>
  <c r="BFD219" i="1"/>
  <c r="BFD223" i="1"/>
  <c r="BFD227" i="1"/>
  <c r="BFD231" i="1"/>
  <c r="BFD235" i="1"/>
  <c r="BFD239" i="1"/>
  <c r="BFD243" i="1"/>
  <c r="BFD247" i="1"/>
  <c r="BFD251" i="1"/>
  <c r="BFD204" i="1"/>
  <c r="BFD208" i="1"/>
  <c r="BFD212" i="1"/>
  <c r="BFD216" i="1"/>
  <c r="BFD220" i="1"/>
  <c r="BFD224" i="1"/>
  <c r="BFD228" i="1"/>
  <c r="BFD232" i="1"/>
  <c r="BFD236" i="1"/>
  <c r="BFD240" i="1"/>
  <c r="BFD244" i="1"/>
  <c r="BFD248" i="1"/>
  <c r="BFD202" i="1"/>
  <c r="BFD205" i="1"/>
  <c r="BFD209" i="1"/>
  <c r="BFD213" i="1"/>
  <c r="BFD217" i="1"/>
  <c r="BFD221" i="1"/>
  <c r="BFD225" i="1"/>
  <c r="BFD229" i="1"/>
  <c r="BFD233" i="1"/>
  <c r="BFD237" i="1"/>
  <c r="BFD241" i="1"/>
  <c r="BFD245" i="1"/>
  <c r="BFD249" i="1"/>
  <c r="BHE11" i="1"/>
  <c r="BHE8" i="1"/>
  <c r="BHE12" i="1"/>
  <c r="BHE9" i="1"/>
  <c r="BHE13" i="1"/>
  <c r="BHE10" i="1"/>
  <c r="BHE14" i="1"/>
  <c r="BHE15" i="1"/>
  <c r="BHE16" i="1"/>
  <c r="BHE20" i="1"/>
  <c r="BHE24" i="1"/>
  <c r="BHE28" i="1"/>
  <c r="BHE32" i="1"/>
  <c r="BHE36" i="1"/>
  <c r="BHE17" i="1"/>
  <c r="BHE21" i="1"/>
  <c r="BHE25" i="1"/>
  <c r="BHE29" i="1"/>
  <c r="BHE33" i="1"/>
  <c r="BHE37" i="1"/>
  <c r="BHE18" i="1"/>
  <c r="BHE22" i="1"/>
  <c r="BHE26" i="1"/>
  <c r="BHE30" i="1"/>
  <c r="BHE34" i="1"/>
  <c r="BHE19" i="1"/>
  <c r="BHE23" i="1"/>
  <c r="BHE27" i="1"/>
  <c r="BHE31" i="1"/>
  <c r="BHE35" i="1"/>
  <c r="BHE39" i="1"/>
  <c r="BHE40" i="1"/>
  <c r="BHE43" i="1"/>
  <c r="BHE47" i="1"/>
  <c r="BHE51" i="1"/>
  <c r="BHE55" i="1"/>
  <c r="BHE59" i="1"/>
  <c r="BHE44" i="1"/>
  <c r="BHE48" i="1"/>
  <c r="BHE52" i="1"/>
  <c r="BHE56" i="1"/>
  <c r="BHE60" i="1"/>
  <c r="BHE64" i="1"/>
  <c r="BHE41" i="1"/>
  <c r="BHE45" i="1"/>
  <c r="BHE49" i="1"/>
  <c r="BHE53" i="1"/>
  <c r="BHE57" i="1"/>
  <c r="BHE61" i="1"/>
  <c r="BHE38" i="1"/>
  <c r="BHE42" i="1"/>
  <c r="BHE46" i="1"/>
  <c r="BHE50" i="1"/>
  <c r="BHE54" i="1"/>
  <c r="BHE58" i="1"/>
  <c r="BHE62" i="1"/>
  <c r="BHE69" i="1"/>
  <c r="BHE73" i="1"/>
  <c r="BHE77" i="1"/>
  <c r="BHE81" i="1"/>
  <c r="BHE85" i="1"/>
  <c r="BHE89" i="1"/>
  <c r="BHE93" i="1"/>
  <c r="BHE97" i="1"/>
  <c r="BHE101" i="1"/>
  <c r="BHE105" i="1"/>
  <c r="BHE63" i="1"/>
  <c r="BHE66" i="1"/>
  <c r="BHE70" i="1"/>
  <c r="BHE74" i="1"/>
  <c r="BHE78" i="1"/>
  <c r="BHE82" i="1"/>
  <c r="BHE86" i="1"/>
  <c r="BHE90" i="1"/>
  <c r="BHE94" i="1"/>
  <c r="BHE98" i="1"/>
  <c r="BHE102" i="1"/>
  <c r="BHE106" i="1"/>
  <c r="BHE110" i="1"/>
  <c r="BHE65" i="1"/>
  <c r="BHE67" i="1"/>
  <c r="BHE71" i="1"/>
  <c r="BHE75" i="1"/>
  <c r="BHE79" i="1"/>
  <c r="BHE83" i="1"/>
  <c r="BHE87" i="1"/>
  <c r="BHE91" i="1"/>
  <c r="BHE95" i="1"/>
  <c r="BHE99" i="1"/>
  <c r="BHE103" i="1"/>
  <c r="BHE107" i="1"/>
  <c r="BHE68" i="1"/>
  <c r="BHE72" i="1"/>
  <c r="BHE76" i="1"/>
  <c r="BHE80" i="1"/>
  <c r="BHE84" i="1"/>
  <c r="BHE88" i="1"/>
  <c r="BHE92" i="1"/>
  <c r="BHE96" i="1"/>
  <c r="BHE100" i="1"/>
  <c r="BHE104" i="1"/>
  <c r="BHE108" i="1"/>
  <c r="BHE109" i="1"/>
  <c r="BHE113" i="1"/>
  <c r="BHE117" i="1"/>
  <c r="BHE121" i="1"/>
  <c r="BHE125" i="1"/>
  <c r="BHE129" i="1"/>
  <c r="BHE133" i="1"/>
  <c r="BHE137" i="1"/>
  <c r="BHE141" i="1"/>
  <c r="BHE145" i="1"/>
  <c r="BHE149" i="1"/>
  <c r="BHE153" i="1"/>
  <c r="BHE114" i="1"/>
  <c r="BHE118" i="1"/>
  <c r="BHE122" i="1"/>
  <c r="BHE126" i="1"/>
  <c r="BHE130" i="1"/>
  <c r="BHE134" i="1"/>
  <c r="BHE138" i="1"/>
  <c r="BHE142" i="1"/>
  <c r="BHE146" i="1"/>
  <c r="BHE150" i="1"/>
  <c r="BHE154" i="1"/>
  <c r="BHE111" i="1"/>
  <c r="BHE115" i="1"/>
  <c r="BHE119" i="1"/>
  <c r="BHE123" i="1"/>
  <c r="BHE127" i="1"/>
  <c r="BHE131" i="1"/>
  <c r="BHE135" i="1"/>
  <c r="BHE139" i="1"/>
  <c r="BHE143" i="1"/>
  <c r="BHE147" i="1"/>
  <c r="BHE151" i="1"/>
  <c r="BHE112" i="1"/>
  <c r="BHE116" i="1"/>
  <c r="BHE120" i="1"/>
  <c r="BHE124" i="1"/>
  <c r="BHE128" i="1"/>
  <c r="BHE132" i="1"/>
  <c r="BHE136" i="1"/>
  <c r="BHE140" i="1"/>
  <c r="BHE144" i="1"/>
  <c r="BHE148" i="1"/>
  <c r="BHE152" i="1"/>
  <c r="BHE159" i="1"/>
  <c r="BHE163" i="1"/>
  <c r="BHE167" i="1"/>
  <c r="BHE171" i="1"/>
  <c r="BHE175" i="1"/>
  <c r="BHE179" i="1"/>
  <c r="BHE183" i="1"/>
  <c r="BHE187" i="1"/>
  <c r="BHE191" i="1"/>
  <c r="BHE195" i="1"/>
  <c r="BHE199" i="1"/>
  <c r="BHE156" i="1"/>
  <c r="BHE160" i="1"/>
  <c r="BHE164" i="1"/>
  <c r="BHE168" i="1"/>
  <c r="BHE172" i="1"/>
  <c r="BHE176" i="1"/>
  <c r="BHE180" i="1"/>
  <c r="BHE184" i="1"/>
  <c r="BHE188" i="1"/>
  <c r="BHE192" i="1"/>
  <c r="BHE196" i="1"/>
  <c r="BHE200" i="1"/>
  <c r="BHE157" i="1"/>
  <c r="BHE161" i="1"/>
  <c r="BHE165" i="1"/>
  <c r="BHE169" i="1"/>
  <c r="BHE173" i="1"/>
  <c r="BHE177" i="1"/>
  <c r="BHE181" i="1"/>
  <c r="BHE185" i="1"/>
  <c r="BHE189" i="1"/>
  <c r="BHE193" i="1"/>
  <c r="BHE197" i="1"/>
  <c r="BHE201" i="1"/>
  <c r="BHE155" i="1"/>
  <c r="BHE158" i="1"/>
  <c r="BHE162" i="1"/>
  <c r="BHE166" i="1"/>
  <c r="BHE170" i="1"/>
  <c r="BHE174" i="1"/>
  <c r="BHE178" i="1"/>
  <c r="BHE182" i="1"/>
  <c r="BHE186" i="1"/>
  <c r="BHE190" i="1"/>
  <c r="BHE194" i="1"/>
  <c r="BHE198" i="1"/>
  <c r="BHE202" i="1"/>
  <c r="BHE203" i="1"/>
  <c r="BHE205" i="1"/>
  <c r="BHE209" i="1"/>
  <c r="BHE213" i="1"/>
  <c r="BHE217" i="1"/>
  <c r="BHE221" i="1"/>
  <c r="BHE225" i="1"/>
  <c r="BHE229" i="1"/>
  <c r="BHE233" i="1"/>
  <c r="BHE237" i="1"/>
  <c r="BHE241" i="1"/>
  <c r="BHE245" i="1"/>
  <c r="BHE249" i="1"/>
  <c r="BHE206" i="1"/>
  <c r="BHE210" i="1"/>
  <c r="BHE214" i="1"/>
  <c r="BHE218" i="1"/>
  <c r="BHE222" i="1"/>
  <c r="BHE226" i="1"/>
  <c r="BHE230" i="1"/>
  <c r="BHE234" i="1"/>
  <c r="BHE238" i="1"/>
  <c r="BHE242" i="1"/>
  <c r="BHE246" i="1"/>
  <c r="BHE250" i="1"/>
  <c r="BHE207" i="1"/>
  <c r="BHE211" i="1"/>
  <c r="BHE215" i="1"/>
  <c r="BHE219" i="1"/>
  <c r="BHE223" i="1"/>
  <c r="BHE227" i="1"/>
  <c r="BHE231" i="1"/>
  <c r="BHE235" i="1"/>
  <c r="BHE239" i="1"/>
  <c r="BHE243" i="1"/>
  <c r="BHE247" i="1"/>
  <c r="BHE204" i="1"/>
  <c r="BHE208" i="1"/>
  <c r="BHE212" i="1"/>
  <c r="BHE216" i="1"/>
  <c r="BHE220" i="1"/>
  <c r="BHE224" i="1"/>
  <c r="BHE228" i="1"/>
  <c r="BHE232" i="1"/>
  <c r="BHE236" i="1"/>
  <c r="BHE240" i="1"/>
  <c r="BHE244" i="1"/>
  <c r="BHE248" i="1"/>
  <c r="BHA11" i="1"/>
  <c r="BHA8" i="1"/>
  <c r="BHA12" i="1"/>
  <c r="BHA9" i="1"/>
  <c r="BHA13" i="1"/>
  <c r="BHA10" i="1"/>
  <c r="BHA14" i="1"/>
  <c r="BHA16" i="1"/>
  <c r="BHA20" i="1"/>
  <c r="BHA24" i="1"/>
  <c r="BHA28" i="1"/>
  <c r="BHA32" i="1"/>
  <c r="BHA36" i="1"/>
  <c r="BHA17" i="1"/>
  <c r="BHA21" i="1"/>
  <c r="BHA25" i="1"/>
  <c r="BHA29" i="1"/>
  <c r="BHA33" i="1"/>
  <c r="BHA37" i="1"/>
  <c r="BHA15" i="1"/>
  <c r="BHA18" i="1"/>
  <c r="BHA22" i="1"/>
  <c r="BHA26" i="1"/>
  <c r="BHA30" i="1"/>
  <c r="BHA34" i="1"/>
  <c r="BHA19" i="1"/>
  <c r="BHA23" i="1"/>
  <c r="BHA27" i="1"/>
  <c r="BHA31" i="1"/>
  <c r="BHA35" i="1"/>
  <c r="BHA39" i="1"/>
  <c r="BHA43" i="1"/>
  <c r="BHA47" i="1"/>
  <c r="BHA51" i="1"/>
  <c r="BHA55" i="1"/>
  <c r="BHA59" i="1"/>
  <c r="BHA38" i="1"/>
  <c r="BHA44" i="1"/>
  <c r="BHA48" i="1"/>
  <c r="BHA52" i="1"/>
  <c r="BHA56" i="1"/>
  <c r="BHA60" i="1"/>
  <c r="BHA64" i="1"/>
  <c r="BHA40" i="1"/>
  <c r="BHA41" i="1"/>
  <c r="BHA45" i="1"/>
  <c r="BHA49" i="1"/>
  <c r="BHA53" i="1"/>
  <c r="BHA57" i="1"/>
  <c r="BHA61" i="1"/>
  <c r="BHA42" i="1"/>
  <c r="BHA46" i="1"/>
  <c r="BHA50" i="1"/>
  <c r="BHA54" i="1"/>
  <c r="BHA58" i="1"/>
  <c r="BHA62" i="1"/>
  <c r="BHA65" i="1"/>
  <c r="BHA69" i="1"/>
  <c r="BHA73" i="1"/>
  <c r="BHA77" i="1"/>
  <c r="BHA81" i="1"/>
  <c r="BHA85" i="1"/>
  <c r="BHA89" i="1"/>
  <c r="BHA93" i="1"/>
  <c r="BHA97" i="1"/>
  <c r="BHA101" i="1"/>
  <c r="BHA105" i="1"/>
  <c r="BHA66" i="1"/>
  <c r="BHA70" i="1"/>
  <c r="BHA74" i="1"/>
  <c r="BHA78" i="1"/>
  <c r="BHA82" i="1"/>
  <c r="BHA86" i="1"/>
  <c r="BHA90" i="1"/>
  <c r="BHA94" i="1"/>
  <c r="BHA98" i="1"/>
  <c r="BHA102" i="1"/>
  <c r="BHA106" i="1"/>
  <c r="BHA110" i="1"/>
  <c r="BHA67" i="1"/>
  <c r="BHA71" i="1"/>
  <c r="BHA75" i="1"/>
  <c r="BHA79" i="1"/>
  <c r="BHA83" i="1"/>
  <c r="BHA87" i="1"/>
  <c r="BHA91" i="1"/>
  <c r="BHA95" i="1"/>
  <c r="BHA99" i="1"/>
  <c r="BHA103" i="1"/>
  <c r="BHA107" i="1"/>
  <c r="BHA63" i="1"/>
  <c r="BHA68" i="1"/>
  <c r="BHA72" i="1"/>
  <c r="BHA76" i="1"/>
  <c r="BHA80" i="1"/>
  <c r="BHA84" i="1"/>
  <c r="BHA88" i="1"/>
  <c r="BHA92" i="1"/>
  <c r="BHA96" i="1"/>
  <c r="BHA100" i="1"/>
  <c r="BHA104" i="1"/>
  <c r="BHA108" i="1"/>
  <c r="BHA113" i="1"/>
  <c r="BHA117" i="1"/>
  <c r="BHA121" i="1"/>
  <c r="BHA125" i="1"/>
  <c r="BHA129" i="1"/>
  <c r="BHA133" i="1"/>
  <c r="BHA137" i="1"/>
  <c r="BHA141" i="1"/>
  <c r="BHA145" i="1"/>
  <c r="BHA149" i="1"/>
  <c r="BHA153" i="1"/>
  <c r="BHA114" i="1"/>
  <c r="BHA118" i="1"/>
  <c r="BHA122" i="1"/>
  <c r="BHA126" i="1"/>
  <c r="BHA130" i="1"/>
  <c r="BHA134" i="1"/>
  <c r="BHA138" i="1"/>
  <c r="BHA142" i="1"/>
  <c r="BHA146" i="1"/>
  <c r="BHA150" i="1"/>
  <c r="BHA154" i="1"/>
  <c r="BHA109" i="1"/>
  <c r="BHA111" i="1"/>
  <c r="BHA115" i="1"/>
  <c r="BHA119" i="1"/>
  <c r="BHA123" i="1"/>
  <c r="BHA127" i="1"/>
  <c r="BHA131" i="1"/>
  <c r="BHA135" i="1"/>
  <c r="BHA139" i="1"/>
  <c r="BHA143" i="1"/>
  <c r="BHA147" i="1"/>
  <c r="BHA151" i="1"/>
  <c r="BHA112" i="1"/>
  <c r="BHA116" i="1"/>
  <c r="BHA120" i="1"/>
  <c r="BHA124" i="1"/>
  <c r="BHA128" i="1"/>
  <c r="BHA132" i="1"/>
  <c r="BHA136" i="1"/>
  <c r="BHA140" i="1"/>
  <c r="BHA144" i="1"/>
  <c r="BHA148" i="1"/>
  <c r="BHA152" i="1"/>
  <c r="BHA159" i="1"/>
  <c r="BHA163" i="1"/>
  <c r="BHA167" i="1"/>
  <c r="BHA171" i="1"/>
  <c r="BHA175" i="1"/>
  <c r="BHA179" i="1"/>
  <c r="BHA183" i="1"/>
  <c r="BHA187" i="1"/>
  <c r="BHA191" i="1"/>
  <c r="BHA195" i="1"/>
  <c r="BHA199" i="1"/>
  <c r="BHA155" i="1"/>
  <c r="BHA156" i="1"/>
  <c r="BHA160" i="1"/>
  <c r="BHA164" i="1"/>
  <c r="BHA168" i="1"/>
  <c r="BHA172" i="1"/>
  <c r="BHA176" i="1"/>
  <c r="BHA180" i="1"/>
  <c r="BHA184" i="1"/>
  <c r="BHA188" i="1"/>
  <c r="BHA192" i="1"/>
  <c r="BHA196" i="1"/>
  <c r="BHA200" i="1"/>
  <c r="BHA157" i="1"/>
  <c r="BHA161" i="1"/>
  <c r="BHA165" i="1"/>
  <c r="BHA169" i="1"/>
  <c r="BHA173" i="1"/>
  <c r="BHA177" i="1"/>
  <c r="BHA181" i="1"/>
  <c r="BHA185" i="1"/>
  <c r="BHA189" i="1"/>
  <c r="BHA193" i="1"/>
  <c r="BHA197" i="1"/>
  <c r="BHA201" i="1"/>
  <c r="BHA158" i="1"/>
  <c r="BHA162" i="1"/>
  <c r="BHA166" i="1"/>
  <c r="BHA170" i="1"/>
  <c r="BHA174" i="1"/>
  <c r="BHA178" i="1"/>
  <c r="BHA182" i="1"/>
  <c r="BHA186" i="1"/>
  <c r="BHA190" i="1"/>
  <c r="BHA194" i="1"/>
  <c r="BHA198" i="1"/>
  <c r="BHA202" i="1"/>
  <c r="BHA205" i="1"/>
  <c r="BHA209" i="1"/>
  <c r="BHA213" i="1"/>
  <c r="BHA217" i="1"/>
  <c r="BHA221" i="1"/>
  <c r="BHA225" i="1"/>
  <c r="BHA229" i="1"/>
  <c r="BHA233" i="1"/>
  <c r="BHA237" i="1"/>
  <c r="BHA241" i="1"/>
  <c r="BHA245" i="1"/>
  <c r="BHA249" i="1"/>
  <c r="BHA206" i="1"/>
  <c r="BHA210" i="1"/>
  <c r="BHA214" i="1"/>
  <c r="BHA218" i="1"/>
  <c r="BHA222" i="1"/>
  <c r="BHA226" i="1"/>
  <c r="BHA230" i="1"/>
  <c r="BHA234" i="1"/>
  <c r="BHA238" i="1"/>
  <c r="BHA242" i="1"/>
  <c r="BHA246" i="1"/>
  <c r="BHA250" i="1"/>
  <c r="BHA203" i="1"/>
  <c r="BHA207" i="1"/>
  <c r="BHA211" i="1"/>
  <c r="BHA215" i="1"/>
  <c r="BHA219" i="1"/>
  <c r="BHA223" i="1"/>
  <c r="BHA227" i="1"/>
  <c r="BHA231" i="1"/>
  <c r="BHA235" i="1"/>
  <c r="BHA239" i="1"/>
  <c r="BHA243" i="1"/>
  <c r="BHA247" i="1"/>
  <c r="BHA204" i="1"/>
  <c r="BHA208" i="1"/>
  <c r="BHA212" i="1"/>
  <c r="BHA216" i="1"/>
  <c r="BHA220" i="1"/>
  <c r="BHA224" i="1"/>
  <c r="BHA228" i="1"/>
  <c r="BHA232" i="1"/>
  <c r="BHA236" i="1"/>
  <c r="BHA240" i="1"/>
  <c r="BHA244" i="1"/>
  <c r="BHA248" i="1"/>
  <c r="BGW11" i="1"/>
  <c r="BGW8" i="1"/>
  <c r="BGW12" i="1"/>
  <c r="BGW9" i="1"/>
  <c r="BGW13" i="1"/>
  <c r="BGW10" i="1"/>
  <c r="BGW14" i="1"/>
  <c r="BGW15" i="1"/>
  <c r="BGW16" i="1"/>
  <c r="BGW20" i="1"/>
  <c r="BGW24" i="1"/>
  <c r="BGW28" i="1"/>
  <c r="BGW32" i="1"/>
  <c r="BGW36" i="1"/>
  <c r="BGW17" i="1"/>
  <c r="BGW21" i="1"/>
  <c r="BGW25" i="1"/>
  <c r="BGW29" i="1"/>
  <c r="BGW33" i="1"/>
  <c r="BGW37" i="1"/>
  <c r="BGW18" i="1"/>
  <c r="BGW22" i="1"/>
  <c r="BGW26" i="1"/>
  <c r="BGW30" i="1"/>
  <c r="BGW34" i="1"/>
  <c r="BGW19" i="1"/>
  <c r="BGW23" i="1"/>
  <c r="BGW27" i="1"/>
  <c r="BGW31" i="1"/>
  <c r="BGW35" i="1"/>
  <c r="BGW39" i="1"/>
  <c r="BGW40" i="1"/>
  <c r="BGW43" i="1"/>
  <c r="BGW47" i="1"/>
  <c r="BGW51" i="1"/>
  <c r="BGW55" i="1"/>
  <c r="BGW59" i="1"/>
  <c r="BGW44" i="1"/>
  <c r="BGW48" i="1"/>
  <c r="BGW52" i="1"/>
  <c r="BGW56" i="1"/>
  <c r="BGW60" i="1"/>
  <c r="BGW64" i="1"/>
  <c r="BGW41" i="1"/>
  <c r="BGW45" i="1"/>
  <c r="BGW49" i="1"/>
  <c r="BGW53" i="1"/>
  <c r="BGW57" i="1"/>
  <c r="BGW61" i="1"/>
  <c r="BGW38" i="1"/>
  <c r="BGW42" i="1"/>
  <c r="BGW46" i="1"/>
  <c r="BGW50" i="1"/>
  <c r="BGW54" i="1"/>
  <c r="BGW58" i="1"/>
  <c r="BGW62" i="1"/>
  <c r="BGW69" i="1"/>
  <c r="BGW73" i="1"/>
  <c r="BGW77" i="1"/>
  <c r="BGW81" i="1"/>
  <c r="BGW85" i="1"/>
  <c r="BGW89" i="1"/>
  <c r="BGW93" i="1"/>
  <c r="BGW97" i="1"/>
  <c r="BGW101" i="1"/>
  <c r="BGW105" i="1"/>
  <c r="BGW63" i="1"/>
  <c r="BGW66" i="1"/>
  <c r="BGW70" i="1"/>
  <c r="BGW74" i="1"/>
  <c r="BGW78" i="1"/>
  <c r="BGW82" i="1"/>
  <c r="BGW86" i="1"/>
  <c r="BGW90" i="1"/>
  <c r="BGW94" i="1"/>
  <c r="BGW98" i="1"/>
  <c r="BGW102" i="1"/>
  <c r="BGW106" i="1"/>
  <c r="BGW110" i="1"/>
  <c r="BGW65" i="1"/>
  <c r="BGW67" i="1"/>
  <c r="BGW71" i="1"/>
  <c r="BGW75" i="1"/>
  <c r="BGW79" i="1"/>
  <c r="BGW83" i="1"/>
  <c r="BGW87" i="1"/>
  <c r="BGW91" i="1"/>
  <c r="BGW95" i="1"/>
  <c r="BGW99" i="1"/>
  <c r="BGW103" i="1"/>
  <c r="BGW107" i="1"/>
  <c r="BGW68" i="1"/>
  <c r="BGW72" i="1"/>
  <c r="BGW76" i="1"/>
  <c r="BGW80" i="1"/>
  <c r="BGW84" i="1"/>
  <c r="BGW88" i="1"/>
  <c r="BGW92" i="1"/>
  <c r="BGW96" i="1"/>
  <c r="BGW100" i="1"/>
  <c r="BGW104" i="1"/>
  <c r="BGW108" i="1"/>
  <c r="BGW109" i="1"/>
  <c r="BGW113" i="1"/>
  <c r="BGW117" i="1"/>
  <c r="BGW121" i="1"/>
  <c r="BGW125" i="1"/>
  <c r="BGW129" i="1"/>
  <c r="BGW133" i="1"/>
  <c r="BGW137" i="1"/>
  <c r="BGW141" i="1"/>
  <c r="BGW145" i="1"/>
  <c r="BGW149" i="1"/>
  <c r="BGW153" i="1"/>
  <c r="BGW114" i="1"/>
  <c r="BGW118" i="1"/>
  <c r="BGW122" i="1"/>
  <c r="BGW126" i="1"/>
  <c r="BGW130" i="1"/>
  <c r="BGW134" i="1"/>
  <c r="BGW138" i="1"/>
  <c r="BGW142" i="1"/>
  <c r="BGW146" i="1"/>
  <c r="BGW150" i="1"/>
  <c r="BGW154" i="1"/>
  <c r="BGW111" i="1"/>
  <c r="BGW115" i="1"/>
  <c r="BGW119" i="1"/>
  <c r="BGW123" i="1"/>
  <c r="BGW127" i="1"/>
  <c r="BGW131" i="1"/>
  <c r="BGW135" i="1"/>
  <c r="BGW139" i="1"/>
  <c r="BGW143" i="1"/>
  <c r="BGW147" i="1"/>
  <c r="BGW151" i="1"/>
  <c r="BGW112" i="1"/>
  <c r="BGW116" i="1"/>
  <c r="BGW120" i="1"/>
  <c r="BGW124" i="1"/>
  <c r="BGW128" i="1"/>
  <c r="BGW132" i="1"/>
  <c r="BGW136" i="1"/>
  <c r="BGW140" i="1"/>
  <c r="BGW144" i="1"/>
  <c r="BGW148" i="1"/>
  <c r="BGW152" i="1"/>
  <c r="BGW159" i="1"/>
  <c r="BGW163" i="1"/>
  <c r="BGW167" i="1"/>
  <c r="BGW171" i="1"/>
  <c r="BGW175" i="1"/>
  <c r="BGW179" i="1"/>
  <c r="BGW183" i="1"/>
  <c r="BGW187" i="1"/>
  <c r="BGW191" i="1"/>
  <c r="BGW195" i="1"/>
  <c r="BGW199" i="1"/>
  <c r="BGW156" i="1"/>
  <c r="BGW160" i="1"/>
  <c r="BGW164" i="1"/>
  <c r="BGW168" i="1"/>
  <c r="BGW172" i="1"/>
  <c r="BGW176" i="1"/>
  <c r="BGW180" i="1"/>
  <c r="BGW184" i="1"/>
  <c r="BGW188" i="1"/>
  <c r="BGW192" i="1"/>
  <c r="BGW196" i="1"/>
  <c r="BGW200" i="1"/>
  <c r="BGW157" i="1"/>
  <c r="BGW161" i="1"/>
  <c r="BGW165" i="1"/>
  <c r="BGW169" i="1"/>
  <c r="BGW173" i="1"/>
  <c r="BGW177" i="1"/>
  <c r="BGW181" i="1"/>
  <c r="BGW185" i="1"/>
  <c r="BGW189" i="1"/>
  <c r="BGW193" i="1"/>
  <c r="BGW197" i="1"/>
  <c r="BGW201" i="1"/>
  <c r="BGW155" i="1"/>
  <c r="BGW158" i="1"/>
  <c r="BGW162" i="1"/>
  <c r="BGW166" i="1"/>
  <c r="BGW170" i="1"/>
  <c r="BGW174" i="1"/>
  <c r="BGW178" i="1"/>
  <c r="BGW182" i="1"/>
  <c r="BGW186" i="1"/>
  <c r="BGW190" i="1"/>
  <c r="BGW194" i="1"/>
  <c r="BGW198" i="1"/>
  <c r="BGW202" i="1"/>
  <c r="BGW203" i="1"/>
  <c r="BGW205" i="1"/>
  <c r="BGW209" i="1"/>
  <c r="BGW213" i="1"/>
  <c r="BGW217" i="1"/>
  <c r="BGW221" i="1"/>
  <c r="BGW225" i="1"/>
  <c r="BGW229" i="1"/>
  <c r="BGW233" i="1"/>
  <c r="BGW237" i="1"/>
  <c r="BGW241" i="1"/>
  <c r="BGW245" i="1"/>
  <c r="BGW249" i="1"/>
  <c r="BGW206" i="1"/>
  <c r="BGW210" i="1"/>
  <c r="BGW214" i="1"/>
  <c r="BGW218" i="1"/>
  <c r="BGW222" i="1"/>
  <c r="BGW226" i="1"/>
  <c r="BGW230" i="1"/>
  <c r="BGW234" i="1"/>
  <c r="BGW238" i="1"/>
  <c r="BGW242" i="1"/>
  <c r="BGW246" i="1"/>
  <c r="BGW250" i="1"/>
  <c r="BGW207" i="1"/>
  <c r="BGW211" i="1"/>
  <c r="BGW215" i="1"/>
  <c r="BGW219" i="1"/>
  <c r="BGW223" i="1"/>
  <c r="BGW227" i="1"/>
  <c r="BGW231" i="1"/>
  <c r="BGW235" i="1"/>
  <c r="BGW239" i="1"/>
  <c r="BGW243" i="1"/>
  <c r="BGW247" i="1"/>
  <c r="BGW204" i="1"/>
  <c r="BGW208" i="1"/>
  <c r="BGW212" i="1"/>
  <c r="BGW216" i="1"/>
  <c r="BGW220" i="1"/>
  <c r="BGW224" i="1"/>
  <c r="BGW228" i="1"/>
  <c r="BGW232" i="1"/>
  <c r="BGW236" i="1"/>
  <c r="BGW240" i="1"/>
  <c r="BGW244" i="1"/>
  <c r="BGW248" i="1"/>
  <c r="BGS11" i="1"/>
  <c r="BGS8" i="1"/>
  <c r="BGS12" i="1"/>
  <c r="BGS9" i="1"/>
  <c r="BGS13" i="1"/>
  <c r="BGS10" i="1"/>
  <c r="BGS14" i="1"/>
  <c r="BGS16" i="1"/>
  <c r="BGS20" i="1"/>
  <c r="BGS24" i="1"/>
  <c r="BGS28" i="1"/>
  <c r="BGS32" i="1"/>
  <c r="BGS36" i="1"/>
  <c r="BGS17" i="1"/>
  <c r="BGS21" i="1"/>
  <c r="BGS25" i="1"/>
  <c r="BGS29" i="1"/>
  <c r="BGS33" i="1"/>
  <c r="BGS37" i="1"/>
  <c r="BGS15" i="1"/>
  <c r="BGS18" i="1"/>
  <c r="BGS22" i="1"/>
  <c r="BGS26" i="1"/>
  <c r="BGS30" i="1"/>
  <c r="BGS34" i="1"/>
  <c r="BGS19" i="1"/>
  <c r="BGS23" i="1"/>
  <c r="BGS27" i="1"/>
  <c r="BGS31" i="1"/>
  <c r="BGS35" i="1"/>
  <c r="BGS39" i="1"/>
  <c r="BGS43" i="1"/>
  <c r="BGS47" i="1"/>
  <c r="BGS51" i="1"/>
  <c r="BGS55" i="1"/>
  <c r="BGS59" i="1"/>
  <c r="BGS38" i="1"/>
  <c r="BGS44" i="1"/>
  <c r="BGS48" i="1"/>
  <c r="BGS52" i="1"/>
  <c r="BGS56" i="1"/>
  <c r="BGS60" i="1"/>
  <c r="BGS64" i="1"/>
  <c r="BGS40" i="1"/>
  <c r="BGS41" i="1"/>
  <c r="BGS45" i="1"/>
  <c r="BGS49" i="1"/>
  <c r="BGS53" i="1"/>
  <c r="BGS57" i="1"/>
  <c r="BGS61" i="1"/>
  <c r="BGS42" i="1"/>
  <c r="BGS46" i="1"/>
  <c r="BGS50" i="1"/>
  <c r="BGS54" i="1"/>
  <c r="BGS58" i="1"/>
  <c r="BGS62" i="1"/>
  <c r="BGS65" i="1"/>
  <c r="BGS69" i="1"/>
  <c r="BGS73" i="1"/>
  <c r="BGS77" i="1"/>
  <c r="BGS81" i="1"/>
  <c r="BGS85" i="1"/>
  <c r="BGS89" i="1"/>
  <c r="BGS93" i="1"/>
  <c r="BGS97" i="1"/>
  <c r="BGS101" i="1"/>
  <c r="BGS105" i="1"/>
  <c r="BGS66" i="1"/>
  <c r="BGS70" i="1"/>
  <c r="BGS74" i="1"/>
  <c r="BGS78" i="1"/>
  <c r="BGS82" i="1"/>
  <c r="BGS86" i="1"/>
  <c r="BGS90" i="1"/>
  <c r="BGS94" i="1"/>
  <c r="BGS98" i="1"/>
  <c r="BGS102" i="1"/>
  <c r="BGS106" i="1"/>
  <c r="BGS110" i="1"/>
  <c r="BGS67" i="1"/>
  <c r="BGS71" i="1"/>
  <c r="BGS75" i="1"/>
  <c r="BGS79" i="1"/>
  <c r="BGS83" i="1"/>
  <c r="BGS87" i="1"/>
  <c r="BGS91" i="1"/>
  <c r="BGS95" i="1"/>
  <c r="BGS99" i="1"/>
  <c r="BGS103" i="1"/>
  <c r="BGS107" i="1"/>
  <c r="BGS63" i="1"/>
  <c r="BGS68" i="1"/>
  <c r="BGS72" i="1"/>
  <c r="BGS76" i="1"/>
  <c r="BGS80" i="1"/>
  <c r="BGS84" i="1"/>
  <c r="BGS88" i="1"/>
  <c r="BGS92" i="1"/>
  <c r="BGS96" i="1"/>
  <c r="BGS100" i="1"/>
  <c r="BGS104" i="1"/>
  <c r="BGS108" i="1"/>
  <c r="BGS113" i="1"/>
  <c r="BGS117" i="1"/>
  <c r="BGS121" i="1"/>
  <c r="BGS125" i="1"/>
  <c r="BGS129" i="1"/>
  <c r="BGS133" i="1"/>
  <c r="BGS137" i="1"/>
  <c r="BGS141" i="1"/>
  <c r="BGS145" i="1"/>
  <c r="BGS149" i="1"/>
  <c r="BGS153" i="1"/>
  <c r="BGS114" i="1"/>
  <c r="BGS118" i="1"/>
  <c r="BGS122" i="1"/>
  <c r="BGS126" i="1"/>
  <c r="BGS130" i="1"/>
  <c r="BGS134" i="1"/>
  <c r="BGS138" i="1"/>
  <c r="BGS142" i="1"/>
  <c r="BGS146" i="1"/>
  <c r="BGS150" i="1"/>
  <c r="BGS154" i="1"/>
  <c r="BGS109" i="1"/>
  <c r="BGS111" i="1"/>
  <c r="BGS115" i="1"/>
  <c r="BGS119" i="1"/>
  <c r="BGS123" i="1"/>
  <c r="BGS127" i="1"/>
  <c r="BGS131" i="1"/>
  <c r="BGS135" i="1"/>
  <c r="BGS139" i="1"/>
  <c r="BGS143" i="1"/>
  <c r="BGS147" i="1"/>
  <c r="BGS151" i="1"/>
  <c r="BGS112" i="1"/>
  <c r="BGS116" i="1"/>
  <c r="BGS120" i="1"/>
  <c r="BGS124" i="1"/>
  <c r="BGS128" i="1"/>
  <c r="BGS132" i="1"/>
  <c r="BGS136" i="1"/>
  <c r="BGS140" i="1"/>
  <c r="BGS144" i="1"/>
  <c r="BGS148" i="1"/>
  <c r="BGS152" i="1"/>
  <c r="BGS159" i="1"/>
  <c r="BGS163" i="1"/>
  <c r="BGS167" i="1"/>
  <c r="BGS171" i="1"/>
  <c r="BGS175" i="1"/>
  <c r="BGS179" i="1"/>
  <c r="BGS183" i="1"/>
  <c r="BGS187" i="1"/>
  <c r="BGS191" i="1"/>
  <c r="BGS195" i="1"/>
  <c r="BGS199" i="1"/>
  <c r="BGS155" i="1"/>
  <c r="BGS156" i="1"/>
  <c r="BGS160" i="1"/>
  <c r="BGS164" i="1"/>
  <c r="BGS168" i="1"/>
  <c r="BGS172" i="1"/>
  <c r="BGS176" i="1"/>
  <c r="BGS180" i="1"/>
  <c r="BGS184" i="1"/>
  <c r="BGS188" i="1"/>
  <c r="BGS192" i="1"/>
  <c r="BGS196" i="1"/>
  <c r="BGS200" i="1"/>
  <c r="BGS157" i="1"/>
  <c r="BGS161" i="1"/>
  <c r="BGS165" i="1"/>
  <c r="BGS169" i="1"/>
  <c r="BGS173" i="1"/>
  <c r="BGS177" i="1"/>
  <c r="BGS181" i="1"/>
  <c r="BGS185" i="1"/>
  <c r="BGS189" i="1"/>
  <c r="BGS193" i="1"/>
  <c r="BGS197" i="1"/>
  <c r="BGS201" i="1"/>
  <c r="BGS158" i="1"/>
  <c r="BGS162" i="1"/>
  <c r="BGS166" i="1"/>
  <c r="BGS170" i="1"/>
  <c r="BGS174" i="1"/>
  <c r="BGS178" i="1"/>
  <c r="BGS182" i="1"/>
  <c r="BGS186" i="1"/>
  <c r="BGS190" i="1"/>
  <c r="BGS194" i="1"/>
  <c r="BGS198" i="1"/>
  <c r="BGS202" i="1"/>
  <c r="BGS205" i="1"/>
  <c r="BGS209" i="1"/>
  <c r="BGS213" i="1"/>
  <c r="BGS217" i="1"/>
  <c r="BGS221" i="1"/>
  <c r="BGS225" i="1"/>
  <c r="BGS229" i="1"/>
  <c r="BGS233" i="1"/>
  <c r="BGS237" i="1"/>
  <c r="BGS241" i="1"/>
  <c r="BGS245" i="1"/>
  <c r="BGS249" i="1"/>
  <c r="BGS206" i="1"/>
  <c r="BGS210" i="1"/>
  <c r="BGS214" i="1"/>
  <c r="BGS218" i="1"/>
  <c r="BGS222" i="1"/>
  <c r="BGS226" i="1"/>
  <c r="BGS230" i="1"/>
  <c r="BGS234" i="1"/>
  <c r="BGS238" i="1"/>
  <c r="BGS242" i="1"/>
  <c r="BGS246" i="1"/>
  <c r="BGS250" i="1"/>
  <c r="BGS203" i="1"/>
  <c r="BGS207" i="1"/>
  <c r="BGS211" i="1"/>
  <c r="BGS215" i="1"/>
  <c r="BGS219" i="1"/>
  <c r="BGS223" i="1"/>
  <c r="BGS227" i="1"/>
  <c r="BGS231" i="1"/>
  <c r="BGS235" i="1"/>
  <c r="BGS239" i="1"/>
  <c r="BGS243" i="1"/>
  <c r="BGS247" i="1"/>
  <c r="BGS204" i="1"/>
  <c r="BGS208" i="1"/>
  <c r="BGS212" i="1"/>
  <c r="BGS216" i="1"/>
  <c r="BGS220" i="1"/>
  <c r="BGS224" i="1"/>
  <c r="BGS228" i="1"/>
  <c r="BGS232" i="1"/>
  <c r="BGS236" i="1"/>
  <c r="BGS240" i="1"/>
  <c r="BGS244" i="1"/>
  <c r="BGS248" i="1"/>
  <c r="BGO11" i="1"/>
  <c r="BGO8" i="1"/>
  <c r="BGO12" i="1"/>
  <c r="BGO9" i="1"/>
  <c r="BGO13" i="1"/>
  <c r="BGO10" i="1"/>
  <c r="BGO14" i="1"/>
  <c r="BGO15" i="1"/>
  <c r="BGO16" i="1"/>
  <c r="BGO20" i="1"/>
  <c r="BGO24" i="1"/>
  <c r="BGO28" i="1"/>
  <c r="BGO32" i="1"/>
  <c r="BGO36" i="1"/>
  <c r="BGO17" i="1"/>
  <c r="BGO21" i="1"/>
  <c r="BGO25" i="1"/>
  <c r="BGO29" i="1"/>
  <c r="BGO33" i="1"/>
  <c r="BGO37" i="1"/>
  <c r="BGO18" i="1"/>
  <c r="BGO22" i="1"/>
  <c r="BGO26" i="1"/>
  <c r="BGO30" i="1"/>
  <c r="BGO34" i="1"/>
  <c r="BGO19" i="1"/>
  <c r="BGO23" i="1"/>
  <c r="BGO27" i="1"/>
  <c r="BGO31" i="1"/>
  <c r="BGO35" i="1"/>
  <c r="BGO39" i="1"/>
  <c r="BGO40" i="1"/>
  <c r="BGO43" i="1"/>
  <c r="BGO47" i="1"/>
  <c r="BGO51" i="1"/>
  <c r="BGO55" i="1"/>
  <c r="BGO59" i="1"/>
  <c r="BGO44" i="1"/>
  <c r="BGO48" i="1"/>
  <c r="BGO52" i="1"/>
  <c r="BGO56" i="1"/>
  <c r="BGO60" i="1"/>
  <c r="BGO64" i="1"/>
  <c r="BGO41" i="1"/>
  <c r="BGO45" i="1"/>
  <c r="BGO49" i="1"/>
  <c r="BGO53" i="1"/>
  <c r="BGO57" i="1"/>
  <c r="BGO61" i="1"/>
  <c r="BGO38" i="1"/>
  <c r="BGO42" i="1"/>
  <c r="BGO46" i="1"/>
  <c r="BGO50" i="1"/>
  <c r="BGO54" i="1"/>
  <c r="BGO58" i="1"/>
  <c r="BGO62" i="1"/>
  <c r="BGO69" i="1"/>
  <c r="BGO73" i="1"/>
  <c r="BGO77" i="1"/>
  <c r="BGO81" i="1"/>
  <c r="BGO85" i="1"/>
  <c r="BGO89" i="1"/>
  <c r="BGO93" i="1"/>
  <c r="BGO97" i="1"/>
  <c r="BGO101" i="1"/>
  <c r="BGO105" i="1"/>
  <c r="BGO63" i="1"/>
  <c r="BGO66" i="1"/>
  <c r="BGO70" i="1"/>
  <c r="BGO74" i="1"/>
  <c r="BGO78" i="1"/>
  <c r="BGO82" i="1"/>
  <c r="BGO86" i="1"/>
  <c r="BGO90" i="1"/>
  <c r="BGO94" i="1"/>
  <c r="BGO98" i="1"/>
  <c r="BGO102" i="1"/>
  <c r="BGO106" i="1"/>
  <c r="BGO110" i="1"/>
  <c r="BGO65" i="1"/>
  <c r="BGO67" i="1"/>
  <c r="BGO71" i="1"/>
  <c r="BGO75" i="1"/>
  <c r="BGO79" i="1"/>
  <c r="BGO83" i="1"/>
  <c r="BGO87" i="1"/>
  <c r="BGO91" i="1"/>
  <c r="BGO95" i="1"/>
  <c r="BGO99" i="1"/>
  <c r="BGO103" i="1"/>
  <c r="BGO107" i="1"/>
  <c r="BGO68" i="1"/>
  <c r="BGO72" i="1"/>
  <c r="BGO76" i="1"/>
  <c r="BGO80" i="1"/>
  <c r="BGO84" i="1"/>
  <c r="BGO88" i="1"/>
  <c r="BGO92" i="1"/>
  <c r="BGO96" i="1"/>
  <c r="BGO100" i="1"/>
  <c r="BGO104" i="1"/>
  <c r="BGO108" i="1"/>
  <c r="BGO109" i="1"/>
  <c r="BGO113" i="1"/>
  <c r="BGO117" i="1"/>
  <c r="BGO121" i="1"/>
  <c r="BGO125" i="1"/>
  <c r="BGO129" i="1"/>
  <c r="BGO133" i="1"/>
  <c r="BGO137" i="1"/>
  <c r="BGO141" i="1"/>
  <c r="BGO145" i="1"/>
  <c r="BGO149" i="1"/>
  <c r="BGO153" i="1"/>
  <c r="BGO114" i="1"/>
  <c r="BGO118" i="1"/>
  <c r="BGO122" i="1"/>
  <c r="BGO126" i="1"/>
  <c r="BGO130" i="1"/>
  <c r="BGO134" i="1"/>
  <c r="BGO138" i="1"/>
  <c r="BGO142" i="1"/>
  <c r="BGO146" i="1"/>
  <c r="BGO150" i="1"/>
  <c r="BGO154" i="1"/>
  <c r="BGO111" i="1"/>
  <c r="BGO115" i="1"/>
  <c r="BGO119" i="1"/>
  <c r="BGO123" i="1"/>
  <c r="BGO127" i="1"/>
  <c r="BGO131" i="1"/>
  <c r="BGO135" i="1"/>
  <c r="BGO139" i="1"/>
  <c r="BGO143" i="1"/>
  <c r="BGO147" i="1"/>
  <c r="BGO151" i="1"/>
  <c r="BGO112" i="1"/>
  <c r="BGO116" i="1"/>
  <c r="BGO120" i="1"/>
  <c r="BGO124" i="1"/>
  <c r="BGO128" i="1"/>
  <c r="BGO132" i="1"/>
  <c r="BGO136" i="1"/>
  <c r="BGO140" i="1"/>
  <c r="BGO144" i="1"/>
  <c r="BGO148" i="1"/>
  <c r="BGO152" i="1"/>
  <c r="BGO159" i="1"/>
  <c r="BGO163" i="1"/>
  <c r="BGO167" i="1"/>
  <c r="BGO171" i="1"/>
  <c r="BGO175" i="1"/>
  <c r="BGO179" i="1"/>
  <c r="BGO183" i="1"/>
  <c r="BGO187" i="1"/>
  <c r="BGO191" i="1"/>
  <c r="BGO195" i="1"/>
  <c r="BGO199" i="1"/>
  <c r="BGO156" i="1"/>
  <c r="BGO160" i="1"/>
  <c r="BGO164" i="1"/>
  <c r="BGO168" i="1"/>
  <c r="BGO172" i="1"/>
  <c r="BGO176" i="1"/>
  <c r="BGO180" i="1"/>
  <c r="BGO184" i="1"/>
  <c r="BGO188" i="1"/>
  <c r="BGO192" i="1"/>
  <c r="BGO196" i="1"/>
  <c r="BGO200" i="1"/>
  <c r="BGO157" i="1"/>
  <c r="BGO161" i="1"/>
  <c r="BGO165" i="1"/>
  <c r="BGO169" i="1"/>
  <c r="BGO173" i="1"/>
  <c r="BGO177" i="1"/>
  <c r="BGO181" i="1"/>
  <c r="BGO185" i="1"/>
  <c r="BGO189" i="1"/>
  <c r="BGO193" i="1"/>
  <c r="BGO197" i="1"/>
  <c r="BGO201" i="1"/>
  <c r="BGO155" i="1"/>
  <c r="BGO158" i="1"/>
  <c r="BGO162" i="1"/>
  <c r="BGO166" i="1"/>
  <c r="BGO170" i="1"/>
  <c r="BGO174" i="1"/>
  <c r="BGO178" i="1"/>
  <c r="BGO182" i="1"/>
  <c r="BGO186" i="1"/>
  <c r="BGO190" i="1"/>
  <c r="BGO194" i="1"/>
  <c r="BGO198" i="1"/>
  <c r="BGO202" i="1"/>
  <c r="BGO203" i="1"/>
  <c r="BGO205" i="1"/>
  <c r="BGO209" i="1"/>
  <c r="BGO213" i="1"/>
  <c r="BGO217" i="1"/>
  <c r="BGO221" i="1"/>
  <c r="BGO225" i="1"/>
  <c r="BGO229" i="1"/>
  <c r="BGO233" i="1"/>
  <c r="BGO237" i="1"/>
  <c r="BGO241" i="1"/>
  <c r="BGO245" i="1"/>
  <c r="BGO249" i="1"/>
  <c r="BGO206" i="1"/>
  <c r="BGO210" i="1"/>
  <c r="BGO214" i="1"/>
  <c r="BGO218" i="1"/>
  <c r="BGO222" i="1"/>
  <c r="BGO226" i="1"/>
  <c r="BGO230" i="1"/>
  <c r="BGO234" i="1"/>
  <c r="BGO238" i="1"/>
  <c r="BGO242" i="1"/>
  <c r="BGO246" i="1"/>
  <c r="BGO250" i="1"/>
  <c r="BGO207" i="1"/>
  <c r="BGO211" i="1"/>
  <c r="BGO215" i="1"/>
  <c r="BGO219" i="1"/>
  <c r="BGO223" i="1"/>
  <c r="BGO227" i="1"/>
  <c r="BGO231" i="1"/>
  <c r="BGO235" i="1"/>
  <c r="BGO239" i="1"/>
  <c r="BGO243" i="1"/>
  <c r="BGO247" i="1"/>
  <c r="BGO204" i="1"/>
  <c r="BGO208" i="1"/>
  <c r="BGO212" i="1"/>
  <c r="BGO216" i="1"/>
  <c r="BGO220" i="1"/>
  <c r="BGO224" i="1"/>
  <c r="BGO228" i="1"/>
  <c r="BGO232" i="1"/>
  <c r="BGO236" i="1"/>
  <c r="BGO240" i="1"/>
  <c r="BGO244" i="1"/>
  <c r="BGO248" i="1"/>
  <c r="BGK11" i="1"/>
  <c r="BGK8" i="1"/>
  <c r="BGK12" i="1"/>
  <c r="BGK9" i="1"/>
  <c r="BGK13" i="1"/>
  <c r="BGK10" i="1"/>
  <c r="BGK14" i="1"/>
  <c r="BGK16" i="1"/>
  <c r="BGK20" i="1"/>
  <c r="BGK24" i="1"/>
  <c r="BGK28" i="1"/>
  <c r="BGK32" i="1"/>
  <c r="BGK36" i="1"/>
  <c r="BGK17" i="1"/>
  <c r="BGK21" i="1"/>
  <c r="BGK25" i="1"/>
  <c r="BGK29" i="1"/>
  <c r="BGK33" i="1"/>
  <c r="BGK37" i="1"/>
  <c r="BGK15" i="1"/>
  <c r="BGK18" i="1"/>
  <c r="BGK22" i="1"/>
  <c r="BGK26" i="1"/>
  <c r="BGK30" i="1"/>
  <c r="BGK34" i="1"/>
  <c r="BGK19" i="1"/>
  <c r="BGK23" i="1"/>
  <c r="BGK27" i="1"/>
  <c r="BGK31" i="1"/>
  <c r="BGK35" i="1"/>
  <c r="BGK39" i="1"/>
  <c r="BGK43" i="1"/>
  <c r="BGK47" i="1"/>
  <c r="BGK51" i="1"/>
  <c r="BGK55" i="1"/>
  <c r="BGK59" i="1"/>
  <c r="BGK38" i="1"/>
  <c r="BGK44" i="1"/>
  <c r="BGK48" i="1"/>
  <c r="BGK52" i="1"/>
  <c r="BGK56" i="1"/>
  <c r="BGK60" i="1"/>
  <c r="BGK64" i="1"/>
  <c r="BGK40" i="1"/>
  <c r="BGK41" i="1"/>
  <c r="BGK45" i="1"/>
  <c r="BGK49" i="1"/>
  <c r="BGK53" i="1"/>
  <c r="BGK57" i="1"/>
  <c r="BGK61" i="1"/>
  <c r="BGK42" i="1"/>
  <c r="BGK46" i="1"/>
  <c r="BGK50" i="1"/>
  <c r="BGK54" i="1"/>
  <c r="BGK58" i="1"/>
  <c r="BGK62" i="1"/>
  <c r="BGK65" i="1"/>
  <c r="BGK69" i="1"/>
  <c r="BGK73" i="1"/>
  <c r="BGK77" i="1"/>
  <c r="BGK81" i="1"/>
  <c r="BGK85" i="1"/>
  <c r="BGK89" i="1"/>
  <c r="BGK93" i="1"/>
  <c r="BGK97" i="1"/>
  <c r="BGK101" i="1"/>
  <c r="BGK105" i="1"/>
  <c r="BGK66" i="1"/>
  <c r="BGK70" i="1"/>
  <c r="BGK74" i="1"/>
  <c r="BGK78" i="1"/>
  <c r="BGK82" i="1"/>
  <c r="BGK86" i="1"/>
  <c r="BGK90" i="1"/>
  <c r="BGK94" i="1"/>
  <c r="BGK98" i="1"/>
  <c r="BGK102" i="1"/>
  <c r="BGK106" i="1"/>
  <c r="BGK110" i="1"/>
  <c r="BGK67" i="1"/>
  <c r="BGK71" i="1"/>
  <c r="BGK75" i="1"/>
  <c r="BGK79" i="1"/>
  <c r="BGK83" i="1"/>
  <c r="BGK87" i="1"/>
  <c r="BGK91" i="1"/>
  <c r="BGK95" i="1"/>
  <c r="BGK99" i="1"/>
  <c r="BGK103" i="1"/>
  <c r="BGK107" i="1"/>
  <c r="BGK63" i="1"/>
  <c r="BGK68" i="1"/>
  <c r="BGK72" i="1"/>
  <c r="BGK76" i="1"/>
  <c r="BGK80" i="1"/>
  <c r="BGK84" i="1"/>
  <c r="BGK88" i="1"/>
  <c r="BGK92" i="1"/>
  <c r="BGK96" i="1"/>
  <c r="BGK100" i="1"/>
  <c r="BGK104" i="1"/>
  <c r="BGK108" i="1"/>
  <c r="BGK113" i="1"/>
  <c r="BGK117" i="1"/>
  <c r="BGK121" i="1"/>
  <c r="BGK125" i="1"/>
  <c r="BGK129" i="1"/>
  <c r="BGK133" i="1"/>
  <c r="BGK137" i="1"/>
  <c r="BGK141" i="1"/>
  <c r="BGK145" i="1"/>
  <c r="BGK149" i="1"/>
  <c r="BGK153" i="1"/>
  <c r="BGK114" i="1"/>
  <c r="BGK118" i="1"/>
  <c r="BGK122" i="1"/>
  <c r="BGK126" i="1"/>
  <c r="BGK130" i="1"/>
  <c r="BGK134" i="1"/>
  <c r="BGK138" i="1"/>
  <c r="BGK142" i="1"/>
  <c r="BGK146" i="1"/>
  <c r="BGK150" i="1"/>
  <c r="BGK154" i="1"/>
  <c r="BGK109" i="1"/>
  <c r="BGK111" i="1"/>
  <c r="BGK115" i="1"/>
  <c r="BGK119" i="1"/>
  <c r="BGK123" i="1"/>
  <c r="BGK127" i="1"/>
  <c r="BGK131" i="1"/>
  <c r="BGK135" i="1"/>
  <c r="BGK139" i="1"/>
  <c r="BGK143" i="1"/>
  <c r="BGK147" i="1"/>
  <c r="BGK151" i="1"/>
  <c r="BGK112" i="1"/>
  <c r="BGK116" i="1"/>
  <c r="BGK120" i="1"/>
  <c r="BGK124" i="1"/>
  <c r="BGK128" i="1"/>
  <c r="BGK132" i="1"/>
  <c r="BGK136" i="1"/>
  <c r="BGK140" i="1"/>
  <c r="BGK144" i="1"/>
  <c r="BGK148" i="1"/>
  <c r="BGK152" i="1"/>
  <c r="BGK159" i="1"/>
  <c r="BGK163" i="1"/>
  <c r="BGK167" i="1"/>
  <c r="BGK171" i="1"/>
  <c r="BGK175" i="1"/>
  <c r="BGK179" i="1"/>
  <c r="BGK183" i="1"/>
  <c r="BGK187" i="1"/>
  <c r="BGK191" i="1"/>
  <c r="BGK195" i="1"/>
  <c r="BGK199" i="1"/>
  <c r="BGK155" i="1"/>
  <c r="BGK156" i="1"/>
  <c r="BGK160" i="1"/>
  <c r="BGK164" i="1"/>
  <c r="BGK168" i="1"/>
  <c r="BGK172" i="1"/>
  <c r="BGK176" i="1"/>
  <c r="BGK180" i="1"/>
  <c r="BGK184" i="1"/>
  <c r="BGK188" i="1"/>
  <c r="BGK192" i="1"/>
  <c r="BGK196" i="1"/>
  <c r="BGK200" i="1"/>
  <c r="BGK157" i="1"/>
  <c r="BGK161" i="1"/>
  <c r="BGK165" i="1"/>
  <c r="BGK169" i="1"/>
  <c r="BGK173" i="1"/>
  <c r="BGK177" i="1"/>
  <c r="BGK181" i="1"/>
  <c r="BGK185" i="1"/>
  <c r="BGK189" i="1"/>
  <c r="BGK193" i="1"/>
  <c r="BGK197" i="1"/>
  <c r="BGK201" i="1"/>
  <c r="BGK158" i="1"/>
  <c r="BGK162" i="1"/>
  <c r="BGK166" i="1"/>
  <c r="BGK170" i="1"/>
  <c r="BGK174" i="1"/>
  <c r="BGK178" i="1"/>
  <c r="BGK182" i="1"/>
  <c r="BGK186" i="1"/>
  <c r="BGK190" i="1"/>
  <c r="BGK194" i="1"/>
  <c r="BGK198" i="1"/>
  <c r="BGK202" i="1"/>
  <c r="BGK205" i="1"/>
  <c r="BGK209" i="1"/>
  <c r="BGK213" i="1"/>
  <c r="BGK217" i="1"/>
  <c r="BGK221" i="1"/>
  <c r="BGK225" i="1"/>
  <c r="BGK229" i="1"/>
  <c r="BGK233" i="1"/>
  <c r="BGK237" i="1"/>
  <c r="BGK241" i="1"/>
  <c r="BGK245" i="1"/>
  <c r="BGK249" i="1"/>
  <c r="BGK206" i="1"/>
  <c r="BGK210" i="1"/>
  <c r="BGK214" i="1"/>
  <c r="BGK218" i="1"/>
  <c r="BGK222" i="1"/>
  <c r="BGK226" i="1"/>
  <c r="BGK230" i="1"/>
  <c r="BGK234" i="1"/>
  <c r="BGK238" i="1"/>
  <c r="BGK242" i="1"/>
  <c r="BGK246" i="1"/>
  <c r="BGK250" i="1"/>
  <c r="BGK203" i="1"/>
  <c r="BGK207" i="1"/>
  <c r="BGK211" i="1"/>
  <c r="BGK215" i="1"/>
  <c r="BGK219" i="1"/>
  <c r="BGK223" i="1"/>
  <c r="BGK227" i="1"/>
  <c r="BGK231" i="1"/>
  <c r="BGK235" i="1"/>
  <c r="BGK239" i="1"/>
  <c r="BGK243" i="1"/>
  <c r="BGK247" i="1"/>
  <c r="BGK204" i="1"/>
  <c r="BGK208" i="1"/>
  <c r="BGK212" i="1"/>
  <c r="BGK216" i="1"/>
  <c r="BGK220" i="1"/>
  <c r="BGK224" i="1"/>
  <c r="BGK228" i="1"/>
  <c r="BGK232" i="1"/>
  <c r="BGK236" i="1"/>
  <c r="BGK240" i="1"/>
  <c r="BGK244" i="1"/>
  <c r="BGK248" i="1"/>
  <c r="BGG11" i="1"/>
  <c r="BGG8" i="1"/>
  <c r="BGG12" i="1"/>
  <c r="BGG9" i="1"/>
  <c r="BGG13" i="1"/>
  <c r="BGG10" i="1"/>
  <c r="BGG14" i="1"/>
  <c r="BGG15" i="1"/>
  <c r="BGG16" i="1"/>
  <c r="BGG20" i="1"/>
  <c r="BGG24" i="1"/>
  <c r="BGG28" i="1"/>
  <c r="BGG32" i="1"/>
  <c r="BGG36" i="1"/>
  <c r="BGG17" i="1"/>
  <c r="BGG21" i="1"/>
  <c r="BGG25" i="1"/>
  <c r="BGG29" i="1"/>
  <c r="BGG33" i="1"/>
  <c r="BGG37" i="1"/>
  <c r="BGG18" i="1"/>
  <c r="BGG22" i="1"/>
  <c r="BGG26" i="1"/>
  <c r="BGG30" i="1"/>
  <c r="BGG34" i="1"/>
  <c r="BGG19" i="1"/>
  <c r="BGG23" i="1"/>
  <c r="BGG27" i="1"/>
  <c r="BGG31" i="1"/>
  <c r="BGG35" i="1"/>
  <c r="BGG39" i="1"/>
  <c r="BGG40" i="1"/>
  <c r="BGG43" i="1"/>
  <c r="BGG47" i="1"/>
  <c r="BGG51" i="1"/>
  <c r="BGG55" i="1"/>
  <c r="BGG59" i="1"/>
  <c r="BGG44" i="1"/>
  <c r="BGG48" i="1"/>
  <c r="BGG52" i="1"/>
  <c r="BGG56" i="1"/>
  <c r="BGG60" i="1"/>
  <c r="BGG64" i="1"/>
  <c r="BGG41" i="1"/>
  <c r="BGG45" i="1"/>
  <c r="BGG49" i="1"/>
  <c r="BGG53" i="1"/>
  <c r="BGG57" i="1"/>
  <c r="BGG61" i="1"/>
  <c r="BGG38" i="1"/>
  <c r="BGG42" i="1"/>
  <c r="BGG46" i="1"/>
  <c r="BGG50" i="1"/>
  <c r="BGG54" i="1"/>
  <c r="BGG58" i="1"/>
  <c r="BGG62" i="1"/>
  <c r="BGG69" i="1"/>
  <c r="BGG73" i="1"/>
  <c r="BGG77" i="1"/>
  <c r="BGG81" i="1"/>
  <c r="BGG85" i="1"/>
  <c r="BGG89" i="1"/>
  <c r="BGG93" i="1"/>
  <c r="BGG97" i="1"/>
  <c r="BGG101" i="1"/>
  <c r="BGG105" i="1"/>
  <c r="BGG63" i="1"/>
  <c r="BGG66" i="1"/>
  <c r="BGG70" i="1"/>
  <c r="BGG74" i="1"/>
  <c r="BGG78" i="1"/>
  <c r="BGG82" i="1"/>
  <c r="BGG86" i="1"/>
  <c r="BGG90" i="1"/>
  <c r="BGG94" i="1"/>
  <c r="BGG98" i="1"/>
  <c r="BGG102" i="1"/>
  <c r="BGG106" i="1"/>
  <c r="BGG110" i="1"/>
  <c r="BGG65" i="1"/>
  <c r="BGG67" i="1"/>
  <c r="BGG71" i="1"/>
  <c r="BGG75" i="1"/>
  <c r="BGG79" i="1"/>
  <c r="BGG83" i="1"/>
  <c r="BGG87" i="1"/>
  <c r="BGG91" i="1"/>
  <c r="BGG95" i="1"/>
  <c r="BGG99" i="1"/>
  <c r="BGG103" i="1"/>
  <c r="BGG107" i="1"/>
  <c r="BGG68" i="1"/>
  <c r="BGG72" i="1"/>
  <c r="BGG76" i="1"/>
  <c r="BGG80" i="1"/>
  <c r="BGG84" i="1"/>
  <c r="BGG88" i="1"/>
  <c r="BGG92" i="1"/>
  <c r="BGG96" i="1"/>
  <c r="BGG100" i="1"/>
  <c r="BGG104" i="1"/>
  <c r="BGG108" i="1"/>
  <c r="BGG109" i="1"/>
  <c r="BGG113" i="1"/>
  <c r="BGG117" i="1"/>
  <c r="BGG121" i="1"/>
  <c r="BGG125" i="1"/>
  <c r="BGG129" i="1"/>
  <c r="BGG133" i="1"/>
  <c r="BGG137" i="1"/>
  <c r="BGG141" i="1"/>
  <c r="BGG145" i="1"/>
  <c r="BGG149" i="1"/>
  <c r="BGG153" i="1"/>
  <c r="BGG114" i="1"/>
  <c r="BGG118" i="1"/>
  <c r="BGG122" i="1"/>
  <c r="BGG126" i="1"/>
  <c r="BGG130" i="1"/>
  <c r="BGG134" i="1"/>
  <c r="BGG138" i="1"/>
  <c r="BGG142" i="1"/>
  <c r="BGG146" i="1"/>
  <c r="BGG150" i="1"/>
  <c r="BGG154" i="1"/>
  <c r="BGG111" i="1"/>
  <c r="BGG115" i="1"/>
  <c r="BGG119" i="1"/>
  <c r="BGG123" i="1"/>
  <c r="BGG127" i="1"/>
  <c r="BGG131" i="1"/>
  <c r="BGG135" i="1"/>
  <c r="BGG139" i="1"/>
  <c r="BGG143" i="1"/>
  <c r="BGG147" i="1"/>
  <c r="BGG151" i="1"/>
  <c r="BGG112" i="1"/>
  <c r="BGG116" i="1"/>
  <c r="BGG120" i="1"/>
  <c r="BGG124" i="1"/>
  <c r="BGG128" i="1"/>
  <c r="BGG132" i="1"/>
  <c r="BGG136" i="1"/>
  <c r="BGG140" i="1"/>
  <c r="BGG144" i="1"/>
  <c r="BGG148" i="1"/>
  <c r="BGG152" i="1"/>
  <c r="BGG159" i="1"/>
  <c r="BGG163" i="1"/>
  <c r="BGG167" i="1"/>
  <c r="BGG171" i="1"/>
  <c r="BGG175" i="1"/>
  <c r="BGG179" i="1"/>
  <c r="BGG183" i="1"/>
  <c r="BGG187" i="1"/>
  <c r="BGG191" i="1"/>
  <c r="BGG195" i="1"/>
  <c r="BGG199" i="1"/>
  <c r="BGG156" i="1"/>
  <c r="BGG160" i="1"/>
  <c r="BGG164" i="1"/>
  <c r="BGG168" i="1"/>
  <c r="BGG172" i="1"/>
  <c r="BGG176" i="1"/>
  <c r="BGG180" i="1"/>
  <c r="BGG184" i="1"/>
  <c r="BGG188" i="1"/>
  <c r="BGG192" i="1"/>
  <c r="BGG196" i="1"/>
  <c r="BGG200" i="1"/>
  <c r="BGG157" i="1"/>
  <c r="BGG161" i="1"/>
  <c r="BGG165" i="1"/>
  <c r="BGG169" i="1"/>
  <c r="BGG173" i="1"/>
  <c r="BGG177" i="1"/>
  <c r="BGG181" i="1"/>
  <c r="BGG185" i="1"/>
  <c r="BGG189" i="1"/>
  <c r="BGG193" i="1"/>
  <c r="BGG197" i="1"/>
  <c r="BGG201" i="1"/>
  <c r="BGG155" i="1"/>
  <c r="BGG158" i="1"/>
  <c r="BGG162" i="1"/>
  <c r="BGG166" i="1"/>
  <c r="BGG170" i="1"/>
  <c r="BGG174" i="1"/>
  <c r="BGG178" i="1"/>
  <c r="BGG182" i="1"/>
  <c r="BGG186" i="1"/>
  <c r="BGG190" i="1"/>
  <c r="BGG194" i="1"/>
  <c r="BGG198" i="1"/>
  <c r="BGG202" i="1"/>
  <c r="BGG203" i="1"/>
  <c r="BGG205" i="1"/>
  <c r="BGG209" i="1"/>
  <c r="BGG213" i="1"/>
  <c r="BGG217" i="1"/>
  <c r="BGG221" i="1"/>
  <c r="BGG225" i="1"/>
  <c r="BGG229" i="1"/>
  <c r="BGG233" i="1"/>
  <c r="BGG237" i="1"/>
  <c r="BGG241" i="1"/>
  <c r="BGG245" i="1"/>
  <c r="BGG249" i="1"/>
  <c r="BGG206" i="1"/>
  <c r="BGG210" i="1"/>
  <c r="BGG214" i="1"/>
  <c r="BGG218" i="1"/>
  <c r="BGG222" i="1"/>
  <c r="BGG226" i="1"/>
  <c r="BGG230" i="1"/>
  <c r="BGG234" i="1"/>
  <c r="BGG238" i="1"/>
  <c r="BGG242" i="1"/>
  <c r="BGG246" i="1"/>
  <c r="BGG250" i="1"/>
  <c r="BGG207" i="1"/>
  <c r="BGG211" i="1"/>
  <c r="BGG215" i="1"/>
  <c r="BGG219" i="1"/>
  <c r="BGG223" i="1"/>
  <c r="BGG227" i="1"/>
  <c r="BGG231" i="1"/>
  <c r="BGG235" i="1"/>
  <c r="BGG239" i="1"/>
  <c r="BGG243" i="1"/>
  <c r="BGG247" i="1"/>
  <c r="BGG204" i="1"/>
  <c r="BGG208" i="1"/>
  <c r="BGG212" i="1"/>
  <c r="BGG216" i="1"/>
  <c r="BGG220" i="1"/>
  <c r="BGG224" i="1"/>
  <c r="BGG228" i="1"/>
  <c r="BGG232" i="1"/>
  <c r="BGG236" i="1"/>
  <c r="BGG240" i="1"/>
  <c r="BGG244" i="1"/>
  <c r="BGG248" i="1"/>
  <c r="BGG252" i="1"/>
  <c r="BGC11" i="1"/>
  <c r="BGC8" i="1"/>
  <c r="BGC12" i="1"/>
  <c r="BGC9" i="1"/>
  <c r="BGC13" i="1"/>
  <c r="BGC10" i="1"/>
  <c r="BGC14" i="1"/>
  <c r="BGC16" i="1"/>
  <c r="BGC20" i="1"/>
  <c r="BGC24" i="1"/>
  <c r="BGC28" i="1"/>
  <c r="BGC32" i="1"/>
  <c r="BGC36" i="1"/>
  <c r="BGC17" i="1"/>
  <c r="BGC21" i="1"/>
  <c r="BGC25" i="1"/>
  <c r="BGC29" i="1"/>
  <c r="BGC33" i="1"/>
  <c r="BGC37" i="1"/>
  <c r="BGC15" i="1"/>
  <c r="BGC18" i="1"/>
  <c r="BGC22" i="1"/>
  <c r="BGC26" i="1"/>
  <c r="BGC30" i="1"/>
  <c r="BGC34" i="1"/>
  <c r="BGC19" i="1"/>
  <c r="BGC23" i="1"/>
  <c r="BGC27" i="1"/>
  <c r="BGC31" i="1"/>
  <c r="BGC35" i="1"/>
  <c r="BGC39" i="1"/>
  <c r="BGC43" i="1"/>
  <c r="BGC47" i="1"/>
  <c r="BGC51" i="1"/>
  <c r="BGC55" i="1"/>
  <c r="BGC59" i="1"/>
  <c r="BGC38" i="1"/>
  <c r="BGC44" i="1"/>
  <c r="BGC48" i="1"/>
  <c r="BGC52" i="1"/>
  <c r="BGC56" i="1"/>
  <c r="BGC60" i="1"/>
  <c r="BGC64" i="1"/>
  <c r="BGC40" i="1"/>
  <c r="BGC41" i="1"/>
  <c r="BGC45" i="1"/>
  <c r="BGC49" i="1"/>
  <c r="BGC53" i="1"/>
  <c r="BGC57" i="1"/>
  <c r="BGC61" i="1"/>
  <c r="BGC42" i="1"/>
  <c r="BGC46" i="1"/>
  <c r="BGC50" i="1"/>
  <c r="BGC54" i="1"/>
  <c r="BGC58" i="1"/>
  <c r="BGC62" i="1"/>
  <c r="BGC65" i="1"/>
  <c r="BGC69" i="1"/>
  <c r="BGC73" i="1"/>
  <c r="BGC77" i="1"/>
  <c r="BGC81" i="1"/>
  <c r="BGC85" i="1"/>
  <c r="BGC89" i="1"/>
  <c r="BGC93" i="1"/>
  <c r="BGC97" i="1"/>
  <c r="BGC101" i="1"/>
  <c r="BGC105" i="1"/>
  <c r="BGC66" i="1"/>
  <c r="BGC70" i="1"/>
  <c r="BGC74" i="1"/>
  <c r="BGC78" i="1"/>
  <c r="BGC82" i="1"/>
  <c r="BGC86" i="1"/>
  <c r="BGC90" i="1"/>
  <c r="BGC94" i="1"/>
  <c r="BGC98" i="1"/>
  <c r="BGC102" i="1"/>
  <c r="BGC106" i="1"/>
  <c r="BGC110" i="1"/>
  <c r="BGC67" i="1"/>
  <c r="BGC71" i="1"/>
  <c r="BGC75" i="1"/>
  <c r="BGC79" i="1"/>
  <c r="BGC83" i="1"/>
  <c r="BGC87" i="1"/>
  <c r="BGC91" i="1"/>
  <c r="BGC95" i="1"/>
  <c r="BGC99" i="1"/>
  <c r="BGC103" i="1"/>
  <c r="BGC107" i="1"/>
  <c r="BGC63" i="1"/>
  <c r="BGC68" i="1"/>
  <c r="BGC72" i="1"/>
  <c r="BGC76" i="1"/>
  <c r="BGC80" i="1"/>
  <c r="BGC84" i="1"/>
  <c r="BGC88" i="1"/>
  <c r="BGC92" i="1"/>
  <c r="BGC96" i="1"/>
  <c r="BGC100" i="1"/>
  <c r="BGC104" i="1"/>
  <c r="BGC108" i="1"/>
  <c r="BGC113" i="1"/>
  <c r="BGC117" i="1"/>
  <c r="BGC121" i="1"/>
  <c r="BGC125" i="1"/>
  <c r="BGC129" i="1"/>
  <c r="BGC133" i="1"/>
  <c r="BGC137" i="1"/>
  <c r="BGC141" i="1"/>
  <c r="BGC145" i="1"/>
  <c r="BGC149" i="1"/>
  <c r="BGC153" i="1"/>
  <c r="BGC114" i="1"/>
  <c r="BGC118" i="1"/>
  <c r="BGC122" i="1"/>
  <c r="BGC126" i="1"/>
  <c r="BGC130" i="1"/>
  <c r="BGC134" i="1"/>
  <c r="BGC138" i="1"/>
  <c r="BGC142" i="1"/>
  <c r="BGC146" i="1"/>
  <c r="BGC150" i="1"/>
  <c r="BGC154" i="1"/>
  <c r="BGC109" i="1"/>
  <c r="BGC111" i="1"/>
  <c r="BGC115" i="1"/>
  <c r="BGC119" i="1"/>
  <c r="BGC123" i="1"/>
  <c r="BGC127" i="1"/>
  <c r="BGC131" i="1"/>
  <c r="BGC135" i="1"/>
  <c r="BGC139" i="1"/>
  <c r="BGC143" i="1"/>
  <c r="BGC147" i="1"/>
  <c r="BGC151" i="1"/>
  <c r="BGC112" i="1"/>
  <c r="BGC116" i="1"/>
  <c r="BGC120" i="1"/>
  <c r="BGC124" i="1"/>
  <c r="BGC128" i="1"/>
  <c r="BGC132" i="1"/>
  <c r="BGC136" i="1"/>
  <c r="BGC140" i="1"/>
  <c r="BGC144" i="1"/>
  <c r="BGC148" i="1"/>
  <c r="BGC152" i="1"/>
  <c r="BGC159" i="1"/>
  <c r="BGC163" i="1"/>
  <c r="BGC167" i="1"/>
  <c r="BGC171" i="1"/>
  <c r="BGC175" i="1"/>
  <c r="BGC179" i="1"/>
  <c r="BGC183" i="1"/>
  <c r="BGC187" i="1"/>
  <c r="BGC191" i="1"/>
  <c r="BGC195" i="1"/>
  <c r="BGC199" i="1"/>
  <c r="BGC155" i="1"/>
  <c r="BGC156" i="1"/>
  <c r="BGC160" i="1"/>
  <c r="BGC164" i="1"/>
  <c r="BGC168" i="1"/>
  <c r="BGC172" i="1"/>
  <c r="BGC176" i="1"/>
  <c r="BGC180" i="1"/>
  <c r="BGC184" i="1"/>
  <c r="BGC188" i="1"/>
  <c r="BGC192" i="1"/>
  <c r="BGC196" i="1"/>
  <c r="BGC200" i="1"/>
  <c r="BGC157" i="1"/>
  <c r="BGC161" i="1"/>
  <c r="BGC165" i="1"/>
  <c r="BGC169" i="1"/>
  <c r="BGC173" i="1"/>
  <c r="BGC177" i="1"/>
  <c r="BGC181" i="1"/>
  <c r="BGC185" i="1"/>
  <c r="BGC189" i="1"/>
  <c r="BGC193" i="1"/>
  <c r="BGC197" i="1"/>
  <c r="BGC201" i="1"/>
  <c r="BGC158" i="1"/>
  <c r="BGC162" i="1"/>
  <c r="BGC166" i="1"/>
  <c r="BGC170" i="1"/>
  <c r="BGC174" i="1"/>
  <c r="BGC178" i="1"/>
  <c r="BGC182" i="1"/>
  <c r="BGC186" i="1"/>
  <c r="BGC190" i="1"/>
  <c r="BGC194" i="1"/>
  <c r="BGC198" i="1"/>
  <c r="BGC202" i="1"/>
  <c r="BGC205" i="1"/>
  <c r="BGC209" i="1"/>
  <c r="BGC213" i="1"/>
  <c r="BGC217" i="1"/>
  <c r="BGC221" i="1"/>
  <c r="BGC225" i="1"/>
  <c r="BGC229" i="1"/>
  <c r="BGC233" i="1"/>
  <c r="BGC237" i="1"/>
  <c r="BGC241" i="1"/>
  <c r="BGC245" i="1"/>
  <c r="BGC249" i="1"/>
  <c r="BGC206" i="1"/>
  <c r="BGC210" i="1"/>
  <c r="BGC214" i="1"/>
  <c r="BGC218" i="1"/>
  <c r="BGC222" i="1"/>
  <c r="BGC226" i="1"/>
  <c r="BGC230" i="1"/>
  <c r="BGC234" i="1"/>
  <c r="BGC238" i="1"/>
  <c r="BGC242" i="1"/>
  <c r="BGC246" i="1"/>
  <c r="BGC250" i="1"/>
  <c r="BGC203" i="1"/>
  <c r="BGC207" i="1"/>
  <c r="BGC211" i="1"/>
  <c r="BGC215" i="1"/>
  <c r="BGC219" i="1"/>
  <c r="BGC223" i="1"/>
  <c r="BGC227" i="1"/>
  <c r="BGC231" i="1"/>
  <c r="BGC235" i="1"/>
  <c r="BGC239" i="1"/>
  <c r="BGC243" i="1"/>
  <c r="BGC247" i="1"/>
  <c r="BGC204" i="1"/>
  <c r="BGC208" i="1"/>
  <c r="BGC212" i="1"/>
  <c r="BGC216" i="1"/>
  <c r="BGC220" i="1"/>
  <c r="BGC224" i="1"/>
  <c r="BGC228" i="1"/>
  <c r="BGC232" i="1"/>
  <c r="BGC236" i="1"/>
  <c r="BGC240" i="1"/>
  <c r="BGC244" i="1"/>
  <c r="BGC248" i="1"/>
  <c r="BGC252" i="1"/>
  <c r="BDS7" i="1"/>
  <c r="BCU7" i="1"/>
  <c r="BDR7" i="1"/>
  <c r="BDN7" i="1"/>
  <c r="BDH7" i="1"/>
  <c r="BDD7" i="1"/>
  <c r="BCZ7" i="1"/>
  <c r="BCV7" i="1"/>
  <c r="BHD7" i="1"/>
  <c r="BGZ7" i="1"/>
  <c r="BGV7" i="1"/>
  <c r="BGR7" i="1"/>
  <c r="BGN7" i="1"/>
  <c r="BGJ7" i="1"/>
  <c r="BGF7" i="1"/>
  <c r="BGB7" i="1"/>
  <c r="BFX7" i="1"/>
  <c r="BFT7" i="1"/>
  <c r="BFP7" i="1"/>
  <c r="BFL7" i="1"/>
  <c r="BFH7" i="1"/>
  <c r="BFD7" i="1"/>
  <c r="BEZ7" i="1"/>
  <c r="BEV7" i="1"/>
  <c r="BER7" i="1"/>
  <c r="BEN7" i="1"/>
  <c r="BEJ7" i="1"/>
  <c r="BEF7" i="1"/>
  <c r="BEB7" i="1"/>
  <c r="BDX7" i="1"/>
  <c r="BHE319" i="1"/>
  <c r="BHA319" i="1"/>
  <c r="BGW319" i="1"/>
  <c r="BGS319" i="1"/>
  <c r="BGO319" i="1"/>
  <c r="BGK319" i="1"/>
  <c r="BGG319" i="1"/>
  <c r="BGC319" i="1"/>
  <c r="BFY319" i="1"/>
  <c r="BFU319" i="1"/>
  <c r="BFQ319" i="1"/>
  <c r="BFM319" i="1"/>
  <c r="BFI319" i="1"/>
  <c r="BFE319" i="1"/>
  <c r="BFA319" i="1"/>
  <c r="BEW319" i="1"/>
  <c r="BES319" i="1"/>
  <c r="BEO319" i="1"/>
  <c r="BEK319" i="1"/>
  <c r="BEG319" i="1"/>
  <c r="BEC319" i="1"/>
  <c r="BDY319" i="1"/>
  <c r="BDU319" i="1"/>
  <c r="BDQ319" i="1"/>
  <c r="BDM319" i="1"/>
  <c r="BDI319" i="1"/>
  <c r="BDE319" i="1"/>
  <c r="BDA319" i="1"/>
  <c r="BCW319" i="1"/>
  <c r="BHF318" i="1"/>
  <c r="BHB318" i="1"/>
  <c r="BGX318" i="1"/>
  <c r="BGT318" i="1"/>
  <c r="BGP318" i="1"/>
  <c r="BGL318" i="1"/>
  <c r="BGH318" i="1"/>
  <c r="BGD318" i="1"/>
  <c r="BFZ318" i="1"/>
  <c r="BFV318" i="1"/>
  <c r="BFR318" i="1"/>
  <c r="BFN318" i="1"/>
  <c r="BFJ318" i="1"/>
  <c r="BFF318" i="1"/>
  <c r="BFB318" i="1"/>
  <c r="BEX318" i="1"/>
  <c r="BET318" i="1"/>
  <c r="BEP318" i="1"/>
  <c r="BEL318" i="1"/>
  <c r="BEH318" i="1"/>
  <c r="BED318" i="1"/>
  <c r="BDZ318" i="1"/>
  <c r="BDV318" i="1"/>
  <c r="BDR318" i="1"/>
  <c r="BDN318" i="1"/>
  <c r="BDJ318" i="1"/>
  <c r="BDF318" i="1"/>
  <c r="BDB318" i="1"/>
  <c r="BCX318" i="1"/>
  <c r="BHG317" i="1"/>
  <c r="BHC317" i="1"/>
  <c r="BGY317" i="1"/>
  <c r="BGU317" i="1"/>
  <c r="BGQ317" i="1"/>
  <c r="BGM317" i="1"/>
  <c r="BGI317" i="1"/>
  <c r="BGE317" i="1"/>
  <c r="BGA317" i="1"/>
  <c r="BFW317" i="1"/>
  <c r="BFS317" i="1"/>
  <c r="BFO317" i="1"/>
  <c r="BFK317" i="1"/>
  <c r="BFG317" i="1"/>
  <c r="BFC317" i="1"/>
  <c r="BEY317" i="1"/>
  <c r="BEU317" i="1"/>
  <c r="BEQ317" i="1"/>
  <c r="BEM317" i="1"/>
  <c r="BEI317" i="1"/>
  <c r="BEE317" i="1"/>
  <c r="BEA317" i="1"/>
  <c r="BDW317" i="1"/>
  <c r="BDS317" i="1"/>
  <c r="BDO317" i="1"/>
  <c r="BDK317" i="1"/>
  <c r="BDG317" i="1"/>
  <c r="BDC317" i="1"/>
  <c r="BCY317" i="1"/>
  <c r="BCU317" i="1"/>
  <c r="BHD316" i="1"/>
  <c r="BGZ316" i="1"/>
  <c r="BGV316" i="1"/>
  <c r="BGR316" i="1"/>
  <c r="BGN316" i="1"/>
  <c r="BGJ316" i="1"/>
  <c r="BGF316" i="1"/>
  <c r="BGB316" i="1"/>
  <c r="BFX316" i="1"/>
  <c r="BFT316" i="1"/>
  <c r="BFP316" i="1"/>
  <c r="BFL316" i="1"/>
  <c r="BFH316" i="1"/>
  <c r="BFD316" i="1"/>
  <c r="BEZ316" i="1"/>
  <c r="BEV316" i="1"/>
  <c r="BER316" i="1"/>
  <c r="BEN316" i="1"/>
  <c r="BEJ316" i="1"/>
  <c r="BEF316" i="1"/>
  <c r="BEB316" i="1"/>
  <c r="BDX316" i="1"/>
  <c r="BDT316" i="1"/>
  <c r="BDP316" i="1"/>
  <c r="BDL316" i="1"/>
  <c r="BDH316" i="1"/>
  <c r="BDD316" i="1"/>
  <c r="BCZ316" i="1"/>
  <c r="BCV316" i="1"/>
  <c r="BHE315" i="1"/>
  <c r="BHA315" i="1"/>
  <c r="BGW315" i="1"/>
  <c r="BGS315" i="1"/>
  <c r="BGO315" i="1"/>
  <c r="BGK315" i="1"/>
  <c r="BGG315" i="1"/>
  <c r="BGC315" i="1"/>
  <c r="BFY315" i="1"/>
  <c r="BFU315" i="1"/>
  <c r="BFQ315" i="1"/>
  <c r="BFM315" i="1"/>
  <c r="BFI315" i="1"/>
  <c r="BFE315" i="1"/>
  <c r="BFA315" i="1"/>
  <c r="BEW315" i="1"/>
  <c r="BES315" i="1"/>
  <c r="BEO315" i="1"/>
  <c r="BEK315" i="1"/>
  <c r="BEG315" i="1"/>
  <c r="BEC315" i="1"/>
  <c r="BDY315" i="1"/>
  <c r="BDU315" i="1"/>
  <c r="BDQ315" i="1"/>
  <c r="BDM315" i="1"/>
  <c r="BDI315" i="1"/>
  <c r="BDE315" i="1"/>
  <c r="BDA315" i="1"/>
  <c r="BCW315" i="1"/>
  <c r="BHF314" i="1"/>
  <c r="BHB314" i="1"/>
  <c r="BGX314" i="1"/>
  <c r="BGT314" i="1"/>
  <c r="BGP314" i="1"/>
  <c r="BGL314" i="1"/>
  <c r="BGH314" i="1"/>
  <c r="BGD314" i="1"/>
  <c r="BFZ314" i="1"/>
  <c r="BFV314" i="1"/>
  <c r="BFR314" i="1"/>
  <c r="BFN314" i="1"/>
  <c r="BFJ314" i="1"/>
  <c r="BFF314" i="1"/>
  <c r="BFB314" i="1"/>
  <c r="BEX314" i="1"/>
  <c r="BET314" i="1"/>
  <c r="BEP314" i="1"/>
  <c r="BEL314" i="1"/>
  <c r="BEH314" i="1"/>
  <c r="BED314" i="1"/>
  <c r="BDZ314" i="1"/>
  <c r="BDV314" i="1"/>
  <c r="BDR314" i="1"/>
  <c r="BDN314" i="1"/>
  <c r="BDJ314" i="1"/>
  <c r="BDF314" i="1"/>
  <c r="BDB314" i="1"/>
  <c r="BCX314" i="1"/>
  <c r="BHG313" i="1"/>
  <c r="BHC313" i="1"/>
  <c r="BGY313" i="1"/>
  <c r="BGU313" i="1"/>
  <c r="BGQ313" i="1"/>
  <c r="BGM313" i="1"/>
  <c r="BGI313" i="1"/>
  <c r="BGE313" i="1"/>
  <c r="BGA313" i="1"/>
  <c r="BFW313" i="1"/>
  <c r="BFS313" i="1"/>
  <c r="BFO313" i="1"/>
  <c r="BFK313" i="1"/>
  <c r="BFG313" i="1"/>
  <c r="BFC313" i="1"/>
  <c r="BEY313" i="1"/>
  <c r="BEU313" i="1"/>
  <c r="BEQ313" i="1"/>
  <c r="BEM313" i="1"/>
  <c r="BEI313" i="1"/>
  <c r="BEE313" i="1"/>
  <c r="BEA313" i="1"/>
  <c r="BDW313" i="1"/>
  <c r="BDS313" i="1"/>
  <c r="BDO313" i="1"/>
  <c r="BDK313" i="1"/>
  <c r="BDG313" i="1"/>
  <c r="BDC313" i="1"/>
  <c r="BCY313" i="1"/>
  <c r="BCU313" i="1"/>
  <c r="BHD312" i="1"/>
  <c r="BGZ312" i="1"/>
  <c r="BGV312" i="1"/>
  <c r="BGR312" i="1"/>
  <c r="BGN312" i="1"/>
  <c r="BGJ312" i="1"/>
  <c r="BGF312" i="1"/>
  <c r="BGB312" i="1"/>
  <c r="BFX312" i="1"/>
  <c r="BFT312" i="1"/>
  <c r="BFP312" i="1"/>
  <c r="BFL312" i="1"/>
  <c r="BFH312" i="1"/>
  <c r="BFD312" i="1"/>
  <c r="BEZ312" i="1"/>
  <c r="BEV312" i="1"/>
  <c r="BER312" i="1"/>
  <c r="BEN312" i="1"/>
  <c r="BEJ312" i="1"/>
  <c r="BEF312" i="1"/>
  <c r="BEB312" i="1"/>
  <c r="BDX312" i="1"/>
  <c r="BDT312" i="1"/>
  <c r="BDP312" i="1"/>
  <c r="BDL312" i="1"/>
  <c r="BDH312" i="1"/>
  <c r="BDD312" i="1"/>
  <c r="BCZ312" i="1"/>
  <c r="BCV312" i="1"/>
  <c r="BHE311" i="1"/>
  <c r="BHA311" i="1"/>
  <c r="BGW311" i="1"/>
  <c r="BGS311" i="1"/>
  <c r="BGO311" i="1"/>
  <c r="BGK311" i="1"/>
  <c r="BGG311" i="1"/>
  <c r="BGC311" i="1"/>
  <c r="BFY311" i="1"/>
  <c r="BFU311" i="1"/>
  <c r="BFQ311" i="1"/>
  <c r="BFM311" i="1"/>
  <c r="BFI311" i="1"/>
  <c r="BFE311" i="1"/>
  <c r="BFA311" i="1"/>
  <c r="BEW311" i="1"/>
  <c r="BES311" i="1"/>
  <c r="BEO311" i="1"/>
  <c r="BEK311" i="1"/>
  <c r="BEG311" i="1"/>
  <c r="BEC311" i="1"/>
  <c r="BDY311" i="1"/>
  <c r="BDU311" i="1"/>
  <c r="BDQ311" i="1"/>
  <c r="BDM311" i="1"/>
  <c r="BDI311" i="1"/>
  <c r="BDE311" i="1"/>
  <c r="BDA311" i="1"/>
  <c r="BCW311" i="1"/>
  <c r="BHF310" i="1"/>
  <c r="BHB310" i="1"/>
  <c r="BGX310" i="1"/>
  <c r="BGT310" i="1"/>
  <c r="BGP310" i="1"/>
  <c r="BGL310" i="1"/>
  <c r="BGH310" i="1"/>
  <c r="BGD310" i="1"/>
  <c r="BFZ310" i="1"/>
  <c r="BFV310" i="1"/>
  <c r="BFR310" i="1"/>
  <c r="BFN310" i="1"/>
  <c r="BFJ310" i="1"/>
  <c r="BFF310" i="1"/>
  <c r="BFB310" i="1"/>
  <c r="BEX310" i="1"/>
  <c r="BET310" i="1"/>
  <c r="BEP310" i="1"/>
  <c r="BEL310" i="1"/>
  <c r="BEH310" i="1"/>
  <c r="BED310" i="1"/>
  <c r="BDZ310" i="1"/>
  <c r="BDV310" i="1"/>
  <c r="BDR310" i="1"/>
  <c r="BDN310" i="1"/>
  <c r="BDJ310" i="1"/>
  <c r="BDF310" i="1"/>
  <c r="BDB310" i="1"/>
  <c r="BCX310" i="1"/>
  <c r="BHG309" i="1"/>
  <c r="BHC309" i="1"/>
  <c r="BGY309" i="1"/>
  <c r="BGU309" i="1"/>
  <c r="BGQ309" i="1"/>
  <c r="BGM309" i="1"/>
  <c r="BGI309" i="1"/>
  <c r="BGE309" i="1"/>
  <c r="BGA309" i="1"/>
  <c r="BFW309" i="1"/>
  <c r="BFS309" i="1"/>
  <c r="BFO309" i="1"/>
  <c r="BFK309" i="1"/>
  <c r="BFG309" i="1"/>
  <c r="BFC309" i="1"/>
  <c r="BEY309" i="1"/>
  <c r="BEU309" i="1"/>
  <c r="BEQ309" i="1"/>
  <c r="BEM309" i="1"/>
  <c r="BEI309" i="1"/>
  <c r="BEE309" i="1"/>
  <c r="BEA309" i="1"/>
  <c r="BDW309" i="1"/>
  <c r="BDS309" i="1"/>
  <c r="BDO309" i="1"/>
  <c r="BDK309" i="1"/>
  <c r="BDG309" i="1"/>
  <c r="BDC309" i="1"/>
  <c r="BCY309" i="1"/>
  <c r="BCU309" i="1"/>
  <c r="BHD308" i="1"/>
  <c r="BGZ308" i="1"/>
  <c r="BGV308" i="1"/>
  <c r="BGR308" i="1"/>
  <c r="BGN308" i="1"/>
  <c r="BGJ308" i="1"/>
  <c r="BGF308" i="1"/>
  <c r="BGB308" i="1"/>
  <c r="BFX308" i="1"/>
  <c r="BFT308" i="1"/>
  <c r="BFP308" i="1"/>
  <c r="BFL308" i="1"/>
  <c r="BFH308" i="1"/>
  <c r="BFD308" i="1"/>
  <c r="BEZ308" i="1"/>
  <c r="BEV308" i="1"/>
  <c r="BER308" i="1"/>
  <c r="BEN308" i="1"/>
  <c r="BEJ308" i="1"/>
  <c r="BEF308" i="1"/>
  <c r="BEB308" i="1"/>
  <c r="BDX308" i="1"/>
  <c r="BDT308" i="1"/>
  <c r="BDP308" i="1"/>
  <c r="BDL308" i="1"/>
  <c r="BDH308" i="1"/>
  <c r="BDD308" i="1"/>
  <c r="BCZ308" i="1"/>
  <c r="BCV308" i="1"/>
  <c r="BHE307" i="1"/>
  <c r="BHA307" i="1"/>
  <c r="BGW307" i="1"/>
  <c r="BGS307" i="1"/>
  <c r="BGO307" i="1"/>
  <c r="BGK307" i="1"/>
  <c r="BGG307" i="1"/>
  <c r="BGC307" i="1"/>
  <c r="BFY307" i="1"/>
  <c r="BFU307" i="1"/>
  <c r="BFQ307" i="1"/>
  <c r="BFM307" i="1"/>
  <c r="BFI307" i="1"/>
  <c r="BFE307" i="1"/>
  <c r="BFA307" i="1"/>
  <c r="BEW307" i="1"/>
  <c r="BES307" i="1"/>
  <c r="BEO307" i="1"/>
  <c r="BEK307" i="1"/>
  <c r="BEG307" i="1"/>
  <c r="BEC307" i="1"/>
  <c r="BDY307" i="1"/>
  <c r="BDU307" i="1"/>
  <c r="BDQ307" i="1"/>
  <c r="BDM307" i="1"/>
  <c r="BDI307" i="1"/>
  <c r="BDE307" i="1"/>
  <c r="BDA307" i="1"/>
  <c r="BCW307" i="1"/>
  <c r="BHF306" i="1"/>
  <c r="BHB306" i="1"/>
  <c r="BGX306" i="1"/>
  <c r="BGT306" i="1"/>
  <c r="BGP306" i="1"/>
  <c r="BGL306" i="1"/>
  <c r="BGH306" i="1"/>
  <c r="BGD306" i="1"/>
  <c r="BFZ306" i="1"/>
  <c r="BFV306" i="1"/>
  <c r="BFR306" i="1"/>
  <c r="BFN306" i="1"/>
  <c r="BFJ306" i="1"/>
  <c r="BFF306" i="1"/>
  <c r="BFB306" i="1"/>
  <c r="BEX306" i="1"/>
  <c r="BET306" i="1"/>
  <c r="BEP306" i="1"/>
  <c r="BEL306" i="1"/>
  <c r="BEH306" i="1"/>
  <c r="BED306" i="1"/>
  <c r="BDZ306" i="1"/>
  <c r="BDV306" i="1"/>
  <c r="BDR306" i="1"/>
  <c r="BDN306" i="1"/>
  <c r="BDJ306" i="1"/>
  <c r="BDF306" i="1"/>
  <c r="BDB306" i="1"/>
  <c r="BCX306" i="1"/>
  <c r="BHG305" i="1"/>
  <c r="BHC305" i="1"/>
  <c r="BGY305" i="1"/>
  <c r="BGU305" i="1"/>
  <c r="BGQ305" i="1"/>
  <c r="BGM305" i="1"/>
  <c r="BGI305" i="1"/>
  <c r="BGE305" i="1"/>
  <c r="BGA305" i="1"/>
  <c r="BFW305" i="1"/>
  <c r="BFS305" i="1"/>
  <c r="BFO305" i="1"/>
  <c r="BFK305" i="1"/>
  <c r="BFG305" i="1"/>
  <c r="BFC305" i="1"/>
  <c r="BEY305" i="1"/>
  <c r="BEU305" i="1"/>
  <c r="BEQ305" i="1"/>
  <c r="BEM305" i="1"/>
  <c r="BEI305" i="1"/>
  <c r="BEE305" i="1"/>
  <c r="BEA305" i="1"/>
  <c r="BDW305" i="1"/>
  <c r="BDS305" i="1"/>
  <c r="BDO305" i="1"/>
  <c r="BDK305" i="1"/>
  <c r="BDG305" i="1"/>
  <c r="BDC305" i="1"/>
  <c r="BCY305" i="1"/>
  <c r="BCU305" i="1"/>
  <c r="BHD304" i="1"/>
  <c r="BGZ304" i="1"/>
  <c r="BGV304" i="1"/>
  <c r="BGR304" i="1"/>
  <c r="BGN304" i="1"/>
  <c r="BGJ304" i="1"/>
  <c r="BGF304" i="1"/>
  <c r="BGB304" i="1"/>
  <c r="BFX304" i="1"/>
  <c r="BFT304" i="1"/>
  <c r="BFP304" i="1"/>
  <c r="BFL304" i="1"/>
  <c r="BFH304" i="1"/>
  <c r="BFD304" i="1"/>
  <c r="BEZ304" i="1"/>
  <c r="BEV304" i="1"/>
  <c r="BER304" i="1"/>
  <c r="BEN304" i="1"/>
  <c r="BEJ304" i="1"/>
  <c r="BEF304" i="1"/>
  <c r="BEB304" i="1"/>
  <c r="BDX304" i="1"/>
  <c r="BDT304" i="1"/>
  <c r="BDP304" i="1"/>
  <c r="BDL304" i="1"/>
  <c r="BDH304" i="1"/>
  <c r="BDD304" i="1"/>
  <c r="BCZ304" i="1"/>
  <c r="BCV304" i="1"/>
  <c r="BHE303" i="1"/>
  <c r="BHA303" i="1"/>
  <c r="BGW303" i="1"/>
  <c r="BGS303" i="1"/>
  <c r="BGO303" i="1"/>
  <c r="BGK303" i="1"/>
  <c r="BGG303" i="1"/>
  <c r="BGC303" i="1"/>
  <c r="BFY303" i="1"/>
  <c r="BFU303" i="1"/>
  <c r="BFQ303" i="1"/>
  <c r="BFM303" i="1"/>
  <c r="BFI303" i="1"/>
  <c r="BFE303" i="1"/>
  <c r="BFA303" i="1"/>
  <c r="BEW303" i="1"/>
  <c r="BES303" i="1"/>
  <c r="BEO303" i="1"/>
  <c r="BEK303" i="1"/>
  <c r="BEG303" i="1"/>
  <c r="BEC303" i="1"/>
  <c r="BDY303" i="1"/>
  <c r="BDU303" i="1"/>
  <c r="BDQ303" i="1"/>
  <c r="BDM303" i="1"/>
  <c r="BDI303" i="1"/>
  <c r="BDE303" i="1"/>
  <c r="BDA303" i="1"/>
  <c r="BCW303" i="1"/>
  <c r="BHF302" i="1"/>
  <c r="BHB302" i="1"/>
  <c r="BGX302" i="1"/>
  <c r="BGT302" i="1"/>
  <c r="BGP302" i="1"/>
  <c r="BGL302" i="1"/>
  <c r="BGH302" i="1"/>
  <c r="BGD302" i="1"/>
  <c r="BFZ302" i="1"/>
  <c r="BFV302" i="1"/>
  <c r="BFR302" i="1"/>
  <c r="BFN302" i="1"/>
  <c r="BFJ302" i="1"/>
  <c r="BFF302" i="1"/>
  <c r="BFB302" i="1"/>
  <c r="BEX302" i="1"/>
  <c r="BET302" i="1"/>
  <c r="BEP302" i="1"/>
  <c r="BEL302" i="1"/>
  <c r="BEH302" i="1"/>
  <c r="BED302" i="1"/>
  <c r="BDZ302" i="1"/>
  <c r="BDV302" i="1"/>
  <c r="BDR302" i="1"/>
  <c r="BDN302" i="1"/>
  <c r="BDJ302" i="1"/>
  <c r="BDF302" i="1"/>
  <c r="BDB302" i="1"/>
  <c r="BCX302" i="1"/>
  <c r="BHG301" i="1"/>
  <c r="BHC301" i="1"/>
  <c r="BGY301" i="1"/>
  <c r="BGU301" i="1"/>
  <c r="BGQ301" i="1"/>
  <c r="BGM301" i="1"/>
  <c r="BGI301" i="1"/>
  <c r="BGE301" i="1"/>
  <c r="BGA301" i="1"/>
  <c r="BFW301" i="1"/>
  <c r="BFS301" i="1"/>
  <c r="BFO301" i="1"/>
  <c r="BFK301" i="1"/>
  <c r="BFG301" i="1"/>
  <c r="BFC301" i="1"/>
  <c r="BEY301" i="1"/>
  <c r="BEU301" i="1"/>
  <c r="BEQ301" i="1"/>
  <c r="BEM301" i="1"/>
  <c r="BEI301" i="1"/>
  <c r="BEE301" i="1"/>
  <c r="BEA301" i="1"/>
  <c r="BDW301" i="1"/>
  <c r="BDS301" i="1"/>
  <c r="BDO301" i="1"/>
  <c r="BDK301" i="1"/>
  <c r="BDG301" i="1"/>
  <c r="BDC301" i="1"/>
  <c r="BCY301" i="1"/>
  <c r="BCU301" i="1"/>
  <c r="BHD300" i="1"/>
  <c r="BGZ300" i="1"/>
  <c r="BGV300" i="1"/>
  <c r="BGR300" i="1"/>
  <c r="BGN300" i="1"/>
  <c r="BGJ300" i="1"/>
  <c r="BGF300" i="1"/>
  <c r="BGB300" i="1"/>
  <c r="BFX300" i="1"/>
  <c r="BFT300" i="1"/>
  <c r="BFP300" i="1"/>
  <c r="BFL300" i="1"/>
  <c r="BFH300" i="1"/>
  <c r="BFD300" i="1"/>
  <c r="BEZ300" i="1"/>
  <c r="BEV300" i="1"/>
  <c r="BER300" i="1"/>
  <c r="BEN300" i="1"/>
  <c r="BEJ300" i="1"/>
  <c r="BEF300" i="1"/>
  <c r="BEB300" i="1"/>
  <c r="BDX300" i="1"/>
  <c r="BDT300" i="1"/>
  <c r="BDP300" i="1"/>
  <c r="BDL300" i="1"/>
  <c r="BDH300" i="1"/>
  <c r="BDD300" i="1"/>
  <c r="BCZ300" i="1"/>
  <c r="BCV300" i="1"/>
  <c r="BHE299" i="1"/>
  <c r="BHA299" i="1"/>
  <c r="BGW299" i="1"/>
  <c r="BGS299" i="1"/>
  <c r="BGO299" i="1"/>
  <c r="BGK299" i="1"/>
  <c r="BGG299" i="1"/>
  <c r="BGC299" i="1"/>
  <c r="BFY299" i="1"/>
  <c r="BFU299" i="1"/>
  <c r="BFQ299" i="1"/>
  <c r="BFM299" i="1"/>
  <c r="BFI299" i="1"/>
  <c r="BFE299" i="1"/>
  <c r="BFA299" i="1"/>
  <c r="BEW299" i="1"/>
  <c r="BES299" i="1"/>
  <c r="BEO299" i="1"/>
  <c r="BEK299" i="1"/>
  <c r="BEG299" i="1"/>
  <c r="BEC299" i="1"/>
  <c r="BDY299" i="1"/>
  <c r="BDU299" i="1"/>
  <c r="BDQ299" i="1"/>
  <c r="BDM299" i="1"/>
  <c r="BDI299" i="1"/>
  <c r="BDE299" i="1"/>
  <c r="BDA299" i="1"/>
  <c r="BCW299" i="1"/>
  <c r="BHF298" i="1"/>
  <c r="BHB298" i="1"/>
  <c r="BGX298" i="1"/>
  <c r="BGT298" i="1"/>
  <c r="BGP298" i="1"/>
  <c r="BGL298" i="1"/>
  <c r="BGH298" i="1"/>
  <c r="BGD298" i="1"/>
  <c r="BFZ298" i="1"/>
  <c r="BFV298" i="1"/>
  <c r="BFR298" i="1"/>
  <c r="BFN298" i="1"/>
  <c r="BFJ298" i="1"/>
  <c r="BFF298" i="1"/>
  <c r="BFB298" i="1"/>
  <c r="BEX298" i="1"/>
  <c r="BET298" i="1"/>
  <c r="BEP298" i="1"/>
  <c r="BEL298" i="1"/>
  <c r="BEH298" i="1"/>
  <c r="BED298" i="1"/>
  <c r="BDZ298" i="1"/>
  <c r="BDV298" i="1"/>
  <c r="BDR298" i="1"/>
  <c r="BDN298" i="1"/>
  <c r="BDJ298" i="1"/>
  <c r="BDF298" i="1"/>
  <c r="BDB298" i="1"/>
  <c r="BCX298" i="1"/>
  <c r="BHG297" i="1"/>
  <c r="BHC297" i="1"/>
  <c r="BGY297" i="1"/>
  <c r="BGU297" i="1"/>
  <c r="BGQ297" i="1"/>
  <c r="BGM297" i="1"/>
  <c r="BGI297" i="1"/>
  <c r="BGE297" i="1"/>
  <c r="BGA297" i="1"/>
  <c r="BFW297" i="1"/>
  <c r="BFS297" i="1"/>
  <c r="BFO297" i="1"/>
  <c r="BFK297" i="1"/>
  <c r="BFG297" i="1"/>
  <c r="BFC297" i="1"/>
  <c r="BEY297" i="1"/>
  <c r="BEU297" i="1"/>
  <c r="BEQ297" i="1"/>
  <c r="BEM297" i="1"/>
  <c r="BEI297" i="1"/>
  <c r="BEE297" i="1"/>
  <c r="BEA297" i="1"/>
  <c r="BDW297" i="1"/>
  <c r="BDS297" i="1"/>
  <c r="BDO297" i="1"/>
  <c r="BDK297" i="1"/>
  <c r="BDG297" i="1"/>
  <c r="BDC297" i="1"/>
  <c r="BCY297" i="1"/>
  <c r="BCU297" i="1"/>
  <c r="BHD296" i="1"/>
  <c r="BGZ296" i="1"/>
  <c r="BGV296" i="1"/>
  <c r="BGR296" i="1"/>
  <c r="BGN296" i="1"/>
  <c r="BGJ296" i="1"/>
  <c r="BGF296" i="1"/>
  <c r="BGB296" i="1"/>
  <c r="BFX296" i="1"/>
  <c r="BFT296" i="1"/>
  <c r="BFP296" i="1"/>
  <c r="BFL296" i="1"/>
  <c r="BFH296" i="1"/>
  <c r="BFD296" i="1"/>
  <c r="BEZ296" i="1"/>
  <c r="BEV296" i="1"/>
  <c r="BER296" i="1"/>
  <c r="BEN296" i="1"/>
  <c r="BEJ296" i="1"/>
  <c r="BEF296" i="1"/>
  <c r="BEB296" i="1"/>
  <c r="BDX296" i="1"/>
  <c r="BDT296" i="1"/>
  <c r="BDP296" i="1"/>
  <c r="BDL296" i="1"/>
  <c r="BDH296" i="1"/>
  <c r="BDD296" i="1"/>
  <c r="BCZ296" i="1"/>
  <c r="BCV296" i="1"/>
  <c r="BHE295" i="1"/>
  <c r="BHA295" i="1"/>
  <c r="BGW295" i="1"/>
  <c r="BGS295" i="1"/>
  <c r="BGO295" i="1"/>
  <c r="BGK295" i="1"/>
  <c r="BGG295" i="1"/>
  <c r="BGC295" i="1"/>
  <c r="BFY295" i="1"/>
  <c r="BFU295" i="1"/>
  <c r="BFQ295" i="1"/>
  <c r="BFM295" i="1"/>
  <c r="BFI295" i="1"/>
  <c r="BFE295" i="1"/>
  <c r="BFA295" i="1"/>
  <c r="BEW295" i="1"/>
  <c r="BES295" i="1"/>
  <c r="BEO295" i="1"/>
  <c r="BEK295" i="1"/>
  <c r="BEG295" i="1"/>
  <c r="BEC295" i="1"/>
  <c r="BDY295" i="1"/>
  <c r="BDU295" i="1"/>
  <c r="BDQ295" i="1"/>
  <c r="BDM295" i="1"/>
  <c r="BDI295" i="1"/>
  <c r="BDE295" i="1"/>
  <c r="BDA295" i="1"/>
  <c r="BCW295" i="1"/>
  <c r="BHF294" i="1"/>
  <c r="BHB294" i="1"/>
  <c r="BGX294" i="1"/>
  <c r="BGT294" i="1"/>
  <c r="BGP294" i="1"/>
  <c r="BGL294" i="1"/>
  <c r="BGH294" i="1"/>
  <c r="BGD294" i="1"/>
  <c r="BFZ294" i="1"/>
  <c r="BFV294" i="1"/>
  <c r="BFR294" i="1"/>
  <c r="BFN294" i="1"/>
  <c r="BFJ294" i="1"/>
  <c r="BFF294" i="1"/>
  <c r="BFB294" i="1"/>
  <c r="BEX294" i="1"/>
  <c r="BET294" i="1"/>
  <c r="BEP294" i="1"/>
  <c r="BEL294" i="1"/>
  <c r="BEH294" i="1"/>
  <c r="BED294" i="1"/>
  <c r="BDZ294" i="1"/>
  <c r="BDV294" i="1"/>
  <c r="BDR294" i="1"/>
  <c r="BDN294" i="1"/>
  <c r="BDJ294" i="1"/>
  <c r="BDF294" i="1"/>
  <c r="BDB294" i="1"/>
  <c r="BCX294" i="1"/>
  <c r="BHG293" i="1"/>
  <c r="BHC293" i="1"/>
  <c r="BGY293" i="1"/>
  <c r="BGU293" i="1"/>
  <c r="BGQ293" i="1"/>
  <c r="BGM293" i="1"/>
  <c r="BGI293" i="1"/>
  <c r="BGE293" i="1"/>
  <c r="BGA293" i="1"/>
  <c r="BFW293" i="1"/>
  <c r="BFS293" i="1"/>
  <c r="BFO293" i="1"/>
  <c r="BFK293" i="1"/>
  <c r="BFG293" i="1"/>
  <c r="BFC293" i="1"/>
  <c r="BEY293" i="1"/>
  <c r="BEU293" i="1"/>
  <c r="BEQ293" i="1"/>
  <c r="BEM293" i="1"/>
  <c r="BEI293" i="1"/>
  <c r="BEE293" i="1"/>
  <c r="BEA293" i="1"/>
  <c r="BDW293" i="1"/>
  <c r="BDS293" i="1"/>
  <c r="BDO293" i="1"/>
  <c r="BDK293" i="1"/>
  <c r="BDG293" i="1"/>
  <c r="BDC293" i="1"/>
  <c r="BCY293" i="1"/>
  <c r="BCU293" i="1"/>
  <c r="BHD292" i="1"/>
  <c r="BGZ292" i="1"/>
  <c r="BGV292" i="1"/>
  <c r="BGR292" i="1"/>
  <c r="BGN292" i="1"/>
  <c r="BGJ292" i="1"/>
  <c r="BGF292" i="1"/>
  <c r="BGB292" i="1"/>
  <c r="BFX292" i="1"/>
  <c r="BFT292" i="1"/>
  <c r="BFP292" i="1"/>
  <c r="BFL292" i="1"/>
  <c r="BFH292" i="1"/>
  <c r="BFD292" i="1"/>
  <c r="BEZ292" i="1"/>
  <c r="BEV292" i="1"/>
  <c r="BER292" i="1"/>
  <c r="BEN292" i="1"/>
  <c r="BEJ292" i="1"/>
  <c r="BEF292" i="1"/>
  <c r="BEB292" i="1"/>
  <c r="BDX292" i="1"/>
  <c r="BDT292" i="1"/>
  <c r="BDP292" i="1"/>
  <c r="BDL292" i="1"/>
  <c r="BDH292" i="1"/>
  <c r="BDD292" i="1"/>
  <c r="BCZ292" i="1"/>
  <c r="BCV292" i="1"/>
  <c r="BHE291" i="1"/>
  <c r="BHA291" i="1"/>
  <c r="BGW291" i="1"/>
  <c r="BGS291" i="1"/>
  <c r="BGO291" i="1"/>
  <c r="BGK291" i="1"/>
  <c r="BGG291" i="1"/>
  <c r="BGC291" i="1"/>
  <c r="BFY291" i="1"/>
  <c r="BFU291" i="1"/>
  <c r="BFQ291" i="1"/>
  <c r="BFM291" i="1"/>
  <c r="BFI291" i="1"/>
  <c r="BFE291" i="1"/>
  <c r="BFA291" i="1"/>
  <c r="BEW291" i="1"/>
  <c r="BES291" i="1"/>
  <c r="BEO291" i="1"/>
  <c r="BEK291" i="1"/>
  <c r="BEG291" i="1"/>
  <c r="BEC291" i="1"/>
  <c r="BDY291" i="1"/>
  <c r="BDU291" i="1"/>
  <c r="BDQ291" i="1"/>
  <c r="BDM291" i="1"/>
  <c r="BDI291" i="1"/>
  <c r="BDE291" i="1"/>
  <c r="BDA291" i="1"/>
  <c r="BCW291" i="1"/>
  <c r="BHF290" i="1"/>
  <c r="BHB290" i="1"/>
  <c r="BGX290" i="1"/>
  <c r="BGT290" i="1"/>
  <c r="BGP290" i="1"/>
  <c r="BGL290" i="1"/>
  <c r="BGH290" i="1"/>
  <c r="BGD290" i="1"/>
  <c r="BFZ290" i="1"/>
  <c r="BFV290" i="1"/>
  <c r="BFR290" i="1"/>
  <c r="BFN290" i="1"/>
  <c r="BFJ290" i="1"/>
  <c r="BFF290" i="1"/>
  <c r="BFB290" i="1"/>
  <c r="BEX290" i="1"/>
  <c r="BET290" i="1"/>
  <c r="BEP290" i="1"/>
  <c r="BEL290" i="1"/>
  <c r="BEH290" i="1"/>
  <c r="BED290" i="1"/>
  <c r="BDZ290" i="1"/>
  <c r="BDV290" i="1"/>
  <c r="BDR290" i="1"/>
  <c r="BDN290" i="1"/>
  <c r="BDJ290" i="1"/>
  <c r="BDF290" i="1"/>
  <c r="BDB290" i="1"/>
  <c r="BCX290" i="1"/>
  <c r="BHG289" i="1"/>
  <c r="BHC289" i="1"/>
  <c r="BGY289" i="1"/>
  <c r="BGU289" i="1"/>
  <c r="BGQ289" i="1"/>
  <c r="BGM289" i="1"/>
  <c r="BGI289" i="1"/>
  <c r="BGE289" i="1"/>
  <c r="BGA289" i="1"/>
  <c r="BFW289" i="1"/>
  <c r="BFS289" i="1"/>
  <c r="BFO289" i="1"/>
  <c r="BFK289" i="1"/>
  <c r="BFG289" i="1"/>
  <c r="BFC289" i="1"/>
  <c r="BEY289" i="1"/>
  <c r="BEU289" i="1"/>
  <c r="BEQ289" i="1"/>
  <c r="BEM289" i="1"/>
  <c r="BEI289" i="1"/>
  <c r="BEE289" i="1"/>
  <c r="BEA289" i="1"/>
  <c r="BDW289" i="1"/>
  <c r="BDS289" i="1"/>
  <c r="BDO289" i="1"/>
  <c r="BDK289" i="1"/>
  <c r="BDG289" i="1"/>
  <c r="BDC289" i="1"/>
  <c r="BCY289" i="1"/>
  <c r="BCU289" i="1"/>
  <c r="BHD288" i="1"/>
  <c r="BGZ288" i="1"/>
  <c r="BGV288" i="1"/>
  <c r="BGR288" i="1"/>
  <c r="BGN288" i="1"/>
  <c r="BGJ288" i="1"/>
  <c r="BGF288" i="1"/>
  <c r="BGB288" i="1"/>
  <c r="BFX288" i="1"/>
  <c r="BFT288" i="1"/>
  <c r="BFP288" i="1"/>
  <c r="BFL288" i="1"/>
  <c r="BFH288" i="1"/>
  <c r="BFD288" i="1"/>
  <c r="BEZ288" i="1"/>
  <c r="BEV288" i="1"/>
  <c r="BER288" i="1"/>
  <c r="BEN288" i="1"/>
  <c r="BEJ288" i="1"/>
  <c r="BEF288" i="1"/>
  <c r="BEB288" i="1"/>
  <c r="BDX288" i="1"/>
  <c r="BDT288" i="1"/>
  <c r="BDP288" i="1"/>
  <c r="BDL288" i="1"/>
  <c r="BDH288" i="1"/>
  <c r="BDD288" i="1"/>
  <c r="BCZ288" i="1"/>
  <c r="BCV288" i="1"/>
  <c r="BHE287" i="1"/>
  <c r="BHA287" i="1"/>
  <c r="BGW287" i="1"/>
  <c r="BGS287" i="1"/>
  <c r="BGO287" i="1"/>
  <c r="BGK287" i="1"/>
  <c r="BGG287" i="1"/>
  <c r="BGC287" i="1"/>
  <c r="BFY287" i="1"/>
  <c r="BFU287" i="1"/>
  <c r="BFQ287" i="1"/>
  <c r="BFM287" i="1"/>
  <c r="BFI287" i="1"/>
  <c r="BFE287" i="1"/>
  <c r="BFA287" i="1"/>
  <c r="BEW287" i="1"/>
  <c r="BES287" i="1"/>
  <c r="BEO287" i="1"/>
  <c r="BEK287" i="1"/>
  <c r="BEG287" i="1"/>
  <c r="BEC287" i="1"/>
  <c r="BDY287" i="1"/>
  <c r="BDU287" i="1"/>
  <c r="BDQ287" i="1"/>
  <c r="BDM287" i="1"/>
  <c r="BDI287" i="1"/>
  <c r="BDE287" i="1"/>
  <c r="BDA287" i="1"/>
  <c r="BCW287" i="1"/>
  <c r="BHF286" i="1"/>
  <c r="BHB286" i="1"/>
  <c r="BGX286" i="1"/>
  <c r="BGT286" i="1"/>
  <c r="BGP286" i="1"/>
  <c r="BGL286" i="1"/>
  <c r="BGH286" i="1"/>
  <c r="BGD286" i="1"/>
  <c r="BFZ286" i="1"/>
  <c r="BFV286" i="1"/>
  <c r="BFR286" i="1"/>
  <c r="BFN286" i="1"/>
  <c r="BFJ286" i="1"/>
  <c r="BFF286" i="1"/>
  <c r="BFB286" i="1"/>
  <c r="BEX286" i="1"/>
  <c r="BET286" i="1"/>
  <c r="BEP286" i="1"/>
  <c r="BEL286" i="1"/>
  <c r="BEH286" i="1"/>
  <c r="BED286" i="1"/>
  <c r="BDZ286" i="1"/>
  <c r="BDV286" i="1"/>
  <c r="BDR286" i="1"/>
  <c r="BDN286" i="1"/>
  <c r="BDJ286" i="1"/>
  <c r="BDF286" i="1"/>
  <c r="BDB286" i="1"/>
  <c r="BCX286" i="1"/>
  <c r="BHG285" i="1"/>
  <c r="BHC285" i="1"/>
  <c r="BGY285" i="1"/>
  <c r="BGU285" i="1"/>
  <c r="BGQ285" i="1"/>
  <c r="BGM285" i="1"/>
  <c r="BGI285" i="1"/>
  <c r="BGE285" i="1"/>
  <c r="BGA285" i="1"/>
  <c r="BFW285" i="1"/>
  <c r="BFS285" i="1"/>
  <c r="BFO285" i="1"/>
  <c r="BFK285" i="1"/>
  <c r="BFG285" i="1"/>
  <c r="BFC285" i="1"/>
  <c r="BEY285" i="1"/>
  <c r="BEU285" i="1"/>
  <c r="BEQ285" i="1"/>
  <c r="BEM285" i="1"/>
  <c r="BEI285" i="1"/>
  <c r="BEE285" i="1"/>
  <c r="BEA285" i="1"/>
  <c r="BDW285" i="1"/>
  <c r="BDS285" i="1"/>
  <c r="BDO285" i="1"/>
  <c r="BDK285" i="1"/>
  <c r="BDG285" i="1"/>
  <c r="BDC285" i="1"/>
  <c r="BCY285" i="1"/>
  <c r="BCU285" i="1"/>
  <c r="BHD284" i="1"/>
  <c r="BGZ284" i="1"/>
  <c r="BGV284" i="1"/>
  <c r="BGR284" i="1"/>
  <c r="BGN284" i="1"/>
  <c r="BGJ284" i="1"/>
  <c r="BGF284" i="1"/>
  <c r="BGB284" i="1"/>
  <c r="BFX284" i="1"/>
  <c r="BFT284" i="1"/>
  <c r="BFP284" i="1"/>
  <c r="BFL284" i="1"/>
  <c r="BFH284" i="1"/>
  <c r="BFD284" i="1"/>
  <c r="BEZ284" i="1"/>
  <c r="BEV284" i="1"/>
  <c r="BER284" i="1"/>
  <c r="BEN284" i="1"/>
  <c r="BEJ284" i="1"/>
  <c r="BEF284" i="1"/>
  <c r="BEB284" i="1"/>
  <c r="BDX284" i="1"/>
  <c r="BDT284" i="1"/>
  <c r="BDP284" i="1"/>
  <c r="BDL284" i="1"/>
  <c r="BDH284" i="1"/>
  <c r="BDD284" i="1"/>
  <c r="BCZ284" i="1"/>
  <c r="BCV284" i="1"/>
  <c r="BHE283" i="1"/>
  <c r="BHA283" i="1"/>
  <c r="BGW283" i="1"/>
  <c r="BGS283" i="1"/>
  <c r="BGO283" i="1"/>
  <c r="BGK283" i="1"/>
  <c r="BGG283" i="1"/>
  <c r="BGC283" i="1"/>
  <c r="BFY283" i="1"/>
  <c r="BFU283" i="1"/>
  <c r="BFQ283" i="1"/>
  <c r="BFM283" i="1"/>
  <c r="BFI283" i="1"/>
  <c r="BFE283" i="1"/>
  <c r="BFA283" i="1"/>
  <c r="BEW283" i="1"/>
  <c r="BES283" i="1"/>
  <c r="BEO283" i="1"/>
  <c r="BEK283" i="1"/>
  <c r="BEG283" i="1"/>
  <c r="BEC283" i="1"/>
  <c r="BDY283" i="1"/>
  <c r="BDU283" i="1"/>
  <c r="BDQ283" i="1"/>
  <c r="BDM283" i="1"/>
  <c r="BDI283" i="1"/>
  <c r="BDE283" i="1"/>
  <c r="BDA283" i="1"/>
  <c r="BCW283" i="1"/>
  <c r="BHF282" i="1"/>
  <c r="BHB282" i="1"/>
  <c r="BGX282" i="1"/>
  <c r="BGT282" i="1"/>
  <c r="BGP282" i="1"/>
  <c r="BGL282" i="1"/>
  <c r="BGH282" i="1"/>
  <c r="BGD282" i="1"/>
  <c r="BFZ282" i="1"/>
  <c r="BFV282" i="1"/>
  <c r="BFR282" i="1"/>
  <c r="BFN282" i="1"/>
  <c r="BFJ282" i="1"/>
  <c r="BFF282" i="1"/>
  <c r="BFB282" i="1"/>
  <c r="BEX282" i="1"/>
  <c r="BET282" i="1"/>
  <c r="BEP282" i="1"/>
  <c r="BEL282" i="1"/>
  <c r="BEH282" i="1"/>
  <c r="BED282" i="1"/>
  <c r="BDZ282" i="1"/>
  <c r="BDV282" i="1"/>
  <c r="BDR282" i="1"/>
  <c r="BDN282" i="1"/>
  <c r="BDJ282" i="1"/>
  <c r="BDF282" i="1"/>
  <c r="BDB282" i="1"/>
  <c r="BCX282" i="1"/>
  <c r="BHG281" i="1"/>
  <c r="BHC281" i="1"/>
  <c r="BGY281" i="1"/>
  <c r="BGU281" i="1"/>
  <c r="BGQ281" i="1"/>
  <c r="BGM281" i="1"/>
  <c r="BGI281" i="1"/>
  <c r="BGE281" i="1"/>
  <c r="BGA281" i="1"/>
  <c r="BFW281" i="1"/>
  <c r="BFS281" i="1"/>
  <c r="BFO281" i="1"/>
  <c r="BFK281" i="1"/>
  <c r="BFG281" i="1"/>
  <c r="BFC281" i="1"/>
  <c r="BEY281" i="1"/>
  <c r="BEU281" i="1"/>
  <c r="BEQ281" i="1"/>
  <c r="BEM281" i="1"/>
  <c r="BEI281" i="1"/>
  <c r="BEE281" i="1"/>
  <c r="BEA281" i="1"/>
  <c r="BDW281" i="1"/>
  <c r="BDS281" i="1"/>
  <c r="BDO281" i="1"/>
  <c r="BDK281" i="1"/>
  <c r="BDG281" i="1"/>
  <c r="BDC281" i="1"/>
  <c r="BCY281" i="1"/>
  <c r="BCU281" i="1"/>
  <c r="BHD280" i="1"/>
  <c r="BGZ280" i="1"/>
  <c r="BGV280" i="1"/>
  <c r="BGR280" i="1"/>
  <c r="BGN280" i="1"/>
  <c r="BGJ280" i="1"/>
  <c r="BGF280" i="1"/>
  <c r="BGB280" i="1"/>
  <c r="BFX280" i="1"/>
  <c r="BFT280" i="1"/>
  <c r="BFP280" i="1"/>
  <c r="BFL280" i="1"/>
  <c r="BFH280" i="1"/>
  <c r="BFD280" i="1"/>
  <c r="BEZ280" i="1"/>
  <c r="BEV280" i="1"/>
  <c r="BER280" i="1"/>
  <c r="BEN280" i="1"/>
  <c r="BEJ280" i="1"/>
  <c r="BEF280" i="1"/>
  <c r="BEB280" i="1"/>
  <c r="BDX280" i="1"/>
  <c r="BDT280" i="1"/>
  <c r="BDP280" i="1"/>
  <c r="BDL280" i="1"/>
  <c r="BDH280" i="1"/>
  <c r="BDD280" i="1"/>
  <c r="BCZ280" i="1"/>
  <c r="BCV280" i="1"/>
  <c r="BHE279" i="1"/>
  <c r="BHA279" i="1"/>
  <c r="BGW279" i="1"/>
  <c r="BGS279" i="1"/>
  <c r="BGO279" i="1"/>
  <c r="BGK279" i="1"/>
  <c r="BGG279" i="1"/>
  <c r="BGC279" i="1"/>
  <c r="BFY279" i="1"/>
  <c r="BFU279" i="1"/>
  <c r="BFQ279" i="1"/>
  <c r="BFM279" i="1"/>
  <c r="BFI279" i="1"/>
  <c r="BFE279" i="1"/>
  <c r="BFA279" i="1"/>
  <c r="BEW279" i="1"/>
  <c r="BES279" i="1"/>
  <c r="BEO279" i="1"/>
  <c r="BEK279" i="1"/>
  <c r="BEG279" i="1"/>
  <c r="BEC279" i="1"/>
  <c r="BDY279" i="1"/>
  <c r="BDU279" i="1"/>
  <c r="BDQ279" i="1"/>
  <c r="BDM279" i="1"/>
  <c r="BDI279" i="1"/>
  <c r="BDE279" i="1"/>
  <c r="BDA279" i="1"/>
  <c r="BCW279" i="1"/>
  <c r="BHF278" i="1"/>
  <c r="BHB278" i="1"/>
  <c r="BGX278" i="1"/>
  <c r="BGT278" i="1"/>
  <c r="BGP278" i="1"/>
  <c r="BGL278" i="1"/>
  <c r="BGH278" i="1"/>
  <c r="BGD278" i="1"/>
  <c r="BFZ278" i="1"/>
  <c r="BFV278" i="1"/>
  <c r="BFR278" i="1"/>
  <c r="BFN278" i="1"/>
  <c r="BFJ278" i="1"/>
  <c r="BFF278" i="1"/>
  <c r="BFB278" i="1"/>
  <c r="BEX278" i="1"/>
  <c r="BET278" i="1"/>
  <c r="BEP278" i="1"/>
  <c r="BEL278" i="1"/>
  <c r="BEH278" i="1"/>
  <c r="BED278" i="1"/>
  <c r="BDZ278" i="1"/>
  <c r="BDV278" i="1"/>
  <c r="BDR278" i="1"/>
  <c r="BDN278" i="1"/>
  <c r="BDJ278" i="1"/>
  <c r="BDF278" i="1"/>
  <c r="BDB278" i="1"/>
  <c r="BCX278" i="1"/>
  <c r="BHG277" i="1"/>
  <c r="BHC277" i="1"/>
  <c r="BGY277" i="1"/>
  <c r="BGU277" i="1"/>
  <c r="BGQ277" i="1"/>
  <c r="BGM277" i="1"/>
  <c r="BGI277" i="1"/>
  <c r="BGE277" i="1"/>
  <c r="BGA277" i="1"/>
  <c r="BFW277" i="1"/>
  <c r="BFS277" i="1"/>
  <c r="BFO277" i="1"/>
  <c r="BFK277" i="1"/>
  <c r="BFG277" i="1"/>
  <c r="BFC277" i="1"/>
  <c r="BEY277" i="1"/>
  <c r="BEU277" i="1"/>
  <c r="BEQ277" i="1"/>
  <c r="BEM277" i="1"/>
  <c r="BEI277" i="1"/>
  <c r="BEE277" i="1"/>
  <c r="BEA277" i="1"/>
  <c r="BDW277" i="1"/>
  <c r="BDS277" i="1"/>
  <c r="BDO277" i="1"/>
  <c r="BDK277" i="1"/>
  <c r="BDG277" i="1"/>
  <c r="BDC277" i="1"/>
  <c r="BCY277" i="1"/>
  <c r="BCU277" i="1"/>
  <c r="BHD276" i="1"/>
  <c r="BGZ276" i="1"/>
  <c r="BGV276" i="1"/>
  <c r="BGR276" i="1"/>
  <c r="BGN276" i="1"/>
  <c r="BGJ276" i="1"/>
  <c r="BGF276" i="1"/>
  <c r="BGB276" i="1"/>
  <c r="BFX276" i="1"/>
  <c r="BFT276" i="1"/>
  <c r="BFP276" i="1"/>
  <c r="BFL276" i="1"/>
  <c r="BFH276" i="1"/>
  <c r="BFD276" i="1"/>
  <c r="BEZ276" i="1"/>
  <c r="BEV276" i="1"/>
  <c r="BER276" i="1"/>
  <c r="BEN276" i="1"/>
  <c r="BEJ276" i="1"/>
  <c r="BEF276" i="1"/>
  <c r="BEB276" i="1"/>
  <c r="BDX276" i="1"/>
  <c r="BDT276" i="1"/>
  <c r="BDP276" i="1"/>
  <c r="BDL276" i="1"/>
  <c r="BDH276" i="1"/>
  <c r="BDD276" i="1"/>
  <c r="BCZ276" i="1"/>
  <c r="BCV276" i="1"/>
  <c r="BHE275" i="1"/>
  <c r="BHA275" i="1"/>
  <c r="BGW275" i="1"/>
  <c r="BGS275" i="1"/>
  <c r="BGO275" i="1"/>
  <c r="BGK275" i="1"/>
  <c r="BGG275" i="1"/>
  <c r="BGC275" i="1"/>
  <c r="BFY275" i="1"/>
  <c r="BFU275" i="1"/>
  <c r="BFQ275" i="1"/>
  <c r="BFM275" i="1"/>
  <c r="BFI275" i="1"/>
  <c r="BFE275" i="1"/>
  <c r="BFA275" i="1"/>
  <c r="BEW275" i="1"/>
  <c r="BES275" i="1"/>
  <c r="BEO275" i="1"/>
  <c r="BEK275" i="1"/>
  <c r="BEG275" i="1"/>
  <c r="BEC275" i="1"/>
  <c r="BDY275" i="1"/>
  <c r="BDU275" i="1"/>
  <c r="BDQ275" i="1"/>
  <c r="BDM275" i="1"/>
  <c r="BDI275" i="1"/>
  <c r="BDE275" i="1"/>
  <c r="BDA275" i="1"/>
  <c r="BCW275" i="1"/>
  <c r="BHF274" i="1"/>
  <c r="BHB274" i="1"/>
  <c r="BGX274" i="1"/>
  <c r="BGT274" i="1"/>
  <c r="BGP274" i="1"/>
  <c r="BGL274" i="1"/>
  <c r="BGH274" i="1"/>
  <c r="BGD274" i="1"/>
  <c r="BFZ274" i="1"/>
  <c r="BFV274" i="1"/>
  <c r="BFR274" i="1"/>
  <c r="BFN274" i="1"/>
  <c r="BFJ274" i="1"/>
  <c r="BFF274" i="1"/>
  <c r="BFB274" i="1"/>
  <c r="BEX274" i="1"/>
  <c r="BET274" i="1"/>
  <c r="BEP274" i="1"/>
  <c r="BEL274" i="1"/>
  <c r="BEH274" i="1"/>
  <c r="BED274" i="1"/>
  <c r="BDZ274" i="1"/>
  <c r="BDV274" i="1"/>
  <c r="BDR274" i="1"/>
  <c r="BDN274" i="1"/>
  <c r="BDJ274" i="1"/>
  <c r="BDF274" i="1"/>
  <c r="BDB274" i="1"/>
  <c r="BCX274" i="1"/>
  <c r="BHG273" i="1"/>
  <c r="BHC273" i="1"/>
  <c r="BGY273" i="1"/>
  <c r="BGU273" i="1"/>
  <c r="BGQ273" i="1"/>
  <c r="BGM273" i="1"/>
  <c r="BGI273" i="1"/>
  <c r="BGE273" i="1"/>
  <c r="BGA273" i="1"/>
  <c r="BFW273" i="1"/>
  <c r="BFS273" i="1"/>
  <c r="BFO273" i="1"/>
  <c r="BFK273" i="1"/>
  <c r="BFG273" i="1"/>
  <c r="BFC273" i="1"/>
  <c r="BEY273" i="1"/>
  <c r="BEU273" i="1"/>
  <c r="BEQ273" i="1"/>
  <c r="BEM273" i="1"/>
  <c r="BEI273" i="1"/>
  <c r="BEE273" i="1"/>
  <c r="BEA273" i="1"/>
  <c r="BDW273" i="1"/>
  <c r="BDS273" i="1"/>
  <c r="BDO273" i="1"/>
  <c r="BDK273" i="1"/>
  <c r="BDG273" i="1"/>
  <c r="BDC273" i="1"/>
  <c r="BCY273" i="1"/>
  <c r="BCU273" i="1"/>
  <c r="BHD272" i="1"/>
  <c r="BGZ272" i="1"/>
  <c r="BGV272" i="1"/>
  <c r="BGR272" i="1"/>
  <c r="BGN272" i="1"/>
  <c r="BGJ272" i="1"/>
  <c r="BGF272" i="1"/>
  <c r="BGB272" i="1"/>
  <c r="BFX272" i="1"/>
  <c r="BFT272" i="1"/>
  <c r="BFP272" i="1"/>
  <c r="BFL272" i="1"/>
  <c r="BFH272" i="1"/>
  <c r="BFD272" i="1"/>
  <c r="BEZ272" i="1"/>
  <c r="BEV272" i="1"/>
  <c r="BER272" i="1"/>
  <c r="BEN272" i="1"/>
  <c r="BEJ272" i="1"/>
  <c r="BEF272" i="1"/>
  <c r="BEB272" i="1"/>
  <c r="BDX272" i="1"/>
  <c r="BDT272" i="1"/>
  <c r="BDP272" i="1"/>
  <c r="BDL272" i="1"/>
  <c r="BDH272" i="1"/>
  <c r="BDD272" i="1"/>
  <c r="BCZ272" i="1"/>
  <c r="BCV272" i="1"/>
  <c r="BHE271" i="1"/>
  <c r="BHA271" i="1"/>
  <c r="BGW271" i="1"/>
  <c r="BGS271" i="1"/>
  <c r="BGO271" i="1"/>
  <c r="BGK271" i="1"/>
  <c r="BGG271" i="1"/>
  <c r="BGC271" i="1"/>
  <c r="BFY271" i="1"/>
  <c r="BFU271" i="1"/>
  <c r="BFQ271" i="1"/>
  <c r="BFM271" i="1"/>
  <c r="BFI271" i="1"/>
  <c r="BFE271" i="1"/>
  <c r="BFA271" i="1"/>
  <c r="BEW271" i="1"/>
  <c r="BES271" i="1"/>
  <c r="BEO271" i="1"/>
  <c r="BEK271" i="1"/>
  <c r="BEG271" i="1"/>
  <c r="BEC271" i="1"/>
  <c r="BDY271" i="1"/>
  <c r="BDU271" i="1"/>
  <c r="BDQ271" i="1"/>
  <c r="BDM271" i="1"/>
  <c r="BDI271" i="1"/>
  <c r="BDE271" i="1"/>
  <c r="BDA271" i="1"/>
  <c r="BCW271" i="1"/>
  <c r="BHF270" i="1"/>
  <c r="BHB270" i="1"/>
  <c r="BGX270" i="1"/>
  <c r="BGT270" i="1"/>
  <c r="BGP270" i="1"/>
  <c r="BGL270" i="1"/>
  <c r="BGH270" i="1"/>
  <c r="BGD270" i="1"/>
  <c r="BFZ270" i="1"/>
  <c r="BFV270" i="1"/>
  <c r="BFR270" i="1"/>
  <c r="BFN270" i="1"/>
  <c r="BFJ270" i="1"/>
  <c r="BFF270" i="1"/>
  <c r="BFB270" i="1"/>
  <c r="BEX270" i="1"/>
  <c r="BET270" i="1"/>
  <c r="BEP270" i="1"/>
  <c r="BEL270" i="1"/>
  <c r="BEH270" i="1"/>
  <c r="BED270" i="1"/>
  <c r="BDZ270" i="1"/>
  <c r="BDV270" i="1"/>
  <c r="BDR270" i="1"/>
  <c r="BDN270" i="1"/>
  <c r="BDJ270" i="1"/>
  <c r="BDF270" i="1"/>
  <c r="BDB270" i="1"/>
  <c r="BCX270" i="1"/>
  <c r="BHG269" i="1"/>
  <c r="BHC269" i="1"/>
  <c r="BGY269" i="1"/>
  <c r="BGU269" i="1"/>
  <c r="BGQ269" i="1"/>
  <c r="BGM269" i="1"/>
  <c r="BGI269" i="1"/>
  <c r="BGE269" i="1"/>
  <c r="BGA269" i="1"/>
  <c r="BFW269" i="1"/>
  <c r="BFS269" i="1"/>
  <c r="BFO269" i="1"/>
  <c r="BFK269" i="1"/>
  <c r="BFG269" i="1"/>
  <c r="BFC269" i="1"/>
  <c r="BEY269" i="1"/>
  <c r="BEU269" i="1"/>
  <c r="BEQ269" i="1"/>
  <c r="BEM269" i="1"/>
  <c r="BEI269" i="1"/>
  <c r="BEE269" i="1"/>
  <c r="BEA269" i="1"/>
  <c r="BDW269" i="1"/>
  <c r="BDS269" i="1"/>
  <c r="BDO269" i="1"/>
  <c r="BDK269" i="1"/>
  <c r="BDG269" i="1"/>
  <c r="BDC269" i="1"/>
  <c r="BCY269" i="1"/>
  <c r="BCU269" i="1"/>
  <c r="BHD268" i="1"/>
  <c r="BGZ268" i="1"/>
  <c r="BGV268" i="1"/>
  <c r="BGR268" i="1"/>
  <c r="BGN268" i="1"/>
  <c r="BGJ268" i="1"/>
  <c r="BGF268" i="1"/>
  <c r="BGB268" i="1"/>
  <c r="BFX268" i="1"/>
  <c r="BFT268" i="1"/>
  <c r="BFP268" i="1"/>
  <c r="BFL268" i="1"/>
  <c r="BFH268" i="1"/>
  <c r="BFD268" i="1"/>
  <c r="BEZ268" i="1"/>
  <c r="BEV268" i="1"/>
  <c r="BER268" i="1"/>
  <c r="BEN268" i="1"/>
  <c r="BEJ268" i="1"/>
  <c r="BEF268" i="1"/>
  <c r="BEB268" i="1"/>
  <c r="BDX268" i="1"/>
  <c r="BDT268" i="1"/>
  <c r="BDP268" i="1"/>
  <c r="BDL268" i="1"/>
  <c r="BDH268" i="1"/>
  <c r="BDD268" i="1"/>
  <c r="BCZ268" i="1"/>
  <c r="BCV268" i="1"/>
  <c r="BHE267" i="1"/>
  <c r="BHA267" i="1"/>
  <c r="BGW267" i="1"/>
  <c r="BGS267" i="1"/>
  <c r="BGO267" i="1"/>
  <c r="BGK267" i="1"/>
  <c r="BGG267" i="1"/>
  <c r="BGC267" i="1"/>
  <c r="BFY267" i="1"/>
  <c r="BFU267" i="1"/>
  <c r="BFQ267" i="1"/>
  <c r="BFM267" i="1"/>
  <c r="BFI267" i="1"/>
  <c r="BFE267" i="1"/>
  <c r="BFA267" i="1"/>
  <c r="BEW267" i="1"/>
  <c r="BES267" i="1"/>
  <c r="BEO267" i="1"/>
  <c r="BEK267" i="1"/>
  <c r="BEG267" i="1"/>
  <c r="BEC267" i="1"/>
  <c r="BDY267" i="1"/>
  <c r="BDU267" i="1"/>
  <c r="BDQ267" i="1"/>
  <c r="BDM267" i="1"/>
  <c r="BDI267" i="1"/>
  <c r="BDE267" i="1"/>
  <c r="BDA267" i="1"/>
  <c r="BCW267" i="1"/>
  <c r="BHF266" i="1"/>
  <c r="BHB266" i="1"/>
  <c r="BGX266" i="1"/>
  <c r="BGT266" i="1"/>
  <c r="BGP266" i="1"/>
  <c r="BGL266" i="1"/>
  <c r="BGH266" i="1"/>
  <c r="BGD266" i="1"/>
  <c r="BFZ266" i="1"/>
  <c r="BFV266" i="1"/>
  <c r="BFR266" i="1"/>
  <c r="BFN266" i="1"/>
  <c r="BFJ266" i="1"/>
  <c r="BFF266" i="1"/>
  <c r="BFB266" i="1"/>
  <c r="BEX266" i="1"/>
  <c r="BET266" i="1"/>
  <c r="BEP266" i="1"/>
  <c r="BEL266" i="1"/>
  <c r="BEH266" i="1"/>
  <c r="BED266" i="1"/>
  <c r="BDZ266" i="1"/>
  <c r="BDV266" i="1"/>
  <c r="BDR266" i="1"/>
  <c r="BDN266" i="1"/>
  <c r="BDJ266" i="1"/>
  <c r="BDF266" i="1"/>
  <c r="BDB266" i="1"/>
  <c r="BCX266" i="1"/>
  <c r="BHG265" i="1"/>
  <c r="BHC265" i="1"/>
  <c r="BGY265" i="1"/>
  <c r="BGU265" i="1"/>
  <c r="BGQ265" i="1"/>
  <c r="BGM265" i="1"/>
  <c r="BGI265" i="1"/>
  <c r="BGE265" i="1"/>
  <c r="BGA265" i="1"/>
  <c r="BFW265" i="1"/>
  <c r="BFS265" i="1"/>
  <c r="BFO265" i="1"/>
  <c r="BFK265" i="1"/>
  <c r="BFG265" i="1"/>
  <c r="BFC265" i="1"/>
  <c r="BEY265" i="1"/>
  <c r="BEU265" i="1"/>
  <c r="BEQ265" i="1"/>
  <c r="BEM265" i="1"/>
  <c r="BEI265" i="1"/>
  <c r="BEE265" i="1"/>
  <c r="BEA265" i="1"/>
  <c r="BDW265" i="1"/>
  <c r="BDS265" i="1"/>
  <c r="BDO265" i="1"/>
  <c r="BDK265" i="1"/>
  <c r="BDG265" i="1"/>
  <c r="BDC265" i="1"/>
  <c r="BCY265" i="1"/>
  <c r="BCU265" i="1"/>
  <c r="BHD264" i="1"/>
  <c r="BGZ264" i="1"/>
  <c r="BGV264" i="1"/>
  <c r="BGR264" i="1"/>
  <c r="BGN264" i="1"/>
  <c r="BGJ264" i="1"/>
  <c r="BGF264" i="1"/>
  <c r="BGB264" i="1"/>
  <c r="BFX264" i="1"/>
  <c r="BFT264" i="1"/>
  <c r="BFP264" i="1"/>
  <c r="BFL264" i="1"/>
  <c r="BFH264" i="1"/>
  <c r="BFD264" i="1"/>
  <c r="BEZ264" i="1"/>
  <c r="BEV264" i="1"/>
  <c r="BER264" i="1"/>
  <c r="BEN264" i="1"/>
  <c r="BEJ264" i="1"/>
  <c r="BEF264" i="1"/>
  <c r="BEB264" i="1"/>
  <c r="BDX264" i="1"/>
  <c r="BDT264" i="1"/>
  <c r="BDP264" i="1"/>
  <c r="BDL264" i="1"/>
  <c r="BDH264" i="1"/>
  <c r="BDD264" i="1"/>
  <c r="BCZ264" i="1"/>
  <c r="BCV264" i="1"/>
  <c r="BHE263" i="1"/>
  <c r="BHA263" i="1"/>
  <c r="BGW263" i="1"/>
  <c r="BGS263" i="1"/>
  <c r="BGO263" i="1"/>
  <c r="BGK263" i="1"/>
  <c r="BGG263" i="1"/>
  <c r="BGC263" i="1"/>
  <c r="BFY263" i="1"/>
  <c r="BFU263" i="1"/>
  <c r="BFQ263" i="1"/>
  <c r="BFM263" i="1"/>
  <c r="BFI263" i="1"/>
  <c r="BFE263" i="1"/>
  <c r="BFA263" i="1"/>
  <c r="BEW263" i="1"/>
  <c r="BES263" i="1"/>
  <c r="BEO263" i="1"/>
  <c r="BEK263" i="1"/>
  <c r="BEG263" i="1"/>
  <c r="BEC263" i="1"/>
  <c r="BDY263" i="1"/>
  <c r="BDU263" i="1"/>
  <c r="BDQ263" i="1"/>
  <c r="BDM263" i="1"/>
  <c r="BDI263" i="1"/>
  <c r="BDE263" i="1"/>
  <c r="BDA263" i="1"/>
  <c r="BCW263" i="1"/>
  <c r="BHF262" i="1"/>
  <c r="BHB262" i="1"/>
  <c r="BGX262" i="1"/>
  <c r="BGT262" i="1"/>
  <c r="BGP262" i="1"/>
  <c r="BGL262" i="1"/>
  <c r="BGH262" i="1"/>
  <c r="BGD262" i="1"/>
  <c r="BFZ262" i="1"/>
  <c r="BFV262" i="1"/>
  <c r="BFR262" i="1"/>
  <c r="BFN262" i="1"/>
  <c r="BFJ262" i="1"/>
  <c r="BFF262" i="1"/>
  <c r="BFB262" i="1"/>
  <c r="BEX262" i="1"/>
  <c r="BET262" i="1"/>
  <c r="BEP262" i="1"/>
  <c r="BEL262" i="1"/>
  <c r="BEH262" i="1"/>
  <c r="BED262" i="1"/>
  <c r="BDZ262" i="1"/>
  <c r="BDV262" i="1"/>
  <c r="BDR262" i="1"/>
  <c r="BDN262" i="1"/>
  <c r="BDJ262" i="1"/>
  <c r="BDF262" i="1"/>
  <c r="BDB262" i="1"/>
  <c r="BCX262" i="1"/>
  <c r="BHG261" i="1"/>
  <c r="BHC261" i="1"/>
  <c r="BGY261" i="1"/>
  <c r="BGU261" i="1"/>
  <c r="BGQ261" i="1"/>
  <c r="BGM261" i="1"/>
  <c r="BGI261" i="1"/>
  <c r="BGE261" i="1"/>
  <c r="BGA261" i="1"/>
  <c r="BFW261" i="1"/>
  <c r="BFS261" i="1"/>
  <c r="BFO261" i="1"/>
  <c r="BFK261" i="1"/>
  <c r="BFG261" i="1"/>
  <c r="BFC261" i="1"/>
  <c r="BEY261" i="1"/>
  <c r="BEU261" i="1"/>
  <c r="BEQ261" i="1"/>
  <c r="BEM261" i="1"/>
  <c r="BEI261" i="1"/>
  <c r="BEE261" i="1"/>
  <c r="BEA261" i="1"/>
  <c r="BDW261" i="1"/>
  <c r="BDS261" i="1"/>
  <c r="BDO261" i="1"/>
  <c r="BDK261" i="1"/>
  <c r="BDG261" i="1"/>
  <c r="BDC261" i="1"/>
  <c r="BCY261" i="1"/>
  <c r="BCU261" i="1"/>
  <c r="BHD260" i="1"/>
  <c r="BGZ260" i="1"/>
  <c r="BGV260" i="1"/>
  <c r="BGR260" i="1"/>
  <c r="BGN260" i="1"/>
  <c r="BGJ260" i="1"/>
  <c r="BGF260" i="1"/>
  <c r="BGB260" i="1"/>
  <c r="BFX260" i="1"/>
  <c r="BFT260" i="1"/>
  <c r="BFP260" i="1"/>
  <c r="BFL260" i="1"/>
  <c r="BFH260" i="1"/>
  <c r="BFD260" i="1"/>
  <c r="BEZ260" i="1"/>
  <c r="BEV260" i="1"/>
  <c r="BER260" i="1"/>
  <c r="BEN260" i="1"/>
  <c r="BEJ260" i="1"/>
  <c r="BEF260" i="1"/>
  <c r="BEB260" i="1"/>
  <c r="BDX260" i="1"/>
  <c r="BDT260" i="1"/>
  <c r="BDP260" i="1"/>
  <c r="BDL260" i="1"/>
  <c r="BDH260" i="1"/>
  <c r="BDD260" i="1"/>
  <c r="BCZ260" i="1"/>
  <c r="BCV260" i="1"/>
  <c r="BHE259" i="1"/>
  <c r="BHA259" i="1"/>
  <c r="BGW259" i="1"/>
  <c r="BGS259" i="1"/>
  <c r="BGO259" i="1"/>
  <c r="BGK259" i="1"/>
  <c r="BGG259" i="1"/>
  <c r="BGC259" i="1"/>
  <c r="BFY259" i="1"/>
  <c r="BFU259" i="1"/>
  <c r="BFQ259" i="1"/>
  <c r="BFM259" i="1"/>
  <c r="BFI259" i="1"/>
  <c r="BFE259" i="1"/>
  <c r="BFA259" i="1"/>
  <c r="BEW259" i="1"/>
  <c r="BES259" i="1"/>
  <c r="BEO259" i="1"/>
  <c r="BEK259" i="1"/>
  <c r="BEG259" i="1"/>
  <c r="BEC259" i="1"/>
  <c r="BDY259" i="1"/>
  <c r="BDU259" i="1"/>
  <c r="BDQ259" i="1"/>
  <c r="BDM259" i="1"/>
  <c r="BDI259" i="1"/>
  <c r="BDE259" i="1"/>
  <c r="BDA259" i="1"/>
  <c r="BCW259" i="1"/>
  <c r="BHF258" i="1"/>
  <c r="BHB258" i="1"/>
  <c r="BGX258" i="1"/>
  <c r="BGT258" i="1"/>
  <c r="BGP258" i="1"/>
  <c r="BGL258" i="1"/>
  <c r="BGH258" i="1"/>
  <c r="BGD258" i="1"/>
  <c r="BFZ258" i="1"/>
  <c r="BFV258" i="1"/>
  <c r="BFR258" i="1"/>
  <c r="BFN258" i="1"/>
  <c r="BFJ258" i="1"/>
  <c r="BFF258" i="1"/>
  <c r="BFB258" i="1"/>
  <c r="BEX258" i="1"/>
  <c r="BET258" i="1"/>
  <c r="BEP258" i="1"/>
  <c r="BEL258" i="1"/>
  <c r="BEH258" i="1"/>
  <c r="BED258" i="1"/>
  <c r="BDZ258" i="1"/>
  <c r="BDV258" i="1"/>
  <c r="BDR258" i="1"/>
  <c r="BDN258" i="1"/>
  <c r="BDJ258" i="1"/>
  <c r="BDF258" i="1"/>
  <c r="BDB258" i="1"/>
  <c r="BCX258" i="1"/>
  <c r="BHG257" i="1"/>
  <c r="BHC257" i="1"/>
  <c r="BGY257" i="1"/>
  <c r="BGU257" i="1"/>
  <c r="BGQ257" i="1"/>
  <c r="BGM257" i="1"/>
  <c r="BGI257" i="1"/>
  <c r="BGE257" i="1"/>
  <c r="BGA257" i="1"/>
  <c r="BFW257" i="1"/>
  <c r="BFS257" i="1"/>
  <c r="BFO257" i="1"/>
  <c r="BFK257" i="1"/>
  <c r="BFG257" i="1"/>
  <c r="BFC257" i="1"/>
  <c r="BEY257" i="1"/>
  <c r="BEU257" i="1"/>
  <c r="BEQ257" i="1"/>
  <c r="BEM257" i="1"/>
  <c r="BEI257" i="1"/>
  <c r="BEE257" i="1"/>
  <c r="BEA257" i="1"/>
  <c r="BDW257" i="1"/>
  <c r="BDS257" i="1"/>
  <c r="BDO257" i="1"/>
  <c r="BDK257" i="1"/>
  <c r="BDG257" i="1"/>
  <c r="BDC257" i="1"/>
  <c r="BCY257" i="1"/>
  <c r="BCU257" i="1"/>
  <c r="BHD256" i="1"/>
  <c r="BGZ256" i="1"/>
  <c r="BGV256" i="1"/>
  <c r="BGR256" i="1"/>
  <c r="BGN256" i="1"/>
  <c r="BGJ256" i="1"/>
  <c r="BGF256" i="1"/>
  <c r="BFX256" i="1"/>
  <c r="BFT256" i="1"/>
  <c r="BFP256" i="1"/>
  <c r="BFL256" i="1"/>
  <c r="BFH256" i="1"/>
  <c r="BFD256" i="1"/>
  <c r="BEZ256" i="1"/>
  <c r="BER256" i="1"/>
  <c r="BEJ256" i="1"/>
  <c r="BEB256" i="1"/>
  <c r="BDT256" i="1"/>
  <c r="BDL256" i="1"/>
  <c r="BDD256" i="1"/>
  <c r="BCV256" i="1"/>
  <c r="BHE255" i="1"/>
  <c r="BHA255" i="1"/>
  <c r="BGW255" i="1"/>
  <c r="BGS255" i="1"/>
  <c r="BGO255" i="1"/>
  <c r="BGK255" i="1"/>
  <c r="BGG255" i="1"/>
  <c r="BGC255" i="1"/>
  <c r="BFY255" i="1"/>
  <c r="BFU255" i="1"/>
  <c r="BFQ255" i="1"/>
  <c r="BFM255" i="1"/>
  <c r="BFI255" i="1"/>
  <c r="BFE255" i="1"/>
  <c r="BFA255" i="1"/>
  <c r="BEW255" i="1"/>
  <c r="BES255" i="1"/>
  <c r="BEO255" i="1"/>
  <c r="BEK255" i="1"/>
  <c r="BEG255" i="1"/>
  <c r="BEC255" i="1"/>
  <c r="BDY255" i="1"/>
  <c r="BDU255" i="1"/>
  <c r="BDQ255" i="1"/>
  <c r="BDM255" i="1"/>
  <c r="BDI255" i="1"/>
  <c r="BDE255" i="1"/>
  <c r="BDA255" i="1"/>
  <c r="BCW255" i="1"/>
  <c r="BHF254" i="1"/>
  <c r="BHB254" i="1"/>
  <c r="BGX254" i="1"/>
  <c r="BGT254" i="1"/>
  <c r="BGP254" i="1"/>
  <c r="BGL254" i="1"/>
  <c r="BGH254" i="1"/>
  <c r="BGD254" i="1"/>
  <c r="BFZ254" i="1"/>
  <c r="BFV254" i="1"/>
  <c r="BFR254" i="1"/>
  <c r="BFN254" i="1"/>
  <c r="BFJ254" i="1"/>
  <c r="BFF254" i="1"/>
  <c r="BFB254" i="1"/>
  <c r="BEX254" i="1"/>
  <c r="BET254" i="1"/>
  <c r="BEP254" i="1"/>
  <c r="BEL254" i="1"/>
  <c r="BEH254" i="1"/>
  <c r="BED254" i="1"/>
  <c r="BDZ254" i="1"/>
  <c r="BDV254" i="1"/>
  <c r="BDR254" i="1"/>
  <c r="BDN254" i="1"/>
  <c r="BDJ254" i="1"/>
  <c r="BDF254" i="1"/>
  <c r="BDB254" i="1"/>
  <c r="BCX254" i="1"/>
  <c r="BHG253" i="1"/>
  <c r="BHC253" i="1"/>
  <c r="BGY253" i="1"/>
  <c r="BGU253" i="1"/>
  <c r="BGQ253" i="1"/>
  <c r="BGM253" i="1"/>
  <c r="BGI253" i="1"/>
  <c r="BGE253" i="1"/>
  <c r="BGA253" i="1"/>
  <c r="BFS253" i="1"/>
  <c r="BFK253" i="1"/>
  <c r="BFC253" i="1"/>
  <c r="BEY253" i="1"/>
  <c r="BEU253" i="1"/>
  <c r="BEQ253" i="1"/>
  <c r="BEM253" i="1"/>
  <c r="BEI253" i="1"/>
  <c r="BEE253" i="1"/>
  <c r="BEA253" i="1"/>
  <c r="BDW253" i="1"/>
  <c r="BDS253" i="1"/>
  <c r="BDO253" i="1"/>
  <c r="BDK253" i="1"/>
  <c r="BDG253" i="1"/>
  <c r="BDC253" i="1"/>
  <c r="BCY253" i="1"/>
  <c r="BCU253" i="1"/>
  <c r="BHD252" i="1"/>
  <c r="BGV252" i="1"/>
  <c r="BGN252" i="1"/>
  <c r="BGD252" i="1"/>
  <c r="BFV252" i="1"/>
  <c r="BFN252" i="1"/>
  <c r="BFF252" i="1"/>
  <c r="BEX252" i="1"/>
  <c r="BEH252" i="1"/>
  <c r="BDR252" i="1"/>
  <c r="BDJ252" i="1"/>
  <c r="BHG251" i="1"/>
  <c r="BGY251" i="1"/>
  <c r="BGQ251" i="1"/>
  <c r="BGI251" i="1"/>
  <c r="BGA251" i="1"/>
  <c r="BEU251" i="1"/>
  <c r="BEM251" i="1"/>
  <c r="BEE251" i="1"/>
  <c r="BDW251" i="1"/>
  <c r="BDO251" i="1"/>
  <c r="BDG251" i="1"/>
  <c r="BCY251" i="1"/>
  <c r="BFX250" i="1"/>
  <c r="BFP250" i="1"/>
  <c r="BFH250" i="1"/>
  <c r="BEP10" i="1"/>
  <c r="BEP11" i="1"/>
  <c r="BEP15" i="1"/>
  <c r="BEP8" i="1"/>
  <c r="BEP12" i="1"/>
  <c r="BEP9" i="1"/>
  <c r="BEP13" i="1"/>
  <c r="BEP14" i="1"/>
  <c r="BEP19" i="1"/>
  <c r="BEP23" i="1"/>
  <c r="BEP27" i="1"/>
  <c r="BEP31" i="1"/>
  <c r="BEP35" i="1"/>
  <c r="BEP16" i="1"/>
  <c r="BEP20" i="1"/>
  <c r="BEP24" i="1"/>
  <c r="BEP28" i="1"/>
  <c r="BEP32" i="1"/>
  <c r="BEP36" i="1"/>
  <c r="BEP40" i="1"/>
  <c r="BEP17" i="1"/>
  <c r="BEP21" i="1"/>
  <c r="BEP25" i="1"/>
  <c r="BEP29" i="1"/>
  <c r="BEP33" i="1"/>
  <c r="BEP37" i="1"/>
  <c r="BEP18" i="1"/>
  <c r="BEP22" i="1"/>
  <c r="BEP26" i="1"/>
  <c r="BEP30" i="1"/>
  <c r="BEP34" i="1"/>
  <c r="BEP38" i="1"/>
  <c r="BEP39" i="1"/>
  <c r="BEP42" i="1"/>
  <c r="BEP46" i="1"/>
  <c r="BEP50" i="1"/>
  <c r="BEP54" i="1"/>
  <c r="BEP58" i="1"/>
  <c r="BEP62" i="1"/>
  <c r="BEP43" i="1"/>
  <c r="BEP47" i="1"/>
  <c r="BEP51" i="1"/>
  <c r="BEP55" i="1"/>
  <c r="BEP59" i="1"/>
  <c r="BEP63" i="1"/>
  <c r="BEP44" i="1"/>
  <c r="BEP48" i="1"/>
  <c r="BEP52" i="1"/>
  <c r="BEP56" i="1"/>
  <c r="BEP60" i="1"/>
  <c r="BEP41" i="1"/>
  <c r="BEP45" i="1"/>
  <c r="BEP49" i="1"/>
  <c r="BEP53" i="1"/>
  <c r="BEP57" i="1"/>
  <c r="BEP61" i="1"/>
  <c r="BEP65" i="1"/>
  <c r="BEP68" i="1"/>
  <c r="BEP72" i="1"/>
  <c r="BEP76" i="1"/>
  <c r="BEP80" i="1"/>
  <c r="BEP84" i="1"/>
  <c r="BEP88" i="1"/>
  <c r="BEP92" i="1"/>
  <c r="BEP96" i="1"/>
  <c r="BEP100" i="1"/>
  <c r="BEP104" i="1"/>
  <c r="BEP108" i="1"/>
  <c r="BEP69" i="1"/>
  <c r="BEP73" i="1"/>
  <c r="BEP77" i="1"/>
  <c r="BEP81" i="1"/>
  <c r="BEP85" i="1"/>
  <c r="BEP89" i="1"/>
  <c r="BEP93" i="1"/>
  <c r="BEP97" i="1"/>
  <c r="BEP101" i="1"/>
  <c r="BEP105" i="1"/>
  <c r="BEP109" i="1"/>
  <c r="BEP64" i="1"/>
  <c r="BEP66" i="1"/>
  <c r="BEP70" i="1"/>
  <c r="BEP74" i="1"/>
  <c r="BEP78" i="1"/>
  <c r="BEP82" i="1"/>
  <c r="BEP86" i="1"/>
  <c r="BEP90" i="1"/>
  <c r="BEP94" i="1"/>
  <c r="BEP98" i="1"/>
  <c r="BEP102" i="1"/>
  <c r="BEP106" i="1"/>
  <c r="BEP67" i="1"/>
  <c r="BEP71" i="1"/>
  <c r="BEP75" i="1"/>
  <c r="BEP79" i="1"/>
  <c r="BEP83" i="1"/>
  <c r="BEP87" i="1"/>
  <c r="BEP91" i="1"/>
  <c r="BEP95" i="1"/>
  <c r="BEP99" i="1"/>
  <c r="BEP103" i="1"/>
  <c r="BEP107" i="1"/>
  <c r="BEP112" i="1"/>
  <c r="BEP116" i="1"/>
  <c r="BEP120" i="1"/>
  <c r="BEP124" i="1"/>
  <c r="BEP128" i="1"/>
  <c r="BEP132" i="1"/>
  <c r="BEP136" i="1"/>
  <c r="BEP140" i="1"/>
  <c r="BEP144" i="1"/>
  <c r="BEP148" i="1"/>
  <c r="BEP152" i="1"/>
  <c r="BEP110" i="1"/>
  <c r="BEP113" i="1"/>
  <c r="BEP117" i="1"/>
  <c r="BEP121" i="1"/>
  <c r="BEP125" i="1"/>
  <c r="BEP129" i="1"/>
  <c r="BEP133" i="1"/>
  <c r="BEP137" i="1"/>
  <c r="BEP141" i="1"/>
  <c r="BEP145" i="1"/>
  <c r="BEP149" i="1"/>
  <c r="BEP153" i="1"/>
  <c r="BEP114" i="1"/>
  <c r="BEP118" i="1"/>
  <c r="BEP122" i="1"/>
  <c r="BEP126" i="1"/>
  <c r="BEP130" i="1"/>
  <c r="BEP134" i="1"/>
  <c r="BEP138" i="1"/>
  <c r="BEP142" i="1"/>
  <c r="BEP146" i="1"/>
  <c r="BEP150" i="1"/>
  <c r="BEP111" i="1"/>
  <c r="BEP115" i="1"/>
  <c r="BEP119" i="1"/>
  <c r="BEP123" i="1"/>
  <c r="BEP127" i="1"/>
  <c r="BEP131" i="1"/>
  <c r="BEP135" i="1"/>
  <c r="BEP139" i="1"/>
  <c r="BEP143" i="1"/>
  <c r="BEP147" i="1"/>
  <c r="BEP151" i="1"/>
  <c r="BEP155" i="1"/>
  <c r="BEP156" i="1"/>
  <c r="BEP158" i="1"/>
  <c r="BEP162" i="1"/>
  <c r="BEP166" i="1"/>
  <c r="BEP170" i="1"/>
  <c r="BEP174" i="1"/>
  <c r="BEP178" i="1"/>
  <c r="BEP182" i="1"/>
  <c r="BEP186" i="1"/>
  <c r="BEP190" i="1"/>
  <c r="BEP194" i="1"/>
  <c r="BEP198" i="1"/>
  <c r="BEP159" i="1"/>
  <c r="BEP163" i="1"/>
  <c r="BEP167" i="1"/>
  <c r="BEP171" i="1"/>
  <c r="BEP175" i="1"/>
  <c r="BEP179" i="1"/>
  <c r="BEP183" i="1"/>
  <c r="BEP187" i="1"/>
  <c r="BEP191" i="1"/>
  <c r="BEP195" i="1"/>
  <c r="BEP199" i="1"/>
  <c r="BEP203" i="1"/>
  <c r="BEP160" i="1"/>
  <c r="BEP164" i="1"/>
  <c r="BEP168" i="1"/>
  <c r="BEP172" i="1"/>
  <c r="BEP176" i="1"/>
  <c r="BEP180" i="1"/>
  <c r="BEP184" i="1"/>
  <c r="BEP188" i="1"/>
  <c r="BEP192" i="1"/>
  <c r="BEP196" i="1"/>
  <c r="BEP200" i="1"/>
  <c r="BEP154" i="1"/>
  <c r="BEP157" i="1"/>
  <c r="BEP161" i="1"/>
  <c r="BEP165" i="1"/>
  <c r="BEP169" i="1"/>
  <c r="BEP173" i="1"/>
  <c r="BEP177" i="1"/>
  <c r="BEP181" i="1"/>
  <c r="BEP185" i="1"/>
  <c r="BEP189" i="1"/>
  <c r="BEP193" i="1"/>
  <c r="BEP197" i="1"/>
  <c r="BEP201" i="1"/>
  <c r="BEP202" i="1"/>
  <c r="BEP208" i="1"/>
  <c r="BEP212" i="1"/>
  <c r="BEP216" i="1"/>
  <c r="BEP220" i="1"/>
  <c r="BEP224" i="1"/>
  <c r="BEP228" i="1"/>
  <c r="BEP232" i="1"/>
  <c r="BEP236" i="1"/>
  <c r="BEP240" i="1"/>
  <c r="BEP244" i="1"/>
  <c r="BEP248" i="1"/>
  <c r="BEP204" i="1"/>
  <c r="BEP205" i="1"/>
  <c r="BEP209" i="1"/>
  <c r="BEP213" i="1"/>
  <c r="BEP217" i="1"/>
  <c r="BEP221" i="1"/>
  <c r="BEP225" i="1"/>
  <c r="BEP229" i="1"/>
  <c r="BEP233" i="1"/>
  <c r="BEP237" i="1"/>
  <c r="BEP241" i="1"/>
  <c r="BEP245" i="1"/>
  <c r="BEP249" i="1"/>
  <c r="BEP206" i="1"/>
  <c r="BEP210" i="1"/>
  <c r="BEP214" i="1"/>
  <c r="BEP218" i="1"/>
  <c r="BEP222" i="1"/>
  <c r="BEP226" i="1"/>
  <c r="BEP230" i="1"/>
  <c r="BEP234" i="1"/>
  <c r="BEP238" i="1"/>
  <c r="BEP242" i="1"/>
  <c r="BEP246" i="1"/>
  <c r="BEP207" i="1"/>
  <c r="BEP211" i="1"/>
  <c r="BEP215" i="1"/>
  <c r="BEP219" i="1"/>
  <c r="BEP223" i="1"/>
  <c r="BEP227" i="1"/>
  <c r="BEP231" i="1"/>
  <c r="BEP235" i="1"/>
  <c r="BEP239" i="1"/>
  <c r="BEP243" i="1"/>
  <c r="BEP247" i="1"/>
  <c r="BEP251" i="1"/>
  <c r="BDZ10" i="1"/>
  <c r="BDZ14" i="1"/>
  <c r="BDZ11" i="1"/>
  <c r="BDZ15" i="1"/>
  <c r="BDZ8" i="1"/>
  <c r="BDZ12" i="1"/>
  <c r="BDZ9" i="1"/>
  <c r="BDZ13" i="1"/>
  <c r="BDZ19" i="1"/>
  <c r="BDZ23" i="1"/>
  <c r="BDZ27" i="1"/>
  <c r="BDZ31" i="1"/>
  <c r="BDZ35" i="1"/>
  <c r="BDZ16" i="1"/>
  <c r="BDZ20" i="1"/>
  <c r="BDZ24" i="1"/>
  <c r="BDZ28" i="1"/>
  <c r="BDZ32" i="1"/>
  <c r="BDZ36" i="1"/>
  <c r="BDZ40" i="1"/>
  <c r="BDZ17" i="1"/>
  <c r="BDZ21" i="1"/>
  <c r="BDZ25" i="1"/>
  <c r="BDZ29" i="1"/>
  <c r="BDZ33" i="1"/>
  <c r="BDZ37" i="1"/>
  <c r="BDZ18" i="1"/>
  <c r="BDZ22" i="1"/>
  <c r="BDZ26" i="1"/>
  <c r="BDZ30" i="1"/>
  <c r="BDZ34" i="1"/>
  <c r="BDZ38" i="1"/>
  <c r="BDZ39" i="1"/>
  <c r="BDZ42" i="1"/>
  <c r="BDZ46" i="1"/>
  <c r="BDZ50" i="1"/>
  <c r="BDZ54" i="1"/>
  <c r="BDZ58" i="1"/>
  <c r="BDZ62" i="1"/>
  <c r="BDZ41" i="1"/>
  <c r="BDZ43" i="1"/>
  <c r="BDZ47" i="1"/>
  <c r="BDZ51" i="1"/>
  <c r="BDZ55" i="1"/>
  <c r="BDZ59" i="1"/>
  <c r="BDZ63" i="1"/>
  <c r="BDZ44" i="1"/>
  <c r="BDZ48" i="1"/>
  <c r="BDZ52" i="1"/>
  <c r="BDZ56" i="1"/>
  <c r="BDZ60" i="1"/>
  <c r="BDZ45" i="1"/>
  <c r="BDZ49" i="1"/>
  <c r="BDZ53" i="1"/>
  <c r="BDZ57" i="1"/>
  <c r="BDZ61" i="1"/>
  <c r="BDZ65" i="1"/>
  <c r="BDZ68" i="1"/>
  <c r="BDZ72" i="1"/>
  <c r="BDZ76" i="1"/>
  <c r="BDZ80" i="1"/>
  <c r="BDZ84" i="1"/>
  <c r="BDZ88" i="1"/>
  <c r="BDZ92" i="1"/>
  <c r="BDZ96" i="1"/>
  <c r="BDZ100" i="1"/>
  <c r="BDZ104" i="1"/>
  <c r="BDZ108" i="1"/>
  <c r="BDZ69" i="1"/>
  <c r="BDZ73" i="1"/>
  <c r="BDZ77" i="1"/>
  <c r="BDZ81" i="1"/>
  <c r="BDZ85" i="1"/>
  <c r="BDZ89" i="1"/>
  <c r="BDZ93" i="1"/>
  <c r="BDZ97" i="1"/>
  <c r="BDZ101" i="1"/>
  <c r="BDZ105" i="1"/>
  <c r="BDZ109" i="1"/>
  <c r="BDZ64" i="1"/>
  <c r="BDZ66" i="1"/>
  <c r="BDZ70" i="1"/>
  <c r="BDZ74" i="1"/>
  <c r="BDZ78" i="1"/>
  <c r="BDZ82" i="1"/>
  <c r="BDZ86" i="1"/>
  <c r="BDZ90" i="1"/>
  <c r="BDZ94" i="1"/>
  <c r="BDZ98" i="1"/>
  <c r="BDZ102" i="1"/>
  <c r="BDZ106" i="1"/>
  <c r="BDZ67" i="1"/>
  <c r="BDZ71" i="1"/>
  <c r="BDZ75" i="1"/>
  <c r="BDZ79" i="1"/>
  <c r="BDZ83" i="1"/>
  <c r="BDZ87" i="1"/>
  <c r="BDZ91" i="1"/>
  <c r="BDZ95" i="1"/>
  <c r="BDZ99" i="1"/>
  <c r="BDZ103" i="1"/>
  <c r="BDZ107" i="1"/>
  <c r="BDZ111" i="1"/>
  <c r="BDZ112" i="1"/>
  <c r="BDZ116" i="1"/>
  <c r="BDZ120" i="1"/>
  <c r="BDZ124" i="1"/>
  <c r="BDZ128" i="1"/>
  <c r="BDZ132" i="1"/>
  <c r="BDZ136" i="1"/>
  <c r="BDZ140" i="1"/>
  <c r="BDZ144" i="1"/>
  <c r="BDZ148" i="1"/>
  <c r="BDZ152" i="1"/>
  <c r="BDZ110" i="1"/>
  <c r="BDZ113" i="1"/>
  <c r="BDZ117" i="1"/>
  <c r="BDZ121" i="1"/>
  <c r="BDZ125" i="1"/>
  <c r="BDZ129" i="1"/>
  <c r="BDZ133" i="1"/>
  <c r="BDZ137" i="1"/>
  <c r="BDZ141" i="1"/>
  <c r="BDZ145" i="1"/>
  <c r="BDZ149" i="1"/>
  <c r="BDZ153" i="1"/>
  <c r="BDZ114" i="1"/>
  <c r="BDZ118" i="1"/>
  <c r="BDZ122" i="1"/>
  <c r="BDZ126" i="1"/>
  <c r="BDZ130" i="1"/>
  <c r="BDZ134" i="1"/>
  <c r="BDZ138" i="1"/>
  <c r="BDZ142" i="1"/>
  <c r="BDZ146" i="1"/>
  <c r="BDZ150" i="1"/>
  <c r="BDZ154" i="1"/>
  <c r="BDZ115" i="1"/>
  <c r="BDZ119" i="1"/>
  <c r="BDZ123" i="1"/>
  <c r="BDZ127" i="1"/>
  <c r="BDZ131" i="1"/>
  <c r="BDZ135" i="1"/>
  <c r="BDZ139" i="1"/>
  <c r="BDZ143" i="1"/>
  <c r="BDZ147" i="1"/>
  <c r="BDZ151" i="1"/>
  <c r="BDZ155" i="1"/>
  <c r="BDZ156" i="1"/>
  <c r="BDZ158" i="1"/>
  <c r="BDZ162" i="1"/>
  <c r="BDZ166" i="1"/>
  <c r="BDZ170" i="1"/>
  <c r="BDZ174" i="1"/>
  <c r="BDZ178" i="1"/>
  <c r="BDZ182" i="1"/>
  <c r="BDZ186" i="1"/>
  <c r="BDZ190" i="1"/>
  <c r="BDZ194" i="1"/>
  <c r="BDZ198" i="1"/>
  <c r="BDZ159" i="1"/>
  <c r="BDZ163" i="1"/>
  <c r="BDZ167" i="1"/>
  <c r="BDZ171" i="1"/>
  <c r="BDZ175" i="1"/>
  <c r="BDZ179" i="1"/>
  <c r="BDZ183" i="1"/>
  <c r="BDZ187" i="1"/>
  <c r="BDZ191" i="1"/>
  <c r="BDZ195" i="1"/>
  <c r="BDZ199" i="1"/>
  <c r="BDZ203" i="1"/>
  <c r="BDZ160" i="1"/>
  <c r="BDZ164" i="1"/>
  <c r="BDZ168" i="1"/>
  <c r="BDZ172" i="1"/>
  <c r="BDZ176" i="1"/>
  <c r="BDZ180" i="1"/>
  <c r="BDZ184" i="1"/>
  <c r="BDZ188" i="1"/>
  <c r="BDZ192" i="1"/>
  <c r="BDZ196" i="1"/>
  <c r="BDZ200" i="1"/>
  <c r="BDZ157" i="1"/>
  <c r="BDZ161" i="1"/>
  <c r="BDZ165" i="1"/>
  <c r="BDZ169" i="1"/>
  <c r="BDZ173" i="1"/>
  <c r="BDZ177" i="1"/>
  <c r="BDZ181" i="1"/>
  <c r="BDZ185" i="1"/>
  <c r="BDZ189" i="1"/>
  <c r="BDZ193" i="1"/>
  <c r="BDZ197" i="1"/>
  <c r="BDZ201" i="1"/>
  <c r="BDZ202" i="1"/>
  <c r="BDZ208" i="1"/>
  <c r="BDZ212" i="1"/>
  <c r="BDZ216" i="1"/>
  <c r="BDZ220" i="1"/>
  <c r="BDZ224" i="1"/>
  <c r="BDZ228" i="1"/>
  <c r="BDZ232" i="1"/>
  <c r="BDZ236" i="1"/>
  <c r="BDZ240" i="1"/>
  <c r="BDZ244" i="1"/>
  <c r="BDZ248" i="1"/>
  <c r="BDZ204" i="1"/>
  <c r="BDZ205" i="1"/>
  <c r="BDZ209" i="1"/>
  <c r="BDZ213" i="1"/>
  <c r="BDZ217" i="1"/>
  <c r="BDZ221" i="1"/>
  <c r="BDZ225" i="1"/>
  <c r="BDZ229" i="1"/>
  <c r="BDZ233" i="1"/>
  <c r="BDZ237" i="1"/>
  <c r="BDZ241" i="1"/>
  <c r="BDZ245" i="1"/>
  <c r="BDZ249" i="1"/>
  <c r="BDZ206" i="1"/>
  <c r="BDZ210" i="1"/>
  <c r="BDZ214" i="1"/>
  <c r="BDZ218" i="1"/>
  <c r="BDZ222" i="1"/>
  <c r="BDZ226" i="1"/>
  <c r="BDZ230" i="1"/>
  <c r="BDZ234" i="1"/>
  <c r="BDZ238" i="1"/>
  <c r="BDZ242" i="1"/>
  <c r="BDZ246" i="1"/>
  <c r="BDZ207" i="1"/>
  <c r="BDZ211" i="1"/>
  <c r="BDZ215" i="1"/>
  <c r="BDZ219" i="1"/>
  <c r="BDZ223" i="1"/>
  <c r="BDZ227" i="1"/>
  <c r="BDZ231" i="1"/>
  <c r="BDZ235" i="1"/>
  <c r="BDZ239" i="1"/>
  <c r="BDZ243" i="1"/>
  <c r="BDZ247" i="1"/>
  <c r="BDZ251" i="1"/>
  <c r="BDB10" i="1"/>
  <c r="BDB14" i="1"/>
  <c r="BDB11" i="1"/>
  <c r="BDB15" i="1"/>
  <c r="BDB8" i="1"/>
  <c r="BDB12" i="1"/>
  <c r="BDB9" i="1"/>
  <c r="BDB13" i="1"/>
  <c r="BDB19" i="1"/>
  <c r="BDB23" i="1"/>
  <c r="BDB27" i="1"/>
  <c r="BDB31" i="1"/>
  <c r="BDB35" i="1"/>
  <c r="BDB16" i="1"/>
  <c r="BDB20" i="1"/>
  <c r="BDB24" i="1"/>
  <c r="BDB28" i="1"/>
  <c r="BDB32" i="1"/>
  <c r="BDB36" i="1"/>
  <c r="BDB40" i="1"/>
  <c r="BDB17" i="1"/>
  <c r="BDB21" i="1"/>
  <c r="BDB25" i="1"/>
  <c r="BDB29" i="1"/>
  <c r="BDB33" i="1"/>
  <c r="BDB37" i="1"/>
  <c r="BDB18" i="1"/>
  <c r="BDB22" i="1"/>
  <c r="BDB26" i="1"/>
  <c r="BDB30" i="1"/>
  <c r="BDB34" i="1"/>
  <c r="BDB38" i="1"/>
  <c r="BDB39" i="1"/>
  <c r="BDB42" i="1"/>
  <c r="BDB46" i="1"/>
  <c r="BDB50" i="1"/>
  <c r="BDB54" i="1"/>
  <c r="BDB58" i="1"/>
  <c r="BDB62" i="1"/>
  <c r="BDB41" i="1"/>
  <c r="BDB43" i="1"/>
  <c r="BDB47" i="1"/>
  <c r="BDB51" i="1"/>
  <c r="BDB55" i="1"/>
  <c r="BDB59" i="1"/>
  <c r="BDB63" i="1"/>
  <c r="BDB44" i="1"/>
  <c r="BDB48" i="1"/>
  <c r="BDB52" i="1"/>
  <c r="BDB56" i="1"/>
  <c r="BDB60" i="1"/>
  <c r="BDB45" i="1"/>
  <c r="BDB49" i="1"/>
  <c r="BDB53" i="1"/>
  <c r="BDB57" i="1"/>
  <c r="BDB61" i="1"/>
  <c r="BDB65" i="1"/>
  <c r="BDB68" i="1"/>
  <c r="BDB72" i="1"/>
  <c r="BDB76" i="1"/>
  <c r="BDB80" i="1"/>
  <c r="BDB84" i="1"/>
  <c r="BDB88" i="1"/>
  <c r="BDB92" i="1"/>
  <c r="BDB96" i="1"/>
  <c r="BDB100" i="1"/>
  <c r="BDB104" i="1"/>
  <c r="BDB108" i="1"/>
  <c r="BDB69" i="1"/>
  <c r="BDB73" i="1"/>
  <c r="BDB77" i="1"/>
  <c r="BDB81" i="1"/>
  <c r="BDB85" i="1"/>
  <c r="BDB89" i="1"/>
  <c r="BDB93" i="1"/>
  <c r="BDB97" i="1"/>
  <c r="BDB101" i="1"/>
  <c r="BDB105" i="1"/>
  <c r="BDB109" i="1"/>
  <c r="BDB64" i="1"/>
  <c r="BDB66" i="1"/>
  <c r="BDB70" i="1"/>
  <c r="BDB74" i="1"/>
  <c r="BDB78" i="1"/>
  <c r="BDB82" i="1"/>
  <c r="BDB86" i="1"/>
  <c r="BDB90" i="1"/>
  <c r="BDB94" i="1"/>
  <c r="BDB98" i="1"/>
  <c r="BDB102" i="1"/>
  <c r="BDB106" i="1"/>
  <c r="BDB67" i="1"/>
  <c r="BDB71" i="1"/>
  <c r="BDB75" i="1"/>
  <c r="BDB79" i="1"/>
  <c r="BDB83" i="1"/>
  <c r="BDB87" i="1"/>
  <c r="BDB91" i="1"/>
  <c r="BDB95" i="1"/>
  <c r="BDB99" i="1"/>
  <c r="BDB103" i="1"/>
  <c r="BDB107" i="1"/>
  <c r="BDB111" i="1"/>
  <c r="BDB112" i="1"/>
  <c r="BDB116" i="1"/>
  <c r="BDB120" i="1"/>
  <c r="BDB124" i="1"/>
  <c r="BDB128" i="1"/>
  <c r="BDB132" i="1"/>
  <c r="BDB136" i="1"/>
  <c r="BDB140" i="1"/>
  <c r="BDB144" i="1"/>
  <c r="BDB148" i="1"/>
  <c r="BDB152" i="1"/>
  <c r="BDB110" i="1"/>
  <c r="BDB113" i="1"/>
  <c r="BDB117" i="1"/>
  <c r="BDB121" i="1"/>
  <c r="BDB125" i="1"/>
  <c r="BDB129" i="1"/>
  <c r="BDB133" i="1"/>
  <c r="BDB137" i="1"/>
  <c r="BDB141" i="1"/>
  <c r="BDB145" i="1"/>
  <c r="BDB149" i="1"/>
  <c r="BDB153" i="1"/>
  <c r="BDB114" i="1"/>
  <c r="BDB118" i="1"/>
  <c r="BDB122" i="1"/>
  <c r="BDB126" i="1"/>
  <c r="BDB130" i="1"/>
  <c r="BDB134" i="1"/>
  <c r="BDB138" i="1"/>
  <c r="BDB142" i="1"/>
  <c r="BDB146" i="1"/>
  <c r="BDB150" i="1"/>
  <c r="BDB154" i="1"/>
  <c r="BDB115" i="1"/>
  <c r="BDB119" i="1"/>
  <c r="BDB123" i="1"/>
  <c r="BDB127" i="1"/>
  <c r="BDB131" i="1"/>
  <c r="BDB135" i="1"/>
  <c r="BDB139" i="1"/>
  <c r="BDB143" i="1"/>
  <c r="BDB147" i="1"/>
  <c r="BDB151" i="1"/>
  <c r="BDB155" i="1"/>
  <c r="BDB156" i="1"/>
  <c r="BDB158" i="1"/>
  <c r="BDB162" i="1"/>
  <c r="BDB166" i="1"/>
  <c r="BDB170" i="1"/>
  <c r="BDB174" i="1"/>
  <c r="BDB178" i="1"/>
  <c r="BDB182" i="1"/>
  <c r="BDB186" i="1"/>
  <c r="BDB190" i="1"/>
  <c r="BDB194" i="1"/>
  <c r="BDB198" i="1"/>
  <c r="BDB202" i="1"/>
  <c r="BDB159" i="1"/>
  <c r="BDB163" i="1"/>
  <c r="BDB167" i="1"/>
  <c r="BDB171" i="1"/>
  <c r="BDB175" i="1"/>
  <c r="BDB179" i="1"/>
  <c r="BDB183" i="1"/>
  <c r="BDB187" i="1"/>
  <c r="BDB191" i="1"/>
  <c r="BDB195" i="1"/>
  <c r="BDB199" i="1"/>
  <c r="BDB203" i="1"/>
  <c r="BDB160" i="1"/>
  <c r="BDB164" i="1"/>
  <c r="BDB168" i="1"/>
  <c r="BDB172" i="1"/>
  <c r="BDB176" i="1"/>
  <c r="BDB180" i="1"/>
  <c r="BDB184" i="1"/>
  <c r="BDB188" i="1"/>
  <c r="BDB192" i="1"/>
  <c r="BDB196" i="1"/>
  <c r="BDB200" i="1"/>
  <c r="BDB157" i="1"/>
  <c r="BDB161" i="1"/>
  <c r="BDB165" i="1"/>
  <c r="BDB169" i="1"/>
  <c r="BDB173" i="1"/>
  <c r="BDB177" i="1"/>
  <c r="BDB181" i="1"/>
  <c r="BDB185" i="1"/>
  <c r="BDB189" i="1"/>
  <c r="BDB193" i="1"/>
  <c r="BDB197" i="1"/>
  <c r="BDB201" i="1"/>
  <c r="BDB208" i="1"/>
  <c r="BDB212" i="1"/>
  <c r="BDB216" i="1"/>
  <c r="BDB220" i="1"/>
  <c r="BDB224" i="1"/>
  <c r="BDB228" i="1"/>
  <c r="BDB232" i="1"/>
  <c r="BDB236" i="1"/>
  <c r="BDB240" i="1"/>
  <c r="BDB244" i="1"/>
  <c r="BDB248" i="1"/>
  <c r="BDB204" i="1"/>
  <c r="BDB205" i="1"/>
  <c r="BDB209" i="1"/>
  <c r="BDB213" i="1"/>
  <c r="BDB217" i="1"/>
  <c r="BDB221" i="1"/>
  <c r="BDB225" i="1"/>
  <c r="BDB229" i="1"/>
  <c r="BDB233" i="1"/>
  <c r="BDB237" i="1"/>
  <c r="BDB241" i="1"/>
  <c r="BDB245" i="1"/>
  <c r="BDB249" i="1"/>
  <c r="BDB206" i="1"/>
  <c r="BDB210" i="1"/>
  <c r="BDB214" i="1"/>
  <c r="BDB218" i="1"/>
  <c r="BDB222" i="1"/>
  <c r="BDB226" i="1"/>
  <c r="BDB230" i="1"/>
  <c r="BDB234" i="1"/>
  <c r="BDB238" i="1"/>
  <c r="BDB242" i="1"/>
  <c r="BDB246" i="1"/>
  <c r="BDB207" i="1"/>
  <c r="BDB211" i="1"/>
  <c r="BDB215" i="1"/>
  <c r="BDB219" i="1"/>
  <c r="BDB223" i="1"/>
  <c r="BDB227" i="1"/>
  <c r="BDB231" i="1"/>
  <c r="BDB235" i="1"/>
  <c r="BDB239" i="1"/>
  <c r="BDB243" i="1"/>
  <c r="BDB247" i="1"/>
  <c r="BDB251" i="1"/>
  <c r="BEZ8" i="1"/>
  <c r="BEZ12" i="1"/>
  <c r="BEZ9" i="1"/>
  <c r="BEZ13" i="1"/>
  <c r="BEZ10" i="1"/>
  <c r="BEZ11" i="1"/>
  <c r="BEZ15" i="1"/>
  <c r="BEZ17" i="1"/>
  <c r="BEZ21" i="1"/>
  <c r="BEZ25" i="1"/>
  <c r="BEZ29" i="1"/>
  <c r="BEZ33" i="1"/>
  <c r="BEZ37" i="1"/>
  <c r="BEZ14" i="1"/>
  <c r="BEZ18" i="1"/>
  <c r="BEZ22" i="1"/>
  <c r="BEZ26" i="1"/>
  <c r="BEZ30" i="1"/>
  <c r="BEZ34" i="1"/>
  <c r="BEZ38" i="1"/>
  <c r="BEZ19" i="1"/>
  <c r="BEZ23" i="1"/>
  <c r="BEZ27" i="1"/>
  <c r="BEZ31" i="1"/>
  <c r="BEZ35" i="1"/>
  <c r="BEZ16" i="1"/>
  <c r="BEZ20" i="1"/>
  <c r="BEZ24" i="1"/>
  <c r="BEZ28" i="1"/>
  <c r="BEZ32" i="1"/>
  <c r="BEZ36" i="1"/>
  <c r="BEZ40" i="1"/>
  <c r="BEZ44" i="1"/>
  <c r="BEZ48" i="1"/>
  <c r="BEZ52" i="1"/>
  <c r="BEZ56" i="1"/>
  <c r="BEZ60" i="1"/>
  <c r="BEZ39" i="1"/>
  <c r="BEZ41" i="1"/>
  <c r="BEZ45" i="1"/>
  <c r="BEZ49" i="1"/>
  <c r="BEZ53" i="1"/>
  <c r="BEZ57" i="1"/>
  <c r="BEZ61" i="1"/>
  <c r="BEZ65" i="1"/>
  <c r="BEZ42" i="1"/>
  <c r="BEZ46" i="1"/>
  <c r="BEZ50" i="1"/>
  <c r="BEZ54" i="1"/>
  <c r="BEZ58" i="1"/>
  <c r="BEZ62" i="1"/>
  <c r="BEZ43" i="1"/>
  <c r="BEZ47" i="1"/>
  <c r="BEZ51" i="1"/>
  <c r="BEZ55" i="1"/>
  <c r="BEZ59" i="1"/>
  <c r="BEZ63" i="1"/>
  <c r="BEZ66" i="1"/>
  <c r="BEZ70" i="1"/>
  <c r="BEZ74" i="1"/>
  <c r="BEZ78" i="1"/>
  <c r="BEZ82" i="1"/>
  <c r="BEZ86" i="1"/>
  <c r="BEZ90" i="1"/>
  <c r="BEZ94" i="1"/>
  <c r="BEZ98" i="1"/>
  <c r="BEZ102" i="1"/>
  <c r="BEZ106" i="1"/>
  <c r="BEZ67" i="1"/>
  <c r="BEZ71" i="1"/>
  <c r="BEZ75" i="1"/>
  <c r="BEZ79" i="1"/>
  <c r="BEZ83" i="1"/>
  <c r="BEZ87" i="1"/>
  <c r="BEZ91" i="1"/>
  <c r="BEZ95" i="1"/>
  <c r="BEZ99" i="1"/>
  <c r="BEZ103" i="1"/>
  <c r="BEZ107" i="1"/>
  <c r="BEZ68" i="1"/>
  <c r="BEZ72" i="1"/>
  <c r="BEZ76" i="1"/>
  <c r="BEZ80" i="1"/>
  <c r="BEZ84" i="1"/>
  <c r="BEZ88" i="1"/>
  <c r="BEZ92" i="1"/>
  <c r="BEZ96" i="1"/>
  <c r="BEZ100" i="1"/>
  <c r="BEZ104" i="1"/>
  <c r="BEZ64" i="1"/>
  <c r="BEZ69" i="1"/>
  <c r="BEZ73" i="1"/>
  <c r="BEZ77" i="1"/>
  <c r="BEZ81" i="1"/>
  <c r="BEZ85" i="1"/>
  <c r="BEZ89" i="1"/>
  <c r="BEZ93" i="1"/>
  <c r="BEZ97" i="1"/>
  <c r="BEZ101" i="1"/>
  <c r="BEZ105" i="1"/>
  <c r="BEZ109" i="1"/>
  <c r="BEZ114" i="1"/>
  <c r="BEZ118" i="1"/>
  <c r="BEZ122" i="1"/>
  <c r="BEZ126" i="1"/>
  <c r="BEZ130" i="1"/>
  <c r="BEZ134" i="1"/>
  <c r="BEZ138" i="1"/>
  <c r="BEZ142" i="1"/>
  <c r="BEZ146" i="1"/>
  <c r="BEZ150" i="1"/>
  <c r="BEZ108" i="1"/>
  <c r="BEZ111" i="1"/>
  <c r="BEZ115" i="1"/>
  <c r="BEZ119" i="1"/>
  <c r="BEZ123" i="1"/>
  <c r="BEZ127" i="1"/>
  <c r="BEZ131" i="1"/>
  <c r="BEZ135" i="1"/>
  <c r="BEZ139" i="1"/>
  <c r="BEZ143" i="1"/>
  <c r="BEZ147" i="1"/>
  <c r="BEZ151" i="1"/>
  <c r="BEZ155" i="1"/>
  <c r="BEZ110" i="1"/>
  <c r="BEZ112" i="1"/>
  <c r="BEZ116" i="1"/>
  <c r="BEZ120" i="1"/>
  <c r="BEZ124" i="1"/>
  <c r="BEZ128" i="1"/>
  <c r="BEZ132" i="1"/>
  <c r="BEZ136" i="1"/>
  <c r="BEZ140" i="1"/>
  <c r="BEZ144" i="1"/>
  <c r="BEZ148" i="1"/>
  <c r="BEZ152" i="1"/>
  <c r="BEZ113" i="1"/>
  <c r="BEZ117" i="1"/>
  <c r="BEZ121" i="1"/>
  <c r="BEZ125" i="1"/>
  <c r="BEZ129" i="1"/>
  <c r="BEZ133" i="1"/>
  <c r="BEZ137" i="1"/>
  <c r="BEZ141" i="1"/>
  <c r="BEZ145" i="1"/>
  <c r="BEZ149" i="1"/>
  <c r="BEZ153" i="1"/>
  <c r="BEZ154" i="1"/>
  <c r="BEZ160" i="1"/>
  <c r="BEZ164" i="1"/>
  <c r="BEZ168" i="1"/>
  <c r="BEZ172" i="1"/>
  <c r="BEZ176" i="1"/>
  <c r="BEZ180" i="1"/>
  <c r="BEZ184" i="1"/>
  <c r="BEZ188" i="1"/>
  <c r="BEZ192" i="1"/>
  <c r="BEZ196" i="1"/>
  <c r="BEZ200" i="1"/>
  <c r="BEZ156" i="1"/>
  <c r="BEZ157" i="1"/>
  <c r="BEZ161" i="1"/>
  <c r="BEZ165" i="1"/>
  <c r="BEZ169" i="1"/>
  <c r="BEZ173" i="1"/>
  <c r="BEZ177" i="1"/>
  <c r="BEZ181" i="1"/>
  <c r="BEZ185" i="1"/>
  <c r="BEZ189" i="1"/>
  <c r="BEZ193" i="1"/>
  <c r="BEZ197" i="1"/>
  <c r="BEZ201" i="1"/>
  <c r="BEZ158" i="1"/>
  <c r="BEZ162" i="1"/>
  <c r="BEZ166" i="1"/>
  <c r="BEZ170" i="1"/>
  <c r="BEZ174" i="1"/>
  <c r="BEZ178" i="1"/>
  <c r="BEZ182" i="1"/>
  <c r="BEZ186" i="1"/>
  <c r="BEZ190" i="1"/>
  <c r="BEZ194" i="1"/>
  <c r="BEZ198" i="1"/>
  <c r="BEZ159" i="1"/>
  <c r="BEZ163" i="1"/>
  <c r="BEZ167" i="1"/>
  <c r="BEZ171" i="1"/>
  <c r="BEZ175" i="1"/>
  <c r="BEZ179" i="1"/>
  <c r="BEZ183" i="1"/>
  <c r="BEZ187" i="1"/>
  <c r="BEZ191" i="1"/>
  <c r="BEZ195" i="1"/>
  <c r="BEZ199" i="1"/>
  <c r="BEZ203" i="1"/>
  <c r="BEZ206" i="1"/>
  <c r="BEZ210" i="1"/>
  <c r="BEZ214" i="1"/>
  <c r="BEZ218" i="1"/>
  <c r="BEZ222" i="1"/>
  <c r="BEZ226" i="1"/>
  <c r="BEZ230" i="1"/>
  <c r="BEZ234" i="1"/>
  <c r="BEZ238" i="1"/>
  <c r="BEZ242" i="1"/>
  <c r="BEZ246" i="1"/>
  <c r="BEZ202" i="1"/>
  <c r="BEZ207" i="1"/>
  <c r="BEZ211" i="1"/>
  <c r="BEZ215" i="1"/>
  <c r="BEZ219" i="1"/>
  <c r="BEZ223" i="1"/>
  <c r="BEZ227" i="1"/>
  <c r="BEZ231" i="1"/>
  <c r="BEZ235" i="1"/>
  <c r="BEZ239" i="1"/>
  <c r="BEZ243" i="1"/>
  <c r="BEZ247" i="1"/>
  <c r="BEZ251" i="1"/>
  <c r="BEZ204" i="1"/>
  <c r="BEZ208" i="1"/>
  <c r="BEZ212" i="1"/>
  <c r="BEZ216" i="1"/>
  <c r="BEZ220" i="1"/>
  <c r="BEZ224" i="1"/>
  <c r="BEZ228" i="1"/>
  <c r="BEZ232" i="1"/>
  <c r="BEZ236" i="1"/>
  <c r="BEZ240" i="1"/>
  <c r="BEZ244" i="1"/>
  <c r="BEZ248" i="1"/>
  <c r="BEZ205" i="1"/>
  <c r="BEZ209" i="1"/>
  <c r="BEZ213" i="1"/>
  <c r="BEZ217" i="1"/>
  <c r="BEZ221" i="1"/>
  <c r="BEZ225" i="1"/>
  <c r="BEZ229" i="1"/>
  <c r="BEZ233" i="1"/>
  <c r="BEZ237" i="1"/>
  <c r="BEZ241" i="1"/>
  <c r="BEZ245" i="1"/>
  <c r="BEZ249" i="1"/>
  <c r="BEV8" i="1"/>
  <c r="BEV12" i="1"/>
  <c r="BEV9" i="1"/>
  <c r="BEV13" i="1"/>
  <c r="BEV10" i="1"/>
  <c r="BEV11" i="1"/>
  <c r="BEV15" i="1"/>
  <c r="BEV17" i="1"/>
  <c r="BEV21" i="1"/>
  <c r="BEV25" i="1"/>
  <c r="BEV29" i="1"/>
  <c r="BEV33" i="1"/>
  <c r="BEV37" i="1"/>
  <c r="BEV18" i="1"/>
  <c r="BEV22" i="1"/>
  <c r="BEV26" i="1"/>
  <c r="BEV30" i="1"/>
  <c r="BEV34" i="1"/>
  <c r="BEV38" i="1"/>
  <c r="BEV19" i="1"/>
  <c r="BEV23" i="1"/>
  <c r="BEV27" i="1"/>
  <c r="BEV31" i="1"/>
  <c r="BEV35" i="1"/>
  <c r="BEV14" i="1"/>
  <c r="BEV16" i="1"/>
  <c r="BEV20" i="1"/>
  <c r="BEV24" i="1"/>
  <c r="BEV28" i="1"/>
  <c r="BEV32" i="1"/>
  <c r="BEV36" i="1"/>
  <c r="BEV40" i="1"/>
  <c r="BEV44" i="1"/>
  <c r="BEV48" i="1"/>
  <c r="BEV52" i="1"/>
  <c r="BEV56" i="1"/>
  <c r="BEV60" i="1"/>
  <c r="BEV41" i="1"/>
  <c r="BEV45" i="1"/>
  <c r="BEV49" i="1"/>
  <c r="BEV53" i="1"/>
  <c r="BEV57" i="1"/>
  <c r="BEV61" i="1"/>
  <c r="BEV65" i="1"/>
  <c r="BEV42" i="1"/>
  <c r="BEV46" i="1"/>
  <c r="BEV50" i="1"/>
  <c r="BEV54" i="1"/>
  <c r="BEV58" i="1"/>
  <c r="BEV62" i="1"/>
  <c r="BEV39" i="1"/>
  <c r="BEV43" i="1"/>
  <c r="BEV47" i="1"/>
  <c r="BEV51" i="1"/>
  <c r="BEV55" i="1"/>
  <c r="BEV59" i="1"/>
  <c r="BEV63" i="1"/>
  <c r="BEV66" i="1"/>
  <c r="BEV70" i="1"/>
  <c r="BEV74" i="1"/>
  <c r="BEV78" i="1"/>
  <c r="BEV82" i="1"/>
  <c r="BEV86" i="1"/>
  <c r="BEV90" i="1"/>
  <c r="BEV94" i="1"/>
  <c r="BEV98" i="1"/>
  <c r="BEV102" i="1"/>
  <c r="BEV106" i="1"/>
  <c r="BEV64" i="1"/>
  <c r="BEV67" i="1"/>
  <c r="BEV71" i="1"/>
  <c r="BEV75" i="1"/>
  <c r="BEV79" i="1"/>
  <c r="BEV83" i="1"/>
  <c r="BEV87" i="1"/>
  <c r="BEV91" i="1"/>
  <c r="BEV95" i="1"/>
  <c r="BEV99" i="1"/>
  <c r="BEV103" i="1"/>
  <c r="BEV107" i="1"/>
  <c r="BEV68" i="1"/>
  <c r="BEV72" i="1"/>
  <c r="BEV76" i="1"/>
  <c r="BEV80" i="1"/>
  <c r="BEV84" i="1"/>
  <c r="BEV88" i="1"/>
  <c r="BEV92" i="1"/>
  <c r="BEV96" i="1"/>
  <c r="BEV100" i="1"/>
  <c r="BEV104" i="1"/>
  <c r="BEV108" i="1"/>
  <c r="BEV69" i="1"/>
  <c r="BEV73" i="1"/>
  <c r="BEV77" i="1"/>
  <c r="BEV81" i="1"/>
  <c r="BEV85" i="1"/>
  <c r="BEV89" i="1"/>
  <c r="BEV93" i="1"/>
  <c r="BEV97" i="1"/>
  <c r="BEV101" i="1"/>
  <c r="BEV105" i="1"/>
  <c r="BEV109" i="1"/>
  <c r="BEV110" i="1"/>
  <c r="BEV114" i="1"/>
  <c r="BEV118" i="1"/>
  <c r="BEV122" i="1"/>
  <c r="BEV126" i="1"/>
  <c r="BEV130" i="1"/>
  <c r="BEV134" i="1"/>
  <c r="BEV138" i="1"/>
  <c r="BEV142" i="1"/>
  <c r="BEV146" i="1"/>
  <c r="BEV150" i="1"/>
  <c r="BEV111" i="1"/>
  <c r="BEV115" i="1"/>
  <c r="BEV119" i="1"/>
  <c r="BEV123" i="1"/>
  <c r="BEV127" i="1"/>
  <c r="BEV131" i="1"/>
  <c r="BEV135" i="1"/>
  <c r="BEV139" i="1"/>
  <c r="BEV143" i="1"/>
  <c r="BEV147" i="1"/>
  <c r="BEV151" i="1"/>
  <c r="BEV155" i="1"/>
  <c r="BEV112" i="1"/>
  <c r="BEV116" i="1"/>
  <c r="BEV120" i="1"/>
  <c r="BEV124" i="1"/>
  <c r="BEV128" i="1"/>
  <c r="BEV132" i="1"/>
  <c r="BEV136" i="1"/>
  <c r="BEV140" i="1"/>
  <c r="BEV144" i="1"/>
  <c r="BEV148" i="1"/>
  <c r="BEV152" i="1"/>
  <c r="BEV113" i="1"/>
  <c r="BEV117" i="1"/>
  <c r="BEV121" i="1"/>
  <c r="BEV125" i="1"/>
  <c r="BEV129" i="1"/>
  <c r="BEV133" i="1"/>
  <c r="BEV137" i="1"/>
  <c r="BEV141" i="1"/>
  <c r="BEV145" i="1"/>
  <c r="BEV149" i="1"/>
  <c r="BEV153" i="1"/>
  <c r="BEV160" i="1"/>
  <c r="BEV164" i="1"/>
  <c r="BEV168" i="1"/>
  <c r="BEV172" i="1"/>
  <c r="BEV176" i="1"/>
  <c r="BEV180" i="1"/>
  <c r="BEV184" i="1"/>
  <c r="BEV188" i="1"/>
  <c r="BEV192" i="1"/>
  <c r="BEV196" i="1"/>
  <c r="BEV200" i="1"/>
  <c r="BEV157" i="1"/>
  <c r="BEV161" i="1"/>
  <c r="BEV165" i="1"/>
  <c r="BEV169" i="1"/>
  <c r="BEV173" i="1"/>
  <c r="BEV177" i="1"/>
  <c r="BEV181" i="1"/>
  <c r="BEV185" i="1"/>
  <c r="BEV189" i="1"/>
  <c r="BEV193" i="1"/>
  <c r="BEV197" i="1"/>
  <c r="BEV201" i="1"/>
  <c r="BEV154" i="1"/>
  <c r="BEV158" i="1"/>
  <c r="BEV162" i="1"/>
  <c r="BEV166" i="1"/>
  <c r="BEV170" i="1"/>
  <c r="BEV174" i="1"/>
  <c r="BEV178" i="1"/>
  <c r="BEV182" i="1"/>
  <c r="BEV186" i="1"/>
  <c r="BEV190" i="1"/>
  <c r="BEV194" i="1"/>
  <c r="BEV198" i="1"/>
  <c r="BEV156" i="1"/>
  <c r="BEV159" i="1"/>
  <c r="BEV163" i="1"/>
  <c r="BEV167" i="1"/>
  <c r="BEV171" i="1"/>
  <c r="BEV175" i="1"/>
  <c r="BEV179" i="1"/>
  <c r="BEV183" i="1"/>
  <c r="BEV187" i="1"/>
  <c r="BEV191" i="1"/>
  <c r="BEV195" i="1"/>
  <c r="BEV199" i="1"/>
  <c r="BEV203" i="1"/>
  <c r="BEV204" i="1"/>
  <c r="BEV206" i="1"/>
  <c r="BEV210" i="1"/>
  <c r="BEV214" i="1"/>
  <c r="BEV218" i="1"/>
  <c r="BEV222" i="1"/>
  <c r="BEV226" i="1"/>
  <c r="BEV230" i="1"/>
  <c r="BEV234" i="1"/>
  <c r="BEV238" i="1"/>
  <c r="BEV242" i="1"/>
  <c r="BEV246" i="1"/>
  <c r="BEV207" i="1"/>
  <c r="BEV211" i="1"/>
  <c r="BEV215" i="1"/>
  <c r="BEV219" i="1"/>
  <c r="BEV223" i="1"/>
  <c r="BEV227" i="1"/>
  <c r="BEV231" i="1"/>
  <c r="BEV235" i="1"/>
  <c r="BEV239" i="1"/>
  <c r="BEV243" i="1"/>
  <c r="BEV247" i="1"/>
  <c r="BEV251" i="1"/>
  <c r="BEV208" i="1"/>
  <c r="BEV212" i="1"/>
  <c r="BEV216" i="1"/>
  <c r="BEV220" i="1"/>
  <c r="BEV224" i="1"/>
  <c r="BEV228" i="1"/>
  <c r="BEV232" i="1"/>
  <c r="BEV236" i="1"/>
  <c r="BEV240" i="1"/>
  <c r="BEV244" i="1"/>
  <c r="BEV248" i="1"/>
  <c r="BEV202" i="1"/>
  <c r="BEV205" i="1"/>
  <c r="BEV209" i="1"/>
  <c r="BEV213" i="1"/>
  <c r="BEV217" i="1"/>
  <c r="BEV221" i="1"/>
  <c r="BEV225" i="1"/>
  <c r="BEV229" i="1"/>
  <c r="BEV233" i="1"/>
  <c r="BEV237" i="1"/>
  <c r="BEV241" i="1"/>
  <c r="BEV245" i="1"/>
  <c r="BEV249" i="1"/>
  <c r="BER8" i="1"/>
  <c r="BER12" i="1"/>
  <c r="BER9" i="1"/>
  <c r="BER13" i="1"/>
  <c r="BER10" i="1"/>
  <c r="BER11" i="1"/>
  <c r="BER15" i="1"/>
  <c r="BER17" i="1"/>
  <c r="BER21" i="1"/>
  <c r="BER25" i="1"/>
  <c r="BER29" i="1"/>
  <c r="BER33" i="1"/>
  <c r="BER37" i="1"/>
  <c r="BER14" i="1"/>
  <c r="BER18" i="1"/>
  <c r="BER22" i="1"/>
  <c r="BER26" i="1"/>
  <c r="BER30" i="1"/>
  <c r="BER34" i="1"/>
  <c r="BER38" i="1"/>
  <c r="BER19" i="1"/>
  <c r="BER23" i="1"/>
  <c r="BER27" i="1"/>
  <c r="BER31" i="1"/>
  <c r="BER35" i="1"/>
  <c r="BER16" i="1"/>
  <c r="BER20" i="1"/>
  <c r="BER24" i="1"/>
  <c r="BER28" i="1"/>
  <c r="BER32" i="1"/>
  <c r="BER36" i="1"/>
  <c r="BER40" i="1"/>
  <c r="BER44" i="1"/>
  <c r="BER48" i="1"/>
  <c r="BER52" i="1"/>
  <c r="BER56" i="1"/>
  <c r="BER60" i="1"/>
  <c r="BER39" i="1"/>
  <c r="BER41" i="1"/>
  <c r="BER45" i="1"/>
  <c r="BER49" i="1"/>
  <c r="BER53" i="1"/>
  <c r="BER57" i="1"/>
  <c r="BER61" i="1"/>
  <c r="BER65" i="1"/>
  <c r="BER42" i="1"/>
  <c r="BER46" i="1"/>
  <c r="BER50" i="1"/>
  <c r="BER54" i="1"/>
  <c r="BER58" i="1"/>
  <c r="BER62" i="1"/>
  <c r="BER43" i="1"/>
  <c r="BER47" i="1"/>
  <c r="BER51" i="1"/>
  <c r="BER55" i="1"/>
  <c r="BER59" i="1"/>
  <c r="BER63" i="1"/>
  <c r="BER66" i="1"/>
  <c r="BER70" i="1"/>
  <c r="BER74" i="1"/>
  <c r="BER78" i="1"/>
  <c r="BER82" i="1"/>
  <c r="BER86" i="1"/>
  <c r="BER90" i="1"/>
  <c r="BER94" i="1"/>
  <c r="BER98" i="1"/>
  <c r="BER102" i="1"/>
  <c r="BER106" i="1"/>
  <c r="BER67" i="1"/>
  <c r="BER71" i="1"/>
  <c r="BER75" i="1"/>
  <c r="BER79" i="1"/>
  <c r="BER83" i="1"/>
  <c r="BER87" i="1"/>
  <c r="BER91" i="1"/>
  <c r="BER95" i="1"/>
  <c r="BER99" i="1"/>
  <c r="BER103" i="1"/>
  <c r="BER107" i="1"/>
  <c r="BER68" i="1"/>
  <c r="BER72" i="1"/>
  <c r="BER76" i="1"/>
  <c r="BER80" i="1"/>
  <c r="BER84" i="1"/>
  <c r="BER88" i="1"/>
  <c r="BER92" i="1"/>
  <c r="BER96" i="1"/>
  <c r="BER100" i="1"/>
  <c r="BER104" i="1"/>
  <c r="BER108" i="1"/>
  <c r="BER64" i="1"/>
  <c r="BER69" i="1"/>
  <c r="BER73" i="1"/>
  <c r="BER77" i="1"/>
  <c r="BER81" i="1"/>
  <c r="BER85" i="1"/>
  <c r="BER89" i="1"/>
  <c r="BER93" i="1"/>
  <c r="BER97" i="1"/>
  <c r="BER101" i="1"/>
  <c r="BER105" i="1"/>
  <c r="BER109" i="1"/>
  <c r="BER114" i="1"/>
  <c r="BER118" i="1"/>
  <c r="BER122" i="1"/>
  <c r="BER126" i="1"/>
  <c r="BER130" i="1"/>
  <c r="BER134" i="1"/>
  <c r="BER138" i="1"/>
  <c r="BER142" i="1"/>
  <c r="BER146" i="1"/>
  <c r="BER150" i="1"/>
  <c r="BER111" i="1"/>
  <c r="BER115" i="1"/>
  <c r="BER119" i="1"/>
  <c r="BER123" i="1"/>
  <c r="BER127" i="1"/>
  <c r="BER131" i="1"/>
  <c r="BER135" i="1"/>
  <c r="BER139" i="1"/>
  <c r="BER143" i="1"/>
  <c r="BER147" i="1"/>
  <c r="BER151" i="1"/>
  <c r="BER155" i="1"/>
  <c r="BER110" i="1"/>
  <c r="BER112" i="1"/>
  <c r="BER116" i="1"/>
  <c r="BER120" i="1"/>
  <c r="BER124" i="1"/>
  <c r="BER128" i="1"/>
  <c r="BER132" i="1"/>
  <c r="BER136" i="1"/>
  <c r="BER140" i="1"/>
  <c r="BER144" i="1"/>
  <c r="BER148" i="1"/>
  <c r="BER152" i="1"/>
  <c r="BER113" i="1"/>
  <c r="BER117" i="1"/>
  <c r="BER121" i="1"/>
  <c r="BER125" i="1"/>
  <c r="BER129" i="1"/>
  <c r="BER133" i="1"/>
  <c r="BER137" i="1"/>
  <c r="BER141" i="1"/>
  <c r="BER145" i="1"/>
  <c r="BER149" i="1"/>
  <c r="BER153" i="1"/>
  <c r="BER154" i="1"/>
  <c r="BER160" i="1"/>
  <c r="BER164" i="1"/>
  <c r="BER168" i="1"/>
  <c r="BER172" i="1"/>
  <c r="BER176" i="1"/>
  <c r="BER180" i="1"/>
  <c r="BER184" i="1"/>
  <c r="BER188" i="1"/>
  <c r="BER192" i="1"/>
  <c r="BER196" i="1"/>
  <c r="BER200" i="1"/>
  <c r="BER156" i="1"/>
  <c r="BER157" i="1"/>
  <c r="BER161" i="1"/>
  <c r="BER165" i="1"/>
  <c r="BER169" i="1"/>
  <c r="BER173" i="1"/>
  <c r="BER177" i="1"/>
  <c r="BER181" i="1"/>
  <c r="BER185" i="1"/>
  <c r="BER189" i="1"/>
  <c r="BER193" i="1"/>
  <c r="BER197" i="1"/>
  <c r="BER201" i="1"/>
  <c r="BER158" i="1"/>
  <c r="BER162" i="1"/>
  <c r="BER166" i="1"/>
  <c r="BER170" i="1"/>
  <c r="BER174" i="1"/>
  <c r="BER178" i="1"/>
  <c r="BER182" i="1"/>
  <c r="BER186" i="1"/>
  <c r="BER190" i="1"/>
  <c r="BER194" i="1"/>
  <c r="BER198" i="1"/>
  <c r="BER159" i="1"/>
  <c r="BER163" i="1"/>
  <c r="BER167" i="1"/>
  <c r="BER171" i="1"/>
  <c r="BER175" i="1"/>
  <c r="BER179" i="1"/>
  <c r="BER183" i="1"/>
  <c r="BER187" i="1"/>
  <c r="BER191" i="1"/>
  <c r="BER195" i="1"/>
  <c r="BER199" i="1"/>
  <c r="BER203" i="1"/>
  <c r="BER206" i="1"/>
  <c r="BER210" i="1"/>
  <c r="BER214" i="1"/>
  <c r="BER218" i="1"/>
  <c r="BER222" i="1"/>
  <c r="BER226" i="1"/>
  <c r="BER230" i="1"/>
  <c r="BER234" i="1"/>
  <c r="BER238" i="1"/>
  <c r="BER242" i="1"/>
  <c r="BER246" i="1"/>
  <c r="BER202" i="1"/>
  <c r="BER207" i="1"/>
  <c r="BER211" i="1"/>
  <c r="BER215" i="1"/>
  <c r="BER219" i="1"/>
  <c r="BER223" i="1"/>
  <c r="BER227" i="1"/>
  <c r="BER231" i="1"/>
  <c r="BER235" i="1"/>
  <c r="BER239" i="1"/>
  <c r="BER243" i="1"/>
  <c r="BER247" i="1"/>
  <c r="BER251" i="1"/>
  <c r="BER204" i="1"/>
  <c r="BER208" i="1"/>
  <c r="BER212" i="1"/>
  <c r="BER216" i="1"/>
  <c r="BER220" i="1"/>
  <c r="BER224" i="1"/>
  <c r="BER228" i="1"/>
  <c r="BER232" i="1"/>
  <c r="BER236" i="1"/>
  <c r="BER240" i="1"/>
  <c r="BER244" i="1"/>
  <c r="BER248" i="1"/>
  <c r="BER205" i="1"/>
  <c r="BER209" i="1"/>
  <c r="BER213" i="1"/>
  <c r="BER217" i="1"/>
  <c r="BER221" i="1"/>
  <c r="BER225" i="1"/>
  <c r="BER229" i="1"/>
  <c r="BER233" i="1"/>
  <c r="BER237" i="1"/>
  <c r="BER241" i="1"/>
  <c r="BER245" i="1"/>
  <c r="BER249" i="1"/>
  <c r="BEN8" i="1"/>
  <c r="BEN12" i="1"/>
  <c r="BEN9" i="1"/>
  <c r="BEN13" i="1"/>
  <c r="BEN10" i="1"/>
  <c r="BEN11" i="1"/>
  <c r="BEN15" i="1"/>
  <c r="BEN17" i="1"/>
  <c r="BEN21" i="1"/>
  <c r="BEN25" i="1"/>
  <c r="BEN29" i="1"/>
  <c r="BEN33" i="1"/>
  <c r="BEN37" i="1"/>
  <c r="BEN18" i="1"/>
  <c r="BEN22" i="1"/>
  <c r="BEN26" i="1"/>
  <c r="BEN30" i="1"/>
  <c r="BEN34" i="1"/>
  <c r="BEN38" i="1"/>
  <c r="BEN19" i="1"/>
  <c r="BEN23" i="1"/>
  <c r="BEN27" i="1"/>
  <c r="BEN31" i="1"/>
  <c r="BEN35" i="1"/>
  <c r="BEN14" i="1"/>
  <c r="BEN16" i="1"/>
  <c r="BEN20" i="1"/>
  <c r="BEN24" i="1"/>
  <c r="BEN28" i="1"/>
  <c r="BEN32" i="1"/>
  <c r="BEN36" i="1"/>
  <c r="BEN40" i="1"/>
  <c r="BEN44" i="1"/>
  <c r="BEN48" i="1"/>
  <c r="BEN52" i="1"/>
  <c r="BEN56" i="1"/>
  <c r="BEN60" i="1"/>
  <c r="BEN41" i="1"/>
  <c r="BEN45" i="1"/>
  <c r="BEN49" i="1"/>
  <c r="BEN53" i="1"/>
  <c r="BEN57" i="1"/>
  <c r="BEN61" i="1"/>
  <c r="BEN65" i="1"/>
  <c r="BEN42" i="1"/>
  <c r="BEN46" i="1"/>
  <c r="BEN50" i="1"/>
  <c r="BEN54" i="1"/>
  <c r="BEN58" i="1"/>
  <c r="BEN62" i="1"/>
  <c r="BEN39" i="1"/>
  <c r="BEN43" i="1"/>
  <c r="BEN47" i="1"/>
  <c r="BEN51" i="1"/>
  <c r="BEN55" i="1"/>
  <c r="BEN59" i="1"/>
  <c r="BEN63" i="1"/>
  <c r="BEN66" i="1"/>
  <c r="BEN70" i="1"/>
  <c r="BEN74" i="1"/>
  <c r="BEN78" i="1"/>
  <c r="BEN82" i="1"/>
  <c r="BEN86" i="1"/>
  <c r="BEN90" i="1"/>
  <c r="BEN94" i="1"/>
  <c r="BEN98" i="1"/>
  <c r="BEN102" i="1"/>
  <c r="BEN106" i="1"/>
  <c r="BEN64" i="1"/>
  <c r="BEN67" i="1"/>
  <c r="BEN71" i="1"/>
  <c r="BEN75" i="1"/>
  <c r="BEN79" i="1"/>
  <c r="BEN83" i="1"/>
  <c r="BEN87" i="1"/>
  <c r="BEN91" i="1"/>
  <c r="BEN95" i="1"/>
  <c r="BEN99" i="1"/>
  <c r="BEN103" i="1"/>
  <c r="BEN107" i="1"/>
  <c r="BEN68" i="1"/>
  <c r="BEN72" i="1"/>
  <c r="BEN76" i="1"/>
  <c r="BEN80" i="1"/>
  <c r="BEN84" i="1"/>
  <c r="BEN88" i="1"/>
  <c r="BEN92" i="1"/>
  <c r="BEN96" i="1"/>
  <c r="BEN100" i="1"/>
  <c r="BEN104" i="1"/>
  <c r="BEN108" i="1"/>
  <c r="BEN69" i="1"/>
  <c r="BEN73" i="1"/>
  <c r="BEN77" i="1"/>
  <c r="BEN81" i="1"/>
  <c r="BEN85" i="1"/>
  <c r="BEN89" i="1"/>
  <c r="BEN93" i="1"/>
  <c r="BEN97" i="1"/>
  <c r="BEN101" i="1"/>
  <c r="BEN105" i="1"/>
  <c r="BEN109" i="1"/>
  <c r="BEN110" i="1"/>
  <c r="BEN114" i="1"/>
  <c r="BEN118" i="1"/>
  <c r="BEN122" i="1"/>
  <c r="BEN126" i="1"/>
  <c r="BEN130" i="1"/>
  <c r="BEN134" i="1"/>
  <c r="BEN138" i="1"/>
  <c r="BEN142" i="1"/>
  <c r="BEN146" i="1"/>
  <c r="BEN150" i="1"/>
  <c r="BEN111" i="1"/>
  <c r="BEN115" i="1"/>
  <c r="BEN119" i="1"/>
  <c r="BEN123" i="1"/>
  <c r="BEN127" i="1"/>
  <c r="BEN131" i="1"/>
  <c r="BEN135" i="1"/>
  <c r="BEN139" i="1"/>
  <c r="BEN143" i="1"/>
  <c r="BEN147" i="1"/>
  <c r="BEN151" i="1"/>
  <c r="BEN155" i="1"/>
  <c r="BEN112" i="1"/>
  <c r="BEN116" i="1"/>
  <c r="BEN120" i="1"/>
  <c r="BEN124" i="1"/>
  <c r="BEN128" i="1"/>
  <c r="BEN132" i="1"/>
  <c r="BEN136" i="1"/>
  <c r="BEN140" i="1"/>
  <c r="BEN144" i="1"/>
  <c r="BEN148" i="1"/>
  <c r="BEN152" i="1"/>
  <c r="BEN113" i="1"/>
  <c r="BEN117" i="1"/>
  <c r="BEN121" i="1"/>
  <c r="BEN125" i="1"/>
  <c r="BEN129" i="1"/>
  <c r="BEN133" i="1"/>
  <c r="BEN137" i="1"/>
  <c r="BEN141" i="1"/>
  <c r="BEN145" i="1"/>
  <c r="BEN149" i="1"/>
  <c r="BEN153" i="1"/>
  <c r="BEN160" i="1"/>
  <c r="BEN164" i="1"/>
  <c r="BEN168" i="1"/>
  <c r="BEN172" i="1"/>
  <c r="BEN176" i="1"/>
  <c r="BEN180" i="1"/>
  <c r="BEN184" i="1"/>
  <c r="BEN188" i="1"/>
  <c r="BEN192" i="1"/>
  <c r="BEN196" i="1"/>
  <c r="BEN200" i="1"/>
  <c r="BEN157" i="1"/>
  <c r="BEN161" i="1"/>
  <c r="BEN165" i="1"/>
  <c r="BEN169" i="1"/>
  <c r="BEN173" i="1"/>
  <c r="BEN177" i="1"/>
  <c r="BEN181" i="1"/>
  <c r="BEN185" i="1"/>
  <c r="BEN189" i="1"/>
  <c r="BEN193" i="1"/>
  <c r="BEN197" i="1"/>
  <c r="BEN201" i="1"/>
  <c r="BEN154" i="1"/>
  <c r="BEN158" i="1"/>
  <c r="BEN162" i="1"/>
  <c r="BEN166" i="1"/>
  <c r="BEN170" i="1"/>
  <c r="BEN174" i="1"/>
  <c r="BEN178" i="1"/>
  <c r="BEN182" i="1"/>
  <c r="BEN186" i="1"/>
  <c r="BEN190" i="1"/>
  <c r="BEN194" i="1"/>
  <c r="BEN198" i="1"/>
  <c r="BEN156" i="1"/>
  <c r="BEN159" i="1"/>
  <c r="BEN163" i="1"/>
  <c r="BEN167" i="1"/>
  <c r="BEN171" i="1"/>
  <c r="BEN175" i="1"/>
  <c r="BEN179" i="1"/>
  <c r="BEN183" i="1"/>
  <c r="BEN187" i="1"/>
  <c r="BEN191" i="1"/>
  <c r="BEN195" i="1"/>
  <c r="BEN199" i="1"/>
  <c r="BEN203" i="1"/>
  <c r="BEN204" i="1"/>
  <c r="BEN206" i="1"/>
  <c r="BEN210" i="1"/>
  <c r="BEN214" i="1"/>
  <c r="BEN218" i="1"/>
  <c r="BEN222" i="1"/>
  <c r="BEN226" i="1"/>
  <c r="BEN230" i="1"/>
  <c r="BEN234" i="1"/>
  <c r="BEN238" i="1"/>
  <c r="BEN242" i="1"/>
  <c r="BEN246" i="1"/>
  <c r="BEN207" i="1"/>
  <c r="BEN211" i="1"/>
  <c r="BEN215" i="1"/>
  <c r="BEN219" i="1"/>
  <c r="BEN223" i="1"/>
  <c r="BEN227" i="1"/>
  <c r="BEN231" i="1"/>
  <c r="BEN235" i="1"/>
  <c r="BEN239" i="1"/>
  <c r="BEN243" i="1"/>
  <c r="BEN247" i="1"/>
  <c r="BEN251" i="1"/>
  <c r="BEN208" i="1"/>
  <c r="BEN212" i="1"/>
  <c r="BEN216" i="1"/>
  <c r="BEN220" i="1"/>
  <c r="BEN224" i="1"/>
  <c r="BEN228" i="1"/>
  <c r="BEN232" i="1"/>
  <c r="BEN236" i="1"/>
  <c r="BEN240" i="1"/>
  <c r="BEN244" i="1"/>
  <c r="BEN248" i="1"/>
  <c r="BEN202" i="1"/>
  <c r="BEN205" i="1"/>
  <c r="BEN209" i="1"/>
  <c r="BEN213" i="1"/>
  <c r="BEN217" i="1"/>
  <c r="BEN221" i="1"/>
  <c r="BEN225" i="1"/>
  <c r="BEN229" i="1"/>
  <c r="BEN233" i="1"/>
  <c r="BEN237" i="1"/>
  <c r="BEN241" i="1"/>
  <c r="BEN245" i="1"/>
  <c r="BEN249" i="1"/>
  <c r="BEJ8" i="1"/>
  <c r="BEJ12" i="1"/>
  <c r="BEJ9" i="1"/>
  <c r="BEJ13" i="1"/>
  <c r="BEJ10" i="1"/>
  <c r="BEJ11" i="1"/>
  <c r="BEJ15" i="1"/>
  <c r="BEJ17" i="1"/>
  <c r="BEJ21" i="1"/>
  <c r="BEJ25" i="1"/>
  <c r="BEJ29" i="1"/>
  <c r="BEJ33" i="1"/>
  <c r="BEJ37" i="1"/>
  <c r="BEJ14" i="1"/>
  <c r="BEJ18" i="1"/>
  <c r="BEJ22" i="1"/>
  <c r="BEJ26" i="1"/>
  <c r="BEJ30" i="1"/>
  <c r="BEJ34" i="1"/>
  <c r="BEJ38" i="1"/>
  <c r="BEJ19" i="1"/>
  <c r="BEJ23" i="1"/>
  <c r="BEJ27" i="1"/>
  <c r="BEJ31" i="1"/>
  <c r="BEJ35" i="1"/>
  <c r="BEJ16" i="1"/>
  <c r="BEJ20" i="1"/>
  <c r="BEJ24" i="1"/>
  <c r="BEJ28" i="1"/>
  <c r="BEJ32" i="1"/>
  <c r="BEJ36" i="1"/>
  <c r="BEJ40" i="1"/>
  <c r="BEJ44" i="1"/>
  <c r="BEJ48" i="1"/>
  <c r="BEJ52" i="1"/>
  <c r="BEJ56" i="1"/>
  <c r="BEJ60" i="1"/>
  <c r="BEJ39" i="1"/>
  <c r="BEJ45" i="1"/>
  <c r="BEJ49" i="1"/>
  <c r="BEJ53" i="1"/>
  <c r="BEJ57" i="1"/>
  <c r="BEJ61" i="1"/>
  <c r="BEJ65" i="1"/>
  <c r="BEJ41" i="1"/>
  <c r="BEJ42" i="1"/>
  <c r="BEJ46" i="1"/>
  <c r="BEJ50" i="1"/>
  <c r="BEJ54" i="1"/>
  <c r="BEJ58" i="1"/>
  <c r="BEJ62" i="1"/>
  <c r="BEJ43" i="1"/>
  <c r="BEJ47" i="1"/>
  <c r="BEJ51" i="1"/>
  <c r="BEJ55" i="1"/>
  <c r="BEJ59" i="1"/>
  <c r="BEJ63" i="1"/>
  <c r="BEJ66" i="1"/>
  <c r="BEJ70" i="1"/>
  <c r="BEJ74" i="1"/>
  <c r="BEJ78" i="1"/>
  <c r="BEJ82" i="1"/>
  <c r="BEJ86" i="1"/>
  <c r="BEJ90" i="1"/>
  <c r="BEJ94" i="1"/>
  <c r="BEJ98" i="1"/>
  <c r="BEJ102" i="1"/>
  <c r="BEJ106" i="1"/>
  <c r="BEJ67" i="1"/>
  <c r="BEJ71" i="1"/>
  <c r="BEJ75" i="1"/>
  <c r="BEJ79" i="1"/>
  <c r="BEJ83" i="1"/>
  <c r="BEJ87" i="1"/>
  <c r="BEJ91" i="1"/>
  <c r="BEJ95" i="1"/>
  <c r="BEJ99" i="1"/>
  <c r="BEJ103" i="1"/>
  <c r="BEJ107" i="1"/>
  <c r="BEJ68" i="1"/>
  <c r="BEJ72" i="1"/>
  <c r="BEJ76" i="1"/>
  <c r="BEJ80" i="1"/>
  <c r="BEJ84" i="1"/>
  <c r="BEJ88" i="1"/>
  <c r="BEJ92" i="1"/>
  <c r="BEJ96" i="1"/>
  <c r="BEJ100" i="1"/>
  <c r="BEJ104" i="1"/>
  <c r="BEJ108" i="1"/>
  <c r="BEJ64" i="1"/>
  <c r="BEJ69" i="1"/>
  <c r="BEJ73" i="1"/>
  <c r="BEJ77" i="1"/>
  <c r="BEJ81" i="1"/>
  <c r="BEJ85" i="1"/>
  <c r="BEJ89" i="1"/>
  <c r="BEJ93" i="1"/>
  <c r="BEJ97" i="1"/>
  <c r="BEJ101" i="1"/>
  <c r="BEJ105" i="1"/>
  <c r="BEJ109" i="1"/>
  <c r="BEJ114" i="1"/>
  <c r="BEJ118" i="1"/>
  <c r="BEJ122" i="1"/>
  <c r="BEJ126" i="1"/>
  <c r="BEJ130" i="1"/>
  <c r="BEJ134" i="1"/>
  <c r="BEJ138" i="1"/>
  <c r="BEJ142" i="1"/>
  <c r="BEJ146" i="1"/>
  <c r="BEJ150" i="1"/>
  <c r="BEJ154" i="1"/>
  <c r="BEJ111" i="1"/>
  <c r="BEJ115" i="1"/>
  <c r="BEJ119" i="1"/>
  <c r="BEJ123" i="1"/>
  <c r="BEJ127" i="1"/>
  <c r="BEJ131" i="1"/>
  <c r="BEJ135" i="1"/>
  <c r="BEJ139" i="1"/>
  <c r="BEJ143" i="1"/>
  <c r="BEJ147" i="1"/>
  <c r="BEJ151" i="1"/>
  <c r="BEJ155" i="1"/>
  <c r="BEJ110" i="1"/>
  <c r="BEJ112" i="1"/>
  <c r="BEJ116" i="1"/>
  <c r="BEJ120" i="1"/>
  <c r="BEJ124" i="1"/>
  <c r="BEJ128" i="1"/>
  <c r="BEJ132" i="1"/>
  <c r="BEJ136" i="1"/>
  <c r="BEJ140" i="1"/>
  <c r="BEJ144" i="1"/>
  <c r="BEJ148" i="1"/>
  <c r="BEJ152" i="1"/>
  <c r="BEJ113" i="1"/>
  <c r="BEJ117" i="1"/>
  <c r="BEJ121" i="1"/>
  <c r="BEJ125" i="1"/>
  <c r="BEJ129" i="1"/>
  <c r="BEJ133" i="1"/>
  <c r="BEJ137" i="1"/>
  <c r="BEJ141" i="1"/>
  <c r="BEJ145" i="1"/>
  <c r="BEJ149" i="1"/>
  <c r="BEJ153" i="1"/>
  <c r="BEJ160" i="1"/>
  <c r="BEJ164" i="1"/>
  <c r="BEJ168" i="1"/>
  <c r="BEJ172" i="1"/>
  <c r="BEJ176" i="1"/>
  <c r="BEJ180" i="1"/>
  <c r="BEJ184" i="1"/>
  <c r="BEJ188" i="1"/>
  <c r="BEJ192" i="1"/>
  <c r="BEJ196" i="1"/>
  <c r="BEJ200" i="1"/>
  <c r="BEJ156" i="1"/>
  <c r="BEJ157" i="1"/>
  <c r="BEJ161" i="1"/>
  <c r="BEJ165" i="1"/>
  <c r="BEJ169" i="1"/>
  <c r="BEJ173" i="1"/>
  <c r="BEJ177" i="1"/>
  <c r="BEJ181" i="1"/>
  <c r="BEJ185" i="1"/>
  <c r="BEJ189" i="1"/>
  <c r="BEJ193" i="1"/>
  <c r="BEJ197" i="1"/>
  <c r="BEJ201" i="1"/>
  <c r="BEJ158" i="1"/>
  <c r="BEJ162" i="1"/>
  <c r="BEJ166" i="1"/>
  <c r="BEJ170" i="1"/>
  <c r="BEJ174" i="1"/>
  <c r="BEJ178" i="1"/>
  <c r="BEJ182" i="1"/>
  <c r="BEJ186" i="1"/>
  <c r="BEJ190" i="1"/>
  <c r="BEJ194" i="1"/>
  <c r="BEJ198" i="1"/>
  <c r="BEJ159" i="1"/>
  <c r="BEJ163" i="1"/>
  <c r="BEJ167" i="1"/>
  <c r="BEJ171" i="1"/>
  <c r="BEJ175" i="1"/>
  <c r="BEJ179" i="1"/>
  <c r="BEJ183" i="1"/>
  <c r="BEJ187" i="1"/>
  <c r="BEJ191" i="1"/>
  <c r="BEJ195" i="1"/>
  <c r="BEJ199" i="1"/>
  <c r="BEJ203" i="1"/>
  <c r="BEJ206" i="1"/>
  <c r="BEJ210" i="1"/>
  <c r="BEJ214" i="1"/>
  <c r="BEJ218" i="1"/>
  <c r="BEJ222" i="1"/>
  <c r="BEJ226" i="1"/>
  <c r="BEJ230" i="1"/>
  <c r="BEJ234" i="1"/>
  <c r="BEJ238" i="1"/>
  <c r="BEJ242" i="1"/>
  <c r="BEJ246" i="1"/>
  <c r="BEJ202" i="1"/>
  <c r="BEJ207" i="1"/>
  <c r="BEJ211" i="1"/>
  <c r="BEJ215" i="1"/>
  <c r="BEJ219" i="1"/>
  <c r="BEJ223" i="1"/>
  <c r="BEJ227" i="1"/>
  <c r="BEJ231" i="1"/>
  <c r="BEJ235" i="1"/>
  <c r="BEJ239" i="1"/>
  <c r="BEJ243" i="1"/>
  <c r="BEJ247" i="1"/>
  <c r="BEJ251" i="1"/>
  <c r="BEJ204" i="1"/>
  <c r="BEJ208" i="1"/>
  <c r="BEJ212" i="1"/>
  <c r="BEJ216" i="1"/>
  <c r="BEJ220" i="1"/>
  <c r="BEJ224" i="1"/>
  <c r="BEJ228" i="1"/>
  <c r="BEJ232" i="1"/>
  <c r="BEJ236" i="1"/>
  <c r="BEJ240" i="1"/>
  <c r="BEJ244" i="1"/>
  <c r="BEJ248" i="1"/>
  <c r="BEJ205" i="1"/>
  <c r="BEJ209" i="1"/>
  <c r="BEJ213" i="1"/>
  <c r="BEJ217" i="1"/>
  <c r="BEJ221" i="1"/>
  <c r="BEJ225" i="1"/>
  <c r="BEJ229" i="1"/>
  <c r="BEJ233" i="1"/>
  <c r="BEJ237" i="1"/>
  <c r="BEJ241" i="1"/>
  <c r="BEJ245" i="1"/>
  <c r="BEJ249" i="1"/>
  <c r="BEF8" i="1"/>
  <c r="BEF12" i="1"/>
  <c r="BEF9" i="1"/>
  <c r="BEF13" i="1"/>
  <c r="BEF10" i="1"/>
  <c r="BEF14" i="1"/>
  <c r="BEF11" i="1"/>
  <c r="BEF15" i="1"/>
  <c r="BEF16" i="1"/>
  <c r="BEF17" i="1"/>
  <c r="BEF21" i="1"/>
  <c r="BEF25" i="1"/>
  <c r="BEF29" i="1"/>
  <c r="BEF33" i="1"/>
  <c r="BEF37" i="1"/>
  <c r="BEF18" i="1"/>
  <c r="BEF22" i="1"/>
  <c r="BEF26" i="1"/>
  <c r="BEF30" i="1"/>
  <c r="BEF34" i="1"/>
  <c r="BEF38" i="1"/>
  <c r="BEF19" i="1"/>
  <c r="BEF23" i="1"/>
  <c r="BEF27" i="1"/>
  <c r="BEF31" i="1"/>
  <c r="BEF35" i="1"/>
  <c r="BEF20" i="1"/>
  <c r="BEF24" i="1"/>
  <c r="BEF28" i="1"/>
  <c r="BEF32" i="1"/>
  <c r="BEF36" i="1"/>
  <c r="BEF40" i="1"/>
  <c r="BEF41" i="1"/>
  <c r="BEF44" i="1"/>
  <c r="BEF48" i="1"/>
  <c r="BEF52" i="1"/>
  <c r="BEF56" i="1"/>
  <c r="BEF60" i="1"/>
  <c r="BEF45" i="1"/>
  <c r="BEF49" i="1"/>
  <c r="BEF53" i="1"/>
  <c r="BEF57" i="1"/>
  <c r="BEF61" i="1"/>
  <c r="BEF65" i="1"/>
  <c r="BEF42" i="1"/>
  <c r="BEF46" i="1"/>
  <c r="BEF50" i="1"/>
  <c r="BEF54" i="1"/>
  <c r="BEF58" i="1"/>
  <c r="BEF62" i="1"/>
  <c r="BEF39" i="1"/>
  <c r="BEF43" i="1"/>
  <c r="BEF47" i="1"/>
  <c r="BEF51" i="1"/>
  <c r="BEF55" i="1"/>
  <c r="BEF59" i="1"/>
  <c r="BEF63" i="1"/>
  <c r="BEF66" i="1"/>
  <c r="BEF70" i="1"/>
  <c r="BEF74" i="1"/>
  <c r="BEF78" i="1"/>
  <c r="BEF82" i="1"/>
  <c r="BEF86" i="1"/>
  <c r="BEF90" i="1"/>
  <c r="BEF94" i="1"/>
  <c r="BEF98" i="1"/>
  <c r="BEF102" i="1"/>
  <c r="BEF106" i="1"/>
  <c r="BEF64" i="1"/>
  <c r="BEF67" i="1"/>
  <c r="BEF71" i="1"/>
  <c r="BEF75" i="1"/>
  <c r="BEF79" i="1"/>
  <c r="BEF83" i="1"/>
  <c r="BEF87" i="1"/>
  <c r="BEF91" i="1"/>
  <c r="BEF95" i="1"/>
  <c r="BEF99" i="1"/>
  <c r="BEF103" i="1"/>
  <c r="BEF107" i="1"/>
  <c r="BEF111" i="1"/>
  <c r="BEF68" i="1"/>
  <c r="BEF72" i="1"/>
  <c r="BEF76" i="1"/>
  <c r="BEF80" i="1"/>
  <c r="BEF84" i="1"/>
  <c r="BEF88" i="1"/>
  <c r="BEF92" i="1"/>
  <c r="BEF96" i="1"/>
  <c r="BEF100" i="1"/>
  <c r="BEF104" i="1"/>
  <c r="BEF108" i="1"/>
  <c r="BEF69" i="1"/>
  <c r="BEF73" i="1"/>
  <c r="BEF77" i="1"/>
  <c r="BEF81" i="1"/>
  <c r="BEF85" i="1"/>
  <c r="BEF89" i="1"/>
  <c r="BEF93" i="1"/>
  <c r="BEF97" i="1"/>
  <c r="BEF101" i="1"/>
  <c r="BEF105" i="1"/>
  <c r="BEF109" i="1"/>
  <c r="BEF110" i="1"/>
  <c r="BEF114" i="1"/>
  <c r="BEF118" i="1"/>
  <c r="BEF122" i="1"/>
  <c r="BEF126" i="1"/>
  <c r="BEF130" i="1"/>
  <c r="BEF134" i="1"/>
  <c r="BEF138" i="1"/>
  <c r="BEF142" i="1"/>
  <c r="BEF146" i="1"/>
  <c r="BEF150" i="1"/>
  <c r="BEF154" i="1"/>
  <c r="BEF115" i="1"/>
  <c r="BEF119" i="1"/>
  <c r="BEF123" i="1"/>
  <c r="BEF127" i="1"/>
  <c r="BEF131" i="1"/>
  <c r="BEF135" i="1"/>
  <c r="BEF139" i="1"/>
  <c r="BEF143" i="1"/>
  <c r="BEF147" i="1"/>
  <c r="BEF151" i="1"/>
  <c r="BEF155" i="1"/>
  <c r="BEF112" i="1"/>
  <c r="BEF116" i="1"/>
  <c r="BEF120" i="1"/>
  <c r="BEF124" i="1"/>
  <c r="BEF128" i="1"/>
  <c r="BEF132" i="1"/>
  <c r="BEF136" i="1"/>
  <c r="BEF140" i="1"/>
  <c r="BEF144" i="1"/>
  <c r="BEF148" i="1"/>
  <c r="BEF152" i="1"/>
  <c r="BEF113" i="1"/>
  <c r="BEF117" i="1"/>
  <c r="BEF121" i="1"/>
  <c r="BEF125" i="1"/>
  <c r="BEF129" i="1"/>
  <c r="BEF133" i="1"/>
  <c r="BEF137" i="1"/>
  <c r="BEF141" i="1"/>
  <c r="BEF145" i="1"/>
  <c r="BEF149" i="1"/>
  <c r="BEF153" i="1"/>
  <c r="BEF160" i="1"/>
  <c r="BEF164" i="1"/>
  <c r="BEF168" i="1"/>
  <c r="BEF172" i="1"/>
  <c r="BEF176" i="1"/>
  <c r="BEF180" i="1"/>
  <c r="BEF184" i="1"/>
  <c r="BEF188" i="1"/>
  <c r="BEF192" i="1"/>
  <c r="BEF196" i="1"/>
  <c r="BEF200" i="1"/>
  <c r="BEF157" i="1"/>
  <c r="BEF161" i="1"/>
  <c r="BEF165" i="1"/>
  <c r="BEF169" i="1"/>
  <c r="BEF173" i="1"/>
  <c r="BEF177" i="1"/>
  <c r="BEF181" i="1"/>
  <c r="BEF185" i="1"/>
  <c r="BEF189" i="1"/>
  <c r="BEF193" i="1"/>
  <c r="BEF197" i="1"/>
  <c r="BEF201" i="1"/>
  <c r="BEF158" i="1"/>
  <c r="BEF162" i="1"/>
  <c r="BEF166" i="1"/>
  <c r="BEF170" i="1"/>
  <c r="BEF174" i="1"/>
  <c r="BEF178" i="1"/>
  <c r="BEF182" i="1"/>
  <c r="BEF186" i="1"/>
  <c r="BEF190" i="1"/>
  <c r="BEF194" i="1"/>
  <c r="BEF198" i="1"/>
  <c r="BEF156" i="1"/>
  <c r="BEF159" i="1"/>
  <c r="BEF163" i="1"/>
  <c r="BEF167" i="1"/>
  <c r="BEF171" i="1"/>
  <c r="BEF175" i="1"/>
  <c r="BEF179" i="1"/>
  <c r="BEF183" i="1"/>
  <c r="BEF187" i="1"/>
  <c r="BEF191" i="1"/>
  <c r="BEF195" i="1"/>
  <c r="BEF199" i="1"/>
  <c r="BEF203" i="1"/>
  <c r="BEF204" i="1"/>
  <c r="BEF206" i="1"/>
  <c r="BEF210" i="1"/>
  <c r="BEF214" i="1"/>
  <c r="BEF218" i="1"/>
  <c r="BEF222" i="1"/>
  <c r="BEF226" i="1"/>
  <c r="BEF230" i="1"/>
  <c r="BEF234" i="1"/>
  <c r="BEF238" i="1"/>
  <c r="BEF242" i="1"/>
  <c r="BEF246" i="1"/>
  <c r="BEF207" i="1"/>
  <c r="BEF211" i="1"/>
  <c r="BEF215" i="1"/>
  <c r="BEF219" i="1"/>
  <c r="BEF223" i="1"/>
  <c r="BEF227" i="1"/>
  <c r="BEF231" i="1"/>
  <c r="BEF235" i="1"/>
  <c r="BEF239" i="1"/>
  <c r="BEF243" i="1"/>
  <c r="BEF247" i="1"/>
  <c r="BEF251" i="1"/>
  <c r="BEF208" i="1"/>
  <c r="BEF212" i="1"/>
  <c r="BEF216" i="1"/>
  <c r="BEF220" i="1"/>
  <c r="BEF224" i="1"/>
  <c r="BEF228" i="1"/>
  <c r="BEF232" i="1"/>
  <c r="BEF236" i="1"/>
  <c r="BEF240" i="1"/>
  <c r="BEF244" i="1"/>
  <c r="BEF248" i="1"/>
  <c r="BEF202" i="1"/>
  <c r="BEF205" i="1"/>
  <c r="BEF209" i="1"/>
  <c r="BEF213" i="1"/>
  <c r="BEF217" i="1"/>
  <c r="BEF221" i="1"/>
  <c r="BEF225" i="1"/>
  <c r="BEF229" i="1"/>
  <c r="BEF233" i="1"/>
  <c r="BEF237" i="1"/>
  <c r="BEF241" i="1"/>
  <c r="BEF245" i="1"/>
  <c r="BEF249" i="1"/>
  <c r="BEB8" i="1"/>
  <c r="BEB12" i="1"/>
  <c r="BEB9" i="1"/>
  <c r="BEB13" i="1"/>
  <c r="BEB10" i="1"/>
  <c r="BEB14" i="1"/>
  <c r="BEB11" i="1"/>
  <c r="BEB15" i="1"/>
  <c r="BEB17" i="1"/>
  <c r="BEB21" i="1"/>
  <c r="BEB25" i="1"/>
  <c r="BEB29" i="1"/>
  <c r="BEB33" i="1"/>
  <c r="BEB37" i="1"/>
  <c r="BEB18" i="1"/>
  <c r="BEB22" i="1"/>
  <c r="BEB26" i="1"/>
  <c r="BEB30" i="1"/>
  <c r="BEB34" i="1"/>
  <c r="BEB38" i="1"/>
  <c r="BEB16" i="1"/>
  <c r="BEB19" i="1"/>
  <c r="BEB23" i="1"/>
  <c r="BEB27" i="1"/>
  <c r="BEB31" i="1"/>
  <c r="BEB35" i="1"/>
  <c r="BEB20" i="1"/>
  <c r="BEB24" i="1"/>
  <c r="BEB28" i="1"/>
  <c r="BEB32" i="1"/>
  <c r="BEB36" i="1"/>
  <c r="BEB40" i="1"/>
  <c r="BEB44" i="1"/>
  <c r="BEB48" i="1"/>
  <c r="BEB52" i="1"/>
  <c r="BEB56" i="1"/>
  <c r="BEB60" i="1"/>
  <c r="BEB39" i="1"/>
  <c r="BEB45" i="1"/>
  <c r="BEB49" i="1"/>
  <c r="BEB53" i="1"/>
  <c r="BEB57" i="1"/>
  <c r="BEB61" i="1"/>
  <c r="BEB65" i="1"/>
  <c r="BEB41" i="1"/>
  <c r="BEB42" i="1"/>
  <c r="BEB46" i="1"/>
  <c r="BEB50" i="1"/>
  <c r="BEB54" i="1"/>
  <c r="BEB58" i="1"/>
  <c r="BEB62" i="1"/>
  <c r="BEB43" i="1"/>
  <c r="BEB47" i="1"/>
  <c r="BEB51" i="1"/>
  <c r="BEB55" i="1"/>
  <c r="BEB59" i="1"/>
  <c r="BEB63" i="1"/>
  <c r="BEB66" i="1"/>
  <c r="BEB70" i="1"/>
  <c r="BEB74" i="1"/>
  <c r="BEB78" i="1"/>
  <c r="BEB82" i="1"/>
  <c r="BEB86" i="1"/>
  <c r="BEB90" i="1"/>
  <c r="BEB94" i="1"/>
  <c r="BEB98" i="1"/>
  <c r="BEB102" i="1"/>
  <c r="BEB106" i="1"/>
  <c r="BEB67" i="1"/>
  <c r="BEB71" i="1"/>
  <c r="BEB75" i="1"/>
  <c r="BEB79" i="1"/>
  <c r="BEB83" i="1"/>
  <c r="BEB87" i="1"/>
  <c r="BEB91" i="1"/>
  <c r="BEB95" i="1"/>
  <c r="BEB99" i="1"/>
  <c r="BEB103" i="1"/>
  <c r="BEB107" i="1"/>
  <c r="BEB111" i="1"/>
  <c r="BEB68" i="1"/>
  <c r="BEB72" i="1"/>
  <c r="BEB76" i="1"/>
  <c r="BEB80" i="1"/>
  <c r="BEB84" i="1"/>
  <c r="BEB88" i="1"/>
  <c r="BEB92" i="1"/>
  <c r="BEB96" i="1"/>
  <c r="BEB100" i="1"/>
  <c r="BEB104" i="1"/>
  <c r="BEB108" i="1"/>
  <c r="BEB64" i="1"/>
  <c r="BEB69" i="1"/>
  <c r="BEB73" i="1"/>
  <c r="BEB77" i="1"/>
  <c r="BEB81" i="1"/>
  <c r="BEB85" i="1"/>
  <c r="BEB89" i="1"/>
  <c r="BEB93" i="1"/>
  <c r="BEB97" i="1"/>
  <c r="BEB101" i="1"/>
  <c r="BEB105" i="1"/>
  <c r="BEB109" i="1"/>
  <c r="BEB114" i="1"/>
  <c r="BEB118" i="1"/>
  <c r="BEB122" i="1"/>
  <c r="BEB126" i="1"/>
  <c r="BEB130" i="1"/>
  <c r="BEB134" i="1"/>
  <c r="BEB138" i="1"/>
  <c r="BEB142" i="1"/>
  <c r="BEB146" i="1"/>
  <c r="BEB150" i="1"/>
  <c r="BEB154" i="1"/>
  <c r="BEB115" i="1"/>
  <c r="BEB119" i="1"/>
  <c r="BEB123" i="1"/>
  <c r="BEB127" i="1"/>
  <c r="BEB131" i="1"/>
  <c r="BEB135" i="1"/>
  <c r="BEB139" i="1"/>
  <c r="BEB143" i="1"/>
  <c r="BEB147" i="1"/>
  <c r="BEB151" i="1"/>
  <c r="BEB155" i="1"/>
  <c r="BEB110" i="1"/>
  <c r="BEB112" i="1"/>
  <c r="BEB116" i="1"/>
  <c r="BEB120" i="1"/>
  <c r="BEB124" i="1"/>
  <c r="BEB128" i="1"/>
  <c r="BEB132" i="1"/>
  <c r="BEB136" i="1"/>
  <c r="BEB140" i="1"/>
  <c r="BEB144" i="1"/>
  <c r="BEB148" i="1"/>
  <c r="BEB152" i="1"/>
  <c r="BEB113" i="1"/>
  <c r="BEB117" i="1"/>
  <c r="BEB121" i="1"/>
  <c r="BEB125" i="1"/>
  <c r="BEB129" i="1"/>
  <c r="BEB133" i="1"/>
  <c r="BEB137" i="1"/>
  <c r="BEB141" i="1"/>
  <c r="BEB145" i="1"/>
  <c r="BEB149" i="1"/>
  <c r="BEB153" i="1"/>
  <c r="BEB160" i="1"/>
  <c r="BEB164" i="1"/>
  <c r="BEB168" i="1"/>
  <c r="BEB172" i="1"/>
  <c r="BEB176" i="1"/>
  <c r="BEB180" i="1"/>
  <c r="BEB184" i="1"/>
  <c r="BEB188" i="1"/>
  <c r="BEB192" i="1"/>
  <c r="BEB196" i="1"/>
  <c r="BEB200" i="1"/>
  <c r="BEB156" i="1"/>
  <c r="BEB157" i="1"/>
  <c r="BEB161" i="1"/>
  <c r="BEB165" i="1"/>
  <c r="BEB169" i="1"/>
  <c r="BEB173" i="1"/>
  <c r="BEB177" i="1"/>
  <c r="BEB181" i="1"/>
  <c r="BEB185" i="1"/>
  <c r="BEB189" i="1"/>
  <c r="BEB193" i="1"/>
  <c r="BEB197" i="1"/>
  <c r="BEB201" i="1"/>
  <c r="BEB158" i="1"/>
  <c r="BEB162" i="1"/>
  <c r="BEB166" i="1"/>
  <c r="BEB170" i="1"/>
  <c r="BEB174" i="1"/>
  <c r="BEB178" i="1"/>
  <c r="BEB182" i="1"/>
  <c r="BEB186" i="1"/>
  <c r="BEB190" i="1"/>
  <c r="BEB194" i="1"/>
  <c r="BEB198" i="1"/>
  <c r="BEB159" i="1"/>
  <c r="BEB163" i="1"/>
  <c r="BEB167" i="1"/>
  <c r="BEB171" i="1"/>
  <c r="BEB175" i="1"/>
  <c r="BEB179" i="1"/>
  <c r="BEB183" i="1"/>
  <c r="BEB187" i="1"/>
  <c r="BEB191" i="1"/>
  <c r="BEB195" i="1"/>
  <c r="BEB199" i="1"/>
  <c r="BEB203" i="1"/>
  <c r="BEB206" i="1"/>
  <c r="BEB210" i="1"/>
  <c r="BEB214" i="1"/>
  <c r="BEB218" i="1"/>
  <c r="BEB222" i="1"/>
  <c r="BEB226" i="1"/>
  <c r="BEB230" i="1"/>
  <c r="BEB234" i="1"/>
  <c r="BEB238" i="1"/>
  <c r="BEB242" i="1"/>
  <c r="BEB246" i="1"/>
  <c r="BEB202" i="1"/>
  <c r="BEB207" i="1"/>
  <c r="BEB211" i="1"/>
  <c r="BEB215" i="1"/>
  <c r="BEB219" i="1"/>
  <c r="BEB223" i="1"/>
  <c r="BEB227" i="1"/>
  <c r="BEB231" i="1"/>
  <c r="BEB235" i="1"/>
  <c r="BEB239" i="1"/>
  <c r="BEB243" i="1"/>
  <c r="BEB247" i="1"/>
  <c r="BEB251" i="1"/>
  <c r="BEB204" i="1"/>
  <c r="BEB208" i="1"/>
  <c r="BEB212" i="1"/>
  <c r="BEB216" i="1"/>
  <c r="BEB220" i="1"/>
  <c r="BEB224" i="1"/>
  <c r="BEB228" i="1"/>
  <c r="BEB232" i="1"/>
  <c r="BEB236" i="1"/>
  <c r="BEB240" i="1"/>
  <c r="BEB244" i="1"/>
  <c r="BEB248" i="1"/>
  <c r="BEB205" i="1"/>
  <c r="BEB209" i="1"/>
  <c r="BEB213" i="1"/>
  <c r="BEB217" i="1"/>
  <c r="BEB221" i="1"/>
  <c r="BEB225" i="1"/>
  <c r="BEB229" i="1"/>
  <c r="BEB233" i="1"/>
  <c r="BEB237" i="1"/>
  <c r="BEB241" i="1"/>
  <c r="BEB245" i="1"/>
  <c r="BEB249" i="1"/>
  <c r="BDX8" i="1"/>
  <c r="BDX12" i="1"/>
  <c r="BDX9" i="1"/>
  <c r="BDX13" i="1"/>
  <c r="BDX10" i="1"/>
  <c r="BDX14" i="1"/>
  <c r="BDX11" i="1"/>
  <c r="BDX15" i="1"/>
  <c r="BDX16" i="1"/>
  <c r="BDX17" i="1"/>
  <c r="BDX21" i="1"/>
  <c r="BDX25" i="1"/>
  <c r="BDX29" i="1"/>
  <c r="BDX33" i="1"/>
  <c r="BDX37" i="1"/>
  <c r="BDX18" i="1"/>
  <c r="BDX22" i="1"/>
  <c r="BDX26" i="1"/>
  <c r="BDX30" i="1"/>
  <c r="BDX34" i="1"/>
  <c r="BDX38" i="1"/>
  <c r="BDX19" i="1"/>
  <c r="BDX23" i="1"/>
  <c r="BDX27" i="1"/>
  <c r="BDX31" i="1"/>
  <c r="BDX35" i="1"/>
  <c r="BDX20" i="1"/>
  <c r="BDX24" i="1"/>
  <c r="BDX28" i="1"/>
  <c r="BDX32" i="1"/>
  <c r="BDX36" i="1"/>
  <c r="BDX40" i="1"/>
  <c r="BDX41" i="1"/>
  <c r="BDX44" i="1"/>
  <c r="BDX48" i="1"/>
  <c r="BDX52" i="1"/>
  <c r="BDX56" i="1"/>
  <c r="BDX60" i="1"/>
  <c r="BDX45" i="1"/>
  <c r="BDX49" i="1"/>
  <c r="BDX53" i="1"/>
  <c r="BDX57" i="1"/>
  <c r="BDX61" i="1"/>
  <c r="BDX65" i="1"/>
  <c r="BDX42" i="1"/>
  <c r="BDX46" i="1"/>
  <c r="BDX50" i="1"/>
  <c r="BDX54" i="1"/>
  <c r="BDX58" i="1"/>
  <c r="BDX62" i="1"/>
  <c r="BDX39" i="1"/>
  <c r="BDX43" i="1"/>
  <c r="BDX47" i="1"/>
  <c r="BDX51" i="1"/>
  <c r="BDX55" i="1"/>
  <c r="BDX59" i="1"/>
  <c r="BDX63" i="1"/>
  <c r="BDX66" i="1"/>
  <c r="BDX70" i="1"/>
  <c r="BDX74" i="1"/>
  <c r="BDX78" i="1"/>
  <c r="BDX82" i="1"/>
  <c r="BDX86" i="1"/>
  <c r="BDX90" i="1"/>
  <c r="BDX94" i="1"/>
  <c r="BDX98" i="1"/>
  <c r="BDX102" i="1"/>
  <c r="BDX106" i="1"/>
  <c r="BDX64" i="1"/>
  <c r="BDX67" i="1"/>
  <c r="BDX71" i="1"/>
  <c r="BDX75" i="1"/>
  <c r="BDX79" i="1"/>
  <c r="BDX83" i="1"/>
  <c r="BDX87" i="1"/>
  <c r="BDX91" i="1"/>
  <c r="BDX95" i="1"/>
  <c r="BDX99" i="1"/>
  <c r="BDX103" i="1"/>
  <c r="BDX107" i="1"/>
  <c r="BDX111" i="1"/>
  <c r="BDX68" i="1"/>
  <c r="BDX72" i="1"/>
  <c r="BDX76" i="1"/>
  <c r="BDX80" i="1"/>
  <c r="BDX84" i="1"/>
  <c r="BDX88" i="1"/>
  <c r="BDX92" i="1"/>
  <c r="BDX96" i="1"/>
  <c r="BDX100" i="1"/>
  <c r="BDX104" i="1"/>
  <c r="BDX108" i="1"/>
  <c r="BDX69" i="1"/>
  <c r="BDX73" i="1"/>
  <c r="BDX77" i="1"/>
  <c r="BDX81" i="1"/>
  <c r="BDX85" i="1"/>
  <c r="BDX89" i="1"/>
  <c r="BDX93" i="1"/>
  <c r="BDX97" i="1"/>
  <c r="BDX101" i="1"/>
  <c r="BDX105" i="1"/>
  <c r="BDX109" i="1"/>
  <c r="BDX110" i="1"/>
  <c r="BDX114" i="1"/>
  <c r="BDX118" i="1"/>
  <c r="BDX122" i="1"/>
  <c r="BDX126" i="1"/>
  <c r="BDX130" i="1"/>
  <c r="BDX134" i="1"/>
  <c r="BDX138" i="1"/>
  <c r="BDX142" i="1"/>
  <c r="BDX146" i="1"/>
  <c r="BDX150" i="1"/>
  <c r="BDX154" i="1"/>
  <c r="BDX115" i="1"/>
  <c r="BDX119" i="1"/>
  <c r="BDX123" i="1"/>
  <c r="BDX127" i="1"/>
  <c r="BDX131" i="1"/>
  <c r="BDX135" i="1"/>
  <c r="BDX139" i="1"/>
  <c r="BDX143" i="1"/>
  <c r="BDX147" i="1"/>
  <c r="BDX151" i="1"/>
  <c r="BDX155" i="1"/>
  <c r="BDX112" i="1"/>
  <c r="BDX116" i="1"/>
  <c r="BDX120" i="1"/>
  <c r="BDX124" i="1"/>
  <c r="BDX128" i="1"/>
  <c r="BDX132" i="1"/>
  <c r="BDX136" i="1"/>
  <c r="BDX140" i="1"/>
  <c r="BDX144" i="1"/>
  <c r="BDX148" i="1"/>
  <c r="BDX152" i="1"/>
  <c r="BDX113" i="1"/>
  <c r="BDX117" i="1"/>
  <c r="BDX121" i="1"/>
  <c r="BDX125" i="1"/>
  <c r="BDX129" i="1"/>
  <c r="BDX133" i="1"/>
  <c r="BDX137" i="1"/>
  <c r="BDX141" i="1"/>
  <c r="BDX145" i="1"/>
  <c r="BDX149" i="1"/>
  <c r="BDX153" i="1"/>
  <c r="BDX160" i="1"/>
  <c r="BDX164" i="1"/>
  <c r="BDX168" i="1"/>
  <c r="BDX172" i="1"/>
  <c r="BDX176" i="1"/>
  <c r="BDX180" i="1"/>
  <c r="BDX184" i="1"/>
  <c r="BDX188" i="1"/>
  <c r="BDX192" i="1"/>
  <c r="BDX196" i="1"/>
  <c r="BDX200" i="1"/>
  <c r="BDX157" i="1"/>
  <c r="BDX161" i="1"/>
  <c r="BDX165" i="1"/>
  <c r="BDX169" i="1"/>
  <c r="BDX173" i="1"/>
  <c r="BDX177" i="1"/>
  <c r="BDX181" i="1"/>
  <c r="BDX185" i="1"/>
  <c r="BDX189" i="1"/>
  <c r="BDX193" i="1"/>
  <c r="BDX197" i="1"/>
  <c r="BDX201" i="1"/>
  <c r="BDX158" i="1"/>
  <c r="BDX162" i="1"/>
  <c r="BDX166" i="1"/>
  <c r="BDX170" i="1"/>
  <c r="BDX174" i="1"/>
  <c r="BDX178" i="1"/>
  <c r="BDX182" i="1"/>
  <c r="BDX186" i="1"/>
  <c r="BDX190" i="1"/>
  <c r="BDX194" i="1"/>
  <c r="BDX198" i="1"/>
  <c r="BDX156" i="1"/>
  <c r="BDX159" i="1"/>
  <c r="BDX163" i="1"/>
  <c r="BDX167" i="1"/>
  <c r="BDX171" i="1"/>
  <c r="BDX175" i="1"/>
  <c r="BDX179" i="1"/>
  <c r="BDX183" i="1"/>
  <c r="BDX187" i="1"/>
  <c r="BDX191" i="1"/>
  <c r="BDX195" i="1"/>
  <c r="BDX199" i="1"/>
  <c r="BDX203" i="1"/>
  <c r="BDX204" i="1"/>
  <c r="BDX206" i="1"/>
  <c r="BDX210" i="1"/>
  <c r="BDX214" i="1"/>
  <c r="BDX218" i="1"/>
  <c r="BDX222" i="1"/>
  <c r="BDX226" i="1"/>
  <c r="BDX230" i="1"/>
  <c r="BDX234" i="1"/>
  <c r="BDX238" i="1"/>
  <c r="BDX242" i="1"/>
  <c r="BDX246" i="1"/>
  <c r="BDX207" i="1"/>
  <c r="BDX211" i="1"/>
  <c r="BDX215" i="1"/>
  <c r="BDX219" i="1"/>
  <c r="BDX223" i="1"/>
  <c r="BDX227" i="1"/>
  <c r="BDX231" i="1"/>
  <c r="BDX235" i="1"/>
  <c r="BDX239" i="1"/>
  <c r="BDX243" i="1"/>
  <c r="BDX247" i="1"/>
  <c r="BDX251" i="1"/>
  <c r="BDX208" i="1"/>
  <c r="BDX212" i="1"/>
  <c r="BDX216" i="1"/>
  <c r="BDX220" i="1"/>
  <c r="BDX224" i="1"/>
  <c r="BDX228" i="1"/>
  <c r="BDX232" i="1"/>
  <c r="BDX236" i="1"/>
  <c r="BDX240" i="1"/>
  <c r="BDX244" i="1"/>
  <c r="BDX248" i="1"/>
  <c r="BDX202" i="1"/>
  <c r="BDX205" i="1"/>
  <c r="BDX209" i="1"/>
  <c r="BDX213" i="1"/>
  <c r="BDX217" i="1"/>
  <c r="BDX221" i="1"/>
  <c r="BDX225" i="1"/>
  <c r="BDX229" i="1"/>
  <c r="BDX233" i="1"/>
  <c r="BDX237" i="1"/>
  <c r="BDX241" i="1"/>
  <c r="BDX245" i="1"/>
  <c r="BDX249" i="1"/>
  <c r="BDT8" i="1"/>
  <c r="BDT12" i="1"/>
  <c r="BDT9" i="1"/>
  <c r="BDT13" i="1"/>
  <c r="BDT10" i="1"/>
  <c r="BDT14" i="1"/>
  <c r="BDT11" i="1"/>
  <c r="BDT15" i="1"/>
  <c r="BDT17" i="1"/>
  <c r="BDT21" i="1"/>
  <c r="BDT25" i="1"/>
  <c r="BDT29" i="1"/>
  <c r="BDT33" i="1"/>
  <c r="BDT37" i="1"/>
  <c r="BDT18" i="1"/>
  <c r="BDT22" i="1"/>
  <c r="BDT26" i="1"/>
  <c r="BDT30" i="1"/>
  <c r="BDT34" i="1"/>
  <c r="BDT38" i="1"/>
  <c r="BDT16" i="1"/>
  <c r="BDT19" i="1"/>
  <c r="BDT23" i="1"/>
  <c r="BDT27" i="1"/>
  <c r="BDT31" i="1"/>
  <c r="BDT35" i="1"/>
  <c r="BDT20" i="1"/>
  <c r="BDT24" i="1"/>
  <c r="BDT28" i="1"/>
  <c r="BDT32" i="1"/>
  <c r="BDT36" i="1"/>
  <c r="BDT40" i="1"/>
  <c r="BDT44" i="1"/>
  <c r="BDT48" i="1"/>
  <c r="BDT52" i="1"/>
  <c r="BDT56" i="1"/>
  <c r="BDT60" i="1"/>
  <c r="BDT39" i="1"/>
  <c r="BDT45" i="1"/>
  <c r="BDT49" i="1"/>
  <c r="BDT53" i="1"/>
  <c r="BDT57" i="1"/>
  <c r="BDT61" i="1"/>
  <c r="BDT65" i="1"/>
  <c r="BDT41" i="1"/>
  <c r="BDT42" i="1"/>
  <c r="BDT46" i="1"/>
  <c r="BDT50" i="1"/>
  <c r="BDT54" i="1"/>
  <c r="BDT58" i="1"/>
  <c r="BDT62" i="1"/>
  <c r="BDT43" i="1"/>
  <c r="BDT47" i="1"/>
  <c r="BDT51" i="1"/>
  <c r="BDT55" i="1"/>
  <c r="BDT59" i="1"/>
  <c r="BDT63" i="1"/>
  <c r="BDT66" i="1"/>
  <c r="BDT70" i="1"/>
  <c r="BDT74" i="1"/>
  <c r="BDT78" i="1"/>
  <c r="BDT82" i="1"/>
  <c r="BDT86" i="1"/>
  <c r="BDT90" i="1"/>
  <c r="BDT94" i="1"/>
  <c r="BDT98" i="1"/>
  <c r="BDT102" i="1"/>
  <c r="BDT106" i="1"/>
  <c r="BDT67" i="1"/>
  <c r="BDT71" i="1"/>
  <c r="BDT75" i="1"/>
  <c r="BDT79" i="1"/>
  <c r="BDT83" i="1"/>
  <c r="BDT87" i="1"/>
  <c r="BDT91" i="1"/>
  <c r="BDT95" i="1"/>
  <c r="BDT99" i="1"/>
  <c r="BDT103" i="1"/>
  <c r="BDT107" i="1"/>
  <c r="BDT111" i="1"/>
  <c r="BDT68" i="1"/>
  <c r="BDT72" i="1"/>
  <c r="BDT76" i="1"/>
  <c r="BDT80" i="1"/>
  <c r="BDT84" i="1"/>
  <c r="BDT88" i="1"/>
  <c r="BDT92" i="1"/>
  <c r="BDT96" i="1"/>
  <c r="BDT100" i="1"/>
  <c r="BDT104" i="1"/>
  <c r="BDT108" i="1"/>
  <c r="BDT64" i="1"/>
  <c r="BDT69" i="1"/>
  <c r="BDT73" i="1"/>
  <c r="BDT77" i="1"/>
  <c r="BDT81" i="1"/>
  <c r="BDT85" i="1"/>
  <c r="BDT89" i="1"/>
  <c r="BDT93" i="1"/>
  <c r="BDT97" i="1"/>
  <c r="BDT101" i="1"/>
  <c r="BDT105" i="1"/>
  <c r="BDT109" i="1"/>
  <c r="BDT114" i="1"/>
  <c r="BDT118" i="1"/>
  <c r="BDT122" i="1"/>
  <c r="BDT126" i="1"/>
  <c r="BDT130" i="1"/>
  <c r="BDT134" i="1"/>
  <c r="BDT138" i="1"/>
  <c r="BDT142" i="1"/>
  <c r="BDT146" i="1"/>
  <c r="BDT150" i="1"/>
  <c r="BDT154" i="1"/>
  <c r="BDT115" i="1"/>
  <c r="BDT119" i="1"/>
  <c r="BDT123" i="1"/>
  <c r="BDT127" i="1"/>
  <c r="BDT131" i="1"/>
  <c r="BDT135" i="1"/>
  <c r="BDT139" i="1"/>
  <c r="BDT143" i="1"/>
  <c r="BDT147" i="1"/>
  <c r="BDT151" i="1"/>
  <c r="BDT155" i="1"/>
  <c r="BDT110" i="1"/>
  <c r="BDT112" i="1"/>
  <c r="BDT116" i="1"/>
  <c r="BDT120" i="1"/>
  <c r="BDT124" i="1"/>
  <c r="BDT128" i="1"/>
  <c r="BDT132" i="1"/>
  <c r="BDT136" i="1"/>
  <c r="BDT140" i="1"/>
  <c r="BDT144" i="1"/>
  <c r="BDT148" i="1"/>
  <c r="BDT152" i="1"/>
  <c r="BDT113" i="1"/>
  <c r="BDT117" i="1"/>
  <c r="BDT121" i="1"/>
  <c r="BDT125" i="1"/>
  <c r="BDT129" i="1"/>
  <c r="BDT133" i="1"/>
  <c r="BDT137" i="1"/>
  <c r="BDT141" i="1"/>
  <c r="BDT145" i="1"/>
  <c r="BDT149" i="1"/>
  <c r="BDT153" i="1"/>
  <c r="BDT160" i="1"/>
  <c r="BDT164" i="1"/>
  <c r="BDT168" i="1"/>
  <c r="BDT172" i="1"/>
  <c r="BDT176" i="1"/>
  <c r="BDT180" i="1"/>
  <c r="BDT184" i="1"/>
  <c r="BDT188" i="1"/>
  <c r="BDT192" i="1"/>
  <c r="BDT196" i="1"/>
  <c r="BDT200" i="1"/>
  <c r="BDT156" i="1"/>
  <c r="BDT157" i="1"/>
  <c r="BDT161" i="1"/>
  <c r="BDT165" i="1"/>
  <c r="BDT169" i="1"/>
  <c r="BDT173" i="1"/>
  <c r="BDT177" i="1"/>
  <c r="BDT181" i="1"/>
  <c r="BDT185" i="1"/>
  <c r="BDT189" i="1"/>
  <c r="BDT193" i="1"/>
  <c r="BDT197" i="1"/>
  <c r="BDT201" i="1"/>
  <c r="BDT158" i="1"/>
  <c r="BDT162" i="1"/>
  <c r="BDT166" i="1"/>
  <c r="BDT170" i="1"/>
  <c r="BDT174" i="1"/>
  <c r="BDT178" i="1"/>
  <c r="BDT182" i="1"/>
  <c r="BDT186" i="1"/>
  <c r="BDT190" i="1"/>
  <c r="BDT194" i="1"/>
  <c r="BDT198" i="1"/>
  <c r="BDT159" i="1"/>
  <c r="BDT163" i="1"/>
  <c r="BDT167" i="1"/>
  <c r="BDT171" i="1"/>
  <c r="BDT175" i="1"/>
  <c r="BDT179" i="1"/>
  <c r="BDT183" i="1"/>
  <c r="BDT187" i="1"/>
  <c r="BDT191" i="1"/>
  <c r="BDT195" i="1"/>
  <c r="BDT199" i="1"/>
  <c r="BDT203" i="1"/>
  <c r="BDT206" i="1"/>
  <c r="BDT210" i="1"/>
  <c r="BDT214" i="1"/>
  <c r="BDT218" i="1"/>
  <c r="BDT222" i="1"/>
  <c r="BDT226" i="1"/>
  <c r="BDT230" i="1"/>
  <c r="BDT234" i="1"/>
  <c r="BDT238" i="1"/>
  <c r="BDT242" i="1"/>
  <c r="BDT246" i="1"/>
  <c r="BDT202" i="1"/>
  <c r="BDT207" i="1"/>
  <c r="BDT211" i="1"/>
  <c r="BDT215" i="1"/>
  <c r="BDT219" i="1"/>
  <c r="BDT223" i="1"/>
  <c r="BDT227" i="1"/>
  <c r="BDT231" i="1"/>
  <c r="BDT235" i="1"/>
  <c r="BDT239" i="1"/>
  <c r="BDT243" i="1"/>
  <c r="BDT247" i="1"/>
  <c r="BDT251" i="1"/>
  <c r="BDT204" i="1"/>
  <c r="BDT208" i="1"/>
  <c r="BDT212" i="1"/>
  <c r="BDT216" i="1"/>
  <c r="BDT220" i="1"/>
  <c r="BDT224" i="1"/>
  <c r="BDT228" i="1"/>
  <c r="BDT232" i="1"/>
  <c r="BDT236" i="1"/>
  <c r="BDT240" i="1"/>
  <c r="BDT244" i="1"/>
  <c r="BDT248" i="1"/>
  <c r="BDT205" i="1"/>
  <c r="BDT209" i="1"/>
  <c r="BDT213" i="1"/>
  <c r="BDT217" i="1"/>
  <c r="BDT221" i="1"/>
  <c r="BDT225" i="1"/>
  <c r="BDT229" i="1"/>
  <c r="BDT233" i="1"/>
  <c r="BDT237" i="1"/>
  <c r="BDT241" i="1"/>
  <c r="BDT245" i="1"/>
  <c r="BDT249" i="1"/>
  <c r="BDP8" i="1"/>
  <c r="BDP12" i="1"/>
  <c r="BDP9" i="1"/>
  <c r="BDP13" i="1"/>
  <c r="BDP10" i="1"/>
  <c r="BDP14" i="1"/>
  <c r="BDP11" i="1"/>
  <c r="BDP15" i="1"/>
  <c r="BDP16" i="1"/>
  <c r="BDP17" i="1"/>
  <c r="BDP21" i="1"/>
  <c r="BDP25" i="1"/>
  <c r="BDP29" i="1"/>
  <c r="BDP33" i="1"/>
  <c r="BDP37" i="1"/>
  <c r="BDP18" i="1"/>
  <c r="BDP22" i="1"/>
  <c r="BDP26" i="1"/>
  <c r="BDP30" i="1"/>
  <c r="BDP34" i="1"/>
  <c r="BDP38" i="1"/>
  <c r="BDP19" i="1"/>
  <c r="BDP23" i="1"/>
  <c r="BDP27" i="1"/>
  <c r="BDP31" i="1"/>
  <c r="BDP35" i="1"/>
  <c r="BDP20" i="1"/>
  <c r="BDP24" i="1"/>
  <c r="BDP28" i="1"/>
  <c r="BDP32" i="1"/>
  <c r="BDP36" i="1"/>
  <c r="BDP40" i="1"/>
  <c r="BDP41" i="1"/>
  <c r="BDP44" i="1"/>
  <c r="BDP48" i="1"/>
  <c r="BDP52" i="1"/>
  <c r="BDP56" i="1"/>
  <c r="BDP60" i="1"/>
  <c r="BDP45" i="1"/>
  <c r="BDP49" i="1"/>
  <c r="BDP53" i="1"/>
  <c r="BDP57" i="1"/>
  <c r="BDP61" i="1"/>
  <c r="BDP65" i="1"/>
  <c r="BDP42" i="1"/>
  <c r="BDP46" i="1"/>
  <c r="BDP50" i="1"/>
  <c r="BDP54" i="1"/>
  <c r="BDP58" i="1"/>
  <c r="BDP62" i="1"/>
  <c r="BDP39" i="1"/>
  <c r="BDP43" i="1"/>
  <c r="BDP47" i="1"/>
  <c r="BDP51" i="1"/>
  <c r="BDP55" i="1"/>
  <c r="BDP59" i="1"/>
  <c r="BDP63" i="1"/>
  <c r="BDP66" i="1"/>
  <c r="BDP70" i="1"/>
  <c r="BDP74" i="1"/>
  <c r="BDP78" i="1"/>
  <c r="BDP82" i="1"/>
  <c r="BDP86" i="1"/>
  <c r="BDP90" i="1"/>
  <c r="BDP94" i="1"/>
  <c r="BDP98" i="1"/>
  <c r="BDP102" i="1"/>
  <c r="BDP106" i="1"/>
  <c r="BDP64" i="1"/>
  <c r="BDP67" i="1"/>
  <c r="BDP71" i="1"/>
  <c r="BDP75" i="1"/>
  <c r="BDP79" i="1"/>
  <c r="BDP83" i="1"/>
  <c r="BDP87" i="1"/>
  <c r="BDP91" i="1"/>
  <c r="BDP95" i="1"/>
  <c r="BDP99" i="1"/>
  <c r="BDP103" i="1"/>
  <c r="BDP107" i="1"/>
  <c r="BDP111" i="1"/>
  <c r="BDP68" i="1"/>
  <c r="BDP72" i="1"/>
  <c r="BDP76" i="1"/>
  <c r="BDP80" i="1"/>
  <c r="BDP84" i="1"/>
  <c r="BDP88" i="1"/>
  <c r="BDP92" i="1"/>
  <c r="BDP96" i="1"/>
  <c r="BDP100" i="1"/>
  <c r="BDP104" i="1"/>
  <c r="BDP108" i="1"/>
  <c r="BDP69" i="1"/>
  <c r="BDP73" i="1"/>
  <c r="BDP77" i="1"/>
  <c r="BDP81" i="1"/>
  <c r="BDP85" i="1"/>
  <c r="BDP89" i="1"/>
  <c r="BDP93" i="1"/>
  <c r="BDP97" i="1"/>
  <c r="BDP101" i="1"/>
  <c r="BDP105" i="1"/>
  <c r="BDP109" i="1"/>
  <c r="BDP110" i="1"/>
  <c r="BDP114" i="1"/>
  <c r="BDP118" i="1"/>
  <c r="BDP122" i="1"/>
  <c r="BDP126" i="1"/>
  <c r="BDP130" i="1"/>
  <c r="BDP134" i="1"/>
  <c r="BDP138" i="1"/>
  <c r="BDP142" i="1"/>
  <c r="BDP146" i="1"/>
  <c r="BDP150" i="1"/>
  <c r="BDP154" i="1"/>
  <c r="BDP115" i="1"/>
  <c r="BDP119" i="1"/>
  <c r="BDP123" i="1"/>
  <c r="BDP127" i="1"/>
  <c r="BDP131" i="1"/>
  <c r="BDP135" i="1"/>
  <c r="BDP139" i="1"/>
  <c r="BDP143" i="1"/>
  <c r="BDP147" i="1"/>
  <c r="BDP151" i="1"/>
  <c r="BDP155" i="1"/>
  <c r="BDP112" i="1"/>
  <c r="BDP116" i="1"/>
  <c r="BDP120" i="1"/>
  <c r="BDP124" i="1"/>
  <c r="BDP128" i="1"/>
  <c r="BDP132" i="1"/>
  <c r="BDP136" i="1"/>
  <c r="BDP140" i="1"/>
  <c r="BDP144" i="1"/>
  <c r="BDP148" i="1"/>
  <c r="BDP152" i="1"/>
  <c r="BDP113" i="1"/>
  <c r="BDP117" i="1"/>
  <c r="BDP121" i="1"/>
  <c r="BDP125" i="1"/>
  <c r="BDP129" i="1"/>
  <c r="BDP133" i="1"/>
  <c r="BDP137" i="1"/>
  <c r="BDP141" i="1"/>
  <c r="BDP145" i="1"/>
  <c r="BDP149" i="1"/>
  <c r="BDP153" i="1"/>
  <c r="BDP160" i="1"/>
  <c r="BDP164" i="1"/>
  <c r="BDP168" i="1"/>
  <c r="BDP172" i="1"/>
  <c r="BDP176" i="1"/>
  <c r="BDP180" i="1"/>
  <c r="BDP184" i="1"/>
  <c r="BDP188" i="1"/>
  <c r="BDP192" i="1"/>
  <c r="BDP196" i="1"/>
  <c r="BDP200" i="1"/>
  <c r="BDP157" i="1"/>
  <c r="BDP161" i="1"/>
  <c r="BDP165" i="1"/>
  <c r="BDP169" i="1"/>
  <c r="BDP173" i="1"/>
  <c r="BDP177" i="1"/>
  <c r="BDP181" i="1"/>
  <c r="BDP185" i="1"/>
  <c r="BDP189" i="1"/>
  <c r="BDP193" i="1"/>
  <c r="BDP197" i="1"/>
  <c r="BDP201" i="1"/>
  <c r="BDP158" i="1"/>
  <c r="BDP162" i="1"/>
  <c r="BDP166" i="1"/>
  <c r="BDP170" i="1"/>
  <c r="BDP174" i="1"/>
  <c r="BDP178" i="1"/>
  <c r="BDP182" i="1"/>
  <c r="BDP186" i="1"/>
  <c r="BDP190" i="1"/>
  <c r="BDP194" i="1"/>
  <c r="BDP198" i="1"/>
  <c r="BDP156" i="1"/>
  <c r="BDP159" i="1"/>
  <c r="BDP163" i="1"/>
  <c r="BDP167" i="1"/>
  <c r="BDP171" i="1"/>
  <c r="BDP175" i="1"/>
  <c r="BDP179" i="1"/>
  <c r="BDP183" i="1"/>
  <c r="BDP187" i="1"/>
  <c r="BDP191" i="1"/>
  <c r="BDP195" i="1"/>
  <c r="BDP199" i="1"/>
  <c r="BDP203" i="1"/>
  <c r="BDP204" i="1"/>
  <c r="BDP206" i="1"/>
  <c r="BDP210" i="1"/>
  <c r="BDP214" i="1"/>
  <c r="BDP218" i="1"/>
  <c r="BDP222" i="1"/>
  <c r="BDP226" i="1"/>
  <c r="BDP230" i="1"/>
  <c r="BDP234" i="1"/>
  <c r="BDP238" i="1"/>
  <c r="BDP242" i="1"/>
  <c r="BDP246" i="1"/>
  <c r="BDP207" i="1"/>
  <c r="BDP211" i="1"/>
  <c r="BDP215" i="1"/>
  <c r="BDP219" i="1"/>
  <c r="BDP223" i="1"/>
  <c r="BDP227" i="1"/>
  <c r="BDP231" i="1"/>
  <c r="BDP235" i="1"/>
  <c r="BDP239" i="1"/>
  <c r="BDP243" i="1"/>
  <c r="BDP247" i="1"/>
  <c r="BDP251" i="1"/>
  <c r="BDP208" i="1"/>
  <c r="BDP212" i="1"/>
  <c r="BDP216" i="1"/>
  <c r="BDP220" i="1"/>
  <c r="BDP224" i="1"/>
  <c r="BDP228" i="1"/>
  <c r="BDP232" i="1"/>
  <c r="BDP236" i="1"/>
  <c r="BDP240" i="1"/>
  <c r="BDP244" i="1"/>
  <c r="BDP248" i="1"/>
  <c r="BDP202" i="1"/>
  <c r="BDP205" i="1"/>
  <c r="BDP209" i="1"/>
  <c r="BDP213" i="1"/>
  <c r="BDP217" i="1"/>
  <c r="BDP221" i="1"/>
  <c r="BDP225" i="1"/>
  <c r="BDP229" i="1"/>
  <c r="BDP233" i="1"/>
  <c r="BDP237" i="1"/>
  <c r="BDP241" i="1"/>
  <c r="BDP245" i="1"/>
  <c r="BDP249" i="1"/>
  <c r="BDL8" i="1"/>
  <c r="BDL12" i="1"/>
  <c r="BDL9" i="1"/>
  <c r="BDL13" i="1"/>
  <c r="BDL10" i="1"/>
  <c r="BDL14" i="1"/>
  <c r="BDL11" i="1"/>
  <c r="BDL15" i="1"/>
  <c r="BDL17" i="1"/>
  <c r="BDL21" i="1"/>
  <c r="BDL25" i="1"/>
  <c r="BDL29" i="1"/>
  <c r="BDL33" i="1"/>
  <c r="BDL37" i="1"/>
  <c r="BDL18" i="1"/>
  <c r="BDL22" i="1"/>
  <c r="BDL26" i="1"/>
  <c r="BDL30" i="1"/>
  <c r="BDL34" i="1"/>
  <c r="BDL38" i="1"/>
  <c r="BDL16" i="1"/>
  <c r="BDL19" i="1"/>
  <c r="BDL23" i="1"/>
  <c r="BDL27" i="1"/>
  <c r="BDL31" i="1"/>
  <c r="BDL35" i="1"/>
  <c r="BDL20" i="1"/>
  <c r="BDL24" i="1"/>
  <c r="BDL28" i="1"/>
  <c r="BDL32" i="1"/>
  <c r="BDL36" i="1"/>
  <c r="BDL40" i="1"/>
  <c r="BDL44" i="1"/>
  <c r="BDL48" i="1"/>
  <c r="BDL52" i="1"/>
  <c r="BDL56" i="1"/>
  <c r="BDL60" i="1"/>
  <c r="BDL39" i="1"/>
  <c r="BDL45" i="1"/>
  <c r="BDL49" i="1"/>
  <c r="BDL53" i="1"/>
  <c r="BDL57" i="1"/>
  <c r="BDL61" i="1"/>
  <c r="BDL65" i="1"/>
  <c r="BDL41" i="1"/>
  <c r="BDL42" i="1"/>
  <c r="BDL46" i="1"/>
  <c r="BDL50" i="1"/>
  <c r="BDL54" i="1"/>
  <c r="BDL58" i="1"/>
  <c r="BDL62" i="1"/>
  <c r="BDL43" i="1"/>
  <c r="BDL47" i="1"/>
  <c r="BDL51" i="1"/>
  <c r="BDL55" i="1"/>
  <c r="BDL59" i="1"/>
  <c r="BDL63" i="1"/>
  <c r="BDL66" i="1"/>
  <c r="BDL70" i="1"/>
  <c r="BDL74" i="1"/>
  <c r="BDL78" i="1"/>
  <c r="BDL82" i="1"/>
  <c r="BDL86" i="1"/>
  <c r="BDL90" i="1"/>
  <c r="BDL94" i="1"/>
  <c r="BDL98" i="1"/>
  <c r="BDL102" i="1"/>
  <c r="BDL106" i="1"/>
  <c r="BDL67" i="1"/>
  <c r="BDL71" i="1"/>
  <c r="BDL75" i="1"/>
  <c r="BDL79" i="1"/>
  <c r="BDL83" i="1"/>
  <c r="BDL87" i="1"/>
  <c r="BDL91" i="1"/>
  <c r="BDL95" i="1"/>
  <c r="BDL99" i="1"/>
  <c r="BDL103" i="1"/>
  <c r="BDL107" i="1"/>
  <c r="BDL111" i="1"/>
  <c r="BDL68" i="1"/>
  <c r="BDL72" i="1"/>
  <c r="BDL76" i="1"/>
  <c r="BDL80" i="1"/>
  <c r="BDL84" i="1"/>
  <c r="BDL88" i="1"/>
  <c r="BDL92" i="1"/>
  <c r="BDL96" i="1"/>
  <c r="BDL100" i="1"/>
  <c r="BDL104" i="1"/>
  <c r="BDL108" i="1"/>
  <c r="BDL64" i="1"/>
  <c r="BDL69" i="1"/>
  <c r="BDL73" i="1"/>
  <c r="BDL77" i="1"/>
  <c r="BDL81" i="1"/>
  <c r="BDL85" i="1"/>
  <c r="BDL89" i="1"/>
  <c r="BDL93" i="1"/>
  <c r="BDL97" i="1"/>
  <c r="BDL101" i="1"/>
  <c r="BDL105" i="1"/>
  <c r="BDL109" i="1"/>
  <c r="BDL114" i="1"/>
  <c r="BDL118" i="1"/>
  <c r="BDL122" i="1"/>
  <c r="BDL126" i="1"/>
  <c r="BDL130" i="1"/>
  <c r="BDL134" i="1"/>
  <c r="BDL138" i="1"/>
  <c r="BDL142" i="1"/>
  <c r="BDL146" i="1"/>
  <c r="BDL150" i="1"/>
  <c r="BDL154" i="1"/>
  <c r="BDL115" i="1"/>
  <c r="BDL119" i="1"/>
  <c r="BDL123" i="1"/>
  <c r="BDL127" i="1"/>
  <c r="BDL131" i="1"/>
  <c r="BDL135" i="1"/>
  <c r="BDL139" i="1"/>
  <c r="BDL143" i="1"/>
  <c r="BDL147" i="1"/>
  <c r="BDL151" i="1"/>
  <c r="BDL155" i="1"/>
  <c r="BDL110" i="1"/>
  <c r="BDL112" i="1"/>
  <c r="BDL116" i="1"/>
  <c r="BDL120" i="1"/>
  <c r="BDL124" i="1"/>
  <c r="BDL128" i="1"/>
  <c r="BDL132" i="1"/>
  <c r="BDL136" i="1"/>
  <c r="BDL140" i="1"/>
  <c r="BDL144" i="1"/>
  <c r="BDL148" i="1"/>
  <c r="BDL152" i="1"/>
  <c r="BDL113" i="1"/>
  <c r="BDL117" i="1"/>
  <c r="BDL121" i="1"/>
  <c r="BDL125" i="1"/>
  <c r="BDL129" i="1"/>
  <c r="BDL133" i="1"/>
  <c r="BDL137" i="1"/>
  <c r="BDL141" i="1"/>
  <c r="BDL145" i="1"/>
  <c r="BDL149" i="1"/>
  <c r="BDL153" i="1"/>
  <c r="BDL160" i="1"/>
  <c r="BDL164" i="1"/>
  <c r="BDL168" i="1"/>
  <c r="BDL172" i="1"/>
  <c r="BDL176" i="1"/>
  <c r="BDL180" i="1"/>
  <c r="BDL184" i="1"/>
  <c r="BDL188" i="1"/>
  <c r="BDL192" i="1"/>
  <c r="BDL196" i="1"/>
  <c r="BDL200" i="1"/>
  <c r="BDL156" i="1"/>
  <c r="BDL157" i="1"/>
  <c r="BDL161" i="1"/>
  <c r="BDL165" i="1"/>
  <c r="BDL169" i="1"/>
  <c r="BDL173" i="1"/>
  <c r="BDL177" i="1"/>
  <c r="BDL181" i="1"/>
  <c r="BDL185" i="1"/>
  <c r="BDL189" i="1"/>
  <c r="BDL193" i="1"/>
  <c r="BDL197" i="1"/>
  <c r="BDL201" i="1"/>
  <c r="BDL158" i="1"/>
  <c r="BDL162" i="1"/>
  <c r="BDL166" i="1"/>
  <c r="BDL170" i="1"/>
  <c r="BDL174" i="1"/>
  <c r="BDL178" i="1"/>
  <c r="BDL182" i="1"/>
  <c r="BDL186" i="1"/>
  <c r="BDL190" i="1"/>
  <c r="BDL194" i="1"/>
  <c r="BDL198" i="1"/>
  <c r="BDL159" i="1"/>
  <c r="BDL163" i="1"/>
  <c r="BDL167" i="1"/>
  <c r="BDL171" i="1"/>
  <c r="BDL175" i="1"/>
  <c r="BDL179" i="1"/>
  <c r="BDL183" i="1"/>
  <c r="BDL187" i="1"/>
  <c r="BDL191" i="1"/>
  <c r="BDL195" i="1"/>
  <c r="BDL199" i="1"/>
  <c r="BDL203" i="1"/>
  <c r="BDL206" i="1"/>
  <c r="BDL210" i="1"/>
  <c r="BDL214" i="1"/>
  <c r="BDL218" i="1"/>
  <c r="BDL222" i="1"/>
  <c r="BDL226" i="1"/>
  <c r="BDL230" i="1"/>
  <c r="BDL234" i="1"/>
  <c r="BDL238" i="1"/>
  <c r="BDL242" i="1"/>
  <c r="BDL246" i="1"/>
  <c r="BDL202" i="1"/>
  <c r="BDL207" i="1"/>
  <c r="BDL211" i="1"/>
  <c r="BDL215" i="1"/>
  <c r="BDL219" i="1"/>
  <c r="BDL223" i="1"/>
  <c r="BDL227" i="1"/>
  <c r="BDL231" i="1"/>
  <c r="BDL235" i="1"/>
  <c r="BDL239" i="1"/>
  <c r="BDL243" i="1"/>
  <c r="BDL247" i="1"/>
  <c r="BDL251" i="1"/>
  <c r="BDL204" i="1"/>
  <c r="BDL208" i="1"/>
  <c r="BDL212" i="1"/>
  <c r="BDL216" i="1"/>
  <c r="BDL220" i="1"/>
  <c r="BDL224" i="1"/>
  <c r="BDL228" i="1"/>
  <c r="BDL232" i="1"/>
  <c r="BDL236" i="1"/>
  <c r="BDL240" i="1"/>
  <c r="BDL244" i="1"/>
  <c r="BDL248" i="1"/>
  <c r="BDL205" i="1"/>
  <c r="BDL209" i="1"/>
  <c r="BDL213" i="1"/>
  <c r="BDL217" i="1"/>
  <c r="BDL221" i="1"/>
  <c r="BDL225" i="1"/>
  <c r="BDL229" i="1"/>
  <c r="BDL233" i="1"/>
  <c r="BDL237" i="1"/>
  <c r="BDL241" i="1"/>
  <c r="BDL245" i="1"/>
  <c r="BDL249" i="1"/>
  <c r="BDH8" i="1"/>
  <c r="BDH12" i="1"/>
  <c r="BDH9" i="1"/>
  <c r="BDH13" i="1"/>
  <c r="BDH10" i="1"/>
  <c r="BDH14" i="1"/>
  <c r="BDH11" i="1"/>
  <c r="BDH15" i="1"/>
  <c r="BDH16" i="1"/>
  <c r="BDH17" i="1"/>
  <c r="BDH21" i="1"/>
  <c r="BDH25" i="1"/>
  <c r="BDH29" i="1"/>
  <c r="BDH33" i="1"/>
  <c r="BDH37" i="1"/>
  <c r="BDH18" i="1"/>
  <c r="BDH22" i="1"/>
  <c r="BDH26" i="1"/>
  <c r="BDH30" i="1"/>
  <c r="BDH34" i="1"/>
  <c r="BDH38" i="1"/>
  <c r="BDH19" i="1"/>
  <c r="BDH23" i="1"/>
  <c r="BDH27" i="1"/>
  <c r="BDH31" i="1"/>
  <c r="BDH35" i="1"/>
  <c r="BDH20" i="1"/>
  <c r="BDH24" i="1"/>
  <c r="BDH28" i="1"/>
  <c r="BDH32" i="1"/>
  <c r="BDH36" i="1"/>
  <c r="BDH40" i="1"/>
  <c r="BDH41" i="1"/>
  <c r="BDH44" i="1"/>
  <c r="BDH48" i="1"/>
  <c r="BDH52" i="1"/>
  <c r="BDH56" i="1"/>
  <c r="BDH60" i="1"/>
  <c r="BDH45" i="1"/>
  <c r="BDH49" i="1"/>
  <c r="BDH53" i="1"/>
  <c r="BDH57" i="1"/>
  <c r="BDH61" i="1"/>
  <c r="BDH65" i="1"/>
  <c r="BDH42" i="1"/>
  <c r="BDH46" i="1"/>
  <c r="BDH50" i="1"/>
  <c r="BDH54" i="1"/>
  <c r="BDH58" i="1"/>
  <c r="BDH62" i="1"/>
  <c r="BDH39" i="1"/>
  <c r="BDH43" i="1"/>
  <c r="BDH47" i="1"/>
  <c r="BDH51" i="1"/>
  <c r="BDH55" i="1"/>
  <c r="BDH59" i="1"/>
  <c r="BDH63" i="1"/>
  <c r="BDH66" i="1"/>
  <c r="BDH70" i="1"/>
  <c r="BDH74" i="1"/>
  <c r="BDH78" i="1"/>
  <c r="BDH82" i="1"/>
  <c r="BDH86" i="1"/>
  <c r="BDH90" i="1"/>
  <c r="BDH94" i="1"/>
  <c r="BDH98" i="1"/>
  <c r="BDH102" i="1"/>
  <c r="BDH106" i="1"/>
  <c r="BDH64" i="1"/>
  <c r="BDH67" i="1"/>
  <c r="BDH71" i="1"/>
  <c r="BDH75" i="1"/>
  <c r="BDH79" i="1"/>
  <c r="BDH83" i="1"/>
  <c r="BDH87" i="1"/>
  <c r="BDH91" i="1"/>
  <c r="BDH95" i="1"/>
  <c r="BDH99" i="1"/>
  <c r="BDH103" i="1"/>
  <c r="BDH107" i="1"/>
  <c r="BDH111" i="1"/>
  <c r="BDH68" i="1"/>
  <c r="BDH72" i="1"/>
  <c r="BDH76" i="1"/>
  <c r="BDH80" i="1"/>
  <c r="BDH84" i="1"/>
  <c r="BDH88" i="1"/>
  <c r="BDH92" i="1"/>
  <c r="BDH96" i="1"/>
  <c r="BDH100" i="1"/>
  <c r="BDH104" i="1"/>
  <c r="BDH108" i="1"/>
  <c r="BDH69" i="1"/>
  <c r="BDH73" i="1"/>
  <c r="BDH77" i="1"/>
  <c r="BDH81" i="1"/>
  <c r="BDH85" i="1"/>
  <c r="BDH89" i="1"/>
  <c r="BDH93" i="1"/>
  <c r="BDH97" i="1"/>
  <c r="BDH101" i="1"/>
  <c r="BDH105" i="1"/>
  <c r="BDH109" i="1"/>
  <c r="BDH110" i="1"/>
  <c r="BDH114" i="1"/>
  <c r="BDH118" i="1"/>
  <c r="BDH122" i="1"/>
  <c r="BDH126" i="1"/>
  <c r="BDH130" i="1"/>
  <c r="BDH134" i="1"/>
  <c r="BDH138" i="1"/>
  <c r="BDH142" i="1"/>
  <c r="BDH146" i="1"/>
  <c r="BDH150" i="1"/>
  <c r="BDH154" i="1"/>
  <c r="BDH115" i="1"/>
  <c r="BDH119" i="1"/>
  <c r="BDH123" i="1"/>
  <c r="BDH127" i="1"/>
  <c r="BDH131" i="1"/>
  <c r="BDH135" i="1"/>
  <c r="BDH139" i="1"/>
  <c r="BDH143" i="1"/>
  <c r="BDH147" i="1"/>
  <c r="BDH151" i="1"/>
  <c r="BDH155" i="1"/>
  <c r="BDH112" i="1"/>
  <c r="BDH116" i="1"/>
  <c r="BDH120" i="1"/>
  <c r="BDH124" i="1"/>
  <c r="BDH128" i="1"/>
  <c r="BDH132" i="1"/>
  <c r="BDH136" i="1"/>
  <c r="BDH140" i="1"/>
  <c r="BDH144" i="1"/>
  <c r="BDH148" i="1"/>
  <c r="BDH152" i="1"/>
  <c r="BDH113" i="1"/>
  <c r="BDH117" i="1"/>
  <c r="BDH121" i="1"/>
  <c r="BDH125" i="1"/>
  <c r="BDH129" i="1"/>
  <c r="BDH133" i="1"/>
  <c r="BDH137" i="1"/>
  <c r="BDH141" i="1"/>
  <c r="BDH145" i="1"/>
  <c r="BDH149" i="1"/>
  <c r="BDH153" i="1"/>
  <c r="BDH160" i="1"/>
  <c r="BDH164" i="1"/>
  <c r="BDH168" i="1"/>
  <c r="BDH172" i="1"/>
  <c r="BDH176" i="1"/>
  <c r="BDH180" i="1"/>
  <c r="BDH184" i="1"/>
  <c r="BDH188" i="1"/>
  <c r="BDH192" i="1"/>
  <c r="BDH196" i="1"/>
  <c r="BDH200" i="1"/>
  <c r="BDH157" i="1"/>
  <c r="BDH161" i="1"/>
  <c r="BDH165" i="1"/>
  <c r="BDH169" i="1"/>
  <c r="BDH173" i="1"/>
  <c r="BDH177" i="1"/>
  <c r="BDH181" i="1"/>
  <c r="BDH185" i="1"/>
  <c r="BDH189" i="1"/>
  <c r="BDH193" i="1"/>
  <c r="BDH197" i="1"/>
  <c r="BDH201" i="1"/>
  <c r="BDH158" i="1"/>
  <c r="BDH162" i="1"/>
  <c r="BDH166" i="1"/>
  <c r="BDH170" i="1"/>
  <c r="BDH174" i="1"/>
  <c r="BDH178" i="1"/>
  <c r="BDH182" i="1"/>
  <c r="BDH186" i="1"/>
  <c r="BDH190" i="1"/>
  <c r="BDH194" i="1"/>
  <c r="BDH198" i="1"/>
  <c r="BDH202" i="1"/>
  <c r="BDH156" i="1"/>
  <c r="BDH159" i="1"/>
  <c r="BDH163" i="1"/>
  <c r="BDH167" i="1"/>
  <c r="BDH171" i="1"/>
  <c r="BDH175" i="1"/>
  <c r="BDH179" i="1"/>
  <c r="BDH183" i="1"/>
  <c r="BDH187" i="1"/>
  <c r="BDH191" i="1"/>
  <c r="BDH195" i="1"/>
  <c r="BDH199" i="1"/>
  <c r="BDH203" i="1"/>
  <c r="BDH204" i="1"/>
  <c r="BDH206" i="1"/>
  <c r="BDH210" i="1"/>
  <c r="BDH214" i="1"/>
  <c r="BDH218" i="1"/>
  <c r="BDH222" i="1"/>
  <c r="BDH226" i="1"/>
  <c r="BDH230" i="1"/>
  <c r="BDH234" i="1"/>
  <c r="BDH238" i="1"/>
  <c r="BDH242" i="1"/>
  <c r="BDH246" i="1"/>
  <c r="BDH207" i="1"/>
  <c r="BDH211" i="1"/>
  <c r="BDH215" i="1"/>
  <c r="BDH219" i="1"/>
  <c r="BDH223" i="1"/>
  <c r="BDH227" i="1"/>
  <c r="BDH231" i="1"/>
  <c r="BDH235" i="1"/>
  <c r="BDH239" i="1"/>
  <c r="BDH243" i="1"/>
  <c r="BDH247" i="1"/>
  <c r="BDH251" i="1"/>
  <c r="BDH208" i="1"/>
  <c r="BDH212" i="1"/>
  <c r="BDH216" i="1"/>
  <c r="BDH220" i="1"/>
  <c r="BDH224" i="1"/>
  <c r="BDH228" i="1"/>
  <c r="BDH232" i="1"/>
  <c r="BDH236" i="1"/>
  <c r="BDH240" i="1"/>
  <c r="BDH244" i="1"/>
  <c r="BDH248" i="1"/>
  <c r="BDH205" i="1"/>
  <c r="BDH209" i="1"/>
  <c r="BDH213" i="1"/>
  <c r="BDH217" i="1"/>
  <c r="BDH221" i="1"/>
  <c r="BDH225" i="1"/>
  <c r="BDH229" i="1"/>
  <c r="BDH233" i="1"/>
  <c r="BDH237" i="1"/>
  <c r="BDH241" i="1"/>
  <c r="BDH245" i="1"/>
  <c r="BDH249" i="1"/>
  <c r="BDD8" i="1"/>
  <c r="BDD12" i="1"/>
  <c r="BDD9" i="1"/>
  <c r="BDD13" i="1"/>
  <c r="BDD10" i="1"/>
  <c r="BDD14" i="1"/>
  <c r="BDD11" i="1"/>
  <c r="BDD15" i="1"/>
  <c r="BDD17" i="1"/>
  <c r="BDD21" i="1"/>
  <c r="BDD25" i="1"/>
  <c r="BDD29" i="1"/>
  <c r="BDD33" i="1"/>
  <c r="BDD37" i="1"/>
  <c r="BDD18" i="1"/>
  <c r="BDD22" i="1"/>
  <c r="BDD26" i="1"/>
  <c r="BDD30" i="1"/>
  <c r="BDD34" i="1"/>
  <c r="BDD38" i="1"/>
  <c r="BDD16" i="1"/>
  <c r="BDD19" i="1"/>
  <c r="BDD23" i="1"/>
  <c r="BDD27" i="1"/>
  <c r="BDD31" i="1"/>
  <c r="BDD35" i="1"/>
  <c r="BDD20" i="1"/>
  <c r="BDD24" i="1"/>
  <c r="BDD28" i="1"/>
  <c r="BDD32" i="1"/>
  <c r="BDD36" i="1"/>
  <c r="BDD40" i="1"/>
  <c r="BDD44" i="1"/>
  <c r="BDD48" i="1"/>
  <c r="BDD52" i="1"/>
  <c r="BDD56" i="1"/>
  <c r="BDD60" i="1"/>
  <c r="BDD39" i="1"/>
  <c r="BDD45" i="1"/>
  <c r="BDD49" i="1"/>
  <c r="BDD53" i="1"/>
  <c r="BDD57" i="1"/>
  <c r="BDD61" i="1"/>
  <c r="BDD65" i="1"/>
  <c r="BDD41" i="1"/>
  <c r="BDD42" i="1"/>
  <c r="BDD46" i="1"/>
  <c r="BDD50" i="1"/>
  <c r="BDD54" i="1"/>
  <c r="BDD58" i="1"/>
  <c r="BDD62" i="1"/>
  <c r="BDD43" i="1"/>
  <c r="BDD47" i="1"/>
  <c r="BDD51" i="1"/>
  <c r="BDD55" i="1"/>
  <c r="BDD59" i="1"/>
  <c r="BDD63" i="1"/>
  <c r="BDD66" i="1"/>
  <c r="BDD70" i="1"/>
  <c r="BDD74" i="1"/>
  <c r="BDD78" i="1"/>
  <c r="BDD82" i="1"/>
  <c r="BDD86" i="1"/>
  <c r="BDD90" i="1"/>
  <c r="BDD94" i="1"/>
  <c r="BDD98" i="1"/>
  <c r="BDD102" i="1"/>
  <c r="BDD106" i="1"/>
  <c r="BDD67" i="1"/>
  <c r="BDD71" i="1"/>
  <c r="BDD75" i="1"/>
  <c r="BDD79" i="1"/>
  <c r="BDD83" i="1"/>
  <c r="BDD87" i="1"/>
  <c r="BDD91" i="1"/>
  <c r="BDD95" i="1"/>
  <c r="BDD99" i="1"/>
  <c r="BDD103" i="1"/>
  <c r="BDD107" i="1"/>
  <c r="BDD111" i="1"/>
  <c r="BDD68" i="1"/>
  <c r="BDD72" i="1"/>
  <c r="BDD76" i="1"/>
  <c r="BDD80" i="1"/>
  <c r="BDD84" i="1"/>
  <c r="BDD88" i="1"/>
  <c r="BDD92" i="1"/>
  <c r="BDD96" i="1"/>
  <c r="BDD100" i="1"/>
  <c r="BDD104" i="1"/>
  <c r="BDD108" i="1"/>
  <c r="BDD64" i="1"/>
  <c r="BDD69" i="1"/>
  <c r="BDD73" i="1"/>
  <c r="BDD77" i="1"/>
  <c r="BDD81" i="1"/>
  <c r="BDD85" i="1"/>
  <c r="BDD89" i="1"/>
  <c r="BDD93" i="1"/>
  <c r="BDD97" i="1"/>
  <c r="BDD101" i="1"/>
  <c r="BDD105" i="1"/>
  <c r="BDD109" i="1"/>
  <c r="BDD114" i="1"/>
  <c r="BDD118" i="1"/>
  <c r="BDD122" i="1"/>
  <c r="BDD126" i="1"/>
  <c r="BDD130" i="1"/>
  <c r="BDD134" i="1"/>
  <c r="BDD138" i="1"/>
  <c r="BDD142" i="1"/>
  <c r="BDD146" i="1"/>
  <c r="BDD150" i="1"/>
  <c r="BDD154" i="1"/>
  <c r="BDD115" i="1"/>
  <c r="BDD119" i="1"/>
  <c r="BDD123" i="1"/>
  <c r="BDD127" i="1"/>
  <c r="BDD131" i="1"/>
  <c r="BDD135" i="1"/>
  <c r="BDD139" i="1"/>
  <c r="BDD143" i="1"/>
  <c r="BDD147" i="1"/>
  <c r="BDD151" i="1"/>
  <c r="BDD155" i="1"/>
  <c r="BDD110" i="1"/>
  <c r="BDD112" i="1"/>
  <c r="BDD116" i="1"/>
  <c r="BDD120" i="1"/>
  <c r="BDD124" i="1"/>
  <c r="BDD128" i="1"/>
  <c r="BDD132" i="1"/>
  <c r="BDD136" i="1"/>
  <c r="BDD140" i="1"/>
  <c r="BDD144" i="1"/>
  <c r="BDD148" i="1"/>
  <c r="BDD152" i="1"/>
  <c r="BDD113" i="1"/>
  <c r="BDD117" i="1"/>
  <c r="BDD121" i="1"/>
  <c r="BDD125" i="1"/>
  <c r="BDD129" i="1"/>
  <c r="BDD133" i="1"/>
  <c r="BDD137" i="1"/>
  <c r="BDD141" i="1"/>
  <c r="BDD145" i="1"/>
  <c r="BDD149" i="1"/>
  <c r="BDD153" i="1"/>
  <c r="BDD160" i="1"/>
  <c r="BDD164" i="1"/>
  <c r="BDD168" i="1"/>
  <c r="BDD172" i="1"/>
  <c r="BDD176" i="1"/>
  <c r="BDD180" i="1"/>
  <c r="BDD184" i="1"/>
  <c r="BDD188" i="1"/>
  <c r="BDD192" i="1"/>
  <c r="BDD196" i="1"/>
  <c r="BDD200" i="1"/>
  <c r="BDD156" i="1"/>
  <c r="BDD157" i="1"/>
  <c r="BDD161" i="1"/>
  <c r="BDD165" i="1"/>
  <c r="BDD169" i="1"/>
  <c r="BDD173" i="1"/>
  <c r="BDD177" i="1"/>
  <c r="BDD181" i="1"/>
  <c r="BDD185" i="1"/>
  <c r="BDD189" i="1"/>
  <c r="BDD193" i="1"/>
  <c r="BDD197" i="1"/>
  <c r="BDD201" i="1"/>
  <c r="BDD158" i="1"/>
  <c r="BDD162" i="1"/>
  <c r="BDD166" i="1"/>
  <c r="BDD170" i="1"/>
  <c r="BDD174" i="1"/>
  <c r="BDD178" i="1"/>
  <c r="BDD182" i="1"/>
  <c r="BDD186" i="1"/>
  <c r="BDD190" i="1"/>
  <c r="BDD194" i="1"/>
  <c r="BDD198" i="1"/>
  <c r="BDD202" i="1"/>
  <c r="BDD159" i="1"/>
  <c r="BDD163" i="1"/>
  <c r="BDD167" i="1"/>
  <c r="BDD171" i="1"/>
  <c r="BDD175" i="1"/>
  <c r="BDD179" i="1"/>
  <c r="BDD183" i="1"/>
  <c r="BDD187" i="1"/>
  <c r="BDD191" i="1"/>
  <c r="BDD195" i="1"/>
  <c r="BDD199" i="1"/>
  <c r="BDD203" i="1"/>
  <c r="BDD206" i="1"/>
  <c r="BDD210" i="1"/>
  <c r="BDD214" i="1"/>
  <c r="BDD218" i="1"/>
  <c r="BDD222" i="1"/>
  <c r="BDD226" i="1"/>
  <c r="BDD230" i="1"/>
  <c r="BDD234" i="1"/>
  <c r="BDD238" i="1"/>
  <c r="BDD242" i="1"/>
  <c r="BDD246" i="1"/>
  <c r="BDD207" i="1"/>
  <c r="BDD211" i="1"/>
  <c r="BDD215" i="1"/>
  <c r="BDD219" i="1"/>
  <c r="BDD223" i="1"/>
  <c r="BDD227" i="1"/>
  <c r="BDD231" i="1"/>
  <c r="BDD235" i="1"/>
  <c r="BDD239" i="1"/>
  <c r="BDD243" i="1"/>
  <c r="BDD247" i="1"/>
  <c r="BDD251" i="1"/>
  <c r="BDD204" i="1"/>
  <c r="BDD208" i="1"/>
  <c r="BDD212" i="1"/>
  <c r="BDD216" i="1"/>
  <c r="BDD220" i="1"/>
  <c r="BDD224" i="1"/>
  <c r="BDD228" i="1"/>
  <c r="BDD232" i="1"/>
  <c r="BDD236" i="1"/>
  <c r="BDD240" i="1"/>
  <c r="BDD244" i="1"/>
  <c r="BDD248" i="1"/>
  <c r="BDD205" i="1"/>
  <c r="BDD209" i="1"/>
  <c r="BDD213" i="1"/>
  <c r="BDD217" i="1"/>
  <c r="BDD221" i="1"/>
  <c r="BDD225" i="1"/>
  <c r="BDD229" i="1"/>
  <c r="BDD233" i="1"/>
  <c r="BDD237" i="1"/>
  <c r="BDD241" i="1"/>
  <c r="BDD245" i="1"/>
  <c r="BDD249" i="1"/>
  <c r="BCZ8" i="1"/>
  <c r="BCZ12" i="1"/>
  <c r="BCZ9" i="1"/>
  <c r="BCZ13" i="1"/>
  <c r="BCZ10" i="1"/>
  <c r="BCZ14" i="1"/>
  <c r="BCZ11" i="1"/>
  <c r="BCZ15" i="1"/>
  <c r="BCZ16" i="1"/>
  <c r="BCZ17" i="1"/>
  <c r="BCZ21" i="1"/>
  <c r="BCZ25" i="1"/>
  <c r="BCZ29" i="1"/>
  <c r="BCZ33" i="1"/>
  <c r="BCZ37" i="1"/>
  <c r="BCZ18" i="1"/>
  <c r="BCZ22" i="1"/>
  <c r="BCZ26" i="1"/>
  <c r="BCZ30" i="1"/>
  <c r="BCZ34" i="1"/>
  <c r="BCZ38" i="1"/>
  <c r="BCZ19" i="1"/>
  <c r="BCZ23" i="1"/>
  <c r="BCZ27" i="1"/>
  <c r="BCZ31" i="1"/>
  <c r="BCZ35" i="1"/>
  <c r="BCZ20" i="1"/>
  <c r="BCZ24" i="1"/>
  <c r="BCZ28" i="1"/>
  <c r="BCZ32" i="1"/>
  <c r="BCZ36" i="1"/>
  <c r="BCZ40" i="1"/>
  <c r="BCZ41" i="1"/>
  <c r="BCZ44" i="1"/>
  <c r="BCZ48" i="1"/>
  <c r="BCZ52" i="1"/>
  <c r="BCZ56" i="1"/>
  <c r="BCZ60" i="1"/>
  <c r="BCZ45" i="1"/>
  <c r="BCZ49" i="1"/>
  <c r="BCZ53" i="1"/>
  <c r="BCZ57" i="1"/>
  <c r="BCZ61" i="1"/>
  <c r="BCZ65" i="1"/>
  <c r="BCZ42" i="1"/>
  <c r="BCZ46" i="1"/>
  <c r="BCZ50" i="1"/>
  <c r="BCZ54" i="1"/>
  <c r="BCZ58" i="1"/>
  <c r="BCZ62" i="1"/>
  <c r="BCZ39" i="1"/>
  <c r="BCZ43" i="1"/>
  <c r="BCZ47" i="1"/>
  <c r="BCZ51" i="1"/>
  <c r="BCZ55" i="1"/>
  <c r="BCZ59" i="1"/>
  <c r="BCZ63" i="1"/>
  <c r="BCZ66" i="1"/>
  <c r="BCZ70" i="1"/>
  <c r="BCZ74" i="1"/>
  <c r="BCZ78" i="1"/>
  <c r="BCZ82" i="1"/>
  <c r="BCZ86" i="1"/>
  <c r="BCZ90" i="1"/>
  <c r="BCZ94" i="1"/>
  <c r="BCZ98" i="1"/>
  <c r="BCZ102" i="1"/>
  <c r="BCZ106" i="1"/>
  <c r="BCZ64" i="1"/>
  <c r="BCZ67" i="1"/>
  <c r="BCZ71" i="1"/>
  <c r="BCZ75" i="1"/>
  <c r="BCZ79" i="1"/>
  <c r="BCZ83" i="1"/>
  <c r="BCZ87" i="1"/>
  <c r="BCZ91" i="1"/>
  <c r="BCZ95" i="1"/>
  <c r="BCZ99" i="1"/>
  <c r="BCZ103" i="1"/>
  <c r="BCZ107" i="1"/>
  <c r="BCZ111" i="1"/>
  <c r="BCZ68" i="1"/>
  <c r="BCZ72" i="1"/>
  <c r="BCZ76" i="1"/>
  <c r="BCZ80" i="1"/>
  <c r="BCZ84" i="1"/>
  <c r="BCZ88" i="1"/>
  <c r="BCZ92" i="1"/>
  <c r="BCZ96" i="1"/>
  <c r="BCZ100" i="1"/>
  <c r="BCZ104" i="1"/>
  <c r="BCZ108" i="1"/>
  <c r="BCZ69" i="1"/>
  <c r="BCZ73" i="1"/>
  <c r="BCZ77" i="1"/>
  <c r="BCZ81" i="1"/>
  <c r="BCZ85" i="1"/>
  <c r="BCZ89" i="1"/>
  <c r="BCZ93" i="1"/>
  <c r="BCZ97" i="1"/>
  <c r="BCZ101" i="1"/>
  <c r="BCZ105" i="1"/>
  <c r="BCZ109" i="1"/>
  <c r="BCZ110" i="1"/>
  <c r="BCZ114" i="1"/>
  <c r="BCZ118" i="1"/>
  <c r="BCZ122" i="1"/>
  <c r="BCZ126" i="1"/>
  <c r="BCZ130" i="1"/>
  <c r="BCZ134" i="1"/>
  <c r="BCZ138" i="1"/>
  <c r="BCZ142" i="1"/>
  <c r="BCZ146" i="1"/>
  <c r="BCZ150" i="1"/>
  <c r="BCZ154" i="1"/>
  <c r="BCZ115" i="1"/>
  <c r="BCZ119" i="1"/>
  <c r="BCZ123" i="1"/>
  <c r="BCZ127" i="1"/>
  <c r="BCZ131" i="1"/>
  <c r="BCZ135" i="1"/>
  <c r="BCZ139" i="1"/>
  <c r="BCZ143" i="1"/>
  <c r="BCZ147" i="1"/>
  <c r="BCZ151" i="1"/>
  <c r="BCZ155" i="1"/>
  <c r="BCZ112" i="1"/>
  <c r="BCZ116" i="1"/>
  <c r="BCZ120" i="1"/>
  <c r="BCZ124" i="1"/>
  <c r="BCZ128" i="1"/>
  <c r="BCZ132" i="1"/>
  <c r="BCZ136" i="1"/>
  <c r="BCZ140" i="1"/>
  <c r="BCZ144" i="1"/>
  <c r="BCZ148" i="1"/>
  <c r="BCZ152" i="1"/>
  <c r="BCZ113" i="1"/>
  <c r="BCZ117" i="1"/>
  <c r="BCZ121" i="1"/>
  <c r="BCZ125" i="1"/>
  <c r="BCZ129" i="1"/>
  <c r="BCZ133" i="1"/>
  <c r="BCZ137" i="1"/>
  <c r="BCZ141" i="1"/>
  <c r="BCZ145" i="1"/>
  <c r="BCZ149" i="1"/>
  <c r="BCZ153" i="1"/>
  <c r="BCZ160" i="1"/>
  <c r="BCZ164" i="1"/>
  <c r="BCZ168" i="1"/>
  <c r="BCZ172" i="1"/>
  <c r="BCZ176" i="1"/>
  <c r="BCZ180" i="1"/>
  <c r="BCZ184" i="1"/>
  <c r="BCZ188" i="1"/>
  <c r="BCZ192" i="1"/>
  <c r="BCZ196" i="1"/>
  <c r="BCZ200" i="1"/>
  <c r="BCZ157" i="1"/>
  <c r="BCZ161" i="1"/>
  <c r="BCZ165" i="1"/>
  <c r="BCZ169" i="1"/>
  <c r="BCZ173" i="1"/>
  <c r="BCZ177" i="1"/>
  <c r="BCZ181" i="1"/>
  <c r="BCZ185" i="1"/>
  <c r="BCZ189" i="1"/>
  <c r="BCZ193" i="1"/>
  <c r="BCZ197" i="1"/>
  <c r="BCZ201" i="1"/>
  <c r="BCZ158" i="1"/>
  <c r="BCZ162" i="1"/>
  <c r="BCZ166" i="1"/>
  <c r="BCZ170" i="1"/>
  <c r="BCZ174" i="1"/>
  <c r="BCZ178" i="1"/>
  <c r="BCZ182" i="1"/>
  <c r="BCZ186" i="1"/>
  <c r="BCZ190" i="1"/>
  <c r="BCZ194" i="1"/>
  <c r="BCZ198" i="1"/>
  <c r="BCZ202" i="1"/>
  <c r="BCZ156" i="1"/>
  <c r="BCZ159" i="1"/>
  <c r="BCZ163" i="1"/>
  <c r="BCZ167" i="1"/>
  <c r="BCZ171" i="1"/>
  <c r="BCZ175" i="1"/>
  <c r="BCZ179" i="1"/>
  <c r="BCZ183" i="1"/>
  <c r="BCZ187" i="1"/>
  <c r="BCZ191" i="1"/>
  <c r="BCZ195" i="1"/>
  <c r="BCZ199" i="1"/>
  <c r="BCZ203" i="1"/>
  <c r="BCZ204" i="1"/>
  <c r="BCZ206" i="1"/>
  <c r="BCZ210" i="1"/>
  <c r="BCZ214" i="1"/>
  <c r="BCZ218" i="1"/>
  <c r="BCZ222" i="1"/>
  <c r="BCZ226" i="1"/>
  <c r="BCZ230" i="1"/>
  <c r="BCZ234" i="1"/>
  <c r="BCZ238" i="1"/>
  <c r="BCZ242" i="1"/>
  <c r="BCZ246" i="1"/>
  <c r="BCZ207" i="1"/>
  <c r="BCZ211" i="1"/>
  <c r="BCZ215" i="1"/>
  <c r="BCZ219" i="1"/>
  <c r="BCZ223" i="1"/>
  <c r="BCZ227" i="1"/>
  <c r="BCZ231" i="1"/>
  <c r="BCZ235" i="1"/>
  <c r="BCZ239" i="1"/>
  <c r="BCZ243" i="1"/>
  <c r="BCZ247" i="1"/>
  <c r="BCZ251" i="1"/>
  <c r="BCZ208" i="1"/>
  <c r="BCZ212" i="1"/>
  <c r="BCZ216" i="1"/>
  <c r="BCZ220" i="1"/>
  <c r="BCZ224" i="1"/>
  <c r="BCZ228" i="1"/>
  <c r="BCZ232" i="1"/>
  <c r="BCZ236" i="1"/>
  <c r="BCZ240" i="1"/>
  <c r="BCZ244" i="1"/>
  <c r="BCZ248" i="1"/>
  <c r="BCZ205" i="1"/>
  <c r="BCZ209" i="1"/>
  <c r="BCZ213" i="1"/>
  <c r="BCZ217" i="1"/>
  <c r="BCZ221" i="1"/>
  <c r="BCZ225" i="1"/>
  <c r="BCZ229" i="1"/>
  <c r="BCZ233" i="1"/>
  <c r="BCZ237" i="1"/>
  <c r="BCZ241" i="1"/>
  <c r="BCZ245" i="1"/>
  <c r="BCZ249" i="1"/>
  <c r="BCV8" i="1"/>
  <c r="BCV12" i="1"/>
  <c r="BCV9" i="1"/>
  <c r="BCV13" i="1"/>
  <c r="BCV10" i="1"/>
  <c r="BCV14" i="1"/>
  <c r="BCV11" i="1"/>
  <c r="BCV15" i="1"/>
  <c r="BCV17" i="1"/>
  <c r="BCV21" i="1"/>
  <c r="BCV25" i="1"/>
  <c r="BCV29" i="1"/>
  <c r="BCV33" i="1"/>
  <c r="BCV37" i="1"/>
  <c r="BCV18" i="1"/>
  <c r="BCV22" i="1"/>
  <c r="BCV26" i="1"/>
  <c r="BCV30" i="1"/>
  <c r="BCV34" i="1"/>
  <c r="BCV38" i="1"/>
  <c r="BCV16" i="1"/>
  <c r="BCV19" i="1"/>
  <c r="BCV23" i="1"/>
  <c r="BCV27" i="1"/>
  <c r="BCV31" i="1"/>
  <c r="BCV35" i="1"/>
  <c r="BCV20" i="1"/>
  <c r="BCV24" i="1"/>
  <c r="BCV28" i="1"/>
  <c r="BCV32" i="1"/>
  <c r="BCV36" i="1"/>
  <c r="BCV40" i="1"/>
  <c r="BCV44" i="1"/>
  <c r="BCV48" i="1"/>
  <c r="BCV52" i="1"/>
  <c r="BCV56" i="1"/>
  <c r="BCV60" i="1"/>
  <c r="BCV39" i="1"/>
  <c r="BCV45" i="1"/>
  <c r="BCV49" i="1"/>
  <c r="BCV53" i="1"/>
  <c r="BCV57" i="1"/>
  <c r="BCV61" i="1"/>
  <c r="BCV65" i="1"/>
  <c r="BCV41" i="1"/>
  <c r="BCV42" i="1"/>
  <c r="BCV46" i="1"/>
  <c r="BCV50" i="1"/>
  <c r="BCV54" i="1"/>
  <c r="BCV58" i="1"/>
  <c r="BCV62" i="1"/>
  <c r="BCV43" i="1"/>
  <c r="BCV47" i="1"/>
  <c r="BCV51" i="1"/>
  <c r="BCV55" i="1"/>
  <c r="BCV59" i="1"/>
  <c r="BCV63" i="1"/>
  <c r="BCV66" i="1"/>
  <c r="BCV70" i="1"/>
  <c r="BCV74" i="1"/>
  <c r="BCV78" i="1"/>
  <c r="BCV82" i="1"/>
  <c r="BCV86" i="1"/>
  <c r="BCV90" i="1"/>
  <c r="BCV94" i="1"/>
  <c r="BCV98" i="1"/>
  <c r="BCV102" i="1"/>
  <c r="BCV106" i="1"/>
  <c r="BCV67" i="1"/>
  <c r="BCV71" i="1"/>
  <c r="BCV75" i="1"/>
  <c r="BCV79" i="1"/>
  <c r="BCV83" i="1"/>
  <c r="BCV87" i="1"/>
  <c r="BCV91" i="1"/>
  <c r="BCV95" i="1"/>
  <c r="BCV99" i="1"/>
  <c r="BCV103" i="1"/>
  <c r="BCV107" i="1"/>
  <c r="BCV111" i="1"/>
  <c r="BCV68" i="1"/>
  <c r="BCV72" i="1"/>
  <c r="BCV76" i="1"/>
  <c r="BCV80" i="1"/>
  <c r="BCV84" i="1"/>
  <c r="BCV88" i="1"/>
  <c r="BCV92" i="1"/>
  <c r="BCV96" i="1"/>
  <c r="BCV100" i="1"/>
  <c r="BCV104" i="1"/>
  <c r="BCV108" i="1"/>
  <c r="BCV64" i="1"/>
  <c r="BCV69" i="1"/>
  <c r="BCV73" i="1"/>
  <c r="BCV77" i="1"/>
  <c r="BCV81" i="1"/>
  <c r="BCV85" i="1"/>
  <c r="BCV89" i="1"/>
  <c r="BCV93" i="1"/>
  <c r="BCV97" i="1"/>
  <c r="BCV101" i="1"/>
  <c r="BCV105" i="1"/>
  <c r="BCV109" i="1"/>
  <c r="BCV114" i="1"/>
  <c r="BCV118" i="1"/>
  <c r="BCV122" i="1"/>
  <c r="BCV126" i="1"/>
  <c r="BCV130" i="1"/>
  <c r="BCV134" i="1"/>
  <c r="BCV138" i="1"/>
  <c r="BCV142" i="1"/>
  <c r="BCV146" i="1"/>
  <c r="BCV150" i="1"/>
  <c r="BCV154" i="1"/>
  <c r="BCV115" i="1"/>
  <c r="BCV119" i="1"/>
  <c r="BCV123" i="1"/>
  <c r="BCV127" i="1"/>
  <c r="BCV131" i="1"/>
  <c r="BCV135" i="1"/>
  <c r="BCV139" i="1"/>
  <c r="BCV143" i="1"/>
  <c r="BCV147" i="1"/>
  <c r="BCV151" i="1"/>
  <c r="BCV155" i="1"/>
  <c r="BCV110" i="1"/>
  <c r="BCV112" i="1"/>
  <c r="BCV116" i="1"/>
  <c r="BCV120" i="1"/>
  <c r="BCV124" i="1"/>
  <c r="BCV128" i="1"/>
  <c r="BCV132" i="1"/>
  <c r="BCV136" i="1"/>
  <c r="BCV140" i="1"/>
  <c r="BCV144" i="1"/>
  <c r="BCV148" i="1"/>
  <c r="BCV152" i="1"/>
  <c r="BCV113" i="1"/>
  <c r="BCV117" i="1"/>
  <c r="BCV121" i="1"/>
  <c r="BCV125" i="1"/>
  <c r="BCV129" i="1"/>
  <c r="BCV133" i="1"/>
  <c r="BCV137" i="1"/>
  <c r="BCV141" i="1"/>
  <c r="BCV145" i="1"/>
  <c r="BCV149" i="1"/>
  <c r="BCV153" i="1"/>
  <c r="BCV160" i="1"/>
  <c r="BCV164" i="1"/>
  <c r="BCV168" i="1"/>
  <c r="BCV172" i="1"/>
  <c r="BCV176" i="1"/>
  <c r="BCV180" i="1"/>
  <c r="BCV184" i="1"/>
  <c r="BCV188" i="1"/>
  <c r="BCV192" i="1"/>
  <c r="BCV196" i="1"/>
  <c r="BCV200" i="1"/>
  <c r="BCV156" i="1"/>
  <c r="BCV157" i="1"/>
  <c r="BCV161" i="1"/>
  <c r="BCV165" i="1"/>
  <c r="BCV169" i="1"/>
  <c r="BCV173" i="1"/>
  <c r="BCV177" i="1"/>
  <c r="BCV181" i="1"/>
  <c r="BCV185" i="1"/>
  <c r="BCV189" i="1"/>
  <c r="BCV193" i="1"/>
  <c r="BCV197" i="1"/>
  <c r="BCV201" i="1"/>
  <c r="BCV158" i="1"/>
  <c r="BCV162" i="1"/>
  <c r="BCV166" i="1"/>
  <c r="BCV170" i="1"/>
  <c r="BCV174" i="1"/>
  <c r="BCV178" i="1"/>
  <c r="BCV182" i="1"/>
  <c r="BCV186" i="1"/>
  <c r="BCV190" i="1"/>
  <c r="BCV194" i="1"/>
  <c r="BCV198" i="1"/>
  <c r="BCV202" i="1"/>
  <c r="BCV159" i="1"/>
  <c r="BCV163" i="1"/>
  <c r="BCV167" i="1"/>
  <c r="BCV171" i="1"/>
  <c r="BCV175" i="1"/>
  <c r="BCV179" i="1"/>
  <c r="BCV183" i="1"/>
  <c r="BCV187" i="1"/>
  <c r="BCV191" i="1"/>
  <c r="BCV195" i="1"/>
  <c r="BCV199" i="1"/>
  <c r="BCV203" i="1"/>
  <c r="BCV206" i="1"/>
  <c r="BCV210" i="1"/>
  <c r="BCV214" i="1"/>
  <c r="BCV218" i="1"/>
  <c r="BCV222" i="1"/>
  <c r="BCV226" i="1"/>
  <c r="BCV230" i="1"/>
  <c r="BCV234" i="1"/>
  <c r="BCV238" i="1"/>
  <c r="BCV242" i="1"/>
  <c r="BCV246" i="1"/>
  <c r="BCV207" i="1"/>
  <c r="BCV211" i="1"/>
  <c r="BCV215" i="1"/>
  <c r="BCV219" i="1"/>
  <c r="BCV223" i="1"/>
  <c r="BCV227" i="1"/>
  <c r="BCV231" i="1"/>
  <c r="BCV235" i="1"/>
  <c r="BCV239" i="1"/>
  <c r="BCV243" i="1"/>
  <c r="BCV247" i="1"/>
  <c r="BCV251" i="1"/>
  <c r="BCV204" i="1"/>
  <c r="BCV208" i="1"/>
  <c r="BCV212" i="1"/>
  <c r="BCV216" i="1"/>
  <c r="BCV220" i="1"/>
  <c r="BCV224" i="1"/>
  <c r="BCV228" i="1"/>
  <c r="BCV232" i="1"/>
  <c r="BCV236" i="1"/>
  <c r="BCV240" i="1"/>
  <c r="BCV244" i="1"/>
  <c r="BCV248" i="1"/>
  <c r="BCV205" i="1"/>
  <c r="BCV209" i="1"/>
  <c r="BCV213" i="1"/>
  <c r="BCV217" i="1"/>
  <c r="BCV221" i="1"/>
  <c r="BCV225" i="1"/>
  <c r="BCV229" i="1"/>
  <c r="BCV233" i="1"/>
  <c r="BCV237" i="1"/>
  <c r="BCV241" i="1"/>
  <c r="BCV245" i="1"/>
  <c r="BCV249" i="1"/>
  <c r="BFW9" i="1"/>
  <c r="BFW13" i="1"/>
  <c r="BFW10" i="1"/>
  <c r="BFW14" i="1"/>
  <c r="BFW11" i="1"/>
  <c r="BFW8" i="1"/>
  <c r="BFW12" i="1"/>
  <c r="BFW18" i="1"/>
  <c r="BFW22" i="1"/>
  <c r="BFW26" i="1"/>
  <c r="BFW30" i="1"/>
  <c r="BFW34" i="1"/>
  <c r="BFW19" i="1"/>
  <c r="BFW23" i="1"/>
  <c r="BFW27" i="1"/>
  <c r="BFW31" i="1"/>
  <c r="BFW35" i="1"/>
  <c r="BFW39" i="1"/>
  <c r="BFW16" i="1"/>
  <c r="BFW20" i="1"/>
  <c r="BFW24" i="1"/>
  <c r="BFW28" i="1"/>
  <c r="BFW32" i="1"/>
  <c r="BFW36" i="1"/>
  <c r="BFW15" i="1"/>
  <c r="BFW17" i="1"/>
  <c r="BFW21" i="1"/>
  <c r="BFW25" i="1"/>
  <c r="BFW29" i="1"/>
  <c r="BFW33" i="1"/>
  <c r="BFW37" i="1"/>
  <c r="BFW41" i="1"/>
  <c r="BFW45" i="1"/>
  <c r="BFW49" i="1"/>
  <c r="BFW53" i="1"/>
  <c r="BFW57" i="1"/>
  <c r="BFW61" i="1"/>
  <c r="BFW42" i="1"/>
  <c r="BFW46" i="1"/>
  <c r="BFW50" i="1"/>
  <c r="BFW54" i="1"/>
  <c r="BFW58" i="1"/>
  <c r="BFW62" i="1"/>
  <c r="BFW38" i="1"/>
  <c r="BFW43" i="1"/>
  <c r="BFW47" i="1"/>
  <c r="BFW51" i="1"/>
  <c r="BFW55" i="1"/>
  <c r="BFW59" i="1"/>
  <c r="BFW40" i="1"/>
  <c r="BFW44" i="1"/>
  <c r="BFW48" i="1"/>
  <c r="BFW52" i="1"/>
  <c r="BFW56" i="1"/>
  <c r="BFW60" i="1"/>
  <c r="BFW64" i="1"/>
  <c r="BFW63" i="1"/>
  <c r="BFW67" i="1"/>
  <c r="BFW71" i="1"/>
  <c r="BFW75" i="1"/>
  <c r="BFW79" i="1"/>
  <c r="BFW83" i="1"/>
  <c r="BFW87" i="1"/>
  <c r="BFW91" i="1"/>
  <c r="BFW95" i="1"/>
  <c r="BFW99" i="1"/>
  <c r="BFW103" i="1"/>
  <c r="BFW107" i="1"/>
  <c r="BFW65" i="1"/>
  <c r="BFW68" i="1"/>
  <c r="BFW72" i="1"/>
  <c r="BFW76" i="1"/>
  <c r="BFW80" i="1"/>
  <c r="BFW84" i="1"/>
  <c r="BFW88" i="1"/>
  <c r="BFW92" i="1"/>
  <c r="BFW96" i="1"/>
  <c r="BFW100" i="1"/>
  <c r="BFW104" i="1"/>
  <c r="BFW108" i="1"/>
  <c r="BFW69" i="1"/>
  <c r="BFW73" i="1"/>
  <c r="BFW77" i="1"/>
  <c r="BFW81" i="1"/>
  <c r="BFW85" i="1"/>
  <c r="BFW89" i="1"/>
  <c r="BFW93" i="1"/>
  <c r="BFW97" i="1"/>
  <c r="BFW101" i="1"/>
  <c r="BFW105" i="1"/>
  <c r="BFW66" i="1"/>
  <c r="BFW70" i="1"/>
  <c r="BFW74" i="1"/>
  <c r="BFW78" i="1"/>
  <c r="BFW82" i="1"/>
  <c r="BFW86" i="1"/>
  <c r="BFW90" i="1"/>
  <c r="BFW94" i="1"/>
  <c r="BFW98" i="1"/>
  <c r="BFW102" i="1"/>
  <c r="BFW106" i="1"/>
  <c r="BFW110" i="1"/>
  <c r="BFW111" i="1"/>
  <c r="BFW115" i="1"/>
  <c r="BFW119" i="1"/>
  <c r="BFW123" i="1"/>
  <c r="BFW127" i="1"/>
  <c r="BFW131" i="1"/>
  <c r="BFW135" i="1"/>
  <c r="BFW139" i="1"/>
  <c r="BFW143" i="1"/>
  <c r="BFW147" i="1"/>
  <c r="BFW151" i="1"/>
  <c r="BFW112" i="1"/>
  <c r="BFW116" i="1"/>
  <c r="BFW120" i="1"/>
  <c r="BFW124" i="1"/>
  <c r="BFW128" i="1"/>
  <c r="BFW132" i="1"/>
  <c r="BFW136" i="1"/>
  <c r="BFW140" i="1"/>
  <c r="BFW144" i="1"/>
  <c r="BFW148" i="1"/>
  <c r="BFW152" i="1"/>
  <c r="BFW113" i="1"/>
  <c r="BFW117" i="1"/>
  <c r="BFW121" i="1"/>
  <c r="BFW125" i="1"/>
  <c r="BFW129" i="1"/>
  <c r="BFW133" i="1"/>
  <c r="BFW137" i="1"/>
  <c r="BFW141" i="1"/>
  <c r="BFW145" i="1"/>
  <c r="BFW149" i="1"/>
  <c r="BFW153" i="1"/>
  <c r="BFW109" i="1"/>
  <c r="BFW114" i="1"/>
  <c r="BFW118" i="1"/>
  <c r="BFW122" i="1"/>
  <c r="BFW126" i="1"/>
  <c r="BFW130" i="1"/>
  <c r="BFW134" i="1"/>
  <c r="BFW138" i="1"/>
  <c r="BFW142" i="1"/>
  <c r="BFW146" i="1"/>
  <c r="BFW150" i="1"/>
  <c r="BFW154" i="1"/>
  <c r="BFW157" i="1"/>
  <c r="BFW161" i="1"/>
  <c r="BFW165" i="1"/>
  <c r="BFW169" i="1"/>
  <c r="BFW173" i="1"/>
  <c r="BFW177" i="1"/>
  <c r="BFW181" i="1"/>
  <c r="BFW185" i="1"/>
  <c r="BFW189" i="1"/>
  <c r="BFW193" i="1"/>
  <c r="BFW197" i="1"/>
  <c r="BFW201" i="1"/>
  <c r="BFW158" i="1"/>
  <c r="BFW162" i="1"/>
  <c r="BFW166" i="1"/>
  <c r="BFW170" i="1"/>
  <c r="BFW174" i="1"/>
  <c r="BFW178" i="1"/>
  <c r="BFW182" i="1"/>
  <c r="BFW186" i="1"/>
  <c r="BFW190" i="1"/>
  <c r="BFW194" i="1"/>
  <c r="BFW198" i="1"/>
  <c r="BFW202" i="1"/>
  <c r="BFW155" i="1"/>
  <c r="BFW159" i="1"/>
  <c r="BFW163" i="1"/>
  <c r="BFW167" i="1"/>
  <c r="BFW171" i="1"/>
  <c r="BFW175" i="1"/>
  <c r="BFW179" i="1"/>
  <c r="BFW183" i="1"/>
  <c r="BFW187" i="1"/>
  <c r="BFW191" i="1"/>
  <c r="BFW195" i="1"/>
  <c r="BFW199" i="1"/>
  <c r="BFW156" i="1"/>
  <c r="BFW160" i="1"/>
  <c r="BFW164" i="1"/>
  <c r="BFW168" i="1"/>
  <c r="BFW172" i="1"/>
  <c r="BFW176" i="1"/>
  <c r="BFW180" i="1"/>
  <c r="BFW184" i="1"/>
  <c r="BFW188" i="1"/>
  <c r="BFW192" i="1"/>
  <c r="BFW196" i="1"/>
  <c r="BFW200" i="1"/>
  <c r="BFW207" i="1"/>
  <c r="BFW211" i="1"/>
  <c r="BFW215" i="1"/>
  <c r="BFW219" i="1"/>
  <c r="BFW223" i="1"/>
  <c r="BFW227" i="1"/>
  <c r="BFW231" i="1"/>
  <c r="BFW235" i="1"/>
  <c r="BFW239" i="1"/>
  <c r="BFW243" i="1"/>
  <c r="BFW247" i="1"/>
  <c r="BFW204" i="1"/>
  <c r="BFW208" i="1"/>
  <c r="BFW212" i="1"/>
  <c r="BFW216" i="1"/>
  <c r="BFW220" i="1"/>
  <c r="BFW224" i="1"/>
  <c r="BFW228" i="1"/>
  <c r="BFW232" i="1"/>
  <c r="BFW236" i="1"/>
  <c r="BFW240" i="1"/>
  <c r="BFW244" i="1"/>
  <c r="BFW248" i="1"/>
  <c r="BFW252" i="1"/>
  <c r="BFW205" i="1"/>
  <c r="BFW209" i="1"/>
  <c r="BFW213" i="1"/>
  <c r="BFW217" i="1"/>
  <c r="BFW221" i="1"/>
  <c r="BFW225" i="1"/>
  <c r="BFW229" i="1"/>
  <c r="BFW233" i="1"/>
  <c r="BFW237" i="1"/>
  <c r="BFW241" i="1"/>
  <c r="BFW245" i="1"/>
  <c r="BFW249" i="1"/>
  <c r="BFW203" i="1"/>
  <c r="BFW206" i="1"/>
  <c r="BFW210" i="1"/>
  <c r="BFW214" i="1"/>
  <c r="BFW218" i="1"/>
  <c r="BFW222" i="1"/>
  <c r="BFW226" i="1"/>
  <c r="BFW230" i="1"/>
  <c r="BFW234" i="1"/>
  <c r="BFW238" i="1"/>
  <c r="BFW242" i="1"/>
  <c r="BFW246" i="1"/>
  <c r="BFW250" i="1"/>
  <c r="BFS9" i="1"/>
  <c r="BFS13" i="1"/>
  <c r="BFS10" i="1"/>
  <c r="BFS14" i="1"/>
  <c r="BFS11" i="1"/>
  <c r="BFS8" i="1"/>
  <c r="BFS12" i="1"/>
  <c r="BFS18" i="1"/>
  <c r="BFS22" i="1"/>
  <c r="BFS26" i="1"/>
  <c r="BFS30" i="1"/>
  <c r="BFS34" i="1"/>
  <c r="BFS38" i="1"/>
  <c r="BFS15" i="1"/>
  <c r="BFS19" i="1"/>
  <c r="BFS23" i="1"/>
  <c r="BFS27" i="1"/>
  <c r="BFS31" i="1"/>
  <c r="BFS35" i="1"/>
  <c r="BFS39" i="1"/>
  <c r="BFS16" i="1"/>
  <c r="BFS20" i="1"/>
  <c r="BFS24" i="1"/>
  <c r="BFS28" i="1"/>
  <c r="BFS32" i="1"/>
  <c r="BFS36" i="1"/>
  <c r="BFS17" i="1"/>
  <c r="BFS21" i="1"/>
  <c r="BFS25" i="1"/>
  <c r="BFS29" i="1"/>
  <c r="BFS33" i="1"/>
  <c r="BFS37" i="1"/>
  <c r="BFS41" i="1"/>
  <c r="BFS45" i="1"/>
  <c r="BFS49" i="1"/>
  <c r="BFS53" i="1"/>
  <c r="BFS57" i="1"/>
  <c r="BFS61" i="1"/>
  <c r="BFS40" i="1"/>
  <c r="BFS42" i="1"/>
  <c r="BFS46" i="1"/>
  <c r="BFS50" i="1"/>
  <c r="BFS54" i="1"/>
  <c r="BFS58" i="1"/>
  <c r="BFS62" i="1"/>
  <c r="BFS43" i="1"/>
  <c r="BFS47" i="1"/>
  <c r="BFS51" i="1"/>
  <c r="BFS55" i="1"/>
  <c r="BFS59" i="1"/>
  <c r="BFS44" i="1"/>
  <c r="BFS48" i="1"/>
  <c r="BFS52" i="1"/>
  <c r="BFS56" i="1"/>
  <c r="BFS60" i="1"/>
  <c r="BFS64" i="1"/>
  <c r="BFS67" i="1"/>
  <c r="BFS71" i="1"/>
  <c r="BFS75" i="1"/>
  <c r="BFS79" i="1"/>
  <c r="BFS83" i="1"/>
  <c r="BFS87" i="1"/>
  <c r="BFS91" i="1"/>
  <c r="BFS95" i="1"/>
  <c r="BFS99" i="1"/>
  <c r="BFS103" i="1"/>
  <c r="BFS107" i="1"/>
  <c r="BFS68" i="1"/>
  <c r="BFS72" i="1"/>
  <c r="BFS76" i="1"/>
  <c r="BFS80" i="1"/>
  <c r="BFS84" i="1"/>
  <c r="BFS88" i="1"/>
  <c r="BFS92" i="1"/>
  <c r="BFS96" i="1"/>
  <c r="BFS100" i="1"/>
  <c r="BFS104" i="1"/>
  <c r="BFS108" i="1"/>
  <c r="BFS63" i="1"/>
  <c r="BFS69" i="1"/>
  <c r="BFS73" i="1"/>
  <c r="BFS77" i="1"/>
  <c r="BFS81" i="1"/>
  <c r="BFS85" i="1"/>
  <c r="BFS89" i="1"/>
  <c r="BFS93" i="1"/>
  <c r="BFS97" i="1"/>
  <c r="BFS101" i="1"/>
  <c r="BFS105" i="1"/>
  <c r="BFS65" i="1"/>
  <c r="BFS66" i="1"/>
  <c r="BFS70" i="1"/>
  <c r="BFS74" i="1"/>
  <c r="BFS78" i="1"/>
  <c r="BFS82" i="1"/>
  <c r="BFS86" i="1"/>
  <c r="BFS90" i="1"/>
  <c r="BFS94" i="1"/>
  <c r="BFS98" i="1"/>
  <c r="BFS102" i="1"/>
  <c r="BFS106" i="1"/>
  <c r="BFS110" i="1"/>
  <c r="BFS111" i="1"/>
  <c r="BFS115" i="1"/>
  <c r="BFS119" i="1"/>
  <c r="BFS123" i="1"/>
  <c r="BFS127" i="1"/>
  <c r="BFS131" i="1"/>
  <c r="BFS135" i="1"/>
  <c r="BFS139" i="1"/>
  <c r="BFS143" i="1"/>
  <c r="BFS147" i="1"/>
  <c r="BFS151" i="1"/>
  <c r="BFS109" i="1"/>
  <c r="BFS112" i="1"/>
  <c r="BFS116" i="1"/>
  <c r="BFS120" i="1"/>
  <c r="BFS124" i="1"/>
  <c r="BFS128" i="1"/>
  <c r="BFS132" i="1"/>
  <c r="BFS136" i="1"/>
  <c r="BFS140" i="1"/>
  <c r="BFS144" i="1"/>
  <c r="BFS148" i="1"/>
  <c r="BFS152" i="1"/>
  <c r="BFS113" i="1"/>
  <c r="BFS117" i="1"/>
  <c r="BFS121" i="1"/>
  <c r="BFS125" i="1"/>
  <c r="BFS129" i="1"/>
  <c r="BFS133" i="1"/>
  <c r="BFS137" i="1"/>
  <c r="BFS141" i="1"/>
  <c r="BFS145" i="1"/>
  <c r="BFS149" i="1"/>
  <c r="BFS153" i="1"/>
  <c r="BFS114" i="1"/>
  <c r="BFS118" i="1"/>
  <c r="BFS122" i="1"/>
  <c r="BFS126" i="1"/>
  <c r="BFS130" i="1"/>
  <c r="BFS134" i="1"/>
  <c r="BFS138" i="1"/>
  <c r="BFS142" i="1"/>
  <c r="BFS146" i="1"/>
  <c r="BFS150" i="1"/>
  <c r="BFS154" i="1"/>
  <c r="BFS155" i="1"/>
  <c r="BFS157" i="1"/>
  <c r="BFS161" i="1"/>
  <c r="BFS165" i="1"/>
  <c r="BFS169" i="1"/>
  <c r="BFS173" i="1"/>
  <c r="BFS177" i="1"/>
  <c r="BFS181" i="1"/>
  <c r="BFS185" i="1"/>
  <c r="BFS189" i="1"/>
  <c r="BFS193" i="1"/>
  <c r="BFS197" i="1"/>
  <c r="BFS201" i="1"/>
  <c r="BFS158" i="1"/>
  <c r="BFS162" i="1"/>
  <c r="BFS166" i="1"/>
  <c r="BFS170" i="1"/>
  <c r="BFS174" i="1"/>
  <c r="BFS178" i="1"/>
  <c r="BFS182" i="1"/>
  <c r="BFS186" i="1"/>
  <c r="BFS190" i="1"/>
  <c r="BFS194" i="1"/>
  <c r="BFS198" i="1"/>
  <c r="BFS202" i="1"/>
  <c r="BFS159" i="1"/>
  <c r="BFS163" i="1"/>
  <c r="BFS167" i="1"/>
  <c r="BFS171" i="1"/>
  <c r="BFS175" i="1"/>
  <c r="BFS179" i="1"/>
  <c r="BFS183" i="1"/>
  <c r="BFS187" i="1"/>
  <c r="BFS191" i="1"/>
  <c r="BFS195" i="1"/>
  <c r="BFS199" i="1"/>
  <c r="BFS156" i="1"/>
  <c r="BFS160" i="1"/>
  <c r="BFS164" i="1"/>
  <c r="BFS168" i="1"/>
  <c r="BFS172" i="1"/>
  <c r="BFS176" i="1"/>
  <c r="BFS180" i="1"/>
  <c r="BFS184" i="1"/>
  <c r="BFS188" i="1"/>
  <c r="BFS192" i="1"/>
  <c r="BFS196" i="1"/>
  <c r="BFS200" i="1"/>
  <c r="BFS207" i="1"/>
  <c r="BFS211" i="1"/>
  <c r="BFS215" i="1"/>
  <c r="BFS219" i="1"/>
  <c r="BFS223" i="1"/>
  <c r="BFS227" i="1"/>
  <c r="BFS231" i="1"/>
  <c r="BFS235" i="1"/>
  <c r="BFS239" i="1"/>
  <c r="BFS243" i="1"/>
  <c r="BFS247" i="1"/>
  <c r="BFS203" i="1"/>
  <c r="BFS204" i="1"/>
  <c r="BFS208" i="1"/>
  <c r="BFS212" i="1"/>
  <c r="BFS216" i="1"/>
  <c r="BFS220" i="1"/>
  <c r="BFS224" i="1"/>
  <c r="BFS228" i="1"/>
  <c r="BFS232" i="1"/>
  <c r="BFS236" i="1"/>
  <c r="BFS240" i="1"/>
  <c r="BFS244" i="1"/>
  <c r="BFS248" i="1"/>
  <c r="BFS252" i="1"/>
  <c r="BFS205" i="1"/>
  <c r="BFS209" i="1"/>
  <c r="BFS213" i="1"/>
  <c r="BFS217" i="1"/>
  <c r="BFS221" i="1"/>
  <c r="BFS225" i="1"/>
  <c r="BFS229" i="1"/>
  <c r="BFS233" i="1"/>
  <c r="BFS237" i="1"/>
  <c r="BFS241" i="1"/>
  <c r="BFS245" i="1"/>
  <c r="BFS249" i="1"/>
  <c r="BFS206" i="1"/>
  <c r="BFS210" i="1"/>
  <c r="BFS214" i="1"/>
  <c r="BFS218" i="1"/>
  <c r="BFS222" i="1"/>
  <c r="BFS226" i="1"/>
  <c r="BFS230" i="1"/>
  <c r="BFS234" i="1"/>
  <c r="BFS238" i="1"/>
  <c r="BFS242" i="1"/>
  <c r="BFS246" i="1"/>
  <c r="BFS250" i="1"/>
  <c r="BFO9" i="1"/>
  <c r="BFO13" i="1"/>
  <c r="BFO10" i="1"/>
  <c r="BFO14" i="1"/>
  <c r="BFO11" i="1"/>
  <c r="BFO8" i="1"/>
  <c r="BFO12" i="1"/>
  <c r="BFO18" i="1"/>
  <c r="BFO22" i="1"/>
  <c r="BFO26" i="1"/>
  <c r="BFO30" i="1"/>
  <c r="BFO34" i="1"/>
  <c r="BFO38" i="1"/>
  <c r="BFO19" i="1"/>
  <c r="BFO23" i="1"/>
  <c r="BFO27" i="1"/>
  <c r="BFO31" i="1"/>
  <c r="BFO35" i="1"/>
  <c r="BFO39" i="1"/>
  <c r="BFO16" i="1"/>
  <c r="BFO20" i="1"/>
  <c r="BFO24" i="1"/>
  <c r="BFO28" i="1"/>
  <c r="BFO32" i="1"/>
  <c r="BFO36" i="1"/>
  <c r="BFO15" i="1"/>
  <c r="BFO17" i="1"/>
  <c r="BFO21" i="1"/>
  <c r="BFO25" i="1"/>
  <c r="BFO29" i="1"/>
  <c r="BFO33" i="1"/>
  <c r="BFO37" i="1"/>
  <c r="BFO41" i="1"/>
  <c r="BFO45" i="1"/>
  <c r="BFO49" i="1"/>
  <c r="BFO53" i="1"/>
  <c r="BFO57" i="1"/>
  <c r="BFO61" i="1"/>
  <c r="BFO42" i="1"/>
  <c r="BFO46" i="1"/>
  <c r="BFO50" i="1"/>
  <c r="BFO54" i="1"/>
  <c r="BFO58" i="1"/>
  <c r="BFO62" i="1"/>
  <c r="BFO43" i="1"/>
  <c r="BFO47" i="1"/>
  <c r="BFO51" i="1"/>
  <c r="BFO55" i="1"/>
  <c r="BFO59" i="1"/>
  <c r="BFO40" i="1"/>
  <c r="BFO44" i="1"/>
  <c r="BFO48" i="1"/>
  <c r="BFO52" i="1"/>
  <c r="BFO56" i="1"/>
  <c r="BFO60" i="1"/>
  <c r="BFO64" i="1"/>
  <c r="BFO63" i="1"/>
  <c r="BFO67" i="1"/>
  <c r="BFO71" i="1"/>
  <c r="BFO75" i="1"/>
  <c r="BFO79" i="1"/>
  <c r="BFO83" i="1"/>
  <c r="BFO87" i="1"/>
  <c r="BFO91" i="1"/>
  <c r="BFO95" i="1"/>
  <c r="BFO99" i="1"/>
  <c r="BFO103" i="1"/>
  <c r="BFO107" i="1"/>
  <c r="BFO65" i="1"/>
  <c r="BFO68" i="1"/>
  <c r="BFO72" i="1"/>
  <c r="BFO76" i="1"/>
  <c r="BFO80" i="1"/>
  <c r="BFO84" i="1"/>
  <c r="BFO88" i="1"/>
  <c r="BFO92" i="1"/>
  <c r="BFO96" i="1"/>
  <c r="BFO100" i="1"/>
  <c r="BFO104" i="1"/>
  <c r="BFO108" i="1"/>
  <c r="BFO69" i="1"/>
  <c r="BFO73" i="1"/>
  <c r="BFO77" i="1"/>
  <c r="BFO81" i="1"/>
  <c r="BFO85" i="1"/>
  <c r="BFO89" i="1"/>
  <c r="BFO93" i="1"/>
  <c r="BFO97" i="1"/>
  <c r="BFO101" i="1"/>
  <c r="BFO105" i="1"/>
  <c r="BFO66" i="1"/>
  <c r="BFO70" i="1"/>
  <c r="BFO74" i="1"/>
  <c r="BFO78" i="1"/>
  <c r="BFO82" i="1"/>
  <c r="BFO86" i="1"/>
  <c r="BFO90" i="1"/>
  <c r="BFO94" i="1"/>
  <c r="BFO98" i="1"/>
  <c r="BFO102" i="1"/>
  <c r="BFO106" i="1"/>
  <c r="BFO110" i="1"/>
  <c r="BFO111" i="1"/>
  <c r="BFO115" i="1"/>
  <c r="BFO119" i="1"/>
  <c r="BFO123" i="1"/>
  <c r="BFO127" i="1"/>
  <c r="BFO131" i="1"/>
  <c r="BFO135" i="1"/>
  <c r="BFO139" i="1"/>
  <c r="BFO143" i="1"/>
  <c r="BFO147" i="1"/>
  <c r="BFO151" i="1"/>
  <c r="BFO112" i="1"/>
  <c r="BFO116" i="1"/>
  <c r="BFO120" i="1"/>
  <c r="BFO124" i="1"/>
  <c r="BFO128" i="1"/>
  <c r="BFO132" i="1"/>
  <c r="BFO136" i="1"/>
  <c r="BFO140" i="1"/>
  <c r="BFO144" i="1"/>
  <c r="BFO148" i="1"/>
  <c r="BFO152" i="1"/>
  <c r="BFO113" i="1"/>
  <c r="BFO117" i="1"/>
  <c r="BFO121" i="1"/>
  <c r="BFO125" i="1"/>
  <c r="BFO129" i="1"/>
  <c r="BFO133" i="1"/>
  <c r="BFO137" i="1"/>
  <c r="BFO141" i="1"/>
  <c r="BFO145" i="1"/>
  <c r="BFO149" i="1"/>
  <c r="BFO153" i="1"/>
  <c r="BFO109" i="1"/>
  <c r="BFO114" i="1"/>
  <c r="BFO118" i="1"/>
  <c r="BFO122" i="1"/>
  <c r="BFO126" i="1"/>
  <c r="BFO130" i="1"/>
  <c r="BFO134" i="1"/>
  <c r="BFO138" i="1"/>
  <c r="BFO142" i="1"/>
  <c r="BFO146" i="1"/>
  <c r="BFO150" i="1"/>
  <c r="BFO154" i="1"/>
  <c r="BFO157" i="1"/>
  <c r="BFO161" i="1"/>
  <c r="BFO165" i="1"/>
  <c r="BFO169" i="1"/>
  <c r="BFO173" i="1"/>
  <c r="BFO177" i="1"/>
  <c r="BFO181" i="1"/>
  <c r="BFO185" i="1"/>
  <c r="BFO189" i="1"/>
  <c r="BFO193" i="1"/>
  <c r="BFO197" i="1"/>
  <c r="BFO201" i="1"/>
  <c r="BFO158" i="1"/>
  <c r="BFO162" i="1"/>
  <c r="BFO166" i="1"/>
  <c r="BFO170" i="1"/>
  <c r="BFO174" i="1"/>
  <c r="BFO178" i="1"/>
  <c r="BFO182" i="1"/>
  <c r="BFO186" i="1"/>
  <c r="BFO190" i="1"/>
  <c r="BFO194" i="1"/>
  <c r="BFO198" i="1"/>
  <c r="BFO202" i="1"/>
  <c r="BFO155" i="1"/>
  <c r="BFO159" i="1"/>
  <c r="BFO163" i="1"/>
  <c r="BFO167" i="1"/>
  <c r="BFO171" i="1"/>
  <c r="BFO175" i="1"/>
  <c r="BFO179" i="1"/>
  <c r="BFO183" i="1"/>
  <c r="BFO187" i="1"/>
  <c r="BFO191" i="1"/>
  <c r="BFO195" i="1"/>
  <c r="BFO199" i="1"/>
  <c r="BFO156" i="1"/>
  <c r="BFO160" i="1"/>
  <c r="BFO164" i="1"/>
  <c r="BFO168" i="1"/>
  <c r="BFO172" i="1"/>
  <c r="BFO176" i="1"/>
  <c r="BFO180" i="1"/>
  <c r="BFO184" i="1"/>
  <c r="BFO188" i="1"/>
  <c r="BFO192" i="1"/>
  <c r="BFO196" i="1"/>
  <c r="BFO200" i="1"/>
  <c r="BFO207" i="1"/>
  <c r="BFO211" i="1"/>
  <c r="BFO215" i="1"/>
  <c r="BFO219" i="1"/>
  <c r="BFO223" i="1"/>
  <c r="BFO227" i="1"/>
  <c r="BFO231" i="1"/>
  <c r="BFO235" i="1"/>
  <c r="BFO239" i="1"/>
  <c r="BFO243" i="1"/>
  <c r="BFO247" i="1"/>
  <c r="BFO204" i="1"/>
  <c r="BFO208" i="1"/>
  <c r="BFO212" i="1"/>
  <c r="BFO216" i="1"/>
  <c r="BFO220" i="1"/>
  <c r="BFO224" i="1"/>
  <c r="BFO228" i="1"/>
  <c r="BFO232" i="1"/>
  <c r="BFO236" i="1"/>
  <c r="BFO240" i="1"/>
  <c r="BFO244" i="1"/>
  <c r="BFO248" i="1"/>
  <c r="BFO252" i="1"/>
  <c r="BFO205" i="1"/>
  <c r="BFO209" i="1"/>
  <c r="BFO213" i="1"/>
  <c r="BFO217" i="1"/>
  <c r="BFO221" i="1"/>
  <c r="BFO225" i="1"/>
  <c r="BFO229" i="1"/>
  <c r="BFO233" i="1"/>
  <c r="BFO237" i="1"/>
  <c r="BFO241" i="1"/>
  <c r="BFO245" i="1"/>
  <c r="BFO249" i="1"/>
  <c r="BFO203" i="1"/>
  <c r="BFO206" i="1"/>
  <c r="BFO210" i="1"/>
  <c r="BFO214" i="1"/>
  <c r="BFO218" i="1"/>
  <c r="BFO222" i="1"/>
  <c r="BFO226" i="1"/>
  <c r="BFO230" i="1"/>
  <c r="BFO234" i="1"/>
  <c r="BFO238" i="1"/>
  <c r="BFO242" i="1"/>
  <c r="BFO246" i="1"/>
  <c r="BFO250" i="1"/>
  <c r="BFK9" i="1"/>
  <c r="BFK13" i="1"/>
  <c r="BFK10" i="1"/>
  <c r="BFK14" i="1"/>
  <c r="BFK11" i="1"/>
  <c r="BFK8" i="1"/>
  <c r="BFK12" i="1"/>
  <c r="BFK18" i="1"/>
  <c r="BFK22" i="1"/>
  <c r="BFK26" i="1"/>
  <c r="BFK30" i="1"/>
  <c r="BFK34" i="1"/>
  <c r="BFK38" i="1"/>
  <c r="BFK15" i="1"/>
  <c r="BFK19" i="1"/>
  <c r="BFK23" i="1"/>
  <c r="BFK27" i="1"/>
  <c r="BFK31" i="1"/>
  <c r="BFK35" i="1"/>
  <c r="BFK39" i="1"/>
  <c r="BFK16" i="1"/>
  <c r="BFK20" i="1"/>
  <c r="BFK24" i="1"/>
  <c r="BFK28" i="1"/>
  <c r="BFK32" i="1"/>
  <c r="BFK36" i="1"/>
  <c r="BFK17" i="1"/>
  <c r="BFK21" i="1"/>
  <c r="BFK25" i="1"/>
  <c r="BFK29" i="1"/>
  <c r="BFK33" i="1"/>
  <c r="BFK37" i="1"/>
  <c r="BFK41" i="1"/>
  <c r="BFK45" i="1"/>
  <c r="BFK49" i="1"/>
  <c r="BFK53" i="1"/>
  <c r="BFK57" i="1"/>
  <c r="BFK61" i="1"/>
  <c r="BFK40" i="1"/>
  <c r="BFK42" i="1"/>
  <c r="BFK46" i="1"/>
  <c r="BFK50" i="1"/>
  <c r="BFK54" i="1"/>
  <c r="BFK58" i="1"/>
  <c r="BFK62" i="1"/>
  <c r="BFK43" i="1"/>
  <c r="BFK47" i="1"/>
  <c r="BFK51" i="1"/>
  <c r="BFK55" i="1"/>
  <c r="BFK59" i="1"/>
  <c r="BFK44" i="1"/>
  <c r="BFK48" i="1"/>
  <c r="BFK52" i="1"/>
  <c r="BFK56" i="1"/>
  <c r="BFK60" i="1"/>
  <c r="BFK64" i="1"/>
  <c r="BFK67" i="1"/>
  <c r="BFK71" i="1"/>
  <c r="BFK75" i="1"/>
  <c r="BFK79" i="1"/>
  <c r="BFK83" i="1"/>
  <c r="BFK87" i="1"/>
  <c r="BFK91" i="1"/>
  <c r="BFK95" i="1"/>
  <c r="BFK99" i="1"/>
  <c r="BFK103" i="1"/>
  <c r="BFK107" i="1"/>
  <c r="BFK68" i="1"/>
  <c r="BFK72" i="1"/>
  <c r="BFK76" i="1"/>
  <c r="BFK80" i="1"/>
  <c r="BFK84" i="1"/>
  <c r="BFK88" i="1"/>
  <c r="BFK92" i="1"/>
  <c r="BFK96" i="1"/>
  <c r="BFK100" i="1"/>
  <c r="BFK104" i="1"/>
  <c r="BFK108" i="1"/>
  <c r="BFK63" i="1"/>
  <c r="BFK69" i="1"/>
  <c r="BFK73" i="1"/>
  <c r="BFK77" i="1"/>
  <c r="BFK81" i="1"/>
  <c r="BFK85" i="1"/>
  <c r="BFK89" i="1"/>
  <c r="BFK93" i="1"/>
  <c r="BFK97" i="1"/>
  <c r="BFK101" i="1"/>
  <c r="BFK105" i="1"/>
  <c r="BFK65" i="1"/>
  <c r="BFK66" i="1"/>
  <c r="BFK70" i="1"/>
  <c r="BFK74" i="1"/>
  <c r="BFK78" i="1"/>
  <c r="BFK82" i="1"/>
  <c r="BFK86" i="1"/>
  <c r="BFK90" i="1"/>
  <c r="BFK94" i="1"/>
  <c r="BFK98" i="1"/>
  <c r="BFK102" i="1"/>
  <c r="BFK106" i="1"/>
  <c r="BFK110" i="1"/>
  <c r="BFK111" i="1"/>
  <c r="BFK115" i="1"/>
  <c r="BFK119" i="1"/>
  <c r="BFK123" i="1"/>
  <c r="BFK127" i="1"/>
  <c r="BFK131" i="1"/>
  <c r="BFK135" i="1"/>
  <c r="BFK139" i="1"/>
  <c r="BFK143" i="1"/>
  <c r="BFK147" i="1"/>
  <c r="BFK151" i="1"/>
  <c r="BFK109" i="1"/>
  <c r="BFK112" i="1"/>
  <c r="BFK116" i="1"/>
  <c r="BFK120" i="1"/>
  <c r="BFK124" i="1"/>
  <c r="BFK128" i="1"/>
  <c r="BFK132" i="1"/>
  <c r="BFK136" i="1"/>
  <c r="BFK140" i="1"/>
  <c r="BFK144" i="1"/>
  <c r="BFK148" i="1"/>
  <c r="BFK152" i="1"/>
  <c r="BFK113" i="1"/>
  <c r="BFK117" i="1"/>
  <c r="BFK121" i="1"/>
  <c r="BFK125" i="1"/>
  <c r="BFK129" i="1"/>
  <c r="BFK133" i="1"/>
  <c r="BFK137" i="1"/>
  <c r="BFK141" i="1"/>
  <c r="BFK145" i="1"/>
  <c r="BFK149" i="1"/>
  <c r="BFK153" i="1"/>
  <c r="BFK114" i="1"/>
  <c r="BFK118" i="1"/>
  <c r="BFK122" i="1"/>
  <c r="BFK126" i="1"/>
  <c r="BFK130" i="1"/>
  <c r="BFK134" i="1"/>
  <c r="BFK138" i="1"/>
  <c r="BFK142" i="1"/>
  <c r="BFK146" i="1"/>
  <c r="BFK150" i="1"/>
  <c r="BFK154" i="1"/>
  <c r="BFK155" i="1"/>
  <c r="BFK157" i="1"/>
  <c r="BFK161" i="1"/>
  <c r="BFK165" i="1"/>
  <c r="BFK169" i="1"/>
  <c r="BFK173" i="1"/>
  <c r="BFK177" i="1"/>
  <c r="BFK181" i="1"/>
  <c r="BFK185" i="1"/>
  <c r="BFK189" i="1"/>
  <c r="BFK193" i="1"/>
  <c r="BFK197" i="1"/>
  <c r="BFK201" i="1"/>
  <c r="BFK158" i="1"/>
  <c r="BFK162" i="1"/>
  <c r="BFK166" i="1"/>
  <c r="BFK170" i="1"/>
  <c r="BFK174" i="1"/>
  <c r="BFK178" i="1"/>
  <c r="BFK182" i="1"/>
  <c r="BFK186" i="1"/>
  <c r="BFK190" i="1"/>
  <c r="BFK194" i="1"/>
  <c r="BFK198" i="1"/>
  <c r="BFK202" i="1"/>
  <c r="BFK159" i="1"/>
  <c r="BFK163" i="1"/>
  <c r="BFK167" i="1"/>
  <c r="BFK171" i="1"/>
  <c r="BFK175" i="1"/>
  <c r="BFK179" i="1"/>
  <c r="BFK183" i="1"/>
  <c r="BFK187" i="1"/>
  <c r="BFK191" i="1"/>
  <c r="BFK195" i="1"/>
  <c r="BFK199" i="1"/>
  <c r="BFK156" i="1"/>
  <c r="BFK160" i="1"/>
  <c r="BFK164" i="1"/>
  <c r="BFK168" i="1"/>
  <c r="BFK172" i="1"/>
  <c r="BFK176" i="1"/>
  <c r="BFK180" i="1"/>
  <c r="BFK184" i="1"/>
  <c r="BFK188" i="1"/>
  <c r="BFK192" i="1"/>
  <c r="BFK196" i="1"/>
  <c r="BFK200" i="1"/>
  <c r="BFK207" i="1"/>
  <c r="BFK211" i="1"/>
  <c r="BFK215" i="1"/>
  <c r="BFK219" i="1"/>
  <c r="BFK223" i="1"/>
  <c r="BFK227" i="1"/>
  <c r="BFK231" i="1"/>
  <c r="BFK235" i="1"/>
  <c r="BFK239" i="1"/>
  <c r="BFK243" i="1"/>
  <c r="BFK247" i="1"/>
  <c r="BFK203" i="1"/>
  <c r="BFK204" i="1"/>
  <c r="BFK208" i="1"/>
  <c r="BFK212" i="1"/>
  <c r="BFK216" i="1"/>
  <c r="BFK220" i="1"/>
  <c r="BFK224" i="1"/>
  <c r="BFK228" i="1"/>
  <c r="BFK232" i="1"/>
  <c r="BFK236" i="1"/>
  <c r="BFK240" i="1"/>
  <c r="BFK244" i="1"/>
  <c r="BFK248" i="1"/>
  <c r="BFK252" i="1"/>
  <c r="BFK205" i="1"/>
  <c r="BFK209" i="1"/>
  <c r="BFK213" i="1"/>
  <c r="BFK217" i="1"/>
  <c r="BFK221" i="1"/>
  <c r="BFK225" i="1"/>
  <c r="BFK229" i="1"/>
  <c r="BFK233" i="1"/>
  <c r="BFK237" i="1"/>
  <c r="BFK241" i="1"/>
  <c r="BFK245" i="1"/>
  <c r="BFK249" i="1"/>
  <c r="BFK206" i="1"/>
  <c r="BFK210" i="1"/>
  <c r="BFK214" i="1"/>
  <c r="BFK218" i="1"/>
  <c r="BFK222" i="1"/>
  <c r="BFK226" i="1"/>
  <c r="BFK230" i="1"/>
  <c r="BFK234" i="1"/>
  <c r="BFK238" i="1"/>
  <c r="BFK242" i="1"/>
  <c r="BFK246" i="1"/>
  <c r="BFK250" i="1"/>
  <c r="BFG9" i="1"/>
  <c r="BFG13" i="1"/>
  <c r="BFG10" i="1"/>
  <c r="BFG14" i="1"/>
  <c r="BFG11" i="1"/>
  <c r="BFG8" i="1"/>
  <c r="BFG12" i="1"/>
  <c r="BFG18" i="1"/>
  <c r="BFG22" i="1"/>
  <c r="BFG26" i="1"/>
  <c r="BFG30" i="1"/>
  <c r="BFG34" i="1"/>
  <c r="BFG38" i="1"/>
  <c r="BFG19" i="1"/>
  <c r="BFG23" i="1"/>
  <c r="BFG27" i="1"/>
  <c r="BFG31" i="1"/>
  <c r="BFG35" i="1"/>
  <c r="BFG39" i="1"/>
  <c r="BFG16" i="1"/>
  <c r="BFG20" i="1"/>
  <c r="BFG24" i="1"/>
  <c r="BFG28" i="1"/>
  <c r="BFG32" i="1"/>
  <c r="BFG36" i="1"/>
  <c r="BFG15" i="1"/>
  <c r="BFG17" i="1"/>
  <c r="BFG21" i="1"/>
  <c r="BFG25" i="1"/>
  <c r="BFG29" i="1"/>
  <c r="BFG33" i="1"/>
  <c r="BFG37" i="1"/>
  <c r="BFG41" i="1"/>
  <c r="BFG45" i="1"/>
  <c r="BFG49" i="1"/>
  <c r="BFG53" i="1"/>
  <c r="BFG57" i="1"/>
  <c r="BFG61" i="1"/>
  <c r="BFG42" i="1"/>
  <c r="BFG46" i="1"/>
  <c r="BFG50" i="1"/>
  <c r="BFG54" i="1"/>
  <c r="BFG58" i="1"/>
  <c r="BFG62" i="1"/>
  <c r="BFG43" i="1"/>
  <c r="BFG47" i="1"/>
  <c r="BFG51" i="1"/>
  <c r="BFG55" i="1"/>
  <c r="BFG59" i="1"/>
  <c r="BFG40" i="1"/>
  <c r="BFG44" i="1"/>
  <c r="BFG48" i="1"/>
  <c r="BFG52" i="1"/>
  <c r="BFG56" i="1"/>
  <c r="BFG60" i="1"/>
  <c r="BFG64" i="1"/>
  <c r="BFG63" i="1"/>
  <c r="BFG67" i="1"/>
  <c r="BFG71" i="1"/>
  <c r="BFG75" i="1"/>
  <c r="BFG79" i="1"/>
  <c r="BFG83" i="1"/>
  <c r="BFG87" i="1"/>
  <c r="BFG91" i="1"/>
  <c r="BFG95" i="1"/>
  <c r="BFG99" i="1"/>
  <c r="BFG103" i="1"/>
  <c r="BFG107" i="1"/>
  <c r="BFG65" i="1"/>
  <c r="BFG68" i="1"/>
  <c r="BFG72" i="1"/>
  <c r="BFG76" i="1"/>
  <c r="BFG80" i="1"/>
  <c r="BFG84" i="1"/>
  <c r="BFG88" i="1"/>
  <c r="BFG92" i="1"/>
  <c r="BFG96" i="1"/>
  <c r="BFG100" i="1"/>
  <c r="BFG104" i="1"/>
  <c r="BFG108" i="1"/>
  <c r="BFG69" i="1"/>
  <c r="BFG73" i="1"/>
  <c r="BFG77" i="1"/>
  <c r="BFG81" i="1"/>
  <c r="BFG85" i="1"/>
  <c r="BFG89" i="1"/>
  <c r="BFG93" i="1"/>
  <c r="BFG97" i="1"/>
  <c r="BFG101" i="1"/>
  <c r="BFG105" i="1"/>
  <c r="BFG66" i="1"/>
  <c r="BFG70" i="1"/>
  <c r="BFG74" i="1"/>
  <c r="BFG78" i="1"/>
  <c r="BFG82" i="1"/>
  <c r="BFG86" i="1"/>
  <c r="BFG90" i="1"/>
  <c r="BFG94" i="1"/>
  <c r="BFG98" i="1"/>
  <c r="BFG102" i="1"/>
  <c r="BFG106" i="1"/>
  <c r="BFG110" i="1"/>
  <c r="BFG111" i="1"/>
  <c r="BFG115" i="1"/>
  <c r="BFG119" i="1"/>
  <c r="BFG123" i="1"/>
  <c r="BFG127" i="1"/>
  <c r="BFG131" i="1"/>
  <c r="BFG135" i="1"/>
  <c r="BFG139" i="1"/>
  <c r="BFG143" i="1"/>
  <c r="BFG147" i="1"/>
  <c r="BFG151" i="1"/>
  <c r="BFG112" i="1"/>
  <c r="BFG116" i="1"/>
  <c r="BFG120" i="1"/>
  <c r="BFG124" i="1"/>
  <c r="BFG128" i="1"/>
  <c r="BFG132" i="1"/>
  <c r="BFG136" i="1"/>
  <c r="BFG140" i="1"/>
  <c r="BFG144" i="1"/>
  <c r="BFG148" i="1"/>
  <c r="BFG152" i="1"/>
  <c r="BFG156" i="1"/>
  <c r="BFG113" i="1"/>
  <c r="BFG117" i="1"/>
  <c r="BFG121" i="1"/>
  <c r="BFG125" i="1"/>
  <c r="BFG129" i="1"/>
  <c r="BFG133" i="1"/>
  <c r="BFG137" i="1"/>
  <c r="BFG141" i="1"/>
  <c r="BFG145" i="1"/>
  <c r="BFG149" i="1"/>
  <c r="BFG153" i="1"/>
  <c r="BFG109" i="1"/>
  <c r="BFG114" i="1"/>
  <c r="BFG118" i="1"/>
  <c r="BFG122" i="1"/>
  <c r="BFG126" i="1"/>
  <c r="BFG130" i="1"/>
  <c r="BFG134" i="1"/>
  <c r="BFG138" i="1"/>
  <c r="BFG142" i="1"/>
  <c r="BFG146" i="1"/>
  <c r="BFG150" i="1"/>
  <c r="BFG154" i="1"/>
  <c r="BFG157" i="1"/>
  <c r="BFG161" i="1"/>
  <c r="BFG165" i="1"/>
  <c r="BFG169" i="1"/>
  <c r="BFG173" i="1"/>
  <c r="BFG177" i="1"/>
  <c r="BFG181" i="1"/>
  <c r="BFG185" i="1"/>
  <c r="BFG189" i="1"/>
  <c r="BFG193" i="1"/>
  <c r="BFG197" i="1"/>
  <c r="BFG201" i="1"/>
  <c r="BFG158" i="1"/>
  <c r="BFG162" i="1"/>
  <c r="BFG166" i="1"/>
  <c r="BFG170" i="1"/>
  <c r="BFG174" i="1"/>
  <c r="BFG178" i="1"/>
  <c r="BFG182" i="1"/>
  <c r="BFG186" i="1"/>
  <c r="BFG190" i="1"/>
  <c r="BFG194" i="1"/>
  <c r="BFG198" i="1"/>
  <c r="BFG202" i="1"/>
  <c r="BFG155" i="1"/>
  <c r="BFG159" i="1"/>
  <c r="BFG163" i="1"/>
  <c r="BFG167" i="1"/>
  <c r="BFG171" i="1"/>
  <c r="BFG175" i="1"/>
  <c r="BFG179" i="1"/>
  <c r="BFG183" i="1"/>
  <c r="BFG187" i="1"/>
  <c r="BFG191" i="1"/>
  <c r="BFG195" i="1"/>
  <c r="BFG199" i="1"/>
  <c r="BFG160" i="1"/>
  <c r="BFG164" i="1"/>
  <c r="BFG168" i="1"/>
  <c r="BFG172" i="1"/>
  <c r="BFG176" i="1"/>
  <c r="BFG180" i="1"/>
  <c r="BFG184" i="1"/>
  <c r="BFG188" i="1"/>
  <c r="BFG192" i="1"/>
  <c r="BFG196" i="1"/>
  <c r="BFG200" i="1"/>
  <c r="BFG207" i="1"/>
  <c r="BFG211" i="1"/>
  <c r="BFG215" i="1"/>
  <c r="BFG219" i="1"/>
  <c r="BFG223" i="1"/>
  <c r="BFG227" i="1"/>
  <c r="BFG231" i="1"/>
  <c r="BFG235" i="1"/>
  <c r="BFG239" i="1"/>
  <c r="BFG243" i="1"/>
  <c r="BFG247" i="1"/>
  <c r="BFG204" i="1"/>
  <c r="BFG208" i="1"/>
  <c r="BFG212" i="1"/>
  <c r="BFG216" i="1"/>
  <c r="BFG220" i="1"/>
  <c r="BFG224" i="1"/>
  <c r="BFG228" i="1"/>
  <c r="BFG232" i="1"/>
  <c r="BFG236" i="1"/>
  <c r="BFG240" i="1"/>
  <c r="BFG244" i="1"/>
  <c r="BFG248" i="1"/>
  <c r="BFG252" i="1"/>
  <c r="BFG205" i="1"/>
  <c r="BFG209" i="1"/>
  <c r="BFG213" i="1"/>
  <c r="BFG217" i="1"/>
  <c r="BFG221" i="1"/>
  <c r="BFG225" i="1"/>
  <c r="BFG229" i="1"/>
  <c r="BFG233" i="1"/>
  <c r="BFG237" i="1"/>
  <c r="BFG241" i="1"/>
  <c r="BFG245" i="1"/>
  <c r="BFG249" i="1"/>
  <c r="BFG203" i="1"/>
  <c r="BFG206" i="1"/>
  <c r="BFG210" i="1"/>
  <c r="BFG214" i="1"/>
  <c r="BFG218" i="1"/>
  <c r="BFG222" i="1"/>
  <c r="BFG226" i="1"/>
  <c r="BFG230" i="1"/>
  <c r="BFG234" i="1"/>
  <c r="BFG238" i="1"/>
  <c r="BFG242" i="1"/>
  <c r="BFG246" i="1"/>
  <c r="BFG250" i="1"/>
  <c r="BFC9" i="1"/>
  <c r="BFC13" i="1"/>
  <c r="BFC10" i="1"/>
  <c r="BFC14" i="1"/>
  <c r="BFC11" i="1"/>
  <c r="BFC8" i="1"/>
  <c r="BFC12" i="1"/>
  <c r="BFC18" i="1"/>
  <c r="BFC22" i="1"/>
  <c r="BFC26" i="1"/>
  <c r="BFC30" i="1"/>
  <c r="BFC34" i="1"/>
  <c r="BFC38" i="1"/>
  <c r="BFC15" i="1"/>
  <c r="BFC19" i="1"/>
  <c r="BFC23" i="1"/>
  <c r="BFC27" i="1"/>
  <c r="BFC31" i="1"/>
  <c r="BFC35" i="1"/>
  <c r="BFC39" i="1"/>
  <c r="BFC16" i="1"/>
  <c r="BFC20" i="1"/>
  <c r="BFC24" i="1"/>
  <c r="BFC28" i="1"/>
  <c r="BFC32" i="1"/>
  <c r="BFC36" i="1"/>
  <c r="BFC17" i="1"/>
  <c r="BFC21" i="1"/>
  <c r="BFC25" i="1"/>
  <c r="BFC29" i="1"/>
  <c r="BFC33" i="1"/>
  <c r="BFC37" i="1"/>
  <c r="BFC41" i="1"/>
  <c r="BFC45" i="1"/>
  <c r="BFC49" i="1"/>
  <c r="BFC53" i="1"/>
  <c r="BFC57" i="1"/>
  <c r="BFC61" i="1"/>
  <c r="BFC40" i="1"/>
  <c r="BFC42" i="1"/>
  <c r="BFC46" i="1"/>
  <c r="BFC50" i="1"/>
  <c r="BFC54" i="1"/>
  <c r="BFC58" i="1"/>
  <c r="BFC62" i="1"/>
  <c r="BFC43" i="1"/>
  <c r="BFC47" i="1"/>
  <c r="BFC51" i="1"/>
  <c r="BFC55" i="1"/>
  <c r="BFC59" i="1"/>
  <c r="BFC44" i="1"/>
  <c r="BFC48" i="1"/>
  <c r="BFC52" i="1"/>
  <c r="BFC56" i="1"/>
  <c r="BFC60" i="1"/>
  <c r="BFC64" i="1"/>
  <c r="BFC67" i="1"/>
  <c r="BFC71" i="1"/>
  <c r="BFC75" i="1"/>
  <c r="BFC79" i="1"/>
  <c r="BFC83" i="1"/>
  <c r="BFC87" i="1"/>
  <c r="BFC91" i="1"/>
  <c r="BFC95" i="1"/>
  <c r="BFC99" i="1"/>
  <c r="BFC103" i="1"/>
  <c r="BFC107" i="1"/>
  <c r="BFC68" i="1"/>
  <c r="BFC72" i="1"/>
  <c r="BFC76" i="1"/>
  <c r="BFC80" i="1"/>
  <c r="BFC84" i="1"/>
  <c r="BFC88" i="1"/>
  <c r="BFC92" i="1"/>
  <c r="BFC96" i="1"/>
  <c r="BFC100" i="1"/>
  <c r="BFC104" i="1"/>
  <c r="BFC108" i="1"/>
  <c r="BFC63" i="1"/>
  <c r="BFC69" i="1"/>
  <c r="BFC73" i="1"/>
  <c r="BFC77" i="1"/>
  <c r="BFC81" i="1"/>
  <c r="BFC85" i="1"/>
  <c r="BFC89" i="1"/>
  <c r="BFC93" i="1"/>
  <c r="BFC97" i="1"/>
  <c r="BFC101" i="1"/>
  <c r="BFC105" i="1"/>
  <c r="BFC65" i="1"/>
  <c r="BFC66" i="1"/>
  <c r="BFC70" i="1"/>
  <c r="BFC74" i="1"/>
  <c r="BFC78" i="1"/>
  <c r="BFC82" i="1"/>
  <c r="BFC86" i="1"/>
  <c r="BFC90" i="1"/>
  <c r="BFC94" i="1"/>
  <c r="BFC98" i="1"/>
  <c r="BFC102" i="1"/>
  <c r="BFC106" i="1"/>
  <c r="BFC110" i="1"/>
  <c r="BFC111" i="1"/>
  <c r="BFC115" i="1"/>
  <c r="BFC119" i="1"/>
  <c r="BFC123" i="1"/>
  <c r="BFC127" i="1"/>
  <c r="BFC131" i="1"/>
  <c r="BFC135" i="1"/>
  <c r="BFC139" i="1"/>
  <c r="BFC143" i="1"/>
  <c r="BFC147" i="1"/>
  <c r="BFC151" i="1"/>
  <c r="BFC109" i="1"/>
  <c r="BFC112" i="1"/>
  <c r="BFC116" i="1"/>
  <c r="BFC120" i="1"/>
  <c r="BFC124" i="1"/>
  <c r="BFC128" i="1"/>
  <c r="BFC132" i="1"/>
  <c r="BFC136" i="1"/>
  <c r="BFC140" i="1"/>
  <c r="BFC144" i="1"/>
  <c r="BFC148" i="1"/>
  <c r="BFC152" i="1"/>
  <c r="BFC156" i="1"/>
  <c r="BFC113" i="1"/>
  <c r="BFC117" i="1"/>
  <c r="BFC121" i="1"/>
  <c r="BFC125" i="1"/>
  <c r="BFC129" i="1"/>
  <c r="BFC133" i="1"/>
  <c r="BFC137" i="1"/>
  <c r="BFC141" i="1"/>
  <c r="BFC145" i="1"/>
  <c r="BFC149" i="1"/>
  <c r="BFC153" i="1"/>
  <c r="BFC114" i="1"/>
  <c r="BFC118" i="1"/>
  <c r="BFC122" i="1"/>
  <c r="BFC126" i="1"/>
  <c r="BFC130" i="1"/>
  <c r="BFC134" i="1"/>
  <c r="BFC138" i="1"/>
  <c r="BFC142" i="1"/>
  <c r="BFC146" i="1"/>
  <c r="BFC150" i="1"/>
  <c r="BFC154" i="1"/>
  <c r="BFC155" i="1"/>
  <c r="BFC157" i="1"/>
  <c r="BFC161" i="1"/>
  <c r="BFC165" i="1"/>
  <c r="BFC169" i="1"/>
  <c r="BFC173" i="1"/>
  <c r="BFC177" i="1"/>
  <c r="BFC181" i="1"/>
  <c r="BFC185" i="1"/>
  <c r="BFC189" i="1"/>
  <c r="BFC193" i="1"/>
  <c r="BFC197" i="1"/>
  <c r="BFC201" i="1"/>
  <c r="BFC158" i="1"/>
  <c r="BFC162" i="1"/>
  <c r="BFC166" i="1"/>
  <c r="BFC170" i="1"/>
  <c r="BFC174" i="1"/>
  <c r="BFC178" i="1"/>
  <c r="BFC182" i="1"/>
  <c r="BFC186" i="1"/>
  <c r="BFC190" i="1"/>
  <c r="BFC194" i="1"/>
  <c r="BFC198" i="1"/>
  <c r="BFC202" i="1"/>
  <c r="BFC159" i="1"/>
  <c r="BFC163" i="1"/>
  <c r="BFC167" i="1"/>
  <c r="BFC171" i="1"/>
  <c r="BFC175" i="1"/>
  <c r="BFC179" i="1"/>
  <c r="BFC183" i="1"/>
  <c r="BFC187" i="1"/>
  <c r="BFC191" i="1"/>
  <c r="BFC195" i="1"/>
  <c r="BFC199" i="1"/>
  <c r="BFC160" i="1"/>
  <c r="BFC164" i="1"/>
  <c r="BFC168" i="1"/>
  <c r="BFC172" i="1"/>
  <c r="BFC176" i="1"/>
  <c r="BFC180" i="1"/>
  <c r="BFC184" i="1"/>
  <c r="BFC188" i="1"/>
  <c r="BFC192" i="1"/>
  <c r="BFC196" i="1"/>
  <c r="BFC200" i="1"/>
  <c r="BFC207" i="1"/>
  <c r="BFC211" i="1"/>
  <c r="BFC215" i="1"/>
  <c r="BFC219" i="1"/>
  <c r="BFC223" i="1"/>
  <c r="BFC227" i="1"/>
  <c r="BFC231" i="1"/>
  <c r="BFC235" i="1"/>
  <c r="BFC239" i="1"/>
  <c r="BFC243" i="1"/>
  <c r="BFC247" i="1"/>
  <c r="BFC203" i="1"/>
  <c r="BFC204" i="1"/>
  <c r="BFC208" i="1"/>
  <c r="BFC212" i="1"/>
  <c r="BFC216" i="1"/>
  <c r="BFC220" i="1"/>
  <c r="BFC224" i="1"/>
  <c r="BFC228" i="1"/>
  <c r="BFC232" i="1"/>
  <c r="BFC236" i="1"/>
  <c r="BFC240" i="1"/>
  <c r="BFC244" i="1"/>
  <c r="BFC248" i="1"/>
  <c r="BFC252" i="1"/>
  <c r="BFC205" i="1"/>
  <c r="BFC209" i="1"/>
  <c r="BFC213" i="1"/>
  <c r="BFC217" i="1"/>
  <c r="BFC221" i="1"/>
  <c r="BFC225" i="1"/>
  <c r="BFC229" i="1"/>
  <c r="BFC233" i="1"/>
  <c r="BFC237" i="1"/>
  <c r="BFC241" i="1"/>
  <c r="BFC245" i="1"/>
  <c r="BFC249" i="1"/>
  <c r="BFC206" i="1"/>
  <c r="BFC210" i="1"/>
  <c r="BFC214" i="1"/>
  <c r="BFC218" i="1"/>
  <c r="BFC222" i="1"/>
  <c r="BFC226" i="1"/>
  <c r="BFC230" i="1"/>
  <c r="BFC234" i="1"/>
  <c r="BFC238" i="1"/>
  <c r="BFC242" i="1"/>
  <c r="BFC246" i="1"/>
  <c r="BFC250" i="1"/>
  <c r="BHD8" i="1"/>
  <c r="BHD12" i="1"/>
  <c r="BHD9" i="1"/>
  <c r="BHD13" i="1"/>
  <c r="BHD10" i="1"/>
  <c r="BHD11" i="1"/>
  <c r="BHD15" i="1"/>
  <c r="BHD17" i="1"/>
  <c r="BHD21" i="1"/>
  <c r="BHD25" i="1"/>
  <c r="BHD29" i="1"/>
  <c r="BHD33" i="1"/>
  <c r="BHD37" i="1"/>
  <c r="BHD14" i="1"/>
  <c r="BHD18" i="1"/>
  <c r="BHD22" i="1"/>
  <c r="BHD26" i="1"/>
  <c r="BHD30" i="1"/>
  <c r="BHD34" i="1"/>
  <c r="BHD38" i="1"/>
  <c r="BHD19" i="1"/>
  <c r="BHD23" i="1"/>
  <c r="BHD27" i="1"/>
  <c r="BHD31" i="1"/>
  <c r="BHD35" i="1"/>
  <c r="BHD16" i="1"/>
  <c r="BHD20" i="1"/>
  <c r="BHD24" i="1"/>
  <c r="BHD28" i="1"/>
  <c r="BHD32" i="1"/>
  <c r="BHD36" i="1"/>
  <c r="BHD40" i="1"/>
  <c r="BHD44" i="1"/>
  <c r="BHD48" i="1"/>
  <c r="BHD52" i="1"/>
  <c r="BHD56" i="1"/>
  <c r="BHD60" i="1"/>
  <c r="BHD39" i="1"/>
  <c r="BHD41" i="1"/>
  <c r="BHD45" i="1"/>
  <c r="BHD49" i="1"/>
  <c r="BHD53" i="1"/>
  <c r="BHD57" i="1"/>
  <c r="BHD61" i="1"/>
  <c r="BHD65" i="1"/>
  <c r="BHD42" i="1"/>
  <c r="BHD46" i="1"/>
  <c r="BHD50" i="1"/>
  <c r="BHD54" i="1"/>
  <c r="BHD58" i="1"/>
  <c r="BHD62" i="1"/>
  <c r="BHD43" i="1"/>
  <c r="BHD47" i="1"/>
  <c r="BHD51" i="1"/>
  <c r="BHD55" i="1"/>
  <c r="BHD59" i="1"/>
  <c r="BHD63" i="1"/>
  <c r="BHD66" i="1"/>
  <c r="BHD70" i="1"/>
  <c r="BHD74" i="1"/>
  <c r="BHD78" i="1"/>
  <c r="BHD82" i="1"/>
  <c r="BHD86" i="1"/>
  <c r="BHD90" i="1"/>
  <c r="BHD94" i="1"/>
  <c r="BHD98" i="1"/>
  <c r="BHD102" i="1"/>
  <c r="BHD106" i="1"/>
  <c r="BHD67" i="1"/>
  <c r="BHD71" i="1"/>
  <c r="BHD75" i="1"/>
  <c r="BHD79" i="1"/>
  <c r="BHD83" i="1"/>
  <c r="BHD87" i="1"/>
  <c r="BHD91" i="1"/>
  <c r="BHD95" i="1"/>
  <c r="BHD99" i="1"/>
  <c r="BHD103" i="1"/>
  <c r="BHD107" i="1"/>
  <c r="BHD68" i="1"/>
  <c r="BHD72" i="1"/>
  <c r="BHD76" i="1"/>
  <c r="BHD80" i="1"/>
  <c r="BHD84" i="1"/>
  <c r="BHD88" i="1"/>
  <c r="BHD92" i="1"/>
  <c r="BHD96" i="1"/>
  <c r="BHD100" i="1"/>
  <c r="BHD104" i="1"/>
  <c r="BHD64" i="1"/>
  <c r="BHD69" i="1"/>
  <c r="BHD73" i="1"/>
  <c r="BHD77" i="1"/>
  <c r="BHD81" i="1"/>
  <c r="BHD85" i="1"/>
  <c r="BHD89" i="1"/>
  <c r="BHD93" i="1"/>
  <c r="BHD97" i="1"/>
  <c r="BHD101" i="1"/>
  <c r="BHD105" i="1"/>
  <c r="BHD109" i="1"/>
  <c r="BHD114" i="1"/>
  <c r="BHD118" i="1"/>
  <c r="BHD122" i="1"/>
  <c r="BHD126" i="1"/>
  <c r="BHD130" i="1"/>
  <c r="BHD134" i="1"/>
  <c r="BHD138" i="1"/>
  <c r="BHD142" i="1"/>
  <c r="BHD146" i="1"/>
  <c r="BHD150" i="1"/>
  <c r="BHD108" i="1"/>
  <c r="BHD111" i="1"/>
  <c r="BHD115" i="1"/>
  <c r="BHD119" i="1"/>
  <c r="BHD123" i="1"/>
  <c r="BHD127" i="1"/>
  <c r="BHD131" i="1"/>
  <c r="BHD135" i="1"/>
  <c r="BHD139" i="1"/>
  <c r="BHD143" i="1"/>
  <c r="BHD147" i="1"/>
  <c r="BHD151" i="1"/>
  <c r="BHD155" i="1"/>
  <c r="BHD110" i="1"/>
  <c r="BHD112" i="1"/>
  <c r="BHD116" i="1"/>
  <c r="BHD120" i="1"/>
  <c r="BHD124" i="1"/>
  <c r="BHD128" i="1"/>
  <c r="BHD132" i="1"/>
  <c r="BHD136" i="1"/>
  <c r="BHD140" i="1"/>
  <c r="BHD144" i="1"/>
  <c r="BHD148" i="1"/>
  <c r="BHD152" i="1"/>
  <c r="BHD113" i="1"/>
  <c r="BHD117" i="1"/>
  <c r="BHD121" i="1"/>
  <c r="BHD125" i="1"/>
  <c r="BHD129" i="1"/>
  <c r="BHD133" i="1"/>
  <c r="BHD137" i="1"/>
  <c r="BHD141" i="1"/>
  <c r="BHD145" i="1"/>
  <c r="BHD149" i="1"/>
  <c r="BHD153" i="1"/>
  <c r="BHD154" i="1"/>
  <c r="BHD156" i="1"/>
  <c r="BHD160" i="1"/>
  <c r="BHD164" i="1"/>
  <c r="BHD168" i="1"/>
  <c r="BHD172" i="1"/>
  <c r="BHD176" i="1"/>
  <c r="BHD180" i="1"/>
  <c r="BHD184" i="1"/>
  <c r="BHD188" i="1"/>
  <c r="BHD192" i="1"/>
  <c r="BHD196" i="1"/>
  <c r="BHD200" i="1"/>
  <c r="BHD157" i="1"/>
  <c r="BHD161" i="1"/>
  <c r="BHD165" i="1"/>
  <c r="BHD169" i="1"/>
  <c r="BHD173" i="1"/>
  <c r="BHD177" i="1"/>
  <c r="BHD181" i="1"/>
  <c r="BHD185" i="1"/>
  <c r="BHD189" i="1"/>
  <c r="BHD193" i="1"/>
  <c r="BHD197" i="1"/>
  <c r="BHD201" i="1"/>
  <c r="BHD158" i="1"/>
  <c r="BHD162" i="1"/>
  <c r="BHD166" i="1"/>
  <c r="BHD170" i="1"/>
  <c r="BHD174" i="1"/>
  <c r="BHD178" i="1"/>
  <c r="BHD182" i="1"/>
  <c r="BHD186" i="1"/>
  <c r="BHD190" i="1"/>
  <c r="BHD194" i="1"/>
  <c r="BHD198" i="1"/>
  <c r="BHD159" i="1"/>
  <c r="BHD163" i="1"/>
  <c r="BHD167" i="1"/>
  <c r="BHD171" i="1"/>
  <c r="BHD175" i="1"/>
  <c r="BHD179" i="1"/>
  <c r="BHD183" i="1"/>
  <c r="BHD187" i="1"/>
  <c r="BHD191" i="1"/>
  <c r="BHD195" i="1"/>
  <c r="BHD199" i="1"/>
  <c r="BHD203" i="1"/>
  <c r="BHD206" i="1"/>
  <c r="BHD210" i="1"/>
  <c r="BHD214" i="1"/>
  <c r="BHD218" i="1"/>
  <c r="BHD222" i="1"/>
  <c r="BHD226" i="1"/>
  <c r="BHD230" i="1"/>
  <c r="BHD234" i="1"/>
  <c r="BHD238" i="1"/>
  <c r="BHD242" i="1"/>
  <c r="BHD246" i="1"/>
  <c r="BHD202" i="1"/>
  <c r="BHD207" i="1"/>
  <c r="BHD211" i="1"/>
  <c r="BHD215" i="1"/>
  <c r="BHD219" i="1"/>
  <c r="BHD223" i="1"/>
  <c r="BHD227" i="1"/>
  <c r="BHD231" i="1"/>
  <c r="BHD235" i="1"/>
  <c r="BHD239" i="1"/>
  <c r="BHD243" i="1"/>
  <c r="BHD247" i="1"/>
  <c r="BHD251" i="1"/>
  <c r="BHD204" i="1"/>
  <c r="BHD208" i="1"/>
  <c r="BHD212" i="1"/>
  <c r="BHD216" i="1"/>
  <c r="BHD220" i="1"/>
  <c r="BHD224" i="1"/>
  <c r="BHD228" i="1"/>
  <c r="BHD232" i="1"/>
  <c r="BHD236" i="1"/>
  <c r="BHD240" i="1"/>
  <c r="BHD244" i="1"/>
  <c r="BHD248" i="1"/>
  <c r="BHD205" i="1"/>
  <c r="BHD209" i="1"/>
  <c r="BHD213" i="1"/>
  <c r="BHD217" i="1"/>
  <c r="BHD221" i="1"/>
  <c r="BHD225" i="1"/>
  <c r="BHD229" i="1"/>
  <c r="BHD233" i="1"/>
  <c r="BHD237" i="1"/>
  <c r="BHD241" i="1"/>
  <c r="BHD245" i="1"/>
  <c r="BHD249" i="1"/>
  <c r="BGZ8" i="1"/>
  <c r="BGZ12" i="1"/>
  <c r="BGZ9" i="1"/>
  <c r="BGZ13" i="1"/>
  <c r="BGZ10" i="1"/>
  <c r="BGZ11" i="1"/>
  <c r="BGZ15" i="1"/>
  <c r="BGZ17" i="1"/>
  <c r="BGZ21" i="1"/>
  <c r="BGZ25" i="1"/>
  <c r="BGZ29" i="1"/>
  <c r="BGZ33" i="1"/>
  <c r="BGZ37" i="1"/>
  <c r="BGZ18" i="1"/>
  <c r="BGZ22" i="1"/>
  <c r="BGZ26" i="1"/>
  <c r="BGZ30" i="1"/>
  <c r="BGZ34" i="1"/>
  <c r="BGZ38" i="1"/>
  <c r="BGZ19" i="1"/>
  <c r="BGZ23" i="1"/>
  <c r="BGZ27" i="1"/>
  <c r="BGZ31" i="1"/>
  <c r="BGZ35" i="1"/>
  <c r="BGZ14" i="1"/>
  <c r="BGZ16" i="1"/>
  <c r="BGZ20" i="1"/>
  <c r="BGZ24" i="1"/>
  <c r="BGZ28" i="1"/>
  <c r="BGZ32" i="1"/>
  <c r="BGZ36" i="1"/>
  <c r="BGZ40" i="1"/>
  <c r="BGZ44" i="1"/>
  <c r="BGZ48" i="1"/>
  <c r="BGZ52" i="1"/>
  <c r="BGZ56" i="1"/>
  <c r="BGZ60" i="1"/>
  <c r="BGZ41" i="1"/>
  <c r="BGZ45" i="1"/>
  <c r="BGZ49" i="1"/>
  <c r="BGZ53" i="1"/>
  <c r="BGZ57" i="1"/>
  <c r="BGZ61" i="1"/>
  <c r="BGZ65" i="1"/>
  <c r="BGZ42" i="1"/>
  <c r="BGZ46" i="1"/>
  <c r="BGZ50" i="1"/>
  <c r="BGZ54" i="1"/>
  <c r="BGZ58" i="1"/>
  <c r="BGZ62" i="1"/>
  <c r="BGZ39" i="1"/>
  <c r="BGZ43" i="1"/>
  <c r="BGZ47" i="1"/>
  <c r="BGZ51" i="1"/>
  <c r="BGZ55" i="1"/>
  <c r="BGZ59" i="1"/>
  <c r="BGZ63" i="1"/>
  <c r="BGZ66" i="1"/>
  <c r="BGZ70" i="1"/>
  <c r="BGZ74" i="1"/>
  <c r="BGZ78" i="1"/>
  <c r="BGZ82" i="1"/>
  <c r="BGZ86" i="1"/>
  <c r="BGZ90" i="1"/>
  <c r="BGZ94" i="1"/>
  <c r="BGZ98" i="1"/>
  <c r="BGZ102" i="1"/>
  <c r="BGZ106" i="1"/>
  <c r="BGZ64" i="1"/>
  <c r="BGZ67" i="1"/>
  <c r="BGZ71" i="1"/>
  <c r="BGZ75" i="1"/>
  <c r="BGZ79" i="1"/>
  <c r="BGZ83" i="1"/>
  <c r="BGZ87" i="1"/>
  <c r="BGZ91" i="1"/>
  <c r="BGZ95" i="1"/>
  <c r="BGZ99" i="1"/>
  <c r="BGZ103" i="1"/>
  <c r="BGZ107" i="1"/>
  <c r="BGZ68" i="1"/>
  <c r="BGZ72" i="1"/>
  <c r="BGZ76" i="1"/>
  <c r="BGZ80" i="1"/>
  <c r="BGZ84" i="1"/>
  <c r="BGZ88" i="1"/>
  <c r="BGZ92" i="1"/>
  <c r="BGZ96" i="1"/>
  <c r="BGZ100" i="1"/>
  <c r="BGZ104" i="1"/>
  <c r="BGZ69" i="1"/>
  <c r="BGZ73" i="1"/>
  <c r="BGZ77" i="1"/>
  <c r="BGZ81" i="1"/>
  <c r="BGZ85" i="1"/>
  <c r="BGZ89" i="1"/>
  <c r="BGZ93" i="1"/>
  <c r="BGZ97" i="1"/>
  <c r="BGZ101" i="1"/>
  <c r="BGZ105" i="1"/>
  <c r="BGZ109" i="1"/>
  <c r="BGZ110" i="1"/>
  <c r="BGZ114" i="1"/>
  <c r="BGZ118" i="1"/>
  <c r="BGZ122" i="1"/>
  <c r="BGZ126" i="1"/>
  <c r="BGZ130" i="1"/>
  <c r="BGZ134" i="1"/>
  <c r="BGZ138" i="1"/>
  <c r="BGZ142" i="1"/>
  <c r="BGZ146" i="1"/>
  <c r="BGZ150" i="1"/>
  <c r="BGZ111" i="1"/>
  <c r="BGZ115" i="1"/>
  <c r="BGZ119" i="1"/>
  <c r="BGZ123" i="1"/>
  <c r="BGZ127" i="1"/>
  <c r="BGZ131" i="1"/>
  <c r="BGZ135" i="1"/>
  <c r="BGZ139" i="1"/>
  <c r="BGZ143" i="1"/>
  <c r="BGZ147" i="1"/>
  <c r="BGZ151" i="1"/>
  <c r="BGZ155" i="1"/>
  <c r="BGZ112" i="1"/>
  <c r="BGZ116" i="1"/>
  <c r="BGZ120" i="1"/>
  <c r="BGZ124" i="1"/>
  <c r="BGZ128" i="1"/>
  <c r="BGZ132" i="1"/>
  <c r="BGZ136" i="1"/>
  <c r="BGZ140" i="1"/>
  <c r="BGZ144" i="1"/>
  <c r="BGZ148" i="1"/>
  <c r="BGZ152" i="1"/>
  <c r="BGZ108" i="1"/>
  <c r="BGZ113" i="1"/>
  <c r="BGZ117" i="1"/>
  <c r="BGZ121" i="1"/>
  <c r="BGZ125" i="1"/>
  <c r="BGZ129" i="1"/>
  <c r="BGZ133" i="1"/>
  <c r="BGZ137" i="1"/>
  <c r="BGZ141" i="1"/>
  <c r="BGZ145" i="1"/>
  <c r="BGZ149" i="1"/>
  <c r="BGZ153" i="1"/>
  <c r="BGZ156" i="1"/>
  <c r="BGZ160" i="1"/>
  <c r="BGZ164" i="1"/>
  <c r="BGZ168" i="1"/>
  <c r="BGZ172" i="1"/>
  <c r="BGZ176" i="1"/>
  <c r="BGZ180" i="1"/>
  <c r="BGZ184" i="1"/>
  <c r="BGZ188" i="1"/>
  <c r="BGZ192" i="1"/>
  <c r="BGZ196" i="1"/>
  <c r="BGZ200" i="1"/>
  <c r="BGZ157" i="1"/>
  <c r="BGZ161" i="1"/>
  <c r="BGZ165" i="1"/>
  <c r="BGZ169" i="1"/>
  <c r="BGZ173" i="1"/>
  <c r="BGZ177" i="1"/>
  <c r="BGZ181" i="1"/>
  <c r="BGZ185" i="1"/>
  <c r="BGZ189" i="1"/>
  <c r="BGZ193" i="1"/>
  <c r="BGZ197" i="1"/>
  <c r="BGZ201" i="1"/>
  <c r="BGZ154" i="1"/>
  <c r="BGZ158" i="1"/>
  <c r="BGZ162" i="1"/>
  <c r="BGZ166" i="1"/>
  <c r="BGZ170" i="1"/>
  <c r="BGZ174" i="1"/>
  <c r="BGZ178" i="1"/>
  <c r="BGZ182" i="1"/>
  <c r="BGZ186" i="1"/>
  <c r="BGZ190" i="1"/>
  <c r="BGZ194" i="1"/>
  <c r="BGZ198" i="1"/>
  <c r="BGZ159" i="1"/>
  <c r="BGZ163" i="1"/>
  <c r="BGZ167" i="1"/>
  <c r="BGZ171" i="1"/>
  <c r="BGZ175" i="1"/>
  <c r="BGZ179" i="1"/>
  <c r="BGZ183" i="1"/>
  <c r="BGZ187" i="1"/>
  <c r="BGZ191" i="1"/>
  <c r="BGZ195" i="1"/>
  <c r="BGZ199" i="1"/>
  <c r="BGZ203" i="1"/>
  <c r="BGZ206" i="1"/>
  <c r="BGZ210" i="1"/>
  <c r="BGZ214" i="1"/>
  <c r="BGZ218" i="1"/>
  <c r="BGZ222" i="1"/>
  <c r="BGZ226" i="1"/>
  <c r="BGZ230" i="1"/>
  <c r="BGZ234" i="1"/>
  <c r="BGZ238" i="1"/>
  <c r="BGZ242" i="1"/>
  <c r="BGZ246" i="1"/>
  <c r="BGZ207" i="1"/>
  <c r="BGZ211" i="1"/>
  <c r="BGZ215" i="1"/>
  <c r="BGZ219" i="1"/>
  <c r="BGZ223" i="1"/>
  <c r="BGZ227" i="1"/>
  <c r="BGZ231" i="1"/>
  <c r="BGZ235" i="1"/>
  <c r="BGZ239" i="1"/>
  <c r="BGZ243" i="1"/>
  <c r="BGZ247" i="1"/>
  <c r="BGZ251" i="1"/>
  <c r="BGZ204" i="1"/>
  <c r="BGZ208" i="1"/>
  <c r="BGZ212" i="1"/>
  <c r="BGZ216" i="1"/>
  <c r="BGZ220" i="1"/>
  <c r="BGZ224" i="1"/>
  <c r="BGZ228" i="1"/>
  <c r="BGZ232" i="1"/>
  <c r="BGZ236" i="1"/>
  <c r="BGZ240" i="1"/>
  <c r="BGZ244" i="1"/>
  <c r="BGZ248" i="1"/>
  <c r="BGZ202" i="1"/>
  <c r="BGZ205" i="1"/>
  <c r="BGZ209" i="1"/>
  <c r="BGZ213" i="1"/>
  <c r="BGZ217" i="1"/>
  <c r="BGZ221" i="1"/>
  <c r="BGZ225" i="1"/>
  <c r="BGZ229" i="1"/>
  <c r="BGZ233" i="1"/>
  <c r="BGZ237" i="1"/>
  <c r="BGZ241" i="1"/>
  <c r="BGZ245" i="1"/>
  <c r="BGZ249" i="1"/>
  <c r="BGV8" i="1"/>
  <c r="BGV12" i="1"/>
  <c r="BGV9" i="1"/>
  <c r="BGV13" i="1"/>
  <c r="BGV10" i="1"/>
  <c r="BGV11" i="1"/>
  <c r="BGV15" i="1"/>
  <c r="BGV17" i="1"/>
  <c r="BGV21" i="1"/>
  <c r="BGV25" i="1"/>
  <c r="BGV29" i="1"/>
  <c r="BGV33" i="1"/>
  <c r="BGV37" i="1"/>
  <c r="BGV14" i="1"/>
  <c r="BGV18" i="1"/>
  <c r="BGV22" i="1"/>
  <c r="BGV26" i="1"/>
  <c r="BGV30" i="1"/>
  <c r="BGV34" i="1"/>
  <c r="BGV38" i="1"/>
  <c r="BGV19" i="1"/>
  <c r="BGV23" i="1"/>
  <c r="BGV27" i="1"/>
  <c r="BGV31" i="1"/>
  <c r="BGV35" i="1"/>
  <c r="BGV16" i="1"/>
  <c r="BGV20" i="1"/>
  <c r="BGV24" i="1"/>
  <c r="BGV28" i="1"/>
  <c r="BGV32" i="1"/>
  <c r="BGV36" i="1"/>
  <c r="BGV40" i="1"/>
  <c r="BGV44" i="1"/>
  <c r="BGV48" i="1"/>
  <c r="BGV52" i="1"/>
  <c r="BGV56" i="1"/>
  <c r="BGV60" i="1"/>
  <c r="BGV39" i="1"/>
  <c r="BGV41" i="1"/>
  <c r="BGV45" i="1"/>
  <c r="BGV49" i="1"/>
  <c r="BGV53" i="1"/>
  <c r="BGV57" i="1"/>
  <c r="BGV61" i="1"/>
  <c r="BGV65" i="1"/>
  <c r="BGV42" i="1"/>
  <c r="BGV46" i="1"/>
  <c r="BGV50" i="1"/>
  <c r="BGV54" i="1"/>
  <c r="BGV58" i="1"/>
  <c r="BGV62" i="1"/>
  <c r="BGV43" i="1"/>
  <c r="BGV47" i="1"/>
  <c r="BGV51" i="1"/>
  <c r="BGV55" i="1"/>
  <c r="BGV59" i="1"/>
  <c r="BGV63" i="1"/>
  <c r="BGV66" i="1"/>
  <c r="BGV70" i="1"/>
  <c r="BGV74" i="1"/>
  <c r="BGV78" i="1"/>
  <c r="BGV82" i="1"/>
  <c r="BGV86" i="1"/>
  <c r="BGV90" i="1"/>
  <c r="BGV94" i="1"/>
  <c r="BGV98" i="1"/>
  <c r="BGV102" i="1"/>
  <c r="BGV106" i="1"/>
  <c r="BGV67" i="1"/>
  <c r="BGV71" i="1"/>
  <c r="BGV75" i="1"/>
  <c r="BGV79" i="1"/>
  <c r="BGV83" i="1"/>
  <c r="BGV87" i="1"/>
  <c r="BGV91" i="1"/>
  <c r="BGV95" i="1"/>
  <c r="BGV99" i="1"/>
  <c r="BGV103" i="1"/>
  <c r="BGV107" i="1"/>
  <c r="BGV68" i="1"/>
  <c r="BGV72" i="1"/>
  <c r="BGV76" i="1"/>
  <c r="BGV80" i="1"/>
  <c r="BGV84" i="1"/>
  <c r="BGV88" i="1"/>
  <c r="BGV92" i="1"/>
  <c r="BGV96" i="1"/>
  <c r="BGV100" i="1"/>
  <c r="BGV104" i="1"/>
  <c r="BGV64" i="1"/>
  <c r="BGV69" i="1"/>
  <c r="BGV73" i="1"/>
  <c r="BGV77" i="1"/>
  <c r="BGV81" i="1"/>
  <c r="BGV85" i="1"/>
  <c r="BGV89" i="1"/>
  <c r="BGV93" i="1"/>
  <c r="BGV97" i="1"/>
  <c r="BGV101" i="1"/>
  <c r="BGV105" i="1"/>
  <c r="BGV109" i="1"/>
  <c r="BGV114" i="1"/>
  <c r="BGV118" i="1"/>
  <c r="BGV122" i="1"/>
  <c r="BGV126" i="1"/>
  <c r="BGV130" i="1"/>
  <c r="BGV134" i="1"/>
  <c r="BGV138" i="1"/>
  <c r="BGV142" i="1"/>
  <c r="BGV146" i="1"/>
  <c r="BGV150" i="1"/>
  <c r="BGV108" i="1"/>
  <c r="BGV111" i="1"/>
  <c r="BGV115" i="1"/>
  <c r="BGV119" i="1"/>
  <c r="BGV123" i="1"/>
  <c r="BGV127" i="1"/>
  <c r="BGV131" i="1"/>
  <c r="BGV135" i="1"/>
  <c r="BGV139" i="1"/>
  <c r="BGV143" i="1"/>
  <c r="BGV147" i="1"/>
  <c r="BGV151" i="1"/>
  <c r="BGV155" i="1"/>
  <c r="BGV110" i="1"/>
  <c r="BGV112" i="1"/>
  <c r="BGV116" i="1"/>
  <c r="BGV120" i="1"/>
  <c r="BGV124" i="1"/>
  <c r="BGV128" i="1"/>
  <c r="BGV132" i="1"/>
  <c r="BGV136" i="1"/>
  <c r="BGV140" i="1"/>
  <c r="BGV144" i="1"/>
  <c r="BGV148" i="1"/>
  <c r="BGV152" i="1"/>
  <c r="BGV113" i="1"/>
  <c r="BGV117" i="1"/>
  <c r="BGV121" i="1"/>
  <c r="BGV125" i="1"/>
  <c r="BGV129" i="1"/>
  <c r="BGV133" i="1"/>
  <c r="BGV137" i="1"/>
  <c r="BGV141" i="1"/>
  <c r="BGV145" i="1"/>
  <c r="BGV149" i="1"/>
  <c r="BGV153" i="1"/>
  <c r="BGV154" i="1"/>
  <c r="BGV156" i="1"/>
  <c r="BGV160" i="1"/>
  <c r="BGV164" i="1"/>
  <c r="BGV168" i="1"/>
  <c r="BGV172" i="1"/>
  <c r="BGV176" i="1"/>
  <c r="BGV180" i="1"/>
  <c r="BGV184" i="1"/>
  <c r="BGV188" i="1"/>
  <c r="BGV192" i="1"/>
  <c r="BGV196" i="1"/>
  <c r="BGV200" i="1"/>
  <c r="BGV157" i="1"/>
  <c r="BGV161" i="1"/>
  <c r="BGV165" i="1"/>
  <c r="BGV169" i="1"/>
  <c r="BGV173" i="1"/>
  <c r="BGV177" i="1"/>
  <c r="BGV181" i="1"/>
  <c r="BGV185" i="1"/>
  <c r="BGV189" i="1"/>
  <c r="BGV193" i="1"/>
  <c r="BGV197" i="1"/>
  <c r="BGV201" i="1"/>
  <c r="BGV158" i="1"/>
  <c r="BGV162" i="1"/>
  <c r="BGV166" i="1"/>
  <c r="BGV170" i="1"/>
  <c r="BGV174" i="1"/>
  <c r="BGV178" i="1"/>
  <c r="BGV182" i="1"/>
  <c r="BGV186" i="1"/>
  <c r="BGV190" i="1"/>
  <c r="BGV194" i="1"/>
  <c r="BGV198" i="1"/>
  <c r="BGV159" i="1"/>
  <c r="BGV163" i="1"/>
  <c r="BGV167" i="1"/>
  <c r="BGV171" i="1"/>
  <c r="BGV175" i="1"/>
  <c r="BGV179" i="1"/>
  <c r="BGV183" i="1"/>
  <c r="BGV187" i="1"/>
  <c r="BGV191" i="1"/>
  <c r="BGV195" i="1"/>
  <c r="BGV199" i="1"/>
  <c r="BGV203" i="1"/>
  <c r="BGV206" i="1"/>
  <c r="BGV210" i="1"/>
  <c r="BGV214" i="1"/>
  <c r="BGV218" i="1"/>
  <c r="BGV222" i="1"/>
  <c r="BGV226" i="1"/>
  <c r="BGV230" i="1"/>
  <c r="BGV234" i="1"/>
  <c r="BGV238" i="1"/>
  <c r="BGV242" i="1"/>
  <c r="BGV246" i="1"/>
  <c r="BGV202" i="1"/>
  <c r="BGV207" i="1"/>
  <c r="BGV211" i="1"/>
  <c r="BGV215" i="1"/>
  <c r="BGV219" i="1"/>
  <c r="BGV223" i="1"/>
  <c r="BGV227" i="1"/>
  <c r="BGV231" i="1"/>
  <c r="BGV235" i="1"/>
  <c r="BGV239" i="1"/>
  <c r="BGV243" i="1"/>
  <c r="BGV247" i="1"/>
  <c r="BGV251" i="1"/>
  <c r="BGV204" i="1"/>
  <c r="BGV208" i="1"/>
  <c r="BGV212" i="1"/>
  <c r="BGV216" i="1"/>
  <c r="BGV220" i="1"/>
  <c r="BGV224" i="1"/>
  <c r="BGV228" i="1"/>
  <c r="BGV232" i="1"/>
  <c r="BGV236" i="1"/>
  <c r="BGV240" i="1"/>
  <c r="BGV244" i="1"/>
  <c r="BGV248" i="1"/>
  <c r="BGV205" i="1"/>
  <c r="BGV209" i="1"/>
  <c r="BGV213" i="1"/>
  <c r="BGV217" i="1"/>
  <c r="BGV221" i="1"/>
  <c r="BGV225" i="1"/>
  <c r="BGV229" i="1"/>
  <c r="BGV233" i="1"/>
  <c r="BGV237" i="1"/>
  <c r="BGV241" i="1"/>
  <c r="BGV245" i="1"/>
  <c r="BGV249" i="1"/>
  <c r="BGR8" i="1"/>
  <c r="BGR12" i="1"/>
  <c r="BGR9" i="1"/>
  <c r="BGR13" i="1"/>
  <c r="BGR10" i="1"/>
  <c r="BGR11" i="1"/>
  <c r="BGR15" i="1"/>
  <c r="BGR17" i="1"/>
  <c r="BGR21" i="1"/>
  <c r="BGR25" i="1"/>
  <c r="BGR29" i="1"/>
  <c r="BGR33" i="1"/>
  <c r="BGR37" i="1"/>
  <c r="BGR18" i="1"/>
  <c r="BGR22" i="1"/>
  <c r="BGR26" i="1"/>
  <c r="BGR30" i="1"/>
  <c r="BGR34" i="1"/>
  <c r="BGR38" i="1"/>
  <c r="BGR19" i="1"/>
  <c r="BGR23" i="1"/>
  <c r="BGR27" i="1"/>
  <c r="BGR31" i="1"/>
  <c r="BGR35" i="1"/>
  <c r="BGR14" i="1"/>
  <c r="BGR16" i="1"/>
  <c r="BGR20" i="1"/>
  <c r="BGR24" i="1"/>
  <c r="BGR28" i="1"/>
  <c r="BGR32" i="1"/>
  <c r="BGR36" i="1"/>
  <c r="BGR40" i="1"/>
  <c r="BGR44" i="1"/>
  <c r="BGR48" i="1"/>
  <c r="BGR52" i="1"/>
  <c r="BGR56" i="1"/>
  <c r="BGR60" i="1"/>
  <c r="BGR41" i="1"/>
  <c r="BGR45" i="1"/>
  <c r="BGR49" i="1"/>
  <c r="BGR53" i="1"/>
  <c r="BGR57" i="1"/>
  <c r="BGR61" i="1"/>
  <c r="BGR65" i="1"/>
  <c r="BGR42" i="1"/>
  <c r="BGR46" i="1"/>
  <c r="BGR50" i="1"/>
  <c r="BGR54" i="1"/>
  <c r="BGR58" i="1"/>
  <c r="BGR62" i="1"/>
  <c r="BGR39" i="1"/>
  <c r="BGR43" i="1"/>
  <c r="BGR47" i="1"/>
  <c r="BGR51" i="1"/>
  <c r="BGR55" i="1"/>
  <c r="BGR59" i="1"/>
  <c r="BGR63" i="1"/>
  <c r="BGR66" i="1"/>
  <c r="BGR70" i="1"/>
  <c r="BGR74" i="1"/>
  <c r="BGR78" i="1"/>
  <c r="BGR82" i="1"/>
  <c r="BGR86" i="1"/>
  <c r="BGR90" i="1"/>
  <c r="BGR94" i="1"/>
  <c r="BGR98" i="1"/>
  <c r="BGR102" i="1"/>
  <c r="BGR106" i="1"/>
  <c r="BGR64" i="1"/>
  <c r="BGR67" i="1"/>
  <c r="BGR71" i="1"/>
  <c r="BGR75" i="1"/>
  <c r="BGR79" i="1"/>
  <c r="BGR83" i="1"/>
  <c r="BGR87" i="1"/>
  <c r="BGR91" i="1"/>
  <c r="BGR95" i="1"/>
  <c r="BGR99" i="1"/>
  <c r="BGR103" i="1"/>
  <c r="BGR107" i="1"/>
  <c r="BGR68" i="1"/>
  <c r="BGR72" i="1"/>
  <c r="BGR76" i="1"/>
  <c r="BGR80" i="1"/>
  <c r="BGR84" i="1"/>
  <c r="BGR88" i="1"/>
  <c r="BGR92" i="1"/>
  <c r="BGR96" i="1"/>
  <c r="BGR100" i="1"/>
  <c r="BGR104" i="1"/>
  <c r="BGR69" i="1"/>
  <c r="BGR73" i="1"/>
  <c r="BGR77" i="1"/>
  <c r="BGR81" i="1"/>
  <c r="BGR85" i="1"/>
  <c r="BGR89" i="1"/>
  <c r="BGR93" i="1"/>
  <c r="BGR97" i="1"/>
  <c r="BGR101" i="1"/>
  <c r="BGR105" i="1"/>
  <c r="BGR109" i="1"/>
  <c r="BGR110" i="1"/>
  <c r="BGR114" i="1"/>
  <c r="BGR118" i="1"/>
  <c r="BGR122" i="1"/>
  <c r="BGR126" i="1"/>
  <c r="BGR130" i="1"/>
  <c r="BGR134" i="1"/>
  <c r="BGR138" i="1"/>
  <c r="BGR142" i="1"/>
  <c r="BGR146" i="1"/>
  <c r="BGR150" i="1"/>
  <c r="BGR111" i="1"/>
  <c r="BGR115" i="1"/>
  <c r="BGR119" i="1"/>
  <c r="BGR123" i="1"/>
  <c r="BGR127" i="1"/>
  <c r="BGR131" i="1"/>
  <c r="BGR135" i="1"/>
  <c r="BGR139" i="1"/>
  <c r="BGR143" i="1"/>
  <c r="BGR147" i="1"/>
  <c r="BGR151" i="1"/>
  <c r="BGR155" i="1"/>
  <c r="BGR112" i="1"/>
  <c r="BGR116" i="1"/>
  <c r="BGR120" i="1"/>
  <c r="BGR124" i="1"/>
  <c r="BGR128" i="1"/>
  <c r="BGR132" i="1"/>
  <c r="BGR136" i="1"/>
  <c r="BGR140" i="1"/>
  <c r="BGR144" i="1"/>
  <c r="BGR148" i="1"/>
  <c r="BGR152" i="1"/>
  <c r="BGR108" i="1"/>
  <c r="BGR113" i="1"/>
  <c r="BGR117" i="1"/>
  <c r="BGR121" i="1"/>
  <c r="BGR125" i="1"/>
  <c r="BGR129" i="1"/>
  <c r="BGR133" i="1"/>
  <c r="BGR137" i="1"/>
  <c r="BGR141" i="1"/>
  <c r="BGR145" i="1"/>
  <c r="BGR149" i="1"/>
  <c r="BGR153" i="1"/>
  <c r="BGR156" i="1"/>
  <c r="BGR160" i="1"/>
  <c r="BGR164" i="1"/>
  <c r="BGR168" i="1"/>
  <c r="BGR172" i="1"/>
  <c r="BGR176" i="1"/>
  <c r="BGR180" i="1"/>
  <c r="BGR184" i="1"/>
  <c r="BGR188" i="1"/>
  <c r="BGR192" i="1"/>
  <c r="BGR196" i="1"/>
  <c r="BGR200" i="1"/>
  <c r="BGR157" i="1"/>
  <c r="BGR161" i="1"/>
  <c r="BGR165" i="1"/>
  <c r="BGR169" i="1"/>
  <c r="BGR173" i="1"/>
  <c r="BGR177" i="1"/>
  <c r="BGR181" i="1"/>
  <c r="BGR185" i="1"/>
  <c r="BGR189" i="1"/>
  <c r="BGR193" i="1"/>
  <c r="BGR197" i="1"/>
  <c r="BGR201" i="1"/>
  <c r="BGR154" i="1"/>
  <c r="BGR158" i="1"/>
  <c r="BGR162" i="1"/>
  <c r="BGR166" i="1"/>
  <c r="BGR170" i="1"/>
  <c r="BGR174" i="1"/>
  <c r="BGR178" i="1"/>
  <c r="BGR182" i="1"/>
  <c r="BGR186" i="1"/>
  <c r="BGR190" i="1"/>
  <c r="BGR194" i="1"/>
  <c r="BGR198" i="1"/>
  <c r="BGR159" i="1"/>
  <c r="BGR163" i="1"/>
  <c r="BGR167" i="1"/>
  <c r="BGR171" i="1"/>
  <c r="BGR175" i="1"/>
  <c r="BGR179" i="1"/>
  <c r="BGR183" i="1"/>
  <c r="BGR187" i="1"/>
  <c r="BGR191" i="1"/>
  <c r="BGR195" i="1"/>
  <c r="BGR199" i="1"/>
  <c r="BGR203" i="1"/>
  <c r="BGR206" i="1"/>
  <c r="BGR210" i="1"/>
  <c r="BGR214" i="1"/>
  <c r="BGR218" i="1"/>
  <c r="BGR222" i="1"/>
  <c r="BGR226" i="1"/>
  <c r="BGR230" i="1"/>
  <c r="BGR234" i="1"/>
  <c r="BGR238" i="1"/>
  <c r="BGR242" i="1"/>
  <c r="BGR246" i="1"/>
  <c r="BGR207" i="1"/>
  <c r="BGR211" i="1"/>
  <c r="BGR215" i="1"/>
  <c r="BGR219" i="1"/>
  <c r="BGR223" i="1"/>
  <c r="BGR227" i="1"/>
  <c r="BGR231" i="1"/>
  <c r="BGR235" i="1"/>
  <c r="BGR239" i="1"/>
  <c r="BGR243" i="1"/>
  <c r="BGR247" i="1"/>
  <c r="BGR251" i="1"/>
  <c r="BGR204" i="1"/>
  <c r="BGR208" i="1"/>
  <c r="BGR212" i="1"/>
  <c r="BGR216" i="1"/>
  <c r="BGR220" i="1"/>
  <c r="BGR224" i="1"/>
  <c r="BGR228" i="1"/>
  <c r="BGR232" i="1"/>
  <c r="BGR236" i="1"/>
  <c r="BGR240" i="1"/>
  <c r="BGR244" i="1"/>
  <c r="BGR248" i="1"/>
  <c r="BGR202" i="1"/>
  <c r="BGR205" i="1"/>
  <c r="BGR209" i="1"/>
  <c r="BGR213" i="1"/>
  <c r="BGR217" i="1"/>
  <c r="BGR221" i="1"/>
  <c r="BGR225" i="1"/>
  <c r="BGR229" i="1"/>
  <c r="BGR233" i="1"/>
  <c r="BGR237" i="1"/>
  <c r="BGR241" i="1"/>
  <c r="BGR245" i="1"/>
  <c r="BGR249" i="1"/>
  <c r="BGN8" i="1"/>
  <c r="BGN12" i="1"/>
  <c r="BGN9" i="1"/>
  <c r="BGN13" i="1"/>
  <c r="BGN10" i="1"/>
  <c r="BGN11" i="1"/>
  <c r="BGN15" i="1"/>
  <c r="BGN17" i="1"/>
  <c r="BGN21" i="1"/>
  <c r="BGN25" i="1"/>
  <c r="BGN29" i="1"/>
  <c r="BGN33" i="1"/>
  <c r="BGN37" i="1"/>
  <c r="BGN14" i="1"/>
  <c r="BGN18" i="1"/>
  <c r="BGN22" i="1"/>
  <c r="BGN26" i="1"/>
  <c r="BGN30" i="1"/>
  <c r="BGN34" i="1"/>
  <c r="BGN38" i="1"/>
  <c r="BGN19" i="1"/>
  <c r="BGN23" i="1"/>
  <c r="BGN27" i="1"/>
  <c r="BGN31" i="1"/>
  <c r="BGN35" i="1"/>
  <c r="BGN16" i="1"/>
  <c r="BGN20" i="1"/>
  <c r="BGN24" i="1"/>
  <c r="BGN28" i="1"/>
  <c r="BGN32" i="1"/>
  <c r="BGN36" i="1"/>
  <c r="BGN40" i="1"/>
  <c r="BGN44" i="1"/>
  <c r="BGN48" i="1"/>
  <c r="BGN52" i="1"/>
  <c r="BGN56" i="1"/>
  <c r="BGN60" i="1"/>
  <c r="BGN39" i="1"/>
  <c r="BGN41" i="1"/>
  <c r="BGN45" i="1"/>
  <c r="BGN49" i="1"/>
  <c r="BGN53" i="1"/>
  <c r="BGN57" i="1"/>
  <c r="BGN61" i="1"/>
  <c r="BGN65" i="1"/>
  <c r="BGN42" i="1"/>
  <c r="BGN46" i="1"/>
  <c r="BGN50" i="1"/>
  <c r="BGN54" i="1"/>
  <c r="BGN58" i="1"/>
  <c r="BGN62" i="1"/>
  <c r="BGN43" i="1"/>
  <c r="BGN47" i="1"/>
  <c r="BGN51" i="1"/>
  <c r="BGN55" i="1"/>
  <c r="BGN59" i="1"/>
  <c r="BGN63" i="1"/>
  <c r="BGN66" i="1"/>
  <c r="BGN70" i="1"/>
  <c r="BGN74" i="1"/>
  <c r="BGN78" i="1"/>
  <c r="BGN82" i="1"/>
  <c r="BGN86" i="1"/>
  <c r="BGN90" i="1"/>
  <c r="BGN94" i="1"/>
  <c r="BGN98" i="1"/>
  <c r="BGN102" i="1"/>
  <c r="BGN106" i="1"/>
  <c r="BGN67" i="1"/>
  <c r="BGN71" i="1"/>
  <c r="BGN75" i="1"/>
  <c r="BGN79" i="1"/>
  <c r="BGN83" i="1"/>
  <c r="BGN87" i="1"/>
  <c r="BGN91" i="1"/>
  <c r="BGN95" i="1"/>
  <c r="BGN99" i="1"/>
  <c r="BGN103" i="1"/>
  <c r="BGN107" i="1"/>
  <c r="BGN68" i="1"/>
  <c r="BGN72" i="1"/>
  <c r="BGN76" i="1"/>
  <c r="BGN80" i="1"/>
  <c r="BGN84" i="1"/>
  <c r="BGN88" i="1"/>
  <c r="BGN92" i="1"/>
  <c r="BGN96" i="1"/>
  <c r="BGN100" i="1"/>
  <c r="BGN104" i="1"/>
  <c r="BGN64" i="1"/>
  <c r="BGN69" i="1"/>
  <c r="BGN73" i="1"/>
  <c r="BGN77" i="1"/>
  <c r="BGN81" i="1"/>
  <c r="BGN85" i="1"/>
  <c r="BGN89" i="1"/>
  <c r="BGN93" i="1"/>
  <c r="BGN97" i="1"/>
  <c r="BGN101" i="1"/>
  <c r="BGN105" i="1"/>
  <c r="BGN109" i="1"/>
  <c r="BGN114" i="1"/>
  <c r="BGN118" i="1"/>
  <c r="BGN122" i="1"/>
  <c r="BGN126" i="1"/>
  <c r="BGN130" i="1"/>
  <c r="BGN134" i="1"/>
  <c r="BGN138" i="1"/>
  <c r="BGN142" i="1"/>
  <c r="BGN146" i="1"/>
  <c r="BGN150" i="1"/>
  <c r="BGN108" i="1"/>
  <c r="BGN111" i="1"/>
  <c r="BGN115" i="1"/>
  <c r="BGN119" i="1"/>
  <c r="BGN123" i="1"/>
  <c r="BGN127" i="1"/>
  <c r="BGN131" i="1"/>
  <c r="BGN135" i="1"/>
  <c r="BGN139" i="1"/>
  <c r="BGN143" i="1"/>
  <c r="BGN147" i="1"/>
  <c r="BGN151" i="1"/>
  <c r="BGN155" i="1"/>
  <c r="BGN110" i="1"/>
  <c r="BGN112" i="1"/>
  <c r="BGN116" i="1"/>
  <c r="BGN120" i="1"/>
  <c r="BGN124" i="1"/>
  <c r="BGN128" i="1"/>
  <c r="BGN132" i="1"/>
  <c r="BGN136" i="1"/>
  <c r="BGN140" i="1"/>
  <c r="BGN144" i="1"/>
  <c r="BGN148" i="1"/>
  <c r="BGN152" i="1"/>
  <c r="BGN113" i="1"/>
  <c r="BGN117" i="1"/>
  <c r="BGN121" i="1"/>
  <c r="BGN125" i="1"/>
  <c r="BGN129" i="1"/>
  <c r="BGN133" i="1"/>
  <c r="BGN137" i="1"/>
  <c r="BGN141" i="1"/>
  <c r="BGN145" i="1"/>
  <c r="BGN149" i="1"/>
  <c r="BGN153" i="1"/>
  <c r="BGN154" i="1"/>
  <c r="BGN156" i="1"/>
  <c r="BGN160" i="1"/>
  <c r="BGN164" i="1"/>
  <c r="BGN168" i="1"/>
  <c r="BGN172" i="1"/>
  <c r="BGN176" i="1"/>
  <c r="BGN180" i="1"/>
  <c r="BGN184" i="1"/>
  <c r="BGN188" i="1"/>
  <c r="BGN192" i="1"/>
  <c r="BGN196" i="1"/>
  <c r="BGN200" i="1"/>
  <c r="BGN157" i="1"/>
  <c r="BGN161" i="1"/>
  <c r="BGN165" i="1"/>
  <c r="BGN169" i="1"/>
  <c r="BGN173" i="1"/>
  <c r="BGN177" i="1"/>
  <c r="BGN181" i="1"/>
  <c r="BGN185" i="1"/>
  <c r="BGN189" i="1"/>
  <c r="BGN193" i="1"/>
  <c r="BGN197" i="1"/>
  <c r="BGN201" i="1"/>
  <c r="BGN158" i="1"/>
  <c r="BGN162" i="1"/>
  <c r="BGN166" i="1"/>
  <c r="BGN170" i="1"/>
  <c r="BGN174" i="1"/>
  <c r="BGN178" i="1"/>
  <c r="BGN182" i="1"/>
  <c r="BGN186" i="1"/>
  <c r="BGN190" i="1"/>
  <c r="BGN194" i="1"/>
  <c r="BGN198" i="1"/>
  <c r="BGN159" i="1"/>
  <c r="BGN163" i="1"/>
  <c r="BGN167" i="1"/>
  <c r="BGN171" i="1"/>
  <c r="BGN175" i="1"/>
  <c r="BGN179" i="1"/>
  <c r="BGN183" i="1"/>
  <c r="BGN187" i="1"/>
  <c r="BGN191" i="1"/>
  <c r="BGN195" i="1"/>
  <c r="BGN199" i="1"/>
  <c r="BGN203" i="1"/>
  <c r="BGN206" i="1"/>
  <c r="BGN210" i="1"/>
  <c r="BGN214" i="1"/>
  <c r="BGN218" i="1"/>
  <c r="BGN222" i="1"/>
  <c r="BGN226" i="1"/>
  <c r="BGN230" i="1"/>
  <c r="BGN234" i="1"/>
  <c r="BGN238" i="1"/>
  <c r="BGN242" i="1"/>
  <c r="BGN246" i="1"/>
  <c r="BGN202" i="1"/>
  <c r="BGN207" i="1"/>
  <c r="BGN211" i="1"/>
  <c r="BGN215" i="1"/>
  <c r="BGN219" i="1"/>
  <c r="BGN223" i="1"/>
  <c r="BGN227" i="1"/>
  <c r="BGN231" i="1"/>
  <c r="BGN235" i="1"/>
  <c r="BGN239" i="1"/>
  <c r="BGN243" i="1"/>
  <c r="BGN247" i="1"/>
  <c r="BGN251" i="1"/>
  <c r="BGN204" i="1"/>
  <c r="BGN208" i="1"/>
  <c r="BGN212" i="1"/>
  <c r="BGN216" i="1"/>
  <c r="BGN220" i="1"/>
  <c r="BGN224" i="1"/>
  <c r="BGN228" i="1"/>
  <c r="BGN232" i="1"/>
  <c r="BGN236" i="1"/>
  <c r="BGN240" i="1"/>
  <c r="BGN244" i="1"/>
  <c r="BGN248" i="1"/>
  <c r="BGN205" i="1"/>
  <c r="BGN209" i="1"/>
  <c r="BGN213" i="1"/>
  <c r="BGN217" i="1"/>
  <c r="BGN221" i="1"/>
  <c r="BGN225" i="1"/>
  <c r="BGN229" i="1"/>
  <c r="BGN233" i="1"/>
  <c r="BGN237" i="1"/>
  <c r="BGN241" i="1"/>
  <c r="BGN245" i="1"/>
  <c r="BGN249" i="1"/>
  <c r="BGJ8" i="1"/>
  <c r="BGJ12" i="1"/>
  <c r="BGJ9" i="1"/>
  <c r="BGJ13" i="1"/>
  <c r="BGJ10" i="1"/>
  <c r="BGJ11" i="1"/>
  <c r="BGJ15" i="1"/>
  <c r="BGJ17" i="1"/>
  <c r="BGJ21" i="1"/>
  <c r="BGJ25" i="1"/>
  <c r="BGJ29" i="1"/>
  <c r="BGJ33" i="1"/>
  <c r="BGJ37" i="1"/>
  <c r="BGJ18" i="1"/>
  <c r="BGJ22" i="1"/>
  <c r="BGJ26" i="1"/>
  <c r="BGJ30" i="1"/>
  <c r="BGJ34" i="1"/>
  <c r="BGJ38" i="1"/>
  <c r="BGJ19" i="1"/>
  <c r="BGJ23" i="1"/>
  <c r="BGJ27" i="1"/>
  <c r="BGJ31" i="1"/>
  <c r="BGJ35" i="1"/>
  <c r="BGJ14" i="1"/>
  <c r="BGJ16" i="1"/>
  <c r="BGJ20" i="1"/>
  <c r="BGJ24" i="1"/>
  <c r="BGJ28" i="1"/>
  <c r="BGJ32" i="1"/>
  <c r="BGJ36" i="1"/>
  <c r="BGJ40" i="1"/>
  <c r="BGJ44" i="1"/>
  <c r="BGJ48" i="1"/>
  <c r="BGJ52" i="1"/>
  <c r="BGJ56" i="1"/>
  <c r="BGJ60" i="1"/>
  <c r="BGJ41" i="1"/>
  <c r="BGJ45" i="1"/>
  <c r="BGJ49" i="1"/>
  <c r="BGJ53" i="1"/>
  <c r="BGJ57" i="1"/>
  <c r="BGJ61" i="1"/>
  <c r="BGJ65" i="1"/>
  <c r="BGJ42" i="1"/>
  <c r="BGJ46" i="1"/>
  <c r="BGJ50" i="1"/>
  <c r="BGJ54" i="1"/>
  <c r="BGJ58" i="1"/>
  <c r="BGJ62" i="1"/>
  <c r="BGJ39" i="1"/>
  <c r="BGJ43" i="1"/>
  <c r="BGJ47" i="1"/>
  <c r="BGJ51" i="1"/>
  <c r="BGJ55" i="1"/>
  <c r="BGJ59" i="1"/>
  <c r="BGJ63" i="1"/>
  <c r="BGJ66" i="1"/>
  <c r="BGJ70" i="1"/>
  <c r="BGJ74" i="1"/>
  <c r="BGJ78" i="1"/>
  <c r="BGJ82" i="1"/>
  <c r="BGJ86" i="1"/>
  <c r="BGJ90" i="1"/>
  <c r="BGJ94" i="1"/>
  <c r="BGJ98" i="1"/>
  <c r="BGJ102" i="1"/>
  <c r="BGJ106" i="1"/>
  <c r="BGJ64" i="1"/>
  <c r="BGJ67" i="1"/>
  <c r="BGJ71" i="1"/>
  <c r="BGJ75" i="1"/>
  <c r="BGJ79" i="1"/>
  <c r="BGJ83" i="1"/>
  <c r="BGJ87" i="1"/>
  <c r="BGJ91" i="1"/>
  <c r="BGJ95" i="1"/>
  <c r="BGJ99" i="1"/>
  <c r="BGJ103" i="1"/>
  <c r="BGJ107" i="1"/>
  <c r="BGJ68" i="1"/>
  <c r="BGJ72" i="1"/>
  <c r="BGJ76" i="1"/>
  <c r="BGJ80" i="1"/>
  <c r="BGJ84" i="1"/>
  <c r="BGJ88" i="1"/>
  <c r="BGJ92" i="1"/>
  <c r="BGJ96" i="1"/>
  <c r="BGJ100" i="1"/>
  <c r="BGJ104" i="1"/>
  <c r="BGJ69" i="1"/>
  <c r="BGJ73" i="1"/>
  <c r="BGJ77" i="1"/>
  <c r="BGJ81" i="1"/>
  <c r="BGJ85" i="1"/>
  <c r="BGJ89" i="1"/>
  <c r="BGJ93" i="1"/>
  <c r="BGJ97" i="1"/>
  <c r="BGJ101" i="1"/>
  <c r="BGJ105" i="1"/>
  <c r="BGJ109" i="1"/>
  <c r="BGJ110" i="1"/>
  <c r="BGJ114" i="1"/>
  <c r="BGJ118" i="1"/>
  <c r="BGJ122" i="1"/>
  <c r="BGJ126" i="1"/>
  <c r="BGJ130" i="1"/>
  <c r="BGJ134" i="1"/>
  <c r="BGJ138" i="1"/>
  <c r="BGJ142" i="1"/>
  <c r="BGJ146" i="1"/>
  <c r="BGJ150" i="1"/>
  <c r="BGJ111" i="1"/>
  <c r="BGJ115" i="1"/>
  <c r="BGJ119" i="1"/>
  <c r="BGJ123" i="1"/>
  <c r="BGJ127" i="1"/>
  <c r="BGJ131" i="1"/>
  <c r="BGJ135" i="1"/>
  <c r="BGJ139" i="1"/>
  <c r="BGJ143" i="1"/>
  <c r="BGJ147" i="1"/>
  <c r="BGJ151" i="1"/>
  <c r="BGJ155" i="1"/>
  <c r="BGJ112" i="1"/>
  <c r="BGJ116" i="1"/>
  <c r="BGJ120" i="1"/>
  <c r="BGJ124" i="1"/>
  <c r="BGJ128" i="1"/>
  <c r="BGJ132" i="1"/>
  <c r="BGJ136" i="1"/>
  <c r="BGJ140" i="1"/>
  <c r="BGJ144" i="1"/>
  <c r="BGJ148" i="1"/>
  <c r="BGJ152" i="1"/>
  <c r="BGJ108" i="1"/>
  <c r="BGJ113" i="1"/>
  <c r="BGJ117" i="1"/>
  <c r="BGJ121" i="1"/>
  <c r="BGJ125" i="1"/>
  <c r="BGJ129" i="1"/>
  <c r="BGJ133" i="1"/>
  <c r="BGJ137" i="1"/>
  <c r="BGJ141" i="1"/>
  <c r="BGJ145" i="1"/>
  <c r="BGJ149" i="1"/>
  <c r="BGJ153" i="1"/>
  <c r="BGJ156" i="1"/>
  <c r="BGJ160" i="1"/>
  <c r="BGJ164" i="1"/>
  <c r="BGJ168" i="1"/>
  <c r="BGJ172" i="1"/>
  <c r="BGJ176" i="1"/>
  <c r="BGJ180" i="1"/>
  <c r="BGJ184" i="1"/>
  <c r="BGJ188" i="1"/>
  <c r="BGJ192" i="1"/>
  <c r="BGJ196" i="1"/>
  <c r="BGJ200" i="1"/>
  <c r="BGJ157" i="1"/>
  <c r="BGJ161" i="1"/>
  <c r="BGJ165" i="1"/>
  <c r="BGJ169" i="1"/>
  <c r="BGJ173" i="1"/>
  <c r="BGJ177" i="1"/>
  <c r="BGJ181" i="1"/>
  <c r="BGJ185" i="1"/>
  <c r="BGJ189" i="1"/>
  <c r="BGJ193" i="1"/>
  <c r="BGJ197" i="1"/>
  <c r="BGJ201" i="1"/>
  <c r="BGJ154" i="1"/>
  <c r="BGJ158" i="1"/>
  <c r="BGJ162" i="1"/>
  <c r="BGJ166" i="1"/>
  <c r="BGJ170" i="1"/>
  <c r="BGJ174" i="1"/>
  <c r="BGJ178" i="1"/>
  <c r="BGJ182" i="1"/>
  <c r="BGJ186" i="1"/>
  <c r="BGJ190" i="1"/>
  <c r="BGJ194" i="1"/>
  <c r="BGJ198" i="1"/>
  <c r="BGJ159" i="1"/>
  <c r="BGJ163" i="1"/>
  <c r="BGJ167" i="1"/>
  <c r="BGJ171" i="1"/>
  <c r="BGJ175" i="1"/>
  <c r="BGJ179" i="1"/>
  <c r="BGJ183" i="1"/>
  <c r="BGJ187" i="1"/>
  <c r="BGJ191" i="1"/>
  <c r="BGJ195" i="1"/>
  <c r="BGJ199" i="1"/>
  <c r="BGJ203" i="1"/>
  <c r="BGJ206" i="1"/>
  <c r="BGJ210" i="1"/>
  <c r="BGJ214" i="1"/>
  <c r="BGJ218" i="1"/>
  <c r="BGJ222" i="1"/>
  <c r="BGJ226" i="1"/>
  <c r="BGJ230" i="1"/>
  <c r="BGJ234" i="1"/>
  <c r="BGJ238" i="1"/>
  <c r="BGJ242" i="1"/>
  <c r="BGJ246" i="1"/>
  <c r="BGJ207" i="1"/>
  <c r="BGJ211" i="1"/>
  <c r="BGJ215" i="1"/>
  <c r="BGJ219" i="1"/>
  <c r="BGJ223" i="1"/>
  <c r="BGJ227" i="1"/>
  <c r="BGJ231" i="1"/>
  <c r="BGJ235" i="1"/>
  <c r="BGJ239" i="1"/>
  <c r="BGJ243" i="1"/>
  <c r="BGJ247" i="1"/>
  <c r="BGJ251" i="1"/>
  <c r="BGJ204" i="1"/>
  <c r="BGJ208" i="1"/>
  <c r="BGJ212" i="1"/>
  <c r="BGJ216" i="1"/>
  <c r="BGJ220" i="1"/>
  <c r="BGJ224" i="1"/>
  <c r="BGJ228" i="1"/>
  <c r="BGJ232" i="1"/>
  <c r="BGJ236" i="1"/>
  <c r="BGJ240" i="1"/>
  <c r="BGJ244" i="1"/>
  <c r="BGJ248" i="1"/>
  <c r="BGJ202" i="1"/>
  <c r="BGJ205" i="1"/>
  <c r="BGJ209" i="1"/>
  <c r="BGJ213" i="1"/>
  <c r="BGJ217" i="1"/>
  <c r="BGJ221" i="1"/>
  <c r="BGJ225" i="1"/>
  <c r="BGJ229" i="1"/>
  <c r="BGJ233" i="1"/>
  <c r="BGJ237" i="1"/>
  <c r="BGJ241" i="1"/>
  <c r="BGJ245" i="1"/>
  <c r="BGJ249" i="1"/>
  <c r="BGF8" i="1"/>
  <c r="BGF12" i="1"/>
  <c r="BGF9" i="1"/>
  <c r="BGF13" i="1"/>
  <c r="BGF10" i="1"/>
  <c r="BGF11" i="1"/>
  <c r="BGF15" i="1"/>
  <c r="BGF17" i="1"/>
  <c r="BGF21" i="1"/>
  <c r="BGF25" i="1"/>
  <c r="BGF29" i="1"/>
  <c r="BGF33" i="1"/>
  <c r="BGF37" i="1"/>
  <c r="BGF14" i="1"/>
  <c r="BGF18" i="1"/>
  <c r="BGF22" i="1"/>
  <c r="BGF26" i="1"/>
  <c r="BGF30" i="1"/>
  <c r="BGF34" i="1"/>
  <c r="BGF38" i="1"/>
  <c r="BGF19" i="1"/>
  <c r="BGF23" i="1"/>
  <c r="BGF27" i="1"/>
  <c r="BGF31" i="1"/>
  <c r="BGF35" i="1"/>
  <c r="BGF16" i="1"/>
  <c r="BGF20" i="1"/>
  <c r="BGF24" i="1"/>
  <c r="BGF28" i="1"/>
  <c r="BGF32" i="1"/>
  <c r="BGF36" i="1"/>
  <c r="BGF40" i="1"/>
  <c r="BGF44" i="1"/>
  <c r="BGF48" i="1"/>
  <c r="BGF52" i="1"/>
  <c r="BGF56" i="1"/>
  <c r="BGF60" i="1"/>
  <c r="BGF39" i="1"/>
  <c r="BGF41" i="1"/>
  <c r="BGF45" i="1"/>
  <c r="BGF49" i="1"/>
  <c r="BGF53" i="1"/>
  <c r="BGF57" i="1"/>
  <c r="BGF61" i="1"/>
  <c r="BGF65" i="1"/>
  <c r="BGF42" i="1"/>
  <c r="BGF46" i="1"/>
  <c r="BGF50" i="1"/>
  <c r="BGF54" i="1"/>
  <c r="BGF58" i="1"/>
  <c r="BGF62" i="1"/>
  <c r="BGF43" i="1"/>
  <c r="BGF47" i="1"/>
  <c r="BGF51" i="1"/>
  <c r="BGF55" i="1"/>
  <c r="BGF59" i="1"/>
  <c r="BGF63" i="1"/>
  <c r="BGF66" i="1"/>
  <c r="BGF70" i="1"/>
  <c r="BGF74" i="1"/>
  <c r="BGF78" i="1"/>
  <c r="BGF82" i="1"/>
  <c r="BGF86" i="1"/>
  <c r="BGF90" i="1"/>
  <c r="BGF94" i="1"/>
  <c r="BGF98" i="1"/>
  <c r="BGF102" i="1"/>
  <c r="BGF106" i="1"/>
  <c r="BGF67" i="1"/>
  <c r="BGF71" i="1"/>
  <c r="BGF75" i="1"/>
  <c r="BGF79" i="1"/>
  <c r="BGF83" i="1"/>
  <c r="BGF87" i="1"/>
  <c r="BGF91" i="1"/>
  <c r="BGF95" i="1"/>
  <c r="BGF99" i="1"/>
  <c r="BGF103" i="1"/>
  <c r="BGF107" i="1"/>
  <c r="BGF68" i="1"/>
  <c r="BGF72" i="1"/>
  <c r="BGF76" i="1"/>
  <c r="BGF80" i="1"/>
  <c r="BGF84" i="1"/>
  <c r="BGF88" i="1"/>
  <c r="BGF92" i="1"/>
  <c r="BGF96" i="1"/>
  <c r="BGF100" i="1"/>
  <c r="BGF104" i="1"/>
  <c r="BGF64" i="1"/>
  <c r="BGF69" i="1"/>
  <c r="BGF73" i="1"/>
  <c r="BGF77" i="1"/>
  <c r="BGF81" i="1"/>
  <c r="BGF85" i="1"/>
  <c r="BGF89" i="1"/>
  <c r="BGF93" i="1"/>
  <c r="BGF97" i="1"/>
  <c r="BGF101" i="1"/>
  <c r="BGF105" i="1"/>
  <c r="BGF109" i="1"/>
  <c r="BGF114" i="1"/>
  <c r="BGF118" i="1"/>
  <c r="BGF122" i="1"/>
  <c r="BGF126" i="1"/>
  <c r="BGF130" i="1"/>
  <c r="BGF134" i="1"/>
  <c r="BGF138" i="1"/>
  <c r="BGF142" i="1"/>
  <c r="BGF146" i="1"/>
  <c r="BGF150" i="1"/>
  <c r="BGF108" i="1"/>
  <c r="BGF111" i="1"/>
  <c r="BGF115" i="1"/>
  <c r="BGF119" i="1"/>
  <c r="BGF123" i="1"/>
  <c r="BGF127" i="1"/>
  <c r="BGF131" i="1"/>
  <c r="BGF135" i="1"/>
  <c r="BGF139" i="1"/>
  <c r="BGF143" i="1"/>
  <c r="BGF147" i="1"/>
  <c r="BGF151" i="1"/>
  <c r="BGF155" i="1"/>
  <c r="BGF110" i="1"/>
  <c r="BGF112" i="1"/>
  <c r="BGF116" i="1"/>
  <c r="BGF120" i="1"/>
  <c r="BGF124" i="1"/>
  <c r="BGF128" i="1"/>
  <c r="BGF132" i="1"/>
  <c r="BGF136" i="1"/>
  <c r="BGF140" i="1"/>
  <c r="BGF144" i="1"/>
  <c r="BGF148" i="1"/>
  <c r="BGF152" i="1"/>
  <c r="BGF113" i="1"/>
  <c r="BGF117" i="1"/>
  <c r="BGF121" i="1"/>
  <c r="BGF125" i="1"/>
  <c r="BGF129" i="1"/>
  <c r="BGF133" i="1"/>
  <c r="BGF137" i="1"/>
  <c r="BGF141" i="1"/>
  <c r="BGF145" i="1"/>
  <c r="BGF149" i="1"/>
  <c r="BGF153" i="1"/>
  <c r="BGF154" i="1"/>
  <c r="BGF156" i="1"/>
  <c r="BGF160" i="1"/>
  <c r="BGF164" i="1"/>
  <c r="BGF168" i="1"/>
  <c r="BGF172" i="1"/>
  <c r="BGF176" i="1"/>
  <c r="BGF180" i="1"/>
  <c r="BGF184" i="1"/>
  <c r="BGF188" i="1"/>
  <c r="BGF192" i="1"/>
  <c r="BGF196" i="1"/>
  <c r="BGF200" i="1"/>
  <c r="BGF157" i="1"/>
  <c r="BGF161" i="1"/>
  <c r="BGF165" i="1"/>
  <c r="BGF169" i="1"/>
  <c r="BGF173" i="1"/>
  <c r="BGF177" i="1"/>
  <c r="BGF181" i="1"/>
  <c r="BGF185" i="1"/>
  <c r="BGF189" i="1"/>
  <c r="BGF193" i="1"/>
  <c r="BGF197" i="1"/>
  <c r="BGF201" i="1"/>
  <c r="BGF158" i="1"/>
  <c r="BGF162" i="1"/>
  <c r="BGF166" i="1"/>
  <c r="BGF170" i="1"/>
  <c r="BGF174" i="1"/>
  <c r="BGF178" i="1"/>
  <c r="BGF182" i="1"/>
  <c r="BGF186" i="1"/>
  <c r="BGF190" i="1"/>
  <c r="BGF194" i="1"/>
  <c r="BGF198" i="1"/>
  <c r="BGF159" i="1"/>
  <c r="BGF163" i="1"/>
  <c r="BGF167" i="1"/>
  <c r="BGF171" i="1"/>
  <c r="BGF175" i="1"/>
  <c r="BGF179" i="1"/>
  <c r="BGF183" i="1"/>
  <c r="BGF187" i="1"/>
  <c r="BGF191" i="1"/>
  <c r="BGF195" i="1"/>
  <c r="BGF199" i="1"/>
  <c r="BGF203" i="1"/>
  <c r="BGF206" i="1"/>
  <c r="BGF210" i="1"/>
  <c r="BGF214" i="1"/>
  <c r="BGF218" i="1"/>
  <c r="BGF222" i="1"/>
  <c r="BGF226" i="1"/>
  <c r="BGF230" i="1"/>
  <c r="BGF234" i="1"/>
  <c r="BGF238" i="1"/>
  <c r="BGF242" i="1"/>
  <c r="BGF246" i="1"/>
  <c r="BGF202" i="1"/>
  <c r="BGF207" i="1"/>
  <c r="BGF211" i="1"/>
  <c r="BGF215" i="1"/>
  <c r="BGF219" i="1"/>
  <c r="BGF223" i="1"/>
  <c r="BGF227" i="1"/>
  <c r="BGF231" i="1"/>
  <c r="BGF235" i="1"/>
  <c r="BGF239" i="1"/>
  <c r="BGF243" i="1"/>
  <c r="BGF247" i="1"/>
  <c r="BGF251" i="1"/>
  <c r="BGF204" i="1"/>
  <c r="BGF208" i="1"/>
  <c r="BGF212" i="1"/>
  <c r="BGF216" i="1"/>
  <c r="BGF220" i="1"/>
  <c r="BGF224" i="1"/>
  <c r="BGF228" i="1"/>
  <c r="BGF232" i="1"/>
  <c r="BGF236" i="1"/>
  <c r="BGF240" i="1"/>
  <c r="BGF244" i="1"/>
  <c r="BGF248" i="1"/>
  <c r="BGF205" i="1"/>
  <c r="BGF209" i="1"/>
  <c r="BGF213" i="1"/>
  <c r="BGF217" i="1"/>
  <c r="BGF221" i="1"/>
  <c r="BGF225" i="1"/>
  <c r="BGF229" i="1"/>
  <c r="BGF233" i="1"/>
  <c r="BGF237" i="1"/>
  <c r="BGF241" i="1"/>
  <c r="BGF245" i="1"/>
  <c r="BGF249" i="1"/>
  <c r="BGB8" i="1"/>
  <c r="BGB12" i="1"/>
  <c r="BGB9" i="1"/>
  <c r="BGB13" i="1"/>
  <c r="BGB10" i="1"/>
  <c r="BGB11" i="1"/>
  <c r="BGB15" i="1"/>
  <c r="BGB17" i="1"/>
  <c r="BGB21" i="1"/>
  <c r="BGB25" i="1"/>
  <c r="BGB29" i="1"/>
  <c r="BGB33" i="1"/>
  <c r="BGB37" i="1"/>
  <c r="BGB18" i="1"/>
  <c r="BGB22" i="1"/>
  <c r="BGB26" i="1"/>
  <c r="BGB30" i="1"/>
  <c r="BGB34" i="1"/>
  <c r="BGB38" i="1"/>
  <c r="BGB19" i="1"/>
  <c r="BGB23" i="1"/>
  <c r="BGB27" i="1"/>
  <c r="BGB31" i="1"/>
  <c r="BGB35" i="1"/>
  <c r="BGB14" i="1"/>
  <c r="BGB16" i="1"/>
  <c r="BGB20" i="1"/>
  <c r="BGB24" i="1"/>
  <c r="BGB28" i="1"/>
  <c r="BGB32" i="1"/>
  <c r="BGB36" i="1"/>
  <c r="BGB40" i="1"/>
  <c r="BGB44" i="1"/>
  <c r="BGB48" i="1"/>
  <c r="BGB52" i="1"/>
  <c r="BGB56" i="1"/>
  <c r="BGB60" i="1"/>
  <c r="BGB41" i="1"/>
  <c r="BGB45" i="1"/>
  <c r="BGB49" i="1"/>
  <c r="BGB53" i="1"/>
  <c r="BGB57" i="1"/>
  <c r="BGB61" i="1"/>
  <c r="BGB65" i="1"/>
  <c r="BGB42" i="1"/>
  <c r="BGB46" i="1"/>
  <c r="BGB50" i="1"/>
  <c r="BGB54" i="1"/>
  <c r="BGB58" i="1"/>
  <c r="BGB62" i="1"/>
  <c r="BGB39" i="1"/>
  <c r="BGB43" i="1"/>
  <c r="BGB47" i="1"/>
  <c r="BGB51" i="1"/>
  <c r="BGB55" i="1"/>
  <c r="BGB59" i="1"/>
  <c r="BGB63" i="1"/>
  <c r="BGB66" i="1"/>
  <c r="BGB70" i="1"/>
  <c r="BGB74" i="1"/>
  <c r="BGB78" i="1"/>
  <c r="BGB82" i="1"/>
  <c r="BGB86" i="1"/>
  <c r="BGB90" i="1"/>
  <c r="BGB94" i="1"/>
  <c r="BGB98" i="1"/>
  <c r="BGB102" i="1"/>
  <c r="BGB106" i="1"/>
  <c r="BGB64" i="1"/>
  <c r="BGB67" i="1"/>
  <c r="BGB71" i="1"/>
  <c r="BGB75" i="1"/>
  <c r="BGB79" i="1"/>
  <c r="BGB83" i="1"/>
  <c r="BGB87" i="1"/>
  <c r="BGB91" i="1"/>
  <c r="BGB95" i="1"/>
  <c r="BGB99" i="1"/>
  <c r="BGB103" i="1"/>
  <c r="BGB107" i="1"/>
  <c r="BGB68" i="1"/>
  <c r="BGB72" i="1"/>
  <c r="BGB76" i="1"/>
  <c r="BGB80" i="1"/>
  <c r="BGB84" i="1"/>
  <c r="BGB88" i="1"/>
  <c r="BGB92" i="1"/>
  <c r="BGB96" i="1"/>
  <c r="BGB100" i="1"/>
  <c r="BGB104" i="1"/>
  <c r="BGB69" i="1"/>
  <c r="BGB73" i="1"/>
  <c r="BGB77" i="1"/>
  <c r="BGB81" i="1"/>
  <c r="BGB85" i="1"/>
  <c r="BGB89" i="1"/>
  <c r="BGB93" i="1"/>
  <c r="BGB97" i="1"/>
  <c r="BGB101" i="1"/>
  <c r="BGB105" i="1"/>
  <c r="BGB109" i="1"/>
  <c r="BGB110" i="1"/>
  <c r="BGB114" i="1"/>
  <c r="BGB118" i="1"/>
  <c r="BGB122" i="1"/>
  <c r="BGB126" i="1"/>
  <c r="BGB130" i="1"/>
  <c r="BGB134" i="1"/>
  <c r="BGB138" i="1"/>
  <c r="BGB142" i="1"/>
  <c r="BGB146" i="1"/>
  <c r="BGB150" i="1"/>
  <c r="BGB111" i="1"/>
  <c r="BGB115" i="1"/>
  <c r="BGB119" i="1"/>
  <c r="BGB123" i="1"/>
  <c r="BGB127" i="1"/>
  <c r="BGB131" i="1"/>
  <c r="BGB135" i="1"/>
  <c r="BGB139" i="1"/>
  <c r="BGB143" i="1"/>
  <c r="BGB147" i="1"/>
  <c r="BGB151" i="1"/>
  <c r="BGB155" i="1"/>
  <c r="BGB112" i="1"/>
  <c r="BGB116" i="1"/>
  <c r="BGB120" i="1"/>
  <c r="BGB124" i="1"/>
  <c r="BGB128" i="1"/>
  <c r="BGB132" i="1"/>
  <c r="BGB136" i="1"/>
  <c r="BGB140" i="1"/>
  <c r="BGB144" i="1"/>
  <c r="BGB148" i="1"/>
  <c r="BGB152" i="1"/>
  <c r="BGB108" i="1"/>
  <c r="BGB113" i="1"/>
  <c r="BGB117" i="1"/>
  <c r="BGB121" i="1"/>
  <c r="BGB125" i="1"/>
  <c r="BGB129" i="1"/>
  <c r="BGB133" i="1"/>
  <c r="BGB137" i="1"/>
  <c r="BGB141" i="1"/>
  <c r="BGB145" i="1"/>
  <c r="BGB149" i="1"/>
  <c r="BGB153" i="1"/>
  <c r="BGB156" i="1"/>
  <c r="BGB160" i="1"/>
  <c r="BGB164" i="1"/>
  <c r="BGB168" i="1"/>
  <c r="BGB172" i="1"/>
  <c r="BGB176" i="1"/>
  <c r="BGB180" i="1"/>
  <c r="BGB184" i="1"/>
  <c r="BGB188" i="1"/>
  <c r="BGB192" i="1"/>
  <c r="BGB196" i="1"/>
  <c r="BGB200" i="1"/>
  <c r="BGB157" i="1"/>
  <c r="BGB161" i="1"/>
  <c r="BGB165" i="1"/>
  <c r="BGB169" i="1"/>
  <c r="BGB173" i="1"/>
  <c r="BGB177" i="1"/>
  <c r="BGB181" i="1"/>
  <c r="BGB185" i="1"/>
  <c r="BGB189" i="1"/>
  <c r="BGB193" i="1"/>
  <c r="BGB197" i="1"/>
  <c r="BGB201" i="1"/>
  <c r="BGB154" i="1"/>
  <c r="BGB158" i="1"/>
  <c r="BGB162" i="1"/>
  <c r="BGB166" i="1"/>
  <c r="BGB170" i="1"/>
  <c r="BGB174" i="1"/>
  <c r="BGB178" i="1"/>
  <c r="BGB182" i="1"/>
  <c r="BGB186" i="1"/>
  <c r="BGB190" i="1"/>
  <c r="BGB194" i="1"/>
  <c r="BGB198" i="1"/>
  <c r="BGB159" i="1"/>
  <c r="BGB163" i="1"/>
  <c r="BGB167" i="1"/>
  <c r="BGB171" i="1"/>
  <c r="BGB175" i="1"/>
  <c r="BGB179" i="1"/>
  <c r="BGB183" i="1"/>
  <c r="BGB187" i="1"/>
  <c r="BGB191" i="1"/>
  <c r="BGB195" i="1"/>
  <c r="BGB199" i="1"/>
  <c r="BGB203" i="1"/>
  <c r="BGB206" i="1"/>
  <c r="BGB210" i="1"/>
  <c r="BGB214" i="1"/>
  <c r="BGB218" i="1"/>
  <c r="BGB222" i="1"/>
  <c r="BGB226" i="1"/>
  <c r="BGB230" i="1"/>
  <c r="BGB234" i="1"/>
  <c r="BGB238" i="1"/>
  <c r="BGB242" i="1"/>
  <c r="BGB246" i="1"/>
  <c r="BGB207" i="1"/>
  <c r="BGB211" i="1"/>
  <c r="BGB215" i="1"/>
  <c r="BGB219" i="1"/>
  <c r="BGB223" i="1"/>
  <c r="BGB227" i="1"/>
  <c r="BGB231" i="1"/>
  <c r="BGB235" i="1"/>
  <c r="BGB239" i="1"/>
  <c r="BGB243" i="1"/>
  <c r="BGB247" i="1"/>
  <c r="BGB251" i="1"/>
  <c r="BGB204" i="1"/>
  <c r="BGB208" i="1"/>
  <c r="BGB212" i="1"/>
  <c r="BGB216" i="1"/>
  <c r="BGB220" i="1"/>
  <c r="BGB224" i="1"/>
  <c r="BGB228" i="1"/>
  <c r="BGB232" i="1"/>
  <c r="BGB236" i="1"/>
  <c r="BGB240" i="1"/>
  <c r="BGB244" i="1"/>
  <c r="BGB248" i="1"/>
  <c r="BGB202" i="1"/>
  <c r="BGB205" i="1"/>
  <c r="BGB209" i="1"/>
  <c r="BGB213" i="1"/>
  <c r="BGB217" i="1"/>
  <c r="BGB221" i="1"/>
  <c r="BGB225" i="1"/>
  <c r="BGB229" i="1"/>
  <c r="BGB233" i="1"/>
  <c r="BGB237" i="1"/>
  <c r="BGB241" i="1"/>
  <c r="BGB245" i="1"/>
  <c r="BGB249" i="1"/>
  <c r="BDJ7" i="1"/>
  <c r="BDV7" i="1"/>
  <c r="BDQ7" i="1"/>
  <c r="BDL7" i="1"/>
  <c r="BDG7" i="1"/>
  <c r="BDC7" i="1"/>
  <c r="BCY7" i="1"/>
  <c r="BHG7" i="1"/>
  <c r="BHC7" i="1"/>
  <c r="BGY7" i="1"/>
  <c r="BGU7" i="1"/>
  <c r="BGQ7" i="1"/>
  <c r="BGM7" i="1"/>
  <c r="BGI7" i="1"/>
  <c r="BGE7" i="1"/>
  <c r="BGA7" i="1"/>
  <c r="BFW7" i="1"/>
  <c r="BFS7" i="1"/>
  <c r="BFO7" i="1"/>
  <c r="BFK7" i="1"/>
  <c r="BFG7" i="1"/>
  <c r="BFC7" i="1"/>
  <c r="BEY7" i="1"/>
  <c r="BEU7" i="1"/>
  <c r="BEQ7" i="1"/>
  <c r="BEM7" i="1"/>
  <c r="BEI7" i="1"/>
  <c r="BEE7" i="1"/>
  <c r="BEA7" i="1"/>
  <c r="BDW7" i="1"/>
  <c r="BHD319" i="1"/>
  <c r="BGZ319" i="1"/>
  <c r="BGV319" i="1"/>
  <c r="BGR319" i="1"/>
  <c r="BGN319" i="1"/>
  <c r="BGJ319" i="1"/>
  <c r="BGF319" i="1"/>
  <c r="BGB319" i="1"/>
  <c r="BFX319" i="1"/>
  <c r="BFT319" i="1"/>
  <c r="BFP319" i="1"/>
  <c r="BFL319" i="1"/>
  <c r="BFH319" i="1"/>
  <c r="BFD319" i="1"/>
  <c r="BEZ319" i="1"/>
  <c r="BEV319" i="1"/>
  <c r="BER319" i="1"/>
  <c r="BEN319" i="1"/>
  <c r="BEJ319" i="1"/>
  <c r="BEF319" i="1"/>
  <c r="BEB319" i="1"/>
  <c r="BDX319" i="1"/>
  <c r="BDT319" i="1"/>
  <c r="BDP319" i="1"/>
  <c r="BDL319" i="1"/>
  <c r="BDH319" i="1"/>
  <c r="BDD319" i="1"/>
  <c r="BCZ319" i="1"/>
  <c r="BCV319" i="1"/>
  <c r="BHE318" i="1"/>
  <c r="BHA318" i="1"/>
  <c r="BGW318" i="1"/>
  <c r="BGS318" i="1"/>
  <c r="BGO318" i="1"/>
  <c r="BGK318" i="1"/>
  <c r="BGG318" i="1"/>
  <c r="BGC318" i="1"/>
  <c r="BFY318" i="1"/>
  <c r="BFU318" i="1"/>
  <c r="BFQ318" i="1"/>
  <c r="BFM318" i="1"/>
  <c r="BFI318" i="1"/>
  <c r="BFE318" i="1"/>
  <c r="BFA318" i="1"/>
  <c r="BEW318" i="1"/>
  <c r="BES318" i="1"/>
  <c r="BEO318" i="1"/>
  <c r="BEK318" i="1"/>
  <c r="BEG318" i="1"/>
  <c r="BEC318" i="1"/>
  <c r="BDY318" i="1"/>
  <c r="BDU318" i="1"/>
  <c r="BDQ318" i="1"/>
  <c r="BDM318" i="1"/>
  <c r="BDI318" i="1"/>
  <c r="BDE318" i="1"/>
  <c r="BDA318" i="1"/>
  <c r="BCW318" i="1"/>
  <c r="BHF317" i="1"/>
  <c r="BHB317" i="1"/>
  <c r="BGX317" i="1"/>
  <c r="BGT317" i="1"/>
  <c r="BGP317" i="1"/>
  <c r="BGL317" i="1"/>
  <c r="BGH317" i="1"/>
  <c r="BGD317" i="1"/>
  <c r="BFZ317" i="1"/>
  <c r="BFV317" i="1"/>
  <c r="BFR317" i="1"/>
  <c r="BFN317" i="1"/>
  <c r="BFJ317" i="1"/>
  <c r="BFF317" i="1"/>
  <c r="BFB317" i="1"/>
  <c r="BEX317" i="1"/>
  <c r="BET317" i="1"/>
  <c r="BEP317" i="1"/>
  <c r="BEL317" i="1"/>
  <c r="BEH317" i="1"/>
  <c r="BED317" i="1"/>
  <c r="BDZ317" i="1"/>
  <c r="BDV317" i="1"/>
  <c r="BDR317" i="1"/>
  <c r="BDN317" i="1"/>
  <c r="BDJ317" i="1"/>
  <c r="BDF317" i="1"/>
  <c r="BDB317" i="1"/>
  <c r="BCX317" i="1"/>
  <c r="BHG316" i="1"/>
  <c r="BHC316" i="1"/>
  <c r="BGY316" i="1"/>
  <c r="BGU316" i="1"/>
  <c r="BGQ316" i="1"/>
  <c r="BGM316" i="1"/>
  <c r="BGI316" i="1"/>
  <c r="BGE316" i="1"/>
  <c r="BGA316" i="1"/>
  <c r="BFW316" i="1"/>
  <c r="BFS316" i="1"/>
  <c r="BFO316" i="1"/>
  <c r="BFK316" i="1"/>
  <c r="BFG316" i="1"/>
  <c r="BFC316" i="1"/>
  <c r="BEY316" i="1"/>
  <c r="BEU316" i="1"/>
  <c r="BEQ316" i="1"/>
  <c r="BEM316" i="1"/>
  <c r="BEI316" i="1"/>
  <c r="BEE316" i="1"/>
  <c r="BEA316" i="1"/>
  <c r="BDW316" i="1"/>
  <c r="BDS316" i="1"/>
  <c r="BDO316" i="1"/>
  <c r="BDK316" i="1"/>
  <c r="BDG316" i="1"/>
  <c r="BDC316" i="1"/>
  <c r="BCY316" i="1"/>
  <c r="BCU316" i="1"/>
  <c r="BHD315" i="1"/>
  <c r="BGZ315" i="1"/>
  <c r="BGV315" i="1"/>
  <c r="BGR315" i="1"/>
  <c r="BGN315" i="1"/>
  <c r="BGJ315" i="1"/>
  <c r="BGF315" i="1"/>
  <c r="BGB315" i="1"/>
  <c r="BFX315" i="1"/>
  <c r="BFT315" i="1"/>
  <c r="BFP315" i="1"/>
  <c r="BFL315" i="1"/>
  <c r="BFH315" i="1"/>
  <c r="BFD315" i="1"/>
  <c r="BEZ315" i="1"/>
  <c r="BEV315" i="1"/>
  <c r="BER315" i="1"/>
  <c r="BEN315" i="1"/>
  <c r="BEJ315" i="1"/>
  <c r="BEF315" i="1"/>
  <c r="BEB315" i="1"/>
  <c r="BDX315" i="1"/>
  <c r="BDT315" i="1"/>
  <c r="BDP315" i="1"/>
  <c r="BDL315" i="1"/>
  <c r="BDH315" i="1"/>
  <c r="BDD315" i="1"/>
  <c r="BCZ315" i="1"/>
  <c r="BCV315" i="1"/>
  <c r="BHE314" i="1"/>
  <c r="BHA314" i="1"/>
  <c r="BGW314" i="1"/>
  <c r="BGS314" i="1"/>
  <c r="BGO314" i="1"/>
  <c r="BGK314" i="1"/>
  <c r="BGG314" i="1"/>
  <c r="BGC314" i="1"/>
  <c r="BFY314" i="1"/>
  <c r="BFU314" i="1"/>
  <c r="BFQ314" i="1"/>
  <c r="BFM314" i="1"/>
  <c r="BFI314" i="1"/>
  <c r="BFE314" i="1"/>
  <c r="BFA314" i="1"/>
  <c r="BEW314" i="1"/>
  <c r="BES314" i="1"/>
  <c r="BEO314" i="1"/>
  <c r="BEK314" i="1"/>
  <c r="BEG314" i="1"/>
  <c r="BEC314" i="1"/>
  <c r="BDY314" i="1"/>
  <c r="BDU314" i="1"/>
  <c r="BDQ314" i="1"/>
  <c r="BDM314" i="1"/>
  <c r="BDI314" i="1"/>
  <c r="BDE314" i="1"/>
  <c r="BDA314" i="1"/>
  <c r="BCW314" i="1"/>
  <c r="BHF313" i="1"/>
  <c r="BHB313" i="1"/>
  <c r="BGX313" i="1"/>
  <c r="BGT313" i="1"/>
  <c r="BGP313" i="1"/>
  <c r="BGL313" i="1"/>
  <c r="BGH313" i="1"/>
  <c r="BGD313" i="1"/>
  <c r="BFZ313" i="1"/>
  <c r="BFV313" i="1"/>
  <c r="BFR313" i="1"/>
  <c r="BFN313" i="1"/>
  <c r="BFJ313" i="1"/>
  <c r="BFF313" i="1"/>
  <c r="BFB313" i="1"/>
  <c r="BEX313" i="1"/>
  <c r="BET313" i="1"/>
  <c r="BEP313" i="1"/>
  <c r="BEL313" i="1"/>
  <c r="BEH313" i="1"/>
  <c r="BED313" i="1"/>
  <c r="BDZ313" i="1"/>
  <c r="BDV313" i="1"/>
  <c r="BDR313" i="1"/>
  <c r="BDN313" i="1"/>
  <c r="BDJ313" i="1"/>
  <c r="BDF313" i="1"/>
  <c r="BDB313" i="1"/>
  <c r="BCX313" i="1"/>
  <c r="BHG312" i="1"/>
  <c r="BHC312" i="1"/>
  <c r="BGY312" i="1"/>
  <c r="BGU312" i="1"/>
  <c r="BGQ312" i="1"/>
  <c r="BGM312" i="1"/>
  <c r="BGI312" i="1"/>
  <c r="BGE312" i="1"/>
  <c r="BGA312" i="1"/>
  <c r="BFW312" i="1"/>
  <c r="BFS312" i="1"/>
  <c r="BFO312" i="1"/>
  <c r="BFK312" i="1"/>
  <c r="BFG312" i="1"/>
  <c r="BFC312" i="1"/>
  <c r="BEY312" i="1"/>
  <c r="BEU312" i="1"/>
  <c r="BEQ312" i="1"/>
  <c r="BEM312" i="1"/>
  <c r="BEI312" i="1"/>
  <c r="BEE312" i="1"/>
  <c r="BEA312" i="1"/>
  <c r="BDW312" i="1"/>
  <c r="BDS312" i="1"/>
  <c r="BDO312" i="1"/>
  <c r="BDK312" i="1"/>
  <c r="BDG312" i="1"/>
  <c r="BDC312" i="1"/>
  <c r="BCY312" i="1"/>
  <c r="BCU312" i="1"/>
  <c r="BHD311" i="1"/>
  <c r="BGZ311" i="1"/>
  <c r="BGV311" i="1"/>
  <c r="BGR311" i="1"/>
  <c r="BGN311" i="1"/>
  <c r="BGJ311" i="1"/>
  <c r="BGF311" i="1"/>
  <c r="BGB311" i="1"/>
  <c r="BFX311" i="1"/>
  <c r="BFT311" i="1"/>
  <c r="BFP311" i="1"/>
  <c r="BFL311" i="1"/>
  <c r="BFH311" i="1"/>
  <c r="BFD311" i="1"/>
  <c r="BEZ311" i="1"/>
  <c r="BEV311" i="1"/>
  <c r="BER311" i="1"/>
  <c r="BEN311" i="1"/>
  <c r="BEJ311" i="1"/>
  <c r="BEF311" i="1"/>
  <c r="BEB311" i="1"/>
  <c r="BDX311" i="1"/>
  <c r="BDT311" i="1"/>
  <c r="BDP311" i="1"/>
  <c r="BDL311" i="1"/>
  <c r="BDH311" i="1"/>
  <c r="BDD311" i="1"/>
  <c r="BCZ311" i="1"/>
  <c r="BCV311" i="1"/>
  <c r="BHE310" i="1"/>
  <c r="BHA310" i="1"/>
  <c r="BGW310" i="1"/>
  <c r="BGS310" i="1"/>
  <c r="BGO310" i="1"/>
  <c r="BGK310" i="1"/>
  <c r="BGG310" i="1"/>
  <c r="BGC310" i="1"/>
  <c r="BFY310" i="1"/>
  <c r="BFU310" i="1"/>
  <c r="BFQ310" i="1"/>
  <c r="BFM310" i="1"/>
  <c r="BFI310" i="1"/>
  <c r="BFE310" i="1"/>
  <c r="BFA310" i="1"/>
  <c r="BEW310" i="1"/>
  <c r="BES310" i="1"/>
  <c r="BEO310" i="1"/>
  <c r="BEK310" i="1"/>
  <c r="BEG310" i="1"/>
  <c r="BEC310" i="1"/>
  <c r="BDY310" i="1"/>
  <c r="BDU310" i="1"/>
  <c r="BDQ310" i="1"/>
  <c r="BDM310" i="1"/>
  <c r="BDI310" i="1"/>
  <c r="BDE310" i="1"/>
  <c r="BDA310" i="1"/>
  <c r="BCW310" i="1"/>
  <c r="BHF309" i="1"/>
  <c r="BHB309" i="1"/>
  <c r="BGX309" i="1"/>
  <c r="BGT309" i="1"/>
  <c r="BGP309" i="1"/>
  <c r="BGL309" i="1"/>
  <c r="BGH309" i="1"/>
  <c r="BGD309" i="1"/>
  <c r="BFZ309" i="1"/>
  <c r="BFV309" i="1"/>
  <c r="BFR309" i="1"/>
  <c r="BFN309" i="1"/>
  <c r="BFJ309" i="1"/>
  <c r="BFF309" i="1"/>
  <c r="BFB309" i="1"/>
  <c r="BEX309" i="1"/>
  <c r="BET309" i="1"/>
  <c r="BEP309" i="1"/>
  <c r="BEL309" i="1"/>
  <c r="BEH309" i="1"/>
  <c r="BED309" i="1"/>
  <c r="BDZ309" i="1"/>
  <c r="BDV309" i="1"/>
  <c r="BDR309" i="1"/>
  <c r="BDN309" i="1"/>
  <c r="BDJ309" i="1"/>
  <c r="BDF309" i="1"/>
  <c r="BDB309" i="1"/>
  <c r="BCX309" i="1"/>
  <c r="BHG308" i="1"/>
  <c r="BHC308" i="1"/>
  <c r="BGY308" i="1"/>
  <c r="BGU308" i="1"/>
  <c r="BGQ308" i="1"/>
  <c r="BGM308" i="1"/>
  <c r="BGI308" i="1"/>
  <c r="BGE308" i="1"/>
  <c r="BGA308" i="1"/>
  <c r="BFW308" i="1"/>
  <c r="BFS308" i="1"/>
  <c r="BFO308" i="1"/>
  <c r="BFK308" i="1"/>
  <c r="BFG308" i="1"/>
  <c r="BFC308" i="1"/>
  <c r="BEY308" i="1"/>
  <c r="BEU308" i="1"/>
  <c r="BEQ308" i="1"/>
  <c r="BEM308" i="1"/>
  <c r="BEI308" i="1"/>
  <c r="BEE308" i="1"/>
  <c r="BEA308" i="1"/>
  <c r="BDW308" i="1"/>
  <c r="BDS308" i="1"/>
  <c r="BDO308" i="1"/>
  <c r="BDK308" i="1"/>
  <c r="BDG308" i="1"/>
  <c r="BDC308" i="1"/>
  <c r="BCY308" i="1"/>
  <c r="BCU308" i="1"/>
  <c r="BHD307" i="1"/>
  <c r="BGZ307" i="1"/>
  <c r="BGV307" i="1"/>
  <c r="BGR307" i="1"/>
  <c r="BGN307" i="1"/>
  <c r="BGJ307" i="1"/>
  <c r="BGF307" i="1"/>
  <c r="BGB307" i="1"/>
  <c r="BFX307" i="1"/>
  <c r="BFT307" i="1"/>
  <c r="BFP307" i="1"/>
  <c r="BFL307" i="1"/>
  <c r="BFH307" i="1"/>
  <c r="BFD307" i="1"/>
  <c r="BEZ307" i="1"/>
  <c r="BEV307" i="1"/>
  <c r="BER307" i="1"/>
  <c r="BEN307" i="1"/>
  <c r="BEJ307" i="1"/>
  <c r="BEF307" i="1"/>
  <c r="BEB307" i="1"/>
  <c r="BDX307" i="1"/>
  <c r="BDT307" i="1"/>
  <c r="BDP307" i="1"/>
  <c r="BDL307" i="1"/>
  <c r="BDH307" i="1"/>
  <c r="BDD307" i="1"/>
  <c r="BCZ307" i="1"/>
  <c r="BCV307" i="1"/>
  <c r="BHE306" i="1"/>
  <c r="BHA306" i="1"/>
  <c r="BGW306" i="1"/>
  <c r="BGS306" i="1"/>
  <c r="BGO306" i="1"/>
  <c r="BGK306" i="1"/>
  <c r="BGG306" i="1"/>
  <c r="BGC306" i="1"/>
  <c r="BFY306" i="1"/>
  <c r="BFU306" i="1"/>
  <c r="BFQ306" i="1"/>
  <c r="BFM306" i="1"/>
  <c r="BFI306" i="1"/>
  <c r="BFE306" i="1"/>
  <c r="BFA306" i="1"/>
  <c r="BEW306" i="1"/>
  <c r="BES306" i="1"/>
  <c r="BEO306" i="1"/>
  <c r="BEK306" i="1"/>
  <c r="BEG306" i="1"/>
  <c r="BEC306" i="1"/>
  <c r="BDY306" i="1"/>
  <c r="BDU306" i="1"/>
  <c r="BDQ306" i="1"/>
  <c r="BDM306" i="1"/>
  <c r="BDI306" i="1"/>
  <c r="BDE306" i="1"/>
  <c r="BDA306" i="1"/>
  <c r="BCW306" i="1"/>
  <c r="BHF305" i="1"/>
  <c r="BHB305" i="1"/>
  <c r="BGX305" i="1"/>
  <c r="BGT305" i="1"/>
  <c r="BGP305" i="1"/>
  <c r="BGL305" i="1"/>
  <c r="BGH305" i="1"/>
  <c r="BGD305" i="1"/>
  <c r="BFZ305" i="1"/>
  <c r="BFV305" i="1"/>
  <c r="BFR305" i="1"/>
  <c r="BFN305" i="1"/>
  <c r="BFJ305" i="1"/>
  <c r="BFF305" i="1"/>
  <c r="BFB305" i="1"/>
  <c r="BEX305" i="1"/>
  <c r="BET305" i="1"/>
  <c r="BEP305" i="1"/>
  <c r="BEL305" i="1"/>
  <c r="BEH305" i="1"/>
  <c r="BED305" i="1"/>
  <c r="BDZ305" i="1"/>
  <c r="BDV305" i="1"/>
  <c r="BDR305" i="1"/>
  <c r="BDN305" i="1"/>
  <c r="BDJ305" i="1"/>
  <c r="BDF305" i="1"/>
  <c r="BDB305" i="1"/>
  <c r="BCX305" i="1"/>
  <c r="BHG304" i="1"/>
  <c r="BHC304" i="1"/>
  <c r="BGY304" i="1"/>
  <c r="BGU304" i="1"/>
  <c r="BGQ304" i="1"/>
  <c r="BGM304" i="1"/>
  <c r="BGI304" i="1"/>
  <c r="BGE304" i="1"/>
  <c r="BGA304" i="1"/>
  <c r="BFW304" i="1"/>
  <c r="BFS304" i="1"/>
  <c r="BFO304" i="1"/>
  <c r="BFK304" i="1"/>
  <c r="BFG304" i="1"/>
  <c r="BFC304" i="1"/>
  <c r="BEY304" i="1"/>
  <c r="BEU304" i="1"/>
  <c r="BEQ304" i="1"/>
  <c r="BEM304" i="1"/>
  <c r="BEI304" i="1"/>
  <c r="BEE304" i="1"/>
  <c r="BEA304" i="1"/>
  <c r="BDW304" i="1"/>
  <c r="BDS304" i="1"/>
  <c r="BDO304" i="1"/>
  <c r="BDK304" i="1"/>
  <c r="BDG304" i="1"/>
  <c r="BDC304" i="1"/>
  <c r="BCY304" i="1"/>
  <c r="BCU304" i="1"/>
  <c r="BHD303" i="1"/>
  <c r="BGZ303" i="1"/>
  <c r="BGV303" i="1"/>
  <c r="BGR303" i="1"/>
  <c r="BGN303" i="1"/>
  <c r="BGJ303" i="1"/>
  <c r="BGF303" i="1"/>
  <c r="BGB303" i="1"/>
  <c r="BFX303" i="1"/>
  <c r="BFT303" i="1"/>
  <c r="BFP303" i="1"/>
  <c r="BFL303" i="1"/>
  <c r="BFH303" i="1"/>
  <c r="BFD303" i="1"/>
  <c r="BEZ303" i="1"/>
  <c r="BEV303" i="1"/>
  <c r="BER303" i="1"/>
  <c r="BEN303" i="1"/>
  <c r="BEJ303" i="1"/>
  <c r="BEF303" i="1"/>
  <c r="BEB303" i="1"/>
  <c r="BDX303" i="1"/>
  <c r="BDT303" i="1"/>
  <c r="BDP303" i="1"/>
  <c r="BDL303" i="1"/>
  <c r="BDH303" i="1"/>
  <c r="BDD303" i="1"/>
  <c r="BCZ303" i="1"/>
  <c r="BCV303" i="1"/>
  <c r="BHE302" i="1"/>
  <c r="BHA302" i="1"/>
  <c r="BGW302" i="1"/>
  <c r="BGS302" i="1"/>
  <c r="BGO302" i="1"/>
  <c r="BGK302" i="1"/>
  <c r="BGG302" i="1"/>
  <c r="BGC302" i="1"/>
  <c r="BFY302" i="1"/>
  <c r="BFU302" i="1"/>
  <c r="BFQ302" i="1"/>
  <c r="BFM302" i="1"/>
  <c r="BFI302" i="1"/>
  <c r="BFE302" i="1"/>
  <c r="BFA302" i="1"/>
  <c r="BEW302" i="1"/>
  <c r="BES302" i="1"/>
  <c r="BEO302" i="1"/>
  <c r="BEK302" i="1"/>
  <c r="BEG302" i="1"/>
  <c r="BEC302" i="1"/>
  <c r="BDY302" i="1"/>
  <c r="BDU302" i="1"/>
  <c r="BDQ302" i="1"/>
  <c r="BDM302" i="1"/>
  <c r="BDI302" i="1"/>
  <c r="BDE302" i="1"/>
  <c r="BDA302" i="1"/>
  <c r="BCW302" i="1"/>
  <c r="BHF301" i="1"/>
  <c r="BHB301" i="1"/>
  <c r="BGX301" i="1"/>
  <c r="BGT301" i="1"/>
  <c r="BGP301" i="1"/>
  <c r="BGL301" i="1"/>
  <c r="BGH301" i="1"/>
  <c r="BGD301" i="1"/>
  <c r="BFZ301" i="1"/>
  <c r="BFV301" i="1"/>
  <c r="BFR301" i="1"/>
  <c r="BFN301" i="1"/>
  <c r="BFJ301" i="1"/>
  <c r="BFF301" i="1"/>
  <c r="BFB301" i="1"/>
  <c r="BEX301" i="1"/>
  <c r="BET301" i="1"/>
  <c r="BEP301" i="1"/>
  <c r="BEL301" i="1"/>
  <c r="BEH301" i="1"/>
  <c r="BED301" i="1"/>
  <c r="BDZ301" i="1"/>
  <c r="BDV301" i="1"/>
  <c r="BDR301" i="1"/>
  <c r="BDN301" i="1"/>
  <c r="BDJ301" i="1"/>
  <c r="BDF301" i="1"/>
  <c r="BDB301" i="1"/>
  <c r="BCX301" i="1"/>
  <c r="BHG300" i="1"/>
  <c r="BHC300" i="1"/>
  <c r="BGY300" i="1"/>
  <c r="BGU300" i="1"/>
  <c r="BGQ300" i="1"/>
  <c r="BGM300" i="1"/>
  <c r="BGI300" i="1"/>
  <c r="BGE300" i="1"/>
  <c r="BGA300" i="1"/>
  <c r="BFW300" i="1"/>
  <c r="BFS300" i="1"/>
  <c r="BFO300" i="1"/>
  <c r="BFK300" i="1"/>
  <c r="BFG300" i="1"/>
  <c r="BFC300" i="1"/>
  <c r="BEY300" i="1"/>
  <c r="BEU300" i="1"/>
  <c r="BEQ300" i="1"/>
  <c r="BEM300" i="1"/>
  <c r="BEI300" i="1"/>
  <c r="BEE300" i="1"/>
  <c r="BEA300" i="1"/>
  <c r="BDW300" i="1"/>
  <c r="BDS300" i="1"/>
  <c r="BDO300" i="1"/>
  <c r="BDK300" i="1"/>
  <c r="BDG300" i="1"/>
  <c r="BDC300" i="1"/>
  <c r="BCY300" i="1"/>
  <c r="BCU300" i="1"/>
  <c r="BHD299" i="1"/>
  <c r="BGZ299" i="1"/>
  <c r="BGV299" i="1"/>
  <c r="BGR299" i="1"/>
  <c r="BGN299" i="1"/>
  <c r="BGJ299" i="1"/>
  <c r="BGF299" i="1"/>
  <c r="BGB299" i="1"/>
  <c r="BFX299" i="1"/>
  <c r="BFT299" i="1"/>
  <c r="BFP299" i="1"/>
  <c r="BFL299" i="1"/>
  <c r="BFH299" i="1"/>
  <c r="BFD299" i="1"/>
  <c r="BEZ299" i="1"/>
  <c r="BEV299" i="1"/>
  <c r="BER299" i="1"/>
  <c r="BEN299" i="1"/>
  <c r="BEJ299" i="1"/>
  <c r="BEF299" i="1"/>
  <c r="BEB299" i="1"/>
  <c r="BDX299" i="1"/>
  <c r="BDT299" i="1"/>
  <c r="BDP299" i="1"/>
  <c r="BDL299" i="1"/>
  <c r="BDH299" i="1"/>
  <c r="BDD299" i="1"/>
  <c r="BCZ299" i="1"/>
  <c r="BCV299" i="1"/>
  <c r="BHE298" i="1"/>
  <c r="BHA298" i="1"/>
  <c r="BGW298" i="1"/>
  <c r="BGS298" i="1"/>
  <c r="BGO298" i="1"/>
  <c r="BGK298" i="1"/>
  <c r="BGG298" i="1"/>
  <c r="BGC298" i="1"/>
  <c r="BFY298" i="1"/>
  <c r="BFU298" i="1"/>
  <c r="BFQ298" i="1"/>
  <c r="BFM298" i="1"/>
  <c r="BFI298" i="1"/>
  <c r="BFE298" i="1"/>
  <c r="BFA298" i="1"/>
  <c r="BEW298" i="1"/>
  <c r="BES298" i="1"/>
  <c r="BEO298" i="1"/>
  <c r="BEK298" i="1"/>
  <c r="BEG298" i="1"/>
  <c r="BEC298" i="1"/>
  <c r="BDY298" i="1"/>
  <c r="BDU298" i="1"/>
  <c r="BDQ298" i="1"/>
  <c r="BDM298" i="1"/>
  <c r="BDI298" i="1"/>
  <c r="BDE298" i="1"/>
  <c r="BDA298" i="1"/>
  <c r="BCW298" i="1"/>
  <c r="BHF297" i="1"/>
  <c r="BHB297" i="1"/>
  <c r="BGX297" i="1"/>
  <c r="BGT297" i="1"/>
  <c r="BGP297" i="1"/>
  <c r="BGL297" i="1"/>
  <c r="BGH297" i="1"/>
  <c r="BGD297" i="1"/>
  <c r="BFZ297" i="1"/>
  <c r="BFV297" i="1"/>
  <c r="BFR297" i="1"/>
  <c r="BFN297" i="1"/>
  <c r="BFJ297" i="1"/>
  <c r="BFF297" i="1"/>
  <c r="BFB297" i="1"/>
  <c r="BEX297" i="1"/>
  <c r="BET297" i="1"/>
  <c r="BEP297" i="1"/>
  <c r="BEL297" i="1"/>
  <c r="BEH297" i="1"/>
  <c r="BED297" i="1"/>
  <c r="BDZ297" i="1"/>
  <c r="BDV297" i="1"/>
  <c r="BDR297" i="1"/>
  <c r="BDN297" i="1"/>
  <c r="BDJ297" i="1"/>
  <c r="BDF297" i="1"/>
  <c r="BDB297" i="1"/>
  <c r="BCX297" i="1"/>
  <c r="BHG296" i="1"/>
  <c r="BHC296" i="1"/>
  <c r="BGY296" i="1"/>
  <c r="BGU296" i="1"/>
  <c r="BGQ296" i="1"/>
  <c r="BGM296" i="1"/>
  <c r="BGI296" i="1"/>
  <c r="BGE296" i="1"/>
  <c r="BGA296" i="1"/>
  <c r="BFW296" i="1"/>
  <c r="BFS296" i="1"/>
  <c r="BFO296" i="1"/>
  <c r="BFK296" i="1"/>
  <c r="BFG296" i="1"/>
  <c r="BFC296" i="1"/>
  <c r="BEY296" i="1"/>
  <c r="BEU296" i="1"/>
  <c r="BEQ296" i="1"/>
  <c r="BEM296" i="1"/>
  <c r="BEI296" i="1"/>
  <c r="BEE296" i="1"/>
  <c r="BEA296" i="1"/>
  <c r="BDW296" i="1"/>
  <c r="BDS296" i="1"/>
  <c r="BDO296" i="1"/>
  <c r="BDK296" i="1"/>
  <c r="BDG296" i="1"/>
  <c r="BDC296" i="1"/>
  <c r="BCY296" i="1"/>
  <c r="BCU296" i="1"/>
  <c r="BHD295" i="1"/>
  <c r="BGZ295" i="1"/>
  <c r="BGV295" i="1"/>
  <c r="BGR295" i="1"/>
  <c r="BGN295" i="1"/>
  <c r="BGJ295" i="1"/>
  <c r="BGF295" i="1"/>
  <c r="BGB295" i="1"/>
  <c r="BFX295" i="1"/>
  <c r="BFT295" i="1"/>
  <c r="BFP295" i="1"/>
  <c r="BFL295" i="1"/>
  <c r="BFH295" i="1"/>
  <c r="BFD295" i="1"/>
  <c r="BEZ295" i="1"/>
  <c r="BEV295" i="1"/>
  <c r="BER295" i="1"/>
  <c r="BEN295" i="1"/>
  <c r="BEJ295" i="1"/>
  <c r="BEF295" i="1"/>
  <c r="BEB295" i="1"/>
  <c r="BDX295" i="1"/>
  <c r="BDT295" i="1"/>
  <c r="BDP295" i="1"/>
  <c r="BDL295" i="1"/>
  <c r="BDH295" i="1"/>
  <c r="BDD295" i="1"/>
  <c r="BCZ295" i="1"/>
  <c r="BCV295" i="1"/>
  <c r="BHE294" i="1"/>
  <c r="BHA294" i="1"/>
  <c r="BGW294" i="1"/>
  <c r="BGS294" i="1"/>
  <c r="BGO294" i="1"/>
  <c r="BGK294" i="1"/>
  <c r="BGG294" i="1"/>
  <c r="BGC294" i="1"/>
  <c r="BFY294" i="1"/>
  <c r="BFU294" i="1"/>
  <c r="BFQ294" i="1"/>
  <c r="BFM294" i="1"/>
  <c r="BFI294" i="1"/>
  <c r="BFE294" i="1"/>
  <c r="BFA294" i="1"/>
  <c r="BEW294" i="1"/>
  <c r="BES294" i="1"/>
  <c r="BEO294" i="1"/>
  <c r="BEK294" i="1"/>
  <c r="BEG294" i="1"/>
  <c r="BEC294" i="1"/>
  <c r="BDY294" i="1"/>
  <c r="BDU294" i="1"/>
  <c r="BDQ294" i="1"/>
  <c r="BDM294" i="1"/>
  <c r="BDI294" i="1"/>
  <c r="BDE294" i="1"/>
  <c r="BDA294" i="1"/>
  <c r="BCW294" i="1"/>
  <c r="BHF293" i="1"/>
  <c r="BHB293" i="1"/>
  <c r="BGX293" i="1"/>
  <c r="BGT293" i="1"/>
  <c r="BGP293" i="1"/>
  <c r="BGL293" i="1"/>
  <c r="BGH293" i="1"/>
  <c r="BGD293" i="1"/>
  <c r="BFZ293" i="1"/>
  <c r="BFV293" i="1"/>
  <c r="BFR293" i="1"/>
  <c r="BFN293" i="1"/>
  <c r="BFJ293" i="1"/>
  <c r="BFF293" i="1"/>
  <c r="BFB293" i="1"/>
  <c r="BEX293" i="1"/>
  <c r="BET293" i="1"/>
  <c r="BEP293" i="1"/>
  <c r="BEL293" i="1"/>
  <c r="BEH293" i="1"/>
  <c r="BED293" i="1"/>
  <c r="BDZ293" i="1"/>
  <c r="BDV293" i="1"/>
  <c r="BDR293" i="1"/>
  <c r="BDN293" i="1"/>
  <c r="BDJ293" i="1"/>
  <c r="BDF293" i="1"/>
  <c r="BDB293" i="1"/>
  <c r="BCX293" i="1"/>
  <c r="BHG292" i="1"/>
  <c r="BHC292" i="1"/>
  <c r="BGY292" i="1"/>
  <c r="BGU292" i="1"/>
  <c r="BGQ292" i="1"/>
  <c r="BGM292" i="1"/>
  <c r="BGI292" i="1"/>
  <c r="BGE292" i="1"/>
  <c r="BGA292" i="1"/>
  <c r="BFW292" i="1"/>
  <c r="BFS292" i="1"/>
  <c r="BFO292" i="1"/>
  <c r="BFK292" i="1"/>
  <c r="BFG292" i="1"/>
  <c r="BFC292" i="1"/>
  <c r="BEY292" i="1"/>
  <c r="BEU292" i="1"/>
  <c r="BEQ292" i="1"/>
  <c r="BEM292" i="1"/>
  <c r="BEI292" i="1"/>
  <c r="BEE292" i="1"/>
  <c r="BEA292" i="1"/>
  <c r="BDW292" i="1"/>
  <c r="BDS292" i="1"/>
  <c r="BDO292" i="1"/>
  <c r="BDK292" i="1"/>
  <c r="BDG292" i="1"/>
  <c r="BDC292" i="1"/>
  <c r="BCY292" i="1"/>
  <c r="BCU292" i="1"/>
  <c r="BHD291" i="1"/>
  <c r="BGZ291" i="1"/>
  <c r="BGV291" i="1"/>
  <c r="BGR291" i="1"/>
  <c r="BGN291" i="1"/>
  <c r="BGJ291" i="1"/>
  <c r="BGF291" i="1"/>
  <c r="BGB291" i="1"/>
  <c r="BFX291" i="1"/>
  <c r="BFT291" i="1"/>
  <c r="BFP291" i="1"/>
  <c r="BFL291" i="1"/>
  <c r="BFH291" i="1"/>
  <c r="BFD291" i="1"/>
  <c r="BEZ291" i="1"/>
  <c r="BEV291" i="1"/>
  <c r="BER291" i="1"/>
  <c r="BEN291" i="1"/>
  <c r="BEJ291" i="1"/>
  <c r="BEF291" i="1"/>
  <c r="BEB291" i="1"/>
  <c r="BDX291" i="1"/>
  <c r="BDT291" i="1"/>
  <c r="BDP291" i="1"/>
  <c r="BDL291" i="1"/>
  <c r="BDH291" i="1"/>
  <c r="BDD291" i="1"/>
  <c r="BCZ291" i="1"/>
  <c r="BCV291" i="1"/>
  <c r="BHE290" i="1"/>
  <c r="BHA290" i="1"/>
  <c r="BGW290" i="1"/>
  <c r="BGS290" i="1"/>
  <c r="BGO290" i="1"/>
  <c r="BGK290" i="1"/>
  <c r="BGG290" i="1"/>
  <c r="BGC290" i="1"/>
  <c r="BFY290" i="1"/>
  <c r="BFU290" i="1"/>
  <c r="BFQ290" i="1"/>
  <c r="BFM290" i="1"/>
  <c r="BFI290" i="1"/>
  <c r="BFE290" i="1"/>
  <c r="BFA290" i="1"/>
  <c r="BEW290" i="1"/>
  <c r="BES290" i="1"/>
  <c r="BEO290" i="1"/>
  <c r="BEK290" i="1"/>
  <c r="BEG290" i="1"/>
  <c r="BEC290" i="1"/>
  <c r="BDY290" i="1"/>
  <c r="BDU290" i="1"/>
  <c r="BDQ290" i="1"/>
  <c r="BDM290" i="1"/>
  <c r="BDI290" i="1"/>
  <c r="BDE290" i="1"/>
  <c r="BDA290" i="1"/>
  <c r="BCW290" i="1"/>
  <c r="BHF289" i="1"/>
  <c r="BHB289" i="1"/>
  <c r="BGX289" i="1"/>
  <c r="BGT289" i="1"/>
  <c r="BGP289" i="1"/>
  <c r="BGL289" i="1"/>
  <c r="BGH289" i="1"/>
  <c r="BGD289" i="1"/>
  <c r="BFZ289" i="1"/>
  <c r="BFV289" i="1"/>
  <c r="BFR289" i="1"/>
  <c r="BFN289" i="1"/>
  <c r="BFJ289" i="1"/>
  <c r="BFF289" i="1"/>
  <c r="BFB289" i="1"/>
  <c r="BEX289" i="1"/>
  <c r="BET289" i="1"/>
  <c r="BEP289" i="1"/>
  <c r="BEL289" i="1"/>
  <c r="BEH289" i="1"/>
  <c r="BED289" i="1"/>
  <c r="BDZ289" i="1"/>
  <c r="BDV289" i="1"/>
  <c r="BDR289" i="1"/>
  <c r="BDN289" i="1"/>
  <c r="BDJ289" i="1"/>
  <c r="BDF289" i="1"/>
  <c r="BDB289" i="1"/>
  <c r="BCX289" i="1"/>
  <c r="BHG288" i="1"/>
  <c r="BHC288" i="1"/>
  <c r="BGY288" i="1"/>
  <c r="BGU288" i="1"/>
  <c r="BGQ288" i="1"/>
  <c r="BGM288" i="1"/>
  <c r="BGI288" i="1"/>
  <c r="BGE288" i="1"/>
  <c r="BGA288" i="1"/>
  <c r="BFW288" i="1"/>
  <c r="BFS288" i="1"/>
  <c r="BFO288" i="1"/>
  <c r="BFK288" i="1"/>
  <c r="BFG288" i="1"/>
  <c r="BFC288" i="1"/>
  <c r="BEY288" i="1"/>
  <c r="BEU288" i="1"/>
  <c r="BEQ288" i="1"/>
  <c r="BEM288" i="1"/>
  <c r="BEI288" i="1"/>
  <c r="BEE288" i="1"/>
  <c r="BEA288" i="1"/>
  <c r="BDW288" i="1"/>
  <c r="BDS288" i="1"/>
  <c r="BDO288" i="1"/>
  <c r="BDK288" i="1"/>
  <c r="BDG288" i="1"/>
  <c r="BDC288" i="1"/>
  <c r="BCY288" i="1"/>
  <c r="BCU288" i="1"/>
  <c r="BHD287" i="1"/>
  <c r="BGZ287" i="1"/>
  <c r="BGV287" i="1"/>
  <c r="BGR287" i="1"/>
  <c r="BGN287" i="1"/>
  <c r="BGJ287" i="1"/>
  <c r="BGF287" i="1"/>
  <c r="BGB287" i="1"/>
  <c r="BFX287" i="1"/>
  <c r="BFT287" i="1"/>
  <c r="BFP287" i="1"/>
  <c r="BFL287" i="1"/>
  <c r="BFH287" i="1"/>
  <c r="BFD287" i="1"/>
  <c r="BEZ287" i="1"/>
  <c r="BEV287" i="1"/>
  <c r="BER287" i="1"/>
  <c r="BEN287" i="1"/>
  <c r="BEJ287" i="1"/>
  <c r="BEF287" i="1"/>
  <c r="BEB287" i="1"/>
  <c r="BDX287" i="1"/>
  <c r="BDT287" i="1"/>
  <c r="BDP287" i="1"/>
  <c r="BDL287" i="1"/>
  <c r="BDH287" i="1"/>
  <c r="BDD287" i="1"/>
  <c r="BCZ287" i="1"/>
  <c r="BCV287" i="1"/>
  <c r="BHE286" i="1"/>
  <c r="BHA286" i="1"/>
  <c r="BGW286" i="1"/>
  <c r="BGS286" i="1"/>
  <c r="BGO286" i="1"/>
  <c r="BGK286" i="1"/>
  <c r="BGG286" i="1"/>
  <c r="BGC286" i="1"/>
  <c r="BFY286" i="1"/>
  <c r="BFU286" i="1"/>
  <c r="BFQ286" i="1"/>
  <c r="BFM286" i="1"/>
  <c r="BFI286" i="1"/>
  <c r="BFE286" i="1"/>
  <c r="BFA286" i="1"/>
  <c r="BEW286" i="1"/>
  <c r="BES286" i="1"/>
  <c r="BEO286" i="1"/>
  <c r="BEK286" i="1"/>
  <c r="BEG286" i="1"/>
  <c r="BEC286" i="1"/>
  <c r="BDY286" i="1"/>
  <c r="BDU286" i="1"/>
  <c r="BDQ286" i="1"/>
  <c r="BDM286" i="1"/>
  <c r="BDI286" i="1"/>
  <c r="BDE286" i="1"/>
  <c r="BDA286" i="1"/>
  <c r="BCW286" i="1"/>
  <c r="BHF285" i="1"/>
  <c r="BHB285" i="1"/>
  <c r="BGX285" i="1"/>
  <c r="BGT285" i="1"/>
  <c r="BGP285" i="1"/>
  <c r="BGL285" i="1"/>
  <c r="BGH285" i="1"/>
  <c r="BGD285" i="1"/>
  <c r="BFZ285" i="1"/>
  <c r="BFV285" i="1"/>
  <c r="BFR285" i="1"/>
  <c r="BFN285" i="1"/>
  <c r="BFJ285" i="1"/>
  <c r="BFF285" i="1"/>
  <c r="BFB285" i="1"/>
  <c r="BEX285" i="1"/>
  <c r="BET285" i="1"/>
  <c r="BEP285" i="1"/>
  <c r="BEL285" i="1"/>
  <c r="BEH285" i="1"/>
  <c r="BED285" i="1"/>
  <c r="BDZ285" i="1"/>
  <c r="BDV285" i="1"/>
  <c r="BDR285" i="1"/>
  <c r="BDN285" i="1"/>
  <c r="BDJ285" i="1"/>
  <c r="BDF285" i="1"/>
  <c r="BDB285" i="1"/>
  <c r="BCX285" i="1"/>
  <c r="BHG284" i="1"/>
  <c r="BHC284" i="1"/>
  <c r="BGY284" i="1"/>
  <c r="BGU284" i="1"/>
  <c r="BGQ284" i="1"/>
  <c r="BGM284" i="1"/>
  <c r="BGI284" i="1"/>
  <c r="BGE284" i="1"/>
  <c r="BGA284" i="1"/>
  <c r="BFW284" i="1"/>
  <c r="BFS284" i="1"/>
  <c r="BFO284" i="1"/>
  <c r="BFK284" i="1"/>
  <c r="BFG284" i="1"/>
  <c r="BFC284" i="1"/>
  <c r="BEY284" i="1"/>
  <c r="BEU284" i="1"/>
  <c r="BEQ284" i="1"/>
  <c r="BEM284" i="1"/>
  <c r="BEI284" i="1"/>
  <c r="BEE284" i="1"/>
  <c r="BEA284" i="1"/>
  <c r="BDW284" i="1"/>
  <c r="BDS284" i="1"/>
  <c r="BDO284" i="1"/>
  <c r="BDK284" i="1"/>
  <c r="BDG284" i="1"/>
  <c r="BDC284" i="1"/>
  <c r="BCY284" i="1"/>
  <c r="BCU284" i="1"/>
  <c r="BHD283" i="1"/>
  <c r="BGZ283" i="1"/>
  <c r="BGV283" i="1"/>
  <c r="BGR283" i="1"/>
  <c r="BGN283" i="1"/>
  <c r="BGJ283" i="1"/>
  <c r="BGF283" i="1"/>
  <c r="BGB283" i="1"/>
  <c r="BFX283" i="1"/>
  <c r="BFT283" i="1"/>
  <c r="BFP283" i="1"/>
  <c r="BFL283" i="1"/>
  <c r="BFH283" i="1"/>
  <c r="BFD283" i="1"/>
  <c r="BEZ283" i="1"/>
  <c r="BEV283" i="1"/>
  <c r="BER283" i="1"/>
  <c r="BEN283" i="1"/>
  <c r="BEJ283" i="1"/>
  <c r="BEF283" i="1"/>
  <c r="BEB283" i="1"/>
  <c r="BDX283" i="1"/>
  <c r="BDT283" i="1"/>
  <c r="BDP283" i="1"/>
  <c r="BDL283" i="1"/>
  <c r="BDH283" i="1"/>
  <c r="BDD283" i="1"/>
  <c r="BCZ283" i="1"/>
  <c r="BCV283" i="1"/>
  <c r="BHE282" i="1"/>
  <c r="BHA282" i="1"/>
  <c r="BGW282" i="1"/>
  <c r="BGS282" i="1"/>
  <c r="BGO282" i="1"/>
  <c r="BGK282" i="1"/>
  <c r="BGG282" i="1"/>
  <c r="BGC282" i="1"/>
  <c r="BFY282" i="1"/>
  <c r="BFU282" i="1"/>
  <c r="BFQ282" i="1"/>
  <c r="BFM282" i="1"/>
  <c r="BFI282" i="1"/>
  <c r="BFE282" i="1"/>
  <c r="BFA282" i="1"/>
  <c r="BEW282" i="1"/>
  <c r="BES282" i="1"/>
  <c r="BEO282" i="1"/>
  <c r="BEK282" i="1"/>
  <c r="BEG282" i="1"/>
  <c r="BEC282" i="1"/>
  <c r="BDY282" i="1"/>
  <c r="BDU282" i="1"/>
  <c r="BDQ282" i="1"/>
  <c r="BDM282" i="1"/>
  <c r="BDI282" i="1"/>
  <c r="BDE282" i="1"/>
  <c r="BDA282" i="1"/>
  <c r="BCW282" i="1"/>
  <c r="BHF281" i="1"/>
  <c r="BHB281" i="1"/>
  <c r="BGX281" i="1"/>
  <c r="BGT281" i="1"/>
  <c r="BGP281" i="1"/>
  <c r="BGL281" i="1"/>
  <c r="BGH281" i="1"/>
  <c r="BGD281" i="1"/>
  <c r="BFZ281" i="1"/>
  <c r="BFV281" i="1"/>
  <c r="BFR281" i="1"/>
  <c r="BFN281" i="1"/>
  <c r="BFJ281" i="1"/>
  <c r="BFF281" i="1"/>
  <c r="BFB281" i="1"/>
  <c r="BEX281" i="1"/>
  <c r="BET281" i="1"/>
  <c r="BEP281" i="1"/>
  <c r="BEL281" i="1"/>
  <c r="BEH281" i="1"/>
  <c r="BED281" i="1"/>
  <c r="BDZ281" i="1"/>
  <c r="BDV281" i="1"/>
  <c r="BDR281" i="1"/>
  <c r="BDN281" i="1"/>
  <c r="BDJ281" i="1"/>
  <c r="BDF281" i="1"/>
  <c r="BDB281" i="1"/>
  <c r="BCX281" i="1"/>
  <c r="BHG280" i="1"/>
  <c r="BHC280" i="1"/>
  <c r="BGY280" i="1"/>
  <c r="BGU280" i="1"/>
  <c r="BGQ280" i="1"/>
  <c r="BGM280" i="1"/>
  <c r="BGI280" i="1"/>
  <c r="BGE280" i="1"/>
  <c r="BGA280" i="1"/>
  <c r="BFW280" i="1"/>
  <c r="BFS280" i="1"/>
  <c r="BFO280" i="1"/>
  <c r="BFK280" i="1"/>
  <c r="BFG280" i="1"/>
  <c r="BFC280" i="1"/>
  <c r="BEY280" i="1"/>
  <c r="BEU280" i="1"/>
  <c r="BEQ280" i="1"/>
  <c r="BEM280" i="1"/>
  <c r="BEI280" i="1"/>
  <c r="BEE280" i="1"/>
  <c r="BEA280" i="1"/>
  <c r="BDW280" i="1"/>
  <c r="BDS280" i="1"/>
  <c r="BDO280" i="1"/>
  <c r="BDK280" i="1"/>
  <c r="BDG280" i="1"/>
  <c r="BDC280" i="1"/>
  <c r="BCY280" i="1"/>
  <c r="BCU280" i="1"/>
  <c r="BHD279" i="1"/>
  <c r="BGZ279" i="1"/>
  <c r="BGV279" i="1"/>
  <c r="BGR279" i="1"/>
  <c r="BGN279" i="1"/>
  <c r="BGJ279" i="1"/>
  <c r="BGF279" i="1"/>
  <c r="BGB279" i="1"/>
  <c r="BFX279" i="1"/>
  <c r="BFT279" i="1"/>
  <c r="BFP279" i="1"/>
  <c r="BFL279" i="1"/>
  <c r="BFH279" i="1"/>
  <c r="BFD279" i="1"/>
  <c r="BEZ279" i="1"/>
  <c r="BEV279" i="1"/>
  <c r="BER279" i="1"/>
  <c r="BEN279" i="1"/>
  <c r="BEJ279" i="1"/>
  <c r="BEF279" i="1"/>
  <c r="BEB279" i="1"/>
  <c r="BDX279" i="1"/>
  <c r="BDT279" i="1"/>
  <c r="BDP279" i="1"/>
  <c r="BDL279" i="1"/>
  <c r="BDH279" i="1"/>
  <c r="BDD279" i="1"/>
  <c r="BCZ279" i="1"/>
  <c r="BCV279" i="1"/>
  <c r="BHE278" i="1"/>
  <c r="BHA278" i="1"/>
  <c r="BGW278" i="1"/>
  <c r="BGS278" i="1"/>
  <c r="BGO278" i="1"/>
  <c r="BGK278" i="1"/>
  <c r="BGG278" i="1"/>
  <c r="BGC278" i="1"/>
  <c r="BFY278" i="1"/>
  <c r="BFU278" i="1"/>
  <c r="BFQ278" i="1"/>
  <c r="BFM278" i="1"/>
  <c r="BFI278" i="1"/>
  <c r="BFE278" i="1"/>
  <c r="BFA278" i="1"/>
  <c r="BEW278" i="1"/>
  <c r="BES278" i="1"/>
  <c r="BEO278" i="1"/>
  <c r="BEK278" i="1"/>
  <c r="BEG278" i="1"/>
  <c r="BEC278" i="1"/>
  <c r="BDY278" i="1"/>
  <c r="BDU278" i="1"/>
  <c r="BDQ278" i="1"/>
  <c r="BDM278" i="1"/>
  <c r="BDI278" i="1"/>
  <c r="BDE278" i="1"/>
  <c r="BDA278" i="1"/>
  <c r="BCW278" i="1"/>
  <c r="BHF277" i="1"/>
  <c r="BHB277" i="1"/>
  <c r="BGX277" i="1"/>
  <c r="BGT277" i="1"/>
  <c r="BGP277" i="1"/>
  <c r="BGL277" i="1"/>
  <c r="BGH277" i="1"/>
  <c r="BGD277" i="1"/>
  <c r="BFZ277" i="1"/>
  <c r="BFV277" i="1"/>
  <c r="BFR277" i="1"/>
  <c r="BFN277" i="1"/>
  <c r="BFJ277" i="1"/>
  <c r="BFF277" i="1"/>
  <c r="BFB277" i="1"/>
  <c r="BEX277" i="1"/>
  <c r="BET277" i="1"/>
  <c r="BEP277" i="1"/>
  <c r="BEL277" i="1"/>
  <c r="BEH277" i="1"/>
  <c r="BED277" i="1"/>
  <c r="BDZ277" i="1"/>
  <c r="BDV277" i="1"/>
  <c r="BDR277" i="1"/>
  <c r="BDN277" i="1"/>
  <c r="BDJ277" i="1"/>
  <c r="BDF277" i="1"/>
  <c r="BDB277" i="1"/>
  <c r="BCX277" i="1"/>
  <c r="BHG276" i="1"/>
  <c r="BHC276" i="1"/>
  <c r="BGY276" i="1"/>
  <c r="BGU276" i="1"/>
  <c r="BGQ276" i="1"/>
  <c r="BGM276" i="1"/>
  <c r="BGI276" i="1"/>
  <c r="BGE276" i="1"/>
  <c r="BGA276" i="1"/>
  <c r="BFW276" i="1"/>
  <c r="BFS276" i="1"/>
  <c r="BFO276" i="1"/>
  <c r="BFK276" i="1"/>
  <c r="BFG276" i="1"/>
  <c r="BFC276" i="1"/>
  <c r="BEY276" i="1"/>
  <c r="BEU276" i="1"/>
  <c r="BEQ276" i="1"/>
  <c r="BEM276" i="1"/>
  <c r="BEI276" i="1"/>
  <c r="BEE276" i="1"/>
  <c r="BEA276" i="1"/>
  <c r="BDW276" i="1"/>
  <c r="BDS276" i="1"/>
  <c r="BDO276" i="1"/>
  <c r="BDK276" i="1"/>
  <c r="BDG276" i="1"/>
  <c r="BDC276" i="1"/>
  <c r="BCY276" i="1"/>
  <c r="BCU276" i="1"/>
  <c r="BHD275" i="1"/>
  <c r="BGZ275" i="1"/>
  <c r="BGV275" i="1"/>
  <c r="BGR275" i="1"/>
  <c r="BGN275" i="1"/>
  <c r="BGJ275" i="1"/>
  <c r="BGF275" i="1"/>
  <c r="BGB275" i="1"/>
  <c r="BFX275" i="1"/>
  <c r="BFT275" i="1"/>
  <c r="BFP275" i="1"/>
  <c r="BFL275" i="1"/>
  <c r="BFH275" i="1"/>
  <c r="BFD275" i="1"/>
  <c r="BEZ275" i="1"/>
  <c r="BEV275" i="1"/>
  <c r="BER275" i="1"/>
  <c r="BEN275" i="1"/>
  <c r="BEJ275" i="1"/>
  <c r="BEF275" i="1"/>
  <c r="BEB275" i="1"/>
  <c r="BDX275" i="1"/>
  <c r="BDT275" i="1"/>
  <c r="BDP275" i="1"/>
  <c r="BDL275" i="1"/>
  <c r="BDH275" i="1"/>
  <c r="BDD275" i="1"/>
  <c r="BCZ275" i="1"/>
  <c r="BCV275" i="1"/>
  <c r="BHE274" i="1"/>
  <c r="BHA274" i="1"/>
  <c r="BGW274" i="1"/>
  <c r="BGS274" i="1"/>
  <c r="BGO274" i="1"/>
  <c r="BGK274" i="1"/>
  <c r="BGG274" i="1"/>
  <c r="BGC274" i="1"/>
  <c r="BFY274" i="1"/>
  <c r="BFU274" i="1"/>
  <c r="BFQ274" i="1"/>
  <c r="BFM274" i="1"/>
  <c r="BFI274" i="1"/>
  <c r="BFE274" i="1"/>
  <c r="BFA274" i="1"/>
  <c r="BEW274" i="1"/>
  <c r="BES274" i="1"/>
  <c r="BEO274" i="1"/>
  <c r="BEK274" i="1"/>
  <c r="BEG274" i="1"/>
  <c r="BEC274" i="1"/>
  <c r="BDY274" i="1"/>
  <c r="BDU274" i="1"/>
  <c r="BDQ274" i="1"/>
  <c r="BDM274" i="1"/>
  <c r="BDI274" i="1"/>
  <c r="BDE274" i="1"/>
  <c r="BDA274" i="1"/>
  <c r="BCW274" i="1"/>
  <c r="BHF273" i="1"/>
  <c r="BHB273" i="1"/>
  <c r="BGX273" i="1"/>
  <c r="BGT273" i="1"/>
  <c r="BGP273" i="1"/>
  <c r="BGL273" i="1"/>
  <c r="BGH273" i="1"/>
  <c r="BGD273" i="1"/>
  <c r="BFZ273" i="1"/>
  <c r="BFV273" i="1"/>
  <c r="BFR273" i="1"/>
  <c r="BFN273" i="1"/>
  <c r="BFJ273" i="1"/>
  <c r="BFF273" i="1"/>
  <c r="BFB273" i="1"/>
  <c r="BEX273" i="1"/>
  <c r="BET273" i="1"/>
  <c r="BEP273" i="1"/>
  <c r="BEL273" i="1"/>
  <c r="BEH273" i="1"/>
  <c r="BED273" i="1"/>
  <c r="BDZ273" i="1"/>
  <c r="BDV273" i="1"/>
  <c r="BDR273" i="1"/>
  <c r="BDN273" i="1"/>
  <c r="BDJ273" i="1"/>
  <c r="BDF273" i="1"/>
  <c r="BDB273" i="1"/>
  <c r="BCX273" i="1"/>
  <c r="BHG272" i="1"/>
  <c r="BHC272" i="1"/>
  <c r="BGY272" i="1"/>
  <c r="BGU272" i="1"/>
  <c r="BGQ272" i="1"/>
  <c r="BGM272" i="1"/>
  <c r="BGI272" i="1"/>
  <c r="BGE272" i="1"/>
  <c r="BGA272" i="1"/>
  <c r="BFW272" i="1"/>
  <c r="BFS272" i="1"/>
  <c r="BFO272" i="1"/>
  <c r="BFK272" i="1"/>
  <c r="BFG272" i="1"/>
  <c r="BFC272" i="1"/>
  <c r="BEY272" i="1"/>
  <c r="BEU272" i="1"/>
  <c r="BEQ272" i="1"/>
  <c r="BEM272" i="1"/>
  <c r="BEI272" i="1"/>
  <c r="BEE272" i="1"/>
  <c r="BEA272" i="1"/>
  <c r="BDW272" i="1"/>
  <c r="BDS272" i="1"/>
  <c r="BDO272" i="1"/>
  <c r="BDK272" i="1"/>
  <c r="BDG272" i="1"/>
  <c r="BDC272" i="1"/>
  <c r="BCY272" i="1"/>
  <c r="BCU272" i="1"/>
  <c r="BHD271" i="1"/>
  <c r="BGZ271" i="1"/>
  <c r="BGV271" i="1"/>
  <c r="BGR271" i="1"/>
  <c r="BGN271" i="1"/>
  <c r="BGJ271" i="1"/>
  <c r="BGF271" i="1"/>
  <c r="BGB271" i="1"/>
  <c r="BFX271" i="1"/>
  <c r="BFT271" i="1"/>
  <c r="BFP271" i="1"/>
  <c r="BFL271" i="1"/>
  <c r="BFH271" i="1"/>
  <c r="BFD271" i="1"/>
  <c r="BEZ271" i="1"/>
  <c r="BEV271" i="1"/>
  <c r="BER271" i="1"/>
  <c r="BEN271" i="1"/>
  <c r="BEJ271" i="1"/>
  <c r="BEF271" i="1"/>
  <c r="BEB271" i="1"/>
  <c r="BDX271" i="1"/>
  <c r="BDT271" i="1"/>
  <c r="BDP271" i="1"/>
  <c r="BDL271" i="1"/>
  <c r="BDH271" i="1"/>
  <c r="BDD271" i="1"/>
  <c r="BCZ271" i="1"/>
  <c r="BCV271" i="1"/>
  <c r="BHE270" i="1"/>
  <c r="BHA270" i="1"/>
  <c r="BGW270" i="1"/>
  <c r="BGS270" i="1"/>
  <c r="BGO270" i="1"/>
  <c r="BGK270" i="1"/>
  <c r="BGG270" i="1"/>
  <c r="BGC270" i="1"/>
  <c r="BFY270" i="1"/>
  <c r="BFU270" i="1"/>
  <c r="BFQ270" i="1"/>
  <c r="BFM270" i="1"/>
  <c r="BFI270" i="1"/>
  <c r="BFE270" i="1"/>
  <c r="BFA270" i="1"/>
  <c r="BEW270" i="1"/>
  <c r="BES270" i="1"/>
  <c r="BEO270" i="1"/>
  <c r="BEK270" i="1"/>
  <c r="BEG270" i="1"/>
  <c r="BEC270" i="1"/>
  <c r="BDY270" i="1"/>
  <c r="BDU270" i="1"/>
  <c r="BDQ270" i="1"/>
  <c r="BDM270" i="1"/>
  <c r="BDI270" i="1"/>
  <c r="BDE270" i="1"/>
  <c r="BDA270" i="1"/>
  <c r="BCW270" i="1"/>
  <c r="BHF269" i="1"/>
  <c r="BHB269" i="1"/>
  <c r="BGX269" i="1"/>
  <c r="BGT269" i="1"/>
  <c r="BGP269" i="1"/>
  <c r="BGL269" i="1"/>
  <c r="BGH269" i="1"/>
  <c r="BGD269" i="1"/>
  <c r="BFZ269" i="1"/>
  <c r="BFV269" i="1"/>
  <c r="BFR269" i="1"/>
  <c r="BFN269" i="1"/>
  <c r="BFJ269" i="1"/>
  <c r="BFF269" i="1"/>
  <c r="BFB269" i="1"/>
  <c r="BEX269" i="1"/>
  <c r="BET269" i="1"/>
  <c r="BEP269" i="1"/>
  <c r="BEL269" i="1"/>
  <c r="BEH269" i="1"/>
  <c r="BED269" i="1"/>
  <c r="BDZ269" i="1"/>
  <c r="BDV269" i="1"/>
  <c r="BDR269" i="1"/>
  <c r="BDN269" i="1"/>
  <c r="BDJ269" i="1"/>
  <c r="BDF269" i="1"/>
  <c r="BDB269" i="1"/>
  <c r="BCX269" i="1"/>
  <c r="BHG268" i="1"/>
  <c r="BHC268" i="1"/>
  <c r="BGY268" i="1"/>
  <c r="BGU268" i="1"/>
  <c r="BGQ268" i="1"/>
  <c r="BGM268" i="1"/>
  <c r="BGI268" i="1"/>
  <c r="BGE268" i="1"/>
  <c r="BGA268" i="1"/>
  <c r="BFW268" i="1"/>
  <c r="BFS268" i="1"/>
  <c r="BFO268" i="1"/>
  <c r="BFK268" i="1"/>
  <c r="BFG268" i="1"/>
  <c r="BFC268" i="1"/>
  <c r="BEY268" i="1"/>
  <c r="BEU268" i="1"/>
  <c r="BEQ268" i="1"/>
  <c r="BEM268" i="1"/>
  <c r="BEI268" i="1"/>
  <c r="BEE268" i="1"/>
  <c r="BEA268" i="1"/>
  <c r="BDW268" i="1"/>
  <c r="BDS268" i="1"/>
  <c r="BDO268" i="1"/>
  <c r="BDK268" i="1"/>
  <c r="BDG268" i="1"/>
  <c r="BDC268" i="1"/>
  <c r="BCY268" i="1"/>
  <c r="BCU268" i="1"/>
  <c r="BHD267" i="1"/>
  <c r="BGZ267" i="1"/>
  <c r="BGV267" i="1"/>
  <c r="BGR267" i="1"/>
  <c r="BGN267" i="1"/>
  <c r="BGJ267" i="1"/>
  <c r="BGF267" i="1"/>
  <c r="BGB267" i="1"/>
  <c r="BFX267" i="1"/>
  <c r="BFT267" i="1"/>
  <c r="BFP267" i="1"/>
  <c r="BFL267" i="1"/>
  <c r="BFH267" i="1"/>
  <c r="BFD267" i="1"/>
  <c r="BEZ267" i="1"/>
  <c r="BEV267" i="1"/>
  <c r="BER267" i="1"/>
  <c r="BEN267" i="1"/>
  <c r="BEJ267" i="1"/>
  <c r="BEF267" i="1"/>
  <c r="BEB267" i="1"/>
  <c r="BDX267" i="1"/>
  <c r="BDT267" i="1"/>
  <c r="BDP267" i="1"/>
  <c r="BDL267" i="1"/>
  <c r="BDH267" i="1"/>
  <c r="BDD267" i="1"/>
  <c r="BCZ267" i="1"/>
  <c r="BCV267" i="1"/>
  <c r="BHE266" i="1"/>
  <c r="BHA266" i="1"/>
  <c r="BGW266" i="1"/>
  <c r="BGS266" i="1"/>
  <c r="BGO266" i="1"/>
  <c r="BGK266" i="1"/>
  <c r="BGG266" i="1"/>
  <c r="BGC266" i="1"/>
  <c r="BFY266" i="1"/>
  <c r="BFU266" i="1"/>
  <c r="BFQ266" i="1"/>
  <c r="BFM266" i="1"/>
  <c r="BFI266" i="1"/>
  <c r="BFE266" i="1"/>
  <c r="BFA266" i="1"/>
  <c r="BEW266" i="1"/>
  <c r="BES266" i="1"/>
  <c r="BEO266" i="1"/>
  <c r="BEK266" i="1"/>
  <c r="BEG266" i="1"/>
  <c r="BEC266" i="1"/>
  <c r="BDY266" i="1"/>
  <c r="BDU266" i="1"/>
  <c r="BDQ266" i="1"/>
  <c r="BDM266" i="1"/>
  <c r="BDI266" i="1"/>
  <c r="BDE266" i="1"/>
  <c r="BDA266" i="1"/>
  <c r="BCW266" i="1"/>
  <c r="BHF265" i="1"/>
  <c r="BHB265" i="1"/>
  <c r="BGX265" i="1"/>
  <c r="BGT265" i="1"/>
  <c r="BGP265" i="1"/>
  <c r="BGL265" i="1"/>
  <c r="BGH265" i="1"/>
  <c r="BGD265" i="1"/>
  <c r="BFZ265" i="1"/>
  <c r="BFV265" i="1"/>
  <c r="BFR265" i="1"/>
  <c r="BFN265" i="1"/>
  <c r="BFJ265" i="1"/>
  <c r="BFF265" i="1"/>
  <c r="BFB265" i="1"/>
  <c r="BEX265" i="1"/>
  <c r="BET265" i="1"/>
  <c r="BEP265" i="1"/>
  <c r="BEL265" i="1"/>
  <c r="BEH265" i="1"/>
  <c r="BED265" i="1"/>
  <c r="BDZ265" i="1"/>
  <c r="BDV265" i="1"/>
  <c r="BDR265" i="1"/>
  <c r="BDN265" i="1"/>
  <c r="BDJ265" i="1"/>
  <c r="BDF265" i="1"/>
  <c r="BDB265" i="1"/>
  <c r="BCX265" i="1"/>
  <c r="BHG264" i="1"/>
  <c r="BHC264" i="1"/>
  <c r="BGY264" i="1"/>
  <c r="BGU264" i="1"/>
  <c r="BGQ264" i="1"/>
  <c r="BGM264" i="1"/>
  <c r="BGI264" i="1"/>
  <c r="BGE264" i="1"/>
  <c r="BGA264" i="1"/>
  <c r="BFW264" i="1"/>
  <c r="BFS264" i="1"/>
  <c r="BFO264" i="1"/>
  <c r="BFK264" i="1"/>
  <c r="BFG264" i="1"/>
  <c r="BFC264" i="1"/>
  <c r="BEY264" i="1"/>
  <c r="BEU264" i="1"/>
  <c r="BEQ264" i="1"/>
  <c r="BEM264" i="1"/>
  <c r="BEI264" i="1"/>
  <c r="BEE264" i="1"/>
  <c r="BEA264" i="1"/>
  <c r="BDW264" i="1"/>
  <c r="BDS264" i="1"/>
  <c r="BDO264" i="1"/>
  <c r="BDK264" i="1"/>
  <c r="BDG264" i="1"/>
  <c r="BDC264" i="1"/>
  <c r="BCY264" i="1"/>
  <c r="BCU264" i="1"/>
  <c r="BHD263" i="1"/>
  <c r="BGZ263" i="1"/>
  <c r="BGV263" i="1"/>
  <c r="BGR263" i="1"/>
  <c r="BGN263" i="1"/>
  <c r="BGJ263" i="1"/>
  <c r="BGF263" i="1"/>
  <c r="BGB263" i="1"/>
  <c r="BFX263" i="1"/>
  <c r="BFT263" i="1"/>
  <c r="BFP263" i="1"/>
  <c r="BFL263" i="1"/>
  <c r="BFH263" i="1"/>
  <c r="BFD263" i="1"/>
  <c r="BEZ263" i="1"/>
  <c r="BEV263" i="1"/>
  <c r="BER263" i="1"/>
  <c r="BEN263" i="1"/>
  <c r="BEJ263" i="1"/>
  <c r="BEF263" i="1"/>
  <c r="BEB263" i="1"/>
  <c r="BDX263" i="1"/>
  <c r="BDT263" i="1"/>
  <c r="BDP263" i="1"/>
  <c r="BDL263" i="1"/>
  <c r="BDH263" i="1"/>
  <c r="BDD263" i="1"/>
  <c r="BCZ263" i="1"/>
  <c r="BCV263" i="1"/>
  <c r="BHE262" i="1"/>
  <c r="BHA262" i="1"/>
  <c r="BGW262" i="1"/>
  <c r="BGS262" i="1"/>
  <c r="BGO262" i="1"/>
  <c r="BGK262" i="1"/>
  <c r="BGG262" i="1"/>
  <c r="BGC262" i="1"/>
  <c r="BFY262" i="1"/>
  <c r="BFU262" i="1"/>
  <c r="BFQ262" i="1"/>
  <c r="BFM262" i="1"/>
  <c r="BFI262" i="1"/>
  <c r="BFE262" i="1"/>
  <c r="BFA262" i="1"/>
  <c r="BEW262" i="1"/>
  <c r="BES262" i="1"/>
  <c r="BEO262" i="1"/>
  <c r="BEK262" i="1"/>
  <c r="BEG262" i="1"/>
  <c r="BEC262" i="1"/>
  <c r="BDY262" i="1"/>
  <c r="BDU262" i="1"/>
  <c r="BDQ262" i="1"/>
  <c r="BDM262" i="1"/>
  <c r="BDI262" i="1"/>
  <c r="BDE262" i="1"/>
  <c r="BDA262" i="1"/>
  <c r="BCW262" i="1"/>
  <c r="BHF261" i="1"/>
  <c r="BHB261" i="1"/>
  <c r="BGX261" i="1"/>
  <c r="BGT261" i="1"/>
  <c r="BGP261" i="1"/>
  <c r="BGL261" i="1"/>
  <c r="BGH261" i="1"/>
  <c r="BGD261" i="1"/>
  <c r="BFZ261" i="1"/>
  <c r="BFV261" i="1"/>
  <c r="BFR261" i="1"/>
  <c r="BFN261" i="1"/>
  <c r="BFJ261" i="1"/>
  <c r="BFF261" i="1"/>
  <c r="BFB261" i="1"/>
  <c r="BEX261" i="1"/>
  <c r="BET261" i="1"/>
  <c r="BEP261" i="1"/>
  <c r="BEL261" i="1"/>
  <c r="BEH261" i="1"/>
  <c r="BED261" i="1"/>
  <c r="BDZ261" i="1"/>
  <c r="BDV261" i="1"/>
  <c r="BDR261" i="1"/>
  <c r="BDN261" i="1"/>
  <c r="BDJ261" i="1"/>
  <c r="BDF261" i="1"/>
  <c r="BDB261" i="1"/>
  <c r="BCX261" i="1"/>
  <c r="BHG260" i="1"/>
  <c r="BHC260" i="1"/>
  <c r="BGY260" i="1"/>
  <c r="BGU260" i="1"/>
  <c r="BGQ260" i="1"/>
  <c r="BGM260" i="1"/>
  <c r="BGI260" i="1"/>
  <c r="BGE260" i="1"/>
  <c r="BGA260" i="1"/>
  <c r="BFW260" i="1"/>
  <c r="BFS260" i="1"/>
  <c r="BFO260" i="1"/>
  <c r="BFK260" i="1"/>
  <c r="BFG260" i="1"/>
  <c r="BFC260" i="1"/>
  <c r="BEY260" i="1"/>
  <c r="BEU260" i="1"/>
  <c r="BEQ260" i="1"/>
  <c r="BEM260" i="1"/>
  <c r="BEI260" i="1"/>
  <c r="BEE260" i="1"/>
  <c r="BEA260" i="1"/>
  <c r="BDW260" i="1"/>
  <c r="BDS260" i="1"/>
  <c r="BDO260" i="1"/>
  <c r="BDK260" i="1"/>
  <c r="BDG260" i="1"/>
  <c r="BDC260" i="1"/>
  <c r="BCY260" i="1"/>
  <c r="BCU260" i="1"/>
  <c r="BHD259" i="1"/>
  <c r="BGZ259" i="1"/>
  <c r="BGV259" i="1"/>
  <c r="BGR259" i="1"/>
  <c r="BGN259" i="1"/>
  <c r="BGJ259" i="1"/>
  <c r="BGF259" i="1"/>
  <c r="BGB259" i="1"/>
  <c r="BFX259" i="1"/>
  <c r="BFT259" i="1"/>
  <c r="BFP259" i="1"/>
  <c r="BFL259" i="1"/>
  <c r="BFH259" i="1"/>
  <c r="BFD259" i="1"/>
  <c r="BEZ259" i="1"/>
  <c r="BEV259" i="1"/>
  <c r="BER259" i="1"/>
  <c r="BEN259" i="1"/>
  <c r="BEJ259" i="1"/>
  <c r="BEF259" i="1"/>
  <c r="BEB259" i="1"/>
  <c r="BDX259" i="1"/>
  <c r="BDT259" i="1"/>
  <c r="BDP259" i="1"/>
  <c r="BDL259" i="1"/>
  <c r="BDH259" i="1"/>
  <c r="BDD259" i="1"/>
  <c r="BCZ259" i="1"/>
  <c r="BCV259" i="1"/>
  <c r="BHE258" i="1"/>
  <c r="BHA258" i="1"/>
  <c r="BGW258" i="1"/>
  <c r="BGS258" i="1"/>
  <c r="BGO258" i="1"/>
  <c r="BGK258" i="1"/>
  <c r="BGG258" i="1"/>
  <c r="BGC258" i="1"/>
  <c r="BFY258" i="1"/>
  <c r="BFU258" i="1"/>
  <c r="BFQ258" i="1"/>
  <c r="BFM258" i="1"/>
  <c r="BFI258" i="1"/>
  <c r="BFE258" i="1"/>
  <c r="BFA258" i="1"/>
  <c r="BEW258" i="1"/>
  <c r="BES258" i="1"/>
  <c r="BEO258" i="1"/>
  <c r="BEK258" i="1"/>
  <c r="BEG258" i="1"/>
  <c r="BEC258" i="1"/>
  <c r="BDY258" i="1"/>
  <c r="BDU258" i="1"/>
  <c r="BDQ258" i="1"/>
  <c r="BDM258" i="1"/>
  <c r="BDI258" i="1"/>
  <c r="BDE258" i="1"/>
  <c r="BDA258" i="1"/>
  <c r="BCW258" i="1"/>
  <c r="BHF257" i="1"/>
  <c r="BHB257" i="1"/>
  <c r="BGX257" i="1"/>
  <c r="BGT257" i="1"/>
  <c r="BGP257" i="1"/>
  <c r="BGL257" i="1"/>
  <c r="BGH257" i="1"/>
  <c r="BGD257" i="1"/>
  <c r="BFZ257" i="1"/>
  <c r="BFV257" i="1"/>
  <c r="BFR257" i="1"/>
  <c r="BFN257" i="1"/>
  <c r="BFJ257" i="1"/>
  <c r="BFF257" i="1"/>
  <c r="BFB257" i="1"/>
  <c r="BEX257" i="1"/>
  <c r="BET257" i="1"/>
  <c r="BEP257" i="1"/>
  <c r="BEL257" i="1"/>
  <c r="BEH257" i="1"/>
  <c r="BED257" i="1"/>
  <c r="BDZ257" i="1"/>
  <c r="BDV257" i="1"/>
  <c r="BDR257" i="1"/>
  <c r="BDN257" i="1"/>
  <c r="BDJ257" i="1"/>
  <c r="BDF257" i="1"/>
  <c r="BDB257" i="1"/>
  <c r="BCX257" i="1"/>
  <c r="BHG256" i="1"/>
  <c r="BHC256" i="1"/>
  <c r="BGY256" i="1"/>
  <c r="BGU256" i="1"/>
  <c r="BGQ256" i="1"/>
  <c r="BGM256" i="1"/>
  <c r="BGI256" i="1"/>
  <c r="BGE256" i="1"/>
  <c r="BGA256" i="1"/>
  <c r="BFW256" i="1"/>
  <c r="BFS256" i="1"/>
  <c r="BFO256" i="1"/>
  <c r="BFK256" i="1"/>
  <c r="BFG256" i="1"/>
  <c r="BFC256" i="1"/>
  <c r="BEY256" i="1"/>
  <c r="BEU256" i="1"/>
  <c r="BEQ256" i="1"/>
  <c r="BEM256" i="1"/>
  <c r="BEI256" i="1"/>
  <c r="BEE256" i="1"/>
  <c r="BEA256" i="1"/>
  <c r="BDW256" i="1"/>
  <c r="BDS256" i="1"/>
  <c r="BDO256" i="1"/>
  <c r="BDK256" i="1"/>
  <c r="BDG256" i="1"/>
  <c r="BDC256" i="1"/>
  <c r="BCY256" i="1"/>
  <c r="BCU256" i="1"/>
  <c r="BHD255" i="1"/>
  <c r="BGZ255" i="1"/>
  <c r="BGV255" i="1"/>
  <c r="BGR255" i="1"/>
  <c r="BGN255" i="1"/>
  <c r="BGJ255" i="1"/>
  <c r="BGF255" i="1"/>
  <c r="BGB255" i="1"/>
  <c r="BFX255" i="1"/>
  <c r="BFT255" i="1"/>
  <c r="BFP255" i="1"/>
  <c r="BFL255" i="1"/>
  <c r="BFH255" i="1"/>
  <c r="BFD255" i="1"/>
  <c r="BEZ255" i="1"/>
  <c r="BEV255" i="1"/>
  <c r="BER255" i="1"/>
  <c r="BEN255" i="1"/>
  <c r="BEJ255" i="1"/>
  <c r="BEF255" i="1"/>
  <c r="BEB255" i="1"/>
  <c r="BDX255" i="1"/>
  <c r="BDT255" i="1"/>
  <c r="BDP255" i="1"/>
  <c r="BDL255" i="1"/>
  <c r="BDH255" i="1"/>
  <c r="BDD255" i="1"/>
  <c r="BCZ255" i="1"/>
  <c r="BCV255" i="1"/>
  <c r="BHE254" i="1"/>
  <c r="BHA254" i="1"/>
  <c r="BGW254" i="1"/>
  <c r="BGS254" i="1"/>
  <c r="BGO254" i="1"/>
  <c r="BGK254" i="1"/>
  <c r="BGG254" i="1"/>
  <c r="BGC254" i="1"/>
  <c r="BFY254" i="1"/>
  <c r="BFU254" i="1"/>
  <c r="BFQ254" i="1"/>
  <c r="BFM254" i="1"/>
  <c r="BFI254" i="1"/>
  <c r="BFE254" i="1"/>
  <c r="BFA254" i="1"/>
  <c r="BEW254" i="1"/>
  <c r="BES254" i="1"/>
  <c r="BEO254" i="1"/>
  <c r="BEK254" i="1"/>
  <c r="BEG254" i="1"/>
  <c r="BEC254" i="1"/>
  <c r="BDY254" i="1"/>
  <c r="BDU254" i="1"/>
  <c r="BDQ254" i="1"/>
  <c r="BDM254" i="1"/>
  <c r="BDI254" i="1"/>
  <c r="BDE254" i="1"/>
  <c r="BDA254" i="1"/>
  <c r="BCW254" i="1"/>
  <c r="BHF253" i="1"/>
  <c r="BHB253" i="1"/>
  <c r="BGX253" i="1"/>
  <c r="BGT253" i="1"/>
  <c r="BGP253" i="1"/>
  <c r="BGL253" i="1"/>
  <c r="BGH253" i="1"/>
  <c r="BGD253" i="1"/>
  <c r="BFZ253" i="1"/>
  <c r="BFV253" i="1"/>
  <c r="BFR253" i="1"/>
  <c r="BFN253" i="1"/>
  <c r="BFJ253" i="1"/>
  <c r="BFF253" i="1"/>
  <c r="BFB253" i="1"/>
  <c r="BEX253" i="1"/>
  <c r="BET253" i="1"/>
  <c r="BEP253" i="1"/>
  <c r="BEL253" i="1"/>
  <c r="BEH253" i="1"/>
  <c r="BED253" i="1"/>
  <c r="BDZ253" i="1"/>
  <c r="BDV253" i="1"/>
  <c r="BDR253" i="1"/>
  <c r="BDN253" i="1"/>
  <c r="BDJ253" i="1"/>
  <c r="BDF253" i="1"/>
  <c r="BDB253" i="1"/>
  <c r="BCX253" i="1"/>
  <c r="BHG252" i="1"/>
  <c r="BHC252" i="1"/>
  <c r="BGY252" i="1"/>
  <c r="BGU252" i="1"/>
  <c r="BGQ252" i="1"/>
  <c r="BGM252" i="1"/>
  <c r="BGI252" i="1"/>
  <c r="BGB252" i="1"/>
  <c r="BFT252" i="1"/>
  <c r="BFL252" i="1"/>
  <c r="BFD252" i="1"/>
  <c r="BEV252" i="1"/>
  <c r="BEN252" i="1"/>
  <c r="BEF252" i="1"/>
  <c r="BDX252" i="1"/>
  <c r="BDP252" i="1"/>
  <c r="BDH252" i="1"/>
  <c r="BCZ252" i="1"/>
  <c r="BHE251" i="1"/>
  <c r="BGW251" i="1"/>
  <c r="BGO251" i="1"/>
  <c r="BGG251" i="1"/>
  <c r="BFY251" i="1"/>
  <c r="BFQ251" i="1"/>
  <c r="BFI251" i="1"/>
  <c r="BFA251" i="1"/>
  <c r="BES251" i="1"/>
  <c r="BEK251" i="1"/>
  <c r="BEC251" i="1"/>
  <c r="BDU251" i="1"/>
  <c r="BDM251" i="1"/>
  <c r="BDE251" i="1"/>
  <c r="BCW251" i="1"/>
  <c r="BHB250" i="1"/>
  <c r="BGT250" i="1"/>
  <c r="BGL250" i="1"/>
  <c r="BGD250" i="1"/>
  <c r="BFV250" i="1"/>
  <c r="BFN250" i="1"/>
  <c r="BFF250" i="1"/>
  <c r="BEX250" i="1"/>
  <c r="BEP250" i="1"/>
  <c r="BEH250" i="1"/>
  <c r="BDZ250" i="1"/>
  <c r="BDR250" i="1"/>
  <c r="BDJ250" i="1"/>
  <c r="BDB250" i="1"/>
  <c r="Z7" i="19"/>
  <c r="Z8" i="19"/>
  <c r="Z9" i="19"/>
  <c r="Z10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6" i="19"/>
  <c r="BHJ256" i="1" l="1"/>
  <c r="BHJ272" i="1"/>
  <c r="BHJ288" i="1"/>
  <c r="BHY288" i="1" s="1"/>
  <c r="BHJ304" i="1"/>
  <c r="BHY304" i="1" s="1"/>
  <c r="BHJ7" i="1"/>
  <c r="BIH7" i="1" s="1"/>
  <c r="BHJ257" i="1"/>
  <c r="BHJ273" i="1"/>
  <c r="BHJ289" i="1"/>
  <c r="BHJ305" i="1"/>
  <c r="BHJ258" i="1"/>
  <c r="BHJ274" i="1"/>
  <c r="BHJ290" i="1"/>
  <c r="BHJ306" i="1"/>
  <c r="BHJ251" i="1"/>
  <c r="BHJ263" i="1"/>
  <c r="BHJ279" i="1"/>
  <c r="BHJ295" i="1"/>
  <c r="BHJ311" i="1"/>
  <c r="BHJ250" i="1"/>
  <c r="BHJ234" i="1"/>
  <c r="BHJ218" i="1"/>
  <c r="BHJ203" i="1"/>
  <c r="BHJ237" i="1"/>
  <c r="BHJ221" i="1"/>
  <c r="BHJ205" i="1"/>
  <c r="BHJ240" i="1"/>
  <c r="BHJ224" i="1"/>
  <c r="BHJ208" i="1"/>
  <c r="BHJ235" i="1"/>
  <c r="BHJ219" i="1"/>
  <c r="BHJ204" i="1"/>
  <c r="BHJ188" i="1"/>
  <c r="BHJ172" i="1"/>
  <c r="BHJ199" i="1"/>
  <c r="BHJ183" i="1"/>
  <c r="BHJ167" i="1"/>
  <c r="BHJ202" i="1"/>
  <c r="BHJ186" i="1"/>
  <c r="BHJ170" i="1"/>
  <c r="BHJ201" i="1"/>
  <c r="BHJ185" i="1"/>
  <c r="BHJ169" i="1"/>
  <c r="BHJ154" i="1"/>
  <c r="BHJ138" i="1"/>
  <c r="BHJ122" i="1"/>
  <c r="BHJ153" i="1"/>
  <c r="BHJ137" i="1"/>
  <c r="BHJ121" i="1"/>
  <c r="BHJ152" i="1"/>
  <c r="BHJ136" i="1"/>
  <c r="BHJ120" i="1"/>
  <c r="BHJ147" i="1"/>
  <c r="BHJ131" i="1"/>
  <c r="BHJ115" i="1"/>
  <c r="BHJ102" i="1"/>
  <c r="BHJ86" i="1"/>
  <c r="BHJ70" i="1"/>
  <c r="BHJ93" i="1"/>
  <c r="BHJ77" i="1"/>
  <c r="BHJ104" i="1"/>
  <c r="BHJ88" i="1"/>
  <c r="BHJ72" i="1"/>
  <c r="BHJ103" i="1"/>
  <c r="BHJ87" i="1"/>
  <c r="BHJ71" i="1"/>
  <c r="BHJ56" i="1"/>
  <c r="BHJ40" i="1"/>
  <c r="BHJ51" i="1"/>
  <c r="BHJ62" i="1"/>
  <c r="BHJ46" i="1"/>
  <c r="BHJ53" i="1"/>
  <c r="BHJ37" i="1"/>
  <c r="BHJ21" i="1"/>
  <c r="BHJ32" i="1"/>
  <c r="BHJ39" i="1"/>
  <c r="BHJ23" i="1"/>
  <c r="BHJ30" i="1"/>
  <c r="BHJ16" i="1"/>
  <c r="BHJ14" i="1"/>
  <c r="BHJ308" i="1"/>
  <c r="BHJ261" i="1"/>
  <c r="BHJ277" i="1"/>
  <c r="BHJ293" i="1"/>
  <c r="BHJ309" i="1"/>
  <c r="BHJ262" i="1"/>
  <c r="BHJ278" i="1"/>
  <c r="BHJ294" i="1"/>
  <c r="BHJ310" i="1"/>
  <c r="BHJ255" i="1"/>
  <c r="BHJ267" i="1"/>
  <c r="BHJ283" i="1"/>
  <c r="BHJ299" i="1"/>
  <c r="BHJ315" i="1"/>
  <c r="BHJ246" i="1"/>
  <c r="BHJ230" i="1"/>
  <c r="BHJ214" i="1"/>
  <c r="BHJ249" i="1"/>
  <c r="BHJ233" i="1"/>
  <c r="BHJ217" i="1"/>
  <c r="BHJ252" i="1"/>
  <c r="BHJ236" i="1"/>
  <c r="BHJ220" i="1"/>
  <c r="BHJ247" i="1"/>
  <c r="BHJ231" i="1"/>
  <c r="BHJ215" i="1"/>
  <c r="BHJ200" i="1"/>
  <c r="BHJ184" i="1"/>
  <c r="BHJ168" i="1"/>
  <c r="BHJ195" i="1"/>
  <c r="BHJ179" i="1"/>
  <c r="BHJ163" i="1"/>
  <c r="BHJ198" i="1"/>
  <c r="BHJ182" i="1"/>
  <c r="BHJ166" i="1"/>
  <c r="BHJ197" i="1"/>
  <c r="BHJ181" i="1"/>
  <c r="BHJ165" i="1"/>
  <c r="BHJ150" i="1"/>
  <c r="BHJ134" i="1"/>
  <c r="BHJ118" i="1"/>
  <c r="BHJ149" i="1"/>
  <c r="BHJ133" i="1"/>
  <c r="BHJ117" i="1"/>
  <c r="BHJ148" i="1"/>
  <c r="BHJ132" i="1"/>
  <c r="BHJ116" i="1"/>
  <c r="BHJ143" i="1"/>
  <c r="BHJ127" i="1"/>
  <c r="BHJ111" i="1"/>
  <c r="BHJ98" i="1"/>
  <c r="BHJ82" i="1"/>
  <c r="BHJ105" i="1"/>
  <c r="BHJ89" i="1"/>
  <c r="BHJ73" i="1"/>
  <c r="BHJ100" i="1"/>
  <c r="BHJ84" i="1"/>
  <c r="BHJ68" i="1"/>
  <c r="BHJ99" i="1"/>
  <c r="BHJ83" i="1"/>
  <c r="BHJ67" i="1"/>
  <c r="BHJ52" i="1"/>
  <c r="BHJ63" i="1"/>
  <c r="BHJ47" i="1"/>
  <c r="BHJ58" i="1"/>
  <c r="BHJ42" i="1"/>
  <c r="BHJ49" i="1"/>
  <c r="BHJ33" i="1"/>
  <c r="BHJ17" i="1"/>
  <c r="BHJ28" i="1"/>
  <c r="BHJ35" i="1"/>
  <c r="BHJ19" i="1"/>
  <c r="BHJ26" i="1"/>
  <c r="BHJ12" i="1"/>
  <c r="BHJ10" i="1"/>
  <c r="BHM272" i="1"/>
  <c r="BHQ272" i="1"/>
  <c r="BHU272" i="1"/>
  <c r="BHY272" i="1"/>
  <c r="BIC272" i="1"/>
  <c r="BHN272" i="1"/>
  <c r="BHR272" i="1"/>
  <c r="BHV272" i="1"/>
  <c r="BHZ272" i="1"/>
  <c r="BID272" i="1"/>
  <c r="BHO272" i="1"/>
  <c r="BHS272" i="1"/>
  <c r="BHW272" i="1"/>
  <c r="BIA272" i="1"/>
  <c r="BIE272" i="1"/>
  <c r="BHL272" i="1"/>
  <c r="BHP272" i="1"/>
  <c r="BHT272" i="1"/>
  <c r="BHX272" i="1"/>
  <c r="BIB272" i="1"/>
  <c r="BHJ260" i="1"/>
  <c r="BHJ276" i="1"/>
  <c r="BHJ264" i="1"/>
  <c r="BHJ280" i="1"/>
  <c r="BHJ296" i="1"/>
  <c r="BHJ312" i="1"/>
  <c r="BHJ253" i="1"/>
  <c r="BHJ265" i="1"/>
  <c r="BHJ281" i="1"/>
  <c r="BHJ297" i="1"/>
  <c r="BHJ313" i="1"/>
  <c r="BHJ254" i="1"/>
  <c r="BHJ266" i="1"/>
  <c r="BHJ282" i="1"/>
  <c r="BHJ298" i="1"/>
  <c r="BHJ314" i="1"/>
  <c r="BHJ271" i="1"/>
  <c r="BHJ287" i="1"/>
  <c r="BHJ303" i="1"/>
  <c r="BHJ319" i="1"/>
  <c r="BHJ242" i="1"/>
  <c r="BHJ226" i="1"/>
  <c r="BHJ210" i="1"/>
  <c r="BHJ245" i="1"/>
  <c r="BHJ229" i="1"/>
  <c r="BHJ213" i="1"/>
  <c r="BHJ248" i="1"/>
  <c r="BHJ232" i="1"/>
  <c r="BHJ216" i="1"/>
  <c r="BHJ243" i="1"/>
  <c r="BHJ227" i="1"/>
  <c r="BHJ211" i="1"/>
  <c r="BHJ196" i="1"/>
  <c r="BHJ180" i="1"/>
  <c r="BHJ164" i="1"/>
  <c r="BHJ191" i="1"/>
  <c r="BHJ175" i="1"/>
  <c r="BHJ159" i="1"/>
  <c r="BHJ194" i="1"/>
  <c r="BHJ178" i="1"/>
  <c r="BHJ162" i="1"/>
  <c r="BHJ193" i="1"/>
  <c r="BHJ177" i="1"/>
  <c r="BHJ161" i="1"/>
  <c r="BHJ146" i="1"/>
  <c r="BHJ130" i="1"/>
  <c r="BHJ114" i="1"/>
  <c r="BHJ145" i="1"/>
  <c r="BHJ129" i="1"/>
  <c r="BHJ113" i="1"/>
  <c r="BHJ144" i="1"/>
  <c r="BHJ128" i="1"/>
  <c r="BHJ112" i="1"/>
  <c r="BHJ139" i="1"/>
  <c r="BHJ123" i="1"/>
  <c r="BHJ110" i="1"/>
  <c r="BHJ94" i="1"/>
  <c r="BHJ78" i="1"/>
  <c r="BHJ101" i="1"/>
  <c r="BHJ85" i="1"/>
  <c r="BHJ69" i="1"/>
  <c r="BHJ96" i="1"/>
  <c r="BHJ80" i="1"/>
  <c r="BHJ65" i="1"/>
  <c r="BHJ95" i="1"/>
  <c r="BHJ79" i="1"/>
  <c r="BHJ64" i="1"/>
  <c r="BHJ48" i="1"/>
  <c r="BHJ59" i="1"/>
  <c r="BHJ43" i="1"/>
  <c r="BHJ54" i="1"/>
  <c r="BHJ61" i="1"/>
  <c r="BHJ45" i="1"/>
  <c r="BHJ29" i="1"/>
  <c r="BHJ15" i="1"/>
  <c r="BHJ24" i="1"/>
  <c r="BHJ31" i="1"/>
  <c r="BHJ38" i="1"/>
  <c r="BHJ22" i="1"/>
  <c r="BHJ8" i="1"/>
  <c r="BHJ13" i="1"/>
  <c r="BHM256" i="1"/>
  <c r="BHQ256" i="1"/>
  <c r="BHU256" i="1"/>
  <c r="BHY256" i="1"/>
  <c r="BIC256" i="1"/>
  <c r="BHN256" i="1"/>
  <c r="BHR256" i="1"/>
  <c r="BHV256" i="1"/>
  <c r="BHZ256" i="1"/>
  <c r="BID256" i="1"/>
  <c r="BHO256" i="1"/>
  <c r="BHS256" i="1"/>
  <c r="BHW256" i="1"/>
  <c r="BIA256" i="1"/>
  <c r="BIE256" i="1"/>
  <c r="BHL256" i="1"/>
  <c r="BHP256" i="1"/>
  <c r="BHT256" i="1"/>
  <c r="BHX256" i="1"/>
  <c r="BIB256" i="1"/>
  <c r="BHQ288" i="1"/>
  <c r="BHU288" i="1"/>
  <c r="BHN288" i="1"/>
  <c r="BHR288" i="1"/>
  <c r="BID288" i="1"/>
  <c r="BHO288" i="1"/>
  <c r="BIA288" i="1"/>
  <c r="BIE288" i="1"/>
  <c r="BHT288" i="1"/>
  <c r="BHX288" i="1"/>
  <c r="BHJ292" i="1"/>
  <c r="BHJ268" i="1"/>
  <c r="BHJ284" i="1"/>
  <c r="BHJ300" i="1"/>
  <c r="BHJ316" i="1"/>
  <c r="BHJ269" i="1"/>
  <c r="BHJ285" i="1"/>
  <c r="BHJ301" i="1"/>
  <c r="BHJ317" i="1"/>
  <c r="BHJ270" i="1"/>
  <c r="BHJ286" i="1"/>
  <c r="BHJ302" i="1"/>
  <c r="BHJ318" i="1"/>
  <c r="BHJ259" i="1"/>
  <c r="BHJ275" i="1"/>
  <c r="BHJ291" i="1"/>
  <c r="BHJ307" i="1"/>
  <c r="BHJ238" i="1"/>
  <c r="BHJ222" i="1"/>
  <c r="BHJ206" i="1"/>
  <c r="BHJ241" i="1"/>
  <c r="BHJ225" i="1"/>
  <c r="BHJ209" i="1"/>
  <c r="BHJ244" i="1"/>
  <c r="BHJ228" i="1"/>
  <c r="BHJ212" i="1"/>
  <c r="BHJ239" i="1"/>
  <c r="BHJ223" i="1"/>
  <c r="BHJ207" i="1"/>
  <c r="BHJ192" i="1"/>
  <c r="BHJ176" i="1"/>
  <c r="BHJ160" i="1"/>
  <c r="BHJ187" i="1"/>
  <c r="BHJ171" i="1"/>
  <c r="BHJ155" i="1"/>
  <c r="BHJ190" i="1"/>
  <c r="BHJ174" i="1"/>
  <c r="BHJ158" i="1"/>
  <c r="BHJ189" i="1"/>
  <c r="BHJ173" i="1"/>
  <c r="BHJ157" i="1"/>
  <c r="BHJ142" i="1"/>
  <c r="BHJ126" i="1"/>
  <c r="BHJ109" i="1"/>
  <c r="BHJ141" i="1"/>
  <c r="BHJ125" i="1"/>
  <c r="BHJ156" i="1"/>
  <c r="BHJ140" i="1"/>
  <c r="BHJ124" i="1"/>
  <c r="BHJ151" i="1"/>
  <c r="BHJ135" i="1"/>
  <c r="BHJ119" i="1"/>
  <c r="BHJ106" i="1"/>
  <c r="BHJ90" i="1"/>
  <c r="BHJ74" i="1"/>
  <c r="BHJ97" i="1"/>
  <c r="BHJ81" i="1"/>
  <c r="BHJ108" i="1"/>
  <c r="BHJ92" i="1"/>
  <c r="BHJ76" i="1"/>
  <c r="BHJ107" i="1"/>
  <c r="BHJ91" i="1"/>
  <c r="BHJ75" i="1"/>
  <c r="BHJ60" i="1"/>
  <c r="BHJ44" i="1"/>
  <c r="BHJ55" i="1"/>
  <c r="BHJ66" i="1"/>
  <c r="BHJ50" i="1"/>
  <c r="BHJ57" i="1"/>
  <c r="BHJ41" i="1"/>
  <c r="BHJ25" i="1"/>
  <c r="BHJ36" i="1"/>
  <c r="BHJ20" i="1"/>
  <c r="BHJ27" i="1"/>
  <c r="BHJ34" i="1"/>
  <c r="BHJ18" i="1"/>
  <c r="BHJ11" i="1"/>
  <c r="BHJ9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E29" i="36" s="1"/>
  <c r="B30" i="1"/>
  <c r="E30" i="36" s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D171" i="1"/>
  <c r="CH171" i="1" s="1"/>
  <c r="E171" i="1"/>
  <c r="CI171" i="1" s="1"/>
  <c r="F171" i="1"/>
  <c r="CJ171" i="1" s="1"/>
  <c r="G171" i="1"/>
  <c r="CK171" i="1" s="1"/>
  <c r="H171" i="1"/>
  <c r="CL171" i="1" s="1"/>
  <c r="I171" i="1"/>
  <c r="CM171" i="1" s="1"/>
  <c r="J171" i="1"/>
  <c r="CN171" i="1" s="1"/>
  <c r="K171" i="1"/>
  <c r="CO171" i="1" s="1"/>
  <c r="L171" i="1"/>
  <c r="CP171" i="1" s="1"/>
  <c r="M171" i="1"/>
  <c r="CQ171" i="1" s="1"/>
  <c r="N171" i="1"/>
  <c r="CR171" i="1" s="1"/>
  <c r="O171" i="1"/>
  <c r="CS171" i="1" s="1"/>
  <c r="P171" i="1"/>
  <c r="CT171" i="1" s="1"/>
  <c r="Q171" i="1"/>
  <c r="CU171" i="1" s="1"/>
  <c r="R171" i="1"/>
  <c r="CV171" i="1" s="1"/>
  <c r="S171" i="1"/>
  <c r="CW171" i="1" s="1"/>
  <c r="T171" i="1"/>
  <c r="CX171" i="1" s="1"/>
  <c r="U171" i="1"/>
  <c r="CY171" i="1" s="1"/>
  <c r="V171" i="1"/>
  <c r="CZ171" i="1" s="1"/>
  <c r="B172" i="1"/>
  <c r="D172" i="1"/>
  <c r="CH172" i="1" s="1"/>
  <c r="E172" i="1"/>
  <c r="CI172" i="1" s="1"/>
  <c r="F172" i="1"/>
  <c r="CJ172" i="1" s="1"/>
  <c r="G172" i="1"/>
  <c r="CK172" i="1" s="1"/>
  <c r="H172" i="1"/>
  <c r="CL172" i="1" s="1"/>
  <c r="I172" i="1"/>
  <c r="CM172" i="1" s="1"/>
  <c r="J172" i="1"/>
  <c r="CN172" i="1" s="1"/>
  <c r="K172" i="1"/>
  <c r="CO172" i="1" s="1"/>
  <c r="L172" i="1"/>
  <c r="CP172" i="1" s="1"/>
  <c r="M172" i="1"/>
  <c r="CQ172" i="1" s="1"/>
  <c r="N172" i="1"/>
  <c r="CR172" i="1" s="1"/>
  <c r="O172" i="1"/>
  <c r="CS172" i="1" s="1"/>
  <c r="P172" i="1"/>
  <c r="CT172" i="1" s="1"/>
  <c r="Q172" i="1"/>
  <c r="CU172" i="1" s="1"/>
  <c r="R172" i="1"/>
  <c r="CV172" i="1" s="1"/>
  <c r="S172" i="1"/>
  <c r="CW172" i="1" s="1"/>
  <c r="T172" i="1"/>
  <c r="CX172" i="1" s="1"/>
  <c r="U172" i="1"/>
  <c r="CY172" i="1" s="1"/>
  <c r="V172" i="1"/>
  <c r="CZ172" i="1" s="1"/>
  <c r="B173" i="1"/>
  <c r="D173" i="1"/>
  <c r="CH173" i="1" s="1"/>
  <c r="E173" i="1"/>
  <c r="CI173" i="1" s="1"/>
  <c r="F173" i="1"/>
  <c r="CJ173" i="1" s="1"/>
  <c r="G173" i="1"/>
  <c r="CK173" i="1" s="1"/>
  <c r="H173" i="1"/>
  <c r="CL173" i="1" s="1"/>
  <c r="I173" i="1"/>
  <c r="CM173" i="1" s="1"/>
  <c r="J173" i="1"/>
  <c r="CN173" i="1" s="1"/>
  <c r="K173" i="1"/>
  <c r="CO173" i="1" s="1"/>
  <c r="L173" i="1"/>
  <c r="CP173" i="1" s="1"/>
  <c r="M173" i="1"/>
  <c r="CQ173" i="1" s="1"/>
  <c r="N173" i="1"/>
  <c r="CR173" i="1" s="1"/>
  <c r="O173" i="1"/>
  <c r="CS173" i="1" s="1"/>
  <c r="P173" i="1"/>
  <c r="CT173" i="1" s="1"/>
  <c r="Q173" i="1"/>
  <c r="CU173" i="1" s="1"/>
  <c r="R173" i="1"/>
  <c r="CV173" i="1" s="1"/>
  <c r="S173" i="1"/>
  <c r="CW173" i="1" s="1"/>
  <c r="T173" i="1"/>
  <c r="CX173" i="1" s="1"/>
  <c r="U173" i="1"/>
  <c r="CY173" i="1" s="1"/>
  <c r="V173" i="1"/>
  <c r="CZ173" i="1" s="1"/>
  <c r="B174" i="1"/>
  <c r="D174" i="1"/>
  <c r="CH174" i="1" s="1"/>
  <c r="E174" i="1"/>
  <c r="CI174" i="1" s="1"/>
  <c r="F174" i="1"/>
  <c r="CJ174" i="1" s="1"/>
  <c r="G174" i="1"/>
  <c r="CK174" i="1" s="1"/>
  <c r="H174" i="1"/>
  <c r="CL174" i="1" s="1"/>
  <c r="I174" i="1"/>
  <c r="CM174" i="1" s="1"/>
  <c r="J174" i="1"/>
  <c r="CN174" i="1" s="1"/>
  <c r="K174" i="1"/>
  <c r="CO174" i="1" s="1"/>
  <c r="L174" i="1"/>
  <c r="CP174" i="1" s="1"/>
  <c r="M174" i="1"/>
  <c r="CQ174" i="1" s="1"/>
  <c r="N174" i="1"/>
  <c r="CR174" i="1" s="1"/>
  <c r="O174" i="1"/>
  <c r="CS174" i="1" s="1"/>
  <c r="P174" i="1"/>
  <c r="CT174" i="1" s="1"/>
  <c r="Q174" i="1"/>
  <c r="CU174" i="1" s="1"/>
  <c r="R174" i="1"/>
  <c r="CV174" i="1" s="1"/>
  <c r="S174" i="1"/>
  <c r="CW174" i="1" s="1"/>
  <c r="T174" i="1"/>
  <c r="CX174" i="1" s="1"/>
  <c r="U174" i="1"/>
  <c r="CY174" i="1" s="1"/>
  <c r="V174" i="1"/>
  <c r="CZ174" i="1" s="1"/>
  <c r="B175" i="1"/>
  <c r="D175" i="1"/>
  <c r="CH175" i="1" s="1"/>
  <c r="E175" i="1"/>
  <c r="CI175" i="1" s="1"/>
  <c r="F175" i="1"/>
  <c r="CJ175" i="1" s="1"/>
  <c r="G175" i="1"/>
  <c r="CK175" i="1" s="1"/>
  <c r="H175" i="1"/>
  <c r="CL175" i="1" s="1"/>
  <c r="I175" i="1"/>
  <c r="CM175" i="1" s="1"/>
  <c r="J175" i="1"/>
  <c r="CN175" i="1" s="1"/>
  <c r="K175" i="1"/>
  <c r="CO175" i="1" s="1"/>
  <c r="L175" i="1"/>
  <c r="CP175" i="1" s="1"/>
  <c r="M175" i="1"/>
  <c r="CQ175" i="1" s="1"/>
  <c r="N175" i="1"/>
  <c r="CR175" i="1" s="1"/>
  <c r="O175" i="1"/>
  <c r="CS175" i="1" s="1"/>
  <c r="P175" i="1"/>
  <c r="CT175" i="1" s="1"/>
  <c r="Q175" i="1"/>
  <c r="CU175" i="1" s="1"/>
  <c r="R175" i="1"/>
  <c r="CV175" i="1" s="1"/>
  <c r="S175" i="1"/>
  <c r="CW175" i="1" s="1"/>
  <c r="T175" i="1"/>
  <c r="CX175" i="1" s="1"/>
  <c r="U175" i="1"/>
  <c r="CY175" i="1" s="1"/>
  <c r="V175" i="1"/>
  <c r="CZ175" i="1" s="1"/>
  <c r="B176" i="1"/>
  <c r="D176" i="1"/>
  <c r="CH176" i="1" s="1"/>
  <c r="E176" i="1"/>
  <c r="CI176" i="1" s="1"/>
  <c r="F176" i="1"/>
  <c r="CJ176" i="1" s="1"/>
  <c r="G176" i="1"/>
  <c r="CK176" i="1" s="1"/>
  <c r="H176" i="1"/>
  <c r="CL176" i="1" s="1"/>
  <c r="I176" i="1"/>
  <c r="CM176" i="1" s="1"/>
  <c r="J176" i="1"/>
  <c r="CN176" i="1" s="1"/>
  <c r="K176" i="1"/>
  <c r="CO176" i="1" s="1"/>
  <c r="L176" i="1"/>
  <c r="CP176" i="1" s="1"/>
  <c r="M176" i="1"/>
  <c r="CQ176" i="1" s="1"/>
  <c r="N176" i="1"/>
  <c r="CR176" i="1" s="1"/>
  <c r="O176" i="1"/>
  <c r="CS176" i="1" s="1"/>
  <c r="P176" i="1"/>
  <c r="CT176" i="1" s="1"/>
  <c r="Q176" i="1"/>
  <c r="CU176" i="1" s="1"/>
  <c r="R176" i="1"/>
  <c r="CV176" i="1" s="1"/>
  <c r="S176" i="1"/>
  <c r="CW176" i="1" s="1"/>
  <c r="T176" i="1"/>
  <c r="CX176" i="1" s="1"/>
  <c r="U176" i="1"/>
  <c r="CY176" i="1" s="1"/>
  <c r="V176" i="1"/>
  <c r="CZ176" i="1" s="1"/>
  <c r="B177" i="1"/>
  <c r="D177" i="1"/>
  <c r="CH177" i="1" s="1"/>
  <c r="E177" i="1"/>
  <c r="CI177" i="1" s="1"/>
  <c r="F177" i="1"/>
  <c r="CJ177" i="1" s="1"/>
  <c r="G177" i="1"/>
  <c r="CK177" i="1" s="1"/>
  <c r="H177" i="1"/>
  <c r="CL177" i="1" s="1"/>
  <c r="I177" i="1"/>
  <c r="CM177" i="1" s="1"/>
  <c r="J177" i="1"/>
  <c r="CN177" i="1" s="1"/>
  <c r="K177" i="1"/>
  <c r="CO177" i="1" s="1"/>
  <c r="L177" i="1"/>
  <c r="CP177" i="1" s="1"/>
  <c r="M177" i="1"/>
  <c r="CQ177" i="1" s="1"/>
  <c r="N177" i="1"/>
  <c r="CR177" i="1" s="1"/>
  <c r="O177" i="1"/>
  <c r="CS177" i="1" s="1"/>
  <c r="P177" i="1"/>
  <c r="CT177" i="1" s="1"/>
  <c r="Q177" i="1"/>
  <c r="CU177" i="1" s="1"/>
  <c r="R177" i="1"/>
  <c r="CV177" i="1" s="1"/>
  <c r="S177" i="1"/>
  <c r="CW177" i="1" s="1"/>
  <c r="T177" i="1"/>
  <c r="CX177" i="1" s="1"/>
  <c r="U177" i="1"/>
  <c r="CY177" i="1" s="1"/>
  <c r="V177" i="1"/>
  <c r="CZ177" i="1" s="1"/>
  <c r="B178" i="1"/>
  <c r="D178" i="1"/>
  <c r="CH178" i="1" s="1"/>
  <c r="E178" i="1"/>
  <c r="CI178" i="1" s="1"/>
  <c r="F178" i="1"/>
  <c r="CJ178" i="1" s="1"/>
  <c r="G178" i="1"/>
  <c r="CK178" i="1" s="1"/>
  <c r="H178" i="1"/>
  <c r="CL178" i="1" s="1"/>
  <c r="I178" i="1"/>
  <c r="CM178" i="1" s="1"/>
  <c r="J178" i="1"/>
  <c r="CN178" i="1" s="1"/>
  <c r="K178" i="1"/>
  <c r="CO178" i="1" s="1"/>
  <c r="L178" i="1"/>
  <c r="CP178" i="1" s="1"/>
  <c r="M178" i="1"/>
  <c r="CQ178" i="1" s="1"/>
  <c r="N178" i="1"/>
  <c r="CR178" i="1" s="1"/>
  <c r="O178" i="1"/>
  <c r="CS178" i="1" s="1"/>
  <c r="P178" i="1"/>
  <c r="CT178" i="1" s="1"/>
  <c r="Q178" i="1"/>
  <c r="CU178" i="1" s="1"/>
  <c r="R178" i="1"/>
  <c r="CV178" i="1" s="1"/>
  <c r="S178" i="1"/>
  <c r="CW178" i="1" s="1"/>
  <c r="T178" i="1"/>
  <c r="CX178" i="1" s="1"/>
  <c r="U178" i="1"/>
  <c r="CY178" i="1" s="1"/>
  <c r="V178" i="1"/>
  <c r="CZ178" i="1" s="1"/>
  <c r="B179" i="1"/>
  <c r="D179" i="1"/>
  <c r="CH179" i="1" s="1"/>
  <c r="E179" i="1"/>
  <c r="CI179" i="1" s="1"/>
  <c r="F179" i="1"/>
  <c r="CJ179" i="1" s="1"/>
  <c r="G179" i="1"/>
  <c r="CK179" i="1" s="1"/>
  <c r="H179" i="1"/>
  <c r="CL179" i="1" s="1"/>
  <c r="I179" i="1"/>
  <c r="CM179" i="1" s="1"/>
  <c r="J179" i="1"/>
  <c r="CN179" i="1" s="1"/>
  <c r="K179" i="1"/>
  <c r="CO179" i="1" s="1"/>
  <c r="L179" i="1"/>
  <c r="CP179" i="1" s="1"/>
  <c r="M179" i="1"/>
  <c r="CQ179" i="1" s="1"/>
  <c r="N179" i="1"/>
  <c r="CR179" i="1" s="1"/>
  <c r="O179" i="1"/>
  <c r="CS179" i="1" s="1"/>
  <c r="P179" i="1"/>
  <c r="CT179" i="1" s="1"/>
  <c r="Q179" i="1"/>
  <c r="CU179" i="1" s="1"/>
  <c r="R179" i="1"/>
  <c r="CV179" i="1" s="1"/>
  <c r="S179" i="1"/>
  <c r="CW179" i="1" s="1"/>
  <c r="T179" i="1"/>
  <c r="CX179" i="1" s="1"/>
  <c r="U179" i="1"/>
  <c r="CY179" i="1" s="1"/>
  <c r="V179" i="1"/>
  <c r="CZ179" i="1" s="1"/>
  <c r="B180" i="1"/>
  <c r="D180" i="1"/>
  <c r="CH180" i="1" s="1"/>
  <c r="E180" i="1"/>
  <c r="CI180" i="1" s="1"/>
  <c r="F180" i="1"/>
  <c r="CJ180" i="1" s="1"/>
  <c r="G180" i="1"/>
  <c r="CK180" i="1" s="1"/>
  <c r="H180" i="1"/>
  <c r="CL180" i="1" s="1"/>
  <c r="I180" i="1"/>
  <c r="CM180" i="1" s="1"/>
  <c r="J180" i="1"/>
  <c r="CN180" i="1" s="1"/>
  <c r="K180" i="1"/>
  <c r="CO180" i="1" s="1"/>
  <c r="L180" i="1"/>
  <c r="CP180" i="1" s="1"/>
  <c r="M180" i="1"/>
  <c r="CQ180" i="1" s="1"/>
  <c r="N180" i="1"/>
  <c r="CR180" i="1" s="1"/>
  <c r="O180" i="1"/>
  <c r="CS180" i="1" s="1"/>
  <c r="P180" i="1"/>
  <c r="CT180" i="1" s="1"/>
  <c r="Q180" i="1"/>
  <c r="CU180" i="1" s="1"/>
  <c r="R180" i="1"/>
  <c r="CV180" i="1" s="1"/>
  <c r="S180" i="1"/>
  <c r="CW180" i="1" s="1"/>
  <c r="T180" i="1"/>
  <c r="CX180" i="1" s="1"/>
  <c r="U180" i="1"/>
  <c r="CY180" i="1" s="1"/>
  <c r="V180" i="1"/>
  <c r="CZ180" i="1" s="1"/>
  <c r="B181" i="1"/>
  <c r="D181" i="1"/>
  <c r="CH181" i="1" s="1"/>
  <c r="E181" i="1"/>
  <c r="CI181" i="1" s="1"/>
  <c r="F181" i="1"/>
  <c r="CJ181" i="1" s="1"/>
  <c r="G181" i="1"/>
  <c r="CK181" i="1" s="1"/>
  <c r="H181" i="1"/>
  <c r="CL181" i="1" s="1"/>
  <c r="I181" i="1"/>
  <c r="CM181" i="1" s="1"/>
  <c r="J181" i="1"/>
  <c r="CN181" i="1" s="1"/>
  <c r="K181" i="1"/>
  <c r="CO181" i="1" s="1"/>
  <c r="L181" i="1"/>
  <c r="CP181" i="1" s="1"/>
  <c r="M181" i="1"/>
  <c r="CQ181" i="1" s="1"/>
  <c r="N181" i="1"/>
  <c r="CR181" i="1" s="1"/>
  <c r="O181" i="1"/>
  <c r="CS181" i="1" s="1"/>
  <c r="P181" i="1"/>
  <c r="CT181" i="1" s="1"/>
  <c r="Q181" i="1"/>
  <c r="CU181" i="1" s="1"/>
  <c r="R181" i="1"/>
  <c r="CV181" i="1" s="1"/>
  <c r="S181" i="1"/>
  <c r="CW181" i="1" s="1"/>
  <c r="T181" i="1"/>
  <c r="CX181" i="1" s="1"/>
  <c r="U181" i="1"/>
  <c r="CY181" i="1" s="1"/>
  <c r="V181" i="1"/>
  <c r="CZ181" i="1" s="1"/>
  <c r="B182" i="1"/>
  <c r="D182" i="1"/>
  <c r="CH182" i="1" s="1"/>
  <c r="E182" i="1"/>
  <c r="CI182" i="1" s="1"/>
  <c r="F182" i="1"/>
  <c r="CJ182" i="1" s="1"/>
  <c r="G182" i="1"/>
  <c r="CK182" i="1" s="1"/>
  <c r="H182" i="1"/>
  <c r="CL182" i="1" s="1"/>
  <c r="I182" i="1"/>
  <c r="CM182" i="1" s="1"/>
  <c r="J182" i="1"/>
  <c r="CN182" i="1" s="1"/>
  <c r="K182" i="1"/>
  <c r="CO182" i="1" s="1"/>
  <c r="L182" i="1"/>
  <c r="CP182" i="1" s="1"/>
  <c r="M182" i="1"/>
  <c r="CQ182" i="1" s="1"/>
  <c r="N182" i="1"/>
  <c r="CR182" i="1" s="1"/>
  <c r="O182" i="1"/>
  <c r="CS182" i="1" s="1"/>
  <c r="P182" i="1"/>
  <c r="CT182" i="1" s="1"/>
  <c r="Q182" i="1"/>
  <c r="CU182" i="1" s="1"/>
  <c r="R182" i="1"/>
  <c r="CV182" i="1" s="1"/>
  <c r="S182" i="1"/>
  <c r="CW182" i="1" s="1"/>
  <c r="T182" i="1"/>
  <c r="CX182" i="1" s="1"/>
  <c r="U182" i="1"/>
  <c r="CY182" i="1" s="1"/>
  <c r="V182" i="1"/>
  <c r="CZ182" i="1" s="1"/>
  <c r="B183" i="1"/>
  <c r="D183" i="1"/>
  <c r="CH183" i="1" s="1"/>
  <c r="E183" i="1"/>
  <c r="CI183" i="1" s="1"/>
  <c r="F183" i="1"/>
  <c r="CJ183" i="1" s="1"/>
  <c r="G183" i="1"/>
  <c r="CK183" i="1" s="1"/>
  <c r="H183" i="1"/>
  <c r="CL183" i="1" s="1"/>
  <c r="I183" i="1"/>
  <c r="CM183" i="1" s="1"/>
  <c r="J183" i="1"/>
  <c r="CN183" i="1" s="1"/>
  <c r="K183" i="1"/>
  <c r="CO183" i="1" s="1"/>
  <c r="L183" i="1"/>
  <c r="CP183" i="1" s="1"/>
  <c r="M183" i="1"/>
  <c r="CQ183" i="1" s="1"/>
  <c r="N183" i="1"/>
  <c r="CR183" i="1" s="1"/>
  <c r="O183" i="1"/>
  <c r="CS183" i="1" s="1"/>
  <c r="P183" i="1"/>
  <c r="CT183" i="1" s="1"/>
  <c r="Q183" i="1"/>
  <c r="CU183" i="1" s="1"/>
  <c r="R183" i="1"/>
  <c r="CV183" i="1" s="1"/>
  <c r="S183" i="1"/>
  <c r="CW183" i="1" s="1"/>
  <c r="T183" i="1"/>
  <c r="CX183" i="1" s="1"/>
  <c r="U183" i="1"/>
  <c r="CY183" i="1" s="1"/>
  <c r="V183" i="1"/>
  <c r="CZ183" i="1" s="1"/>
  <c r="B184" i="1"/>
  <c r="D184" i="1"/>
  <c r="CH184" i="1" s="1"/>
  <c r="E184" i="1"/>
  <c r="CI184" i="1" s="1"/>
  <c r="F184" i="1"/>
  <c r="CJ184" i="1" s="1"/>
  <c r="G184" i="1"/>
  <c r="CK184" i="1" s="1"/>
  <c r="H184" i="1"/>
  <c r="CL184" i="1" s="1"/>
  <c r="I184" i="1"/>
  <c r="CM184" i="1" s="1"/>
  <c r="J184" i="1"/>
  <c r="CN184" i="1" s="1"/>
  <c r="K184" i="1"/>
  <c r="CO184" i="1" s="1"/>
  <c r="L184" i="1"/>
  <c r="CP184" i="1" s="1"/>
  <c r="M184" i="1"/>
  <c r="CQ184" i="1" s="1"/>
  <c r="N184" i="1"/>
  <c r="CR184" i="1" s="1"/>
  <c r="O184" i="1"/>
  <c r="CS184" i="1" s="1"/>
  <c r="P184" i="1"/>
  <c r="CT184" i="1" s="1"/>
  <c r="Q184" i="1"/>
  <c r="CU184" i="1" s="1"/>
  <c r="R184" i="1"/>
  <c r="CV184" i="1" s="1"/>
  <c r="S184" i="1"/>
  <c r="CW184" i="1" s="1"/>
  <c r="T184" i="1"/>
  <c r="CX184" i="1" s="1"/>
  <c r="U184" i="1"/>
  <c r="CY184" i="1" s="1"/>
  <c r="V184" i="1"/>
  <c r="CZ184" i="1" s="1"/>
  <c r="B185" i="1"/>
  <c r="D185" i="1"/>
  <c r="CH185" i="1" s="1"/>
  <c r="E185" i="1"/>
  <c r="CI185" i="1" s="1"/>
  <c r="F185" i="1"/>
  <c r="CJ185" i="1" s="1"/>
  <c r="G185" i="1"/>
  <c r="CK185" i="1" s="1"/>
  <c r="H185" i="1"/>
  <c r="CL185" i="1" s="1"/>
  <c r="I185" i="1"/>
  <c r="CM185" i="1" s="1"/>
  <c r="J185" i="1"/>
  <c r="CN185" i="1" s="1"/>
  <c r="K185" i="1"/>
  <c r="CO185" i="1" s="1"/>
  <c r="L185" i="1"/>
  <c r="CP185" i="1" s="1"/>
  <c r="M185" i="1"/>
  <c r="CQ185" i="1" s="1"/>
  <c r="N185" i="1"/>
  <c r="CR185" i="1" s="1"/>
  <c r="O185" i="1"/>
  <c r="CS185" i="1" s="1"/>
  <c r="P185" i="1"/>
  <c r="CT185" i="1" s="1"/>
  <c r="Q185" i="1"/>
  <c r="CU185" i="1" s="1"/>
  <c r="R185" i="1"/>
  <c r="CV185" i="1" s="1"/>
  <c r="S185" i="1"/>
  <c r="CW185" i="1" s="1"/>
  <c r="T185" i="1"/>
  <c r="CX185" i="1" s="1"/>
  <c r="U185" i="1"/>
  <c r="CY185" i="1" s="1"/>
  <c r="V185" i="1"/>
  <c r="CZ185" i="1" s="1"/>
  <c r="B186" i="1"/>
  <c r="D186" i="1"/>
  <c r="CH186" i="1" s="1"/>
  <c r="E186" i="1"/>
  <c r="CI186" i="1" s="1"/>
  <c r="F186" i="1"/>
  <c r="CJ186" i="1" s="1"/>
  <c r="G186" i="1"/>
  <c r="CK186" i="1" s="1"/>
  <c r="H186" i="1"/>
  <c r="CL186" i="1" s="1"/>
  <c r="I186" i="1"/>
  <c r="CM186" i="1" s="1"/>
  <c r="J186" i="1"/>
  <c r="CN186" i="1" s="1"/>
  <c r="K186" i="1"/>
  <c r="CO186" i="1" s="1"/>
  <c r="L186" i="1"/>
  <c r="CP186" i="1" s="1"/>
  <c r="M186" i="1"/>
  <c r="CQ186" i="1" s="1"/>
  <c r="N186" i="1"/>
  <c r="CR186" i="1" s="1"/>
  <c r="O186" i="1"/>
  <c r="CS186" i="1" s="1"/>
  <c r="P186" i="1"/>
  <c r="CT186" i="1" s="1"/>
  <c r="Q186" i="1"/>
  <c r="CU186" i="1" s="1"/>
  <c r="R186" i="1"/>
  <c r="CV186" i="1" s="1"/>
  <c r="S186" i="1"/>
  <c r="CW186" i="1" s="1"/>
  <c r="T186" i="1"/>
  <c r="CX186" i="1" s="1"/>
  <c r="U186" i="1"/>
  <c r="CY186" i="1" s="1"/>
  <c r="V186" i="1"/>
  <c r="CZ186" i="1" s="1"/>
  <c r="B187" i="1"/>
  <c r="D187" i="1"/>
  <c r="CH187" i="1" s="1"/>
  <c r="E187" i="1"/>
  <c r="CI187" i="1" s="1"/>
  <c r="F187" i="1"/>
  <c r="CJ187" i="1" s="1"/>
  <c r="G187" i="1"/>
  <c r="CK187" i="1" s="1"/>
  <c r="H187" i="1"/>
  <c r="CL187" i="1" s="1"/>
  <c r="I187" i="1"/>
  <c r="CM187" i="1" s="1"/>
  <c r="J187" i="1"/>
  <c r="CN187" i="1" s="1"/>
  <c r="K187" i="1"/>
  <c r="CO187" i="1" s="1"/>
  <c r="L187" i="1"/>
  <c r="CP187" i="1" s="1"/>
  <c r="M187" i="1"/>
  <c r="CQ187" i="1" s="1"/>
  <c r="N187" i="1"/>
  <c r="CR187" i="1" s="1"/>
  <c r="O187" i="1"/>
  <c r="CS187" i="1" s="1"/>
  <c r="P187" i="1"/>
  <c r="CT187" i="1" s="1"/>
  <c r="Q187" i="1"/>
  <c r="CU187" i="1" s="1"/>
  <c r="R187" i="1"/>
  <c r="CV187" i="1" s="1"/>
  <c r="S187" i="1"/>
  <c r="CW187" i="1" s="1"/>
  <c r="T187" i="1"/>
  <c r="CX187" i="1" s="1"/>
  <c r="U187" i="1"/>
  <c r="CY187" i="1" s="1"/>
  <c r="V187" i="1"/>
  <c r="CZ187" i="1" s="1"/>
  <c r="B188" i="1"/>
  <c r="D188" i="1"/>
  <c r="CH188" i="1" s="1"/>
  <c r="E188" i="1"/>
  <c r="CI188" i="1" s="1"/>
  <c r="F188" i="1"/>
  <c r="CJ188" i="1" s="1"/>
  <c r="G188" i="1"/>
  <c r="CK188" i="1" s="1"/>
  <c r="H188" i="1"/>
  <c r="CL188" i="1" s="1"/>
  <c r="I188" i="1"/>
  <c r="CM188" i="1" s="1"/>
  <c r="J188" i="1"/>
  <c r="CN188" i="1" s="1"/>
  <c r="K188" i="1"/>
  <c r="CO188" i="1" s="1"/>
  <c r="L188" i="1"/>
  <c r="CP188" i="1" s="1"/>
  <c r="M188" i="1"/>
  <c r="CQ188" i="1" s="1"/>
  <c r="N188" i="1"/>
  <c r="CR188" i="1" s="1"/>
  <c r="O188" i="1"/>
  <c r="CS188" i="1" s="1"/>
  <c r="P188" i="1"/>
  <c r="CT188" i="1" s="1"/>
  <c r="Q188" i="1"/>
  <c r="CU188" i="1" s="1"/>
  <c r="R188" i="1"/>
  <c r="CV188" i="1" s="1"/>
  <c r="S188" i="1"/>
  <c r="CW188" i="1" s="1"/>
  <c r="T188" i="1"/>
  <c r="CX188" i="1" s="1"/>
  <c r="U188" i="1"/>
  <c r="CY188" i="1" s="1"/>
  <c r="V188" i="1"/>
  <c r="CZ188" i="1" s="1"/>
  <c r="B189" i="1"/>
  <c r="D189" i="1"/>
  <c r="CH189" i="1" s="1"/>
  <c r="E189" i="1"/>
  <c r="CI189" i="1" s="1"/>
  <c r="F189" i="1"/>
  <c r="CJ189" i="1" s="1"/>
  <c r="G189" i="1"/>
  <c r="CK189" i="1" s="1"/>
  <c r="H189" i="1"/>
  <c r="CL189" i="1" s="1"/>
  <c r="I189" i="1"/>
  <c r="CM189" i="1" s="1"/>
  <c r="J189" i="1"/>
  <c r="CN189" i="1" s="1"/>
  <c r="K189" i="1"/>
  <c r="CO189" i="1" s="1"/>
  <c r="L189" i="1"/>
  <c r="CP189" i="1" s="1"/>
  <c r="M189" i="1"/>
  <c r="CQ189" i="1" s="1"/>
  <c r="N189" i="1"/>
  <c r="CR189" i="1" s="1"/>
  <c r="O189" i="1"/>
  <c r="CS189" i="1" s="1"/>
  <c r="P189" i="1"/>
  <c r="CT189" i="1" s="1"/>
  <c r="Q189" i="1"/>
  <c r="CU189" i="1" s="1"/>
  <c r="R189" i="1"/>
  <c r="CV189" i="1" s="1"/>
  <c r="S189" i="1"/>
  <c r="CW189" i="1" s="1"/>
  <c r="T189" i="1"/>
  <c r="CX189" i="1" s="1"/>
  <c r="U189" i="1"/>
  <c r="CY189" i="1" s="1"/>
  <c r="V189" i="1"/>
  <c r="CZ189" i="1" s="1"/>
  <c r="B190" i="1"/>
  <c r="D190" i="1"/>
  <c r="CH190" i="1" s="1"/>
  <c r="E190" i="1"/>
  <c r="CI190" i="1" s="1"/>
  <c r="F190" i="1"/>
  <c r="CJ190" i="1" s="1"/>
  <c r="G190" i="1"/>
  <c r="CK190" i="1" s="1"/>
  <c r="H190" i="1"/>
  <c r="CL190" i="1" s="1"/>
  <c r="I190" i="1"/>
  <c r="CM190" i="1" s="1"/>
  <c r="J190" i="1"/>
  <c r="CN190" i="1" s="1"/>
  <c r="K190" i="1"/>
  <c r="CO190" i="1" s="1"/>
  <c r="L190" i="1"/>
  <c r="CP190" i="1" s="1"/>
  <c r="M190" i="1"/>
  <c r="CQ190" i="1" s="1"/>
  <c r="N190" i="1"/>
  <c r="CR190" i="1" s="1"/>
  <c r="O190" i="1"/>
  <c r="CS190" i="1" s="1"/>
  <c r="P190" i="1"/>
  <c r="CT190" i="1" s="1"/>
  <c r="Q190" i="1"/>
  <c r="CU190" i="1" s="1"/>
  <c r="R190" i="1"/>
  <c r="CV190" i="1" s="1"/>
  <c r="S190" i="1"/>
  <c r="CW190" i="1" s="1"/>
  <c r="T190" i="1"/>
  <c r="CX190" i="1" s="1"/>
  <c r="U190" i="1"/>
  <c r="CY190" i="1" s="1"/>
  <c r="V190" i="1"/>
  <c r="CZ190" i="1" s="1"/>
  <c r="B191" i="1"/>
  <c r="D191" i="1"/>
  <c r="CH191" i="1" s="1"/>
  <c r="E191" i="1"/>
  <c r="CI191" i="1" s="1"/>
  <c r="F191" i="1"/>
  <c r="CJ191" i="1" s="1"/>
  <c r="G191" i="1"/>
  <c r="CK191" i="1" s="1"/>
  <c r="H191" i="1"/>
  <c r="CL191" i="1" s="1"/>
  <c r="I191" i="1"/>
  <c r="CM191" i="1" s="1"/>
  <c r="J191" i="1"/>
  <c r="CN191" i="1" s="1"/>
  <c r="K191" i="1"/>
  <c r="CO191" i="1" s="1"/>
  <c r="L191" i="1"/>
  <c r="CP191" i="1" s="1"/>
  <c r="M191" i="1"/>
  <c r="CQ191" i="1" s="1"/>
  <c r="N191" i="1"/>
  <c r="CR191" i="1" s="1"/>
  <c r="O191" i="1"/>
  <c r="CS191" i="1" s="1"/>
  <c r="P191" i="1"/>
  <c r="CT191" i="1" s="1"/>
  <c r="Q191" i="1"/>
  <c r="CU191" i="1" s="1"/>
  <c r="R191" i="1"/>
  <c r="CV191" i="1" s="1"/>
  <c r="S191" i="1"/>
  <c r="CW191" i="1" s="1"/>
  <c r="T191" i="1"/>
  <c r="CX191" i="1" s="1"/>
  <c r="U191" i="1"/>
  <c r="CY191" i="1" s="1"/>
  <c r="V191" i="1"/>
  <c r="CZ191" i="1" s="1"/>
  <c r="B192" i="1"/>
  <c r="D192" i="1"/>
  <c r="CH192" i="1" s="1"/>
  <c r="E192" i="1"/>
  <c r="CI192" i="1" s="1"/>
  <c r="F192" i="1"/>
  <c r="CJ192" i="1" s="1"/>
  <c r="G192" i="1"/>
  <c r="CK192" i="1" s="1"/>
  <c r="H192" i="1"/>
  <c r="CL192" i="1" s="1"/>
  <c r="I192" i="1"/>
  <c r="CM192" i="1" s="1"/>
  <c r="J192" i="1"/>
  <c r="CN192" i="1" s="1"/>
  <c r="K192" i="1"/>
  <c r="CO192" i="1" s="1"/>
  <c r="L192" i="1"/>
  <c r="CP192" i="1" s="1"/>
  <c r="M192" i="1"/>
  <c r="CQ192" i="1" s="1"/>
  <c r="N192" i="1"/>
  <c r="CR192" i="1" s="1"/>
  <c r="O192" i="1"/>
  <c r="CS192" i="1" s="1"/>
  <c r="P192" i="1"/>
  <c r="CT192" i="1" s="1"/>
  <c r="Q192" i="1"/>
  <c r="CU192" i="1" s="1"/>
  <c r="R192" i="1"/>
  <c r="CV192" i="1" s="1"/>
  <c r="S192" i="1"/>
  <c r="CW192" i="1" s="1"/>
  <c r="T192" i="1"/>
  <c r="CX192" i="1" s="1"/>
  <c r="U192" i="1"/>
  <c r="CY192" i="1" s="1"/>
  <c r="V192" i="1"/>
  <c r="CZ192" i="1" s="1"/>
  <c r="B193" i="1"/>
  <c r="D193" i="1"/>
  <c r="CH193" i="1" s="1"/>
  <c r="E193" i="1"/>
  <c r="CI193" i="1" s="1"/>
  <c r="F193" i="1"/>
  <c r="CJ193" i="1" s="1"/>
  <c r="G193" i="1"/>
  <c r="CK193" i="1" s="1"/>
  <c r="H193" i="1"/>
  <c r="CL193" i="1" s="1"/>
  <c r="I193" i="1"/>
  <c r="CM193" i="1" s="1"/>
  <c r="J193" i="1"/>
  <c r="CN193" i="1" s="1"/>
  <c r="K193" i="1"/>
  <c r="CO193" i="1" s="1"/>
  <c r="L193" i="1"/>
  <c r="CP193" i="1" s="1"/>
  <c r="M193" i="1"/>
  <c r="CQ193" i="1" s="1"/>
  <c r="N193" i="1"/>
  <c r="CR193" i="1" s="1"/>
  <c r="O193" i="1"/>
  <c r="CS193" i="1" s="1"/>
  <c r="P193" i="1"/>
  <c r="CT193" i="1" s="1"/>
  <c r="Q193" i="1"/>
  <c r="CU193" i="1" s="1"/>
  <c r="R193" i="1"/>
  <c r="CV193" i="1" s="1"/>
  <c r="S193" i="1"/>
  <c r="CW193" i="1" s="1"/>
  <c r="T193" i="1"/>
  <c r="CX193" i="1" s="1"/>
  <c r="U193" i="1"/>
  <c r="CY193" i="1" s="1"/>
  <c r="V193" i="1"/>
  <c r="CZ193" i="1" s="1"/>
  <c r="B194" i="1"/>
  <c r="D194" i="1"/>
  <c r="CH194" i="1" s="1"/>
  <c r="E194" i="1"/>
  <c r="CI194" i="1" s="1"/>
  <c r="F194" i="1"/>
  <c r="CJ194" i="1" s="1"/>
  <c r="G194" i="1"/>
  <c r="CK194" i="1" s="1"/>
  <c r="H194" i="1"/>
  <c r="CL194" i="1" s="1"/>
  <c r="I194" i="1"/>
  <c r="CM194" i="1" s="1"/>
  <c r="J194" i="1"/>
  <c r="CN194" i="1" s="1"/>
  <c r="K194" i="1"/>
  <c r="CO194" i="1" s="1"/>
  <c r="L194" i="1"/>
  <c r="CP194" i="1" s="1"/>
  <c r="M194" i="1"/>
  <c r="CQ194" i="1" s="1"/>
  <c r="N194" i="1"/>
  <c r="CR194" i="1" s="1"/>
  <c r="O194" i="1"/>
  <c r="CS194" i="1" s="1"/>
  <c r="P194" i="1"/>
  <c r="CT194" i="1" s="1"/>
  <c r="Q194" i="1"/>
  <c r="CU194" i="1" s="1"/>
  <c r="R194" i="1"/>
  <c r="CV194" i="1" s="1"/>
  <c r="S194" i="1"/>
  <c r="CW194" i="1" s="1"/>
  <c r="T194" i="1"/>
  <c r="CX194" i="1" s="1"/>
  <c r="U194" i="1"/>
  <c r="CY194" i="1" s="1"/>
  <c r="V194" i="1"/>
  <c r="CZ194" i="1" s="1"/>
  <c r="B195" i="1"/>
  <c r="D195" i="1"/>
  <c r="CH195" i="1" s="1"/>
  <c r="E195" i="1"/>
  <c r="CI195" i="1" s="1"/>
  <c r="F195" i="1"/>
  <c r="CJ195" i="1" s="1"/>
  <c r="G195" i="1"/>
  <c r="CK195" i="1" s="1"/>
  <c r="H195" i="1"/>
  <c r="CL195" i="1" s="1"/>
  <c r="I195" i="1"/>
  <c r="CM195" i="1" s="1"/>
  <c r="J195" i="1"/>
  <c r="CN195" i="1" s="1"/>
  <c r="K195" i="1"/>
  <c r="CO195" i="1" s="1"/>
  <c r="L195" i="1"/>
  <c r="CP195" i="1" s="1"/>
  <c r="M195" i="1"/>
  <c r="CQ195" i="1" s="1"/>
  <c r="N195" i="1"/>
  <c r="CR195" i="1" s="1"/>
  <c r="O195" i="1"/>
  <c r="CS195" i="1" s="1"/>
  <c r="P195" i="1"/>
  <c r="CT195" i="1" s="1"/>
  <c r="Q195" i="1"/>
  <c r="CU195" i="1" s="1"/>
  <c r="R195" i="1"/>
  <c r="CV195" i="1" s="1"/>
  <c r="S195" i="1"/>
  <c r="CW195" i="1" s="1"/>
  <c r="T195" i="1"/>
  <c r="CX195" i="1" s="1"/>
  <c r="U195" i="1"/>
  <c r="CY195" i="1" s="1"/>
  <c r="V195" i="1"/>
  <c r="CZ195" i="1" s="1"/>
  <c r="B196" i="1"/>
  <c r="D196" i="1"/>
  <c r="CH196" i="1" s="1"/>
  <c r="E196" i="1"/>
  <c r="CI196" i="1" s="1"/>
  <c r="F196" i="1"/>
  <c r="CJ196" i="1" s="1"/>
  <c r="G196" i="1"/>
  <c r="CK196" i="1" s="1"/>
  <c r="H196" i="1"/>
  <c r="CL196" i="1" s="1"/>
  <c r="I196" i="1"/>
  <c r="CM196" i="1" s="1"/>
  <c r="J196" i="1"/>
  <c r="CN196" i="1" s="1"/>
  <c r="K196" i="1"/>
  <c r="CO196" i="1" s="1"/>
  <c r="L196" i="1"/>
  <c r="CP196" i="1" s="1"/>
  <c r="M196" i="1"/>
  <c r="CQ196" i="1" s="1"/>
  <c r="N196" i="1"/>
  <c r="CR196" i="1" s="1"/>
  <c r="O196" i="1"/>
  <c r="CS196" i="1" s="1"/>
  <c r="P196" i="1"/>
  <c r="CT196" i="1" s="1"/>
  <c r="Q196" i="1"/>
  <c r="CU196" i="1" s="1"/>
  <c r="R196" i="1"/>
  <c r="CV196" i="1" s="1"/>
  <c r="S196" i="1"/>
  <c r="CW196" i="1" s="1"/>
  <c r="T196" i="1"/>
  <c r="CX196" i="1" s="1"/>
  <c r="U196" i="1"/>
  <c r="CY196" i="1" s="1"/>
  <c r="V196" i="1"/>
  <c r="CZ196" i="1" s="1"/>
  <c r="B197" i="1"/>
  <c r="D197" i="1"/>
  <c r="CH197" i="1" s="1"/>
  <c r="E197" i="1"/>
  <c r="CI197" i="1" s="1"/>
  <c r="F197" i="1"/>
  <c r="CJ197" i="1" s="1"/>
  <c r="G197" i="1"/>
  <c r="CK197" i="1" s="1"/>
  <c r="H197" i="1"/>
  <c r="CL197" i="1" s="1"/>
  <c r="I197" i="1"/>
  <c r="CM197" i="1" s="1"/>
  <c r="J197" i="1"/>
  <c r="CN197" i="1" s="1"/>
  <c r="K197" i="1"/>
  <c r="CO197" i="1" s="1"/>
  <c r="L197" i="1"/>
  <c r="CP197" i="1" s="1"/>
  <c r="M197" i="1"/>
  <c r="CQ197" i="1" s="1"/>
  <c r="N197" i="1"/>
  <c r="CR197" i="1" s="1"/>
  <c r="O197" i="1"/>
  <c r="CS197" i="1" s="1"/>
  <c r="P197" i="1"/>
  <c r="CT197" i="1" s="1"/>
  <c r="Q197" i="1"/>
  <c r="CU197" i="1" s="1"/>
  <c r="R197" i="1"/>
  <c r="CV197" i="1" s="1"/>
  <c r="S197" i="1"/>
  <c r="CW197" i="1" s="1"/>
  <c r="T197" i="1"/>
  <c r="CX197" i="1" s="1"/>
  <c r="U197" i="1"/>
  <c r="CY197" i="1" s="1"/>
  <c r="V197" i="1"/>
  <c r="CZ197" i="1" s="1"/>
  <c r="B198" i="1"/>
  <c r="D198" i="1"/>
  <c r="CH198" i="1" s="1"/>
  <c r="E198" i="1"/>
  <c r="CI198" i="1" s="1"/>
  <c r="F198" i="1"/>
  <c r="CJ198" i="1" s="1"/>
  <c r="G198" i="1"/>
  <c r="CK198" i="1" s="1"/>
  <c r="H198" i="1"/>
  <c r="CL198" i="1" s="1"/>
  <c r="I198" i="1"/>
  <c r="CM198" i="1" s="1"/>
  <c r="J198" i="1"/>
  <c r="CN198" i="1" s="1"/>
  <c r="K198" i="1"/>
  <c r="CO198" i="1" s="1"/>
  <c r="L198" i="1"/>
  <c r="CP198" i="1" s="1"/>
  <c r="M198" i="1"/>
  <c r="CQ198" i="1" s="1"/>
  <c r="N198" i="1"/>
  <c r="CR198" i="1" s="1"/>
  <c r="O198" i="1"/>
  <c r="CS198" i="1" s="1"/>
  <c r="P198" i="1"/>
  <c r="CT198" i="1" s="1"/>
  <c r="Q198" i="1"/>
  <c r="CU198" i="1" s="1"/>
  <c r="R198" i="1"/>
  <c r="CV198" i="1" s="1"/>
  <c r="S198" i="1"/>
  <c r="CW198" i="1" s="1"/>
  <c r="T198" i="1"/>
  <c r="CX198" i="1" s="1"/>
  <c r="U198" i="1"/>
  <c r="CY198" i="1" s="1"/>
  <c r="V198" i="1"/>
  <c r="CZ198" i="1" s="1"/>
  <c r="B199" i="1"/>
  <c r="D199" i="1"/>
  <c r="CH199" i="1" s="1"/>
  <c r="E199" i="1"/>
  <c r="CI199" i="1" s="1"/>
  <c r="F199" i="1"/>
  <c r="CJ199" i="1" s="1"/>
  <c r="G199" i="1"/>
  <c r="CK199" i="1" s="1"/>
  <c r="H199" i="1"/>
  <c r="CL199" i="1" s="1"/>
  <c r="I199" i="1"/>
  <c r="CM199" i="1" s="1"/>
  <c r="J199" i="1"/>
  <c r="CN199" i="1" s="1"/>
  <c r="K199" i="1"/>
  <c r="CO199" i="1" s="1"/>
  <c r="L199" i="1"/>
  <c r="CP199" i="1" s="1"/>
  <c r="M199" i="1"/>
  <c r="CQ199" i="1" s="1"/>
  <c r="N199" i="1"/>
  <c r="CR199" i="1" s="1"/>
  <c r="O199" i="1"/>
  <c r="CS199" i="1" s="1"/>
  <c r="P199" i="1"/>
  <c r="CT199" i="1" s="1"/>
  <c r="Q199" i="1"/>
  <c r="CU199" i="1" s="1"/>
  <c r="R199" i="1"/>
  <c r="CV199" i="1" s="1"/>
  <c r="S199" i="1"/>
  <c r="CW199" i="1" s="1"/>
  <c r="T199" i="1"/>
  <c r="CX199" i="1" s="1"/>
  <c r="U199" i="1"/>
  <c r="CY199" i="1" s="1"/>
  <c r="V199" i="1"/>
  <c r="CZ199" i="1" s="1"/>
  <c r="B200" i="1"/>
  <c r="D200" i="1"/>
  <c r="CH200" i="1" s="1"/>
  <c r="E200" i="1"/>
  <c r="CI200" i="1" s="1"/>
  <c r="F200" i="1"/>
  <c r="CJ200" i="1" s="1"/>
  <c r="G200" i="1"/>
  <c r="CK200" i="1" s="1"/>
  <c r="H200" i="1"/>
  <c r="CL200" i="1" s="1"/>
  <c r="I200" i="1"/>
  <c r="CM200" i="1" s="1"/>
  <c r="J200" i="1"/>
  <c r="CN200" i="1" s="1"/>
  <c r="K200" i="1"/>
  <c r="CO200" i="1" s="1"/>
  <c r="L200" i="1"/>
  <c r="CP200" i="1" s="1"/>
  <c r="M200" i="1"/>
  <c r="CQ200" i="1" s="1"/>
  <c r="N200" i="1"/>
  <c r="CR200" i="1" s="1"/>
  <c r="O200" i="1"/>
  <c r="CS200" i="1" s="1"/>
  <c r="P200" i="1"/>
  <c r="CT200" i="1" s="1"/>
  <c r="Q200" i="1"/>
  <c r="CU200" i="1" s="1"/>
  <c r="R200" i="1"/>
  <c r="CV200" i="1" s="1"/>
  <c r="S200" i="1"/>
  <c r="CW200" i="1" s="1"/>
  <c r="T200" i="1"/>
  <c r="CX200" i="1" s="1"/>
  <c r="U200" i="1"/>
  <c r="CY200" i="1" s="1"/>
  <c r="V200" i="1"/>
  <c r="CZ200" i="1" s="1"/>
  <c r="B201" i="1"/>
  <c r="C201" i="1"/>
  <c r="CG201" i="1" s="1"/>
  <c r="D201" i="1"/>
  <c r="CH201" i="1" s="1"/>
  <c r="E201" i="1"/>
  <c r="CI201" i="1" s="1"/>
  <c r="F201" i="1"/>
  <c r="CJ201" i="1" s="1"/>
  <c r="G201" i="1"/>
  <c r="CK201" i="1" s="1"/>
  <c r="H201" i="1"/>
  <c r="CL201" i="1" s="1"/>
  <c r="I201" i="1"/>
  <c r="CM201" i="1" s="1"/>
  <c r="J201" i="1"/>
  <c r="CN201" i="1" s="1"/>
  <c r="K201" i="1"/>
  <c r="CO201" i="1" s="1"/>
  <c r="L201" i="1"/>
  <c r="CP201" i="1" s="1"/>
  <c r="M201" i="1"/>
  <c r="CQ201" i="1" s="1"/>
  <c r="N201" i="1"/>
  <c r="CR201" i="1" s="1"/>
  <c r="O201" i="1"/>
  <c r="CS201" i="1" s="1"/>
  <c r="P201" i="1"/>
  <c r="CT201" i="1" s="1"/>
  <c r="Q201" i="1"/>
  <c r="CU201" i="1" s="1"/>
  <c r="R201" i="1"/>
  <c r="CV201" i="1" s="1"/>
  <c r="S201" i="1"/>
  <c r="CW201" i="1" s="1"/>
  <c r="T201" i="1"/>
  <c r="CX201" i="1" s="1"/>
  <c r="U201" i="1"/>
  <c r="CY201" i="1" s="1"/>
  <c r="V201" i="1"/>
  <c r="CZ201" i="1" s="1"/>
  <c r="B202" i="1"/>
  <c r="C202" i="1"/>
  <c r="CG202" i="1" s="1"/>
  <c r="D202" i="1"/>
  <c r="CH202" i="1" s="1"/>
  <c r="E202" i="1"/>
  <c r="CI202" i="1" s="1"/>
  <c r="F202" i="1"/>
  <c r="CJ202" i="1" s="1"/>
  <c r="G202" i="1"/>
  <c r="CK202" i="1" s="1"/>
  <c r="H202" i="1"/>
  <c r="CL202" i="1" s="1"/>
  <c r="I202" i="1"/>
  <c r="CM202" i="1" s="1"/>
  <c r="J202" i="1"/>
  <c r="CN202" i="1" s="1"/>
  <c r="K202" i="1"/>
  <c r="CO202" i="1" s="1"/>
  <c r="L202" i="1"/>
  <c r="CP202" i="1" s="1"/>
  <c r="M202" i="1"/>
  <c r="CQ202" i="1" s="1"/>
  <c r="N202" i="1"/>
  <c r="CR202" i="1" s="1"/>
  <c r="O202" i="1"/>
  <c r="CS202" i="1" s="1"/>
  <c r="P202" i="1"/>
  <c r="CT202" i="1" s="1"/>
  <c r="Q202" i="1"/>
  <c r="CU202" i="1" s="1"/>
  <c r="R202" i="1"/>
  <c r="CV202" i="1" s="1"/>
  <c r="S202" i="1"/>
  <c r="CW202" i="1" s="1"/>
  <c r="T202" i="1"/>
  <c r="CX202" i="1" s="1"/>
  <c r="U202" i="1"/>
  <c r="CY202" i="1" s="1"/>
  <c r="V202" i="1"/>
  <c r="CZ202" i="1" s="1"/>
  <c r="B203" i="1"/>
  <c r="C203" i="1"/>
  <c r="CG203" i="1" s="1"/>
  <c r="D203" i="1"/>
  <c r="CH203" i="1" s="1"/>
  <c r="E203" i="1"/>
  <c r="CI203" i="1" s="1"/>
  <c r="F203" i="1"/>
  <c r="CJ203" i="1" s="1"/>
  <c r="G203" i="1"/>
  <c r="CK203" i="1" s="1"/>
  <c r="H203" i="1"/>
  <c r="CL203" i="1" s="1"/>
  <c r="I203" i="1"/>
  <c r="CM203" i="1" s="1"/>
  <c r="J203" i="1"/>
  <c r="CN203" i="1" s="1"/>
  <c r="K203" i="1"/>
  <c r="CO203" i="1" s="1"/>
  <c r="L203" i="1"/>
  <c r="CP203" i="1" s="1"/>
  <c r="M203" i="1"/>
  <c r="CQ203" i="1" s="1"/>
  <c r="N203" i="1"/>
  <c r="CR203" i="1" s="1"/>
  <c r="O203" i="1"/>
  <c r="CS203" i="1" s="1"/>
  <c r="P203" i="1"/>
  <c r="CT203" i="1" s="1"/>
  <c r="Q203" i="1"/>
  <c r="CU203" i="1" s="1"/>
  <c r="R203" i="1"/>
  <c r="CV203" i="1" s="1"/>
  <c r="S203" i="1"/>
  <c r="CW203" i="1" s="1"/>
  <c r="T203" i="1"/>
  <c r="CX203" i="1" s="1"/>
  <c r="U203" i="1"/>
  <c r="CY203" i="1" s="1"/>
  <c r="V203" i="1"/>
  <c r="CZ203" i="1" s="1"/>
  <c r="B204" i="1"/>
  <c r="C204" i="1"/>
  <c r="CG204" i="1" s="1"/>
  <c r="D204" i="1"/>
  <c r="CH204" i="1" s="1"/>
  <c r="E204" i="1"/>
  <c r="CI204" i="1" s="1"/>
  <c r="F204" i="1"/>
  <c r="CJ204" i="1" s="1"/>
  <c r="G204" i="1"/>
  <c r="CK204" i="1" s="1"/>
  <c r="H204" i="1"/>
  <c r="CL204" i="1" s="1"/>
  <c r="I204" i="1"/>
  <c r="CM204" i="1" s="1"/>
  <c r="J204" i="1"/>
  <c r="CN204" i="1" s="1"/>
  <c r="K204" i="1"/>
  <c r="CO204" i="1" s="1"/>
  <c r="L204" i="1"/>
  <c r="CP204" i="1" s="1"/>
  <c r="M204" i="1"/>
  <c r="CQ204" i="1" s="1"/>
  <c r="N204" i="1"/>
  <c r="CR204" i="1" s="1"/>
  <c r="O204" i="1"/>
  <c r="CS204" i="1" s="1"/>
  <c r="P204" i="1"/>
  <c r="CT204" i="1" s="1"/>
  <c r="Q204" i="1"/>
  <c r="CU204" i="1" s="1"/>
  <c r="R204" i="1"/>
  <c r="CV204" i="1" s="1"/>
  <c r="S204" i="1"/>
  <c r="CW204" i="1" s="1"/>
  <c r="T204" i="1"/>
  <c r="CX204" i="1" s="1"/>
  <c r="U204" i="1"/>
  <c r="CY204" i="1" s="1"/>
  <c r="V204" i="1"/>
  <c r="CZ204" i="1" s="1"/>
  <c r="B205" i="1"/>
  <c r="C205" i="1"/>
  <c r="CG205" i="1" s="1"/>
  <c r="D205" i="1"/>
  <c r="CH205" i="1" s="1"/>
  <c r="E205" i="1"/>
  <c r="CI205" i="1" s="1"/>
  <c r="F205" i="1"/>
  <c r="CJ205" i="1" s="1"/>
  <c r="G205" i="1"/>
  <c r="CK205" i="1" s="1"/>
  <c r="H205" i="1"/>
  <c r="CL205" i="1" s="1"/>
  <c r="I205" i="1"/>
  <c r="CM205" i="1" s="1"/>
  <c r="J205" i="1"/>
  <c r="CN205" i="1" s="1"/>
  <c r="K205" i="1"/>
  <c r="CO205" i="1" s="1"/>
  <c r="L205" i="1"/>
  <c r="CP205" i="1" s="1"/>
  <c r="M205" i="1"/>
  <c r="CQ205" i="1" s="1"/>
  <c r="N205" i="1"/>
  <c r="CR205" i="1" s="1"/>
  <c r="O205" i="1"/>
  <c r="CS205" i="1" s="1"/>
  <c r="P205" i="1"/>
  <c r="CT205" i="1" s="1"/>
  <c r="Q205" i="1"/>
  <c r="CU205" i="1" s="1"/>
  <c r="R205" i="1"/>
  <c r="CV205" i="1" s="1"/>
  <c r="S205" i="1"/>
  <c r="CW205" i="1" s="1"/>
  <c r="T205" i="1"/>
  <c r="CX205" i="1" s="1"/>
  <c r="U205" i="1"/>
  <c r="CY205" i="1" s="1"/>
  <c r="V205" i="1"/>
  <c r="CZ205" i="1" s="1"/>
  <c r="B206" i="1"/>
  <c r="C206" i="1"/>
  <c r="CG206" i="1" s="1"/>
  <c r="D206" i="1"/>
  <c r="CH206" i="1" s="1"/>
  <c r="E206" i="1"/>
  <c r="CI206" i="1" s="1"/>
  <c r="F206" i="1"/>
  <c r="CJ206" i="1" s="1"/>
  <c r="G206" i="1"/>
  <c r="CK206" i="1" s="1"/>
  <c r="H206" i="1"/>
  <c r="CL206" i="1" s="1"/>
  <c r="I206" i="1"/>
  <c r="CM206" i="1" s="1"/>
  <c r="J206" i="1"/>
  <c r="CN206" i="1" s="1"/>
  <c r="K206" i="1"/>
  <c r="CO206" i="1" s="1"/>
  <c r="L206" i="1"/>
  <c r="CP206" i="1" s="1"/>
  <c r="M206" i="1"/>
  <c r="CQ206" i="1" s="1"/>
  <c r="N206" i="1"/>
  <c r="CR206" i="1" s="1"/>
  <c r="O206" i="1"/>
  <c r="CS206" i="1" s="1"/>
  <c r="P206" i="1"/>
  <c r="CT206" i="1" s="1"/>
  <c r="Q206" i="1"/>
  <c r="CU206" i="1" s="1"/>
  <c r="R206" i="1"/>
  <c r="CV206" i="1" s="1"/>
  <c r="S206" i="1"/>
  <c r="CW206" i="1" s="1"/>
  <c r="T206" i="1"/>
  <c r="CX206" i="1" s="1"/>
  <c r="U206" i="1"/>
  <c r="CY206" i="1" s="1"/>
  <c r="V206" i="1"/>
  <c r="CZ206" i="1" s="1"/>
  <c r="B207" i="1"/>
  <c r="C207" i="1"/>
  <c r="CG207" i="1" s="1"/>
  <c r="D207" i="1"/>
  <c r="CH207" i="1" s="1"/>
  <c r="E207" i="1"/>
  <c r="CI207" i="1" s="1"/>
  <c r="F207" i="1"/>
  <c r="CJ207" i="1" s="1"/>
  <c r="G207" i="1"/>
  <c r="CK207" i="1" s="1"/>
  <c r="H207" i="1"/>
  <c r="CL207" i="1" s="1"/>
  <c r="I207" i="1"/>
  <c r="CM207" i="1" s="1"/>
  <c r="J207" i="1"/>
  <c r="CN207" i="1" s="1"/>
  <c r="K207" i="1"/>
  <c r="CO207" i="1" s="1"/>
  <c r="L207" i="1"/>
  <c r="CP207" i="1" s="1"/>
  <c r="M207" i="1"/>
  <c r="CQ207" i="1" s="1"/>
  <c r="N207" i="1"/>
  <c r="CR207" i="1" s="1"/>
  <c r="O207" i="1"/>
  <c r="CS207" i="1" s="1"/>
  <c r="P207" i="1"/>
  <c r="CT207" i="1" s="1"/>
  <c r="Q207" i="1"/>
  <c r="CU207" i="1" s="1"/>
  <c r="R207" i="1"/>
  <c r="CV207" i="1" s="1"/>
  <c r="S207" i="1"/>
  <c r="CW207" i="1" s="1"/>
  <c r="T207" i="1"/>
  <c r="CX207" i="1" s="1"/>
  <c r="U207" i="1"/>
  <c r="CY207" i="1" s="1"/>
  <c r="V207" i="1"/>
  <c r="CZ207" i="1" s="1"/>
  <c r="B208" i="1"/>
  <c r="C208" i="1"/>
  <c r="CG208" i="1" s="1"/>
  <c r="D208" i="1"/>
  <c r="CH208" i="1" s="1"/>
  <c r="E208" i="1"/>
  <c r="CI208" i="1" s="1"/>
  <c r="F208" i="1"/>
  <c r="CJ208" i="1" s="1"/>
  <c r="G208" i="1"/>
  <c r="CK208" i="1" s="1"/>
  <c r="H208" i="1"/>
  <c r="CL208" i="1" s="1"/>
  <c r="I208" i="1"/>
  <c r="CM208" i="1" s="1"/>
  <c r="J208" i="1"/>
  <c r="CN208" i="1" s="1"/>
  <c r="K208" i="1"/>
  <c r="CO208" i="1" s="1"/>
  <c r="L208" i="1"/>
  <c r="CP208" i="1" s="1"/>
  <c r="M208" i="1"/>
  <c r="CQ208" i="1" s="1"/>
  <c r="N208" i="1"/>
  <c r="CR208" i="1" s="1"/>
  <c r="O208" i="1"/>
  <c r="CS208" i="1" s="1"/>
  <c r="P208" i="1"/>
  <c r="CT208" i="1" s="1"/>
  <c r="Q208" i="1"/>
  <c r="CU208" i="1" s="1"/>
  <c r="R208" i="1"/>
  <c r="CV208" i="1" s="1"/>
  <c r="S208" i="1"/>
  <c r="CW208" i="1" s="1"/>
  <c r="T208" i="1"/>
  <c r="CX208" i="1" s="1"/>
  <c r="U208" i="1"/>
  <c r="CY208" i="1" s="1"/>
  <c r="V208" i="1"/>
  <c r="CZ208" i="1" s="1"/>
  <c r="B209" i="1"/>
  <c r="C209" i="1"/>
  <c r="CG209" i="1" s="1"/>
  <c r="D209" i="1"/>
  <c r="CH209" i="1" s="1"/>
  <c r="E209" i="1"/>
  <c r="CI209" i="1" s="1"/>
  <c r="F209" i="1"/>
  <c r="CJ209" i="1" s="1"/>
  <c r="G209" i="1"/>
  <c r="CK209" i="1" s="1"/>
  <c r="H209" i="1"/>
  <c r="CL209" i="1" s="1"/>
  <c r="I209" i="1"/>
  <c r="CM209" i="1" s="1"/>
  <c r="J209" i="1"/>
  <c r="CN209" i="1" s="1"/>
  <c r="K209" i="1"/>
  <c r="CO209" i="1" s="1"/>
  <c r="L209" i="1"/>
  <c r="CP209" i="1" s="1"/>
  <c r="M209" i="1"/>
  <c r="CQ209" i="1" s="1"/>
  <c r="N209" i="1"/>
  <c r="CR209" i="1" s="1"/>
  <c r="O209" i="1"/>
  <c r="CS209" i="1" s="1"/>
  <c r="P209" i="1"/>
  <c r="CT209" i="1" s="1"/>
  <c r="Q209" i="1"/>
  <c r="CU209" i="1" s="1"/>
  <c r="R209" i="1"/>
  <c r="CV209" i="1" s="1"/>
  <c r="S209" i="1"/>
  <c r="CW209" i="1" s="1"/>
  <c r="T209" i="1"/>
  <c r="CX209" i="1" s="1"/>
  <c r="U209" i="1"/>
  <c r="CY209" i="1" s="1"/>
  <c r="V209" i="1"/>
  <c r="CZ209" i="1" s="1"/>
  <c r="B210" i="1"/>
  <c r="C210" i="1"/>
  <c r="CG210" i="1" s="1"/>
  <c r="D210" i="1"/>
  <c r="CH210" i="1" s="1"/>
  <c r="E210" i="1"/>
  <c r="CI210" i="1" s="1"/>
  <c r="F210" i="1"/>
  <c r="CJ210" i="1" s="1"/>
  <c r="G210" i="1"/>
  <c r="CK210" i="1" s="1"/>
  <c r="H210" i="1"/>
  <c r="CL210" i="1" s="1"/>
  <c r="I210" i="1"/>
  <c r="CM210" i="1" s="1"/>
  <c r="J210" i="1"/>
  <c r="CN210" i="1" s="1"/>
  <c r="K210" i="1"/>
  <c r="CO210" i="1" s="1"/>
  <c r="L210" i="1"/>
  <c r="CP210" i="1" s="1"/>
  <c r="M210" i="1"/>
  <c r="CQ210" i="1" s="1"/>
  <c r="N210" i="1"/>
  <c r="CR210" i="1" s="1"/>
  <c r="O210" i="1"/>
  <c r="CS210" i="1" s="1"/>
  <c r="P210" i="1"/>
  <c r="CT210" i="1" s="1"/>
  <c r="Q210" i="1"/>
  <c r="CU210" i="1" s="1"/>
  <c r="R210" i="1"/>
  <c r="CV210" i="1" s="1"/>
  <c r="S210" i="1"/>
  <c r="CW210" i="1" s="1"/>
  <c r="T210" i="1"/>
  <c r="CX210" i="1" s="1"/>
  <c r="U210" i="1"/>
  <c r="CY210" i="1" s="1"/>
  <c r="V210" i="1"/>
  <c r="CZ210" i="1" s="1"/>
  <c r="B211" i="1"/>
  <c r="C211" i="1"/>
  <c r="CG211" i="1" s="1"/>
  <c r="D211" i="1"/>
  <c r="CH211" i="1" s="1"/>
  <c r="E211" i="1"/>
  <c r="CI211" i="1" s="1"/>
  <c r="F211" i="1"/>
  <c r="CJ211" i="1" s="1"/>
  <c r="G211" i="1"/>
  <c r="CK211" i="1" s="1"/>
  <c r="H211" i="1"/>
  <c r="CL211" i="1" s="1"/>
  <c r="I211" i="1"/>
  <c r="CM211" i="1" s="1"/>
  <c r="J211" i="1"/>
  <c r="CN211" i="1" s="1"/>
  <c r="K211" i="1"/>
  <c r="CO211" i="1" s="1"/>
  <c r="L211" i="1"/>
  <c r="CP211" i="1" s="1"/>
  <c r="M211" i="1"/>
  <c r="CQ211" i="1" s="1"/>
  <c r="N211" i="1"/>
  <c r="CR211" i="1" s="1"/>
  <c r="O211" i="1"/>
  <c r="CS211" i="1" s="1"/>
  <c r="P211" i="1"/>
  <c r="CT211" i="1" s="1"/>
  <c r="Q211" i="1"/>
  <c r="CU211" i="1" s="1"/>
  <c r="R211" i="1"/>
  <c r="CV211" i="1" s="1"/>
  <c r="S211" i="1"/>
  <c r="CW211" i="1" s="1"/>
  <c r="T211" i="1"/>
  <c r="CX211" i="1" s="1"/>
  <c r="U211" i="1"/>
  <c r="CY211" i="1" s="1"/>
  <c r="V211" i="1"/>
  <c r="CZ211" i="1" s="1"/>
  <c r="B212" i="1"/>
  <c r="C212" i="1"/>
  <c r="CG212" i="1" s="1"/>
  <c r="D212" i="1"/>
  <c r="CH212" i="1" s="1"/>
  <c r="E212" i="1"/>
  <c r="CI212" i="1" s="1"/>
  <c r="F212" i="1"/>
  <c r="CJ212" i="1" s="1"/>
  <c r="G212" i="1"/>
  <c r="CK212" i="1" s="1"/>
  <c r="H212" i="1"/>
  <c r="CL212" i="1" s="1"/>
  <c r="I212" i="1"/>
  <c r="CM212" i="1" s="1"/>
  <c r="J212" i="1"/>
  <c r="CN212" i="1" s="1"/>
  <c r="K212" i="1"/>
  <c r="CO212" i="1" s="1"/>
  <c r="L212" i="1"/>
  <c r="CP212" i="1" s="1"/>
  <c r="M212" i="1"/>
  <c r="CQ212" i="1" s="1"/>
  <c r="N212" i="1"/>
  <c r="CR212" i="1" s="1"/>
  <c r="O212" i="1"/>
  <c r="CS212" i="1" s="1"/>
  <c r="P212" i="1"/>
  <c r="CT212" i="1" s="1"/>
  <c r="Q212" i="1"/>
  <c r="CU212" i="1" s="1"/>
  <c r="R212" i="1"/>
  <c r="CV212" i="1" s="1"/>
  <c r="S212" i="1"/>
  <c r="CW212" i="1" s="1"/>
  <c r="T212" i="1"/>
  <c r="CX212" i="1" s="1"/>
  <c r="U212" i="1"/>
  <c r="CY212" i="1" s="1"/>
  <c r="V212" i="1"/>
  <c r="CZ212" i="1" s="1"/>
  <c r="B213" i="1"/>
  <c r="C213" i="1"/>
  <c r="CG213" i="1" s="1"/>
  <c r="D213" i="1"/>
  <c r="CH213" i="1" s="1"/>
  <c r="E213" i="1"/>
  <c r="CI213" i="1" s="1"/>
  <c r="F213" i="1"/>
  <c r="CJ213" i="1" s="1"/>
  <c r="G213" i="1"/>
  <c r="CK213" i="1" s="1"/>
  <c r="H213" i="1"/>
  <c r="CL213" i="1" s="1"/>
  <c r="I213" i="1"/>
  <c r="CM213" i="1" s="1"/>
  <c r="J213" i="1"/>
  <c r="CN213" i="1" s="1"/>
  <c r="K213" i="1"/>
  <c r="CO213" i="1" s="1"/>
  <c r="L213" i="1"/>
  <c r="CP213" i="1" s="1"/>
  <c r="M213" i="1"/>
  <c r="CQ213" i="1" s="1"/>
  <c r="N213" i="1"/>
  <c r="CR213" i="1" s="1"/>
  <c r="O213" i="1"/>
  <c r="CS213" i="1" s="1"/>
  <c r="P213" i="1"/>
  <c r="CT213" i="1" s="1"/>
  <c r="Q213" i="1"/>
  <c r="CU213" i="1" s="1"/>
  <c r="R213" i="1"/>
  <c r="CV213" i="1" s="1"/>
  <c r="S213" i="1"/>
  <c r="CW213" i="1" s="1"/>
  <c r="T213" i="1"/>
  <c r="CX213" i="1" s="1"/>
  <c r="U213" i="1"/>
  <c r="CY213" i="1" s="1"/>
  <c r="V213" i="1"/>
  <c r="CZ213" i="1" s="1"/>
  <c r="B214" i="1"/>
  <c r="C214" i="1"/>
  <c r="CG214" i="1" s="1"/>
  <c r="D214" i="1"/>
  <c r="CH214" i="1" s="1"/>
  <c r="E214" i="1"/>
  <c r="CI214" i="1" s="1"/>
  <c r="F214" i="1"/>
  <c r="CJ214" i="1" s="1"/>
  <c r="G214" i="1"/>
  <c r="CK214" i="1" s="1"/>
  <c r="H214" i="1"/>
  <c r="CL214" i="1" s="1"/>
  <c r="I214" i="1"/>
  <c r="CM214" i="1" s="1"/>
  <c r="J214" i="1"/>
  <c r="CN214" i="1" s="1"/>
  <c r="K214" i="1"/>
  <c r="CO214" i="1" s="1"/>
  <c r="L214" i="1"/>
  <c r="CP214" i="1" s="1"/>
  <c r="M214" i="1"/>
  <c r="CQ214" i="1" s="1"/>
  <c r="N214" i="1"/>
  <c r="CR214" i="1" s="1"/>
  <c r="O214" i="1"/>
  <c r="CS214" i="1" s="1"/>
  <c r="P214" i="1"/>
  <c r="CT214" i="1" s="1"/>
  <c r="Q214" i="1"/>
  <c r="CU214" i="1" s="1"/>
  <c r="R214" i="1"/>
  <c r="CV214" i="1" s="1"/>
  <c r="S214" i="1"/>
  <c r="CW214" i="1" s="1"/>
  <c r="T214" i="1"/>
  <c r="CX214" i="1" s="1"/>
  <c r="U214" i="1"/>
  <c r="CY214" i="1" s="1"/>
  <c r="V214" i="1"/>
  <c r="CZ214" i="1" s="1"/>
  <c r="B215" i="1"/>
  <c r="C215" i="1"/>
  <c r="CG215" i="1" s="1"/>
  <c r="D215" i="1"/>
  <c r="CH215" i="1" s="1"/>
  <c r="E215" i="1"/>
  <c r="CI215" i="1" s="1"/>
  <c r="F215" i="1"/>
  <c r="CJ215" i="1" s="1"/>
  <c r="G215" i="1"/>
  <c r="CK215" i="1" s="1"/>
  <c r="H215" i="1"/>
  <c r="CL215" i="1" s="1"/>
  <c r="I215" i="1"/>
  <c r="CM215" i="1" s="1"/>
  <c r="J215" i="1"/>
  <c r="CN215" i="1" s="1"/>
  <c r="K215" i="1"/>
  <c r="CO215" i="1" s="1"/>
  <c r="L215" i="1"/>
  <c r="CP215" i="1" s="1"/>
  <c r="M215" i="1"/>
  <c r="CQ215" i="1" s="1"/>
  <c r="N215" i="1"/>
  <c r="CR215" i="1" s="1"/>
  <c r="O215" i="1"/>
  <c r="CS215" i="1" s="1"/>
  <c r="P215" i="1"/>
  <c r="CT215" i="1" s="1"/>
  <c r="Q215" i="1"/>
  <c r="CU215" i="1" s="1"/>
  <c r="R215" i="1"/>
  <c r="CV215" i="1" s="1"/>
  <c r="S215" i="1"/>
  <c r="CW215" i="1" s="1"/>
  <c r="T215" i="1"/>
  <c r="CX215" i="1" s="1"/>
  <c r="U215" i="1"/>
  <c r="CY215" i="1" s="1"/>
  <c r="V215" i="1"/>
  <c r="CZ215" i="1" s="1"/>
  <c r="B216" i="1"/>
  <c r="C216" i="1"/>
  <c r="CG216" i="1" s="1"/>
  <c r="D216" i="1"/>
  <c r="CH216" i="1" s="1"/>
  <c r="E216" i="1"/>
  <c r="CI216" i="1" s="1"/>
  <c r="F216" i="1"/>
  <c r="CJ216" i="1" s="1"/>
  <c r="G216" i="1"/>
  <c r="CK216" i="1" s="1"/>
  <c r="H216" i="1"/>
  <c r="CL216" i="1" s="1"/>
  <c r="I216" i="1"/>
  <c r="CM216" i="1" s="1"/>
  <c r="J216" i="1"/>
  <c r="CN216" i="1" s="1"/>
  <c r="K216" i="1"/>
  <c r="CO216" i="1" s="1"/>
  <c r="L216" i="1"/>
  <c r="CP216" i="1" s="1"/>
  <c r="M216" i="1"/>
  <c r="CQ216" i="1" s="1"/>
  <c r="N216" i="1"/>
  <c r="CR216" i="1" s="1"/>
  <c r="O216" i="1"/>
  <c r="CS216" i="1" s="1"/>
  <c r="P216" i="1"/>
  <c r="CT216" i="1" s="1"/>
  <c r="Q216" i="1"/>
  <c r="CU216" i="1" s="1"/>
  <c r="R216" i="1"/>
  <c r="CV216" i="1" s="1"/>
  <c r="S216" i="1"/>
  <c r="CW216" i="1" s="1"/>
  <c r="T216" i="1"/>
  <c r="CX216" i="1" s="1"/>
  <c r="U216" i="1"/>
  <c r="CY216" i="1" s="1"/>
  <c r="V216" i="1"/>
  <c r="CZ216" i="1" s="1"/>
  <c r="B217" i="1"/>
  <c r="C217" i="1"/>
  <c r="CG217" i="1" s="1"/>
  <c r="D217" i="1"/>
  <c r="CH217" i="1" s="1"/>
  <c r="E217" i="1"/>
  <c r="CI217" i="1" s="1"/>
  <c r="F217" i="1"/>
  <c r="CJ217" i="1" s="1"/>
  <c r="G217" i="1"/>
  <c r="CK217" i="1" s="1"/>
  <c r="H217" i="1"/>
  <c r="CL217" i="1" s="1"/>
  <c r="I217" i="1"/>
  <c r="CM217" i="1" s="1"/>
  <c r="J217" i="1"/>
  <c r="CN217" i="1" s="1"/>
  <c r="K217" i="1"/>
  <c r="CO217" i="1" s="1"/>
  <c r="L217" i="1"/>
  <c r="CP217" i="1" s="1"/>
  <c r="M217" i="1"/>
  <c r="CQ217" i="1" s="1"/>
  <c r="N217" i="1"/>
  <c r="CR217" i="1" s="1"/>
  <c r="O217" i="1"/>
  <c r="CS217" i="1" s="1"/>
  <c r="P217" i="1"/>
  <c r="CT217" i="1" s="1"/>
  <c r="Q217" i="1"/>
  <c r="CU217" i="1" s="1"/>
  <c r="R217" i="1"/>
  <c r="CV217" i="1" s="1"/>
  <c r="S217" i="1"/>
  <c r="CW217" i="1" s="1"/>
  <c r="T217" i="1"/>
  <c r="CX217" i="1" s="1"/>
  <c r="U217" i="1"/>
  <c r="CY217" i="1" s="1"/>
  <c r="V217" i="1"/>
  <c r="CZ217" i="1" s="1"/>
  <c r="B218" i="1"/>
  <c r="C218" i="1"/>
  <c r="CG218" i="1" s="1"/>
  <c r="D218" i="1"/>
  <c r="CH218" i="1" s="1"/>
  <c r="E218" i="1"/>
  <c r="CI218" i="1" s="1"/>
  <c r="F218" i="1"/>
  <c r="CJ218" i="1" s="1"/>
  <c r="G218" i="1"/>
  <c r="CK218" i="1" s="1"/>
  <c r="H218" i="1"/>
  <c r="CL218" i="1" s="1"/>
  <c r="I218" i="1"/>
  <c r="CM218" i="1" s="1"/>
  <c r="J218" i="1"/>
  <c r="CN218" i="1" s="1"/>
  <c r="K218" i="1"/>
  <c r="CO218" i="1" s="1"/>
  <c r="L218" i="1"/>
  <c r="CP218" i="1" s="1"/>
  <c r="M218" i="1"/>
  <c r="CQ218" i="1" s="1"/>
  <c r="N218" i="1"/>
  <c r="CR218" i="1" s="1"/>
  <c r="O218" i="1"/>
  <c r="CS218" i="1" s="1"/>
  <c r="P218" i="1"/>
  <c r="CT218" i="1" s="1"/>
  <c r="Q218" i="1"/>
  <c r="CU218" i="1" s="1"/>
  <c r="R218" i="1"/>
  <c r="CV218" i="1" s="1"/>
  <c r="S218" i="1"/>
  <c r="CW218" i="1" s="1"/>
  <c r="T218" i="1"/>
  <c r="CX218" i="1" s="1"/>
  <c r="U218" i="1"/>
  <c r="CY218" i="1" s="1"/>
  <c r="V218" i="1"/>
  <c r="CZ218" i="1" s="1"/>
  <c r="B219" i="1"/>
  <c r="C219" i="1"/>
  <c r="CG219" i="1" s="1"/>
  <c r="D219" i="1"/>
  <c r="CH219" i="1" s="1"/>
  <c r="E219" i="1"/>
  <c r="CI219" i="1" s="1"/>
  <c r="F219" i="1"/>
  <c r="CJ219" i="1" s="1"/>
  <c r="G219" i="1"/>
  <c r="CK219" i="1" s="1"/>
  <c r="H219" i="1"/>
  <c r="CL219" i="1" s="1"/>
  <c r="I219" i="1"/>
  <c r="CM219" i="1" s="1"/>
  <c r="J219" i="1"/>
  <c r="CN219" i="1" s="1"/>
  <c r="K219" i="1"/>
  <c r="CO219" i="1" s="1"/>
  <c r="L219" i="1"/>
  <c r="CP219" i="1" s="1"/>
  <c r="M219" i="1"/>
  <c r="CQ219" i="1" s="1"/>
  <c r="N219" i="1"/>
  <c r="CR219" i="1" s="1"/>
  <c r="O219" i="1"/>
  <c r="CS219" i="1" s="1"/>
  <c r="P219" i="1"/>
  <c r="CT219" i="1" s="1"/>
  <c r="Q219" i="1"/>
  <c r="CU219" i="1" s="1"/>
  <c r="R219" i="1"/>
  <c r="CV219" i="1" s="1"/>
  <c r="S219" i="1"/>
  <c r="CW219" i="1" s="1"/>
  <c r="T219" i="1"/>
  <c r="CX219" i="1" s="1"/>
  <c r="U219" i="1"/>
  <c r="CY219" i="1" s="1"/>
  <c r="V219" i="1"/>
  <c r="CZ219" i="1" s="1"/>
  <c r="B220" i="1"/>
  <c r="C220" i="1"/>
  <c r="CG220" i="1" s="1"/>
  <c r="D220" i="1"/>
  <c r="CH220" i="1" s="1"/>
  <c r="E220" i="1"/>
  <c r="CI220" i="1" s="1"/>
  <c r="F220" i="1"/>
  <c r="CJ220" i="1" s="1"/>
  <c r="G220" i="1"/>
  <c r="CK220" i="1" s="1"/>
  <c r="H220" i="1"/>
  <c r="CL220" i="1" s="1"/>
  <c r="I220" i="1"/>
  <c r="CM220" i="1" s="1"/>
  <c r="J220" i="1"/>
  <c r="CN220" i="1" s="1"/>
  <c r="K220" i="1"/>
  <c r="CO220" i="1" s="1"/>
  <c r="L220" i="1"/>
  <c r="CP220" i="1" s="1"/>
  <c r="M220" i="1"/>
  <c r="CQ220" i="1" s="1"/>
  <c r="N220" i="1"/>
  <c r="CR220" i="1" s="1"/>
  <c r="O220" i="1"/>
  <c r="CS220" i="1" s="1"/>
  <c r="P220" i="1"/>
  <c r="CT220" i="1" s="1"/>
  <c r="Q220" i="1"/>
  <c r="CU220" i="1" s="1"/>
  <c r="R220" i="1"/>
  <c r="CV220" i="1" s="1"/>
  <c r="S220" i="1"/>
  <c r="CW220" i="1" s="1"/>
  <c r="T220" i="1"/>
  <c r="CX220" i="1" s="1"/>
  <c r="U220" i="1"/>
  <c r="CY220" i="1" s="1"/>
  <c r="V220" i="1"/>
  <c r="CZ220" i="1" s="1"/>
  <c r="B221" i="1"/>
  <c r="C221" i="1"/>
  <c r="CG221" i="1" s="1"/>
  <c r="D221" i="1"/>
  <c r="CH221" i="1" s="1"/>
  <c r="E221" i="1"/>
  <c r="CI221" i="1" s="1"/>
  <c r="F221" i="1"/>
  <c r="CJ221" i="1" s="1"/>
  <c r="G221" i="1"/>
  <c r="CK221" i="1" s="1"/>
  <c r="H221" i="1"/>
  <c r="CL221" i="1" s="1"/>
  <c r="I221" i="1"/>
  <c r="CM221" i="1" s="1"/>
  <c r="J221" i="1"/>
  <c r="CN221" i="1" s="1"/>
  <c r="K221" i="1"/>
  <c r="CO221" i="1" s="1"/>
  <c r="L221" i="1"/>
  <c r="CP221" i="1" s="1"/>
  <c r="M221" i="1"/>
  <c r="CQ221" i="1" s="1"/>
  <c r="N221" i="1"/>
  <c r="CR221" i="1" s="1"/>
  <c r="O221" i="1"/>
  <c r="CS221" i="1" s="1"/>
  <c r="P221" i="1"/>
  <c r="CT221" i="1" s="1"/>
  <c r="Q221" i="1"/>
  <c r="CU221" i="1" s="1"/>
  <c r="R221" i="1"/>
  <c r="CV221" i="1" s="1"/>
  <c r="S221" i="1"/>
  <c r="CW221" i="1" s="1"/>
  <c r="T221" i="1"/>
  <c r="CX221" i="1" s="1"/>
  <c r="U221" i="1"/>
  <c r="CY221" i="1" s="1"/>
  <c r="V221" i="1"/>
  <c r="CZ221" i="1" s="1"/>
  <c r="B222" i="1"/>
  <c r="C222" i="1"/>
  <c r="CG222" i="1" s="1"/>
  <c r="D222" i="1"/>
  <c r="CH222" i="1" s="1"/>
  <c r="E222" i="1"/>
  <c r="CI222" i="1" s="1"/>
  <c r="F222" i="1"/>
  <c r="CJ222" i="1" s="1"/>
  <c r="G222" i="1"/>
  <c r="CK222" i="1" s="1"/>
  <c r="H222" i="1"/>
  <c r="CL222" i="1" s="1"/>
  <c r="I222" i="1"/>
  <c r="CM222" i="1" s="1"/>
  <c r="J222" i="1"/>
  <c r="CN222" i="1" s="1"/>
  <c r="K222" i="1"/>
  <c r="CO222" i="1" s="1"/>
  <c r="L222" i="1"/>
  <c r="CP222" i="1" s="1"/>
  <c r="M222" i="1"/>
  <c r="CQ222" i="1" s="1"/>
  <c r="N222" i="1"/>
  <c r="CR222" i="1" s="1"/>
  <c r="O222" i="1"/>
  <c r="CS222" i="1" s="1"/>
  <c r="P222" i="1"/>
  <c r="CT222" i="1" s="1"/>
  <c r="Q222" i="1"/>
  <c r="CU222" i="1" s="1"/>
  <c r="R222" i="1"/>
  <c r="CV222" i="1" s="1"/>
  <c r="S222" i="1"/>
  <c r="CW222" i="1" s="1"/>
  <c r="T222" i="1"/>
  <c r="CX222" i="1" s="1"/>
  <c r="U222" i="1"/>
  <c r="CY222" i="1" s="1"/>
  <c r="V222" i="1"/>
  <c r="CZ222" i="1" s="1"/>
  <c r="B223" i="1"/>
  <c r="C223" i="1"/>
  <c r="CG223" i="1" s="1"/>
  <c r="D223" i="1"/>
  <c r="CH223" i="1" s="1"/>
  <c r="E223" i="1"/>
  <c r="CI223" i="1" s="1"/>
  <c r="F223" i="1"/>
  <c r="CJ223" i="1" s="1"/>
  <c r="G223" i="1"/>
  <c r="CK223" i="1" s="1"/>
  <c r="H223" i="1"/>
  <c r="CL223" i="1" s="1"/>
  <c r="I223" i="1"/>
  <c r="CM223" i="1" s="1"/>
  <c r="J223" i="1"/>
  <c r="CN223" i="1" s="1"/>
  <c r="K223" i="1"/>
  <c r="CO223" i="1" s="1"/>
  <c r="L223" i="1"/>
  <c r="CP223" i="1" s="1"/>
  <c r="M223" i="1"/>
  <c r="CQ223" i="1" s="1"/>
  <c r="N223" i="1"/>
  <c r="CR223" i="1" s="1"/>
  <c r="O223" i="1"/>
  <c r="CS223" i="1" s="1"/>
  <c r="P223" i="1"/>
  <c r="CT223" i="1" s="1"/>
  <c r="Q223" i="1"/>
  <c r="CU223" i="1" s="1"/>
  <c r="R223" i="1"/>
  <c r="CV223" i="1" s="1"/>
  <c r="S223" i="1"/>
  <c r="CW223" i="1" s="1"/>
  <c r="T223" i="1"/>
  <c r="CX223" i="1" s="1"/>
  <c r="U223" i="1"/>
  <c r="CY223" i="1" s="1"/>
  <c r="V223" i="1"/>
  <c r="CZ223" i="1" s="1"/>
  <c r="B224" i="1"/>
  <c r="C224" i="1"/>
  <c r="CG224" i="1" s="1"/>
  <c r="D224" i="1"/>
  <c r="CH224" i="1" s="1"/>
  <c r="E224" i="1"/>
  <c r="CI224" i="1" s="1"/>
  <c r="F224" i="1"/>
  <c r="CJ224" i="1" s="1"/>
  <c r="G224" i="1"/>
  <c r="CK224" i="1" s="1"/>
  <c r="H224" i="1"/>
  <c r="CL224" i="1" s="1"/>
  <c r="I224" i="1"/>
  <c r="CM224" i="1" s="1"/>
  <c r="J224" i="1"/>
  <c r="CN224" i="1" s="1"/>
  <c r="K224" i="1"/>
  <c r="CO224" i="1" s="1"/>
  <c r="L224" i="1"/>
  <c r="CP224" i="1" s="1"/>
  <c r="M224" i="1"/>
  <c r="CQ224" i="1" s="1"/>
  <c r="N224" i="1"/>
  <c r="CR224" i="1" s="1"/>
  <c r="O224" i="1"/>
  <c r="CS224" i="1" s="1"/>
  <c r="P224" i="1"/>
  <c r="CT224" i="1" s="1"/>
  <c r="Q224" i="1"/>
  <c r="CU224" i="1" s="1"/>
  <c r="R224" i="1"/>
  <c r="CV224" i="1" s="1"/>
  <c r="S224" i="1"/>
  <c r="CW224" i="1" s="1"/>
  <c r="T224" i="1"/>
  <c r="CX224" i="1" s="1"/>
  <c r="U224" i="1"/>
  <c r="CY224" i="1" s="1"/>
  <c r="V224" i="1"/>
  <c r="CZ224" i="1" s="1"/>
  <c r="B225" i="1"/>
  <c r="C225" i="1"/>
  <c r="CG225" i="1" s="1"/>
  <c r="D225" i="1"/>
  <c r="CH225" i="1" s="1"/>
  <c r="E225" i="1"/>
  <c r="CI225" i="1" s="1"/>
  <c r="F225" i="1"/>
  <c r="CJ225" i="1" s="1"/>
  <c r="G225" i="1"/>
  <c r="CK225" i="1" s="1"/>
  <c r="H225" i="1"/>
  <c r="CL225" i="1" s="1"/>
  <c r="I225" i="1"/>
  <c r="CM225" i="1" s="1"/>
  <c r="J225" i="1"/>
  <c r="CN225" i="1" s="1"/>
  <c r="K225" i="1"/>
  <c r="CO225" i="1" s="1"/>
  <c r="L225" i="1"/>
  <c r="CP225" i="1" s="1"/>
  <c r="M225" i="1"/>
  <c r="CQ225" i="1" s="1"/>
  <c r="N225" i="1"/>
  <c r="CR225" i="1" s="1"/>
  <c r="O225" i="1"/>
  <c r="CS225" i="1" s="1"/>
  <c r="P225" i="1"/>
  <c r="CT225" i="1" s="1"/>
  <c r="Q225" i="1"/>
  <c r="CU225" i="1" s="1"/>
  <c r="R225" i="1"/>
  <c r="CV225" i="1" s="1"/>
  <c r="S225" i="1"/>
  <c r="CW225" i="1" s="1"/>
  <c r="T225" i="1"/>
  <c r="CX225" i="1" s="1"/>
  <c r="U225" i="1"/>
  <c r="CY225" i="1" s="1"/>
  <c r="V225" i="1"/>
  <c r="CZ225" i="1" s="1"/>
  <c r="B226" i="1"/>
  <c r="C226" i="1"/>
  <c r="CG226" i="1" s="1"/>
  <c r="D226" i="1"/>
  <c r="CH226" i="1" s="1"/>
  <c r="E226" i="1"/>
  <c r="CI226" i="1" s="1"/>
  <c r="F226" i="1"/>
  <c r="CJ226" i="1" s="1"/>
  <c r="G226" i="1"/>
  <c r="CK226" i="1" s="1"/>
  <c r="H226" i="1"/>
  <c r="CL226" i="1" s="1"/>
  <c r="I226" i="1"/>
  <c r="CM226" i="1" s="1"/>
  <c r="J226" i="1"/>
  <c r="CN226" i="1" s="1"/>
  <c r="K226" i="1"/>
  <c r="CO226" i="1" s="1"/>
  <c r="L226" i="1"/>
  <c r="CP226" i="1" s="1"/>
  <c r="M226" i="1"/>
  <c r="CQ226" i="1" s="1"/>
  <c r="N226" i="1"/>
  <c r="CR226" i="1" s="1"/>
  <c r="O226" i="1"/>
  <c r="CS226" i="1" s="1"/>
  <c r="P226" i="1"/>
  <c r="CT226" i="1" s="1"/>
  <c r="Q226" i="1"/>
  <c r="CU226" i="1" s="1"/>
  <c r="R226" i="1"/>
  <c r="CV226" i="1" s="1"/>
  <c r="S226" i="1"/>
  <c r="CW226" i="1" s="1"/>
  <c r="T226" i="1"/>
  <c r="CX226" i="1" s="1"/>
  <c r="U226" i="1"/>
  <c r="CY226" i="1" s="1"/>
  <c r="V226" i="1"/>
  <c r="CZ226" i="1" s="1"/>
  <c r="B227" i="1"/>
  <c r="C227" i="1"/>
  <c r="CG227" i="1" s="1"/>
  <c r="D227" i="1"/>
  <c r="CH227" i="1" s="1"/>
  <c r="E227" i="1"/>
  <c r="CI227" i="1" s="1"/>
  <c r="F227" i="1"/>
  <c r="CJ227" i="1" s="1"/>
  <c r="G227" i="1"/>
  <c r="CK227" i="1" s="1"/>
  <c r="H227" i="1"/>
  <c r="CL227" i="1" s="1"/>
  <c r="I227" i="1"/>
  <c r="CM227" i="1" s="1"/>
  <c r="J227" i="1"/>
  <c r="CN227" i="1" s="1"/>
  <c r="K227" i="1"/>
  <c r="CO227" i="1" s="1"/>
  <c r="L227" i="1"/>
  <c r="CP227" i="1" s="1"/>
  <c r="M227" i="1"/>
  <c r="CQ227" i="1" s="1"/>
  <c r="N227" i="1"/>
  <c r="CR227" i="1" s="1"/>
  <c r="O227" i="1"/>
  <c r="CS227" i="1" s="1"/>
  <c r="P227" i="1"/>
  <c r="CT227" i="1" s="1"/>
  <c r="Q227" i="1"/>
  <c r="CU227" i="1" s="1"/>
  <c r="R227" i="1"/>
  <c r="CV227" i="1" s="1"/>
  <c r="S227" i="1"/>
  <c r="CW227" i="1" s="1"/>
  <c r="T227" i="1"/>
  <c r="CX227" i="1" s="1"/>
  <c r="U227" i="1"/>
  <c r="CY227" i="1" s="1"/>
  <c r="V227" i="1"/>
  <c r="CZ227" i="1" s="1"/>
  <c r="B228" i="1"/>
  <c r="C228" i="1"/>
  <c r="CG228" i="1" s="1"/>
  <c r="D228" i="1"/>
  <c r="CH228" i="1" s="1"/>
  <c r="E228" i="1"/>
  <c r="CI228" i="1" s="1"/>
  <c r="F228" i="1"/>
  <c r="CJ228" i="1" s="1"/>
  <c r="G228" i="1"/>
  <c r="CK228" i="1" s="1"/>
  <c r="H228" i="1"/>
  <c r="CL228" i="1" s="1"/>
  <c r="I228" i="1"/>
  <c r="CM228" i="1" s="1"/>
  <c r="J228" i="1"/>
  <c r="CN228" i="1" s="1"/>
  <c r="K228" i="1"/>
  <c r="CO228" i="1" s="1"/>
  <c r="L228" i="1"/>
  <c r="CP228" i="1" s="1"/>
  <c r="M228" i="1"/>
  <c r="CQ228" i="1" s="1"/>
  <c r="N228" i="1"/>
  <c r="CR228" i="1" s="1"/>
  <c r="O228" i="1"/>
  <c r="CS228" i="1" s="1"/>
  <c r="P228" i="1"/>
  <c r="CT228" i="1" s="1"/>
  <c r="Q228" i="1"/>
  <c r="CU228" i="1" s="1"/>
  <c r="R228" i="1"/>
  <c r="CV228" i="1" s="1"/>
  <c r="S228" i="1"/>
  <c r="CW228" i="1" s="1"/>
  <c r="T228" i="1"/>
  <c r="CX228" i="1" s="1"/>
  <c r="U228" i="1"/>
  <c r="CY228" i="1" s="1"/>
  <c r="V228" i="1"/>
  <c r="CZ228" i="1" s="1"/>
  <c r="B229" i="1"/>
  <c r="C229" i="1"/>
  <c r="CG229" i="1" s="1"/>
  <c r="D229" i="1"/>
  <c r="CH229" i="1" s="1"/>
  <c r="E229" i="1"/>
  <c r="CI229" i="1" s="1"/>
  <c r="F229" i="1"/>
  <c r="CJ229" i="1" s="1"/>
  <c r="G229" i="1"/>
  <c r="CK229" i="1" s="1"/>
  <c r="H229" i="1"/>
  <c r="CL229" i="1" s="1"/>
  <c r="I229" i="1"/>
  <c r="CM229" i="1" s="1"/>
  <c r="J229" i="1"/>
  <c r="CN229" i="1" s="1"/>
  <c r="K229" i="1"/>
  <c r="CO229" i="1" s="1"/>
  <c r="L229" i="1"/>
  <c r="CP229" i="1" s="1"/>
  <c r="M229" i="1"/>
  <c r="CQ229" i="1" s="1"/>
  <c r="N229" i="1"/>
  <c r="CR229" i="1" s="1"/>
  <c r="O229" i="1"/>
  <c r="CS229" i="1" s="1"/>
  <c r="P229" i="1"/>
  <c r="CT229" i="1" s="1"/>
  <c r="Q229" i="1"/>
  <c r="CU229" i="1" s="1"/>
  <c r="R229" i="1"/>
  <c r="CV229" i="1" s="1"/>
  <c r="S229" i="1"/>
  <c r="CW229" i="1" s="1"/>
  <c r="T229" i="1"/>
  <c r="CX229" i="1" s="1"/>
  <c r="U229" i="1"/>
  <c r="CY229" i="1" s="1"/>
  <c r="V229" i="1"/>
  <c r="CZ229" i="1" s="1"/>
  <c r="B230" i="1"/>
  <c r="C230" i="1"/>
  <c r="CG230" i="1" s="1"/>
  <c r="D230" i="1"/>
  <c r="CH230" i="1" s="1"/>
  <c r="E230" i="1"/>
  <c r="CI230" i="1" s="1"/>
  <c r="F230" i="1"/>
  <c r="CJ230" i="1" s="1"/>
  <c r="G230" i="1"/>
  <c r="CK230" i="1" s="1"/>
  <c r="H230" i="1"/>
  <c r="CL230" i="1" s="1"/>
  <c r="I230" i="1"/>
  <c r="CM230" i="1" s="1"/>
  <c r="J230" i="1"/>
  <c r="CN230" i="1" s="1"/>
  <c r="K230" i="1"/>
  <c r="CO230" i="1" s="1"/>
  <c r="L230" i="1"/>
  <c r="CP230" i="1" s="1"/>
  <c r="M230" i="1"/>
  <c r="CQ230" i="1" s="1"/>
  <c r="N230" i="1"/>
  <c r="CR230" i="1" s="1"/>
  <c r="O230" i="1"/>
  <c r="CS230" i="1" s="1"/>
  <c r="P230" i="1"/>
  <c r="CT230" i="1" s="1"/>
  <c r="Q230" i="1"/>
  <c r="CU230" i="1" s="1"/>
  <c r="R230" i="1"/>
  <c r="CV230" i="1" s="1"/>
  <c r="S230" i="1"/>
  <c r="CW230" i="1" s="1"/>
  <c r="T230" i="1"/>
  <c r="CX230" i="1" s="1"/>
  <c r="U230" i="1"/>
  <c r="CY230" i="1" s="1"/>
  <c r="V230" i="1"/>
  <c r="CZ230" i="1" s="1"/>
  <c r="B231" i="1"/>
  <c r="C231" i="1"/>
  <c r="CG231" i="1" s="1"/>
  <c r="D231" i="1"/>
  <c r="CH231" i="1" s="1"/>
  <c r="E231" i="1"/>
  <c r="CI231" i="1" s="1"/>
  <c r="F231" i="1"/>
  <c r="CJ231" i="1" s="1"/>
  <c r="G231" i="1"/>
  <c r="CK231" i="1" s="1"/>
  <c r="H231" i="1"/>
  <c r="CL231" i="1" s="1"/>
  <c r="I231" i="1"/>
  <c r="CM231" i="1" s="1"/>
  <c r="J231" i="1"/>
  <c r="CN231" i="1" s="1"/>
  <c r="K231" i="1"/>
  <c r="CO231" i="1" s="1"/>
  <c r="L231" i="1"/>
  <c r="CP231" i="1" s="1"/>
  <c r="M231" i="1"/>
  <c r="CQ231" i="1" s="1"/>
  <c r="N231" i="1"/>
  <c r="CR231" i="1" s="1"/>
  <c r="O231" i="1"/>
  <c r="CS231" i="1" s="1"/>
  <c r="P231" i="1"/>
  <c r="CT231" i="1" s="1"/>
  <c r="Q231" i="1"/>
  <c r="CU231" i="1" s="1"/>
  <c r="R231" i="1"/>
  <c r="CV231" i="1" s="1"/>
  <c r="S231" i="1"/>
  <c r="CW231" i="1" s="1"/>
  <c r="T231" i="1"/>
  <c r="CX231" i="1" s="1"/>
  <c r="U231" i="1"/>
  <c r="CY231" i="1" s="1"/>
  <c r="V231" i="1"/>
  <c r="CZ231" i="1" s="1"/>
  <c r="B232" i="1"/>
  <c r="C232" i="1"/>
  <c r="CG232" i="1" s="1"/>
  <c r="D232" i="1"/>
  <c r="CH232" i="1" s="1"/>
  <c r="E232" i="1"/>
  <c r="CI232" i="1" s="1"/>
  <c r="F232" i="1"/>
  <c r="CJ232" i="1" s="1"/>
  <c r="G232" i="1"/>
  <c r="CK232" i="1" s="1"/>
  <c r="H232" i="1"/>
  <c r="CL232" i="1" s="1"/>
  <c r="I232" i="1"/>
  <c r="CM232" i="1" s="1"/>
  <c r="J232" i="1"/>
  <c r="CN232" i="1" s="1"/>
  <c r="K232" i="1"/>
  <c r="CO232" i="1" s="1"/>
  <c r="L232" i="1"/>
  <c r="CP232" i="1" s="1"/>
  <c r="M232" i="1"/>
  <c r="CQ232" i="1" s="1"/>
  <c r="N232" i="1"/>
  <c r="CR232" i="1" s="1"/>
  <c r="O232" i="1"/>
  <c r="CS232" i="1" s="1"/>
  <c r="P232" i="1"/>
  <c r="CT232" i="1" s="1"/>
  <c r="Q232" i="1"/>
  <c r="CU232" i="1" s="1"/>
  <c r="R232" i="1"/>
  <c r="CV232" i="1" s="1"/>
  <c r="S232" i="1"/>
  <c r="CW232" i="1" s="1"/>
  <c r="T232" i="1"/>
  <c r="CX232" i="1" s="1"/>
  <c r="U232" i="1"/>
  <c r="CY232" i="1" s="1"/>
  <c r="V232" i="1"/>
  <c r="CZ232" i="1" s="1"/>
  <c r="B233" i="1"/>
  <c r="C233" i="1"/>
  <c r="CG233" i="1" s="1"/>
  <c r="D233" i="1"/>
  <c r="CH233" i="1" s="1"/>
  <c r="E233" i="1"/>
  <c r="CI233" i="1" s="1"/>
  <c r="F233" i="1"/>
  <c r="CJ233" i="1" s="1"/>
  <c r="G233" i="1"/>
  <c r="CK233" i="1" s="1"/>
  <c r="H233" i="1"/>
  <c r="CL233" i="1" s="1"/>
  <c r="I233" i="1"/>
  <c r="CM233" i="1" s="1"/>
  <c r="J233" i="1"/>
  <c r="CN233" i="1" s="1"/>
  <c r="K233" i="1"/>
  <c r="CO233" i="1" s="1"/>
  <c r="L233" i="1"/>
  <c r="CP233" i="1" s="1"/>
  <c r="M233" i="1"/>
  <c r="CQ233" i="1" s="1"/>
  <c r="N233" i="1"/>
  <c r="CR233" i="1" s="1"/>
  <c r="O233" i="1"/>
  <c r="CS233" i="1" s="1"/>
  <c r="P233" i="1"/>
  <c r="CT233" i="1" s="1"/>
  <c r="Q233" i="1"/>
  <c r="CU233" i="1" s="1"/>
  <c r="R233" i="1"/>
  <c r="CV233" i="1" s="1"/>
  <c r="S233" i="1"/>
  <c r="CW233" i="1" s="1"/>
  <c r="T233" i="1"/>
  <c r="CX233" i="1" s="1"/>
  <c r="U233" i="1"/>
  <c r="CY233" i="1" s="1"/>
  <c r="V233" i="1"/>
  <c r="CZ233" i="1" s="1"/>
  <c r="B234" i="1"/>
  <c r="C234" i="1"/>
  <c r="CG234" i="1" s="1"/>
  <c r="D234" i="1"/>
  <c r="CH234" i="1" s="1"/>
  <c r="E234" i="1"/>
  <c r="CI234" i="1" s="1"/>
  <c r="F234" i="1"/>
  <c r="CJ234" i="1" s="1"/>
  <c r="G234" i="1"/>
  <c r="CK234" i="1" s="1"/>
  <c r="H234" i="1"/>
  <c r="CL234" i="1" s="1"/>
  <c r="I234" i="1"/>
  <c r="CM234" i="1" s="1"/>
  <c r="J234" i="1"/>
  <c r="CN234" i="1" s="1"/>
  <c r="K234" i="1"/>
  <c r="CO234" i="1" s="1"/>
  <c r="L234" i="1"/>
  <c r="CP234" i="1" s="1"/>
  <c r="M234" i="1"/>
  <c r="CQ234" i="1" s="1"/>
  <c r="N234" i="1"/>
  <c r="CR234" i="1" s="1"/>
  <c r="O234" i="1"/>
  <c r="CS234" i="1" s="1"/>
  <c r="P234" i="1"/>
  <c r="CT234" i="1" s="1"/>
  <c r="Q234" i="1"/>
  <c r="CU234" i="1" s="1"/>
  <c r="R234" i="1"/>
  <c r="CV234" i="1" s="1"/>
  <c r="S234" i="1"/>
  <c r="CW234" i="1" s="1"/>
  <c r="T234" i="1"/>
  <c r="CX234" i="1" s="1"/>
  <c r="U234" i="1"/>
  <c r="CY234" i="1" s="1"/>
  <c r="V234" i="1"/>
  <c r="CZ234" i="1" s="1"/>
  <c r="B235" i="1"/>
  <c r="C235" i="1"/>
  <c r="CG235" i="1" s="1"/>
  <c r="D235" i="1"/>
  <c r="CH235" i="1" s="1"/>
  <c r="E235" i="1"/>
  <c r="CI235" i="1" s="1"/>
  <c r="F235" i="1"/>
  <c r="CJ235" i="1" s="1"/>
  <c r="G235" i="1"/>
  <c r="CK235" i="1" s="1"/>
  <c r="H235" i="1"/>
  <c r="CL235" i="1" s="1"/>
  <c r="I235" i="1"/>
  <c r="CM235" i="1" s="1"/>
  <c r="J235" i="1"/>
  <c r="CN235" i="1" s="1"/>
  <c r="K235" i="1"/>
  <c r="CO235" i="1" s="1"/>
  <c r="L235" i="1"/>
  <c r="CP235" i="1" s="1"/>
  <c r="M235" i="1"/>
  <c r="CQ235" i="1" s="1"/>
  <c r="N235" i="1"/>
  <c r="CR235" i="1" s="1"/>
  <c r="O235" i="1"/>
  <c r="CS235" i="1" s="1"/>
  <c r="P235" i="1"/>
  <c r="CT235" i="1" s="1"/>
  <c r="Q235" i="1"/>
  <c r="CU235" i="1" s="1"/>
  <c r="R235" i="1"/>
  <c r="CV235" i="1" s="1"/>
  <c r="S235" i="1"/>
  <c r="CW235" i="1" s="1"/>
  <c r="T235" i="1"/>
  <c r="CX235" i="1" s="1"/>
  <c r="U235" i="1"/>
  <c r="CY235" i="1" s="1"/>
  <c r="V235" i="1"/>
  <c r="CZ235" i="1" s="1"/>
  <c r="B236" i="1"/>
  <c r="C236" i="1"/>
  <c r="CG236" i="1" s="1"/>
  <c r="D236" i="1"/>
  <c r="CH236" i="1" s="1"/>
  <c r="E236" i="1"/>
  <c r="CI236" i="1" s="1"/>
  <c r="F236" i="1"/>
  <c r="CJ236" i="1" s="1"/>
  <c r="G236" i="1"/>
  <c r="CK236" i="1" s="1"/>
  <c r="H236" i="1"/>
  <c r="CL236" i="1" s="1"/>
  <c r="I236" i="1"/>
  <c r="CM236" i="1" s="1"/>
  <c r="J236" i="1"/>
  <c r="CN236" i="1" s="1"/>
  <c r="K236" i="1"/>
  <c r="CO236" i="1" s="1"/>
  <c r="L236" i="1"/>
  <c r="CP236" i="1" s="1"/>
  <c r="M236" i="1"/>
  <c r="CQ236" i="1" s="1"/>
  <c r="N236" i="1"/>
  <c r="CR236" i="1" s="1"/>
  <c r="O236" i="1"/>
  <c r="CS236" i="1" s="1"/>
  <c r="P236" i="1"/>
  <c r="CT236" i="1" s="1"/>
  <c r="Q236" i="1"/>
  <c r="CU236" i="1" s="1"/>
  <c r="R236" i="1"/>
  <c r="CV236" i="1" s="1"/>
  <c r="S236" i="1"/>
  <c r="CW236" i="1" s="1"/>
  <c r="T236" i="1"/>
  <c r="CX236" i="1" s="1"/>
  <c r="U236" i="1"/>
  <c r="CY236" i="1" s="1"/>
  <c r="V236" i="1"/>
  <c r="CZ236" i="1" s="1"/>
  <c r="B237" i="1"/>
  <c r="C237" i="1"/>
  <c r="CG237" i="1" s="1"/>
  <c r="D237" i="1"/>
  <c r="CH237" i="1" s="1"/>
  <c r="E237" i="1"/>
  <c r="CI237" i="1" s="1"/>
  <c r="F237" i="1"/>
  <c r="CJ237" i="1" s="1"/>
  <c r="G237" i="1"/>
  <c r="CK237" i="1" s="1"/>
  <c r="H237" i="1"/>
  <c r="CL237" i="1" s="1"/>
  <c r="I237" i="1"/>
  <c r="CM237" i="1" s="1"/>
  <c r="J237" i="1"/>
  <c r="CN237" i="1" s="1"/>
  <c r="K237" i="1"/>
  <c r="CO237" i="1" s="1"/>
  <c r="L237" i="1"/>
  <c r="CP237" i="1" s="1"/>
  <c r="M237" i="1"/>
  <c r="CQ237" i="1" s="1"/>
  <c r="N237" i="1"/>
  <c r="CR237" i="1" s="1"/>
  <c r="O237" i="1"/>
  <c r="CS237" i="1" s="1"/>
  <c r="P237" i="1"/>
  <c r="CT237" i="1" s="1"/>
  <c r="Q237" i="1"/>
  <c r="CU237" i="1" s="1"/>
  <c r="R237" i="1"/>
  <c r="CV237" i="1" s="1"/>
  <c r="S237" i="1"/>
  <c r="CW237" i="1" s="1"/>
  <c r="T237" i="1"/>
  <c r="CX237" i="1" s="1"/>
  <c r="U237" i="1"/>
  <c r="CY237" i="1" s="1"/>
  <c r="V237" i="1"/>
  <c r="CZ237" i="1" s="1"/>
  <c r="B238" i="1"/>
  <c r="C238" i="1"/>
  <c r="CG238" i="1" s="1"/>
  <c r="D238" i="1"/>
  <c r="CH238" i="1" s="1"/>
  <c r="E238" i="1"/>
  <c r="CI238" i="1" s="1"/>
  <c r="F238" i="1"/>
  <c r="CJ238" i="1" s="1"/>
  <c r="G238" i="1"/>
  <c r="CK238" i="1" s="1"/>
  <c r="H238" i="1"/>
  <c r="CL238" i="1" s="1"/>
  <c r="I238" i="1"/>
  <c r="CM238" i="1" s="1"/>
  <c r="J238" i="1"/>
  <c r="CN238" i="1" s="1"/>
  <c r="K238" i="1"/>
  <c r="CO238" i="1" s="1"/>
  <c r="L238" i="1"/>
  <c r="CP238" i="1" s="1"/>
  <c r="M238" i="1"/>
  <c r="CQ238" i="1" s="1"/>
  <c r="N238" i="1"/>
  <c r="CR238" i="1" s="1"/>
  <c r="O238" i="1"/>
  <c r="CS238" i="1" s="1"/>
  <c r="P238" i="1"/>
  <c r="CT238" i="1" s="1"/>
  <c r="Q238" i="1"/>
  <c r="CU238" i="1" s="1"/>
  <c r="R238" i="1"/>
  <c r="CV238" i="1" s="1"/>
  <c r="S238" i="1"/>
  <c r="CW238" i="1" s="1"/>
  <c r="T238" i="1"/>
  <c r="CX238" i="1" s="1"/>
  <c r="U238" i="1"/>
  <c r="CY238" i="1" s="1"/>
  <c r="V238" i="1"/>
  <c r="CZ238" i="1" s="1"/>
  <c r="B239" i="1"/>
  <c r="C239" i="1"/>
  <c r="CG239" i="1" s="1"/>
  <c r="D239" i="1"/>
  <c r="CH239" i="1" s="1"/>
  <c r="E239" i="1"/>
  <c r="CI239" i="1" s="1"/>
  <c r="F239" i="1"/>
  <c r="CJ239" i="1" s="1"/>
  <c r="G239" i="1"/>
  <c r="CK239" i="1" s="1"/>
  <c r="H239" i="1"/>
  <c r="CL239" i="1" s="1"/>
  <c r="I239" i="1"/>
  <c r="CM239" i="1" s="1"/>
  <c r="J239" i="1"/>
  <c r="CN239" i="1" s="1"/>
  <c r="K239" i="1"/>
  <c r="CO239" i="1" s="1"/>
  <c r="L239" i="1"/>
  <c r="CP239" i="1" s="1"/>
  <c r="M239" i="1"/>
  <c r="CQ239" i="1" s="1"/>
  <c r="N239" i="1"/>
  <c r="CR239" i="1" s="1"/>
  <c r="O239" i="1"/>
  <c r="CS239" i="1" s="1"/>
  <c r="P239" i="1"/>
  <c r="CT239" i="1" s="1"/>
  <c r="Q239" i="1"/>
  <c r="CU239" i="1" s="1"/>
  <c r="R239" i="1"/>
  <c r="CV239" i="1" s="1"/>
  <c r="S239" i="1"/>
  <c r="CW239" i="1" s="1"/>
  <c r="T239" i="1"/>
  <c r="CX239" i="1" s="1"/>
  <c r="U239" i="1"/>
  <c r="CY239" i="1" s="1"/>
  <c r="V239" i="1"/>
  <c r="CZ239" i="1" s="1"/>
  <c r="B240" i="1"/>
  <c r="C240" i="1"/>
  <c r="CG240" i="1" s="1"/>
  <c r="D240" i="1"/>
  <c r="CH240" i="1" s="1"/>
  <c r="E240" i="1"/>
  <c r="CI240" i="1" s="1"/>
  <c r="F240" i="1"/>
  <c r="CJ240" i="1" s="1"/>
  <c r="G240" i="1"/>
  <c r="CK240" i="1" s="1"/>
  <c r="H240" i="1"/>
  <c r="CL240" i="1" s="1"/>
  <c r="I240" i="1"/>
  <c r="CM240" i="1" s="1"/>
  <c r="J240" i="1"/>
  <c r="CN240" i="1" s="1"/>
  <c r="K240" i="1"/>
  <c r="CO240" i="1" s="1"/>
  <c r="L240" i="1"/>
  <c r="CP240" i="1" s="1"/>
  <c r="M240" i="1"/>
  <c r="CQ240" i="1" s="1"/>
  <c r="N240" i="1"/>
  <c r="CR240" i="1" s="1"/>
  <c r="O240" i="1"/>
  <c r="CS240" i="1" s="1"/>
  <c r="P240" i="1"/>
  <c r="CT240" i="1" s="1"/>
  <c r="Q240" i="1"/>
  <c r="CU240" i="1" s="1"/>
  <c r="R240" i="1"/>
  <c r="CV240" i="1" s="1"/>
  <c r="S240" i="1"/>
  <c r="CW240" i="1" s="1"/>
  <c r="T240" i="1"/>
  <c r="CX240" i="1" s="1"/>
  <c r="U240" i="1"/>
  <c r="CY240" i="1" s="1"/>
  <c r="V240" i="1"/>
  <c r="CZ240" i="1" s="1"/>
  <c r="B241" i="1"/>
  <c r="C241" i="1"/>
  <c r="CG241" i="1" s="1"/>
  <c r="D241" i="1"/>
  <c r="CH241" i="1" s="1"/>
  <c r="E241" i="1"/>
  <c r="CI241" i="1" s="1"/>
  <c r="F241" i="1"/>
  <c r="CJ241" i="1" s="1"/>
  <c r="G241" i="1"/>
  <c r="CK241" i="1" s="1"/>
  <c r="H241" i="1"/>
  <c r="CL241" i="1" s="1"/>
  <c r="I241" i="1"/>
  <c r="CM241" i="1" s="1"/>
  <c r="J241" i="1"/>
  <c r="CN241" i="1" s="1"/>
  <c r="K241" i="1"/>
  <c r="CO241" i="1" s="1"/>
  <c r="L241" i="1"/>
  <c r="CP241" i="1" s="1"/>
  <c r="M241" i="1"/>
  <c r="CQ241" i="1" s="1"/>
  <c r="N241" i="1"/>
  <c r="CR241" i="1" s="1"/>
  <c r="O241" i="1"/>
  <c r="CS241" i="1" s="1"/>
  <c r="P241" i="1"/>
  <c r="CT241" i="1" s="1"/>
  <c r="Q241" i="1"/>
  <c r="CU241" i="1" s="1"/>
  <c r="R241" i="1"/>
  <c r="CV241" i="1" s="1"/>
  <c r="S241" i="1"/>
  <c r="CW241" i="1" s="1"/>
  <c r="T241" i="1"/>
  <c r="CX241" i="1" s="1"/>
  <c r="U241" i="1"/>
  <c r="CY241" i="1" s="1"/>
  <c r="V241" i="1"/>
  <c r="CZ241" i="1" s="1"/>
  <c r="B242" i="1"/>
  <c r="C242" i="1"/>
  <c r="CG242" i="1" s="1"/>
  <c r="D242" i="1"/>
  <c r="CH242" i="1" s="1"/>
  <c r="E242" i="1"/>
  <c r="CI242" i="1" s="1"/>
  <c r="F242" i="1"/>
  <c r="CJ242" i="1" s="1"/>
  <c r="G242" i="1"/>
  <c r="CK242" i="1" s="1"/>
  <c r="H242" i="1"/>
  <c r="CL242" i="1" s="1"/>
  <c r="I242" i="1"/>
  <c r="CM242" i="1" s="1"/>
  <c r="J242" i="1"/>
  <c r="CN242" i="1" s="1"/>
  <c r="K242" i="1"/>
  <c r="CO242" i="1" s="1"/>
  <c r="L242" i="1"/>
  <c r="CP242" i="1" s="1"/>
  <c r="M242" i="1"/>
  <c r="CQ242" i="1" s="1"/>
  <c r="N242" i="1"/>
  <c r="CR242" i="1" s="1"/>
  <c r="O242" i="1"/>
  <c r="CS242" i="1" s="1"/>
  <c r="P242" i="1"/>
  <c r="CT242" i="1" s="1"/>
  <c r="Q242" i="1"/>
  <c r="CU242" i="1" s="1"/>
  <c r="R242" i="1"/>
  <c r="CV242" i="1" s="1"/>
  <c r="S242" i="1"/>
  <c r="CW242" i="1" s="1"/>
  <c r="T242" i="1"/>
  <c r="CX242" i="1" s="1"/>
  <c r="U242" i="1"/>
  <c r="CY242" i="1" s="1"/>
  <c r="V242" i="1"/>
  <c r="CZ242" i="1" s="1"/>
  <c r="B243" i="1"/>
  <c r="C243" i="1"/>
  <c r="CG243" i="1" s="1"/>
  <c r="D243" i="1"/>
  <c r="CH243" i="1" s="1"/>
  <c r="E243" i="1"/>
  <c r="CI243" i="1" s="1"/>
  <c r="F243" i="1"/>
  <c r="CJ243" i="1" s="1"/>
  <c r="G243" i="1"/>
  <c r="CK243" i="1" s="1"/>
  <c r="H243" i="1"/>
  <c r="CL243" i="1" s="1"/>
  <c r="I243" i="1"/>
  <c r="CM243" i="1" s="1"/>
  <c r="J243" i="1"/>
  <c r="CN243" i="1" s="1"/>
  <c r="K243" i="1"/>
  <c r="CO243" i="1" s="1"/>
  <c r="L243" i="1"/>
  <c r="CP243" i="1" s="1"/>
  <c r="M243" i="1"/>
  <c r="CQ243" i="1" s="1"/>
  <c r="N243" i="1"/>
  <c r="CR243" i="1" s="1"/>
  <c r="O243" i="1"/>
  <c r="CS243" i="1" s="1"/>
  <c r="P243" i="1"/>
  <c r="CT243" i="1" s="1"/>
  <c r="Q243" i="1"/>
  <c r="CU243" i="1" s="1"/>
  <c r="R243" i="1"/>
  <c r="CV243" i="1" s="1"/>
  <c r="S243" i="1"/>
  <c r="CW243" i="1" s="1"/>
  <c r="T243" i="1"/>
  <c r="CX243" i="1" s="1"/>
  <c r="U243" i="1"/>
  <c r="CY243" i="1" s="1"/>
  <c r="V243" i="1"/>
  <c r="CZ243" i="1" s="1"/>
  <c r="B244" i="1"/>
  <c r="C244" i="1"/>
  <c r="CG244" i="1" s="1"/>
  <c r="D244" i="1"/>
  <c r="CH244" i="1" s="1"/>
  <c r="E244" i="1"/>
  <c r="CI244" i="1" s="1"/>
  <c r="F244" i="1"/>
  <c r="CJ244" i="1" s="1"/>
  <c r="G244" i="1"/>
  <c r="CK244" i="1" s="1"/>
  <c r="H244" i="1"/>
  <c r="CL244" i="1" s="1"/>
  <c r="I244" i="1"/>
  <c r="CM244" i="1" s="1"/>
  <c r="J244" i="1"/>
  <c r="CN244" i="1" s="1"/>
  <c r="K244" i="1"/>
  <c r="CO244" i="1" s="1"/>
  <c r="L244" i="1"/>
  <c r="CP244" i="1" s="1"/>
  <c r="M244" i="1"/>
  <c r="CQ244" i="1" s="1"/>
  <c r="N244" i="1"/>
  <c r="CR244" i="1" s="1"/>
  <c r="O244" i="1"/>
  <c r="CS244" i="1" s="1"/>
  <c r="P244" i="1"/>
  <c r="CT244" i="1" s="1"/>
  <c r="Q244" i="1"/>
  <c r="CU244" i="1" s="1"/>
  <c r="R244" i="1"/>
  <c r="CV244" i="1" s="1"/>
  <c r="S244" i="1"/>
  <c r="CW244" i="1" s="1"/>
  <c r="T244" i="1"/>
  <c r="CX244" i="1" s="1"/>
  <c r="U244" i="1"/>
  <c r="CY244" i="1" s="1"/>
  <c r="V244" i="1"/>
  <c r="CZ244" i="1" s="1"/>
  <c r="B245" i="1"/>
  <c r="C245" i="1"/>
  <c r="CG245" i="1" s="1"/>
  <c r="D245" i="1"/>
  <c r="CH245" i="1" s="1"/>
  <c r="E245" i="1"/>
  <c r="CI245" i="1" s="1"/>
  <c r="F245" i="1"/>
  <c r="CJ245" i="1" s="1"/>
  <c r="G245" i="1"/>
  <c r="CK245" i="1" s="1"/>
  <c r="H245" i="1"/>
  <c r="CL245" i="1" s="1"/>
  <c r="I245" i="1"/>
  <c r="CM245" i="1" s="1"/>
  <c r="J245" i="1"/>
  <c r="CN245" i="1" s="1"/>
  <c r="K245" i="1"/>
  <c r="CO245" i="1" s="1"/>
  <c r="L245" i="1"/>
  <c r="CP245" i="1" s="1"/>
  <c r="M245" i="1"/>
  <c r="CQ245" i="1" s="1"/>
  <c r="N245" i="1"/>
  <c r="CR245" i="1" s="1"/>
  <c r="O245" i="1"/>
  <c r="CS245" i="1" s="1"/>
  <c r="P245" i="1"/>
  <c r="CT245" i="1" s="1"/>
  <c r="Q245" i="1"/>
  <c r="CU245" i="1" s="1"/>
  <c r="R245" i="1"/>
  <c r="CV245" i="1" s="1"/>
  <c r="S245" i="1"/>
  <c r="CW245" i="1" s="1"/>
  <c r="T245" i="1"/>
  <c r="CX245" i="1" s="1"/>
  <c r="U245" i="1"/>
  <c r="CY245" i="1" s="1"/>
  <c r="V245" i="1"/>
  <c r="CZ245" i="1" s="1"/>
  <c r="B246" i="1"/>
  <c r="C246" i="1"/>
  <c r="CG246" i="1" s="1"/>
  <c r="D246" i="1"/>
  <c r="CH246" i="1" s="1"/>
  <c r="E246" i="1"/>
  <c r="CI246" i="1" s="1"/>
  <c r="F246" i="1"/>
  <c r="CJ246" i="1" s="1"/>
  <c r="G246" i="1"/>
  <c r="CK246" i="1" s="1"/>
  <c r="H246" i="1"/>
  <c r="CL246" i="1" s="1"/>
  <c r="I246" i="1"/>
  <c r="CM246" i="1" s="1"/>
  <c r="J246" i="1"/>
  <c r="CN246" i="1" s="1"/>
  <c r="K246" i="1"/>
  <c r="CO246" i="1" s="1"/>
  <c r="L246" i="1"/>
  <c r="CP246" i="1" s="1"/>
  <c r="M246" i="1"/>
  <c r="CQ246" i="1" s="1"/>
  <c r="N246" i="1"/>
  <c r="CR246" i="1" s="1"/>
  <c r="O246" i="1"/>
  <c r="CS246" i="1" s="1"/>
  <c r="P246" i="1"/>
  <c r="CT246" i="1" s="1"/>
  <c r="Q246" i="1"/>
  <c r="CU246" i="1" s="1"/>
  <c r="R246" i="1"/>
  <c r="CV246" i="1" s="1"/>
  <c r="S246" i="1"/>
  <c r="CW246" i="1" s="1"/>
  <c r="T246" i="1"/>
  <c r="CX246" i="1" s="1"/>
  <c r="U246" i="1"/>
  <c r="CY246" i="1" s="1"/>
  <c r="V246" i="1"/>
  <c r="CZ246" i="1" s="1"/>
  <c r="B247" i="1"/>
  <c r="C247" i="1"/>
  <c r="CG247" i="1" s="1"/>
  <c r="D247" i="1"/>
  <c r="CH247" i="1" s="1"/>
  <c r="E247" i="1"/>
  <c r="CI247" i="1" s="1"/>
  <c r="F247" i="1"/>
  <c r="CJ247" i="1" s="1"/>
  <c r="G247" i="1"/>
  <c r="CK247" i="1" s="1"/>
  <c r="H247" i="1"/>
  <c r="CL247" i="1" s="1"/>
  <c r="I247" i="1"/>
  <c r="CM247" i="1" s="1"/>
  <c r="J247" i="1"/>
  <c r="CN247" i="1" s="1"/>
  <c r="K247" i="1"/>
  <c r="CO247" i="1" s="1"/>
  <c r="L247" i="1"/>
  <c r="CP247" i="1" s="1"/>
  <c r="M247" i="1"/>
  <c r="CQ247" i="1" s="1"/>
  <c r="N247" i="1"/>
  <c r="CR247" i="1" s="1"/>
  <c r="O247" i="1"/>
  <c r="CS247" i="1" s="1"/>
  <c r="P247" i="1"/>
  <c r="CT247" i="1" s="1"/>
  <c r="Q247" i="1"/>
  <c r="CU247" i="1" s="1"/>
  <c r="R247" i="1"/>
  <c r="CV247" i="1" s="1"/>
  <c r="S247" i="1"/>
  <c r="CW247" i="1" s="1"/>
  <c r="T247" i="1"/>
  <c r="CX247" i="1" s="1"/>
  <c r="U247" i="1"/>
  <c r="CY247" i="1" s="1"/>
  <c r="V247" i="1"/>
  <c r="CZ247" i="1" s="1"/>
  <c r="B248" i="1"/>
  <c r="C248" i="1"/>
  <c r="CG248" i="1" s="1"/>
  <c r="D248" i="1"/>
  <c r="CH248" i="1" s="1"/>
  <c r="E248" i="1"/>
  <c r="CI248" i="1" s="1"/>
  <c r="F248" i="1"/>
  <c r="CJ248" i="1" s="1"/>
  <c r="G248" i="1"/>
  <c r="CK248" i="1" s="1"/>
  <c r="H248" i="1"/>
  <c r="CL248" i="1" s="1"/>
  <c r="I248" i="1"/>
  <c r="CM248" i="1" s="1"/>
  <c r="J248" i="1"/>
  <c r="CN248" i="1" s="1"/>
  <c r="K248" i="1"/>
  <c r="CO248" i="1" s="1"/>
  <c r="L248" i="1"/>
  <c r="CP248" i="1" s="1"/>
  <c r="M248" i="1"/>
  <c r="CQ248" i="1" s="1"/>
  <c r="N248" i="1"/>
  <c r="CR248" i="1" s="1"/>
  <c r="O248" i="1"/>
  <c r="CS248" i="1" s="1"/>
  <c r="P248" i="1"/>
  <c r="CT248" i="1" s="1"/>
  <c r="Q248" i="1"/>
  <c r="CU248" i="1" s="1"/>
  <c r="R248" i="1"/>
  <c r="CV248" i="1" s="1"/>
  <c r="S248" i="1"/>
  <c r="CW248" i="1" s="1"/>
  <c r="T248" i="1"/>
  <c r="CX248" i="1" s="1"/>
  <c r="U248" i="1"/>
  <c r="CY248" i="1" s="1"/>
  <c r="V248" i="1"/>
  <c r="CZ248" i="1" s="1"/>
  <c r="B249" i="1"/>
  <c r="C249" i="1"/>
  <c r="CG249" i="1" s="1"/>
  <c r="D249" i="1"/>
  <c r="CH249" i="1" s="1"/>
  <c r="E249" i="1"/>
  <c r="CI249" i="1" s="1"/>
  <c r="F249" i="1"/>
  <c r="CJ249" i="1" s="1"/>
  <c r="G249" i="1"/>
  <c r="CK249" i="1" s="1"/>
  <c r="H249" i="1"/>
  <c r="CL249" i="1" s="1"/>
  <c r="I249" i="1"/>
  <c r="CM249" i="1" s="1"/>
  <c r="J249" i="1"/>
  <c r="CN249" i="1" s="1"/>
  <c r="K249" i="1"/>
  <c r="CO249" i="1" s="1"/>
  <c r="L249" i="1"/>
  <c r="CP249" i="1" s="1"/>
  <c r="M249" i="1"/>
  <c r="CQ249" i="1" s="1"/>
  <c r="N249" i="1"/>
  <c r="CR249" i="1" s="1"/>
  <c r="O249" i="1"/>
  <c r="CS249" i="1" s="1"/>
  <c r="P249" i="1"/>
  <c r="CT249" i="1" s="1"/>
  <c r="Q249" i="1"/>
  <c r="CU249" i="1" s="1"/>
  <c r="R249" i="1"/>
  <c r="CV249" i="1" s="1"/>
  <c r="S249" i="1"/>
  <c r="CW249" i="1" s="1"/>
  <c r="T249" i="1"/>
  <c r="CX249" i="1" s="1"/>
  <c r="U249" i="1"/>
  <c r="CY249" i="1" s="1"/>
  <c r="V249" i="1"/>
  <c r="CZ249" i="1" s="1"/>
  <c r="B250" i="1"/>
  <c r="C250" i="1"/>
  <c r="CG250" i="1" s="1"/>
  <c r="D250" i="1"/>
  <c r="CH250" i="1" s="1"/>
  <c r="E250" i="1"/>
  <c r="CI250" i="1" s="1"/>
  <c r="F250" i="1"/>
  <c r="CJ250" i="1" s="1"/>
  <c r="G250" i="1"/>
  <c r="CK250" i="1" s="1"/>
  <c r="H250" i="1"/>
  <c r="CL250" i="1" s="1"/>
  <c r="I250" i="1"/>
  <c r="CM250" i="1" s="1"/>
  <c r="J250" i="1"/>
  <c r="CN250" i="1" s="1"/>
  <c r="K250" i="1"/>
  <c r="CO250" i="1" s="1"/>
  <c r="L250" i="1"/>
  <c r="CP250" i="1" s="1"/>
  <c r="M250" i="1"/>
  <c r="CQ250" i="1" s="1"/>
  <c r="N250" i="1"/>
  <c r="CR250" i="1" s="1"/>
  <c r="O250" i="1"/>
  <c r="CS250" i="1" s="1"/>
  <c r="P250" i="1"/>
  <c r="CT250" i="1" s="1"/>
  <c r="Q250" i="1"/>
  <c r="CU250" i="1" s="1"/>
  <c r="R250" i="1"/>
  <c r="CV250" i="1" s="1"/>
  <c r="S250" i="1"/>
  <c r="CW250" i="1" s="1"/>
  <c r="T250" i="1"/>
  <c r="CX250" i="1" s="1"/>
  <c r="U250" i="1"/>
  <c r="CY250" i="1" s="1"/>
  <c r="V250" i="1"/>
  <c r="CZ250" i="1" s="1"/>
  <c r="B251" i="1"/>
  <c r="C251" i="1"/>
  <c r="CG251" i="1" s="1"/>
  <c r="D251" i="1"/>
  <c r="CH251" i="1" s="1"/>
  <c r="E251" i="1"/>
  <c r="CI251" i="1" s="1"/>
  <c r="F251" i="1"/>
  <c r="CJ251" i="1" s="1"/>
  <c r="G251" i="1"/>
  <c r="CK251" i="1" s="1"/>
  <c r="H251" i="1"/>
  <c r="CL251" i="1" s="1"/>
  <c r="I251" i="1"/>
  <c r="CM251" i="1" s="1"/>
  <c r="J251" i="1"/>
  <c r="CN251" i="1" s="1"/>
  <c r="K251" i="1"/>
  <c r="CO251" i="1" s="1"/>
  <c r="L251" i="1"/>
  <c r="CP251" i="1" s="1"/>
  <c r="M251" i="1"/>
  <c r="CQ251" i="1" s="1"/>
  <c r="N251" i="1"/>
  <c r="CR251" i="1" s="1"/>
  <c r="O251" i="1"/>
  <c r="CS251" i="1" s="1"/>
  <c r="P251" i="1"/>
  <c r="CT251" i="1" s="1"/>
  <c r="Q251" i="1"/>
  <c r="CU251" i="1" s="1"/>
  <c r="R251" i="1"/>
  <c r="CV251" i="1" s="1"/>
  <c r="S251" i="1"/>
  <c r="CW251" i="1" s="1"/>
  <c r="T251" i="1"/>
  <c r="CX251" i="1" s="1"/>
  <c r="U251" i="1"/>
  <c r="CY251" i="1" s="1"/>
  <c r="V251" i="1"/>
  <c r="CZ251" i="1" s="1"/>
  <c r="B252" i="1"/>
  <c r="C252" i="1"/>
  <c r="CG252" i="1" s="1"/>
  <c r="D252" i="1"/>
  <c r="CH252" i="1" s="1"/>
  <c r="E252" i="1"/>
  <c r="CI252" i="1" s="1"/>
  <c r="F252" i="1"/>
  <c r="CJ252" i="1" s="1"/>
  <c r="G252" i="1"/>
  <c r="CK252" i="1" s="1"/>
  <c r="H252" i="1"/>
  <c r="CL252" i="1" s="1"/>
  <c r="I252" i="1"/>
  <c r="CM252" i="1" s="1"/>
  <c r="J252" i="1"/>
  <c r="CN252" i="1" s="1"/>
  <c r="K252" i="1"/>
  <c r="CO252" i="1" s="1"/>
  <c r="L252" i="1"/>
  <c r="CP252" i="1" s="1"/>
  <c r="M252" i="1"/>
  <c r="CQ252" i="1" s="1"/>
  <c r="N252" i="1"/>
  <c r="CR252" i="1" s="1"/>
  <c r="O252" i="1"/>
  <c r="CS252" i="1" s="1"/>
  <c r="P252" i="1"/>
  <c r="CT252" i="1" s="1"/>
  <c r="Q252" i="1"/>
  <c r="CU252" i="1" s="1"/>
  <c r="R252" i="1"/>
  <c r="CV252" i="1" s="1"/>
  <c r="S252" i="1"/>
  <c r="CW252" i="1" s="1"/>
  <c r="T252" i="1"/>
  <c r="CX252" i="1" s="1"/>
  <c r="U252" i="1"/>
  <c r="CY252" i="1" s="1"/>
  <c r="V252" i="1"/>
  <c r="CZ252" i="1" s="1"/>
  <c r="B253" i="1"/>
  <c r="C253" i="1"/>
  <c r="CG253" i="1" s="1"/>
  <c r="D253" i="1"/>
  <c r="CH253" i="1" s="1"/>
  <c r="E253" i="1"/>
  <c r="CI253" i="1" s="1"/>
  <c r="F253" i="1"/>
  <c r="CJ253" i="1" s="1"/>
  <c r="G253" i="1"/>
  <c r="CK253" i="1" s="1"/>
  <c r="H253" i="1"/>
  <c r="CL253" i="1" s="1"/>
  <c r="I253" i="1"/>
  <c r="CM253" i="1" s="1"/>
  <c r="J253" i="1"/>
  <c r="CN253" i="1" s="1"/>
  <c r="K253" i="1"/>
  <c r="CO253" i="1" s="1"/>
  <c r="L253" i="1"/>
  <c r="CP253" i="1" s="1"/>
  <c r="M253" i="1"/>
  <c r="CQ253" i="1" s="1"/>
  <c r="N253" i="1"/>
  <c r="CR253" i="1" s="1"/>
  <c r="O253" i="1"/>
  <c r="CS253" i="1" s="1"/>
  <c r="P253" i="1"/>
  <c r="CT253" i="1" s="1"/>
  <c r="Q253" i="1"/>
  <c r="CU253" i="1" s="1"/>
  <c r="R253" i="1"/>
  <c r="CV253" i="1" s="1"/>
  <c r="S253" i="1"/>
  <c r="CW253" i="1" s="1"/>
  <c r="T253" i="1"/>
  <c r="CX253" i="1" s="1"/>
  <c r="U253" i="1"/>
  <c r="CY253" i="1" s="1"/>
  <c r="V253" i="1"/>
  <c r="CZ253" i="1" s="1"/>
  <c r="B254" i="1"/>
  <c r="C254" i="1"/>
  <c r="CG254" i="1" s="1"/>
  <c r="D254" i="1"/>
  <c r="CH254" i="1" s="1"/>
  <c r="E254" i="1"/>
  <c r="CI254" i="1" s="1"/>
  <c r="F254" i="1"/>
  <c r="CJ254" i="1" s="1"/>
  <c r="G254" i="1"/>
  <c r="CK254" i="1" s="1"/>
  <c r="H254" i="1"/>
  <c r="CL254" i="1" s="1"/>
  <c r="I254" i="1"/>
  <c r="CM254" i="1" s="1"/>
  <c r="J254" i="1"/>
  <c r="CN254" i="1" s="1"/>
  <c r="K254" i="1"/>
  <c r="CO254" i="1" s="1"/>
  <c r="L254" i="1"/>
  <c r="CP254" i="1" s="1"/>
  <c r="M254" i="1"/>
  <c r="CQ254" i="1" s="1"/>
  <c r="N254" i="1"/>
  <c r="CR254" i="1" s="1"/>
  <c r="O254" i="1"/>
  <c r="CS254" i="1" s="1"/>
  <c r="P254" i="1"/>
  <c r="CT254" i="1" s="1"/>
  <c r="Q254" i="1"/>
  <c r="CU254" i="1" s="1"/>
  <c r="R254" i="1"/>
  <c r="CV254" i="1" s="1"/>
  <c r="S254" i="1"/>
  <c r="CW254" i="1" s="1"/>
  <c r="T254" i="1"/>
  <c r="CX254" i="1" s="1"/>
  <c r="U254" i="1"/>
  <c r="CY254" i="1" s="1"/>
  <c r="V254" i="1"/>
  <c r="CZ254" i="1" s="1"/>
  <c r="B255" i="1"/>
  <c r="C255" i="1"/>
  <c r="CG255" i="1" s="1"/>
  <c r="D255" i="1"/>
  <c r="CH255" i="1" s="1"/>
  <c r="E255" i="1"/>
  <c r="CI255" i="1" s="1"/>
  <c r="F255" i="1"/>
  <c r="CJ255" i="1" s="1"/>
  <c r="G255" i="1"/>
  <c r="CK255" i="1" s="1"/>
  <c r="H255" i="1"/>
  <c r="CL255" i="1" s="1"/>
  <c r="I255" i="1"/>
  <c r="CM255" i="1" s="1"/>
  <c r="J255" i="1"/>
  <c r="CN255" i="1" s="1"/>
  <c r="K255" i="1"/>
  <c r="CO255" i="1" s="1"/>
  <c r="L255" i="1"/>
  <c r="CP255" i="1" s="1"/>
  <c r="M255" i="1"/>
  <c r="CQ255" i="1" s="1"/>
  <c r="N255" i="1"/>
  <c r="CR255" i="1" s="1"/>
  <c r="O255" i="1"/>
  <c r="CS255" i="1" s="1"/>
  <c r="P255" i="1"/>
  <c r="CT255" i="1" s="1"/>
  <c r="Q255" i="1"/>
  <c r="CU255" i="1" s="1"/>
  <c r="R255" i="1"/>
  <c r="CV255" i="1" s="1"/>
  <c r="S255" i="1"/>
  <c r="CW255" i="1" s="1"/>
  <c r="T255" i="1"/>
  <c r="CX255" i="1" s="1"/>
  <c r="U255" i="1"/>
  <c r="CY255" i="1" s="1"/>
  <c r="V255" i="1"/>
  <c r="CZ255" i="1" s="1"/>
  <c r="B256" i="1"/>
  <c r="C256" i="1"/>
  <c r="CG256" i="1" s="1"/>
  <c r="D256" i="1"/>
  <c r="CH256" i="1" s="1"/>
  <c r="E256" i="1"/>
  <c r="CI256" i="1" s="1"/>
  <c r="F256" i="1"/>
  <c r="CJ256" i="1" s="1"/>
  <c r="G256" i="1"/>
  <c r="CK256" i="1" s="1"/>
  <c r="H256" i="1"/>
  <c r="CL256" i="1" s="1"/>
  <c r="I256" i="1"/>
  <c r="CM256" i="1" s="1"/>
  <c r="J256" i="1"/>
  <c r="CN256" i="1" s="1"/>
  <c r="K256" i="1"/>
  <c r="CO256" i="1" s="1"/>
  <c r="L256" i="1"/>
  <c r="CP256" i="1" s="1"/>
  <c r="M256" i="1"/>
  <c r="CQ256" i="1" s="1"/>
  <c r="N256" i="1"/>
  <c r="CR256" i="1" s="1"/>
  <c r="O256" i="1"/>
  <c r="CS256" i="1" s="1"/>
  <c r="P256" i="1"/>
  <c r="CT256" i="1" s="1"/>
  <c r="Q256" i="1"/>
  <c r="CU256" i="1" s="1"/>
  <c r="R256" i="1"/>
  <c r="CV256" i="1" s="1"/>
  <c r="S256" i="1"/>
  <c r="CW256" i="1" s="1"/>
  <c r="T256" i="1"/>
  <c r="CX256" i="1" s="1"/>
  <c r="U256" i="1"/>
  <c r="CY256" i="1" s="1"/>
  <c r="V256" i="1"/>
  <c r="CZ256" i="1" s="1"/>
  <c r="B257" i="1"/>
  <c r="C257" i="1"/>
  <c r="CG257" i="1" s="1"/>
  <c r="D257" i="1"/>
  <c r="CH257" i="1" s="1"/>
  <c r="E257" i="1"/>
  <c r="CI257" i="1" s="1"/>
  <c r="F257" i="1"/>
  <c r="CJ257" i="1" s="1"/>
  <c r="G257" i="1"/>
  <c r="CK257" i="1" s="1"/>
  <c r="H257" i="1"/>
  <c r="CL257" i="1" s="1"/>
  <c r="I257" i="1"/>
  <c r="CM257" i="1" s="1"/>
  <c r="J257" i="1"/>
  <c r="CN257" i="1" s="1"/>
  <c r="K257" i="1"/>
  <c r="CO257" i="1" s="1"/>
  <c r="L257" i="1"/>
  <c r="CP257" i="1" s="1"/>
  <c r="M257" i="1"/>
  <c r="CQ257" i="1" s="1"/>
  <c r="N257" i="1"/>
  <c r="CR257" i="1" s="1"/>
  <c r="O257" i="1"/>
  <c r="CS257" i="1" s="1"/>
  <c r="P257" i="1"/>
  <c r="CT257" i="1" s="1"/>
  <c r="Q257" i="1"/>
  <c r="CU257" i="1" s="1"/>
  <c r="R257" i="1"/>
  <c r="CV257" i="1" s="1"/>
  <c r="S257" i="1"/>
  <c r="CW257" i="1" s="1"/>
  <c r="T257" i="1"/>
  <c r="CX257" i="1" s="1"/>
  <c r="U257" i="1"/>
  <c r="CY257" i="1" s="1"/>
  <c r="V257" i="1"/>
  <c r="CZ257" i="1" s="1"/>
  <c r="B258" i="1"/>
  <c r="C258" i="1"/>
  <c r="CG258" i="1" s="1"/>
  <c r="D258" i="1"/>
  <c r="CH258" i="1" s="1"/>
  <c r="E258" i="1"/>
  <c r="CI258" i="1" s="1"/>
  <c r="F258" i="1"/>
  <c r="CJ258" i="1" s="1"/>
  <c r="G258" i="1"/>
  <c r="CK258" i="1" s="1"/>
  <c r="H258" i="1"/>
  <c r="CL258" i="1" s="1"/>
  <c r="I258" i="1"/>
  <c r="CM258" i="1" s="1"/>
  <c r="J258" i="1"/>
  <c r="CN258" i="1" s="1"/>
  <c r="K258" i="1"/>
  <c r="CO258" i="1" s="1"/>
  <c r="L258" i="1"/>
  <c r="CP258" i="1" s="1"/>
  <c r="M258" i="1"/>
  <c r="CQ258" i="1" s="1"/>
  <c r="N258" i="1"/>
  <c r="CR258" i="1" s="1"/>
  <c r="O258" i="1"/>
  <c r="CS258" i="1" s="1"/>
  <c r="P258" i="1"/>
  <c r="CT258" i="1" s="1"/>
  <c r="Q258" i="1"/>
  <c r="CU258" i="1" s="1"/>
  <c r="R258" i="1"/>
  <c r="CV258" i="1" s="1"/>
  <c r="S258" i="1"/>
  <c r="CW258" i="1" s="1"/>
  <c r="T258" i="1"/>
  <c r="CX258" i="1" s="1"/>
  <c r="U258" i="1"/>
  <c r="CY258" i="1" s="1"/>
  <c r="V258" i="1"/>
  <c r="CZ258" i="1" s="1"/>
  <c r="B259" i="1"/>
  <c r="C259" i="1"/>
  <c r="CG259" i="1" s="1"/>
  <c r="D259" i="1"/>
  <c r="CH259" i="1" s="1"/>
  <c r="E259" i="1"/>
  <c r="CI259" i="1" s="1"/>
  <c r="F259" i="1"/>
  <c r="CJ259" i="1" s="1"/>
  <c r="G259" i="1"/>
  <c r="CK259" i="1" s="1"/>
  <c r="H259" i="1"/>
  <c r="CL259" i="1" s="1"/>
  <c r="I259" i="1"/>
  <c r="CM259" i="1" s="1"/>
  <c r="J259" i="1"/>
  <c r="CN259" i="1" s="1"/>
  <c r="K259" i="1"/>
  <c r="CO259" i="1" s="1"/>
  <c r="L259" i="1"/>
  <c r="CP259" i="1" s="1"/>
  <c r="M259" i="1"/>
  <c r="CQ259" i="1" s="1"/>
  <c r="N259" i="1"/>
  <c r="CR259" i="1" s="1"/>
  <c r="O259" i="1"/>
  <c r="CS259" i="1" s="1"/>
  <c r="P259" i="1"/>
  <c r="CT259" i="1" s="1"/>
  <c r="Q259" i="1"/>
  <c r="CU259" i="1" s="1"/>
  <c r="R259" i="1"/>
  <c r="CV259" i="1" s="1"/>
  <c r="S259" i="1"/>
  <c r="CW259" i="1" s="1"/>
  <c r="T259" i="1"/>
  <c r="CX259" i="1" s="1"/>
  <c r="U259" i="1"/>
  <c r="CY259" i="1" s="1"/>
  <c r="V259" i="1"/>
  <c r="CZ259" i="1" s="1"/>
  <c r="B260" i="1"/>
  <c r="C260" i="1"/>
  <c r="CG260" i="1" s="1"/>
  <c r="D260" i="1"/>
  <c r="CH260" i="1" s="1"/>
  <c r="E260" i="1"/>
  <c r="CI260" i="1" s="1"/>
  <c r="F260" i="1"/>
  <c r="CJ260" i="1" s="1"/>
  <c r="G260" i="1"/>
  <c r="CK260" i="1" s="1"/>
  <c r="H260" i="1"/>
  <c r="CL260" i="1" s="1"/>
  <c r="I260" i="1"/>
  <c r="CM260" i="1" s="1"/>
  <c r="J260" i="1"/>
  <c r="CN260" i="1" s="1"/>
  <c r="K260" i="1"/>
  <c r="CO260" i="1" s="1"/>
  <c r="L260" i="1"/>
  <c r="CP260" i="1" s="1"/>
  <c r="M260" i="1"/>
  <c r="CQ260" i="1" s="1"/>
  <c r="N260" i="1"/>
  <c r="CR260" i="1" s="1"/>
  <c r="O260" i="1"/>
  <c r="CS260" i="1" s="1"/>
  <c r="P260" i="1"/>
  <c r="CT260" i="1" s="1"/>
  <c r="Q260" i="1"/>
  <c r="CU260" i="1" s="1"/>
  <c r="R260" i="1"/>
  <c r="CV260" i="1" s="1"/>
  <c r="S260" i="1"/>
  <c r="CW260" i="1" s="1"/>
  <c r="T260" i="1"/>
  <c r="CX260" i="1" s="1"/>
  <c r="U260" i="1"/>
  <c r="CY260" i="1" s="1"/>
  <c r="V260" i="1"/>
  <c r="CZ260" i="1" s="1"/>
  <c r="B261" i="1"/>
  <c r="C261" i="1"/>
  <c r="CG261" i="1" s="1"/>
  <c r="D261" i="1"/>
  <c r="CH261" i="1" s="1"/>
  <c r="E261" i="1"/>
  <c r="CI261" i="1" s="1"/>
  <c r="F261" i="1"/>
  <c r="CJ261" i="1" s="1"/>
  <c r="G261" i="1"/>
  <c r="CK261" i="1" s="1"/>
  <c r="H261" i="1"/>
  <c r="CL261" i="1" s="1"/>
  <c r="I261" i="1"/>
  <c r="CM261" i="1" s="1"/>
  <c r="J261" i="1"/>
  <c r="CN261" i="1" s="1"/>
  <c r="K261" i="1"/>
  <c r="CO261" i="1" s="1"/>
  <c r="L261" i="1"/>
  <c r="CP261" i="1" s="1"/>
  <c r="M261" i="1"/>
  <c r="CQ261" i="1" s="1"/>
  <c r="N261" i="1"/>
  <c r="CR261" i="1" s="1"/>
  <c r="O261" i="1"/>
  <c r="CS261" i="1" s="1"/>
  <c r="P261" i="1"/>
  <c r="CT261" i="1" s="1"/>
  <c r="Q261" i="1"/>
  <c r="CU261" i="1" s="1"/>
  <c r="R261" i="1"/>
  <c r="CV261" i="1" s="1"/>
  <c r="S261" i="1"/>
  <c r="CW261" i="1" s="1"/>
  <c r="T261" i="1"/>
  <c r="CX261" i="1" s="1"/>
  <c r="U261" i="1"/>
  <c r="CY261" i="1" s="1"/>
  <c r="V261" i="1"/>
  <c r="CZ261" i="1" s="1"/>
  <c r="B262" i="1"/>
  <c r="C262" i="1"/>
  <c r="CG262" i="1" s="1"/>
  <c r="D262" i="1"/>
  <c r="CH262" i="1" s="1"/>
  <c r="E262" i="1"/>
  <c r="CI262" i="1" s="1"/>
  <c r="F262" i="1"/>
  <c r="CJ262" i="1" s="1"/>
  <c r="G262" i="1"/>
  <c r="CK262" i="1" s="1"/>
  <c r="H262" i="1"/>
  <c r="CL262" i="1" s="1"/>
  <c r="I262" i="1"/>
  <c r="CM262" i="1" s="1"/>
  <c r="J262" i="1"/>
  <c r="CN262" i="1" s="1"/>
  <c r="K262" i="1"/>
  <c r="CO262" i="1" s="1"/>
  <c r="L262" i="1"/>
  <c r="CP262" i="1" s="1"/>
  <c r="M262" i="1"/>
  <c r="CQ262" i="1" s="1"/>
  <c r="N262" i="1"/>
  <c r="CR262" i="1" s="1"/>
  <c r="O262" i="1"/>
  <c r="CS262" i="1" s="1"/>
  <c r="P262" i="1"/>
  <c r="CT262" i="1" s="1"/>
  <c r="Q262" i="1"/>
  <c r="CU262" i="1" s="1"/>
  <c r="R262" i="1"/>
  <c r="CV262" i="1" s="1"/>
  <c r="S262" i="1"/>
  <c r="CW262" i="1" s="1"/>
  <c r="T262" i="1"/>
  <c r="CX262" i="1" s="1"/>
  <c r="U262" i="1"/>
  <c r="CY262" i="1" s="1"/>
  <c r="V262" i="1"/>
  <c r="CZ262" i="1" s="1"/>
  <c r="B263" i="1"/>
  <c r="C263" i="1"/>
  <c r="CG263" i="1" s="1"/>
  <c r="D263" i="1"/>
  <c r="CH263" i="1" s="1"/>
  <c r="E263" i="1"/>
  <c r="CI263" i="1" s="1"/>
  <c r="F263" i="1"/>
  <c r="CJ263" i="1" s="1"/>
  <c r="G263" i="1"/>
  <c r="CK263" i="1" s="1"/>
  <c r="H263" i="1"/>
  <c r="CL263" i="1" s="1"/>
  <c r="I263" i="1"/>
  <c r="CM263" i="1" s="1"/>
  <c r="J263" i="1"/>
  <c r="CN263" i="1" s="1"/>
  <c r="K263" i="1"/>
  <c r="CO263" i="1" s="1"/>
  <c r="L263" i="1"/>
  <c r="CP263" i="1" s="1"/>
  <c r="M263" i="1"/>
  <c r="CQ263" i="1" s="1"/>
  <c r="N263" i="1"/>
  <c r="CR263" i="1" s="1"/>
  <c r="O263" i="1"/>
  <c r="CS263" i="1" s="1"/>
  <c r="P263" i="1"/>
  <c r="CT263" i="1" s="1"/>
  <c r="Q263" i="1"/>
  <c r="CU263" i="1" s="1"/>
  <c r="R263" i="1"/>
  <c r="CV263" i="1" s="1"/>
  <c r="S263" i="1"/>
  <c r="CW263" i="1" s="1"/>
  <c r="T263" i="1"/>
  <c r="CX263" i="1" s="1"/>
  <c r="U263" i="1"/>
  <c r="CY263" i="1" s="1"/>
  <c r="V263" i="1"/>
  <c r="CZ263" i="1" s="1"/>
  <c r="B264" i="1"/>
  <c r="C264" i="1"/>
  <c r="CG264" i="1" s="1"/>
  <c r="D264" i="1"/>
  <c r="CH264" i="1" s="1"/>
  <c r="E264" i="1"/>
  <c r="CI264" i="1" s="1"/>
  <c r="F264" i="1"/>
  <c r="CJ264" i="1" s="1"/>
  <c r="G264" i="1"/>
  <c r="CK264" i="1" s="1"/>
  <c r="H264" i="1"/>
  <c r="CL264" i="1" s="1"/>
  <c r="I264" i="1"/>
  <c r="CM264" i="1" s="1"/>
  <c r="J264" i="1"/>
  <c r="CN264" i="1" s="1"/>
  <c r="K264" i="1"/>
  <c r="CO264" i="1" s="1"/>
  <c r="L264" i="1"/>
  <c r="CP264" i="1" s="1"/>
  <c r="M264" i="1"/>
  <c r="CQ264" i="1" s="1"/>
  <c r="N264" i="1"/>
  <c r="CR264" i="1" s="1"/>
  <c r="O264" i="1"/>
  <c r="CS264" i="1" s="1"/>
  <c r="P264" i="1"/>
  <c r="CT264" i="1" s="1"/>
  <c r="Q264" i="1"/>
  <c r="CU264" i="1" s="1"/>
  <c r="R264" i="1"/>
  <c r="CV264" i="1" s="1"/>
  <c r="S264" i="1"/>
  <c r="CW264" i="1" s="1"/>
  <c r="T264" i="1"/>
  <c r="CX264" i="1" s="1"/>
  <c r="U264" i="1"/>
  <c r="CY264" i="1" s="1"/>
  <c r="V264" i="1"/>
  <c r="CZ264" i="1" s="1"/>
  <c r="B265" i="1"/>
  <c r="C265" i="1"/>
  <c r="CG265" i="1" s="1"/>
  <c r="D265" i="1"/>
  <c r="CH265" i="1" s="1"/>
  <c r="E265" i="1"/>
  <c r="CI265" i="1" s="1"/>
  <c r="F265" i="1"/>
  <c r="CJ265" i="1" s="1"/>
  <c r="G265" i="1"/>
  <c r="CK265" i="1" s="1"/>
  <c r="H265" i="1"/>
  <c r="CL265" i="1" s="1"/>
  <c r="I265" i="1"/>
  <c r="CM265" i="1" s="1"/>
  <c r="J265" i="1"/>
  <c r="CN265" i="1" s="1"/>
  <c r="K265" i="1"/>
  <c r="CO265" i="1" s="1"/>
  <c r="L265" i="1"/>
  <c r="CP265" i="1" s="1"/>
  <c r="M265" i="1"/>
  <c r="CQ265" i="1" s="1"/>
  <c r="N265" i="1"/>
  <c r="CR265" i="1" s="1"/>
  <c r="O265" i="1"/>
  <c r="CS265" i="1" s="1"/>
  <c r="P265" i="1"/>
  <c r="CT265" i="1" s="1"/>
  <c r="Q265" i="1"/>
  <c r="CU265" i="1" s="1"/>
  <c r="R265" i="1"/>
  <c r="CV265" i="1" s="1"/>
  <c r="S265" i="1"/>
  <c r="CW265" i="1" s="1"/>
  <c r="T265" i="1"/>
  <c r="CX265" i="1" s="1"/>
  <c r="U265" i="1"/>
  <c r="CY265" i="1" s="1"/>
  <c r="V265" i="1"/>
  <c r="CZ265" i="1" s="1"/>
  <c r="B266" i="1"/>
  <c r="C266" i="1"/>
  <c r="CG266" i="1" s="1"/>
  <c r="D266" i="1"/>
  <c r="CH266" i="1" s="1"/>
  <c r="E266" i="1"/>
  <c r="CI266" i="1" s="1"/>
  <c r="F266" i="1"/>
  <c r="CJ266" i="1" s="1"/>
  <c r="G266" i="1"/>
  <c r="CK266" i="1" s="1"/>
  <c r="H266" i="1"/>
  <c r="CL266" i="1" s="1"/>
  <c r="I266" i="1"/>
  <c r="CM266" i="1" s="1"/>
  <c r="J266" i="1"/>
  <c r="CN266" i="1" s="1"/>
  <c r="K266" i="1"/>
  <c r="CO266" i="1" s="1"/>
  <c r="L266" i="1"/>
  <c r="CP266" i="1" s="1"/>
  <c r="M266" i="1"/>
  <c r="CQ266" i="1" s="1"/>
  <c r="N266" i="1"/>
  <c r="CR266" i="1" s="1"/>
  <c r="O266" i="1"/>
  <c r="CS266" i="1" s="1"/>
  <c r="P266" i="1"/>
  <c r="CT266" i="1" s="1"/>
  <c r="Q266" i="1"/>
  <c r="CU266" i="1" s="1"/>
  <c r="R266" i="1"/>
  <c r="CV266" i="1" s="1"/>
  <c r="S266" i="1"/>
  <c r="CW266" i="1" s="1"/>
  <c r="T266" i="1"/>
  <c r="CX266" i="1" s="1"/>
  <c r="U266" i="1"/>
  <c r="CY266" i="1" s="1"/>
  <c r="V266" i="1"/>
  <c r="CZ266" i="1" s="1"/>
  <c r="B267" i="1"/>
  <c r="C267" i="1"/>
  <c r="CG267" i="1" s="1"/>
  <c r="D267" i="1"/>
  <c r="CH267" i="1" s="1"/>
  <c r="E267" i="1"/>
  <c r="CI267" i="1" s="1"/>
  <c r="F267" i="1"/>
  <c r="CJ267" i="1" s="1"/>
  <c r="G267" i="1"/>
  <c r="CK267" i="1" s="1"/>
  <c r="H267" i="1"/>
  <c r="CL267" i="1" s="1"/>
  <c r="I267" i="1"/>
  <c r="CM267" i="1" s="1"/>
  <c r="J267" i="1"/>
  <c r="CN267" i="1" s="1"/>
  <c r="K267" i="1"/>
  <c r="CO267" i="1" s="1"/>
  <c r="L267" i="1"/>
  <c r="CP267" i="1" s="1"/>
  <c r="M267" i="1"/>
  <c r="CQ267" i="1" s="1"/>
  <c r="N267" i="1"/>
  <c r="CR267" i="1" s="1"/>
  <c r="O267" i="1"/>
  <c r="CS267" i="1" s="1"/>
  <c r="P267" i="1"/>
  <c r="CT267" i="1" s="1"/>
  <c r="Q267" i="1"/>
  <c r="CU267" i="1" s="1"/>
  <c r="R267" i="1"/>
  <c r="CV267" i="1" s="1"/>
  <c r="S267" i="1"/>
  <c r="CW267" i="1" s="1"/>
  <c r="T267" i="1"/>
  <c r="CX267" i="1" s="1"/>
  <c r="U267" i="1"/>
  <c r="CY267" i="1" s="1"/>
  <c r="V267" i="1"/>
  <c r="CZ267" i="1" s="1"/>
  <c r="B268" i="1"/>
  <c r="C268" i="1"/>
  <c r="CG268" i="1" s="1"/>
  <c r="D268" i="1"/>
  <c r="CH268" i="1" s="1"/>
  <c r="E268" i="1"/>
  <c r="CI268" i="1" s="1"/>
  <c r="F268" i="1"/>
  <c r="CJ268" i="1" s="1"/>
  <c r="G268" i="1"/>
  <c r="CK268" i="1" s="1"/>
  <c r="H268" i="1"/>
  <c r="CL268" i="1" s="1"/>
  <c r="I268" i="1"/>
  <c r="CM268" i="1" s="1"/>
  <c r="J268" i="1"/>
  <c r="CN268" i="1" s="1"/>
  <c r="K268" i="1"/>
  <c r="CO268" i="1" s="1"/>
  <c r="L268" i="1"/>
  <c r="CP268" i="1" s="1"/>
  <c r="M268" i="1"/>
  <c r="CQ268" i="1" s="1"/>
  <c r="N268" i="1"/>
  <c r="CR268" i="1" s="1"/>
  <c r="O268" i="1"/>
  <c r="CS268" i="1" s="1"/>
  <c r="P268" i="1"/>
  <c r="CT268" i="1" s="1"/>
  <c r="Q268" i="1"/>
  <c r="CU268" i="1" s="1"/>
  <c r="R268" i="1"/>
  <c r="CV268" i="1" s="1"/>
  <c r="S268" i="1"/>
  <c r="CW268" i="1" s="1"/>
  <c r="T268" i="1"/>
  <c r="CX268" i="1" s="1"/>
  <c r="U268" i="1"/>
  <c r="CY268" i="1" s="1"/>
  <c r="V268" i="1"/>
  <c r="CZ268" i="1" s="1"/>
  <c r="B269" i="1"/>
  <c r="C269" i="1"/>
  <c r="CG269" i="1" s="1"/>
  <c r="D269" i="1"/>
  <c r="CH269" i="1" s="1"/>
  <c r="E269" i="1"/>
  <c r="CI269" i="1" s="1"/>
  <c r="F269" i="1"/>
  <c r="CJ269" i="1" s="1"/>
  <c r="G269" i="1"/>
  <c r="CK269" i="1" s="1"/>
  <c r="H269" i="1"/>
  <c r="CL269" i="1" s="1"/>
  <c r="I269" i="1"/>
  <c r="CM269" i="1" s="1"/>
  <c r="J269" i="1"/>
  <c r="CN269" i="1" s="1"/>
  <c r="K269" i="1"/>
  <c r="CO269" i="1" s="1"/>
  <c r="L269" i="1"/>
  <c r="CP269" i="1" s="1"/>
  <c r="M269" i="1"/>
  <c r="CQ269" i="1" s="1"/>
  <c r="N269" i="1"/>
  <c r="CR269" i="1" s="1"/>
  <c r="O269" i="1"/>
  <c r="CS269" i="1" s="1"/>
  <c r="P269" i="1"/>
  <c r="CT269" i="1" s="1"/>
  <c r="Q269" i="1"/>
  <c r="CU269" i="1" s="1"/>
  <c r="R269" i="1"/>
  <c r="CV269" i="1" s="1"/>
  <c r="S269" i="1"/>
  <c r="CW269" i="1" s="1"/>
  <c r="T269" i="1"/>
  <c r="CX269" i="1" s="1"/>
  <c r="U269" i="1"/>
  <c r="CY269" i="1" s="1"/>
  <c r="V269" i="1"/>
  <c r="CZ269" i="1" s="1"/>
  <c r="B270" i="1"/>
  <c r="C270" i="1"/>
  <c r="CG270" i="1" s="1"/>
  <c r="D270" i="1"/>
  <c r="CH270" i="1" s="1"/>
  <c r="E270" i="1"/>
  <c r="CI270" i="1" s="1"/>
  <c r="F270" i="1"/>
  <c r="CJ270" i="1" s="1"/>
  <c r="G270" i="1"/>
  <c r="CK270" i="1" s="1"/>
  <c r="H270" i="1"/>
  <c r="CL270" i="1" s="1"/>
  <c r="I270" i="1"/>
  <c r="CM270" i="1" s="1"/>
  <c r="J270" i="1"/>
  <c r="CN270" i="1" s="1"/>
  <c r="K270" i="1"/>
  <c r="CO270" i="1" s="1"/>
  <c r="L270" i="1"/>
  <c r="CP270" i="1" s="1"/>
  <c r="M270" i="1"/>
  <c r="CQ270" i="1" s="1"/>
  <c r="N270" i="1"/>
  <c r="CR270" i="1" s="1"/>
  <c r="O270" i="1"/>
  <c r="CS270" i="1" s="1"/>
  <c r="P270" i="1"/>
  <c r="CT270" i="1" s="1"/>
  <c r="Q270" i="1"/>
  <c r="CU270" i="1" s="1"/>
  <c r="R270" i="1"/>
  <c r="CV270" i="1" s="1"/>
  <c r="S270" i="1"/>
  <c r="CW270" i="1" s="1"/>
  <c r="T270" i="1"/>
  <c r="CX270" i="1" s="1"/>
  <c r="U270" i="1"/>
  <c r="CY270" i="1" s="1"/>
  <c r="V270" i="1"/>
  <c r="CZ270" i="1" s="1"/>
  <c r="B271" i="1"/>
  <c r="C271" i="1"/>
  <c r="CG271" i="1" s="1"/>
  <c r="D271" i="1"/>
  <c r="CH271" i="1" s="1"/>
  <c r="E271" i="1"/>
  <c r="CI271" i="1" s="1"/>
  <c r="F271" i="1"/>
  <c r="CJ271" i="1" s="1"/>
  <c r="G271" i="1"/>
  <c r="CK271" i="1" s="1"/>
  <c r="H271" i="1"/>
  <c r="CL271" i="1" s="1"/>
  <c r="I271" i="1"/>
  <c r="CM271" i="1" s="1"/>
  <c r="J271" i="1"/>
  <c r="CN271" i="1" s="1"/>
  <c r="K271" i="1"/>
  <c r="CO271" i="1" s="1"/>
  <c r="L271" i="1"/>
  <c r="CP271" i="1" s="1"/>
  <c r="M271" i="1"/>
  <c r="CQ271" i="1" s="1"/>
  <c r="N271" i="1"/>
  <c r="CR271" i="1" s="1"/>
  <c r="O271" i="1"/>
  <c r="CS271" i="1" s="1"/>
  <c r="P271" i="1"/>
  <c r="CT271" i="1" s="1"/>
  <c r="Q271" i="1"/>
  <c r="CU271" i="1" s="1"/>
  <c r="R271" i="1"/>
  <c r="CV271" i="1" s="1"/>
  <c r="S271" i="1"/>
  <c r="CW271" i="1" s="1"/>
  <c r="T271" i="1"/>
  <c r="CX271" i="1" s="1"/>
  <c r="U271" i="1"/>
  <c r="CY271" i="1" s="1"/>
  <c r="V271" i="1"/>
  <c r="CZ271" i="1" s="1"/>
  <c r="B272" i="1"/>
  <c r="C272" i="1"/>
  <c r="CG272" i="1" s="1"/>
  <c r="D272" i="1"/>
  <c r="CH272" i="1" s="1"/>
  <c r="E272" i="1"/>
  <c r="CI272" i="1" s="1"/>
  <c r="F272" i="1"/>
  <c r="CJ272" i="1" s="1"/>
  <c r="G272" i="1"/>
  <c r="CK272" i="1" s="1"/>
  <c r="H272" i="1"/>
  <c r="CL272" i="1" s="1"/>
  <c r="I272" i="1"/>
  <c r="CM272" i="1" s="1"/>
  <c r="J272" i="1"/>
  <c r="CN272" i="1" s="1"/>
  <c r="K272" i="1"/>
  <c r="CO272" i="1" s="1"/>
  <c r="L272" i="1"/>
  <c r="CP272" i="1" s="1"/>
  <c r="M272" i="1"/>
  <c r="CQ272" i="1" s="1"/>
  <c r="N272" i="1"/>
  <c r="CR272" i="1" s="1"/>
  <c r="O272" i="1"/>
  <c r="CS272" i="1" s="1"/>
  <c r="P272" i="1"/>
  <c r="CT272" i="1" s="1"/>
  <c r="Q272" i="1"/>
  <c r="CU272" i="1" s="1"/>
  <c r="R272" i="1"/>
  <c r="CV272" i="1" s="1"/>
  <c r="S272" i="1"/>
  <c r="CW272" i="1" s="1"/>
  <c r="T272" i="1"/>
  <c r="CX272" i="1" s="1"/>
  <c r="U272" i="1"/>
  <c r="CY272" i="1" s="1"/>
  <c r="V272" i="1"/>
  <c r="CZ272" i="1" s="1"/>
  <c r="B273" i="1"/>
  <c r="C273" i="1"/>
  <c r="CG273" i="1" s="1"/>
  <c r="D273" i="1"/>
  <c r="CH273" i="1" s="1"/>
  <c r="E273" i="1"/>
  <c r="CI273" i="1" s="1"/>
  <c r="F273" i="1"/>
  <c r="CJ273" i="1" s="1"/>
  <c r="G273" i="1"/>
  <c r="CK273" i="1" s="1"/>
  <c r="H273" i="1"/>
  <c r="CL273" i="1" s="1"/>
  <c r="I273" i="1"/>
  <c r="CM273" i="1" s="1"/>
  <c r="J273" i="1"/>
  <c r="CN273" i="1" s="1"/>
  <c r="K273" i="1"/>
  <c r="CO273" i="1" s="1"/>
  <c r="L273" i="1"/>
  <c r="CP273" i="1" s="1"/>
  <c r="M273" i="1"/>
  <c r="CQ273" i="1" s="1"/>
  <c r="N273" i="1"/>
  <c r="CR273" i="1" s="1"/>
  <c r="O273" i="1"/>
  <c r="CS273" i="1" s="1"/>
  <c r="P273" i="1"/>
  <c r="CT273" i="1" s="1"/>
  <c r="Q273" i="1"/>
  <c r="CU273" i="1" s="1"/>
  <c r="R273" i="1"/>
  <c r="CV273" i="1" s="1"/>
  <c r="S273" i="1"/>
  <c r="CW273" i="1" s="1"/>
  <c r="T273" i="1"/>
  <c r="CX273" i="1" s="1"/>
  <c r="U273" i="1"/>
  <c r="CY273" i="1" s="1"/>
  <c r="V273" i="1"/>
  <c r="CZ273" i="1" s="1"/>
  <c r="B274" i="1"/>
  <c r="C274" i="1"/>
  <c r="CG274" i="1" s="1"/>
  <c r="D274" i="1"/>
  <c r="CH274" i="1" s="1"/>
  <c r="E274" i="1"/>
  <c r="CI274" i="1" s="1"/>
  <c r="F274" i="1"/>
  <c r="CJ274" i="1" s="1"/>
  <c r="G274" i="1"/>
  <c r="CK274" i="1" s="1"/>
  <c r="H274" i="1"/>
  <c r="CL274" i="1" s="1"/>
  <c r="I274" i="1"/>
  <c r="CM274" i="1" s="1"/>
  <c r="J274" i="1"/>
  <c r="CN274" i="1" s="1"/>
  <c r="K274" i="1"/>
  <c r="CO274" i="1" s="1"/>
  <c r="L274" i="1"/>
  <c r="CP274" i="1" s="1"/>
  <c r="M274" i="1"/>
  <c r="CQ274" i="1" s="1"/>
  <c r="N274" i="1"/>
  <c r="CR274" i="1" s="1"/>
  <c r="O274" i="1"/>
  <c r="CS274" i="1" s="1"/>
  <c r="P274" i="1"/>
  <c r="CT274" i="1" s="1"/>
  <c r="Q274" i="1"/>
  <c r="CU274" i="1" s="1"/>
  <c r="R274" i="1"/>
  <c r="CV274" i="1" s="1"/>
  <c r="S274" i="1"/>
  <c r="CW274" i="1" s="1"/>
  <c r="T274" i="1"/>
  <c r="CX274" i="1" s="1"/>
  <c r="U274" i="1"/>
  <c r="CY274" i="1" s="1"/>
  <c r="V274" i="1"/>
  <c r="CZ274" i="1" s="1"/>
  <c r="B275" i="1"/>
  <c r="C275" i="1"/>
  <c r="CG275" i="1" s="1"/>
  <c r="D275" i="1"/>
  <c r="CH275" i="1" s="1"/>
  <c r="E275" i="1"/>
  <c r="CI275" i="1" s="1"/>
  <c r="F275" i="1"/>
  <c r="CJ275" i="1" s="1"/>
  <c r="G275" i="1"/>
  <c r="CK275" i="1" s="1"/>
  <c r="H275" i="1"/>
  <c r="CL275" i="1" s="1"/>
  <c r="I275" i="1"/>
  <c r="CM275" i="1" s="1"/>
  <c r="J275" i="1"/>
  <c r="CN275" i="1" s="1"/>
  <c r="K275" i="1"/>
  <c r="CO275" i="1" s="1"/>
  <c r="L275" i="1"/>
  <c r="CP275" i="1" s="1"/>
  <c r="M275" i="1"/>
  <c r="CQ275" i="1" s="1"/>
  <c r="N275" i="1"/>
  <c r="CR275" i="1" s="1"/>
  <c r="O275" i="1"/>
  <c r="CS275" i="1" s="1"/>
  <c r="P275" i="1"/>
  <c r="CT275" i="1" s="1"/>
  <c r="Q275" i="1"/>
  <c r="CU275" i="1" s="1"/>
  <c r="R275" i="1"/>
  <c r="CV275" i="1" s="1"/>
  <c r="S275" i="1"/>
  <c r="CW275" i="1" s="1"/>
  <c r="T275" i="1"/>
  <c r="CX275" i="1" s="1"/>
  <c r="U275" i="1"/>
  <c r="CY275" i="1" s="1"/>
  <c r="V275" i="1"/>
  <c r="CZ275" i="1" s="1"/>
  <c r="B276" i="1"/>
  <c r="C276" i="1"/>
  <c r="CG276" i="1" s="1"/>
  <c r="D276" i="1"/>
  <c r="CH276" i="1" s="1"/>
  <c r="E276" i="1"/>
  <c r="CI276" i="1" s="1"/>
  <c r="F276" i="1"/>
  <c r="CJ276" i="1" s="1"/>
  <c r="G276" i="1"/>
  <c r="CK276" i="1" s="1"/>
  <c r="H276" i="1"/>
  <c r="CL276" i="1" s="1"/>
  <c r="I276" i="1"/>
  <c r="CM276" i="1" s="1"/>
  <c r="J276" i="1"/>
  <c r="CN276" i="1" s="1"/>
  <c r="K276" i="1"/>
  <c r="CO276" i="1" s="1"/>
  <c r="L276" i="1"/>
  <c r="CP276" i="1" s="1"/>
  <c r="M276" i="1"/>
  <c r="CQ276" i="1" s="1"/>
  <c r="N276" i="1"/>
  <c r="CR276" i="1" s="1"/>
  <c r="O276" i="1"/>
  <c r="CS276" i="1" s="1"/>
  <c r="P276" i="1"/>
  <c r="CT276" i="1" s="1"/>
  <c r="Q276" i="1"/>
  <c r="CU276" i="1" s="1"/>
  <c r="R276" i="1"/>
  <c r="CV276" i="1" s="1"/>
  <c r="S276" i="1"/>
  <c r="CW276" i="1" s="1"/>
  <c r="T276" i="1"/>
  <c r="CX276" i="1" s="1"/>
  <c r="U276" i="1"/>
  <c r="CY276" i="1" s="1"/>
  <c r="V276" i="1"/>
  <c r="CZ276" i="1" s="1"/>
  <c r="B277" i="1"/>
  <c r="C277" i="1"/>
  <c r="CG277" i="1" s="1"/>
  <c r="D277" i="1"/>
  <c r="CH277" i="1" s="1"/>
  <c r="E277" i="1"/>
  <c r="CI277" i="1" s="1"/>
  <c r="F277" i="1"/>
  <c r="CJ277" i="1" s="1"/>
  <c r="G277" i="1"/>
  <c r="CK277" i="1" s="1"/>
  <c r="H277" i="1"/>
  <c r="CL277" i="1" s="1"/>
  <c r="I277" i="1"/>
  <c r="CM277" i="1" s="1"/>
  <c r="J277" i="1"/>
  <c r="CN277" i="1" s="1"/>
  <c r="K277" i="1"/>
  <c r="CO277" i="1" s="1"/>
  <c r="L277" i="1"/>
  <c r="CP277" i="1" s="1"/>
  <c r="M277" i="1"/>
  <c r="CQ277" i="1" s="1"/>
  <c r="N277" i="1"/>
  <c r="CR277" i="1" s="1"/>
  <c r="O277" i="1"/>
  <c r="CS277" i="1" s="1"/>
  <c r="P277" i="1"/>
  <c r="CT277" i="1" s="1"/>
  <c r="Q277" i="1"/>
  <c r="CU277" i="1" s="1"/>
  <c r="R277" i="1"/>
  <c r="CV277" i="1" s="1"/>
  <c r="S277" i="1"/>
  <c r="CW277" i="1" s="1"/>
  <c r="T277" i="1"/>
  <c r="CX277" i="1" s="1"/>
  <c r="U277" i="1"/>
  <c r="CY277" i="1" s="1"/>
  <c r="V277" i="1"/>
  <c r="CZ277" i="1" s="1"/>
  <c r="B278" i="1"/>
  <c r="C278" i="1"/>
  <c r="CG278" i="1" s="1"/>
  <c r="D278" i="1"/>
  <c r="CH278" i="1" s="1"/>
  <c r="E278" i="1"/>
  <c r="CI278" i="1" s="1"/>
  <c r="F278" i="1"/>
  <c r="CJ278" i="1" s="1"/>
  <c r="G278" i="1"/>
  <c r="CK278" i="1" s="1"/>
  <c r="H278" i="1"/>
  <c r="CL278" i="1" s="1"/>
  <c r="I278" i="1"/>
  <c r="CM278" i="1" s="1"/>
  <c r="J278" i="1"/>
  <c r="CN278" i="1" s="1"/>
  <c r="K278" i="1"/>
  <c r="CO278" i="1" s="1"/>
  <c r="L278" i="1"/>
  <c r="CP278" i="1" s="1"/>
  <c r="M278" i="1"/>
  <c r="CQ278" i="1" s="1"/>
  <c r="N278" i="1"/>
  <c r="CR278" i="1" s="1"/>
  <c r="O278" i="1"/>
  <c r="CS278" i="1" s="1"/>
  <c r="P278" i="1"/>
  <c r="CT278" i="1" s="1"/>
  <c r="Q278" i="1"/>
  <c r="CU278" i="1" s="1"/>
  <c r="R278" i="1"/>
  <c r="CV278" i="1" s="1"/>
  <c r="S278" i="1"/>
  <c r="CW278" i="1" s="1"/>
  <c r="T278" i="1"/>
  <c r="CX278" i="1" s="1"/>
  <c r="U278" i="1"/>
  <c r="CY278" i="1" s="1"/>
  <c r="V278" i="1"/>
  <c r="CZ278" i="1" s="1"/>
  <c r="B279" i="1"/>
  <c r="C279" i="1"/>
  <c r="CG279" i="1" s="1"/>
  <c r="D279" i="1"/>
  <c r="CH279" i="1" s="1"/>
  <c r="E279" i="1"/>
  <c r="CI279" i="1" s="1"/>
  <c r="F279" i="1"/>
  <c r="CJ279" i="1" s="1"/>
  <c r="G279" i="1"/>
  <c r="CK279" i="1" s="1"/>
  <c r="H279" i="1"/>
  <c r="CL279" i="1" s="1"/>
  <c r="I279" i="1"/>
  <c r="CM279" i="1" s="1"/>
  <c r="J279" i="1"/>
  <c r="CN279" i="1" s="1"/>
  <c r="K279" i="1"/>
  <c r="CO279" i="1" s="1"/>
  <c r="L279" i="1"/>
  <c r="CP279" i="1" s="1"/>
  <c r="M279" i="1"/>
  <c r="CQ279" i="1" s="1"/>
  <c r="N279" i="1"/>
  <c r="CR279" i="1" s="1"/>
  <c r="O279" i="1"/>
  <c r="CS279" i="1" s="1"/>
  <c r="P279" i="1"/>
  <c r="CT279" i="1" s="1"/>
  <c r="Q279" i="1"/>
  <c r="CU279" i="1" s="1"/>
  <c r="R279" i="1"/>
  <c r="CV279" i="1" s="1"/>
  <c r="S279" i="1"/>
  <c r="CW279" i="1" s="1"/>
  <c r="T279" i="1"/>
  <c r="CX279" i="1" s="1"/>
  <c r="U279" i="1"/>
  <c r="CY279" i="1" s="1"/>
  <c r="V279" i="1"/>
  <c r="CZ279" i="1" s="1"/>
  <c r="B280" i="1"/>
  <c r="C280" i="1"/>
  <c r="CG280" i="1" s="1"/>
  <c r="D280" i="1"/>
  <c r="CH280" i="1" s="1"/>
  <c r="E280" i="1"/>
  <c r="CI280" i="1" s="1"/>
  <c r="F280" i="1"/>
  <c r="CJ280" i="1" s="1"/>
  <c r="G280" i="1"/>
  <c r="CK280" i="1" s="1"/>
  <c r="H280" i="1"/>
  <c r="CL280" i="1" s="1"/>
  <c r="I280" i="1"/>
  <c r="CM280" i="1" s="1"/>
  <c r="J280" i="1"/>
  <c r="CN280" i="1" s="1"/>
  <c r="K280" i="1"/>
  <c r="CO280" i="1" s="1"/>
  <c r="L280" i="1"/>
  <c r="CP280" i="1" s="1"/>
  <c r="M280" i="1"/>
  <c r="CQ280" i="1" s="1"/>
  <c r="N280" i="1"/>
  <c r="CR280" i="1" s="1"/>
  <c r="O280" i="1"/>
  <c r="CS280" i="1" s="1"/>
  <c r="P280" i="1"/>
  <c r="CT280" i="1" s="1"/>
  <c r="Q280" i="1"/>
  <c r="CU280" i="1" s="1"/>
  <c r="R280" i="1"/>
  <c r="CV280" i="1" s="1"/>
  <c r="S280" i="1"/>
  <c r="CW280" i="1" s="1"/>
  <c r="T280" i="1"/>
  <c r="CX280" i="1" s="1"/>
  <c r="U280" i="1"/>
  <c r="CY280" i="1" s="1"/>
  <c r="V280" i="1"/>
  <c r="CZ280" i="1" s="1"/>
  <c r="B281" i="1"/>
  <c r="C281" i="1"/>
  <c r="CG281" i="1" s="1"/>
  <c r="D281" i="1"/>
  <c r="CH281" i="1" s="1"/>
  <c r="E281" i="1"/>
  <c r="CI281" i="1" s="1"/>
  <c r="F281" i="1"/>
  <c r="CJ281" i="1" s="1"/>
  <c r="G281" i="1"/>
  <c r="CK281" i="1" s="1"/>
  <c r="H281" i="1"/>
  <c r="CL281" i="1" s="1"/>
  <c r="I281" i="1"/>
  <c r="CM281" i="1" s="1"/>
  <c r="J281" i="1"/>
  <c r="CN281" i="1" s="1"/>
  <c r="K281" i="1"/>
  <c r="CO281" i="1" s="1"/>
  <c r="L281" i="1"/>
  <c r="CP281" i="1" s="1"/>
  <c r="M281" i="1"/>
  <c r="CQ281" i="1" s="1"/>
  <c r="N281" i="1"/>
  <c r="CR281" i="1" s="1"/>
  <c r="O281" i="1"/>
  <c r="CS281" i="1" s="1"/>
  <c r="P281" i="1"/>
  <c r="CT281" i="1" s="1"/>
  <c r="Q281" i="1"/>
  <c r="CU281" i="1" s="1"/>
  <c r="R281" i="1"/>
  <c r="CV281" i="1" s="1"/>
  <c r="S281" i="1"/>
  <c r="CW281" i="1" s="1"/>
  <c r="T281" i="1"/>
  <c r="CX281" i="1" s="1"/>
  <c r="U281" i="1"/>
  <c r="CY281" i="1" s="1"/>
  <c r="V281" i="1"/>
  <c r="CZ281" i="1" s="1"/>
  <c r="B282" i="1"/>
  <c r="C282" i="1"/>
  <c r="CG282" i="1" s="1"/>
  <c r="D282" i="1"/>
  <c r="CH282" i="1" s="1"/>
  <c r="E282" i="1"/>
  <c r="CI282" i="1" s="1"/>
  <c r="F282" i="1"/>
  <c r="CJ282" i="1" s="1"/>
  <c r="G282" i="1"/>
  <c r="CK282" i="1" s="1"/>
  <c r="H282" i="1"/>
  <c r="CL282" i="1" s="1"/>
  <c r="I282" i="1"/>
  <c r="CM282" i="1" s="1"/>
  <c r="J282" i="1"/>
  <c r="CN282" i="1" s="1"/>
  <c r="K282" i="1"/>
  <c r="CO282" i="1" s="1"/>
  <c r="L282" i="1"/>
  <c r="CP282" i="1" s="1"/>
  <c r="M282" i="1"/>
  <c r="CQ282" i="1" s="1"/>
  <c r="N282" i="1"/>
  <c r="CR282" i="1" s="1"/>
  <c r="O282" i="1"/>
  <c r="CS282" i="1" s="1"/>
  <c r="P282" i="1"/>
  <c r="CT282" i="1" s="1"/>
  <c r="Q282" i="1"/>
  <c r="CU282" i="1" s="1"/>
  <c r="R282" i="1"/>
  <c r="CV282" i="1" s="1"/>
  <c r="S282" i="1"/>
  <c r="CW282" i="1" s="1"/>
  <c r="T282" i="1"/>
  <c r="CX282" i="1" s="1"/>
  <c r="U282" i="1"/>
  <c r="CY282" i="1" s="1"/>
  <c r="V282" i="1"/>
  <c r="CZ282" i="1" s="1"/>
  <c r="B283" i="1"/>
  <c r="C283" i="1"/>
  <c r="CG283" i="1" s="1"/>
  <c r="D283" i="1"/>
  <c r="CH283" i="1" s="1"/>
  <c r="E283" i="1"/>
  <c r="CI283" i="1" s="1"/>
  <c r="F283" i="1"/>
  <c r="CJ283" i="1" s="1"/>
  <c r="G283" i="1"/>
  <c r="CK283" i="1" s="1"/>
  <c r="H283" i="1"/>
  <c r="CL283" i="1" s="1"/>
  <c r="I283" i="1"/>
  <c r="CM283" i="1" s="1"/>
  <c r="J283" i="1"/>
  <c r="CN283" i="1" s="1"/>
  <c r="K283" i="1"/>
  <c r="CO283" i="1" s="1"/>
  <c r="L283" i="1"/>
  <c r="CP283" i="1" s="1"/>
  <c r="M283" i="1"/>
  <c r="CQ283" i="1" s="1"/>
  <c r="N283" i="1"/>
  <c r="CR283" i="1" s="1"/>
  <c r="O283" i="1"/>
  <c r="CS283" i="1" s="1"/>
  <c r="P283" i="1"/>
  <c r="CT283" i="1" s="1"/>
  <c r="Q283" i="1"/>
  <c r="CU283" i="1" s="1"/>
  <c r="R283" i="1"/>
  <c r="CV283" i="1" s="1"/>
  <c r="S283" i="1"/>
  <c r="CW283" i="1" s="1"/>
  <c r="T283" i="1"/>
  <c r="CX283" i="1" s="1"/>
  <c r="U283" i="1"/>
  <c r="CY283" i="1" s="1"/>
  <c r="V283" i="1"/>
  <c r="CZ283" i="1" s="1"/>
  <c r="B284" i="1"/>
  <c r="C284" i="1"/>
  <c r="CG284" i="1" s="1"/>
  <c r="D284" i="1"/>
  <c r="CH284" i="1" s="1"/>
  <c r="E284" i="1"/>
  <c r="CI284" i="1" s="1"/>
  <c r="F284" i="1"/>
  <c r="CJ284" i="1" s="1"/>
  <c r="G284" i="1"/>
  <c r="CK284" i="1" s="1"/>
  <c r="H284" i="1"/>
  <c r="CL284" i="1" s="1"/>
  <c r="I284" i="1"/>
  <c r="CM284" i="1" s="1"/>
  <c r="J284" i="1"/>
  <c r="CN284" i="1" s="1"/>
  <c r="K284" i="1"/>
  <c r="CO284" i="1" s="1"/>
  <c r="L284" i="1"/>
  <c r="CP284" i="1" s="1"/>
  <c r="M284" i="1"/>
  <c r="CQ284" i="1" s="1"/>
  <c r="N284" i="1"/>
  <c r="CR284" i="1" s="1"/>
  <c r="O284" i="1"/>
  <c r="CS284" i="1" s="1"/>
  <c r="P284" i="1"/>
  <c r="CT284" i="1" s="1"/>
  <c r="Q284" i="1"/>
  <c r="CU284" i="1" s="1"/>
  <c r="R284" i="1"/>
  <c r="CV284" i="1" s="1"/>
  <c r="S284" i="1"/>
  <c r="CW284" i="1" s="1"/>
  <c r="T284" i="1"/>
  <c r="CX284" i="1" s="1"/>
  <c r="U284" i="1"/>
  <c r="CY284" i="1" s="1"/>
  <c r="V284" i="1"/>
  <c r="CZ284" i="1" s="1"/>
  <c r="B285" i="1"/>
  <c r="C285" i="1"/>
  <c r="CG285" i="1" s="1"/>
  <c r="D285" i="1"/>
  <c r="CH285" i="1" s="1"/>
  <c r="E285" i="1"/>
  <c r="CI285" i="1" s="1"/>
  <c r="F285" i="1"/>
  <c r="CJ285" i="1" s="1"/>
  <c r="G285" i="1"/>
  <c r="CK285" i="1" s="1"/>
  <c r="H285" i="1"/>
  <c r="CL285" i="1" s="1"/>
  <c r="I285" i="1"/>
  <c r="CM285" i="1" s="1"/>
  <c r="J285" i="1"/>
  <c r="CN285" i="1" s="1"/>
  <c r="K285" i="1"/>
  <c r="CO285" i="1" s="1"/>
  <c r="L285" i="1"/>
  <c r="CP285" i="1" s="1"/>
  <c r="M285" i="1"/>
  <c r="CQ285" i="1" s="1"/>
  <c r="N285" i="1"/>
  <c r="CR285" i="1" s="1"/>
  <c r="O285" i="1"/>
  <c r="CS285" i="1" s="1"/>
  <c r="P285" i="1"/>
  <c r="CT285" i="1" s="1"/>
  <c r="Q285" i="1"/>
  <c r="CU285" i="1" s="1"/>
  <c r="R285" i="1"/>
  <c r="CV285" i="1" s="1"/>
  <c r="S285" i="1"/>
  <c r="CW285" i="1" s="1"/>
  <c r="T285" i="1"/>
  <c r="CX285" i="1" s="1"/>
  <c r="U285" i="1"/>
  <c r="CY285" i="1" s="1"/>
  <c r="V285" i="1"/>
  <c r="CZ285" i="1" s="1"/>
  <c r="B286" i="1"/>
  <c r="C286" i="1"/>
  <c r="CG286" i="1" s="1"/>
  <c r="D286" i="1"/>
  <c r="CH286" i="1" s="1"/>
  <c r="E286" i="1"/>
  <c r="CI286" i="1" s="1"/>
  <c r="F286" i="1"/>
  <c r="CJ286" i="1" s="1"/>
  <c r="G286" i="1"/>
  <c r="CK286" i="1" s="1"/>
  <c r="H286" i="1"/>
  <c r="CL286" i="1" s="1"/>
  <c r="I286" i="1"/>
  <c r="CM286" i="1" s="1"/>
  <c r="J286" i="1"/>
  <c r="CN286" i="1" s="1"/>
  <c r="K286" i="1"/>
  <c r="CO286" i="1" s="1"/>
  <c r="L286" i="1"/>
  <c r="CP286" i="1" s="1"/>
  <c r="M286" i="1"/>
  <c r="CQ286" i="1" s="1"/>
  <c r="N286" i="1"/>
  <c r="CR286" i="1" s="1"/>
  <c r="O286" i="1"/>
  <c r="CS286" i="1" s="1"/>
  <c r="P286" i="1"/>
  <c r="CT286" i="1" s="1"/>
  <c r="Q286" i="1"/>
  <c r="CU286" i="1" s="1"/>
  <c r="R286" i="1"/>
  <c r="CV286" i="1" s="1"/>
  <c r="S286" i="1"/>
  <c r="CW286" i="1" s="1"/>
  <c r="T286" i="1"/>
  <c r="CX286" i="1" s="1"/>
  <c r="U286" i="1"/>
  <c r="CY286" i="1" s="1"/>
  <c r="V286" i="1"/>
  <c r="CZ286" i="1" s="1"/>
  <c r="B287" i="1"/>
  <c r="C287" i="1"/>
  <c r="CG287" i="1" s="1"/>
  <c r="D287" i="1"/>
  <c r="CH287" i="1" s="1"/>
  <c r="E287" i="1"/>
  <c r="CI287" i="1" s="1"/>
  <c r="F287" i="1"/>
  <c r="CJ287" i="1" s="1"/>
  <c r="G287" i="1"/>
  <c r="CK287" i="1" s="1"/>
  <c r="H287" i="1"/>
  <c r="CL287" i="1" s="1"/>
  <c r="I287" i="1"/>
  <c r="CM287" i="1" s="1"/>
  <c r="J287" i="1"/>
  <c r="CN287" i="1" s="1"/>
  <c r="K287" i="1"/>
  <c r="CO287" i="1" s="1"/>
  <c r="L287" i="1"/>
  <c r="CP287" i="1" s="1"/>
  <c r="M287" i="1"/>
  <c r="CQ287" i="1" s="1"/>
  <c r="N287" i="1"/>
  <c r="CR287" i="1" s="1"/>
  <c r="O287" i="1"/>
  <c r="CS287" i="1" s="1"/>
  <c r="P287" i="1"/>
  <c r="CT287" i="1" s="1"/>
  <c r="Q287" i="1"/>
  <c r="CU287" i="1" s="1"/>
  <c r="R287" i="1"/>
  <c r="CV287" i="1" s="1"/>
  <c r="S287" i="1"/>
  <c r="CW287" i="1" s="1"/>
  <c r="T287" i="1"/>
  <c r="CX287" i="1" s="1"/>
  <c r="U287" i="1"/>
  <c r="CY287" i="1" s="1"/>
  <c r="V287" i="1"/>
  <c r="CZ287" i="1" s="1"/>
  <c r="B288" i="1"/>
  <c r="C288" i="1"/>
  <c r="CG288" i="1" s="1"/>
  <c r="D288" i="1"/>
  <c r="CH288" i="1" s="1"/>
  <c r="E288" i="1"/>
  <c r="CI288" i="1" s="1"/>
  <c r="F288" i="1"/>
  <c r="CJ288" i="1" s="1"/>
  <c r="G288" i="1"/>
  <c r="CK288" i="1" s="1"/>
  <c r="H288" i="1"/>
  <c r="CL288" i="1" s="1"/>
  <c r="I288" i="1"/>
  <c r="CM288" i="1" s="1"/>
  <c r="J288" i="1"/>
  <c r="CN288" i="1" s="1"/>
  <c r="K288" i="1"/>
  <c r="CO288" i="1" s="1"/>
  <c r="L288" i="1"/>
  <c r="CP288" i="1" s="1"/>
  <c r="M288" i="1"/>
  <c r="CQ288" i="1" s="1"/>
  <c r="N288" i="1"/>
  <c r="CR288" i="1" s="1"/>
  <c r="O288" i="1"/>
  <c r="CS288" i="1" s="1"/>
  <c r="P288" i="1"/>
  <c r="CT288" i="1" s="1"/>
  <c r="Q288" i="1"/>
  <c r="CU288" i="1" s="1"/>
  <c r="R288" i="1"/>
  <c r="CV288" i="1" s="1"/>
  <c r="S288" i="1"/>
  <c r="CW288" i="1" s="1"/>
  <c r="T288" i="1"/>
  <c r="CX288" i="1" s="1"/>
  <c r="U288" i="1"/>
  <c r="CY288" i="1" s="1"/>
  <c r="V288" i="1"/>
  <c r="CZ288" i="1" s="1"/>
  <c r="B289" i="1"/>
  <c r="C289" i="1"/>
  <c r="CG289" i="1" s="1"/>
  <c r="D289" i="1"/>
  <c r="CH289" i="1" s="1"/>
  <c r="E289" i="1"/>
  <c r="CI289" i="1" s="1"/>
  <c r="F289" i="1"/>
  <c r="CJ289" i="1" s="1"/>
  <c r="G289" i="1"/>
  <c r="CK289" i="1" s="1"/>
  <c r="H289" i="1"/>
  <c r="CL289" i="1" s="1"/>
  <c r="I289" i="1"/>
  <c r="CM289" i="1" s="1"/>
  <c r="J289" i="1"/>
  <c r="CN289" i="1" s="1"/>
  <c r="K289" i="1"/>
  <c r="CO289" i="1" s="1"/>
  <c r="L289" i="1"/>
  <c r="CP289" i="1" s="1"/>
  <c r="M289" i="1"/>
  <c r="CQ289" i="1" s="1"/>
  <c r="N289" i="1"/>
  <c r="CR289" i="1" s="1"/>
  <c r="O289" i="1"/>
  <c r="CS289" i="1" s="1"/>
  <c r="P289" i="1"/>
  <c r="CT289" i="1" s="1"/>
  <c r="Q289" i="1"/>
  <c r="CU289" i="1" s="1"/>
  <c r="R289" i="1"/>
  <c r="CV289" i="1" s="1"/>
  <c r="S289" i="1"/>
  <c r="CW289" i="1" s="1"/>
  <c r="T289" i="1"/>
  <c r="CX289" i="1" s="1"/>
  <c r="U289" i="1"/>
  <c r="CY289" i="1" s="1"/>
  <c r="V289" i="1"/>
  <c r="CZ289" i="1" s="1"/>
  <c r="B290" i="1"/>
  <c r="C290" i="1"/>
  <c r="CG290" i="1" s="1"/>
  <c r="D290" i="1"/>
  <c r="CH290" i="1" s="1"/>
  <c r="E290" i="1"/>
  <c r="CI290" i="1" s="1"/>
  <c r="F290" i="1"/>
  <c r="CJ290" i="1" s="1"/>
  <c r="G290" i="1"/>
  <c r="CK290" i="1" s="1"/>
  <c r="H290" i="1"/>
  <c r="CL290" i="1" s="1"/>
  <c r="I290" i="1"/>
  <c r="CM290" i="1" s="1"/>
  <c r="J290" i="1"/>
  <c r="CN290" i="1" s="1"/>
  <c r="K290" i="1"/>
  <c r="CO290" i="1" s="1"/>
  <c r="L290" i="1"/>
  <c r="CP290" i="1" s="1"/>
  <c r="M290" i="1"/>
  <c r="CQ290" i="1" s="1"/>
  <c r="N290" i="1"/>
  <c r="CR290" i="1" s="1"/>
  <c r="O290" i="1"/>
  <c r="CS290" i="1" s="1"/>
  <c r="P290" i="1"/>
  <c r="CT290" i="1" s="1"/>
  <c r="Q290" i="1"/>
  <c r="CU290" i="1" s="1"/>
  <c r="R290" i="1"/>
  <c r="CV290" i="1" s="1"/>
  <c r="S290" i="1"/>
  <c r="CW290" i="1" s="1"/>
  <c r="T290" i="1"/>
  <c r="CX290" i="1" s="1"/>
  <c r="U290" i="1"/>
  <c r="CY290" i="1" s="1"/>
  <c r="V290" i="1"/>
  <c r="CZ290" i="1" s="1"/>
  <c r="B291" i="1"/>
  <c r="C291" i="1"/>
  <c r="CG291" i="1" s="1"/>
  <c r="D291" i="1"/>
  <c r="CH291" i="1" s="1"/>
  <c r="E291" i="1"/>
  <c r="CI291" i="1" s="1"/>
  <c r="F291" i="1"/>
  <c r="CJ291" i="1" s="1"/>
  <c r="G291" i="1"/>
  <c r="CK291" i="1" s="1"/>
  <c r="H291" i="1"/>
  <c r="CL291" i="1" s="1"/>
  <c r="I291" i="1"/>
  <c r="CM291" i="1" s="1"/>
  <c r="J291" i="1"/>
  <c r="CN291" i="1" s="1"/>
  <c r="K291" i="1"/>
  <c r="CO291" i="1" s="1"/>
  <c r="L291" i="1"/>
  <c r="CP291" i="1" s="1"/>
  <c r="M291" i="1"/>
  <c r="CQ291" i="1" s="1"/>
  <c r="N291" i="1"/>
  <c r="CR291" i="1" s="1"/>
  <c r="O291" i="1"/>
  <c r="CS291" i="1" s="1"/>
  <c r="P291" i="1"/>
  <c r="CT291" i="1" s="1"/>
  <c r="Q291" i="1"/>
  <c r="CU291" i="1" s="1"/>
  <c r="R291" i="1"/>
  <c r="CV291" i="1" s="1"/>
  <c r="S291" i="1"/>
  <c r="CW291" i="1" s="1"/>
  <c r="T291" i="1"/>
  <c r="CX291" i="1" s="1"/>
  <c r="U291" i="1"/>
  <c r="CY291" i="1" s="1"/>
  <c r="V291" i="1"/>
  <c r="CZ291" i="1" s="1"/>
  <c r="B292" i="1"/>
  <c r="C292" i="1"/>
  <c r="CG292" i="1" s="1"/>
  <c r="D292" i="1"/>
  <c r="CH292" i="1" s="1"/>
  <c r="E292" i="1"/>
  <c r="CI292" i="1" s="1"/>
  <c r="F292" i="1"/>
  <c r="CJ292" i="1" s="1"/>
  <c r="G292" i="1"/>
  <c r="CK292" i="1" s="1"/>
  <c r="H292" i="1"/>
  <c r="CL292" i="1" s="1"/>
  <c r="I292" i="1"/>
  <c r="CM292" i="1" s="1"/>
  <c r="J292" i="1"/>
  <c r="CN292" i="1" s="1"/>
  <c r="K292" i="1"/>
  <c r="CO292" i="1" s="1"/>
  <c r="L292" i="1"/>
  <c r="CP292" i="1" s="1"/>
  <c r="M292" i="1"/>
  <c r="CQ292" i="1" s="1"/>
  <c r="N292" i="1"/>
  <c r="CR292" i="1" s="1"/>
  <c r="O292" i="1"/>
  <c r="CS292" i="1" s="1"/>
  <c r="P292" i="1"/>
  <c r="CT292" i="1" s="1"/>
  <c r="Q292" i="1"/>
  <c r="CU292" i="1" s="1"/>
  <c r="R292" i="1"/>
  <c r="CV292" i="1" s="1"/>
  <c r="S292" i="1"/>
  <c r="CW292" i="1" s="1"/>
  <c r="T292" i="1"/>
  <c r="CX292" i="1" s="1"/>
  <c r="U292" i="1"/>
  <c r="CY292" i="1" s="1"/>
  <c r="V292" i="1"/>
  <c r="CZ292" i="1" s="1"/>
  <c r="B293" i="1"/>
  <c r="C293" i="1"/>
  <c r="CG293" i="1" s="1"/>
  <c r="D293" i="1"/>
  <c r="CH293" i="1" s="1"/>
  <c r="E293" i="1"/>
  <c r="CI293" i="1" s="1"/>
  <c r="F293" i="1"/>
  <c r="CJ293" i="1" s="1"/>
  <c r="G293" i="1"/>
  <c r="CK293" i="1" s="1"/>
  <c r="H293" i="1"/>
  <c r="CL293" i="1" s="1"/>
  <c r="I293" i="1"/>
  <c r="CM293" i="1" s="1"/>
  <c r="J293" i="1"/>
  <c r="CN293" i="1" s="1"/>
  <c r="K293" i="1"/>
  <c r="CO293" i="1" s="1"/>
  <c r="L293" i="1"/>
  <c r="CP293" i="1" s="1"/>
  <c r="M293" i="1"/>
  <c r="CQ293" i="1" s="1"/>
  <c r="N293" i="1"/>
  <c r="CR293" i="1" s="1"/>
  <c r="O293" i="1"/>
  <c r="CS293" i="1" s="1"/>
  <c r="P293" i="1"/>
  <c r="CT293" i="1" s="1"/>
  <c r="Q293" i="1"/>
  <c r="CU293" i="1" s="1"/>
  <c r="R293" i="1"/>
  <c r="CV293" i="1" s="1"/>
  <c r="S293" i="1"/>
  <c r="CW293" i="1" s="1"/>
  <c r="T293" i="1"/>
  <c r="CX293" i="1" s="1"/>
  <c r="U293" i="1"/>
  <c r="CY293" i="1" s="1"/>
  <c r="V293" i="1"/>
  <c r="CZ293" i="1" s="1"/>
  <c r="B294" i="1"/>
  <c r="C294" i="1"/>
  <c r="CG294" i="1" s="1"/>
  <c r="D294" i="1"/>
  <c r="CH294" i="1" s="1"/>
  <c r="E294" i="1"/>
  <c r="CI294" i="1" s="1"/>
  <c r="F294" i="1"/>
  <c r="CJ294" i="1" s="1"/>
  <c r="G294" i="1"/>
  <c r="CK294" i="1" s="1"/>
  <c r="H294" i="1"/>
  <c r="CL294" i="1" s="1"/>
  <c r="I294" i="1"/>
  <c r="CM294" i="1" s="1"/>
  <c r="J294" i="1"/>
  <c r="CN294" i="1" s="1"/>
  <c r="K294" i="1"/>
  <c r="CO294" i="1" s="1"/>
  <c r="L294" i="1"/>
  <c r="CP294" i="1" s="1"/>
  <c r="M294" i="1"/>
  <c r="CQ294" i="1" s="1"/>
  <c r="N294" i="1"/>
  <c r="CR294" i="1" s="1"/>
  <c r="O294" i="1"/>
  <c r="CS294" i="1" s="1"/>
  <c r="P294" i="1"/>
  <c r="CT294" i="1" s="1"/>
  <c r="Q294" i="1"/>
  <c r="CU294" i="1" s="1"/>
  <c r="R294" i="1"/>
  <c r="CV294" i="1" s="1"/>
  <c r="S294" i="1"/>
  <c r="CW294" i="1" s="1"/>
  <c r="T294" i="1"/>
  <c r="CX294" i="1" s="1"/>
  <c r="U294" i="1"/>
  <c r="CY294" i="1" s="1"/>
  <c r="V294" i="1"/>
  <c r="CZ294" i="1" s="1"/>
  <c r="B295" i="1"/>
  <c r="C295" i="1"/>
  <c r="CG295" i="1" s="1"/>
  <c r="D295" i="1"/>
  <c r="CH295" i="1" s="1"/>
  <c r="E295" i="1"/>
  <c r="CI295" i="1" s="1"/>
  <c r="F295" i="1"/>
  <c r="CJ295" i="1" s="1"/>
  <c r="G295" i="1"/>
  <c r="CK295" i="1" s="1"/>
  <c r="H295" i="1"/>
  <c r="CL295" i="1" s="1"/>
  <c r="I295" i="1"/>
  <c r="CM295" i="1" s="1"/>
  <c r="J295" i="1"/>
  <c r="CN295" i="1" s="1"/>
  <c r="K295" i="1"/>
  <c r="CO295" i="1" s="1"/>
  <c r="L295" i="1"/>
  <c r="CP295" i="1" s="1"/>
  <c r="M295" i="1"/>
  <c r="CQ295" i="1" s="1"/>
  <c r="N295" i="1"/>
  <c r="CR295" i="1" s="1"/>
  <c r="O295" i="1"/>
  <c r="CS295" i="1" s="1"/>
  <c r="P295" i="1"/>
  <c r="CT295" i="1" s="1"/>
  <c r="Q295" i="1"/>
  <c r="CU295" i="1" s="1"/>
  <c r="R295" i="1"/>
  <c r="CV295" i="1" s="1"/>
  <c r="S295" i="1"/>
  <c r="CW295" i="1" s="1"/>
  <c r="T295" i="1"/>
  <c r="CX295" i="1" s="1"/>
  <c r="U295" i="1"/>
  <c r="CY295" i="1" s="1"/>
  <c r="V295" i="1"/>
  <c r="CZ295" i="1" s="1"/>
  <c r="B296" i="1"/>
  <c r="C296" i="1"/>
  <c r="CG296" i="1" s="1"/>
  <c r="D296" i="1"/>
  <c r="CH296" i="1" s="1"/>
  <c r="E296" i="1"/>
  <c r="CI296" i="1" s="1"/>
  <c r="F296" i="1"/>
  <c r="CJ296" i="1" s="1"/>
  <c r="G296" i="1"/>
  <c r="CK296" i="1" s="1"/>
  <c r="H296" i="1"/>
  <c r="CL296" i="1" s="1"/>
  <c r="I296" i="1"/>
  <c r="CM296" i="1" s="1"/>
  <c r="J296" i="1"/>
  <c r="CN296" i="1" s="1"/>
  <c r="K296" i="1"/>
  <c r="CO296" i="1" s="1"/>
  <c r="L296" i="1"/>
  <c r="CP296" i="1" s="1"/>
  <c r="M296" i="1"/>
  <c r="CQ296" i="1" s="1"/>
  <c r="N296" i="1"/>
  <c r="CR296" i="1" s="1"/>
  <c r="O296" i="1"/>
  <c r="CS296" i="1" s="1"/>
  <c r="P296" i="1"/>
  <c r="CT296" i="1" s="1"/>
  <c r="Q296" i="1"/>
  <c r="CU296" i="1" s="1"/>
  <c r="R296" i="1"/>
  <c r="CV296" i="1" s="1"/>
  <c r="S296" i="1"/>
  <c r="CW296" i="1" s="1"/>
  <c r="T296" i="1"/>
  <c r="CX296" i="1" s="1"/>
  <c r="U296" i="1"/>
  <c r="CY296" i="1" s="1"/>
  <c r="V296" i="1"/>
  <c r="CZ296" i="1" s="1"/>
  <c r="B297" i="1"/>
  <c r="C297" i="1"/>
  <c r="CG297" i="1" s="1"/>
  <c r="D297" i="1"/>
  <c r="CH297" i="1" s="1"/>
  <c r="E297" i="1"/>
  <c r="CI297" i="1" s="1"/>
  <c r="F297" i="1"/>
  <c r="CJ297" i="1" s="1"/>
  <c r="G297" i="1"/>
  <c r="CK297" i="1" s="1"/>
  <c r="H297" i="1"/>
  <c r="CL297" i="1" s="1"/>
  <c r="I297" i="1"/>
  <c r="CM297" i="1" s="1"/>
  <c r="J297" i="1"/>
  <c r="CN297" i="1" s="1"/>
  <c r="K297" i="1"/>
  <c r="CO297" i="1" s="1"/>
  <c r="L297" i="1"/>
  <c r="CP297" i="1" s="1"/>
  <c r="M297" i="1"/>
  <c r="CQ297" i="1" s="1"/>
  <c r="N297" i="1"/>
  <c r="CR297" i="1" s="1"/>
  <c r="O297" i="1"/>
  <c r="CS297" i="1" s="1"/>
  <c r="P297" i="1"/>
  <c r="CT297" i="1" s="1"/>
  <c r="Q297" i="1"/>
  <c r="CU297" i="1" s="1"/>
  <c r="R297" i="1"/>
  <c r="CV297" i="1" s="1"/>
  <c r="S297" i="1"/>
  <c r="CW297" i="1" s="1"/>
  <c r="T297" i="1"/>
  <c r="CX297" i="1" s="1"/>
  <c r="U297" i="1"/>
  <c r="CY297" i="1" s="1"/>
  <c r="V297" i="1"/>
  <c r="CZ297" i="1" s="1"/>
  <c r="B298" i="1"/>
  <c r="C298" i="1"/>
  <c r="CG298" i="1" s="1"/>
  <c r="D298" i="1"/>
  <c r="CH298" i="1" s="1"/>
  <c r="E298" i="1"/>
  <c r="CI298" i="1" s="1"/>
  <c r="F298" i="1"/>
  <c r="CJ298" i="1" s="1"/>
  <c r="G298" i="1"/>
  <c r="CK298" i="1" s="1"/>
  <c r="H298" i="1"/>
  <c r="CL298" i="1" s="1"/>
  <c r="I298" i="1"/>
  <c r="CM298" i="1" s="1"/>
  <c r="J298" i="1"/>
  <c r="CN298" i="1" s="1"/>
  <c r="K298" i="1"/>
  <c r="CO298" i="1" s="1"/>
  <c r="L298" i="1"/>
  <c r="CP298" i="1" s="1"/>
  <c r="M298" i="1"/>
  <c r="CQ298" i="1" s="1"/>
  <c r="N298" i="1"/>
  <c r="CR298" i="1" s="1"/>
  <c r="O298" i="1"/>
  <c r="CS298" i="1" s="1"/>
  <c r="P298" i="1"/>
  <c r="CT298" i="1" s="1"/>
  <c r="Q298" i="1"/>
  <c r="CU298" i="1" s="1"/>
  <c r="R298" i="1"/>
  <c r="CV298" i="1" s="1"/>
  <c r="S298" i="1"/>
  <c r="CW298" i="1" s="1"/>
  <c r="T298" i="1"/>
  <c r="CX298" i="1" s="1"/>
  <c r="U298" i="1"/>
  <c r="CY298" i="1" s="1"/>
  <c r="V298" i="1"/>
  <c r="CZ298" i="1" s="1"/>
  <c r="B299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B300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B301" i="1"/>
  <c r="C301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B302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B303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B304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B305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B306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B307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B308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B309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B310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B311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B312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B313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B314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B315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B316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B317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B318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B319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B320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B321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B322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B323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B324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B325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B326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B327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B328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B329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B330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B331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B332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B333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B334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B335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B336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B337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B338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B339" i="1"/>
  <c r="C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B340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B341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B342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B343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B344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B345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B346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B347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B348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B349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B350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B351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B352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B353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B354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B355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B356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B357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B358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B359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B360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B361" i="1"/>
  <c r="C361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B362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B363" i="1"/>
  <c r="C363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B364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B365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B366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B367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B368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B369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B370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B371" i="1"/>
  <c r="C371" i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B372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B373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B374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B375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B376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B377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B378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B379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B380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B381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B382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B383" i="1"/>
  <c r="C383" i="1"/>
  <c r="D383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B384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B385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B386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B387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B388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B389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B390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B391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B392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B393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B394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B395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B396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B397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B398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B399" i="1"/>
  <c r="C399" i="1"/>
  <c r="D399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B400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B401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B402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B403" i="1"/>
  <c r="C403" i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B404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B405" i="1"/>
  <c r="C405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B406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B407" i="1"/>
  <c r="C407" i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B408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B409" i="1"/>
  <c r="C409" i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B410" i="1"/>
  <c r="C410" i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B411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B412" i="1"/>
  <c r="C412" i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B413" i="1"/>
  <c r="C413" i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B414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B415" i="1"/>
  <c r="C415" i="1"/>
  <c r="D415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B416" i="1"/>
  <c r="W416" i="1" s="1"/>
  <c r="X416" i="1" s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B417" i="1"/>
  <c r="W417" i="1" s="1"/>
  <c r="X417" i="1" s="1"/>
  <c r="C417" i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B418" i="1"/>
  <c r="W418" i="1" s="1"/>
  <c r="X418" i="1" s="1"/>
  <c r="C418" i="1"/>
  <c r="D418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B419" i="1"/>
  <c r="W419" i="1" s="1"/>
  <c r="X419" i="1" s="1"/>
  <c r="C419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B420" i="1"/>
  <c r="W420" i="1" s="1"/>
  <c r="X420" i="1" s="1"/>
  <c r="C420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B421" i="1"/>
  <c r="W421" i="1" s="1"/>
  <c r="X421" i="1" s="1"/>
  <c r="C421" i="1"/>
  <c r="D421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B422" i="1"/>
  <c r="W422" i="1" s="1"/>
  <c r="X422" i="1" s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B423" i="1"/>
  <c r="W423" i="1" s="1"/>
  <c r="X423" i="1" s="1"/>
  <c r="C423" i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B424" i="1"/>
  <c r="W424" i="1" s="1"/>
  <c r="X424" i="1" s="1"/>
  <c r="C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B425" i="1"/>
  <c r="W425" i="1" s="1"/>
  <c r="X425" i="1" s="1"/>
  <c r="C425" i="1"/>
  <c r="D425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B426" i="1"/>
  <c r="W426" i="1" s="1"/>
  <c r="X426" i="1" s="1"/>
  <c r="C426" i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B427" i="1"/>
  <c r="C429" i="11" s="1"/>
  <c r="V429" i="11" s="1"/>
  <c r="W429" i="11" s="1"/>
  <c r="C427" i="1"/>
  <c r="D427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B428" i="1"/>
  <c r="C430" i="11" s="1"/>
  <c r="V430" i="11" s="1"/>
  <c r="W430" i="11" s="1"/>
  <c r="C428" i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B429" i="1"/>
  <c r="C431" i="11" s="1"/>
  <c r="V431" i="11" s="1"/>
  <c r="W431" i="11" s="1"/>
  <c r="C429" i="1"/>
  <c r="D429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B430" i="1"/>
  <c r="C432" i="11" s="1"/>
  <c r="V432" i="11" s="1"/>
  <c r="W432" i="11" s="1"/>
  <c r="C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11" i="1" l="1"/>
  <c r="X411" i="1" s="1"/>
  <c r="Y411" i="1" s="1"/>
  <c r="X403" i="1"/>
  <c r="Y403" i="1" s="1"/>
  <c r="W403" i="1"/>
  <c r="W387" i="1"/>
  <c r="X387" i="1" s="1"/>
  <c r="Y387" i="1" s="1"/>
  <c r="X379" i="1"/>
  <c r="Y379" i="1" s="1"/>
  <c r="W379" i="1"/>
  <c r="W414" i="1"/>
  <c r="X414" i="1" s="1"/>
  <c r="X406" i="1"/>
  <c r="Y406" i="1" s="1"/>
  <c r="W406" i="1"/>
  <c r="W398" i="1"/>
  <c r="X398" i="1" s="1"/>
  <c r="Y398" i="1" s="1"/>
  <c r="X390" i="1"/>
  <c r="Y390" i="1" s="1"/>
  <c r="W390" i="1"/>
  <c r="W382" i="1"/>
  <c r="X382" i="1" s="1"/>
  <c r="Y382" i="1" s="1"/>
  <c r="X374" i="1"/>
  <c r="Y374" i="1" s="1"/>
  <c r="W374" i="1"/>
  <c r="W366" i="1"/>
  <c r="X366" i="1" s="1"/>
  <c r="Y366" i="1" s="1"/>
  <c r="X358" i="1"/>
  <c r="Y358" i="1" s="1"/>
  <c r="W358" i="1"/>
  <c r="W350" i="1"/>
  <c r="X350" i="1" s="1"/>
  <c r="Y350" i="1" s="1"/>
  <c r="X342" i="1"/>
  <c r="Y342" i="1" s="1"/>
  <c r="W342" i="1"/>
  <c r="W334" i="1"/>
  <c r="X334" i="1" s="1"/>
  <c r="Y334" i="1" s="1"/>
  <c r="X326" i="1"/>
  <c r="Y326" i="1" s="1"/>
  <c r="W326" i="1"/>
  <c r="W318" i="1"/>
  <c r="X318" i="1" s="1"/>
  <c r="Y318" i="1" s="1"/>
  <c r="X310" i="1"/>
  <c r="Y310" i="1" s="1"/>
  <c r="W310" i="1"/>
  <c r="W302" i="1"/>
  <c r="X302" i="1" s="1"/>
  <c r="Y302" i="1" s="1"/>
  <c r="BQ297" i="1"/>
  <c r="AL297" i="1" s="1"/>
  <c r="W294" i="1"/>
  <c r="X294" i="1" s="1"/>
  <c r="Y294" i="1" s="1"/>
  <c r="BQ289" i="1"/>
  <c r="AL289" i="1" s="1"/>
  <c r="X286" i="1"/>
  <c r="Y286" i="1" s="1"/>
  <c r="W286" i="1"/>
  <c r="BQ281" i="1"/>
  <c r="AL281" i="1" s="1"/>
  <c r="X278" i="1"/>
  <c r="Y278" i="1" s="1"/>
  <c r="W278" i="1"/>
  <c r="BQ273" i="1"/>
  <c r="AL273" i="1" s="1"/>
  <c r="W270" i="1"/>
  <c r="X270" i="1" s="1"/>
  <c r="Y270" i="1" s="1"/>
  <c r="BQ265" i="1"/>
  <c r="AL265" i="1" s="1"/>
  <c r="W262" i="1"/>
  <c r="X262" i="1" s="1"/>
  <c r="Y262" i="1" s="1"/>
  <c r="BQ257" i="1"/>
  <c r="AL257" i="1" s="1"/>
  <c r="X254" i="1"/>
  <c r="Y254" i="1" s="1"/>
  <c r="W254" i="1"/>
  <c r="BQ249" i="1"/>
  <c r="AL249" i="1" s="1"/>
  <c r="X246" i="1"/>
  <c r="Y246" i="1" s="1"/>
  <c r="W246" i="1"/>
  <c r="BQ241" i="1"/>
  <c r="AL241" i="1" s="1"/>
  <c r="W238" i="1"/>
  <c r="X238" i="1" s="1"/>
  <c r="Y238" i="1" s="1"/>
  <c r="BQ233" i="1"/>
  <c r="AL233" i="1" s="1"/>
  <c r="W230" i="1"/>
  <c r="X230" i="1" s="1"/>
  <c r="Y230" i="1" s="1"/>
  <c r="BQ225" i="1"/>
  <c r="AL225" i="1" s="1"/>
  <c r="X222" i="1"/>
  <c r="Y222" i="1" s="1"/>
  <c r="W222" i="1"/>
  <c r="BQ217" i="1"/>
  <c r="AL217" i="1" s="1"/>
  <c r="X214" i="1"/>
  <c r="Y214" i="1" s="1"/>
  <c r="W214" i="1"/>
  <c r="BQ209" i="1"/>
  <c r="AL209" i="1" s="1"/>
  <c r="W206" i="1"/>
  <c r="X206" i="1" s="1"/>
  <c r="Y206" i="1" s="1"/>
  <c r="BQ201" i="1"/>
  <c r="AL201" i="1" s="1"/>
  <c r="BQ199" i="1"/>
  <c r="AL199" i="1" s="1"/>
  <c r="BQ197" i="1"/>
  <c r="AL197" i="1" s="1"/>
  <c r="BQ195" i="1"/>
  <c r="AL195" i="1" s="1"/>
  <c r="BQ193" i="1"/>
  <c r="AL193" i="1" s="1"/>
  <c r="BQ191" i="1"/>
  <c r="AL191" i="1" s="1"/>
  <c r="BQ189" i="1"/>
  <c r="AL189" i="1" s="1"/>
  <c r="BQ187" i="1"/>
  <c r="AL187" i="1" s="1"/>
  <c r="BQ185" i="1"/>
  <c r="AL185" i="1" s="1"/>
  <c r="BQ183" i="1"/>
  <c r="AL183" i="1" s="1"/>
  <c r="BQ181" i="1"/>
  <c r="AL181" i="1" s="1"/>
  <c r="BQ179" i="1"/>
  <c r="AL179" i="1" s="1"/>
  <c r="BQ177" i="1"/>
  <c r="AL177" i="1" s="1"/>
  <c r="BQ175" i="1"/>
  <c r="AL175" i="1" s="1"/>
  <c r="BQ173" i="1"/>
  <c r="AL173" i="1" s="1"/>
  <c r="BQ171" i="1"/>
  <c r="AL171" i="1" s="1"/>
  <c r="X164" i="1"/>
  <c r="Y164" i="1" s="1"/>
  <c r="W164" i="1"/>
  <c r="W156" i="1"/>
  <c r="X156" i="1" s="1"/>
  <c r="Y156" i="1" s="1"/>
  <c r="X148" i="1"/>
  <c r="Y148" i="1" s="1"/>
  <c r="W148" i="1"/>
  <c r="W140" i="1"/>
  <c r="X140" i="1" s="1"/>
  <c r="Y140" i="1" s="1"/>
  <c r="X132" i="1"/>
  <c r="Y132" i="1" s="1"/>
  <c r="W132" i="1"/>
  <c r="W124" i="1"/>
  <c r="X124" i="1" s="1"/>
  <c r="Y124" i="1" s="1"/>
  <c r="X116" i="1"/>
  <c r="Y116" i="1" s="1"/>
  <c r="W116" i="1"/>
  <c r="W108" i="1"/>
  <c r="X108" i="1" s="1"/>
  <c r="Y108" i="1" s="1"/>
  <c r="X100" i="1"/>
  <c r="Y100" i="1" s="1"/>
  <c r="W100" i="1"/>
  <c r="W92" i="1"/>
  <c r="X92" i="1" s="1"/>
  <c r="Y92" i="1" s="1"/>
  <c r="X84" i="1"/>
  <c r="Y84" i="1" s="1"/>
  <c r="W84" i="1"/>
  <c r="W76" i="1"/>
  <c r="X76" i="1" s="1"/>
  <c r="Y76" i="1" s="1"/>
  <c r="X68" i="1"/>
  <c r="Y68" i="1" s="1"/>
  <c r="W68" i="1"/>
  <c r="W60" i="1"/>
  <c r="X60" i="1" s="1"/>
  <c r="Y60" i="1" s="1"/>
  <c r="X52" i="1"/>
  <c r="Y52" i="1" s="1"/>
  <c r="W52" i="1"/>
  <c r="W408" i="1"/>
  <c r="X408" i="1" s="1"/>
  <c r="Y408" i="1" s="1"/>
  <c r="X395" i="1"/>
  <c r="Y395" i="1" s="1"/>
  <c r="W395" i="1"/>
  <c r="W409" i="1"/>
  <c r="X409" i="1" s="1"/>
  <c r="Y409" i="1" s="1"/>
  <c r="X401" i="1"/>
  <c r="Y401" i="1" s="1"/>
  <c r="W401" i="1"/>
  <c r="W393" i="1"/>
  <c r="X393" i="1" s="1"/>
  <c r="Y393" i="1" s="1"/>
  <c r="X385" i="1"/>
  <c r="Y385" i="1" s="1"/>
  <c r="W385" i="1"/>
  <c r="W377" i="1"/>
  <c r="X377" i="1" s="1"/>
  <c r="Y377" i="1" s="1"/>
  <c r="X369" i="1"/>
  <c r="Y369" i="1" s="1"/>
  <c r="W369" i="1"/>
  <c r="W361" i="1"/>
  <c r="X361" i="1" s="1"/>
  <c r="Y361" i="1" s="1"/>
  <c r="X353" i="1"/>
  <c r="Y353" i="1" s="1"/>
  <c r="W353" i="1"/>
  <c r="W345" i="1"/>
  <c r="X345" i="1" s="1"/>
  <c r="Y345" i="1" s="1"/>
  <c r="X337" i="1"/>
  <c r="Y337" i="1" s="1"/>
  <c r="W337" i="1"/>
  <c r="W329" i="1"/>
  <c r="X329" i="1" s="1"/>
  <c r="Y329" i="1" s="1"/>
  <c r="X321" i="1"/>
  <c r="Y321" i="1" s="1"/>
  <c r="W321" i="1"/>
  <c r="W313" i="1"/>
  <c r="X313" i="1" s="1"/>
  <c r="Y313" i="1" s="1"/>
  <c r="X305" i="1"/>
  <c r="Y305" i="1" s="1"/>
  <c r="W305" i="1"/>
  <c r="W297" i="1"/>
  <c r="X297" i="1" s="1"/>
  <c r="Y297" i="1" s="1"/>
  <c r="BQ292" i="1"/>
  <c r="AL292" i="1" s="1"/>
  <c r="W289" i="1"/>
  <c r="X289" i="1" s="1"/>
  <c r="Y289" i="1" s="1"/>
  <c r="BQ284" i="1"/>
  <c r="AL284" i="1" s="1"/>
  <c r="X281" i="1"/>
  <c r="Y281" i="1" s="1"/>
  <c r="W281" i="1"/>
  <c r="BQ276" i="1"/>
  <c r="AL276" i="1" s="1"/>
  <c r="X273" i="1"/>
  <c r="Y273" i="1" s="1"/>
  <c r="W273" i="1"/>
  <c r="BQ268" i="1"/>
  <c r="AL268" i="1" s="1"/>
  <c r="W265" i="1"/>
  <c r="X265" i="1" s="1"/>
  <c r="Y265" i="1" s="1"/>
  <c r="BQ260" i="1"/>
  <c r="AL260" i="1" s="1"/>
  <c r="W257" i="1"/>
  <c r="X257" i="1" s="1"/>
  <c r="Y257" i="1" s="1"/>
  <c r="BQ252" i="1"/>
  <c r="AL252" i="1" s="1"/>
  <c r="X249" i="1"/>
  <c r="Y249" i="1" s="1"/>
  <c r="W249" i="1"/>
  <c r="BQ244" i="1"/>
  <c r="AL244" i="1" s="1"/>
  <c r="X241" i="1"/>
  <c r="Y241" i="1" s="1"/>
  <c r="W241" i="1"/>
  <c r="BQ236" i="1"/>
  <c r="AL236" i="1" s="1"/>
  <c r="W233" i="1"/>
  <c r="X233" i="1" s="1"/>
  <c r="Y233" i="1" s="1"/>
  <c r="BQ228" i="1"/>
  <c r="AL228" i="1" s="1"/>
  <c r="W225" i="1"/>
  <c r="X225" i="1" s="1"/>
  <c r="Y225" i="1" s="1"/>
  <c r="BQ220" i="1"/>
  <c r="AL220" i="1" s="1"/>
  <c r="X217" i="1"/>
  <c r="Y217" i="1" s="1"/>
  <c r="W217" i="1"/>
  <c r="BQ212" i="1"/>
  <c r="AL212" i="1" s="1"/>
  <c r="X209" i="1"/>
  <c r="Y209" i="1" s="1"/>
  <c r="W209" i="1"/>
  <c r="BQ204" i="1"/>
  <c r="AL204" i="1" s="1"/>
  <c r="W201" i="1"/>
  <c r="X201" i="1" s="1"/>
  <c r="Y201" i="1" s="1"/>
  <c r="X199" i="1"/>
  <c r="Y199" i="1" s="1"/>
  <c r="W199" i="1"/>
  <c r="W197" i="1"/>
  <c r="X197" i="1" s="1"/>
  <c r="Y197" i="1" s="1"/>
  <c r="X195" i="1"/>
  <c r="Y195" i="1" s="1"/>
  <c r="W195" i="1"/>
  <c r="W193" i="1"/>
  <c r="X193" i="1" s="1"/>
  <c r="Y193" i="1" s="1"/>
  <c r="X191" i="1"/>
  <c r="Y191" i="1" s="1"/>
  <c r="W191" i="1"/>
  <c r="W189" i="1"/>
  <c r="X189" i="1" s="1"/>
  <c r="Y189" i="1" s="1"/>
  <c r="X187" i="1"/>
  <c r="Y187" i="1" s="1"/>
  <c r="W187" i="1"/>
  <c r="W185" i="1"/>
  <c r="X185" i="1" s="1"/>
  <c r="Y185" i="1" s="1"/>
  <c r="X183" i="1"/>
  <c r="Y183" i="1" s="1"/>
  <c r="W183" i="1"/>
  <c r="W181" i="1"/>
  <c r="X181" i="1" s="1"/>
  <c r="Y181" i="1" s="1"/>
  <c r="X179" i="1"/>
  <c r="Y179" i="1" s="1"/>
  <c r="W179" i="1"/>
  <c r="W177" i="1"/>
  <c r="X177" i="1" s="1"/>
  <c r="Y177" i="1" s="1"/>
  <c r="X175" i="1"/>
  <c r="Y175" i="1" s="1"/>
  <c r="W175" i="1"/>
  <c r="W173" i="1"/>
  <c r="X173" i="1" s="1"/>
  <c r="Y173" i="1" s="1"/>
  <c r="X171" i="1"/>
  <c r="Y171" i="1" s="1"/>
  <c r="W171" i="1"/>
  <c r="W163" i="1"/>
  <c r="X163" i="1" s="1"/>
  <c r="Y163" i="1" s="1"/>
  <c r="X155" i="1"/>
  <c r="Y155" i="1" s="1"/>
  <c r="W155" i="1"/>
  <c r="W147" i="1"/>
  <c r="X147" i="1" s="1"/>
  <c r="Y147" i="1" s="1"/>
  <c r="X139" i="1"/>
  <c r="Y139" i="1" s="1"/>
  <c r="W139" i="1"/>
  <c r="W131" i="1"/>
  <c r="X131" i="1" s="1"/>
  <c r="Y131" i="1" s="1"/>
  <c r="X123" i="1"/>
  <c r="Y123" i="1" s="1"/>
  <c r="W123" i="1"/>
  <c r="W115" i="1"/>
  <c r="X115" i="1" s="1"/>
  <c r="Y115" i="1" s="1"/>
  <c r="X107" i="1"/>
  <c r="Y107" i="1" s="1"/>
  <c r="W107" i="1"/>
  <c r="W99" i="1"/>
  <c r="X99" i="1" s="1"/>
  <c r="Y99" i="1" s="1"/>
  <c r="X91" i="1"/>
  <c r="Y91" i="1" s="1"/>
  <c r="W91" i="1"/>
  <c r="W83" i="1"/>
  <c r="X83" i="1" s="1"/>
  <c r="Y83" i="1" s="1"/>
  <c r="X75" i="1"/>
  <c r="Y75" i="1" s="1"/>
  <c r="W75" i="1"/>
  <c r="W67" i="1"/>
  <c r="X67" i="1" s="1"/>
  <c r="Y67" i="1" s="1"/>
  <c r="X59" i="1"/>
  <c r="Y59" i="1" s="1"/>
  <c r="W59" i="1"/>
  <c r="W51" i="1"/>
  <c r="X51" i="1" s="1"/>
  <c r="Y51" i="1" s="1"/>
  <c r="X388" i="1"/>
  <c r="Y388" i="1" s="1"/>
  <c r="W388" i="1"/>
  <c r="W380" i="1"/>
  <c r="X380" i="1" s="1"/>
  <c r="Y380" i="1" s="1"/>
  <c r="X372" i="1"/>
  <c r="Y372" i="1" s="1"/>
  <c r="W372" i="1"/>
  <c r="W364" i="1"/>
  <c r="X364" i="1" s="1"/>
  <c r="Y364" i="1" s="1"/>
  <c r="X356" i="1"/>
  <c r="Y356" i="1" s="1"/>
  <c r="W356" i="1"/>
  <c r="W348" i="1"/>
  <c r="X348" i="1" s="1"/>
  <c r="Y348" i="1" s="1"/>
  <c r="X340" i="1"/>
  <c r="Y340" i="1" s="1"/>
  <c r="W340" i="1"/>
  <c r="W332" i="1"/>
  <c r="X332" i="1" s="1"/>
  <c r="Y332" i="1" s="1"/>
  <c r="X324" i="1"/>
  <c r="Y324" i="1" s="1"/>
  <c r="W324" i="1"/>
  <c r="W316" i="1"/>
  <c r="X316" i="1" s="1"/>
  <c r="Y316" i="1" s="1"/>
  <c r="X308" i="1"/>
  <c r="Y308" i="1" s="1"/>
  <c r="W308" i="1"/>
  <c r="W300" i="1"/>
  <c r="X300" i="1" s="1"/>
  <c r="Y300" i="1" s="1"/>
  <c r="BQ295" i="1"/>
  <c r="AL295" i="1" s="1"/>
  <c r="W292" i="1"/>
  <c r="X292" i="1" s="1"/>
  <c r="Y292" i="1" s="1"/>
  <c r="BQ287" i="1"/>
  <c r="AL287" i="1" s="1"/>
  <c r="X284" i="1"/>
  <c r="Y284" i="1" s="1"/>
  <c r="W284" i="1"/>
  <c r="BQ279" i="1"/>
  <c r="AL279" i="1" s="1"/>
  <c r="X276" i="1"/>
  <c r="Y276" i="1" s="1"/>
  <c r="W276" i="1"/>
  <c r="BQ271" i="1"/>
  <c r="AL271" i="1" s="1"/>
  <c r="W268" i="1"/>
  <c r="X268" i="1" s="1"/>
  <c r="Y268" i="1" s="1"/>
  <c r="BQ263" i="1"/>
  <c r="AL263" i="1" s="1"/>
  <c r="W260" i="1"/>
  <c r="X260" i="1" s="1"/>
  <c r="Y260" i="1" s="1"/>
  <c r="BQ255" i="1"/>
  <c r="AL255" i="1" s="1"/>
  <c r="X252" i="1"/>
  <c r="Y252" i="1" s="1"/>
  <c r="W252" i="1"/>
  <c r="BQ247" i="1"/>
  <c r="AL247" i="1" s="1"/>
  <c r="X244" i="1"/>
  <c r="Y244" i="1" s="1"/>
  <c r="W244" i="1"/>
  <c r="BQ239" i="1"/>
  <c r="AL239" i="1" s="1"/>
  <c r="W236" i="1"/>
  <c r="X236" i="1" s="1"/>
  <c r="Y236" i="1" s="1"/>
  <c r="BQ231" i="1"/>
  <c r="AL231" i="1" s="1"/>
  <c r="W228" i="1"/>
  <c r="X228" i="1" s="1"/>
  <c r="Y228" i="1" s="1"/>
  <c r="BQ223" i="1"/>
  <c r="AL223" i="1" s="1"/>
  <c r="X220" i="1"/>
  <c r="Y220" i="1" s="1"/>
  <c r="W220" i="1"/>
  <c r="BQ215" i="1"/>
  <c r="AL215" i="1" s="1"/>
  <c r="X212" i="1"/>
  <c r="Y212" i="1" s="1"/>
  <c r="W212" i="1"/>
  <c r="BQ207" i="1"/>
  <c r="AL207" i="1" s="1"/>
  <c r="W204" i="1"/>
  <c r="X204" i="1" s="1"/>
  <c r="Y204" i="1" s="1"/>
  <c r="X170" i="1"/>
  <c r="Y170" i="1" s="1"/>
  <c r="W170" i="1"/>
  <c r="W162" i="1"/>
  <c r="X162" i="1" s="1"/>
  <c r="Y162" i="1" s="1"/>
  <c r="X154" i="1"/>
  <c r="Y154" i="1" s="1"/>
  <c r="W154" i="1"/>
  <c r="W146" i="1"/>
  <c r="X146" i="1" s="1"/>
  <c r="Y146" i="1" s="1"/>
  <c r="X138" i="1"/>
  <c r="Y138" i="1" s="1"/>
  <c r="W138" i="1"/>
  <c r="W130" i="1"/>
  <c r="X130" i="1" s="1"/>
  <c r="Y130" i="1" s="1"/>
  <c r="X122" i="1"/>
  <c r="Y122" i="1" s="1"/>
  <c r="W122" i="1"/>
  <c r="W114" i="1"/>
  <c r="X114" i="1" s="1"/>
  <c r="Y114" i="1" s="1"/>
  <c r="X106" i="1"/>
  <c r="Y106" i="1" s="1"/>
  <c r="W106" i="1"/>
  <c r="W98" i="1"/>
  <c r="X98" i="1" s="1"/>
  <c r="Y98" i="1" s="1"/>
  <c r="X90" i="1"/>
  <c r="Y90" i="1" s="1"/>
  <c r="W90" i="1"/>
  <c r="W82" i="1"/>
  <c r="X82" i="1" s="1"/>
  <c r="Y82" i="1" s="1"/>
  <c r="X74" i="1"/>
  <c r="Y74" i="1" s="1"/>
  <c r="W74" i="1"/>
  <c r="W66" i="1"/>
  <c r="X66" i="1" s="1"/>
  <c r="Y66" i="1" s="1"/>
  <c r="X58" i="1"/>
  <c r="Y58" i="1" s="1"/>
  <c r="W58" i="1"/>
  <c r="W50" i="1"/>
  <c r="X50" i="1" s="1"/>
  <c r="Y50" i="1" s="1"/>
  <c r="X404" i="1"/>
  <c r="Y404" i="1" s="1"/>
  <c r="W404" i="1"/>
  <c r="W396" i="1"/>
  <c r="X396" i="1" s="1"/>
  <c r="Y396" i="1" s="1"/>
  <c r="X399" i="1"/>
  <c r="Y399" i="1" s="1"/>
  <c r="W399" i="1"/>
  <c r="W391" i="1"/>
  <c r="X391" i="1" s="1"/>
  <c r="Y391" i="1" s="1"/>
  <c r="X367" i="1"/>
  <c r="Y367" i="1" s="1"/>
  <c r="W367" i="1"/>
  <c r="W351" i="1"/>
  <c r="X351" i="1" s="1"/>
  <c r="Y351" i="1" s="1"/>
  <c r="X335" i="1"/>
  <c r="Y335" i="1" s="1"/>
  <c r="W335" i="1"/>
  <c r="W327" i="1"/>
  <c r="X327" i="1" s="1"/>
  <c r="Y327" i="1" s="1"/>
  <c r="X319" i="1"/>
  <c r="Y319" i="1" s="1"/>
  <c r="W319" i="1"/>
  <c r="W311" i="1"/>
  <c r="X311" i="1" s="1"/>
  <c r="Y311" i="1" s="1"/>
  <c r="X303" i="1"/>
  <c r="Y303" i="1" s="1"/>
  <c r="W303" i="1"/>
  <c r="BQ298" i="1"/>
  <c r="AL298" i="1" s="1"/>
  <c r="X295" i="1"/>
  <c r="Y295" i="1" s="1"/>
  <c r="W295" i="1"/>
  <c r="BQ290" i="1"/>
  <c r="AL290" i="1" s="1"/>
  <c r="W287" i="1"/>
  <c r="X287" i="1" s="1"/>
  <c r="Y287" i="1" s="1"/>
  <c r="BQ282" i="1"/>
  <c r="AL282" i="1" s="1"/>
  <c r="W279" i="1"/>
  <c r="X279" i="1" s="1"/>
  <c r="Y279" i="1" s="1"/>
  <c r="BQ274" i="1"/>
  <c r="AL274" i="1" s="1"/>
  <c r="X271" i="1"/>
  <c r="Y271" i="1" s="1"/>
  <c r="W271" i="1"/>
  <c r="BQ266" i="1"/>
  <c r="AL266" i="1" s="1"/>
  <c r="X263" i="1"/>
  <c r="Y263" i="1" s="1"/>
  <c r="W263" i="1"/>
  <c r="BQ258" i="1"/>
  <c r="AL258" i="1" s="1"/>
  <c r="W255" i="1"/>
  <c r="X255" i="1" s="1"/>
  <c r="Y255" i="1" s="1"/>
  <c r="BQ250" i="1"/>
  <c r="AL250" i="1" s="1"/>
  <c r="W247" i="1"/>
  <c r="X247" i="1" s="1"/>
  <c r="Y247" i="1" s="1"/>
  <c r="BQ242" i="1"/>
  <c r="AL242" i="1" s="1"/>
  <c r="X239" i="1"/>
  <c r="Y239" i="1" s="1"/>
  <c r="W239" i="1"/>
  <c r="BQ234" i="1"/>
  <c r="AL234" i="1" s="1"/>
  <c r="X231" i="1"/>
  <c r="Y231" i="1" s="1"/>
  <c r="W231" i="1"/>
  <c r="BQ226" i="1"/>
  <c r="AL226" i="1" s="1"/>
  <c r="W223" i="1"/>
  <c r="X223" i="1" s="1"/>
  <c r="Y223" i="1" s="1"/>
  <c r="BQ218" i="1"/>
  <c r="AL218" i="1" s="1"/>
  <c r="W215" i="1"/>
  <c r="X215" i="1" s="1"/>
  <c r="Y215" i="1" s="1"/>
  <c r="BQ210" i="1"/>
  <c r="AL210" i="1" s="1"/>
  <c r="X207" i="1"/>
  <c r="Y207" i="1" s="1"/>
  <c r="W207" i="1"/>
  <c r="BQ202" i="1"/>
  <c r="AL202" i="1" s="1"/>
  <c r="X169" i="1"/>
  <c r="Y169" i="1" s="1"/>
  <c r="W169" i="1"/>
  <c r="W161" i="1"/>
  <c r="X161" i="1" s="1"/>
  <c r="Y161" i="1" s="1"/>
  <c r="X153" i="1"/>
  <c r="Y153" i="1" s="1"/>
  <c r="W153" i="1"/>
  <c r="W145" i="1"/>
  <c r="X145" i="1" s="1"/>
  <c r="Y145" i="1" s="1"/>
  <c r="X137" i="1"/>
  <c r="Y137" i="1" s="1"/>
  <c r="W137" i="1"/>
  <c r="W129" i="1"/>
  <c r="X129" i="1" s="1"/>
  <c r="Y129" i="1" s="1"/>
  <c r="X121" i="1"/>
  <c r="Y121" i="1" s="1"/>
  <c r="W121" i="1"/>
  <c r="W113" i="1"/>
  <c r="X113" i="1" s="1"/>
  <c r="Y113" i="1" s="1"/>
  <c r="X105" i="1"/>
  <c r="Y105" i="1" s="1"/>
  <c r="W105" i="1"/>
  <c r="W97" i="1"/>
  <c r="X97" i="1" s="1"/>
  <c r="Y97" i="1" s="1"/>
  <c r="X89" i="1"/>
  <c r="Y89" i="1" s="1"/>
  <c r="W89" i="1"/>
  <c r="W81" i="1"/>
  <c r="X81" i="1" s="1"/>
  <c r="Y81" i="1" s="1"/>
  <c r="X73" i="1"/>
  <c r="Y73" i="1" s="1"/>
  <c r="W73" i="1"/>
  <c r="W65" i="1"/>
  <c r="X65" i="1" s="1"/>
  <c r="Y65" i="1" s="1"/>
  <c r="X57" i="1"/>
  <c r="Y57" i="1" s="1"/>
  <c r="W57" i="1"/>
  <c r="W49" i="1"/>
  <c r="X49" i="1" s="1"/>
  <c r="Y49" i="1" s="1"/>
  <c r="X412" i="1"/>
  <c r="Y412" i="1" s="1"/>
  <c r="W412" i="1"/>
  <c r="W415" i="1"/>
  <c r="X415" i="1" s="1"/>
  <c r="X407" i="1"/>
  <c r="Y407" i="1" s="1"/>
  <c r="W407" i="1"/>
  <c r="W383" i="1"/>
  <c r="X383" i="1" s="1"/>
  <c r="Y383" i="1" s="1"/>
  <c r="X375" i="1"/>
  <c r="Y375" i="1" s="1"/>
  <c r="W375" i="1"/>
  <c r="W359" i="1"/>
  <c r="X359" i="1" s="1"/>
  <c r="Y359" i="1" s="1"/>
  <c r="X343" i="1"/>
  <c r="Y343" i="1" s="1"/>
  <c r="W343" i="1"/>
  <c r="W410" i="1"/>
  <c r="X410" i="1" s="1"/>
  <c r="Y410" i="1" s="1"/>
  <c r="X402" i="1"/>
  <c r="Y402" i="1" s="1"/>
  <c r="W402" i="1"/>
  <c r="W394" i="1"/>
  <c r="X394" i="1" s="1"/>
  <c r="Y394" i="1" s="1"/>
  <c r="X386" i="1"/>
  <c r="Y386" i="1" s="1"/>
  <c r="W386" i="1"/>
  <c r="W378" i="1"/>
  <c r="X378" i="1" s="1"/>
  <c r="Y378" i="1" s="1"/>
  <c r="X370" i="1"/>
  <c r="Y370" i="1" s="1"/>
  <c r="W370" i="1"/>
  <c r="W362" i="1"/>
  <c r="X362" i="1" s="1"/>
  <c r="Y362" i="1" s="1"/>
  <c r="X354" i="1"/>
  <c r="Y354" i="1" s="1"/>
  <c r="W354" i="1"/>
  <c r="W346" i="1"/>
  <c r="X346" i="1" s="1"/>
  <c r="Y346" i="1" s="1"/>
  <c r="X338" i="1"/>
  <c r="Y338" i="1" s="1"/>
  <c r="W338" i="1"/>
  <c r="W330" i="1"/>
  <c r="X330" i="1" s="1"/>
  <c r="Y330" i="1" s="1"/>
  <c r="X322" i="1"/>
  <c r="Y322" i="1" s="1"/>
  <c r="W322" i="1"/>
  <c r="W314" i="1"/>
  <c r="X314" i="1" s="1"/>
  <c r="Y314" i="1" s="1"/>
  <c r="X306" i="1"/>
  <c r="Y306" i="1" s="1"/>
  <c r="W306" i="1"/>
  <c r="W298" i="1"/>
  <c r="X298" i="1" s="1"/>
  <c r="Y298" i="1" s="1"/>
  <c r="BQ293" i="1"/>
  <c r="AL293" i="1" s="1"/>
  <c r="X290" i="1"/>
  <c r="Y290" i="1" s="1"/>
  <c r="W290" i="1"/>
  <c r="BQ285" i="1"/>
  <c r="AL285" i="1" s="1"/>
  <c r="X282" i="1"/>
  <c r="Y282" i="1" s="1"/>
  <c r="W282" i="1"/>
  <c r="BQ277" i="1"/>
  <c r="AL277" i="1" s="1"/>
  <c r="W274" i="1"/>
  <c r="X274" i="1" s="1"/>
  <c r="Y274" i="1" s="1"/>
  <c r="BQ269" i="1"/>
  <c r="AL269" i="1" s="1"/>
  <c r="W266" i="1"/>
  <c r="X266" i="1" s="1"/>
  <c r="Y266" i="1" s="1"/>
  <c r="BQ261" i="1"/>
  <c r="AL261" i="1" s="1"/>
  <c r="X258" i="1"/>
  <c r="Y258" i="1" s="1"/>
  <c r="W258" i="1"/>
  <c r="BQ253" i="1"/>
  <c r="AL253" i="1" s="1"/>
  <c r="X250" i="1"/>
  <c r="Y250" i="1" s="1"/>
  <c r="W250" i="1"/>
  <c r="BQ245" i="1"/>
  <c r="AL245" i="1" s="1"/>
  <c r="W242" i="1"/>
  <c r="X242" i="1" s="1"/>
  <c r="Y242" i="1" s="1"/>
  <c r="BQ237" i="1"/>
  <c r="AL237" i="1" s="1"/>
  <c r="W234" i="1"/>
  <c r="X234" i="1" s="1"/>
  <c r="Y234" i="1" s="1"/>
  <c r="BQ229" i="1"/>
  <c r="AL229" i="1" s="1"/>
  <c r="X226" i="1"/>
  <c r="Y226" i="1" s="1"/>
  <c r="W226" i="1"/>
  <c r="BQ221" i="1"/>
  <c r="AL221" i="1" s="1"/>
  <c r="X218" i="1"/>
  <c r="Y218" i="1" s="1"/>
  <c r="W218" i="1"/>
  <c r="BQ213" i="1"/>
  <c r="AL213" i="1" s="1"/>
  <c r="W210" i="1"/>
  <c r="X210" i="1" s="1"/>
  <c r="Y210" i="1" s="1"/>
  <c r="BQ205" i="1"/>
  <c r="AL205" i="1" s="1"/>
  <c r="W202" i="1"/>
  <c r="X202" i="1" s="1"/>
  <c r="Y202" i="1" s="1"/>
  <c r="BQ200" i="1"/>
  <c r="AL200" i="1" s="1"/>
  <c r="BQ198" i="1"/>
  <c r="AL198" i="1" s="1"/>
  <c r="BQ196" i="1"/>
  <c r="AL196" i="1" s="1"/>
  <c r="BQ194" i="1"/>
  <c r="AL194" i="1" s="1"/>
  <c r="BQ192" i="1"/>
  <c r="AL192" i="1" s="1"/>
  <c r="BQ190" i="1"/>
  <c r="AL190" i="1" s="1"/>
  <c r="BQ188" i="1"/>
  <c r="AL188" i="1" s="1"/>
  <c r="BQ186" i="1"/>
  <c r="AL186" i="1" s="1"/>
  <c r="BQ184" i="1"/>
  <c r="AL184" i="1" s="1"/>
  <c r="BQ182" i="1"/>
  <c r="AL182" i="1" s="1"/>
  <c r="BQ180" i="1"/>
  <c r="AL180" i="1" s="1"/>
  <c r="BQ178" i="1"/>
  <c r="AL178" i="1" s="1"/>
  <c r="BQ176" i="1"/>
  <c r="AL176" i="1" s="1"/>
  <c r="BQ174" i="1"/>
  <c r="AL174" i="1" s="1"/>
  <c r="BQ172" i="1"/>
  <c r="AL172" i="1" s="1"/>
  <c r="W168" i="1"/>
  <c r="X168" i="1" s="1"/>
  <c r="Y168" i="1" s="1"/>
  <c r="X160" i="1"/>
  <c r="Y160" i="1" s="1"/>
  <c r="W160" i="1"/>
  <c r="W152" i="1"/>
  <c r="X152" i="1" s="1"/>
  <c r="Y152" i="1" s="1"/>
  <c r="X144" i="1"/>
  <c r="Y144" i="1" s="1"/>
  <c r="W144" i="1"/>
  <c r="W136" i="1"/>
  <c r="X136" i="1" s="1"/>
  <c r="Y136" i="1" s="1"/>
  <c r="X128" i="1"/>
  <c r="Y128" i="1" s="1"/>
  <c r="W128" i="1"/>
  <c r="W120" i="1"/>
  <c r="X120" i="1" s="1"/>
  <c r="Y120" i="1" s="1"/>
  <c r="X112" i="1"/>
  <c r="Y112" i="1" s="1"/>
  <c r="W112" i="1"/>
  <c r="W104" i="1"/>
  <c r="X104" i="1" s="1"/>
  <c r="Y104" i="1" s="1"/>
  <c r="X96" i="1"/>
  <c r="Y96" i="1" s="1"/>
  <c r="W96" i="1"/>
  <c r="W88" i="1"/>
  <c r="X88" i="1" s="1"/>
  <c r="Y88" i="1" s="1"/>
  <c r="X80" i="1"/>
  <c r="Y80" i="1" s="1"/>
  <c r="W80" i="1"/>
  <c r="W72" i="1"/>
  <c r="X72" i="1" s="1"/>
  <c r="Y72" i="1" s="1"/>
  <c r="X64" i="1"/>
  <c r="Y64" i="1" s="1"/>
  <c r="W64" i="1"/>
  <c r="W56" i="1"/>
  <c r="X56" i="1" s="1"/>
  <c r="Y56" i="1" s="1"/>
  <c r="X48" i="1"/>
  <c r="Y48" i="1" s="1"/>
  <c r="W48" i="1"/>
  <c r="W413" i="1"/>
  <c r="X413" i="1" s="1"/>
  <c r="X405" i="1"/>
  <c r="Y405" i="1" s="1"/>
  <c r="W405" i="1"/>
  <c r="W397" i="1"/>
  <c r="X397" i="1" s="1"/>
  <c r="Y397" i="1" s="1"/>
  <c r="X389" i="1"/>
  <c r="Y389" i="1" s="1"/>
  <c r="W389" i="1"/>
  <c r="W381" i="1"/>
  <c r="X381" i="1" s="1"/>
  <c r="Y381" i="1" s="1"/>
  <c r="X373" i="1"/>
  <c r="Y373" i="1" s="1"/>
  <c r="W373" i="1"/>
  <c r="W365" i="1"/>
  <c r="X365" i="1" s="1"/>
  <c r="Y365" i="1" s="1"/>
  <c r="X357" i="1"/>
  <c r="Y357" i="1" s="1"/>
  <c r="W357" i="1"/>
  <c r="W349" i="1"/>
  <c r="X349" i="1" s="1"/>
  <c r="Y349" i="1" s="1"/>
  <c r="X341" i="1"/>
  <c r="Y341" i="1" s="1"/>
  <c r="W341" i="1"/>
  <c r="W333" i="1"/>
  <c r="X333" i="1" s="1"/>
  <c r="Y333" i="1" s="1"/>
  <c r="X325" i="1"/>
  <c r="Y325" i="1" s="1"/>
  <c r="W325" i="1"/>
  <c r="W317" i="1"/>
  <c r="X317" i="1" s="1"/>
  <c r="Y317" i="1" s="1"/>
  <c r="X309" i="1"/>
  <c r="Y309" i="1" s="1"/>
  <c r="W309" i="1"/>
  <c r="W301" i="1"/>
  <c r="X301" i="1" s="1"/>
  <c r="Y301" i="1" s="1"/>
  <c r="BQ296" i="1"/>
  <c r="AL296" i="1" s="1"/>
  <c r="W293" i="1"/>
  <c r="X293" i="1" s="1"/>
  <c r="Y293" i="1" s="1"/>
  <c r="BQ288" i="1"/>
  <c r="AL288" i="1" s="1"/>
  <c r="X285" i="1"/>
  <c r="Y285" i="1" s="1"/>
  <c r="W285" i="1"/>
  <c r="BQ280" i="1"/>
  <c r="AL280" i="1" s="1"/>
  <c r="X277" i="1"/>
  <c r="Y277" i="1" s="1"/>
  <c r="W277" i="1"/>
  <c r="BQ272" i="1"/>
  <c r="AL272" i="1" s="1"/>
  <c r="W269" i="1"/>
  <c r="X269" i="1" s="1"/>
  <c r="Y269" i="1" s="1"/>
  <c r="BQ264" i="1"/>
  <c r="AL264" i="1" s="1"/>
  <c r="W261" i="1"/>
  <c r="X261" i="1" s="1"/>
  <c r="Y261" i="1" s="1"/>
  <c r="BQ256" i="1"/>
  <c r="AL256" i="1" s="1"/>
  <c r="X253" i="1"/>
  <c r="Y253" i="1" s="1"/>
  <c r="W253" i="1"/>
  <c r="BQ248" i="1"/>
  <c r="AL248" i="1" s="1"/>
  <c r="X245" i="1"/>
  <c r="Y245" i="1" s="1"/>
  <c r="W245" i="1"/>
  <c r="BQ240" i="1"/>
  <c r="AL240" i="1" s="1"/>
  <c r="W237" i="1"/>
  <c r="X237" i="1" s="1"/>
  <c r="Y237" i="1" s="1"/>
  <c r="BQ232" i="1"/>
  <c r="AL232" i="1" s="1"/>
  <c r="W229" i="1"/>
  <c r="X229" i="1" s="1"/>
  <c r="Y229" i="1" s="1"/>
  <c r="BQ224" i="1"/>
  <c r="AL224" i="1" s="1"/>
  <c r="X221" i="1"/>
  <c r="Y221" i="1" s="1"/>
  <c r="W221" i="1"/>
  <c r="BQ216" i="1"/>
  <c r="AL216" i="1" s="1"/>
  <c r="X213" i="1"/>
  <c r="Y213" i="1" s="1"/>
  <c r="W213" i="1"/>
  <c r="BQ208" i="1"/>
  <c r="AL208" i="1" s="1"/>
  <c r="W205" i="1"/>
  <c r="X205" i="1" s="1"/>
  <c r="Y205" i="1" s="1"/>
  <c r="X200" i="1"/>
  <c r="Y200" i="1" s="1"/>
  <c r="W200" i="1"/>
  <c r="W198" i="1"/>
  <c r="X198" i="1" s="1"/>
  <c r="Y198" i="1" s="1"/>
  <c r="X196" i="1"/>
  <c r="Y196" i="1" s="1"/>
  <c r="W196" i="1"/>
  <c r="W194" i="1"/>
  <c r="X194" i="1" s="1"/>
  <c r="Y194" i="1" s="1"/>
  <c r="X192" i="1"/>
  <c r="Y192" i="1" s="1"/>
  <c r="W192" i="1"/>
  <c r="W190" i="1"/>
  <c r="X190" i="1" s="1"/>
  <c r="Y190" i="1" s="1"/>
  <c r="X188" i="1"/>
  <c r="Y188" i="1" s="1"/>
  <c r="W188" i="1"/>
  <c r="W186" i="1"/>
  <c r="X186" i="1" s="1"/>
  <c r="Y186" i="1" s="1"/>
  <c r="X184" i="1"/>
  <c r="Y184" i="1" s="1"/>
  <c r="W184" i="1"/>
  <c r="W182" i="1"/>
  <c r="X182" i="1" s="1"/>
  <c r="Y182" i="1" s="1"/>
  <c r="X180" i="1"/>
  <c r="Y180" i="1" s="1"/>
  <c r="W180" i="1"/>
  <c r="W178" i="1"/>
  <c r="X178" i="1" s="1"/>
  <c r="Y178" i="1" s="1"/>
  <c r="X176" i="1"/>
  <c r="Y176" i="1" s="1"/>
  <c r="W176" i="1"/>
  <c r="W174" i="1"/>
  <c r="X174" i="1" s="1"/>
  <c r="Y174" i="1" s="1"/>
  <c r="X172" i="1"/>
  <c r="Y172" i="1" s="1"/>
  <c r="W172" i="1"/>
  <c r="W167" i="1"/>
  <c r="X167" i="1" s="1"/>
  <c r="Y167" i="1" s="1"/>
  <c r="X159" i="1"/>
  <c r="Y159" i="1" s="1"/>
  <c r="W159" i="1"/>
  <c r="W151" i="1"/>
  <c r="X151" i="1" s="1"/>
  <c r="Y151" i="1" s="1"/>
  <c r="X143" i="1"/>
  <c r="Y143" i="1" s="1"/>
  <c r="W143" i="1"/>
  <c r="W135" i="1"/>
  <c r="X135" i="1" s="1"/>
  <c r="Y135" i="1" s="1"/>
  <c r="X127" i="1"/>
  <c r="Y127" i="1" s="1"/>
  <c r="W127" i="1"/>
  <c r="W119" i="1"/>
  <c r="X119" i="1" s="1"/>
  <c r="Y119" i="1" s="1"/>
  <c r="X111" i="1"/>
  <c r="Y111" i="1" s="1"/>
  <c r="W111" i="1"/>
  <c r="W103" i="1"/>
  <c r="X103" i="1" s="1"/>
  <c r="Y103" i="1" s="1"/>
  <c r="X95" i="1"/>
  <c r="Y95" i="1" s="1"/>
  <c r="W95" i="1"/>
  <c r="W87" i="1"/>
  <c r="X87" i="1" s="1"/>
  <c r="Y87" i="1" s="1"/>
  <c r="X79" i="1"/>
  <c r="Y79" i="1" s="1"/>
  <c r="W79" i="1"/>
  <c r="W71" i="1"/>
  <c r="X71" i="1" s="1"/>
  <c r="Y71" i="1" s="1"/>
  <c r="X63" i="1"/>
  <c r="Y63" i="1" s="1"/>
  <c r="W63" i="1"/>
  <c r="W55" i="1"/>
  <c r="X55" i="1" s="1"/>
  <c r="Y55" i="1" s="1"/>
  <c r="X47" i="1"/>
  <c r="Y47" i="1" s="1"/>
  <c r="W47" i="1"/>
  <c r="W400" i="1"/>
  <c r="X400" i="1" s="1"/>
  <c r="Y400" i="1" s="1"/>
  <c r="X392" i="1"/>
  <c r="Y392" i="1" s="1"/>
  <c r="W392" i="1"/>
  <c r="W384" i="1"/>
  <c r="X384" i="1" s="1"/>
  <c r="Y384" i="1" s="1"/>
  <c r="X376" i="1"/>
  <c r="Y376" i="1" s="1"/>
  <c r="W376" i="1"/>
  <c r="W368" i="1"/>
  <c r="X368" i="1" s="1"/>
  <c r="Y368" i="1" s="1"/>
  <c r="X360" i="1"/>
  <c r="Y360" i="1" s="1"/>
  <c r="W360" i="1"/>
  <c r="W352" i="1"/>
  <c r="X352" i="1" s="1"/>
  <c r="Y352" i="1" s="1"/>
  <c r="X344" i="1"/>
  <c r="Y344" i="1" s="1"/>
  <c r="W344" i="1"/>
  <c r="W336" i="1"/>
  <c r="X336" i="1" s="1"/>
  <c r="Y336" i="1" s="1"/>
  <c r="X328" i="1"/>
  <c r="Y328" i="1" s="1"/>
  <c r="W328" i="1"/>
  <c r="W320" i="1"/>
  <c r="X320" i="1" s="1"/>
  <c r="Y320" i="1" s="1"/>
  <c r="X312" i="1"/>
  <c r="Y312" i="1" s="1"/>
  <c r="W312" i="1"/>
  <c r="W304" i="1"/>
  <c r="X304" i="1" s="1"/>
  <c r="Y304" i="1" s="1"/>
  <c r="X296" i="1"/>
  <c r="Y296" i="1" s="1"/>
  <c r="W296" i="1"/>
  <c r="BQ291" i="1"/>
  <c r="AL291" i="1" s="1"/>
  <c r="X288" i="1"/>
  <c r="Y288" i="1" s="1"/>
  <c r="W288" i="1"/>
  <c r="BQ283" i="1"/>
  <c r="AL283" i="1" s="1"/>
  <c r="W280" i="1"/>
  <c r="X280" i="1" s="1"/>
  <c r="Y280" i="1" s="1"/>
  <c r="BQ275" i="1"/>
  <c r="AL275" i="1" s="1"/>
  <c r="W272" i="1"/>
  <c r="X272" i="1" s="1"/>
  <c r="Y272" i="1" s="1"/>
  <c r="BQ267" i="1"/>
  <c r="AL267" i="1" s="1"/>
  <c r="X264" i="1"/>
  <c r="Y264" i="1" s="1"/>
  <c r="W264" i="1"/>
  <c r="BQ259" i="1"/>
  <c r="AL259" i="1" s="1"/>
  <c r="X256" i="1"/>
  <c r="Y256" i="1" s="1"/>
  <c r="W256" i="1"/>
  <c r="BQ251" i="1"/>
  <c r="AL251" i="1" s="1"/>
  <c r="W248" i="1"/>
  <c r="X248" i="1" s="1"/>
  <c r="Y248" i="1" s="1"/>
  <c r="BQ243" i="1"/>
  <c r="AL243" i="1" s="1"/>
  <c r="W240" i="1"/>
  <c r="X240" i="1" s="1"/>
  <c r="Y240" i="1" s="1"/>
  <c r="BQ235" i="1"/>
  <c r="AL235" i="1" s="1"/>
  <c r="X232" i="1"/>
  <c r="Y232" i="1" s="1"/>
  <c r="W232" i="1"/>
  <c r="BQ227" i="1"/>
  <c r="AL227" i="1" s="1"/>
  <c r="X224" i="1"/>
  <c r="Y224" i="1" s="1"/>
  <c r="W224" i="1"/>
  <c r="BQ219" i="1"/>
  <c r="AL219" i="1" s="1"/>
  <c r="W216" i="1"/>
  <c r="X216" i="1" s="1"/>
  <c r="Y216" i="1" s="1"/>
  <c r="BQ211" i="1"/>
  <c r="AL211" i="1" s="1"/>
  <c r="W208" i="1"/>
  <c r="X208" i="1" s="1"/>
  <c r="Y208" i="1" s="1"/>
  <c r="BQ203" i="1"/>
  <c r="AL203" i="1" s="1"/>
  <c r="X166" i="1"/>
  <c r="Y166" i="1" s="1"/>
  <c r="W166" i="1"/>
  <c r="W158" i="1"/>
  <c r="X158" i="1" s="1"/>
  <c r="Y158" i="1" s="1"/>
  <c r="X150" i="1"/>
  <c r="Y150" i="1" s="1"/>
  <c r="W150" i="1"/>
  <c r="W142" i="1"/>
  <c r="X142" i="1" s="1"/>
  <c r="Y142" i="1" s="1"/>
  <c r="X134" i="1"/>
  <c r="Y134" i="1" s="1"/>
  <c r="W134" i="1"/>
  <c r="W126" i="1"/>
  <c r="X126" i="1" s="1"/>
  <c r="Y126" i="1" s="1"/>
  <c r="X118" i="1"/>
  <c r="Y118" i="1" s="1"/>
  <c r="W118" i="1"/>
  <c r="W110" i="1"/>
  <c r="X110" i="1" s="1"/>
  <c r="Y110" i="1" s="1"/>
  <c r="X102" i="1"/>
  <c r="Y102" i="1" s="1"/>
  <c r="W102" i="1"/>
  <c r="W94" i="1"/>
  <c r="X94" i="1" s="1"/>
  <c r="Y94" i="1" s="1"/>
  <c r="X86" i="1"/>
  <c r="Y86" i="1" s="1"/>
  <c r="W86" i="1"/>
  <c r="W78" i="1"/>
  <c r="X78" i="1" s="1"/>
  <c r="Y78" i="1" s="1"/>
  <c r="X70" i="1"/>
  <c r="Y70" i="1" s="1"/>
  <c r="W70" i="1"/>
  <c r="W62" i="1"/>
  <c r="X62" i="1" s="1"/>
  <c r="Y62" i="1" s="1"/>
  <c r="X54" i="1"/>
  <c r="Y54" i="1" s="1"/>
  <c r="W54" i="1"/>
  <c r="W46" i="1"/>
  <c r="X46" i="1" s="1"/>
  <c r="Y46" i="1" s="1"/>
  <c r="X371" i="1"/>
  <c r="Y371" i="1" s="1"/>
  <c r="W371" i="1"/>
  <c r="W363" i="1"/>
  <c r="X363" i="1" s="1"/>
  <c r="Y363" i="1" s="1"/>
  <c r="X355" i="1"/>
  <c r="Y355" i="1" s="1"/>
  <c r="W355" i="1"/>
  <c r="W347" i="1"/>
  <c r="X347" i="1" s="1"/>
  <c r="Y347" i="1" s="1"/>
  <c r="X339" i="1"/>
  <c r="Y339" i="1" s="1"/>
  <c r="W339" i="1"/>
  <c r="W331" i="1"/>
  <c r="X331" i="1" s="1"/>
  <c r="Y331" i="1" s="1"/>
  <c r="X323" i="1"/>
  <c r="Y323" i="1" s="1"/>
  <c r="W323" i="1"/>
  <c r="W315" i="1"/>
  <c r="X315" i="1" s="1"/>
  <c r="Y315" i="1" s="1"/>
  <c r="X307" i="1"/>
  <c r="Y307" i="1" s="1"/>
  <c r="W307" i="1"/>
  <c r="W299" i="1"/>
  <c r="X299" i="1" s="1"/>
  <c r="Y299" i="1" s="1"/>
  <c r="BQ294" i="1"/>
  <c r="AL294" i="1" s="1"/>
  <c r="W291" i="1"/>
  <c r="X291" i="1" s="1"/>
  <c r="Y291" i="1" s="1"/>
  <c r="BQ286" i="1"/>
  <c r="AL286" i="1" s="1"/>
  <c r="X283" i="1"/>
  <c r="Y283" i="1" s="1"/>
  <c r="W283" i="1"/>
  <c r="BQ278" i="1"/>
  <c r="AL278" i="1" s="1"/>
  <c r="X275" i="1"/>
  <c r="Y275" i="1" s="1"/>
  <c r="W275" i="1"/>
  <c r="BQ270" i="1"/>
  <c r="AL270" i="1" s="1"/>
  <c r="W267" i="1"/>
  <c r="X267" i="1" s="1"/>
  <c r="Y267" i="1" s="1"/>
  <c r="BQ262" i="1"/>
  <c r="AL262" i="1" s="1"/>
  <c r="W259" i="1"/>
  <c r="X259" i="1" s="1"/>
  <c r="Y259" i="1" s="1"/>
  <c r="BQ254" i="1"/>
  <c r="AL254" i="1" s="1"/>
  <c r="X251" i="1"/>
  <c r="Y251" i="1" s="1"/>
  <c r="W251" i="1"/>
  <c r="BQ246" i="1"/>
  <c r="AL246" i="1" s="1"/>
  <c r="X243" i="1"/>
  <c r="Y243" i="1" s="1"/>
  <c r="W243" i="1"/>
  <c r="BQ238" i="1"/>
  <c r="AL238" i="1" s="1"/>
  <c r="W235" i="1"/>
  <c r="X235" i="1" s="1"/>
  <c r="Y235" i="1" s="1"/>
  <c r="BQ230" i="1"/>
  <c r="AL230" i="1" s="1"/>
  <c r="W227" i="1"/>
  <c r="X227" i="1" s="1"/>
  <c r="Y227" i="1" s="1"/>
  <c r="BQ222" i="1"/>
  <c r="AL222" i="1" s="1"/>
  <c r="X219" i="1"/>
  <c r="Y219" i="1" s="1"/>
  <c r="W219" i="1"/>
  <c r="BQ214" i="1"/>
  <c r="AL214" i="1" s="1"/>
  <c r="X211" i="1"/>
  <c r="Y211" i="1" s="1"/>
  <c r="W211" i="1"/>
  <c r="BQ206" i="1"/>
  <c r="AL206" i="1" s="1"/>
  <c r="W203" i="1"/>
  <c r="X203" i="1" s="1"/>
  <c r="Y203" i="1" s="1"/>
  <c r="X165" i="1"/>
  <c r="Y165" i="1" s="1"/>
  <c r="W165" i="1"/>
  <c r="W157" i="1"/>
  <c r="X157" i="1" s="1"/>
  <c r="Y157" i="1" s="1"/>
  <c r="X149" i="1"/>
  <c r="Y149" i="1" s="1"/>
  <c r="W149" i="1"/>
  <c r="W141" i="1"/>
  <c r="X141" i="1" s="1"/>
  <c r="Y141" i="1" s="1"/>
  <c r="X133" i="1"/>
  <c r="Y133" i="1" s="1"/>
  <c r="W133" i="1"/>
  <c r="W125" i="1"/>
  <c r="X125" i="1" s="1"/>
  <c r="Y125" i="1" s="1"/>
  <c r="X117" i="1"/>
  <c r="Y117" i="1" s="1"/>
  <c r="W117" i="1"/>
  <c r="W109" i="1"/>
  <c r="X109" i="1" s="1"/>
  <c r="Y109" i="1" s="1"/>
  <c r="X101" i="1"/>
  <c r="Y101" i="1" s="1"/>
  <c r="W101" i="1"/>
  <c r="W93" i="1"/>
  <c r="X93" i="1" s="1"/>
  <c r="Y93" i="1" s="1"/>
  <c r="X85" i="1"/>
  <c r="Y85" i="1" s="1"/>
  <c r="W85" i="1"/>
  <c r="W77" i="1"/>
  <c r="X77" i="1" s="1"/>
  <c r="Y77" i="1" s="1"/>
  <c r="X69" i="1"/>
  <c r="Y69" i="1" s="1"/>
  <c r="W69" i="1"/>
  <c r="W61" i="1"/>
  <c r="X61" i="1" s="1"/>
  <c r="Y61" i="1" s="1"/>
  <c r="X53" i="1"/>
  <c r="Y53" i="1" s="1"/>
  <c r="W53" i="1"/>
  <c r="W45" i="1"/>
  <c r="X45" i="1" s="1"/>
  <c r="Y45" i="1" s="1"/>
  <c r="BHY7" i="1"/>
  <c r="BIV7" i="1" s="1"/>
  <c r="BHM7" i="1"/>
  <c r="BIJ7" i="1" s="1"/>
  <c r="BHP7" i="1"/>
  <c r="BIM7" i="1" s="1"/>
  <c r="BHW7" i="1"/>
  <c r="N7" i="1" s="1"/>
  <c r="BID7" i="1"/>
  <c r="U7" i="1" s="1"/>
  <c r="BHR7" i="1"/>
  <c r="I7" i="1" s="1"/>
  <c r="BHS7" i="1"/>
  <c r="BHN7" i="1"/>
  <c r="BIK7" i="1" s="1"/>
  <c r="BHX7" i="1"/>
  <c r="BIC7" i="1"/>
  <c r="BJA7" i="1"/>
  <c r="P7" i="1"/>
  <c r="BHO304" i="1"/>
  <c r="BIE7" i="1"/>
  <c r="BHO7" i="1"/>
  <c r="BIL7" i="1" s="1"/>
  <c r="BHZ7" i="1"/>
  <c r="BIB7" i="1"/>
  <c r="BHU7" i="1"/>
  <c r="BIA7" i="1"/>
  <c r="BHL7" i="1"/>
  <c r="BHV7" i="1"/>
  <c r="BHT7" i="1"/>
  <c r="BHQ7" i="1"/>
  <c r="BHU304" i="1"/>
  <c r="BHX304" i="1"/>
  <c r="BID304" i="1"/>
  <c r="BHT304" i="1"/>
  <c r="BHQ304" i="1"/>
  <c r="BHP288" i="1"/>
  <c r="BHW288" i="1"/>
  <c r="BHZ288" i="1"/>
  <c r="BIC288" i="1"/>
  <c r="BHM288" i="1"/>
  <c r="BIE304" i="1"/>
  <c r="BHR304" i="1"/>
  <c r="BIB288" i="1"/>
  <c r="BHL288" i="1"/>
  <c r="BHS288" i="1"/>
  <c r="BHV288" i="1"/>
  <c r="BIA304" i="1"/>
  <c r="BHN304" i="1"/>
  <c r="BHP304" i="1"/>
  <c r="BHW304" i="1"/>
  <c r="BHZ304" i="1"/>
  <c r="BIC304" i="1"/>
  <c r="BHM304" i="1"/>
  <c r="BIB304" i="1"/>
  <c r="BHL304" i="1"/>
  <c r="BHS304" i="1"/>
  <c r="BHV304" i="1"/>
  <c r="BIH9" i="1"/>
  <c r="BHN9" i="1"/>
  <c r="BHR9" i="1"/>
  <c r="BHV9" i="1"/>
  <c r="BHZ9" i="1"/>
  <c r="BID9" i="1"/>
  <c r="BHO9" i="1"/>
  <c r="BHS9" i="1"/>
  <c r="BHW9" i="1"/>
  <c r="BIA9" i="1"/>
  <c r="BIE9" i="1"/>
  <c r="BHL9" i="1"/>
  <c r="BHP9" i="1"/>
  <c r="BHT9" i="1"/>
  <c r="BHX9" i="1"/>
  <c r="BIB9" i="1"/>
  <c r="BHM9" i="1"/>
  <c r="BHQ9" i="1"/>
  <c r="BHU9" i="1"/>
  <c r="BHY9" i="1"/>
  <c r="BIC9" i="1"/>
  <c r="BHO27" i="1"/>
  <c r="BHS27" i="1"/>
  <c r="BHW27" i="1"/>
  <c r="BIA27" i="1"/>
  <c r="BIE27" i="1"/>
  <c r="BHM27" i="1"/>
  <c r="BHQ27" i="1"/>
  <c r="BHU27" i="1"/>
  <c r="BHY27" i="1"/>
  <c r="BIC27" i="1"/>
  <c r="BHN27" i="1"/>
  <c r="BHV27" i="1"/>
  <c r="BID27" i="1"/>
  <c r="BHP27" i="1"/>
  <c r="BHX27" i="1"/>
  <c r="BHR27" i="1"/>
  <c r="BHZ27" i="1"/>
  <c r="BHL27" i="1"/>
  <c r="BHT27" i="1"/>
  <c r="BIB27" i="1"/>
  <c r="BHM41" i="1"/>
  <c r="D41" i="1" s="1"/>
  <c r="CH41" i="1" s="1"/>
  <c r="BHQ41" i="1"/>
  <c r="H41" i="1" s="1"/>
  <c r="CL41" i="1" s="1"/>
  <c r="BHU41" i="1"/>
  <c r="L41" i="1" s="1"/>
  <c r="CP41" i="1" s="1"/>
  <c r="BHY41" i="1"/>
  <c r="P41" i="1" s="1"/>
  <c r="CT41" i="1" s="1"/>
  <c r="BIC41" i="1"/>
  <c r="T41" i="1" s="1"/>
  <c r="CX41" i="1" s="1"/>
  <c r="BHN41" i="1"/>
  <c r="E41" i="1" s="1"/>
  <c r="CI41" i="1" s="1"/>
  <c r="BHR41" i="1"/>
  <c r="I41" i="1" s="1"/>
  <c r="CM41" i="1" s="1"/>
  <c r="BHV41" i="1"/>
  <c r="M41" i="1" s="1"/>
  <c r="CQ41" i="1" s="1"/>
  <c r="BHZ41" i="1"/>
  <c r="Q41" i="1" s="1"/>
  <c r="CU41" i="1" s="1"/>
  <c r="BID41" i="1"/>
  <c r="U41" i="1" s="1"/>
  <c r="CY41" i="1" s="1"/>
  <c r="BHO41" i="1"/>
  <c r="F41" i="1" s="1"/>
  <c r="CJ41" i="1" s="1"/>
  <c r="BHS41" i="1"/>
  <c r="J41" i="1" s="1"/>
  <c r="CN41" i="1" s="1"/>
  <c r="BHW41" i="1"/>
  <c r="N41" i="1" s="1"/>
  <c r="CR41" i="1" s="1"/>
  <c r="BIA41" i="1"/>
  <c r="R41" i="1" s="1"/>
  <c r="CV41" i="1" s="1"/>
  <c r="BIE41" i="1"/>
  <c r="V41" i="1" s="1"/>
  <c r="CZ41" i="1" s="1"/>
  <c r="BHL41" i="1"/>
  <c r="C41" i="1" s="1"/>
  <c r="CG41" i="1" s="1"/>
  <c r="BHP41" i="1"/>
  <c r="G41" i="1" s="1"/>
  <c r="CK41" i="1" s="1"/>
  <c r="BHT41" i="1"/>
  <c r="K41" i="1" s="1"/>
  <c r="CO41" i="1" s="1"/>
  <c r="BHX41" i="1"/>
  <c r="O41" i="1" s="1"/>
  <c r="CS41" i="1" s="1"/>
  <c r="BIB41" i="1"/>
  <c r="S41" i="1" s="1"/>
  <c r="CW41" i="1" s="1"/>
  <c r="BHM55" i="1"/>
  <c r="D55" i="1" s="1"/>
  <c r="CH55" i="1" s="1"/>
  <c r="BHQ55" i="1"/>
  <c r="H55" i="1" s="1"/>
  <c r="CL55" i="1" s="1"/>
  <c r="BHU55" i="1"/>
  <c r="L55" i="1" s="1"/>
  <c r="CP55" i="1" s="1"/>
  <c r="BHY55" i="1"/>
  <c r="P55" i="1" s="1"/>
  <c r="CT55" i="1" s="1"/>
  <c r="BIC55" i="1"/>
  <c r="T55" i="1" s="1"/>
  <c r="CX55" i="1" s="1"/>
  <c r="BHN55" i="1"/>
  <c r="E55" i="1" s="1"/>
  <c r="CI55" i="1" s="1"/>
  <c r="BHR55" i="1"/>
  <c r="I55" i="1" s="1"/>
  <c r="CM55" i="1" s="1"/>
  <c r="BHV55" i="1"/>
  <c r="M55" i="1" s="1"/>
  <c r="CQ55" i="1" s="1"/>
  <c r="BHZ55" i="1"/>
  <c r="Q55" i="1" s="1"/>
  <c r="CU55" i="1" s="1"/>
  <c r="BID55" i="1"/>
  <c r="U55" i="1" s="1"/>
  <c r="CY55" i="1" s="1"/>
  <c r="BHO55" i="1"/>
  <c r="F55" i="1" s="1"/>
  <c r="CJ55" i="1" s="1"/>
  <c r="BHS55" i="1"/>
  <c r="J55" i="1" s="1"/>
  <c r="CN55" i="1" s="1"/>
  <c r="BHW55" i="1"/>
  <c r="N55" i="1" s="1"/>
  <c r="CR55" i="1" s="1"/>
  <c r="BIA55" i="1"/>
  <c r="R55" i="1" s="1"/>
  <c r="CV55" i="1" s="1"/>
  <c r="BIE55" i="1"/>
  <c r="V55" i="1" s="1"/>
  <c r="CZ55" i="1" s="1"/>
  <c r="BHL55" i="1"/>
  <c r="C55" i="1" s="1"/>
  <c r="CG55" i="1" s="1"/>
  <c r="BHP55" i="1"/>
  <c r="G55" i="1" s="1"/>
  <c r="CK55" i="1" s="1"/>
  <c r="BHT55" i="1"/>
  <c r="K55" i="1" s="1"/>
  <c r="CO55" i="1" s="1"/>
  <c r="BHX55" i="1"/>
  <c r="O55" i="1" s="1"/>
  <c r="CS55" i="1" s="1"/>
  <c r="BIB55" i="1"/>
  <c r="S55" i="1" s="1"/>
  <c r="CW55" i="1" s="1"/>
  <c r="BHM91" i="1"/>
  <c r="D91" i="1" s="1"/>
  <c r="CH91" i="1" s="1"/>
  <c r="BHQ91" i="1"/>
  <c r="H91" i="1" s="1"/>
  <c r="CL91" i="1" s="1"/>
  <c r="BHU91" i="1"/>
  <c r="L91" i="1" s="1"/>
  <c r="CP91" i="1" s="1"/>
  <c r="BHY91" i="1"/>
  <c r="P91" i="1" s="1"/>
  <c r="CT91" i="1" s="1"/>
  <c r="BIC91" i="1"/>
  <c r="T91" i="1" s="1"/>
  <c r="CX91" i="1" s="1"/>
  <c r="BHN91" i="1"/>
  <c r="E91" i="1" s="1"/>
  <c r="CI91" i="1" s="1"/>
  <c r="BHR91" i="1"/>
  <c r="I91" i="1" s="1"/>
  <c r="CM91" i="1" s="1"/>
  <c r="BHV91" i="1"/>
  <c r="M91" i="1" s="1"/>
  <c r="CQ91" i="1" s="1"/>
  <c r="BHZ91" i="1"/>
  <c r="Q91" i="1" s="1"/>
  <c r="CU91" i="1" s="1"/>
  <c r="BID91" i="1"/>
  <c r="U91" i="1" s="1"/>
  <c r="CY91" i="1" s="1"/>
  <c r="BHO91" i="1"/>
  <c r="F91" i="1" s="1"/>
  <c r="CJ91" i="1" s="1"/>
  <c r="BHS91" i="1"/>
  <c r="J91" i="1" s="1"/>
  <c r="CN91" i="1" s="1"/>
  <c r="BHW91" i="1"/>
  <c r="N91" i="1" s="1"/>
  <c r="CR91" i="1" s="1"/>
  <c r="BIA91" i="1"/>
  <c r="R91" i="1" s="1"/>
  <c r="CV91" i="1" s="1"/>
  <c r="BIE91" i="1"/>
  <c r="V91" i="1" s="1"/>
  <c r="CZ91" i="1" s="1"/>
  <c r="BHL91" i="1"/>
  <c r="C91" i="1" s="1"/>
  <c r="CG91" i="1" s="1"/>
  <c r="BHP91" i="1"/>
  <c r="G91" i="1" s="1"/>
  <c r="CK91" i="1" s="1"/>
  <c r="BHT91" i="1"/>
  <c r="K91" i="1" s="1"/>
  <c r="CO91" i="1" s="1"/>
  <c r="BHX91" i="1"/>
  <c r="O91" i="1" s="1"/>
  <c r="CS91" i="1" s="1"/>
  <c r="BIB91" i="1"/>
  <c r="S91" i="1" s="1"/>
  <c r="CW91" i="1" s="1"/>
  <c r="BHN108" i="1"/>
  <c r="E108" i="1" s="1"/>
  <c r="CI108" i="1" s="1"/>
  <c r="BHR108" i="1"/>
  <c r="I108" i="1" s="1"/>
  <c r="CM108" i="1" s="1"/>
  <c r="BHV108" i="1"/>
  <c r="M108" i="1" s="1"/>
  <c r="CQ108" i="1" s="1"/>
  <c r="BHZ108" i="1"/>
  <c r="Q108" i="1" s="1"/>
  <c r="CU108" i="1" s="1"/>
  <c r="BID108" i="1"/>
  <c r="U108" i="1" s="1"/>
  <c r="CY108" i="1" s="1"/>
  <c r="BHL108" i="1"/>
  <c r="C108" i="1" s="1"/>
  <c r="CG108" i="1" s="1"/>
  <c r="BHP108" i="1"/>
  <c r="G108" i="1" s="1"/>
  <c r="CK108" i="1" s="1"/>
  <c r="BHT108" i="1"/>
  <c r="K108" i="1" s="1"/>
  <c r="CO108" i="1" s="1"/>
  <c r="BHX108" i="1"/>
  <c r="O108" i="1" s="1"/>
  <c r="CS108" i="1" s="1"/>
  <c r="BIB108" i="1"/>
  <c r="S108" i="1" s="1"/>
  <c r="CW108" i="1" s="1"/>
  <c r="BHM108" i="1"/>
  <c r="D108" i="1" s="1"/>
  <c r="CH108" i="1" s="1"/>
  <c r="BHU108" i="1"/>
  <c r="L108" i="1" s="1"/>
  <c r="CP108" i="1" s="1"/>
  <c r="BIC108" i="1"/>
  <c r="T108" i="1" s="1"/>
  <c r="CX108" i="1" s="1"/>
  <c r="BHO108" i="1"/>
  <c r="F108" i="1" s="1"/>
  <c r="CJ108" i="1" s="1"/>
  <c r="BHW108" i="1"/>
  <c r="N108" i="1" s="1"/>
  <c r="CR108" i="1" s="1"/>
  <c r="BIE108" i="1"/>
  <c r="V108" i="1" s="1"/>
  <c r="CZ108" i="1" s="1"/>
  <c r="BHQ108" i="1"/>
  <c r="H108" i="1" s="1"/>
  <c r="CL108" i="1" s="1"/>
  <c r="BHY108" i="1"/>
  <c r="P108" i="1" s="1"/>
  <c r="CT108" i="1" s="1"/>
  <c r="BHS108" i="1"/>
  <c r="J108" i="1" s="1"/>
  <c r="CN108" i="1" s="1"/>
  <c r="BIA108" i="1"/>
  <c r="R108" i="1" s="1"/>
  <c r="CV108" i="1" s="1"/>
  <c r="BHM90" i="1"/>
  <c r="D90" i="1" s="1"/>
  <c r="CH90" i="1" s="1"/>
  <c r="BHQ90" i="1"/>
  <c r="H90" i="1" s="1"/>
  <c r="CL90" i="1" s="1"/>
  <c r="BHU90" i="1"/>
  <c r="L90" i="1" s="1"/>
  <c r="CP90" i="1" s="1"/>
  <c r="BHY90" i="1"/>
  <c r="P90" i="1" s="1"/>
  <c r="CT90" i="1" s="1"/>
  <c r="BIC90" i="1"/>
  <c r="T90" i="1" s="1"/>
  <c r="CX90" i="1" s="1"/>
  <c r="BHN90" i="1"/>
  <c r="E90" i="1" s="1"/>
  <c r="CI90" i="1" s="1"/>
  <c r="BHR90" i="1"/>
  <c r="I90" i="1" s="1"/>
  <c r="CM90" i="1" s="1"/>
  <c r="BHV90" i="1"/>
  <c r="M90" i="1" s="1"/>
  <c r="CQ90" i="1" s="1"/>
  <c r="BHZ90" i="1"/>
  <c r="Q90" i="1" s="1"/>
  <c r="CU90" i="1" s="1"/>
  <c r="BID90" i="1"/>
  <c r="U90" i="1" s="1"/>
  <c r="CY90" i="1" s="1"/>
  <c r="BHO90" i="1"/>
  <c r="F90" i="1" s="1"/>
  <c r="CJ90" i="1" s="1"/>
  <c r="BHS90" i="1"/>
  <c r="J90" i="1" s="1"/>
  <c r="CN90" i="1" s="1"/>
  <c r="BHW90" i="1"/>
  <c r="N90" i="1" s="1"/>
  <c r="CR90" i="1" s="1"/>
  <c r="BIA90" i="1"/>
  <c r="R90" i="1" s="1"/>
  <c r="CV90" i="1" s="1"/>
  <c r="BIE90" i="1"/>
  <c r="V90" i="1" s="1"/>
  <c r="CZ90" i="1" s="1"/>
  <c r="BHL90" i="1"/>
  <c r="C90" i="1" s="1"/>
  <c r="CG90" i="1" s="1"/>
  <c r="BHP90" i="1"/>
  <c r="G90" i="1" s="1"/>
  <c r="CK90" i="1" s="1"/>
  <c r="BHT90" i="1"/>
  <c r="K90" i="1" s="1"/>
  <c r="CO90" i="1" s="1"/>
  <c r="BHX90" i="1"/>
  <c r="O90" i="1" s="1"/>
  <c r="CS90" i="1" s="1"/>
  <c r="BIB90" i="1"/>
  <c r="S90" i="1" s="1"/>
  <c r="CW90" i="1" s="1"/>
  <c r="BHN151" i="1"/>
  <c r="E151" i="1" s="1"/>
  <c r="CI151" i="1" s="1"/>
  <c r="BHR151" i="1"/>
  <c r="I151" i="1" s="1"/>
  <c r="CM151" i="1" s="1"/>
  <c r="BHV151" i="1"/>
  <c r="M151" i="1" s="1"/>
  <c r="CQ151" i="1" s="1"/>
  <c r="BHZ151" i="1"/>
  <c r="Q151" i="1" s="1"/>
  <c r="CU151" i="1" s="1"/>
  <c r="BID151" i="1"/>
  <c r="U151" i="1" s="1"/>
  <c r="CY151" i="1" s="1"/>
  <c r="BHO151" i="1"/>
  <c r="F151" i="1" s="1"/>
  <c r="CJ151" i="1" s="1"/>
  <c r="BHS151" i="1"/>
  <c r="J151" i="1" s="1"/>
  <c r="CN151" i="1" s="1"/>
  <c r="BHW151" i="1"/>
  <c r="N151" i="1" s="1"/>
  <c r="CR151" i="1" s="1"/>
  <c r="BIA151" i="1"/>
  <c r="R151" i="1" s="1"/>
  <c r="CV151" i="1" s="1"/>
  <c r="BIE151" i="1"/>
  <c r="V151" i="1" s="1"/>
  <c r="CZ151" i="1" s="1"/>
  <c r="BHL151" i="1"/>
  <c r="C151" i="1" s="1"/>
  <c r="CG151" i="1" s="1"/>
  <c r="BHP151" i="1"/>
  <c r="G151" i="1" s="1"/>
  <c r="CK151" i="1" s="1"/>
  <c r="BHT151" i="1"/>
  <c r="K151" i="1" s="1"/>
  <c r="CO151" i="1" s="1"/>
  <c r="BHX151" i="1"/>
  <c r="O151" i="1" s="1"/>
  <c r="CS151" i="1" s="1"/>
  <c r="BIB151" i="1"/>
  <c r="S151" i="1" s="1"/>
  <c r="CW151" i="1" s="1"/>
  <c r="BHM151" i="1"/>
  <c r="D151" i="1" s="1"/>
  <c r="CH151" i="1" s="1"/>
  <c r="BHQ151" i="1"/>
  <c r="H151" i="1" s="1"/>
  <c r="CL151" i="1" s="1"/>
  <c r="BHU151" i="1"/>
  <c r="L151" i="1" s="1"/>
  <c r="CP151" i="1" s="1"/>
  <c r="BHY151" i="1"/>
  <c r="P151" i="1" s="1"/>
  <c r="CT151" i="1" s="1"/>
  <c r="BIC151" i="1"/>
  <c r="T151" i="1" s="1"/>
  <c r="CX151" i="1" s="1"/>
  <c r="BHN125" i="1"/>
  <c r="E125" i="1" s="1"/>
  <c r="CI125" i="1" s="1"/>
  <c r="BHR125" i="1"/>
  <c r="I125" i="1" s="1"/>
  <c r="CM125" i="1" s="1"/>
  <c r="BHV125" i="1"/>
  <c r="M125" i="1" s="1"/>
  <c r="CQ125" i="1" s="1"/>
  <c r="BHZ125" i="1"/>
  <c r="Q125" i="1" s="1"/>
  <c r="CU125" i="1" s="1"/>
  <c r="BID125" i="1"/>
  <c r="U125" i="1" s="1"/>
  <c r="CY125" i="1" s="1"/>
  <c r="BHO125" i="1"/>
  <c r="F125" i="1" s="1"/>
  <c r="CJ125" i="1" s="1"/>
  <c r="BHS125" i="1"/>
  <c r="J125" i="1" s="1"/>
  <c r="CN125" i="1" s="1"/>
  <c r="BHW125" i="1"/>
  <c r="N125" i="1" s="1"/>
  <c r="CR125" i="1" s="1"/>
  <c r="BIA125" i="1"/>
  <c r="R125" i="1" s="1"/>
  <c r="CV125" i="1" s="1"/>
  <c r="BIE125" i="1"/>
  <c r="V125" i="1" s="1"/>
  <c r="CZ125" i="1" s="1"/>
  <c r="BHL125" i="1"/>
  <c r="C125" i="1" s="1"/>
  <c r="CG125" i="1" s="1"/>
  <c r="BHP125" i="1"/>
  <c r="G125" i="1" s="1"/>
  <c r="CK125" i="1" s="1"/>
  <c r="BHT125" i="1"/>
  <c r="K125" i="1" s="1"/>
  <c r="CO125" i="1" s="1"/>
  <c r="BHX125" i="1"/>
  <c r="O125" i="1" s="1"/>
  <c r="CS125" i="1" s="1"/>
  <c r="BIB125" i="1"/>
  <c r="S125" i="1" s="1"/>
  <c r="CW125" i="1" s="1"/>
  <c r="BHM125" i="1"/>
  <c r="D125" i="1" s="1"/>
  <c r="CH125" i="1" s="1"/>
  <c r="BHQ125" i="1"/>
  <c r="H125" i="1" s="1"/>
  <c r="CL125" i="1" s="1"/>
  <c r="BHU125" i="1"/>
  <c r="L125" i="1" s="1"/>
  <c r="CP125" i="1" s="1"/>
  <c r="BHY125" i="1"/>
  <c r="P125" i="1" s="1"/>
  <c r="CT125" i="1" s="1"/>
  <c r="BIC125" i="1"/>
  <c r="T125" i="1" s="1"/>
  <c r="CX125" i="1" s="1"/>
  <c r="BHN142" i="1"/>
  <c r="E142" i="1" s="1"/>
  <c r="CI142" i="1" s="1"/>
  <c r="BHR142" i="1"/>
  <c r="I142" i="1" s="1"/>
  <c r="CM142" i="1" s="1"/>
  <c r="BHV142" i="1"/>
  <c r="M142" i="1" s="1"/>
  <c r="CQ142" i="1" s="1"/>
  <c r="BHZ142" i="1"/>
  <c r="Q142" i="1" s="1"/>
  <c r="CU142" i="1" s="1"/>
  <c r="BID142" i="1"/>
  <c r="U142" i="1" s="1"/>
  <c r="CY142" i="1" s="1"/>
  <c r="BHO142" i="1"/>
  <c r="F142" i="1" s="1"/>
  <c r="CJ142" i="1" s="1"/>
  <c r="BHS142" i="1"/>
  <c r="J142" i="1" s="1"/>
  <c r="CN142" i="1" s="1"/>
  <c r="BHW142" i="1"/>
  <c r="N142" i="1" s="1"/>
  <c r="CR142" i="1" s="1"/>
  <c r="BIA142" i="1"/>
  <c r="R142" i="1" s="1"/>
  <c r="CV142" i="1" s="1"/>
  <c r="BIE142" i="1"/>
  <c r="V142" i="1" s="1"/>
  <c r="CZ142" i="1" s="1"/>
  <c r="BHL142" i="1"/>
  <c r="C142" i="1" s="1"/>
  <c r="CG142" i="1" s="1"/>
  <c r="BHP142" i="1"/>
  <c r="G142" i="1" s="1"/>
  <c r="CK142" i="1" s="1"/>
  <c r="BHT142" i="1"/>
  <c r="K142" i="1" s="1"/>
  <c r="CO142" i="1" s="1"/>
  <c r="BHX142" i="1"/>
  <c r="O142" i="1" s="1"/>
  <c r="CS142" i="1" s="1"/>
  <c r="BIB142" i="1"/>
  <c r="S142" i="1" s="1"/>
  <c r="CW142" i="1" s="1"/>
  <c r="BHM142" i="1"/>
  <c r="D142" i="1" s="1"/>
  <c r="CH142" i="1" s="1"/>
  <c r="BHQ142" i="1"/>
  <c r="H142" i="1" s="1"/>
  <c r="CL142" i="1" s="1"/>
  <c r="BHU142" i="1"/>
  <c r="L142" i="1" s="1"/>
  <c r="CP142" i="1" s="1"/>
  <c r="BHY142" i="1"/>
  <c r="P142" i="1" s="1"/>
  <c r="CT142" i="1" s="1"/>
  <c r="BIC142" i="1"/>
  <c r="T142" i="1" s="1"/>
  <c r="CX142" i="1" s="1"/>
  <c r="BHN158" i="1"/>
  <c r="E158" i="1" s="1"/>
  <c r="CI158" i="1" s="1"/>
  <c r="BHR158" i="1"/>
  <c r="I158" i="1" s="1"/>
  <c r="CM158" i="1" s="1"/>
  <c r="BHV158" i="1"/>
  <c r="M158" i="1" s="1"/>
  <c r="CQ158" i="1" s="1"/>
  <c r="BHZ158" i="1"/>
  <c r="Q158" i="1" s="1"/>
  <c r="CU158" i="1" s="1"/>
  <c r="BID158" i="1"/>
  <c r="U158" i="1" s="1"/>
  <c r="CY158" i="1" s="1"/>
  <c r="BHO158" i="1"/>
  <c r="F158" i="1" s="1"/>
  <c r="CJ158" i="1" s="1"/>
  <c r="BHS158" i="1"/>
  <c r="J158" i="1" s="1"/>
  <c r="CN158" i="1" s="1"/>
  <c r="BHW158" i="1"/>
  <c r="N158" i="1" s="1"/>
  <c r="CR158" i="1" s="1"/>
  <c r="BIA158" i="1"/>
  <c r="R158" i="1" s="1"/>
  <c r="CV158" i="1" s="1"/>
  <c r="BIE158" i="1"/>
  <c r="V158" i="1" s="1"/>
  <c r="CZ158" i="1" s="1"/>
  <c r="BHL158" i="1"/>
  <c r="C158" i="1" s="1"/>
  <c r="CG158" i="1" s="1"/>
  <c r="BHP158" i="1"/>
  <c r="G158" i="1" s="1"/>
  <c r="CK158" i="1" s="1"/>
  <c r="BHT158" i="1"/>
  <c r="K158" i="1" s="1"/>
  <c r="CO158" i="1" s="1"/>
  <c r="BHX158" i="1"/>
  <c r="O158" i="1" s="1"/>
  <c r="CS158" i="1" s="1"/>
  <c r="BIB158" i="1"/>
  <c r="S158" i="1" s="1"/>
  <c r="CW158" i="1" s="1"/>
  <c r="BHM158" i="1"/>
  <c r="D158" i="1" s="1"/>
  <c r="CH158" i="1" s="1"/>
  <c r="BHQ158" i="1"/>
  <c r="H158" i="1" s="1"/>
  <c r="CL158" i="1" s="1"/>
  <c r="BHU158" i="1"/>
  <c r="L158" i="1" s="1"/>
  <c r="CP158" i="1" s="1"/>
  <c r="BHY158" i="1"/>
  <c r="P158" i="1" s="1"/>
  <c r="CT158" i="1" s="1"/>
  <c r="BIC158" i="1"/>
  <c r="T158" i="1" s="1"/>
  <c r="CX158" i="1" s="1"/>
  <c r="BHN171" i="1"/>
  <c r="BHR171" i="1"/>
  <c r="BHV171" i="1"/>
  <c r="BHZ171" i="1"/>
  <c r="BID171" i="1"/>
  <c r="BHO171" i="1"/>
  <c r="BHS171" i="1"/>
  <c r="BHW171" i="1"/>
  <c r="BIA171" i="1"/>
  <c r="BIE171" i="1"/>
  <c r="BHL171" i="1"/>
  <c r="BHP171" i="1"/>
  <c r="BHT171" i="1"/>
  <c r="BHX171" i="1"/>
  <c r="BIB171" i="1"/>
  <c r="BHM171" i="1"/>
  <c r="BHQ171" i="1"/>
  <c r="BHU171" i="1"/>
  <c r="BHY171" i="1"/>
  <c r="BIC171" i="1"/>
  <c r="BHN192" i="1"/>
  <c r="BHR192" i="1"/>
  <c r="BHV192" i="1"/>
  <c r="BHZ192" i="1"/>
  <c r="BID192" i="1"/>
  <c r="BHO192" i="1"/>
  <c r="BHS192" i="1"/>
  <c r="BHW192" i="1"/>
  <c r="BIA192" i="1"/>
  <c r="BIE192" i="1"/>
  <c r="BHL192" i="1"/>
  <c r="BHP192" i="1"/>
  <c r="BHT192" i="1"/>
  <c r="BHX192" i="1"/>
  <c r="BIB192" i="1"/>
  <c r="BHM192" i="1"/>
  <c r="BHQ192" i="1"/>
  <c r="BHU192" i="1"/>
  <c r="BHY192" i="1"/>
  <c r="BIC192" i="1"/>
  <c r="BHN212" i="1"/>
  <c r="BHR212" i="1"/>
  <c r="BHV212" i="1"/>
  <c r="BHZ212" i="1"/>
  <c r="BID212" i="1"/>
  <c r="BHO212" i="1"/>
  <c r="BHS212" i="1"/>
  <c r="BHW212" i="1"/>
  <c r="BIA212" i="1"/>
  <c r="BIE212" i="1"/>
  <c r="BHL212" i="1"/>
  <c r="BHP212" i="1"/>
  <c r="BHT212" i="1"/>
  <c r="BHX212" i="1"/>
  <c r="BIB212" i="1"/>
  <c r="BHM212" i="1"/>
  <c r="BHQ212" i="1"/>
  <c r="BHU212" i="1"/>
  <c r="BHY212" i="1"/>
  <c r="BIC212" i="1"/>
  <c r="BHN225" i="1"/>
  <c r="BHR225" i="1"/>
  <c r="BHV225" i="1"/>
  <c r="BHZ225" i="1"/>
  <c r="BID225" i="1"/>
  <c r="BHO225" i="1"/>
  <c r="BHS225" i="1"/>
  <c r="BHW225" i="1"/>
  <c r="BIA225" i="1"/>
  <c r="BIE225" i="1"/>
  <c r="BHL225" i="1"/>
  <c r="BHP225" i="1"/>
  <c r="BHT225" i="1"/>
  <c r="BHX225" i="1"/>
  <c r="BIB225" i="1"/>
  <c r="BHM225" i="1"/>
  <c r="BHQ225" i="1"/>
  <c r="BHU225" i="1"/>
  <c r="BHY225" i="1"/>
  <c r="BIC225" i="1"/>
  <c r="BHN238" i="1"/>
  <c r="BHR238" i="1"/>
  <c r="BHV238" i="1"/>
  <c r="BHZ238" i="1"/>
  <c r="BID238" i="1"/>
  <c r="BHO238" i="1"/>
  <c r="BHS238" i="1"/>
  <c r="BHW238" i="1"/>
  <c r="BIA238" i="1"/>
  <c r="BIE238" i="1"/>
  <c r="BHL238" i="1"/>
  <c r="BHP238" i="1"/>
  <c r="BHT238" i="1"/>
  <c r="BHX238" i="1"/>
  <c r="BIB238" i="1"/>
  <c r="BHM238" i="1"/>
  <c r="BHQ238" i="1"/>
  <c r="BHU238" i="1"/>
  <c r="BHY238" i="1"/>
  <c r="BIC238" i="1"/>
  <c r="BHM259" i="1"/>
  <c r="BHQ259" i="1"/>
  <c r="BHU259" i="1"/>
  <c r="BHY259" i="1"/>
  <c r="BIC259" i="1"/>
  <c r="BHN259" i="1"/>
  <c r="BHR259" i="1"/>
  <c r="BHV259" i="1"/>
  <c r="BHZ259" i="1"/>
  <c r="BID259" i="1"/>
  <c r="BHO259" i="1"/>
  <c r="BHS259" i="1"/>
  <c r="BHW259" i="1"/>
  <c r="BIA259" i="1"/>
  <c r="BIE259" i="1"/>
  <c r="BHL259" i="1"/>
  <c r="BHP259" i="1"/>
  <c r="BHT259" i="1"/>
  <c r="BHX259" i="1"/>
  <c r="BIB259" i="1"/>
  <c r="BHM270" i="1"/>
  <c r="BHQ270" i="1"/>
  <c r="BHU270" i="1"/>
  <c r="BHY270" i="1"/>
  <c r="BIC270" i="1"/>
  <c r="BHN270" i="1"/>
  <c r="BHR270" i="1"/>
  <c r="BHV270" i="1"/>
  <c r="BHZ270" i="1"/>
  <c r="BID270" i="1"/>
  <c r="BHO270" i="1"/>
  <c r="BHS270" i="1"/>
  <c r="BHW270" i="1"/>
  <c r="BIA270" i="1"/>
  <c r="BIE270" i="1"/>
  <c r="BHL270" i="1"/>
  <c r="BHP270" i="1"/>
  <c r="BHT270" i="1"/>
  <c r="BHX270" i="1"/>
  <c r="BIB270" i="1"/>
  <c r="BHM269" i="1"/>
  <c r="BHQ269" i="1"/>
  <c r="BHU269" i="1"/>
  <c r="BHY269" i="1"/>
  <c r="BIC269" i="1"/>
  <c r="BHN269" i="1"/>
  <c r="BHR269" i="1"/>
  <c r="BHV269" i="1"/>
  <c r="BHZ269" i="1"/>
  <c r="BID269" i="1"/>
  <c r="BHO269" i="1"/>
  <c r="BHS269" i="1"/>
  <c r="BHW269" i="1"/>
  <c r="BIA269" i="1"/>
  <c r="BIE269" i="1"/>
  <c r="BHL269" i="1"/>
  <c r="BHP269" i="1"/>
  <c r="BHT269" i="1"/>
  <c r="BHX269" i="1"/>
  <c r="BIB269" i="1"/>
  <c r="BHM268" i="1"/>
  <c r="BHQ268" i="1"/>
  <c r="BHU268" i="1"/>
  <c r="BHY268" i="1"/>
  <c r="BIC268" i="1"/>
  <c r="BHN268" i="1"/>
  <c r="BHR268" i="1"/>
  <c r="BHV268" i="1"/>
  <c r="BHZ268" i="1"/>
  <c r="BID268" i="1"/>
  <c r="BHO268" i="1"/>
  <c r="BHS268" i="1"/>
  <c r="BHW268" i="1"/>
  <c r="BIA268" i="1"/>
  <c r="BIE268" i="1"/>
  <c r="BHL268" i="1"/>
  <c r="BHP268" i="1"/>
  <c r="BHT268" i="1"/>
  <c r="BHX268" i="1"/>
  <c r="BIB268" i="1"/>
  <c r="BHN22" i="1"/>
  <c r="BHR22" i="1"/>
  <c r="BHV22" i="1"/>
  <c r="BHZ22" i="1"/>
  <c r="BID22" i="1"/>
  <c r="BHO22" i="1"/>
  <c r="BHS22" i="1"/>
  <c r="BHW22" i="1"/>
  <c r="BIA22" i="1"/>
  <c r="BIE22" i="1"/>
  <c r="BHL22" i="1"/>
  <c r="BHP22" i="1"/>
  <c r="BHT22" i="1"/>
  <c r="BHX22" i="1"/>
  <c r="BIB22" i="1"/>
  <c r="BHM22" i="1"/>
  <c r="BHQ22" i="1"/>
  <c r="BHU22" i="1"/>
  <c r="BHY22" i="1"/>
  <c r="BIC22" i="1"/>
  <c r="BHN15" i="1"/>
  <c r="BHR15" i="1"/>
  <c r="BHV15" i="1"/>
  <c r="BHZ15" i="1"/>
  <c r="BID15" i="1"/>
  <c r="BHO15" i="1"/>
  <c r="BHS15" i="1"/>
  <c r="BHW15" i="1"/>
  <c r="BIA15" i="1"/>
  <c r="BIE15" i="1"/>
  <c r="BHL15" i="1"/>
  <c r="BHP15" i="1"/>
  <c r="BHT15" i="1"/>
  <c r="BHX15" i="1"/>
  <c r="BIB15" i="1"/>
  <c r="BHM15" i="1"/>
  <c r="BHQ15" i="1"/>
  <c r="BHU15" i="1"/>
  <c r="BHY15" i="1"/>
  <c r="BIC15" i="1"/>
  <c r="BHM54" i="1"/>
  <c r="D54" i="1" s="1"/>
  <c r="CH54" i="1" s="1"/>
  <c r="BHQ54" i="1"/>
  <c r="H54" i="1" s="1"/>
  <c r="CL54" i="1" s="1"/>
  <c r="BHU54" i="1"/>
  <c r="L54" i="1" s="1"/>
  <c r="CP54" i="1" s="1"/>
  <c r="BHY54" i="1"/>
  <c r="P54" i="1" s="1"/>
  <c r="CT54" i="1" s="1"/>
  <c r="BIC54" i="1"/>
  <c r="T54" i="1" s="1"/>
  <c r="CX54" i="1" s="1"/>
  <c r="BHN54" i="1"/>
  <c r="E54" i="1" s="1"/>
  <c r="CI54" i="1" s="1"/>
  <c r="BHR54" i="1"/>
  <c r="I54" i="1" s="1"/>
  <c r="CM54" i="1" s="1"/>
  <c r="BHV54" i="1"/>
  <c r="M54" i="1" s="1"/>
  <c r="CQ54" i="1" s="1"/>
  <c r="BHZ54" i="1"/>
  <c r="Q54" i="1" s="1"/>
  <c r="CU54" i="1" s="1"/>
  <c r="BID54" i="1"/>
  <c r="U54" i="1" s="1"/>
  <c r="CY54" i="1" s="1"/>
  <c r="BHO54" i="1"/>
  <c r="F54" i="1" s="1"/>
  <c r="CJ54" i="1" s="1"/>
  <c r="BHS54" i="1"/>
  <c r="J54" i="1" s="1"/>
  <c r="CN54" i="1" s="1"/>
  <c r="BHW54" i="1"/>
  <c r="N54" i="1" s="1"/>
  <c r="CR54" i="1" s="1"/>
  <c r="BIA54" i="1"/>
  <c r="R54" i="1" s="1"/>
  <c r="CV54" i="1" s="1"/>
  <c r="BIE54" i="1"/>
  <c r="V54" i="1" s="1"/>
  <c r="CZ54" i="1" s="1"/>
  <c r="BHL54" i="1"/>
  <c r="C54" i="1" s="1"/>
  <c r="CG54" i="1" s="1"/>
  <c r="BHP54" i="1"/>
  <c r="G54" i="1" s="1"/>
  <c r="CK54" i="1" s="1"/>
  <c r="BHT54" i="1"/>
  <c r="K54" i="1" s="1"/>
  <c r="CO54" i="1" s="1"/>
  <c r="BHX54" i="1"/>
  <c r="O54" i="1" s="1"/>
  <c r="CS54" i="1" s="1"/>
  <c r="BIB54" i="1"/>
  <c r="S54" i="1" s="1"/>
  <c r="CW54" i="1" s="1"/>
  <c r="BHM64" i="1"/>
  <c r="D64" i="1" s="1"/>
  <c r="CH64" i="1" s="1"/>
  <c r="BHQ64" i="1"/>
  <c r="H64" i="1" s="1"/>
  <c r="CL64" i="1" s="1"/>
  <c r="BHU64" i="1"/>
  <c r="L64" i="1" s="1"/>
  <c r="CP64" i="1" s="1"/>
  <c r="BHY64" i="1"/>
  <c r="P64" i="1" s="1"/>
  <c r="CT64" i="1" s="1"/>
  <c r="BIC64" i="1"/>
  <c r="T64" i="1" s="1"/>
  <c r="CX64" i="1" s="1"/>
  <c r="BHN64" i="1"/>
  <c r="E64" i="1" s="1"/>
  <c r="CI64" i="1" s="1"/>
  <c r="BHR64" i="1"/>
  <c r="I64" i="1" s="1"/>
  <c r="CM64" i="1" s="1"/>
  <c r="BHV64" i="1"/>
  <c r="M64" i="1" s="1"/>
  <c r="CQ64" i="1" s="1"/>
  <c r="BHZ64" i="1"/>
  <c r="Q64" i="1" s="1"/>
  <c r="CU64" i="1" s="1"/>
  <c r="BID64" i="1"/>
  <c r="U64" i="1" s="1"/>
  <c r="CY64" i="1" s="1"/>
  <c r="BHO64" i="1"/>
  <c r="F64" i="1" s="1"/>
  <c r="CJ64" i="1" s="1"/>
  <c r="BHS64" i="1"/>
  <c r="J64" i="1" s="1"/>
  <c r="CN64" i="1" s="1"/>
  <c r="BHW64" i="1"/>
  <c r="N64" i="1" s="1"/>
  <c r="CR64" i="1" s="1"/>
  <c r="BIA64" i="1"/>
  <c r="R64" i="1" s="1"/>
  <c r="CV64" i="1" s="1"/>
  <c r="BIE64" i="1"/>
  <c r="V64" i="1" s="1"/>
  <c r="CZ64" i="1" s="1"/>
  <c r="BHL64" i="1"/>
  <c r="C64" i="1" s="1"/>
  <c r="CG64" i="1" s="1"/>
  <c r="BHP64" i="1"/>
  <c r="G64" i="1" s="1"/>
  <c r="CK64" i="1" s="1"/>
  <c r="BHT64" i="1"/>
  <c r="K64" i="1" s="1"/>
  <c r="CO64" i="1" s="1"/>
  <c r="BHX64" i="1"/>
  <c r="O64" i="1" s="1"/>
  <c r="CS64" i="1" s="1"/>
  <c r="BIB64" i="1"/>
  <c r="S64" i="1" s="1"/>
  <c r="CW64" i="1" s="1"/>
  <c r="BHM80" i="1"/>
  <c r="D80" i="1" s="1"/>
  <c r="CH80" i="1" s="1"/>
  <c r="BHQ80" i="1"/>
  <c r="H80" i="1" s="1"/>
  <c r="CL80" i="1" s="1"/>
  <c r="BHU80" i="1"/>
  <c r="L80" i="1" s="1"/>
  <c r="CP80" i="1" s="1"/>
  <c r="BHY80" i="1"/>
  <c r="P80" i="1" s="1"/>
  <c r="CT80" i="1" s="1"/>
  <c r="BIC80" i="1"/>
  <c r="T80" i="1" s="1"/>
  <c r="CX80" i="1" s="1"/>
  <c r="BHN80" i="1"/>
  <c r="E80" i="1" s="1"/>
  <c r="CI80" i="1" s="1"/>
  <c r="BHR80" i="1"/>
  <c r="I80" i="1" s="1"/>
  <c r="CM80" i="1" s="1"/>
  <c r="BHV80" i="1"/>
  <c r="M80" i="1" s="1"/>
  <c r="CQ80" i="1" s="1"/>
  <c r="BHZ80" i="1"/>
  <c r="Q80" i="1" s="1"/>
  <c r="CU80" i="1" s="1"/>
  <c r="BID80" i="1"/>
  <c r="U80" i="1" s="1"/>
  <c r="CY80" i="1" s="1"/>
  <c r="BHO80" i="1"/>
  <c r="F80" i="1" s="1"/>
  <c r="CJ80" i="1" s="1"/>
  <c r="BHS80" i="1"/>
  <c r="J80" i="1" s="1"/>
  <c r="CN80" i="1" s="1"/>
  <c r="BHW80" i="1"/>
  <c r="N80" i="1" s="1"/>
  <c r="CR80" i="1" s="1"/>
  <c r="BIA80" i="1"/>
  <c r="R80" i="1" s="1"/>
  <c r="CV80" i="1" s="1"/>
  <c r="BIE80" i="1"/>
  <c r="V80" i="1" s="1"/>
  <c r="CZ80" i="1" s="1"/>
  <c r="BHL80" i="1"/>
  <c r="C80" i="1" s="1"/>
  <c r="CG80" i="1" s="1"/>
  <c r="BHP80" i="1"/>
  <c r="G80" i="1" s="1"/>
  <c r="CK80" i="1" s="1"/>
  <c r="BHT80" i="1"/>
  <c r="K80" i="1" s="1"/>
  <c r="CO80" i="1" s="1"/>
  <c r="BHX80" i="1"/>
  <c r="O80" i="1" s="1"/>
  <c r="CS80" i="1" s="1"/>
  <c r="BIB80" i="1"/>
  <c r="S80" i="1" s="1"/>
  <c r="CW80" i="1" s="1"/>
  <c r="BHM101" i="1"/>
  <c r="D101" i="1" s="1"/>
  <c r="CH101" i="1" s="1"/>
  <c r="BHQ101" i="1"/>
  <c r="H101" i="1" s="1"/>
  <c r="CL101" i="1" s="1"/>
  <c r="BHU101" i="1"/>
  <c r="L101" i="1" s="1"/>
  <c r="CP101" i="1" s="1"/>
  <c r="BHN101" i="1"/>
  <c r="E101" i="1" s="1"/>
  <c r="CI101" i="1" s="1"/>
  <c r="BHR101" i="1"/>
  <c r="I101" i="1" s="1"/>
  <c r="CM101" i="1" s="1"/>
  <c r="BHV101" i="1"/>
  <c r="M101" i="1" s="1"/>
  <c r="CQ101" i="1" s="1"/>
  <c r="BHZ101" i="1"/>
  <c r="Q101" i="1" s="1"/>
  <c r="CU101" i="1" s="1"/>
  <c r="BID101" i="1"/>
  <c r="U101" i="1" s="1"/>
  <c r="CY101" i="1" s="1"/>
  <c r="BHO101" i="1"/>
  <c r="F101" i="1" s="1"/>
  <c r="CJ101" i="1" s="1"/>
  <c r="BHS101" i="1"/>
  <c r="J101" i="1" s="1"/>
  <c r="CN101" i="1" s="1"/>
  <c r="BHW101" i="1"/>
  <c r="N101" i="1" s="1"/>
  <c r="CR101" i="1" s="1"/>
  <c r="BIA101" i="1"/>
  <c r="R101" i="1" s="1"/>
  <c r="CV101" i="1" s="1"/>
  <c r="BHL101" i="1"/>
  <c r="C101" i="1" s="1"/>
  <c r="CG101" i="1" s="1"/>
  <c r="BHP101" i="1"/>
  <c r="G101" i="1" s="1"/>
  <c r="CK101" i="1" s="1"/>
  <c r="BHT101" i="1"/>
  <c r="K101" i="1" s="1"/>
  <c r="CO101" i="1" s="1"/>
  <c r="BHX101" i="1"/>
  <c r="O101" i="1" s="1"/>
  <c r="CS101" i="1" s="1"/>
  <c r="BIB101" i="1"/>
  <c r="S101" i="1" s="1"/>
  <c r="CW101" i="1" s="1"/>
  <c r="BHY101" i="1"/>
  <c r="P101" i="1" s="1"/>
  <c r="CT101" i="1" s="1"/>
  <c r="BIC101" i="1"/>
  <c r="T101" i="1" s="1"/>
  <c r="CX101" i="1" s="1"/>
  <c r="BIE101" i="1"/>
  <c r="V101" i="1" s="1"/>
  <c r="CZ101" i="1" s="1"/>
  <c r="BHN123" i="1"/>
  <c r="E123" i="1" s="1"/>
  <c r="CI123" i="1" s="1"/>
  <c r="BHR123" i="1"/>
  <c r="I123" i="1" s="1"/>
  <c r="CM123" i="1" s="1"/>
  <c r="BHV123" i="1"/>
  <c r="M123" i="1" s="1"/>
  <c r="CQ123" i="1" s="1"/>
  <c r="BHZ123" i="1"/>
  <c r="Q123" i="1" s="1"/>
  <c r="CU123" i="1" s="1"/>
  <c r="BID123" i="1"/>
  <c r="U123" i="1" s="1"/>
  <c r="CY123" i="1" s="1"/>
  <c r="BHO123" i="1"/>
  <c r="F123" i="1" s="1"/>
  <c r="CJ123" i="1" s="1"/>
  <c r="BHS123" i="1"/>
  <c r="J123" i="1" s="1"/>
  <c r="CN123" i="1" s="1"/>
  <c r="BHW123" i="1"/>
  <c r="N123" i="1" s="1"/>
  <c r="CR123" i="1" s="1"/>
  <c r="BIA123" i="1"/>
  <c r="R123" i="1" s="1"/>
  <c r="CV123" i="1" s="1"/>
  <c r="BIE123" i="1"/>
  <c r="V123" i="1" s="1"/>
  <c r="CZ123" i="1" s="1"/>
  <c r="BHL123" i="1"/>
  <c r="C123" i="1" s="1"/>
  <c r="CG123" i="1" s="1"/>
  <c r="BHP123" i="1"/>
  <c r="G123" i="1" s="1"/>
  <c r="CK123" i="1" s="1"/>
  <c r="BHT123" i="1"/>
  <c r="K123" i="1" s="1"/>
  <c r="CO123" i="1" s="1"/>
  <c r="BHX123" i="1"/>
  <c r="O123" i="1" s="1"/>
  <c r="CS123" i="1" s="1"/>
  <c r="BIB123" i="1"/>
  <c r="S123" i="1" s="1"/>
  <c r="CW123" i="1" s="1"/>
  <c r="BHM123" i="1"/>
  <c r="D123" i="1" s="1"/>
  <c r="CH123" i="1" s="1"/>
  <c r="BHQ123" i="1"/>
  <c r="H123" i="1" s="1"/>
  <c r="CL123" i="1" s="1"/>
  <c r="BHU123" i="1"/>
  <c r="L123" i="1" s="1"/>
  <c r="CP123" i="1" s="1"/>
  <c r="BHY123" i="1"/>
  <c r="P123" i="1" s="1"/>
  <c r="CT123" i="1" s="1"/>
  <c r="BIC123" i="1"/>
  <c r="T123" i="1" s="1"/>
  <c r="CX123" i="1" s="1"/>
  <c r="BHN144" i="1"/>
  <c r="E144" i="1" s="1"/>
  <c r="CI144" i="1" s="1"/>
  <c r="BHR144" i="1"/>
  <c r="I144" i="1" s="1"/>
  <c r="CM144" i="1" s="1"/>
  <c r="BHV144" i="1"/>
  <c r="M144" i="1" s="1"/>
  <c r="CQ144" i="1" s="1"/>
  <c r="BHZ144" i="1"/>
  <c r="Q144" i="1" s="1"/>
  <c r="CU144" i="1" s="1"/>
  <c r="BID144" i="1"/>
  <c r="U144" i="1" s="1"/>
  <c r="CY144" i="1" s="1"/>
  <c r="BHO144" i="1"/>
  <c r="F144" i="1" s="1"/>
  <c r="CJ144" i="1" s="1"/>
  <c r="BHS144" i="1"/>
  <c r="J144" i="1" s="1"/>
  <c r="CN144" i="1" s="1"/>
  <c r="BHW144" i="1"/>
  <c r="N144" i="1" s="1"/>
  <c r="CR144" i="1" s="1"/>
  <c r="BIA144" i="1"/>
  <c r="R144" i="1" s="1"/>
  <c r="CV144" i="1" s="1"/>
  <c r="BIE144" i="1"/>
  <c r="V144" i="1" s="1"/>
  <c r="CZ144" i="1" s="1"/>
  <c r="BHL144" i="1"/>
  <c r="C144" i="1" s="1"/>
  <c r="CG144" i="1" s="1"/>
  <c r="BHP144" i="1"/>
  <c r="G144" i="1" s="1"/>
  <c r="CK144" i="1" s="1"/>
  <c r="BHT144" i="1"/>
  <c r="K144" i="1" s="1"/>
  <c r="CO144" i="1" s="1"/>
  <c r="BHX144" i="1"/>
  <c r="O144" i="1" s="1"/>
  <c r="CS144" i="1" s="1"/>
  <c r="BIB144" i="1"/>
  <c r="S144" i="1" s="1"/>
  <c r="CW144" i="1" s="1"/>
  <c r="BHM144" i="1"/>
  <c r="D144" i="1" s="1"/>
  <c r="CH144" i="1" s="1"/>
  <c r="BHQ144" i="1"/>
  <c r="H144" i="1" s="1"/>
  <c r="CL144" i="1" s="1"/>
  <c r="BHU144" i="1"/>
  <c r="L144" i="1" s="1"/>
  <c r="CP144" i="1" s="1"/>
  <c r="BHY144" i="1"/>
  <c r="P144" i="1" s="1"/>
  <c r="CT144" i="1" s="1"/>
  <c r="BIC144" i="1"/>
  <c r="T144" i="1" s="1"/>
  <c r="CX144" i="1" s="1"/>
  <c r="BHN114" i="1"/>
  <c r="E114" i="1" s="1"/>
  <c r="CI114" i="1" s="1"/>
  <c r="BHR114" i="1"/>
  <c r="I114" i="1" s="1"/>
  <c r="CM114" i="1" s="1"/>
  <c r="BHV114" i="1"/>
  <c r="M114" i="1" s="1"/>
  <c r="CQ114" i="1" s="1"/>
  <c r="BHZ114" i="1"/>
  <c r="Q114" i="1" s="1"/>
  <c r="CU114" i="1" s="1"/>
  <c r="BID114" i="1"/>
  <c r="U114" i="1" s="1"/>
  <c r="CY114" i="1" s="1"/>
  <c r="BHL114" i="1"/>
  <c r="C114" i="1" s="1"/>
  <c r="CG114" i="1" s="1"/>
  <c r="BHP114" i="1"/>
  <c r="G114" i="1" s="1"/>
  <c r="CK114" i="1" s="1"/>
  <c r="BHT114" i="1"/>
  <c r="K114" i="1" s="1"/>
  <c r="CO114" i="1" s="1"/>
  <c r="BHX114" i="1"/>
  <c r="O114" i="1" s="1"/>
  <c r="CS114" i="1" s="1"/>
  <c r="BIB114" i="1"/>
  <c r="S114" i="1" s="1"/>
  <c r="CW114" i="1" s="1"/>
  <c r="BHM114" i="1"/>
  <c r="D114" i="1" s="1"/>
  <c r="CH114" i="1" s="1"/>
  <c r="BHU114" i="1"/>
  <c r="L114" i="1" s="1"/>
  <c r="CP114" i="1" s="1"/>
  <c r="BIC114" i="1"/>
  <c r="T114" i="1" s="1"/>
  <c r="CX114" i="1" s="1"/>
  <c r="BHO114" i="1"/>
  <c r="F114" i="1" s="1"/>
  <c r="CJ114" i="1" s="1"/>
  <c r="BHW114" i="1"/>
  <c r="N114" i="1" s="1"/>
  <c r="CR114" i="1" s="1"/>
  <c r="BIE114" i="1"/>
  <c r="V114" i="1" s="1"/>
  <c r="CZ114" i="1" s="1"/>
  <c r="BHQ114" i="1"/>
  <c r="H114" i="1" s="1"/>
  <c r="CL114" i="1" s="1"/>
  <c r="BHY114" i="1"/>
  <c r="P114" i="1" s="1"/>
  <c r="CT114" i="1" s="1"/>
  <c r="BHS114" i="1"/>
  <c r="J114" i="1" s="1"/>
  <c r="CN114" i="1" s="1"/>
  <c r="BIA114" i="1"/>
  <c r="R114" i="1" s="1"/>
  <c r="CV114" i="1" s="1"/>
  <c r="BHN177" i="1"/>
  <c r="BHR177" i="1"/>
  <c r="BHV177" i="1"/>
  <c r="BHZ177" i="1"/>
  <c r="BID177" i="1"/>
  <c r="BHO177" i="1"/>
  <c r="BHS177" i="1"/>
  <c r="BHW177" i="1"/>
  <c r="BIA177" i="1"/>
  <c r="BIE177" i="1"/>
  <c r="BHL177" i="1"/>
  <c r="BHP177" i="1"/>
  <c r="BHT177" i="1"/>
  <c r="BHX177" i="1"/>
  <c r="BIB177" i="1"/>
  <c r="BHM177" i="1"/>
  <c r="BHQ177" i="1"/>
  <c r="BHU177" i="1"/>
  <c r="BHY177" i="1"/>
  <c r="BIC177" i="1"/>
  <c r="BHN194" i="1"/>
  <c r="BHR194" i="1"/>
  <c r="BHV194" i="1"/>
  <c r="BHZ194" i="1"/>
  <c r="BID194" i="1"/>
  <c r="BHO194" i="1"/>
  <c r="BHS194" i="1"/>
  <c r="BHW194" i="1"/>
  <c r="BIA194" i="1"/>
  <c r="BIE194" i="1"/>
  <c r="BHL194" i="1"/>
  <c r="BHP194" i="1"/>
  <c r="BHT194" i="1"/>
  <c r="BHX194" i="1"/>
  <c r="BIB194" i="1"/>
  <c r="BHM194" i="1"/>
  <c r="BHQ194" i="1"/>
  <c r="BHU194" i="1"/>
  <c r="BHY194" i="1"/>
  <c r="BIC194" i="1"/>
  <c r="BHN164" i="1"/>
  <c r="E164" i="1" s="1"/>
  <c r="CI164" i="1" s="1"/>
  <c r="BHR164" i="1"/>
  <c r="I164" i="1" s="1"/>
  <c r="CM164" i="1" s="1"/>
  <c r="BHV164" i="1"/>
  <c r="M164" i="1" s="1"/>
  <c r="CQ164" i="1" s="1"/>
  <c r="BHZ164" i="1"/>
  <c r="Q164" i="1" s="1"/>
  <c r="CU164" i="1" s="1"/>
  <c r="BID164" i="1"/>
  <c r="U164" i="1" s="1"/>
  <c r="CY164" i="1" s="1"/>
  <c r="BHO164" i="1"/>
  <c r="F164" i="1" s="1"/>
  <c r="CJ164" i="1" s="1"/>
  <c r="BHS164" i="1"/>
  <c r="J164" i="1" s="1"/>
  <c r="CN164" i="1" s="1"/>
  <c r="BHW164" i="1"/>
  <c r="N164" i="1" s="1"/>
  <c r="CR164" i="1" s="1"/>
  <c r="BIA164" i="1"/>
  <c r="R164" i="1" s="1"/>
  <c r="CV164" i="1" s="1"/>
  <c r="BIE164" i="1"/>
  <c r="V164" i="1" s="1"/>
  <c r="CZ164" i="1" s="1"/>
  <c r="BHL164" i="1"/>
  <c r="C164" i="1" s="1"/>
  <c r="CG164" i="1" s="1"/>
  <c r="BHP164" i="1"/>
  <c r="G164" i="1" s="1"/>
  <c r="CK164" i="1" s="1"/>
  <c r="BHT164" i="1"/>
  <c r="K164" i="1" s="1"/>
  <c r="CO164" i="1" s="1"/>
  <c r="BHX164" i="1"/>
  <c r="O164" i="1" s="1"/>
  <c r="CS164" i="1" s="1"/>
  <c r="BIB164" i="1"/>
  <c r="S164" i="1" s="1"/>
  <c r="CW164" i="1" s="1"/>
  <c r="BHM164" i="1"/>
  <c r="D164" i="1" s="1"/>
  <c r="CH164" i="1" s="1"/>
  <c r="BHQ164" i="1"/>
  <c r="H164" i="1" s="1"/>
  <c r="CL164" i="1" s="1"/>
  <c r="BHU164" i="1"/>
  <c r="L164" i="1" s="1"/>
  <c r="CP164" i="1" s="1"/>
  <c r="BHY164" i="1"/>
  <c r="P164" i="1" s="1"/>
  <c r="CT164" i="1" s="1"/>
  <c r="BIC164" i="1"/>
  <c r="T164" i="1" s="1"/>
  <c r="CX164" i="1" s="1"/>
  <c r="BHN227" i="1"/>
  <c r="BHR227" i="1"/>
  <c r="BHV227" i="1"/>
  <c r="BHZ227" i="1"/>
  <c r="BID227" i="1"/>
  <c r="BHO227" i="1"/>
  <c r="BHS227" i="1"/>
  <c r="BHW227" i="1"/>
  <c r="BIA227" i="1"/>
  <c r="BIE227" i="1"/>
  <c r="BHL227" i="1"/>
  <c r="BHP227" i="1"/>
  <c r="BHT227" i="1"/>
  <c r="BHX227" i="1"/>
  <c r="BIB227" i="1"/>
  <c r="BHM227" i="1"/>
  <c r="BHQ227" i="1"/>
  <c r="BHU227" i="1"/>
  <c r="BHY227" i="1"/>
  <c r="BIC227" i="1"/>
  <c r="BHM248" i="1"/>
  <c r="BHQ248" i="1"/>
  <c r="BHU248" i="1"/>
  <c r="BHY248" i="1"/>
  <c r="BIC248" i="1"/>
  <c r="BHN248" i="1"/>
  <c r="BHR248" i="1"/>
  <c r="BHV248" i="1"/>
  <c r="BHZ248" i="1"/>
  <c r="BID248" i="1"/>
  <c r="BHO248" i="1"/>
  <c r="BHS248" i="1"/>
  <c r="BHW248" i="1"/>
  <c r="BIA248" i="1"/>
  <c r="BIE248" i="1"/>
  <c r="BHL248" i="1"/>
  <c r="BHP248" i="1"/>
  <c r="BHT248" i="1"/>
  <c r="BHX248" i="1"/>
  <c r="BIB248" i="1"/>
  <c r="BHN210" i="1"/>
  <c r="BHR210" i="1"/>
  <c r="BHV210" i="1"/>
  <c r="BHZ210" i="1"/>
  <c r="BID210" i="1"/>
  <c r="BHO210" i="1"/>
  <c r="BHS210" i="1"/>
  <c r="BHW210" i="1"/>
  <c r="BIA210" i="1"/>
  <c r="BIE210" i="1"/>
  <c r="BHL210" i="1"/>
  <c r="BHP210" i="1"/>
  <c r="BHT210" i="1"/>
  <c r="BHX210" i="1"/>
  <c r="BIB210" i="1"/>
  <c r="BHM210" i="1"/>
  <c r="BHQ210" i="1"/>
  <c r="BHU210" i="1"/>
  <c r="BHY210" i="1"/>
  <c r="BIC210" i="1"/>
  <c r="BHM303" i="1"/>
  <c r="BHQ303" i="1"/>
  <c r="BHU303" i="1"/>
  <c r="BHY303" i="1"/>
  <c r="BIC303" i="1"/>
  <c r="BHN303" i="1"/>
  <c r="BHR303" i="1"/>
  <c r="BHV303" i="1"/>
  <c r="BHZ303" i="1"/>
  <c r="BID303" i="1"/>
  <c r="BHO303" i="1"/>
  <c r="BHS303" i="1"/>
  <c r="BHW303" i="1"/>
  <c r="BIA303" i="1"/>
  <c r="BIE303" i="1"/>
  <c r="BHL303" i="1"/>
  <c r="BHP303" i="1"/>
  <c r="BHT303" i="1"/>
  <c r="BHX303" i="1"/>
  <c r="BIB303" i="1"/>
  <c r="BHM298" i="1"/>
  <c r="BHQ298" i="1"/>
  <c r="BHU298" i="1"/>
  <c r="BHY298" i="1"/>
  <c r="BIC298" i="1"/>
  <c r="BHN298" i="1"/>
  <c r="BHR298" i="1"/>
  <c r="BHV298" i="1"/>
  <c r="BHZ298" i="1"/>
  <c r="BID298" i="1"/>
  <c r="BHO298" i="1"/>
  <c r="BHS298" i="1"/>
  <c r="BHW298" i="1"/>
  <c r="BIA298" i="1"/>
  <c r="BIE298" i="1"/>
  <c r="BHL298" i="1"/>
  <c r="BHP298" i="1"/>
  <c r="BHT298" i="1"/>
  <c r="BHX298" i="1"/>
  <c r="BIB298" i="1"/>
  <c r="BHM313" i="1"/>
  <c r="BHQ313" i="1"/>
  <c r="BHU313" i="1"/>
  <c r="BHY313" i="1"/>
  <c r="BIC313" i="1"/>
  <c r="BHN313" i="1"/>
  <c r="BHR313" i="1"/>
  <c r="BHV313" i="1"/>
  <c r="BHZ313" i="1"/>
  <c r="BID313" i="1"/>
  <c r="BHO313" i="1"/>
  <c r="BHS313" i="1"/>
  <c r="BHW313" i="1"/>
  <c r="BIA313" i="1"/>
  <c r="BIE313" i="1"/>
  <c r="BHL313" i="1"/>
  <c r="BHP313" i="1"/>
  <c r="BHT313" i="1"/>
  <c r="BHX313" i="1"/>
  <c r="BIB313" i="1"/>
  <c r="BHM253" i="1"/>
  <c r="BHQ253" i="1"/>
  <c r="BHU253" i="1"/>
  <c r="BHY253" i="1"/>
  <c r="BIC253" i="1"/>
  <c r="BHN253" i="1"/>
  <c r="BHR253" i="1"/>
  <c r="BHV253" i="1"/>
  <c r="BHZ253" i="1"/>
  <c r="BID253" i="1"/>
  <c r="BHO253" i="1"/>
  <c r="BHS253" i="1"/>
  <c r="BHW253" i="1"/>
  <c r="BIA253" i="1"/>
  <c r="BIE253" i="1"/>
  <c r="BHL253" i="1"/>
  <c r="BHP253" i="1"/>
  <c r="BHT253" i="1"/>
  <c r="BHX253" i="1"/>
  <c r="BIB253" i="1"/>
  <c r="BHM264" i="1"/>
  <c r="BHQ264" i="1"/>
  <c r="BHU264" i="1"/>
  <c r="BHY264" i="1"/>
  <c r="BIC264" i="1"/>
  <c r="BHN264" i="1"/>
  <c r="BHR264" i="1"/>
  <c r="BHV264" i="1"/>
  <c r="BHZ264" i="1"/>
  <c r="BID264" i="1"/>
  <c r="BHO264" i="1"/>
  <c r="BHS264" i="1"/>
  <c r="BHW264" i="1"/>
  <c r="BIA264" i="1"/>
  <c r="BIE264" i="1"/>
  <c r="BHL264" i="1"/>
  <c r="BHP264" i="1"/>
  <c r="BHT264" i="1"/>
  <c r="BHX264" i="1"/>
  <c r="BIB264" i="1"/>
  <c r="BHN12" i="1"/>
  <c r="BHR12" i="1"/>
  <c r="BHV12" i="1"/>
  <c r="BHZ12" i="1"/>
  <c r="BID12" i="1"/>
  <c r="BHO12" i="1"/>
  <c r="BHS12" i="1"/>
  <c r="BHW12" i="1"/>
  <c r="BIA12" i="1"/>
  <c r="BIE12" i="1"/>
  <c r="BHL12" i="1"/>
  <c r="BHP12" i="1"/>
  <c r="BHT12" i="1"/>
  <c r="BHX12" i="1"/>
  <c r="BIB12" i="1"/>
  <c r="BHM12" i="1"/>
  <c r="BHQ12" i="1"/>
  <c r="BHU12" i="1"/>
  <c r="BHY12" i="1"/>
  <c r="BIC12" i="1"/>
  <c r="BHO28" i="1"/>
  <c r="BHS28" i="1"/>
  <c r="BHW28" i="1"/>
  <c r="BIA28" i="1"/>
  <c r="BIE28" i="1"/>
  <c r="BHM28" i="1"/>
  <c r="BHQ28" i="1"/>
  <c r="BHU28" i="1"/>
  <c r="BHY28" i="1"/>
  <c r="BIC28" i="1"/>
  <c r="BHR28" i="1"/>
  <c r="BHZ28" i="1"/>
  <c r="BHL28" i="1"/>
  <c r="BHT28" i="1"/>
  <c r="BIB28" i="1"/>
  <c r="BHN28" i="1"/>
  <c r="BHV28" i="1"/>
  <c r="BID28" i="1"/>
  <c r="BHP28" i="1"/>
  <c r="BHX28" i="1"/>
  <c r="BHM42" i="1"/>
  <c r="D42" i="1" s="1"/>
  <c r="CH42" i="1" s="1"/>
  <c r="BHQ42" i="1"/>
  <c r="H42" i="1" s="1"/>
  <c r="CL42" i="1" s="1"/>
  <c r="BHU42" i="1"/>
  <c r="L42" i="1" s="1"/>
  <c r="CP42" i="1" s="1"/>
  <c r="BHY42" i="1"/>
  <c r="P42" i="1" s="1"/>
  <c r="CT42" i="1" s="1"/>
  <c r="BIC42" i="1"/>
  <c r="T42" i="1" s="1"/>
  <c r="CX42" i="1" s="1"/>
  <c r="BHN42" i="1"/>
  <c r="E42" i="1" s="1"/>
  <c r="CI42" i="1" s="1"/>
  <c r="BHR42" i="1"/>
  <c r="I42" i="1" s="1"/>
  <c r="CM42" i="1" s="1"/>
  <c r="BHV42" i="1"/>
  <c r="M42" i="1" s="1"/>
  <c r="CQ42" i="1" s="1"/>
  <c r="BHZ42" i="1"/>
  <c r="Q42" i="1" s="1"/>
  <c r="CU42" i="1" s="1"/>
  <c r="BID42" i="1"/>
  <c r="U42" i="1" s="1"/>
  <c r="CY42" i="1" s="1"/>
  <c r="BHO42" i="1"/>
  <c r="F42" i="1" s="1"/>
  <c r="CJ42" i="1" s="1"/>
  <c r="BHS42" i="1"/>
  <c r="J42" i="1" s="1"/>
  <c r="CN42" i="1" s="1"/>
  <c r="BHW42" i="1"/>
  <c r="N42" i="1" s="1"/>
  <c r="CR42" i="1" s="1"/>
  <c r="BIA42" i="1"/>
  <c r="R42" i="1" s="1"/>
  <c r="CV42" i="1" s="1"/>
  <c r="BIE42" i="1"/>
  <c r="V42" i="1" s="1"/>
  <c r="CZ42" i="1" s="1"/>
  <c r="BHL42" i="1"/>
  <c r="C42" i="1" s="1"/>
  <c r="CG42" i="1" s="1"/>
  <c r="BHP42" i="1"/>
  <c r="G42" i="1" s="1"/>
  <c r="CK42" i="1" s="1"/>
  <c r="BHT42" i="1"/>
  <c r="K42" i="1" s="1"/>
  <c r="CO42" i="1" s="1"/>
  <c r="BHX42" i="1"/>
  <c r="O42" i="1" s="1"/>
  <c r="CS42" i="1" s="1"/>
  <c r="BIB42" i="1"/>
  <c r="S42" i="1" s="1"/>
  <c r="CW42" i="1" s="1"/>
  <c r="BHM52" i="1"/>
  <c r="D52" i="1" s="1"/>
  <c r="CH52" i="1" s="1"/>
  <c r="BHQ52" i="1"/>
  <c r="H52" i="1" s="1"/>
  <c r="CL52" i="1" s="1"/>
  <c r="BHU52" i="1"/>
  <c r="L52" i="1" s="1"/>
  <c r="CP52" i="1" s="1"/>
  <c r="BHY52" i="1"/>
  <c r="P52" i="1" s="1"/>
  <c r="CT52" i="1" s="1"/>
  <c r="BIC52" i="1"/>
  <c r="T52" i="1" s="1"/>
  <c r="CX52" i="1" s="1"/>
  <c r="BHN52" i="1"/>
  <c r="E52" i="1" s="1"/>
  <c r="CI52" i="1" s="1"/>
  <c r="BHR52" i="1"/>
  <c r="I52" i="1" s="1"/>
  <c r="CM52" i="1" s="1"/>
  <c r="BHV52" i="1"/>
  <c r="M52" i="1" s="1"/>
  <c r="CQ52" i="1" s="1"/>
  <c r="BHZ52" i="1"/>
  <c r="Q52" i="1" s="1"/>
  <c r="CU52" i="1" s="1"/>
  <c r="BID52" i="1"/>
  <c r="U52" i="1" s="1"/>
  <c r="CY52" i="1" s="1"/>
  <c r="BHO52" i="1"/>
  <c r="F52" i="1" s="1"/>
  <c r="CJ52" i="1" s="1"/>
  <c r="BHS52" i="1"/>
  <c r="J52" i="1" s="1"/>
  <c r="CN52" i="1" s="1"/>
  <c r="BHW52" i="1"/>
  <c r="N52" i="1" s="1"/>
  <c r="CR52" i="1" s="1"/>
  <c r="BIA52" i="1"/>
  <c r="R52" i="1" s="1"/>
  <c r="CV52" i="1" s="1"/>
  <c r="BIE52" i="1"/>
  <c r="V52" i="1" s="1"/>
  <c r="CZ52" i="1" s="1"/>
  <c r="BHL52" i="1"/>
  <c r="C52" i="1" s="1"/>
  <c r="CG52" i="1" s="1"/>
  <c r="BHP52" i="1"/>
  <c r="G52" i="1" s="1"/>
  <c r="CK52" i="1" s="1"/>
  <c r="BHT52" i="1"/>
  <c r="K52" i="1" s="1"/>
  <c r="CO52" i="1" s="1"/>
  <c r="BHX52" i="1"/>
  <c r="O52" i="1" s="1"/>
  <c r="CS52" i="1" s="1"/>
  <c r="BIB52" i="1"/>
  <c r="S52" i="1" s="1"/>
  <c r="CW52" i="1" s="1"/>
  <c r="BHM68" i="1"/>
  <c r="D68" i="1" s="1"/>
  <c r="CH68" i="1" s="1"/>
  <c r="BHQ68" i="1"/>
  <c r="H68" i="1" s="1"/>
  <c r="CL68" i="1" s="1"/>
  <c r="BHU68" i="1"/>
  <c r="L68" i="1" s="1"/>
  <c r="CP68" i="1" s="1"/>
  <c r="BHY68" i="1"/>
  <c r="P68" i="1" s="1"/>
  <c r="CT68" i="1" s="1"/>
  <c r="BIC68" i="1"/>
  <c r="T68" i="1" s="1"/>
  <c r="CX68" i="1" s="1"/>
  <c r="BHN68" i="1"/>
  <c r="E68" i="1" s="1"/>
  <c r="CI68" i="1" s="1"/>
  <c r="BHR68" i="1"/>
  <c r="I68" i="1" s="1"/>
  <c r="CM68" i="1" s="1"/>
  <c r="BHV68" i="1"/>
  <c r="M68" i="1" s="1"/>
  <c r="CQ68" i="1" s="1"/>
  <c r="BHZ68" i="1"/>
  <c r="Q68" i="1" s="1"/>
  <c r="CU68" i="1" s="1"/>
  <c r="BID68" i="1"/>
  <c r="U68" i="1" s="1"/>
  <c r="CY68" i="1" s="1"/>
  <c r="BHO68" i="1"/>
  <c r="F68" i="1" s="1"/>
  <c r="CJ68" i="1" s="1"/>
  <c r="BHS68" i="1"/>
  <c r="J68" i="1" s="1"/>
  <c r="CN68" i="1" s="1"/>
  <c r="BHW68" i="1"/>
  <c r="N68" i="1" s="1"/>
  <c r="CR68" i="1" s="1"/>
  <c r="BIA68" i="1"/>
  <c r="R68" i="1" s="1"/>
  <c r="CV68" i="1" s="1"/>
  <c r="BIE68" i="1"/>
  <c r="V68" i="1" s="1"/>
  <c r="CZ68" i="1" s="1"/>
  <c r="BHL68" i="1"/>
  <c r="C68" i="1" s="1"/>
  <c r="CG68" i="1" s="1"/>
  <c r="BHP68" i="1"/>
  <c r="G68" i="1" s="1"/>
  <c r="CK68" i="1" s="1"/>
  <c r="BHT68" i="1"/>
  <c r="K68" i="1" s="1"/>
  <c r="CO68" i="1" s="1"/>
  <c r="BHX68" i="1"/>
  <c r="O68" i="1" s="1"/>
  <c r="CS68" i="1" s="1"/>
  <c r="BIB68" i="1"/>
  <c r="S68" i="1" s="1"/>
  <c r="CW68" i="1" s="1"/>
  <c r="BHM89" i="1"/>
  <c r="D89" i="1" s="1"/>
  <c r="CH89" i="1" s="1"/>
  <c r="BHQ89" i="1"/>
  <c r="H89" i="1" s="1"/>
  <c r="CL89" i="1" s="1"/>
  <c r="BHU89" i="1"/>
  <c r="L89" i="1" s="1"/>
  <c r="CP89" i="1" s="1"/>
  <c r="BHY89" i="1"/>
  <c r="P89" i="1" s="1"/>
  <c r="CT89" i="1" s="1"/>
  <c r="BIC89" i="1"/>
  <c r="T89" i="1" s="1"/>
  <c r="CX89" i="1" s="1"/>
  <c r="BHN89" i="1"/>
  <c r="E89" i="1" s="1"/>
  <c r="CI89" i="1" s="1"/>
  <c r="BHR89" i="1"/>
  <c r="I89" i="1" s="1"/>
  <c r="CM89" i="1" s="1"/>
  <c r="BHV89" i="1"/>
  <c r="M89" i="1" s="1"/>
  <c r="CQ89" i="1" s="1"/>
  <c r="BHZ89" i="1"/>
  <c r="Q89" i="1" s="1"/>
  <c r="CU89" i="1" s="1"/>
  <c r="BID89" i="1"/>
  <c r="U89" i="1" s="1"/>
  <c r="CY89" i="1" s="1"/>
  <c r="BHO89" i="1"/>
  <c r="F89" i="1" s="1"/>
  <c r="CJ89" i="1" s="1"/>
  <c r="BHS89" i="1"/>
  <c r="J89" i="1" s="1"/>
  <c r="CN89" i="1" s="1"/>
  <c r="BHW89" i="1"/>
  <c r="N89" i="1" s="1"/>
  <c r="CR89" i="1" s="1"/>
  <c r="BIA89" i="1"/>
  <c r="R89" i="1" s="1"/>
  <c r="CV89" i="1" s="1"/>
  <c r="BIE89" i="1"/>
  <c r="V89" i="1" s="1"/>
  <c r="CZ89" i="1" s="1"/>
  <c r="BHL89" i="1"/>
  <c r="C89" i="1" s="1"/>
  <c r="CG89" i="1" s="1"/>
  <c r="BHP89" i="1"/>
  <c r="G89" i="1" s="1"/>
  <c r="CK89" i="1" s="1"/>
  <c r="BHT89" i="1"/>
  <c r="K89" i="1" s="1"/>
  <c r="CO89" i="1" s="1"/>
  <c r="BHX89" i="1"/>
  <c r="O89" i="1" s="1"/>
  <c r="CS89" i="1" s="1"/>
  <c r="BIB89" i="1"/>
  <c r="S89" i="1" s="1"/>
  <c r="CW89" i="1" s="1"/>
  <c r="BHN111" i="1"/>
  <c r="E111" i="1" s="1"/>
  <c r="CI111" i="1" s="1"/>
  <c r="BHR111" i="1"/>
  <c r="I111" i="1" s="1"/>
  <c r="CM111" i="1" s="1"/>
  <c r="BHV111" i="1"/>
  <c r="M111" i="1" s="1"/>
  <c r="CQ111" i="1" s="1"/>
  <c r="BHZ111" i="1"/>
  <c r="Q111" i="1" s="1"/>
  <c r="CU111" i="1" s="1"/>
  <c r="BID111" i="1"/>
  <c r="U111" i="1" s="1"/>
  <c r="CY111" i="1" s="1"/>
  <c r="BHL111" i="1"/>
  <c r="C111" i="1" s="1"/>
  <c r="CG111" i="1" s="1"/>
  <c r="BHP111" i="1"/>
  <c r="G111" i="1" s="1"/>
  <c r="CK111" i="1" s="1"/>
  <c r="BHT111" i="1"/>
  <c r="K111" i="1" s="1"/>
  <c r="CO111" i="1" s="1"/>
  <c r="BHX111" i="1"/>
  <c r="O111" i="1" s="1"/>
  <c r="CS111" i="1" s="1"/>
  <c r="BIB111" i="1"/>
  <c r="S111" i="1" s="1"/>
  <c r="CW111" i="1" s="1"/>
  <c r="BHQ111" i="1"/>
  <c r="H111" i="1" s="1"/>
  <c r="CL111" i="1" s="1"/>
  <c r="BHY111" i="1"/>
  <c r="P111" i="1" s="1"/>
  <c r="CT111" i="1" s="1"/>
  <c r="BHS111" i="1"/>
  <c r="J111" i="1" s="1"/>
  <c r="CN111" i="1" s="1"/>
  <c r="BIA111" i="1"/>
  <c r="R111" i="1" s="1"/>
  <c r="CV111" i="1" s="1"/>
  <c r="BHM111" i="1"/>
  <c r="D111" i="1" s="1"/>
  <c r="CH111" i="1" s="1"/>
  <c r="BHU111" i="1"/>
  <c r="L111" i="1" s="1"/>
  <c r="CP111" i="1" s="1"/>
  <c r="BIC111" i="1"/>
  <c r="T111" i="1" s="1"/>
  <c r="CX111" i="1" s="1"/>
  <c r="BHO111" i="1"/>
  <c r="F111" i="1" s="1"/>
  <c r="CJ111" i="1" s="1"/>
  <c r="BHW111" i="1"/>
  <c r="N111" i="1" s="1"/>
  <c r="CR111" i="1" s="1"/>
  <c r="BIE111" i="1"/>
  <c r="V111" i="1" s="1"/>
  <c r="CZ111" i="1" s="1"/>
  <c r="BHN132" i="1"/>
  <c r="E132" i="1" s="1"/>
  <c r="CI132" i="1" s="1"/>
  <c r="BHR132" i="1"/>
  <c r="I132" i="1" s="1"/>
  <c r="CM132" i="1" s="1"/>
  <c r="BHV132" i="1"/>
  <c r="M132" i="1" s="1"/>
  <c r="CQ132" i="1" s="1"/>
  <c r="BHZ132" i="1"/>
  <c r="Q132" i="1" s="1"/>
  <c r="CU132" i="1" s="1"/>
  <c r="BID132" i="1"/>
  <c r="U132" i="1" s="1"/>
  <c r="CY132" i="1" s="1"/>
  <c r="BHO132" i="1"/>
  <c r="F132" i="1" s="1"/>
  <c r="CJ132" i="1" s="1"/>
  <c r="BHS132" i="1"/>
  <c r="J132" i="1" s="1"/>
  <c r="CN132" i="1" s="1"/>
  <c r="BHW132" i="1"/>
  <c r="N132" i="1" s="1"/>
  <c r="CR132" i="1" s="1"/>
  <c r="BIA132" i="1"/>
  <c r="R132" i="1" s="1"/>
  <c r="CV132" i="1" s="1"/>
  <c r="BIE132" i="1"/>
  <c r="V132" i="1" s="1"/>
  <c r="CZ132" i="1" s="1"/>
  <c r="BHL132" i="1"/>
  <c r="C132" i="1" s="1"/>
  <c r="CG132" i="1" s="1"/>
  <c r="BHP132" i="1"/>
  <c r="G132" i="1" s="1"/>
  <c r="CK132" i="1" s="1"/>
  <c r="BHT132" i="1"/>
  <c r="K132" i="1" s="1"/>
  <c r="CO132" i="1" s="1"/>
  <c r="BHX132" i="1"/>
  <c r="O132" i="1" s="1"/>
  <c r="CS132" i="1" s="1"/>
  <c r="BIB132" i="1"/>
  <c r="S132" i="1" s="1"/>
  <c r="CW132" i="1" s="1"/>
  <c r="BHM132" i="1"/>
  <c r="D132" i="1" s="1"/>
  <c r="CH132" i="1" s="1"/>
  <c r="BHQ132" i="1"/>
  <c r="H132" i="1" s="1"/>
  <c r="CL132" i="1" s="1"/>
  <c r="BHU132" i="1"/>
  <c r="L132" i="1" s="1"/>
  <c r="CP132" i="1" s="1"/>
  <c r="BHY132" i="1"/>
  <c r="P132" i="1" s="1"/>
  <c r="CT132" i="1" s="1"/>
  <c r="BIC132" i="1"/>
  <c r="T132" i="1" s="1"/>
  <c r="CX132" i="1" s="1"/>
  <c r="BHN149" i="1"/>
  <c r="E149" i="1" s="1"/>
  <c r="CI149" i="1" s="1"/>
  <c r="BHR149" i="1"/>
  <c r="I149" i="1" s="1"/>
  <c r="CM149" i="1" s="1"/>
  <c r="BHV149" i="1"/>
  <c r="M149" i="1" s="1"/>
  <c r="CQ149" i="1" s="1"/>
  <c r="BHZ149" i="1"/>
  <c r="Q149" i="1" s="1"/>
  <c r="CU149" i="1" s="1"/>
  <c r="BID149" i="1"/>
  <c r="U149" i="1" s="1"/>
  <c r="CY149" i="1" s="1"/>
  <c r="BHO149" i="1"/>
  <c r="F149" i="1" s="1"/>
  <c r="CJ149" i="1" s="1"/>
  <c r="BHS149" i="1"/>
  <c r="J149" i="1" s="1"/>
  <c r="CN149" i="1" s="1"/>
  <c r="BHW149" i="1"/>
  <c r="N149" i="1" s="1"/>
  <c r="CR149" i="1" s="1"/>
  <c r="BIA149" i="1"/>
  <c r="R149" i="1" s="1"/>
  <c r="CV149" i="1" s="1"/>
  <c r="BIE149" i="1"/>
  <c r="V149" i="1" s="1"/>
  <c r="CZ149" i="1" s="1"/>
  <c r="BHL149" i="1"/>
  <c r="C149" i="1" s="1"/>
  <c r="CG149" i="1" s="1"/>
  <c r="BHP149" i="1"/>
  <c r="G149" i="1" s="1"/>
  <c r="CK149" i="1" s="1"/>
  <c r="BHT149" i="1"/>
  <c r="K149" i="1" s="1"/>
  <c r="CO149" i="1" s="1"/>
  <c r="BHX149" i="1"/>
  <c r="O149" i="1" s="1"/>
  <c r="CS149" i="1" s="1"/>
  <c r="BIB149" i="1"/>
  <c r="S149" i="1" s="1"/>
  <c r="CW149" i="1" s="1"/>
  <c r="BHM149" i="1"/>
  <c r="D149" i="1" s="1"/>
  <c r="CH149" i="1" s="1"/>
  <c r="BHQ149" i="1"/>
  <c r="H149" i="1" s="1"/>
  <c r="CL149" i="1" s="1"/>
  <c r="BHU149" i="1"/>
  <c r="L149" i="1" s="1"/>
  <c r="CP149" i="1" s="1"/>
  <c r="BHY149" i="1"/>
  <c r="P149" i="1" s="1"/>
  <c r="CT149" i="1" s="1"/>
  <c r="BIC149" i="1"/>
  <c r="T149" i="1" s="1"/>
  <c r="CX149" i="1" s="1"/>
  <c r="BHN165" i="1"/>
  <c r="E165" i="1" s="1"/>
  <c r="CI165" i="1" s="1"/>
  <c r="BHR165" i="1"/>
  <c r="I165" i="1" s="1"/>
  <c r="CM165" i="1" s="1"/>
  <c r="BHV165" i="1"/>
  <c r="M165" i="1" s="1"/>
  <c r="CQ165" i="1" s="1"/>
  <c r="BHZ165" i="1"/>
  <c r="Q165" i="1" s="1"/>
  <c r="CU165" i="1" s="1"/>
  <c r="BID165" i="1"/>
  <c r="U165" i="1" s="1"/>
  <c r="CY165" i="1" s="1"/>
  <c r="BHO165" i="1"/>
  <c r="F165" i="1" s="1"/>
  <c r="CJ165" i="1" s="1"/>
  <c r="BHS165" i="1"/>
  <c r="J165" i="1" s="1"/>
  <c r="CN165" i="1" s="1"/>
  <c r="BHW165" i="1"/>
  <c r="N165" i="1" s="1"/>
  <c r="CR165" i="1" s="1"/>
  <c r="BIA165" i="1"/>
  <c r="R165" i="1" s="1"/>
  <c r="CV165" i="1" s="1"/>
  <c r="BIE165" i="1"/>
  <c r="V165" i="1" s="1"/>
  <c r="CZ165" i="1" s="1"/>
  <c r="BHL165" i="1"/>
  <c r="C165" i="1" s="1"/>
  <c r="CG165" i="1" s="1"/>
  <c r="BHP165" i="1"/>
  <c r="G165" i="1" s="1"/>
  <c r="CK165" i="1" s="1"/>
  <c r="BHT165" i="1"/>
  <c r="K165" i="1" s="1"/>
  <c r="CO165" i="1" s="1"/>
  <c r="BHX165" i="1"/>
  <c r="O165" i="1" s="1"/>
  <c r="CS165" i="1" s="1"/>
  <c r="BIB165" i="1"/>
  <c r="S165" i="1" s="1"/>
  <c r="CW165" i="1" s="1"/>
  <c r="BHM165" i="1"/>
  <c r="D165" i="1" s="1"/>
  <c r="CH165" i="1" s="1"/>
  <c r="BHQ165" i="1"/>
  <c r="H165" i="1" s="1"/>
  <c r="CL165" i="1" s="1"/>
  <c r="BHU165" i="1"/>
  <c r="L165" i="1" s="1"/>
  <c r="CP165" i="1" s="1"/>
  <c r="BHY165" i="1"/>
  <c r="P165" i="1" s="1"/>
  <c r="CT165" i="1" s="1"/>
  <c r="BIC165" i="1"/>
  <c r="T165" i="1" s="1"/>
  <c r="CX165" i="1" s="1"/>
  <c r="BHN182" i="1"/>
  <c r="BHR182" i="1"/>
  <c r="BHV182" i="1"/>
  <c r="BHZ182" i="1"/>
  <c r="BID182" i="1"/>
  <c r="BHO182" i="1"/>
  <c r="BHS182" i="1"/>
  <c r="BHW182" i="1"/>
  <c r="BIA182" i="1"/>
  <c r="BIE182" i="1"/>
  <c r="BHL182" i="1"/>
  <c r="BHP182" i="1"/>
  <c r="BHT182" i="1"/>
  <c r="BHX182" i="1"/>
  <c r="BIB182" i="1"/>
  <c r="BHM182" i="1"/>
  <c r="BHQ182" i="1"/>
  <c r="BHU182" i="1"/>
  <c r="BHY182" i="1"/>
  <c r="BIC182" i="1"/>
  <c r="BHN195" i="1"/>
  <c r="BHR195" i="1"/>
  <c r="BHV195" i="1"/>
  <c r="BHZ195" i="1"/>
  <c r="BID195" i="1"/>
  <c r="BHO195" i="1"/>
  <c r="BHS195" i="1"/>
  <c r="BHW195" i="1"/>
  <c r="BIA195" i="1"/>
  <c r="BIE195" i="1"/>
  <c r="BHL195" i="1"/>
  <c r="BHP195" i="1"/>
  <c r="BHT195" i="1"/>
  <c r="BHX195" i="1"/>
  <c r="BIB195" i="1"/>
  <c r="BHM195" i="1"/>
  <c r="BHQ195" i="1"/>
  <c r="BHU195" i="1"/>
  <c r="BHY195" i="1"/>
  <c r="BIC195" i="1"/>
  <c r="BHN215" i="1"/>
  <c r="BHR215" i="1"/>
  <c r="BHV215" i="1"/>
  <c r="BHZ215" i="1"/>
  <c r="BID215" i="1"/>
  <c r="BHO215" i="1"/>
  <c r="BHS215" i="1"/>
  <c r="BHW215" i="1"/>
  <c r="BIA215" i="1"/>
  <c r="BIE215" i="1"/>
  <c r="BHL215" i="1"/>
  <c r="BHP215" i="1"/>
  <c r="BHT215" i="1"/>
  <c r="BHX215" i="1"/>
  <c r="BIB215" i="1"/>
  <c r="BHM215" i="1"/>
  <c r="BHQ215" i="1"/>
  <c r="BHU215" i="1"/>
  <c r="BHY215" i="1"/>
  <c r="BIC215" i="1"/>
  <c r="BHN236" i="1"/>
  <c r="BHR236" i="1"/>
  <c r="BHV236" i="1"/>
  <c r="BHZ236" i="1"/>
  <c r="BID236" i="1"/>
  <c r="BHO236" i="1"/>
  <c r="BHS236" i="1"/>
  <c r="BHW236" i="1"/>
  <c r="BIA236" i="1"/>
  <c r="BIE236" i="1"/>
  <c r="BHL236" i="1"/>
  <c r="BHP236" i="1"/>
  <c r="BHT236" i="1"/>
  <c r="BHX236" i="1"/>
  <c r="BIB236" i="1"/>
  <c r="BHM236" i="1"/>
  <c r="BHQ236" i="1"/>
  <c r="BHU236" i="1"/>
  <c r="BHY236" i="1"/>
  <c r="BIC236" i="1"/>
  <c r="BHM249" i="1"/>
  <c r="BHQ249" i="1"/>
  <c r="BHU249" i="1"/>
  <c r="BHY249" i="1"/>
  <c r="BIC249" i="1"/>
  <c r="BHN249" i="1"/>
  <c r="BHR249" i="1"/>
  <c r="BHV249" i="1"/>
  <c r="BHZ249" i="1"/>
  <c r="BID249" i="1"/>
  <c r="BHO249" i="1"/>
  <c r="BHS249" i="1"/>
  <c r="BHW249" i="1"/>
  <c r="BIA249" i="1"/>
  <c r="BIE249" i="1"/>
  <c r="BHL249" i="1"/>
  <c r="BHP249" i="1"/>
  <c r="BHT249" i="1"/>
  <c r="BHX249" i="1"/>
  <c r="BIB249" i="1"/>
  <c r="BHM315" i="1"/>
  <c r="BHQ315" i="1"/>
  <c r="BHU315" i="1"/>
  <c r="BHY315" i="1"/>
  <c r="BIC315" i="1"/>
  <c r="BHN315" i="1"/>
  <c r="BHR315" i="1"/>
  <c r="BHV315" i="1"/>
  <c r="BHZ315" i="1"/>
  <c r="BID315" i="1"/>
  <c r="BHO315" i="1"/>
  <c r="BHS315" i="1"/>
  <c r="BHW315" i="1"/>
  <c r="BIA315" i="1"/>
  <c r="BIE315" i="1"/>
  <c r="BHL315" i="1"/>
  <c r="BHP315" i="1"/>
  <c r="BHT315" i="1"/>
  <c r="BHX315" i="1"/>
  <c r="BIB315" i="1"/>
  <c r="BHM255" i="1"/>
  <c r="BHQ255" i="1"/>
  <c r="BHU255" i="1"/>
  <c r="BHY255" i="1"/>
  <c r="BIC255" i="1"/>
  <c r="BHN255" i="1"/>
  <c r="BHR255" i="1"/>
  <c r="BHV255" i="1"/>
  <c r="BHZ255" i="1"/>
  <c r="BID255" i="1"/>
  <c r="BHO255" i="1"/>
  <c r="BHS255" i="1"/>
  <c r="BHW255" i="1"/>
  <c r="BIA255" i="1"/>
  <c r="BIE255" i="1"/>
  <c r="BHL255" i="1"/>
  <c r="BHP255" i="1"/>
  <c r="BHT255" i="1"/>
  <c r="BHX255" i="1"/>
  <c r="BIB255" i="1"/>
  <c r="BHM262" i="1"/>
  <c r="BHQ262" i="1"/>
  <c r="BHU262" i="1"/>
  <c r="BHY262" i="1"/>
  <c r="BIC262" i="1"/>
  <c r="BHN262" i="1"/>
  <c r="BHR262" i="1"/>
  <c r="BHV262" i="1"/>
  <c r="BHZ262" i="1"/>
  <c r="BID262" i="1"/>
  <c r="BHO262" i="1"/>
  <c r="BHS262" i="1"/>
  <c r="BHW262" i="1"/>
  <c r="BIA262" i="1"/>
  <c r="BIE262" i="1"/>
  <c r="BHL262" i="1"/>
  <c r="BHP262" i="1"/>
  <c r="BHT262" i="1"/>
  <c r="BHX262" i="1"/>
  <c r="BIB262" i="1"/>
  <c r="BHM261" i="1"/>
  <c r="BHQ261" i="1"/>
  <c r="BHU261" i="1"/>
  <c r="BHY261" i="1"/>
  <c r="BIC261" i="1"/>
  <c r="BHN261" i="1"/>
  <c r="BHR261" i="1"/>
  <c r="BHV261" i="1"/>
  <c r="BHZ261" i="1"/>
  <c r="BID261" i="1"/>
  <c r="BHO261" i="1"/>
  <c r="BHS261" i="1"/>
  <c r="BHW261" i="1"/>
  <c r="BIA261" i="1"/>
  <c r="BIE261" i="1"/>
  <c r="BHL261" i="1"/>
  <c r="BHP261" i="1"/>
  <c r="BHT261" i="1"/>
  <c r="BHX261" i="1"/>
  <c r="BIB261" i="1"/>
  <c r="BHO30" i="1"/>
  <c r="BHS30" i="1"/>
  <c r="BHW30" i="1"/>
  <c r="BIA30" i="1"/>
  <c r="BIE30" i="1"/>
  <c r="BHM30" i="1"/>
  <c r="BHQ30" i="1"/>
  <c r="BHU30" i="1"/>
  <c r="BHY30" i="1"/>
  <c r="BIC30" i="1"/>
  <c r="BHR30" i="1"/>
  <c r="BHZ30" i="1"/>
  <c r="BHL30" i="1"/>
  <c r="BHT30" i="1"/>
  <c r="BIB30" i="1"/>
  <c r="BHN30" i="1"/>
  <c r="BHV30" i="1"/>
  <c r="BID30" i="1"/>
  <c r="BHP30" i="1"/>
  <c r="BHX30" i="1"/>
  <c r="BHN21" i="1"/>
  <c r="BHR21" i="1"/>
  <c r="BHV21" i="1"/>
  <c r="BHZ21" i="1"/>
  <c r="BID21" i="1"/>
  <c r="BHO21" i="1"/>
  <c r="BHS21" i="1"/>
  <c r="BHW21" i="1"/>
  <c r="BIA21" i="1"/>
  <c r="BIE21" i="1"/>
  <c r="BHL21" i="1"/>
  <c r="BHP21" i="1"/>
  <c r="BHT21" i="1"/>
  <c r="BHX21" i="1"/>
  <c r="BIB21" i="1"/>
  <c r="BHM21" i="1"/>
  <c r="BHQ21" i="1"/>
  <c r="BHU21" i="1"/>
  <c r="BHY21" i="1"/>
  <c r="BIC21" i="1"/>
  <c r="BHM62" i="1"/>
  <c r="D62" i="1" s="1"/>
  <c r="CH62" i="1" s="1"/>
  <c r="BHQ62" i="1"/>
  <c r="H62" i="1" s="1"/>
  <c r="CL62" i="1" s="1"/>
  <c r="BHU62" i="1"/>
  <c r="L62" i="1" s="1"/>
  <c r="CP62" i="1" s="1"/>
  <c r="BHY62" i="1"/>
  <c r="P62" i="1" s="1"/>
  <c r="CT62" i="1" s="1"/>
  <c r="BIC62" i="1"/>
  <c r="T62" i="1" s="1"/>
  <c r="CX62" i="1" s="1"/>
  <c r="BHN62" i="1"/>
  <c r="E62" i="1" s="1"/>
  <c r="CI62" i="1" s="1"/>
  <c r="BHR62" i="1"/>
  <c r="I62" i="1" s="1"/>
  <c r="CM62" i="1" s="1"/>
  <c r="BHV62" i="1"/>
  <c r="M62" i="1" s="1"/>
  <c r="CQ62" i="1" s="1"/>
  <c r="BHZ62" i="1"/>
  <c r="Q62" i="1" s="1"/>
  <c r="CU62" i="1" s="1"/>
  <c r="BID62" i="1"/>
  <c r="U62" i="1" s="1"/>
  <c r="CY62" i="1" s="1"/>
  <c r="BHO62" i="1"/>
  <c r="F62" i="1" s="1"/>
  <c r="CJ62" i="1" s="1"/>
  <c r="BHS62" i="1"/>
  <c r="J62" i="1" s="1"/>
  <c r="CN62" i="1" s="1"/>
  <c r="BHW62" i="1"/>
  <c r="N62" i="1" s="1"/>
  <c r="CR62" i="1" s="1"/>
  <c r="BIA62" i="1"/>
  <c r="R62" i="1" s="1"/>
  <c r="CV62" i="1" s="1"/>
  <c r="BIE62" i="1"/>
  <c r="V62" i="1" s="1"/>
  <c r="CZ62" i="1" s="1"/>
  <c r="BHL62" i="1"/>
  <c r="C62" i="1" s="1"/>
  <c r="CG62" i="1" s="1"/>
  <c r="BHP62" i="1"/>
  <c r="G62" i="1" s="1"/>
  <c r="CK62" i="1" s="1"/>
  <c r="BHT62" i="1"/>
  <c r="K62" i="1" s="1"/>
  <c r="CO62" i="1" s="1"/>
  <c r="BHX62" i="1"/>
  <c r="O62" i="1" s="1"/>
  <c r="CS62" i="1" s="1"/>
  <c r="BIB62" i="1"/>
  <c r="S62" i="1" s="1"/>
  <c r="CW62" i="1" s="1"/>
  <c r="BHM71" i="1"/>
  <c r="D71" i="1" s="1"/>
  <c r="CH71" i="1" s="1"/>
  <c r="BHQ71" i="1"/>
  <c r="H71" i="1" s="1"/>
  <c r="CL71" i="1" s="1"/>
  <c r="BHU71" i="1"/>
  <c r="L71" i="1" s="1"/>
  <c r="CP71" i="1" s="1"/>
  <c r="BHY71" i="1"/>
  <c r="P71" i="1" s="1"/>
  <c r="CT71" i="1" s="1"/>
  <c r="BIC71" i="1"/>
  <c r="T71" i="1" s="1"/>
  <c r="CX71" i="1" s="1"/>
  <c r="BHN71" i="1"/>
  <c r="E71" i="1" s="1"/>
  <c r="CI71" i="1" s="1"/>
  <c r="BHR71" i="1"/>
  <c r="I71" i="1" s="1"/>
  <c r="CM71" i="1" s="1"/>
  <c r="BHV71" i="1"/>
  <c r="M71" i="1" s="1"/>
  <c r="CQ71" i="1" s="1"/>
  <c r="BHZ71" i="1"/>
  <c r="Q71" i="1" s="1"/>
  <c r="CU71" i="1" s="1"/>
  <c r="BID71" i="1"/>
  <c r="U71" i="1" s="1"/>
  <c r="CY71" i="1" s="1"/>
  <c r="BHO71" i="1"/>
  <c r="F71" i="1" s="1"/>
  <c r="CJ71" i="1" s="1"/>
  <c r="BHS71" i="1"/>
  <c r="J71" i="1" s="1"/>
  <c r="CN71" i="1" s="1"/>
  <c r="BHW71" i="1"/>
  <c r="N71" i="1" s="1"/>
  <c r="CR71" i="1" s="1"/>
  <c r="BIA71" i="1"/>
  <c r="R71" i="1" s="1"/>
  <c r="CV71" i="1" s="1"/>
  <c r="BIE71" i="1"/>
  <c r="V71" i="1" s="1"/>
  <c r="CZ71" i="1" s="1"/>
  <c r="BHL71" i="1"/>
  <c r="C71" i="1" s="1"/>
  <c r="CG71" i="1" s="1"/>
  <c r="BHP71" i="1"/>
  <c r="G71" i="1" s="1"/>
  <c r="CK71" i="1" s="1"/>
  <c r="BHT71" i="1"/>
  <c r="K71" i="1" s="1"/>
  <c r="CO71" i="1" s="1"/>
  <c r="BHX71" i="1"/>
  <c r="O71" i="1" s="1"/>
  <c r="CS71" i="1" s="1"/>
  <c r="BIB71" i="1"/>
  <c r="S71" i="1" s="1"/>
  <c r="CW71" i="1" s="1"/>
  <c r="BHM88" i="1"/>
  <c r="D88" i="1" s="1"/>
  <c r="CH88" i="1" s="1"/>
  <c r="BHQ88" i="1"/>
  <c r="H88" i="1" s="1"/>
  <c r="CL88" i="1" s="1"/>
  <c r="BHU88" i="1"/>
  <c r="L88" i="1" s="1"/>
  <c r="CP88" i="1" s="1"/>
  <c r="BHY88" i="1"/>
  <c r="P88" i="1" s="1"/>
  <c r="CT88" i="1" s="1"/>
  <c r="BIC88" i="1"/>
  <c r="T88" i="1" s="1"/>
  <c r="CX88" i="1" s="1"/>
  <c r="BHN88" i="1"/>
  <c r="E88" i="1" s="1"/>
  <c r="CI88" i="1" s="1"/>
  <c r="BHR88" i="1"/>
  <c r="I88" i="1" s="1"/>
  <c r="CM88" i="1" s="1"/>
  <c r="BHV88" i="1"/>
  <c r="M88" i="1" s="1"/>
  <c r="CQ88" i="1" s="1"/>
  <c r="BHZ88" i="1"/>
  <c r="Q88" i="1" s="1"/>
  <c r="CU88" i="1" s="1"/>
  <c r="BID88" i="1"/>
  <c r="U88" i="1" s="1"/>
  <c r="CY88" i="1" s="1"/>
  <c r="BHO88" i="1"/>
  <c r="F88" i="1" s="1"/>
  <c r="CJ88" i="1" s="1"/>
  <c r="BHS88" i="1"/>
  <c r="J88" i="1" s="1"/>
  <c r="CN88" i="1" s="1"/>
  <c r="BHW88" i="1"/>
  <c r="N88" i="1" s="1"/>
  <c r="CR88" i="1" s="1"/>
  <c r="BIA88" i="1"/>
  <c r="R88" i="1" s="1"/>
  <c r="CV88" i="1" s="1"/>
  <c r="BIE88" i="1"/>
  <c r="V88" i="1" s="1"/>
  <c r="CZ88" i="1" s="1"/>
  <c r="BHL88" i="1"/>
  <c r="C88" i="1" s="1"/>
  <c r="CG88" i="1" s="1"/>
  <c r="BHP88" i="1"/>
  <c r="G88" i="1" s="1"/>
  <c r="CK88" i="1" s="1"/>
  <c r="BHT88" i="1"/>
  <c r="K88" i="1" s="1"/>
  <c r="CO88" i="1" s="1"/>
  <c r="BHX88" i="1"/>
  <c r="O88" i="1" s="1"/>
  <c r="CS88" i="1" s="1"/>
  <c r="BIB88" i="1"/>
  <c r="S88" i="1" s="1"/>
  <c r="CW88" i="1" s="1"/>
  <c r="BHM70" i="1"/>
  <c r="D70" i="1" s="1"/>
  <c r="CH70" i="1" s="1"/>
  <c r="BHQ70" i="1"/>
  <c r="H70" i="1" s="1"/>
  <c r="CL70" i="1" s="1"/>
  <c r="BHU70" i="1"/>
  <c r="L70" i="1" s="1"/>
  <c r="CP70" i="1" s="1"/>
  <c r="BHY70" i="1"/>
  <c r="P70" i="1" s="1"/>
  <c r="CT70" i="1" s="1"/>
  <c r="BIC70" i="1"/>
  <c r="T70" i="1" s="1"/>
  <c r="CX70" i="1" s="1"/>
  <c r="BHN70" i="1"/>
  <c r="E70" i="1" s="1"/>
  <c r="CI70" i="1" s="1"/>
  <c r="BHR70" i="1"/>
  <c r="I70" i="1" s="1"/>
  <c r="CM70" i="1" s="1"/>
  <c r="BHV70" i="1"/>
  <c r="M70" i="1" s="1"/>
  <c r="CQ70" i="1" s="1"/>
  <c r="BHZ70" i="1"/>
  <c r="Q70" i="1" s="1"/>
  <c r="CU70" i="1" s="1"/>
  <c r="BID70" i="1"/>
  <c r="U70" i="1" s="1"/>
  <c r="CY70" i="1" s="1"/>
  <c r="BHO70" i="1"/>
  <c r="F70" i="1" s="1"/>
  <c r="CJ70" i="1" s="1"/>
  <c r="BHS70" i="1"/>
  <c r="J70" i="1" s="1"/>
  <c r="CN70" i="1" s="1"/>
  <c r="BHW70" i="1"/>
  <c r="N70" i="1" s="1"/>
  <c r="CR70" i="1" s="1"/>
  <c r="BIA70" i="1"/>
  <c r="R70" i="1" s="1"/>
  <c r="CV70" i="1" s="1"/>
  <c r="BIE70" i="1"/>
  <c r="V70" i="1" s="1"/>
  <c r="CZ70" i="1" s="1"/>
  <c r="BHL70" i="1"/>
  <c r="C70" i="1" s="1"/>
  <c r="CG70" i="1" s="1"/>
  <c r="BHP70" i="1"/>
  <c r="G70" i="1" s="1"/>
  <c r="CK70" i="1" s="1"/>
  <c r="BHT70" i="1"/>
  <c r="K70" i="1" s="1"/>
  <c r="CO70" i="1" s="1"/>
  <c r="BHX70" i="1"/>
  <c r="O70" i="1" s="1"/>
  <c r="CS70" i="1" s="1"/>
  <c r="BIB70" i="1"/>
  <c r="S70" i="1" s="1"/>
  <c r="CW70" i="1" s="1"/>
  <c r="BHN131" i="1"/>
  <c r="E131" i="1" s="1"/>
  <c r="CI131" i="1" s="1"/>
  <c r="BHR131" i="1"/>
  <c r="I131" i="1" s="1"/>
  <c r="CM131" i="1" s="1"/>
  <c r="BHV131" i="1"/>
  <c r="M131" i="1" s="1"/>
  <c r="CQ131" i="1" s="1"/>
  <c r="BHZ131" i="1"/>
  <c r="Q131" i="1" s="1"/>
  <c r="CU131" i="1" s="1"/>
  <c r="BID131" i="1"/>
  <c r="U131" i="1" s="1"/>
  <c r="CY131" i="1" s="1"/>
  <c r="BHO131" i="1"/>
  <c r="F131" i="1" s="1"/>
  <c r="CJ131" i="1" s="1"/>
  <c r="BHS131" i="1"/>
  <c r="J131" i="1" s="1"/>
  <c r="CN131" i="1" s="1"/>
  <c r="BHW131" i="1"/>
  <c r="N131" i="1" s="1"/>
  <c r="CR131" i="1" s="1"/>
  <c r="BIA131" i="1"/>
  <c r="R131" i="1" s="1"/>
  <c r="CV131" i="1" s="1"/>
  <c r="BIE131" i="1"/>
  <c r="V131" i="1" s="1"/>
  <c r="CZ131" i="1" s="1"/>
  <c r="BHL131" i="1"/>
  <c r="C131" i="1" s="1"/>
  <c r="CG131" i="1" s="1"/>
  <c r="BHP131" i="1"/>
  <c r="G131" i="1" s="1"/>
  <c r="CK131" i="1" s="1"/>
  <c r="BHT131" i="1"/>
  <c r="K131" i="1" s="1"/>
  <c r="CO131" i="1" s="1"/>
  <c r="BHX131" i="1"/>
  <c r="O131" i="1" s="1"/>
  <c r="CS131" i="1" s="1"/>
  <c r="BIB131" i="1"/>
  <c r="S131" i="1" s="1"/>
  <c r="CW131" i="1" s="1"/>
  <c r="BHM131" i="1"/>
  <c r="D131" i="1" s="1"/>
  <c r="CH131" i="1" s="1"/>
  <c r="BHQ131" i="1"/>
  <c r="H131" i="1" s="1"/>
  <c r="CL131" i="1" s="1"/>
  <c r="BHU131" i="1"/>
  <c r="L131" i="1" s="1"/>
  <c r="CP131" i="1" s="1"/>
  <c r="BHY131" i="1"/>
  <c r="P131" i="1" s="1"/>
  <c r="CT131" i="1" s="1"/>
  <c r="BIC131" i="1"/>
  <c r="T131" i="1" s="1"/>
  <c r="CX131" i="1" s="1"/>
  <c r="BHN152" i="1"/>
  <c r="E152" i="1" s="1"/>
  <c r="CI152" i="1" s="1"/>
  <c r="BHR152" i="1"/>
  <c r="I152" i="1" s="1"/>
  <c r="CM152" i="1" s="1"/>
  <c r="BHV152" i="1"/>
  <c r="M152" i="1" s="1"/>
  <c r="CQ152" i="1" s="1"/>
  <c r="BHZ152" i="1"/>
  <c r="Q152" i="1" s="1"/>
  <c r="CU152" i="1" s="1"/>
  <c r="BID152" i="1"/>
  <c r="U152" i="1" s="1"/>
  <c r="CY152" i="1" s="1"/>
  <c r="BHO152" i="1"/>
  <c r="F152" i="1" s="1"/>
  <c r="CJ152" i="1" s="1"/>
  <c r="BHS152" i="1"/>
  <c r="J152" i="1" s="1"/>
  <c r="CN152" i="1" s="1"/>
  <c r="BHW152" i="1"/>
  <c r="N152" i="1" s="1"/>
  <c r="CR152" i="1" s="1"/>
  <c r="BIA152" i="1"/>
  <c r="R152" i="1" s="1"/>
  <c r="CV152" i="1" s="1"/>
  <c r="BIE152" i="1"/>
  <c r="V152" i="1" s="1"/>
  <c r="CZ152" i="1" s="1"/>
  <c r="BHL152" i="1"/>
  <c r="C152" i="1" s="1"/>
  <c r="CG152" i="1" s="1"/>
  <c r="BHP152" i="1"/>
  <c r="G152" i="1" s="1"/>
  <c r="CK152" i="1" s="1"/>
  <c r="BHT152" i="1"/>
  <c r="K152" i="1" s="1"/>
  <c r="CO152" i="1" s="1"/>
  <c r="BHX152" i="1"/>
  <c r="O152" i="1" s="1"/>
  <c r="CS152" i="1" s="1"/>
  <c r="BIB152" i="1"/>
  <c r="S152" i="1" s="1"/>
  <c r="CW152" i="1" s="1"/>
  <c r="BHM152" i="1"/>
  <c r="D152" i="1" s="1"/>
  <c r="CH152" i="1" s="1"/>
  <c r="BHQ152" i="1"/>
  <c r="H152" i="1" s="1"/>
  <c r="CL152" i="1" s="1"/>
  <c r="BHU152" i="1"/>
  <c r="L152" i="1" s="1"/>
  <c r="CP152" i="1" s="1"/>
  <c r="BHY152" i="1"/>
  <c r="P152" i="1" s="1"/>
  <c r="CT152" i="1" s="1"/>
  <c r="BIC152" i="1"/>
  <c r="T152" i="1" s="1"/>
  <c r="CX152" i="1" s="1"/>
  <c r="BHN122" i="1"/>
  <c r="E122" i="1" s="1"/>
  <c r="CI122" i="1" s="1"/>
  <c r="BHR122" i="1"/>
  <c r="I122" i="1" s="1"/>
  <c r="CM122" i="1" s="1"/>
  <c r="BHV122" i="1"/>
  <c r="M122" i="1" s="1"/>
  <c r="CQ122" i="1" s="1"/>
  <c r="BHZ122" i="1"/>
  <c r="Q122" i="1" s="1"/>
  <c r="CU122" i="1" s="1"/>
  <c r="BID122" i="1"/>
  <c r="U122" i="1" s="1"/>
  <c r="CY122" i="1" s="1"/>
  <c r="BHO122" i="1"/>
  <c r="F122" i="1" s="1"/>
  <c r="CJ122" i="1" s="1"/>
  <c r="BHS122" i="1"/>
  <c r="J122" i="1" s="1"/>
  <c r="CN122" i="1" s="1"/>
  <c r="BHW122" i="1"/>
  <c r="N122" i="1" s="1"/>
  <c r="CR122" i="1" s="1"/>
  <c r="BIA122" i="1"/>
  <c r="R122" i="1" s="1"/>
  <c r="CV122" i="1" s="1"/>
  <c r="BIE122" i="1"/>
  <c r="V122" i="1" s="1"/>
  <c r="CZ122" i="1" s="1"/>
  <c r="BHL122" i="1"/>
  <c r="C122" i="1" s="1"/>
  <c r="CG122" i="1" s="1"/>
  <c r="BHP122" i="1"/>
  <c r="G122" i="1" s="1"/>
  <c r="CK122" i="1" s="1"/>
  <c r="BHT122" i="1"/>
  <c r="K122" i="1" s="1"/>
  <c r="CO122" i="1" s="1"/>
  <c r="BHX122" i="1"/>
  <c r="O122" i="1" s="1"/>
  <c r="CS122" i="1" s="1"/>
  <c r="BIB122" i="1"/>
  <c r="S122" i="1" s="1"/>
  <c r="CW122" i="1" s="1"/>
  <c r="BHM122" i="1"/>
  <c r="D122" i="1" s="1"/>
  <c r="CH122" i="1" s="1"/>
  <c r="BHQ122" i="1"/>
  <c r="H122" i="1" s="1"/>
  <c r="CL122" i="1" s="1"/>
  <c r="BHU122" i="1"/>
  <c r="L122" i="1" s="1"/>
  <c r="CP122" i="1" s="1"/>
  <c r="BHY122" i="1"/>
  <c r="P122" i="1" s="1"/>
  <c r="CT122" i="1" s="1"/>
  <c r="BIC122" i="1"/>
  <c r="T122" i="1" s="1"/>
  <c r="CX122" i="1" s="1"/>
  <c r="BHN185" i="1"/>
  <c r="BHR185" i="1"/>
  <c r="BHV185" i="1"/>
  <c r="BHZ185" i="1"/>
  <c r="BID185" i="1"/>
  <c r="BHO185" i="1"/>
  <c r="BHS185" i="1"/>
  <c r="BHW185" i="1"/>
  <c r="BIA185" i="1"/>
  <c r="BIE185" i="1"/>
  <c r="BHL185" i="1"/>
  <c r="BHP185" i="1"/>
  <c r="BHT185" i="1"/>
  <c r="BHX185" i="1"/>
  <c r="BIB185" i="1"/>
  <c r="BHM185" i="1"/>
  <c r="BHQ185" i="1"/>
  <c r="BHU185" i="1"/>
  <c r="BHY185" i="1"/>
  <c r="BIC185" i="1"/>
  <c r="BHN202" i="1"/>
  <c r="BHR202" i="1"/>
  <c r="BHV202" i="1"/>
  <c r="BHZ202" i="1"/>
  <c r="BID202" i="1"/>
  <c r="BHO202" i="1"/>
  <c r="BHS202" i="1"/>
  <c r="BHW202" i="1"/>
  <c r="BIA202" i="1"/>
  <c r="BIE202" i="1"/>
  <c r="BHL202" i="1"/>
  <c r="BHP202" i="1"/>
  <c r="BHT202" i="1"/>
  <c r="BHX202" i="1"/>
  <c r="BIB202" i="1"/>
  <c r="BHM202" i="1"/>
  <c r="BHQ202" i="1"/>
  <c r="BHU202" i="1"/>
  <c r="BHY202" i="1"/>
  <c r="BIC202" i="1"/>
  <c r="BHN172" i="1"/>
  <c r="BHR172" i="1"/>
  <c r="BHV172" i="1"/>
  <c r="BHZ172" i="1"/>
  <c r="BID172" i="1"/>
  <c r="BHO172" i="1"/>
  <c r="BHS172" i="1"/>
  <c r="BHW172" i="1"/>
  <c r="BIA172" i="1"/>
  <c r="BIE172" i="1"/>
  <c r="BHL172" i="1"/>
  <c r="BHP172" i="1"/>
  <c r="BHT172" i="1"/>
  <c r="BHX172" i="1"/>
  <c r="BIB172" i="1"/>
  <c r="BHM172" i="1"/>
  <c r="BHQ172" i="1"/>
  <c r="BHU172" i="1"/>
  <c r="BHY172" i="1"/>
  <c r="BIC172" i="1"/>
  <c r="BHN235" i="1"/>
  <c r="BHR235" i="1"/>
  <c r="BHV235" i="1"/>
  <c r="BHZ235" i="1"/>
  <c r="BID235" i="1"/>
  <c r="BHO235" i="1"/>
  <c r="BHS235" i="1"/>
  <c r="BHW235" i="1"/>
  <c r="BIA235" i="1"/>
  <c r="BIE235" i="1"/>
  <c r="BHL235" i="1"/>
  <c r="BHP235" i="1"/>
  <c r="BHT235" i="1"/>
  <c r="BHX235" i="1"/>
  <c r="BIB235" i="1"/>
  <c r="BHM235" i="1"/>
  <c r="BHQ235" i="1"/>
  <c r="BHU235" i="1"/>
  <c r="BHY235" i="1"/>
  <c r="BIC235" i="1"/>
  <c r="BHN205" i="1"/>
  <c r="BHR205" i="1"/>
  <c r="BHV205" i="1"/>
  <c r="BHZ205" i="1"/>
  <c r="BID205" i="1"/>
  <c r="BHO205" i="1"/>
  <c r="BHS205" i="1"/>
  <c r="BHW205" i="1"/>
  <c r="BIA205" i="1"/>
  <c r="BIE205" i="1"/>
  <c r="BHL205" i="1"/>
  <c r="BHP205" i="1"/>
  <c r="BHT205" i="1"/>
  <c r="BHX205" i="1"/>
  <c r="BIB205" i="1"/>
  <c r="BHM205" i="1"/>
  <c r="BHQ205" i="1"/>
  <c r="BHU205" i="1"/>
  <c r="BHY205" i="1"/>
  <c r="BIC205" i="1"/>
  <c r="BHN218" i="1"/>
  <c r="BHR218" i="1"/>
  <c r="BHV218" i="1"/>
  <c r="BHZ218" i="1"/>
  <c r="BID218" i="1"/>
  <c r="BHO218" i="1"/>
  <c r="BHS218" i="1"/>
  <c r="BHW218" i="1"/>
  <c r="BIA218" i="1"/>
  <c r="BIE218" i="1"/>
  <c r="BHL218" i="1"/>
  <c r="BHP218" i="1"/>
  <c r="BHT218" i="1"/>
  <c r="BHX218" i="1"/>
  <c r="BIB218" i="1"/>
  <c r="BHM218" i="1"/>
  <c r="BHQ218" i="1"/>
  <c r="BHU218" i="1"/>
  <c r="BHY218" i="1"/>
  <c r="BIC218" i="1"/>
  <c r="BHM295" i="1"/>
  <c r="BHQ295" i="1"/>
  <c r="BHU295" i="1"/>
  <c r="BHY295" i="1"/>
  <c r="BIC295" i="1"/>
  <c r="BHN295" i="1"/>
  <c r="BHR295" i="1"/>
  <c r="BHV295" i="1"/>
  <c r="BHZ295" i="1"/>
  <c r="BID295" i="1"/>
  <c r="BHO295" i="1"/>
  <c r="BHS295" i="1"/>
  <c r="BHW295" i="1"/>
  <c r="BIA295" i="1"/>
  <c r="BIE295" i="1"/>
  <c r="BHL295" i="1"/>
  <c r="BHP295" i="1"/>
  <c r="BHT295" i="1"/>
  <c r="BHX295" i="1"/>
  <c r="BIB295" i="1"/>
  <c r="BHM306" i="1"/>
  <c r="BHQ306" i="1"/>
  <c r="BHU306" i="1"/>
  <c r="BHY306" i="1"/>
  <c r="BIC306" i="1"/>
  <c r="BHN306" i="1"/>
  <c r="BHR306" i="1"/>
  <c r="BHV306" i="1"/>
  <c r="BHZ306" i="1"/>
  <c r="BID306" i="1"/>
  <c r="BHO306" i="1"/>
  <c r="BHS306" i="1"/>
  <c r="BHW306" i="1"/>
  <c r="BIA306" i="1"/>
  <c r="BIE306" i="1"/>
  <c r="BHL306" i="1"/>
  <c r="BHP306" i="1"/>
  <c r="BHT306" i="1"/>
  <c r="BHX306" i="1"/>
  <c r="BIB306" i="1"/>
  <c r="BHM305" i="1"/>
  <c r="BHQ305" i="1"/>
  <c r="BHU305" i="1"/>
  <c r="BHY305" i="1"/>
  <c r="BIC305" i="1"/>
  <c r="BHN305" i="1"/>
  <c r="BHR305" i="1"/>
  <c r="BHV305" i="1"/>
  <c r="BHZ305" i="1"/>
  <c r="BID305" i="1"/>
  <c r="BHO305" i="1"/>
  <c r="BHS305" i="1"/>
  <c r="BHW305" i="1"/>
  <c r="BIA305" i="1"/>
  <c r="BIE305" i="1"/>
  <c r="BHL305" i="1"/>
  <c r="BHP305" i="1"/>
  <c r="BHT305" i="1"/>
  <c r="BHX305" i="1"/>
  <c r="BIB305" i="1"/>
  <c r="BHN11" i="1"/>
  <c r="BHR11" i="1"/>
  <c r="BHV11" i="1"/>
  <c r="BHZ11" i="1"/>
  <c r="BID11" i="1"/>
  <c r="BHO11" i="1"/>
  <c r="BHS11" i="1"/>
  <c r="BHW11" i="1"/>
  <c r="BIA11" i="1"/>
  <c r="BIE11" i="1"/>
  <c r="BHL11" i="1"/>
  <c r="BHP11" i="1"/>
  <c r="BHT11" i="1"/>
  <c r="BHX11" i="1"/>
  <c r="BIB11" i="1"/>
  <c r="BHM11" i="1"/>
  <c r="BHQ11" i="1"/>
  <c r="BHU11" i="1"/>
  <c r="BHY11" i="1"/>
  <c r="BIC11" i="1"/>
  <c r="BHN20" i="1"/>
  <c r="BHR20" i="1"/>
  <c r="BHV20" i="1"/>
  <c r="BHZ20" i="1"/>
  <c r="BID20" i="1"/>
  <c r="BHO20" i="1"/>
  <c r="BHS20" i="1"/>
  <c r="BHW20" i="1"/>
  <c r="BIA20" i="1"/>
  <c r="BIE20" i="1"/>
  <c r="BHL20" i="1"/>
  <c r="BHP20" i="1"/>
  <c r="BHT20" i="1"/>
  <c r="BHX20" i="1"/>
  <c r="BIB20" i="1"/>
  <c r="BHM20" i="1"/>
  <c r="BHQ20" i="1"/>
  <c r="BHU20" i="1"/>
  <c r="BHY20" i="1"/>
  <c r="BIC20" i="1"/>
  <c r="BHM57" i="1"/>
  <c r="D57" i="1" s="1"/>
  <c r="CH57" i="1" s="1"/>
  <c r="BHQ57" i="1"/>
  <c r="H57" i="1" s="1"/>
  <c r="CL57" i="1" s="1"/>
  <c r="BHU57" i="1"/>
  <c r="L57" i="1" s="1"/>
  <c r="CP57" i="1" s="1"/>
  <c r="BHY57" i="1"/>
  <c r="P57" i="1" s="1"/>
  <c r="CT57" i="1" s="1"/>
  <c r="BIC57" i="1"/>
  <c r="T57" i="1" s="1"/>
  <c r="CX57" i="1" s="1"/>
  <c r="BHN57" i="1"/>
  <c r="E57" i="1" s="1"/>
  <c r="CI57" i="1" s="1"/>
  <c r="BHR57" i="1"/>
  <c r="I57" i="1" s="1"/>
  <c r="CM57" i="1" s="1"/>
  <c r="BHV57" i="1"/>
  <c r="M57" i="1" s="1"/>
  <c r="CQ57" i="1" s="1"/>
  <c r="BHZ57" i="1"/>
  <c r="Q57" i="1" s="1"/>
  <c r="CU57" i="1" s="1"/>
  <c r="BID57" i="1"/>
  <c r="U57" i="1" s="1"/>
  <c r="CY57" i="1" s="1"/>
  <c r="BHO57" i="1"/>
  <c r="F57" i="1" s="1"/>
  <c r="CJ57" i="1" s="1"/>
  <c r="BHS57" i="1"/>
  <c r="J57" i="1" s="1"/>
  <c r="CN57" i="1" s="1"/>
  <c r="BHW57" i="1"/>
  <c r="N57" i="1" s="1"/>
  <c r="CR57" i="1" s="1"/>
  <c r="BIA57" i="1"/>
  <c r="R57" i="1" s="1"/>
  <c r="CV57" i="1" s="1"/>
  <c r="BIE57" i="1"/>
  <c r="V57" i="1" s="1"/>
  <c r="CZ57" i="1" s="1"/>
  <c r="BHL57" i="1"/>
  <c r="C57" i="1" s="1"/>
  <c r="CG57" i="1" s="1"/>
  <c r="BHP57" i="1"/>
  <c r="G57" i="1" s="1"/>
  <c r="CK57" i="1" s="1"/>
  <c r="BHT57" i="1"/>
  <c r="K57" i="1" s="1"/>
  <c r="CO57" i="1" s="1"/>
  <c r="BHX57" i="1"/>
  <c r="O57" i="1" s="1"/>
  <c r="CS57" i="1" s="1"/>
  <c r="BIB57" i="1"/>
  <c r="S57" i="1" s="1"/>
  <c r="CW57" i="1" s="1"/>
  <c r="BHM44" i="1"/>
  <c r="D44" i="1" s="1"/>
  <c r="CH44" i="1" s="1"/>
  <c r="BHQ44" i="1"/>
  <c r="H44" i="1" s="1"/>
  <c r="CL44" i="1" s="1"/>
  <c r="BHU44" i="1"/>
  <c r="L44" i="1" s="1"/>
  <c r="CP44" i="1" s="1"/>
  <c r="BHY44" i="1"/>
  <c r="P44" i="1" s="1"/>
  <c r="CT44" i="1" s="1"/>
  <c r="BIC44" i="1"/>
  <c r="T44" i="1" s="1"/>
  <c r="CX44" i="1" s="1"/>
  <c r="BHN44" i="1"/>
  <c r="E44" i="1" s="1"/>
  <c r="CI44" i="1" s="1"/>
  <c r="BHR44" i="1"/>
  <c r="I44" i="1" s="1"/>
  <c r="CM44" i="1" s="1"/>
  <c r="BHV44" i="1"/>
  <c r="M44" i="1" s="1"/>
  <c r="CQ44" i="1" s="1"/>
  <c r="BHZ44" i="1"/>
  <c r="Q44" i="1" s="1"/>
  <c r="CU44" i="1" s="1"/>
  <c r="BID44" i="1"/>
  <c r="U44" i="1" s="1"/>
  <c r="CY44" i="1" s="1"/>
  <c r="BHO44" i="1"/>
  <c r="F44" i="1" s="1"/>
  <c r="CJ44" i="1" s="1"/>
  <c r="BHS44" i="1"/>
  <c r="J44" i="1" s="1"/>
  <c r="CN44" i="1" s="1"/>
  <c r="BHW44" i="1"/>
  <c r="N44" i="1" s="1"/>
  <c r="CR44" i="1" s="1"/>
  <c r="BIA44" i="1"/>
  <c r="R44" i="1" s="1"/>
  <c r="CV44" i="1" s="1"/>
  <c r="BIE44" i="1"/>
  <c r="V44" i="1" s="1"/>
  <c r="CZ44" i="1" s="1"/>
  <c r="BHL44" i="1"/>
  <c r="C44" i="1" s="1"/>
  <c r="CG44" i="1" s="1"/>
  <c r="BHP44" i="1"/>
  <c r="G44" i="1" s="1"/>
  <c r="CK44" i="1" s="1"/>
  <c r="BHT44" i="1"/>
  <c r="K44" i="1" s="1"/>
  <c r="CO44" i="1" s="1"/>
  <c r="BHX44" i="1"/>
  <c r="O44" i="1" s="1"/>
  <c r="CS44" i="1" s="1"/>
  <c r="BIB44" i="1"/>
  <c r="S44" i="1" s="1"/>
  <c r="CW44" i="1" s="1"/>
  <c r="BHN107" i="1"/>
  <c r="E107" i="1" s="1"/>
  <c r="CI107" i="1" s="1"/>
  <c r="BHR107" i="1"/>
  <c r="I107" i="1" s="1"/>
  <c r="CM107" i="1" s="1"/>
  <c r="BHV107" i="1"/>
  <c r="M107" i="1" s="1"/>
  <c r="CQ107" i="1" s="1"/>
  <c r="BHZ107" i="1"/>
  <c r="Q107" i="1" s="1"/>
  <c r="CU107" i="1" s="1"/>
  <c r="BID107" i="1"/>
  <c r="U107" i="1" s="1"/>
  <c r="CY107" i="1" s="1"/>
  <c r="BHL107" i="1"/>
  <c r="C107" i="1" s="1"/>
  <c r="CG107" i="1" s="1"/>
  <c r="BHP107" i="1"/>
  <c r="G107" i="1" s="1"/>
  <c r="CK107" i="1" s="1"/>
  <c r="BHT107" i="1"/>
  <c r="K107" i="1" s="1"/>
  <c r="CO107" i="1" s="1"/>
  <c r="BHX107" i="1"/>
  <c r="O107" i="1" s="1"/>
  <c r="CS107" i="1" s="1"/>
  <c r="BIB107" i="1"/>
  <c r="S107" i="1" s="1"/>
  <c r="CW107" i="1" s="1"/>
  <c r="BHQ107" i="1"/>
  <c r="H107" i="1" s="1"/>
  <c r="CL107" i="1" s="1"/>
  <c r="BHY107" i="1"/>
  <c r="P107" i="1" s="1"/>
  <c r="CT107" i="1" s="1"/>
  <c r="BHS107" i="1"/>
  <c r="J107" i="1" s="1"/>
  <c r="CN107" i="1" s="1"/>
  <c r="BIA107" i="1"/>
  <c r="R107" i="1" s="1"/>
  <c r="CV107" i="1" s="1"/>
  <c r="BHM107" i="1"/>
  <c r="D107" i="1" s="1"/>
  <c r="CH107" i="1" s="1"/>
  <c r="BHU107" i="1"/>
  <c r="L107" i="1" s="1"/>
  <c r="CP107" i="1" s="1"/>
  <c r="BIC107" i="1"/>
  <c r="T107" i="1" s="1"/>
  <c r="CX107" i="1" s="1"/>
  <c r="BHO107" i="1"/>
  <c r="F107" i="1" s="1"/>
  <c r="CJ107" i="1" s="1"/>
  <c r="BHW107" i="1"/>
  <c r="N107" i="1" s="1"/>
  <c r="CR107" i="1" s="1"/>
  <c r="BIE107" i="1"/>
  <c r="V107" i="1" s="1"/>
  <c r="CZ107" i="1" s="1"/>
  <c r="BHM81" i="1"/>
  <c r="D81" i="1" s="1"/>
  <c r="CH81" i="1" s="1"/>
  <c r="BHQ81" i="1"/>
  <c r="H81" i="1" s="1"/>
  <c r="CL81" i="1" s="1"/>
  <c r="BHU81" i="1"/>
  <c r="L81" i="1" s="1"/>
  <c r="CP81" i="1" s="1"/>
  <c r="BHY81" i="1"/>
  <c r="P81" i="1" s="1"/>
  <c r="CT81" i="1" s="1"/>
  <c r="BIC81" i="1"/>
  <c r="T81" i="1" s="1"/>
  <c r="CX81" i="1" s="1"/>
  <c r="BHN81" i="1"/>
  <c r="E81" i="1" s="1"/>
  <c r="CI81" i="1" s="1"/>
  <c r="BHR81" i="1"/>
  <c r="I81" i="1" s="1"/>
  <c r="CM81" i="1" s="1"/>
  <c r="BHV81" i="1"/>
  <c r="M81" i="1" s="1"/>
  <c r="CQ81" i="1" s="1"/>
  <c r="BHZ81" i="1"/>
  <c r="Q81" i="1" s="1"/>
  <c r="CU81" i="1" s="1"/>
  <c r="BID81" i="1"/>
  <c r="U81" i="1" s="1"/>
  <c r="CY81" i="1" s="1"/>
  <c r="BHO81" i="1"/>
  <c r="F81" i="1" s="1"/>
  <c r="CJ81" i="1" s="1"/>
  <c r="BHS81" i="1"/>
  <c r="J81" i="1" s="1"/>
  <c r="CN81" i="1" s="1"/>
  <c r="BHW81" i="1"/>
  <c r="N81" i="1" s="1"/>
  <c r="CR81" i="1" s="1"/>
  <c r="BIA81" i="1"/>
  <c r="R81" i="1" s="1"/>
  <c r="CV81" i="1" s="1"/>
  <c r="BIE81" i="1"/>
  <c r="V81" i="1" s="1"/>
  <c r="CZ81" i="1" s="1"/>
  <c r="BHL81" i="1"/>
  <c r="C81" i="1" s="1"/>
  <c r="CG81" i="1" s="1"/>
  <c r="BHP81" i="1"/>
  <c r="G81" i="1" s="1"/>
  <c r="CK81" i="1" s="1"/>
  <c r="BHT81" i="1"/>
  <c r="K81" i="1" s="1"/>
  <c r="CO81" i="1" s="1"/>
  <c r="BHX81" i="1"/>
  <c r="O81" i="1" s="1"/>
  <c r="CS81" i="1" s="1"/>
  <c r="BIB81" i="1"/>
  <c r="S81" i="1" s="1"/>
  <c r="CW81" i="1" s="1"/>
  <c r="BHN106" i="1"/>
  <c r="E106" i="1" s="1"/>
  <c r="CI106" i="1" s="1"/>
  <c r="BHR106" i="1"/>
  <c r="I106" i="1" s="1"/>
  <c r="CM106" i="1" s="1"/>
  <c r="BHV106" i="1"/>
  <c r="M106" i="1" s="1"/>
  <c r="CQ106" i="1" s="1"/>
  <c r="BHZ106" i="1"/>
  <c r="Q106" i="1" s="1"/>
  <c r="CU106" i="1" s="1"/>
  <c r="BID106" i="1"/>
  <c r="U106" i="1" s="1"/>
  <c r="CY106" i="1" s="1"/>
  <c r="BHL106" i="1"/>
  <c r="C106" i="1" s="1"/>
  <c r="CG106" i="1" s="1"/>
  <c r="BHP106" i="1"/>
  <c r="G106" i="1" s="1"/>
  <c r="CK106" i="1" s="1"/>
  <c r="BHT106" i="1"/>
  <c r="K106" i="1" s="1"/>
  <c r="CO106" i="1" s="1"/>
  <c r="BHX106" i="1"/>
  <c r="O106" i="1" s="1"/>
  <c r="CS106" i="1" s="1"/>
  <c r="BIB106" i="1"/>
  <c r="S106" i="1" s="1"/>
  <c r="CW106" i="1" s="1"/>
  <c r="BHM106" i="1"/>
  <c r="D106" i="1" s="1"/>
  <c r="CH106" i="1" s="1"/>
  <c r="BHU106" i="1"/>
  <c r="L106" i="1" s="1"/>
  <c r="CP106" i="1" s="1"/>
  <c r="BIC106" i="1"/>
  <c r="T106" i="1" s="1"/>
  <c r="CX106" i="1" s="1"/>
  <c r="BHO106" i="1"/>
  <c r="F106" i="1" s="1"/>
  <c r="CJ106" i="1" s="1"/>
  <c r="BHW106" i="1"/>
  <c r="N106" i="1" s="1"/>
  <c r="CR106" i="1" s="1"/>
  <c r="BIE106" i="1"/>
  <c r="V106" i="1" s="1"/>
  <c r="CZ106" i="1" s="1"/>
  <c r="BHQ106" i="1"/>
  <c r="H106" i="1" s="1"/>
  <c r="CL106" i="1" s="1"/>
  <c r="BHY106" i="1"/>
  <c r="P106" i="1" s="1"/>
  <c r="CT106" i="1" s="1"/>
  <c r="BHS106" i="1"/>
  <c r="J106" i="1" s="1"/>
  <c r="CN106" i="1" s="1"/>
  <c r="BIA106" i="1"/>
  <c r="R106" i="1" s="1"/>
  <c r="CV106" i="1" s="1"/>
  <c r="BHN124" i="1"/>
  <c r="E124" i="1" s="1"/>
  <c r="CI124" i="1" s="1"/>
  <c r="BHR124" i="1"/>
  <c r="I124" i="1" s="1"/>
  <c r="CM124" i="1" s="1"/>
  <c r="BHV124" i="1"/>
  <c r="M124" i="1" s="1"/>
  <c r="CQ124" i="1" s="1"/>
  <c r="BHZ124" i="1"/>
  <c r="Q124" i="1" s="1"/>
  <c r="CU124" i="1" s="1"/>
  <c r="BID124" i="1"/>
  <c r="U124" i="1" s="1"/>
  <c r="CY124" i="1" s="1"/>
  <c r="BHO124" i="1"/>
  <c r="F124" i="1" s="1"/>
  <c r="CJ124" i="1" s="1"/>
  <c r="BHS124" i="1"/>
  <c r="J124" i="1" s="1"/>
  <c r="CN124" i="1" s="1"/>
  <c r="BHW124" i="1"/>
  <c r="N124" i="1" s="1"/>
  <c r="CR124" i="1" s="1"/>
  <c r="BIA124" i="1"/>
  <c r="R124" i="1" s="1"/>
  <c r="CV124" i="1" s="1"/>
  <c r="BIE124" i="1"/>
  <c r="V124" i="1" s="1"/>
  <c r="CZ124" i="1" s="1"/>
  <c r="BHL124" i="1"/>
  <c r="C124" i="1" s="1"/>
  <c r="CG124" i="1" s="1"/>
  <c r="BHP124" i="1"/>
  <c r="G124" i="1" s="1"/>
  <c r="CK124" i="1" s="1"/>
  <c r="BHT124" i="1"/>
  <c r="K124" i="1" s="1"/>
  <c r="CO124" i="1" s="1"/>
  <c r="BHX124" i="1"/>
  <c r="O124" i="1" s="1"/>
  <c r="CS124" i="1" s="1"/>
  <c r="BIB124" i="1"/>
  <c r="S124" i="1" s="1"/>
  <c r="CW124" i="1" s="1"/>
  <c r="BHM124" i="1"/>
  <c r="D124" i="1" s="1"/>
  <c r="CH124" i="1" s="1"/>
  <c r="BHQ124" i="1"/>
  <c r="H124" i="1" s="1"/>
  <c r="CL124" i="1" s="1"/>
  <c r="BHU124" i="1"/>
  <c r="L124" i="1" s="1"/>
  <c r="CP124" i="1" s="1"/>
  <c r="BHY124" i="1"/>
  <c r="P124" i="1" s="1"/>
  <c r="CT124" i="1" s="1"/>
  <c r="BIC124" i="1"/>
  <c r="T124" i="1" s="1"/>
  <c r="CX124" i="1" s="1"/>
  <c r="BHN141" i="1"/>
  <c r="E141" i="1" s="1"/>
  <c r="CI141" i="1" s="1"/>
  <c r="BHR141" i="1"/>
  <c r="I141" i="1" s="1"/>
  <c r="CM141" i="1" s="1"/>
  <c r="BHV141" i="1"/>
  <c r="M141" i="1" s="1"/>
  <c r="CQ141" i="1" s="1"/>
  <c r="BHZ141" i="1"/>
  <c r="Q141" i="1" s="1"/>
  <c r="CU141" i="1" s="1"/>
  <c r="BID141" i="1"/>
  <c r="U141" i="1" s="1"/>
  <c r="CY141" i="1" s="1"/>
  <c r="BHO141" i="1"/>
  <c r="F141" i="1" s="1"/>
  <c r="CJ141" i="1" s="1"/>
  <c r="BHS141" i="1"/>
  <c r="J141" i="1" s="1"/>
  <c r="CN141" i="1" s="1"/>
  <c r="BHW141" i="1"/>
  <c r="N141" i="1" s="1"/>
  <c r="CR141" i="1" s="1"/>
  <c r="BIA141" i="1"/>
  <c r="R141" i="1" s="1"/>
  <c r="CV141" i="1" s="1"/>
  <c r="BIE141" i="1"/>
  <c r="V141" i="1" s="1"/>
  <c r="CZ141" i="1" s="1"/>
  <c r="BHL141" i="1"/>
  <c r="C141" i="1" s="1"/>
  <c r="CG141" i="1" s="1"/>
  <c r="BHP141" i="1"/>
  <c r="G141" i="1" s="1"/>
  <c r="CK141" i="1" s="1"/>
  <c r="BHT141" i="1"/>
  <c r="K141" i="1" s="1"/>
  <c r="CO141" i="1" s="1"/>
  <c r="BHX141" i="1"/>
  <c r="O141" i="1" s="1"/>
  <c r="CS141" i="1" s="1"/>
  <c r="BIB141" i="1"/>
  <c r="S141" i="1" s="1"/>
  <c r="CW141" i="1" s="1"/>
  <c r="BHM141" i="1"/>
  <c r="D141" i="1" s="1"/>
  <c r="CH141" i="1" s="1"/>
  <c r="BHQ141" i="1"/>
  <c r="H141" i="1" s="1"/>
  <c r="CL141" i="1" s="1"/>
  <c r="BHU141" i="1"/>
  <c r="L141" i="1" s="1"/>
  <c r="CP141" i="1" s="1"/>
  <c r="BHY141" i="1"/>
  <c r="P141" i="1" s="1"/>
  <c r="CT141" i="1" s="1"/>
  <c r="BIC141" i="1"/>
  <c r="T141" i="1" s="1"/>
  <c r="CX141" i="1" s="1"/>
  <c r="BHN157" i="1"/>
  <c r="E157" i="1" s="1"/>
  <c r="CI157" i="1" s="1"/>
  <c r="BHR157" i="1"/>
  <c r="I157" i="1" s="1"/>
  <c r="CM157" i="1" s="1"/>
  <c r="BHV157" i="1"/>
  <c r="M157" i="1" s="1"/>
  <c r="CQ157" i="1" s="1"/>
  <c r="BHZ157" i="1"/>
  <c r="Q157" i="1" s="1"/>
  <c r="CU157" i="1" s="1"/>
  <c r="BID157" i="1"/>
  <c r="U157" i="1" s="1"/>
  <c r="CY157" i="1" s="1"/>
  <c r="BHO157" i="1"/>
  <c r="F157" i="1" s="1"/>
  <c r="CJ157" i="1" s="1"/>
  <c r="BHS157" i="1"/>
  <c r="J157" i="1" s="1"/>
  <c r="CN157" i="1" s="1"/>
  <c r="BHW157" i="1"/>
  <c r="N157" i="1" s="1"/>
  <c r="CR157" i="1" s="1"/>
  <c r="BIA157" i="1"/>
  <c r="R157" i="1" s="1"/>
  <c r="CV157" i="1" s="1"/>
  <c r="BIE157" i="1"/>
  <c r="V157" i="1" s="1"/>
  <c r="CZ157" i="1" s="1"/>
  <c r="BHL157" i="1"/>
  <c r="C157" i="1" s="1"/>
  <c r="CG157" i="1" s="1"/>
  <c r="BHP157" i="1"/>
  <c r="G157" i="1" s="1"/>
  <c r="CK157" i="1" s="1"/>
  <c r="BHT157" i="1"/>
  <c r="K157" i="1" s="1"/>
  <c r="CO157" i="1" s="1"/>
  <c r="BHX157" i="1"/>
  <c r="O157" i="1" s="1"/>
  <c r="CS157" i="1" s="1"/>
  <c r="BIB157" i="1"/>
  <c r="S157" i="1" s="1"/>
  <c r="CW157" i="1" s="1"/>
  <c r="BHM157" i="1"/>
  <c r="D157" i="1" s="1"/>
  <c r="CH157" i="1" s="1"/>
  <c r="BHQ157" i="1"/>
  <c r="H157" i="1" s="1"/>
  <c r="CL157" i="1" s="1"/>
  <c r="BHU157" i="1"/>
  <c r="L157" i="1" s="1"/>
  <c r="CP157" i="1" s="1"/>
  <c r="BHY157" i="1"/>
  <c r="P157" i="1" s="1"/>
  <c r="CT157" i="1" s="1"/>
  <c r="BIC157" i="1"/>
  <c r="T157" i="1" s="1"/>
  <c r="CX157" i="1" s="1"/>
  <c r="BHN174" i="1"/>
  <c r="BHR174" i="1"/>
  <c r="BHV174" i="1"/>
  <c r="BHZ174" i="1"/>
  <c r="BID174" i="1"/>
  <c r="BHO174" i="1"/>
  <c r="BHS174" i="1"/>
  <c r="BHW174" i="1"/>
  <c r="BIA174" i="1"/>
  <c r="BIE174" i="1"/>
  <c r="BHL174" i="1"/>
  <c r="BHP174" i="1"/>
  <c r="BHT174" i="1"/>
  <c r="BHX174" i="1"/>
  <c r="BIB174" i="1"/>
  <c r="BHM174" i="1"/>
  <c r="BHQ174" i="1"/>
  <c r="BHU174" i="1"/>
  <c r="BHY174" i="1"/>
  <c r="BIC174" i="1"/>
  <c r="BHN187" i="1"/>
  <c r="BHR187" i="1"/>
  <c r="BHV187" i="1"/>
  <c r="BHZ187" i="1"/>
  <c r="BID187" i="1"/>
  <c r="BHO187" i="1"/>
  <c r="BHS187" i="1"/>
  <c r="BHW187" i="1"/>
  <c r="BIA187" i="1"/>
  <c r="BIE187" i="1"/>
  <c r="BHL187" i="1"/>
  <c r="BHP187" i="1"/>
  <c r="BHT187" i="1"/>
  <c r="BHX187" i="1"/>
  <c r="BIB187" i="1"/>
  <c r="BHM187" i="1"/>
  <c r="BHQ187" i="1"/>
  <c r="BHU187" i="1"/>
  <c r="BHY187" i="1"/>
  <c r="BIC187" i="1"/>
  <c r="BHN207" i="1"/>
  <c r="BHR207" i="1"/>
  <c r="BHV207" i="1"/>
  <c r="BHZ207" i="1"/>
  <c r="BID207" i="1"/>
  <c r="BHO207" i="1"/>
  <c r="BHS207" i="1"/>
  <c r="BHW207" i="1"/>
  <c r="BIA207" i="1"/>
  <c r="BIE207" i="1"/>
  <c r="BHL207" i="1"/>
  <c r="BHP207" i="1"/>
  <c r="BHT207" i="1"/>
  <c r="BHX207" i="1"/>
  <c r="BIB207" i="1"/>
  <c r="BHM207" i="1"/>
  <c r="BHQ207" i="1"/>
  <c r="BHU207" i="1"/>
  <c r="BHY207" i="1"/>
  <c r="BIC207" i="1"/>
  <c r="BHN228" i="1"/>
  <c r="BHR228" i="1"/>
  <c r="BHV228" i="1"/>
  <c r="BHZ228" i="1"/>
  <c r="BID228" i="1"/>
  <c r="BHO228" i="1"/>
  <c r="BHS228" i="1"/>
  <c r="BHW228" i="1"/>
  <c r="BIA228" i="1"/>
  <c r="BIE228" i="1"/>
  <c r="BHL228" i="1"/>
  <c r="BHP228" i="1"/>
  <c r="BHT228" i="1"/>
  <c r="BHX228" i="1"/>
  <c r="BIB228" i="1"/>
  <c r="BHM228" i="1"/>
  <c r="BHQ228" i="1"/>
  <c r="BHU228" i="1"/>
  <c r="BHY228" i="1"/>
  <c r="BIC228" i="1"/>
  <c r="BHN241" i="1"/>
  <c r="BHR241" i="1"/>
  <c r="BHV241" i="1"/>
  <c r="BHZ241" i="1"/>
  <c r="BID241" i="1"/>
  <c r="BHO241" i="1"/>
  <c r="BHS241" i="1"/>
  <c r="BHW241" i="1"/>
  <c r="BIA241" i="1"/>
  <c r="BIE241" i="1"/>
  <c r="BHL241" i="1"/>
  <c r="BHP241" i="1"/>
  <c r="BHT241" i="1"/>
  <c r="BHX241" i="1"/>
  <c r="BIB241" i="1"/>
  <c r="BHM241" i="1"/>
  <c r="BHQ241" i="1"/>
  <c r="BHU241" i="1"/>
  <c r="BHY241" i="1"/>
  <c r="BIC241" i="1"/>
  <c r="BHM307" i="1"/>
  <c r="BHQ307" i="1"/>
  <c r="BHU307" i="1"/>
  <c r="BHY307" i="1"/>
  <c r="BIC307" i="1"/>
  <c r="BHN307" i="1"/>
  <c r="BHR307" i="1"/>
  <c r="BHV307" i="1"/>
  <c r="BHZ307" i="1"/>
  <c r="BID307" i="1"/>
  <c r="BHO307" i="1"/>
  <c r="BHS307" i="1"/>
  <c r="BHW307" i="1"/>
  <c r="BIA307" i="1"/>
  <c r="BIE307" i="1"/>
  <c r="BHL307" i="1"/>
  <c r="BHP307" i="1"/>
  <c r="BHT307" i="1"/>
  <c r="BHX307" i="1"/>
  <c r="BIB307" i="1"/>
  <c r="BHM316" i="1"/>
  <c r="BHQ316" i="1"/>
  <c r="BHU316" i="1"/>
  <c r="BHY316" i="1"/>
  <c r="BIC316" i="1"/>
  <c r="BHN316" i="1"/>
  <c r="BHR316" i="1"/>
  <c r="BHV316" i="1"/>
  <c r="BHZ316" i="1"/>
  <c r="BID316" i="1"/>
  <c r="BHO316" i="1"/>
  <c r="BHS316" i="1"/>
  <c r="BHW316" i="1"/>
  <c r="BIA316" i="1"/>
  <c r="BIE316" i="1"/>
  <c r="BHL316" i="1"/>
  <c r="BHP316" i="1"/>
  <c r="BHT316" i="1"/>
  <c r="BHX316" i="1"/>
  <c r="BIB316" i="1"/>
  <c r="BHM292" i="1"/>
  <c r="BHQ292" i="1"/>
  <c r="BHU292" i="1"/>
  <c r="BHY292" i="1"/>
  <c r="BIC292" i="1"/>
  <c r="BHN292" i="1"/>
  <c r="BHR292" i="1"/>
  <c r="BHV292" i="1"/>
  <c r="BHZ292" i="1"/>
  <c r="BID292" i="1"/>
  <c r="BHO292" i="1"/>
  <c r="BHS292" i="1"/>
  <c r="BHW292" i="1"/>
  <c r="BIA292" i="1"/>
  <c r="BIE292" i="1"/>
  <c r="BHL292" i="1"/>
  <c r="BHP292" i="1"/>
  <c r="BHT292" i="1"/>
  <c r="BHX292" i="1"/>
  <c r="BIB292" i="1"/>
  <c r="BHO38" i="1"/>
  <c r="F38" i="1" s="1"/>
  <c r="CJ38" i="1" s="1"/>
  <c r="BHS38" i="1"/>
  <c r="J38" i="1" s="1"/>
  <c r="CN38" i="1" s="1"/>
  <c r="BHW38" i="1"/>
  <c r="N38" i="1" s="1"/>
  <c r="CR38" i="1" s="1"/>
  <c r="BIA38" i="1"/>
  <c r="R38" i="1" s="1"/>
  <c r="CV38" i="1" s="1"/>
  <c r="BIE38" i="1"/>
  <c r="V38" i="1" s="1"/>
  <c r="CZ38" i="1" s="1"/>
  <c r="BHM38" i="1"/>
  <c r="D38" i="1" s="1"/>
  <c r="CH38" i="1" s="1"/>
  <c r="BHQ38" i="1"/>
  <c r="H38" i="1" s="1"/>
  <c r="CL38" i="1" s="1"/>
  <c r="BHU38" i="1"/>
  <c r="L38" i="1" s="1"/>
  <c r="CP38" i="1" s="1"/>
  <c r="BHY38" i="1"/>
  <c r="P38" i="1" s="1"/>
  <c r="CT38" i="1" s="1"/>
  <c r="BIC38" i="1"/>
  <c r="T38" i="1" s="1"/>
  <c r="CX38" i="1" s="1"/>
  <c r="BHR38" i="1"/>
  <c r="I38" i="1" s="1"/>
  <c r="CM38" i="1" s="1"/>
  <c r="BHZ38" i="1"/>
  <c r="Q38" i="1" s="1"/>
  <c r="CU38" i="1" s="1"/>
  <c r="BHL38" i="1"/>
  <c r="C38" i="1" s="1"/>
  <c r="CG38" i="1" s="1"/>
  <c r="BHT38" i="1"/>
  <c r="K38" i="1" s="1"/>
  <c r="CO38" i="1" s="1"/>
  <c r="BIB38" i="1"/>
  <c r="S38" i="1" s="1"/>
  <c r="CW38" i="1" s="1"/>
  <c r="BHN38" i="1"/>
  <c r="E38" i="1" s="1"/>
  <c r="CI38" i="1" s="1"/>
  <c r="BHV38" i="1"/>
  <c r="M38" i="1" s="1"/>
  <c r="CQ38" i="1" s="1"/>
  <c r="BID38" i="1"/>
  <c r="U38" i="1" s="1"/>
  <c r="CY38" i="1" s="1"/>
  <c r="BHP38" i="1"/>
  <c r="G38" i="1" s="1"/>
  <c r="CK38" i="1" s="1"/>
  <c r="BHX38" i="1"/>
  <c r="O38" i="1" s="1"/>
  <c r="CS38" i="1" s="1"/>
  <c r="BHO29" i="1"/>
  <c r="BHS29" i="1"/>
  <c r="BHW29" i="1"/>
  <c r="BIA29" i="1"/>
  <c r="BIE29" i="1"/>
  <c r="BHM29" i="1"/>
  <c r="BHQ29" i="1"/>
  <c r="BHU29" i="1"/>
  <c r="BHY29" i="1"/>
  <c r="BIC29" i="1"/>
  <c r="BHN29" i="1"/>
  <c r="BHV29" i="1"/>
  <c r="BID29" i="1"/>
  <c r="BHP29" i="1"/>
  <c r="BHX29" i="1"/>
  <c r="BHR29" i="1"/>
  <c r="BHZ29" i="1"/>
  <c r="BHL29" i="1"/>
  <c r="BHT29" i="1"/>
  <c r="BIB29" i="1"/>
  <c r="BHM43" i="1"/>
  <c r="D43" i="1" s="1"/>
  <c r="CH43" i="1" s="1"/>
  <c r="BHQ43" i="1"/>
  <c r="H43" i="1" s="1"/>
  <c r="CL43" i="1" s="1"/>
  <c r="BHU43" i="1"/>
  <c r="L43" i="1" s="1"/>
  <c r="CP43" i="1" s="1"/>
  <c r="BHY43" i="1"/>
  <c r="P43" i="1" s="1"/>
  <c r="CT43" i="1" s="1"/>
  <c r="BIC43" i="1"/>
  <c r="T43" i="1" s="1"/>
  <c r="CX43" i="1" s="1"/>
  <c r="BHN43" i="1"/>
  <c r="E43" i="1" s="1"/>
  <c r="CI43" i="1" s="1"/>
  <c r="BHR43" i="1"/>
  <c r="I43" i="1" s="1"/>
  <c r="CM43" i="1" s="1"/>
  <c r="BHV43" i="1"/>
  <c r="M43" i="1" s="1"/>
  <c r="CQ43" i="1" s="1"/>
  <c r="BHZ43" i="1"/>
  <c r="Q43" i="1" s="1"/>
  <c r="CU43" i="1" s="1"/>
  <c r="BID43" i="1"/>
  <c r="U43" i="1" s="1"/>
  <c r="CY43" i="1" s="1"/>
  <c r="BHO43" i="1"/>
  <c r="F43" i="1" s="1"/>
  <c r="CJ43" i="1" s="1"/>
  <c r="BHS43" i="1"/>
  <c r="J43" i="1" s="1"/>
  <c r="CN43" i="1" s="1"/>
  <c r="BHW43" i="1"/>
  <c r="N43" i="1" s="1"/>
  <c r="CR43" i="1" s="1"/>
  <c r="BIA43" i="1"/>
  <c r="R43" i="1" s="1"/>
  <c r="CV43" i="1" s="1"/>
  <c r="BIE43" i="1"/>
  <c r="V43" i="1" s="1"/>
  <c r="CZ43" i="1" s="1"/>
  <c r="BHL43" i="1"/>
  <c r="C43" i="1" s="1"/>
  <c r="CG43" i="1" s="1"/>
  <c r="BHP43" i="1"/>
  <c r="G43" i="1" s="1"/>
  <c r="CK43" i="1" s="1"/>
  <c r="BHT43" i="1"/>
  <c r="K43" i="1" s="1"/>
  <c r="CO43" i="1" s="1"/>
  <c r="BHX43" i="1"/>
  <c r="O43" i="1" s="1"/>
  <c r="CS43" i="1" s="1"/>
  <c r="BIB43" i="1"/>
  <c r="S43" i="1" s="1"/>
  <c r="CW43" i="1" s="1"/>
  <c r="BHM79" i="1"/>
  <c r="D79" i="1" s="1"/>
  <c r="CH79" i="1" s="1"/>
  <c r="BHQ79" i="1"/>
  <c r="H79" i="1" s="1"/>
  <c r="CL79" i="1" s="1"/>
  <c r="BHU79" i="1"/>
  <c r="L79" i="1" s="1"/>
  <c r="CP79" i="1" s="1"/>
  <c r="BHY79" i="1"/>
  <c r="P79" i="1" s="1"/>
  <c r="CT79" i="1" s="1"/>
  <c r="BIC79" i="1"/>
  <c r="T79" i="1" s="1"/>
  <c r="CX79" i="1" s="1"/>
  <c r="BHN79" i="1"/>
  <c r="E79" i="1" s="1"/>
  <c r="CI79" i="1" s="1"/>
  <c r="BHR79" i="1"/>
  <c r="I79" i="1" s="1"/>
  <c r="CM79" i="1" s="1"/>
  <c r="BHV79" i="1"/>
  <c r="M79" i="1" s="1"/>
  <c r="CQ79" i="1" s="1"/>
  <c r="BHZ79" i="1"/>
  <c r="Q79" i="1" s="1"/>
  <c r="CU79" i="1" s="1"/>
  <c r="BID79" i="1"/>
  <c r="U79" i="1" s="1"/>
  <c r="CY79" i="1" s="1"/>
  <c r="BHO79" i="1"/>
  <c r="F79" i="1" s="1"/>
  <c r="CJ79" i="1" s="1"/>
  <c r="BHS79" i="1"/>
  <c r="J79" i="1" s="1"/>
  <c r="CN79" i="1" s="1"/>
  <c r="BHW79" i="1"/>
  <c r="N79" i="1" s="1"/>
  <c r="CR79" i="1" s="1"/>
  <c r="BIA79" i="1"/>
  <c r="R79" i="1" s="1"/>
  <c r="CV79" i="1" s="1"/>
  <c r="BIE79" i="1"/>
  <c r="V79" i="1" s="1"/>
  <c r="CZ79" i="1" s="1"/>
  <c r="BHL79" i="1"/>
  <c r="C79" i="1" s="1"/>
  <c r="CG79" i="1" s="1"/>
  <c r="BHP79" i="1"/>
  <c r="G79" i="1" s="1"/>
  <c r="CK79" i="1" s="1"/>
  <c r="BHT79" i="1"/>
  <c r="K79" i="1" s="1"/>
  <c r="CO79" i="1" s="1"/>
  <c r="BHX79" i="1"/>
  <c r="O79" i="1" s="1"/>
  <c r="CS79" i="1" s="1"/>
  <c r="BIB79" i="1"/>
  <c r="S79" i="1" s="1"/>
  <c r="CW79" i="1" s="1"/>
  <c r="BHM96" i="1"/>
  <c r="D96" i="1" s="1"/>
  <c r="CH96" i="1" s="1"/>
  <c r="BHQ96" i="1"/>
  <c r="H96" i="1" s="1"/>
  <c r="CL96" i="1" s="1"/>
  <c r="BHU96" i="1"/>
  <c r="L96" i="1" s="1"/>
  <c r="CP96" i="1" s="1"/>
  <c r="BHY96" i="1"/>
  <c r="P96" i="1" s="1"/>
  <c r="CT96" i="1" s="1"/>
  <c r="BIC96" i="1"/>
  <c r="T96" i="1" s="1"/>
  <c r="CX96" i="1" s="1"/>
  <c r="BHN96" i="1"/>
  <c r="E96" i="1" s="1"/>
  <c r="CI96" i="1" s="1"/>
  <c r="BHR96" i="1"/>
  <c r="I96" i="1" s="1"/>
  <c r="CM96" i="1" s="1"/>
  <c r="BHV96" i="1"/>
  <c r="M96" i="1" s="1"/>
  <c r="CQ96" i="1" s="1"/>
  <c r="BHZ96" i="1"/>
  <c r="Q96" i="1" s="1"/>
  <c r="CU96" i="1" s="1"/>
  <c r="BID96" i="1"/>
  <c r="U96" i="1" s="1"/>
  <c r="CY96" i="1" s="1"/>
  <c r="BHO96" i="1"/>
  <c r="F96" i="1" s="1"/>
  <c r="CJ96" i="1" s="1"/>
  <c r="BHS96" i="1"/>
  <c r="J96" i="1" s="1"/>
  <c r="CN96" i="1" s="1"/>
  <c r="BHW96" i="1"/>
  <c r="N96" i="1" s="1"/>
  <c r="CR96" i="1" s="1"/>
  <c r="BIA96" i="1"/>
  <c r="R96" i="1" s="1"/>
  <c r="CV96" i="1" s="1"/>
  <c r="BIE96" i="1"/>
  <c r="V96" i="1" s="1"/>
  <c r="CZ96" i="1" s="1"/>
  <c r="BHL96" i="1"/>
  <c r="C96" i="1" s="1"/>
  <c r="CG96" i="1" s="1"/>
  <c r="BHP96" i="1"/>
  <c r="G96" i="1" s="1"/>
  <c r="CK96" i="1" s="1"/>
  <c r="BHT96" i="1"/>
  <c r="K96" i="1" s="1"/>
  <c r="CO96" i="1" s="1"/>
  <c r="BHX96" i="1"/>
  <c r="O96" i="1" s="1"/>
  <c r="CS96" i="1" s="1"/>
  <c r="BIB96" i="1"/>
  <c r="S96" i="1" s="1"/>
  <c r="CW96" i="1" s="1"/>
  <c r="BHM78" i="1"/>
  <c r="D78" i="1" s="1"/>
  <c r="CH78" i="1" s="1"/>
  <c r="BHQ78" i="1"/>
  <c r="H78" i="1" s="1"/>
  <c r="CL78" i="1" s="1"/>
  <c r="BHU78" i="1"/>
  <c r="L78" i="1" s="1"/>
  <c r="CP78" i="1" s="1"/>
  <c r="BHY78" i="1"/>
  <c r="P78" i="1" s="1"/>
  <c r="CT78" i="1" s="1"/>
  <c r="BIC78" i="1"/>
  <c r="T78" i="1" s="1"/>
  <c r="CX78" i="1" s="1"/>
  <c r="BHN78" i="1"/>
  <c r="E78" i="1" s="1"/>
  <c r="CI78" i="1" s="1"/>
  <c r="BHR78" i="1"/>
  <c r="I78" i="1" s="1"/>
  <c r="CM78" i="1" s="1"/>
  <c r="BHV78" i="1"/>
  <c r="M78" i="1" s="1"/>
  <c r="CQ78" i="1" s="1"/>
  <c r="BHZ78" i="1"/>
  <c r="Q78" i="1" s="1"/>
  <c r="CU78" i="1" s="1"/>
  <c r="BID78" i="1"/>
  <c r="U78" i="1" s="1"/>
  <c r="CY78" i="1" s="1"/>
  <c r="BHO78" i="1"/>
  <c r="F78" i="1" s="1"/>
  <c r="CJ78" i="1" s="1"/>
  <c r="BHS78" i="1"/>
  <c r="J78" i="1" s="1"/>
  <c r="CN78" i="1" s="1"/>
  <c r="BHW78" i="1"/>
  <c r="N78" i="1" s="1"/>
  <c r="CR78" i="1" s="1"/>
  <c r="BIA78" i="1"/>
  <c r="R78" i="1" s="1"/>
  <c r="CV78" i="1" s="1"/>
  <c r="BIE78" i="1"/>
  <c r="V78" i="1" s="1"/>
  <c r="CZ78" i="1" s="1"/>
  <c r="BHL78" i="1"/>
  <c r="C78" i="1" s="1"/>
  <c r="CG78" i="1" s="1"/>
  <c r="BHP78" i="1"/>
  <c r="G78" i="1" s="1"/>
  <c r="CK78" i="1" s="1"/>
  <c r="BHT78" i="1"/>
  <c r="K78" i="1" s="1"/>
  <c r="CO78" i="1" s="1"/>
  <c r="BHX78" i="1"/>
  <c r="O78" i="1" s="1"/>
  <c r="CS78" i="1" s="1"/>
  <c r="BIB78" i="1"/>
  <c r="S78" i="1" s="1"/>
  <c r="CW78" i="1" s="1"/>
  <c r="BHN139" i="1"/>
  <c r="E139" i="1" s="1"/>
  <c r="CI139" i="1" s="1"/>
  <c r="BHR139" i="1"/>
  <c r="I139" i="1" s="1"/>
  <c r="CM139" i="1" s="1"/>
  <c r="BHV139" i="1"/>
  <c r="M139" i="1" s="1"/>
  <c r="CQ139" i="1" s="1"/>
  <c r="BHZ139" i="1"/>
  <c r="Q139" i="1" s="1"/>
  <c r="CU139" i="1" s="1"/>
  <c r="BID139" i="1"/>
  <c r="U139" i="1" s="1"/>
  <c r="CY139" i="1" s="1"/>
  <c r="BHO139" i="1"/>
  <c r="F139" i="1" s="1"/>
  <c r="CJ139" i="1" s="1"/>
  <c r="BHS139" i="1"/>
  <c r="J139" i="1" s="1"/>
  <c r="CN139" i="1" s="1"/>
  <c r="BHW139" i="1"/>
  <c r="N139" i="1" s="1"/>
  <c r="CR139" i="1" s="1"/>
  <c r="BIA139" i="1"/>
  <c r="R139" i="1" s="1"/>
  <c r="CV139" i="1" s="1"/>
  <c r="BIE139" i="1"/>
  <c r="V139" i="1" s="1"/>
  <c r="CZ139" i="1" s="1"/>
  <c r="BHL139" i="1"/>
  <c r="C139" i="1" s="1"/>
  <c r="CG139" i="1" s="1"/>
  <c r="BHP139" i="1"/>
  <c r="G139" i="1" s="1"/>
  <c r="CK139" i="1" s="1"/>
  <c r="BHT139" i="1"/>
  <c r="K139" i="1" s="1"/>
  <c r="CO139" i="1" s="1"/>
  <c r="BHX139" i="1"/>
  <c r="O139" i="1" s="1"/>
  <c r="CS139" i="1" s="1"/>
  <c r="BIB139" i="1"/>
  <c r="S139" i="1" s="1"/>
  <c r="CW139" i="1" s="1"/>
  <c r="BHM139" i="1"/>
  <c r="D139" i="1" s="1"/>
  <c r="CH139" i="1" s="1"/>
  <c r="BHQ139" i="1"/>
  <c r="H139" i="1" s="1"/>
  <c r="CL139" i="1" s="1"/>
  <c r="BHU139" i="1"/>
  <c r="L139" i="1" s="1"/>
  <c r="CP139" i="1" s="1"/>
  <c r="BHY139" i="1"/>
  <c r="P139" i="1" s="1"/>
  <c r="CT139" i="1" s="1"/>
  <c r="BIC139" i="1"/>
  <c r="T139" i="1" s="1"/>
  <c r="CX139" i="1" s="1"/>
  <c r="BHN113" i="1"/>
  <c r="E113" i="1" s="1"/>
  <c r="CI113" i="1" s="1"/>
  <c r="BHR113" i="1"/>
  <c r="I113" i="1" s="1"/>
  <c r="CM113" i="1" s="1"/>
  <c r="BHV113" i="1"/>
  <c r="M113" i="1" s="1"/>
  <c r="CQ113" i="1" s="1"/>
  <c r="BHZ113" i="1"/>
  <c r="Q113" i="1" s="1"/>
  <c r="CU113" i="1" s="1"/>
  <c r="BID113" i="1"/>
  <c r="U113" i="1" s="1"/>
  <c r="CY113" i="1" s="1"/>
  <c r="BHL113" i="1"/>
  <c r="C113" i="1" s="1"/>
  <c r="CG113" i="1" s="1"/>
  <c r="BHP113" i="1"/>
  <c r="G113" i="1" s="1"/>
  <c r="CK113" i="1" s="1"/>
  <c r="BHT113" i="1"/>
  <c r="K113" i="1" s="1"/>
  <c r="CO113" i="1" s="1"/>
  <c r="BHX113" i="1"/>
  <c r="O113" i="1" s="1"/>
  <c r="CS113" i="1" s="1"/>
  <c r="BIB113" i="1"/>
  <c r="S113" i="1" s="1"/>
  <c r="CW113" i="1" s="1"/>
  <c r="BHQ113" i="1"/>
  <c r="H113" i="1" s="1"/>
  <c r="CL113" i="1" s="1"/>
  <c r="BHY113" i="1"/>
  <c r="P113" i="1" s="1"/>
  <c r="CT113" i="1" s="1"/>
  <c r="BHS113" i="1"/>
  <c r="J113" i="1" s="1"/>
  <c r="CN113" i="1" s="1"/>
  <c r="BIA113" i="1"/>
  <c r="R113" i="1" s="1"/>
  <c r="CV113" i="1" s="1"/>
  <c r="BHM113" i="1"/>
  <c r="D113" i="1" s="1"/>
  <c r="CH113" i="1" s="1"/>
  <c r="BHU113" i="1"/>
  <c r="L113" i="1" s="1"/>
  <c r="CP113" i="1" s="1"/>
  <c r="BIC113" i="1"/>
  <c r="T113" i="1" s="1"/>
  <c r="CX113" i="1" s="1"/>
  <c r="BHO113" i="1"/>
  <c r="F113" i="1" s="1"/>
  <c r="CJ113" i="1" s="1"/>
  <c r="BHW113" i="1"/>
  <c r="N113" i="1" s="1"/>
  <c r="CR113" i="1" s="1"/>
  <c r="BIE113" i="1"/>
  <c r="V113" i="1" s="1"/>
  <c r="CZ113" i="1" s="1"/>
  <c r="BHN130" i="1"/>
  <c r="E130" i="1" s="1"/>
  <c r="CI130" i="1" s="1"/>
  <c r="BHR130" i="1"/>
  <c r="I130" i="1" s="1"/>
  <c r="CM130" i="1" s="1"/>
  <c r="BHV130" i="1"/>
  <c r="M130" i="1" s="1"/>
  <c r="CQ130" i="1" s="1"/>
  <c r="BHZ130" i="1"/>
  <c r="Q130" i="1" s="1"/>
  <c r="CU130" i="1" s="1"/>
  <c r="BID130" i="1"/>
  <c r="U130" i="1" s="1"/>
  <c r="CY130" i="1" s="1"/>
  <c r="BHO130" i="1"/>
  <c r="F130" i="1" s="1"/>
  <c r="CJ130" i="1" s="1"/>
  <c r="BHS130" i="1"/>
  <c r="J130" i="1" s="1"/>
  <c r="CN130" i="1" s="1"/>
  <c r="BHW130" i="1"/>
  <c r="N130" i="1" s="1"/>
  <c r="CR130" i="1" s="1"/>
  <c r="BIA130" i="1"/>
  <c r="R130" i="1" s="1"/>
  <c r="CV130" i="1" s="1"/>
  <c r="BIE130" i="1"/>
  <c r="V130" i="1" s="1"/>
  <c r="CZ130" i="1" s="1"/>
  <c r="BHL130" i="1"/>
  <c r="C130" i="1" s="1"/>
  <c r="CG130" i="1" s="1"/>
  <c r="BHP130" i="1"/>
  <c r="G130" i="1" s="1"/>
  <c r="CK130" i="1" s="1"/>
  <c r="BHT130" i="1"/>
  <c r="K130" i="1" s="1"/>
  <c r="CO130" i="1" s="1"/>
  <c r="BHX130" i="1"/>
  <c r="O130" i="1" s="1"/>
  <c r="CS130" i="1" s="1"/>
  <c r="BIB130" i="1"/>
  <c r="S130" i="1" s="1"/>
  <c r="CW130" i="1" s="1"/>
  <c r="BHM130" i="1"/>
  <c r="D130" i="1" s="1"/>
  <c r="CH130" i="1" s="1"/>
  <c r="BHQ130" i="1"/>
  <c r="H130" i="1" s="1"/>
  <c r="CL130" i="1" s="1"/>
  <c r="BHU130" i="1"/>
  <c r="L130" i="1" s="1"/>
  <c r="CP130" i="1" s="1"/>
  <c r="BHY130" i="1"/>
  <c r="P130" i="1" s="1"/>
  <c r="CT130" i="1" s="1"/>
  <c r="BIC130" i="1"/>
  <c r="T130" i="1" s="1"/>
  <c r="CX130" i="1" s="1"/>
  <c r="BHN193" i="1"/>
  <c r="BHR193" i="1"/>
  <c r="BHV193" i="1"/>
  <c r="BHZ193" i="1"/>
  <c r="BID193" i="1"/>
  <c r="BHO193" i="1"/>
  <c r="BHS193" i="1"/>
  <c r="BHW193" i="1"/>
  <c r="BIA193" i="1"/>
  <c r="BIE193" i="1"/>
  <c r="BHL193" i="1"/>
  <c r="BHP193" i="1"/>
  <c r="BHT193" i="1"/>
  <c r="BHX193" i="1"/>
  <c r="BIB193" i="1"/>
  <c r="BHM193" i="1"/>
  <c r="BHQ193" i="1"/>
  <c r="BHU193" i="1"/>
  <c r="BHY193" i="1"/>
  <c r="BIC193" i="1"/>
  <c r="BHN159" i="1"/>
  <c r="E159" i="1" s="1"/>
  <c r="CI159" i="1" s="1"/>
  <c r="BHR159" i="1"/>
  <c r="I159" i="1" s="1"/>
  <c r="CM159" i="1" s="1"/>
  <c r="BHV159" i="1"/>
  <c r="M159" i="1" s="1"/>
  <c r="CQ159" i="1" s="1"/>
  <c r="BHZ159" i="1"/>
  <c r="Q159" i="1" s="1"/>
  <c r="CU159" i="1" s="1"/>
  <c r="BID159" i="1"/>
  <c r="U159" i="1" s="1"/>
  <c r="CY159" i="1" s="1"/>
  <c r="BHO159" i="1"/>
  <c r="F159" i="1" s="1"/>
  <c r="CJ159" i="1" s="1"/>
  <c r="BHS159" i="1"/>
  <c r="J159" i="1" s="1"/>
  <c r="CN159" i="1" s="1"/>
  <c r="BHW159" i="1"/>
  <c r="N159" i="1" s="1"/>
  <c r="CR159" i="1" s="1"/>
  <c r="BIA159" i="1"/>
  <c r="R159" i="1" s="1"/>
  <c r="CV159" i="1" s="1"/>
  <c r="BIE159" i="1"/>
  <c r="V159" i="1" s="1"/>
  <c r="CZ159" i="1" s="1"/>
  <c r="BHL159" i="1"/>
  <c r="C159" i="1" s="1"/>
  <c r="CG159" i="1" s="1"/>
  <c r="BHP159" i="1"/>
  <c r="G159" i="1" s="1"/>
  <c r="CK159" i="1" s="1"/>
  <c r="BHT159" i="1"/>
  <c r="K159" i="1" s="1"/>
  <c r="CO159" i="1" s="1"/>
  <c r="BHX159" i="1"/>
  <c r="O159" i="1" s="1"/>
  <c r="CS159" i="1" s="1"/>
  <c r="BIB159" i="1"/>
  <c r="S159" i="1" s="1"/>
  <c r="CW159" i="1" s="1"/>
  <c r="BHM159" i="1"/>
  <c r="D159" i="1" s="1"/>
  <c r="CH159" i="1" s="1"/>
  <c r="BHQ159" i="1"/>
  <c r="H159" i="1" s="1"/>
  <c r="CL159" i="1" s="1"/>
  <c r="BHU159" i="1"/>
  <c r="L159" i="1" s="1"/>
  <c r="CP159" i="1" s="1"/>
  <c r="BHY159" i="1"/>
  <c r="P159" i="1" s="1"/>
  <c r="CT159" i="1" s="1"/>
  <c r="BIC159" i="1"/>
  <c r="T159" i="1" s="1"/>
  <c r="CX159" i="1" s="1"/>
  <c r="BHN180" i="1"/>
  <c r="BHR180" i="1"/>
  <c r="BHV180" i="1"/>
  <c r="BHZ180" i="1"/>
  <c r="BID180" i="1"/>
  <c r="BHO180" i="1"/>
  <c r="BHS180" i="1"/>
  <c r="BHW180" i="1"/>
  <c r="BIA180" i="1"/>
  <c r="BIE180" i="1"/>
  <c r="BHL180" i="1"/>
  <c r="BHP180" i="1"/>
  <c r="BHT180" i="1"/>
  <c r="BHX180" i="1"/>
  <c r="BIB180" i="1"/>
  <c r="BHM180" i="1"/>
  <c r="BHQ180" i="1"/>
  <c r="BHU180" i="1"/>
  <c r="BHY180" i="1"/>
  <c r="BIC180" i="1"/>
  <c r="BHN243" i="1"/>
  <c r="BHR243" i="1"/>
  <c r="BHV243" i="1"/>
  <c r="BHO243" i="1"/>
  <c r="BHS243" i="1"/>
  <c r="BHW243" i="1"/>
  <c r="BIA243" i="1"/>
  <c r="BIE243" i="1"/>
  <c r="BHL243" i="1"/>
  <c r="BHP243" i="1"/>
  <c r="BHT243" i="1"/>
  <c r="BHX243" i="1"/>
  <c r="BHM243" i="1"/>
  <c r="BHQ243" i="1"/>
  <c r="BHU243" i="1"/>
  <c r="BHY243" i="1"/>
  <c r="BIC243" i="1"/>
  <c r="BHZ243" i="1"/>
  <c r="BIB243" i="1"/>
  <c r="BID243" i="1"/>
  <c r="BHN213" i="1"/>
  <c r="BHR213" i="1"/>
  <c r="BHV213" i="1"/>
  <c r="BHZ213" i="1"/>
  <c r="BID213" i="1"/>
  <c r="BHO213" i="1"/>
  <c r="BHS213" i="1"/>
  <c r="BHW213" i="1"/>
  <c r="BIA213" i="1"/>
  <c r="BIE213" i="1"/>
  <c r="BHL213" i="1"/>
  <c r="BHP213" i="1"/>
  <c r="BHT213" i="1"/>
  <c r="BHX213" i="1"/>
  <c r="BIB213" i="1"/>
  <c r="BHM213" i="1"/>
  <c r="BHQ213" i="1"/>
  <c r="BHU213" i="1"/>
  <c r="BHY213" i="1"/>
  <c r="BIC213" i="1"/>
  <c r="BHN226" i="1"/>
  <c r="BHR226" i="1"/>
  <c r="BHV226" i="1"/>
  <c r="BHZ226" i="1"/>
  <c r="BID226" i="1"/>
  <c r="BHO226" i="1"/>
  <c r="BHS226" i="1"/>
  <c r="BHW226" i="1"/>
  <c r="BIA226" i="1"/>
  <c r="BIE226" i="1"/>
  <c r="BHL226" i="1"/>
  <c r="BHP226" i="1"/>
  <c r="BHT226" i="1"/>
  <c r="BHX226" i="1"/>
  <c r="BIB226" i="1"/>
  <c r="BHM226" i="1"/>
  <c r="BHQ226" i="1"/>
  <c r="BHU226" i="1"/>
  <c r="BHY226" i="1"/>
  <c r="BIC226" i="1"/>
  <c r="BHM287" i="1"/>
  <c r="BHQ287" i="1"/>
  <c r="BHU287" i="1"/>
  <c r="BHY287" i="1"/>
  <c r="BIC287" i="1"/>
  <c r="BHN287" i="1"/>
  <c r="BHR287" i="1"/>
  <c r="BHV287" i="1"/>
  <c r="BHZ287" i="1"/>
  <c r="BID287" i="1"/>
  <c r="BHO287" i="1"/>
  <c r="BHS287" i="1"/>
  <c r="BHW287" i="1"/>
  <c r="BIA287" i="1"/>
  <c r="BIE287" i="1"/>
  <c r="BHL287" i="1"/>
  <c r="BHP287" i="1"/>
  <c r="BHT287" i="1"/>
  <c r="BHX287" i="1"/>
  <c r="BIB287" i="1"/>
  <c r="BHM282" i="1"/>
  <c r="BHQ282" i="1"/>
  <c r="BHU282" i="1"/>
  <c r="BHY282" i="1"/>
  <c r="BIC282" i="1"/>
  <c r="BHN282" i="1"/>
  <c r="BHR282" i="1"/>
  <c r="BHV282" i="1"/>
  <c r="BHZ282" i="1"/>
  <c r="BID282" i="1"/>
  <c r="BHO282" i="1"/>
  <c r="BHS282" i="1"/>
  <c r="BHW282" i="1"/>
  <c r="BIA282" i="1"/>
  <c r="BIE282" i="1"/>
  <c r="BHL282" i="1"/>
  <c r="BHP282" i="1"/>
  <c r="BHT282" i="1"/>
  <c r="BHX282" i="1"/>
  <c r="BIB282" i="1"/>
  <c r="BHM297" i="1"/>
  <c r="BHQ297" i="1"/>
  <c r="BHU297" i="1"/>
  <c r="BHY297" i="1"/>
  <c r="BIC297" i="1"/>
  <c r="BHN297" i="1"/>
  <c r="BHR297" i="1"/>
  <c r="BHV297" i="1"/>
  <c r="BHZ297" i="1"/>
  <c r="BID297" i="1"/>
  <c r="BHO297" i="1"/>
  <c r="BHS297" i="1"/>
  <c r="BHW297" i="1"/>
  <c r="BIA297" i="1"/>
  <c r="BIE297" i="1"/>
  <c r="BHL297" i="1"/>
  <c r="BHP297" i="1"/>
  <c r="BHT297" i="1"/>
  <c r="BHX297" i="1"/>
  <c r="BIB297" i="1"/>
  <c r="BHM312" i="1"/>
  <c r="BHQ312" i="1"/>
  <c r="BHU312" i="1"/>
  <c r="BHY312" i="1"/>
  <c r="BIC312" i="1"/>
  <c r="BHN312" i="1"/>
  <c r="BHR312" i="1"/>
  <c r="BHV312" i="1"/>
  <c r="BHZ312" i="1"/>
  <c r="BID312" i="1"/>
  <c r="BHO312" i="1"/>
  <c r="BHS312" i="1"/>
  <c r="BHW312" i="1"/>
  <c r="BIA312" i="1"/>
  <c r="BIE312" i="1"/>
  <c r="BHL312" i="1"/>
  <c r="BHP312" i="1"/>
  <c r="BHT312" i="1"/>
  <c r="BHX312" i="1"/>
  <c r="BIB312" i="1"/>
  <c r="BHM276" i="1"/>
  <c r="BHQ276" i="1"/>
  <c r="BHU276" i="1"/>
  <c r="BHY276" i="1"/>
  <c r="BIC276" i="1"/>
  <c r="BHN276" i="1"/>
  <c r="BHR276" i="1"/>
  <c r="BHV276" i="1"/>
  <c r="BHZ276" i="1"/>
  <c r="BID276" i="1"/>
  <c r="BHO276" i="1"/>
  <c r="BHS276" i="1"/>
  <c r="BHW276" i="1"/>
  <c r="BIA276" i="1"/>
  <c r="BIE276" i="1"/>
  <c r="BHL276" i="1"/>
  <c r="BHP276" i="1"/>
  <c r="BHT276" i="1"/>
  <c r="BHX276" i="1"/>
  <c r="BIB276" i="1"/>
  <c r="BHO26" i="1"/>
  <c r="BHS26" i="1"/>
  <c r="BHW26" i="1"/>
  <c r="BIA26" i="1"/>
  <c r="BIE26" i="1"/>
  <c r="BHM26" i="1"/>
  <c r="BHQ26" i="1"/>
  <c r="BHU26" i="1"/>
  <c r="BHY26" i="1"/>
  <c r="BIC26" i="1"/>
  <c r="BHR26" i="1"/>
  <c r="BHZ26" i="1"/>
  <c r="BHL26" i="1"/>
  <c r="BHT26" i="1"/>
  <c r="BIB26" i="1"/>
  <c r="BHN26" i="1"/>
  <c r="BHV26" i="1"/>
  <c r="BID26" i="1"/>
  <c r="BHP26" i="1"/>
  <c r="BHX26" i="1"/>
  <c r="BHN17" i="1"/>
  <c r="BHR17" i="1"/>
  <c r="BHV17" i="1"/>
  <c r="BHZ17" i="1"/>
  <c r="BID17" i="1"/>
  <c r="BHO17" i="1"/>
  <c r="BHS17" i="1"/>
  <c r="BHW17" i="1"/>
  <c r="BIA17" i="1"/>
  <c r="BIE17" i="1"/>
  <c r="BHL17" i="1"/>
  <c r="BHP17" i="1"/>
  <c r="BHT17" i="1"/>
  <c r="BHX17" i="1"/>
  <c r="BIB17" i="1"/>
  <c r="BHM17" i="1"/>
  <c r="BHQ17" i="1"/>
  <c r="BHU17" i="1"/>
  <c r="BHY17" i="1"/>
  <c r="BIC17" i="1"/>
  <c r="BHM58" i="1"/>
  <c r="D58" i="1" s="1"/>
  <c r="CH58" i="1" s="1"/>
  <c r="BHQ58" i="1"/>
  <c r="H58" i="1" s="1"/>
  <c r="CL58" i="1" s="1"/>
  <c r="BHU58" i="1"/>
  <c r="L58" i="1" s="1"/>
  <c r="CP58" i="1" s="1"/>
  <c r="BHY58" i="1"/>
  <c r="P58" i="1" s="1"/>
  <c r="CT58" i="1" s="1"/>
  <c r="BIC58" i="1"/>
  <c r="T58" i="1" s="1"/>
  <c r="CX58" i="1" s="1"/>
  <c r="BHN58" i="1"/>
  <c r="E58" i="1" s="1"/>
  <c r="CI58" i="1" s="1"/>
  <c r="BHR58" i="1"/>
  <c r="I58" i="1" s="1"/>
  <c r="CM58" i="1" s="1"/>
  <c r="BHV58" i="1"/>
  <c r="M58" i="1" s="1"/>
  <c r="CQ58" i="1" s="1"/>
  <c r="BHZ58" i="1"/>
  <c r="Q58" i="1" s="1"/>
  <c r="CU58" i="1" s="1"/>
  <c r="BID58" i="1"/>
  <c r="U58" i="1" s="1"/>
  <c r="CY58" i="1" s="1"/>
  <c r="BHO58" i="1"/>
  <c r="F58" i="1" s="1"/>
  <c r="CJ58" i="1" s="1"/>
  <c r="BHS58" i="1"/>
  <c r="J58" i="1" s="1"/>
  <c r="CN58" i="1" s="1"/>
  <c r="BHW58" i="1"/>
  <c r="N58" i="1" s="1"/>
  <c r="CR58" i="1" s="1"/>
  <c r="BIA58" i="1"/>
  <c r="R58" i="1" s="1"/>
  <c r="CV58" i="1" s="1"/>
  <c r="BIE58" i="1"/>
  <c r="V58" i="1" s="1"/>
  <c r="CZ58" i="1" s="1"/>
  <c r="BHL58" i="1"/>
  <c r="C58" i="1" s="1"/>
  <c r="CG58" i="1" s="1"/>
  <c r="BHP58" i="1"/>
  <c r="G58" i="1" s="1"/>
  <c r="CK58" i="1" s="1"/>
  <c r="BHT58" i="1"/>
  <c r="K58" i="1" s="1"/>
  <c r="CO58" i="1" s="1"/>
  <c r="BHX58" i="1"/>
  <c r="O58" i="1" s="1"/>
  <c r="CS58" i="1" s="1"/>
  <c r="BIB58" i="1"/>
  <c r="S58" i="1" s="1"/>
  <c r="CW58" i="1" s="1"/>
  <c r="BHM67" i="1"/>
  <c r="D67" i="1" s="1"/>
  <c r="CH67" i="1" s="1"/>
  <c r="BHQ67" i="1"/>
  <c r="H67" i="1" s="1"/>
  <c r="CL67" i="1" s="1"/>
  <c r="BHU67" i="1"/>
  <c r="L67" i="1" s="1"/>
  <c r="CP67" i="1" s="1"/>
  <c r="BHY67" i="1"/>
  <c r="P67" i="1" s="1"/>
  <c r="CT67" i="1" s="1"/>
  <c r="BIC67" i="1"/>
  <c r="T67" i="1" s="1"/>
  <c r="CX67" i="1" s="1"/>
  <c r="BHN67" i="1"/>
  <c r="E67" i="1" s="1"/>
  <c r="CI67" i="1" s="1"/>
  <c r="BHR67" i="1"/>
  <c r="I67" i="1" s="1"/>
  <c r="CM67" i="1" s="1"/>
  <c r="BHV67" i="1"/>
  <c r="M67" i="1" s="1"/>
  <c r="CQ67" i="1" s="1"/>
  <c r="BHZ67" i="1"/>
  <c r="Q67" i="1" s="1"/>
  <c r="CU67" i="1" s="1"/>
  <c r="BID67" i="1"/>
  <c r="U67" i="1" s="1"/>
  <c r="CY67" i="1" s="1"/>
  <c r="BHO67" i="1"/>
  <c r="F67" i="1" s="1"/>
  <c r="CJ67" i="1" s="1"/>
  <c r="BHS67" i="1"/>
  <c r="J67" i="1" s="1"/>
  <c r="CN67" i="1" s="1"/>
  <c r="BHW67" i="1"/>
  <c r="N67" i="1" s="1"/>
  <c r="CR67" i="1" s="1"/>
  <c r="BIA67" i="1"/>
  <c r="R67" i="1" s="1"/>
  <c r="CV67" i="1" s="1"/>
  <c r="BIE67" i="1"/>
  <c r="V67" i="1" s="1"/>
  <c r="CZ67" i="1" s="1"/>
  <c r="BHL67" i="1"/>
  <c r="C67" i="1" s="1"/>
  <c r="CG67" i="1" s="1"/>
  <c r="BHP67" i="1"/>
  <c r="G67" i="1" s="1"/>
  <c r="CK67" i="1" s="1"/>
  <c r="BHT67" i="1"/>
  <c r="K67" i="1" s="1"/>
  <c r="CO67" i="1" s="1"/>
  <c r="BHX67" i="1"/>
  <c r="O67" i="1" s="1"/>
  <c r="CS67" i="1" s="1"/>
  <c r="BIB67" i="1"/>
  <c r="S67" i="1" s="1"/>
  <c r="CW67" i="1" s="1"/>
  <c r="BHM84" i="1"/>
  <c r="D84" i="1" s="1"/>
  <c r="CH84" i="1" s="1"/>
  <c r="BHQ84" i="1"/>
  <c r="H84" i="1" s="1"/>
  <c r="CL84" i="1" s="1"/>
  <c r="BHU84" i="1"/>
  <c r="L84" i="1" s="1"/>
  <c r="CP84" i="1" s="1"/>
  <c r="BHY84" i="1"/>
  <c r="P84" i="1" s="1"/>
  <c r="CT84" i="1" s="1"/>
  <c r="BIC84" i="1"/>
  <c r="T84" i="1" s="1"/>
  <c r="CX84" i="1" s="1"/>
  <c r="BHN84" i="1"/>
  <c r="E84" i="1" s="1"/>
  <c r="CI84" i="1" s="1"/>
  <c r="BHR84" i="1"/>
  <c r="I84" i="1" s="1"/>
  <c r="CM84" i="1" s="1"/>
  <c r="BHV84" i="1"/>
  <c r="M84" i="1" s="1"/>
  <c r="CQ84" i="1" s="1"/>
  <c r="BHZ84" i="1"/>
  <c r="Q84" i="1" s="1"/>
  <c r="CU84" i="1" s="1"/>
  <c r="BID84" i="1"/>
  <c r="U84" i="1" s="1"/>
  <c r="CY84" i="1" s="1"/>
  <c r="BHO84" i="1"/>
  <c r="F84" i="1" s="1"/>
  <c r="CJ84" i="1" s="1"/>
  <c r="BHS84" i="1"/>
  <c r="J84" i="1" s="1"/>
  <c r="CN84" i="1" s="1"/>
  <c r="BHW84" i="1"/>
  <c r="N84" i="1" s="1"/>
  <c r="CR84" i="1" s="1"/>
  <c r="BIA84" i="1"/>
  <c r="R84" i="1" s="1"/>
  <c r="CV84" i="1" s="1"/>
  <c r="BIE84" i="1"/>
  <c r="V84" i="1" s="1"/>
  <c r="CZ84" i="1" s="1"/>
  <c r="BHL84" i="1"/>
  <c r="C84" i="1" s="1"/>
  <c r="CG84" i="1" s="1"/>
  <c r="BHP84" i="1"/>
  <c r="G84" i="1" s="1"/>
  <c r="CK84" i="1" s="1"/>
  <c r="BHT84" i="1"/>
  <c r="K84" i="1" s="1"/>
  <c r="CO84" i="1" s="1"/>
  <c r="BHX84" i="1"/>
  <c r="O84" i="1" s="1"/>
  <c r="CS84" i="1" s="1"/>
  <c r="BIB84" i="1"/>
  <c r="S84" i="1" s="1"/>
  <c r="CW84" i="1" s="1"/>
  <c r="BHN105" i="1"/>
  <c r="E105" i="1" s="1"/>
  <c r="CI105" i="1" s="1"/>
  <c r="BHR105" i="1"/>
  <c r="I105" i="1" s="1"/>
  <c r="CM105" i="1" s="1"/>
  <c r="BHV105" i="1"/>
  <c r="M105" i="1" s="1"/>
  <c r="CQ105" i="1" s="1"/>
  <c r="BHZ105" i="1"/>
  <c r="Q105" i="1" s="1"/>
  <c r="CU105" i="1" s="1"/>
  <c r="BID105" i="1"/>
  <c r="U105" i="1" s="1"/>
  <c r="CY105" i="1" s="1"/>
  <c r="BHL105" i="1"/>
  <c r="C105" i="1" s="1"/>
  <c r="CG105" i="1" s="1"/>
  <c r="BHP105" i="1"/>
  <c r="G105" i="1" s="1"/>
  <c r="CK105" i="1" s="1"/>
  <c r="BHT105" i="1"/>
  <c r="K105" i="1" s="1"/>
  <c r="CO105" i="1" s="1"/>
  <c r="BHX105" i="1"/>
  <c r="O105" i="1" s="1"/>
  <c r="CS105" i="1" s="1"/>
  <c r="BIB105" i="1"/>
  <c r="S105" i="1" s="1"/>
  <c r="CW105" i="1" s="1"/>
  <c r="BHQ105" i="1"/>
  <c r="H105" i="1" s="1"/>
  <c r="CL105" i="1" s="1"/>
  <c r="BHY105" i="1"/>
  <c r="P105" i="1" s="1"/>
  <c r="CT105" i="1" s="1"/>
  <c r="BHS105" i="1"/>
  <c r="J105" i="1" s="1"/>
  <c r="CN105" i="1" s="1"/>
  <c r="BIA105" i="1"/>
  <c r="R105" i="1" s="1"/>
  <c r="CV105" i="1" s="1"/>
  <c r="BHM105" i="1"/>
  <c r="D105" i="1" s="1"/>
  <c r="CH105" i="1" s="1"/>
  <c r="BHU105" i="1"/>
  <c r="L105" i="1" s="1"/>
  <c r="CP105" i="1" s="1"/>
  <c r="BIC105" i="1"/>
  <c r="T105" i="1" s="1"/>
  <c r="CX105" i="1" s="1"/>
  <c r="BHO105" i="1"/>
  <c r="F105" i="1" s="1"/>
  <c r="CJ105" i="1" s="1"/>
  <c r="BHW105" i="1"/>
  <c r="N105" i="1" s="1"/>
  <c r="CR105" i="1" s="1"/>
  <c r="BIE105" i="1"/>
  <c r="V105" i="1" s="1"/>
  <c r="CZ105" i="1" s="1"/>
  <c r="BHN127" i="1"/>
  <c r="E127" i="1" s="1"/>
  <c r="CI127" i="1" s="1"/>
  <c r="BHR127" i="1"/>
  <c r="I127" i="1" s="1"/>
  <c r="CM127" i="1" s="1"/>
  <c r="BHV127" i="1"/>
  <c r="M127" i="1" s="1"/>
  <c r="CQ127" i="1" s="1"/>
  <c r="BHZ127" i="1"/>
  <c r="Q127" i="1" s="1"/>
  <c r="CU127" i="1" s="1"/>
  <c r="BID127" i="1"/>
  <c r="U127" i="1" s="1"/>
  <c r="CY127" i="1" s="1"/>
  <c r="BHO127" i="1"/>
  <c r="F127" i="1" s="1"/>
  <c r="CJ127" i="1" s="1"/>
  <c r="BHS127" i="1"/>
  <c r="J127" i="1" s="1"/>
  <c r="CN127" i="1" s="1"/>
  <c r="BHW127" i="1"/>
  <c r="N127" i="1" s="1"/>
  <c r="CR127" i="1" s="1"/>
  <c r="BIA127" i="1"/>
  <c r="R127" i="1" s="1"/>
  <c r="CV127" i="1" s="1"/>
  <c r="BIE127" i="1"/>
  <c r="V127" i="1" s="1"/>
  <c r="CZ127" i="1" s="1"/>
  <c r="BHL127" i="1"/>
  <c r="C127" i="1" s="1"/>
  <c r="CG127" i="1" s="1"/>
  <c r="BHP127" i="1"/>
  <c r="G127" i="1" s="1"/>
  <c r="CK127" i="1" s="1"/>
  <c r="BHT127" i="1"/>
  <c r="K127" i="1" s="1"/>
  <c r="CO127" i="1" s="1"/>
  <c r="BHX127" i="1"/>
  <c r="O127" i="1" s="1"/>
  <c r="CS127" i="1" s="1"/>
  <c r="BIB127" i="1"/>
  <c r="S127" i="1" s="1"/>
  <c r="CW127" i="1" s="1"/>
  <c r="BHM127" i="1"/>
  <c r="D127" i="1" s="1"/>
  <c r="CH127" i="1" s="1"/>
  <c r="BHQ127" i="1"/>
  <c r="H127" i="1" s="1"/>
  <c r="CL127" i="1" s="1"/>
  <c r="BHU127" i="1"/>
  <c r="L127" i="1" s="1"/>
  <c r="CP127" i="1" s="1"/>
  <c r="BHY127" i="1"/>
  <c r="P127" i="1" s="1"/>
  <c r="CT127" i="1" s="1"/>
  <c r="BIC127" i="1"/>
  <c r="T127" i="1" s="1"/>
  <c r="CX127" i="1" s="1"/>
  <c r="BHN148" i="1"/>
  <c r="E148" i="1" s="1"/>
  <c r="CI148" i="1" s="1"/>
  <c r="BHR148" i="1"/>
  <c r="I148" i="1" s="1"/>
  <c r="CM148" i="1" s="1"/>
  <c r="BHV148" i="1"/>
  <c r="M148" i="1" s="1"/>
  <c r="CQ148" i="1" s="1"/>
  <c r="BHZ148" i="1"/>
  <c r="Q148" i="1" s="1"/>
  <c r="CU148" i="1" s="1"/>
  <c r="BID148" i="1"/>
  <c r="U148" i="1" s="1"/>
  <c r="CY148" i="1" s="1"/>
  <c r="BHO148" i="1"/>
  <c r="F148" i="1" s="1"/>
  <c r="CJ148" i="1" s="1"/>
  <c r="BHS148" i="1"/>
  <c r="J148" i="1" s="1"/>
  <c r="CN148" i="1" s="1"/>
  <c r="BHW148" i="1"/>
  <c r="N148" i="1" s="1"/>
  <c r="CR148" i="1" s="1"/>
  <c r="BIA148" i="1"/>
  <c r="R148" i="1" s="1"/>
  <c r="CV148" i="1" s="1"/>
  <c r="BIE148" i="1"/>
  <c r="V148" i="1" s="1"/>
  <c r="CZ148" i="1" s="1"/>
  <c r="BHL148" i="1"/>
  <c r="C148" i="1" s="1"/>
  <c r="CG148" i="1" s="1"/>
  <c r="BHP148" i="1"/>
  <c r="G148" i="1" s="1"/>
  <c r="CK148" i="1" s="1"/>
  <c r="BHT148" i="1"/>
  <c r="K148" i="1" s="1"/>
  <c r="CO148" i="1" s="1"/>
  <c r="BHX148" i="1"/>
  <c r="O148" i="1" s="1"/>
  <c r="CS148" i="1" s="1"/>
  <c r="BIB148" i="1"/>
  <c r="S148" i="1" s="1"/>
  <c r="CW148" i="1" s="1"/>
  <c r="BHM148" i="1"/>
  <c r="D148" i="1" s="1"/>
  <c r="CH148" i="1" s="1"/>
  <c r="BHQ148" i="1"/>
  <c r="H148" i="1" s="1"/>
  <c r="CL148" i="1" s="1"/>
  <c r="BHU148" i="1"/>
  <c r="L148" i="1" s="1"/>
  <c r="CP148" i="1" s="1"/>
  <c r="BHY148" i="1"/>
  <c r="P148" i="1" s="1"/>
  <c r="CT148" i="1" s="1"/>
  <c r="BIC148" i="1"/>
  <c r="T148" i="1" s="1"/>
  <c r="CX148" i="1" s="1"/>
  <c r="BHN118" i="1"/>
  <c r="E118" i="1" s="1"/>
  <c r="CI118" i="1" s="1"/>
  <c r="BHR118" i="1"/>
  <c r="I118" i="1" s="1"/>
  <c r="CM118" i="1" s="1"/>
  <c r="BHV118" i="1"/>
  <c r="M118" i="1" s="1"/>
  <c r="CQ118" i="1" s="1"/>
  <c r="BHZ118" i="1"/>
  <c r="Q118" i="1" s="1"/>
  <c r="CU118" i="1" s="1"/>
  <c r="BID118" i="1"/>
  <c r="U118" i="1" s="1"/>
  <c r="CY118" i="1" s="1"/>
  <c r="BHO118" i="1"/>
  <c r="F118" i="1" s="1"/>
  <c r="CJ118" i="1" s="1"/>
  <c r="BHS118" i="1"/>
  <c r="J118" i="1" s="1"/>
  <c r="CN118" i="1" s="1"/>
  <c r="BHW118" i="1"/>
  <c r="N118" i="1" s="1"/>
  <c r="CR118" i="1" s="1"/>
  <c r="BIA118" i="1"/>
  <c r="R118" i="1" s="1"/>
  <c r="CV118" i="1" s="1"/>
  <c r="BIE118" i="1"/>
  <c r="V118" i="1" s="1"/>
  <c r="CZ118" i="1" s="1"/>
  <c r="BHL118" i="1"/>
  <c r="C118" i="1" s="1"/>
  <c r="CG118" i="1" s="1"/>
  <c r="BHP118" i="1"/>
  <c r="G118" i="1" s="1"/>
  <c r="CK118" i="1" s="1"/>
  <c r="BHT118" i="1"/>
  <c r="K118" i="1" s="1"/>
  <c r="CO118" i="1" s="1"/>
  <c r="BHX118" i="1"/>
  <c r="O118" i="1" s="1"/>
  <c r="CS118" i="1" s="1"/>
  <c r="BIB118" i="1"/>
  <c r="S118" i="1" s="1"/>
  <c r="CW118" i="1" s="1"/>
  <c r="BHM118" i="1"/>
  <c r="D118" i="1" s="1"/>
  <c r="CH118" i="1" s="1"/>
  <c r="BHQ118" i="1"/>
  <c r="H118" i="1" s="1"/>
  <c r="CL118" i="1" s="1"/>
  <c r="BHU118" i="1"/>
  <c r="L118" i="1" s="1"/>
  <c r="CP118" i="1" s="1"/>
  <c r="BHY118" i="1"/>
  <c r="P118" i="1" s="1"/>
  <c r="CT118" i="1" s="1"/>
  <c r="BIC118" i="1"/>
  <c r="T118" i="1" s="1"/>
  <c r="CX118" i="1" s="1"/>
  <c r="BHN181" i="1"/>
  <c r="BHR181" i="1"/>
  <c r="BHV181" i="1"/>
  <c r="BHZ181" i="1"/>
  <c r="BID181" i="1"/>
  <c r="BHO181" i="1"/>
  <c r="BHS181" i="1"/>
  <c r="BHW181" i="1"/>
  <c r="BIA181" i="1"/>
  <c r="BIE181" i="1"/>
  <c r="BHL181" i="1"/>
  <c r="BHP181" i="1"/>
  <c r="BHT181" i="1"/>
  <c r="BHX181" i="1"/>
  <c r="BIB181" i="1"/>
  <c r="BHM181" i="1"/>
  <c r="BHQ181" i="1"/>
  <c r="BHU181" i="1"/>
  <c r="BHY181" i="1"/>
  <c r="BIC181" i="1"/>
  <c r="BHN198" i="1"/>
  <c r="BHR198" i="1"/>
  <c r="BHV198" i="1"/>
  <c r="BHZ198" i="1"/>
  <c r="BID198" i="1"/>
  <c r="BHO198" i="1"/>
  <c r="BHS198" i="1"/>
  <c r="BHW198" i="1"/>
  <c r="BIA198" i="1"/>
  <c r="BIE198" i="1"/>
  <c r="BHL198" i="1"/>
  <c r="BHP198" i="1"/>
  <c r="BHT198" i="1"/>
  <c r="BHX198" i="1"/>
  <c r="BIB198" i="1"/>
  <c r="BHM198" i="1"/>
  <c r="BHQ198" i="1"/>
  <c r="BHU198" i="1"/>
  <c r="BHY198" i="1"/>
  <c r="BIC198" i="1"/>
  <c r="BHN168" i="1"/>
  <c r="E168" i="1" s="1"/>
  <c r="CI168" i="1" s="1"/>
  <c r="BHR168" i="1"/>
  <c r="I168" i="1" s="1"/>
  <c r="CM168" i="1" s="1"/>
  <c r="BHV168" i="1"/>
  <c r="M168" i="1" s="1"/>
  <c r="CQ168" i="1" s="1"/>
  <c r="BHZ168" i="1"/>
  <c r="Q168" i="1" s="1"/>
  <c r="CU168" i="1" s="1"/>
  <c r="BID168" i="1"/>
  <c r="U168" i="1" s="1"/>
  <c r="CY168" i="1" s="1"/>
  <c r="BHO168" i="1"/>
  <c r="F168" i="1" s="1"/>
  <c r="CJ168" i="1" s="1"/>
  <c r="BHS168" i="1"/>
  <c r="J168" i="1" s="1"/>
  <c r="CN168" i="1" s="1"/>
  <c r="BHW168" i="1"/>
  <c r="N168" i="1" s="1"/>
  <c r="CR168" i="1" s="1"/>
  <c r="BIA168" i="1"/>
  <c r="R168" i="1" s="1"/>
  <c r="CV168" i="1" s="1"/>
  <c r="BIE168" i="1"/>
  <c r="V168" i="1" s="1"/>
  <c r="CZ168" i="1" s="1"/>
  <c r="BHL168" i="1"/>
  <c r="C168" i="1" s="1"/>
  <c r="CG168" i="1" s="1"/>
  <c r="BHP168" i="1"/>
  <c r="G168" i="1" s="1"/>
  <c r="CK168" i="1" s="1"/>
  <c r="BHT168" i="1"/>
  <c r="K168" i="1" s="1"/>
  <c r="CO168" i="1" s="1"/>
  <c r="BHX168" i="1"/>
  <c r="O168" i="1" s="1"/>
  <c r="CS168" i="1" s="1"/>
  <c r="BIB168" i="1"/>
  <c r="S168" i="1" s="1"/>
  <c r="CW168" i="1" s="1"/>
  <c r="BHM168" i="1"/>
  <c r="D168" i="1" s="1"/>
  <c r="CH168" i="1" s="1"/>
  <c r="BHQ168" i="1"/>
  <c r="H168" i="1" s="1"/>
  <c r="CL168" i="1" s="1"/>
  <c r="BHU168" i="1"/>
  <c r="L168" i="1" s="1"/>
  <c r="CP168" i="1" s="1"/>
  <c r="BHY168" i="1"/>
  <c r="P168" i="1" s="1"/>
  <c r="CT168" i="1" s="1"/>
  <c r="BIC168" i="1"/>
  <c r="T168" i="1" s="1"/>
  <c r="CX168" i="1" s="1"/>
  <c r="BHN231" i="1"/>
  <c r="BHR231" i="1"/>
  <c r="BHV231" i="1"/>
  <c r="BHZ231" i="1"/>
  <c r="BID231" i="1"/>
  <c r="BHO231" i="1"/>
  <c r="BHS231" i="1"/>
  <c r="BHW231" i="1"/>
  <c r="BIA231" i="1"/>
  <c r="BIE231" i="1"/>
  <c r="BHL231" i="1"/>
  <c r="BHP231" i="1"/>
  <c r="BHT231" i="1"/>
  <c r="BHX231" i="1"/>
  <c r="BIB231" i="1"/>
  <c r="BHM231" i="1"/>
  <c r="BHQ231" i="1"/>
  <c r="BHU231" i="1"/>
  <c r="BHY231" i="1"/>
  <c r="BIC231" i="1"/>
  <c r="BHM252" i="1"/>
  <c r="BHQ252" i="1"/>
  <c r="BHU252" i="1"/>
  <c r="BHY252" i="1"/>
  <c r="BIC252" i="1"/>
  <c r="BHN252" i="1"/>
  <c r="BHR252" i="1"/>
  <c r="BHV252" i="1"/>
  <c r="BHZ252" i="1"/>
  <c r="BID252" i="1"/>
  <c r="BHO252" i="1"/>
  <c r="BHS252" i="1"/>
  <c r="BHW252" i="1"/>
  <c r="BIA252" i="1"/>
  <c r="BIE252" i="1"/>
  <c r="BHL252" i="1"/>
  <c r="BHP252" i="1"/>
  <c r="BHT252" i="1"/>
  <c r="BHX252" i="1"/>
  <c r="BIB252" i="1"/>
  <c r="BHN214" i="1"/>
  <c r="BHR214" i="1"/>
  <c r="BHV214" i="1"/>
  <c r="BHZ214" i="1"/>
  <c r="BID214" i="1"/>
  <c r="BHO214" i="1"/>
  <c r="BHS214" i="1"/>
  <c r="BHW214" i="1"/>
  <c r="BIA214" i="1"/>
  <c r="BIE214" i="1"/>
  <c r="BHL214" i="1"/>
  <c r="BHP214" i="1"/>
  <c r="BHT214" i="1"/>
  <c r="BHX214" i="1"/>
  <c r="BIB214" i="1"/>
  <c r="BHM214" i="1"/>
  <c r="BHQ214" i="1"/>
  <c r="BHU214" i="1"/>
  <c r="BHY214" i="1"/>
  <c r="BIC214" i="1"/>
  <c r="BHM299" i="1"/>
  <c r="BHQ299" i="1"/>
  <c r="BHU299" i="1"/>
  <c r="BHY299" i="1"/>
  <c r="BIC299" i="1"/>
  <c r="BHN299" i="1"/>
  <c r="BHR299" i="1"/>
  <c r="BHV299" i="1"/>
  <c r="BHZ299" i="1"/>
  <c r="BID299" i="1"/>
  <c r="BHO299" i="1"/>
  <c r="BHS299" i="1"/>
  <c r="BHW299" i="1"/>
  <c r="BIA299" i="1"/>
  <c r="BIE299" i="1"/>
  <c r="BHL299" i="1"/>
  <c r="BHP299" i="1"/>
  <c r="BHT299" i="1"/>
  <c r="BHX299" i="1"/>
  <c r="BIB299" i="1"/>
  <c r="BHM310" i="1"/>
  <c r="BHQ310" i="1"/>
  <c r="BHU310" i="1"/>
  <c r="BHY310" i="1"/>
  <c r="BIC310" i="1"/>
  <c r="BHN310" i="1"/>
  <c r="BHR310" i="1"/>
  <c r="BHV310" i="1"/>
  <c r="BHZ310" i="1"/>
  <c r="BID310" i="1"/>
  <c r="BHO310" i="1"/>
  <c r="BHS310" i="1"/>
  <c r="BHW310" i="1"/>
  <c r="BIA310" i="1"/>
  <c r="BIE310" i="1"/>
  <c r="BHL310" i="1"/>
  <c r="BHP310" i="1"/>
  <c r="BHT310" i="1"/>
  <c r="BHX310" i="1"/>
  <c r="BIB310" i="1"/>
  <c r="BHM309" i="1"/>
  <c r="BHQ309" i="1"/>
  <c r="BHU309" i="1"/>
  <c r="BHY309" i="1"/>
  <c r="BIC309" i="1"/>
  <c r="BHN309" i="1"/>
  <c r="BHR309" i="1"/>
  <c r="BHV309" i="1"/>
  <c r="BHZ309" i="1"/>
  <c r="BID309" i="1"/>
  <c r="BHO309" i="1"/>
  <c r="BHS309" i="1"/>
  <c r="BHW309" i="1"/>
  <c r="BIA309" i="1"/>
  <c r="BIE309" i="1"/>
  <c r="BHL309" i="1"/>
  <c r="BHP309" i="1"/>
  <c r="BHT309" i="1"/>
  <c r="BHX309" i="1"/>
  <c r="BIB309" i="1"/>
  <c r="BHM308" i="1"/>
  <c r="BHQ308" i="1"/>
  <c r="BHU308" i="1"/>
  <c r="BHY308" i="1"/>
  <c r="BIC308" i="1"/>
  <c r="BHN308" i="1"/>
  <c r="BHR308" i="1"/>
  <c r="BHV308" i="1"/>
  <c r="BHZ308" i="1"/>
  <c r="BID308" i="1"/>
  <c r="BHO308" i="1"/>
  <c r="BHS308" i="1"/>
  <c r="BHW308" i="1"/>
  <c r="BIA308" i="1"/>
  <c r="BIE308" i="1"/>
  <c r="BHL308" i="1"/>
  <c r="BHP308" i="1"/>
  <c r="BHT308" i="1"/>
  <c r="BHX308" i="1"/>
  <c r="BIB308" i="1"/>
  <c r="BHN23" i="1"/>
  <c r="BHR23" i="1"/>
  <c r="BHV23" i="1"/>
  <c r="BHZ23" i="1"/>
  <c r="BID23" i="1"/>
  <c r="BHO23" i="1"/>
  <c r="BHS23" i="1"/>
  <c r="BHW23" i="1"/>
  <c r="BIA23" i="1"/>
  <c r="BIE23" i="1"/>
  <c r="BHL23" i="1"/>
  <c r="BHP23" i="1"/>
  <c r="BHT23" i="1"/>
  <c r="BHX23" i="1"/>
  <c r="BIB23" i="1"/>
  <c r="BHM23" i="1"/>
  <c r="BHQ23" i="1"/>
  <c r="BHU23" i="1"/>
  <c r="BHY23" i="1"/>
  <c r="BIC23" i="1"/>
  <c r="BHO37" i="1"/>
  <c r="F37" i="1" s="1"/>
  <c r="CJ37" i="1" s="1"/>
  <c r="BHS37" i="1"/>
  <c r="J37" i="1" s="1"/>
  <c r="CN37" i="1" s="1"/>
  <c r="BHW37" i="1"/>
  <c r="N37" i="1" s="1"/>
  <c r="CR37" i="1" s="1"/>
  <c r="BIA37" i="1"/>
  <c r="R37" i="1" s="1"/>
  <c r="CV37" i="1" s="1"/>
  <c r="BIE37" i="1"/>
  <c r="V37" i="1" s="1"/>
  <c r="CZ37" i="1" s="1"/>
  <c r="BHM37" i="1"/>
  <c r="D37" i="1" s="1"/>
  <c r="CH37" i="1" s="1"/>
  <c r="BHQ37" i="1"/>
  <c r="H37" i="1" s="1"/>
  <c r="CL37" i="1" s="1"/>
  <c r="BHU37" i="1"/>
  <c r="L37" i="1" s="1"/>
  <c r="CP37" i="1" s="1"/>
  <c r="BHY37" i="1"/>
  <c r="P37" i="1" s="1"/>
  <c r="CT37" i="1" s="1"/>
  <c r="BIC37" i="1"/>
  <c r="T37" i="1" s="1"/>
  <c r="CX37" i="1" s="1"/>
  <c r="BHN37" i="1"/>
  <c r="E37" i="1" s="1"/>
  <c r="CI37" i="1" s="1"/>
  <c r="BHV37" i="1"/>
  <c r="M37" i="1" s="1"/>
  <c r="CQ37" i="1" s="1"/>
  <c r="BID37" i="1"/>
  <c r="U37" i="1" s="1"/>
  <c r="CY37" i="1" s="1"/>
  <c r="BHP37" i="1"/>
  <c r="G37" i="1" s="1"/>
  <c r="CK37" i="1" s="1"/>
  <c r="BHX37" i="1"/>
  <c r="O37" i="1" s="1"/>
  <c r="CS37" i="1" s="1"/>
  <c r="BHR37" i="1"/>
  <c r="I37" i="1" s="1"/>
  <c r="CM37" i="1" s="1"/>
  <c r="BHZ37" i="1"/>
  <c r="Q37" i="1" s="1"/>
  <c r="CU37" i="1" s="1"/>
  <c r="BHL37" i="1"/>
  <c r="C37" i="1" s="1"/>
  <c r="CG37" i="1" s="1"/>
  <c r="BHT37" i="1"/>
  <c r="K37" i="1" s="1"/>
  <c r="CO37" i="1" s="1"/>
  <c r="BIB37" i="1"/>
  <c r="S37" i="1" s="1"/>
  <c r="CW37" i="1" s="1"/>
  <c r="BHM51" i="1"/>
  <c r="D51" i="1" s="1"/>
  <c r="CH51" i="1" s="1"/>
  <c r="BHQ51" i="1"/>
  <c r="H51" i="1" s="1"/>
  <c r="CL51" i="1" s="1"/>
  <c r="BHU51" i="1"/>
  <c r="L51" i="1" s="1"/>
  <c r="CP51" i="1" s="1"/>
  <c r="BHY51" i="1"/>
  <c r="P51" i="1" s="1"/>
  <c r="CT51" i="1" s="1"/>
  <c r="BIC51" i="1"/>
  <c r="T51" i="1" s="1"/>
  <c r="CX51" i="1" s="1"/>
  <c r="BHN51" i="1"/>
  <c r="E51" i="1" s="1"/>
  <c r="CI51" i="1" s="1"/>
  <c r="BHR51" i="1"/>
  <c r="I51" i="1" s="1"/>
  <c r="CM51" i="1" s="1"/>
  <c r="BHV51" i="1"/>
  <c r="M51" i="1" s="1"/>
  <c r="CQ51" i="1" s="1"/>
  <c r="BHZ51" i="1"/>
  <c r="Q51" i="1" s="1"/>
  <c r="CU51" i="1" s="1"/>
  <c r="BID51" i="1"/>
  <c r="U51" i="1" s="1"/>
  <c r="CY51" i="1" s="1"/>
  <c r="BHO51" i="1"/>
  <c r="F51" i="1" s="1"/>
  <c r="CJ51" i="1" s="1"/>
  <c r="BHS51" i="1"/>
  <c r="J51" i="1" s="1"/>
  <c r="CN51" i="1" s="1"/>
  <c r="BHW51" i="1"/>
  <c r="N51" i="1" s="1"/>
  <c r="CR51" i="1" s="1"/>
  <c r="BIA51" i="1"/>
  <c r="R51" i="1" s="1"/>
  <c r="CV51" i="1" s="1"/>
  <c r="BIE51" i="1"/>
  <c r="V51" i="1" s="1"/>
  <c r="CZ51" i="1" s="1"/>
  <c r="BHL51" i="1"/>
  <c r="C51" i="1" s="1"/>
  <c r="CG51" i="1" s="1"/>
  <c r="BHP51" i="1"/>
  <c r="G51" i="1" s="1"/>
  <c r="CK51" i="1" s="1"/>
  <c r="BHT51" i="1"/>
  <c r="K51" i="1" s="1"/>
  <c r="CO51" i="1" s="1"/>
  <c r="BHX51" i="1"/>
  <c r="O51" i="1" s="1"/>
  <c r="CS51" i="1" s="1"/>
  <c r="BIB51" i="1"/>
  <c r="S51" i="1" s="1"/>
  <c r="CW51" i="1" s="1"/>
  <c r="BHM87" i="1"/>
  <c r="D87" i="1" s="1"/>
  <c r="CH87" i="1" s="1"/>
  <c r="BHQ87" i="1"/>
  <c r="H87" i="1" s="1"/>
  <c r="CL87" i="1" s="1"/>
  <c r="BHU87" i="1"/>
  <c r="L87" i="1" s="1"/>
  <c r="CP87" i="1" s="1"/>
  <c r="BHY87" i="1"/>
  <c r="P87" i="1" s="1"/>
  <c r="CT87" i="1" s="1"/>
  <c r="BIC87" i="1"/>
  <c r="T87" i="1" s="1"/>
  <c r="CX87" i="1" s="1"/>
  <c r="BHN87" i="1"/>
  <c r="E87" i="1" s="1"/>
  <c r="CI87" i="1" s="1"/>
  <c r="BHR87" i="1"/>
  <c r="I87" i="1" s="1"/>
  <c r="CM87" i="1" s="1"/>
  <c r="BHV87" i="1"/>
  <c r="M87" i="1" s="1"/>
  <c r="CQ87" i="1" s="1"/>
  <c r="BHZ87" i="1"/>
  <c r="Q87" i="1" s="1"/>
  <c r="CU87" i="1" s="1"/>
  <c r="BID87" i="1"/>
  <c r="U87" i="1" s="1"/>
  <c r="CY87" i="1" s="1"/>
  <c r="BHO87" i="1"/>
  <c r="F87" i="1" s="1"/>
  <c r="CJ87" i="1" s="1"/>
  <c r="BHS87" i="1"/>
  <c r="J87" i="1" s="1"/>
  <c r="CN87" i="1" s="1"/>
  <c r="BHW87" i="1"/>
  <c r="N87" i="1" s="1"/>
  <c r="CR87" i="1" s="1"/>
  <c r="BIA87" i="1"/>
  <c r="R87" i="1" s="1"/>
  <c r="CV87" i="1" s="1"/>
  <c r="BIE87" i="1"/>
  <c r="V87" i="1" s="1"/>
  <c r="CZ87" i="1" s="1"/>
  <c r="BHL87" i="1"/>
  <c r="C87" i="1" s="1"/>
  <c r="CG87" i="1" s="1"/>
  <c r="BHP87" i="1"/>
  <c r="G87" i="1" s="1"/>
  <c r="CK87" i="1" s="1"/>
  <c r="BHT87" i="1"/>
  <c r="K87" i="1" s="1"/>
  <c r="CO87" i="1" s="1"/>
  <c r="BHX87" i="1"/>
  <c r="O87" i="1" s="1"/>
  <c r="CS87" i="1" s="1"/>
  <c r="BIB87" i="1"/>
  <c r="S87" i="1" s="1"/>
  <c r="CW87" i="1" s="1"/>
  <c r="BHN104" i="1"/>
  <c r="E104" i="1" s="1"/>
  <c r="CI104" i="1" s="1"/>
  <c r="BHR104" i="1"/>
  <c r="I104" i="1" s="1"/>
  <c r="CM104" i="1" s="1"/>
  <c r="BHV104" i="1"/>
  <c r="M104" i="1" s="1"/>
  <c r="CQ104" i="1" s="1"/>
  <c r="BHZ104" i="1"/>
  <c r="Q104" i="1" s="1"/>
  <c r="CU104" i="1" s="1"/>
  <c r="BID104" i="1"/>
  <c r="U104" i="1" s="1"/>
  <c r="CY104" i="1" s="1"/>
  <c r="BHL104" i="1"/>
  <c r="C104" i="1" s="1"/>
  <c r="CG104" i="1" s="1"/>
  <c r="BHP104" i="1"/>
  <c r="G104" i="1" s="1"/>
  <c r="CK104" i="1" s="1"/>
  <c r="BHT104" i="1"/>
  <c r="K104" i="1" s="1"/>
  <c r="CO104" i="1" s="1"/>
  <c r="BHX104" i="1"/>
  <c r="O104" i="1" s="1"/>
  <c r="CS104" i="1" s="1"/>
  <c r="BIB104" i="1"/>
  <c r="S104" i="1" s="1"/>
  <c r="CW104" i="1" s="1"/>
  <c r="BHM104" i="1"/>
  <c r="D104" i="1" s="1"/>
  <c r="CH104" i="1" s="1"/>
  <c r="BHU104" i="1"/>
  <c r="L104" i="1" s="1"/>
  <c r="CP104" i="1" s="1"/>
  <c r="BIC104" i="1"/>
  <c r="T104" i="1" s="1"/>
  <c r="CX104" i="1" s="1"/>
  <c r="BHO104" i="1"/>
  <c r="F104" i="1" s="1"/>
  <c r="CJ104" i="1" s="1"/>
  <c r="BHW104" i="1"/>
  <c r="N104" i="1" s="1"/>
  <c r="CR104" i="1" s="1"/>
  <c r="BIE104" i="1"/>
  <c r="V104" i="1" s="1"/>
  <c r="CZ104" i="1" s="1"/>
  <c r="BHQ104" i="1"/>
  <c r="H104" i="1" s="1"/>
  <c r="CL104" i="1" s="1"/>
  <c r="BHY104" i="1"/>
  <c r="P104" i="1" s="1"/>
  <c r="CT104" i="1" s="1"/>
  <c r="BHS104" i="1"/>
  <c r="J104" i="1" s="1"/>
  <c r="CN104" i="1" s="1"/>
  <c r="BIA104" i="1"/>
  <c r="R104" i="1" s="1"/>
  <c r="CV104" i="1" s="1"/>
  <c r="BHM86" i="1"/>
  <c r="D86" i="1" s="1"/>
  <c r="CH86" i="1" s="1"/>
  <c r="BHQ86" i="1"/>
  <c r="H86" i="1" s="1"/>
  <c r="CL86" i="1" s="1"/>
  <c r="BHU86" i="1"/>
  <c r="L86" i="1" s="1"/>
  <c r="CP86" i="1" s="1"/>
  <c r="BHY86" i="1"/>
  <c r="P86" i="1" s="1"/>
  <c r="CT86" i="1" s="1"/>
  <c r="BIC86" i="1"/>
  <c r="T86" i="1" s="1"/>
  <c r="CX86" i="1" s="1"/>
  <c r="BHN86" i="1"/>
  <c r="E86" i="1" s="1"/>
  <c r="CI86" i="1" s="1"/>
  <c r="BHR86" i="1"/>
  <c r="I86" i="1" s="1"/>
  <c r="CM86" i="1" s="1"/>
  <c r="BHV86" i="1"/>
  <c r="M86" i="1" s="1"/>
  <c r="CQ86" i="1" s="1"/>
  <c r="BHZ86" i="1"/>
  <c r="Q86" i="1" s="1"/>
  <c r="CU86" i="1" s="1"/>
  <c r="BID86" i="1"/>
  <c r="U86" i="1" s="1"/>
  <c r="CY86" i="1" s="1"/>
  <c r="BHO86" i="1"/>
  <c r="F86" i="1" s="1"/>
  <c r="CJ86" i="1" s="1"/>
  <c r="BHS86" i="1"/>
  <c r="J86" i="1" s="1"/>
  <c r="CN86" i="1" s="1"/>
  <c r="BHW86" i="1"/>
  <c r="N86" i="1" s="1"/>
  <c r="CR86" i="1" s="1"/>
  <c r="BIA86" i="1"/>
  <c r="R86" i="1" s="1"/>
  <c r="CV86" i="1" s="1"/>
  <c r="BIE86" i="1"/>
  <c r="V86" i="1" s="1"/>
  <c r="CZ86" i="1" s="1"/>
  <c r="BHL86" i="1"/>
  <c r="C86" i="1" s="1"/>
  <c r="CG86" i="1" s="1"/>
  <c r="BHP86" i="1"/>
  <c r="G86" i="1" s="1"/>
  <c r="CK86" i="1" s="1"/>
  <c r="BHT86" i="1"/>
  <c r="K86" i="1" s="1"/>
  <c r="CO86" i="1" s="1"/>
  <c r="BHX86" i="1"/>
  <c r="O86" i="1" s="1"/>
  <c r="CS86" i="1" s="1"/>
  <c r="BIB86" i="1"/>
  <c r="S86" i="1" s="1"/>
  <c r="CW86" i="1" s="1"/>
  <c r="BHN147" i="1"/>
  <c r="E147" i="1" s="1"/>
  <c r="CI147" i="1" s="1"/>
  <c r="BHR147" i="1"/>
  <c r="I147" i="1" s="1"/>
  <c r="CM147" i="1" s="1"/>
  <c r="BHV147" i="1"/>
  <c r="M147" i="1" s="1"/>
  <c r="CQ147" i="1" s="1"/>
  <c r="BHZ147" i="1"/>
  <c r="Q147" i="1" s="1"/>
  <c r="CU147" i="1" s="1"/>
  <c r="BID147" i="1"/>
  <c r="U147" i="1" s="1"/>
  <c r="CY147" i="1" s="1"/>
  <c r="BHO147" i="1"/>
  <c r="F147" i="1" s="1"/>
  <c r="CJ147" i="1" s="1"/>
  <c r="BHS147" i="1"/>
  <c r="J147" i="1" s="1"/>
  <c r="CN147" i="1" s="1"/>
  <c r="BHW147" i="1"/>
  <c r="N147" i="1" s="1"/>
  <c r="CR147" i="1" s="1"/>
  <c r="BIA147" i="1"/>
  <c r="R147" i="1" s="1"/>
  <c r="CV147" i="1" s="1"/>
  <c r="BIE147" i="1"/>
  <c r="V147" i="1" s="1"/>
  <c r="CZ147" i="1" s="1"/>
  <c r="BHL147" i="1"/>
  <c r="C147" i="1" s="1"/>
  <c r="CG147" i="1" s="1"/>
  <c r="BHP147" i="1"/>
  <c r="G147" i="1" s="1"/>
  <c r="CK147" i="1" s="1"/>
  <c r="BHT147" i="1"/>
  <c r="K147" i="1" s="1"/>
  <c r="CO147" i="1" s="1"/>
  <c r="BHX147" i="1"/>
  <c r="O147" i="1" s="1"/>
  <c r="CS147" i="1" s="1"/>
  <c r="BIB147" i="1"/>
  <c r="S147" i="1" s="1"/>
  <c r="CW147" i="1" s="1"/>
  <c r="BHM147" i="1"/>
  <c r="D147" i="1" s="1"/>
  <c r="CH147" i="1" s="1"/>
  <c r="BHQ147" i="1"/>
  <c r="H147" i="1" s="1"/>
  <c r="CL147" i="1" s="1"/>
  <c r="BHU147" i="1"/>
  <c r="L147" i="1" s="1"/>
  <c r="CP147" i="1" s="1"/>
  <c r="BHY147" i="1"/>
  <c r="P147" i="1" s="1"/>
  <c r="CT147" i="1" s="1"/>
  <c r="BIC147" i="1"/>
  <c r="T147" i="1" s="1"/>
  <c r="CX147" i="1" s="1"/>
  <c r="BHN121" i="1"/>
  <c r="E121" i="1" s="1"/>
  <c r="CI121" i="1" s="1"/>
  <c r="BHR121" i="1"/>
  <c r="I121" i="1" s="1"/>
  <c r="CM121" i="1" s="1"/>
  <c r="BHV121" i="1"/>
  <c r="M121" i="1" s="1"/>
  <c r="CQ121" i="1" s="1"/>
  <c r="BHZ121" i="1"/>
  <c r="Q121" i="1" s="1"/>
  <c r="CU121" i="1" s="1"/>
  <c r="BID121" i="1"/>
  <c r="U121" i="1" s="1"/>
  <c r="CY121" i="1" s="1"/>
  <c r="BHO121" i="1"/>
  <c r="F121" i="1" s="1"/>
  <c r="CJ121" i="1" s="1"/>
  <c r="BHS121" i="1"/>
  <c r="J121" i="1" s="1"/>
  <c r="CN121" i="1" s="1"/>
  <c r="BHW121" i="1"/>
  <c r="N121" i="1" s="1"/>
  <c r="CR121" i="1" s="1"/>
  <c r="BIA121" i="1"/>
  <c r="R121" i="1" s="1"/>
  <c r="CV121" i="1" s="1"/>
  <c r="BIE121" i="1"/>
  <c r="V121" i="1" s="1"/>
  <c r="CZ121" i="1" s="1"/>
  <c r="BHL121" i="1"/>
  <c r="C121" i="1" s="1"/>
  <c r="CG121" i="1" s="1"/>
  <c r="BHP121" i="1"/>
  <c r="G121" i="1" s="1"/>
  <c r="CK121" i="1" s="1"/>
  <c r="BHT121" i="1"/>
  <c r="K121" i="1" s="1"/>
  <c r="CO121" i="1" s="1"/>
  <c r="BHX121" i="1"/>
  <c r="O121" i="1" s="1"/>
  <c r="CS121" i="1" s="1"/>
  <c r="BIB121" i="1"/>
  <c r="S121" i="1" s="1"/>
  <c r="CW121" i="1" s="1"/>
  <c r="BHM121" i="1"/>
  <c r="D121" i="1" s="1"/>
  <c r="CH121" i="1" s="1"/>
  <c r="BHQ121" i="1"/>
  <c r="H121" i="1" s="1"/>
  <c r="CL121" i="1" s="1"/>
  <c r="BHU121" i="1"/>
  <c r="L121" i="1" s="1"/>
  <c r="CP121" i="1" s="1"/>
  <c r="BHY121" i="1"/>
  <c r="P121" i="1" s="1"/>
  <c r="CT121" i="1" s="1"/>
  <c r="BIC121" i="1"/>
  <c r="T121" i="1" s="1"/>
  <c r="CX121" i="1" s="1"/>
  <c r="BHN138" i="1"/>
  <c r="E138" i="1" s="1"/>
  <c r="CI138" i="1" s="1"/>
  <c r="BHR138" i="1"/>
  <c r="I138" i="1" s="1"/>
  <c r="CM138" i="1" s="1"/>
  <c r="BHV138" i="1"/>
  <c r="M138" i="1" s="1"/>
  <c r="CQ138" i="1" s="1"/>
  <c r="BHZ138" i="1"/>
  <c r="Q138" i="1" s="1"/>
  <c r="CU138" i="1" s="1"/>
  <c r="BID138" i="1"/>
  <c r="U138" i="1" s="1"/>
  <c r="CY138" i="1" s="1"/>
  <c r="BHO138" i="1"/>
  <c r="F138" i="1" s="1"/>
  <c r="CJ138" i="1" s="1"/>
  <c r="BHS138" i="1"/>
  <c r="J138" i="1" s="1"/>
  <c r="CN138" i="1" s="1"/>
  <c r="BHW138" i="1"/>
  <c r="N138" i="1" s="1"/>
  <c r="CR138" i="1" s="1"/>
  <c r="BIA138" i="1"/>
  <c r="R138" i="1" s="1"/>
  <c r="CV138" i="1" s="1"/>
  <c r="BIE138" i="1"/>
  <c r="V138" i="1" s="1"/>
  <c r="CZ138" i="1" s="1"/>
  <c r="BHL138" i="1"/>
  <c r="C138" i="1" s="1"/>
  <c r="CG138" i="1" s="1"/>
  <c r="BHP138" i="1"/>
  <c r="G138" i="1" s="1"/>
  <c r="CK138" i="1" s="1"/>
  <c r="BHT138" i="1"/>
  <c r="K138" i="1" s="1"/>
  <c r="CO138" i="1" s="1"/>
  <c r="BHX138" i="1"/>
  <c r="O138" i="1" s="1"/>
  <c r="CS138" i="1" s="1"/>
  <c r="BIB138" i="1"/>
  <c r="S138" i="1" s="1"/>
  <c r="CW138" i="1" s="1"/>
  <c r="BHM138" i="1"/>
  <c r="D138" i="1" s="1"/>
  <c r="CH138" i="1" s="1"/>
  <c r="BHQ138" i="1"/>
  <c r="H138" i="1" s="1"/>
  <c r="CL138" i="1" s="1"/>
  <c r="BHU138" i="1"/>
  <c r="L138" i="1" s="1"/>
  <c r="CP138" i="1" s="1"/>
  <c r="BHY138" i="1"/>
  <c r="P138" i="1" s="1"/>
  <c r="CT138" i="1" s="1"/>
  <c r="BIC138" i="1"/>
  <c r="T138" i="1" s="1"/>
  <c r="CX138" i="1" s="1"/>
  <c r="BHN201" i="1"/>
  <c r="BHR201" i="1"/>
  <c r="BHV201" i="1"/>
  <c r="BHZ201" i="1"/>
  <c r="BID201" i="1"/>
  <c r="BHO201" i="1"/>
  <c r="BHS201" i="1"/>
  <c r="BHW201" i="1"/>
  <c r="BIA201" i="1"/>
  <c r="BIE201" i="1"/>
  <c r="BHL201" i="1"/>
  <c r="BHP201" i="1"/>
  <c r="BHT201" i="1"/>
  <c r="BHX201" i="1"/>
  <c r="BIB201" i="1"/>
  <c r="BHM201" i="1"/>
  <c r="BHQ201" i="1"/>
  <c r="BHU201" i="1"/>
  <c r="BHY201" i="1"/>
  <c r="BIC201" i="1"/>
  <c r="BHN167" i="1"/>
  <c r="E167" i="1" s="1"/>
  <c r="CI167" i="1" s="1"/>
  <c r="BHR167" i="1"/>
  <c r="I167" i="1" s="1"/>
  <c r="CM167" i="1" s="1"/>
  <c r="BHV167" i="1"/>
  <c r="M167" i="1" s="1"/>
  <c r="CQ167" i="1" s="1"/>
  <c r="BHZ167" i="1"/>
  <c r="Q167" i="1" s="1"/>
  <c r="CU167" i="1" s="1"/>
  <c r="BID167" i="1"/>
  <c r="U167" i="1" s="1"/>
  <c r="CY167" i="1" s="1"/>
  <c r="BHO167" i="1"/>
  <c r="F167" i="1" s="1"/>
  <c r="CJ167" i="1" s="1"/>
  <c r="BHS167" i="1"/>
  <c r="J167" i="1" s="1"/>
  <c r="CN167" i="1" s="1"/>
  <c r="BHW167" i="1"/>
  <c r="N167" i="1" s="1"/>
  <c r="CR167" i="1" s="1"/>
  <c r="BIA167" i="1"/>
  <c r="R167" i="1" s="1"/>
  <c r="CV167" i="1" s="1"/>
  <c r="BIE167" i="1"/>
  <c r="V167" i="1" s="1"/>
  <c r="CZ167" i="1" s="1"/>
  <c r="BHL167" i="1"/>
  <c r="C167" i="1" s="1"/>
  <c r="CG167" i="1" s="1"/>
  <c r="BHP167" i="1"/>
  <c r="G167" i="1" s="1"/>
  <c r="CK167" i="1" s="1"/>
  <c r="BHT167" i="1"/>
  <c r="K167" i="1" s="1"/>
  <c r="CO167" i="1" s="1"/>
  <c r="BHX167" i="1"/>
  <c r="O167" i="1" s="1"/>
  <c r="CS167" i="1" s="1"/>
  <c r="BIB167" i="1"/>
  <c r="S167" i="1" s="1"/>
  <c r="CW167" i="1" s="1"/>
  <c r="BHM167" i="1"/>
  <c r="D167" i="1" s="1"/>
  <c r="CH167" i="1" s="1"/>
  <c r="BHQ167" i="1"/>
  <c r="H167" i="1" s="1"/>
  <c r="CL167" i="1" s="1"/>
  <c r="BHU167" i="1"/>
  <c r="L167" i="1" s="1"/>
  <c r="CP167" i="1" s="1"/>
  <c r="BHY167" i="1"/>
  <c r="P167" i="1" s="1"/>
  <c r="CT167" i="1" s="1"/>
  <c r="BIC167" i="1"/>
  <c r="T167" i="1" s="1"/>
  <c r="CX167" i="1" s="1"/>
  <c r="BHN188" i="1"/>
  <c r="BHR188" i="1"/>
  <c r="BHV188" i="1"/>
  <c r="BHZ188" i="1"/>
  <c r="BID188" i="1"/>
  <c r="BHO188" i="1"/>
  <c r="BHS188" i="1"/>
  <c r="BHW188" i="1"/>
  <c r="BIA188" i="1"/>
  <c r="BIE188" i="1"/>
  <c r="BHL188" i="1"/>
  <c r="BHP188" i="1"/>
  <c r="BHT188" i="1"/>
  <c r="BHX188" i="1"/>
  <c r="BIB188" i="1"/>
  <c r="BHM188" i="1"/>
  <c r="BHQ188" i="1"/>
  <c r="BHU188" i="1"/>
  <c r="BHY188" i="1"/>
  <c r="BIC188" i="1"/>
  <c r="BHN208" i="1"/>
  <c r="BHR208" i="1"/>
  <c r="BHV208" i="1"/>
  <c r="BHZ208" i="1"/>
  <c r="BID208" i="1"/>
  <c r="BHO208" i="1"/>
  <c r="BHS208" i="1"/>
  <c r="BHW208" i="1"/>
  <c r="BIA208" i="1"/>
  <c r="BIE208" i="1"/>
  <c r="BHL208" i="1"/>
  <c r="BHP208" i="1"/>
  <c r="BHT208" i="1"/>
  <c r="BHX208" i="1"/>
  <c r="BIB208" i="1"/>
  <c r="BHM208" i="1"/>
  <c r="BHQ208" i="1"/>
  <c r="BHU208" i="1"/>
  <c r="BHY208" i="1"/>
  <c r="BIC208" i="1"/>
  <c r="BHN221" i="1"/>
  <c r="BHR221" i="1"/>
  <c r="BHV221" i="1"/>
  <c r="BHZ221" i="1"/>
  <c r="BID221" i="1"/>
  <c r="BHO221" i="1"/>
  <c r="BHS221" i="1"/>
  <c r="BHW221" i="1"/>
  <c r="BIA221" i="1"/>
  <c r="BIE221" i="1"/>
  <c r="BHL221" i="1"/>
  <c r="BHP221" i="1"/>
  <c r="BHT221" i="1"/>
  <c r="BHX221" i="1"/>
  <c r="BIB221" i="1"/>
  <c r="BHM221" i="1"/>
  <c r="BHQ221" i="1"/>
  <c r="BHU221" i="1"/>
  <c r="BHY221" i="1"/>
  <c r="BIC221" i="1"/>
  <c r="BHN234" i="1"/>
  <c r="BHR234" i="1"/>
  <c r="BHV234" i="1"/>
  <c r="BHZ234" i="1"/>
  <c r="BID234" i="1"/>
  <c r="BHO234" i="1"/>
  <c r="BHS234" i="1"/>
  <c r="BHW234" i="1"/>
  <c r="BIA234" i="1"/>
  <c r="BIE234" i="1"/>
  <c r="BHL234" i="1"/>
  <c r="BHP234" i="1"/>
  <c r="BHT234" i="1"/>
  <c r="BHX234" i="1"/>
  <c r="BIB234" i="1"/>
  <c r="BHM234" i="1"/>
  <c r="BHQ234" i="1"/>
  <c r="BHU234" i="1"/>
  <c r="BHY234" i="1"/>
  <c r="BIC234" i="1"/>
  <c r="BHM279" i="1"/>
  <c r="BHQ279" i="1"/>
  <c r="BHU279" i="1"/>
  <c r="BHY279" i="1"/>
  <c r="BIC279" i="1"/>
  <c r="BHN279" i="1"/>
  <c r="BHR279" i="1"/>
  <c r="BHV279" i="1"/>
  <c r="BHZ279" i="1"/>
  <c r="BID279" i="1"/>
  <c r="BHO279" i="1"/>
  <c r="BHS279" i="1"/>
  <c r="BHW279" i="1"/>
  <c r="BIA279" i="1"/>
  <c r="BIE279" i="1"/>
  <c r="BHL279" i="1"/>
  <c r="BHP279" i="1"/>
  <c r="BHT279" i="1"/>
  <c r="BHX279" i="1"/>
  <c r="BIB279" i="1"/>
  <c r="BHM290" i="1"/>
  <c r="BHQ290" i="1"/>
  <c r="BHU290" i="1"/>
  <c r="BHY290" i="1"/>
  <c r="BIC290" i="1"/>
  <c r="BHN290" i="1"/>
  <c r="BHR290" i="1"/>
  <c r="BHV290" i="1"/>
  <c r="BHZ290" i="1"/>
  <c r="BID290" i="1"/>
  <c r="BHO290" i="1"/>
  <c r="BHS290" i="1"/>
  <c r="BHW290" i="1"/>
  <c r="BIA290" i="1"/>
  <c r="BIE290" i="1"/>
  <c r="BHL290" i="1"/>
  <c r="BHP290" i="1"/>
  <c r="BHT290" i="1"/>
  <c r="BHX290" i="1"/>
  <c r="BIB290" i="1"/>
  <c r="BHM289" i="1"/>
  <c r="BHQ289" i="1"/>
  <c r="BHU289" i="1"/>
  <c r="BHY289" i="1"/>
  <c r="BIC289" i="1"/>
  <c r="BHN289" i="1"/>
  <c r="BHR289" i="1"/>
  <c r="BHV289" i="1"/>
  <c r="BHZ289" i="1"/>
  <c r="BID289" i="1"/>
  <c r="BHO289" i="1"/>
  <c r="BHS289" i="1"/>
  <c r="BHW289" i="1"/>
  <c r="BIA289" i="1"/>
  <c r="BIE289" i="1"/>
  <c r="BHL289" i="1"/>
  <c r="BHP289" i="1"/>
  <c r="BHT289" i="1"/>
  <c r="BHX289" i="1"/>
  <c r="BIB289" i="1"/>
  <c r="BHN18" i="1"/>
  <c r="BHR18" i="1"/>
  <c r="BHV18" i="1"/>
  <c r="BHZ18" i="1"/>
  <c r="BID18" i="1"/>
  <c r="BHO18" i="1"/>
  <c r="BHS18" i="1"/>
  <c r="BHW18" i="1"/>
  <c r="BIA18" i="1"/>
  <c r="BIE18" i="1"/>
  <c r="BHL18" i="1"/>
  <c r="BHP18" i="1"/>
  <c r="BHT18" i="1"/>
  <c r="BHX18" i="1"/>
  <c r="BIB18" i="1"/>
  <c r="BHM18" i="1"/>
  <c r="BHQ18" i="1"/>
  <c r="BHU18" i="1"/>
  <c r="BHY18" i="1"/>
  <c r="BIC18" i="1"/>
  <c r="BHO36" i="1"/>
  <c r="F36" i="1" s="1"/>
  <c r="CJ36" i="1" s="1"/>
  <c r="BHS36" i="1"/>
  <c r="J36" i="1" s="1"/>
  <c r="CN36" i="1" s="1"/>
  <c r="BHW36" i="1"/>
  <c r="N36" i="1" s="1"/>
  <c r="CR36" i="1" s="1"/>
  <c r="BIA36" i="1"/>
  <c r="R36" i="1" s="1"/>
  <c r="CV36" i="1" s="1"/>
  <c r="BIE36" i="1"/>
  <c r="V36" i="1" s="1"/>
  <c r="CZ36" i="1" s="1"/>
  <c r="BHM36" i="1"/>
  <c r="D36" i="1" s="1"/>
  <c r="CH36" i="1" s="1"/>
  <c r="BHQ36" i="1"/>
  <c r="H36" i="1" s="1"/>
  <c r="CL36" i="1" s="1"/>
  <c r="BHU36" i="1"/>
  <c r="L36" i="1" s="1"/>
  <c r="CP36" i="1" s="1"/>
  <c r="BHY36" i="1"/>
  <c r="P36" i="1" s="1"/>
  <c r="CT36" i="1" s="1"/>
  <c r="BIC36" i="1"/>
  <c r="T36" i="1" s="1"/>
  <c r="CX36" i="1" s="1"/>
  <c r="BHR36" i="1"/>
  <c r="I36" i="1" s="1"/>
  <c r="CM36" i="1" s="1"/>
  <c r="BHZ36" i="1"/>
  <c r="Q36" i="1" s="1"/>
  <c r="CU36" i="1" s="1"/>
  <c r="BHL36" i="1"/>
  <c r="C36" i="1" s="1"/>
  <c r="CG36" i="1" s="1"/>
  <c r="BHT36" i="1"/>
  <c r="K36" i="1" s="1"/>
  <c r="CO36" i="1" s="1"/>
  <c r="BIB36" i="1"/>
  <c r="S36" i="1" s="1"/>
  <c r="CW36" i="1" s="1"/>
  <c r="BHN36" i="1"/>
  <c r="E36" i="1" s="1"/>
  <c r="CI36" i="1" s="1"/>
  <c r="BHV36" i="1"/>
  <c r="M36" i="1" s="1"/>
  <c r="CQ36" i="1" s="1"/>
  <c r="BID36" i="1"/>
  <c r="U36" i="1" s="1"/>
  <c r="CY36" i="1" s="1"/>
  <c r="BHP36" i="1"/>
  <c r="G36" i="1" s="1"/>
  <c r="CK36" i="1" s="1"/>
  <c r="BHX36" i="1"/>
  <c r="O36" i="1" s="1"/>
  <c r="CS36" i="1" s="1"/>
  <c r="BHM50" i="1"/>
  <c r="D50" i="1" s="1"/>
  <c r="CH50" i="1" s="1"/>
  <c r="BHQ50" i="1"/>
  <c r="H50" i="1" s="1"/>
  <c r="CL50" i="1" s="1"/>
  <c r="BHU50" i="1"/>
  <c r="L50" i="1" s="1"/>
  <c r="CP50" i="1" s="1"/>
  <c r="BHY50" i="1"/>
  <c r="P50" i="1" s="1"/>
  <c r="CT50" i="1" s="1"/>
  <c r="BIC50" i="1"/>
  <c r="T50" i="1" s="1"/>
  <c r="CX50" i="1" s="1"/>
  <c r="BHN50" i="1"/>
  <c r="E50" i="1" s="1"/>
  <c r="CI50" i="1" s="1"/>
  <c r="BHR50" i="1"/>
  <c r="I50" i="1" s="1"/>
  <c r="CM50" i="1" s="1"/>
  <c r="BHV50" i="1"/>
  <c r="M50" i="1" s="1"/>
  <c r="CQ50" i="1" s="1"/>
  <c r="BHZ50" i="1"/>
  <c r="Q50" i="1" s="1"/>
  <c r="CU50" i="1" s="1"/>
  <c r="BID50" i="1"/>
  <c r="U50" i="1" s="1"/>
  <c r="CY50" i="1" s="1"/>
  <c r="BHO50" i="1"/>
  <c r="F50" i="1" s="1"/>
  <c r="CJ50" i="1" s="1"/>
  <c r="BHS50" i="1"/>
  <c r="J50" i="1" s="1"/>
  <c r="CN50" i="1" s="1"/>
  <c r="BHW50" i="1"/>
  <c r="N50" i="1" s="1"/>
  <c r="CR50" i="1" s="1"/>
  <c r="BIA50" i="1"/>
  <c r="R50" i="1" s="1"/>
  <c r="CV50" i="1" s="1"/>
  <c r="BIE50" i="1"/>
  <c r="V50" i="1" s="1"/>
  <c r="CZ50" i="1" s="1"/>
  <c r="BHL50" i="1"/>
  <c r="C50" i="1" s="1"/>
  <c r="CG50" i="1" s="1"/>
  <c r="BHP50" i="1"/>
  <c r="G50" i="1" s="1"/>
  <c r="CK50" i="1" s="1"/>
  <c r="BHT50" i="1"/>
  <c r="K50" i="1" s="1"/>
  <c r="CO50" i="1" s="1"/>
  <c r="BHX50" i="1"/>
  <c r="O50" i="1" s="1"/>
  <c r="CS50" i="1" s="1"/>
  <c r="BIB50" i="1"/>
  <c r="S50" i="1" s="1"/>
  <c r="CW50" i="1" s="1"/>
  <c r="BHM60" i="1"/>
  <c r="D60" i="1" s="1"/>
  <c r="CH60" i="1" s="1"/>
  <c r="BHQ60" i="1"/>
  <c r="H60" i="1" s="1"/>
  <c r="CL60" i="1" s="1"/>
  <c r="BHU60" i="1"/>
  <c r="L60" i="1" s="1"/>
  <c r="CP60" i="1" s="1"/>
  <c r="BHY60" i="1"/>
  <c r="P60" i="1" s="1"/>
  <c r="CT60" i="1" s="1"/>
  <c r="BIC60" i="1"/>
  <c r="T60" i="1" s="1"/>
  <c r="CX60" i="1" s="1"/>
  <c r="BHN60" i="1"/>
  <c r="E60" i="1" s="1"/>
  <c r="CI60" i="1" s="1"/>
  <c r="BHR60" i="1"/>
  <c r="I60" i="1" s="1"/>
  <c r="CM60" i="1" s="1"/>
  <c r="BHV60" i="1"/>
  <c r="M60" i="1" s="1"/>
  <c r="CQ60" i="1" s="1"/>
  <c r="BHZ60" i="1"/>
  <c r="Q60" i="1" s="1"/>
  <c r="CU60" i="1" s="1"/>
  <c r="BID60" i="1"/>
  <c r="U60" i="1" s="1"/>
  <c r="CY60" i="1" s="1"/>
  <c r="BHO60" i="1"/>
  <c r="F60" i="1" s="1"/>
  <c r="CJ60" i="1" s="1"/>
  <c r="BHS60" i="1"/>
  <c r="J60" i="1" s="1"/>
  <c r="CN60" i="1" s="1"/>
  <c r="BHW60" i="1"/>
  <c r="N60" i="1" s="1"/>
  <c r="CR60" i="1" s="1"/>
  <c r="BIA60" i="1"/>
  <c r="R60" i="1" s="1"/>
  <c r="CV60" i="1" s="1"/>
  <c r="BIE60" i="1"/>
  <c r="V60" i="1" s="1"/>
  <c r="CZ60" i="1" s="1"/>
  <c r="BHL60" i="1"/>
  <c r="C60" i="1" s="1"/>
  <c r="CG60" i="1" s="1"/>
  <c r="BHP60" i="1"/>
  <c r="G60" i="1" s="1"/>
  <c r="CK60" i="1" s="1"/>
  <c r="BHT60" i="1"/>
  <c r="K60" i="1" s="1"/>
  <c r="CO60" i="1" s="1"/>
  <c r="BHX60" i="1"/>
  <c r="O60" i="1" s="1"/>
  <c r="CS60" i="1" s="1"/>
  <c r="BIB60" i="1"/>
  <c r="S60" i="1" s="1"/>
  <c r="CW60" i="1" s="1"/>
  <c r="BHM76" i="1"/>
  <c r="D76" i="1" s="1"/>
  <c r="CH76" i="1" s="1"/>
  <c r="BHQ76" i="1"/>
  <c r="H76" i="1" s="1"/>
  <c r="CL76" i="1" s="1"/>
  <c r="BHU76" i="1"/>
  <c r="L76" i="1" s="1"/>
  <c r="CP76" i="1" s="1"/>
  <c r="BHY76" i="1"/>
  <c r="P76" i="1" s="1"/>
  <c r="CT76" i="1" s="1"/>
  <c r="BIC76" i="1"/>
  <c r="T76" i="1" s="1"/>
  <c r="CX76" i="1" s="1"/>
  <c r="BHN76" i="1"/>
  <c r="E76" i="1" s="1"/>
  <c r="CI76" i="1" s="1"/>
  <c r="BHR76" i="1"/>
  <c r="I76" i="1" s="1"/>
  <c r="CM76" i="1" s="1"/>
  <c r="BHV76" i="1"/>
  <c r="M76" i="1" s="1"/>
  <c r="CQ76" i="1" s="1"/>
  <c r="BHZ76" i="1"/>
  <c r="Q76" i="1" s="1"/>
  <c r="CU76" i="1" s="1"/>
  <c r="BID76" i="1"/>
  <c r="U76" i="1" s="1"/>
  <c r="CY76" i="1" s="1"/>
  <c r="BHO76" i="1"/>
  <c r="F76" i="1" s="1"/>
  <c r="CJ76" i="1" s="1"/>
  <c r="BHS76" i="1"/>
  <c r="J76" i="1" s="1"/>
  <c r="CN76" i="1" s="1"/>
  <c r="BHW76" i="1"/>
  <c r="N76" i="1" s="1"/>
  <c r="CR76" i="1" s="1"/>
  <c r="BIA76" i="1"/>
  <c r="R76" i="1" s="1"/>
  <c r="CV76" i="1" s="1"/>
  <c r="BIE76" i="1"/>
  <c r="V76" i="1" s="1"/>
  <c r="CZ76" i="1" s="1"/>
  <c r="BHL76" i="1"/>
  <c r="C76" i="1" s="1"/>
  <c r="CG76" i="1" s="1"/>
  <c r="BHP76" i="1"/>
  <c r="G76" i="1" s="1"/>
  <c r="CK76" i="1" s="1"/>
  <c r="BHT76" i="1"/>
  <c r="K76" i="1" s="1"/>
  <c r="CO76" i="1" s="1"/>
  <c r="BHX76" i="1"/>
  <c r="O76" i="1" s="1"/>
  <c r="CS76" i="1" s="1"/>
  <c r="BIB76" i="1"/>
  <c r="S76" i="1" s="1"/>
  <c r="CW76" i="1" s="1"/>
  <c r="BHM97" i="1"/>
  <c r="D97" i="1" s="1"/>
  <c r="CH97" i="1" s="1"/>
  <c r="BHQ97" i="1"/>
  <c r="H97" i="1" s="1"/>
  <c r="CL97" i="1" s="1"/>
  <c r="BHU97" i="1"/>
  <c r="L97" i="1" s="1"/>
  <c r="CP97" i="1" s="1"/>
  <c r="BHY97" i="1"/>
  <c r="P97" i="1" s="1"/>
  <c r="CT97" i="1" s="1"/>
  <c r="BIC97" i="1"/>
  <c r="T97" i="1" s="1"/>
  <c r="CX97" i="1" s="1"/>
  <c r="BHN97" i="1"/>
  <c r="E97" i="1" s="1"/>
  <c r="CI97" i="1" s="1"/>
  <c r="BHR97" i="1"/>
  <c r="I97" i="1" s="1"/>
  <c r="CM97" i="1" s="1"/>
  <c r="BHV97" i="1"/>
  <c r="M97" i="1" s="1"/>
  <c r="CQ97" i="1" s="1"/>
  <c r="BHZ97" i="1"/>
  <c r="Q97" i="1" s="1"/>
  <c r="CU97" i="1" s="1"/>
  <c r="BID97" i="1"/>
  <c r="U97" i="1" s="1"/>
  <c r="CY97" i="1" s="1"/>
  <c r="BHO97" i="1"/>
  <c r="F97" i="1" s="1"/>
  <c r="CJ97" i="1" s="1"/>
  <c r="BHS97" i="1"/>
  <c r="J97" i="1" s="1"/>
  <c r="CN97" i="1" s="1"/>
  <c r="BHW97" i="1"/>
  <c r="N97" i="1" s="1"/>
  <c r="CR97" i="1" s="1"/>
  <c r="BIA97" i="1"/>
  <c r="R97" i="1" s="1"/>
  <c r="CV97" i="1" s="1"/>
  <c r="BIE97" i="1"/>
  <c r="V97" i="1" s="1"/>
  <c r="CZ97" i="1" s="1"/>
  <c r="BHL97" i="1"/>
  <c r="C97" i="1" s="1"/>
  <c r="CG97" i="1" s="1"/>
  <c r="BHP97" i="1"/>
  <c r="G97" i="1" s="1"/>
  <c r="CK97" i="1" s="1"/>
  <c r="BHT97" i="1"/>
  <c r="K97" i="1" s="1"/>
  <c r="CO97" i="1" s="1"/>
  <c r="BHX97" i="1"/>
  <c r="O97" i="1" s="1"/>
  <c r="CS97" i="1" s="1"/>
  <c r="BIB97" i="1"/>
  <c r="S97" i="1" s="1"/>
  <c r="CW97" i="1" s="1"/>
  <c r="BHN119" i="1"/>
  <c r="E119" i="1" s="1"/>
  <c r="CI119" i="1" s="1"/>
  <c r="BHR119" i="1"/>
  <c r="I119" i="1" s="1"/>
  <c r="CM119" i="1" s="1"/>
  <c r="BHV119" i="1"/>
  <c r="M119" i="1" s="1"/>
  <c r="CQ119" i="1" s="1"/>
  <c r="BHZ119" i="1"/>
  <c r="Q119" i="1" s="1"/>
  <c r="CU119" i="1" s="1"/>
  <c r="BID119" i="1"/>
  <c r="U119" i="1" s="1"/>
  <c r="CY119" i="1" s="1"/>
  <c r="BHO119" i="1"/>
  <c r="F119" i="1" s="1"/>
  <c r="CJ119" i="1" s="1"/>
  <c r="BHS119" i="1"/>
  <c r="J119" i="1" s="1"/>
  <c r="CN119" i="1" s="1"/>
  <c r="BHW119" i="1"/>
  <c r="N119" i="1" s="1"/>
  <c r="CR119" i="1" s="1"/>
  <c r="BIA119" i="1"/>
  <c r="R119" i="1" s="1"/>
  <c r="CV119" i="1" s="1"/>
  <c r="BIE119" i="1"/>
  <c r="V119" i="1" s="1"/>
  <c r="CZ119" i="1" s="1"/>
  <c r="BHL119" i="1"/>
  <c r="C119" i="1" s="1"/>
  <c r="CG119" i="1" s="1"/>
  <c r="BHP119" i="1"/>
  <c r="G119" i="1" s="1"/>
  <c r="CK119" i="1" s="1"/>
  <c r="BHT119" i="1"/>
  <c r="K119" i="1" s="1"/>
  <c r="CO119" i="1" s="1"/>
  <c r="BHX119" i="1"/>
  <c r="O119" i="1" s="1"/>
  <c r="CS119" i="1" s="1"/>
  <c r="BIB119" i="1"/>
  <c r="S119" i="1" s="1"/>
  <c r="CW119" i="1" s="1"/>
  <c r="BHM119" i="1"/>
  <c r="D119" i="1" s="1"/>
  <c r="CH119" i="1" s="1"/>
  <c r="BHQ119" i="1"/>
  <c r="H119" i="1" s="1"/>
  <c r="CL119" i="1" s="1"/>
  <c r="BHU119" i="1"/>
  <c r="L119" i="1" s="1"/>
  <c r="CP119" i="1" s="1"/>
  <c r="BHY119" i="1"/>
  <c r="P119" i="1" s="1"/>
  <c r="CT119" i="1" s="1"/>
  <c r="BIC119" i="1"/>
  <c r="T119" i="1" s="1"/>
  <c r="CX119" i="1" s="1"/>
  <c r="BHN140" i="1"/>
  <c r="E140" i="1" s="1"/>
  <c r="CI140" i="1" s="1"/>
  <c r="BHR140" i="1"/>
  <c r="I140" i="1" s="1"/>
  <c r="CM140" i="1" s="1"/>
  <c r="BHV140" i="1"/>
  <c r="M140" i="1" s="1"/>
  <c r="CQ140" i="1" s="1"/>
  <c r="BHZ140" i="1"/>
  <c r="Q140" i="1" s="1"/>
  <c r="CU140" i="1" s="1"/>
  <c r="BID140" i="1"/>
  <c r="U140" i="1" s="1"/>
  <c r="CY140" i="1" s="1"/>
  <c r="BHO140" i="1"/>
  <c r="F140" i="1" s="1"/>
  <c r="CJ140" i="1" s="1"/>
  <c r="BHS140" i="1"/>
  <c r="J140" i="1" s="1"/>
  <c r="CN140" i="1" s="1"/>
  <c r="BHW140" i="1"/>
  <c r="N140" i="1" s="1"/>
  <c r="CR140" i="1" s="1"/>
  <c r="BIA140" i="1"/>
  <c r="R140" i="1" s="1"/>
  <c r="CV140" i="1" s="1"/>
  <c r="BIE140" i="1"/>
  <c r="V140" i="1" s="1"/>
  <c r="CZ140" i="1" s="1"/>
  <c r="BHL140" i="1"/>
  <c r="C140" i="1" s="1"/>
  <c r="CG140" i="1" s="1"/>
  <c r="BHP140" i="1"/>
  <c r="G140" i="1" s="1"/>
  <c r="CK140" i="1" s="1"/>
  <c r="BHT140" i="1"/>
  <c r="K140" i="1" s="1"/>
  <c r="CO140" i="1" s="1"/>
  <c r="BHX140" i="1"/>
  <c r="O140" i="1" s="1"/>
  <c r="CS140" i="1" s="1"/>
  <c r="BIB140" i="1"/>
  <c r="S140" i="1" s="1"/>
  <c r="CW140" i="1" s="1"/>
  <c r="BHM140" i="1"/>
  <c r="D140" i="1" s="1"/>
  <c r="CH140" i="1" s="1"/>
  <c r="BHQ140" i="1"/>
  <c r="H140" i="1" s="1"/>
  <c r="CL140" i="1" s="1"/>
  <c r="BHU140" i="1"/>
  <c r="L140" i="1" s="1"/>
  <c r="CP140" i="1" s="1"/>
  <c r="BHY140" i="1"/>
  <c r="P140" i="1" s="1"/>
  <c r="CT140" i="1" s="1"/>
  <c r="BIC140" i="1"/>
  <c r="T140" i="1" s="1"/>
  <c r="CX140" i="1" s="1"/>
  <c r="BHN109" i="1"/>
  <c r="E109" i="1" s="1"/>
  <c r="CI109" i="1" s="1"/>
  <c r="BHR109" i="1"/>
  <c r="I109" i="1" s="1"/>
  <c r="CM109" i="1" s="1"/>
  <c r="BHV109" i="1"/>
  <c r="M109" i="1" s="1"/>
  <c r="CQ109" i="1" s="1"/>
  <c r="BHZ109" i="1"/>
  <c r="Q109" i="1" s="1"/>
  <c r="CU109" i="1" s="1"/>
  <c r="BID109" i="1"/>
  <c r="U109" i="1" s="1"/>
  <c r="CY109" i="1" s="1"/>
  <c r="BHL109" i="1"/>
  <c r="C109" i="1" s="1"/>
  <c r="CG109" i="1" s="1"/>
  <c r="BHP109" i="1"/>
  <c r="G109" i="1" s="1"/>
  <c r="CK109" i="1" s="1"/>
  <c r="BHT109" i="1"/>
  <c r="K109" i="1" s="1"/>
  <c r="CO109" i="1" s="1"/>
  <c r="BHX109" i="1"/>
  <c r="O109" i="1" s="1"/>
  <c r="CS109" i="1" s="1"/>
  <c r="BIB109" i="1"/>
  <c r="S109" i="1" s="1"/>
  <c r="CW109" i="1" s="1"/>
  <c r="BHQ109" i="1"/>
  <c r="H109" i="1" s="1"/>
  <c r="CL109" i="1" s="1"/>
  <c r="BHY109" i="1"/>
  <c r="P109" i="1" s="1"/>
  <c r="CT109" i="1" s="1"/>
  <c r="BHS109" i="1"/>
  <c r="J109" i="1" s="1"/>
  <c r="CN109" i="1" s="1"/>
  <c r="BIA109" i="1"/>
  <c r="R109" i="1" s="1"/>
  <c r="CV109" i="1" s="1"/>
  <c r="BHM109" i="1"/>
  <c r="D109" i="1" s="1"/>
  <c r="CH109" i="1" s="1"/>
  <c r="BHU109" i="1"/>
  <c r="L109" i="1" s="1"/>
  <c r="CP109" i="1" s="1"/>
  <c r="BIC109" i="1"/>
  <c r="T109" i="1" s="1"/>
  <c r="CX109" i="1" s="1"/>
  <c r="BHO109" i="1"/>
  <c r="F109" i="1" s="1"/>
  <c r="CJ109" i="1" s="1"/>
  <c r="BHW109" i="1"/>
  <c r="N109" i="1" s="1"/>
  <c r="CR109" i="1" s="1"/>
  <c r="BIE109" i="1"/>
  <c r="V109" i="1" s="1"/>
  <c r="CZ109" i="1" s="1"/>
  <c r="BHN173" i="1"/>
  <c r="BHR173" i="1"/>
  <c r="BHV173" i="1"/>
  <c r="BHZ173" i="1"/>
  <c r="BID173" i="1"/>
  <c r="BHO173" i="1"/>
  <c r="BHS173" i="1"/>
  <c r="BHW173" i="1"/>
  <c r="BIA173" i="1"/>
  <c r="BIE173" i="1"/>
  <c r="BHL173" i="1"/>
  <c r="BHP173" i="1"/>
  <c r="BHT173" i="1"/>
  <c r="BHX173" i="1"/>
  <c r="BIB173" i="1"/>
  <c r="BHM173" i="1"/>
  <c r="BHQ173" i="1"/>
  <c r="BHU173" i="1"/>
  <c r="BHY173" i="1"/>
  <c r="BIC173" i="1"/>
  <c r="BHN190" i="1"/>
  <c r="BHR190" i="1"/>
  <c r="BHV190" i="1"/>
  <c r="BHZ190" i="1"/>
  <c r="BID190" i="1"/>
  <c r="BHO190" i="1"/>
  <c r="BHS190" i="1"/>
  <c r="BHW190" i="1"/>
  <c r="BIA190" i="1"/>
  <c r="BIE190" i="1"/>
  <c r="BHL190" i="1"/>
  <c r="BHP190" i="1"/>
  <c r="BHT190" i="1"/>
  <c r="BHX190" i="1"/>
  <c r="BIB190" i="1"/>
  <c r="BHM190" i="1"/>
  <c r="BHQ190" i="1"/>
  <c r="BHU190" i="1"/>
  <c r="BHY190" i="1"/>
  <c r="BIC190" i="1"/>
  <c r="BHN160" i="1"/>
  <c r="E160" i="1" s="1"/>
  <c r="CI160" i="1" s="1"/>
  <c r="BHR160" i="1"/>
  <c r="I160" i="1" s="1"/>
  <c r="CM160" i="1" s="1"/>
  <c r="BHV160" i="1"/>
  <c r="M160" i="1" s="1"/>
  <c r="CQ160" i="1" s="1"/>
  <c r="BHZ160" i="1"/>
  <c r="Q160" i="1" s="1"/>
  <c r="CU160" i="1" s="1"/>
  <c r="BID160" i="1"/>
  <c r="U160" i="1" s="1"/>
  <c r="CY160" i="1" s="1"/>
  <c r="BHO160" i="1"/>
  <c r="F160" i="1" s="1"/>
  <c r="CJ160" i="1" s="1"/>
  <c r="BHS160" i="1"/>
  <c r="J160" i="1" s="1"/>
  <c r="CN160" i="1" s="1"/>
  <c r="BHW160" i="1"/>
  <c r="N160" i="1" s="1"/>
  <c r="CR160" i="1" s="1"/>
  <c r="BIA160" i="1"/>
  <c r="R160" i="1" s="1"/>
  <c r="CV160" i="1" s="1"/>
  <c r="BIE160" i="1"/>
  <c r="V160" i="1" s="1"/>
  <c r="CZ160" i="1" s="1"/>
  <c r="BHL160" i="1"/>
  <c r="C160" i="1" s="1"/>
  <c r="CG160" i="1" s="1"/>
  <c r="BHP160" i="1"/>
  <c r="G160" i="1" s="1"/>
  <c r="CK160" i="1" s="1"/>
  <c r="BHT160" i="1"/>
  <c r="K160" i="1" s="1"/>
  <c r="CO160" i="1" s="1"/>
  <c r="BHX160" i="1"/>
  <c r="O160" i="1" s="1"/>
  <c r="CS160" i="1" s="1"/>
  <c r="BIB160" i="1"/>
  <c r="S160" i="1" s="1"/>
  <c r="CW160" i="1" s="1"/>
  <c r="BHM160" i="1"/>
  <c r="D160" i="1" s="1"/>
  <c r="CH160" i="1" s="1"/>
  <c r="BHQ160" i="1"/>
  <c r="H160" i="1" s="1"/>
  <c r="CL160" i="1" s="1"/>
  <c r="BHU160" i="1"/>
  <c r="L160" i="1" s="1"/>
  <c r="CP160" i="1" s="1"/>
  <c r="BHY160" i="1"/>
  <c r="P160" i="1" s="1"/>
  <c r="CT160" i="1" s="1"/>
  <c r="BIC160" i="1"/>
  <c r="T160" i="1" s="1"/>
  <c r="CX160" i="1" s="1"/>
  <c r="BHN223" i="1"/>
  <c r="BHR223" i="1"/>
  <c r="BHV223" i="1"/>
  <c r="BHZ223" i="1"/>
  <c r="BID223" i="1"/>
  <c r="BHO223" i="1"/>
  <c r="BHS223" i="1"/>
  <c r="BHW223" i="1"/>
  <c r="BIA223" i="1"/>
  <c r="BIE223" i="1"/>
  <c r="BHL223" i="1"/>
  <c r="BHP223" i="1"/>
  <c r="BHT223" i="1"/>
  <c r="BHX223" i="1"/>
  <c r="BIB223" i="1"/>
  <c r="BHM223" i="1"/>
  <c r="BHQ223" i="1"/>
  <c r="BHU223" i="1"/>
  <c r="BHY223" i="1"/>
  <c r="BIC223" i="1"/>
  <c r="BHO244" i="1"/>
  <c r="BHS244" i="1"/>
  <c r="BHW244" i="1"/>
  <c r="BIA244" i="1"/>
  <c r="BIE244" i="1"/>
  <c r="BHM244" i="1"/>
  <c r="BHQ244" i="1"/>
  <c r="BHU244" i="1"/>
  <c r="BHY244" i="1"/>
  <c r="BIC244" i="1"/>
  <c r="BHL244" i="1"/>
  <c r="BHT244" i="1"/>
  <c r="BIB244" i="1"/>
  <c r="BHN244" i="1"/>
  <c r="BHV244" i="1"/>
  <c r="BID244" i="1"/>
  <c r="BHP244" i="1"/>
  <c r="BHX244" i="1"/>
  <c r="BHR244" i="1"/>
  <c r="BHZ244" i="1"/>
  <c r="BHN206" i="1"/>
  <c r="BHR206" i="1"/>
  <c r="BHV206" i="1"/>
  <c r="BHZ206" i="1"/>
  <c r="BID206" i="1"/>
  <c r="BHO206" i="1"/>
  <c r="BHS206" i="1"/>
  <c r="BHW206" i="1"/>
  <c r="BIA206" i="1"/>
  <c r="BIE206" i="1"/>
  <c r="BHL206" i="1"/>
  <c r="BHP206" i="1"/>
  <c r="BHT206" i="1"/>
  <c r="BHX206" i="1"/>
  <c r="BIB206" i="1"/>
  <c r="BHM206" i="1"/>
  <c r="BHQ206" i="1"/>
  <c r="BHU206" i="1"/>
  <c r="BHY206" i="1"/>
  <c r="BIC206" i="1"/>
  <c r="BHM291" i="1"/>
  <c r="BHQ291" i="1"/>
  <c r="BHU291" i="1"/>
  <c r="BHY291" i="1"/>
  <c r="BIC291" i="1"/>
  <c r="BHN291" i="1"/>
  <c r="BHR291" i="1"/>
  <c r="BHV291" i="1"/>
  <c r="BHZ291" i="1"/>
  <c r="BID291" i="1"/>
  <c r="BHO291" i="1"/>
  <c r="BHS291" i="1"/>
  <c r="BHW291" i="1"/>
  <c r="BIA291" i="1"/>
  <c r="BIE291" i="1"/>
  <c r="BHL291" i="1"/>
  <c r="BHP291" i="1"/>
  <c r="BHT291" i="1"/>
  <c r="BHX291" i="1"/>
  <c r="BIB291" i="1"/>
  <c r="BHM302" i="1"/>
  <c r="BHQ302" i="1"/>
  <c r="BHU302" i="1"/>
  <c r="BHY302" i="1"/>
  <c r="BIC302" i="1"/>
  <c r="BHN302" i="1"/>
  <c r="BHR302" i="1"/>
  <c r="BHV302" i="1"/>
  <c r="BHZ302" i="1"/>
  <c r="BID302" i="1"/>
  <c r="BHO302" i="1"/>
  <c r="BHS302" i="1"/>
  <c r="BHW302" i="1"/>
  <c r="BIA302" i="1"/>
  <c r="BIE302" i="1"/>
  <c r="BHL302" i="1"/>
  <c r="BHP302" i="1"/>
  <c r="BHT302" i="1"/>
  <c r="BHX302" i="1"/>
  <c r="BIB302" i="1"/>
  <c r="BHM301" i="1"/>
  <c r="BHQ301" i="1"/>
  <c r="BHU301" i="1"/>
  <c r="BHY301" i="1"/>
  <c r="BIC301" i="1"/>
  <c r="BHN301" i="1"/>
  <c r="BHR301" i="1"/>
  <c r="BHV301" i="1"/>
  <c r="BHZ301" i="1"/>
  <c r="BID301" i="1"/>
  <c r="BHO301" i="1"/>
  <c r="BHS301" i="1"/>
  <c r="BHW301" i="1"/>
  <c r="BIA301" i="1"/>
  <c r="BIE301" i="1"/>
  <c r="BHL301" i="1"/>
  <c r="BHP301" i="1"/>
  <c r="BHT301" i="1"/>
  <c r="BHX301" i="1"/>
  <c r="BIB301" i="1"/>
  <c r="BHM300" i="1"/>
  <c r="BHQ300" i="1"/>
  <c r="BHU300" i="1"/>
  <c r="BHY300" i="1"/>
  <c r="BIC300" i="1"/>
  <c r="BHN300" i="1"/>
  <c r="BHR300" i="1"/>
  <c r="BHV300" i="1"/>
  <c r="BHZ300" i="1"/>
  <c r="BID300" i="1"/>
  <c r="BHO300" i="1"/>
  <c r="BHS300" i="1"/>
  <c r="BHW300" i="1"/>
  <c r="BIA300" i="1"/>
  <c r="BIE300" i="1"/>
  <c r="BHL300" i="1"/>
  <c r="BHP300" i="1"/>
  <c r="BHT300" i="1"/>
  <c r="BHX300" i="1"/>
  <c r="BIB300" i="1"/>
  <c r="BHN13" i="1"/>
  <c r="BHR13" i="1"/>
  <c r="BHV13" i="1"/>
  <c r="BHZ13" i="1"/>
  <c r="BID13" i="1"/>
  <c r="BHO13" i="1"/>
  <c r="BHS13" i="1"/>
  <c r="BHW13" i="1"/>
  <c r="BIA13" i="1"/>
  <c r="BIE13" i="1"/>
  <c r="BHL13" i="1"/>
  <c r="BHP13" i="1"/>
  <c r="BHT13" i="1"/>
  <c r="BHX13" i="1"/>
  <c r="BIB13" i="1"/>
  <c r="BHM13" i="1"/>
  <c r="BHQ13" i="1"/>
  <c r="BHU13" i="1"/>
  <c r="BHY13" i="1"/>
  <c r="BIC13" i="1"/>
  <c r="BHO31" i="1"/>
  <c r="BHS31" i="1"/>
  <c r="BHW31" i="1"/>
  <c r="BIA31" i="1"/>
  <c r="BIE31" i="1"/>
  <c r="BHM31" i="1"/>
  <c r="BHQ31" i="1"/>
  <c r="BHU31" i="1"/>
  <c r="BHY31" i="1"/>
  <c r="BIC31" i="1"/>
  <c r="BHN31" i="1"/>
  <c r="BHV31" i="1"/>
  <c r="BID31" i="1"/>
  <c r="BHP31" i="1"/>
  <c r="BHX31" i="1"/>
  <c r="BHR31" i="1"/>
  <c r="BHZ31" i="1"/>
  <c r="BHL31" i="1"/>
  <c r="BHT31" i="1"/>
  <c r="BIB31" i="1"/>
  <c r="BHM45" i="1"/>
  <c r="D45" i="1" s="1"/>
  <c r="CH45" i="1" s="1"/>
  <c r="BHQ45" i="1"/>
  <c r="H45" i="1" s="1"/>
  <c r="CL45" i="1" s="1"/>
  <c r="BHU45" i="1"/>
  <c r="L45" i="1" s="1"/>
  <c r="CP45" i="1" s="1"/>
  <c r="BHY45" i="1"/>
  <c r="P45" i="1" s="1"/>
  <c r="CT45" i="1" s="1"/>
  <c r="BIC45" i="1"/>
  <c r="T45" i="1" s="1"/>
  <c r="CX45" i="1" s="1"/>
  <c r="BHN45" i="1"/>
  <c r="E45" i="1" s="1"/>
  <c r="CI45" i="1" s="1"/>
  <c r="BHR45" i="1"/>
  <c r="I45" i="1" s="1"/>
  <c r="CM45" i="1" s="1"/>
  <c r="BHV45" i="1"/>
  <c r="M45" i="1" s="1"/>
  <c r="CQ45" i="1" s="1"/>
  <c r="BHZ45" i="1"/>
  <c r="Q45" i="1" s="1"/>
  <c r="CU45" i="1" s="1"/>
  <c r="BID45" i="1"/>
  <c r="U45" i="1" s="1"/>
  <c r="CY45" i="1" s="1"/>
  <c r="BHO45" i="1"/>
  <c r="F45" i="1" s="1"/>
  <c r="CJ45" i="1" s="1"/>
  <c r="BHS45" i="1"/>
  <c r="J45" i="1" s="1"/>
  <c r="CN45" i="1" s="1"/>
  <c r="BHW45" i="1"/>
  <c r="N45" i="1" s="1"/>
  <c r="CR45" i="1" s="1"/>
  <c r="BIA45" i="1"/>
  <c r="R45" i="1" s="1"/>
  <c r="CV45" i="1" s="1"/>
  <c r="BIE45" i="1"/>
  <c r="V45" i="1" s="1"/>
  <c r="CZ45" i="1" s="1"/>
  <c r="BHL45" i="1"/>
  <c r="C45" i="1" s="1"/>
  <c r="CG45" i="1" s="1"/>
  <c r="BHP45" i="1"/>
  <c r="G45" i="1" s="1"/>
  <c r="CK45" i="1" s="1"/>
  <c r="BHT45" i="1"/>
  <c r="K45" i="1" s="1"/>
  <c r="CO45" i="1" s="1"/>
  <c r="BHX45" i="1"/>
  <c r="O45" i="1" s="1"/>
  <c r="CS45" i="1" s="1"/>
  <c r="BIB45" i="1"/>
  <c r="S45" i="1" s="1"/>
  <c r="CW45" i="1" s="1"/>
  <c r="BHM59" i="1"/>
  <c r="D59" i="1" s="1"/>
  <c r="CH59" i="1" s="1"/>
  <c r="BHQ59" i="1"/>
  <c r="H59" i="1" s="1"/>
  <c r="CL59" i="1" s="1"/>
  <c r="BHU59" i="1"/>
  <c r="L59" i="1" s="1"/>
  <c r="CP59" i="1" s="1"/>
  <c r="BHY59" i="1"/>
  <c r="P59" i="1" s="1"/>
  <c r="CT59" i="1" s="1"/>
  <c r="BIC59" i="1"/>
  <c r="T59" i="1" s="1"/>
  <c r="CX59" i="1" s="1"/>
  <c r="BHN59" i="1"/>
  <c r="E59" i="1" s="1"/>
  <c r="CI59" i="1" s="1"/>
  <c r="BHR59" i="1"/>
  <c r="I59" i="1" s="1"/>
  <c r="CM59" i="1" s="1"/>
  <c r="BHV59" i="1"/>
  <c r="M59" i="1" s="1"/>
  <c r="CQ59" i="1" s="1"/>
  <c r="BHZ59" i="1"/>
  <c r="Q59" i="1" s="1"/>
  <c r="CU59" i="1" s="1"/>
  <c r="BID59" i="1"/>
  <c r="U59" i="1" s="1"/>
  <c r="CY59" i="1" s="1"/>
  <c r="BHO59" i="1"/>
  <c r="F59" i="1" s="1"/>
  <c r="CJ59" i="1" s="1"/>
  <c r="BHS59" i="1"/>
  <c r="J59" i="1" s="1"/>
  <c r="CN59" i="1" s="1"/>
  <c r="BHW59" i="1"/>
  <c r="N59" i="1" s="1"/>
  <c r="CR59" i="1" s="1"/>
  <c r="BIA59" i="1"/>
  <c r="R59" i="1" s="1"/>
  <c r="CV59" i="1" s="1"/>
  <c r="BIE59" i="1"/>
  <c r="V59" i="1" s="1"/>
  <c r="CZ59" i="1" s="1"/>
  <c r="BHL59" i="1"/>
  <c r="C59" i="1" s="1"/>
  <c r="CG59" i="1" s="1"/>
  <c r="BHP59" i="1"/>
  <c r="G59" i="1" s="1"/>
  <c r="CK59" i="1" s="1"/>
  <c r="BHT59" i="1"/>
  <c r="K59" i="1" s="1"/>
  <c r="CO59" i="1" s="1"/>
  <c r="BHX59" i="1"/>
  <c r="O59" i="1" s="1"/>
  <c r="CS59" i="1" s="1"/>
  <c r="BIB59" i="1"/>
  <c r="S59" i="1" s="1"/>
  <c r="CW59" i="1" s="1"/>
  <c r="BHM95" i="1"/>
  <c r="D95" i="1" s="1"/>
  <c r="CH95" i="1" s="1"/>
  <c r="BHQ95" i="1"/>
  <c r="H95" i="1" s="1"/>
  <c r="CL95" i="1" s="1"/>
  <c r="BHU95" i="1"/>
  <c r="L95" i="1" s="1"/>
  <c r="CP95" i="1" s="1"/>
  <c r="BHY95" i="1"/>
  <c r="P95" i="1" s="1"/>
  <c r="CT95" i="1" s="1"/>
  <c r="BIC95" i="1"/>
  <c r="T95" i="1" s="1"/>
  <c r="CX95" i="1" s="1"/>
  <c r="BHN95" i="1"/>
  <c r="E95" i="1" s="1"/>
  <c r="CI95" i="1" s="1"/>
  <c r="BHR95" i="1"/>
  <c r="I95" i="1" s="1"/>
  <c r="CM95" i="1" s="1"/>
  <c r="BHV95" i="1"/>
  <c r="M95" i="1" s="1"/>
  <c r="CQ95" i="1" s="1"/>
  <c r="BHZ95" i="1"/>
  <c r="Q95" i="1" s="1"/>
  <c r="CU95" i="1" s="1"/>
  <c r="BID95" i="1"/>
  <c r="U95" i="1" s="1"/>
  <c r="CY95" i="1" s="1"/>
  <c r="BHO95" i="1"/>
  <c r="F95" i="1" s="1"/>
  <c r="CJ95" i="1" s="1"/>
  <c r="BHS95" i="1"/>
  <c r="J95" i="1" s="1"/>
  <c r="CN95" i="1" s="1"/>
  <c r="BHW95" i="1"/>
  <c r="N95" i="1" s="1"/>
  <c r="CR95" i="1" s="1"/>
  <c r="BIA95" i="1"/>
  <c r="R95" i="1" s="1"/>
  <c r="CV95" i="1" s="1"/>
  <c r="BIE95" i="1"/>
  <c r="V95" i="1" s="1"/>
  <c r="CZ95" i="1" s="1"/>
  <c r="BHL95" i="1"/>
  <c r="C95" i="1" s="1"/>
  <c r="CG95" i="1" s="1"/>
  <c r="BHP95" i="1"/>
  <c r="G95" i="1" s="1"/>
  <c r="CK95" i="1" s="1"/>
  <c r="BHT95" i="1"/>
  <c r="K95" i="1" s="1"/>
  <c r="CO95" i="1" s="1"/>
  <c r="BHX95" i="1"/>
  <c r="O95" i="1" s="1"/>
  <c r="CS95" i="1" s="1"/>
  <c r="BIB95" i="1"/>
  <c r="S95" i="1" s="1"/>
  <c r="CW95" i="1" s="1"/>
  <c r="BHM69" i="1"/>
  <c r="D69" i="1" s="1"/>
  <c r="CH69" i="1" s="1"/>
  <c r="BHQ69" i="1"/>
  <c r="H69" i="1" s="1"/>
  <c r="CL69" i="1" s="1"/>
  <c r="BHU69" i="1"/>
  <c r="L69" i="1" s="1"/>
  <c r="CP69" i="1" s="1"/>
  <c r="BHY69" i="1"/>
  <c r="P69" i="1" s="1"/>
  <c r="CT69" i="1" s="1"/>
  <c r="BIC69" i="1"/>
  <c r="T69" i="1" s="1"/>
  <c r="CX69" i="1" s="1"/>
  <c r="BHN69" i="1"/>
  <c r="E69" i="1" s="1"/>
  <c r="CI69" i="1" s="1"/>
  <c r="BHR69" i="1"/>
  <c r="I69" i="1" s="1"/>
  <c r="CM69" i="1" s="1"/>
  <c r="BHV69" i="1"/>
  <c r="M69" i="1" s="1"/>
  <c r="CQ69" i="1" s="1"/>
  <c r="BHZ69" i="1"/>
  <c r="Q69" i="1" s="1"/>
  <c r="CU69" i="1" s="1"/>
  <c r="BID69" i="1"/>
  <c r="U69" i="1" s="1"/>
  <c r="CY69" i="1" s="1"/>
  <c r="BHO69" i="1"/>
  <c r="F69" i="1" s="1"/>
  <c r="CJ69" i="1" s="1"/>
  <c r="BHS69" i="1"/>
  <c r="J69" i="1" s="1"/>
  <c r="CN69" i="1" s="1"/>
  <c r="BHW69" i="1"/>
  <c r="N69" i="1" s="1"/>
  <c r="CR69" i="1" s="1"/>
  <c r="BIA69" i="1"/>
  <c r="R69" i="1" s="1"/>
  <c r="CV69" i="1" s="1"/>
  <c r="BIE69" i="1"/>
  <c r="V69" i="1" s="1"/>
  <c r="CZ69" i="1" s="1"/>
  <c r="BHL69" i="1"/>
  <c r="C69" i="1" s="1"/>
  <c r="CG69" i="1" s="1"/>
  <c r="BHP69" i="1"/>
  <c r="G69" i="1" s="1"/>
  <c r="CK69" i="1" s="1"/>
  <c r="BHT69" i="1"/>
  <c r="K69" i="1" s="1"/>
  <c r="CO69" i="1" s="1"/>
  <c r="BHX69" i="1"/>
  <c r="O69" i="1" s="1"/>
  <c r="CS69" i="1" s="1"/>
  <c r="BIB69" i="1"/>
  <c r="S69" i="1" s="1"/>
  <c r="CW69" i="1" s="1"/>
  <c r="BHM94" i="1"/>
  <c r="D94" i="1" s="1"/>
  <c r="CH94" i="1" s="1"/>
  <c r="BHQ94" i="1"/>
  <c r="H94" i="1" s="1"/>
  <c r="CL94" i="1" s="1"/>
  <c r="BHU94" i="1"/>
  <c r="L94" i="1" s="1"/>
  <c r="CP94" i="1" s="1"/>
  <c r="BHY94" i="1"/>
  <c r="P94" i="1" s="1"/>
  <c r="CT94" i="1" s="1"/>
  <c r="BIC94" i="1"/>
  <c r="T94" i="1" s="1"/>
  <c r="CX94" i="1" s="1"/>
  <c r="BHN94" i="1"/>
  <c r="E94" i="1" s="1"/>
  <c r="CI94" i="1" s="1"/>
  <c r="BHR94" i="1"/>
  <c r="I94" i="1" s="1"/>
  <c r="CM94" i="1" s="1"/>
  <c r="BHV94" i="1"/>
  <c r="M94" i="1" s="1"/>
  <c r="CQ94" i="1" s="1"/>
  <c r="BHZ94" i="1"/>
  <c r="Q94" i="1" s="1"/>
  <c r="CU94" i="1" s="1"/>
  <c r="BID94" i="1"/>
  <c r="U94" i="1" s="1"/>
  <c r="CY94" i="1" s="1"/>
  <c r="BHO94" i="1"/>
  <c r="F94" i="1" s="1"/>
  <c r="CJ94" i="1" s="1"/>
  <c r="BHS94" i="1"/>
  <c r="J94" i="1" s="1"/>
  <c r="CN94" i="1" s="1"/>
  <c r="BHW94" i="1"/>
  <c r="N94" i="1" s="1"/>
  <c r="CR94" i="1" s="1"/>
  <c r="BIA94" i="1"/>
  <c r="R94" i="1" s="1"/>
  <c r="CV94" i="1" s="1"/>
  <c r="BIE94" i="1"/>
  <c r="V94" i="1" s="1"/>
  <c r="CZ94" i="1" s="1"/>
  <c r="BHL94" i="1"/>
  <c r="C94" i="1" s="1"/>
  <c r="CG94" i="1" s="1"/>
  <c r="BHP94" i="1"/>
  <c r="G94" i="1" s="1"/>
  <c r="CK94" i="1" s="1"/>
  <c r="BHT94" i="1"/>
  <c r="K94" i="1" s="1"/>
  <c r="CO94" i="1" s="1"/>
  <c r="BHX94" i="1"/>
  <c r="O94" i="1" s="1"/>
  <c r="CS94" i="1" s="1"/>
  <c r="BIB94" i="1"/>
  <c r="S94" i="1" s="1"/>
  <c r="CW94" i="1" s="1"/>
  <c r="BHN112" i="1"/>
  <c r="E112" i="1" s="1"/>
  <c r="CI112" i="1" s="1"/>
  <c r="BHR112" i="1"/>
  <c r="I112" i="1" s="1"/>
  <c r="CM112" i="1" s="1"/>
  <c r="BHV112" i="1"/>
  <c r="M112" i="1" s="1"/>
  <c r="CQ112" i="1" s="1"/>
  <c r="BHZ112" i="1"/>
  <c r="Q112" i="1" s="1"/>
  <c r="CU112" i="1" s="1"/>
  <c r="BID112" i="1"/>
  <c r="U112" i="1" s="1"/>
  <c r="CY112" i="1" s="1"/>
  <c r="BHL112" i="1"/>
  <c r="C112" i="1" s="1"/>
  <c r="CG112" i="1" s="1"/>
  <c r="BHP112" i="1"/>
  <c r="G112" i="1" s="1"/>
  <c r="CK112" i="1" s="1"/>
  <c r="BHT112" i="1"/>
  <c r="K112" i="1" s="1"/>
  <c r="CO112" i="1" s="1"/>
  <c r="BHX112" i="1"/>
  <c r="O112" i="1" s="1"/>
  <c r="CS112" i="1" s="1"/>
  <c r="BIB112" i="1"/>
  <c r="S112" i="1" s="1"/>
  <c r="CW112" i="1" s="1"/>
  <c r="BHM112" i="1"/>
  <c r="D112" i="1" s="1"/>
  <c r="CH112" i="1" s="1"/>
  <c r="BHU112" i="1"/>
  <c r="L112" i="1" s="1"/>
  <c r="CP112" i="1" s="1"/>
  <c r="BIC112" i="1"/>
  <c r="T112" i="1" s="1"/>
  <c r="CX112" i="1" s="1"/>
  <c r="BHO112" i="1"/>
  <c r="F112" i="1" s="1"/>
  <c r="CJ112" i="1" s="1"/>
  <c r="BHW112" i="1"/>
  <c r="N112" i="1" s="1"/>
  <c r="CR112" i="1" s="1"/>
  <c r="BIE112" i="1"/>
  <c r="V112" i="1" s="1"/>
  <c r="CZ112" i="1" s="1"/>
  <c r="BHQ112" i="1"/>
  <c r="H112" i="1" s="1"/>
  <c r="CL112" i="1" s="1"/>
  <c r="BHY112" i="1"/>
  <c r="P112" i="1" s="1"/>
  <c r="CT112" i="1" s="1"/>
  <c r="BHS112" i="1"/>
  <c r="J112" i="1" s="1"/>
  <c r="CN112" i="1" s="1"/>
  <c r="BIA112" i="1"/>
  <c r="R112" i="1" s="1"/>
  <c r="CV112" i="1" s="1"/>
  <c r="BHN129" i="1"/>
  <c r="E129" i="1" s="1"/>
  <c r="CI129" i="1" s="1"/>
  <c r="BHR129" i="1"/>
  <c r="I129" i="1" s="1"/>
  <c r="CM129" i="1" s="1"/>
  <c r="BHV129" i="1"/>
  <c r="M129" i="1" s="1"/>
  <c r="CQ129" i="1" s="1"/>
  <c r="BHZ129" i="1"/>
  <c r="Q129" i="1" s="1"/>
  <c r="CU129" i="1" s="1"/>
  <c r="BID129" i="1"/>
  <c r="U129" i="1" s="1"/>
  <c r="CY129" i="1" s="1"/>
  <c r="BHO129" i="1"/>
  <c r="F129" i="1" s="1"/>
  <c r="CJ129" i="1" s="1"/>
  <c r="BHS129" i="1"/>
  <c r="J129" i="1" s="1"/>
  <c r="CN129" i="1" s="1"/>
  <c r="BHW129" i="1"/>
  <c r="N129" i="1" s="1"/>
  <c r="CR129" i="1" s="1"/>
  <c r="BIA129" i="1"/>
  <c r="R129" i="1" s="1"/>
  <c r="CV129" i="1" s="1"/>
  <c r="BIE129" i="1"/>
  <c r="V129" i="1" s="1"/>
  <c r="CZ129" i="1" s="1"/>
  <c r="BHL129" i="1"/>
  <c r="C129" i="1" s="1"/>
  <c r="CG129" i="1" s="1"/>
  <c r="BHP129" i="1"/>
  <c r="G129" i="1" s="1"/>
  <c r="CK129" i="1" s="1"/>
  <c r="BHT129" i="1"/>
  <c r="K129" i="1" s="1"/>
  <c r="CO129" i="1" s="1"/>
  <c r="BHX129" i="1"/>
  <c r="O129" i="1" s="1"/>
  <c r="CS129" i="1" s="1"/>
  <c r="BIB129" i="1"/>
  <c r="S129" i="1" s="1"/>
  <c r="CW129" i="1" s="1"/>
  <c r="BHM129" i="1"/>
  <c r="D129" i="1" s="1"/>
  <c r="CH129" i="1" s="1"/>
  <c r="BHQ129" i="1"/>
  <c r="H129" i="1" s="1"/>
  <c r="CL129" i="1" s="1"/>
  <c r="BHU129" i="1"/>
  <c r="L129" i="1" s="1"/>
  <c r="CP129" i="1" s="1"/>
  <c r="BHY129" i="1"/>
  <c r="P129" i="1" s="1"/>
  <c r="CT129" i="1" s="1"/>
  <c r="BIC129" i="1"/>
  <c r="T129" i="1" s="1"/>
  <c r="CX129" i="1" s="1"/>
  <c r="BHN146" i="1"/>
  <c r="E146" i="1" s="1"/>
  <c r="CI146" i="1" s="1"/>
  <c r="BHR146" i="1"/>
  <c r="I146" i="1" s="1"/>
  <c r="CM146" i="1" s="1"/>
  <c r="BHV146" i="1"/>
  <c r="M146" i="1" s="1"/>
  <c r="CQ146" i="1" s="1"/>
  <c r="BHZ146" i="1"/>
  <c r="Q146" i="1" s="1"/>
  <c r="CU146" i="1" s="1"/>
  <c r="BID146" i="1"/>
  <c r="U146" i="1" s="1"/>
  <c r="CY146" i="1" s="1"/>
  <c r="BHO146" i="1"/>
  <c r="F146" i="1" s="1"/>
  <c r="CJ146" i="1" s="1"/>
  <c r="BHS146" i="1"/>
  <c r="J146" i="1" s="1"/>
  <c r="CN146" i="1" s="1"/>
  <c r="BHW146" i="1"/>
  <c r="N146" i="1" s="1"/>
  <c r="CR146" i="1" s="1"/>
  <c r="BIA146" i="1"/>
  <c r="R146" i="1" s="1"/>
  <c r="CV146" i="1" s="1"/>
  <c r="BIE146" i="1"/>
  <c r="V146" i="1" s="1"/>
  <c r="CZ146" i="1" s="1"/>
  <c r="BHL146" i="1"/>
  <c r="C146" i="1" s="1"/>
  <c r="CG146" i="1" s="1"/>
  <c r="BHP146" i="1"/>
  <c r="G146" i="1" s="1"/>
  <c r="CK146" i="1" s="1"/>
  <c r="BHT146" i="1"/>
  <c r="K146" i="1" s="1"/>
  <c r="CO146" i="1" s="1"/>
  <c r="BHX146" i="1"/>
  <c r="O146" i="1" s="1"/>
  <c r="CS146" i="1" s="1"/>
  <c r="BIB146" i="1"/>
  <c r="S146" i="1" s="1"/>
  <c r="CW146" i="1" s="1"/>
  <c r="BHM146" i="1"/>
  <c r="D146" i="1" s="1"/>
  <c r="CH146" i="1" s="1"/>
  <c r="BHQ146" i="1"/>
  <c r="H146" i="1" s="1"/>
  <c r="CL146" i="1" s="1"/>
  <c r="BHU146" i="1"/>
  <c r="L146" i="1" s="1"/>
  <c r="CP146" i="1" s="1"/>
  <c r="BHY146" i="1"/>
  <c r="P146" i="1" s="1"/>
  <c r="CT146" i="1" s="1"/>
  <c r="BIC146" i="1"/>
  <c r="T146" i="1" s="1"/>
  <c r="CX146" i="1" s="1"/>
  <c r="BHN162" i="1"/>
  <c r="E162" i="1" s="1"/>
  <c r="CI162" i="1" s="1"/>
  <c r="BHR162" i="1"/>
  <c r="I162" i="1" s="1"/>
  <c r="CM162" i="1" s="1"/>
  <c r="BHV162" i="1"/>
  <c r="M162" i="1" s="1"/>
  <c r="CQ162" i="1" s="1"/>
  <c r="BHZ162" i="1"/>
  <c r="Q162" i="1" s="1"/>
  <c r="CU162" i="1" s="1"/>
  <c r="BID162" i="1"/>
  <c r="U162" i="1" s="1"/>
  <c r="CY162" i="1" s="1"/>
  <c r="BHO162" i="1"/>
  <c r="F162" i="1" s="1"/>
  <c r="CJ162" i="1" s="1"/>
  <c r="BHS162" i="1"/>
  <c r="J162" i="1" s="1"/>
  <c r="CN162" i="1" s="1"/>
  <c r="BHW162" i="1"/>
  <c r="N162" i="1" s="1"/>
  <c r="CR162" i="1" s="1"/>
  <c r="BIA162" i="1"/>
  <c r="R162" i="1" s="1"/>
  <c r="CV162" i="1" s="1"/>
  <c r="BIE162" i="1"/>
  <c r="V162" i="1" s="1"/>
  <c r="CZ162" i="1" s="1"/>
  <c r="BHL162" i="1"/>
  <c r="C162" i="1" s="1"/>
  <c r="CG162" i="1" s="1"/>
  <c r="BHP162" i="1"/>
  <c r="G162" i="1" s="1"/>
  <c r="CK162" i="1" s="1"/>
  <c r="BHT162" i="1"/>
  <c r="K162" i="1" s="1"/>
  <c r="CO162" i="1" s="1"/>
  <c r="BHX162" i="1"/>
  <c r="O162" i="1" s="1"/>
  <c r="CS162" i="1" s="1"/>
  <c r="BIB162" i="1"/>
  <c r="S162" i="1" s="1"/>
  <c r="CW162" i="1" s="1"/>
  <c r="BHM162" i="1"/>
  <c r="D162" i="1" s="1"/>
  <c r="CH162" i="1" s="1"/>
  <c r="BHQ162" i="1"/>
  <c r="H162" i="1" s="1"/>
  <c r="CL162" i="1" s="1"/>
  <c r="BHU162" i="1"/>
  <c r="L162" i="1" s="1"/>
  <c r="CP162" i="1" s="1"/>
  <c r="BHY162" i="1"/>
  <c r="P162" i="1" s="1"/>
  <c r="CT162" i="1" s="1"/>
  <c r="BIC162" i="1"/>
  <c r="T162" i="1" s="1"/>
  <c r="CX162" i="1" s="1"/>
  <c r="BHN175" i="1"/>
  <c r="BHR175" i="1"/>
  <c r="BHV175" i="1"/>
  <c r="BHZ175" i="1"/>
  <c r="BID175" i="1"/>
  <c r="BHO175" i="1"/>
  <c r="BHS175" i="1"/>
  <c r="BHW175" i="1"/>
  <c r="BIA175" i="1"/>
  <c r="BIE175" i="1"/>
  <c r="BHL175" i="1"/>
  <c r="BHP175" i="1"/>
  <c r="BHT175" i="1"/>
  <c r="BHX175" i="1"/>
  <c r="BIB175" i="1"/>
  <c r="BHM175" i="1"/>
  <c r="BHQ175" i="1"/>
  <c r="BHU175" i="1"/>
  <c r="BHY175" i="1"/>
  <c r="BIC175" i="1"/>
  <c r="BHN196" i="1"/>
  <c r="BHR196" i="1"/>
  <c r="BHV196" i="1"/>
  <c r="BHZ196" i="1"/>
  <c r="BID196" i="1"/>
  <c r="BHO196" i="1"/>
  <c r="BHS196" i="1"/>
  <c r="BHW196" i="1"/>
  <c r="BIA196" i="1"/>
  <c r="BIE196" i="1"/>
  <c r="BHL196" i="1"/>
  <c r="BHP196" i="1"/>
  <c r="BHT196" i="1"/>
  <c r="BHX196" i="1"/>
  <c r="BIB196" i="1"/>
  <c r="BHM196" i="1"/>
  <c r="BHQ196" i="1"/>
  <c r="BHU196" i="1"/>
  <c r="BHY196" i="1"/>
  <c r="BIC196" i="1"/>
  <c r="BHN216" i="1"/>
  <c r="BHR216" i="1"/>
  <c r="BHV216" i="1"/>
  <c r="BHZ216" i="1"/>
  <c r="BID216" i="1"/>
  <c r="BHO216" i="1"/>
  <c r="BHS216" i="1"/>
  <c r="BHW216" i="1"/>
  <c r="BIA216" i="1"/>
  <c r="BIE216" i="1"/>
  <c r="BHL216" i="1"/>
  <c r="BHP216" i="1"/>
  <c r="BHT216" i="1"/>
  <c r="BHX216" i="1"/>
  <c r="BIB216" i="1"/>
  <c r="BHM216" i="1"/>
  <c r="BHQ216" i="1"/>
  <c r="BHU216" i="1"/>
  <c r="BHY216" i="1"/>
  <c r="BIC216" i="1"/>
  <c r="BHN229" i="1"/>
  <c r="BHR229" i="1"/>
  <c r="BHV229" i="1"/>
  <c r="BHZ229" i="1"/>
  <c r="BID229" i="1"/>
  <c r="BHO229" i="1"/>
  <c r="BHS229" i="1"/>
  <c r="BHW229" i="1"/>
  <c r="BIA229" i="1"/>
  <c r="BIE229" i="1"/>
  <c r="BHL229" i="1"/>
  <c r="BHP229" i="1"/>
  <c r="BHT229" i="1"/>
  <c r="BHX229" i="1"/>
  <c r="BIB229" i="1"/>
  <c r="BHM229" i="1"/>
  <c r="BHQ229" i="1"/>
  <c r="BHU229" i="1"/>
  <c r="BHY229" i="1"/>
  <c r="BIC229" i="1"/>
  <c r="BHN242" i="1"/>
  <c r="BHR242" i="1"/>
  <c r="BHV242" i="1"/>
  <c r="BHZ242" i="1"/>
  <c r="BID242" i="1"/>
  <c r="BHO242" i="1"/>
  <c r="BHS242" i="1"/>
  <c r="BHW242" i="1"/>
  <c r="BIA242" i="1"/>
  <c r="BIE242" i="1"/>
  <c r="BHL242" i="1"/>
  <c r="BHP242" i="1"/>
  <c r="BHT242" i="1"/>
  <c r="BHX242" i="1"/>
  <c r="BIB242" i="1"/>
  <c r="BHM242" i="1"/>
  <c r="BHQ242" i="1"/>
  <c r="BHU242" i="1"/>
  <c r="BHY242" i="1"/>
  <c r="BIC242" i="1"/>
  <c r="BHM271" i="1"/>
  <c r="BHQ271" i="1"/>
  <c r="BHU271" i="1"/>
  <c r="BHY271" i="1"/>
  <c r="BIC271" i="1"/>
  <c r="BHN271" i="1"/>
  <c r="BHR271" i="1"/>
  <c r="BHV271" i="1"/>
  <c r="BHZ271" i="1"/>
  <c r="BID271" i="1"/>
  <c r="BHO271" i="1"/>
  <c r="BHS271" i="1"/>
  <c r="BHW271" i="1"/>
  <c r="BIA271" i="1"/>
  <c r="BIE271" i="1"/>
  <c r="BHL271" i="1"/>
  <c r="BHP271" i="1"/>
  <c r="BHT271" i="1"/>
  <c r="BHX271" i="1"/>
  <c r="BIB271" i="1"/>
  <c r="BHM266" i="1"/>
  <c r="BHQ266" i="1"/>
  <c r="BHU266" i="1"/>
  <c r="BHY266" i="1"/>
  <c r="BIC266" i="1"/>
  <c r="BHN266" i="1"/>
  <c r="BHR266" i="1"/>
  <c r="BHV266" i="1"/>
  <c r="BHZ266" i="1"/>
  <c r="BID266" i="1"/>
  <c r="BHO266" i="1"/>
  <c r="BHS266" i="1"/>
  <c r="BHW266" i="1"/>
  <c r="BIA266" i="1"/>
  <c r="BIE266" i="1"/>
  <c r="BHL266" i="1"/>
  <c r="BHP266" i="1"/>
  <c r="BHT266" i="1"/>
  <c r="BHX266" i="1"/>
  <c r="BIB266" i="1"/>
  <c r="BHM281" i="1"/>
  <c r="BHQ281" i="1"/>
  <c r="BHU281" i="1"/>
  <c r="BHY281" i="1"/>
  <c r="BIC281" i="1"/>
  <c r="BHN281" i="1"/>
  <c r="BHR281" i="1"/>
  <c r="BHV281" i="1"/>
  <c r="BHZ281" i="1"/>
  <c r="BID281" i="1"/>
  <c r="BHO281" i="1"/>
  <c r="BHS281" i="1"/>
  <c r="BHW281" i="1"/>
  <c r="BIA281" i="1"/>
  <c r="BIE281" i="1"/>
  <c r="BHL281" i="1"/>
  <c r="BHP281" i="1"/>
  <c r="BHT281" i="1"/>
  <c r="BHX281" i="1"/>
  <c r="BIB281" i="1"/>
  <c r="BHM296" i="1"/>
  <c r="BHQ296" i="1"/>
  <c r="BHU296" i="1"/>
  <c r="BHY296" i="1"/>
  <c r="BIC296" i="1"/>
  <c r="BHN296" i="1"/>
  <c r="BHR296" i="1"/>
  <c r="BHV296" i="1"/>
  <c r="BHZ296" i="1"/>
  <c r="BID296" i="1"/>
  <c r="BHO296" i="1"/>
  <c r="BHS296" i="1"/>
  <c r="BHW296" i="1"/>
  <c r="BIA296" i="1"/>
  <c r="BIE296" i="1"/>
  <c r="BHL296" i="1"/>
  <c r="BHP296" i="1"/>
  <c r="BHT296" i="1"/>
  <c r="BHX296" i="1"/>
  <c r="BIB296" i="1"/>
  <c r="BHM260" i="1"/>
  <c r="BHQ260" i="1"/>
  <c r="BHU260" i="1"/>
  <c r="BHY260" i="1"/>
  <c r="BIC260" i="1"/>
  <c r="BHN260" i="1"/>
  <c r="BHR260" i="1"/>
  <c r="BHV260" i="1"/>
  <c r="BHZ260" i="1"/>
  <c r="BID260" i="1"/>
  <c r="BHO260" i="1"/>
  <c r="BHS260" i="1"/>
  <c r="BHW260" i="1"/>
  <c r="BIA260" i="1"/>
  <c r="BIE260" i="1"/>
  <c r="BHL260" i="1"/>
  <c r="BHP260" i="1"/>
  <c r="BHT260" i="1"/>
  <c r="BHX260" i="1"/>
  <c r="BIB260" i="1"/>
  <c r="BHN19" i="1"/>
  <c r="BHR19" i="1"/>
  <c r="BHV19" i="1"/>
  <c r="BHZ19" i="1"/>
  <c r="BID19" i="1"/>
  <c r="BHO19" i="1"/>
  <c r="BHS19" i="1"/>
  <c r="BHW19" i="1"/>
  <c r="BIA19" i="1"/>
  <c r="BIE19" i="1"/>
  <c r="BHL19" i="1"/>
  <c r="BHP19" i="1"/>
  <c r="BHT19" i="1"/>
  <c r="BHX19" i="1"/>
  <c r="BIB19" i="1"/>
  <c r="BHM19" i="1"/>
  <c r="BHQ19" i="1"/>
  <c r="BHU19" i="1"/>
  <c r="BHY19" i="1"/>
  <c r="BIC19" i="1"/>
  <c r="BHO33" i="1"/>
  <c r="F33" i="1" s="1"/>
  <c r="CJ33" i="1" s="1"/>
  <c r="BHS33" i="1"/>
  <c r="J33" i="1" s="1"/>
  <c r="CN33" i="1" s="1"/>
  <c r="BHW33" i="1"/>
  <c r="N33" i="1" s="1"/>
  <c r="CR33" i="1" s="1"/>
  <c r="BIA33" i="1"/>
  <c r="R33" i="1" s="1"/>
  <c r="CV33" i="1" s="1"/>
  <c r="BIE33" i="1"/>
  <c r="V33" i="1" s="1"/>
  <c r="CZ33" i="1" s="1"/>
  <c r="BHM33" i="1"/>
  <c r="D33" i="1" s="1"/>
  <c r="CH33" i="1" s="1"/>
  <c r="BHQ33" i="1"/>
  <c r="H33" i="1" s="1"/>
  <c r="CL33" i="1" s="1"/>
  <c r="BHU33" i="1"/>
  <c r="L33" i="1" s="1"/>
  <c r="CP33" i="1" s="1"/>
  <c r="BHY33" i="1"/>
  <c r="P33" i="1" s="1"/>
  <c r="CT33" i="1" s="1"/>
  <c r="BIC33" i="1"/>
  <c r="T33" i="1" s="1"/>
  <c r="CX33" i="1" s="1"/>
  <c r="BHN33" i="1"/>
  <c r="E33" i="1" s="1"/>
  <c r="CI33" i="1" s="1"/>
  <c r="BHV33" i="1"/>
  <c r="M33" i="1" s="1"/>
  <c r="CQ33" i="1" s="1"/>
  <c r="BID33" i="1"/>
  <c r="U33" i="1" s="1"/>
  <c r="CY33" i="1" s="1"/>
  <c r="BHP33" i="1"/>
  <c r="G33" i="1" s="1"/>
  <c r="CK33" i="1" s="1"/>
  <c r="BHX33" i="1"/>
  <c r="O33" i="1" s="1"/>
  <c r="CS33" i="1" s="1"/>
  <c r="BHR33" i="1"/>
  <c r="I33" i="1" s="1"/>
  <c r="CM33" i="1" s="1"/>
  <c r="BHZ33" i="1"/>
  <c r="Q33" i="1" s="1"/>
  <c r="CU33" i="1" s="1"/>
  <c r="BHL33" i="1"/>
  <c r="C33" i="1" s="1"/>
  <c r="CG33" i="1" s="1"/>
  <c r="BHT33" i="1"/>
  <c r="K33" i="1" s="1"/>
  <c r="CO33" i="1" s="1"/>
  <c r="BIB33" i="1"/>
  <c r="S33" i="1" s="1"/>
  <c r="CW33" i="1" s="1"/>
  <c r="BHM47" i="1"/>
  <c r="D47" i="1" s="1"/>
  <c r="CH47" i="1" s="1"/>
  <c r="BHQ47" i="1"/>
  <c r="H47" i="1" s="1"/>
  <c r="CL47" i="1" s="1"/>
  <c r="BHU47" i="1"/>
  <c r="L47" i="1" s="1"/>
  <c r="CP47" i="1" s="1"/>
  <c r="BHY47" i="1"/>
  <c r="P47" i="1" s="1"/>
  <c r="CT47" i="1" s="1"/>
  <c r="BIC47" i="1"/>
  <c r="T47" i="1" s="1"/>
  <c r="CX47" i="1" s="1"/>
  <c r="BHN47" i="1"/>
  <c r="E47" i="1" s="1"/>
  <c r="CI47" i="1" s="1"/>
  <c r="BHR47" i="1"/>
  <c r="I47" i="1" s="1"/>
  <c r="CM47" i="1" s="1"/>
  <c r="BHV47" i="1"/>
  <c r="M47" i="1" s="1"/>
  <c r="CQ47" i="1" s="1"/>
  <c r="BHZ47" i="1"/>
  <c r="Q47" i="1" s="1"/>
  <c r="CU47" i="1" s="1"/>
  <c r="BID47" i="1"/>
  <c r="U47" i="1" s="1"/>
  <c r="CY47" i="1" s="1"/>
  <c r="BHO47" i="1"/>
  <c r="F47" i="1" s="1"/>
  <c r="CJ47" i="1" s="1"/>
  <c r="BHS47" i="1"/>
  <c r="J47" i="1" s="1"/>
  <c r="CN47" i="1" s="1"/>
  <c r="BHW47" i="1"/>
  <c r="N47" i="1" s="1"/>
  <c r="CR47" i="1" s="1"/>
  <c r="BIA47" i="1"/>
  <c r="R47" i="1" s="1"/>
  <c r="CV47" i="1" s="1"/>
  <c r="BIE47" i="1"/>
  <c r="V47" i="1" s="1"/>
  <c r="CZ47" i="1" s="1"/>
  <c r="BHL47" i="1"/>
  <c r="C47" i="1" s="1"/>
  <c r="CG47" i="1" s="1"/>
  <c r="BHP47" i="1"/>
  <c r="G47" i="1" s="1"/>
  <c r="CK47" i="1" s="1"/>
  <c r="BHT47" i="1"/>
  <c r="K47" i="1" s="1"/>
  <c r="CO47" i="1" s="1"/>
  <c r="BHX47" i="1"/>
  <c r="O47" i="1" s="1"/>
  <c r="CS47" i="1" s="1"/>
  <c r="BIB47" i="1"/>
  <c r="S47" i="1" s="1"/>
  <c r="CW47" i="1" s="1"/>
  <c r="BHM83" i="1"/>
  <c r="D83" i="1" s="1"/>
  <c r="CH83" i="1" s="1"/>
  <c r="BHQ83" i="1"/>
  <c r="H83" i="1" s="1"/>
  <c r="CL83" i="1" s="1"/>
  <c r="BHU83" i="1"/>
  <c r="L83" i="1" s="1"/>
  <c r="CP83" i="1" s="1"/>
  <c r="BHY83" i="1"/>
  <c r="P83" i="1" s="1"/>
  <c r="CT83" i="1" s="1"/>
  <c r="BIC83" i="1"/>
  <c r="T83" i="1" s="1"/>
  <c r="CX83" i="1" s="1"/>
  <c r="BHN83" i="1"/>
  <c r="E83" i="1" s="1"/>
  <c r="CI83" i="1" s="1"/>
  <c r="BHR83" i="1"/>
  <c r="I83" i="1" s="1"/>
  <c r="CM83" i="1" s="1"/>
  <c r="BHV83" i="1"/>
  <c r="M83" i="1" s="1"/>
  <c r="CQ83" i="1" s="1"/>
  <c r="BHZ83" i="1"/>
  <c r="Q83" i="1" s="1"/>
  <c r="CU83" i="1" s="1"/>
  <c r="BID83" i="1"/>
  <c r="U83" i="1" s="1"/>
  <c r="CY83" i="1" s="1"/>
  <c r="BHO83" i="1"/>
  <c r="F83" i="1" s="1"/>
  <c r="CJ83" i="1" s="1"/>
  <c r="BHS83" i="1"/>
  <c r="J83" i="1" s="1"/>
  <c r="CN83" i="1" s="1"/>
  <c r="BHW83" i="1"/>
  <c r="N83" i="1" s="1"/>
  <c r="CR83" i="1" s="1"/>
  <c r="BIA83" i="1"/>
  <c r="R83" i="1" s="1"/>
  <c r="CV83" i="1" s="1"/>
  <c r="BIE83" i="1"/>
  <c r="V83" i="1" s="1"/>
  <c r="CZ83" i="1" s="1"/>
  <c r="BHL83" i="1"/>
  <c r="C83" i="1" s="1"/>
  <c r="CG83" i="1" s="1"/>
  <c r="BHP83" i="1"/>
  <c r="G83" i="1" s="1"/>
  <c r="CK83" i="1" s="1"/>
  <c r="BHT83" i="1"/>
  <c r="K83" i="1" s="1"/>
  <c r="CO83" i="1" s="1"/>
  <c r="BHX83" i="1"/>
  <c r="O83" i="1" s="1"/>
  <c r="CS83" i="1" s="1"/>
  <c r="BIB83" i="1"/>
  <c r="S83" i="1" s="1"/>
  <c r="CW83" i="1" s="1"/>
  <c r="BHM100" i="1"/>
  <c r="D100" i="1" s="1"/>
  <c r="CH100" i="1" s="1"/>
  <c r="BHQ100" i="1"/>
  <c r="H100" i="1" s="1"/>
  <c r="CL100" i="1" s="1"/>
  <c r="BHU100" i="1"/>
  <c r="L100" i="1" s="1"/>
  <c r="CP100" i="1" s="1"/>
  <c r="BHY100" i="1"/>
  <c r="P100" i="1" s="1"/>
  <c r="CT100" i="1" s="1"/>
  <c r="BIC100" i="1"/>
  <c r="T100" i="1" s="1"/>
  <c r="CX100" i="1" s="1"/>
  <c r="BHN100" i="1"/>
  <c r="E100" i="1" s="1"/>
  <c r="CI100" i="1" s="1"/>
  <c r="BHR100" i="1"/>
  <c r="I100" i="1" s="1"/>
  <c r="CM100" i="1" s="1"/>
  <c r="BHV100" i="1"/>
  <c r="M100" i="1" s="1"/>
  <c r="CQ100" i="1" s="1"/>
  <c r="BHZ100" i="1"/>
  <c r="Q100" i="1" s="1"/>
  <c r="CU100" i="1" s="1"/>
  <c r="BID100" i="1"/>
  <c r="U100" i="1" s="1"/>
  <c r="CY100" i="1" s="1"/>
  <c r="BHO100" i="1"/>
  <c r="F100" i="1" s="1"/>
  <c r="CJ100" i="1" s="1"/>
  <c r="BHS100" i="1"/>
  <c r="J100" i="1" s="1"/>
  <c r="CN100" i="1" s="1"/>
  <c r="BHW100" i="1"/>
  <c r="N100" i="1" s="1"/>
  <c r="CR100" i="1" s="1"/>
  <c r="BIA100" i="1"/>
  <c r="R100" i="1" s="1"/>
  <c r="CV100" i="1" s="1"/>
  <c r="BIE100" i="1"/>
  <c r="V100" i="1" s="1"/>
  <c r="CZ100" i="1" s="1"/>
  <c r="BHL100" i="1"/>
  <c r="C100" i="1" s="1"/>
  <c r="CG100" i="1" s="1"/>
  <c r="BHP100" i="1"/>
  <c r="G100" i="1" s="1"/>
  <c r="CK100" i="1" s="1"/>
  <c r="BHT100" i="1"/>
  <c r="K100" i="1" s="1"/>
  <c r="CO100" i="1" s="1"/>
  <c r="BHX100" i="1"/>
  <c r="O100" i="1" s="1"/>
  <c r="CS100" i="1" s="1"/>
  <c r="BIB100" i="1"/>
  <c r="S100" i="1" s="1"/>
  <c r="CW100" i="1" s="1"/>
  <c r="BHM82" i="1"/>
  <c r="D82" i="1" s="1"/>
  <c r="CH82" i="1" s="1"/>
  <c r="BHQ82" i="1"/>
  <c r="H82" i="1" s="1"/>
  <c r="CL82" i="1" s="1"/>
  <c r="BHU82" i="1"/>
  <c r="L82" i="1" s="1"/>
  <c r="CP82" i="1" s="1"/>
  <c r="BHY82" i="1"/>
  <c r="P82" i="1" s="1"/>
  <c r="CT82" i="1" s="1"/>
  <c r="BIC82" i="1"/>
  <c r="T82" i="1" s="1"/>
  <c r="CX82" i="1" s="1"/>
  <c r="BHN82" i="1"/>
  <c r="E82" i="1" s="1"/>
  <c r="CI82" i="1" s="1"/>
  <c r="BHR82" i="1"/>
  <c r="I82" i="1" s="1"/>
  <c r="CM82" i="1" s="1"/>
  <c r="BHV82" i="1"/>
  <c r="M82" i="1" s="1"/>
  <c r="CQ82" i="1" s="1"/>
  <c r="BHZ82" i="1"/>
  <c r="Q82" i="1" s="1"/>
  <c r="CU82" i="1" s="1"/>
  <c r="BID82" i="1"/>
  <c r="U82" i="1" s="1"/>
  <c r="CY82" i="1" s="1"/>
  <c r="BHO82" i="1"/>
  <c r="F82" i="1" s="1"/>
  <c r="CJ82" i="1" s="1"/>
  <c r="BHS82" i="1"/>
  <c r="J82" i="1" s="1"/>
  <c r="CN82" i="1" s="1"/>
  <c r="BHW82" i="1"/>
  <c r="N82" i="1" s="1"/>
  <c r="CR82" i="1" s="1"/>
  <c r="BIA82" i="1"/>
  <c r="R82" i="1" s="1"/>
  <c r="CV82" i="1" s="1"/>
  <c r="BIE82" i="1"/>
  <c r="V82" i="1" s="1"/>
  <c r="CZ82" i="1" s="1"/>
  <c r="BHL82" i="1"/>
  <c r="C82" i="1" s="1"/>
  <c r="CG82" i="1" s="1"/>
  <c r="BHP82" i="1"/>
  <c r="G82" i="1" s="1"/>
  <c r="CK82" i="1" s="1"/>
  <c r="BHT82" i="1"/>
  <c r="K82" i="1" s="1"/>
  <c r="CO82" i="1" s="1"/>
  <c r="BHX82" i="1"/>
  <c r="O82" i="1" s="1"/>
  <c r="CS82" i="1" s="1"/>
  <c r="BIB82" i="1"/>
  <c r="S82" i="1" s="1"/>
  <c r="CW82" i="1" s="1"/>
  <c r="BHN143" i="1"/>
  <c r="E143" i="1" s="1"/>
  <c r="CI143" i="1" s="1"/>
  <c r="BHR143" i="1"/>
  <c r="I143" i="1" s="1"/>
  <c r="CM143" i="1" s="1"/>
  <c r="BHV143" i="1"/>
  <c r="M143" i="1" s="1"/>
  <c r="CQ143" i="1" s="1"/>
  <c r="BHZ143" i="1"/>
  <c r="Q143" i="1" s="1"/>
  <c r="CU143" i="1" s="1"/>
  <c r="BID143" i="1"/>
  <c r="U143" i="1" s="1"/>
  <c r="CY143" i="1" s="1"/>
  <c r="BHO143" i="1"/>
  <c r="F143" i="1" s="1"/>
  <c r="CJ143" i="1" s="1"/>
  <c r="BHS143" i="1"/>
  <c r="J143" i="1" s="1"/>
  <c r="CN143" i="1" s="1"/>
  <c r="BHW143" i="1"/>
  <c r="N143" i="1" s="1"/>
  <c r="CR143" i="1" s="1"/>
  <c r="BIA143" i="1"/>
  <c r="R143" i="1" s="1"/>
  <c r="CV143" i="1" s="1"/>
  <c r="BIE143" i="1"/>
  <c r="V143" i="1" s="1"/>
  <c r="CZ143" i="1" s="1"/>
  <c r="BHL143" i="1"/>
  <c r="C143" i="1" s="1"/>
  <c r="CG143" i="1" s="1"/>
  <c r="BHP143" i="1"/>
  <c r="G143" i="1" s="1"/>
  <c r="CK143" i="1" s="1"/>
  <c r="BHT143" i="1"/>
  <c r="K143" i="1" s="1"/>
  <c r="CO143" i="1" s="1"/>
  <c r="BHX143" i="1"/>
  <c r="O143" i="1" s="1"/>
  <c r="CS143" i="1" s="1"/>
  <c r="BIB143" i="1"/>
  <c r="S143" i="1" s="1"/>
  <c r="CW143" i="1" s="1"/>
  <c r="BHM143" i="1"/>
  <c r="D143" i="1" s="1"/>
  <c r="CH143" i="1" s="1"/>
  <c r="BHQ143" i="1"/>
  <c r="H143" i="1" s="1"/>
  <c r="CL143" i="1" s="1"/>
  <c r="BHU143" i="1"/>
  <c r="L143" i="1" s="1"/>
  <c r="CP143" i="1" s="1"/>
  <c r="BHY143" i="1"/>
  <c r="P143" i="1" s="1"/>
  <c r="CT143" i="1" s="1"/>
  <c r="BIC143" i="1"/>
  <c r="T143" i="1" s="1"/>
  <c r="CX143" i="1" s="1"/>
  <c r="BHN117" i="1"/>
  <c r="E117" i="1" s="1"/>
  <c r="CI117" i="1" s="1"/>
  <c r="BHR117" i="1"/>
  <c r="I117" i="1" s="1"/>
  <c r="CM117" i="1" s="1"/>
  <c r="BHV117" i="1"/>
  <c r="M117" i="1" s="1"/>
  <c r="CQ117" i="1" s="1"/>
  <c r="BHZ117" i="1"/>
  <c r="Q117" i="1" s="1"/>
  <c r="CU117" i="1" s="1"/>
  <c r="BHL117" i="1"/>
  <c r="C117" i="1" s="1"/>
  <c r="CG117" i="1" s="1"/>
  <c r="BHP117" i="1"/>
  <c r="G117" i="1" s="1"/>
  <c r="CK117" i="1" s="1"/>
  <c r="BHT117" i="1"/>
  <c r="K117" i="1" s="1"/>
  <c r="CO117" i="1" s="1"/>
  <c r="BHX117" i="1"/>
  <c r="O117" i="1" s="1"/>
  <c r="CS117" i="1" s="1"/>
  <c r="BHQ117" i="1"/>
  <c r="H117" i="1" s="1"/>
  <c r="CL117" i="1" s="1"/>
  <c r="BHY117" i="1"/>
  <c r="P117" i="1" s="1"/>
  <c r="CT117" i="1" s="1"/>
  <c r="BID117" i="1"/>
  <c r="U117" i="1" s="1"/>
  <c r="CY117" i="1" s="1"/>
  <c r="BHS117" i="1"/>
  <c r="J117" i="1" s="1"/>
  <c r="CN117" i="1" s="1"/>
  <c r="BIA117" i="1"/>
  <c r="R117" i="1" s="1"/>
  <c r="CV117" i="1" s="1"/>
  <c r="BIE117" i="1"/>
  <c r="V117" i="1" s="1"/>
  <c r="CZ117" i="1" s="1"/>
  <c r="BHM117" i="1"/>
  <c r="D117" i="1" s="1"/>
  <c r="CH117" i="1" s="1"/>
  <c r="BHU117" i="1"/>
  <c r="L117" i="1" s="1"/>
  <c r="CP117" i="1" s="1"/>
  <c r="BIB117" i="1"/>
  <c r="S117" i="1" s="1"/>
  <c r="CW117" i="1" s="1"/>
  <c r="BHO117" i="1"/>
  <c r="F117" i="1" s="1"/>
  <c r="CJ117" i="1" s="1"/>
  <c r="BHW117" i="1"/>
  <c r="N117" i="1" s="1"/>
  <c r="CR117" i="1" s="1"/>
  <c r="BIC117" i="1"/>
  <c r="T117" i="1" s="1"/>
  <c r="CX117" i="1" s="1"/>
  <c r="BHN134" i="1"/>
  <c r="E134" i="1" s="1"/>
  <c r="CI134" i="1" s="1"/>
  <c r="BHR134" i="1"/>
  <c r="I134" i="1" s="1"/>
  <c r="CM134" i="1" s="1"/>
  <c r="BHV134" i="1"/>
  <c r="M134" i="1" s="1"/>
  <c r="CQ134" i="1" s="1"/>
  <c r="BHZ134" i="1"/>
  <c r="Q134" i="1" s="1"/>
  <c r="CU134" i="1" s="1"/>
  <c r="BID134" i="1"/>
  <c r="U134" i="1" s="1"/>
  <c r="CY134" i="1" s="1"/>
  <c r="BHO134" i="1"/>
  <c r="F134" i="1" s="1"/>
  <c r="CJ134" i="1" s="1"/>
  <c r="BHS134" i="1"/>
  <c r="J134" i="1" s="1"/>
  <c r="CN134" i="1" s="1"/>
  <c r="BHW134" i="1"/>
  <c r="N134" i="1" s="1"/>
  <c r="CR134" i="1" s="1"/>
  <c r="BIA134" i="1"/>
  <c r="R134" i="1" s="1"/>
  <c r="CV134" i="1" s="1"/>
  <c r="BIE134" i="1"/>
  <c r="V134" i="1" s="1"/>
  <c r="CZ134" i="1" s="1"/>
  <c r="BHL134" i="1"/>
  <c r="C134" i="1" s="1"/>
  <c r="CG134" i="1" s="1"/>
  <c r="BHP134" i="1"/>
  <c r="G134" i="1" s="1"/>
  <c r="CK134" i="1" s="1"/>
  <c r="BHT134" i="1"/>
  <c r="K134" i="1" s="1"/>
  <c r="CO134" i="1" s="1"/>
  <c r="BHX134" i="1"/>
  <c r="O134" i="1" s="1"/>
  <c r="CS134" i="1" s="1"/>
  <c r="BIB134" i="1"/>
  <c r="S134" i="1" s="1"/>
  <c r="CW134" i="1" s="1"/>
  <c r="BHM134" i="1"/>
  <c r="D134" i="1" s="1"/>
  <c r="CH134" i="1" s="1"/>
  <c r="BHQ134" i="1"/>
  <c r="H134" i="1" s="1"/>
  <c r="CL134" i="1" s="1"/>
  <c r="BHU134" i="1"/>
  <c r="L134" i="1" s="1"/>
  <c r="CP134" i="1" s="1"/>
  <c r="BHY134" i="1"/>
  <c r="P134" i="1" s="1"/>
  <c r="CT134" i="1" s="1"/>
  <c r="BIC134" i="1"/>
  <c r="T134" i="1" s="1"/>
  <c r="CX134" i="1" s="1"/>
  <c r="BHN197" i="1"/>
  <c r="BHR197" i="1"/>
  <c r="BHV197" i="1"/>
  <c r="BHZ197" i="1"/>
  <c r="BID197" i="1"/>
  <c r="BHO197" i="1"/>
  <c r="BHS197" i="1"/>
  <c r="BHW197" i="1"/>
  <c r="BIA197" i="1"/>
  <c r="BIE197" i="1"/>
  <c r="BHL197" i="1"/>
  <c r="BHP197" i="1"/>
  <c r="BHT197" i="1"/>
  <c r="BHX197" i="1"/>
  <c r="BIB197" i="1"/>
  <c r="BHM197" i="1"/>
  <c r="BHQ197" i="1"/>
  <c r="BHU197" i="1"/>
  <c r="BHY197" i="1"/>
  <c r="BIC197" i="1"/>
  <c r="BHN163" i="1"/>
  <c r="E163" i="1" s="1"/>
  <c r="CI163" i="1" s="1"/>
  <c r="BHR163" i="1"/>
  <c r="I163" i="1" s="1"/>
  <c r="CM163" i="1" s="1"/>
  <c r="BHV163" i="1"/>
  <c r="M163" i="1" s="1"/>
  <c r="CQ163" i="1" s="1"/>
  <c r="BHZ163" i="1"/>
  <c r="Q163" i="1" s="1"/>
  <c r="CU163" i="1" s="1"/>
  <c r="BID163" i="1"/>
  <c r="U163" i="1" s="1"/>
  <c r="CY163" i="1" s="1"/>
  <c r="BHO163" i="1"/>
  <c r="F163" i="1" s="1"/>
  <c r="CJ163" i="1" s="1"/>
  <c r="BHS163" i="1"/>
  <c r="J163" i="1" s="1"/>
  <c r="CN163" i="1" s="1"/>
  <c r="BHW163" i="1"/>
  <c r="N163" i="1" s="1"/>
  <c r="CR163" i="1" s="1"/>
  <c r="BIA163" i="1"/>
  <c r="R163" i="1" s="1"/>
  <c r="CV163" i="1" s="1"/>
  <c r="BIE163" i="1"/>
  <c r="V163" i="1" s="1"/>
  <c r="CZ163" i="1" s="1"/>
  <c r="BHL163" i="1"/>
  <c r="C163" i="1" s="1"/>
  <c r="CG163" i="1" s="1"/>
  <c r="BHP163" i="1"/>
  <c r="G163" i="1" s="1"/>
  <c r="CK163" i="1" s="1"/>
  <c r="BHT163" i="1"/>
  <c r="K163" i="1" s="1"/>
  <c r="CO163" i="1" s="1"/>
  <c r="BHX163" i="1"/>
  <c r="O163" i="1" s="1"/>
  <c r="CS163" i="1" s="1"/>
  <c r="BIB163" i="1"/>
  <c r="S163" i="1" s="1"/>
  <c r="CW163" i="1" s="1"/>
  <c r="BHM163" i="1"/>
  <c r="D163" i="1" s="1"/>
  <c r="CH163" i="1" s="1"/>
  <c r="BHQ163" i="1"/>
  <c r="H163" i="1" s="1"/>
  <c r="CL163" i="1" s="1"/>
  <c r="BHU163" i="1"/>
  <c r="L163" i="1" s="1"/>
  <c r="CP163" i="1" s="1"/>
  <c r="BHY163" i="1"/>
  <c r="P163" i="1" s="1"/>
  <c r="CT163" i="1" s="1"/>
  <c r="BIC163" i="1"/>
  <c r="T163" i="1" s="1"/>
  <c r="CX163" i="1" s="1"/>
  <c r="BHN184" i="1"/>
  <c r="BHR184" i="1"/>
  <c r="BHV184" i="1"/>
  <c r="BHZ184" i="1"/>
  <c r="BID184" i="1"/>
  <c r="BHO184" i="1"/>
  <c r="BHS184" i="1"/>
  <c r="BHW184" i="1"/>
  <c r="BIA184" i="1"/>
  <c r="BIE184" i="1"/>
  <c r="BHL184" i="1"/>
  <c r="BHP184" i="1"/>
  <c r="BHT184" i="1"/>
  <c r="BHX184" i="1"/>
  <c r="BIB184" i="1"/>
  <c r="BHM184" i="1"/>
  <c r="BHQ184" i="1"/>
  <c r="BHU184" i="1"/>
  <c r="BHY184" i="1"/>
  <c r="BIC184" i="1"/>
  <c r="BHM247" i="1"/>
  <c r="BHQ247" i="1"/>
  <c r="BHU247" i="1"/>
  <c r="BHY247" i="1"/>
  <c r="BIC247" i="1"/>
  <c r="BHN247" i="1"/>
  <c r="BHR247" i="1"/>
  <c r="BHV247" i="1"/>
  <c r="BHZ247" i="1"/>
  <c r="BID247" i="1"/>
  <c r="BHO247" i="1"/>
  <c r="BHS247" i="1"/>
  <c r="BHW247" i="1"/>
  <c r="BIA247" i="1"/>
  <c r="BIE247" i="1"/>
  <c r="BHL247" i="1"/>
  <c r="BHP247" i="1"/>
  <c r="BHT247" i="1"/>
  <c r="BHX247" i="1"/>
  <c r="BIB247" i="1"/>
  <c r="BHN217" i="1"/>
  <c r="BHR217" i="1"/>
  <c r="BHV217" i="1"/>
  <c r="BHZ217" i="1"/>
  <c r="BID217" i="1"/>
  <c r="BHO217" i="1"/>
  <c r="BHS217" i="1"/>
  <c r="BHW217" i="1"/>
  <c r="BIA217" i="1"/>
  <c r="BIE217" i="1"/>
  <c r="BHL217" i="1"/>
  <c r="BHP217" i="1"/>
  <c r="BHT217" i="1"/>
  <c r="BHX217" i="1"/>
  <c r="BIB217" i="1"/>
  <c r="BHM217" i="1"/>
  <c r="BHQ217" i="1"/>
  <c r="BHU217" i="1"/>
  <c r="BHY217" i="1"/>
  <c r="BIC217" i="1"/>
  <c r="BHN230" i="1"/>
  <c r="BHR230" i="1"/>
  <c r="BHV230" i="1"/>
  <c r="BHZ230" i="1"/>
  <c r="BID230" i="1"/>
  <c r="BHO230" i="1"/>
  <c r="BHS230" i="1"/>
  <c r="BHW230" i="1"/>
  <c r="BIA230" i="1"/>
  <c r="BIE230" i="1"/>
  <c r="BHL230" i="1"/>
  <c r="BHP230" i="1"/>
  <c r="BHT230" i="1"/>
  <c r="BHX230" i="1"/>
  <c r="BIB230" i="1"/>
  <c r="BHM230" i="1"/>
  <c r="BHQ230" i="1"/>
  <c r="BHU230" i="1"/>
  <c r="BHY230" i="1"/>
  <c r="BIC230" i="1"/>
  <c r="BHM283" i="1"/>
  <c r="BHQ283" i="1"/>
  <c r="BHU283" i="1"/>
  <c r="BHY283" i="1"/>
  <c r="BIC283" i="1"/>
  <c r="BHN283" i="1"/>
  <c r="BHR283" i="1"/>
  <c r="BHV283" i="1"/>
  <c r="BHZ283" i="1"/>
  <c r="BID283" i="1"/>
  <c r="BHO283" i="1"/>
  <c r="BHS283" i="1"/>
  <c r="BHW283" i="1"/>
  <c r="BIA283" i="1"/>
  <c r="BIE283" i="1"/>
  <c r="BHL283" i="1"/>
  <c r="BHP283" i="1"/>
  <c r="BHT283" i="1"/>
  <c r="BHX283" i="1"/>
  <c r="BIB283" i="1"/>
  <c r="BHM294" i="1"/>
  <c r="BHQ294" i="1"/>
  <c r="BHU294" i="1"/>
  <c r="BHY294" i="1"/>
  <c r="BIC294" i="1"/>
  <c r="BHN294" i="1"/>
  <c r="BHR294" i="1"/>
  <c r="BHV294" i="1"/>
  <c r="BHZ294" i="1"/>
  <c r="BID294" i="1"/>
  <c r="BHO294" i="1"/>
  <c r="BHS294" i="1"/>
  <c r="BHW294" i="1"/>
  <c r="BIA294" i="1"/>
  <c r="BIE294" i="1"/>
  <c r="BHL294" i="1"/>
  <c r="BHP294" i="1"/>
  <c r="BHT294" i="1"/>
  <c r="BHX294" i="1"/>
  <c r="BIB294" i="1"/>
  <c r="BHM293" i="1"/>
  <c r="BHQ293" i="1"/>
  <c r="BHU293" i="1"/>
  <c r="BHY293" i="1"/>
  <c r="BIC293" i="1"/>
  <c r="BHN293" i="1"/>
  <c r="BHR293" i="1"/>
  <c r="BHV293" i="1"/>
  <c r="BHZ293" i="1"/>
  <c r="BID293" i="1"/>
  <c r="BHO293" i="1"/>
  <c r="BHS293" i="1"/>
  <c r="BHW293" i="1"/>
  <c r="BIA293" i="1"/>
  <c r="BIE293" i="1"/>
  <c r="BHL293" i="1"/>
  <c r="BHP293" i="1"/>
  <c r="BHT293" i="1"/>
  <c r="BHX293" i="1"/>
  <c r="BIB293" i="1"/>
  <c r="BHN14" i="1"/>
  <c r="BHR14" i="1"/>
  <c r="BHV14" i="1"/>
  <c r="BHZ14" i="1"/>
  <c r="BID14" i="1"/>
  <c r="BHO14" i="1"/>
  <c r="BHS14" i="1"/>
  <c r="BHW14" i="1"/>
  <c r="BIA14" i="1"/>
  <c r="BIE14" i="1"/>
  <c r="BHL14" i="1"/>
  <c r="BHP14" i="1"/>
  <c r="BHT14" i="1"/>
  <c r="BHX14" i="1"/>
  <c r="BIB14" i="1"/>
  <c r="BHM14" i="1"/>
  <c r="BHQ14" i="1"/>
  <c r="BHU14" i="1"/>
  <c r="BHY14" i="1"/>
  <c r="BIC14" i="1"/>
  <c r="BHO39" i="1"/>
  <c r="F39" i="1" s="1"/>
  <c r="CJ39" i="1" s="1"/>
  <c r="BHS39" i="1"/>
  <c r="J39" i="1" s="1"/>
  <c r="CN39" i="1" s="1"/>
  <c r="BHW39" i="1"/>
  <c r="N39" i="1" s="1"/>
  <c r="CR39" i="1" s="1"/>
  <c r="BIA39" i="1"/>
  <c r="R39" i="1" s="1"/>
  <c r="CV39" i="1" s="1"/>
  <c r="BIE39" i="1"/>
  <c r="V39" i="1" s="1"/>
  <c r="CZ39" i="1" s="1"/>
  <c r="BHM39" i="1"/>
  <c r="D39" i="1" s="1"/>
  <c r="CH39" i="1" s="1"/>
  <c r="BHQ39" i="1"/>
  <c r="H39" i="1" s="1"/>
  <c r="CL39" i="1" s="1"/>
  <c r="BHU39" i="1"/>
  <c r="L39" i="1" s="1"/>
  <c r="CP39" i="1" s="1"/>
  <c r="BHY39" i="1"/>
  <c r="P39" i="1" s="1"/>
  <c r="CT39" i="1" s="1"/>
  <c r="BIC39" i="1"/>
  <c r="T39" i="1" s="1"/>
  <c r="CX39" i="1" s="1"/>
  <c r="BHN39" i="1"/>
  <c r="E39" i="1" s="1"/>
  <c r="CI39" i="1" s="1"/>
  <c r="BHV39" i="1"/>
  <c r="M39" i="1" s="1"/>
  <c r="CQ39" i="1" s="1"/>
  <c r="BID39" i="1"/>
  <c r="U39" i="1" s="1"/>
  <c r="CY39" i="1" s="1"/>
  <c r="BHP39" i="1"/>
  <c r="G39" i="1" s="1"/>
  <c r="CK39" i="1" s="1"/>
  <c r="BHX39" i="1"/>
  <c r="O39" i="1" s="1"/>
  <c r="CS39" i="1" s="1"/>
  <c r="BHR39" i="1"/>
  <c r="I39" i="1" s="1"/>
  <c r="CM39" i="1" s="1"/>
  <c r="BHZ39" i="1"/>
  <c r="Q39" i="1" s="1"/>
  <c r="CU39" i="1" s="1"/>
  <c r="BHL39" i="1"/>
  <c r="C39" i="1" s="1"/>
  <c r="CG39" i="1" s="1"/>
  <c r="BHT39" i="1"/>
  <c r="K39" i="1" s="1"/>
  <c r="CO39" i="1" s="1"/>
  <c r="BIB39" i="1"/>
  <c r="S39" i="1" s="1"/>
  <c r="CW39" i="1" s="1"/>
  <c r="BHM53" i="1"/>
  <c r="D53" i="1" s="1"/>
  <c r="CH53" i="1" s="1"/>
  <c r="BHQ53" i="1"/>
  <c r="H53" i="1" s="1"/>
  <c r="CL53" i="1" s="1"/>
  <c r="BHU53" i="1"/>
  <c r="L53" i="1" s="1"/>
  <c r="CP53" i="1" s="1"/>
  <c r="BHY53" i="1"/>
  <c r="P53" i="1" s="1"/>
  <c r="CT53" i="1" s="1"/>
  <c r="BIC53" i="1"/>
  <c r="T53" i="1" s="1"/>
  <c r="CX53" i="1" s="1"/>
  <c r="BHN53" i="1"/>
  <c r="E53" i="1" s="1"/>
  <c r="CI53" i="1" s="1"/>
  <c r="BHR53" i="1"/>
  <c r="I53" i="1" s="1"/>
  <c r="CM53" i="1" s="1"/>
  <c r="BHV53" i="1"/>
  <c r="M53" i="1" s="1"/>
  <c r="CQ53" i="1" s="1"/>
  <c r="BHZ53" i="1"/>
  <c r="Q53" i="1" s="1"/>
  <c r="CU53" i="1" s="1"/>
  <c r="BID53" i="1"/>
  <c r="U53" i="1" s="1"/>
  <c r="CY53" i="1" s="1"/>
  <c r="BHO53" i="1"/>
  <c r="F53" i="1" s="1"/>
  <c r="CJ53" i="1" s="1"/>
  <c r="BHS53" i="1"/>
  <c r="J53" i="1" s="1"/>
  <c r="CN53" i="1" s="1"/>
  <c r="BHW53" i="1"/>
  <c r="N53" i="1" s="1"/>
  <c r="CR53" i="1" s="1"/>
  <c r="BIA53" i="1"/>
  <c r="R53" i="1" s="1"/>
  <c r="CV53" i="1" s="1"/>
  <c r="BIE53" i="1"/>
  <c r="V53" i="1" s="1"/>
  <c r="CZ53" i="1" s="1"/>
  <c r="BHL53" i="1"/>
  <c r="C53" i="1" s="1"/>
  <c r="CG53" i="1" s="1"/>
  <c r="BHP53" i="1"/>
  <c r="G53" i="1" s="1"/>
  <c r="CK53" i="1" s="1"/>
  <c r="BHT53" i="1"/>
  <c r="K53" i="1" s="1"/>
  <c r="CO53" i="1" s="1"/>
  <c r="BHX53" i="1"/>
  <c r="O53" i="1" s="1"/>
  <c r="CS53" i="1" s="1"/>
  <c r="BIB53" i="1"/>
  <c r="S53" i="1" s="1"/>
  <c r="CW53" i="1" s="1"/>
  <c r="BHO40" i="1"/>
  <c r="F40" i="1" s="1"/>
  <c r="CJ40" i="1" s="1"/>
  <c r="BHS40" i="1"/>
  <c r="J40" i="1" s="1"/>
  <c r="CN40" i="1" s="1"/>
  <c r="BHW40" i="1"/>
  <c r="N40" i="1" s="1"/>
  <c r="CR40" i="1" s="1"/>
  <c r="BIA40" i="1"/>
  <c r="R40" i="1" s="1"/>
  <c r="CV40" i="1" s="1"/>
  <c r="BIE40" i="1"/>
  <c r="V40" i="1" s="1"/>
  <c r="CZ40" i="1" s="1"/>
  <c r="BHM40" i="1"/>
  <c r="D40" i="1" s="1"/>
  <c r="CH40" i="1" s="1"/>
  <c r="BHQ40" i="1"/>
  <c r="H40" i="1" s="1"/>
  <c r="CL40" i="1" s="1"/>
  <c r="BHU40" i="1"/>
  <c r="L40" i="1" s="1"/>
  <c r="CP40" i="1" s="1"/>
  <c r="BHY40" i="1"/>
  <c r="P40" i="1" s="1"/>
  <c r="CT40" i="1" s="1"/>
  <c r="BIC40" i="1"/>
  <c r="T40" i="1" s="1"/>
  <c r="CX40" i="1" s="1"/>
  <c r="BHR40" i="1"/>
  <c r="I40" i="1" s="1"/>
  <c r="CM40" i="1" s="1"/>
  <c r="BHZ40" i="1"/>
  <c r="Q40" i="1" s="1"/>
  <c r="CU40" i="1" s="1"/>
  <c r="BHL40" i="1"/>
  <c r="C40" i="1" s="1"/>
  <c r="CG40" i="1" s="1"/>
  <c r="BHT40" i="1"/>
  <c r="K40" i="1" s="1"/>
  <c r="CO40" i="1" s="1"/>
  <c r="BIB40" i="1"/>
  <c r="S40" i="1" s="1"/>
  <c r="CW40" i="1" s="1"/>
  <c r="BHN40" i="1"/>
  <c r="E40" i="1" s="1"/>
  <c r="CI40" i="1" s="1"/>
  <c r="BHV40" i="1"/>
  <c r="M40" i="1" s="1"/>
  <c r="CQ40" i="1" s="1"/>
  <c r="BID40" i="1"/>
  <c r="U40" i="1" s="1"/>
  <c r="CY40" i="1" s="1"/>
  <c r="BHP40" i="1"/>
  <c r="G40" i="1" s="1"/>
  <c r="CK40" i="1" s="1"/>
  <c r="BHX40" i="1"/>
  <c r="O40" i="1" s="1"/>
  <c r="CS40" i="1" s="1"/>
  <c r="BHN103" i="1"/>
  <c r="E103" i="1" s="1"/>
  <c r="CI103" i="1" s="1"/>
  <c r="BHR103" i="1"/>
  <c r="I103" i="1" s="1"/>
  <c r="CM103" i="1" s="1"/>
  <c r="BHV103" i="1"/>
  <c r="M103" i="1" s="1"/>
  <c r="CQ103" i="1" s="1"/>
  <c r="BHZ103" i="1"/>
  <c r="Q103" i="1" s="1"/>
  <c r="CU103" i="1" s="1"/>
  <c r="BID103" i="1"/>
  <c r="U103" i="1" s="1"/>
  <c r="CY103" i="1" s="1"/>
  <c r="BHL103" i="1"/>
  <c r="C103" i="1" s="1"/>
  <c r="CG103" i="1" s="1"/>
  <c r="BHP103" i="1"/>
  <c r="G103" i="1" s="1"/>
  <c r="CK103" i="1" s="1"/>
  <c r="BHT103" i="1"/>
  <c r="K103" i="1" s="1"/>
  <c r="CO103" i="1" s="1"/>
  <c r="BHX103" i="1"/>
  <c r="O103" i="1" s="1"/>
  <c r="CS103" i="1" s="1"/>
  <c r="BIB103" i="1"/>
  <c r="S103" i="1" s="1"/>
  <c r="CW103" i="1" s="1"/>
  <c r="BHQ103" i="1"/>
  <c r="H103" i="1" s="1"/>
  <c r="CL103" i="1" s="1"/>
  <c r="BHY103" i="1"/>
  <c r="P103" i="1" s="1"/>
  <c r="CT103" i="1" s="1"/>
  <c r="BHS103" i="1"/>
  <c r="J103" i="1" s="1"/>
  <c r="CN103" i="1" s="1"/>
  <c r="BIA103" i="1"/>
  <c r="R103" i="1" s="1"/>
  <c r="CV103" i="1" s="1"/>
  <c r="BHM103" i="1"/>
  <c r="D103" i="1" s="1"/>
  <c r="CH103" i="1" s="1"/>
  <c r="BHU103" i="1"/>
  <c r="L103" i="1" s="1"/>
  <c r="CP103" i="1" s="1"/>
  <c r="BIC103" i="1"/>
  <c r="T103" i="1" s="1"/>
  <c r="CX103" i="1" s="1"/>
  <c r="BHO103" i="1"/>
  <c r="F103" i="1" s="1"/>
  <c r="CJ103" i="1" s="1"/>
  <c r="BHW103" i="1"/>
  <c r="N103" i="1" s="1"/>
  <c r="CR103" i="1" s="1"/>
  <c r="BIE103" i="1"/>
  <c r="V103" i="1" s="1"/>
  <c r="CZ103" i="1" s="1"/>
  <c r="BHM77" i="1"/>
  <c r="D77" i="1" s="1"/>
  <c r="CH77" i="1" s="1"/>
  <c r="BHQ77" i="1"/>
  <c r="H77" i="1" s="1"/>
  <c r="CL77" i="1" s="1"/>
  <c r="BHU77" i="1"/>
  <c r="L77" i="1" s="1"/>
  <c r="CP77" i="1" s="1"/>
  <c r="BHY77" i="1"/>
  <c r="P77" i="1" s="1"/>
  <c r="CT77" i="1" s="1"/>
  <c r="BIC77" i="1"/>
  <c r="T77" i="1" s="1"/>
  <c r="CX77" i="1" s="1"/>
  <c r="BHN77" i="1"/>
  <c r="E77" i="1" s="1"/>
  <c r="CI77" i="1" s="1"/>
  <c r="BHR77" i="1"/>
  <c r="I77" i="1" s="1"/>
  <c r="CM77" i="1" s="1"/>
  <c r="BHV77" i="1"/>
  <c r="M77" i="1" s="1"/>
  <c r="CQ77" i="1" s="1"/>
  <c r="BHZ77" i="1"/>
  <c r="Q77" i="1" s="1"/>
  <c r="CU77" i="1" s="1"/>
  <c r="BID77" i="1"/>
  <c r="U77" i="1" s="1"/>
  <c r="CY77" i="1" s="1"/>
  <c r="BHO77" i="1"/>
  <c r="F77" i="1" s="1"/>
  <c r="CJ77" i="1" s="1"/>
  <c r="BHS77" i="1"/>
  <c r="J77" i="1" s="1"/>
  <c r="CN77" i="1" s="1"/>
  <c r="BHW77" i="1"/>
  <c r="N77" i="1" s="1"/>
  <c r="CR77" i="1" s="1"/>
  <c r="BIA77" i="1"/>
  <c r="R77" i="1" s="1"/>
  <c r="CV77" i="1" s="1"/>
  <c r="BIE77" i="1"/>
  <c r="V77" i="1" s="1"/>
  <c r="CZ77" i="1" s="1"/>
  <c r="BHL77" i="1"/>
  <c r="C77" i="1" s="1"/>
  <c r="CG77" i="1" s="1"/>
  <c r="BHP77" i="1"/>
  <c r="G77" i="1" s="1"/>
  <c r="CK77" i="1" s="1"/>
  <c r="BHT77" i="1"/>
  <c r="K77" i="1" s="1"/>
  <c r="CO77" i="1" s="1"/>
  <c r="BHX77" i="1"/>
  <c r="O77" i="1" s="1"/>
  <c r="CS77" i="1" s="1"/>
  <c r="BIB77" i="1"/>
  <c r="S77" i="1" s="1"/>
  <c r="CW77" i="1" s="1"/>
  <c r="BHN102" i="1"/>
  <c r="E102" i="1" s="1"/>
  <c r="CI102" i="1" s="1"/>
  <c r="BHR102" i="1"/>
  <c r="I102" i="1" s="1"/>
  <c r="CM102" i="1" s="1"/>
  <c r="BHV102" i="1"/>
  <c r="M102" i="1" s="1"/>
  <c r="CQ102" i="1" s="1"/>
  <c r="BHZ102" i="1"/>
  <c r="Q102" i="1" s="1"/>
  <c r="CU102" i="1" s="1"/>
  <c r="BID102" i="1"/>
  <c r="U102" i="1" s="1"/>
  <c r="CY102" i="1" s="1"/>
  <c r="BHL102" i="1"/>
  <c r="C102" i="1" s="1"/>
  <c r="CG102" i="1" s="1"/>
  <c r="BHP102" i="1"/>
  <c r="G102" i="1" s="1"/>
  <c r="CK102" i="1" s="1"/>
  <c r="BHT102" i="1"/>
  <c r="K102" i="1" s="1"/>
  <c r="CO102" i="1" s="1"/>
  <c r="BHX102" i="1"/>
  <c r="O102" i="1" s="1"/>
  <c r="CS102" i="1" s="1"/>
  <c r="BIB102" i="1"/>
  <c r="S102" i="1" s="1"/>
  <c r="CW102" i="1" s="1"/>
  <c r="BHM102" i="1"/>
  <c r="D102" i="1" s="1"/>
  <c r="CH102" i="1" s="1"/>
  <c r="BHU102" i="1"/>
  <c r="L102" i="1" s="1"/>
  <c r="CP102" i="1" s="1"/>
  <c r="BIC102" i="1"/>
  <c r="T102" i="1" s="1"/>
  <c r="CX102" i="1" s="1"/>
  <c r="BHO102" i="1"/>
  <c r="F102" i="1" s="1"/>
  <c r="CJ102" i="1" s="1"/>
  <c r="BHW102" i="1"/>
  <c r="N102" i="1" s="1"/>
  <c r="CR102" i="1" s="1"/>
  <c r="BIE102" i="1"/>
  <c r="V102" i="1" s="1"/>
  <c r="CZ102" i="1" s="1"/>
  <c r="BHQ102" i="1"/>
  <c r="H102" i="1" s="1"/>
  <c r="CL102" i="1" s="1"/>
  <c r="BHY102" i="1"/>
  <c r="P102" i="1" s="1"/>
  <c r="CT102" i="1" s="1"/>
  <c r="BHS102" i="1"/>
  <c r="J102" i="1" s="1"/>
  <c r="CN102" i="1" s="1"/>
  <c r="BIA102" i="1"/>
  <c r="R102" i="1" s="1"/>
  <c r="CV102" i="1" s="1"/>
  <c r="BHN120" i="1"/>
  <c r="E120" i="1" s="1"/>
  <c r="CI120" i="1" s="1"/>
  <c r="BHR120" i="1"/>
  <c r="I120" i="1" s="1"/>
  <c r="CM120" i="1" s="1"/>
  <c r="BHV120" i="1"/>
  <c r="M120" i="1" s="1"/>
  <c r="CQ120" i="1" s="1"/>
  <c r="BHZ120" i="1"/>
  <c r="Q120" i="1" s="1"/>
  <c r="CU120" i="1" s="1"/>
  <c r="BID120" i="1"/>
  <c r="U120" i="1" s="1"/>
  <c r="CY120" i="1" s="1"/>
  <c r="BHO120" i="1"/>
  <c r="F120" i="1" s="1"/>
  <c r="CJ120" i="1" s="1"/>
  <c r="BHS120" i="1"/>
  <c r="J120" i="1" s="1"/>
  <c r="CN120" i="1" s="1"/>
  <c r="BHW120" i="1"/>
  <c r="N120" i="1" s="1"/>
  <c r="CR120" i="1" s="1"/>
  <c r="BIA120" i="1"/>
  <c r="R120" i="1" s="1"/>
  <c r="CV120" i="1" s="1"/>
  <c r="BIE120" i="1"/>
  <c r="V120" i="1" s="1"/>
  <c r="CZ120" i="1" s="1"/>
  <c r="BHL120" i="1"/>
  <c r="C120" i="1" s="1"/>
  <c r="CG120" i="1" s="1"/>
  <c r="BHP120" i="1"/>
  <c r="G120" i="1" s="1"/>
  <c r="CK120" i="1" s="1"/>
  <c r="BHT120" i="1"/>
  <c r="K120" i="1" s="1"/>
  <c r="CO120" i="1" s="1"/>
  <c r="BHX120" i="1"/>
  <c r="O120" i="1" s="1"/>
  <c r="CS120" i="1" s="1"/>
  <c r="BIB120" i="1"/>
  <c r="S120" i="1" s="1"/>
  <c r="CW120" i="1" s="1"/>
  <c r="BHM120" i="1"/>
  <c r="D120" i="1" s="1"/>
  <c r="CH120" i="1" s="1"/>
  <c r="BHQ120" i="1"/>
  <c r="H120" i="1" s="1"/>
  <c r="CL120" i="1" s="1"/>
  <c r="BHU120" i="1"/>
  <c r="L120" i="1" s="1"/>
  <c r="CP120" i="1" s="1"/>
  <c r="BHY120" i="1"/>
  <c r="P120" i="1" s="1"/>
  <c r="CT120" i="1" s="1"/>
  <c r="BIC120" i="1"/>
  <c r="T120" i="1" s="1"/>
  <c r="CX120" i="1" s="1"/>
  <c r="BHN137" i="1"/>
  <c r="E137" i="1" s="1"/>
  <c r="CI137" i="1" s="1"/>
  <c r="BHR137" i="1"/>
  <c r="I137" i="1" s="1"/>
  <c r="CM137" i="1" s="1"/>
  <c r="BHV137" i="1"/>
  <c r="M137" i="1" s="1"/>
  <c r="CQ137" i="1" s="1"/>
  <c r="BHZ137" i="1"/>
  <c r="Q137" i="1" s="1"/>
  <c r="CU137" i="1" s="1"/>
  <c r="BID137" i="1"/>
  <c r="U137" i="1" s="1"/>
  <c r="CY137" i="1" s="1"/>
  <c r="BHO137" i="1"/>
  <c r="F137" i="1" s="1"/>
  <c r="CJ137" i="1" s="1"/>
  <c r="BHS137" i="1"/>
  <c r="J137" i="1" s="1"/>
  <c r="CN137" i="1" s="1"/>
  <c r="BHW137" i="1"/>
  <c r="N137" i="1" s="1"/>
  <c r="CR137" i="1" s="1"/>
  <c r="BIA137" i="1"/>
  <c r="R137" i="1" s="1"/>
  <c r="CV137" i="1" s="1"/>
  <c r="BIE137" i="1"/>
  <c r="V137" i="1" s="1"/>
  <c r="CZ137" i="1" s="1"/>
  <c r="BHL137" i="1"/>
  <c r="C137" i="1" s="1"/>
  <c r="CG137" i="1" s="1"/>
  <c r="BHP137" i="1"/>
  <c r="G137" i="1" s="1"/>
  <c r="CK137" i="1" s="1"/>
  <c r="BHT137" i="1"/>
  <c r="K137" i="1" s="1"/>
  <c r="CO137" i="1" s="1"/>
  <c r="BHX137" i="1"/>
  <c r="O137" i="1" s="1"/>
  <c r="CS137" i="1" s="1"/>
  <c r="BIB137" i="1"/>
  <c r="S137" i="1" s="1"/>
  <c r="CW137" i="1" s="1"/>
  <c r="BHM137" i="1"/>
  <c r="D137" i="1" s="1"/>
  <c r="CH137" i="1" s="1"/>
  <c r="BHQ137" i="1"/>
  <c r="H137" i="1" s="1"/>
  <c r="CL137" i="1" s="1"/>
  <c r="BHU137" i="1"/>
  <c r="L137" i="1" s="1"/>
  <c r="CP137" i="1" s="1"/>
  <c r="BHY137" i="1"/>
  <c r="P137" i="1" s="1"/>
  <c r="CT137" i="1" s="1"/>
  <c r="BIC137" i="1"/>
  <c r="T137" i="1" s="1"/>
  <c r="CX137" i="1" s="1"/>
  <c r="BHN154" i="1"/>
  <c r="E154" i="1" s="1"/>
  <c r="CI154" i="1" s="1"/>
  <c r="BHR154" i="1"/>
  <c r="I154" i="1" s="1"/>
  <c r="CM154" i="1" s="1"/>
  <c r="BHV154" i="1"/>
  <c r="M154" i="1" s="1"/>
  <c r="CQ154" i="1" s="1"/>
  <c r="BHZ154" i="1"/>
  <c r="Q154" i="1" s="1"/>
  <c r="CU154" i="1" s="1"/>
  <c r="BID154" i="1"/>
  <c r="U154" i="1" s="1"/>
  <c r="CY154" i="1" s="1"/>
  <c r="BHO154" i="1"/>
  <c r="F154" i="1" s="1"/>
  <c r="CJ154" i="1" s="1"/>
  <c r="BHS154" i="1"/>
  <c r="J154" i="1" s="1"/>
  <c r="CN154" i="1" s="1"/>
  <c r="BHW154" i="1"/>
  <c r="N154" i="1" s="1"/>
  <c r="CR154" i="1" s="1"/>
  <c r="BIA154" i="1"/>
  <c r="R154" i="1" s="1"/>
  <c r="CV154" i="1" s="1"/>
  <c r="BIE154" i="1"/>
  <c r="V154" i="1" s="1"/>
  <c r="CZ154" i="1" s="1"/>
  <c r="BHL154" i="1"/>
  <c r="C154" i="1" s="1"/>
  <c r="CG154" i="1" s="1"/>
  <c r="BHP154" i="1"/>
  <c r="G154" i="1" s="1"/>
  <c r="CK154" i="1" s="1"/>
  <c r="BHT154" i="1"/>
  <c r="K154" i="1" s="1"/>
  <c r="CO154" i="1" s="1"/>
  <c r="BHX154" i="1"/>
  <c r="O154" i="1" s="1"/>
  <c r="CS154" i="1" s="1"/>
  <c r="BIB154" i="1"/>
  <c r="S154" i="1" s="1"/>
  <c r="CW154" i="1" s="1"/>
  <c r="BHM154" i="1"/>
  <c r="D154" i="1" s="1"/>
  <c r="CH154" i="1" s="1"/>
  <c r="BHQ154" i="1"/>
  <c r="H154" i="1" s="1"/>
  <c r="CL154" i="1" s="1"/>
  <c r="BHU154" i="1"/>
  <c r="L154" i="1" s="1"/>
  <c r="CP154" i="1" s="1"/>
  <c r="BHY154" i="1"/>
  <c r="P154" i="1" s="1"/>
  <c r="CT154" i="1" s="1"/>
  <c r="BIC154" i="1"/>
  <c r="T154" i="1" s="1"/>
  <c r="CX154" i="1" s="1"/>
  <c r="BHN170" i="1"/>
  <c r="E170" i="1" s="1"/>
  <c r="CI170" i="1" s="1"/>
  <c r="BHR170" i="1"/>
  <c r="I170" i="1" s="1"/>
  <c r="CM170" i="1" s="1"/>
  <c r="BHV170" i="1"/>
  <c r="M170" i="1" s="1"/>
  <c r="CQ170" i="1" s="1"/>
  <c r="BHZ170" i="1"/>
  <c r="Q170" i="1" s="1"/>
  <c r="CU170" i="1" s="1"/>
  <c r="BID170" i="1"/>
  <c r="U170" i="1" s="1"/>
  <c r="CY170" i="1" s="1"/>
  <c r="BHO170" i="1"/>
  <c r="F170" i="1" s="1"/>
  <c r="CJ170" i="1" s="1"/>
  <c r="BHS170" i="1"/>
  <c r="J170" i="1" s="1"/>
  <c r="CN170" i="1" s="1"/>
  <c r="BHW170" i="1"/>
  <c r="N170" i="1" s="1"/>
  <c r="CR170" i="1" s="1"/>
  <c r="BIA170" i="1"/>
  <c r="R170" i="1" s="1"/>
  <c r="CV170" i="1" s="1"/>
  <c r="BIE170" i="1"/>
  <c r="V170" i="1" s="1"/>
  <c r="CZ170" i="1" s="1"/>
  <c r="BHL170" i="1"/>
  <c r="C170" i="1" s="1"/>
  <c r="CG170" i="1" s="1"/>
  <c r="BHP170" i="1"/>
  <c r="G170" i="1" s="1"/>
  <c r="CK170" i="1" s="1"/>
  <c r="BHT170" i="1"/>
  <c r="K170" i="1" s="1"/>
  <c r="CO170" i="1" s="1"/>
  <c r="BHX170" i="1"/>
  <c r="O170" i="1" s="1"/>
  <c r="CS170" i="1" s="1"/>
  <c r="BIB170" i="1"/>
  <c r="S170" i="1" s="1"/>
  <c r="CW170" i="1" s="1"/>
  <c r="BHM170" i="1"/>
  <c r="D170" i="1" s="1"/>
  <c r="CH170" i="1" s="1"/>
  <c r="BHQ170" i="1"/>
  <c r="H170" i="1" s="1"/>
  <c r="CL170" i="1" s="1"/>
  <c r="BHU170" i="1"/>
  <c r="L170" i="1" s="1"/>
  <c r="CP170" i="1" s="1"/>
  <c r="BHY170" i="1"/>
  <c r="P170" i="1" s="1"/>
  <c r="CT170" i="1" s="1"/>
  <c r="BIC170" i="1"/>
  <c r="T170" i="1" s="1"/>
  <c r="CX170" i="1" s="1"/>
  <c r="BHN183" i="1"/>
  <c r="BHR183" i="1"/>
  <c r="BHV183" i="1"/>
  <c r="BHZ183" i="1"/>
  <c r="BID183" i="1"/>
  <c r="BHO183" i="1"/>
  <c r="BHS183" i="1"/>
  <c r="BHW183" i="1"/>
  <c r="BIA183" i="1"/>
  <c r="BIE183" i="1"/>
  <c r="BHL183" i="1"/>
  <c r="BHP183" i="1"/>
  <c r="BHT183" i="1"/>
  <c r="BHX183" i="1"/>
  <c r="BIB183" i="1"/>
  <c r="BHM183" i="1"/>
  <c r="BHQ183" i="1"/>
  <c r="BHU183" i="1"/>
  <c r="BHY183" i="1"/>
  <c r="BIC183" i="1"/>
  <c r="BHN204" i="1"/>
  <c r="BHR204" i="1"/>
  <c r="BHV204" i="1"/>
  <c r="BHZ204" i="1"/>
  <c r="BID204" i="1"/>
  <c r="BHO204" i="1"/>
  <c r="BHS204" i="1"/>
  <c r="BHW204" i="1"/>
  <c r="BIA204" i="1"/>
  <c r="BIE204" i="1"/>
  <c r="BHL204" i="1"/>
  <c r="BHP204" i="1"/>
  <c r="BHT204" i="1"/>
  <c r="BHX204" i="1"/>
  <c r="BIB204" i="1"/>
  <c r="BHM204" i="1"/>
  <c r="BHQ204" i="1"/>
  <c r="BHU204" i="1"/>
  <c r="BHY204" i="1"/>
  <c r="BIC204" i="1"/>
  <c r="BHN224" i="1"/>
  <c r="BHR224" i="1"/>
  <c r="BHV224" i="1"/>
  <c r="BHZ224" i="1"/>
  <c r="BID224" i="1"/>
  <c r="BHO224" i="1"/>
  <c r="BHS224" i="1"/>
  <c r="BHW224" i="1"/>
  <c r="BIA224" i="1"/>
  <c r="BIE224" i="1"/>
  <c r="BHL224" i="1"/>
  <c r="BHP224" i="1"/>
  <c r="BHT224" i="1"/>
  <c r="BHX224" i="1"/>
  <c r="BIB224" i="1"/>
  <c r="BHM224" i="1"/>
  <c r="BHQ224" i="1"/>
  <c r="BHU224" i="1"/>
  <c r="BHY224" i="1"/>
  <c r="BIC224" i="1"/>
  <c r="BHN237" i="1"/>
  <c r="BHR237" i="1"/>
  <c r="BHV237" i="1"/>
  <c r="BHZ237" i="1"/>
  <c r="BID237" i="1"/>
  <c r="BHO237" i="1"/>
  <c r="BHS237" i="1"/>
  <c r="BHW237" i="1"/>
  <c r="BIA237" i="1"/>
  <c r="BIE237" i="1"/>
  <c r="BHL237" i="1"/>
  <c r="BHP237" i="1"/>
  <c r="BHT237" i="1"/>
  <c r="BHX237" i="1"/>
  <c r="BIB237" i="1"/>
  <c r="BHM237" i="1"/>
  <c r="BHQ237" i="1"/>
  <c r="BHU237" i="1"/>
  <c r="BHY237" i="1"/>
  <c r="BIC237" i="1"/>
  <c r="BHM250" i="1"/>
  <c r="BHQ250" i="1"/>
  <c r="BHU250" i="1"/>
  <c r="BHY250" i="1"/>
  <c r="BIC250" i="1"/>
  <c r="BHN250" i="1"/>
  <c r="BHR250" i="1"/>
  <c r="BHV250" i="1"/>
  <c r="BHZ250" i="1"/>
  <c r="BID250" i="1"/>
  <c r="BHO250" i="1"/>
  <c r="BHS250" i="1"/>
  <c r="BHW250" i="1"/>
  <c r="BIA250" i="1"/>
  <c r="BIE250" i="1"/>
  <c r="BHL250" i="1"/>
  <c r="BHP250" i="1"/>
  <c r="BHT250" i="1"/>
  <c r="BHX250" i="1"/>
  <c r="BIB250" i="1"/>
  <c r="BHM263" i="1"/>
  <c r="BHQ263" i="1"/>
  <c r="BHU263" i="1"/>
  <c r="BHY263" i="1"/>
  <c r="BIC263" i="1"/>
  <c r="BHN263" i="1"/>
  <c r="BHR263" i="1"/>
  <c r="BHV263" i="1"/>
  <c r="BHZ263" i="1"/>
  <c r="BID263" i="1"/>
  <c r="BHO263" i="1"/>
  <c r="BHS263" i="1"/>
  <c r="BHW263" i="1"/>
  <c r="BIA263" i="1"/>
  <c r="BIE263" i="1"/>
  <c r="BHL263" i="1"/>
  <c r="BHP263" i="1"/>
  <c r="BHT263" i="1"/>
  <c r="BHX263" i="1"/>
  <c r="BIB263" i="1"/>
  <c r="BHM274" i="1"/>
  <c r="BHQ274" i="1"/>
  <c r="BHU274" i="1"/>
  <c r="BHY274" i="1"/>
  <c r="BIC274" i="1"/>
  <c r="BHN274" i="1"/>
  <c r="BHR274" i="1"/>
  <c r="BHV274" i="1"/>
  <c r="BHZ274" i="1"/>
  <c r="BID274" i="1"/>
  <c r="BHO274" i="1"/>
  <c r="BHS274" i="1"/>
  <c r="BHW274" i="1"/>
  <c r="BIA274" i="1"/>
  <c r="BIE274" i="1"/>
  <c r="BHL274" i="1"/>
  <c r="BHP274" i="1"/>
  <c r="BHT274" i="1"/>
  <c r="BHX274" i="1"/>
  <c r="BIB274" i="1"/>
  <c r="BHM273" i="1"/>
  <c r="BHQ273" i="1"/>
  <c r="BHU273" i="1"/>
  <c r="BHY273" i="1"/>
  <c r="BIC273" i="1"/>
  <c r="BHN273" i="1"/>
  <c r="BHR273" i="1"/>
  <c r="BHV273" i="1"/>
  <c r="BHZ273" i="1"/>
  <c r="BID273" i="1"/>
  <c r="BHO273" i="1"/>
  <c r="BHS273" i="1"/>
  <c r="BHW273" i="1"/>
  <c r="BIA273" i="1"/>
  <c r="BIE273" i="1"/>
  <c r="BHL273" i="1"/>
  <c r="BHP273" i="1"/>
  <c r="BHT273" i="1"/>
  <c r="BHX273" i="1"/>
  <c r="BIB273" i="1"/>
  <c r="BHO34" i="1"/>
  <c r="F34" i="1" s="1"/>
  <c r="CJ34" i="1" s="1"/>
  <c r="BHS34" i="1"/>
  <c r="J34" i="1" s="1"/>
  <c r="CN34" i="1" s="1"/>
  <c r="BHW34" i="1"/>
  <c r="N34" i="1" s="1"/>
  <c r="CR34" i="1" s="1"/>
  <c r="BIA34" i="1"/>
  <c r="R34" i="1" s="1"/>
  <c r="CV34" i="1" s="1"/>
  <c r="BIE34" i="1"/>
  <c r="V34" i="1" s="1"/>
  <c r="CZ34" i="1" s="1"/>
  <c r="BHM34" i="1"/>
  <c r="D34" i="1" s="1"/>
  <c r="CH34" i="1" s="1"/>
  <c r="BHQ34" i="1"/>
  <c r="H34" i="1" s="1"/>
  <c r="CL34" i="1" s="1"/>
  <c r="BHU34" i="1"/>
  <c r="L34" i="1" s="1"/>
  <c r="CP34" i="1" s="1"/>
  <c r="BHY34" i="1"/>
  <c r="P34" i="1" s="1"/>
  <c r="CT34" i="1" s="1"/>
  <c r="BIC34" i="1"/>
  <c r="T34" i="1" s="1"/>
  <c r="CX34" i="1" s="1"/>
  <c r="BHR34" i="1"/>
  <c r="I34" i="1" s="1"/>
  <c r="CM34" i="1" s="1"/>
  <c r="BHZ34" i="1"/>
  <c r="Q34" i="1" s="1"/>
  <c r="CU34" i="1" s="1"/>
  <c r="BHL34" i="1"/>
  <c r="C34" i="1" s="1"/>
  <c r="CG34" i="1" s="1"/>
  <c r="BHT34" i="1"/>
  <c r="K34" i="1" s="1"/>
  <c r="CO34" i="1" s="1"/>
  <c r="BIB34" i="1"/>
  <c r="S34" i="1" s="1"/>
  <c r="CW34" i="1" s="1"/>
  <c r="BHN34" i="1"/>
  <c r="E34" i="1" s="1"/>
  <c r="CI34" i="1" s="1"/>
  <c r="BHV34" i="1"/>
  <c r="M34" i="1" s="1"/>
  <c r="CQ34" i="1" s="1"/>
  <c r="BID34" i="1"/>
  <c r="U34" i="1" s="1"/>
  <c r="CY34" i="1" s="1"/>
  <c r="BHP34" i="1"/>
  <c r="G34" i="1" s="1"/>
  <c r="CK34" i="1" s="1"/>
  <c r="BHX34" i="1"/>
  <c r="O34" i="1" s="1"/>
  <c r="CS34" i="1" s="1"/>
  <c r="BHN25" i="1"/>
  <c r="BHR25" i="1"/>
  <c r="BHV25" i="1"/>
  <c r="BHO25" i="1"/>
  <c r="BHS25" i="1"/>
  <c r="BHW25" i="1"/>
  <c r="BIA25" i="1"/>
  <c r="BIE25" i="1"/>
  <c r="BHL25" i="1"/>
  <c r="BHP25" i="1"/>
  <c r="BHT25" i="1"/>
  <c r="BHM25" i="1"/>
  <c r="BHQ25" i="1"/>
  <c r="BHU25" i="1"/>
  <c r="BHY25" i="1"/>
  <c r="BIC25" i="1"/>
  <c r="BID25" i="1"/>
  <c r="BHX25" i="1"/>
  <c r="BHZ25" i="1"/>
  <c r="BIB25" i="1"/>
  <c r="BHM66" i="1"/>
  <c r="D66" i="1" s="1"/>
  <c r="CH66" i="1" s="1"/>
  <c r="BHQ66" i="1"/>
  <c r="H66" i="1" s="1"/>
  <c r="CL66" i="1" s="1"/>
  <c r="BHU66" i="1"/>
  <c r="L66" i="1" s="1"/>
  <c r="CP66" i="1" s="1"/>
  <c r="BHY66" i="1"/>
  <c r="P66" i="1" s="1"/>
  <c r="CT66" i="1" s="1"/>
  <c r="BIC66" i="1"/>
  <c r="T66" i="1" s="1"/>
  <c r="CX66" i="1" s="1"/>
  <c r="BHN66" i="1"/>
  <c r="E66" i="1" s="1"/>
  <c r="CI66" i="1" s="1"/>
  <c r="BHR66" i="1"/>
  <c r="I66" i="1" s="1"/>
  <c r="CM66" i="1" s="1"/>
  <c r="BHV66" i="1"/>
  <c r="M66" i="1" s="1"/>
  <c r="CQ66" i="1" s="1"/>
  <c r="BHZ66" i="1"/>
  <c r="Q66" i="1" s="1"/>
  <c r="CU66" i="1" s="1"/>
  <c r="BID66" i="1"/>
  <c r="U66" i="1" s="1"/>
  <c r="CY66" i="1" s="1"/>
  <c r="BHO66" i="1"/>
  <c r="F66" i="1" s="1"/>
  <c r="CJ66" i="1" s="1"/>
  <c r="BHS66" i="1"/>
  <c r="J66" i="1" s="1"/>
  <c r="CN66" i="1" s="1"/>
  <c r="BHW66" i="1"/>
  <c r="N66" i="1" s="1"/>
  <c r="CR66" i="1" s="1"/>
  <c r="BIA66" i="1"/>
  <c r="R66" i="1" s="1"/>
  <c r="CV66" i="1" s="1"/>
  <c r="BIE66" i="1"/>
  <c r="V66" i="1" s="1"/>
  <c r="CZ66" i="1" s="1"/>
  <c r="BHL66" i="1"/>
  <c r="C66" i="1" s="1"/>
  <c r="CG66" i="1" s="1"/>
  <c r="BHP66" i="1"/>
  <c r="G66" i="1" s="1"/>
  <c r="CK66" i="1" s="1"/>
  <c r="BHT66" i="1"/>
  <c r="K66" i="1" s="1"/>
  <c r="CO66" i="1" s="1"/>
  <c r="BHX66" i="1"/>
  <c r="O66" i="1" s="1"/>
  <c r="CS66" i="1" s="1"/>
  <c r="BIB66" i="1"/>
  <c r="S66" i="1" s="1"/>
  <c r="CW66" i="1" s="1"/>
  <c r="BHM75" i="1"/>
  <c r="D75" i="1" s="1"/>
  <c r="CH75" i="1" s="1"/>
  <c r="BHQ75" i="1"/>
  <c r="H75" i="1" s="1"/>
  <c r="CL75" i="1" s="1"/>
  <c r="BHU75" i="1"/>
  <c r="L75" i="1" s="1"/>
  <c r="CP75" i="1" s="1"/>
  <c r="BHY75" i="1"/>
  <c r="P75" i="1" s="1"/>
  <c r="CT75" i="1" s="1"/>
  <c r="BIC75" i="1"/>
  <c r="T75" i="1" s="1"/>
  <c r="CX75" i="1" s="1"/>
  <c r="BHN75" i="1"/>
  <c r="E75" i="1" s="1"/>
  <c r="CI75" i="1" s="1"/>
  <c r="BHR75" i="1"/>
  <c r="I75" i="1" s="1"/>
  <c r="CM75" i="1" s="1"/>
  <c r="BHV75" i="1"/>
  <c r="M75" i="1" s="1"/>
  <c r="CQ75" i="1" s="1"/>
  <c r="BHZ75" i="1"/>
  <c r="Q75" i="1" s="1"/>
  <c r="CU75" i="1" s="1"/>
  <c r="BID75" i="1"/>
  <c r="U75" i="1" s="1"/>
  <c r="CY75" i="1" s="1"/>
  <c r="BHO75" i="1"/>
  <c r="F75" i="1" s="1"/>
  <c r="CJ75" i="1" s="1"/>
  <c r="BHS75" i="1"/>
  <c r="J75" i="1" s="1"/>
  <c r="CN75" i="1" s="1"/>
  <c r="BHW75" i="1"/>
  <c r="N75" i="1" s="1"/>
  <c r="CR75" i="1" s="1"/>
  <c r="BIA75" i="1"/>
  <c r="R75" i="1" s="1"/>
  <c r="CV75" i="1" s="1"/>
  <c r="BIE75" i="1"/>
  <c r="V75" i="1" s="1"/>
  <c r="CZ75" i="1" s="1"/>
  <c r="BHL75" i="1"/>
  <c r="C75" i="1" s="1"/>
  <c r="CG75" i="1" s="1"/>
  <c r="BHP75" i="1"/>
  <c r="G75" i="1" s="1"/>
  <c r="CK75" i="1" s="1"/>
  <c r="BHT75" i="1"/>
  <c r="K75" i="1" s="1"/>
  <c r="CO75" i="1" s="1"/>
  <c r="BHX75" i="1"/>
  <c r="O75" i="1" s="1"/>
  <c r="CS75" i="1" s="1"/>
  <c r="BIB75" i="1"/>
  <c r="S75" i="1" s="1"/>
  <c r="CW75" i="1" s="1"/>
  <c r="BHM92" i="1"/>
  <c r="D92" i="1" s="1"/>
  <c r="CH92" i="1" s="1"/>
  <c r="BHQ92" i="1"/>
  <c r="H92" i="1" s="1"/>
  <c r="CL92" i="1" s="1"/>
  <c r="BHU92" i="1"/>
  <c r="L92" i="1" s="1"/>
  <c r="CP92" i="1" s="1"/>
  <c r="BHY92" i="1"/>
  <c r="P92" i="1" s="1"/>
  <c r="CT92" i="1" s="1"/>
  <c r="BIC92" i="1"/>
  <c r="T92" i="1" s="1"/>
  <c r="CX92" i="1" s="1"/>
  <c r="BHN92" i="1"/>
  <c r="E92" i="1" s="1"/>
  <c r="CI92" i="1" s="1"/>
  <c r="BHR92" i="1"/>
  <c r="I92" i="1" s="1"/>
  <c r="CM92" i="1" s="1"/>
  <c r="BHV92" i="1"/>
  <c r="M92" i="1" s="1"/>
  <c r="CQ92" i="1" s="1"/>
  <c r="BHZ92" i="1"/>
  <c r="Q92" i="1" s="1"/>
  <c r="CU92" i="1" s="1"/>
  <c r="BID92" i="1"/>
  <c r="U92" i="1" s="1"/>
  <c r="CY92" i="1" s="1"/>
  <c r="BHO92" i="1"/>
  <c r="F92" i="1" s="1"/>
  <c r="CJ92" i="1" s="1"/>
  <c r="BHS92" i="1"/>
  <c r="J92" i="1" s="1"/>
  <c r="CN92" i="1" s="1"/>
  <c r="BHW92" i="1"/>
  <c r="N92" i="1" s="1"/>
  <c r="CR92" i="1" s="1"/>
  <c r="BIA92" i="1"/>
  <c r="R92" i="1" s="1"/>
  <c r="CV92" i="1" s="1"/>
  <c r="BIE92" i="1"/>
  <c r="V92" i="1" s="1"/>
  <c r="CZ92" i="1" s="1"/>
  <c r="BHL92" i="1"/>
  <c r="C92" i="1" s="1"/>
  <c r="CG92" i="1" s="1"/>
  <c r="BHP92" i="1"/>
  <c r="G92" i="1" s="1"/>
  <c r="CK92" i="1" s="1"/>
  <c r="BHT92" i="1"/>
  <c r="K92" i="1" s="1"/>
  <c r="CO92" i="1" s="1"/>
  <c r="BHX92" i="1"/>
  <c r="O92" i="1" s="1"/>
  <c r="CS92" i="1" s="1"/>
  <c r="BIB92" i="1"/>
  <c r="S92" i="1" s="1"/>
  <c r="CW92" i="1" s="1"/>
  <c r="BHM74" i="1"/>
  <c r="D74" i="1" s="1"/>
  <c r="CH74" i="1" s="1"/>
  <c r="BHQ74" i="1"/>
  <c r="H74" i="1" s="1"/>
  <c r="CL74" i="1" s="1"/>
  <c r="BHU74" i="1"/>
  <c r="L74" i="1" s="1"/>
  <c r="CP74" i="1" s="1"/>
  <c r="BHY74" i="1"/>
  <c r="P74" i="1" s="1"/>
  <c r="CT74" i="1" s="1"/>
  <c r="BIC74" i="1"/>
  <c r="T74" i="1" s="1"/>
  <c r="CX74" i="1" s="1"/>
  <c r="BHN74" i="1"/>
  <c r="E74" i="1" s="1"/>
  <c r="CI74" i="1" s="1"/>
  <c r="BHR74" i="1"/>
  <c r="I74" i="1" s="1"/>
  <c r="CM74" i="1" s="1"/>
  <c r="BHV74" i="1"/>
  <c r="M74" i="1" s="1"/>
  <c r="CQ74" i="1" s="1"/>
  <c r="BHZ74" i="1"/>
  <c r="Q74" i="1" s="1"/>
  <c r="CU74" i="1" s="1"/>
  <c r="BID74" i="1"/>
  <c r="U74" i="1" s="1"/>
  <c r="CY74" i="1" s="1"/>
  <c r="BHO74" i="1"/>
  <c r="F74" i="1" s="1"/>
  <c r="CJ74" i="1" s="1"/>
  <c r="BHS74" i="1"/>
  <c r="J74" i="1" s="1"/>
  <c r="CN74" i="1" s="1"/>
  <c r="BHW74" i="1"/>
  <c r="N74" i="1" s="1"/>
  <c r="CR74" i="1" s="1"/>
  <c r="BIA74" i="1"/>
  <c r="R74" i="1" s="1"/>
  <c r="CV74" i="1" s="1"/>
  <c r="BIE74" i="1"/>
  <c r="V74" i="1" s="1"/>
  <c r="CZ74" i="1" s="1"/>
  <c r="BHL74" i="1"/>
  <c r="C74" i="1" s="1"/>
  <c r="CG74" i="1" s="1"/>
  <c r="BHP74" i="1"/>
  <c r="G74" i="1" s="1"/>
  <c r="CK74" i="1" s="1"/>
  <c r="BHT74" i="1"/>
  <c r="K74" i="1" s="1"/>
  <c r="CO74" i="1" s="1"/>
  <c r="BHX74" i="1"/>
  <c r="O74" i="1" s="1"/>
  <c r="CS74" i="1" s="1"/>
  <c r="BIB74" i="1"/>
  <c r="S74" i="1" s="1"/>
  <c r="CW74" i="1" s="1"/>
  <c r="BHN135" i="1"/>
  <c r="E135" i="1" s="1"/>
  <c r="CI135" i="1" s="1"/>
  <c r="BHR135" i="1"/>
  <c r="I135" i="1" s="1"/>
  <c r="CM135" i="1" s="1"/>
  <c r="BHV135" i="1"/>
  <c r="M135" i="1" s="1"/>
  <c r="CQ135" i="1" s="1"/>
  <c r="BHZ135" i="1"/>
  <c r="Q135" i="1" s="1"/>
  <c r="CU135" i="1" s="1"/>
  <c r="BID135" i="1"/>
  <c r="U135" i="1" s="1"/>
  <c r="CY135" i="1" s="1"/>
  <c r="BHO135" i="1"/>
  <c r="F135" i="1" s="1"/>
  <c r="CJ135" i="1" s="1"/>
  <c r="BHS135" i="1"/>
  <c r="J135" i="1" s="1"/>
  <c r="CN135" i="1" s="1"/>
  <c r="BHW135" i="1"/>
  <c r="N135" i="1" s="1"/>
  <c r="CR135" i="1" s="1"/>
  <c r="BIA135" i="1"/>
  <c r="R135" i="1" s="1"/>
  <c r="CV135" i="1" s="1"/>
  <c r="BIE135" i="1"/>
  <c r="V135" i="1" s="1"/>
  <c r="CZ135" i="1" s="1"/>
  <c r="BHL135" i="1"/>
  <c r="C135" i="1" s="1"/>
  <c r="CG135" i="1" s="1"/>
  <c r="BHP135" i="1"/>
  <c r="G135" i="1" s="1"/>
  <c r="CK135" i="1" s="1"/>
  <c r="BHT135" i="1"/>
  <c r="K135" i="1" s="1"/>
  <c r="CO135" i="1" s="1"/>
  <c r="BHX135" i="1"/>
  <c r="O135" i="1" s="1"/>
  <c r="CS135" i="1" s="1"/>
  <c r="BIB135" i="1"/>
  <c r="S135" i="1" s="1"/>
  <c r="CW135" i="1" s="1"/>
  <c r="BHM135" i="1"/>
  <c r="D135" i="1" s="1"/>
  <c r="CH135" i="1" s="1"/>
  <c r="BHQ135" i="1"/>
  <c r="H135" i="1" s="1"/>
  <c r="CL135" i="1" s="1"/>
  <c r="BHU135" i="1"/>
  <c r="L135" i="1" s="1"/>
  <c r="CP135" i="1" s="1"/>
  <c r="BHY135" i="1"/>
  <c r="P135" i="1" s="1"/>
  <c r="CT135" i="1" s="1"/>
  <c r="BIC135" i="1"/>
  <c r="T135" i="1" s="1"/>
  <c r="CX135" i="1" s="1"/>
  <c r="BHN156" i="1"/>
  <c r="E156" i="1" s="1"/>
  <c r="CI156" i="1" s="1"/>
  <c r="BHR156" i="1"/>
  <c r="I156" i="1" s="1"/>
  <c r="CM156" i="1" s="1"/>
  <c r="BHV156" i="1"/>
  <c r="M156" i="1" s="1"/>
  <c r="CQ156" i="1" s="1"/>
  <c r="BHZ156" i="1"/>
  <c r="Q156" i="1" s="1"/>
  <c r="CU156" i="1" s="1"/>
  <c r="BID156" i="1"/>
  <c r="U156" i="1" s="1"/>
  <c r="CY156" i="1" s="1"/>
  <c r="BHO156" i="1"/>
  <c r="F156" i="1" s="1"/>
  <c r="CJ156" i="1" s="1"/>
  <c r="BHS156" i="1"/>
  <c r="J156" i="1" s="1"/>
  <c r="CN156" i="1" s="1"/>
  <c r="BHW156" i="1"/>
  <c r="N156" i="1" s="1"/>
  <c r="CR156" i="1" s="1"/>
  <c r="BIA156" i="1"/>
  <c r="R156" i="1" s="1"/>
  <c r="CV156" i="1" s="1"/>
  <c r="BIE156" i="1"/>
  <c r="V156" i="1" s="1"/>
  <c r="CZ156" i="1" s="1"/>
  <c r="BHL156" i="1"/>
  <c r="C156" i="1" s="1"/>
  <c r="CG156" i="1" s="1"/>
  <c r="BHP156" i="1"/>
  <c r="G156" i="1" s="1"/>
  <c r="CK156" i="1" s="1"/>
  <c r="BHT156" i="1"/>
  <c r="K156" i="1" s="1"/>
  <c r="CO156" i="1" s="1"/>
  <c r="BHX156" i="1"/>
  <c r="O156" i="1" s="1"/>
  <c r="CS156" i="1" s="1"/>
  <c r="BIB156" i="1"/>
  <c r="S156" i="1" s="1"/>
  <c r="CW156" i="1" s="1"/>
  <c r="BHM156" i="1"/>
  <c r="D156" i="1" s="1"/>
  <c r="CH156" i="1" s="1"/>
  <c r="BHQ156" i="1"/>
  <c r="H156" i="1" s="1"/>
  <c r="CL156" i="1" s="1"/>
  <c r="BHU156" i="1"/>
  <c r="L156" i="1" s="1"/>
  <c r="CP156" i="1" s="1"/>
  <c r="BHY156" i="1"/>
  <c r="P156" i="1" s="1"/>
  <c r="CT156" i="1" s="1"/>
  <c r="BIC156" i="1"/>
  <c r="T156" i="1" s="1"/>
  <c r="CX156" i="1" s="1"/>
  <c r="BHN126" i="1"/>
  <c r="E126" i="1" s="1"/>
  <c r="CI126" i="1" s="1"/>
  <c r="BHR126" i="1"/>
  <c r="I126" i="1" s="1"/>
  <c r="CM126" i="1" s="1"/>
  <c r="BHV126" i="1"/>
  <c r="M126" i="1" s="1"/>
  <c r="CQ126" i="1" s="1"/>
  <c r="BHZ126" i="1"/>
  <c r="Q126" i="1" s="1"/>
  <c r="CU126" i="1" s="1"/>
  <c r="BID126" i="1"/>
  <c r="U126" i="1" s="1"/>
  <c r="CY126" i="1" s="1"/>
  <c r="BHO126" i="1"/>
  <c r="F126" i="1" s="1"/>
  <c r="CJ126" i="1" s="1"/>
  <c r="BHS126" i="1"/>
  <c r="J126" i="1" s="1"/>
  <c r="CN126" i="1" s="1"/>
  <c r="BHW126" i="1"/>
  <c r="N126" i="1" s="1"/>
  <c r="CR126" i="1" s="1"/>
  <c r="BIA126" i="1"/>
  <c r="R126" i="1" s="1"/>
  <c r="CV126" i="1" s="1"/>
  <c r="BIE126" i="1"/>
  <c r="V126" i="1" s="1"/>
  <c r="CZ126" i="1" s="1"/>
  <c r="BHL126" i="1"/>
  <c r="C126" i="1" s="1"/>
  <c r="CG126" i="1" s="1"/>
  <c r="BHP126" i="1"/>
  <c r="G126" i="1" s="1"/>
  <c r="CK126" i="1" s="1"/>
  <c r="BHT126" i="1"/>
  <c r="K126" i="1" s="1"/>
  <c r="CO126" i="1" s="1"/>
  <c r="BHX126" i="1"/>
  <c r="O126" i="1" s="1"/>
  <c r="CS126" i="1" s="1"/>
  <c r="BIB126" i="1"/>
  <c r="S126" i="1" s="1"/>
  <c r="CW126" i="1" s="1"/>
  <c r="BHM126" i="1"/>
  <c r="D126" i="1" s="1"/>
  <c r="CH126" i="1" s="1"/>
  <c r="BHQ126" i="1"/>
  <c r="H126" i="1" s="1"/>
  <c r="CL126" i="1" s="1"/>
  <c r="BHU126" i="1"/>
  <c r="L126" i="1" s="1"/>
  <c r="CP126" i="1" s="1"/>
  <c r="BHY126" i="1"/>
  <c r="P126" i="1" s="1"/>
  <c r="CT126" i="1" s="1"/>
  <c r="BIC126" i="1"/>
  <c r="T126" i="1" s="1"/>
  <c r="CX126" i="1" s="1"/>
  <c r="BHN189" i="1"/>
  <c r="BHR189" i="1"/>
  <c r="BHV189" i="1"/>
  <c r="BHZ189" i="1"/>
  <c r="BID189" i="1"/>
  <c r="BHO189" i="1"/>
  <c r="BHS189" i="1"/>
  <c r="BHW189" i="1"/>
  <c r="BIA189" i="1"/>
  <c r="BIE189" i="1"/>
  <c r="BHL189" i="1"/>
  <c r="BHP189" i="1"/>
  <c r="BHT189" i="1"/>
  <c r="BHX189" i="1"/>
  <c r="BIB189" i="1"/>
  <c r="BHM189" i="1"/>
  <c r="BHQ189" i="1"/>
  <c r="BHU189" i="1"/>
  <c r="BHY189" i="1"/>
  <c r="BIC189" i="1"/>
  <c r="BHN155" i="1"/>
  <c r="E155" i="1" s="1"/>
  <c r="CI155" i="1" s="1"/>
  <c r="BHR155" i="1"/>
  <c r="I155" i="1" s="1"/>
  <c r="CM155" i="1" s="1"/>
  <c r="BHV155" i="1"/>
  <c r="M155" i="1" s="1"/>
  <c r="CQ155" i="1" s="1"/>
  <c r="BHZ155" i="1"/>
  <c r="Q155" i="1" s="1"/>
  <c r="CU155" i="1" s="1"/>
  <c r="BID155" i="1"/>
  <c r="U155" i="1" s="1"/>
  <c r="CY155" i="1" s="1"/>
  <c r="BHO155" i="1"/>
  <c r="F155" i="1" s="1"/>
  <c r="CJ155" i="1" s="1"/>
  <c r="BHS155" i="1"/>
  <c r="J155" i="1" s="1"/>
  <c r="CN155" i="1" s="1"/>
  <c r="BHW155" i="1"/>
  <c r="N155" i="1" s="1"/>
  <c r="CR155" i="1" s="1"/>
  <c r="BIA155" i="1"/>
  <c r="R155" i="1" s="1"/>
  <c r="CV155" i="1" s="1"/>
  <c r="BIE155" i="1"/>
  <c r="V155" i="1" s="1"/>
  <c r="CZ155" i="1" s="1"/>
  <c r="BHL155" i="1"/>
  <c r="C155" i="1" s="1"/>
  <c r="CG155" i="1" s="1"/>
  <c r="BHP155" i="1"/>
  <c r="G155" i="1" s="1"/>
  <c r="CK155" i="1" s="1"/>
  <c r="BHT155" i="1"/>
  <c r="K155" i="1" s="1"/>
  <c r="CO155" i="1" s="1"/>
  <c r="BHX155" i="1"/>
  <c r="O155" i="1" s="1"/>
  <c r="CS155" i="1" s="1"/>
  <c r="BIB155" i="1"/>
  <c r="S155" i="1" s="1"/>
  <c r="CW155" i="1" s="1"/>
  <c r="BHM155" i="1"/>
  <c r="D155" i="1" s="1"/>
  <c r="CH155" i="1" s="1"/>
  <c r="BHQ155" i="1"/>
  <c r="H155" i="1" s="1"/>
  <c r="CL155" i="1" s="1"/>
  <c r="BHU155" i="1"/>
  <c r="L155" i="1" s="1"/>
  <c r="CP155" i="1" s="1"/>
  <c r="BHY155" i="1"/>
  <c r="P155" i="1" s="1"/>
  <c r="CT155" i="1" s="1"/>
  <c r="BIC155" i="1"/>
  <c r="T155" i="1" s="1"/>
  <c r="CX155" i="1" s="1"/>
  <c r="BHN176" i="1"/>
  <c r="BHR176" i="1"/>
  <c r="BHV176" i="1"/>
  <c r="BHZ176" i="1"/>
  <c r="BID176" i="1"/>
  <c r="BHO176" i="1"/>
  <c r="BHS176" i="1"/>
  <c r="BHW176" i="1"/>
  <c r="BIA176" i="1"/>
  <c r="BIE176" i="1"/>
  <c r="BHL176" i="1"/>
  <c r="BHP176" i="1"/>
  <c r="BHT176" i="1"/>
  <c r="BHX176" i="1"/>
  <c r="BIB176" i="1"/>
  <c r="BHM176" i="1"/>
  <c r="BHQ176" i="1"/>
  <c r="BHU176" i="1"/>
  <c r="BHY176" i="1"/>
  <c r="BIC176" i="1"/>
  <c r="BHN239" i="1"/>
  <c r="BHR239" i="1"/>
  <c r="BHV239" i="1"/>
  <c r="BHZ239" i="1"/>
  <c r="BID239" i="1"/>
  <c r="BHO239" i="1"/>
  <c r="BHS239" i="1"/>
  <c r="BHW239" i="1"/>
  <c r="BIA239" i="1"/>
  <c r="BIE239" i="1"/>
  <c r="BHL239" i="1"/>
  <c r="BHP239" i="1"/>
  <c r="BHT239" i="1"/>
  <c r="BHX239" i="1"/>
  <c r="BIB239" i="1"/>
  <c r="BHM239" i="1"/>
  <c r="BHQ239" i="1"/>
  <c r="BHU239" i="1"/>
  <c r="BHY239" i="1"/>
  <c r="BIC239" i="1"/>
  <c r="BHN209" i="1"/>
  <c r="BHR209" i="1"/>
  <c r="BHV209" i="1"/>
  <c r="BHZ209" i="1"/>
  <c r="BID209" i="1"/>
  <c r="BHO209" i="1"/>
  <c r="BHS209" i="1"/>
  <c r="BHW209" i="1"/>
  <c r="BIA209" i="1"/>
  <c r="BIE209" i="1"/>
  <c r="BHL209" i="1"/>
  <c r="BHP209" i="1"/>
  <c r="BHT209" i="1"/>
  <c r="BHX209" i="1"/>
  <c r="BIB209" i="1"/>
  <c r="BHM209" i="1"/>
  <c r="BHQ209" i="1"/>
  <c r="BHU209" i="1"/>
  <c r="BHY209" i="1"/>
  <c r="BIC209" i="1"/>
  <c r="BHN222" i="1"/>
  <c r="BHR222" i="1"/>
  <c r="BHV222" i="1"/>
  <c r="BHZ222" i="1"/>
  <c r="BID222" i="1"/>
  <c r="BHO222" i="1"/>
  <c r="BHS222" i="1"/>
  <c r="BHW222" i="1"/>
  <c r="BIA222" i="1"/>
  <c r="BIE222" i="1"/>
  <c r="BHL222" i="1"/>
  <c r="BHP222" i="1"/>
  <c r="BHT222" i="1"/>
  <c r="BHX222" i="1"/>
  <c r="BIB222" i="1"/>
  <c r="BHM222" i="1"/>
  <c r="BHQ222" i="1"/>
  <c r="BHU222" i="1"/>
  <c r="BHY222" i="1"/>
  <c r="BIC222" i="1"/>
  <c r="BHM275" i="1"/>
  <c r="BHQ275" i="1"/>
  <c r="BHU275" i="1"/>
  <c r="BHY275" i="1"/>
  <c r="BIC275" i="1"/>
  <c r="BHN275" i="1"/>
  <c r="BHR275" i="1"/>
  <c r="BHV275" i="1"/>
  <c r="BHZ275" i="1"/>
  <c r="BID275" i="1"/>
  <c r="BHO275" i="1"/>
  <c r="BHS275" i="1"/>
  <c r="BHW275" i="1"/>
  <c r="BIA275" i="1"/>
  <c r="BIE275" i="1"/>
  <c r="BHL275" i="1"/>
  <c r="BHP275" i="1"/>
  <c r="BHT275" i="1"/>
  <c r="BHX275" i="1"/>
  <c r="BIB275" i="1"/>
  <c r="BHM286" i="1"/>
  <c r="BHQ286" i="1"/>
  <c r="BHU286" i="1"/>
  <c r="BHY286" i="1"/>
  <c r="BIC286" i="1"/>
  <c r="BHN286" i="1"/>
  <c r="BHR286" i="1"/>
  <c r="BHV286" i="1"/>
  <c r="BHZ286" i="1"/>
  <c r="BID286" i="1"/>
  <c r="BHO286" i="1"/>
  <c r="BHS286" i="1"/>
  <c r="BHW286" i="1"/>
  <c r="BIA286" i="1"/>
  <c r="BIE286" i="1"/>
  <c r="BHL286" i="1"/>
  <c r="BHP286" i="1"/>
  <c r="BHT286" i="1"/>
  <c r="BHX286" i="1"/>
  <c r="BIB286" i="1"/>
  <c r="BHM285" i="1"/>
  <c r="BHQ285" i="1"/>
  <c r="BHU285" i="1"/>
  <c r="BHY285" i="1"/>
  <c r="BIC285" i="1"/>
  <c r="BHN285" i="1"/>
  <c r="BHR285" i="1"/>
  <c r="BHV285" i="1"/>
  <c r="BHZ285" i="1"/>
  <c r="BID285" i="1"/>
  <c r="BHO285" i="1"/>
  <c r="BHS285" i="1"/>
  <c r="BHW285" i="1"/>
  <c r="BIA285" i="1"/>
  <c r="BIE285" i="1"/>
  <c r="BHL285" i="1"/>
  <c r="BHP285" i="1"/>
  <c r="BHT285" i="1"/>
  <c r="BHX285" i="1"/>
  <c r="BIB285" i="1"/>
  <c r="BHM284" i="1"/>
  <c r="BHQ284" i="1"/>
  <c r="BHU284" i="1"/>
  <c r="BHY284" i="1"/>
  <c r="BIC284" i="1"/>
  <c r="BHN284" i="1"/>
  <c r="BHR284" i="1"/>
  <c r="BHV284" i="1"/>
  <c r="BHZ284" i="1"/>
  <c r="BID284" i="1"/>
  <c r="BHO284" i="1"/>
  <c r="BHS284" i="1"/>
  <c r="BHW284" i="1"/>
  <c r="BIA284" i="1"/>
  <c r="BIE284" i="1"/>
  <c r="BHL284" i="1"/>
  <c r="BHP284" i="1"/>
  <c r="BHT284" i="1"/>
  <c r="BHX284" i="1"/>
  <c r="BIB284" i="1"/>
  <c r="BIH8" i="1"/>
  <c r="BHN8" i="1"/>
  <c r="BHR8" i="1"/>
  <c r="BHV8" i="1"/>
  <c r="BHZ8" i="1"/>
  <c r="BID8" i="1"/>
  <c r="BHO8" i="1"/>
  <c r="BHS8" i="1"/>
  <c r="BHW8" i="1"/>
  <c r="BIA8" i="1"/>
  <c r="BIE8" i="1"/>
  <c r="BHL8" i="1"/>
  <c r="BHP8" i="1"/>
  <c r="BHT8" i="1"/>
  <c r="BHX8" i="1"/>
  <c r="BIB8" i="1"/>
  <c r="BHM8" i="1"/>
  <c r="BHQ8" i="1"/>
  <c r="BHU8" i="1"/>
  <c r="BHY8" i="1"/>
  <c r="BIC8" i="1"/>
  <c r="BHN24" i="1"/>
  <c r="BHR24" i="1"/>
  <c r="BHV24" i="1"/>
  <c r="BHZ24" i="1"/>
  <c r="BID24" i="1"/>
  <c r="BHO24" i="1"/>
  <c r="BHS24" i="1"/>
  <c r="BHW24" i="1"/>
  <c r="BIA24" i="1"/>
  <c r="BIE24" i="1"/>
  <c r="BHL24" i="1"/>
  <c r="BHP24" i="1"/>
  <c r="BHT24" i="1"/>
  <c r="BHX24" i="1"/>
  <c r="BIB24" i="1"/>
  <c r="BHM24" i="1"/>
  <c r="BHQ24" i="1"/>
  <c r="BHU24" i="1"/>
  <c r="BHY24" i="1"/>
  <c r="BIC24" i="1"/>
  <c r="BHM61" i="1"/>
  <c r="D61" i="1" s="1"/>
  <c r="CH61" i="1" s="1"/>
  <c r="BHQ61" i="1"/>
  <c r="H61" i="1" s="1"/>
  <c r="CL61" i="1" s="1"/>
  <c r="BHU61" i="1"/>
  <c r="L61" i="1" s="1"/>
  <c r="CP61" i="1" s="1"/>
  <c r="BHY61" i="1"/>
  <c r="P61" i="1" s="1"/>
  <c r="CT61" i="1" s="1"/>
  <c r="BIC61" i="1"/>
  <c r="T61" i="1" s="1"/>
  <c r="CX61" i="1" s="1"/>
  <c r="BHN61" i="1"/>
  <c r="E61" i="1" s="1"/>
  <c r="CI61" i="1" s="1"/>
  <c r="BHR61" i="1"/>
  <c r="I61" i="1" s="1"/>
  <c r="CM61" i="1" s="1"/>
  <c r="BHV61" i="1"/>
  <c r="M61" i="1" s="1"/>
  <c r="CQ61" i="1" s="1"/>
  <c r="BHZ61" i="1"/>
  <c r="Q61" i="1" s="1"/>
  <c r="CU61" i="1" s="1"/>
  <c r="BID61" i="1"/>
  <c r="U61" i="1" s="1"/>
  <c r="CY61" i="1" s="1"/>
  <c r="BHO61" i="1"/>
  <c r="F61" i="1" s="1"/>
  <c r="CJ61" i="1" s="1"/>
  <c r="BHS61" i="1"/>
  <c r="J61" i="1" s="1"/>
  <c r="CN61" i="1" s="1"/>
  <c r="BHW61" i="1"/>
  <c r="N61" i="1" s="1"/>
  <c r="CR61" i="1" s="1"/>
  <c r="BIA61" i="1"/>
  <c r="R61" i="1" s="1"/>
  <c r="CV61" i="1" s="1"/>
  <c r="BIE61" i="1"/>
  <c r="V61" i="1" s="1"/>
  <c r="CZ61" i="1" s="1"/>
  <c r="BHL61" i="1"/>
  <c r="C61" i="1" s="1"/>
  <c r="CG61" i="1" s="1"/>
  <c r="BHP61" i="1"/>
  <c r="G61" i="1" s="1"/>
  <c r="CK61" i="1" s="1"/>
  <c r="BHT61" i="1"/>
  <c r="K61" i="1" s="1"/>
  <c r="CO61" i="1" s="1"/>
  <c r="BHX61" i="1"/>
  <c r="O61" i="1" s="1"/>
  <c r="CS61" i="1" s="1"/>
  <c r="BIB61" i="1"/>
  <c r="S61" i="1" s="1"/>
  <c r="CW61" i="1" s="1"/>
  <c r="BHM48" i="1"/>
  <c r="D48" i="1" s="1"/>
  <c r="CH48" i="1" s="1"/>
  <c r="BHQ48" i="1"/>
  <c r="H48" i="1" s="1"/>
  <c r="CL48" i="1" s="1"/>
  <c r="BHU48" i="1"/>
  <c r="L48" i="1" s="1"/>
  <c r="CP48" i="1" s="1"/>
  <c r="BHY48" i="1"/>
  <c r="P48" i="1" s="1"/>
  <c r="CT48" i="1" s="1"/>
  <c r="BIC48" i="1"/>
  <c r="T48" i="1" s="1"/>
  <c r="CX48" i="1" s="1"/>
  <c r="BHN48" i="1"/>
  <c r="E48" i="1" s="1"/>
  <c r="CI48" i="1" s="1"/>
  <c r="BHR48" i="1"/>
  <c r="I48" i="1" s="1"/>
  <c r="CM48" i="1" s="1"/>
  <c r="BHV48" i="1"/>
  <c r="M48" i="1" s="1"/>
  <c r="CQ48" i="1" s="1"/>
  <c r="BHZ48" i="1"/>
  <c r="Q48" i="1" s="1"/>
  <c r="CU48" i="1" s="1"/>
  <c r="BID48" i="1"/>
  <c r="U48" i="1" s="1"/>
  <c r="CY48" i="1" s="1"/>
  <c r="BHO48" i="1"/>
  <c r="F48" i="1" s="1"/>
  <c r="CJ48" i="1" s="1"/>
  <c r="BHS48" i="1"/>
  <c r="J48" i="1" s="1"/>
  <c r="CN48" i="1" s="1"/>
  <c r="BHW48" i="1"/>
  <c r="N48" i="1" s="1"/>
  <c r="CR48" i="1" s="1"/>
  <c r="BIA48" i="1"/>
  <c r="R48" i="1" s="1"/>
  <c r="CV48" i="1" s="1"/>
  <c r="BIE48" i="1"/>
  <c r="V48" i="1" s="1"/>
  <c r="CZ48" i="1" s="1"/>
  <c r="BHL48" i="1"/>
  <c r="C48" i="1" s="1"/>
  <c r="CG48" i="1" s="1"/>
  <c r="BHP48" i="1"/>
  <c r="G48" i="1" s="1"/>
  <c r="CK48" i="1" s="1"/>
  <c r="BHT48" i="1"/>
  <c r="K48" i="1" s="1"/>
  <c r="CO48" i="1" s="1"/>
  <c r="BHX48" i="1"/>
  <c r="O48" i="1" s="1"/>
  <c r="CS48" i="1" s="1"/>
  <c r="BIB48" i="1"/>
  <c r="S48" i="1" s="1"/>
  <c r="CW48" i="1" s="1"/>
  <c r="BHM65" i="1"/>
  <c r="D65" i="1" s="1"/>
  <c r="CH65" i="1" s="1"/>
  <c r="BHQ65" i="1"/>
  <c r="H65" i="1" s="1"/>
  <c r="CL65" i="1" s="1"/>
  <c r="BHU65" i="1"/>
  <c r="L65" i="1" s="1"/>
  <c r="CP65" i="1" s="1"/>
  <c r="BHY65" i="1"/>
  <c r="P65" i="1" s="1"/>
  <c r="CT65" i="1" s="1"/>
  <c r="BIC65" i="1"/>
  <c r="T65" i="1" s="1"/>
  <c r="CX65" i="1" s="1"/>
  <c r="BHN65" i="1"/>
  <c r="E65" i="1" s="1"/>
  <c r="CI65" i="1" s="1"/>
  <c r="BHR65" i="1"/>
  <c r="I65" i="1" s="1"/>
  <c r="CM65" i="1" s="1"/>
  <c r="BHV65" i="1"/>
  <c r="M65" i="1" s="1"/>
  <c r="CQ65" i="1" s="1"/>
  <c r="BHZ65" i="1"/>
  <c r="Q65" i="1" s="1"/>
  <c r="CU65" i="1" s="1"/>
  <c r="BID65" i="1"/>
  <c r="U65" i="1" s="1"/>
  <c r="CY65" i="1" s="1"/>
  <c r="BHO65" i="1"/>
  <c r="F65" i="1" s="1"/>
  <c r="CJ65" i="1" s="1"/>
  <c r="BHS65" i="1"/>
  <c r="J65" i="1" s="1"/>
  <c r="CN65" i="1" s="1"/>
  <c r="BHW65" i="1"/>
  <c r="N65" i="1" s="1"/>
  <c r="CR65" i="1" s="1"/>
  <c r="BIA65" i="1"/>
  <c r="R65" i="1" s="1"/>
  <c r="CV65" i="1" s="1"/>
  <c r="BIE65" i="1"/>
  <c r="V65" i="1" s="1"/>
  <c r="CZ65" i="1" s="1"/>
  <c r="BHL65" i="1"/>
  <c r="C65" i="1" s="1"/>
  <c r="CG65" i="1" s="1"/>
  <c r="BHP65" i="1"/>
  <c r="G65" i="1" s="1"/>
  <c r="CK65" i="1" s="1"/>
  <c r="BHT65" i="1"/>
  <c r="K65" i="1" s="1"/>
  <c r="CO65" i="1" s="1"/>
  <c r="BHX65" i="1"/>
  <c r="O65" i="1" s="1"/>
  <c r="CS65" i="1" s="1"/>
  <c r="BIB65" i="1"/>
  <c r="S65" i="1" s="1"/>
  <c r="CW65" i="1" s="1"/>
  <c r="BHM85" i="1"/>
  <c r="D85" i="1" s="1"/>
  <c r="CH85" i="1" s="1"/>
  <c r="BHQ85" i="1"/>
  <c r="H85" i="1" s="1"/>
  <c r="CL85" i="1" s="1"/>
  <c r="BHU85" i="1"/>
  <c r="L85" i="1" s="1"/>
  <c r="CP85" i="1" s="1"/>
  <c r="BHY85" i="1"/>
  <c r="P85" i="1" s="1"/>
  <c r="CT85" i="1" s="1"/>
  <c r="BIC85" i="1"/>
  <c r="T85" i="1" s="1"/>
  <c r="CX85" i="1" s="1"/>
  <c r="BHN85" i="1"/>
  <c r="E85" i="1" s="1"/>
  <c r="CI85" i="1" s="1"/>
  <c r="BHR85" i="1"/>
  <c r="I85" i="1" s="1"/>
  <c r="CM85" i="1" s="1"/>
  <c r="BHV85" i="1"/>
  <c r="M85" i="1" s="1"/>
  <c r="CQ85" i="1" s="1"/>
  <c r="BHZ85" i="1"/>
  <c r="Q85" i="1" s="1"/>
  <c r="CU85" i="1" s="1"/>
  <c r="BID85" i="1"/>
  <c r="U85" i="1" s="1"/>
  <c r="CY85" i="1" s="1"/>
  <c r="BHO85" i="1"/>
  <c r="F85" i="1" s="1"/>
  <c r="CJ85" i="1" s="1"/>
  <c r="BHS85" i="1"/>
  <c r="J85" i="1" s="1"/>
  <c r="CN85" i="1" s="1"/>
  <c r="BHW85" i="1"/>
  <c r="N85" i="1" s="1"/>
  <c r="CR85" i="1" s="1"/>
  <c r="BIA85" i="1"/>
  <c r="R85" i="1" s="1"/>
  <c r="CV85" i="1" s="1"/>
  <c r="BIE85" i="1"/>
  <c r="V85" i="1" s="1"/>
  <c r="CZ85" i="1" s="1"/>
  <c r="BHL85" i="1"/>
  <c r="C85" i="1" s="1"/>
  <c r="CG85" i="1" s="1"/>
  <c r="BHP85" i="1"/>
  <c r="G85" i="1" s="1"/>
  <c r="CK85" i="1" s="1"/>
  <c r="BHT85" i="1"/>
  <c r="K85" i="1" s="1"/>
  <c r="CO85" i="1" s="1"/>
  <c r="BHX85" i="1"/>
  <c r="O85" i="1" s="1"/>
  <c r="CS85" i="1" s="1"/>
  <c r="BIB85" i="1"/>
  <c r="S85" i="1" s="1"/>
  <c r="CW85" i="1" s="1"/>
  <c r="BHN110" i="1"/>
  <c r="E110" i="1" s="1"/>
  <c r="CI110" i="1" s="1"/>
  <c r="BHR110" i="1"/>
  <c r="I110" i="1" s="1"/>
  <c r="CM110" i="1" s="1"/>
  <c r="BHV110" i="1"/>
  <c r="M110" i="1" s="1"/>
  <c r="CQ110" i="1" s="1"/>
  <c r="BHZ110" i="1"/>
  <c r="Q110" i="1" s="1"/>
  <c r="CU110" i="1" s="1"/>
  <c r="BID110" i="1"/>
  <c r="U110" i="1" s="1"/>
  <c r="CY110" i="1" s="1"/>
  <c r="BHL110" i="1"/>
  <c r="C110" i="1" s="1"/>
  <c r="CG110" i="1" s="1"/>
  <c r="BHP110" i="1"/>
  <c r="G110" i="1" s="1"/>
  <c r="CK110" i="1" s="1"/>
  <c r="BHT110" i="1"/>
  <c r="K110" i="1" s="1"/>
  <c r="CO110" i="1" s="1"/>
  <c r="BHX110" i="1"/>
  <c r="O110" i="1" s="1"/>
  <c r="CS110" i="1" s="1"/>
  <c r="BIB110" i="1"/>
  <c r="S110" i="1" s="1"/>
  <c r="CW110" i="1" s="1"/>
  <c r="BHM110" i="1"/>
  <c r="D110" i="1" s="1"/>
  <c r="CH110" i="1" s="1"/>
  <c r="BHU110" i="1"/>
  <c r="L110" i="1" s="1"/>
  <c r="CP110" i="1" s="1"/>
  <c r="BIC110" i="1"/>
  <c r="T110" i="1" s="1"/>
  <c r="CX110" i="1" s="1"/>
  <c r="BHO110" i="1"/>
  <c r="F110" i="1" s="1"/>
  <c r="CJ110" i="1" s="1"/>
  <c r="BHW110" i="1"/>
  <c r="N110" i="1" s="1"/>
  <c r="CR110" i="1" s="1"/>
  <c r="BIE110" i="1"/>
  <c r="V110" i="1" s="1"/>
  <c r="CZ110" i="1" s="1"/>
  <c r="BHQ110" i="1"/>
  <c r="H110" i="1" s="1"/>
  <c r="CL110" i="1" s="1"/>
  <c r="BHY110" i="1"/>
  <c r="P110" i="1" s="1"/>
  <c r="CT110" i="1" s="1"/>
  <c r="BHS110" i="1"/>
  <c r="J110" i="1" s="1"/>
  <c r="CN110" i="1" s="1"/>
  <c r="BIA110" i="1"/>
  <c r="R110" i="1" s="1"/>
  <c r="CV110" i="1" s="1"/>
  <c r="BHN128" i="1"/>
  <c r="E128" i="1" s="1"/>
  <c r="CI128" i="1" s="1"/>
  <c r="BHR128" i="1"/>
  <c r="I128" i="1" s="1"/>
  <c r="CM128" i="1" s="1"/>
  <c r="BHV128" i="1"/>
  <c r="M128" i="1" s="1"/>
  <c r="CQ128" i="1" s="1"/>
  <c r="BHZ128" i="1"/>
  <c r="Q128" i="1" s="1"/>
  <c r="CU128" i="1" s="1"/>
  <c r="BID128" i="1"/>
  <c r="U128" i="1" s="1"/>
  <c r="CY128" i="1" s="1"/>
  <c r="BHO128" i="1"/>
  <c r="F128" i="1" s="1"/>
  <c r="CJ128" i="1" s="1"/>
  <c r="BHS128" i="1"/>
  <c r="J128" i="1" s="1"/>
  <c r="CN128" i="1" s="1"/>
  <c r="BHW128" i="1"/>
  <c r="N128" i="1" s="1"/>
  <c r="CR128" i="1" s="1"/>
  <c r="BIA128" i="1"/>
  <c r="R128" i="1" s="1"/>
  <c r="CV128" i="1" s="1"/>
  <c r="BIE128" i="1"/>
  <c r="V128" i="1" s="1"/>
  <c r="CZ128" i="1" s="1"/>
  <c r="BHL128" i="1"/>
  <c r="C128" i="1" s="1"/>
  <c r="CG128" i="1" s="1"/>
  <c r="BHP128" i="1"/>
  <c r="G128" i="1" s="1"/>
  <c r="CK128" i="1" s="1"/>
  <c r="BHT128" i="1"/>
  <c r="K128" i="1" s="1"/>
  <c r="CO128" i="1" s="1"/>
  <c r="BHX128" i="1"/>
  <c r="O128" i="1" s="1"/>
  <c r="CS128" i="1" s="1"/>
  <c r="BIB128" i="1"/>
  <c r="S128" i="1" s="1"/>
  <c r="CW128" i="1" s="1"/>
  <c r="BHM128" i="1"/>
  <c r="D128" i="1" s="1"/>
  <c r="CH128" i="1" s="1"/>
  <c r="BHQ128" i="1"/>
  <c r="H128" i="1" s="1"/>
  <c r="CL128" i="1" s="1"/>
  <c r="BHU128" i="1"/>
  <c r="L128" i="1" s="1"/>
  <c r="CP128" i="1" s="1"/>
  <c r="BHY128" i="1"/>
  <c r="P128" i="1" s="1"/>
  <c r="CT128" i="1" s="1"/>
  <c r="BIC128" i="1"/>
  <c r="T128" i="1" s="1"/>
  <c r="CX128" i="1" s="1"/>
  <c r="BHN145" i="1"/>
  <c r="E145" i="1" s="1"/>
  <c r="CI145" i="1" s="1"/>
  <c r="BHR145" i="1"/>
  <c r="I145" i="1" s="1"/>
  <c r="CM145" i="1" s="1"/>
  <c r="BHV145" i="1"/>
  <c r="M145" i="1" s="1"/>
  <c r="CQ145" i="1" s="1"/>
  <c r="BHZ145" i="1"/>
  <c r="Q145" i="1" s="1"/>
  <c r="CU145" i="1" s="1"/>
  <c r="BID145" i="1"/>
  <c r="U145" i="1" s="1"/>
  <c r="CY145" i="1" s="1"/>
  <c r="BHO145" i="1"/>
  <c r="F145" i="1" s="1"/>
  <c r="CJ145" i="1" s="1"/>
  <c r="BHS145" i="1"/>
  <c r="J145" i="1" s="1"/>
  <c r="CN145" i="1" s="1"/>
  <c r="BHW145" i="1"/>
  <c r="N145" i="1" s="1"/>
  <c r="CR145" i="1" s="1"/>
  <c r="BIA145" i="1"/>
  <c r="R145" i="1" s="1"/>
  <c r="CV145" i="1" s="1"/>
  <c r="BIE145" i="1"/>
  <c r="V145" i="1" s="1"/>
  <c r="CZ145" i="1" s="1"/>
  <c r="BHL145" i="1"/>
  <c r="C145" i="1" s="1"/>
  <c r="CG145" i="1" s="1"/>
  <c r="BHP145" i="1"/>
  <c r="G145" i="1" s="1"/>
  <c r="CK145" i="1" s="1"/>
  <c r="BHT145" i="1"/>
  <c r="K145" i="1" s="1"/>
  <c r="CO145" i="1" s="1"/>
  <c r="BHX145" i="1"/>
  <c r="O145" i="1" s="1"/>
  <c r="CS145" i="1" s="1"/>
  <c r="BIB145" i="1"/>
  <c r="S145" i="1" s="1"/>
  <c r="CW145" i="1" s="1"/>
  <c r="BHM145" i="1"/>
  <c r="D145" i="1" s="1"/>
  <c r="CH145" i="1" s="1"/>
  <c r="BHQ145" i="1"/>
  <c r="H145" i="1" s="1"/>
  <c r="CL145" i="1" s="1"/>
  <c r="BHU145" i="1"/>
  <c r="L145" i="1" s="1"/>
  <c r="CP145" i="1" s="1"/>
  <c r="BHY145" i="1"/>
  <c r="P145" i="1" s="1"/>
  <c r="CT145" i="1" s="1"/>
  <c r="BIC145" i="1"/>
  <c r="T145" i="1" s="1"/>
  <c r="CX145" i="1" s="1"/>
  <c r="BHN161" i="1"/>
  <c r="E161" i="1" s="1"/>
  <c r="CI161" i="1" s="1"/>
  <c r="BHR161" i="1"/>
  <c r="I161" i="1" s="1"/>
  <c r="CM161" i="1" s="1"/>
  <c r="BHV161" i="1"/>
  <c r="M161" i="1" s="1"/>
  <c r="CQ161" i="1" s="1"/>
  <c r="BHZ161" i="1"/>
  <c r="Q161" i="1" s="1"/>
  <c r="CU161" i="1" s="1"/>
  <c r="BID161" i="1"/>
  <c r="U161" i="1" s="1"/>
  <c r="CY161" i="1" s="1"/>
  <c r="BHO161" i="1"/>
  <c r="F161" i="1" s="1"/>
  <c r="CJ161" i="1" s="1"/>
  <c r="BHS161" i="1"/>
  <c r="J161" i="1" s="1"/>
  <c r="CN161" i="1" s="1"/>
  <c r="BHW161" i="1"/>
  <c r="N161" i="1" s="1"/>
  <c r="CR161" i="1" s="1"/>
  <c r="BIA161" i="1"/>
  <c r="R161" i="1" s="1"/>
  <c r="CV161" i="1" s="1"/>
  <c r="BIE161" i="1"/>
  <c r="V161" i="1" s="1"/>
  <c r="CZ161" i="1" s="1"/>
  <c r="BHL161" i="1"/>
  <c r="C161" i="1" s="1"/>
  <c r="CG161" i="1" s="1"/>
  <c r="BHP161" i="1"/>
  <c r="G161" i="1" s="1"/>
  <c r="CK161" i="1" s="1"/>
  <c r="BHT161" i="1"/>
  <c r="K161" i="1" s="1"/>
  <c r="CO161" i="1" s="1"/>
  <c r="BHX161" i="1"/>
  <c r="O161" i="1" s="1"/>
  <c r="CS161" i="1" s="1"/>
  <c r="BIB161" i="1"/>
  <c r="S161" i="1" s="1"/>
  <c r="CW161" i="1" s="1"/>
  <c r="BHM161" i="1"/>
  <c r="D161" i="1" s="1"/>
  <c r="CH161" i="1" s="1"/>
  <c r="BHQ161" i="1"/>
  <c r="H161" i="1" s="1"/>
  <c r="CL161" i="1" s="1"/>
  <c r="BHU161" i="1"/>
  <c r="L161" i="1" s="1"/>
  <c r="CP161" i="1" s="1"/>
  <c r="BHY161" i="1"/>
  <c r="P161" i="1" s="1"/>
  <c r="CT161" i="1" s="1"/>
  <c r="BIC161" i="1"/>
  <c r="T161" i="1" s="1"/>
  <c r="CX161" i="1" s="1"/>
  <c r="BHN178" i="1"/>
  <c r="BHR178" i="1"/>
  <c r="BHV178" i="1"/>
  <c r="BHZ178" i="1"/>
  <c r="BID178" i="1"/>
  <c r="BHO178" i="1"/>
  <c r="BHS178" i="1"/>
  <c r="BHW178" i="1"/>
  <c r="BIA178" i="1"/>
  <c r="BIE178" i="1"/>
  <c r="BHL178" i="1"/>
  <c r="BHP178" i="1"/>
  <c r="BHT178" i="1"/>
  <c r="BHX178" i="1"/>
  <c r="BIB178" i="1"/>
  <c r="BHM178" i="1"/>
  <c r="BHQ178" i="1"/>
  <c r="BHU178" i="1"/>
  <c r="BHY178" i="1"/>
  <c r="BIC178" i="1"/>
  <c r="BHN191" i="1"/>
  <c r="BHR191" i="1"/>
  <c r="BHV191" i="1"/>
  <c r="BHZ191" i="1"/>
  <c r="BID191" i="1"/>
  <c r="BHO191" i="1"/>
  <c r="BHS191" i="1"/>
  <c r="BHW191" i="1"/>
  <c r="BIA191" i="1"/>
  <c r="BIE191" i="1"/>
  <c r="BHL191" i="1"/>
  <c r="BHP191" i="1"/>
  <c r="BHT191" i="1"/>
  <c r="BHX191" i="1"/>
  <c r="BIB191" i="1"/>
  <c r="BHM191" i="1"/>
  <c r="BHQ191" i="1"/>
  <c r="BHU191" i="1"/>
  <c r="BHY191" i="1"/>
  <c r="BIC191" i="1"/>
  <c r="BHN211" i="1"/>
  <c r="BHR211" i="1"/>
  <c r="BHV211" i="1"/>
  <c r="BHZ211" i="1"/>
  <c r="BID211" i="1"/>
  <c r="BHO211" i="1"/>
  <c r="BHS211" i="1"/>
  <c r="BHW211" i="1"/>
  <c r="BIA211" i="1"/>
  <c r="BIE211" i="1"/>
  <c r="BHL211" i="1"/>
  <c r="BHP211" i="1"/>
  <c r="BHT211" i="1"/>
  <c r="BHX211" i="1"/>
  <c r="BIB211" i="1"/>
  <c r="BHM211" i="1"/>
  <c r="BHQ211" i="1"/>
  <c r="BHU211" i="1"/>
  <c r="BHY211" i="1"/>
  <c r="BIC211" i="1"/>
  <c r="BHN232" i="1"/>
  <c r="BHR232" i="1"/>
  <c r="BHV232" i="1"/>
  <c r="BHZ232" i="1"/>
  <c r="BID232" i="1"/>
  <c r="BHO232" i="1"/>
  <c r="BHS232" i="1"/>
  <c r="BHW232" i="1"/>
  <c r="BIA232" i="1"/>
  <c r="BIE232" i="1"/>
  <c r="BHL232" i="1"/>
  <c r="BHP232" i="1"/>
  <c r="BHT232" i="1"/>
  <c r="BHX232" i="1"/>
  <c r="BIB232" i="1"/>
  <c r="BHM232" i="1"/>
  <c r="BHQ232" i="1"/>
  <c r="BHU232" i="1"/>
  <c r="BHY232" i="1"/>
  <c r="BIC232" i="1"/>
  <c r="BHO245" i="1"/>
  <c r="BHS245" i="1"/>
  <c r="BHW245" i="1"/>
  <c r="BIA245" i="1"/>
  <c r="BIE245" i="1"/>
  <c r="BHM245" i="1"/>
  <c r="BHQ245" i="1"/>
  <c r="BHU245" i="1"/>
  <c r="BHY245" i="1"/>
  <c r="BIC245" i="1"/>
  <c r="BHP245" i="1"/>
  <c r="BHX245" i="1"/>
  <c r="BHR245" i="1"/>
  <c r="BHZ245" i="1"/>
  <c r="BHL245" i="1"/>
  <c r="BHT245" i="1"/>
  <c r="BIB245" i="1"/>
  <c r="BHN245" i="1"/>
  <c r="BHV245" i="1"/>
  <c r="BID245" i="1"/>
  <c r="BHM314" i="1"/>
  <c r="BHQ314" i="1"/>
  <c r="BHU314" i="1"/>
  <c r="BHY314" i="1"/>
  <c r="BIC314" i="1"/>
  <c r="BHN314" i="1"/>
  <c r="BHR314" i="1"/>
  <c r="BHV314" i="1"/>
  <c r="BHZ314" i="1"/>
  <c r="BID314" i="1"/>
  <c r="BHO314" i="1"/>
  <c r="BHS314" i="1"/>
  <c r="BHW314" i="1"/>
  <c r="BIA314" i="1"/>
  <c r="BIE314" i="1"/>
  <c r="BHL314" i="1"/>
  <c r="BHP314" i="1"/>
  <c r="BHT314" i="1"/>
  <c r="BHX314" i="1"/>
  <c r="BIB314" i="1"/>
  <c r="BHM254" i="1"/>
  <c r="BHQ254" i="1"/>
  <c r="BHU254" i="1"/>
  <c r="BHY254" i="1"/>
  <c r="BIC254" i="1"/>
  <c r="BHN254" i="1"/>
  <c r="BHR254" i="1"/>
  <c r="BHV254" i="1"/>
  <c r="BHZ254" i="1"/>
  <c r="BID254" i="1"/>
  <c r="BHO254" i="1"/>
  <c r="BHS254" i="1"/>
  <c r="BHW254" i="1"/>
  <c r="BIA254" i="1"/>
  <c r="BIE254" i="1"/>
  <c r="BHL254" i="1"/>
  <c r="BHP254" i="1"/>
  <c r="BHT254" i="1"/>
  <c r="BHX254" i="1"/>
  <c r="BIB254" i="1"/>
  <c r="BHM265" i="1"/>
  <c r="BHQ265" i="1"/>
  <c r="BHU265" i="1"/>
  <c r="BHY265" i="1"/>
  <c r="BIC265" i="1"/>
  <c r="BHN265" i="1"/>
  <c r="BHR265" i="1"/>
  <c r="BHV265" i="1"/>
  <c r="BHZ265" i="1"/>
  <c r="BID265" i="1"/>
  <c r="BHO265" i="1"/>
  <c r="BHS265" i="1"/>
  <c r="BHW265" i="1"/>
  <c r="BIA265" i="1"/>
  <c r="BIE265" i="1"/>
  <c r="BHL265" i="1"/>
  <c r="BHP265" i="1"/>
  <c r="BHT265" i="1"/>
  <c r="BHX265" i="1"/>
  <c r="BIB265" i="1"/>
  <c r="BHM280" i="1"/>
  <c r="BHQ280" i="1"/>
  <c r="BHU280" i="1"/>
  <c r="BHY280" i="1"/>
  <c r="BIC280" i="1"/>
  <c r="BHN280" i="1"/>
  <c r="BHR280" i="1"/>
  <c r="BHV280" i="1"/>
  <c r="BHZ280" i="1"/>
  <c r="BID280" i="1"/>
  <c r="BHO280" i="1"/>
  <c r="BHS280" i="1"/>
  <c r="BHW280" i="1"/>
  <c r="BIA280" i="1"/>
  <c r="BIE280" i="1"/>
  <c r="BHL280" i="1"/>
  <c r="BHP280" i="1"/>
  <c r="BHT280" i="1"/>
  <c r="BHX280" i="1"/>
  <c r="BIB280" i="1"/>
  <c r="BHN10" i="1"/>
  <c r="BHR10" i="1"/>
  <c r="BHV10" i="1"/>
  <c r="BHZ10" i="1"/>
  <c r="BID10" i="1"/>
  <c r="BHO10" i="1"/>
  <c r="BHS10" i="1"/>
  <c r="BHW10" i="1"/>
  <c r="BIA10" i="1"/>
  <c r="BIE10" i="1"/>
  <c r="BHL10" i="1"/>
  <c r="BHP10" i="1"/>
  <c r="BHT10" i="1"/>
  <c r="BHX10" i="1"/>
  <c r="BIB10" i="1"/>
  <c r="BHM10" i="1"/>
  <c r="BHQ10" i="1"/>
  <c r="BHU10" i="1"/>
  <c r="BHY10" i="1"/>
  <c r="BIC10" i="1"/>
  <c r="BHO35" i="1"/>
  <c r="F35" i="1" s="1"/>
  <c r="CJ35" i="1" s="1"/>
  <c r="BHS35" i="1"/>
  <c r="J35" i="1" s="1"/>
  <c r="CN35" i="1" s="1"/>
  <c r="BHW35" i="1"/>
  <c r="N35" i="1" s="1"/>
  <c r="CR35" i="1" s="1"/>
  <c r="BIA35" i="1"/>
  <c r="R35" i="1" s="1"/>
  <c r="CV35" i="1" s="1"/>
  <c r="BIE35" i="1"/>
  <c r="V35" i="1" s="1"/>
  <c r="CZ35" i="1" s="1"/>
  <c r="BHM35" i="1"/>
  <c r="D35" i="1" s="1"/>
  <c r="CH35" i="1" s="1"/>
  <c r="BHQ35" i="1"/>
  <c r="H35" i="1" s="1"/>
  <c r="CL35" i="1" s="1"/>
  <c r="BHU35" i="1"/>
  <c r="L35" i="1" s="1"/>
  <c r="CP35" i="1" s="1"/>
  <c r="BHY35" i="1"/>
  <c r="P35" i="1" s="1"/>
  <c r="CT35" i="1" s="1"/>
  <c r="BIC35" i="1"/>
  <c r="T35" i="1" s="1"/>
  <c r="CX35" i="1" s="1"/>
  <c r="BHN35" i="1"/>
  <c r="E35" i="1" s="1"/>
  <c r="CI35" i="1" s="1"/>
  <c r="BHV35" i="1"/>
  <c r="M35" i="1" s="1"/>
  <c r="CQ35" i="1" s="1"/>
  <c r="BID35" i="1"/>
  <c r="U35" i="1" s="1"/>
  <c r="CY35" i="1" s="1"/>
  <c r="BHP35" i="1"/>
  <c r="G35" i="1" s="1"/>
  <c r="CK35" i="1" s="1"/>
  <c r="BHX35" i="1"/>
  <c r="O35" i="1" s="1"/>
  <c r="CS35" i="1" s="1"/>
  <c r="BHR35" i="1"/>
  <c r="I35" i="1" s="1"/>
  <c r="CM35" i="1" s="1"/>
  <c r="BHZ35" i="1"/>
  <c r="Q35" i="1" s="1"/>
  <c r="CU35" i="1" s="1"/>
  <c r="BHL35" i="1"/>
  <c r="C35" i="1" s="1"/>
  <c r="CG35" i="1" s="1"/>
  <c r="BHT35" i="1"/>
  <c r="K35" i="1" s="1"/>
  <c r="CO35" i="1" s="1"/>
  <c r="BIB35" i="1"/>
  <c r="S35" i="1" s="1"/>
  <c r="CW35" i="1" s="1"/>
  <c r="BHM49" i="1"/>
  <c r="D49" i="1" s="1"/>
  <c r="CH49" i="1" s="1"/>
  <c r="BHQ49" i="1"/>
  <c r="H49" i="1" s="1"/>
  <c r="CL49" i="1" s="1"/>
  <c r="BHU49" i="1"/>
  <c r="L49" i="1" s="1"/>
  <c r="CP49" i="1" s="1"/>
  <c r="BHY49" i="1"/>
  <c r="P49" i="1" s="1"/>
  <c r="CT49" i="1" s="1"/>
  <c r="BIC49" i="1"/>
  <c r="T49" i="1" s="1"/>
  <c r="CX49" i="1" s="1"/>
  <c r="BHN49" i="1"/>
  <c r="E49" i="1" s="1"/>
  <c r="CI49" i="1" s="1"/>
  <c r="BHR49" i="1"/>
  <c r="I49" i="1" s="1"/>
  <c r="CM49" i="1" s="1"/>
  <c r="BHV49" i="1"/>
  <c r="M49" i="1" s="1"/>
  <c r="CQ49" i="1" s="1"/>
  <c r="BHZ49" i="1"/>
  <c r="Q49" i="1" s="1"/>
  <c r="CU49" i="1" s="1"/>
  <c r="BID49" i="1"/>
  <c r="U49" i="1" s="1"/>
  <c r="CY49" i="1" s="1"/>
  <c r="BHO49" i="1"/>
  <c r="F49" i="1" s="1"/>
  <c r="CJ49" i="1" s="1"/>
  <c r="BHS49" i="1"/>
  <c r="J49" i="1" s="1"/>
  <c r="CN49" i="1" s="1"/>
  <c r="BHW49" i="1"/>
  <c r="N49" i="1" s="1"/>
  <c r="CR49" i="1" s="1"/>
  <c r="BIA49" i="1"/>
  <c r="R49" i="1" s="1"/>
  <c r="CV49" i="1" s="1"/>
  <c r="BIE49" i="1"/>
  <c r="V49" i="1" s="1"/>
  <c r="CZ49" i="1" s="1"/>
  <c r="BHL49" i="1"/>
  <c r="C49" i="1" s="1"/>
  <c r="CG49" i="1" s="1"/>
  <c r="BHP49" i="1"/>
  <c r="G49" i="1" s="1"/>
  <c r="CK49" i="1" s="1"/>
  <c r="BHT49" i="1"/>
  <c r="K49" i="1" s="1"/>
  <c r="CO49" i="1" s="1"/>
  <c r="BHX49" i="1"/>
  <c r="O49" i="1" s="1"/>
  <c r="CS49" i="1" s="1"/>
  <c r="BIB49" i="1"/>
  <c r="S49" i="1" s="1"/>
  <c r="CW49" i="1" s="1"/>
  <c r="BHM63" i="1"/>
  <c r="D63" i="1" s="1"/>
  <c r="CH63" i="1" s="1"/>
  <c r="BHQ63" i="1"/>
  <c r="H63" i="1" s="1"/>
  <c r="CL63" i="1" s="1"/>
  <c r="BHU63" i="1"/>
  <c r="L63" i="1" s="1"/>
  <c r="CP63" i="1" s="1"/>
  <c r="BHY63" i="1"/>
  <c r="P63" i="1" s="1"/>
  <c r="CT63" i="1" s="1"/>
  <c r="BIC63" i="1"/>
  <c r="T63" i="1" s="1"/>
  <c r="CX63" i="1" s="1"/>
  <c r="BHN63" i="1"/>
  <c r="E63" i="1" s="1"/>
  <c r="CI63" i="1" s="1"/>
  <c r="BHR63" i="1"/>
  <c r="I63" i="1" s="1"/>
  <c r="CM63" i="1" s="1"/>
  <c r="BHV63" i="1"/>
  <c r="M63" i="1" s="1"/>
  <c r="CQ63" i="1" s="1"/>
  <c r="BHZ63" i="1"/>
  <c r="Q63" i="1" s="1"/>
  <c r="CU63" i="1" s="1"/>
  <c r="BID63" i="1"/>
  <c r="U63" i="1" s="1"/>
  <c r="CY63" i="1" s="1"/>
  <c r="BHO63" i="1"/>
  <c r="F63" i="1" s="1"/>
  <c r="CJ63" i="1" s="1"/>
  <c r="BHS63" i="1"/>
  <c r="J63" i="1" s="1"/>
  <c r="CN63" i="1" s="1"/>
  <c r="BHW63" i="1"/>
  <c r="N63" i="1" s="1"/>
  <c r="CR63" i="1" s="1"/>
  <c r="BIA63" i="1"/>
  <c r="R63" i="1" s="1"/>
  <c r="CV63" i="1" s="1"/>
  <c r="BIE63" i="1"/>
  <c r="V63" i="1" s="1"/>
  <c r="CZ63" i="1" s="1"/>
  <c r="BHL63" i="1"/>
  <c r="C63" i="1" s="1"/>
  <c r="CG63" i="1" s="1"/>
  <c r="BHP63" i="1"/>
  <c r="G63" i="1" s="1"/>
  <c r="CK63" i="1" s="1"/>
  <c r="BHT63" i="1"/>
  <c r="K63" i="1" s="1"/>
  <c r="CO63" i="1" s="1"/>
  <c r="BHX63" i="1"/>
  <c r="O63" i="1" s="1"/>
  <c r="CS63" i="1" s="1"/>
  <c r="BIB63" i="1"/>
  <c r="S63" i="1" s="1"/>
  <c r="CW63" i="1" s="1"/>
  <c r="BHM99" i="1"/>
  <c r="D99" i="1" s="1"/>
  <c r="CH99" i="1" s="1"/>
  <c r="BHQ99" i="1"/>
  <c r="H99" i="1" s="1"/>
  <c r="CL99" i="1" s="1"/>
  <c r="BHU99" i="1"/>
  <c r="L99" i="1" s="1"/>
  <c r="CP99" i="1" s="1"/>
  <c r="BHY99" i="1"/>
  <c r="P99" i="1" s="1"/>
  <c r="CT99" i="1" s="1"/>
  <c r="BIC99" i="1"/>
  <c r="T99" i="1" s="1"/>
  <c r="CX99" i="1" s="1"/>
  <c r="BHN99" i="1"/>
  <c r="E99" i="1" s="1"/>
  <c r="CI99" i="1" s="1"/>
  <c r="BHR99" i="1"/>
  <c r="I99" i="1" s="1"/>
  <c r="CM99" i="1" s="1"/>
  <c r="BHV99" i="1"/>
  <c r="M99" i="1" s="1"/>
  <c r="CQ99" i="1" s="1"/>
  <c r="BHZ99" i="1"/>
  <c r="Q99" i="1" s="1"/>
  <c r="CU99" i="1" s="1"/>
  <c r="BID99" i="1"/>
  <c r="U99" i="1" s="1"/>
  <c r="CY99" i="1" s="1"/>
  <c r="BHO99" i="1"/>
  <c r="F99" i="1" s="1"/>
  <c r="CJ99" i="1" s="1"/>
  <c r="BHS99" i="1"/>
  <c r="J99" i="1" s="1"/>
  <c r="CN99" i="1" s="1"/>
  <c r="BHW99" i="1"/>
  <c r="N99" i="1" s="1"/>
  <c r="CR99" i="1" s="1"/>
  <c r="BIA99" i="1"/>
  <c r="R99" i="1" s="1"/>
  <c r="CV99" i="1" s="1"/>
  <c r="BIE99" i="1"/>
  <c r="V99" i="1" s="1"/>
  <c r="CZ99" i="1" s="1"/>
  <c r="BHL99" i="1"/>
  <c r="C99" i="1" s="1"/>
  <c r="CG99" i="1" s="1"/>
  <c r="BHP99" i="1"/>
  <c r="G99" i="1" s="1"/>
  <c r="CK99" i="1" s="1"/>
  <c r="BHT99" i="1"/>
  <c r="K99" i="1" s="1"/>
  <c r="CO99" i="1" s="1"/>
  <c r="BHX99" i="1"/>
  <c r="O99" i="1" s="1"/>
  <c r="CS99" i="1" s="1"/>
  <c r="BIB99" i="1"/>
  <c r="S99" i="1" s="1"/>
  <c r="CW99" i="1" s="1"/>
  <c r="BHM73" i="1"/>
  <c r="D73" i="1" s="1"/>
  <c r="CH73" i="1" s="1"/>
  <c r="BHQ73" i="1"/>
  <c r="H73" i="1" s="1"/>
  <c r="CL73" i="1" s="1"/>
  <c r="BHU73" i="1"/>
  <c r="L73" i="1" s="1"/>
  <c r="CP73" i="1" s="1"/>
  <c r="BHY73" i="1"/>
  <c r="P73" i="1" s="1"/>
  <c r="CT73" i="1" s="1"/>
  <c r="BIC73" i="1"/>
  <c r="T73" i="1" s="1"/>
  <c r="CX73" i="1" s="1"/>
  <c r="BHN73" i="1"/>
  <c r="E73" i="1" s="1"/>
  <c r="CI73" i="1" s="1"/>
  <c r="BHR73" i="1"/>
  <c r="I73" i="1" s="1"/>
  <c r="CM73" i="1" s="1"/>
  <c r="BHV73" i="1"/>
  <c r="M73" i="1" s="1"/>
  <c r="CQ73" i="1" s="1"/>
  <c r="BHZ73" i="1"/>
  <c r="Q73" i="1" s="1"/>
  <c r="CU73" i="1" s="1"/>
  <c r="BID73" i="1"/>
  <c r="U73" i="1" s="1"/>
  <c r="CY73" i="1" s="1"/>
  <c r="BHO73" i="1"/>
  <c r="F73" i="1" s="1"/>
  <c r="CJ73" i="1" s="1"/>
  <c r="BHS73" i="1"/>
  <c r="J73" i="1" s="1"/>
  <c r="CN73" i="1" s="1"/>
  <c r="BHW73" i="1"/>
  <c r="N73" i="1" s="1"/>
  <c r="CR73" i="1" s="1"/>
  <c r="BIA73" i="1"/>
  <c r="R73" i="1" s="1"/>
  <c r="CV73" i="1" s="1"/>
  <c r="BIE73" i="1"/>
  <c r="V73" i="1" s="1"/>
  <c r="CZ73" i="1" s="1"/>
  <c r="BHL73" i="1"/>
  <c r="C73" i="1" s="1"/>
  <c r="CG73" i="1" s="1"/>
  <c r="BHP73" i="1"/>
  <c r="G73" i="1" s="1"/>
  <c r="CK73" i="1" s="1"/>
  <c r="BHT73" i="1"/>
  <c r="K73" i="1" s="1"/>
  <c r="CO73" i="1" s="1"/>
  <c r="BHX73" i="1"/>
  <c r="O73" i="1" s="1"/>
  <c r="CS73" i="1" s="1"/>
  <c r="BIB73" i="1"/>
  <c r="S73" i="1" s="1"/>
  <c r="CW73" i="1" s="1"/>
  <c r="BHM98" i="1"/>
  <c r="D98" i="1" s="1"/>
  <c r="CH98" i="1" s="1"/>
  <c r="BHQ98" i="1"/>
  <c r="H98" i="1" s="1"/>
  <c r="CL98" i="1" s="1"/>
  <c r="BHU98" i="1"/>
  <c r="L98" i="1" s="1"/>
  <c r="CP98" i="1" s="1"/>
  <c r="BHY98" i="1"/>
  <c r="P98" i="1" s="1"/>
  <c r="CT98" i="1" s="1"/>
  <c r="BIC98" i="1"/>
  <c r="T98" i="1" s="1"/>
  <c r="CX98" i="1" s="1"/>
  <c r="BHN98" i="1"/>
  <c r="E98" i="1" s="1"/>
  <c r="CI98" i="1" s="1"/>
  <c r="BHR98" i="1"/>
  <c r="I98" i="1" s="1"/>
  <c r="CM98" i="1" s="1"/>
  <c r="BHV98" i="1"/>
  <c r="M98" i="1" s="1"/>
  <c r="CQ98" i="1" s="1"/>
  <c r="BHZ98" i="1"/>
  <c r="Q98" i="1" s="1"/>
  <c r="CU98" i="1" s="1"/>
  <c r="BID98" i="1"/>
  <c r="U98" i="1" s="1"/>
  <c r="CY98" i="1" s="1"/>
  <c r="BHO98" i="1"/>
  <c r="F98" i="1" s="1"/>
  <c r="CJ98" i="1" s="1"/>
  <c r="BHS98" i="1"/>
  <c r="J98" i="1" s="1"/>
  <c r="CN98" i="1" s="1"/>
  <c r="BHW98" i="1"/>
  <c r="N98" i="1" s="1"/>
  <c r="CR98" i="1" s="1"/>
  <c r="BIA98" i="1"/>
  <c r="R98" i="1" s="1"/>
  <c r="CV98" i="1" s="1"/>
  <c r="BIE98" i="1"/>
  <c r="V98" i="1" s="1"/>
  <c r="CZ98" i="1" s="1"/>
  <c r="BHL98" i="1"/>
  <c r="C98" i="1" s="1"/>
  <c r="CG98" i="1" s="1"/>
  <c r="BHP98" i="1"/>
  <c r="G98" i="1" s="1"/>
  <c r="CK98" i="1" s="1"/>
  <c r="BHT98" i="1"/>
  <c r="K98" i="1" s="1"/>
  <c r="CO98" i="1" s="1"/>
  <c r="BHX98" i="1"/>
  <c r="O98" i="1" s="1"/>
  <c r="CS98" i="1" s="1"/>
  <c r="BIB98" i="1"/>
  <c r="S98" i="1" s="1"/>
  <c r="CW98" i="1" s="1"/>
  <c r="BHN116" i="1"/>
  <c r="E116" i="1" s="1"/>
  <c r="CI116" i="1" s="1"/>
  <c r="BHR116" i="1"/>
  <c r="I116" i="1" s="1"/>
  <c r="CM116" i="1" s="1"/>
  <c r="BHV116" i="1"/>
  <c r="M116" i="1" s="1"/>
  <c r="CQ116" i="1" s="1"/>
  <c r="BHZ116" i="1"/>
  <c r="Q116" i="1" s="1"/>
  <c r="CU116" i="1" s="1"/>
  <c r="BID116" i="1"/>
  <c r="U116" i="1" s="1"/>
  <c r="CY116" i="1" s="1"/>
  <c r="BHL116" i="1"/>
  <c r="C116" i="1" s="1"/>
  <c r="CG116" i="1" s="1"/>
  <c r="BHP116" i="1"/>
  <c r="G116" i="1" s="1"/>
  <c r="CK116" i="1" s="1"/>
  <c r="BHT116" i="1"/>
  <c r="K116" i="1" s="1"/>
  <c r="CO116" i="1" s="1"/>
  <c r="BHX116" i="1"/>
  <c r="O116" i="1" s="1"/>
  <c r="CS116" i="1" s="1"/>
  <c r="BIB116" i="1"/>
  <c r="S116" i="1" s="1"/>
  <c r="CW116" i="1" s="1"/>
  <c r="BHM116" i="1"/>
  <c r="D116" i="1" s="1"/>
  <c r="CH116" i="1" s="1"/>
  <c r="BHU116" i="1"/>
  <c r="L116" i="1" s="1"/>
  <c r="CP116" i="1" s="1"/>
  <c r="BIC116" i="1"/>
  <c r="T116" i="1" s="1"/>
  <c r="CX116" i="1" s="1"/>
  <c r="BHO116" i="1"/>
  <c r="F116" i="1" s="1"/>
  <c r="CJ116" i="1" s="1"/>
  <c r="BHW116" i="1"/>
  <c r="N116" i="1" s="1"/>
  <c r="CR116" i="1" s="1"/>
  <c r="BIE116" i="1"/>
  <c r="V116" i="1" s="1"/>
  <c r="CZ116" i="1" s="1"/>
  <c r="BHQ116" i="1"/>
  <c r="H116" i="1" s="1"/>
  <c r="CL116" i="1" s="1"/>
  <c r="BHY116" i="1"/>
  <c r="P116" i="1" s="1"/>
  <c r="CT116" i="1" s="1"/>
  <c r="BHS116" i="1"/>
  <c r="J116" i="1" s="1"/>
  <c r="CN116" i="1" s="1"/>
  <c r="BIA116" i="1"/>
  <c r="R116" i="1" s="1"/>
  <c r="CV116" i="1" s="1"/>
  <c r="BHN133" i="1"/>
  <c r="E133" i="1" s="1"/>
  <c r="CI133" i="1" s="1"/>
  <c r="BHR133" i="1"/>
  <c r="I133" i="1" s="1"/>
  <c r="CM133" i="1" s="1"/>
  <c r="BHV133" i="1"/>
  <c r="M133" i="1" s="1"/>
  <c r="CQ133" i="1" s="1"/>
  <c r="BHZ133" i="1"/>
  <c r="Q133" i="1" s="1"/>
  <c r="CU133" i="1" s="1"/>
  <c r="BID133" i="1"/>
  <c r="U133" i="1" s="1"/>
  <c r="CY133" i="1" s="1"/>
  <c r="BHO133" i="1"/>
  <c r="F133" i="1" s="1"/>
  <c r="CJ133" i="1" s="1"/>
  <c r="BHS133" i="1"/>
  <c r="J133" i="1" s="1"/>
  <c r="CN133" i="1" s="1"/>
  <c r="BHW133" i="1"/>
  <c r="N133" i="1" s="1"/>
  <c r="CR133" i="1" s="1"/>
  <c r="BIA133" i="1"/>
  <c r="R133" i="1" s="1"/>
  <c r="CV133" i="1" s="1"/>
  <c r="BIE133" i="1"/>
  <c r="V133" i="1" s="1"/>
  <c r="CZ133" i="1" s="1"/>
  <c r="BHL133" i="1"/>
  <c r="C133" i="1" s="1"/>
  <c r="CG133" i="1" s="1"/>
  <c r="BHP133" i="1"/>
  <c r="G133" i="1" s="1"/>
  <c r="CK133" i="1" s="1"/>
  <c r="BHT133" i="1"/>
  <c r="K133" i="1" s="1"/>
  <c r="CO133" i="1" s="1"/>
  <c r="BHX133" i="1"/>
  <c r="O133" i="1" s="1"/>
  <c r="CS133" i="1" s="1"/>
  <c r="BIB133" i="1"/>
  <c r="S133" i="1" s="1"/>
  <c r="CW133" i="1" s="1"/>
  <c r="BHM133" i="1"/>
  <c r="D133" i="1" s="1"/>
  <c r="CH133" i="1" s="1"/>
  <c r="BHQ133" i="1"/>
  <c r="H133" i="1" s="1"/>
  <c r="CL133" i="1" s="1"/>
  <c r="BHU133" i="1"/>
  <c r="L133" i="1" s="1"/>
  <c r="CP133" i="1" s="1"/>
  <c r="BHY133" i="1"/>
  <c r="P133" i="1" s="1"/>
  <c r="CT133" i="1" s="1"/>
  <c r="BIC133" i="1"/>
  <c r="T133" i="1" s="1"/>
  <c r="CX133" i="1" s="1"/>
  <c r="BHN150" i="1"/>
  <c r="E150" i="1" s="1"/>
  <c r="CI150" i="1" s="1"/>
  <c r="BHR150" i="1"/>
  <c r="I150" i="1" s="1"/>
  <c r="CM150" i="1" s="1"/>
  <c r="BHV150" i="1"/>
  <c r="M150" i="1" s="1"/>
  <c r="CQ150" i="1" s="1"/>
  <c r="BHZ150" i="1"/>
  <c r="Q150" i="1" s="1"/>
  <c r="CU150" i="1" s="1"/>
  <c r="BID150" i="1"/>
  <c r="U150" i="1" s="1"/>
  <c r="CY150" i="1" s="1"/>
  <c r="BHO150" i="1"/>
  <c r="F150" i="1" s="1"/>
  <c r="CJ150" i="1" s="1"/>
  <c r="BHS150" i="1"/>
  <c r="J150" i="1" s="1"/>
  <c r="CN150" i="1" s="1"/>
  <c r="BHW150" i="1"/>
  <c r="N150" i="1" s="1"/>
  <c r="CR150" i="1" s="1"/>
  <c r="BIA150" i="1"/>
  <c r="R150" i="1" s="1"/>
  <c r="CV150" i="1" s="1"/>
  <c r="BIE150" i="1"/>
  <c r="V150" i="1" s="1"/>
  <c r="CZ150" i="1" s="1"/>
  <c r="BHL150" i="1"/>
  <c r="C150" i="1" s="1"/>
  <c r="CG150" i="1" s="1"/>
  <c r="BHP150" i="1"/>
  <c r="G150" i="1" s="1"/>
  <c r="CK150" i="1" s="1"/>
  <c r="BHT150" i="1"/>
  <c r="K150" i="1" s="1"/>
  <c r="CO150" i="1" s="1"/>
  <c r="BHX150" i="1"/>
  <c r="O150" i="1" s="1"/>
  <c r="CS150" i="1" s="1"/>
  <c r="BIB150" i="1"/>
  <c r="S150" i="1" s="1"/>
  <c r="CW150" i="1" s="1"/>
  <c r="BHM150" i="1"/>
  <c r="D150" i="1" s="1"/>
  <c r="CH150" i="1" s="1"/>
  <c r="BHQ150" i="1"/>
  <c r="H150" i="1" s="1"/>
  <c r="CL150" i="1" s="1"/>
  <c r="BHU150" i="1"/>
  <c r="L150" i="1" s="1"/>
  <c r="CP150" i="1" s="1"/>
  <c r="BHY150" i="1"/>
  <c r="P150" i="1" s="1"/>
  <c r="CT150" i="1" s="1"/>
  <c r="BIC150" i="1"/>
  <c r="T150" i="1" s="1"/>
  <c r="CX150" i="1" s="1"/>
  <c r="BHN166" i="1"/>
  <c r="E166" i="1" s="1"/>
  <c r="CI166" i="1" s="1"/>
  <c r="BHR166" i="1"/>
  <c r="I166" i="1" s="1"/>
  <c r="CM166" i="1" s="1"/>
  <c r="BHV166" i="1"/>
  <c r="M166" i="1" s="1"/>
  <c r="CQ166" i="1" s="1"/>
  <c r="BHZ166" i="1"/>
  <c r="Q166" i="1" s="1"/>
  <c r="CU166" i="1" s="1"/>
  <c r="BID166" i="1"/>
  <c r="U166" i="1" s="1"/>
  <c r="CY166" i="1" s="1"/>
  <c r="BHO166" i="1"/>
  <c r="F166" i="1" s="1"/>
  <c r="CJ166" i="1" s="1"/>
  <c r="BHS166" i="1"/>
  <c r="J166" i="1" s="1"/>
  <c r="CN166" i="1" s="1"/>
  <c r="BHW166" i="1"/>
  <c r="N166" i="1" s="1"/>
  <c r="CR166" i="1" s="1"/>
  <c r="BIA166" i="1"/>
  <c r="R166" i="1" s="1"/>
  <c r="CV166" i="1" s="1"/>
  <c r="BIE166" i="1"/>
  <c r="V166" i="1" s="1"/>
  <c r="CZ166" i="1" s="1"/>
  <c r="BHL166" i="1"/>
  <c r="C166" i="1" s="1"/>
  <c r="CG166" i="1" s="1"/>
  <c r="BHP166" i="1"/>
  <c r="G166" i="1" s="1"/>
  <c r="CK166" i="1" s="1"/>
  <c r="BHT166" i="1"/>
  <c r="K166" i="1" s="1"/>
  <c r="CO166" i="1" s="1"/>
  <c r="BHX166" i="1"/>
  <c r="O166" i="1" s="1"/>
  <c r="CS166" i="1" s="1"/>
  <c r="BIB166" i="1"/>
  <c r="S166" i="1" s="1"/>
  <c r="CW166" i="1" s="1"/>
  <c r="BHM166" i="1"/>
  <c r="D166" i="1" s="1"/>
  <c r="CH166" i="1" s="1"/>
  <c r="BHQ166" i="1"/>
  <c r="H166" i="1" s="1"/>
  <c r="CL166" i="1" s="1"/>
  <c r="BHU166" i="1"/>
  <c r="L166" i="1" s="1"/>
  <c r="CP166" i="1" s="1"/>
  <c r="BHY166" i="1"/>
  <c r="P166" i="1" s="1"/>
  <c r="CT166" i="1" s="1"/>
  <c r="BIC166" i="1"/>
  <c r="T166" i="1" s="1"/>
  <c r="CX166" i="1" s="1"/>
  <c r="BHN179" i="1"/>
  <c r="BHR179" i="1"/>
  <c r="BHV179" i="1"/>
  <c r="BHZ179" i="1"/>
  <c r="BID179" i="1"/>
  <c r="BHO179" i="1"/>
  <c r="BHS179" i="1"/>
  <c r="BHW179" i="1"/>
  <c r="BIA179" i="1"/>
  <c r="BIE179" i="1"/>
  <c r="BHL179" i="1"/>
  <c r="BHP179" i="1"/>
  <c r="BHT179" i="1"/>
  <c r="BHX179" i="1"/>
  <c r="BIB179" i="1"/>
  <c r="BHM179" i="1"/>
  <c r="BHQ179" i="1"/>
  <c r="BHU179" i="1"/>
  <c r="BHY179" i="1"/>
  <c r="BIC179" i="1"/>
  <c r="BHN200" i="1"/>
  <c r="BHR200" i="1"/>
  <c r="BHV200" i="1"/>
  <c r="BHZ200" i="1"/>
  <c r="BID200" i="1"/>
  <c r="BHO200" i="1"/>
  <c r="BHS200" i="1"/>
  <c r="BHW200" i="1"/>
  <c r="BIA200" i="1"/>
  <c r="BIE200" i="1"/>
  <c r="BHL200" i="1"/>
  <c r="BHP200" i="1"/>
  <c r="BHT200" i="1"/>
  <c r="BHX200" i="1"/>
  <c r="BIB200" i="1"/>
  <c r="BHM200" i="1"/>
  <c r="BHQ200" i="1"/>
  <c r="BHU200" i="1"/>
  <c r="BHY200" i="1"/>
  <c r="BIC200" i="1"/>
  <c r="BHN220" i="1"/>
  <c r="BHR220" i="1"/>
  <c r="BHV220" i="1"/>
  <c r="BHZ220" i="1"/>
  <c r="BID220" i="1"/>
  <c r="BHO220" i="1"/>
  <c r="BHS220" i="1"/>
  <c r="BHW220" i="1"/>
  <c r="BIA220" i="1"/>
  <c r="BIE220" i="1"/>
  <c r="BHL220" i="1"/>
  <c r="BHP220" i="1"/>
  <c r="BHT220" i="1"/>
  <c r="BHX220" i="1"/>
  <c r="BIB220" i="1"/>
  <c r="BHM220" i="1"/>
  <c r="BHQ220" i="1"/>
  <c r="BHU220" i="1"/>
  <c r="BHY220" i="1"/>
  <c r="BIC220" i="1"/>
  <c r="BHN233" i="1"/>
  <c r="BHR233" i="1"/>
  <c r="BHV233" i="1"/>
  <c r="BHZ233" i="1"/>
  <c r="BID233" i="1"/>
  <c r="BHO233" i="1"/>
  <c r="BHS233" i="1"/>
  <c r="BHW233" i="1"/>
  <c r="BIA233" i="1"/>
  <c r="BIE233" i="1"/>
  <c r="BHL233" i="1"/>
  <c r="BHP233" i="1"/>
  <c r="BHT233" i="1"/>
  <c r="BHX233" i="1"/>
  <c r="BIB233" i="1"/>
  <c r="BHM233" i="1"/>
  <c r="BHQ233" i="1"/>
  <c r="BHU233" i="1"/>
  <c r="BHY233" i="1"/>
  <c r="BIC233" i="1"/>
  <c r="BHM246" i="1"/>
  <c r="BHL246" i="1"/>
  <c r="BHQ246" i="1"/>
  <c r="BHU246" i="1"/>
  <c r="BHY246" i="1"/>
  <c r="BIC246" i="1"/>
  <c r="BHN246" i="1"/>
  <c r="BHR246" i="1"/>
  <c r="BHV246" i="1"/>
  <c r="BHZ246" i="1"/>
  <c r="BID246" i="1"/>
  <c r="BHO246" i="1"/>
  <c r="BHS246" i="1"/>
  <c r="BHW246" i="1"/>
  <c r="BIA246" i="1"/>
  <c r="BIE246" i="1"/>
  <c r="BHP246" i="1"/>
  <c r="BHT246" i="1"/>
  <c r="BHX246" i="1"/>
  <c r="BIB246" i="1"/>
  <c r="BHM267" i="1"/>
  <c r="BHQ267" i="1"/>
  <c r="BHU267" i="1"/>
  <c r="BHY267" i="1"/>
  <c r="BIC267" i="1"/>
  <c r="BHN267" i="1"/>
  <c r="BHR267" i="1"/>
  <c r="BHV267" i="1"/>
  <c r="BHZ267" i="1"/>
  <c r="BID267" i="1"/>
  <c r="BHO267" i="1"/>
  <c r="BHS267" i="1"/>
  <c r="BHW267" i="1"/>
  <c r="BIA267" i="1"/>
  <c r="BIE267" i="1"/>
  <c r="BHL267" i="1"/>
  <c r="BHP267" i="1"/>
  <c r="BHT267" i="1"/>
  <c r="BHX267" i="1"/>
  <c r="BIB267" i="1"/>
  <c r="BHM278" i="1"/>
  <c r="BHQ278" i="1"/>
  <c r="BHU278" i="1"/>
  <c r="BHY278" i="1"/>
  <c r="BIC278" i="1"/>
  <c r="BHN278" i="1"/>
  <c r="BHR278" i="1"/>
  <c r="BHV278" i="1"/>
  <c r="BHZ278" i="1"/>
  <c r="BID278" i="1"/>
  <c r="BHO278" i="1"/>
  <c r="BHS278" i="1"/>
  <c r="BHW278" i="1"/>
  <c r="BIA278" i="1"/>
  <c r="BIE278" i="1"/>
  <c r="BHL278" i="1"/>
  <c r="BHP278" i="1"/>
  <c r="BHT278" i="1"/>
  <c r="BHX278" i="1"/>
  <c r="BIB278" i="1"/>
  <c r="BHM277" i="1"/>
  <c r="BHQ277" i="1"/>
  <c r="BHU277" i="1"/>
  <c r="BHY277" i="1"/>
  <c r="BIC277" i="1"/>
  <c r="BHN277" i="1"/>
  <c r="BHR277" i="1"/>
  <c r="BHV277" i="1"/>
  <c r="BHZ277" i="1"/>
  <c r="BID277" i="1"/>
  <c r="BHO277" i="1"/>
  <c r="BHS277" i="1"/>
  <c r="BHW277" i="1"/>
  <c r="BIA277" i="1"/>
  <c r="BIE277" i="1"/>
  <c r="BHL277" i="1"/>
  <c r="BHP277" i="1"/>
  <c r="BHT277" i="1"/>
  <c r="BHX277" i="1"/>
  <c r="BIB277" i="1"/>
  <c r="BHN16" i="1"/>
  <c r="BHR16" i="1"/>
  <c r="BHV16" i="1"/>
  <c r="BHZ16" i="1"/>
  <c r="BID16" i="1"/>
  <c r="BHO16" i="1"/>
  <c r="BHS16" i="1"/>
  <c r="BHW16" i="1"/>
  <c r="BIA16" i="1"/>
  <c r="BIE16" i="1"/>
  <c r="BHL16" i="1"/>
  <c r="BHP16" i="1"/>
  <c r="BHT16" i="1"/>
  <c r="BHX16" i="1"/>
  <c r="BIB16" i="1"/>
  <c r="BHM16" i="1"/>
  <c r="BHQ16" i="1"/>
  <c r="BHU16" i="1"/>
  <c r="BHY16" i="1"/>
  <c r="BIC16" i="1"/>
  <c r="BHO32" i="1"/>
  <c r="BHS32" i="1"/>
  <c r="BHW32" i="1"/>
  <c r="BIA32" i="1"/>
  <c r="BIE32" i="1"/>
  <c r="BHM32" i="1"/>
  <c r="BHQ32" i="1"/>
  <c r="BHU32" i="1"/>
  <c r="BHY32" i="1"/>
  <c r="BIC32" i="1"/>
  <c r="BHR32" i="1"/>
  <c r="BHZ32" i="1"/>
  <c r="BHL32" i="1"/>
  <c r="BHT32" i="1"/>
  <c r="BIB32" i="1"/>
  <c r="BHN32" i="1"/>
  <c r="BHV32" i="1"/>
  <c r="BID32" i="1"/>
  <c r="BHP32" i="1"/>
  <c r="BHX32" i="1"/>
  <c r="BHM46" i="1"/>
  <c r="D46" i="1" s="1"/>
  <c r="CH46" i="1" s="1"/>
  <c r="BHQ46" i="1"/>
  <c r="H46" i="1" s="1"/>
  <c r="CL46" i="1" s="1"/>
  <c r="BHU46" i="1"/>
  <c r="L46" i="1" s="1"/>
  <c r="CP46" i="1" s="1"/>
  <c r="BHY46" i="1"/>
  <c r="P46" i="1" s="1"/>
  <c r="CT46" i="1" s="1"/>
  <c r="BIC46" i="1"/>
  <c r="T46" i="1" s="1"/>
  <c r="CX46" i="1" s="1"/>
  <c r="BHN46" i="1"/>
  <c r="E46" i="1" s="1"/>
  <c r="CI46" i="1" s="1"/>
  <c r="BHR46" i="1"/>
  <c r="I46" i="1" s="1"/>
  <c r="CM46" i="1" s="1"/>
  <c r="BHV46" i="1"/>
  <c r="M46" i="1" s="1"/>
  <c r="CQ46" i="1" s="1"/>
  <c r="BHZ46" i="1"/>
  <c r="Q46" i="1" s="1"/>
  <c r="CU46" i="1" s="1"/>
  <c r="BID46" i="1"/>
  <c r="U46" i="1" s="1"/>
  <c r="CY46" i="1" s="1"/>
  <c r="BHO46" i="1"/>
  <c r="F46" i="1" s="1"/>
  <c r="CJ46" i="1" s="1"/>
  <c r="BHS46" i="1"/>
  <c r="J46" i="1" s="1"/>
  <c r="CN46" i="1" s="1"/>
  <c r="BHW46" i="1"/>
  <c r="N46" i="1" s="1"/>
  <c r="CR46" i="1" s="1"/>
  <c r="BIA46" i="1"/>
  <c r="R46" i="1" s="1"/>
  <c r="CV46" i="1" s="1"/>
  <c r="BIE46" i="1"/>
  <c r="V46" i="1" s="1"/>
  <c r="CZ46" i="1" s="1"/>
  <c r="BHL46" i="1"/>
  <c r="C46" i="1" s="1"/>
  <c r="CG46" i="1" s="1"/>
  <c r="BHP46" i="1"/>
  <c r="G46" i="1" s="1"/>
  <c r="CK46" i="1" s="1"/>
  <c r="BHT46" i="1"/>
  <c r="K46" i="1" s="1"/>
  <c r="CO46" i="1" s="1"/>
  <c r="BHX46" i="1"/>
  <c r="O46" i="1" s="1"/>
  <c r="CS46" i="1" s="1"/>
  <c r="BIB46" i="1"/>
  <c r="S46" i="1" s="1"/>
  <c r="CW46" i="1" s="1"/>
  <c r="BHM56" i="1"/>
  <c r="D56" i="1" s="1"/>
  <c r="CH56" i="1" s="1"/>
  <c r="BHQ56" i="1"/>
  <c r="H56" i="1" s="1"/>
  <c r="CL56" i="1" s="1"/>
  <c r="BHU56" i="1"/>
  <c r="L56" i="1" s="1"/>
  <c r="CP56" i="1" s="1"/>
  <c r="BHY56" i="1"/>
  <c r="P56" i="1" s="1"/>
  <c r="CT56" i="1" s="1"/>
  <c r="BIC56" i="1"/>
  <c r="T56" i="1" s="1"/>
  <c r="CX56" i="1" s="1"/>
  <c r="BHN56" i="1"/>
  <c r="E56" i="1" s="1"/>
  <c r="CI56" i="1" s="1"/>
  <c r="BHR56" i="1"/>
  <c r="I56" i="1" s="1"/>
  <c r="CM56" i="1" s="1"/>
  <c r="BHV56" i="1"/>
  <c r="M56" i="1" s="1"/>
  <c r="CQ56" i="1" s="1"/>
  <c r="BHZ56" i="1"/>
  <c r="Q56" i="1" s="1"/>
  <c r="CU56" i="1" s="1"/>
  <c r="BID56" i="1"/>
  <c r="U56" i="1" s="1"/>
  <c r="CY56" i="1" s="1"/>
  <c r="BHO56" i="1"/>
  <c r="F56" i="1" s="1"/>
  <c r="CJ56" i="1" s="1"/>
  <c r="BHS56" i="1"/>
  <c r="J56" i="1" s="1"/>
  <c r="CN56" i="1" s="1"/>
  <c r="BHW56" i="1"/>
  <c r="N56" i="1" s="1"/>
  <c r="CR56" i="1" s="1"/>
  <c r="BIA56" i="1"/>
  <c r="R56" i="1" s="1"/>
  <c r="CV56" i="1" s="1"/>
  <c r="BIE56" i="1"/>
  <c r="V56" i="1" s="1"/>
  <c r="CZ56" i="1" s="1"/>
  <c r="BHL56" i="1"/>
  <c r="C56" i="1" s="1"/>
  <c r="CG56" i="1" s="1"/>
  <c r="BHP56" i="1"/>
  <c r="G56" i="1" s="1"/>
  <c r="CK56" i="1" s="1"/>
  <c r="BHT56" i="1"/>
  <c r="K56" i="1" s="1"/>
  <c r="CO56" i="1" s="1"/>
  <c r="BHX56" i="1"/>
  <c r="O56" i="1" s="1"/>
  <c r="CS56" i="1" s="1"/>
  <c r="BIB56" i="1"/>
  <c r="S56" i="1" s="1"/>
  <c r="CW56" i="1" s="1"/>
  <c r="BHM72" i="1"/>
  <c r="D72" i="1" s="1"/>
  <c r="CH72" i="1" s="1"/>
  <c r="BHQ72" i="1"/>
  <c r="H72" i="1" s="1"/>
  <c r="CL72" i="1" s="1"/>
  <c r="BHU72" i="1"/>
  <c r="L72" i="1" s="1"/>
  <c r="CP72" i="1" s="1"/>
  <c r="BHY72" i="1"/>
  <c r="P72" i="1" s="1"/>
  <c r="CT72" i="1" s="1"/>
  <c r="BIC72" i="1"/>
  <c r="T72" i="1" s="1"/>
  <c r="CX72" i="1" s="1"/>
  <c r="BHN72" i="1"/>
  <c r="E72" i="1" s="1"/>
  <c r="CI72" i="1" s="1"/>
  <c r="BHR72" i="1"/>
  <c r="I72" i="1" s="1"/>
  <c r="CM72" i="1" s="1"/>
  <c r="BHV72" i="1"/>
  <c r="M72" i="1" s="1"/>
  <c r="CQ72" i="1" s="1"/>
  <c r="BHZ72" i="1"/>
  <c r="Q72" i="1" s="1"/>
  <c r="CU72" i="1" s="1"/>
  <c r="BID72" i="1"/>
  <c r="U72" i="1" s="1"/>
  <c r="CY72" i="1" s="1"/>
  <c r="BHO72" i="1"/>
  <c r="F72" i="1" s="1"/>
  <c r="CJ72" i="1" s="1"/>
  <c r="BHS72" i="1"/>
  <c r="J72" i="1" s="1"/>
  <c r="CN72" i="1" s="1"/>
  <c r="BHW72" i="1"/>
  <c r="N72" i="1" s="1"/>
  <c r="CR72" i="1" s="1"/>
  <c r="BIA72" i="1"/>
  <c r="R72" i="1" s="1"/>
  <c r="CV72" i="1" s="1"/>
  <c r="BIE72" i="1"/>
  <c r="V72" i="1" s="1"/>
  <c r="CZ72" i="1" s="1"/>
  <c r="BHL72" i="1"/>
  <c r="C72" i="1" s="1"/>
  <c r="CG72" i="1" s="1"/>
  <c r="BHP72" i="1"/>
  <c r="G72" i="1" s="1"/>
  <c r="CK72" i="1" s="1"/>
  <c r="BHT72" i="1"/>
  <c r="K72" i="1" s="1"/>
  <c r="CO72" i="1" s="1"/>
  <c r="BHX72" i="1"/>
  <c r="O72" i="1" s="1"/>
  <c r="CS72" i="1" s="1"/>
  <c r="BIB72" i="1"/>
  <c r="S72" i="1" s="1"/>
  <c r="CW72" i="1" s="1"/>
  <c r="BHM93" i="1"/>
  <c r="D93" i="1" s="1"/>
  <c r="CH93" i="1" s="1"/>
  <c r="BHQ93" i="1"/>
  <c r="H93" i="1" s="1"/>
  <c r="CL93" i="1" s="1"/>
  <c r="BHU93" i="1"/>
  <c r="L93" i="1" s="1"/>
  <c r="CP93" i="1" s="1"/>
  <c r="BHY93" i="1"/>
  <c r="P93" i="1" s="1"/>
  <c r="CT93" i="1" s="1"/>
  <c r="BIC93" i="1"/>
  <c r="T93" i="1" s="1"/>
  <c r="CX93" i="1" s="1"/>
  <c r="BHN93" i="1"/>
  <c r="E93" i="1" s="1"/>
  <c r="CI93" i="1" s="1"/>
  <c r="BHR93" i="1"/>
  <c r="I93" i="1" s="1"/>
  <c r="CM93" i="1" s="1"/>
  <c r="BHV93" i="1"/>
  <c r="M93" i="1" s="1"/>
  <c r="CQ93" i="1" s="1"/>
  <c r="BHZ93" i="1"/>
  <c r="Q93" i="1" s="1"/>
  <c r="CU93" i="1" s="1"/>
  <c r="BID93" i="1"/>
  <c r="U93" i="1" s="1"/>
  <c r="CY93" i="1" s="1"/>
  <c r="BHO93" i="1"/>
  <c r="F93" i="1" s="1"/>
  <c r="CJ93" i="1" s="1"/>
  <c r="BHS93" i="1"/>
  <c r="J93" i="1" s="1"/>
  <c r="CN93" i="1" s="1"/>
  <c r="BHW93" i="1"/>
  <c r="N93" i="1" s="1"/>
  <c r="CR93" i="1" s="1"/>
  <c r="BIA93" i="1"/>
  <c r="R93" i="1" s="1"/>
  <c r="CV93" i="1" s="1"/>
  <c r="BIE93" i="1"/>
  <c r="V93" i="1" s="1"/>
  <c r="CZ93" i="1" s="1"/>
  <c r="BHL93" i="1"/>
  <c r="C93" i="1" s="1"/>
  <c r="CG93" i="1" s="1"/>
  <c r="BHP93" i="1"/>
  <c r="G93" i="1" s="1"/>
  <c r="CK93" i="1" s="1"/>
  <c r="BHT93" i="1"/>
  <c r="K93" i="1" s="1"/>
  <c r="CO93" i="1" s="1"/>
  <c r="BHX93" i="1"/>
  <c r="O93" i="1" s="1"/>
  <c r="CS93" i="1" s="1"/>
  <c r="BIB93" i="1"/>
  <c r="S93" i="1" s="1"/>
  <c r="CW93" i="1" s="1"/>
  <c r="BHN115" i="1"/>
  <c r="E115" i="1" s="1"/>
  <c r="CI115" i="1" s="1"/>
  <c r="BHR115" i="1"/>
  <c r="I115" i="1" s="1"/>
  <c r="CM115" i="1" s="1"/>
  <c r="BHV115" i="1"/>
  <c r="M115" i="1" s="1"/>
  <c r="CQ115" i="1" s="1"/>
  <c r="BHZ115" i="1"/>
  <c r="Q115" i="1" s="1"/>
  <c r="CU115" i="1" s="1"/>
  <c r="BID115" i="1"/>
  <c r="U115" i="1" s="1"/>
  <c r="CY115" i="1" s="1"/>
  <c r="BHL115" i="1"/>
  <c r="C115" i="1" s="1"/>
  <c r="CG115" i="1" s="1"/>
  <c r="BHP115" i="1"/>
  <c r="G115" i="1" s="1"/>
  <c r="CK115" i="1" s="1"/>
  <c r="BHT115" i="1"/>
  <c r="K115" i="1" s="1"/>
  <c r="CO115" i="1" s="1"/>
  <c r="BHX115" i="1"/>
  <c r="O115" i="1" s="1"/>
  <c r="CS115" i="1" s="1"/>
  <c r="BIB115" i="1"/>
  <c r="S115" i="1" s="1"/>
  <c r="CW115" i="1" s="1"/>
  <c r="BHQ115" i="1"/>
  <c r="H115" i="1" s="1"/>
  <c r="CL115" i="1" s="1"/>
  <c r="BHY115" i="1"/>
  <c r="P115" i="1" s="1"/>
  <c r="CT115" i="1" s="1"/>
  <c r="BHS115" i="1"/>
  <c r="J115" i="1" s="1"/>
  <c r="CN115" i="1" s="1"/>
  <c r="BIA115" i="1"/>
  <c r="R115" i="1" s="1"/>
  <c r="CV115" i="1" s="1"/>
  <c r="BHM115" i="1"/>
  <c r="D115" i="1" s="1"/>
  <c r="CH115" i="1" s="1"/>
  <c r="BHU115" i="1"/>
  <c r="L115" i="1" s="1"/>
  <c r="CP115" i="1" s="1"/>
  <c r="BIC115" i="1"/>
  <c r="T115" i="1" s="1"/>
  <c r="CX115" i="1" s="1"/>
  <c r="BHO115" i="1"/>
  <c r="F115" i="1" s="1"/>
  <c r="CJ115" i="1" s="1"/>
  <c r="BHW115" i="1"/>
  <c r="N115" i="1" s="1"/>
  <c r="CR115" i="1" s="1"/>
  <c r="BIE115" i="1"/>
  <c r="V115" i="1" s="1"/>
  <c r="CZ115" i="1" s="1"/>
  <c r="BHN136" i="1"/>
  <c r="E136" i="1" s="1"/>
  <c r="CI136" i="1" s="1"/>
  <c r="BHR136" i="1"/>
  <c r="I136" i="1" s="1"/>
  <c r="CM136" i="1" s="1"/>
  <c r="BHV136" i="1"/>
  <c r="M136" i="1" s="1"/>
  <c r="CQ136" i="1" s="1"/>
  <c r="BHZ136" i="1"/>
  <c r="Q136" i="1" s="1"/>
  <c r="CU136" i="1" s="1"/>
  <c r="BID136" i="1"/>
  <c r="U136" i="1" s="1"/>
  <c r="CY136" i="1" s="1"/>
  <c r="BHO136" i="1"/>
  <c r="F136" i="1" s="1"/>
  <c r="CJ136" i="1" s="1"/>
  <c r="BHS136" i="1"/>
  <c r="J136" i="1" s="1"/>
  <c r="CN136" i="1" s="1"/>
  <c r="BHW136" i="1"/>
  <c r="N136" i="1" s="1"/>
  <c r="CR136" i="1" s="1"/>
  <c r="BIA136" i="1"/>
  <c r="R136" i="1" s="1"/>
  <c r="CV136" i="1" s="1"/>
  <c r="BIE136" i="1"/>
  <c r="V136" i="1" s="1"/>
  <c r="CZ136" i="1" s="1"/>
  <c r="BHL136" i="1"/>
  <c r="C136" i="1" s="1"/>
  <c r="CG136" i="1" s="1"/>
  <c r="BHP136" i="1"/>
  <c r="G136" i="1" s="1"/>
  <c r="CK136" i="1" s="1"/>
  <c r="BHT136" i="1"/>
  <c r="K136" i="1" s="1"/>
  <c r="CO136" i="1" s="1"/>
  <c r="BHX136" i="1"/>
  <c r="O136" i="1" s="1"/>
  <c r="CS136" i="1" s="1"/>
  <c r="BIB136" i="1"/>
  <c r="S136" i="1" s="1"/>
  <c r="CW136" i="1" s="1"/>
  <c r="BHM136" i="1"/>
  <c r="D136" i="1" s="1"/>
  <c r="CH136" i="1" s="1"/>
  <c r="BHQ136" i="1"/>
  <c r="H136" i="1" s="1"/>
  <c r="CL136" i="1" s="1"/>
  <c r="BHU136" i="1"/>
  <c r="L136" i="1" s="1"/>
  <c r="CP136" i="1" s="1"/>
  <c r="BHY136" i="1"/>
  <c r="P136" i="1" s="1"/>
  <c r="CT136" i="1" s="1"/>
  <c r="BIC136" i="1"/>
  <c r="T136" i="1" s="1"/>
  <c r="CX136" i="1" s="1"/>
  <c r="BHN153" i="1"/>
  <c r="E153" i="1" s="1"/>
  <c r="CI153" i="1" s="1"/>
  <c r="BHR153" i="1"/>
  <c r="I153" i="1" s="1"/>
  <c r="CM153" i="1" s="1"/>
  <c r="BHV153" i="1"/>
  <c r="M153" i="1" s="1"/>
  <c r="CQ153" i="1" s="1"/>
  <c r="BHZ153" i="1"/>
  <c r="Q153" i="1" s="1"/>
  <c r="CU153" i="1" s="1"/>
  <c r="BID153" i="1"/>
  <c r="U153" i="1" s="1"/>
  <c r="CY153" i="1" s="1"/>
  <c r="BHO153" i="1"/>
  <c r="F153" i="1" s="1"/>
  <c r="CJ153" i="1" s="1"/>
  <c r="BHS153" i="1"/>
  <c r="J153" i="1" s="1"/>
  <c r="CN153" i="1" s="1"/>
  <c r="BHW153" i="1"/>
  <c r="N153" i="1" s="1"/>
  <c r="CR153" i="1" s="1"/>
  <c r="BIA153" i="1"/>
  <c r="R153" i="1" s="1"/>
  <c r="CV153" i="1" s="1"/>
  <c r="BIE153" i="1"/>
  <c r="V153" i="1" s="1"/>
  <c r="CZ153" i="1" s="1"/>
  <c r="BHL153" i="1"/>
  <c r="C153" i="1" s="1"/>
  <c r="CG153" i="1" s="1"/>
  <c r="BHP153" i="1"/>
  <c r="G153" i="1" s="1"/>
  <c r="CK153" i="1" s="1"/>
  <c r="BHT153" i="1"/>
  <c r="K153" i="1" s="1"/>
  <c r="CO153" i="1" s="1"/>
  <c r="BHX153" i="1"/>
  <c r="O153" i="1" s="1"/>
  <c r="CS153" i="1" s="1"/>
  <c r="BIB153" i="1"/>
  <c r="S153" i="1" s="1"/>
  <c r="CW153" i="1" s="1"/>
  <c r="BHM153" i="1"/>
  <c r="D153" i="1" s="1"/>
  <c r="CH153" i="1" s="1"/>
  <c r="BHQ153" i="1"/>
  <c r="H153" i="1" s="1"/>
  <c r="CL153" i="1" s="1"/>
  <c r="BHU153" i="1"/>
  <c r="L153" i="1" s="1"/>
  <c r="CP153" i="1" s="1"/>
  <c r="BHY153" i="1"/>
  <c r="P153" i="1" s="1"/>
  <c r="CT153" i="1" s="1"/>
  <c r="BIC153" i="1"/>
  <c r="T153" i="1" s="1"/>
  <c r="CX153" i="1" s="1"/>
  <c r="BHN169" i="1"/>
  <c r="E169" i="1" s="1"/>
  <c r="CI169" i="1" s="1"/>
  <c r="BHR169" i="1"/>
  <c r="I169" i="1" s="1"/>
  <c r="CM169" i="1" s="1"/>
  <c r="BHV169" i="1"/>
  <c r="M169" i="1" s="1"/>
  <c r="CQ169" i="1" s="1"/>
  <c r="BHZ169" i="1"/>
  <c r="Q169" i="1" s="1"/>
  <c r="CU169" i="1" s="1"/>
  <c r="BID169" i="1"/>
  <c r="U169" i="1" s="1"/>
  <c r="CY169" i="1" s="1"/>
  <c r="BHO169" i="1"/>
  <c r="F169" i="1" s="1"/>
  <c r="CJ169" i="1" s="1"/>
  <c r="BHS169" i="1"/>
  <c r="J169" i="1" s="1"/>
  <c r="CN169" i="1" s="1"/>
  <c r="BHW169" i="1"/>
  <c r="N169" i="1" s="1"/>
  <c r="CR169" i="1" s="1"/>
  <c r="BIA169" i="1"/>
  <c r="R169" i="1" s="1"/>
  <c r="CV169" i="1" s="1"/>
  <c r="BIE169" i="1"/>
  <c r="V169" i="1" s="1"/>
  <c r="CZ169" i="1" s="1"/>
  <c r="BHL169" i="1"/>
  <c r="C169" i="1" s="1"/>
  <c r="CG169" i="1" s="1"/>
  <c r="BHP169" i="1"/>
  <c r="G169" i="1" s="1"/>
  <c r="CK169" i="1" s="1"/>
  <c r="BHT169" i="1"/>
  <c r="K169" i="1" s="1"/>
  <c r="CO169" i="1" s="1"/>
  <c r="BHX169" i="1"/>
  <c r="O169" i="1" s="1"/>
  <c r="CS169" i="1" s="1"/>
  <c r="BIB169" i="1"/>
  <c r="S169" i="1" s="1"/>
  <c r="CW169" i="1" s="1"/>
  <c r="BHM169" i="1"/>
  <c r="D169" i="1" s="1"/>
  <c r="CH169" i="1" s="1"/>
  <c r="BHQ169" i="1"/>
  <c r="H169" i="1" s="1"/>
  <c r="CL169" i="1" s="1"/>
  <c r="BHU169" i="1"/>
  <c r="L169" i="1" s="1"/>
  <c r="CP169" i="1" s="1"/>
  <c r="BHY169" i="1"/>
  <c r="P169" i="1" s="1"/>
  <c r="CT169" i="1" s="1"/>
  <c r="BIC169" i="1"/>
  <c r="T169" i="1" s="1"/>
  <c r="CX169" i="1" s="1"/>
  <c r="BHN186" i="1"/>
  <c r="BHR186" i="1"/>
  <c r="BHV186" i="1"/>
  <c r="BHZ186" i="1"/>
  <c r="BID186" i="1"/>
  <c r="BHO186" i="1"/>
  <c r="BHS186" i="1"/>
  <c r="BHW186" i="1"/>
  <c r="BIA186" i="1"/>
  <c r="BIE186" i="1"/>
  <c r="BHL186" i="1"/>
  <c r="BHP186" i="1"/>
  <c r="BHT186" i="1"/>
  <c r="BHX186" i="1"/>
  <c r="BIB186" i="1"/>
  <c r="BHM186" i="1"/>
  <c r="BHQ186" i="1"/>
  <c r="BHU186" i="1"/>
  <c r="BHY186" i="1"/>
  <c r="BIC186" i="1"/>
  <c r="BHN199" i="1"/>
  <c r="BHR199" i="1"/>
  <c r="BHV199" i="1"/>
  <c r="BHZ199" i="1"/>
  <c r="BID199" i="1"/>
  <c r="BHO199" i="1"/>
  <c r="BHS199" i="1"/>
  <c r="BHW199" i="1"/>
  <c r="BIA199" i="1"/>
  <c r="BIE199" i="1"/>
  <c r="BHL199" i="1"/>
  <c r="BHP199" i="1"/>
  <c r="BHT199" i="1"/>
  <c r="BHX199" i="1"/>
  <c r="BIB199" i="1"/>
  <c r="BHM199" i="1"/>
  <c r="BHQ199" i="1"/>
  <c r="BHU199" i="1"/>
  <c r="BHY199" i="1"/>
  <c r="BIC199" i="1"/>
  <c r="BHN219" i="1"/>
  <c r="BHR219" i="1"/>
  <c r="BHV219" i="1"/>
  <c r="BHZ219" i="1"/>
  <c r="BID219" i="1"/>
  <c r="BHO219" i="1"/>
  <c r="BHS219" i="1"/>
  <c r="BHW219" i="1"/>
  <c r="BIA219" i="1"/>
  <c r="BIE219" i="1"/>
  <c r="BHL219" i="1"/>
  <c r="BHP219" i="1"/>
  <c r="BHT219" i="1"/>
  <c r="BHX219" i="1"/>
  <c r="BIB219" i="1"/>
  <c r="BHM219" i="1"/>
  <c r="BHQ219" i="1"/>
  <c r="BHU219" i="1"/>
  <c r="BHY219" i="1"/>
  <c r="BIC219" i="1"/>
  <c r="BHN240" i="1"/>
  <c r="BHR240" i="1"/>
  <c r="BHV240" i="1"/>
  <c r="BHZ240" i="1"/>
  <c r="BID240" i="1"/>
  <c r="BHO240" i="1"/>
  <c r="BHS240" i="1"/>
  <c r="BHW240" i="1"/>
  <c r="BIA240" i="1"/>
  <c r="BIE240" i="1"/>
  <c r="BHL240" i="1"/>
  <c r="BHP240" i="1"/>
  <c r="BHT240" i="1"/>
  <c r="BHX240" i="1"/>
  <c r="BIB240" i="1"/>
  <c r="BHM240" i="1"/>
  <c r="BHQ240" i="1"/>
  <c r="BHU240" i="1"/>
  <c r="BHY240" i="1"/>
  <c r="BIC240" i="1"/>
  <c r="BHN203" i="1"/>
  <c r="BHR203" i="1"/>
  <c r="BHV203" i="1"/>
  <c r="BHZ203" i="1"/>
  <c r="BID203" i="1"/>
  <c r="BHO203" i="1"/>
  <c r="BHS203" i="1"/>
  <c r="BHW203" i="1"/>
  <c r="BIA203" i="1"/>
  <c r="BIE203" i="1"/>
  <c r="BHL203" i="1"/>
  <c r="BHP203" i="1"/>
  <c r="BHT203" i="1"/>
  <c r="BHX203" i="1"/>
  <c r="BIB203" i="1"/>
  <c r="BHM203" i="1"/>
  <c r="BHQ203" i="1"/>
  <c r="BHU203" i="1"/>
  <c r="BHY203" i="1"/>
  <c r="BIC203" i="1"/>
  <c r="BHM311" i="1"/>
  <c r="BHQ311" i="1"/>
  <c r="BHU311" i="1"/>
  <c r="BHY311" i="1"/>
  <c r="BIC311" i="1"/>
  <c r="BHN311" i="1"/>
  <c r="BHR311" i="1"/>
  <c r="BHV311" i="1"/>
  <c r="BHZ311" i="1"/>
  <c r="BID311" i="1"/>
  <c r="BHO311" i="1"/>
  <c r="BHS311" i="1"/>
  <c r="BHW311" i="1"/>
  <c r="BIA311" i="1"/>
  <c r="BIE311" i="1"/>
  <c r="BHL311" i="1"/>
  <c r="BHP311" i="1"/>
  <c r="BHT311" i="1"/>
  <c r="BHX311" i="1"/>
  <c r="BIB311" i="1"/>
  <c r="BHM251" i="1"/>
  <c r="BHQ251" i="1"/>
  <c r="BHU251" i="1"/>
  <c r="BHY251" i="1"/>
  <c r="BIC251" i="1"/>
  <c r="BHN251" i="1"/>
  <c r="BHR251" i="1"/>
  <c r="BHV251" i="1"/>
  <c r="BHZ251" i="1"/>
  <c r="BID251" i="1"/>
  <c r="BHO251" i="1"/>
  <c r="BHS251" i="1"/>
  <c r="BHW251" i="1"/>
  <c r="BIA251" i="1"/>
  <c r="BIE251" i="1"/>
  <c r="BHL251" i="1"/>
  <c r="BHP251" i="1"/>
  <c r="BHT251" i="1"/>
  <c r="BHX251" i="1"/>
  <c r="BIB251" i="1"/>
  <c r="BHM258" i="1"/>
  <c r="BHQ258" i="1"/>
  <c r="BHU258" i="1"/>
  <c r="BHY258" i="1"/>
  <c r="BIC258" i="1"/>
  <c r="BHN258" i="1"/>
  <c r="BHR258" i="1"/>
  <c r="BHV258" i="1"/>
  <c r="BHZ258" i="1"/>
  <c r="BID258" i="1"/>
  <c r="BHO258" i="1"/>
  <c r="BHS258" i="1"/>
  <c r="BHW258" i="1"/>
  <c r="BIA258" i="1"/>
  <c r="BIE258" i="1"/>
  <c r="BHL258" i="1"/>
  <c r="BHP258" i="1"/>
  <c r="BHT258" i="1"/>
  <c r="BHX258" i="1"/>
  <c r="BIB258" i="1"/>
  <c r="BHM257" i="1"/>
  <c r="BHQ257" i="1"/>
  <c r="BHU257" i="1"/>
  <c r="BHY257" i="1"/>
  <c r="BIC257" i="1"/>
  <c r="BHN257" i="1"/>
  <c r="BHR257" i="1"/>
  <c r="BHV257" i="1"/>
  <c r="BHZ257" i="1"/>
  <c r="BID257" i="1"/>
  <c r="BHO257" i="1"/>
  <c r="BHS257" i="1"/>
  <c r="BHW257" i="1"/>
  <c r="BIA257" i="1"/>
  <c r="BIE257" i="1"/>
  <c r="BHL257" i="1"/>
  <c r="BHP257" i="1"/>
  <c r="BHT257" i="1"/>
  <c r="BHX257" i="1"/>
  <c r="BIB257" i="1"/>
  <c r="G7" i="1"/>
  <c r="D7" i="1"/>
  <c r="W428" i="1"/>
  <c r="X428" i="1" s="1"/>
  <c r="W427" i="1"/>
  <c r="X427" i="1" s="1"/>
  <c r="W430" i="1"/>
  <c r="X430" i="1" s="1"/>
  <c r="W429" i="1"/>
  <c r="X429" i="1" s="1"/>
  <c r="B7" i="1"/>
  <c r="CH7" i="1" l="1"/>
  <c r="BIT7" i="1"/>
  <c r="CY7" i="1"/>
  <c r="CR7" i="1"/>
  <c r="CK7" i="1"/>
  <c r="CT7" i="1"/>
  <c r="CM7" i="1"/>
  <c r="F7" i="1"/>
  <c r="BIO7" i="1"/>
  <c r="K32" i="1"/>
  <c r="CO32" i="1" s="1"/>
  <c r="BIQ32" i="1"/>
  <c r="G32" i="1"/>
  <c r="CK32" i="1" s="1"/>
  <c r="BIM32" i="1"/>
  <c r="S32" i="1"/>
  <c r="CW32" i="1" s="1"/>
  <c r="BIY32" i="1"/>
  <c r="I32" i="1"/>
  <c r="CM32" i="1" s="1"/>
  <c r="BIO32" i="1"/>
  <c r="H32" i="1"/>
  <c r="CL32" i="1" s="1"/>
  <c r="BIN32" i="1"/>
  <c r="N32" i="1"/>
  <c r="CR32" i="1" s="1"/>
  <c r="BIT32" i="1"/>
  <c r="S31" i="1"/>
  <c r="CW31" i="1" s="1"/>
  <c r="BIY31" i="1"/>
  <c r="I31" i="1"/>
  <c r="CM31" i="1" s="1"/>
  <c r="BIO31" i="1"/>
  <c r="M31" i="1"/>
  <c r="CQ31" i="1" s="1"/>
  <c r="BIS31" i="1"/>
  <c r="L31" i="1"/>
  <c r="CP31" i="1" s="1"/>
  <c r="BIR31" i="1"/>
  <c r="R31" i="1"/>
  <c r="CV31" i="1" s="1"/>
  <c r="BIX31" i="1"/>
  <c r="S29" i="1"/>
  <c r="CW29" i="1" s="1"/>
  <c r="BIY29" i="1"/>
  <c r="I29" i="1"/>
  <c r="CM29" i="1" s="1"/>
  <c r="BIO29" i="1"/>
  <c r="M29" i="1"/>
  <c r="CQ29" i="1" s="1"/>
  <c r="BIS29" i="1"/>
  <c r="L29" i="1"/>
  <c r="CP29" i="1" s="1"/>
  <c r="BIR29" i="1"/>
  <c r="R29" i="1"/>
  <c r="CV29" i="1" s="1"/>
  <c r="BIX29" i="1"/>
  <c r="O30" i="1"/>
  <c r="CS30" i="1" s="1"/>
  <c r="BIU30" i="1"/>
  <c r="E30" i="1"/>
  <c r="CI30" i="1" s="1"/>
  <c r="BIK30" i="1"/>
  <c r="Q30" i="1"/>
  <c r="CU30" i="1" s="1"/>
  <c r="BIW30" i="1"/>
  <c r="L30" i="1"/>
  <c r="CP30" i="1" s="1"/>
  <c r="BIR30" i="1"/>
  <c r="R30" i="1"/>
  <c r="CV30" i="1" s="1"/>
  <c r="BIX30" i="1"/>
  <c r="U32" i="1"/>
  <c r="CY32" i="1" s="1"/>
  <c r="BJA32" i="1"/>
  <c r="J32" i="1"/>
  <c r="CN32" i="1" s="1"/>
  <c r="BIP32" i="1"/>
  <c r="K31" i="1"/>
  <c r="CO31" i="1" s="1"/>
  <c r="BIQ31" i="1"/>
  <c r="O31" i="1"/>
  <c r="CS31" i="1" s="1"/>
  <c r="BIU31" i="1"/>
  <c r="E31" i="1"/>
  <c r="CI31" i="1" s="1"/>
  <c r="BIK31" i="1"/>
  <c r="H31" i="1"/>
  <c r="CL31" i="1" s="1"/>
  <c r="BIN31" i="1"/>
  <c r="N31" i="1"/>
  <c r="CR31" i="1" s="1"/>
  <c r="BIT31" i="1"/>
  <c r="K29" i="1"/>
  <c r="CO29" i="1" s="1"/>
  <c r="BIQ29" i="1"/>
  <c r="O29" i="1"/>
  <c r="CS29" i="1" s="1"/>
  <c r="BIU29" i="1"/>
  <c r="E29" i="1"/>
  <c r="CI29" i="1" s="1"/>
  <c r="BIK29" i="1"/>
  <c r="H29" i="1"/>
  <c r="CL29" i="1" s="1"/>
  <c r="BIN29" i="1"/>
  <c r="N29" i="1"/>
  <c r="CR29" i="1" s="1"/>
  <c r="BIT29" i="1"/>
  <c r="G30" i="1"/>
  <c r="CK30" i="1" s="1"/>
  <c r="BIM30" i="1"/>
  <c r="S30" i="1"/>
  <c r="CW30" i="1" s="1"/>
  <c r="BIY30" i="1"/>
  <c r="I30" i="1"/>
  <c r="CM30" i="1" s="1"/>
  <c r="BIO30" i="1"/>
  <c r="H30" i="1"/>
  <c r="CL30" i="1" s="1"/>
  <c r="BIN30" i="1"/>
  <c r="N30" i="1"/>
  <c r="CR30" i="1" s="1"/>
  <c r="BIT30" i="1"/>
  <c r="D32" i="1"/>
  <c r="CH32" i="1" s="1"/>
  <c r="BIJ32" i="1"/>
  <c r="M32" i="1"/>
  <c r="CQ32" i="1" s="1"/>
  <c r="BIS32" i="1"/>
  <c r="C32" i="1"/>
  <c r="CG32" i="1" s="1"/>
  <c r="BII32" i="1"/>
  <c r="P32" i="1"/>
  <c r="CT32" i="1" s="1"/>
  <c r="BIV32" i="1"/>
  <c r="V32" i="1"/>
  <c r="CZ32" i="1" s="1"/>
  <c r="BJB32" i="1"/>
  <c r="F32" i="1"/>
  <c r="CJ32" i="1" s="1"/>
  <c r="BIL32" i="1"/>
  <c r="C31" i="1"/>
  <c r="CG31" i="1" s="1"/>
  <c r="BII31" i="1"/>
  <c r="G31" i="1"/>
  <c r="CK31" i="1" s="1"/>
  <c r="BIM31" i="1"/>
  <c r="T31" i="1"/>
  <c r="CX31" i="1" s="1"/>
  <c r="BIZ31" i="1"/>
  <c r="D31" i="1"/>
  <c r="CH31" i="1" s="1"/>
  <c r="BIJ31" i="1"/>
  <c r="J31" i="1"/>
  <c r="CN31" i="1" s="1"/>
  <c r="BIP31" i="1"/>
  <c r="C29" i="1"/>
  <c r="CG29" i="1" s="1"/>
  <c r="BII29" i="1"/>
  <c r="G29" i="1"/>
  <c r="CK29" i="1" s="1"/>
  <c r="BIM29" i="1"/>
  <c r="T29" i="1"/>
  <c r="CX29" i="1" s="1"/>
  <c r="BIZ29" i="1"/>
  <c r="D29" i="1"/>
  <c r="CH29" i="1" s="1"/>
  <c r="BIJ29" i="1"/>
  <c r="J29" i="1"/>
  <c r="CN29" i="1" s="1"/>
  <c r="BIP29" i="1"/>
  <c r="U30" i="1"/>
  <c r="CY30" i="1" s="1"/>
  <c r="BJA30" i="1"/>
  <c r="K30" i="1"/>
  <c r="CO30" i="1" s="1"/>
  <c r="BIQ30" i="1"/>
  <c r="T30" i="1"/>
  <c r="CX30" i="1" s="1"/>
  <c r="BIZ30" i="1"/>
  <c r="D30" i="1"/>
  <c r="CH30" i="1" s="1"/>
  <c r="BIJ30" i="1"/>
  <c r="J30" i="1"/>
  <c r="CN30" i="1" s="1"/>
  <c r="BIP30" i="1"/>
  <c r="T32" i="1"/>
  <c r="CX32" i="1" s="1"/>
  <c r="BIZ32" i="1"/>
  <c r="O32" i="1"/>
  <c r="CS32" i="1" s="1"/>
  <c r="BIU32" i="1"/>
  <c r="E32" i="1"/>
  <c r="CI32" i="1" s="1"/>
  <c r="BIK32" i="1"/>
  <c r="Q32" i="1"/>
  <c r="CU32" i="1" s="1"/>
  <c r="BIW32" i="1"/>
  <c r="L32" i="1"/>
  <c r="CP32" i="1" s="1"/>
  <c r="BIR32" i="1"/>
  <c r="R32" i="1"/>
  <c r="CV32" i="1" s="1"/>
  <c r="BIX32" i="1"/>
  <c r="Q31" i="1"/>
  <c r="CU31" i="1" s="1"/>
  <c r="BIW31" i="1"/>
  <c r="U31" i="1"/>
  <c r="CY31" i="1" s="1"/>
  <c r="BJA31" i="1"/>
  <c r="P31" i="1"/>
  <c r="CT31" i="1" s="1"/>
  <c r="BIV31" i="1"/>
  <c r="V31" i="1"/>
  <c r="CZ31" i="1" s="1"/>
  <c r="BJB31" i="1"/>
  <c r="F31" i="1"/>
  <c r="CJ31" i="1" s="1"/>
  <c r="BIL31" i="1"/>
  <c r="Q29" i="1"/>
  <c r="CU29" i="1" s="1"/>
  <c r="BIW29" i="1"/>
  <c r="U29" i="1"/>
  <c r="CY29" i="1" s="1"/>
  <c r="BJA29" i="1"/>
  <c r="P29" i="1"/>
  <c r="CT29" i="1" s="1"/>
  <c r="BIV29" i="1"/>
  <c r="V29" i="1"/>
  <c r="CZ29" i="1" s="1"/>
  <c r="BJB29" i="1"/>
  <c r="F29" i="1"/>
  <c r="CJ29" i="1" s="1"/>
  <c r="BIL29" i="1"/>
  <c r="M30" i="1"/>
  <c r="CQ30" i="1" s="1"/>
  <c r="BIS30" i="1"/>
  <c r="C30" i="1"/>
  <c r="CG30" i="1" s="1"/>
  <c r="BII30" i="1"/>
  <c r="P30" i="1"/>
  <c r="CT30" i="1" s="1"/>
  <c r="BIV30" i="1"/>
  <c r="V30" i="1"/>
  <c r="CZ30" i="1" s="1"/>
  <c r="BJB30" i="1"/>
  <c r="F30" i="1"/>
  <c r="CJ30" i="1" s="1"/>
  <c r="BIL30" i="1"/>
  <c r="L16" i="1"/>
  <c r="CP16" i="1" s="1"/>
  <c r="BIR16" i="1"/>
  <c r="O16" i="1"/>
  <c r="CS16" i="1" s="1"/>
  <c r="BIU16" i="1"/>
  <c r="V16" i="1"/>
  <c r="CZ16" i="1" s="1"/>
  <c r="BJB16" i="1"/>
  <c r="F16" i="1"/>
  <c r="CJ16" i="1" s="1"/>
  <c r="BIL16" i="1"/>
  <c r="I16" i="1"/>
  <c r="CM16" i="1" s="1"/>
  <c r="BIO16" i="1"/>
  <c r="L10" i="1"/>
  <c r="CP10" i="1" s="1"/>
  <c r="BIR10" i="1"/>
  <c r="O10" i="1"/>
  <c r="CS10" i="1" s="1"/>
  <c r="BIU10" i="1"/>
  <c r="V10" i="1"/>
  <c r="CZ10" i="1" s="1"/>
  <c r="BJB10" i="1"/>
  <c r="F10" i="1"/>
  <c r="CJ10" i="1" s="1"/>
  <c r="BIL10" i="1"/>
  <c r="I10" i="1"/>
  <c r="CM10" i="1" s="1"/>
  <c r="BIO10" i="1"/>
  <c r="L24" i="1"/>
  <c r="CP24" i="1" s="1"/>
  <c r="BIR24" i="1"/>
  <c r="O24" i="1"/>
  <c r="CS24" i="1" s="1"/>
  <c r="BIU24" i="1"/>
  <c r="V24" i="1"/>
  <c r="CZ24" i="1" s="1"/>
  <c r="BJB24" i="1"/>
  <c r="F24" i="1"/>
  <c r="CJ24" i="1" s="1"/>
  <c r="BIL24" i="1"/>
  <c r="I24" i="1"/>
  <c r="CM24" i="1" s="1"/>
  <c r="BIO24" i="1"/>
  <c r="L8" i="1"/>
  <c r="CP8" i="1" s="1"/>
  <c r="BIR8" i="1"/>
  <c r="O8" i="1"/>
  <c r="CS8" i="1" s="1"/>
  <c r="BIU8" i="1"/>
  <c r="V8" i="1"/>
  <c r="CZ8" i="1" s="1"/>
  <c r="BJB8" i="1"/>
  <c r="F8" i="1"/>
  <c r="CJ8" i="1" s="1"/>
  <c r="BIL8" i="1"/>
  <c r="I8" i="1"/>
  <c r="CM8" i="1" s="1"/>
  <c r="BIO8" i="1"/>
  <c r="Q25" i="1"/>
  <c r="CU25" i="1" s="1"/>
  <c r="BIW25" i="1"/>
  <c r="P25" i="1"/>
  <c r="CT25" i="1" s="1"/>
  <c r="BIV25" i="1"/>
  <c r="K25" i="1"/>
  <c r="CO25" i="1" s="1"/>
  <c r="BIQ25" i="1"/>
  <c r="R25" i="1"/>
  <c r="CV25" i="1" s="1"/>
  <c r="BIX25" i="1"/>
  <c r="M25" i="1"/>
  <c r="CQ25" i="1" s="1"/>
  <c r="BIS25" i="1"/>
  <c r="P14" i="1"/>
  <c r="CT14" i="1" s="1"/>
  <c r="BIV14" i="1"/>
  <c r="S14" i="1"/>
  <c r="CW14" i="1" s="1"/>
  <c r="BIY14" i="1"/>
  <c r="C14" i="1"/>
  <c r="CG14" i="1" s="1"/>
  <c r="BII14" i="1"/>
  <c r="J14" i="1"/>
  <c r="CN14" i="1" s="1"/>
  <c r="BIP14" i="1"/>
  <c r="M14" i="1"/>
  <c r="CQ14" i="1" s="1"/>
  <c r="BIS14" i="1"/>
  <c r="P19" i="1"/>
  <c r="CT19" i="1" s="1"/>
  <c r="BIV19" i="1"/>
  <c r="S19" i="1"/>
  <c r="CW19" i="1" s="1"/>
  <c r="BIY19" i="1"/>
  <c r="C19" i="1"/>
  <c r="CG19" i="1" s="1"/>
  <c r="BII19" i="1"/>
  <c r="J19" i="1"/>
  <c r="CN19" i="1" s="1"/>
  <c r="BIP19" i="1"/>
  <c r="M19" i="1"/>
  <c r="CQ19" i="1" s="1"/>
  <c r="BIS19" i="1"/>
  <c r="P13" i="1"/>
  <c r="CT13" i="1" s="1"/>
  <c r="BIV13" i="1"/>
  <c r="S13" i="1"/>
  <c r="CW13" i="1" s="1"/>
  <c r="BIY13" i="1"/>
  <c r="C13" i="1"/>
  <c r="CG13" i="1" s="1"/>
  <c r="BII13" i="1"/>
  <c r="J13" i="1"/>
  <c r="CN13" i="1" s="1"/>
  <c r="BIP13" i="1"/>
  <c r="M13" i="1"/>
  <c r="CQ13" i="1" s="1"/>
  <c r="BIS13" i="1"/>
  <c r="P18" i="1"/>
  <c r="CT18" i="1" s="1"/>
  <c r="BIV18" i="1"/>
  <c r="S18" i="1"/>
  <c r="CW18" i="1" s="1"/>
  <c r="BIY18" i="1"/>
  <c r="C18" i="1"/>
  <c r="CG18" i="1" s="1"/>
  <c r="BII18" i="1"/>
  <c r="J18" i="1"/>
  <c r="CN18" i="1" s="1"/>
  <c r="BIP18" i="1"/>
  <c r="M18" i="1"/>
  <c r="CQ18" i="1" s="1"/>
  <c r="BIS18" i="1"/>
  <c r="P23" i="1"/>
  <c r="CT23" i="1" s="1"/>
  <c r="BIV23" i="1"/>
  <c r="S23" i="1"/>
  <c r="CW23" i="1" s="1"/>
  <c r="BIY23" i="1"/>
  <c r="C23" i="1"/>
  <c r="CG23" i="1" s="1"/>
  <c r="BII23" i="1"/>
  <c r="J23" i="1"/>
  <c r="CN23" i="1" s="1"/>
  <c r="BIP23" i="1"/>
  <c r="M23" i="1"/>
  <c r="CQ23" i="1" s="1"/>
  <c r="BIS23" i="1"/>
  <c r="P17" i="1"/>
  <c r="CT17" i="1" s="1"/>
  <c r="BIV17" i="1"/>
  <c r="S17" i="1"/>
  <c r="CW17" i="1" s="1"/>
  <c r="BIY17" i="1"/>
  <c r="C17" i="1"/>
  <c r="CG17" i="1" s="1"/>
  <c r="BII17" i="1"/>
  <c r="J17" i="1"/>
  <c r="CN17" i="1" s="1"/>
  <c r="BIP17" i="1"/>
  <c r="M17" i="1"/>
  <c r="CQ17" i="1" s="1"/>
  <c r="BIS17" i="1"/>
  <c r="G26" i="1"/>
  <c r="CK26" i="1" s="1"/>
  <c r="BIM26" i="1"/>
  <c r="S26" i="1"/>
  <c r="CW26" i="1" s="1"/>
  <c r="BIY26" i="1"/>
  <c r="I26" i="1"/>
  <c r="CM26" i="1" s="1"/>
  <c r="BIO26" i="1"/>
  <c r="H26" i="1"/>
  <c r="CL26" i="1" s="1"/>
  <c r="BIN26" i="1"/>
  <c r="N26" i="1"/>
  <c r="CR26" i="1" s="1"/>
  <c r="BIT26" i="1"/>
  <c r="P20" i="1"/>
  <c r="CT20" i="1" s="1"/>
  <c r="BIV20" i="1"/>
  <c r="S20" i="1"/>
  <c r="CW20" i="1" s="1"/>
  <c r="BIY20" i="1"/>
  <c r="C20" i="1"/>
  <c r="CG20" i="1" s="1"/>
  <c r="BII20" i="1"/>
  <c r="J20" i="1"/>
  <c r="CN20" i="1" s="1"/>
  <c r="BIP20" i="1"/>
  <c r="M20" i="1"/>
  <c r="CQ20" i="1" s="1"/>
  <c r="BIS20" i="1"/>
  <c r="P11" i="1"/>
  <c r="CT11" i="1" s="1"/>
  <c r="BIV11" i="1"/>
  <c r="S11" i="1"/>
  <c r="CW11" i="1" s="1"/>
  <c r="BIY11" i="1"/>
  <c r="C11" i="1"/>
  <c r="CG11" i="1" s="1"/>
  <c r="BII11" i="1"/>
  <c r="J11" i="1"/>
  <c r="CN11" i="1" s="1"/>
  <c r="BIP11" i="1"/>
  <c r="M11" i="1"/>
  <c r="CQ11" i="1" s="1"/>
  <c r="BIS11" i="1"/>
  <c r="P21" i="1"/>
  <c r="CT21" i="1" s="1"/>
  <c r="BIV21" i="1"/>
  <c r="S21" i="1"/>
  <c r="CW21" i="1" s="1"/>
  <c r="BIY21" i="1"/>
  <c r="C21" i="1"/>
  <c r="CG21" i="1" s="1"/>
  <c r="BII21" i="1"/>
  <c r="J21" i="1"/>
  <c r="CN21" i="1" s="1"/>
  <c r="BIP21" i="1"/>
  <c r="M21" i="1"/>
  <c r="CQ21" i="1" s="1"/>
  <c r="BIS21" i="1"/>
  <c r="G28" i="1"/>
  <c r="CK28" i="1" s="1"/>
  <c r="BIM28" i="1"/>
  <c r="S28" i="1"/>
  <c r="CW28" i="1" s="1"/>
  <c r="BIY28" i="1"/>
  <c r="I28" i="1"/>
  <c r="CM28" i="1" s="1"/>
  <c r="BIO28" i="1"/>
  <c r="H28" i="1"/>
  <c r="CL28" i="1" s="1"/>
  <c r="BIN28" i="1"/>
  <c r="N28" i="1"/>
  <c r="CR28" i="1" s="1"/>
  <c r="BIT28" i="1"/>
  <c r="P12" i="1"/>
  <c r="CT12" i="1" s="1"/>
  <c r="BIV12" i="1"/>
  <c r="S12" i="1"/>
  <c r="CW12" i="1" s="1"/>
  <c r="BIY12" i="1"/>
  <c r="C12" i="1"/>
  <c r="CG12" i="1" s="1"/>
  <c r="BII12" i="1"/>
  <c r="J12" i="1"/>
  <c r="CN12" i="1" s="1"/>
  <c r="BIP12" i="1"/>
  <c r="M12" i="1"/>
  <c r="CQ12" i="1" s="1"/>
  <c r="BIS12" i="1"/>
  <c r="P15" i="1"/>
  <c r="CT15" i="1" s="1"/>
  <c r="BIV15" i="1"/>
  <c r="S15" i="1"/>
  <c r="CW15" i="1" s="1"/>
  <c r="BIY15" i="1"/>
  <c r="C15" i="1"/>
  <c r="CG15" i="1" s="1"/>
  <c r="BII15" i="1"/>
  <c r="J15" i="1"/>
  <c r="CN15" i="1" s="1"/>
  <c r="BIP15" i="1"/>
  <c r="M15" i="1"/>
  <c r="CQ15" i="1" s="1"/>
  <c r="BIS15" i="1"/>
  <c r="P22" i="1"/>
  <c r="CT22" i="1" s="1"/>
  <c r="BIV22" i="1"/>
  <c r="S22" i="1"/>
  <c r="CW22" i="1" s="1"/>
  <c r="BIY22" i="1"/>
  <c r="C22" i="1"/>
  <c r="CG22" i="1" s="1"/>
  <c r="BII22" i="1"/>
  <c r="J22" i="1"/>
  <c r="CN22" i="1" s="1"/>
  <c r="BIP22" i="1"/>
  <c r="M22" i="1"/>
  <c r="CQ22" i="1" s="1"/>
  <c r="BIS22" i="1"/>
  <c r="K27" i="1"/>
  <c r="CO27" i="1" s="1"/>
  <c r="BIQ27" i="1"/>
  <c r="O27" i="1"/>
  <c r="CS27" i="1" s="1"/>
  <c r="BIU27" i="1"/>
  <c r="E27" i="1"/>
  <c r="CI27" i="1" s="1"/>
  <c r="BIK27" i="1"/>
  <c r="H27" i="1"/>
  <c r="CL27" i="1" s="1"/>
  <c r="BIN27" i="1"/>
  <c r="N27" i="1"/>
  <c r="CR27" i="1" s="1"/>
  <c r="BIT27" i="1"/>
  <c r="P9" i="1"/>
  <c r="CT9" i="1" s="1"/>
  <c r="BIV9" i="1"/>
  <c r="S9" i="1"/>
  <c r="CW9" i="1" s="1"/>
  <c r="BIY9" i="1"/>
  <c r="C9" i="1"/>
  <c r="CG9" i="1" s="1"/>
  <c r="BII9" i="1"/>
  <c r="J9" i="1"/>
  <c r="CN9" i="1" s="1"/>
  <c r="BIP9" i="1"/>
  <c r="M9" i="1"/>
  <c r="CQ9" i="1" s="1"/>
  <c r="BIS9" i="1"/>
  <c r="H16" i="1"/>
  <c r="CL16" i="1" s="1"/>
  <c r="BIN16" i="1"/>
  <c r="K16" i="1"/>
  <c r="CO16" i="1" s="1"/>
  <c r="BIQ16" i="1"/>
  <c r="R16" i="1"/>
  <c r="CV16" i="1" s="1"/>
  <c r="BIX16" i="1"/>
  <c r="U16" i="1"/>
  <c r="CY16" i="1" s="1"/>
  <c r="BJA16" i="1"/>
  <c r="E16" i="1"/>
  <c r="CI16" i="1" s="1"/>
  <c r="BIK16" i="1"/>
  <c r="H10" i="1"/>
  <c r="CL10" i="1" s="1"/>
  <c r="BIN10" i="1"/>
  <c r="K10" i="1"/>
  <c r="CO10" i="1" s="1"/>
  <c r="BIQ10" i="1"/>
  <c r="R10" i="1"/>
  <c r="CV10" i="1" s="1"/>
  <c r="BIX10" i="1"/>
  <c r="U10" i="1"/>
  <c r="CY10" i="1" s="1"/>
  <c r="BJA10" i="1"/>
  <c r="E10" i="1"/>
  <c r="CI10" i="1" s="1"/>
  <c r="BIK10" i="1"/>
  <c r="H24" i="1"/>
  <c r="CL24" i="1" s="1"/>
  <c r="BIN24" i="1"/>
  <c r="K24" i="1"/>
  <c r="CO24" i="1" s="1"/>
  <c r="BIQ24" i="1"/>
  <c r="R24" i="1"/>
  <c r="CV24" i="1" s="1"/>
  <c r="BIX24" i="1"/>
  <c r="U24" i="1"/>
  <c r="CY24" i="1" s="1"/>
  <c r="BJA24" i="1"/>
  <c r="E24" i="1"/>
  <c r="CI24" i="1" s="1"/>
  <c r="BIK24" i="1"/>
  <c r="H8" i="1"/>
  <c r="CL8" i="1" s="1"/>
  <c r="BIN8" i="1"/>
  <c r="K8" i="1"/>
  <c r="CO8" i="1" s="1"/>
  <c r="BIQ8" i="1"/>
  <c r="R8" i="1"/>
  <c r="CV8" i="1" s="1"/>
  <c r="BIX8" i="1"/>
  <c r="U8" i="1"/>
  <c r="CY8" i="1" s="1"/>
  <c r="BJA8" i="1"/>
  <c r="E8" i="1"/>
  <c r="CI8" i="1" s="1"/>
  <c r="BIK8" i="1"/>
  <c r="O25" i="1"/>
  <c r="CS25" i="1" s="1"/>
  <c r="BIU25" i="1"/>
  <c r="L25" i="1"/>
  <c r="CP25" i="1" s="1"/>
  <c r="BIR25" i="1"/>
  <c r="G25" i="1"/>
  <c r="CK25" i="1" s="1"/>
  <c r="BIM25" i="1"/>
  <c r="N25" i="1"/>
  <c r="CR25" i="1" s="1"/>
  <c r="BIT25" i="1"/>
  <c r="I25" i="1"/>
  <c r="CM25" i="1" s="1"/>
  <c r="BIO25" i="1"/>
  <c r="L14" i="1"/>
  <c r="CP14" i="1" s="1"/>
  <c r="BIR14" i="1"/>
  <c r="O14" i="1"/>
  <c r="CS14" i="1" s="1"/>
  <c r="BIU14" i="1"/>
  <c r="V14" i="1"/>
  <c r="CZ14" i="1" s="1"/>
  <c r="BJB14" i="1"/>
  <c r="F14" i="1"/>
  <c r="CJ14" i="1" s="1"/>
  <c r="BIL14" i="1"/>
  <c r="I14" i="1"/>
  <c r="CM14" i="1" s="1"/>
  <c r="BIO14" i="1"/>
  <c r="L19" i="1"/>
  <c r="CP19" i="1" s="1"/>
  <c r="BIR19" i="1"/>
  <c r="O19" i="1"/>
  <c r="CS19" i="1" s="1"/>
  <c r="BIU19" i="1"/>
  <c r="V19" i="1"/>
  <c r="CZ19" i="1" s="1"/>
  <c r="BJB19" i="1"/>
  <c r="F19" i="1"/>
  <c r="CJ19" i="1" s="1"/>
  <c r="BIL19" i="1"/>
  <c r="I19" i="1"/>
  <c r="CM19" i="1" s="1"/>
  <c r="BIO19" i="1"/>
  <c r="L13" i="1"/>
  <c r="CP13" i="1" s="1"/>
  <c r="BIR13" i="1"/>
  <c r="O13" i="1"/>
  <c r="CS13" i="1" s="1"/>
  <c r="BIU13" i="1"/>
  <c r="V13" i="1"/>
  <c r="CZ13" i="1" s="1"/>
  <c r="BJB13" i="1"/>
  <c r="F13" i="1"/>
  <c r="CJ13" i="1" s="1"/>
  <c r="BIL13" i="1"/>
  <c r="I13" i="1"/>
  <c r="CM13" i="1" s="1"/>
  <c r="BIO13" i="1"/>
  <c r="L18" i="1"/>
  <c r="CP18" i="1" s="1"/>
  <c r="BIR18" i="1"/>
  <c r="O18" i="1"/>
  <c r="CS18" i="1" s="1"/>
  <c r="BIU18" i="1"/>
  <c r="V18" i="1"/>
  <c r="CZ18" i="1" s="1"/>
  <c r="BJB18" i="1"/>
  <c r="F18" i="1"/>
  <c r="CJ18" i="1" s="1"/>
  <c r="BIL18" i="1"/>
  <c r="I18" i="1"/>
  <c r="CM18" i="1" s="1"/>
  <c r="BIO18" i="1"/>
  <c r="L23" i="1"/>
  <c r="CP23" i="1" s="1"/>
  <c r="BIR23" i="1"/>
  <c r="O23" i="1"/>
  <c r="CS23" i="1" s="1"/>
  <c r="BIU23" i="1"/>
  <c r="V23" i="1"/>
  <c r="CZ23" i="1" s="1"/>
  <c r="BJB23" i="1"/>
  <c r="F23" i="1"/>
  <c r="CJ23" i="1" s="1"/>
  <c r="BIL23" i="1"/>
  <c r="I23" i="1"/>
  <c r="CM23" i="1" s="1"/>
  <c r="BIO23" i="1"/>
  <c r="L17" i="1"/>
  <c r="CP17" i="1" s="1"/>
  <c r="BIR17" i="1"/>
  <c r="O17" i="1"/>
  <c r="CS17" i="1" s="1"/>
  <c r="BIU17" i="1"/>
  <c r="V17" i="1"/>
  <c r="CZ17" i="1" s="1"/>
  <c r="BJB17" i="1"/>
  <c r="F17" i="1"/>
  <c r="CJ17" i="1" s="1"/>
  <c r="BIL17" i="1"/>
  <c r="I17" i="1"/>
  <c r="CM17" i="1" s="1"/>
  <c r="BIO17" i="1"/>
  <c r="U26" i="1"/>
  <c r="CY26" i="1" s="1"/>
  <c r="BJA26" i="1"/>
  <c r="K26" i="1"/>
  <c r="CO26" i="1" s="1"/>
  <c r="BIQ26" i="1"/>
  <c r="T26" i="1"/>
  <c r="CX26" i="1" s="1"/>
  <c r="BIZ26" i="1"/>
  <c r="D26" i="1"/>
  <c r="CH26" i="1" s="1"/>
  <c r="BIJ26" i="1"/>
  <c r="J26" i="1"/>
  <c r="CN26" i="1" s="1"/>
  <c r="BIP26" i="1"/>
  <c r="L20" i="1"/>
  <c r="CP20" i="1" s="1"/>
  <c r="BIR20" i="1"/>
  <c r="O20" i="1"/>
  <c r="CS20" i="1" s="1"/>
  <c r="BIU20" i="1"/>
  <c r="V20" i="1"/>
  <c r="CZ20" i="1" s="1"/>
  <c r="BJB20" i="1"/>
  <c r="F20" i="1"/>
  <c r="CJ20" i="1" s="1"/>
  <c r="BIL20" i="1"/>
  <c r="I20" i="1"/>
  <c r="CM20" i="1" s="1"/>
  <c r="BIO20" i="1"/>
  <c r="L11" i="1"/>
  <c r="CP11" i="1" s="1"/>
  <c r="BIR11" i="1"/>
  <c r="O11" i="1"/>
  <c r="CS11" i="1" s="1"/>
  <c r="BIU11" i="1"/>
  <c r="V11" i="1"/>
  <c r="CZ11" i="1" s="1"/>
  <c r="BJB11" i="1"/>
  <c r="F11" i="1"/>
  <c r="CJ11" i="1" s="1"/>
  <c r="BIL11" i="1"/>
  <c r="I11" i="1"/>
  <c r="CM11" i="1" s="1"/>
  <c r="BIO11" i="1"/>
  <c r="L21" i="1"/>
  <c r="CP21" i="1" s="1"/>
  <c r="BIR21" i="1"/>
  <c r="O21" i="1"/>
  <c r="CS21" i="1" s="1"/>
  <c r="BIU21" i="1"/>
  <c r="V21" i="1"/>
  <c r="CZ21" i="1" s="1"/>
  <c r="BJB21" i="1"/>
  <c r="F21" i="1"/>
  <c r="CJ21" i="1" s="1"/>
  <c r="BIL21" i="1"/>
  <c r="I21" i="1"/>
  <c r="CM21" i="1" s="1"/>
  <c r="BIO21" i="1"/>
  <c r="U28" i="1"/>
  <c r="CY28" i="1" s="1"/>
  <c r="BJA28" i="1"/>
  <c r="K28" i="1"/>
  <c r="CO28" i="1" s="1"/>
  <c r="BIQ28" i="1"/>
  <c r="T28" i="1"/>
  <c r="CX28" i="1" s="1"/>
  <c r="BIZ28" i="1"/>
  <c r="D28" i="1"/>
  <c r="CH28" i="1" s="1"/>
  <c r="BIJ28" i="1"/>
  <c r="J28" i="1"/>
  <c r="CN28" i="1" s="1"/>
  <c r="BIP28" i="1"/>
  <c r="L12" i="1"/>
  <c r="CP12" i="1" s="1"/>
  <c r="BIR12" i="1"/>
  <c r="O12" i="1"/>
  <c r="CS12" i="1" s="1"/>
  <c r="BIU12" i="1"/>
  <c r="V12" i="1"/>
  <c r="CZ12" i="1" s="1"/>
  <c r="BJB12" i="1"/>
  <c r="F12" i="1"/>
  <c r="CJ12" i="1" s="1"/>
  <c r="BIL12" i="1"/>
  <c r="I12" i="1"/>
  <c r="CM12" i="1" s="1"/>
  <c r="BIO12" i="1"/>
  <c r="L15" i="1"/>
  <c r="CP15" i="1" s="1"/>
  <c r="BIR15" i="1"/>
  <c r="O15" i="1"/>
  <c r="CS15" i="1" s="1"/>
  <c r="BIU15" i="1"/>
  <c r="V15" i="1"/>
  <c r="CZ15" i="1" s="1"/>
  <c r="BJB15" i="1"/>
  <c r="F15" i="1"/>
  <c r="CJ15" i="1" s="1"/>
  <c r="BIL15" i="1"/>
  <c r="I15" i="1"/>
  <c r="CM15" i="1" s="1"/>
  <c r="BIO15" i="1"/>
  <c r="L22" i="1"/>
  <c r="CP22" i="1" s="1"/>
  <c r="BIR22" i="1"/>
  <c r="O22" i="1"/>
  <c r="CS22" i="1" s="1"/>
  <c r="BIU22" i="1"/>
  <c r="V22" i="1"/>
  <c r="CZ22" i="1" s="1"/>
  <c r="BJB22" i="1"/>
  <c r="F22" i="1"/>
  <c r="CJ22" i="1" s="1"/>
  <c r="BIL22" i="1"/>
  <c r="I22" i="1"/>
  <c r="CM22" i="1" s="1"/>
  <c r="BIO22" i="1"/>
  <c r="C27" i="1"/>
  <c r="CG27" i="1" s="1"/>
  <c r="BII27" i="1"/>
  <c r="G27" i="1"/>
  <c r="CK27" i="1" s="1"/>
  <c r="BIM27" i="1"/>
  <c r="T27" i="1"/>
  <c r="CX27" i="1" s="1"/>
  <c r="BIZ27" i="1"/>
  <c r="D27" i="1"/>
  <c r="CH27" i="1" s="1"/>
  <c r="BIJ27" i="1"/>
  <c r="J27" i="1"/>
  <c r="CN27" i="1" s="1"/>
  <c r="BIP27" i="1"/>
  <c r="L9" i="1"/>
  <c r="CP9" i="1" s="1"/>
  <c r="BIR9" i="1"/>
  <c r="O9" i="1"/>
  <c r="CS9" i="1" s="1"/>
  <c r="BIU9" i="1"/>
  <c r="V9" i="1"/>
  <c r="CZ9" i="1" s="1"/>
  <c r="BJB9" i="1"/>
  <c r="F9" i="1"/>
  <c r="CJ9" i="1" s="1"/>
  <c r="BIL9" i="1"/>
  <c r="I9" i="1"/>
  <c r="CM9" i="1" s="1"/>
  <c r="BIO9" i="1"/>
  <c r="T16" i="1"/>
  <c r="CX16" i="1" s="1"/>
  <c r="BIZ16" i="1"/>
  <c r="D16" i="1"/>
  <c r="CH16" i="1" s="1"/>
  <c r="BIJ16" i="1"/>
  <c r="G16" i="1"/>
  <c r="CK16" i="1" s="1"/>
  <c r="BIM16" i="1"/>
  <c r="N16" i="1"/>
  <c r="CR16" i="1" s="1"/>
  <c r="BIT16" i="1"/>
  <c r="Q16" i="1"/>
  <c r="CU16" i="1" s="1"/>
  <c r="BIW16" i="1"/>
  <c r="T10" i="1"/>
  <c r="CX10" i="1" s="1"/>
  <c r="BIZ10" i="1"/>
  <c r="D10" i="1"/>
  <c r="CH10" i="1" s="1"/>
  <c r="BIJ10" i="1"/>
  <c r="G10" i="1"/>
  <c r="CK10" i="1" s="1"/>
  <c r="BIM10" i="1"/>
  <c r="N10" i="1"/>
  <c r="CR10" i="1" s="1"/>
  <c r="BIT10" i="1"/>
  <c r="Q10" i="1"/>
  <c r="CU10" i="1" s="1"/>
  <c r="BIW10" i="1"/>
  <c r="T24" i="1"/>
  <c r="CX24" i="1" s="1"/>
  <c r="BIZ24" i="1"/>
  <c r="D24" i="1"/>
  <c r="CH24" i="1" s="1"/>
  <c r="BIJ24" i="1"/>
  <c r="G24" i="1"/>
  <c r="CK24" i="1" s="1"/>
  <c r="BIM24" i="1"/>
  <c r="N24" i="1"/>
  <c r="CR24" i="1" s="1"/>
  <c r="BIT24" i="1"/>
  <c r="Q24" i="1"/>
  <c r="CU24" i="1" s="1"/>
  <c r="BIW24" i="1"/>
  <c r="T8" i="1"/>
  <c r="CX8" i="1" s="1"/>
  <c r="BIZ8" i="1"/>
  <c r="D8" i="1"/>
  <c r="CH8" i="1" s="1"/>
  <c r="BIJ8" i="1"/>
  <c r="G8" i="1"/>
  <c r="CK8" i="1" s="1"/>
  <c r="BIM8" i="1"/>
  <c r="N8" i="1"/>
  <c r="CR8" i="1" s="1"/>
  <c r="BIT8" i="1"/>
  <c r="Q8" i="1"/>
  <c r="CU8" i="1" s="1"/>
  <c r="BIW8" i="1"/>
  <c r="U25" i="1"/>
  <c r="CY25" i="1" s="1"/>
  <c r="BJA25" i="1"/>
  <c r="H25" i="1"/>
  <c r="CL25" i="1" s="1"/>
  <c r="BIN25" i="1"/>
  <c r="C25" i="1"/>
  <c r="CG25" i="1" s="1"/>
  <c r="BII25" i="1"/>
  <c r="J25" i="1"/>
  <c r="CN25" i="1" s="1"/>
  <c r="BIP25" i="1"/>
  <c r="E25" i="1"/>
  <c r="CI25" i="1" s="1"/>
  <c r="BIK25" i="1"/>
  <c r="H14" i="1"/>
  <c r="CL14" i="1" s="1"/>
  <c r="BIN14" i="1"/>
  <c r="K14" i="1"/>
  <c r="CO14" i="1" s="1"/>
  <c r="BIQ14" i="1"/>
  <c r="R14" i="1"/>
  <c r="CV14" i="1" s="1"/>
  <c r="BIX14" i="1"/>
  <c r="U14" i="1"/>
  <c r="CY14" i="1" s="1"/>
  <c r="BJA14" i="1"/>
  <c r="E14" i="1"/>
  <c r="CI14" i="1" s="1"/>
  <c r="BIK14" i="1"/>
  <c r="H19" i="1"/>
  <c r="CL19" i="1" s="1"/>
  <c r="BIN19" i="1"/>
  <c r="K19" i="1"/>
  <c r="CO19" i="1" s="1"/>
  <c r="BIQ19" i="1"/>
  <c r="R19" i="1"/>
  <c r="CV19" i="1" s="1"/>
  <c r="BIX19" i="1"/>
  <c r="U19" i="1"/>
  <c r="CY19" i="1" s="1"/>
  <c r="BJA19" i="1"/>
  <c r="E19" i="1"/>
  <c r="CI19" i="1" s="1"/>
  <c r="BIK19" i="1"/>
  <c r="H13" i="1"/>
  <c r="CL13" i="1" s="1"/>
  <c r="BIN13" i="1"/>
  <c r="K13" i="1"/>
  <c r="CO13" i="1" s="1"/>
  <c r="BIQ13" i="1"/>
  <c r="R13" i="1"/>
  <c r="CV13" i="1" s="1"/>
  <c r="BIX13" i="1"/>
  <c r="U13" i="1"/>
  <c r="CY13" i="1" s="1"/>
  <c r="BJA13" i="1"/>
  <c r="E13" i="1"/>
  <c r="CI13" i="1" s="1"/>
  <c r="BIK13" i="1"/>
  <c r="H18" i="1"/>
  <c r="CL18" i="1" s="1"/>
  <c r="BIN18" i="1"/>
  <c r="K18" i="1"/>
  <c r="CO18" i="1" s="1"/>
  <c r="BIQ18" i="1"/>
  <c r="R18" i="1"/>
  <c r="CV18" i="1" s="1"/>
  <c r="BIX18" i="1"/>
  <c r="U18" i="1"/>
  <c r="CY18" i="1" s="1"/>
  <c r="BJA18" i="1"/>
  <c r="E18" i="1"/>
  <c r="CI18" i="1" s="1"/>
  <c r="BIK18" i="1"/>
  <c r="H23" i="1"/>
  <c r="CL23" i="1" s="1"/>
  <c r="BIN23" i="1"/>
  <c r="K23" i="1"/>
  <c r="CO23" i="1" s="1"/>
  <c r="BIQ23" i="1"/>
  <c r="R23" i="1"/>
  <c r="CV23" i="1" s="1"/>
  <c r="BIX23" i="1"/>
  <c r="U23" i="1"/>
  <c r="CY23" i="1" s="1"/>
  <c r="BJA23" i="1"/>
  <c r="E23" i="1"/>
  <c r="CI23" i="1" s="1"/>
  <c r="BIK23" i="1"/>
  <c r="H17" i="1"/>
  <c r="CL17" i="1" s="1"/>
  <c r="BIN17" i="1"/>
  <c r="K17" i="1"/>
  <c r="CO17" i="1" s="1"/>
  <c r="BIQ17" i="1"/>
  <c r="R17" i="1"/>
  <c r="CV17" i="1" s="1"/>
  <c r="BIX17" i="1"/>
  <c r="U17" i="1"/>
  <c r="CY17" i="1" s="1"/>
  <c r="BJA17" i="1"/>
  <c r="E17" i="1"/>
  <c r="CI17" i="1" s="1"/>
  <c r="BIK17" i="1"/>
  <c r="M26" i="1"/>
  <c r="CQ26" i="1" s="1"/>
  <c r="BIS26" i="1"/>
  <c r="C26" i="1"/>
  <c r="CG26" i="1" s="1"/>
  <c r="BII26" i="1"/>
  <c r="P26" i="1"/>
  <c r="CT26" i="1" s="1"/>
  <c r="BIV26" i="1"/>
  <c r="V26" i="1"/>
  <c r="CZ26" i="1" s="1"/>
  <c r="BJB26" i="1"/>
  <c r="F26" i="1"/>
  <c r="CJ26" i="1" s="1"/>
  <c r="BIL26" i="1"/>
  <c r="H20" i="1"/>
  <c r="CL20" i="1" s="1"/>
  <c r="BIN20" i="1"/>
  <c r="K20" i="1"/>
  <c r="CO20" i="1" s="1"/>
  <c r="BIQ20" i="1"/>
  <c r="R20" i="1"/>
  <c r="CV20" i="1" s="1"/>
  <c r="BIX20" i="1"/>
  <c r="U20" i="1"/>
  <c r="CY20" i="1" s="1"/>
  <c r="BJA20" i="1"/>
  <c r="E20" i="1"/>
  <c r="CI20" i="1" s="1"/>
  <c r="BIK20" i="1"/>
  <c r="H11" i="1"/>
  <c r="CL11" i="1" s="1"/>
  <c r="BIN11" i="1"/>
  <c r="K11" i="1"/>
  <c r="CO11" i="1" s="1"/>
  <c r="BIQ11" i="1"/>
  <c r="R11" i="1"/>
  <c r="CV11" i="1" s="1"/>
  <c r="BIX11" i="1"/>
  <c r="U11" i="1"/>
  <c r="CY11" i="1" s="1"/>
  <c r="BJA11" i="1"/>
  <c r="E11" i="1"/>
  <c r="CI11" i="1" s="1"/>
  <c r="BIK11" i="1"/>
  <c r="H21" i="1"/>
  <c r="CL21" i="1" s="1"/>
  <c r="BIN21" i="1"/>
  <c r="K21" i="1"/>
  <c r="CO21" i="1" s="1"/>
  <c r="BIQ21" i="1"/>
  <c r="R21" i="1"/>
  <c r="CV21" i="1" s="1"/>
  <c r="BIX21" i="1"/>
  <c r="U21" i="1"/>
  <c r="CY21" i="1" s="1"/>
  <c r="BJA21" i="1"/>
  <c r="E21" i="1"/>
  <c r="CI21" i="1" s="1"/>
  <c r="BIK21" i="1"/>
  <c r="M28" i="1"/>
  <c r="CQ28" i="1" s="1"/>
  <c r="BIS28" i="1"/>
  <c r="C28" i="1"/>
  <c r="CG28" i="1" s="1"/>
  <c r="BII28" i="1"/>
  <c r="P28" i="1"/>
  <c r="CT28" i="1" s="1"/>
  <c r="BIV28" i="1"/>
  <c r="V28" i="1"/>
  <c r="CZ28" i="1" s="1"/>
  <c r="BJB28" i="1"/>
  <c r="F28" i="1"/>
  <c r="CJ28" i="1" s="1"/>
  <c r="BIL28" i="1"/>
  <c r="H12" i="1"/>
  <c r="CL12" i="1" s="1"/>
  <c r="BIN12" i="1"/>
  <c r="K12" i="1"/>
  <c r="CO12" i="1" s="1"/>
  <c r="BIQ12" i="1"/>
  <c r="R12" i="1"/>
  <c r="CV12" i="1" s="1"/>
  <c r="BIX12" i="1"/>
  <c r="U12" i="1"/>
  <c r="CY12" i="1" s="1"/>
  <c r="BJA12" i="1"/>
  <c r="E12" i="1"/>
  <c r="CI12" i="1" s="1"/>
  <c r="BIK12" i="1"/>
  <c r="H15" i="1"/>
  <c r="CL15" i="1" s="1"/>
  <c r="BIN15" i="1"/>
  <c r="K15" i="1"/>
  <c r="CO15" i="1" s="1"/>
  <c r="BIQ15" i="1"/>
  <c r="R15" i="1"/>
  <c r="CV15" i="1" s="1"/>
  <c r="BIX15" i="1"/>
  <c r="U15" i="1"/>
  <c r="CY15" i="1" s="1"/>
  <c r="BJA15" i="1"/>
  <c r="E15" i="1"/>
  <c r="CI15" i="1" s="1"/>
  <c r="BIK15" i="1"/>
  <c r="H22" i="1"/>
  <c r="CL22" i="1" s="1"/>
  <c r="BIN22" i="1"/>
  <c r="K22" i="1"/>
  <c r="CO22" i="1" s="1"/>
  <c r="BIQ22" i="1"/>
  <c r="R22" i="1"/>
  <c r="CV22" i="1" s="1"/>
  <c r="BIX22" i="1"/>
  <c r="U22" i="1"/>
  <c r="CY22" i="1" s="1"/>
  <c r="BJA22" i="1"/>
  <c r="E22" i="1"/>
  <c r="CI22" i="1" s="1"/>
  <c r="BIK22" i="1"/>
  <c r="Q27" i="1"/>
  <c r="CU27" i="1" s="1"/>
  <c r="BIW27" i="1"/>
  <c r="U27" i="1"/>
  <c r="CY27" i="1" s="1"/>
  <c r="BJA27" i="1"/>
  <c r="P27" i="1"/>
  <c r="CT27" i="1" s="1"/>
  <c r="BIV27" i="1"/>
  <c r="V27" i="1"/>
  <c r="CZ27" i="1" s="1"/>
  <c r="BJB27" i="1"/>
  <c r="F27" i="1"/>
  <c r="CJ27" i="1" s="1"/>
  <c r="BIL27" i="1"/>
  <c r="H9" i="1"/>
  <c r="CL9" i="1" s="1"/>
  <c r="BIN9" i="1"/>
  <c r="K9" i="1"/>
  <c r="CO9" i="1" s="1"/>
  <c r="BIQ9" i="1"/>
  <c r="R9" i="1"/>
  <c r="CV9" i="1" s="1"/>
  <c r="BIX9" i="1"/>
  <c r="U9" i="1"/>
  <c r="CY9" i="1" s="1"/>
  <c r="BJA9" i="1"/>
  <c r="E9" i="1"/>
  <c r="CI9" i="1" s="1"/>
  <c r="BIK9" i="1"/>
  <c r="P16" i="1"/>
  <c r="CT16" i="1" s="1"/>
  <c r="BIV16" i="1"/>
  <c r="S16" i="1"/>
  <c r="CW16" i="1" s="1"/>
  <c r="BIY16" i="1"/>
  <c r="C16" i="1"/>
  <c r="CG16" i="1" s="1"/>
  <c r="BII16" i="1"/>
  <c r="J16" i="1"/>
  <c r="CN16" i="1" s="1"/>
  <c r="BIP16" i="1"/>
  <c r="M16" i="1"/>
  <c r="CQ16" i="1" s="1"/>
  <c r="BIS16" i="1"/>
  <c r="P10" i="1"/>
  <c r="CT10" i="1" s="1"/>
  <c r="BIV10" i="1"/>
  <c r="S10" i="1"/>
  <c r="CW10" i="1" s="1"/>
  <c r="BIY10" i="1"/>
  <c r="C10" i="1"/>
  <c r="CG10" i="1" s="1"/>
  <c r="BII10" i="1"/>
  <c r="J10" i="1"/>
  <c r="CN10" i="1" s="1"/>
  <c r="BIP10" i="1"/>
  <c r="M10" i="1"/>
  <c r="CQ10" i="1" s="1"/>
  <c r="BIS10" i="1"/>
  <c r="P24" i="1"/>
  <c r="CT24" i="1" s="1"/>
  <c r="BIV24" i="1"/>
  <c r="S24" i="1"/>
  <c r="CW24" i="1" s="1"/>
  <c r="BIY24" i="1"/>
  <c r="C24" i="1"/>
  <c r="CG24" i="1" s="1"/>
  <c r="BII24" i="1"/>
  <c r="J24" i="1"/>
  <c r="CN24" i="1" s="1"/>
  <c r="BIP24" i="1"/>
  <c r="M24" i="1"/>
  <c r="CQ24" i="1" s="1"/>
  <c r="BIS24" i="1"/>
  <c r="P8" i="1"/>
  <c r="CT8" i="1" s="1"/>
  <c r="BIV8" i="1"/>
  <c r="S8" i="1"/>
  <c r="CW8" i="1" s="1"/>
  <c r="BIY8" i="1"/>
  <c r="C8" i="1"/>
  <c r="CG8" i="1" s="1"/>
  <c r="BII8" i="1"/>
  <c r="J8" i="1"/>
  <c r="CN8" i="1" s="1"/>
  <c r="BIP8" i="1"/>
  <c r="M8" i="1"/>
  <c r="CQ8" i="1" s="1"/>
  <c r="BIS8" i="1"/>
  <c r="S25" i="1"/>
  <c r="CW25" i="1" s="1"/>
  <c r="BIY25" i="1"/>
  <c r="T25" i="1"/>
  <c r="CX25" i="1" s="1"/>
  <c r="BIZ25" i="1"/>
  <c r="D25" i="1"/>
  <c r="CH25" i="1" s="1"/>
  <c r="BIJ25" i="1"/>
  <c r="V25" i="1"/>
  <c r="CZ25" i="1" s="1"/>
  <c r="BJB25" i="1"/>
  <c r="F25" i="1"/>
  <c r="CJ25" i="1" s="1"/>
  <c r="BIL25" i="1"/>
  <c r="T14" i="1"/>
  <c r="CX14" i="1" s="1"/>
  <c r="BIZ14" i="1"/>
  <c r="D14" i="1"/>
  <c r="CH14" i="1" s="1"/>
  <c r="BIJ14" i="1"/>
  <c r="G14" i="1"/>
  <c r="CK14" i="1" s="1"/>
  <c r="BIM14" i="1"/>
  <c r="N14" i="1"/>
  <c r="CR14" i="1" s="1"/>
  <c r="BIT14" i="1"/>
  <c r="Q14" i="1"/>
  <c r="CU14" i="1" s="1"/>
  <c r="BIW14" i="1"/>
  <c r="T19" i="1"/>
  <c r="CX19" i="1" s="1"/>
  <c r="BIZ19" i="1"/>
  <c r="D19" i="1"/>
  <c r="CH19" i="1" s="1"/>
  <c r="BIJ19" i="1"/>
  <c r="G19" i="1"/>
  <c r="CK19" i="1" s="1"/>
  <c r="BIM19" i="1"/>
  <c r="N19" i="1"/>
  <c r="CR19" i="1" s="1"/>
  <c r="BIT19" i="1"/>
  <c r="Q19" i="1"/>
  <c r="CU19" i="1" s="1"/>
  <c r="BIW19" i="1"/>
  <c r="T13" i="1"/>
  <c r="CX13" i="1" s="1"/>
  <c r="BIZ13" i="1"/>
  <c r="D13" i="1"/>
  <c r="CH13" i="1" s="1"/>
  <c r="BIJ13" i="1"/>
  <c r="G13" i="1"/>
  <c r="CK13" i="1" s="1"/>
  <c r="BIM13" i="1"/>
  <c r="N13" i="1"/>
  <c r="CR13" i="1" s="1"/>
  <c r="BIT13" i="1"/>
  <c r="Q13" i="1"/>
  <c r="CU13" i="1" s="1"/>
  <c r="BIW13" i="1"/>
  <c r="T18" i="1"/>
  <c r="CX18" i="1" s="1"/>
  <c r="BIZ18" i="1"/>
  <c r="D18" i="1"/>
  <c r="CH18" i="1" s="1"/>
  <c r="BIJ18" i="1"/>
  <c r="G18" i="1"/>
  <c r="CK18" i="1" s="1"/>
  <c r="BIM18" i="1"/>
  <c r="N18" i="1"/>
  <c r="CR18" i="1" s="1"/>
  <c r="BIT18" i="1"/>
  <c r="Q18" i="1"/>
  <c r="CU18" i="1" s="1"/>
  <c r="BIW18" i="1"/>
  <c r="T23" i="1"/>
  <c r="CX23" i="1" s="1"/>
  <c r="BIZ23" i="1"/>
  <c r="D23" i="1"/>
  <c r="CH23" i="1" s="1"/>
  <c r="BIJ23" i="1"/>
  <c r="G23" i="1"/>
  <c r="CK23" i="1" s="1"/>
  <c r="BIM23" i="1"/>
  <c r="N23" i="1"/>
  <c r="CR23" i="1" s="1"/>
  <c r="BIT23" i="1"/>
  <c r="Q23" i="1"/>
  <c r="CU23" i="1" s="1"/>
  <c r="BIW23" i="1"/>
  <c r="T17" i="1"/>
  <c r="CX17" i="1" s="1"/>
  <c r="BIZ17" i="1"/>
  <c r="D17" i="1"/>
  <c r="CH17" i="1" s="1"/>
  <c r="BIJ17" i="1"/>
  <c r="G17" i="1"/>
  <c r="CK17" i="1" s="1"/>
  <c r="BIM17" i="1"/>
  <c r="N17" i="1"/>
  <c r="CR17" i="1" s="1"/>
  <c r="BIT17" i="1"/>
  <c r="Q17" i="1"/>
  <c r="CU17" i="1" s="1"/>
  <c r="BIW17" i="1"/>
  <c r="O26" i="1"/>
  <c r="CS26" i="1" s="1"/>
  <c r="BIU26" i="1"/>
  <c r="E26" i="1"/>
  <c r="CI26" i="1" s="1"/>
  <c r="BIK26" i="1"/>
  <c r="Q26" i="1"/>
  <c r="CU26" i="1" s="1"/>
  <c r="BIW26" i="1"/>
  <c r="L26" i="1"/>
  <c r="CP26" i="1" s="1"/>
  <c r="BIR26" i="1"/>
  <c r="R26" i="1"/>
  <c r="CV26" i="1" s="1"/>
  <c r="BIX26" i="1"/>
  <c r="T20" i="1"/>
  <c r="CX20" i="1" s="1"/>
  <c r="BIZ20" i="1"/>
  <c r="D20" i="1"/>
  <c r="CH20" i="1" s="1"/>
  <c r="BIJ20" i="1"/>
  <c r="G20" i="1"/>
  <c r="CK20" i="1" s="1"/>
  <c r="BIM20" i="1"/>
  <c r="N20" i="1"/>
  <c r="CR20" i="1" s="1"/>
  <c r="BIT20" i="1"/>
  <c r="Q20" i="1"/>
  <c r="CU20" i="1" s="1"/>
  <c r="BIW20" i="1"/>
  <c r="T11" i="1"/>
  <c r="CX11" i="1" s="1"/>
  <c r="BIZ11" i="1"/>
  <c r="D11" i="1"/>
  <c r="CH11" i="1" s="1"/>
  <c r="BIJ11" i="1"/>
  <c r="G11" i="1"/>
  <c r="CK11" i="1" s="1"/>
  <c r="BIM11" i="1"/>
  <c r="N11" i="1"/>
  <c r="CR11" i="1" s="1"/>
  <c r="BIT11" i="1"/>
  <c r="Q11" i="1"/>
  <c r="CU11" i="1" s="1"/>
  <c r="BIW11" i="1"/>
  <c r="T21" i="1"/>
  <c r="CX21" i="1" s="1"/>
  <c r="BIZ21" i="1"/>
  <c r="D21" i="1"/>
  <c r="CH21" i="1" s="1"/>
  <c r="BIJ21" i="1"/>
  <c r="G21" i="1"/>
  <c r="CK21" i="1" s="1"/>
  <c r="BIM21" i="1"/>
  <c r="N21" i="1"/>
  <c r="CR21" i="1" s="1"/>
  <c r="BIT21" i="1"/>
  <c r="Q21" i="1"/>
  <c r="CU21" i="1" s="1"/>
  <c r="BIW21" i="1"/>
  <c r="O28" i="1"/>
  <c r="CS28" i="1" s="1"/>
  <c r="BIU28" i="1"/>
  <c r="E28" i="1"/>
  <c r="CI28" i="1" s="1"/>
  <c r="BIK28" i="1"/>
  <c r="Q28" i="1"/>
  <c r="CU28" i="1" s="1"/>
  <c r="BIW28" i="1"/>
  <c r="L28" i="1"/>
  <c r="CP28" i="1" s="1"/>
  <c r="BIR28" i="1"/>
  <c r="R28" i="1"/>
  <c r="CV28" i="1" s="1"/>
  <c r="BIX28" i="1"/>
  <c r="T12" i="1"/>
  <c r="CX12" i="1" s="1"/>
  <c r="BIZ12" i="1"/>
  <c r="D12" i="1"/>
  <c r="CH12" i="1" s="1"/>
  <c r="BIJ12" i="1"/>
  <c r="G12" i="1"/>
  <c r="CK12" i="1" s="1"/>
  <c r="BIM12" i="1"/>
  <c r="N12" i="1"/>
  <c r="CR12" i="1" s="1"/>
  <c r="BIT12" i="1"/>
  <c r="Q12" i="1"/>
  <c r="CU12" i="1" s="1"/>
  <c r="BIW12" i="1"/>
  <c r="T15" i="1"/>
  <c r="CX15" i="1" s="1"/>
  <c r="BIZ15" i="1"/>
  <c r="D15" i="1"/>
  <c r="CH15" i="1" s="1"/>
  <c r="BIJ15" i="1"/>
  <c r="G15" i="1"/>
  <c r="CK15" i="1" s="1"/>
  <c r="BIM15" i="1"/>
  <c r="N15" i="1"/>
  <c r="CR15" i="1" s="1"/>
  <c r="BIT15" i="1"/>
  <c r="Q15" i="1"/>
  <c r="CU15" i="1" s="1"/>
  <c r="BIW15" i="1"/>
  <c r="T22" i="1"/>
  <c r="CX22" i="1" s="1"/>
  <c r="BIZ22" i="1"/>
  <c r="D22" i="1"/>
  <c r="CH22" i="1" s="1"/>
  <c r="BIJ22" i="1"/>
  <c r="G22" i="1"/>
  <c r="CK22" i="1" s="1"/>
  <c r="BIM22" i="1"/>
  <c r="N22" i="1"/>
  <c r="CR22" i="1" s="1"/>
  <c r="BIT22" i="1"/>
  <c r="Q22" i="1"/>
  <c r="CU22" i="1" s="1"/>
  <c r="BIW22" i="1"/>
  <c r="S27" i="1"/>
  <c r="CW27" i="1" s="1"/>
  <c r="BIY27" i="1"/>
  <c r="I27" i="1"/>
  <c r="CM27" i="1" s="1"/>
  <c r="BIO27" i="1"/>
  <c r="M27" i="1"/>
  <c r="CQ27" i="1" s="1"/>
  <c r="BIS27" i="1"/>
  <c r="L27" i="1"/>
  <c r="CP27" i="1" s="1"/>
  <c r="BIR27" i="1"/>
  <c r="R27" i="1"/>
  <c r="CV27" i="1" s="1"/>
  <c r="BIX27" i="1"/>
  <c r="T9" i="1"/>
  <c r="CX9" i="1" s="1"/>
  <c r="BIZ9" i="1"/>
  <c r="D9" i="1"/>
  <c r="CH9" i="1" s="1"/>
  <c r="BIJ9" i="1"/>
  <c r="G9" i="1"/>
  <c r="CK9" i="1" s="1"/>
  <c r="BIM9" i="1"/>
  <c r="N9" i="1"/>
  <c r="CR9" i="1" s="1"/>
  <c r="BIT9" i="1"/>
  <c r="Q9" i="1"/>
  <c r="CU9" i="1" s="1"/>
  <c r="BIW9" i="1"/>
  <c r="Q7" i="1"/>
  <c r="BIW7" i="1"/>
  <c r="H7" i="1"/>
  <c r="BIN7" i="1"/>
  <c r="R7" i="1"/>
  <c r="BIX7" i="1"/>
  <c r="J7" i="1"/>
  <c r="BIP7" i="1"/>
  <c r="E7" i="1"/>
  <c r="K7" i="1"/>
  <c r="BIQ7" i="1"/>
  <c r="L7" i="1"/>
  <c r="BIR7" i="1"/>
  <c r="V7" i="1"/>
  <c r="BJB7" i="1"/>
  <c r="T7" i="1"/>
  <c r="BIZ7" i="1"/>
  <c r="C7" i="1"/>
  <c r="BII7" i="1"/>
  <c r="M7" i="1"/>
  <c r="BIS7" i="1"/>
  <c r="S7" i="1"/>
  <c r="BIY7" i="1"/>
  <c r="O7" i="1"/>
  <c r="BIU7" i="1"/>
  <c r="BHO5" i="1"/>
  <c r="BHP5" i="1"/>
  <c r="BHM5" i="1"/>
  <c r="BHN5" i="1"/>
  <c r="BQ133" i="1"/>
  <c r="AL133" i="1" s="1"/>
  <c r="BQ74" i="1"/>
  <c r="AL74" i="1" s="1"/>
  <c r="BQ150" i="1"/>
  <c r="AL150" i="1" s="1"/>
  <c r="BQ166" i="1"/>
  <c r="AL166" i="1" s="1"/>
  <c r="BQ92" i="1"/>
  <c r="AL92" i="1" s="1"/>
  <c r="BQ77" i="1"/>
  <c r="AL77" i="1" s="1"/>
  <c r="BQ83" i="1"/>
  <c r="AL83" i="1" s="1"/>
  <c r="BQ47" i="1"/>
  <c r="AL47" i="1" s="1"/>
  <c r="BQ145" i="1"/>
  <c r="AL145" i="1" s="1"/>
  <c r="BQ66" i="1"/>
  <c r="AL66" i="1" s="1"/>
  <c r="BQ82" i="1"/>
  <c r="AL82" i="1" s="1"/>
  <c r="BQ100" i="1"/>
  <c r="AL100" i="1" s="1"/>
  <c r="BQ102" i="1"/>
  <c r="AL102" i="1" s="1"/>
  <c r="BQ103" i="1"/>
  <c r="AL103" i="1" s="1"/>
  <c r="BQ39" i="1"/>
  <c r="AL39" i="1" s="1"/>
  <c r="W39" i="1" s="1"/>
  <c r="BQ33" i="1"/>
  <c r="AL33" i="1" s="1"/>
  <c r="W33" i="1" s="1"/>
  <c r="BQ112" i="1"/>
  <c r="AL112" i="1" s="1"/>
  <c r="BQ109" i="1"/>
  <c r="AL109" i="1" s="1"/>
  <c r="BQ167" i="1"/>
  <c r="AL167" i="1" s="1"/>
  <c r="BQ138" i="1"/>
  <c r="AL138" i="1" s="1"/>
  <c r="BQ121" i="1"/>
  <c r="AL121" i="1" s="1"/>
  <c r="BQ147" i="1"/>
  <c r="AL147" i="1" s="1"/>
  <c r="BQ168" i="1"/>
  <c r="AL168" i="1" s="1"/>
  <c r="BQ118" i="1"/>
  <c r="AL118" i="1" s="1"/>
  <c r="BQ148" i="1"/>
  <c r="AL148" i="1" s="1"/>
  <c r="BQ127" i="1"/>
  <c r="AL127" i="1" s="1"/>
  <c r="BQ159" i="1"/>
  <c r="AL159" i="1" s="1"/>
  <c r="BQ130" i="1"/>
  <c r="AL130" i="1" s="1"/>
  <c r="BQ139" i="1"/>
  <c r="AL139" i="1" s="1"/>
  <c r="BQ157" i="1"/>
  <c r="AL157" i="1" s="1"/>
  <c r="BQ141" i="1"/>
  <c r="AL141" i="1" s="1"/>
  <c r="BQ124" i="1"/>
  <c r="AL124" i="1" s="1"/>
  <c r="BQ122" i="1"/>
  <c r="AL122" i="1" s="1"/>
  <c r="BQ152" i="1"/>
  <c r="AL152" i="1" s="1"/>
  <c r="BQ131" i="1"/>
  <c r="AL131" i="1" s="1"/>
  <c r="BQ165" i="1"/>
  <c r="AL165" i="1" s="1"/>
  <c r="BQ149" i="1"/>
  <c r="AL149" i="1" s="1"/>
  <c r="BQ132" i="1"/>
  <c r="AL132" i="1" s="1"/>
  <c r="BQ164" i="1"/>
  <c r="AL164" i="1" s="1"/>
  <c r="BQ144" i="1"/>
  <c r="AL144" i="1" s="1"/>
  <c r="BQ123" i="1"/>
  <c r="AL123" i="1" s="1"/>
  <c r="BQ158" i="1"/>
  <c r="AL158" i="1" s="1"/>
  <c r="BQ142" i="1"/>
  <c r="AL142" i="1" s="1"/>
  <c r="BQ125" i="1"/>
  <c r="AL125" i="1" s="1"/>
  <c r="BQ151" i="1"/>
  <c r="AL151" i="1" s="1"/>
  <c r="BQ93" i="1"/>
  <c r="AL93" i="1" s="1"/>
  <c r="BQ72" i="1"/>
  <c r="AL72" i="1" s="1"/>
  <c r="BQ56" i="1"/>
  <c r="AL56" i="1" s="1"/>
  <c r="BQ46" i="1"/>
  <c r="AL46" i="1" s="1"/>
  <c r="BQ98" i="1"/>
  <c r="AL98" i="1" s="1"/>
  <c r="BQ73" i="1"/>
  <c r="AL73" i="1" s="1"/>
  <c r="BQ99" i="1"/>
  <c r="AL99" i="1" s="1"/>
  <c r="BQ63" i="1"/>
  <c r="AL63" i="1" s="1"/>
  <c r="BQ49" i="1"/>
  <c r="AL49" i="1" s="1"/>
  <c r="BQ85" i="1"/>
  <c r="AL85" i="1" s="1"/>
  <c r="BQ65" i="1"/>
  <c r="AL65" i="1" s="1"/>
  <c r="BQ48" i="1"/>
  <c r="AL48" i="1" s="1"/>
  <c r="BQ61" i="1"/>
  <c r="AL61" i="1" s="1"/>
  <c r="BQ34" i="1"/>
  <c r="AL34" i="1" s="1"/>
  <c r="W34" i="1" s="1"/>
  <c r="BQ40" i="1"/>
  <c r="AL40" i="1" s="1"/>
  <c r="W40" i="1" s="1"/>
  <c r="BQ117" i="1"/>
  <c r="AL117" i="1" s="1"/>
  <c r="BQ36" i="1"/>
  <c r="AL36" i="1" s="1"/>
  <c r="W36" i="1" s="1"/>
  <c r="BQ104" i="1"/>
  <c r="AL104" i="1" s="1"/>
  <c r="BQ37" i="1"/>
  <c r="AL37" i="1" s="1"/>
  <c r="W37" i="1" s="1"/>
  <c r="BQ105" i="1"/>
  <c r="AL105" i="1" s="1"/>
  <c r="BQ113" i="1"/>
  <c r="AL113" i="1" s="1"/>
  <c r="BQ106" i="1"/>
  <c r="AL106" i="1" s="1"/>
  <c r="BQ107" i="1"/>
  <c r="AL107" i="1" s="1"/>
  <c r="BQ111" i="1"/>
  <c r="AL111" i="1" s="1"/>
  <c r="BQ114" i="1"/>
  <c r="AL114" i="1" s="1"/>
  <c r="BQ108" i="1"/>
  <c r="AL108" i="1" s="1"/>
  <c r="BQ153" i="1"/>
  <c r="AL153" i="1" s="1"/>
  <c r="BQ53" i="1"/>
  <c r="AL53" i="1" s="1"/>
  <c r="BQ94" i="1"/>
  <c r="AL94" i="1" s="1"/>
  <c r="BQ69" i="1"/>
  <c r="AL69" i="1" s="1"/>
  <c r="BQ95" i="1"/>
  <c r="AL95" i="1" s="1"/>
  <c r="BQ59" i="1"/>
  <c r="AL59" i="1" s="1"/>
  <c r="BQ45" i="1"/>
  <c r="AL45" i="1" s="1"/>
  <c r="BQ97" i="1"/>
  <c r="AL97" i="1" s="1"/>
  <c r="BQ76" i="1"/>
  <c r="AL76" i="1" s="1"/>
  <c r="BQ60" i="1"/>
  <c r="AL60" i="1" s="1"/>
  <c r="BQ50" i="1"/>
  <c r="AL50" i="1" s="1"/>
  <c r="BQ38" i="1"/>
  <c r="AL38" i="1" s="1"/>
  <c r="W38" i="1" s="1"/>
  <c r="BQ101" i="1"/>
  <c r="AL101" i="1" s="1"/>
  <c r="BQ169" i="1"/>
  <c r="AL169" i="1" s="1"/>
  <c r="BQ136" i="1"/>
  <c r="AL136" i="1" s="1"/>
  <c r="BQ161" i="1"/>
  <c r="AL161" i="1" s="1"/>
  <c r="BQ128" i="1"/>
  <c r="AL128" i="1" s="1"/>
  <c r="BQ75" i="1"/>
  <c r="AL75" i="1" s="1"/>
  <c r="BQ115" i="1"/>
  <c r="AL115" i="1" s="1"/>
  <c r="BQ116" i="1"/>
  <c r="AL116" i="1" s="1"/>
  <c r="BQ35" i="1"/>
  <c r="AL35" i="1" s="1"/>
  <c r="W35" i="1" s="1"/>
  <c r="BQ110" i="1"/>
  <c r="AL110" i="1" s="1"/>
  <c r="BQ155" i="1"/>
  <c r="AL155" i="1" s="1"/>
  <c r="BQ126" i="1"/>
  <c r="AL126" i="1" s="1"/>
  <c r="BQ156" i="1"/>
  <c r="AL156" i="1" s="1"/>
  <c r="BQ135" i="1"/>
  <c r="AL135" i="1" s="1"/>
  <c r="BQ170" i="1"/>
  <c r="AL170" i="1" s="1"/>
  <c r="BQ154" i="1"/>
  <c r="AL154" i="1" s="1"/>
  <c r="BQ137" i="1"/>
  <c r="AL137" i="1" s="1"/>
  <c r="BQ120" i="1"/>
  <c r="AL120" i="1" s="1"/>
  <c r="BQ163" i="1"/>
  <c r="AL163" i="1" s="1"/>
  <c r="BQ134" i="1"/>
  <c r="AL134" i="1" s="1"/>
  <c r="BQ143" i="1"/>
  <c r="AL143" i="1" s="1"/>
  <c r="BQ162" i="1"/>
  <c r="AL162" i="1" s="1"/>
  <c r="BQ146" i="1"/>
  <c r="AL146" i="1" s="1"/>
  <c r="BQ129" i="1"/>
  <c r="AL129" i="1" s="1"/>
  <c r="BQ160" i="1"/>
  <c r="AL160" i="1" s="1"/>
  <c r="BQ140" i="1"/>
  <c r="AL140" i="1" s="1"/>
  <c r="BQ119" i="1"/>
  <c r="AL119" i="1" s="1"/>
  <c r="BQ86" i="1"/>
  <c r="AL86" i="1" s="1"/>
  <c r="BQ87" i="1"/>
  <c r="AL87" i="1" s="1"/>
  <c r="BQ51" i="1"/>
  <c r="AL51" i="1" s="1"/>
  <c r="BQ84" i="1"/>
  <c r="AL84" i="1" s="1"/>
  <c r="BQ67" i="1"/>
  <c r="AL67" i="1" s="1"/>
  <c r="BQ58" i="1"/>
  <c r="AL58" i="1" s="1"/>
  <c r="BQ78" i="1"/>
  <c r="AL78" i="1" s="1"/>
  <c r="BQ96" i="1"/>
  <c r="AL96" i="1" s="1"/>
  <c r="BQ79" i="1"/>
  <c r="AL79" i="1" s="1"/>
  <c r="BQ43" i="1"/>
  <c r="AL43" i="1" s="1"/>
  <c r="W43" i="1" s="1"/>
  <c r="BQ81" i="1"/>
  <c r="AL81" i="1" s="1"/>
  <c r="BQ44" i="1"/>
  <c r="AL44" i="1" s="1"/>
  <c r="W44" i="1" s="1"/>
  <c r="BQ57" i="1"/>
  <c r="AL57" i="1" s="1"/>
  <c r="BQ70" i="1"/>
  <c r="AL70" i="1" s="1"/>
  <c r="BQ88" i="1"/>
  <c r="AL88" i="1" s="1"/>
  <c r="BQ71" i="1"/>
  <c r="AL71" i="1" s="1"/>
  <c r="BQ62" i="1"/>
  <c r="AL62" i="1" s="1"/>
  <c r="BQ89" i="1"/>
  <c r="AL89" i="1" s="1"/>
  <c r="BQ68" i="1"/>
  <c r="AL68" i="1" s="1"/>
  <c r="BQ52" i="1"/>
  <c r="AL52" i="1" s="1"/>
  <c r="BQ42" i="1"/>
  <c r="AL42" i="1" s="1"/>
  <c r="W42" i="1" s="1"/>
  <c r="BQ80" i="1"/>
  <c r="AL80" i="1" s="1"/>
  <c r="BQ64" i="1"/>
  <c r="AL64" i="1" s="1"/>
  <c r="BQ54" i="1"/>
  <c r="AL54" i="1" s="1"/>
  <c r="BQ90" i="1"/>
  <c r="AL90" i="1" s="1"/>
  <c r="BQ91" i="1"/>
  <c r="AL91" i="1" s="1"/>
  <c r="BQ55" i="1"/>
  <c r="AL55" i="1" s="1"/>
  <c r="BQ41" i="1"/>
  <c r="AL41" i="1" s="1"/>
  <c r="W41" i="1" s="1"/>
  <c r="J459" i="1"/>
  <c r="C53" i="46"/>
  <c r="D53" i="46" s="1"/>
  <c r="C61" i="46"/>
  <c r="D61" i="46" s="1"/>
  <c r="C69" i="46"/>
  <c r="D69" i="46" s="1"/>
  <c r="C74" i="46"/>
  <c r="D74" i="46" s="1"/>
  <c r="C75" i="46"/>
  <c r="D75" i="46" s="1"/>
  <c r="C78" i="46"/>
  <c r="D78" i="46" s="1"/>
  <c r="C79" i="46"/>
  <c r="D79" i="46" s="1"/>
  <c r="C82" i="46"/>
  <c r="D82" i="46" s="1"/>
  <c r="C83" i="46"/>
  <c r="D83" i="46" s="1"/>
  <c r="C86" i="46"/>
  <c r="D86" i="46" s="1"/>
  <c r="C87" i="46"/>
  <c r="D87" i="46" s="1"/>
  <c r="C90" i="46"/>
  <c r="D90" i="46" s="1"/>
  <c r="C91" i="46"/>
  <c r="D91" i="46" s="1"/>
  <c r="C94" i="46"/>
  <c r="D94" i="46" s="1"/>
  <c r="C95" i="46"/>
  <c r="D95" i="46" s="1"/>
  <c r="C98" i="46"/>
  <c r="D98" i="46" s="1"/>
  <c r="C99" i="46"/>
  <c r="D99" i="46" s="1"/>
  <c r="C102" i="46"/>
  <c r="D102" i="46" s="1"/>
  <c r="C103" i="46"/>
  <c r="D103" i="46" s="1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C48" i="46" s="1"/>
  <c r="D48" i="46" s="1"/>
  <c r="B49" i="46"/>
  <c r="C49" i="46" s="1"/>
  <c r="D49" i="46" s="1"/>
  <c r="B50" i="46"/>
  <c r="C50" i="46" s="1"/>
  <c r="D50" i="46" s="1"/>
  <c r="B51" i="46"/>
  <c r="C51" i="46" s="1"/>
  <c r="D51" i="46" s="1"/>
  <c r="B52" i="46"/>
  <c r="C52" i="46" s="1"/>
  <c r="D52" i="46" s="1"/>
  <c r="B53" i="46"/>
  <c r="B54" i="46"/>
  <c r="C54" i="46" s="1"/>
  <c r="D54" i="46" s="1"/>
  <c r="B55" i="46"/>
  <c r="C55" i="46" s="1"/>
  <c r="D55" i="46" s="1"/>
  <c r="B56" i="46"/>
  <c r="C56" i="46" s="1"/>
  <c r="D56" i="46" s="1"/>
  <c r="B57" i="46"/>
  <c r="C57" i="46" s="1"/>
  <c r="D57" i="46" s="1"/>
  <c r="B58" i="46"/>
  <c r="C58" i="46" s="1"/>
  <c r="D58" i="46" s="1"/>
  <c r="B59" i="46"/>
  <c r="C59" i="46" s="1"/>
  <c r="D59" i="46" s="1"/>
  <c r="B60" i="46"/>
  <c r="C60" i="46" s="1"/>
  <c r="D60" i="46" s="1"/>
  <c r="B61" i="46"/>
  <c r="B62" i="46"/>
  <c r="C62" i="46" s="1"/>
  <c r="D62" i="46" s="1"/>
  <c r="B63" i="46"/>
  <c r="C63" i="46" s="1"/>
  <c r="D63" i="46" s="1"/>
  <c r="B64" i="46"/>
  <c r="C64" i="46" s="1"/>
  <c r="D64" i="46" s="1"/>
  <c r="B65" i="46"/>
  <c r="C65" i="46" s="1"/>
  <c r="D65" i="46" s="1"/>
  <c r="B66" i="46"/>
  <c r="C66" i="46" s="1"/>
  <c r="D66" i="46" s="1"/>
  <c r="B67" i="46"/>
  <c r="C67" i="46" s="1"/>
  <c r="D67" i="46" s="1"/>
  <c r="B68" i="46"/>
  <c r="C68" i="46" s="1"/>
  <c r="D68" i="46" s="1"/>
  <c r="B69" i="46"/>
  <c r="B70" i="46"/>
  <c r="C70" i="46" s="1"/>
  <c r="D70" i="46" s="1"/>
  <c r="B71" i="46"/>
  <c r="C71" i="46" s="1"/>
  <c r="D71" i="46" s="1"/>
  <c r="B72" i="46"/>
  <c r="C72" i="46" s="1"/>
  <c r="D72" i="46" s="1"/>
  <c r="B73" i="46"/>
  <c r="C73" i="46" s="1"/>
  <c r="D73" i="46" s="1"/>
  <c r="B74" i="46"/>
  <c r="B75" i="46"/>
  <c r="B76" i="46"/>
  <c r="C76" i="46" s="1"/>
  <c r="D76" i="46" s="1"/>
  <c r="B77" i="46"/>
  <c r="C77" i="46" s="1"/>
  <c r="D77" i="46" s="1"/>
  <c r="B78" i="46"/>
  <c r="B79" i="46"/>
  <c r="B80" i="46"/>
  <c r="C80" i="46" s="1"/>
  <c r="D80" i="46" s="1"/>
  <c r="B81" i="46"/>
  <c r="C81" i="46" s="1"/>
  <c r="D81" i="46" s="1"/>
  <c r="B82" i="46"/>
  <c r="B83" i="46"/>
  <c r="B84" i="46"/>
  <c r="C84" i="46" s="1"/>
  <c r="D84" i="46" s="1"/>
  <c r="B85" i="46"/>
  <c r="C85" i="46" s="1"/>
  <c r="D85" i="46" s="1"/>
  <c r="B86" i="46"/>
  <c r="B87" i="46"/>
  <c r="B88" i="46"/>
  <c r="C88" i="46" s="1"/>
  <c r="D88" i="46" s="1"/>
  <c r="B89" i="46"/>
  <c r="C89" i="46" s="1"/>
  <c r="D89" i="46" s="1"/>
  <c r="B90" i="46"/>
  <c r="B91" i="46"/>
  <c r="B92" i="46"/>
  <c r="C92" i="46" s="1"/>
  <c r="D92" i="46" s="1"/>
  <c r="B93" i="46"/>
  <c r="C93" i="46" s="1"/>
  <c r="D93" i="46" s="1"/>
  <c r="B94" i="46"/>
  <c r="B95" i="46"/>
  <c r="B96" i="46"/>
  <c r="C96" i="46" s="1"/>
  <c r="D96" i="46" s="1"/>
  <c r="B97" i="46"/>
  <c r="C97" i="46" s="1"/>
  <c r="D97" i="46" s="1"/>
  <c r="B98" i="46"/>
  <c r="B99" i="46"/>
  <c r="B100" i="46"/>
  <c r="C100" i="46" s="1"/>
  <c r="D100" i="46" s="1"/>
  <c r="B101" i="46"/>
  <c r="C101" i="46" s="1"/>
  <c r="D101" i="46" s="1"/>
  <c r="B102" i="46"/>
  <c r="B103" i="46"/>
  <c r="B104" i="46"/>
  <c r="C104" i="46" s="1"/>
  <c r="D104" i="46" s="1"/>
  <c r="B105" i="46"/>
  <c r="C105" i="46" s="1"/>
  <c r="D105" i="46" s="1"/>
  <c r="B6" i="46"/>
  <c r="B12" i="47"/>
  <c r="H6" i="47"/>
  <c r="F6" i="47"/>
  <c r="B6" i="47"/>
  <c r="M20" i="43"/>
  <c r="M21" i="43"/>
  <c r="M22" i="43"/>
  <c r="M23" i="43"/>
  <c r="M4" i="43"/>
  <c r="M5" i="43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Q3" i="43"/>
  <c r="N3" i="43"/>
  <c r="O3" i="43"/>
  <c r="P3" i="43"/>
  <c r="M3" i="43"/>
  <c r="F10" i="41"/>
  <c r="BJB6" i="1" l="1"/>
  <c r="V5" i="1" s="1"/>
  <c r="BQ30" i="1"/>
  <c r="AL30" i="1" s="1"/>
  <c r="W30" i="1" s="1"/>
  <c r="BQ31" i="1"/>
  <c r="AL31" i="1" s="1"/>
  <c r="W31" i="1" s="1"/>
  <c r="BIR6" i="1"/>
  <c r="L5" i="1" s="1"/>
  <c r="BIO6" i="1"/>
  <c r="I5" i="1" s="1"/>
  <c r="CM305" i="1" s="1"/>
  <c r="P466" i="1"/>
  <c r="G464" i="1"/>
  <c r="I464" i="1"/>
  <c r="P464" i="1"/>
  <c r="U466" i="1"/>
  <c r="D466" i="1"/>
  <c r="I466" i="1"/>
  <c r="N464" i="1"/>
  <c r="U464" i="1"/>
  <c r="D464" i="1"/>
  <c r="G466" i="1"/>
  <c r="N466" i="1"/>
  <c r="CN7" i="1"/>
  <c r="J466" i="1"/>
  <c r="J464" i="1"/>
  <c r="CL7" i="1"/>
  <c r="H464" i="1"/>
  <c r="H466" i="1"/>
  <c r="CJ7" i="1"/>
  <c r="F466" i="1"/>
  <c r="F464" i="1"/>
  <c r="CG7" i="1"/>
  <c r="C464" i="1"/>
  <c r="C466" i="1"/>
  <c r="C465" i="1"/>
  <c r="CZ7" i="1"/>
  <c r="V466" i="1"/>
  <c r="V464" i="1"/>
  <c r="CO7" i="1"/>
  <c r="K464" i="1"/>
  <c r="K466" i="1"/>
  <c r="CW7" i="1"/>
  <c r="S466" i="1"/>
  <c r="S464" i="1"/>
  <c r="CI7" i="1"/>
  <c r="E466" i="1"/>
  <c r="E464" i="1"/>
  <c r="CV7" i="1"/>
  <c r="R466" i="1"/>
  <c r="R464" i="1"/>
  <c r="CU7" i="1"/>
  <c r="Q464" i="1"/>
  <c r="Q466" i="1"/>
  <c r="CS7" i="1"/>
  <c r="O466" i="1"/>
  <c r="O464" i="1"/>
  <c r="CQ7" i="1"/>
  <c r="M464" i="1"/>
  <c r="M466" i="1"/>
  <c r="CX7" i="1"/>
  <c r="T464" i="1"/>
  <c r="T466" i="1"/>
  <c r="CP7" i="1"/>
  <c r="L466" i="1"/>
  <c r="L464" i="1"/>
  <c r="BQ25" i="1"/>
  <c r="AL25" i="1" s="1"/>
  <c r="BQ23" i="1"/>
  <c r="AL23" i="1" s="1"/>
  <c r="BQ10" i="1"/>
  <c r="AL10" i="1" s="1"/>
  <c r="BQ18" i="1"/>
  <c r="AL18" i="1" s="1"/>
  <c r="BQ20" i="1"/>
  <c r="AL20" i="1" s="1"/>
  <c r="BQ19" i="1"/>
  <c r="AL19" i="1" s="1"/>
  <c r="BQ16" i="1"/>
  <c r="AL16" i="1" s="1"/>
  <c r="BQ13" i="1"/>
  <c r="AL13" i="1" s="1"/>
  <c r="BQ14" i="1"/>
  <c r="AL14" i="1" s="1"/>
  <c r="BQ32" i="1"/>
  <c r="AL32" i="1" s="1"/>
  <c r="W32" i="1" s="1"/>
  <c r="BQ29" i="1"/>
  <c r="AL29" i="1" s="1"/>
  <c r="W29" i="1" s="1"/>
  <c r="BQ24" i="1"/>
  <c r="AL24" i="1" s="1"/>
  <c r="F465" i="1"/>
  <c r="BIU6" i="1"/>
  <c r="O5" i="1" s="1"/>
  <c r="BIZ6" i="1"/>
  <c r="T5" i="1" s="1"/>
  <c r="CX309" i="1" s="1"/>
  <c r="BIS6" i="1"/>
  <c r="M5" i="1" s="1"/>
  <c r="CQ302" i="1" s="1"/>
  <c r="P465" i="1"/>
  <c r="BIN6" i="1"/>
  <c r="H5" i="1" s="1"/>
  <c r="BIL6" i="1"/>
  <c r="F5" i="1" s="1"/>
  <c r="CJ362" i="1" s="1"/>
  <c r="U465" i="1"/>
  <c r="BQ22" i="1"/>
  <c r="AL22" i="1" s="1"/>
  <c r="BQ11" i="1"/>
  <c r="AL11" i="1" s="1"/>
  <c r="BQ26" i="1"/>
  <c r="AL26" i="1" s="1"/>
  <c r="BQ9" i="1"/>
  <c r="AL9" i="1" s="1"/>
  <c r="BQ15" i="1"/>
  <c r="AL15" i="1" s="1"/>
  <c r="BQ28" i="1"/>
  <c r="AL28" i="1" s="1"/>
  <c r="D465" i="1"/>
  <c r="BQ12" i="1"/>
  <c r="AL12" i="1" s="1"/>
  <c r="BQ21" i="1"/>
  <c r="AL21" i="1" s="1"/>
  <c r="BQ17" i="1"/>
  <c r="AL17" i="1" s="1"/>
  <c r="BQ8" i="1"/>
  <c r="AL8" i="1" s="1"/>
  <c r="C463" i="1"/>
  <c r="G465" i="1"/>
  <c r="E465" i="1"/>
  <c r="I465" i="1"/>
  <c r="CM353" i="1"/>
  <c r="CM317" i="1"/>
  <c r="CM307" i="1"/>
  <c r="CM365" i="1"/>
  <c r="CM324" i="1"/>
  <c r="CM330" i="1"/>
  <c r="CM310" i="1"/>
  <c r="Q465" i="1"/>
  <c r="S465" i="1"/>
  <c r="K465" i="1"/>
  <c r="R465" i="1"/>
  <c r="BIY6" i="1"/>
  <c r="S5" i="1" s="1"/>
  <c r="CW304" i="1" s="1"/>
  <c r="BII6" i="1"/>
  <c r="C5" i="1" s="1"/>
  <c r="CG310" i="1" s="1"/>
  <c r="BIQ6" i="1"/>
  <c r="K5" i="1" s="1"/>
  <c r="CO308" i="1" s="1"/>
  <c r="CM325" i="1"/>
  <c r="CM354" i="1"/>
  <c r="CM335" i="1"/>
  <c r="BIP6" i="1"/>
  <c r="J5" i="1" s="1"/>
  <c r="CN299" i="1" s="1"/>
  <c r="CM341" i="1"/>
  <c r="CM300" i="1"/>
  <c r="CM314" i="1"/>
  <c r="BQ27" i="1"/>
  <c r="AL27" i="1" s="1"/>
  <c r="BJA6" i="1"/>
  <c r="U5" i="1" s="1"/>
  <c r="CY349" i="1" s="1"/>
  <c r="N465" i="1"/>
  <c r="BIV6" i="1"/>
  <c r="P5" i="1" s="1"/>
  <c r="CT315" i="1" s="1"/>
  <c r="O465" i="1"/>
  <c r="CM364" i="1"/>
  <c r="CM355" i="1"/>
  <c r="CM351" i="1"/>
  <c r="CM349" i="1"/>
  <c r="CM319" i="1"/>
  <c r="CM346" i="1"/>
  <c r="CM347" i="1"/>
  <c r="CM304" i="1"/>
  <c r="CM318" i="1"/>
  <c r="CM331" i="1"/>
  <c r="CM312" i="1"/>
  <c r="CM313" i="1"/>
  <c r="CM306" i="1"/>
  <c r="M465" i="1"/>
  <c r="H465" i="1"/>
  <c r="T465" i="1"/>
  <c r="CY309" i="1"/>
  <c r="CM368" i="1"/>
  <c r="CM363" i="1"/>
  <c r="CM360" i="1"/>
  <c r="CM322" i="1"/>
  <c r="CM345" i="1"/>
  <c r="CM362" i="1"/>
  <c r="CM337" i="1"/>
  <c r="CM344" i="1"/>
  <c r="CM338" i="1"/>
  <c r="CM311" i="1"/>
  <c r="CM327" i="1"/>
  <c r="CM320" i="1"/>
  <c r="CM309" i="1"/>
  <c r="CM302" i="1"/>
  <c r="V465" i="1"/>
  <c r="J465" i="1"/>
  <c r="CM367" i="1"/>
  <c r="CM348" i="1"/>
  <c r="CM352" i="1"/>
  <c r="CM361" i="1"/>
  <c r="CM332" i="1"/>
  <c r="CM358" i="1"/>
  <c r="CM329" i="1"/>
  <c r="CM328" i="1"/>
  <c r="CM334" i="1"/>
  <c r="CM343" i="1"/>
  <c r="CM321" i="1"/>
  <c r="CM316" i="1"/>
  <c r="CM301" i="1"/>
  <c r="CM299" i="1"/>
  <c r="CM303" i="1"/>
  <c r="CM323" i="1"/>
  <c r="CM339" i="1"/>
  <c r="CM326" i="1"/>
  <c r="CM342" i="1"/>
  <c r="CM336" i="1"/>
  <c r="CM315" i="1"/>
  <c r="CM350" i="1"/>
  <c r="CM308" i="1"/>
  <c r="CM340" i="1"/>
  <c r="CM357" i="1"/>
  <c r="CM359" i="1"/>
  <c r="CM333" i="1"/>
  <c r="CM356" i="1"/>
  <c r="CM366" i="1"/>
  <c r="BIK6" i="1"/>
  <c r="E5" i="1" s="1"/>
  <c r="CY300" i="1"/>
  <c r="BIT6" i="1"/>
  <c r="N5" i="1" s="1"/>
  <c r="BIW6" i="1"/>
  <c r="Q5" i="1" s="1"/>
  <c r="CU310" i="1" s="1"/>
  <c r="BIJ6" i="1"/>
  <c r="D5" i="1" s="1"/>
  <c r="BIX6" i="1"/>
  <c r="R5" i="1" s="1"/>
  <c r="CV299" i="1" s="1"/>
  <c r="BIM6" i="1"/>
  <c r="G5" i="1" s="1"/>
  <c r="CN304" i="1"/>
  <c r="CN332" i="1"/>
  <c r="CN331" i="1"/>
  <c r="CN355" i="1"/>
  <c r="CN346" i="1"/>
  <c r="CN318" i="1"/>
  <c r="CN353" i="1"/>
  <c r="L465" i="1"/>
  <c r="CG303" i="1"/>
  <c r="CG335" i="1"/>
  <c r="CG337" i="1"/>
  <c r="CG368" i="1"/>
  <c r="CZ299" i="1"/>
  <c r="CZ303" i="1"/>
  <c r="CZ307" i="1"/>
  <c r="CZ311" i="1"/>
  <c r="CZ302" i="1"/>
  <c r="CZ306" i="1"/>
  <c r="CZ310" i="1"/>
  <c r="CZ300" i="1"/>
  <c r="CZ308" i="1"/>
  <c r="CZ313" i="1"/>
  <c r="CZ317" i="1"/>
  <c r="CZ321" i="1"/>
  <c r="CZ304" i="1"/>
  <c r="CZ315" i="1"/>
  <c r="CZ324" i="1"/>
  <c r="CZ328" i="1"/>
  <c r="CZ332" i="1"/>
  <c r="CZ336" i="1"/>
  <c r="CZ340" i="1"/>
  <c r="CZ312" i="1"/>
  <c r="CZ319" i="1"/>
  <c r="CZ323" i="1"/>
  <c r="CZ327" i="1"/>
  <c r="CZ331" i="1"/>
  <c r="CZ335" i="1"/>
  <c r="CZ339" i="1"/>
  <c r="CZ343" i="1"/>
  <c r="CZ309" i="1"/>
  <c r="CZ318" i="1"/>
  <c r="CZ329" i="1"/>
  <c r="CZ337" i="1"/>
  <c r="CZ344" i="1"/>
  <c r="CZ316" i="1"/>
  <c r="CZ322" i="1"/>
  <c r="CZ330" i="1"/>
  <c r="CZ338" i="1"/>
  <c r="CZ347" i="1"/>
  <c r="CZ351" i="1"/>
  <c r="CZ355" i="1"/>
  <c r="CZ359" i="1"/>
  <c r="CZ363" i="1"/>
  <c r="CZ305" i="1"/>
  <c r="CZ320" i="1"/>
  <c r="CZ325" i="1"/>
  <c r="CZ333" i="1"/>
  <c r="CZ341" i="1"/>
  <c r="CZ346" i="1"/>
  <c r="CZ350" i="1"/>
  <c r="CZ354" i="1"/>
  <c r="CZ358" i="1"/>
  <c r="CZ352" i="1"/>
  <c r="CZ360" i="1"/>
  <c r="CZ361" i="1"/>
  <c r="CZ342" i="1"/>
  <c r="CZ353" i="1"/>
  <c r="CZ301" i="1"/>
  <c r="CZ334" i="1"/>
  <c r="CZ348" i="1"/>
  <c r="CZ356" i="1"/>
  <c r="CZ362" i="1"/>
  <c r="CZ314" i="1"/>
  <c r="CZ326" i="1"/>
  <c r="CZ345" i="1"/>
  <c r="CZ349" i="1"/>
  <c r="CZ357" i="1"/>
  <c r="CZ364" i="1"/>
  <c r="CZ367" i="1"/>
  <c r="CZ368" i="1"/>
  <c r="CZ365" i="1"/>
  <c r="CZ366" i="1"/>
  <c r="CO300" i="1"/>
  <c r="CO307" i="1"/>
  <c r="CO318" i="1"/>
  <c r="CO325" i="1"/>
  <c r="CO319" i="1"/>
  <c r="CO336" i="1"/>
  <c r="CO338" i="1"/>
  <c r="CO339" i="1"/>
  <c r="CO320" i="1"/>
  <c r="CO351" i="1"/>
  <c r="CO363" i="1"/>
  <c r="CO349" i="1"/>
  <c r="CO358" i="1"/>
  <c r="CV311" i="1"/>
  <c r="CV353" i="1"/>
  <c r="CL301" i="1"/>
  <c r="CL305" i="1"/>
  <c r="CL309" i="1"/>
  <c r="CL313" i="1"/>
  <c r="CL300" i="1"/>
  <c r="CL304" i="1"/>
  <c r="CL308" i="1"/>
  <c r="CL312" i="1"/>
  <c r="CL302" i="1"/>
  <c r="CL310" i="1"/>
  <c r="CL315" i="1"/>
  <c r="CL319" i="1"/>
  <c r="CL307" i="1"/>
  <c r="CL311" i="1"/>
  <c r="CL316" i="1"/>
  <c r="CL318" i="1"/>
  <c r="CL326" i="1"/>
  <c r="CL330" i="1"/>
  <c r="CL334" i="1"/>
  <c r="CL338" i="1"/>
  <c r="CL342" i="1"/>
  <c r="CL306" i="1"/>
  <c r="CL320" i="1"/>
  <c r="CL322" i="1"/>
  <c r="CL325" i="1"/>
  <c r="CL329" i="1"/>
  <c r="CL333" i="1"/>
  <c r="CL337" i="1"/>
  <c r="CL341" i="1"/>
  <c r="CL303" i="1"/>
  <c r="CL321" i="1"/>
  <c r="CL323" i="1"/>
  <c r="CL331" i="1"/>
  <c r="CL339" i="1"/>
  <c r="CL346" i="1"/>
  <c r="CL324" i="1"/>
  <c r="CL332" i="1"/>
  <c r="CL340" i="1"/>
  <c r="CL345" i="1"/>
  <c r="CL349" i="1"/>
  <c r="CL353" i="1"/>
  <c r="CL357" i="1"/>
  <c r="CL361" i="1"/>
  <c r="CL299" i="1"/>
  <c r="CL314" i="1"/>
  <c r="CL327" i="1"/>
  <c r="CL335" i="1"/>
  <c r="CL343" i="1"/>
  <c r="CL348" i="1"/>
  <c r="CL352" i="1"/>
  <c r="CL356" i="1"/>
  <c r="CL360" i="1"/>
  <c r="CL344" i="1"/>
  <c r="CL354" i="1"/>
  <c r="CL362" i="1"/>
  <c r="CL336" i="1"/>
  <c r="CL347" i="1"/>
  <c r="CL355" i="1"/>
  <c r="CL328" i="1"/>
  <c r="CL350" i="1"/>
  <c r="CL358" i="1"/>
  <c r="CL363" i="1"/>
  <c r="CL317" i="1"/>
  <c r="CL351" i="1"/>
  <c r="CL359" i="1"/>
  <c r="CL364" i="1"/>
  <c r="CL365" i="1"/>
  <c r="CL366" i="1"/>
  <c r="CL367" i="1"/>
  <c r="CL368" i="1"/>
  <c r="CU302" i="1"/>
  <c r="CU305" i="1"/>
  <c r="CU316" i="1"/>
  <c r="CU315" i="1"/>
  <c r="CU335" i="1"/>
  <c r="CU339" i="1"/>
  <c r="CU330" i="1"/>
  <c r="CU334" i="1"/>
  <c r="CU328" i="1"/>
  <c r="CU314" i="1"/>
  <c r="CU346" i="1"/>
  <c r="CU362" i="1"/>
  <c r="CU324" i="1"/>
  <c r="CU349" i="1"/>
  <c r="CU353" i="1"/>
  <c r="CU352" i="1"/>
  <c r="CU360" i="1"/>
  <c r="CU355" i="1"/>
  <c r="CU364" i="1"/>
  <c r="CU367" i="1"/>
  <c r="CS300" i="1"/>
  <c r="CS304" i="1"/>
  <c r="CS308" i="1"/>
  <c r="CS312" i="1"/>
  <c r="CS299" i="1"/>
  <c r="CS303" i="1"/>
  <c r="CS307" i="1"/>
  <c r="CS311" i="1"/>
  <c r="CS305" i="1"/>
  <c r="CS314" i="1"/>
  <c r="CS318" i="1"/>
  <c r="CS301" i="1"/>
  <c r="CS310" i="1"/>
  <c r="CS319" i="1"/>
  <c r="CS321" i="1"/>
  <c r="CS325" i="1"/>
  <c r="CS329" i="1"/>
  <c r="CS333" i="1"/>
  <c r="CS337" i="1"/>
  <c r="CS341" i="1"/>
  <c r="CS309" i="1"/>
  <c r="CS316" i="1"/>
  <c r="CS324" i="1"/>
  <c r="CS328" i="1"/>
  <c r="CS332" i="1"/>
  <c r="CS336" i="1"/>
  <c r="CS340" i="1"/>
  <c r="CS344" i="1"/>
  <c r="CS306" i="1"/>
  <c r="CS315" i="1"/>
  <c r="CS326" i="1"/>
  <c r="CS334" i="1"/>
  <c r="CS342" i="1"/>
  <c r="CS345" i="1"/>
  <c r="CS313" i="1"/>
  <c r="CS327" i="1"/>
  <c r="CS335" i="1"/>
  <c r="CS343" i="1"/>
  <c r="CS348" i="1"/>
  <c r="CS352" i="1"/>
  <c r="CS356" i="1"/>
  <c r="CS360" i="1"/>
  <c r="CS302" i="1"/>
  <c r="CS317" i="1"/>
  <c r="CS322" i="1"/>
  <c r="CS330" i="1"/>
  <c r="CS338" i="1"/>
  <c r="CS347" i="1"/>
  <c r="CS351" i="1"/>
  <c r="CS355" i="1"/>
  <c r="CS359" i="1"/>
  <c r="CS349" i="1"/>
  <c r="CS357" i="1"/>
  <c r="CS320" i="1"/>
  <c r="CS339" i="1"/>
  <c r="CS350" i="1"/>
  <c r="CS358" i="1"/>
  <c r="CS362" i="1"/>
  <c r="CS331" i="1"/>
  <c r="CS346" i="1"/>
  <c r="CS353" i="1"/>
  <c r="CS323" i="1"/>
  <c r="CS354" i="1"/>
  <c r="CS361" i="1"/>
  <c r="CS363" i="1"/>
  <c r="CS364" i="1"/>
  <c r="CS365" i="1"/>
  <c r="CS368" i="1"/>
  <c r="CS367" i="1"/>
  <c r="CS366" i="1"/>
  <c r="CQ301" i="1"/>
  <c r="CQ311" i="1"/>
  <c r="CQ304" i="1"/>
  <c r="CQ331" i="1"/>
  <c r="CQ299" i="1"/>
  <c r="CQ315" i="1"/>
  <c r="CQ334" i="1"/>
  <c r="CQ324" i="1"/>
  <c r="CQ317" i="1"/>
  <c r="CQ346" i="1"/>
  <c r="CQ362" i="1"/>
  <c r="CQ344" i="1"/>
  <c r="CQ357" i="1"/>
  <c r="CQ348" i="1"/>
  <c r="CQ359" i="1"/>
  <c r="CQ352" i="1"/>
  <c r="CQ366" i="1"/>
  <c r="CP301" i="1"/>
  <c r="CP305" i="1"/>
  <c r="CP309" i="1"/>
  <c r="CP313" i="1"/>
  <c r="CP300" i="1"/>
  <c r="CP304" i="1"/>
  <c r="CP308" i="1"/>
  <c r="CP312" i="1"/>
  <c r="CP306" i="1"/>
  <c r="CP315" i="1"/>
  <c r="CP319" i="1"/>
  <c r="CP299" i="1"/>
  <c r="CP320" i="1"/>
  <c r="CP322" i="1"/>
  <c r="CP326" i="1"/>
  <c r="CP330" i="1"/>
  <c r="CP334" i="1"/>
  <c r="CP338" i="1"/>
  <c r="CP342" i="1"/>
  <c r="CP303" i="1"/>
  <c r="CP307" i="1"/>
  <c r="CP317" i="1"/>
  <c r="CP325" i="1"/>
  <c r="CP329" i="1"/>
  <c r="CP333" i="1"/>
  <c r="CP337" i="1"/>
  <c r="CP341" i="1"/>
  <c r="CP318" i="1"/>
  <c r="CP327" i="1"/>
  <c r="CP335" i="1"/>
  <c r="CP343" i="1"/>
  <c r="CP346" i="1"/>
  <c r="CP302" i="1"/>
  <c r="CP311" i="1"/>
  <c r="CP321" i="1"/>
  <c r="CP328" i="1"/>
  <c r="CP336" i="1"/>
  <c r="CP344" i="1"/>
  <c r="CP345" i="1"/>
  <c r="CP349" i="1"/>
  <c r="CP353" i="1"/>
  <c r="CP357" i="1"/>
  <c r="CP361" i="1"/>
  <c r="CP310" i="1"/>
  <c r="CP316" i="1"/>
  <c r="CP323" i="1"/>
  <c r="CP331" i="1"/>
  <c r="CP339" i="1"/>
  <c r="CP348" i="1"/>
  <c r="CP352" i="1"/>
  <c r="CP356" i="1"/>
  <c r="CP360" i="1"/>
  <c r="CP332" i="1"/>
  <c r="CP350" i="1"/>
  <c r="CP358" i="1"/>
  <c r="CP324" i="1"/>
  <c r="CP351" i="1"/>
  <c r="CP359" i="1"/>
  <c r="CP363" i="1"/>
  <c r="CP314" i="1"/>
  <c r="CP347" i="1"/>
  <c r="CP354" i="1"/>
  <c r="CP340" i="1"/>
  <c r="CP355" i="1"/>
  <c r="CP362" i="1"/>
  <c r="CP364" i="1"/>
  <c r="CP365" i="1"/>
  <c r="CP366" i="1"/>
  <c r="CP367" i="1"/>
  <c r="CP368" i="1"/>
  <c r="AM7" i="1"/>
  <c r="F13" i="41"/>
  <c r="F12" i="41"/>
  <c r="F11" i="41"/>
  <c r="F9" i="41"/>
  <c r="F7" i="41"/>
  <c r="C21" i="47"/>
  <c r="W104" i="45"/>
  <c r="X104" i="45" s="1"/>
  <c r="W103" i="45"/>
  <c r="X103" i="45" s="1"/>
  <c r="W102" i="45"/>
  <c r="X102" i="45" s="1"/>
  <c r="W101" i="45"/>
  <c r="X101" i="45" s="1"/>
  <c r="W100" i="45"/>
  <c r="X100" i="45" s="1"/>
  <c r="W99" i="45"/>
  <c r="X99" i="45" s="1"/>
  <c r="W98" i="45"/>
  <c r="X98" i="45" s="1"/>
  <c r="W97" i="45"/>
  <c r="X97" i="45" s="1"/>
  <c r="W96" i="45"/>
  <c r="X96" i="45" s="1"/>
  <c r="W95" i="45"/>
  <c r="X95" i="45" s="1"/>
  <c r="W94" i="45"/>
  <c r="X94" i="45" s="1"/>
  <c r="W93" i="45"/>
  <c r="X93" i="45" s="1"/>
  <c r="W92" i="45"/>
  <c r="X92" i="45" s="1"/>
  <c r="W91" i="45"/>
  <c r="X91" i="45" s="1"/>
  <c r="W90" i="45"/>
  <c r="X90" i="45" s="1"/>
  <c r="W89" i="45"/>
  <c r="X89" i="45" s="1"/>
  <c r="W88" i="45"/>
  <c r="X88" i="45" s="1"/>
  <c r="W87" i="45"/>
  <c r="X87" i="45" s="1"/>
  <c r="W86" i="45"/>
  <c r="X86" i="45" s="1"/>
  <c r="W85" i="45"/>
  <c r="X85" i="45" s="1"/>
  <c r="W84" i="45"/>
  <c r="X84" i="45" s="1"/>
  <c r="W83" i="45"/>
  <c r="X83" i="45" s="1"/>
  <c r="W82" i="45"/>
  <c r="X82" i="45" s="1"/>
  <c r="W81" i="45"/>
  <c r="X81" i="45" s="1"/>
  <c r="W80" i="45"/>
  <c r="X80" i="45" s="1"/>
  <c r="W79" i="45"/>
  <c r="X79" i="45" s="1"/>
  <c r="W78" i="45"/>
  <c r="X78" i="45" s="1"/>
  <c r="W77" i="45"/>
  <c r="X77" i="45" s="1"/>
  <c r="W76" i="45"/>
  <c r="X76" i="45" s="1"/>
  <c r="W75" i="45"/>
  <c r="X75" i="45" s="1"/>
  <c r="W74" i="45"/>
  <c r="X74" i="45" s="1"/>
  <c r="W73" i="45"/>
  <c r="X73" i="45" s="1"/>
  <c r="W72" i="45"/>
  <c r="X72" i="45" s="1"/>
  <c r="W71" i="45"/>
  <c r="X71" i="45" s="1"/>
  <c r="W70" i="45"/>
  <c r="X70" i="45" s="1"/>
  <c r="W69" i="45"/>
  <c r="X69" i="45" s="1"/>
  <c r="W68" i="45"/>
  <c r="X68" i="45" s="1"/>
  <c r="W67" i="45"/>
  <c r="X67" i="45" s="1"/>
  <c r="W66" i="45"/>
  <c r="X66" i="45" s="1"/>
  <c r="W65" i="45"/>
  <c r="X65" i="45" s="1"/>
  <c r="W64" i="45"/>
  <c r="X64" i="45" s="1"/>
  <c r="W63" i="45"/>
  <c r="X63" i="45" s="1"/>
  <c r="W62" i="45"/>
  <c r="X62" i="45" s="1"/>
  <c r="W61" i="45"/>
  <c r="X61" i="45" s="1"/>
  <c r="W60" i="45"/>
  <c r="X60" i="45" s="1"/>
  <c r="W59" i="45"/>
  <c r="X59" i="45" s="1"/>
  <c r="W58" i="45"/>
  <c r="X58" i="45" s="1"/>
  <c r="W57" i="45"/>
  <c r="X57" i="45" s="1"/>
  <c r="W56" i="45"/>
  <c r="X56" i="45" s="1"/>
  <c r="W55" i="45"/>
  <c r="X55" i="45" s="1"/>
  <c r="W54" i="45"/>
  <c r="X54" i="45" s="1"/>
  <c r="W53" i="45"/>
  <c r="X53" i="45" s="1"/>
  <c r="W52" i="45"/>
  <c r="X52" i="45" s="1"/>
  <c r="W51" i="45"/>
  <c r="X51" i="45" s="1"/>
  <c r="W50" i="45"/>
  <c r="X50" i="45" s="1"/>
  <c r="W49" i="45"/>
  <c r="X49" i="45" s="1"/>
  <c r="W48" i="45"/>
  <c r="X48" i="45" s="1"/>
  <c r="W47" i="45"/>
  <c r="W46" i="45"/>
  <c r="X46" i="45" s="1"/>
  <c r="W45" i="45"/>
  <c r="W44" i="45"/>
  <c r="X44" i="45" s="1"/>
  <c r="W43" i="45"/>
  <c r="W42" i="45"/>
  <c r="X42" i="45" s="1"/>
  <c r="W41" i="45"/>
  <c r="W40" i="45"/>
  <c r="X40" i="45" s="1"/>
  <c r="W39" i="45"/>
  <c r="W38" i="45"/>
  <c r="X38" i="45" s="1"/>
  <c r="W37" i="45"/>
  <c r="W36" i="45"/>
  <c r="X36" i="45" s="1"/>
  <c r="W35" i="45"/>
  <c r="W34" i="45"/>
  <c r="X34" i="45" s="1"/>
  <c r="W33" i="45"/>
  <c r="W32" i="45"/>
  <c r="X32" i="45" s="1"/>
  <c r="W31" i="45"/>
  <c r="W30" i="45"/>
  <c r="X30" i="45" s="1"/>
  <c r="W29" i="45"/>
  <c r="W28" i="45"/>
  <c r="X28" i="45" s="1"/>
  <c r="W27" i="45"/>
  <c r="W26" i="45"/>
  <c r="X26" i="45" s="1"/>
  <c r="W25" i="45"/>
  <c r="W24" i="45"/>
  <c r="X24" i="45" s="1"/>
  <c r="W23" i="45"/>
  <c r="W22" i="45"/>
  <c r="X22" i="45" s="1"/>
  <c r="W21" i="45"/>
  <c r="W20" i="45"/>
  <c r="X20" i="45" s="1"/>
  <c r="W19" i="45"/>
  <c r="W18" i="45"/>
  <c r="X18" i="45" s="1"/>
  <c r="W17" i="45"/>
  <c r="W16" i="45"/>
  <c r="X16" i="45" s="1"/>
  <c r="W15" i="45"/>
  <c r="W14" i="45"/>
  <c r="X14" i="45" s="1"/>
  <c r="W13" i="45"/>
  <c r="W12" i="45"/>
  <c r="X12" i="45" s="1"/>
  <c r="W11" i="45"/>
  <c r="W10" i="45"/>
  <c r="X10" i="45" s="1"/>
  <c r="W9" i="45"/>
  <c r="W8" i="45"/>
  <c r="X8" i="45" s="1"/>
  <c r="W7" i="45"/>
  <c r="W6" i="45"/>
  <c r="X6" i="45" s="1"/>
  <c r="CX356" i="1" l="1"/>
  <c r="CV366" i="1"/>
  <c r="CN341" i="1"/>
  <c r="CY354" i="1"/>
  <c r="CY331" i="1"/>
  <c r="CU356" i="1"/>
  <c r="CU325" i="1"/>
  <c r="CU303" i="1"/>
  <c r="CU304" i="1"/>
  <c r="CU317" i="1"/>
  <c r="CU320" i="1"/>
  <c r="CV326" i="1"/>
  <c r="CG324" i="1"/>
  <c r="CW299" i="1"/>
  <c r="BQ7" i="1"/>
  <c r="AL7" i="1" s="1"/>
  <c r="CV325" i="1"/>
  <c r="CX343" i="1"/>
  <c r="CV348" i="1"/>
  <c r="CV344" i="1"/>
  <c r="CU368" i="1"/>
  <c r="CU321" i="1"/>
  <c r="CU351" i="1"/>
  <c r="CU332" i="1"/>
  <c r="CU350" i="1"/>
  <c r="CU336" i="1"/>
  <c r="CU319" i="1"/>
  <c r="CU323" i="1"/>
  <c r="CU309" i="1"/>
  <c r="CV350" i="1"/>
  <c r="CV328" i="1"/>
  <c r="CX334" i="1"/>
  <c r="CG320" i="1"/>
  <c r="CG322" i="1"/>
  <c r="CX364" i="1"/>
  <c r="CX305" i="1"/>
  <c r="CW368" i="1"/>
  <c r="CJ332" i="1"/>
  <c r="CT325" i="1"/>
  <c r="CY330" i="1"/>
  <c r="CY336" i="1"/>
  <c r="CY334" i="1"/>
  <c r="H467" i="1"/>
  <c r="CY321" i="1"/>
  <c r="CJ320" i="1"/>
  <c r="CJ356" i="1"/>
  <c r="CJ367" i="1"/>
  <c r="CX339" i="1"/>
  <c r="CW335" i="1"/>
  <c r="CU366" i="1"/>
  <c r="CU348" i="1"/>
  <c r="CU341" i="1"/>
  <c r="CU361" i="1"/>
  <c r="CU308" i="1"/>
  <c r="CU345" i="1"/>
  <c r="CU318" i="1"/>
  <c r="CU358" i="1"/>
  <c r="CU337" i="1"/>
  <c r="CU347" i="1"/>
  <c r="CU342" i="1"/>
  <c r="CU326" i="1"/>
  <c r="CU300" i="1"/>
  <c r="CU331" i="1"/>
  <c r="CU313" i="1"/>
  <c r="CU307" i="1"/>
  <c r="CU301" i="1"/>
  <c r="CX351" i="1"/>
  <c r="CX357" i="1"/>
  <c r="CX329" i="1"/>
  <c r="CX319" i="1"/>
  <c r="CW331" i="1"/>
  <c r="CJ309" i="1"/>
  <c r="CY328" i="1"/>
  <c r="CY319" i="1"/>
  <c r="CY343" i="1"/>
  <c r="CY344" i="1"/>
  <c r="CY345" i="1"/>
  <c r="CY364" i="1"/>
  <c r="CJ302" i="1"/>
  <c r="CJ326" i="1"/>
  <c r="G467" i="1"/>
  <c r="G455" i="1" s="1"/>
  <c r="CX324" i="1"/>
  <c r="CX299" i="1"/>
  <c r="CX321" i="1"/>
  <c r="CU365" i="1"/>
  <c r="CU333" i="1"/>
  <c r="CU363" i="1"/>
  <c r="CU359" i="1"/>
  <c r="CU357" i="1"/>
  <c r="CU340" i="1"/>
  <c r="CU312" i="1"/>
  <c r="CU354" i="1"/>
  <c r="CU329" i="1"/>
  <c r="CU344" i="1"/>
  <c r="CU338" i="1"/>
  <c r="CU322" i="1"/>
  <c r="CU343" i="1"/>
  <c r="CU327" i="1"/>
  <c r="CU311" i="1"/>
  <c r="CU299" i="1"/>
  <c r="CU306" i="1"/>
  <c r="CX368" i="1"/>
  <c r="CX350" i="1"/>
  <c r="CX336" i="1"/>
  <c r="CX311" i="1"/>
  <c r="CX308" i="1"/>
  <c r="CW310" i="1"/>
  <c r="CJ360" i="1"/>
  <c r="CY358" i="1"/>
  <c r="CY299" i="1"/>
  <c r="CY326" i="1"/>
  <c r="CY360" i="1"/>
  <c r="CY351" i="1"/>
  <c r="CJ354" i="1"/>
  <c r="CG364" i="1"/>
  <c r="CG308" i="1"/>
  <c r="CG319" i="1"/>
  <c r="CG306" i="1"/>
  <c r="CG316" i="1"/>
  <c r="CG305" i="1"/>
  <c r="CG338" i="1"/>
  <c r="CO347" i="1"/>
  <c r="CO317" i="1"/>
  <c r="CN365" i="1"/>
  <c r="CO350" i="1"/>
  <c r="CO343" i="1"/>
  <c r="CO360" i="1"/>
  <c r="CO330" i="1"/>
  <c r="CO332" i="1"/>
  <c r="CO341" i="1"/>
  <c r="CO314" i="1"/>
  <c r="CO299" i="1"/>
  <c r="CN352" i="1"/>
  <c r="CN315" i="1"/>
  <c r="CN342" i="1"/>
  <c r="CN322" i="1"/>
  <c r="CN316" i="1"/>
  <c r="CN319" i="1"/>
  <c r="CN302" i="1"/>
  <c r="CV345" i="1"/>
  <c r="CV314" i="1"/>
  <c r="CV339" i="1"/>
  <c r="CV321" i="1"/>
  <c r="CO364" i="1"/>
  <c r="CO335" i="1"/>
  <c r="CO354" i="1"/>
  <c r="CO327" i="1"/>
  <c r="CO342" i="1"/>
  <c r="CO352" i="1"/>
  <c r="CO316" i="1"/>
  <c r="CO305" i="1"/>
  <c r="CO324" i="1"/>
  <c r="CO337" i="1"/>
  <c r="CO315" i="1"/>
  <c r="CO301" i="1"/>
  <c r="CO312" i="1"/>
  <c r="CN368" i="1"/>
  <c r="CN338" i="1"/>
  <c r="CN345" i="1"/>
  <c r="CN309" i="1"/>
  <c r="CN334" i="1"/>
  <c r="CN313" i="1"/>
  <c r="CN314" i="1"/>
  <c r="CN308" i="1"/>
  <c r="CN311" i="1"/>
  <c r="CO365" i="1"/>
  <c r="CO353" i="1"/>
  <c r="CO323" i="1"/>
  <c r="CN348" i="1"/>
  <c r="CV322" i="1"/>
  <c r="CV351" i="1"/>
  <c r="CV323" i="1"/>
  <c r="CV304" i="1"/>
  <c r="CO366" i="1"/>
  <c r="CO357" i="1"/>
  <c r="CO346" i="1"/>
  <c r="CO359" i="1"/>
  <c r="CO326" i="1"/>
  <c r="CO348" i="1"/>
  <c r="CO310" i="1"/>
  <c r="CO340" i="1"/>
  <c r="CO321" i="1"/>
  <c r="CO333" i="1"/>
  <c r="CO322" i="1"/>
  <c r="CO311" i="1"/>
  <c r="CG348" i="1"/>
  <c r="CG349" i="1"/>
  <c r="CG351" i="1"/>
  <c r="CG354" i="1"/>
  <c r="CN361" i="1"/>
  <c r="CN349" i="1"/>
  <c r="CN350" i="1"/>
  <c r="CN359" i="1"/>
  <c r="CN301" i="1"/>
  <c r="CN335" i="1"/>
  <c r="CN336" i="1"/>
  <c r="CN312" i="1"/>
  <c r="CY307" i="1"/>
  <c r="CY361" i="1"/>
  <c r="CY304" i="1"/>
  <c r="CY302" i="1"/>
  <c r="CY362" i="1"/>
  <c r="CG312" i="1"/>
  <c r="CG336" i="1"/>
  <c r="CG360" i="1"/>
  <c r="CG345" i="1"/>
  <c r="CG355" i="1"/>
  <c r="CG323" i="1"/>
  <c r="CG358" i="1"/>
  <c r="CG326" i="1"/>
  <c r="C467" i="1"/>
  <c r="C455" i="1" s="1"/>
  <c r="CG365" i="1"/>
  <c r="CG344" i="1"/>
  <c r="CG332" i="1"/>
  <c r="CG317" i="1"/>
  <c r="CG313" i="1"/>
  <c r="CG339" i="1"/>
  <c r="CG307" i="1"/>
  <c r="CG342" i="1"/>
  <c r="O467" i="1"/>
  <c r="H455" i="1"/>
  <c r="S467" i="1"/>
  <c r="J467" i="1"/>
  <c r="E467" i="1"/>
  <c r="R467" i="1"/>
  <c r="CQ319" i="1"/>
  <c r="CQ353" i="1"/>
  <c r="CQ341" i="1"/>
  <c r="CQ330" i="1"/>
  <c r="CJ314" i="1"/>
  <c r="CJ365" i="1"/>
  <c r="CJ338" i="1"/>
  <c r="CJ321" i="1"/>
  <c r="CJ352" i="1"/>
  <c r="CJ319" i="1"/>
  <c r="CJ357" i="1"/>
  <c r="CJ303" i="1"/>
  <c r="CJ323" i="1"/>
  <c r="CJ359" i="1"/>
  <c r="CJ315" i="1"/>
  <c r="CJ316" i="1"/>
  <c r="CJ337" i="1"/>
  <c r="CJ301" i="1"/>
  <c r="CJ349" i="1"/>
  <c r="CJ325" i="1"/>
  <c r="CJ305" i="1"/>
  <c r="CJ366" i="1"/>
  <c r="CJ350" i="1"/>
  <c r="CJ327" i="1"/>
  <c r="CJ311" i="1"/>
  <c r="CJ342" i="1"/>
  <c r="CJ346" i="1"/>
  <c r="CJ312" i="1"/>
  <c r="CJ322" i="1"/>
  <c r="CJ343" i="1"/>
  <c r="CJ313" i="1"/>
  <c r="CJ307" i="1"/>
  <c r="CJ340" i="1"/>
  <c r="CJ358" i="1"/>
  <c r="CJ339" i="1"/>
  <c r="CJ310" i="1"/>
  <c r="CJ348" i="1"/>
  <c r="CJ347" i="1"/>
  <c r="CJ328" i="1"/>
  <c r="CJ345" i="1"/>
  <c r="CJ363" i="1"/>
  <c r="CJ344" i="1"/>
  <c r="CJ361" i="1"/>
  <c r="CJ318" i="1"/>
  <c r="CJ331" i="1"/>
  <c r="CJ317" i="1"/>
  <c r="CQ351" i="1"/>
  <c r="CQ358" i="1"/>
  <c r="CQ343" i="1"/>
  <c r="CQ361" i="1"/>
  <c r="CQ342" i="1"/>
  <c r="CJ306" i="1"/>
  <c r="CJ351" i="1"/>
  <c r="CJ368" i="1"/>
  <c r="CJ308" i="1"/>
  <c r="CJ334" i="1"/>
  <c r="CJ335" i="1"/>
  <c r="CJ364" i="1"/>
  <c r="CJ355" i="1"/>
  <c r="CY368" i="1"/>
  <c r="CY359" i="1"/>
  <c r="CY346" i="1"/>
  <c r="CY311" i="1"/>
  <c r="CY356" i="1"/>
  <c r="CY333" i="1"/>
  <c r="CY327" i="1"/>
  <c r="CY348" i="1"/>
  <c r="CY325" i="1"/>
  <c r="CY323" i="1"/>
  <c r="CY310" i="1"/>
  <c r="CY335" i="1"/>
  <c r="CY340" i="1"/>
  <c r="CY318" i="1"/>
  <c r="CY338" i="1"/>
  <c r="CY306" i="1"/>
  <c r="CY367" i="1"/>
  <c r="CY355" i="1"/>
  <c r="CY324" i="1"/>
  <c r="CY308" i="1"/>
  <c r="CY366" i="1"/>
  <c r="CY357" i="1"/>
  <c r="CY313" i="1"/>
  <c r="CY320" i="1"/>
  <c r="CY303" i="1"/>
  <c r="CY314" i="1"/>
  <c r="CY341" i="1"/>
  <c r="CJ300" i="1"/>
  <c r="CN303" i="1"/>
  <c r="CN306" i="1"/>
  <c r="CN317" i="1"/>
  <c r="CN324" i="1"/>
  <c r="CN340" i="1"/>
  <c r="CN323" i="1"/>
  <c r="CN339" i="1"/>
  <c r="CN325" i="1"/>
  <c r="CN320" i="1"/>
  <c r="CN347" i="1"/>
  <c r="CN363" i="1"/>
  <c r="CN329" i="1"/>
  <c r="CN354" i="1"/>
  <c r="CN356" i="1"/>
  <c r="CN357" i="1"/>
  <c r="CN360" i="1"/>
  <c r="CN364" i="1"/>
  <c r="CN366" i="1"/>
  <c r="CN307" i="1"/>
  <c r="CN310" i="1"/>
  <c r="CN321" i="1"/>
  <c r="CN328" i="1"/>
  <c r="CN344" i="1"/>
  <c r="CN327" i="1"/>
  <c r="CN343" i="1"/>
  <c r="CN333" i="1"/>
  <c r="CN326" i="1"/>
  <c r="CN351" i="1"/>
  <c r="CN300" i="1"/>
  <c r="CN337" i="1"/>
  <c r="CN358" i="1"/>
  <c r="CN305" i="1"/>
  <c r="CN362" i="1"/>
  <c r="CN330" i="1"/>
  <c r="CN367" i="1"/>
  <c r="CO304" i="1"/>
  <c r="CO303" i="1"/>
  <c r="CO309" i="1"/>
  <c r="CO313" i="1"/>
  <c r="CO329" i="1"/>
  <c r="CO302" i="1"/>
  <c r="CO328" i="1"/>
  <c r="CO344" i="1"/>
  <c r="CO345" i="1"/>
  <c r="CO331" i="1"/>
  <c r="CO356" i="1"/>
  <c r="CO334" i="1"/>
  <c r="CO355" i="1"/>
  <c r="CO361" i="1"/>
  <c r="CO306" i="1"/>
  <c r="CO362" i="1"/>
  <c r="CO367" i="1"/>
  <c r="CO368" i="1"/>
  <c r="CQ365" i="1"/>
  <c r="CQ329" i="1"/>
  <c r="CQ336" i="1"/>
  <c r="CQ347" i="1"/>
  <c r="CQ314" i="1"/>
  <c r="CQ313" i="1"/>
  <c r="CQ327" i="1"/>
  <c r="CQ300" i="1"/>
  <c r="CQ303" i="1"/>
  <c r="CQ310" i="1"/>
  <c r="CQ368" i="1"/>
  <c r="CQ364" i="1"/>
  <c r="CQ307" i="1"/>
  <c r="CQ355" i="1"/>
  <c r="CQ349" i="1"/>
  <c r="CQ328" i="1"/>
  <c r="CQ354" i="1"/>
  <c r="CQ333" i="1"/>
  <c r="CQ340" i="1"/>
  <c r="CQ326" i="1"/>
  <c r="CQ312" i="1"/>
  <c r="CQ339" i="1"/>
  <c r="CQ323" i="1"/>
  <c r="CQ320" i="1"/>
  <c r="CQ309" i="1"/>
  <c r="CQ306" i="1"/>
  <c r="CQ367" i="1"/>
  <c r="CQ360" i="1"/>
  <c r="CQ363" i="1"/>
  <c r="CQ356" i="1"/>
  <c r="CQ337" i="1"/>
  <c r="CQ345" i="1"/>
  <c r="CQ321" i="1"/>
  <c r="CQ350" i="1"/>
  <c r="CQ325" i="1"/>
  <c r="CQ332" i="1"/>
  <c r="CQ338" i="1"/>
  <c r="CQ322" i="1"/>
  <c r="CQ308" i="1"/>
  <c r="CQ335" i="1"/>
  <c r="CQ318" i="1"/>
  <c r="CQ316" i="1"/>
  <c r="CQ305" i="1"/>
  <c r="CJ336" i="1"/>
  <c r="CJ304" i="1"/>
  <c r="CJ324" i="1"/>
  <c r="CJ353" i="1"/>
  <c r="CJ329" i="1"/>
  <c r="CJ299" i="1"/>
  <c r="CJ333" i="1"/>
  <c r="CJ330" i="1"/>
  <c r="CJ341" i="1"/>
  <c r="CG314" i="1"/>
  <c r="CG330" i="1"/>
  <c r="CG346" i="1"/>
  <c r="CG362" i="1"/>
  <c r="CG311" i="1"/>
  <c r="CG327" i="1"/>
  <c r="CG343" i="1"/>
  <c r="CG359" i="1"/>
  <c r="CG321" i="1"/>
  <c r="CG353" i="1"/>
  <c r="CG328" i="1"/>
  <c r="CG300" i="1"/>
  <c r="CG341" i="1"/>
  <c r="CG357" i="1"/>
  <c r="CG304" i="1"/>
  <c r="CG333" i="1"/>
  <c r="CG367" i="1"/>
  <c r="CG302" i="1"/>
  <c r="CG318" i="1"/>
  <c r="CG334" i="1"/>
  <c r="CG350" i="1"/>
  <c r="CG299" i="1"/>
  <c r="CG315" i="1"/>
  <c r="CG331" i="1"/>
  <c r="CG347" i="1"/>
  <c r="CG363" i="1"/>
  <c r="CG329" i="1"/>
  <c r="CG361" i="1"/>
  <c r="CG340" i="1"/>
  <c r="CG309" i="1"/>
  <c r="CG352" i="1"/>
  <c r="CG301" i="1"/>
  <c r="CG325" i="1"/>
  <c r="CG356" i="1"/>
  <c r="CG366" i="1"/>
  <c r="N467" i="1"/>
  <c r="N455" i="1" s="1"/>
  <c r="L467" i="1"/>
  <c r="U467" i="1"/>
  <c r="P467" i="1"/>
  <c r="F467" i="1"/>
  <c r="I467" i="1"/>
  <c r="D467" i="1"/>
  <c r="D455" i="1" s="1"/>
  <c r="CV367" i="1"/>
  <c r="CV361" i="1"/>
  <c r="CV330" i="1"/>
  <c r="CV363" i="1"/>
  <c r="CV316" i="1"/>
  <c r="CV315" i="1"/>
  <c r="CV324" i="1"/>
  <c r="CV310" i="1"/>
  <c r="CV307" i="1"/>
  <c r="CX367" i="1"/>
  <c r="CX310" i="1"/>
  <c r="CX352" i="1"/>
  <c r="CX353" i="1"/>
  <c r="CX341" i="1"/>
  <c r="CX314" i="1"/>
  <c r="CV319" i="1"/>
  <c r="CX347" i="1"/>
  <c r="CX335" i="1"/>
  <c r="CX330" i="1"/>
  <c r="CX301" i="1"/>
  <c r="CW351" i="1"/>
  <c r="CW300" i="1"/>
  <c r="CV368" i="1"/>
  <c r="CV365" i="1"/>
  <c r="CV360" i="1"/>
  <c r="CV357" i="1"/>
  <c r="CV300" i="1"/>
  <c r="CV358" i="1"/>
  <c r="CV337" i="1"/>
  <c r="CV359" i="1"/>
  <c r="CV342" i="1"/>
  <c r="CV341" i="1"/>
  <c r="CV308" i="1"/>
  <c r="CV331" i="1"/>
  <c r="CV305" i="1"/>
  <c r="CV336" i="1"/>
  <c r="CV320" i="1"/>
  <c r="CV313" i="1"/>
  <c r="CV306" i="1"/>
  <c r="CV303" i="1"/>
  <c r="CX366" i="1"/>
  <c r="CX355" i="1"/>
  <c r="CX362" i="1"/>
  <c r="CX313" i="1"/>
  <c r="CX340" i="1"/>
  <c r="CX348" i="1"/>
  <c r="CX323" i="1"/>
  <c r="CX349" i="1"/>
  <c r="CX320" i="1"/>
  <c r="CX327" i="1"/>
  <c r="CX337" i="1"/>
  <c r="CX318" i="1"/>
  <c r="CX342" i="1"/>
  <c r="CX326" i="1"/>
  <c r="CX307" i="1"/>
  <c r="CX306" i="1"/>
  <c r="CX300" i="1"/>
  <c r="CW363" i="1"/>
  <c r="CW326" i="1"/>
  <c r="CW321" i="1"/>
  <c r="CW302" i="1"/>
  <c r="CT363" i="1"/>
  <c r="CY312" i="1"/>
  <c r="CY332" i="1"/>
  <c r="CY363" i="1"/>
  <c r="CV338" i="1"/>
  <c r="CV309" i="1"/>
  <c r="CV346" i="1"/>
  <c r="CV347" i="1"/>
  <c r="CV335" i="1"/>
  <c r="CV340" i="1"/>
  <c r="CV317" i="1"/>
  <c r="CX363" i="1"/>
  <c r="CX332" i="1"/>
  <c r="CX331" i="1"/>
  <c r="CX328" i="1"/>
  <c r="CX325" i="1"/>
  <c r="CX302" i="1"/>
  <c r="CX315" i="1"/>
  <c r="CX304" i="1"/>
  <c r="CW358" i="1"/>
  <c r="CW345" i="1"/>
  <c r="CW333" i="1"/>
  <c r="CT368" i="1"/>
  <c r="CT308" i="1"/>
  <c r="CV364" i="1"/>
  <c r="CV362" i="1"/>
  <c r="CV352" i="1"/>
  <c r="CV349" i="1"/>
  <c r="CV356" i="1"/>
  <c r="CV354" i="1"/>
  <c r="CV329" i="1"/>
  <c r="CV355" i="1"/>
  <c r="CV334" i="1"/>
  <c r="CV333" i="1"/>
  <c r="CV343" i="1"/>
  <c r="CV327" i="1"/>
  <c r="CV301" i="1"/>
  <c r="CV332" i="1"/>
  <c r="CV318" i="1"/>
  <c r="CV312" i="1"/>
  <c r="CV302" i="1"/>
  <c r="CX365" i="1"/>
  <c r="CX354" i="1"/>
  <c r="CX359" i="1"/>
  <c r="CX358" i="1"/>
  <c r="CX360" i="1"/>
  <c r="CX344" i="1"/>
  <c r="CX361" i="1"/>
  <c r="CX345" i="1"/>
  <c r="CX346" i="1"/>
  <c r="CX317" i="1"/>
  <c r="CX333" i="1"/>
  <c r="CX316" i="1"/>
  <c r="CX338" i="1"/>
  <c r="CX322" i="1"/>
  <c r="CX303" i="1"/>
  <c r="CX312" i="1"/>
  <c r="CW354" i="1"/>
  <c r="CW352" i="1"/>
  <c r="CW328" i="1"/>
  <c r="CW301" i="1"/>
  <c r="CT345" i="1"/>
  <c r="T467" i="1"/>
  <c r="K467" i="1"/>
  <c r="CW365" i="1"/>
  <c r="CW350" i="1"/>
  <c r="CW361" i="1"/>
  <c r="CW327" i="1"/>
  <c r="CW317" i="1"/>
  <c r="CW347" i="1"/>
  <c r="CW319" i="1"/>
  <c r="CW348" i="1"/>
  <c r="CW323" i="1"/>
  <c r="CW338" i="1"/>
  <c r="CW340" i="1"/>
  <c r="CW324" i="1"/>
  <c r="CW306" i="1"/>
  <c r="CW329" i="1"/>
  <c r="CW318" i="1"/>
  <c r="CW311" i="1"/>
  <c r="CW312" i="1"/>
  <c r="CT364" i="1"/>
  <c r="CT356" i="1"/>
  <c r="CT318" i="1"/>
  <c r="CT338" i="1"/>
  <c r="CT305" i="1"/>
  <c r="CW367" i="1"/>
  <c r="CW346" i="1"/>
  <c r="CW357" i="1"/>
  <c r="CW362" i="1"/>
  <c r="CW359" i="1"/>
  <c r="CW342" i="1"/>
  <c r="CW360" i="1"/>
  <c r="CW344" i="1"/>
  <c r="CW315" i="1"/>
  <c r="CW330" i="1"/>
  <c r="CW336" i="1"/>
  <c r="CW320" i="1"/>
  <c r="CW341" i="1"/>
  <c r="CW325" i="1"/>
  <c r="CW314" i="1"/>
  <c r="CW307" i="1"/>
  <c r="CW308" i="1"/>
  <c r="CT328" i="1"/>
  <c r="CT335" i="1"/>
  <c r="CT331" i="1"/>
  <c r="CT322" i="1"/>
  <c r="Q467" i="1"/>
  <c r="CW364" i="1"/>
  <c r="CW366" i="1"/>
  <c r="CW343" i="1"/>
  <c r="CW349" i="1"/>
  <c r="CW353" i="1"/>
  <c r="CW355" i="1"/>
  <c r="CW334" i="1"/>
  <c r="CW356" i="1"/>
  <c r="CW339" i="1"/>
  <c r="CW305" i="1"/>
  <c r="CW322" i="1"/>
  <c r="CW332" i="1"/>
  <c r="CW313" i="1"/>
  <c r="CW337" i="1"/>
  <c r="CW316" i="1"/>
  <c r="CW309" i="1"/>
  <c r="CW303" i="1"/>
  <c r="CT336" i="1"/>
  <c r="CT361" i="1"/>
  <c r="CT341" i="1"/>
  <c r="CY305" i="1"/>
  <c r="CY317" i="1"/>
  <c r="CY347" i="1"/>
  <c r="CY337" i="1"/>
  <c r="CY339" i="1"/>
  <c r="CY350" i="1"/>
  <c r="CY329" i="1"/>
  <c r="CY301" i="1"/>
  <c r="CY322" i="1"/>
  <c r="CY315" i="1"/>
  <c r="CY352" i="1"/>
  <c r="CY316" i="1"/>
  <c r="CY342" i="1"/>
  <c r="CY353" i="1"/>
  <c r="CY365" i="1"/>
  <c r="M467" i="1"/>
  <c r="V467" i="1"/>
  <c r="CT304" i="1"/>
  <c r="CT319" i="1"/>
  <c r="CT330" i="1"/>
  <c r="CT321" i="1"/>
  <c r="CT307" i="1"/>
  <c r="CT346" i="1"/>
  <c r="CT340" i="1"/>
  <c r="CT311" i="1"/>
  <c r="CT348" i="1"/>
  <c r="CT354" i="1"/>
  <c r="CT350" i="1"/>
  <c r="CT351" i="1"/>
  <c r="CT367" i="1"/>
  <c r="CT301" i="1"/>
  <c r="CT312" i="1"/>
  <c r="CT306" i="1"/>
  <c r="CT334" i="1"/>
  <c r="CT329" i="1"/>
  <c r="CT320" i="1"/>
  <c r="CT303" i="1"/>
  <c r="CT349" i="1"/>
  <c r="CT313" i="1"/>
  <c r="CT352" i="1"/>
  <c r="CT344" i="1"/>
  <c r="CT358" i="1"/>
  <c r="CT359" i="1"/>
  <c r="CT309" i="1"/>
  <c r="CT302" i="1"/>
  <c r="CT317" i="1"/>
  <c r="CT342" i="1"/>
  <c r="CT333" i="1"/>
  <c r="CT323" i="1"/>
  <c r="CT324" i="1"/>
  <c r="CT353" i="1"/>
  <c r="CT327" i="1"/>
  <c r="CT360" i="1"/>
  <c r="CT355" i="1"/>
  <c r="CT362" i="1"/>
  <c r="CT365" i="1"/>
  <c r="CT300" i="1"/>
  <c r="CT310" i="1"/>
  <c r="CT326" i="1"/>
  <c r="CT314" i="1"/>
  <c r="CT337" i="1"/>
  <c r="CT339" i="1"/>
  <c r="CT332" i="1"/>
  <c r="CT357" i="1"/>
  <c r="CT343" i="1"/>
  <c r="CT299" i="1"/>
  <c r="CT316" i="1"/>
  <c r="CT347" i="1"/>
  <c r="CT366" i="1"/>
  <c r="CK300" i="1"/>
  <c r="CK299" i="1"/>
  <c r="CK305" i="1"/>
  <c r="CK322" i="1"/>
  <c r="CK325" i="1"/>
  <c r="CK341" i="1"/>
  <c r="CK317" i="1"/>
  <c r="CK336" i="1"/>
  <c r="CK326" i="1"/>
  <c r="CK309" i="1"/>
  <c r="CK343" i="1"/>
  <c r="CK360" i="1"/>
  <c r="CK351" i="1"/>
  <c r="CK346" i="1"/>
  <c r="CK350" i="1"/>
  <c r="CK323" i="1"/>
  <c r="CK362" i="1"/>
  <c r="CK368" i="1"/>
  <c r="CK304" i="1"/>
  <c r="CK303" i="1"/>
  <c r="CK313" i="1"/>
  <c r="CK302" i="1"/>
  <c r="CK329" i="1"/>
  <c r="CK301" i="1"/>
  <c r="CK324" i="1"/>
  <c r="CK340" i="1"/>
  <c r="CK334" i="1"/>
  <c r="CK319" i="1"/>
  <c r="CK348" i="1"/>
  <c r="CK330" i="1"/>
  <c r="CK355" i="1"/>
  <c r="CK349" i="1"/>
  <c r="CK358" i="1"/>
  <c r="CK353" i="1"/>
  <c r="CK364" i="1"/>
  <c r="CK367" i="1"/>
  <c r="CK308" i="1"/>
  <c r="CK307" i="1"/>
  <c r="CK314" i="1"/>
  <c r="CK306" i="1"/>
  <c r="CK333" i="1"/>
  <c r="CK310" i="1"/>
  <c r="CK328" i="1"/>
  <c r="CK344" i="1"/>
  <c r="CK342" i="1"/>
  <c r="CK327" i="1"/>
  <c r="CK352" i="1"/>
  <c r="CK338" i="1"/>
  <c r="CK359" i="1"/>
  <c r="CK357" i="1"/>
  <c r="CK363" i="1"/>
  <c r="CK361" i="1"/>
  <c r="CK365" i="1"/>
  <c r="CK312" i="1"/>
  <c r="CK311" i="1"/>
  <c r="CK318" i="1"/>
  <c r="CK320" i="1"/>
  <c r="CK337" i="1"/>
  <c r="CK315" i="1"/>
  <c r="CK332" i="1"/>
  <c r="CK316" i="1"/>
  <c r="CK345" i="1"/>
  <c r="CK335" i="1"/>
  <c r="CK356" i="1"/>
  <c r="CK347" i="1"/>
  <c r="CK339" i="1"/>
  <c r="CK331" i="1"/>
  <c r="CK321" i="1"/>
  <c r="CK354" i="1"/>
  <c r="CK366" i="1"/>
  <c r="CR299" i="1"/>
  <c r="CR302" i="1"/>
  <c r="CR308" i="1"/>
  <c r="CR305" i="1"/>
  <c r="CR324" i="1"/>
  <c r="CR340" i="1"/>
  <c r="CR320" i="1"/>
  <c r="CR335" i="1"/>
  <c r="CR329" i="1"/>
  <c r="CR330" i="1"/>
  <c r="CR355" i="1"/>
  <c r="CR325" i="1"/>
  <c r="CR350" i="1"/>
  <c r="CR342" i="1"/>
  <c r="CR334" i="1"/>
  <c r="CR348" i="1"/>
  <c r="CR357" i="1"/>
  <c r="CR365" i="1"/>
  <c r="CR303" i="1"/>
  <c r="CR306" i="1"/>
  <c r="CR313" i="1"/>
  <c r="CR309" i="1"/>
  <c r="CR328" i="1"/>
  <c r="CR344" i="1"/>
  <c r="CR323" i="1"/>
  <c r="CR339" i="1"/>
  <c r="CR337" i="1"/>
  <c r="CR338" i="1"/>
  <c r="CR359" i="1"/>
  <c r="CR333" i="1"/>
  <c r="CR354" i="1"/>
  <c r="CR352" i="1"/>
  <c r="CR345" i="1"/>
  <c r="CR356" i="1"/>
  <c r="CR364" i="1"/>
  <c r="CR367" i="1"/>
  <c r="CR307" i="1"/>
  <c r="CR310" i="1"/>
  <c r="CR317" i="1"/>
  <c r="CR314" i="1"/>
  <c r="CR332" i="1"/>
  <c r="CR304" i="1"/>
  <c r="CR327" i="1"/>
  <c r="CR343" i="1"/>
  <c r="CR312" i="1"/>
  <c r="CR347" i="1"/>
  <c r="CR363" i="1"/>
  <c r="CR341" i="1"/>
  <c r="CR358" i="1"/>
  <c r="CR360" i="1"/>
  <c r="CR353" i="1"/>
  <c r="CR361" i="1"/>
  <c r="CR366" i="1"/>
  <c r="CR311" i="1"/>
  <c r="CR300" i="1"/>
  <c r="CR321" i="1"/>
  <c r="CR316" i="1"/>
  <c r="CR336" i="1"/>
  <c r="CR318" i="1"/>
  <c r="CR331" i="1"/>
  <c r="CR319" i="1"/>
  <c r="CR322" i="1"/>
  <c r="CR351" i="1"/>
  <c r="CR301" i="1"/>
  <c r="CR346" i="1"/>
  <c r="CR315" i="1"/>
  <c r="CR362" i="1"/>
  <c r="CR326" i="1"/>
  <c r="CR349" i="1"/>
  <c r="CR368" i="1"/>
  <c r="CI306" i="1"/>
  <c r="CI309" i="1"/>
  <c r="CI316" i="1"/>
  <c r="CI323" i="1"/>
  <c r="CI339" i="1"/>
  <c r="CI314" i="1"/>
  <c r="CI334" i="1"/>
  <c r="CI324" i="1"/>
  <c r="CI299" i="1"/>
  <c r="CI333" i="1"/>
  <c r="CI354" i="1"/>
  <c r="CI322" i="1"/>
  <c r="CI345" i="1"/>
  <c r="CI361" i="1"/>
  <c r="CI348" i="1"/>
  <c r="CI312" i="1"/>
  <c r="CI364" i="1"/>
  <c r="CI368" i="1"/>
  <c r="CI301" i="1"/>
  <c r="CI303" i="1"/>
  <c r="CI317" i="1"/>
  <c r="CI331" i="1"/>
  <c r="CI300" i="1"/>
  <c r="CI326" i="1"/>
  <c r="CI342" i="1"/>
  <c r="CI340" i="1"/>
  <c r="CI318" i="1"/>
  <c r="CI346" i="1"/>
  <c r="CI362" i="1"/>
  <c r="CI336" i="1"/>
  <c r="CI353" i="1"/>
  <c r="CI355" i="1"/>
  <c r="CI351" i="1"/>
  <c r="CI352" i="1"/>
  <c r="CI366" i="1"/>
  <c r="CI310" i="1"/>
  <c r="CI320" i="1"/>
  <c r="CI343" i="1"/>
  <c r="CI338" i="1"/>
  <c r="CI308" i="1"/>
  <c r="CI358" i="1"/>
  <c r="CI349" i="1"/>
  <c r="CI356" i="1"/>
  <c r="CI365" i="1"/>
  <c r="CI305" i="1"/>
  <c r="CI319" i="1"/>
  <c r="CI304" i="1"/>
  <c r="CI315" i="1"/>
  <c r="CI325" i="1"/>
  <c r="CI307" i="1"/>
  <c r="CI357" i="1"/>
  <c r="CI359" i="1"/>
  <c r="CI367" i="1"/>
  <c r="CI313" i="1"/>
  <c r="CI327" i="1"/>
  <c r="CI321" i="1"/>
  <c r="CI332" i="1"/>
  <c r="CI341" i="1"/>
  <c r="CI328" i="1"/>
  <c r="CI329" i="1"/>
  <c r="CI337" i="1"/>
  <c r="CI302" i="1"/>
  <c r="CI311" i="1"/>
  <c r="CI335" i="1"/>
  <c r="CI330" i="1"/>
  <c r="CI347" i="1"/>
  <c r="CI350" i="1"/>
  <c r="CI344" i="1"/>
  <c r="CI363" i="1"/>
  <c r="CI360" i="1"/>
  <c r="CH309" i="1"/>
  <c r="CH308" i="1"/>
  <c r="CH319" i="1"/>
  <c r="CH326" i="1"/>
  <c r="CH342" i="1"/>
  <c r="CH325" i="1"/>
  <c r="CH341" i="1"/>
  <c r="CH335" i="1"/>
  <c r="CH322" i="1"/>
  <c r="CH345" i="1"/>
  <c r="CH361" i="1"/>
  <c r="CH339" i="1"/>
  <c r="CH360" i="1"/>
  <c r="CH350" i="1"/>
  <c r="CH362" i="1"/>
  <c r="CH332" i="1"/>
  <c r="CH365" i="1"/>
  <c r="CH313" i="1"/>
  <c r="CH312" i="1"/>
  <c r="CH310" i="1"/>
  <c r="CH330" i="1"/>
  <c r="CH299" i="1"/>
  <c r="CH329" i="1"/>
  <c r="CH302" i="1"/>
  <c r="CH343" i="1"/>
  <c r="CH328" i="1"/>
  <c r="CH349" i="1"/>
  <c r="CH317" i="1"/>
  <c r="CH348" i="1"/>
  <c r="CH320" i="1"/>
  <c r="CH358" i="1"/>
  <c r="CH340" i="1"/>
  <c r="CH355" i="1"/>
  <c r="CH366" i="1"/>
  <c r="CH301" i="1"/>
  <c r="CH300" i="1"/>
  <c r="CH306" i="1"/>
  <c r="CH314" i="1"/>
  <c r="CH334" i="1"/>
  <c r="CH316" i="1"/>
  <c r="CH333" i="1"/>
  <c r="CH311" i="1"/>
  <c r="CH346" i="1"/>
  <c r="CH336" i="1"/>
  <c r="CH353" i="1"/>
  <c r="CH323" i="1"/>
  <c r="CH352" i="1"/>
  <c r="CH324" i="1"/>
  <c r="CH351" i="1"/>
  <c r="CH354" i="1"/>
  <c r="CH363" i="1"/>
  <c r="CH367" i="1"/>
  <c r="CH305" i="1"/>
  <c r="CH304" i="1"/>
  <c r="CH315" i="1"/>
  <c r="CH321" i="1"/>
  <c r="CH338" i="1"/>
  <c r="CH318" i="1"/>
  <c r="CH337" i="1"/>
  <c r="CH327" i="1"/>
  <c r="CH307" i="1"/>
  <c r="CH344" i="1"/>
  <c r="CH357" i="1"/>
  <c r="CH331" i="1"/>
  <c r="CH356" i="1"/>
  <c r="CH347" i="1"/>
  <c r="CH359" i="1"/>
  <c r="CH303" i="1"/>
  <c r="CH364" i="1"/>
  <c r="CH368" i="1"/>
  <c r="C26" i="46"/>
  <c r="D26" i="46" s="1"/>
  <c r="C42" i="46"/>
  <c r="D42" i="46" s="1"/>
  <c r="C16" i="46"/>
  <c r="D16" i="46" s="1"/>
  <c r="C10" i="46"/>
  <c r="D10" i="46" s="1"/>
  <c r="C32" i="46"/>
  <c r="D32" i="46" s="1"/>
  <c r="C11" i="46"/>
  <c r="X11" i="45"/>
  <c r="X23" i="45"/>
  <c r="C23" i="46"/>
  <c r="C35" i="46"/>
  <c r="D35" i="46" s="1"/>
  <c r="X35" i="45"/>
  <c r="C43" i="46"/>
  <c r="X43" i="45"/>
  <c r="C14" i="46"/>
  <c r="D14" i="46" s="1"/>
  <c r="C30" i="46"/>
  <c r="D30" i="46" s="1"/>
  <c r="C46" i="46"/>
  <c r="D46" i="46" s="1"/>
  <c r="C20" i="46"/>
  <c r="D20" i="46" s="1"/>
  <c r="C36" i="46"/>
  <c r="D36" i="46" s="1"/>
  <c r="X15" i="45"/>
  <c r="C15" i="46"/>
  <c r="C27" i="46"/>
  <c r="X27" i="45"/>
  <c r="X39" i="45"/>
  <c r="C39" i="46"/>
  <c r="X9" i="45"/>
  <c r="C9" i="46"/>
  <c r="D9" i="46" s="1"/>
  <c r="X13" i="45"/>
  <c r="C13" i="46"/>
  <c r="X17" i="45"/>
  <c r="C17" i="46"/>
  <c r="D17" i="46" s="1"/>
  <c r="X21" i="45"/>
  <c r="C21" i="46"/>
  <c r="X25" i="45"/>
  <c r="C25" i="46"/>
  <c r="D25" i="46" s="1"/>
  <c r="X29" i="45"/>
  <c r="C29" i="46"/>
  <c r="X33" i="45"/>
  <c r="C33" i="46"/>
  <c r="D33" i="46" s="1"/>
  <c r="X37" i="45"/>
  <c r="C37" i="46"/>
  <c r="X41" i="45"/>
  <c r="C41" i="46"/>
  <c r="D41" i="46" s="1"/>
  <c r="X45" i="45"/>
  <c r="C45" i="46"/>
  <c r="C18" i="46"/>
  <c r="D18" i="46" s="1"/>
  <c r="C34" i="46"/>
  <c r="D34" i="46" s="1"/>
  <c r="C8" i="46"/>
  <c r="D8" i="46" s="1"/>
  <c r="C24" i="46"/>
  <c r="D24" i="46" s="1"/>
  <c r="C40" i="46"/>
  <c r="D40" i="46" s="1"/>
  <c r="X7" i="45"/>
  <c r="C7" i="46"/>
  <c r="C19" i="46"/>
  <c r="D19" i="46" s="1"/>
  <c r="X19" i="45"/>
  <c r="X31" i="45"/>
  <c r="C31" i="46"/>
  <c r="X47" i="45"/>
  <c r="C47" i="46"/>
  <c r="C22" i="46"/>
  <c r="D22" i="46" s="1"/>
  <c r="C38" i="46"/>
  <c r="D38" i="46" s="1"/>
  <c r="C12" i="46"/>
  <c r="D12" i="46" s="1"/>
  <c r="C28" i="46"/>
  <c r="D28" i="46" s="1"/>
  <c r="C44" i="46"/>
  <c r="D44" i="46" s="1"/>
  <c r="C6" i="46"/>
  <c r="D6" i="46" s="1"/>
  <c r="B7" i="19"/>
  <c r="E8" i="36" s="1"/>
  <c r="B8" i="19"/>
  <c r="E9" i="36" s="1"/>
  <c r="B9" i="19"/>
  <c r="E10" i="36" s="1"/>
  <c r="B10" i="19"/>
  <c r="E11" i="36" s="1"/>
  <c r="B11" i="19"/>
  <c r="E12" i="36" s="1"/>
  <c r="B12" i="19"/>
  <c r="E13" i="36" s="1"/>
  <c r="B13" i="19"/>
  <c r="E14" i="36" s="1"/>
  <c r="B14" i="19"/>
  <c r="E15" i="36" s="1"/>
  <c r="B15" i="19"/>
  <c r="E16" i="36" s="1"/>
  <c r="B16" i="19"/>
  <c r="E17" i="36" s="1"/>
  <c r="B17" i="19"/>
  <c r="E18" i="36" s="1"/>
  <c r="B18" i="19"/>
  <c r="E19" i="36" s="1"/>
  <c r="B19" i="19"/>
  <c r="E20" i="36" s="1"/>
  <c r="B20" i="19"/>
  <c r="E21" i="36" s="1"/>
  <c r="B21" i="19"/>
  <c r="E22" i="36" s="1"/>
  <c r="B22" i="19"/>
  <c r="E23" i="36" s="1"/>
  <c r="B23" i="19"/>
  <c r="E24" i="36" s="1"/>
  <c r="B24" i="19"/>
  <c r="E25" i="36" s="1"/>
  <c r="B25" i="19"/>
  <c r="E26" i="36" s="1"/>
  <c r="B26" i="19"/>
  <c r="E27" i="36" s="1"/>
  <c r="B27" i="19"/>
  <c r="E28" i="36" s="1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W44" i="19" s="1"/>
  <c r="B45" i="19"/>
  <c r="W45" i="19" s="1"/>
  <c r="B46" i="19"/>
  <c r="W46" i="19" s="1"/>
  <c r="B47" i="19"/>
  <c r="W47" i="19" s="1"/>
  <c r="B48" i="19"/>
  <c r="W48" i="19" s="1"/>
  <c r="B49" i="19"/>
  <c r="W49" i="19" s="1"/>
  <c r="B50" i="19"/>
  <c r="W50" i="19" s="1"/>
  <c r="B51" i="19"/>
  <c r="W51" i="19" s="1"/>
  <c r="B52" i="19"/>
  <c r="W52" i="19" s="1"/>
  <c r="B53" i="19"/>
  <c r="W53" i="19" s="1"/>
  <c r="B54" i="19"/>
  <c r="W54" i="19" s="1"/>
  <c r="B55" i="19"/>
  <c r="W55" i="19" s="1"/>
  <c r="B56" i="19"/>
  <c r="W56" i="19" s="1"/>
  <c r="B57" i="19"/>
  <c r="W57" i="19" s="1"/>
  <c r="B58" i="19"/>
  <c r="W58" i="19" s="1"/>
  <c r="B59" i="19"/>
  <c r="W59" i="19" s="1"/>
  <c r="B60" i="19"/>
  <c r="W60" i="19" s="1"/>
  <c r="B61" i="19"/>
  <c r="W61" i="19" s="1"/>
  <c r="B62" i="19"/>
  <c r="W62" i="19" s="1"/>
  <c r="B63" i="19"/>
  <c r="W63" i="19" s="1"/>
  <c r="B64" i="19"/>
  <c r="W64" i="19" s="1"/>
  <c r="B65" i="19"/>
  <c r="W65" i="19" s="1"/>
  <c r="B66" i="19"/>
  <c r="W66" i="19" s="1"/>
  <c r="B67" i="19"/>
  <c r="W67" i="19" s="1"/>
  <c r="B68" i="19"/>
  <c r="W68" i="19" s="1"/>
  <c r="B69" i="19"/>
  <c r="W69" i="19" s="1"/>
  <c r="B70" i="19"/>
  <c r="W70" i="19" s="1"/>
  <c r="B71" i="19"/>
  <c r="W71" i="19" s="1"/>
  <c r="B72" i="19"/>
  <c r="W72" i="19" s="1"/>
  <c r="B73" i="19"/>
  <c r="W73" i="19" s="1"/>
  <c r="B74" i="19"/>
  <c r="W74" i="19" s="1"/>
  <c r="B75" i="19"/>
  <c r="W75" i="19" s="1"/>
  <c r="B76" i="19"/>
  <c r="W76" i="19" s="1"/>
  <c r="B77" i="19"/>
  <c r="W77" i="19" s="1"/>
  <c r="B78" i="19"/>
  <c r="W78" i="19" s="1"/>
  <c r="B79" i="19"/>
  <c r="W79" i="19" s="1"/>
  <c r="B80" i="19"/>
  <c r="W80" i="19" s="1"/>
  <c r="B81" i="19"/>
  <c r="W81" i="19" s="1"/>
  <c r="B82" i="19"/>
  <c r="W82" i="19" s="1"/>
  <c r="B83" i="19"/>
  <c r="W83" i="19" s="1"/>
  <c r="B84" i="19"/>
  <c r="W84" i="19" s="1"/>
  <c r="B85" i="19"/>
  <c r="W85" i="19" s="1"/>
  <c r="B86" i="19"/>
  <c r="W86" i="19" s="1"/>
  <c r="B87" i="19"/>
  <c r="W87" i="19" s="1"/>
  <c r="B88" i="19"/>
  <c r="W88" i="19" s="1"/>
  <c r="B89" i="19"/>
  <c r="W89" i="19" s="1"/>
  <c r="B90" i="19"/>
  <c r="W90" i="19" s="1"/>
  <c r="B91" i="19"/>
  <c r="W91" i="19" s="1"/>
  <c r="B92" i="19"/>
  <c r="W92" i="19" s="1"/>
  <c r="B93" i="19"/>
  <c r="W93" i="19" s="1"/>
  <c r="B94" i="19"/>
  <c r="W94" i="19" s="1"/>
  <c r="B95" i="19"/>
  <c r="W95" i="19" s="1"/>
  <c r="B96" i="19"/>
  <c r="W96" i="19" s="1"/>
  <c r="B97" i="19"/>
  <c r="W97" i="19" s="1"/>
  <c r="B98" i="19"/>
  <c r="W98" i="19" s="1"/>
  <c r="B99" i="19"/>
  <c r="W99" i="19" s="1"/>
  <c r="B100" i="19"/>
  <c r="W100" i="19" s="1"/>
  <c r="B101" i="19"/>
  <c r="W101" i="19" s="1"/>
  <c r="B102" i="19"/>
  <c r="W102" i="19" s="1"/>
  <c r="B103" i="19"/>
  <c r="W103" i="19" s="1"/>
  <c r="B104" i="19"/>
  <c r="W104" i="19" s="1"/>
  <c r="B105" i="19"/>
  <c r="W105" i="19" s="1"/>
  <c r="B106" i="19"/>
  <c r="W106" i="19" s="1"/>
  <c r="B107" i="19"/>
  <c r="W107" i="19" s="1"/>
  <c r="B108" i="19"/>
  <c r="W108" i="19" s="1"/>
  <c r="B109" i="19"/>
  <c r="W109" i="19" s="1"/>
  <c r="B110" i="19"/>
  <c r="W110" i="19" s="1"/>
  <c r="B111" i="19"/>
  <c r="W111" i="19" s="1"/>
  <c r="B112" i="19"/>
  <c r="W112" i="19" s="1"/>
  <c r="B113" i="19"/>
  <c r="W113" i="19" s="1"/>
  <c r="B114" i="19"/>
  <c r="W114" i="19" s="1"/>
  <c r="B115" i="19"/>
  <c r="W115" i="19" s="1"/>
  <c r="B116" i="19"/>
  <c r="W116" i="19" s="1"/>
  <c r="B117" i="19"/>
  <c r="W117" i="19" s="1"/>
  <c r="B118" i="19"/>
  <c r="W118" i="19" s="1"/>
  <c r="B119" i="19"/>
  <c r="W119" i="19" s="1"/>
  <c r="B120" i="19"/>
  <c r="W120" i="19" s="1"/>
  <c r="B121" i="19"/>
  <c r="W121" i="19" s="1"/>
  <c r="B122" i="19"/>
  <c r="W122" i="19" s="1"/>
  <c r="B123" i="19"/>
  <c r="W123" i="19" s="1"/>
  <c r="B124" i="19"/>
  <c r="W124" i="19" s="1"/>
  <c r="B125" i="19"/>
  <c r="W125" i="19" s="1"/>
  <c r="B126" i="19"/>
  <c r="W126" i="19" s="1"/>
  <c r="B127" i="19"/>
  <c r="W127" i="19" s="1"/>
  <c r="B128" i="19"/>
  <c r="W128" i="19" s="1"/>
  <c r="B129" i="19"/>
  <c r="W129" i="19" s="1"/>
  <c r="B130" i="19"/>
  <c r="W130" i="19" s="1"/>
  <c r="B131" i="19"/>
  <c r="W131" i="19" s="1"/>
  <c r="B132" i="19"/>
  <c r="W132" i="19" s="1"/>
  <c r="B133" i="19"/>
  <c r="W133" i="19" s="1"/>
  <c r="B134" i="19"/>
  <c r="W134" i="19" s="1"/>
  <c r="B135" i="19"/>
  <c r="W135" i="19" s="1"/>
  <c r="B136" i="19"/>
  <c r="W136" i="19" s="1"/>
  <c r="B137" i="19"/>
  <c r="W137" i="19" s="1"/>
  <c r="B138" i="19"/>
  <c r="W138" i="19" s="1"/>
  <c r="B139" i="19"/>
  <c r="W139" i="19" s="1"/>
  <c r="B140" i="19"/>
  <c r="W140" i="19" s="1"/>
  <c r="B141" i="19"/>
  <c r="W141" i="19" s="1"/>
  <c r="B142" i="19"/>
  <c r="W142" i="19" s="1"/>
  <c r="B143" i="19"/>
  <c r="W143" i="19" s="1"/>
  <c r="B144" i="19"/>
  <c r="W144" i="19" s="1"/>
  <c r="B145" i="19"/>
  <c r="W145" i="19" s="1"/>
  <c r="B146" i="19"/>
  <c r="W146" i="19" s="1"/>
  <c r="B147" i="19"/>
  <c r="W147" i="19" s="1"/>
  <c r="B148" i="19"/>
  <c r="W148" i="19" s="1"/>
  <c r="B149" i="19"/>
  <c r="W149" i="19" s="1"/>
  <c r="B150" i="19"/>
  <c r="W150" i="19" s="1"/>
  <c r="B151" i="19"/>
  <c r="W151" i="19" s="1"/>
  <c r="B152" i="19"/>
  <c r="W152" i="19" s="1"/>
  <c r="B153" i="19"/>
  <c r="W153" i="19" s="1"/>
  <c r="B154" i="19"/>
  <c r="W154" i="19" s="1"/>
  <c r="B155" i="19"/>
  <c r="W155" i="19" s="1"/>
  <c r="B156" i="19"/>
  <c r="W156" i="19" s="1"/>
  <c r="B157" i="19"/>
  <c r="W157" i="19" s="1"/>
  <c r="B158" i="19"/>
  <c r="W158" i="19" s="1"/>
  <c r="B159" i="19"/>
  <c r="W159" i="19" s="1"/>
  <c r="B160" i="19"/>
  <c r="W160" i="19" s="1"/>
  <c r="B161" i="19"/>
  <c r="W161" i="19" s="1"/>
  <c r="B162" i="19"/>
  <c r="W162" i="19" s="1"/>
  <c r="B163" i="19"/>
  <c r="W163" i="19" s="1"/>
  <c r="B164" i="19"/>
  <c r="W164" i="19" s="1"/>
  <c r="B165" i="19"/>
  <c r="W165" i="19" s="1"/>
  <c r="B166" i="19"/>
  <c r="W166" i="19" s="1"/>
  <c r="B167" i="19"/>
  <c r="W167" i="19" s="1"/>
  <c r="B168" i="19"/>
  <c r="W168" i="19" s="1"/>
  <c r="B169" i="19"/>
  <c r="W169" i="19" s="1"/>
  <c r="B170" i="19"/>
  <c r="W170" i="19" s="1"/>
  <c r="B171" i="19"/>
  <c r="W171" i="19" s="1"/>
  <c r="B172" i="19"/>
  <c r="W172" i="19" s="1"/>
  <c r="B173" i="19"/>
  <c r="W173" i="19" s="1"/>
  <c r="B174" i="19"/>
  <c r="W174" i="19" s="1"/>
  <c r="B175" i="19"/>
  <c r="W175" i="19" s="1"/>
  <c r="B176" i="19"/>
  <c r="W176" i="19" s="1"/>
  <c r="B177" i="19"/>
  <c r="W177" i="19" s="1"/>
  <c r="B178" i="19"/>
  <c r="W178" i="19" s="1"/>
  <c r="B179" i="19"/>
  <c r="W179" i="19" s="1"/>
  <c r="B180" i="19"/>
  <c r="W180" i="19" s="1"/>
  <c r="B181" i="19"/>
  <c r="W181" i="19" s="1"/>
  <c r="B182" i="19"/>
  <c r="W182" i="19" s="1"/>
  <c r="B183" i="19"/>
  <c r="W183" i="19" s="1"/>
  <c r="B184" i="19"/>
  <c r="W184" i="19" s="1"/>
  <c r="B185" i="19"/>
  <c r="W185" i="19" s="1"/>
  <c r="B186" i="19"/>
  <c r="W186" i="19" s="1"/>
  <c r="B187" i="19"/>
  <c r="W187" i="19" s="1"/>
  <c r="B188" i="19"/>
  <c r="W188" i="19" s="1"/>
  <c r="B189" i="19"/>
  <c r="W189" i="19" s="1"/>
  <c r="B190" i="19"/>
  <c r="W190" i="19" s="1"/>
  <c r="B191" i="19"/>
  <c r="W191" i="19" s="1"/>
  <c r="B192" i="19"/>
  <c r="W192" i="19" s="1"/>
  <c r="B193" i="19"/>
  <c r="W193" i="19" s="1"/>
  <c r="B194" i="19"/>
  <c r="W194" i="19" s="1"/>
  <c r="B195" i="19"/>
  <c r="W195" i="19" s="1"/>
  <c r="B196" i="19"/>
  <c r="W196" i="19" s="1"/>
  <c r="B197" i="19"/>
  <c r="W197" i="19" s="1"/>
  <c r="B198" i="19"/>
  <c r="W198" i="19" s="1"/>
  <c r="B199" i="19"/>
  <c r="W199" i="19" s="1"/>
  <c r="B200" i="19"/>
  <c r="W200" i="19" s="1"/>
  <c r="B201" i="19"/>
  <c r="W201" i="19" s="1"/>
  <c r="B202" i="19"/>
  <c r="W202" i="19" s="1"/>
  <c r="B203" i="19"/>
  <c r="W203" i="19" s="1"/>
  <c r="B204" i="19"/>
  <c r="W204" i="19" s="1"/>
  <c r="B205" i="19"/>
  <c r="W205" i="19" s="1"/>
  <c r="B206" i="19"/>
  <c r="W206" i="19" s="1"/>
  <c r="B207" i="19"/>
  <c r="W207" i="19" s="1"/>
  <c r="B208" i="19"/>
  <c r="W208" i="19" s="1"/>
  <c r="B209" i="19"/>
  <c r="W209" i="19" s="1"/>
  <c r="B210" i="19"/>
  <c r="W210" i="19" s="1"/>
  <c r="B211" i="19"/>
  <c r="W211" i="19" s="1"/>
  <c r="B212" i="19"/>
  <c r="W212" i="19" s="1"/>
  <c r="B213" i="19"/>
  <c r="W213" i="19" s="1"/>
  <c r="B214" i="19"/>
  <c r="W214" i="19" s="1"/>
  <c r="B215" i="19"/>
  <c r="W215" i="19" s="1"/>
  <c r="B216" i="19"/>
  <c r="W216" i="19" s="1"/>
  <c r="B217" i="19"/>
  <c r="W217" i="19" s="1"/>
  <c r="B218" i="19"/>
  <c r="W218" i="19" s="1"/>
  <c r="B219" i="19"/>
  <c r="W219" i="19" s="1"/>
  <c r="B220" i="19"/>
  <c r="W220" i="19" s="1"/>
  <c r="B221" i="19"/>
  <c r="W221" i="19" s="1"/>
  <c r="B222" i="19"/>
  <c r="W222" i="19" s="1"/>
  <c r="B223" i="19"/>
  <c r="W223" i="19" s="1"/>
  <c r="B224" i="19"/>
  <c r="W224" i="19" s="1"/>
  <c r="B225" i="19"/>
  <c r="W225" i="19" s="1"/>
  <c r="B226" i="19"/>
  <c r="W226" i="19" s="1"/>
  <c r="B227" i="19"/>
  <c r="W227" i="19" s="1"/>
  <c r="B228" i="19"/>
  <c r="W228" i="19" s="1"/>
  <c r="B229" i="19"/>
  <c r="W229" i="19" s="1"/>
  <c r="B230" i="19"/>
  <c r="W230" i="19" s="1"/>
  <c r="B231" i="19"/>
  <c r="W231" i="19" s="1"/>
  <c r="B232" i="19"/>
  <c r="W232" i="19" s="1"/>
  <c r="B233" i="19"/>
  <c r="W233" i="19" s="1"/>
  <c r="B234" i="19"/>
  <c r="W234" i="19" s="1"/>
  <c r="B235" i="19"/>
  <c r="W235" i="19" s="1"/>
  <c r="B236" i="19"/>
  <c r="W236" i="19" s="1"/>
  <c r="B237" i="19"/>
  <c r="W237" i="19" s="1"/>
  <c r="B238" i="19"/>
  <c r="W238" i="19" s="1"/>
  <c r="B239" i="19"/>
  <c r="W239" i="19" s="1"/>
  <c r="B240" i="19"/>
  <c r="W240" i="19" s="1"/>
  <c r="B241" i="19"/>
  <c r="W241" i="19" s="1"/>
  <c r="B242" i="19"/>
  <c r="W242" i="19" s="1"/>
  <c r="B243" i="19"/>
  <c r="W243" i="19" s="1"/>
  <c r="B244" i="19"/>
  <c r="W244" i="19" s="1"/>
  <c r="B245" i="19"/>
  <c r="W245" i="19" s="1"/>
  <c r="B246" i="19"/>
  <c r="W246" i="19" s="1"/>
  <c r="B247" i="19"/>
  <c r="W247" i="19" s="1"/>
  <c r="B248" i="19"/>
  <c r="W248" i="19" s="1"/>
  <c r="B249" i="19"/>
  <c r="W249" i="19" s="1"/>
  <c r="B250" i="19"/>
  <c r="W250" i="19" s="1"/>
  <c r="B251" i="19"/>
  <c r="W251" i="19" s="1"/>
  <c r="B252" i="19"/>
  <c r="W252" i="19" s="1"/>
  <c r="B253" i="19"/>
  <c r="W253" i="19" s="1"/>
  <c r="B254" i="19"/>
  <c r="W254" i="19" s="1"/>
  <c r="B255" i="19"/>
  <c r="W255" i="19" s="1"/>
  <c r="B256" i="19"/>
  <c r="W256" i="19" s="1"/>
  <c r="B257" i="19"/>
  <c r="W257" i="19" s="1"/>
  <c r="B258" i="19"/>
  <c r="W258" i="19" s="1"/>
  <c r="B259" i="19"/>
  <c r="W259" i="19" s="1"/>
  <c r="B260" i="19"/>
  <c r="W260" i="19" s="1"/>
  <c r="B261" i="19"/>
  <c r="W261" i="19" s="1"/>
  <c r="B262" i="19"/>
  <c r="W262" i="19" s="1"/>
  <c r="B263" i="19"/>
  <c r="W263" i="19" s="1"/>
  <c r="B264" i="19"/>
  <c r="W264" i="19" s="1"/>
  <c r="B265" i="19"/>
  <c r="W265" i="19" s="1"/>
  <c r="B266" i="19"/>
  <c r="W266" i="19" s="1"/>
  <c r="B267" i="19"/>
  <c r="W267" i="19" s="1"/>
  <c r="B268" i="19"/>
  <c r="W268" i="19" s="1"/>
  <c r="B269" i="19"/>
  <c r="W269" i="19" s="1"/>
  <c r="B270" i="19"/>
  <c r="W270" i="19" s="1"/>
  <c r="B271" i="19"/>
  <c r="W271" i="19" s="1"/>
  <c r="B272" i="19"/>
  <c r="W272" i="19" s="1"/>
  <c r="B273" i="19"/>
  <c r="W273" i="19" s="1"/>
  <c r="B274" i="19"/>
  <c r="W274" i="19" s="1"/>
  <c r="B275" i="19"/>
  <c r="W275" i="19" s="1"/>
  <c r="B276" i="19"/>
  <c r="W276" i="19" s="1"/>
  <c r="B277" i="19"/>
  <c r="W277" i="19" s="1"/>
  <c r="B278" i="19"/>
  <c r="W278" i="19" s="1"/>
  <c r="B279" i="19"/>
  <c r="W279" i="19" s="1"/>
  <c r="B280" i="19"/>
  <c r="W280" i="19" s="1"/>
  <c r="B281" i="19"/>
  <c r="W281" i="19" s="1"/>
  <c r="B282" i="19"/>
  <c r="W282" i="19" s="1"/>
  <c r="B283" i="19"/>
  <c r="W283" i="19" s="1"/>
  <c r="B284" i="19"/>
  <c r="W284" i="19" s="1"/>
  <c r="B285" i="19"/>
  <c r="W285" i="19" s="1"/>
  <c r="B286" i="19"/>
  <c r="W286" i="19" s="1"/>
  <c r="B287" i="19"/>
  <c r="W287" i="19" s="1"/>
  <c r="B288" i="19"/>
  <c r="W288" i="19" s="1"/>
  <c r="B289" i="19"/>
  <c r="W289" i="19" s="1"/>
  <c r="B290" i="19"/>
  <c r="W290" i="19" s="1"/>
  <c r="B291" i="19"/>
  <c r="W291" i="19" s="1"/>
  <c r="B292" i="19"/>
  <c r="W292" i="19" s="1"/>
  <c r="B293" i="19"/>
  <c r="W293" i="19" s="1"/>
  <c r="B294" i="19"/>
  <c r="W294" i="19" s="1"/>
  <c r="B295" i="19"/>
  <c r="W295" i="19" s="1"/>
  <c r="B296" i="19"/>
  <c r="W296" i="19" s="1"/>
  <c r="B297" i="19"/>
  <c r="W297" i="19" s="1"/>
  <c r="B298" i="19"/>
  <c r="W298" i="19" s="1"/>
  <c r="B299" i="19"/>
  <c r="W299" i="19" s="1"/>
  <c r="B300" i="19"/>
  <c r="W300" i="19" s="1"/>
  <c r="B301" i="19"/>
  <c r="W301" i="19" s="1"/>
  <c r="B302" i="19"/>
  <c r="W302" i="19" s="1"/>
  <c r="B303" i="19"/>
  <c r="W303" i="19" s="1"/>
  <c r="B304" i="19"/>
  <c r="W304" i="19" s="1"/>
  <c r="B305" i="19"/>
  <c r="W305" i="19" s="1"/>
  <c r="B306" i="19"/>
  <c r="W306" i="19" s="1"/>
  <c r="B307" i="19"/>
  <c r="W307" i="19" s="1"/>
  <c r="B308" i="19"/>
  <c r="W308" i="19" s="1"/>
  <c r="B309" i="19"/>
  <c r="W309" i="19" s="1"/>
  <c r="B310" i="19"/>
  <c r="W310" i="19" s="1"/>
  <c r="B311" i="19"/>
  <c r="W311" i="19" s="1"/>
  <c r="B312" i="19"/>
  <c r="W312" i="19" s="1"/>
  <c r="B313" i="19"/>
  <c r="W313" i="19" s="1"/>
  <c r="B314" i="19"/>
  <c r="W314" i="19" s="1"/>
  <c r="B315" i="19"/>
  <c r="W315" i="19" s="1"/>
  <c r="B316" i="19"/>
  <c r="W316" i="19" s="1"/>
  <c r="B317" i="19"/>
  <c r="W317" i="19" s="1"/>
  <c r="B318" i="19"/>
  <c r="W318" i="19" s="1"/>
  <c r="B319" i="19"/>
  <c r="W319" i="19" s="1"/>
  <c r="B320" i="19"/>
  <c r="W320" i="19" s="1"/>
  <c r="B321" i="19"/>
  <c r="W321" i="19" s="1"/>
  <c r="B322" i="19"/>
  <c r="W322" i="19" s="1"/>
  <c r="B323" i="19"/>
  <c r="W323" i="19" s="1"/>
  <c r="B324" i="19"/>
  <c r="W324" i="19" s="1"/>
  <c r="B325" i="19"/>
  <c r="W325" i="19" s="1"/>
  <c r="B326" i="19"/>
  <c r="W326" i="19" s="1"/>
  <c r="B327" i="19"/>
  <c r="W327" i="19" s="1"/>
  <c r="B328" i="19"/>
  <c r="W328" i="19" s="1"/>
  <c r="B329" i="19"/>
  <c r="W329" i="19" s="1"/>
  <c r="B330" i="19"/>
  <c r="W330" i="19" s="1"/>
  <c r="B331" i="19"/>
  <c r="W331" i="19" s="1"/>
  <c r="B332" i="19"/>
  <c r="W332" i="19" s="1"/>
  <c r="B333" i="19"/>
  <c r="W333" i="19" s="1"/>
  <c r="B334" i="19"/>
  <c r="W334" i="19" s="1"/>
  <c r="B335" i="19"/>
  <c r="W335" i="19" s="1"/>
  <c r="B336" i="19"/>
  <c r="W336" i="19" s="1"/>
  <c r="B337" i="19"/>
  <c r="W337" i="19" s="1"/>
  <c r="B338" i="19"/>
  <c r="W338" i="19" s="1"/>
  <c r="B339" i="19"/>
  <c r="W339" i="19" s="1"/>
  <c r="B340" i="19"/>
  <c r="W340" i="19" s="1"/>
  <c r="B341" i="19"/>
  <c r="W341" i="19" s="1"/>
  <c r="B342" i="19"/>
  <c r="W342" i="19" s="1"/>
  <c r="B343" i="19"/>
  <c r="W343" i="19" s="1"/>
  <c r="B344" i="19"/>
  <c r="W344" i="19" s="1"/>
  <c r="B345" i="19"/>
  <c r="W345" i="19" s="1"/>
  <c r="B346" i="19"/>
  <c r="W346" i="19" s="1"/>
  <c r="B347" i="19"/>
  <c r="W347" i="19" s="1"/>
  <c r="B348" i="19"/>
  <c r="W348" i="19" s="1"/>
  <c r="B349" i="19"/>
  <c r="W349" i="19" s="1"/>
  <c r="B350" i="19"/>
  <c r="W350" i="19" s="1"/>
  <c r="B351" i="19"/>
  <c r="W351" i="19" s="1"/>
  <c r="B352" i="19"/>
  <c r="W352" i="19" s="1"/>
  <c r="B353" i="19"/>
  <c r="W353" i="19" s="1"/>
  <c r="B354" i="19"/>
  <c r="W354" i="19" s="1"/>
  <c r="B355" i="19"/>
  <c r="W355" i="19" s="1"/>
  <c r="B356" i="19"/>
  <c r="W356" i="19" s="1"/>
  <c r="B357" i="19"/>
  <c r="W357" i="19" s="1"/>
  <c r="B358" i="19"/>
  <c r="W358" i="19" s="1"/>
  <c r="B359" i="19"/>
  <c r="W359" i="19" s="1"/>
  <c r="B360" i="19"/>
  <c r="W360" i="19" s="1"/>
  <c r="B361" i="19"/>
  <c r="W361" i="19" s="1"/>
  <c r="B362" i="19"/>
  <c r="W362" i="19" s="1"/>
  <c r="B363" i="19"/>
  <c r="W363" i="19" s="1"/>
  <c r="B364" i="19"/>
  <c r="W364" i="19" s="1"/>
  <c r="B365" i="19"/>
  <c r="W365" i="19" s="1"/>
  <c r="B366" i="19"/>
  <c r="W366" i="19" s="1"/>
  <c r="B367" i="19"/>
  <c r="W367" i="19" s="1"/>
  <c r="B368" i="19"/>
  <c r="W368" i="19" s="1"/>
  <c r="B369" i="19"/>
  <c r="W369" i="19" s="1"/>
  <c r="B370" i="19"/>
  <c r="W370" i="19" s="1"/>
  <c r="B371" i="19"/>
  <c r="W371" i="19" s="1"/>
  <c r="B372" i="19"/>
  <c r="W372" i="19" s="1"/>
  <c r="B373" i="19"/>
  <c r="W373" i="19" s="1"/>
  <c r="B374" i="19"/>
  <c r="W374" i="19" s="1"/>
  <c r="B375" i="19"/>
  <c r="W375" i="19" s="1"/>
  <c r="B376" i="19"/>
  <c r="W376" i="19" s="1"/>
  <c r="B377" i="19"/>
  <c r="W377" i="19" s="1"/>
  <c r="B378" i="19"/>
  <c r="W378" i="19" s="1"/>
  <c r="B379" i="19"/>
  <c r="W379" i="19" s="1"/>
  <c r="B380" i="19"/>
  <c r="W380" i="19" s="1"/>
  <c r="B381" i="19"/>
  <c r="W381" i="19" s="1"/>
  <c r="B382" i="19"/>
  <c r="W382" i="19" s="1"/>
  <c r="B383" i="19"/>
  <c r="W383" i="19" s="1"/>
  <c r="B384" i="19"/>
  <c r="W384" i="19" s="1"/>
  <c r="B385" i="19"/>
  <c r="W385" i="19" s="1"/>
  <c r="B386" i="19"/>
  <c r="W386" i="19" s="1"/>
  <c r="B387" i="19"/>
  <c r="W387" i="19" s="1"/>
  <c r="B388" i="19"/>
  <c r="W388" i="19" s="1"/>
  <c r="B389" i="19"/>
  <c r="W389" i="19" s="1"/>
  <c r="B390" i="19"/>
  <c r="W390" i="19" s="1"/>
  <c r="B391" i="19"/>
  <c r="W391" i="19" s="1"/>
  <c r="B392" i="19"/>
  <c r="W392" i="19" s="1"/>
  <c r="B393" i="19"/>
  <c r="W393" i="19" s="1"/>
  <c r="B394" i="19"/>
  <c r="W394" i="19" s="1"/>
  <c r="B395" i="19"/>
  <c r="W395" i="19" s="1"/>
  <c r="B396" i="19"/>
  <c r="W396" i="19" s="1"/>
  <c r="B397" i="19"/>
  <c r="W397" i="19" s="1"/>
  <c r="B398" i="19"/>
  <c r="W398" i="19" s="1"/>
  <c r="B399" i="19"/>
  <c r="W399" i="19" s="1"/>
  <c r="B400" i="19"/>
  <c r="W400" i="19" s="1"/>
  <c r="B401" i="19"/>
  <c r="W401" i="19" s="1"/>
  <c r="B402" i="19"/>
  <c r="W402" i="19" s="1"/>
  <c r="B403" i="19"/>
  <c r="W403" i="19" s="1"/>
  <c r="B404" i="19"/>
  <c r="W404" i="19" s="1"/>
  <c r="B405" i="19"/>
  <c r="W405" i="19" s="1"/>
  <c r="B406" i="19"/>
  <c r="W406" i="19" s="1"/>
  <c r="L406" i="26"/>
  <c r="P406" i="26"/>
  <c r="T406" i="26"/>
  <c r="C407" i="26"/>
  <c r="D407" i="26"/>
  <c r="E407" i="26"/>
  <c r="F407" i="26"/>
  <c r="G407" i="26"/>
  <c r="H407" i="26"/>
  <c r="I407" i="26"/>
  <c r="J407" i="26"/>
  <c r="K407" i="26"/>
  <c r="L407" i="26"/>
  <c r="M407" i="26"/>
  <c r="N407" i="26"/>
  <c r="O407" i="26"/>
  <c r="P407" i="26"/>
  <c r="Q407" i="26"/>
  <c r="R407" i="26"/>
  <c r="S407" i="26"/>
  <c r="T407" i="26"/>
  <c r="U407" i="26"/>
  <c r="V407" i="26"/>
  <c r="C408" i="26"/>
  <c r="D408" i="26"/>
  <c r="E408" i="26"/>
  <c r="F408" i="26"/>
  <c r="G408" i="26"/>
  <c r="H408" i="26"/>
  <c r="I408" i="26"/>
  <c r="J408" i="26"/>
  <c r="K408" i="26"/>
  <c r="L408" i="26"/>
  <c r="M408" i="26"/>
  <c r="N408" i="26"/>
  <c r="O408" i="26"/>
  <c r="P408" i="26"/>
  <c r="Q408" i="26"/>
  <c r="R408" i="26"/>
  <c r="S408" i="26"/>
  <c r="T408" i="26"/>
  <c r="U408" i="26"/>
  <c r="V408" i="26"/>
  <c r="C409" i="26"/>
  <c r="D409" i="26"/>
  <c r="E409" i="26"/>
  <c r="F409" i="26"/>
  <c r="G409" i="26"/>
  <c r="H409" i="26"/>
  <c r="I409" i="26"/>
  <c r="J409" i="26"/>
  <c r="K409" i="26"/>
  <c r="L409" i="26"/>
  <c r="M409" i="26"/>
  <c r="N409" i="26"/>
  <c r="O409" i="26"/>
  <c r="P409" i="26"/>
  <c r="Q409" i="26"/>
  <c r="R409" i="26"/>
  <c r="S409" i="26"/>
  <c r="T409" i="26"/>
  <c r="U409" i="26"/>
  <c r="V409" i="26"/>
  <c r="C410" i="26"/>
  <c r="D410" i="26"/>
  <c r="E410" i="26"/>
  <c r="F410" i="26"/>
  <c r="G410" i="26"/>
  <c r="H410" i="26"/>
  <c r="I410" i="26"/>
  <c r="J410" i="26"/>
  <c r="K410" i="26"/>
  <c r="L410" i="26"/>
  <c r="M410" i="26"/>
  <c r="N410" i="26"/>
  <c r="O410" i="26"/>
  <c r="P410" i="26"/>
  <c r="Q410" i="26"/>
  <c r="R410" i="26"/>
  <c r="S410" i="26"/>
  <c r="T410" i="26"/>
  <c r="U410" i="26"/>
  <c r="V410" i="26"/>
  <c r="C411" i="26"/>
  <c r="D411" i="26"/>
  <c r="E411" i="26"/>
  <c r="F411" i="26"/>
  <c r="G411" i="26"/>
  <c r="H411" i="26"/>
  <c r="I411" i="26"/>
  <c r="J411" i="26"/>
  <c r="K411" i="26"/>
  <c r="L411" i="26"/>
  <c r="M411" i="26"/>
  <c r="N411" i="26"/>
  <c r="O411" i="26"/>
  <c r="P411" i="26"/>
  <c r="Q411" i="26"/>
  <c r="R411" i="26"/>
  <c r="S411" i="26"/>
  <c r="T411" i="26"/>
  <c r="U411" i="26"/>
  <c r="V411" i="26"/>
  <c r="C412" i="26"/>
  <c r="D412" i="26"/>
  <c r="E412" i="26"/>
  <c r="F412" i="26"/>
  <c r="G412" i="26"/>
  <c r="H412" i="26"/>
  <c r="I412" i="26"/>
  <c r="J412" i="26"/>
  <c r="K412" i="26"/>
  <c r="L412" i="26"/>
  <c r="M412" i="26"/>
  <c r="N412" i="26"/>
  <c r="O412" i="26"/>
  <c r="P412" i="26"/>
  <c r="Q412" i="26"/>
  <c r="R412" i="26"/>
  <c r="S412" i="26"/>
  <c r="T412" i="26"/>
  <c r="U412" i="26"/>
  <c r="V412" i="26"/>
  <c r="C413" i="26"/>
  <c r="D413" i="26"/>
  <c r="E413" i="26"/>
  <c r="F413" i="26"/>
  <c r="G413" i="26"/>
  <c r="H413" i="26"/>
  <c r="I413" i="26"/>
  <c r="J413" i="26"/>
  <c r="K413" i="26"/>
  <c r="L413" i="26"/>
  <c r="M413" i="26"/>
  <c r="N413" i="26"/>
  <c r="O413" i="26"/>
  <c r="P413" i="26"/>
  <c r="Q413" i="26"/>
  <c r="R413" i="26"/>
  <c r="S413" i="26"/>
  <c r="T413" i="26"/>
  <c r="U413" i="26"/>
  <c r="V413" i="26"/>
  <c r="C414" i="26"/>
  <c r="D414" i="26"/>
  <c r="E414" i="26"/>
  <c r="F414" i="26"/>
  <c r="G414" i="26"/>
  <c r="H414" i="26"/>
  <c r="I414" i="26"/>
  <c r="J414" i="26"/>
  <c r="K414" i="26"/>
  <c r="L414" i="26"/>
  <c r="M414" i="26"/>
  <c r="N414" i="26"/>
  <c r="O414" i="26"/>
  <c r="P414" i="26"/>
  <c r="Q414" i="26"/>
  <c r="R414" i="26"/>
  <c r="S414" i="26"/>
  <c r="T414" i="26"/>
  <c r="U414" i="26"/>
  <c r="V414" i="26"/>
  <c r="C415" i="26"/>
  <c r="D415" i="26"/>
  <c r="E415" i="26"/>
  <c r="F415" i="26"/>
  <c r="G415" i="26"/>
  <c r="H415" i="26"/>
  <c r="I415" i="26"/>
  <c r="J415" i="26"/>
  <c r="K415" i="26"/>
  <c r="L415" i="26"/>
  <c r="M415" i="26"/>
  <c r="N415" i="26"/>
  <c r="O415" i="26"/>
  <c r="P415" i="26"/>
  <c r="Q415" i="26"/>
  <c r="R415" i="26"/>
  <c r="S415" i="26"/>
  <c r="T415" i="26"/>
  <c r="U415" i="26"/>
  <c r="V415" i="26"/>
  <c r="C416" i="26"/>
  <c r="D416" i="26"/>
  <c r="E416" i="26"/>
  <c r="F416" i="26"/>
  <c r="G416" i="26"/>
  <c r="H416" i="26"/>
  <c r="I416" i="26"/>
  <c r="J416" i="26"/>
  <c r="K416" i="26"/>
  <c r="L416" i="26"/>
  <c r="M416" i="26"/>
  <c r="N416" i="26"/>
  <c r="O416" i="26"/>
  <c r="P416" i="26"/>
  <c r="Q416" i="26"/>
  <c r="R416" i="26"/>
  <c r="S416" i="26"/>
  <c r="T416" i="26"/>
  <c r="U416" i="26"/>
  <c r="V416" i="26"/>
  <c r="C417" i="26"/>
  <c r="D417" i="26"/>
  <c r="E417" i="26"/>
  <c r="F417" i="26"/>
  <c r="G417" i="26"/>
  <c r="H417" i="26"/>
  <c r="I417" i="26"/>
  <c r="J417" i="26"/>
  <c r="K417" i="26"/>
  <c r="L417" i="26"/>
  <c r="M417" i="26"/>
  <c r="N417" i="26"/>
  <c r="O417" i="26"/>
  <c r="P417" i="26"/>
  <c r="Q417" i="26"/>
  <c r="R417" i="26"/>
  <c r="S417" i="26"/>
  <c r="T417" i="26"/>
  <c r="U417" i="26"/>
  <c r="V417" i="26"/>
  <c r="C418" i="26"/>
  <c r="D418" i="26"/>
  <c r="E418" i="26"/>
  <c r="F418" i="26"/>
  <c r="G418" i="26"/>
  <c r="H418" i="26"/>
  <c r="I418" i="26"/>
  <c r="J418" i="26"/>
  <c r="K418" i="26"/>
  <c r="L418" i="26"/>
  <c r="M418" i="26"/>
  <c r="N418" i="26"/>
  <c r="O418" i="26"/>
  <c r="P418" i="26"/>
  <c r="Q418" i="26"/>
  <c r="R418" i="26"/>
  <c r="S418" i="26"/>
  <c r="T418" i="26"/>
  <c r="U418" i="26"/>
  <c r="V41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09" i="26"/>
  <c r="B210" i="26"/>
  <c r="B211" i="26"/>
  <c r="B212" i="26"/>
  <c r="B213" i="26"/>
  <c r="B214" i="26"/>
  <c r="B215" i="26"/>
  <c r="B216" i="26"/>
  <c r="B217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336" i="26"/>
  <c r="B337" i="26"/>
  <c r="B338" i="26"/>
  <c r="B339" i="26"/>
  <c r="B340" i="26"/>
  <c r="B341" i="26"/>
  <c r="B342" i="26"/>
  <c r="B343" i="26"/>
  <c r="B344" i="26"/>
  <c r="B345" i="26"/>
  <c r="B346" i="26"/>
  <c r="B347" i="26"/>
  <c r="B348" i="26"/>
  <c r="B349" i="26"/>
  <c r="B350" i="26"/>
  <c r="B351" i="26"/>
  <c r="B352" i="26"/>
  <c r="B353" i="26"/>
  <c r="B354" i="26"/>
  <c r="B355" i="26"/>
  <c r="B356" i="26"/>
  <c r="B357" i="26"/>
  <c r="B358" i="26"/>
  <c r="B359" i="26"/>
  <c r="B360" i="26"/>
  <c r="B361" i="26"/>
  <c r="B362" i="26"/>
  <c r="B363" i="26"/>
  <c r="B364" i="26"/>
  <c r="B365" i="26"/>
  <c r="B366" i="26"/>
  <c r="B367" i="26"/>
  <c r="B368" i="26"/>
  <c r="B369" i="26"/>
  <c r="B370" i="26"/>
  <c r="B371" i="26"/>
  <c r="B372" i="26"/>
  <c r="B373" i="26"/>
  <c r="B374" i="26"/>
  <c r="B375" i="26"/>
  <c r="B376" i="26"/>
  <c r="B377" i="26"/>
  <c r="B378" i="26"/>
  <c r="B379" i="26"/>
  <c r="B380" i="26"/>
  <c r="B381" i="26"/>
  <c r="B382" i="26"/>
  <c r="B383" i="26"/>
  <c r="B384" i="26"/>
  <c r="B385" i="26"/>
  <c r="B386" i="26"/>
  <c r="B387" i="26"/>
  <c r="B388" i="26"/>
  <c r="B389" i="26"/>
  <c r="B390" i="26"/>
  <c r="B391" i="26"/>
  <c r="B392" i="26"/>
  <c r="B393" i="26"/>
  <c r="B394" i="26"/>
  <c r="B395" i="26"/>
  <c r="B396" i="26"/>
  <c r="B397" i="26"/>
  <c r="B398" i="26"/>
  <c r="B399" i="26"/>
  <c r="B400" i="26"/>
  <c r="B401" i="26"/>
  <c r="B402" i="26"/>
  <c r="B403" i="26"/>
  <c r="B404" i="26"/>
  <c r="B405" i="26"/>
  <c r="B406" i="26"/>
  <c r="B407" i="26"/>
  <c r="B408" i="26"/>
  <c r="B409" i="26"/>
  <c r="B410" i="26"/>
  <c r="B411" i="26"/>
  <c r="B412" i="26"/>
  <c r="B413" i="26"/>
  <c r="B414" i="26"/>
  <c r="B415" i="26"/>
  <c r="B416" i="26"/>
  <c r="B417" i="26"/>
  <c r="B418" i="26"/>
  <c r="B144" i="26"/>
  <c r="B145" i="26"/>
  <c r="B146" i="26"/>
  <c r="B147" i="26"/>
  <c r="B148" i="26"/>
  <c r="AQ407" i="1"/>
  <c r="C406" i="26" s="1"/>
  <c r="AR407" i="1"/>
  <c r="D406" i="26" s="1"/>
  <c r="AS407" i="1"/>
  <c r="E406" i="26" s="1"/>
  <c r="AT407" i="1"/>
  <c r="F406" i="26" s="1"/>
  <c r="AU407" i="1"/>
  <c r="G406" i="26" s="1"/>
  <c r="AV407" i="1"/>
  <c r="H406" i="26" s="1"/>
  <c r="AW407" i="1"/>
  <c r="I406" i="26" s="1"/>
  <c r="AX407" i="1"/>
  <c r="J406" i="26" s="1"/>
  <c r="AY407" i="1"/>
  <c r="K406" i="26" s="1"/>
  <c r="AZ407" i="1"/>
  <c r="BA407" i="1"/>
  <c r="M406" i="26" s="1"/>
  <c r="BB407" i="1"/>
  <c r="N406" i="26" s="1"/>
  <c r="BC407" i="1"/>
  <c r="O406" i="26" s="1"/>
  <c r="BD407" i="1"/>
  <c r="BE407" i="1"/>
  <c r="Q406" i="26" s="1"/>
  <c r="BF407" i="1"/>
  <c r="R406" i="26" s="1"/>
  <c r="BG407" i="1"/>
  <c r="S406" i="26" s="1"/>
  <c r="BH407" i="1"/>
  <c r="BI407" i="1"/>
  <c r="U406" i="26" s="1"/>
  <c r="BJ407" i="1"/>
  <c r="V406" i="26" s="1"/>
  <c r="AO8" i="1"/>
  <c r="AT8" i="1" s="1"/>
  <c r="AO9" i="1"/>
  <c r="AS9" i="1" s="1"/>
  <c r="AO10" i="1"/>
  <c r="AS10" i="1" s="1"/>
  <c r="AO11" i="1"/>
  <c r="AT11" i="1" s="1"/>
  <c r="AO12" i="1"/>
  <c r="AT12" i="1" s="1"/>
  <c r="AO13" i="1"/>
  <c r="AQ13" i="1" s="1"/>
  <c r="AO14" i="1"/>
  <c r="AO15" i="1"/>
  <c r="AO16" i="1"/>
  <c r="AO17" i="1"/>
  <c r="AO18" i="1"/>
  <c r="AO19" i="1"/>
  <c r="AY19" i="1" s="1"/>
  <c r="AO20" i="1"/>
  <c r="AO21" i="1"/>
  <c r="AO22" i="1"/>
  <c r="AO23" i="1"/>
  <c r="AO24" i="1"/>
  <c r="AO25" i="1"/>
  <c r="BG25" i="1" s="1"/>
  <c r="AO26" i="1"/>
  <c r="AO27" i="1"/>
  <c r="AO28" i="1"/>
  <c r="AO29" i="1"/>
  <c r="AO30" i="1"/>
  <c r="AO31" i="1"/>
  <c r="AW31" i="1" s="1"/>
  <c r="AO32" i="1"/>
  <c r="AO33" i="1"/>
  <c r="AO34" i="1"/>
  <c r="AO35" i="1"/>
  <c r="AO36" i="1"/>
  <c r="BI36" i="1" s="1"/>
  <c r="AO37" i="1"/>
  <c r="BE37" i="1" s="1"/>
  <c r="AO38" i="1"/>
  <c r="AO39" i="1"/>
  <c r="AW39" i="1" s="1"/>
  <c r="AO40" i="1"/>
  <c r="AO41" i="1"/>
  <c r="BB41" i="1" s="1"/>
  <c r="AO42" i="1"/>
  <c r="AX42" i="1" s="1"/>
  <c r="AO43" i="1"/>
  <c r="AR43" i="1" s="1"/>
  <c r="AO44" i="1"/>
  <c r="AO45" i="1"/>
  <c r="AZ45" i="1" s="1"/>
  <c r="AO46" i="1"/>
  <c r="BB46" i="1" s="1"/>
  <c r="AO47" i="1"/>
  <c r="AO48" i="1"/>
  <c r="AO49" i="1"/>
  <c r="AY49" i="1" s="1"/>
  <c r="AO50" i="1"/>
  <c r="AU50" i="1" s="1"/>
  <c r="AO51" i="1"/>
  <c r="AO52" i="1"/>
  <c r="AO53" i="1"/>
  <c r="AQ53" i="1" s="1"/>
  <c r="AO54" i="1"/>
  <c r="AQ54" i="1" s="1"/>
  <c r="AO55" i="1"/>
  <c r="AO56" i="1"/>
  <c r="AZ56" i="1" s="1"/>
  <c r="AO57" i="1"/>
  <c r="BJ57" i="1" s="1"/>
  <c r="AO58" i="1"/>
  <c r="AV58" i="1" s="1"/>
  <c r="AO59" i="1"/>
  <c r="AQ59" i="1" s="1"/>
  <c r="AO60" i="1"/>
  <c r="AT60" i="1" s="1"/>
  <c r="AO61" i="1"/>
  <c r="AU61" i="1" s="1"/>
  <c r="AO62" i="1"/>
  <c r="BF62" i="1" s="1"/>
  <c r="AO63" i="1"/>
  <c r="AQ63" i="1" s="1"/>
  <c r="AO64" i="1"/>
  <c r="AS64" i="1" s="1"/>
  <c r="AO65" i="1"/>
  <c r="BJ65" i="1" s="1"/>
  <c r="AO66" i="1"/>
  <c r="BA66" i="1" s="1"/>
  <c r="AO67" i="1"/>
  <c r="AQ67" i="1" s="1"/>
  <c r="AO68" i="1"/>
  <c r="AO69" i="1"/>
  <c r="BF69" i="1" s="1"/>
  <c r="AO70" i="1"/>
  <c r="AO71" i="1"/>
  <c r="AO72" i="1"/>
  <c r="AO73" i="1"/>
  <c r="AO74" i="1"/>
  <c r="AO75" i="1"/>
  <c r="AO76" i="1"/>
  <c r="BF76" i="1" s="1"/>
  <c r="AO77" i="1"/>
  <c r="AO78" i="1"/>
  <c r="AO79" i="1"/>
  <c r="BJ79" i="1" s="1"/>
  <c r="AO80" i="1"/>
  <c r="AO81" i="1"/>
  <c r="AO82" i="1"/>
  <c r="AO83" i="1"/>
  <c r="BE83" i="1" s="1"/>
  <c r="AO84" i="1"/>
  <c r="AO85" i="1"/>
  <c r="AO86" i="1"/>
  <c r="AU86" i="1" s="1"/>
  <c r="AO87" i="1"/>
  <c r="BB87" i="1" s="1"/>
  <c r="AO88" i="1"/>
  <c r="AT88" i="1" s="1"/>
  <c r="AO89" i="1"/>
  <c r="AO90" i="1"/>
  <c r="AO91" i="1"/>
  <c r="BB91" i="1" s="1"/>
  <c r="AO92" i="1"/>
  <c r="AO93" i="1"/>
  <c r="BA93" i="1" s="1"/>
  <c r="AO94" i="1"/>
  <c r="AO95" i="1"/>
  <c r="AX95" i="1" s="1"/>
  <c r="AO96" i="1"/>
  <c r="AX96" i="1" s="1"/>
  <c r="AO97" i="1"/>
  <c r="AO98" i="1"/>
  <c r="AO99" i="1"/>
  <c r="AT99" i="1" s="1"/>
  <c r="AO100" i="1"/>
  <c r="BC100" i="1" s="1"/>
  <c r="AO101" i="1"/>
  <c r="AO102" i="1"/>
  <c r="AO103" i="1"/>
  <c r="BI103" i="1" s="1"/>
  <c r="AO104" i="1"/>
  <c r="BI104" i="1" s="1"/>
  <c r="AO105" i="1"/>
  <c r="BB105" i="1" s="1"/>
  <c r="AO106" i="1"/>
  <c r="AO107" i="1"/>
  <c r="BE107" i="1" s="1"/>
  <c r="AO108" i="1"/>
  <c r="AO109" i="1"/>
  <c r="AO110" i="1"/>
  <c r="AO111" i="1"/>
  <c r="AY111" i="1" s="1"/>
  <c r="AO112" i="1"/>
  <c r="BI112" i="1" s="1"/>
  <c r="AO113" i="1"/>
  <c r="AO114" i="1"/>
  <c r="AO115" i="1"/>
  <c r="AW115" i="1" s="1"/>
  <c r="AO116" i="1"/>
  <c r="AO117" i="1"/>
  <c r="BG117" i="1" s="1"/>
  <c r="AO118" i="1"/>
  <c r="AO119" i="1"/>
  <c r="AS119" i="1" s="1"/>
  <c r="AO120" i="1"/>
  <c r="AO121" i="1"/>
  <c r="AO122" i="1"/>
  <c r="AO123" i="1"/>
  <c r="BG123" i="1" s="1"/>
  <c r="AO124" i="1"/>
  <c r="AU124" i="1" s="1"/>
  <c r="AO125" i="1"/>
  <c r="AO126" i="1"/>
  <c r="AO127" i="1"/>
  <c r="BC127" i="1" s="1"/>
  <c r="AO128" i="1"/>
  <c r="AS128" i="1" s="1"/>
  <c r="AO129" i="1"/>
  <c r="BA129" i="1" s="1"/>
  <c r="AO130" i="1"/>
  <c r="AO131" i="1"/>
  <c r="AX131" i="1" s="1"/>
  <c r="AO132" i="1"/>
  <c r="AO133" i="1"/>
  <c r="AO134" i="1"/>
  <c r="AO135" i="1"/>
  <c r="AT135" i="1" s="1"/>
  <c r="AO136" i="1"/>
  <c r="BI136" i="1" s="1"/>
  <c r="AO137" i="1"/>
  <c r="AO138" i="1"/>
  <c r="AO139" i="1"/>
  <c r="AO140" i="1"/>
  <c r="AY140" i="1" s="1"/>
  <c r="AO141" i="1"/>
  <c r="AO142" i="1"/>
  <c r="BF142" i="1" s="1"/>
  <c r="AO143" i="1"/>
  <c r="BC143" i="1" s="1"/>
  <c r="AO144" i="1"/>
  <c r="BI144" i="1" s="1"/>
  <c r="AO145" i="1"/>
  <c r="AO146" i="1"/>
  <c r="AO147" i="1"/>
  <c r="AO148" i="1"/>
  <c r="AO149" i="1"/>
  <c r="AO150" i="1"/>
  <c r="AO151" i="1"/>
  <c r="AO152" i="1"/>
  <c r="AX152" i="1" s="1"/>
  <c r="J151" i="26" s="1"/>
  <c r="AO153" i="1"/>
  <c r="AO154" i="1"/>
  <c r="AO155" i="1"/>
  <c r="AO156" i="1"/>
  <c r="AQ156" i="1" s="1"/>
  <c r="C155" i="26" s="1"/>
  <c r="AO157" i="1"/>
  <c r="AY157" i="1" s="1"/>
  <c r="K156" i="26" s="1"/>
  <c r="AO158" i="1"/>
  <c r="AO159" i="1"/>
  <c r="AU159" i="1" s="1"/>
  <c r="G158" i="26" s="1"/>
  <c r="AO160" i="1"/>
  <c r="AO161" i="1"/>
  <c r="AO162" i="1"/>
  <c r="AO163" i="1"/>
  <c r="BH163" i="1" s="1"/>
  <c r="T162" i="26" s="1"/>
  <c r="AO164" i="1"/>
  <c r="AQ164" i="1" s="1"/>
  <c r="C163" i="26" s="1"/>
  <c r="AO165" i="1"/>
  <c r="AO166" i="1"/>
  <c r="AO167" i="1"/>
  <c r="AO168" i="1"/>
  <c r="AR168" i="1" s="1"/>
  <c r="D167" i="26" s="1"/>
  <c r="AO169" i="1"/>
  <c r="AO170" i="1"/>
  <c r="AO171" i="1"/>
  <c r="AO172" i="1"/>
  <c r="AO173" i="1"/>
  <c r="AO174" i="1"/>
  <c r="AO175" i="1"/>
  <c r="AW175" i="1" s="1"/>
  <c r="I174" i="26" s="1"/>
  <c r="AO176" i="1"/>
  <c r="AQ176" i="1" s="1"/>
  <c r="C175" i="26" s="1"/>
  <c r="AO177" i="1"/>
  <c r="AO178" i="1"/>
  <c r="AO179" i="1"/>
  <c r="BH179" i="1" s="1"/>
  <c r="T178" i="26" s="1"/>
  <c r="AO180" i="1"/>
  <c r="AR180" i="1" s="1"/>
  <c r="D179" i="26" s="1"/>
  <c r="AO181" i="1"/>
  <c r="AO182" i="1"/>
  <c r="AO183" i="1"/>
  <c r="AW183" i="1" s="1"/>
  <c r="I182" i="26" s="1"/>
  <c r="AO184" i="1"/>
  <c r="AO185" i="1"/>
  <c r="AZ185" i="1" s="1"/>
  <c r="L184" i="26" s="1"/>
  <c r="AO186" i="1"/>
  <c r="AO187" i="1"/>
  <c r="BH187" i="1" s="1"/>
  <c r="T186" i="26" s="1"/>
  <c r="AO188" i="1"/>
  <c r="AQ188" i="1" s="1"/>
  <c r="C187" i="26" s="1"/>
  <c r="AO189" i="1"/>
  <c r="AO190" i="1"/>
  <c r="AO191" i="1"/>
  <c r="AW191" i="1" s="1"/>
  <c r="I190" i="26" s="1"/>
  <c r="AO192" i="1"/>
  <c r="AO193" i="1"/>
  <c r="AO194" i="1"/>
  <c r="AV194" i="1" s="1"/>
  <c r="H193" i="26" s="1"/>
  <c r="AO195" i="1"/>
  <c r="BH195" i="1" s="1"/>
  <c r="T194" i="26" s="1"/>
  <c r="AO196" i="1"/>
  <c r="AO197" i="1"/>
  <c r="AO198" i="1"/>
  <c r="AO199" i="1"/>
  <c r="AO200" i="1"/>
  <c r="AQ200" i="1" s="1"/>
  <c r="C199" i="26" s="1"/>
  <c r="AO201" i="1"/>
  <c r="AO202" i="1"/>
  <c r="AO203" i="1"/>
  <c r="AO204" i="1"/>
  <c r="AR204" i="1" s="1"/>
  <c r="AO205" i="1"/>
  <c r="AR205" i="1" s="1"/>
  <c r="AO206" i="1"/>
  <c r="AO207" i="1"/>
  <c r="AO208" i="1"/>
  <c r="AO209" i="1"/>
  <c r="AO210" i="1"/>
  <c r="AO211" i="1"/>
  <c r="AO212" i="1"/>
  <c r="AQ212" i="1" s="1"/>
  <c r="AO213" i="1"/>
  <c r="AO214" i="1"/>
  <c r="AZ214" i="1" s="1"/>
  <c r="AO215" i="1"/>
  <c r="AV215" i="1" s="1"/>
  <c r="AO216" i="1"/>
  <c r="AO217" i="1"/>
  <c r="AO218" i="1"/>
  <c r="BC218" i="1" s="1"/>
  <c r="AO219" i="1"/>
  <c r="BC219" i="1" s="1"/>
  <c r="AO220" i="1"/>
  <c r="BC220" i="1" s="1"/>
  <c r="AO221" i="1"/>
  <c r="AO222" i="1"/>
  <c r="BC222" i="1" s="1"/>
  <c r="AO223" i="1"/>
  <c r="BC223" i="1" s="1"/>
  <c r="AO224" i="1"/>
  <c r="BC224" i="1" s="1"/>
  <c r="AO225" i="1"/>
  <c r="AO226" i="1"/>
  <c r="BC226" i="1" s="1"/>
  <c r="AO227" i="1"/>
  <c r="BC227" i="1" s="1"/>
  <c r="AO228" i="1"/>
  <c r="AZ228" i="1" s="1"/>
  <c r="AO229" i="1"/>
  <c r="AO230" i="1"/>
  <c r="AV230" i="1" s="1"/>
  <c r="AO231" i="1"/>
  <c r="AU231" i="1" s="1"/>
  <c r="AO232" i="1"/>
  <c r="AR232" i="1" s="1"/>
  <c r="D231" i="26" s="1"/>
  <c r="AO233" i="1"/>
  <c r="AO234" i="1"/>
  <c r="AV234" i="1" s="1"/>
  <c r="H233" i="26" s="1"/>
  <c r="AO235" i="1"/>
  <c r="AU235" i="1" s="1"/>
  <c r="G234" i="26" s="1"/>
  <c r="AO236" i="1"/>
  <c r="AR236" i="1" s="1"/>
  <c r="D235" i="26" s="1"/>
  <c r="AO237" i="1"/>
  <c r="AO238" i="1"/>
  <c r="AV238" i="1" s="1"/>
  <c r="H237" i="26" s="1"/>
  <c r="AO239" i="1"/>
  <c r="AU239" i="1" s="1"/>
  <c r="G238" i="26" s="1"/>
  <c r="AO240" i="1"/>
  <c r="AR240" i="1" s="1"/>
  <c r="D239" i="26" s="1"/>
  <c r="AO241" i="1"/>
  <c r="AO242" i="1"/>
  <c r="AV242" i="1" s="1"/>
  <c r="AO243" i="1"/>
  <c r="AU243" i="1" s="1"/>
  <c r="G242" i="26" s="1"/>
  <c r="AO244" i="1"/>
  <c r="AR244" i="1" s="1"/>
  <c r="D243" i="26" s="1"/>
  <c r="AO245" i="1"/>
  <c r="AO246" i="1"/>
  <c r="AO247" i="1"/>
  <c r="AU247" i="1" s="1"/>
  <c r="AO248" i="1"/>
  <c r="AS248" i="1" s="1"/>
  <c r="E247" i="26" s="1"/>
  <c r="AO249" i="1"/>
  <c r="AO250" i="1"/>
  <c r="AO251" i="1"/>
  <c r="AS251" i="1" s="1"/>
  <c r="AO252" i="1"/>
  <c r="AO253" i="1"/>
  <c r="AO254" i="1"/>
  <c r="AO255" i="1"/>
  <c r="AO256" i="1"/>
  <c r="AO257" i="1"/>
  <c r="AO258" i="1"/>
  <c r="AO259" i="1"/>
  <c r="AO260" i="1"/>
  <c r="AW260" i="1" s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S272" i="1" s="1"/>
  <c r="E271" i="26" s="1"/>
  <c r="AO273" i="1"/>
  <c r="BE273" i="1" s="1"/>
  <c r="Q272" i="26" s="1"/>
  <c r="AO274" i="1"/>
  <c r="AU274" i="1" s="1"/>
  <c r="G273" i="26" s="1"/>
  <c r="AO275" i="1"/>
  <c r="AO276" i="1"/>
  <c r="AO277" i="1"/>
  <c r="AY277" i="1" s="1"/>
  <c r="K276" i="26" s="1"/>
  <c r="AO278" i="1"/>
  <c r="AO279" i="1"/>
  <c r="AO280" i="1"/>
  <c r="AO281" i="1"/>
  <c r="AS281" i="1" s="1"/>
  <c r="E280" i="26" s="1"/>
  <c r="AO282" i="1"/>
  <c r="AO283" i="1"/>
  <c r="BG283" i="1" s="1"/>
  <c r="AO284" i="1"/>
  <c r="AO285" i="1"/>
  <c r="AO286" i="1"/>
  <c r="AO287" i="1"/>
  <c r="AO288" i="1"/>
  <c r="AO289" i="1"/>
  <c r="AO290" i="1"/>
  <c r="AU290" i="1" s="1"/>
  <c r="G289" i="26" s="1"/>
  <c r="AO291" i="1"/>
  <c r="AO292" i="1"/>
  <c r="AO293" i="1"/>
  <c r="AO294" i="1"/>
  <c r="AO295" i="1"/>
  <c r="AY295" i="1" s="1"/>
  <c r="AO296" i="1"/>
  <c r="AO297" i="1"/>
  <c r="AO298" i="1"/>
  <c r="AV298" i="1" s="1"/>
  <c r="H297" i="26" s="1"/>
  <c r="AO299" i="1"/>
  <c r="AO300" i="1"/>
  <c r="BI300" i="1" s="1"/>
  <c r="AO301" i="1"/>
  <c r="AO302" i="1"/>
  <c r="AV302" i="1" s="1"/>
  <c r="H301" i="26" s="1"/>
  <c r="AO303" i="1"/>
  <c r="AO304" i="1"/>
  <c r="AO305" i="1"/>
  <c r="AO306" i="1"/>
  <c r="BG306" i="1" s="1"/>
  <c r="S305" i="26" s="1"/>
  <c r="AO307" i="1"/>
  <c r="AR307" i="1" s="1"/>
  <c r="AO308" i="1"/>
  <c r="AS308" i="1" s="1"/>
  <c r="AO309" i="1"/>
  <c r="AO310" i="1"/>
  <c r="AV310" i="1" s="1"/>
  <c r="H309" i="26" s="1"/>
  <c r="AO311" i="1"/>
  <c r="BD311" i="1" s="1"/>
  <c r="AO312" i="1"/>
  <c r="AU312" i="1" s="1"/>
  <c r="AO313" i="1"/>
  <c r="AO314" i="1"/>
  <c r="AW314" i="1" s="1"/>
  <c r="I313" i="26" s="1"/>
  <c r="AO315" i="1"/>
  <c r="BH315" i="1" s="1"/>
  <c r="AO316" i="1"/>
  <c r="AY316" i="1" s="1"/>
  <c r="AO317" i="1"/>
  <c r="AO318" i="1"/>
  <c r="AR318" i="1" s="1"/>
  <c r="D317" i="26" s="1"/>
  <c r="AO319" i="1"/>
  <c r="BI319" i="1" s="1"/>
  <c r="AO320" i="1"/>
  <c r="AZ320" i="1" s="1"/>
  <c r="AO321" i="1"/>
  <c r="AO322" i="1"/>
  <c r="AW322" i="1" s="1"/>
  <c r="I321" i="26" s="1"/>
  <c r="AO323" i="1"/>
  <c r="AO324" i="1"/>
  <c r="BD324" i="1" s="1"/>
  <c r="P323" i="26" s="1"/>
  <c r="AO325" i="1"/>
  <c r="AO326" i="1"/>
  <c r="AR326" i="1" s="1"/>
  <c r="D325" i="26" s="1"/>
  <c r="AO327" i="1"/>
  <c r="AO328" i="1"/>
  <c r="BE328" i="1" s="1"/>
  <c r="AO329" i="1"/>
  <c r="AO330" i="1"/>
  <c r="AW330" i="1" s="1"/>
  <c r="I329" i="26" s="1"/>
  <c r="AO331" i="1"/>
  <c r="AO332" i="1"/>
  <c r="BI332" i="1" s="1"/>
  <c r="AO333" i="1"/>
  <c r="AO334" i="1"/>
  <c r="AR334" i="1" s="1"/>
  <c r="D333" i="26" s="1"/>
  <c r="AO335" i="1"/>
  <c r="AO336" i="1"/>
  <c r="AO337" i="1"/>
  <c r="AO338" i="1"/>
  <c r="AS338" i="1" s="1"/>
  <c r="E337" i="26" s="1"/>
  <c r="AO339" i="1"/>
  <c r="AO340" i="1"/>
  <c r="AR340" i="1" s="1"/>
  <c r="AO341" i="1"/>
  <c r="AO342" i="1"/>
  <c r="AS342" i="1" s="1"/>
  <c r="E341" i="26" s="1"/>
  <c r="AO343" i="1"/>
  <c r="AO344" i="1"/>
  <c r="BD344" i="1" s="1"/>
  <c r="P343" i="26" s="1"/>
  <c r="AO345" i="1"/>
  <c r="AO346" i="1"/>
  <c r="AO347" i="1"/>
  <c r="AO348" i="1"/>
  <c r="AO349" i="1"/>
  <c r="AO350" i="1"/>
  <c r="AO351" i="1"/>
  <c r="AO352" i="1"/>
  <c r="AR352" i="1" s="1"/>
  <c r="D351" i="26" s="1"/>
  <c r="AO353" i="1"/>
  <c r="AO354" i="1"/>
  <c r="AO355" i="1"/>
  <c r="AO356" i="1"/>
  <c r="BD356" i="1" s="1"/>
  <c r="AO357" i="1"/>
  <c r="AO358" i="1"/>
  <c r="AO359" i="1"/>
  <c r="AO360" i="1"/>
  <c r="AZ360" i="1" s="1"/>
  <c r="AO361" i="1"/>
  <c r="AO362" i="1"/>
  <c r="AO363" i="1"/>
  <c r="AO364" i="1"/>
  <c r="AV364" i="1" s="1"/>
  <c r="AO365" i="1"/>
  <c r="AO366" i="1"/>
  <c r="BI366" i="1" s="1"/>
  <c r="U365" i="26" s="1"/>
  <c r="AO367" i="1"/>
  <c r="AO368" i="1"/>
  <c r="AR368" i="1" s="1"/>
  <c r="AO369" i="1"/>
  <c r="AO370" i="1"/>
  <c r="BA370" i="1" s="1"/>
  <c r="M369" i="26" s="1"/>
  <c r="AO371" i="1"/>
  <c r="AO372" i="1"/>
  <c r="BD372" i="1" s="1"/>
  <c r="P371" i="26" s="1"/>
  <c r="AO373" i="1"/>
  <c r="AO374" i="1"/>
  <c r="AS374" i="1" s="1"/>
  <c r="E373" i="26" s="1"/>
  <c r="AO375" i="1"/>
  <c r="AO376" i="1"/>
  <c r="AZ376" i="1" s="1"/>
  <c r="AO377" i="1"/>
  <c r="AO378" i="1"/>
  <c r="AO379" i="1"/>
  <c r="AO380" i="1"/>
  <c r="AV380" i="1" s="1"/>
  <c r="AO381" i="1"/>
  <c r="AO382" i="1"/>
  <c r="BI382" i="1" s="1"/>
  <c r="U381" i="26" s="1"/>
  <c r="AO383" i="1"/>
  <c r="AO384" i="1"/>
  <c r="AR384" i="1" s="1"/>
  <c r="AO385" i="1"/>
  <c r="AO386" i="1"/>
  <c r="BA386" i="1" s="1"/>
  <c r="M385" i="26" s="1"/>
  <c r="AO387" i="1"/>
  <c r="AO388" i="1"/>
  <c r="AT388" i="1" s="1"/>
  <c r="F387" i="26" s="1"/>
  <c r="AO389" i="1"/>
  <c r="AO390" i="1"/>
  <c r="AO391" i="1"/>
  <c r="AO392" i="1"/>
  <c r="AO393" i="1"/>
  <c r="AO394" i="1"/>
  <c r="AS394" i="1" s="1"/>
  <c r="E393" i="26" s="1"/>
  <c r="AO395" i="1"/>
  <c r="BE395" i="1" s="1"/>
  <c r="AO396" i="1"/>
  <c r="AT396" i="1" s="1"/>
  <c r="F395" i="26" s="1"/>
  <c r="AO397" i="1"/>
  <c r="BE397" i="1" s="1"/>
  <c r="Q396" i="26" s="1"/>
  <c r="AO398" i="1"/>
  <c r="BI398" i="1" s="1"/>
  <c r="U397" i="26" s="1"/>
  <c r="AO399" i="1"/>
  <c r="AW399" i="1" s="1"/>
  <c r="AO400" i="1"/>
  <c r="AT400" i="1" s="1"/>
  <c r="F399" i="26" s="1"/>
  <c r="AO401" i="1"/>
  <c r="AQ401" i="1" s="1"/>
  <c r="C400" i="19" s="1"/>
  <c r="AO402" i="1"/>
  <c r="AX402" i="1" s="1"/>
  <c r="AO403" i="1"/>
  <c r="BF403" i="1" s="1"/>
  <c r="AO404" i="1"/>
  <c r="AT404" i="1" s="1"/>
  <c r="F403" i="26" s="1"/>
  <c r="AO405" i="1"/>
  <c r="AQ405" i="1" s="1"/>
  <c r="AO406" i="1"/>
  <c r="AX406" i="1" s="1"/>
  <c r="G234" i="19"/>
  <c r="E247" i="19"/>
  <c r="Q272" i="19"/>
  <c r="H297" i="19"/>
  <c r="C406" i="19"/>
  <c r="D406" i="19"/>
  <c r="E406" i="19"/>
  <c r="F406" i="19"/>
  <c r="G406" i="19"/>
  <c r="H406" i="19"/>
  <c r="I406" i="19"/>
  <c r="J406" i="19"/>
  <c r="K406" i="19"/>
  <c r="L406" i="19"/>
  <c r="M406" i="19"/>
  <c r="N406" i="19"/>
  <c r="O406" i="19"/>
  <c r="P406" i="19"/>
  <c r="Q406" i="19"/>
  <c r="R406" i="19"/>
  <c r="S406" i="19"/>
  <c r="T406" i="19"/>
  <c r="U406" i="19"/>
  <c r="V406" i="19"/>
  <c r="H48" i="2"/>
  <c r="T48" i="2" s="1"/>
  <c r="H49" i="2"/>
  <c r="T49" i="2" s="1"/>
  <c r="H50" i="2"/>
  <c r="T50" i="2" s="1"/>
  <c r="H51" i="2"/>
  <c r="T51" i="2" s="1"/>
  <c r="H52" i="2"/>
  <c r="T52" i="2" s="1"/>
  <c r="H53" i="2"/>
  <c r="T53" i="2" s="1"/>
  <c r="H54" i="2"/>
  <c r="T54" i="2" s="1"/>
  <c r="H55" i="2"/>
  <c r="T55" i="2" s="1"/>
  <c r="H56" i="2"/>
  <c r="T56" i="2" s="1"/>
  <c r="H57" i="2"/>
  <c r="T57" i="2" s="1"/>
  <c r="H58" i="2"/>
  <c r="T58" i="2" s="1"/>
  <c r="H59" i="2"/>
  <c r="T59" i="2" s="1"/>
  <c r="H60" i="2"/>
  <c r="T60" i="2" s="1"/>
  <c r="H61" i="2"/>
  <c r="T61" i="2" s="1"/>
  <c r="H62" i="2"/>
  <c r="T62" i="2" s="1"/>
  <c r="H63" i="2"/>
  <c r="T63" i="2" s="1"/>
  <c r="H64" i="2"/>
  <c r="T64" i="2" s="1"/>
  <c r="H65" i="2"/>
  <c r="T65" i="2" s="1"/>
  <c r="H66" i="2"/>
  <c r="T66" i="2" s="1"/>
  <c r="H67" i="2"/>
  <c r="T67" i="2" s="1"/>
  <c r="H68" i="2"/>
  <c r="T68" i="2" s="1"/>
  <c r="H69" i="2"/>
  <c r="T69" i="2" s="1"/>
  <c r="H70" i="2"/>
  <c r="T70" i="2" s="1"/>
  <c r="H71" i="2"/>
  <c r="T71" i="2" s="1"/>
  <c r="H72" i="2"/>
  <c r="T72" i="2" s="1"/>
  <c r="H73" i="2"/>
  <c r="T73" i="2" s="1"/>
  <c r="H74" i="2"/>
  <c r="T74" i="2" s="1"/>
  <c r="H75" i="2"/>
  <c r="T75" i="2" s="1"/>
  <c r="H76" i="2"/>
  <c r="T76" i="2" s="1"/>
  <c r="H77" i="2"/>
  <c r="T77" i="2" s="1"/>
  <c r="H78" i="2"/>
  <c r="T78" i="2" s="1"/>
  <c r="H79" i="2"/>
  <c r="T79" i="2" s="1"/>
  <c r="H80" i="2"/>
  <c r="T80" i="2" s="1"/>
  <c r="H81" i="2"/>
  <c r="T81" i="2" s="1"/>
  <c r="H82" i="2"/>
  <c r="T82" i="2" s="1"/>
  <c r="H83" i="2"/>
  <c r="T83" i="2" s="1"/>
  <c r="H84" i="2"/>
  <c r="T84" i="2" s="1"/>
  <c r="H85" i="2"/>
  <c r="T85" i="2" s="1"/>
  <c r="H86" i="2"/>
  <c r="T86" i="2" s="1"/>
  <c r="H87" i="2"/>
  <c r="T87" i="2" s="1"/>
  <c r="H88" i="2"/>
  <c r="T88" i="2" s="1"/>
  <c r="H89" i="2"/>
  <c r="T89" i="2" s="1"/>
  <c r="H90" i="2"/>
  <c r="T90" i="2" s="1"/>
  <c r="H91" i="2"/>
  <c r="T91" i="2" s="1"/>
  <c r="H92" i="2"/>
  <c r="T92" i="2" s="1"/>
  <c r="H93" i="2"/>
  <c r="T93" i="2" s="1"/>
  <c r="H94" i="2"/>
  <c r="T94" i="2" s="1"/>
  <c r="H95" i="2"/>
  <c r="T95" i="2" s="1"/>
  <c r="H96" i="2"/>
  <c r="T96" i="2" s="1"/>
  <c r="H97" i="2"/>
  <c r="T97" i="2" s="1"/>
  <c r="H98" i="2"/>
  <c r="T98" i="2" s="1"/>
  <c r="H99" i="2"/>
  <c r="T99" i="2" s="1"/>
  <c r="H100" i="2"/>
  <c r="T100" i="2" s="1"/>
  <c r="H101" i="2"/>
  <c r="T101" i="2" s="1"/>
  <c r="H102" i="2"/>
  <c r="T102" i="2" s="1"/>
  <c r="H103" i="2"/>
  <c r="T103" i="2" s="1"/>
  <c r="H104" i="2"/>
  <c r="T104" i="2" s="1"/>
  <c r="H105" i="2"/>
  <c r="T105" i="2" s="1"/>
  <c r="H106" i="2"/>
  <c r="T106" i="2" s="1"/>
  <c r="H107" i="2"/>
  <c r="T107" i="2" s="1"/>
  <c r="H108" i="2"/>
  <c r="T108" i="2" s="1"/>
  <c r="H109" i="2"/>
  <c r="T109" i="2" s="1"/>
  <c r="H110" i="2"/>
  <c r="T110" i="2" s="1"/>
  <c r="H111" i="2"/>
  <c r="T111" i="2" s="1"/>
  <c r="H112" i="2"/>
  <c r="T112" i="2" s="1"/>
  <c r="H113" i="2"/>
  <c r="T113" i="2" s="1"/>
  <c r="H114" i="2"/>
  <c r="T114" i="2" s="1"/>
  <c r="H115" i="2"/>
  <c r="T115" i="2" s="1"/>
  <c r="H116" i="2"/>
  <c r="T116" i="2" s="1"/>
  <c r="H117" i="2"/>
  <c r="T117" i="2" s="1"/>
  <c r="H118" i="2"/>
  <c r="T118" i="2" s="1"/>
  <c r="H119" i="2"/>
  <c r="T119" i="2" s="1"/>
  <c r="H120" i="2"/>
  <c r="T120" i="2" s="1"/>
  <c r="H121" i="2"/>
  <c r="T121" i="2" s="1"/>
  <c r="H122" i="2"/>
  <c r="T122" i="2" s="1"/>
  <c r="H123" i="2"/>
  <c r="T123" i="2" s="1"/>
  <c r="H124" i="2"/>
  <c r="T124" i="2" s="1"/>
  <c r="H125" i="2"/>
  <c r="T125" i="2" s="1"/>
  <c r="H126" i="2"/>
  <c r="T126" i="2" s="1"/>
  <c r="H127" i="2"/>
  <c r="T127" i="2" s="1"/>
  <c r="H128" i="2"/>
  <c r="T128" i="2" s="1"/>
  <c r="H129" i="2"/>
  <c r="T129" i="2" s="1"/>
  <c r="H130" i="2"/>
  <c r="T130" i="2" s="1"/>
  <c r="H131" i="2"/>
  <c r="T131" i="2" s="1"/>
  <c r="H132" i="2"/>
  <c r="T132" i="2" s="1"/>
  <c r="H133" i="2"/>
  <c r="T133" i="2" s="1"/>
  <c r="H134" i="2"/>
  <c r="T134" i="2" s="1"/>
  <c r="H135" i="2"/>
  <c r="T135" i="2" s="1"/>
  <c r="H136" i="2"/>
  <c r="T136" i="2" s="1"/>
  <c r="H137" i="2"/>
  <c r="T137" i="2" s="1"/>
  <c r="H138" i="2"/>
  <c r="T138" i="2" s="1"/>
  <c r="H139" i="2"/>
  <c r="T139" i="2" s="1"/>
  <c r="H140" i="2"/>
  <c r="T140" i="2" s="1"/>
  <c r="H141" i="2"/>
  <c r="T141" i="2" s="1"/>
  <c r="H142" i="2"/>
  <c r="T142" i="2" s="1"/>
  <c r="H143" i="2"/>
  <c r="T143" i="2" s="1"/>
  <c r="H144" i="2"/>
  <c r="T144" i="2" s="1"/>
  <c r="H145" i="2"/>
  <c r="T145" i="2" s="1"/>
  <c r="H146" i="2"/>
  <c r="T146" i="2" s="1"/>
  <c r="H147" i="2"/>
  <c r="T147" i="2" s="1"/>
  <c r="H148" i="2"/>
  <c r="T148" i="2" s="1"/>
  <c r="H149" i="2"/>
  <c r="T149" i="2" s="1"/>
  <c r="H150" i="2"/>
  <c r="T150" i="2" s="1"/>
  <c r="H151" i="2"/>
  <c r="T151" i="2" s="1"/>
  <c r="H152" i="2"/>
  <c r="T152" i="2" s="1"/>
  <c r="H153" i="2"/>
  <c r="T153" i="2" s="1"/>
  <c r="H154" i="2"/>
  <c r="T154" i="2" s="1"/>
  <c r="H155" i="2"/>
  <c r="T155" i="2" s="1"/>
  <c r="H156" i="2"/>
  <c r="T156" i="2" s="1"/>
  <c r="H157" i="2"/>
  <c r="T157" i="2" s="1"/>
  <c r="H158" i="2"/>
  <c r="T158" i="2" s="1"/>
  <c r="H159" i="2"/>
  <c r="T159" i="2" s="1"/>
  <c r="H160" i="2"/>
  <c r="T160" i="2" s="1"/>
  <c r="H161" i="2"/>
  <c r="T161" i="2" s="1"/>
  <c r="H162" i="2"/>
  <c r="T162" i="2" s="1"/>
  <c r="H163" i="2"/>
  <c r="T163" i="2" s="1"/>
  <c r="H164" i="2"/>
  <c r="T164" i="2" s="1"/>
  <c r="H165" i="2"/>
  <c r="T165" i="2" s="1"/>
  <c r="H166" i="2"/>
  <c r="T166" i="2" s="1"/>
  <c r="H167" i="2"/>
  <c r="T167" i="2" s="1"/>
  <c r="H168" i="2"/>
  <c r="T168" i="2" s="1"/>
  <c r="H169" i="2"/>
  <c r="T169" i="2" s="1"/>
  <c r="H170" i="2"/>
  <c r="T170" i="2" s="1"/>
  <c r="H171" i="2"/>
  <c r="T171" i="2" s="1"/>
  <c r="H172" i="2"/>
  <c r="T172" i="2" s="1"/>
  <c r="H173" i="2"/>
  <c r="T173" i="2" s="1"/>
  <c r="H174" i="2"/>
  <c r="T174" i="2" s="1"/>
  <c r="H175" i="2"/>
  <c r="T175" i="2" s="1"/>
  <c r="H176" i="2"/>
  <c r="T176" i="2" s="1"/>
  <c r="H177" i="2"/>
  <c r="T177" i="2" s="1"/>
  <c r="H178" i="2"/>
  <c r="T178" i="2" s="1"/>
  <c r="H179" i="2"/>
  <c r="T179" i="2" s="1"/>
  <c r="H180" i="2"/>
  <c r="T180" i="2" s="1"/>
  <c r="H181" i="2"/>
  <c r="T181" i="2" s="1"/>
  <c r="H182" i="2"/>
  <c r="T182" i="2" s="1"/>
  <c r="H183" i="2"/>
  <c r="T183" i="2" s="1"/>
  <c r="H184" i="2"/>
  <c r="T184" i="2" s="1"/>
  <c r="H185" i="2"/>
  <c r="T185" i="2" s="1"/>
  <c r="H186" i="2"/>
  <c r="T186" i="2" s="1"/>
  <c r="H187" i="2"/>
  <c r="T187" i="2" s="1"/>
  <c r="H188" i="2"/>
  <c r="T188" i="2" s="1"/>
  <c r="H189" i="2"/>
  <c r="T189" i="2" s="1"/>
  <c r="H190" i="2"/>
  <c r="T190" i="2" s="1"/>
  <c r="H191" i="2"/>
  <c r="T191" i="2" s="1"/>
  <c r="H192" i="2"/>
  <c r="T192" i="2" s="1"/>
  <c r="H193" i="2"/>
  <c r="T193" i="2" s="1"/>
  <c r="H194" i="2"/>
  <c r="T194" i="2" s="1"/>
  <c r="H195" i="2"/>
  <c r="T195" i="2" s="1"/>
  <c r="H196" i="2"/>
  <c r="T196" i="2" s="1"/>
  <c r="H197" i="2"/>
  <c r="T197" i="2" s="1"/>
  <c r="H198" i="2"/>
  <c r="T198" i="2" s="1"/>
  <c r="H199" i="2"/>
  <c r="T199" i="2" s="1"/>
  <c r="H200" i="2"/>
  <c r="T200" i="2" s="1"/>
  <c r="H201" i="2"/>
  <c r="T201" i="2" s="1"/>
  <c r="H202" i="2"/>
  <c r="T202" i="2" s="1"/>
  <c r="H203" i="2"/>
  <c r="T203" i="2" s="1"/>
  <c r="H204" i="2"/>
  <c r="T204" i="2" s="1"/>
  <c r="H205" i="2"/>
  <c r="T205" i="2" s="1"/>
  <c r="H206" i="2"/>
  <c r="T206" i="2" s="1"/>
  <c r="H207" i="2"/>
  <c r="T207" i="2" s="1"/>
  <c r="H208" i="2"/>
  <c r="T208" i="2" s="1"/>
  <c r="H209" i="2"/>
  <c r="T209" i="2" s="1"/>
  <c r="H210" i="2"/>
  <c r="T210" i="2" s="1"/>
  <c r="H211" i="2"/>
  <c r="T211" i="2" s="1"/>
  <c r="H212" i="2"/>
  <c r="T212" i="2" s="1"/>
  <c r="H213" i="2"/>
  <c r="T213" i="2" s="1"/>
  <c r="H214" i="2"/>
  <c r="T214" i="2" s="1"/>
  <c r="H215" i="2"/>
  <c r="T215" i="2" s="1"/>
  <c r="H216" i="2"/>
  <c r="T216" i="2" s="1"/>
  <c r="H217" i="2"/>
  <c r="T217" i="2" s="1"/>
  <c r="H218" i="2"/>
  <c r="T218" i="2" s="1"/>
  <c r="H219" i="2"/>
  <c r="T219" i="2" s="1"/>
  <c r="H220" i="2"/>
  <c r="T220" i="2" s="1"/>
  <c r="H221" i="2"/>
  <c r="T221" i="2" s="1"/>
  <c r="H222" i="2"/>
  <c r="T222" i="2" s="1"/>
  <c r="H223" i="2"/>
  <c r="T223" i="2" s="1"/>
  <c r="H224" i="2"/>
  <c r="T224" i="2" s="1"/>
  <c r="H225" i="2"/>
  <c r="T225" i="2" s="1"/>
  <c r="H226" i="2"/>
  <c r="T226" i="2" s="1"/>
  <c r="H227" i="2"/>
  <c r="T227" i="2" s="1"/>
  <c r="H228" i="2"/>
  <c r="T228" i="2" s="1"/>
  <c r="H229" i="2"/>
  <c r="T229" i="2" s="1"/>
  <c r="H230" i="2"/>
  <c r="T230" i="2" s="1"/>
  <c r="H231" i="2"/>
  <c r="T231" i="2" s="1"/>
  <c r="H232" i="2"/>
  <c r="T232" i="2" s="1"/>
  <c r="H233" i="2"/>
  <c r="T233" i="2" s="1"/>
  <c r="H234" i="2"/>
  <c r="T234" i="2" s="1"/>
  <c r="H235" i="2"/>
  <c r="T235" i="2" s="1"/>
  <c r="H236" i="2"/>
  <c r="T236" i="2" s="1"/>
  <c r="H237" i="2"/>
  <c r="T237" i="2" s="1"/>
  <c r="H238" i="2"/>
  <c r="T238" i="2" s="1"/>
  <c r="H239" i="2"/>
  <c r="T239" i="2" s="1"/>
  <c r="H240" i="2"/>
  <c r="T240" i="2" s="1"/>
  <c r="H241" i="2"/>
  <c r="T241" i="2" s="1"/>
  <c r="H242" i="2"/>
  <c r="T242" i="2" s="1"/>
  <c r="H243" i="2"/>
  <c r="T243" i="2" s="1"/>
  <c r="H244" i="2"/>
  <c r="T244" i="2" s="1"/>
  <c r="H245" i="2"/>
  <c r="T245" i="2" s="1"/>
  <c r="H246" i="2"/>
  <c r="T246" i="2" s="1"/>
  <c r="H247" i="2"/>
  <c r="T247" i="2" s="1"/>
  <c r="H248" i="2"/>
  <c r="T248" i="2" s="1"/>
  <c r="H249" i="2"/>
  <c r="T249" i="2" s="1"/>
  <c r="H250" i="2"/>
  <c r="T250" i="2" s="1"/>
  <c r="H251" i="2"/>
  <c r="T251" i="2" s="1"/>
  <c r="H252" i="2"/>
  <c r="T252" i="2" s="1"/>
  <c r="H253" i="2"/>
  <c r="T253" i="2" s="1"/>
  <c r="H254" i="2"/>
  <c r="T254" i="2" s="1"/>
  <c r="H255" i="2"/>
  <c r="T255" i="2" s="1"/>
  <c r="H256" i="2"/>
  <c r="T256" i="2" s="1"/>
  <c r="H257" i="2"/>
  <c r="T257" i="2" s="1"/>
  <c r="H258" i="2"/>
  <c r="T258" i="2" s="1"/>
  <c r="H259" i="2"/>
  <c r="T259" i="2" s="1"/>
  <c r="H260" i="2"/>
  <c r="T260" i="2" s="1"/>
  <c r="H261" i="2"/>
  <c r="T261" i="2" s="1"/>
  <c r="H262" i="2"/>
  <c r="T262" i="2" s="1"/>
  <c r="H263" i="2"/>
  <c r="T263" i="2" s="1"/>
  <c r="H264" i="2"/>
  <c r="T264" i="2" s="1"/>
  <c r="H265" i="2"/>
  <c r="T265" i="2" s="1"/>
  <c r="H266" i="2"/>
  <c r="T266" i="2" s="1"/>
  <c r="H267" i="2"/>
  <c r="T267" i="2" s="1"/>
  <c r="H268" i="2"/>
  <c r="T268" i="2" s="1"/>
  <c r="H269" i="2"/>
  <c r="T269" i="2" s="1"/>
  <c r="H270" i="2"/>
  <c r="T270" i="2" s="1"/>
  <c r="H271" i="2"/>
  <c r="T271" i="2" s="1"/>
  <c r="H272" i="2"/>
  <c r="T272" i="2" s="1"/>
  <c r="H273" i="2"/>
  <c r="T273" i="2" s="1"/>
  <c r="H274" i="2"/>
  <c r="T274" i="2" s="1"/>
  <c r="H275" i="2"/>
  <c r="T275" i="2" s="1"/>
  <c r="H276" i="2"/>
  <c r="T276" i="2" s="1"/>
  <c r="H277" i="2"/>
  <c r="T277" i="2" s="1"/>
  <c r="H278" i="2"/>
  <c r="T278" i="2" s="1"/>
  <c r="H279" i="2"/>
  <c r="T279" i="2" s="1"/>
  <c r="H280" i="2"/>
  <c r="T280" i="2" s="1"/>
  <c r="H281" i="2"/>
  <c r="T281" i="2" s="1"/>
  <c r="H282" i="2"/>
  <c r="T282" i="2" s="1"/>
  <c r="H283" i="2"/>
  <c r="T283" i="2" s="1"/>
  <c r="H284" i="2"/>
  <c r="T284" i="2" s="1"/>
  <c r="H285" i="2"/>
  <c r="T285" i="2" s="1"/>
  <c r="H286" i="2"/>
  <c r="T286" i="2" s="1"/>
  <c r="H287" i="2"/>
  <c r="T287" i="2" s="1"/>
  <c r="H288" i="2"/>
  <c r="T288" i="2" s="1"/>
  <c r="H289" i="2"/>
  <c r="T289" i="2" s="1"/>
  <c r="H290" i="2"/>
  <c r="T290" i="2" s="1"/>
  <c r="H291" i="2"/>
  <c r="T291" i="2" s="1"/>
  <c r="H292" i="2"/>
  <c r="T292" i="2" s="1"/>
  <c r="H293" i="2"/>
  <c r="T293" i="2" s="1"/>
  <c r="H294" i="2"/>
  <c r="T294" i="2" s="1"/>
  <c r="H295" i="2"/>
  <c r="T295" i="2" s="1"/>
  <c r="H296" i="2"/>
  <c r="T296" i="2" s="1"/>
  <c r="H297" i="2"/>
  <c r="T297" i="2" s="1"/>
  <c r="H298" i="2"/>
  <c r="T298" i="2" s="1"/>
  <c r="H299" i="2"/>
  <c r="T299" i="2" s="1"/>
  <c r="H300" i="2"/>
  <c r="T300" i="2" s="1"/>
  <c r="H301" i="2"/>
  <c r="T301" i="2" s="1"/>
  <c r="H302" i="2"/>
  <c r="T302" i="2" s="1"/>
  <c r="H303" i="2"/>
  <c r="T303" i="2" s="1"/>
  <c r="H304" i="2"/>
  <c r="T304" i="2" s="1"/>
  <c r="H305" i="2"/>
  <c r="T305" i="2" s="1"/>
  <c r="H306" i="2"/>
  <c r="T306" i="2" s="1"/>
  <c r="H307" i="2"/>
  <c r="T307" i="2" s="1"/>
  <c r="H308" i="2"/>
  <c r="T308" i="2" s="1"/>
  <c r="H309" i="2"/>
  <c r="T309" i="2" s="1"/>
  <c r="H310" i="2"/>
  <c r="T310" i="2" s="1"/>
  <c r="H311" i="2"/>
  <c r="T311" i="2" s="1"/>
  <c r="H312" i="2"/>
  <c r="T312" i="2" s="1"/>
  <c r="H313" i="2"/>
  <c r="T313" i="2" s="1"/>
  <c r="H314" i="2"/>
  <c r="T314" i="2" s="1"/>
  <c r="H315" i="2"/>
  <c r="T315" i="2" s="1"/>
  <c r="H316" i="2"/>
  <c r="T316" i="2" s="1"/>
  <c r="H317" i="2"/>
  <c r="T317" i="2" s="1"/>
  <c r="H318" i="2"/>
  <c r="T318" i="2" s="1"/>
  <c r="H319" i="2"/>
  <c r="T319" i="2" s="1"/>
  <c r="H320" i="2"/>
  <c r="T320" i="2" s="1"/>
  <c r="H321" i="2"/>
  <c r="T321" i="2" s="1"/>
  <c r="H322" i="2"/>
  <c r="T322" i="2" s="1"/>
  <c r="H323" i="2"/>
  <c r="T323" i="2" s="1"/>
  <c r="H324" i="2"/>
  <c r="T324" i="2" s="1"/>
  <c r="H325" i="2"/>
  <c r="T325" i="2" s="1"/>
  <c r="H326" i="2"/>
  <c r="T326" i="2" s="1"/>
  <c r="H327" i="2"/>
  <c r="T327" i="2" s="1"/>
  <c r="H328" i="2"/>
  <c r="T328" i="2" s="1"/>
  <c r="H329" i="2"/>
  <c r="T329" i="2" s="1"/>
  <c r="H330" i="2"/>
  <c r="T330" i="2" s="1"/>
  <c r="H331" i="2"/>
  <c r="T331" i="2" s="1"/>
  <c r="H332" i="2"/>
  <c r="T332" i="2" s="1"/>
  <c r="H333" i="2"/>
  <c r="T333" i="2" s="1"/>
  <c r="H334" i="2"/>
  <c r="T334" i="2" s="1"/>
  <c r="H335" i="2"/>
  <c r="T335" i="2" s="1"/>
  <c r="H336" i="2"/>
  <c r="T336" i="2" s="1"/>
  <c r="H337" i="2"/>
  <c r="T337" i="2" s="1"/>
  <c r="H338" i="2"/>
  <c r="T338" i="2" s="1"/>
  <c r="H339" i="2"/>
  <c r="T339" i="2" s="1"/>
  <c r="H340" i="2"/>
  <c r="T340" i="2" s="1"/>
  <c r="H341" i="2"/>
  <c r="T341" i="2" s="1"/>
  <c r="H342" i="2"/>
  <c r="T342" i="2" s="1"/>
  <c r="H343" i="2"/>
  <c r="T343" i="2" s="1"/>
  <c r="H344" i="2"/>
  <c r="T344" i="2" s="1"/>
  <c r="H345" i="2"/>
  <c r="T345" i="2" s="1"/>
  <c r="H346" i="2"/>
  <c r="T346" i="2" s="1"/>
  <c r="H347" i="2"/>
  <c r="T347" i="2" s="1"/>
  <c r="H348" i="2"/>
  <c r="T348" i="2" s="1"/>
  <c r="H349" i="2"/>
  <c r="T349" i="2" s="1"/>
  <c r="H350" i="2"/>
  <c r="T350" i="2" s="1"/>
  <c r="H351" i="2"/>
  <c r="T351" i="2" s="1"/>
  <c r="H352" i="2"/>
  <c r="T352" i="2" s="1"/>
  <c r="H353" i="2"/>
  <c r="T353" i="2" s="1"/>
  <c r="H354" i="2"/>
  <c r="T354" i="2" s="1"/>
  <c r="H355" i="2"/>
  <c r="T355" i="2" s="1"/>
  <c r="H356" i="2"/>
  <c r="T356" i="2" s="1"/>
  <c r="H357" i="2"/>
  <c r="T357" i="2" s="1"/>
  <c r="H358" i="2"/>
  <c r="T358" i="2" s="1"/>
  <c r="H359" i="2"/>
  <c r="T359" i="2" s="1"/>
  <c r="H360" i="2"/>
  <c r="T360" i="2" s="1"/>
  <c r="H361" i="2"/>
  <c r="T361" i="2" s="1"/>
  <c r="H362" i="2"/>
  <c r="T362" i="2" s="1"/>
  <c r="H363" i="2"/>
  <c r="T363" i="2" s="1"/>
  <c r="H364" i="2"/>
  <c r="T364" i="2" s="1"/>
  <c r="H365" i="2"/>
  <c r="T365" i="2" s="1"/>
  <c r="H366" i="2"/>
  <c r="T366" i="2" s="1"/>
  <c r="H367" i="2"/>
  <c r="T367" i="2" s="1"/>
  <c r="H368" i="2"/>
  <c r="T368" i="2" s="1"/>
  <c r="H369" i="2"/>
  <c r="T369" i="2" s="1"/>
  <c r="H370" i="2"/>
  <c r="T370" i="2" s="1"/>
  <c r="H371" i="2"/>
  <c r="T371" i="2" s="1"/>
  <c r="H372" i="2"/>
  <c r="T372" i="2" s="1"/>
  <c r="H373" i="2"/>
  <c r="T373" i="2" s="1"/>
  <c r="H374" i="2"/>
  <c r="T374" i="2" s="1"/>
  <c r="H375" i="2"/>
  <c r="T375" i="2" s="1"/>
  <c r="H376" i="2"/>
  <c r="T376" i="2" s="1"/>
  <c r="H377" i="2"/>
  <c r="T377" i="2" s="1"/>
  <c r="H378" i="2"/>
  <c r="T378" i="2" s="1"/>
  <c r="H379" i="2"/>
  <c r="T379" i="2" s="1"/>
  <c r="H380" i="2"/>
  <c r="T380" i="2" s="1"/>
  <c r="H381" i="2"/>
  <c r="T381" i="2" s="1"/>
  <c r="H382" i="2"/>
  <c r="T382" i="2" s="1"/>
  <c r="H383" i="2"/>
  <c r="T383" i="2" s="1"/>
  <c r="H384" i="2"/>
  <c r="T384" i="2" s="1"/>
  <c r="H385" i="2"/>
  <c r="T385" i="2" s="1"/>
  <c r="H386" i="2"/>
  <c r="T386" i="2" s="1"/>
  <c r="H387" i="2"/>
  <c r="T387" i="2" s="1"/>
  <c r="H388" i="2"/>
  <c r="T388" i="2" s="1"/>
  <c r="H389" i="2"/>
  <c r="T389" i="2" s="1"/>
  <c r="H390" i="2"/>
  <c r="T390" i="2" s="1"/>
  <c r="H391" i="2"/>
  <c r="T391" i="2" s="1"/>
  <c r="H392" i="2"/>
  <c r="T392" i="2" s="1"/>
  <c r="H393" i="2"/>
  <c r="T393" i="2" s="1"/>
  <c r="H394" i="2"/>
  <c r="T394" i="2" s="1"/>
  <c r="H395" i="2"/>
  <c r="T395" i="2" s="1"/>
  <c r="H396" i="2"/>
  <c r="T396" i="2" s="1"/>
  <c r="H397" i="2"/>
  <c r="T397" i="2" s="1"/>
  <c r="H398" i="2"/>
  <c r="T398" i="2" s="1"/>
  <c r="H399" i="2"/>
  <c r="T399" i="2" s="1"/>
  <c r="H400" i="2"/>
  <c r="T400" i="2" s="1"/>
  <c r="H401" i="2"/>
  <c r="T401" i="2" s="1"/>
  <c r="H402" i="2"/>
  <c r="T402" i="2" s="1"/>
  <c r="H403" i="2"/>
  <c r="T403" i="2" s="1"/>
  <c r="H404" i="2"/>
  <c r="T404" i="2" s="1"/>
  <c r="H405" i="2"/>
  <c r="T405" i="2" s="1"/>
  <c r="H406" i="2"/>
  <c r="T406" i="2" s="1"/>
  <c r="H407" i="2"/>
  <c r="T407" i="2" s="1"/>
  <c r="H408" i="2"/>
  <c r="T408" i="2" s="1"/>
  <c r="H409" i="2"/>
  <c r="T409" i="2" s="1"/>
  <c r="C16" i="2"/>
  <c r="P16" i="2" s="1"/>
  <c r="C17" i="2"/>
  <c r="P17" i="2" s="1"/>
  <c r="C18" i="2"/>
  <c r="P18" i="2" s="1"/>
  <c r="C19" i="2"/>
  <c r="P19" i="2" s="1"/>
  <c r="C20" i="2"/>
  <c r="P20" i="2" s="1"/>
  <c r="C21" i="2"/>
  <c r="P21" i="2" s="1"/>
  <c r="C22" i="2"/>
  <c r="P22" i="2" s="1"/>
  <c r="C23" i="2"/>
  <c r="P23" i="2" s="1"/>
  <c r="C24" i="2"/>
  <c r="P24" i="2" s="1"/>
  <c r="C25" i="2"/>
  <c r="P25" i="2" s="1"/>
  <c r="C26" i="2"/>
  <c r="P26" i="2" s="1"/>
  <c r="C27" i="2"/>
  <c r="P27" i="2" s="1"/>
  <c r="C28" i="2"/>
  <c r="P28" i="2" s="1"/>
  <c r="C29" i="2"/>
  <c r="P29" i="2" s="1"/>
  <c r="C30" i="2"/>
  <c r="P30" i="2" s="1"/>
  <c r="C31" i="2"/>
  <c r="P31" i="2" s="1"/>
  <c r="C32" i="2"/>
  <c r="P32" i="2" s="1"/>
  <c r="C33" i="2"/>
  <c r="P33" i="2" s="1"/>
  <c r="C34" i="2"/>
  <c r="P34" i="2" s="1"/>
  <c r="C35" i="2"/>
  <c r="P35" i="2" s="1"/>
  <c r="C36" i="2"/>
  <c r="P36" i="2" s="1"/>
  <c r="C37" i="2"/>
  <c r="P37" i="2" s="1"/>
  <c r="C38" i="2"/>
  <c r="P38" i="2" s="1"/>
  <c r="C39" i="2"/>
  <c r="P39" i="2" s="1"/>
  <c r="C40" i="2"/>
  <c r="P40" i="2" s="1"/>
  <c r="C41" i="2"/>
  <c r="P41" i="2" s="1"/>
  <c r="C42" i="2"/>
  <c r="P42" i="2" s="1"/>
  <c r="C43" i="2"/>
  <c r="P43" i="2" s="1"/>
  <c r="C44" i="2"/>
  <c r="P44" i="2" s="1"/>
  <c r="C45" i="2"/>
  <c r="P45" i="2" s="1"/>
  <c r="C46" i="2"/>
  <c r="P46" i="2" s="1"/>
  <c r="C47" i="2"/>
  <c r="P47" i="2" s="1"/>
  <c r="C48" i="2"/>
  <c r="P48" i="2" s="1"/>
  <c r="C49" i="2"/>
  <c r="P49" i="2" s="1"/>
  <c r="C50" i="2"/>
  <c r="P50" i="2" s="1"/>
  <c r="C51" i="2"/>
  <c r="P51" i="2" s="1"/>
  <c r="C52" i="2"/>
  <c r="P52" i="2" s="1"/>
  <c r="C53" i="2"/>
  <c r="P53" i="2" s="1"/>
  <c r="C54" i="2"/>
  <c r="P54" i="2" s="1"/>
  <c r="C55" i="2"/>
  <c r="P55" i="2" s="1"/>
  <c r="C56" i="2"/>
  <c r="P56" i="2" s="1"/>
  <c r="C57" i="2"/>
  <c r="P57" i="2" s="1"/>
  <c r="C58" i="2"/>
  <c r="P58" i="2" s="1"/>
  <c r="C59" i="2"/>
  <c r="P59" i="2" s="1"/>
  <c r="C60" i="2"/>
  <c r="P60" i="2" s="1"/>
  <c r="C61" i="2"/>
  <c r="P61" i="2" s="1"/>
  <c r="C62" i="2"/>
  <c r="P62" i="2" s="1"/>
  <c r="C63" i="2"/>
  <c r="P63" i="2" s="1"/>
  <c r="C64" i="2"/>
  <c r="P64" i="2" s="1"/>
  <c r="C65" i="2"/>
  <c r="P65" i="2" s="1"/>
  <c r="C66" i="2"/>
  <c r="P66" i="2" s="1"/>
  <c r="C67" i="2"/>
  <c r="P67" i="2" s="1"/>
  <c r="C68" i="2"/>
  <c r="P68" i="2" s="1"/>
  <c r="C69" i="2"/>
  <c r="P69" i="2" s="1"/>
  <c r="C70" i="2"/>
  <c r="P70" i="2" s="1"/>
  <c r="C71" i="2"/>
  <c r="P71" i="2" s="1"/>
  <c r="C72" i="2"/>
  <c r="P72" i="2" s="1"/>
  <c r="C73" i="2"/>
  <c r="P73" i="2" s="1"/>
  <c r="C74" i="2"/>
  <c r="P74" i="2" s="1"/>
  <c r="C75" i="2"/>
  <c r="P75" i="2" s="1"/>
  <c r="C76" i="2"/>
  <c r="P76" i="2" s="1"/>
  <c r="C77" i="2"/>
  <c r="P77" i="2" s="1"/>
  <c r="C78" i="2"/>
  <c r="P78" i="2" s="1"/>
  <c r="C79" i="2"/>
  <c r="P79" i="2" s="1"/>
  <c r="C80" i="2"/>
  <c r="P80" i="2" s="1"/>
  <c r="C81" i="2"/>
  <c r="P81" i="2" s="1"/>
  <c r="C82" i="2"/>
  <c r="P82" i="2" s="1"/>
  <c r="C83" i="2"/>
  <c r="P83" i="2" s="1"/>
  <c r="C84" i="2"/>
  <c r="P84" i="2" s="1"/>
  <c r="C85" i="2"/>
  <c r="P85" i="2" s="1"/>
  <c r="C86" i="2"/>
  <c r="P86" i="2" s="1"/>
  <c r="C87" i="2"/>
  <c r="P87" i="2" s="1"/>
  <c r="C88" i="2"/>
  <c r="P88" i="2" s="1"/>
  <c r="C89" i="2"/>
  <c r="P89" i="2" s="1"/>
  <c r="C90" i="2"/>
  <c r="P90" i="2" s="1"/>
  <c r="C91" i="2"/>
  <c r="P91" i="2" s="1"/>
  <c r="C92" i="2"/>
  <c r="P92" i="2" s="1"/>
  <c r="C93" i="2"/>
  <c r="P93" i="2" s="1"/>
  <c r="C94" i="2"/>
  <c r="P94" i="2" s="1"/>
  <c r="C95" i="2"/>
  <c r="P95" i="2" s="1"/>
  <c r="C96" i="2"/>
  <c r="P96" i="2" s="1"/>
  <c r="C97" i="2"/>
  <c r="P97" i="2" s="1"/>
  <c r="C98" i="2"/>
  <c r="P98" i="2" s="1"/>
  <c r="C99" i="2"/>
  <c r="P99" i="2" s="1"/>
  <c r="C100" i="2"/>
  <c r="P100" i="2" s="1"/>
  <c r="C101" i="2"/>
  <c r="P101" i="2" s="1"/>
  <c r="C102" i="2"/>
  <c r="P102" i="2" s="1"/>
  <c r="C103" i="2"/>
  <c r="P103" i="2" s="1"/>
  <c r="C104" i="2"/>
  <c r="P104" i="2" s="1"/>
  <c r="C105" i="2"/>
  <c r="P105" i="2" s="1"/>
  <c r="C106" i="2"/>
  <c r="P106" i="2" s="1"/>
  <c r="C107" i="2"/>
  <c r="P107" i="2" s="1"/>
  <c r="C108" i="2"/>
  <c r="P108" i="2" s="1"/>
  <c r="C109" i="2"/>
  <c r="P109" i="2" s="1"/>
  <c r="C110" i="2"/>
  <c r="P110" i="2" s="1"/>
  <c r="C111" i="2"/>
  <c r="P111" i="2" s="1"/>
  <c r="C112" i="2"/>
  <c r="P112" i="2" s="1"/>
  <c r="C113" i="2"/>
  <c r="P113" i="2" s="1"/>
  <c r="C114" i="2"/>
  <c r="P114" i="2" s="1"/>
  <c r="C115" i="2"/>
  <c r="P115" i="2" s="1"/>
  <c r="C116" i="2"/>
  <c r="P116" i="2" s="1"/>
  <c r="C117" i="2"/>
  <c r="P117" i="2" s="1"/>
  <c r="C118" i="2"/>
  <c r="P118" i="2" s="1"/>
  <c r="C119" i="2"/>
  <c r="P119" i="2" s="1"/>
  <c r="C120" i="2"/>
  <c r="P120" i="2" s="1"/>
  <c r="C121" i="2"/>
  <c r="P121" i="2" s="1"/>
  <c r="C122" i="2"/>
  <c r="P122" i="2" s="1"/>
  <c r="C123" i="2"/>
  <c r="P123" i="2" s="1"/>
  <c r="C124" i="2"/>
  <c r="P124" i="2" s="1"/>
  <c r="C125" i="2"/>
  <c r="P125" i="2" s="1"/>
  <c r="C126" i="2"/>
  <c r="P126" i="2" s="1"/>
  <c r="C127" i="2"/>
  <c r="P127" i="2" s="1"/>
  <c r="C128" i="2"/>
  <c r="P128" i="2" s="1"/>
  <c r="C129" i="2"/>
  <c r="P129" i="2" s="1"/>
  <c r="C130" i="2"/>
  <c r="P130" i="2" s="1"/>
  <c r="C131" i="2"/>
  <c r="P131" i="2" s="1"/>
  <c r="C132" i="2"/>
  <c r="P132" i="2" s="1"/>
  <c r="C133" i="2"/>
  <c r="P133" i="2" s="1"/>
  <c r="C134" i="2"/>
  <c r="P134" i="2" s="1"/>
  <c r="C135" i="2"/>
  <c r="P135" i="2" s="1"/>
  <c r="C136" i="2"/>
  <c r="P136" i="2" s="1"/>
  <c r="C137" i="2"/>
  <c r="P137" i="2" s="1"/>
  <c r="C138" i="2"/>
  <c r="P138" i="2" s="1"/>
  <c r="C139" i="2"/>
  <c r="P139" i="2" s="1"/>
  <c r="C140" i="2"/>
  <c r="P140" i="2" s="1"/>
  <c r="C141" i="2"/>
  <c r="P141" i="2" s="1"/>
  <c r="C142" i="2"/>
  <c r="P142" i="2" s="1"/>
  <c r="C143" i="2"/>
  <c r="P143" i="2" s="1"/>
  <c r="C144" i="2"/>
  <c r="P144" i="2" s="1"/>
  <c r="C145" i="2"/>
  <c r="P145" i="2" s="1"/>
  <c r="C146" i="2"/>
  <c r="P146" i="2" s="1"/>
  <c r="C147" i="2"/>
  <c r="P147" i="2" s="1"/>
  <c r="C148" i="2"/>
  <c r="P148" i="2" s="1"/>
  <c r="C149" i="2"/>
  <c r="P149" i="2" s="1"/>
  <c r="C150" i="2"/>
  <c r="P150" i="2" s="1"/>
  <c r="C151" i="2"/>
  <c r="P151" i="2" s="1"/>
  <c r="C152" i="2"/>
  <c r="P152" i="2" s="1"/>
  <c r="C153" i="2"/>
  <c r="P153" i="2" s="1"/>
  <c r="C154" i="2"/>
  <c r="P154" i="2" s="1"/>
  <c r="C155" i="2"/>
  <c r="P155" i="2" s="1"/>
  <c r="C156" i="2"/>
  <c r="P156" i="2" s="1"/>
  <c r="C157" i="2"/>
  <c r="P157" i="2" s="1"/>
  <c r="C158" i="2"/>
  <c r="P158" i="2" s="1"/>
  <c r="C159" i="2"/>
  <c r="P159" i="2" s="1"/>
  <c r="C160" i="2"/>
  <c r="P160" i="2" s="1"/>
  <c r="C161" i="2"/>
  <c r="P161" i="2" s="1"/>
  <c r="C162" i="2"/>
  <c r="P162" i="2" s="1"/>
  <c r="C163" i="2"/>
  <c r="P163" i="2" s="1"/>
  <c r="C164" i="2"/>
  <c r="P164" i="2" s="1"/>
  <c r="C165" i="2"/>
  <c r="P165" i="2" s="1"/>
  <c r="C166" i="2"/>
  <c r="P166" i="2" s="1"/>
  <c r="C167" i="2"/>
  <c r="P167" i="2" s="1"/>
  <c r="C168" i="2"/>
  <c r="P168" i="2" s="1"/>
  <c r="C169" i="2"/>
  <c r="P169" i="2" s="1"/>
  <c r="C170" i="2"/>
  <c r="P170" i="2" s="1"/>
  <c r="C171" i="2"/>
  <c r="P171" i="2" s="1"/>
  <c r="C172" i="2"/>
  <c r="P172" i="2" s="1"/>
  <c r="C173" i="2"/>
  <c r="P173" i="2" s="1"/>
  <c r="C174" i="2"/>
  <c r="P174" i="2" s="1"/>
  <c r="C175" i="2"/>
  <c r="P175" i="2" s="1"/>
  <c r="C176" i="2"/>
  <c r="P176" i="2" s="1"/>
  <c r="C177" i="2"/>
  <c r="P177" i="2" s="1"/>
  <c r="C178" i="2"/>
  <c r="P178" i="2" s="1"/>
  <c r="C179" i="2"/>
  <c r="P179" i="2" s="1"/>
  <c r="C180" i="2"/>
  <c r="P180" i="2" s="1"/>
  <c r="C181" i="2"/>
  <c r="P181" i="2" s="1"/>
  <c r="C182" i="2"/>
  <c r="P182" i="2" s="1"/>
  <c r="C183" i="2"/>
  <c r="P183" i="2" s="1"/>
  <c r="C184" i="2"/>
  <c r="P184" i="2" s="1"/>
  <c r="C185" i="2"/>
  <c r="P185" i="2" s="1"/>
  <c r="C186" i="2"/>
  <c r="P186" i="2" s="1"/>
  <c r="C187" i="2"/>
  <c r="P187" i="2" s="1"/>
  <c r="C188" i="2"/>
  <c r="P188" i="2" s="1"/>
  <c r="C189" i="2"/>
  <c r="P189" i="2" s="1"/>
  <c r="C190" i="2"/>
  <c r="P190" i="2" s="1"/>
  <c r="C191" i="2"/>
  <c r="P191" i="2" s="1"/>
  <c r="C192" i="2"/>
  <c r="P192" i="2" s="1"/>
  <c r="C193" i="2"/>
  <c r="P193" i="2" s="1"/>
  <c r="C194" i="2"/>
  <c r="P194" i="2" s="1"/>
  <c r="C195" i="2"/>
  <c r="P195" i="2" s="1"/>
  <c r="C196" i="2"/>
  <c r="P196" i="2" s="1"/>
  <c r="C197" i="2"/>
  <c r="P197" i="2" s="1"/>
  <c r="C198" i="2"/>
  <c r="P198" i="2" s="1"/>
  <c r="C199" i="2"/>
  <c r="P199" i="2" s="1"/>
  <c r="C200" i="2"/>
  <c r="P200" i="2" s="1"/>
  <c r="C201" i="2"/>
  <c r="P201" i="2" s="1"/>
  <c r="C202" i="2"/>
  <c r="P202" i="2" s="1"/>
  <c r="C203" i="2"/>
  <c r="P203" i="2" s="1"/>
  <c r="C204" i="2"/>
  <c r="P204" i="2" s="1"/>
  <c r="C205" i="2"/>
  <c r="P205" i="2" s="1"/>
  <c r="C206" i="2"/>
  <c r="P206" i="2" s="1"/>
  <c r="C207" i="2"/>
  <c r="P207" i="2" s="1"/>
  <c r="C208" i="2"/>
  <c r="P208" i="2" s="1"/>
  <c r="C209" i="2"/>
  <c r="P209" i="2" s="1"/>
  <c r="C210" i="2"/>
  <c r="P210" i="2" s="1"/>
  <c r="C211" i="2"/>
  <c r="P211" i="2" s="1"/>
  <c r="C212" i="2"/>
  <c r="P212" i="2" s="1"/>
  <c r="C213" i="2"/>
  <c r="P213" i="2" s="1"/>
  <c r="C214" i="2"/>
  <c r="P214" i="2" s="1"/>
  <c r="C215" i="2"/>
  <c r="P215" i="2" s="1"/>
  <c r="C216" i="2"/>
  <c r="P216" i="2" s="1"/>
  <c r="C217" i="2"/>
  <c r="P217" i="2" s="1"/>
  <c r="C218" i="2"/>
  <c r="P218" i="2" s="1"/>
  <c r="C219" i="2"/>
  <c r="P219" i="2" s="1"/>
  <c r="C220" i="2"/>
  <c r="P220" i="2" s="1"/>
  <c r="C221" i="2"/>
  <c r="P221" i="2" s="1"/>
  <c r="C222" i="2"/>
  <c r="P222" i="2" s="1"/>
  <c r="C223" i="2"/>
  <c r="P223" i="2" s="1"/>
  <c r="C224" i="2"/>
  <c r="P224" i="2" s="1"/>
  <c r="C225" i="2"/>
  <c r="P225" i="2" s="1"/>
  <c r="C226" i="2"/>
  <c r="P226" i="2" s="1"/>
  <c r="C227" i="2"/>
  <c r="P227" i="2" s="1"/>
  <c r="C228" i="2"/>
  <c r="P228" i="2" s="1"/>
  <c r="C229" i="2"/>
  <c r="P229" i="2" s="1"/>
  <c r="C230" i="2"/>
  <c r="P230" i="2" s="1"/>
  <c r="C231" i="2"/>
  <c r="P231" i="2" s="1"/>
  <c r="C232" i="2"/>
  <c r="P232" i="2" s="1"/>
  <c r="C233" i="2"/>
  <c r="P233" i="2" s="1"/>
  <c r="C234" i="2"/>
  <c r="P234" i="2" s="1"/>
  <c r="C235" i="2"/>
  <c r="P235" i="2" s="1"/>
  <c r="C236" i="2"/>
  <c r="P236" i="2" s="1"/>
  <c r="C237" i="2"/>
  <c r="P237" i="2" s="1"/>
  <c r="C238" i="2"/>
  <c r="P238" i="2" s="1"/>
  <c r="C239" i="2"/>
  <c r="P239" i="2" s="1"/>
  <c r="C240" i="2"/>
  <c r="P240" i="2" s="1"/>
  <c r="C241" i="2"/>
  <c r="P241" i="2" s="1"/>
  <c r="C242" i="2"/>
  <c r="P242" i="2" s="1"/>
  <c r="C243" i="2"/>
  <c r="P243" i="2" s="1"/>
  <c r="C244" i="2"/>
  <c r="P244" i="2" s="1"/>
  <c r="C245" i="2"/>
  <c r="P245" i="2" s="1"/>
  <c r="C246" i="2"/>
  <c r="P246" i="2" s="1"/>
  <c r="C247" i="2"/>
  <c r="P247" i="2" s="1"/>
  <c r="C248" i="2"/>
  <c r="P248" i="2" s="1"/>
  <c r="C249" i="2"/>
  <c r="P249" i="2" s="1"/>
  <c r="C250" i="2"/>
  <c r="P250" i="2" s="1"/>
  <c r="C251" i="2"/>
  <c r="P251" i="2" s="1"/>
  <c r="C252" i="2"/>
  <c r="P252" i="2" s="1"/>
  <c r="C253" i="2"/>
  <c r="P253" i="2" s="1"/>
  <c r="C254" i="2"/>
  <c r="P254" i="2" s="1"/>
  <c r="C255" i="2"/>
  <c r="P255" i="2" s="1"/>
  <c r="C256" i="2"/>
  <c r="P256" i="2" s="1"/>
  <c r="C257" i="2"/>
  <c r="P257" i="2" s="1"/>
  <c r="C258" i="2"/>
  <c r="P258" i="2" s="1"/>
  <c r="C259" i="2"/>
  <c r="P259" i="2" s="1"/>
  <c r="C260" i="2"/>
  <c r="P260" i="2" s="1"/>
  <c r="C261" i="2"/>
  <c r="P261" i="2" s="1"/>
  <c r="C262" i="2"/>
  <c r="P262" i="2" s="1"/>
  <c r="C263" i="2"/>
  <c r="P263" i="2" s="1"/>
  <c r="C264" i="2"/>
  <c r="P264" i="2" s="1"/>
  <c r="C265" i="2"/>
  <c r="P265" i="2" s="1"/>
  <c r="C266" i="2"/>
  <c r="P266" i="2" s="1"/>
  <c r="C267" i="2"/>
  <c r="P267" i="2" s="1"/>
  <c r="C268" i="2"/>
  <c r="P268" i="2" s="1"/>
  <c r="C269" i="2"/>
  <c r="P269" i="2" s="1"/>
  <c r="C270" i="2"/>
  <c r="P270" i="2" s="1"/>
  <c r="C271" i="2"/>
  <c r="P271" i="2" s="1"/>
  <c r="C272" i="2"/>
  <c r="P272" i="2" s="1"/>
  <c r="C273" i="2"/>
  <c r="P273" i="2" s="1"/>
  <c r="C274" i="2"/>
  <c r="P274" i="2" s="1"/>
  <c r="C275" i="2"/>
  <c r="P275" i="2" s="1"/>
  <c r="C276" i="2"/>
  <c r="P276" i="2" s="1"/>
  <c r="C277" i="2"/>
  <c r="P277" i="2" s="1"/>
  <c r="C278" i="2"/>
  <c r="P278" i="2" s="1"/>
  <c r="C279" i="2"/>
  <c r="P279" i="2" s="1"/>
  <c r="C280" i="2"/>
  <c r="P280" i="2" s="1"/>
  <c r="C281" i="2"/>
  <c r="P281" i="2" s="1"/>
  <c r="C282" i="2"/>
  <c r="P282" i="2" s="1"/>
  <c r="C283" i="2"/>
  <c r="P283" i="2" s="1"/>
  <c r="C284" i="2"/>
  <c r="P284" i="2" s="1"/>
  <c r="C285" i="2"/>
  <c r="P285" i="2" s="1"/>
  <c r="C286" i="2"/>
  <c r="P286" i="2" s="1"/>
  <c r="C287" i="2"/>
  <c r="P287" i="2" s="1"/>
  <c r="C288" i="2"/>
  <c r="P288" i="2" s="1"/>
  <c r="C289" i="2"/>
  <c r="P289" i="2" s="1"/>
  <c r="C290" i="2"/>
  <c r="P290" i="2" s="1"/>
  <c r="C291" i="2"/>
  <c r="P291" i="2" s="1"/>
  <c r="C292" i="2"/>
  <c r="P292" i="2" s="1"/>
  <c r="C293" i="2"/>
  <c r="P293" i="2" s="1"/>
  <c r="C294" i="2"/>
  <c r="P294" i="2" s="1"/>
  <c r="C295" i="2"/>
  <c r="P295" i="2" s="1"/>
  <c r="C296" i="2"/>
  <c r="P296" i="2" s="1"/>
  <c r="C297" i="2"/>
  <c r="P297" i="2" s="1"/>
  <c r="C298" i="2"/>
  <c r="P298" i="2" s="1"/>
  <c r="C299" i="2"/>
  <c r="P299" i="2" s="1"/>
  <c r="C300" i="2"/>
  <c r="P300" i="2" s="1"/>
  <c r="C301" i="2"/>
  <c r="P301" i="2" s="1"/>
  <c r="C302" i="2"/>
  <c r="P302" i="2" s="1"/>
  <c r="C303" i="2"/>
  <c r="P303" i="2" s="1"/>
  <c r="C304" i="2"/>
  <c r="P304" i="2" s="1"/>
  <c r="C305" i="2"/>
  <c r="P305" i="2" s="1"/>
  <c r="C306" i="2"/>
  <c r="P306" i="2" s="1"/>
  <c r="C307" i="2"/>
  <c r="P307" i="2" s="1"/>
  <c r="C308" i="2"/>
  <c r="P308" i="2" s="1"/>
  <c r="C309" i="2"/>
  <c r="P309" i="2" s="1"/>
  <c r="C310" i="2"/>
  <c r="P310" i="2" s="1"/>
  <c r="C311" i="2"/>
  <c r="P311" i="2" s="1"/>
  <c r="C312" i="2"/>
  <c r="P312" i="2" s="1"/>
  <c r="C313" i="2"/>
  <c r="P313" i="2" s="1"/>
  <c r="C314" i="2"/>
  <c r="P314" i="2" s="1"/>
  <c r="C315" i="2"/>
  <c r="P315" i="2" s="1"/>
  <c r="C316" i="2"/>
  <c r="P316" i="2" s="1"/>
  <c r="C317" i="2"/>
  <c r="P317" i="2" s="1"/>
  <c r="C318" i="2"/>
  <c r="P318" i="2" s="1"/>
  <c r="C319" i="2"/>
  <c r="P319" i="2" s="1"/>
  <c r="C320" i="2"/>
  <c r="P320" i="2" s="1"/>
  <c r="C321" i="2"/>
  <c r="P321" i="2" s="1"/>
  <c r="C322" i="2"/>
  <c r="P322" i="2" s="1"/>
  <c r="C323" i="2"/>
  <c r="P323" i="2" s="1"/>
  <c r="C324" i="2"/>
  <c r="P324" i="2" s="1"/>
  <c r="C325" i="2"/>
  <c r="P325" i="2" s="1"/>
  <c r="C326" i="2"/>
  <c r="P326" i="2" s="1"/>
  <c r="C327" i="2"/>
  <c r="P327" i="2" s="1"/>
  <c r="C328" i="2"/>
  <c r="P328" i="2" s="1"/>
  <c r="C329" i="2"/>
  <c r="P329" i="2" s="1"/>
  <c r="C330" i="2"/>
  <c r="P330" i="2" s="1"/>
  <c r="C331" i="2"/>
  <c r="P331" i="2" s="1"/>
  <c r="C332" i="2"/>
  <c r="P332" i="2" s="1"/>
  <c r="C333" i="2"/>
  <c r="P333" i="2" s="1"/>
  <c r="C334" i="2"/>
  <c r="P334" i="2" s="1"/>
  <c r="C335" i="2"/>
  <c r="P335" i="2" s="1"/>
  <c r="C336" i="2"/>
  <c r="P336" i="2" s="1"/>
  <c r="C337" i="2"/>
  <c r="P337" i="2" s="1"/>
  <c r="C338" i="2"/>
  <c r="P338" i="2" s="1"/>
  <c r="C339" i="2"/>
  <c r="P339" i="2" s="1"/>
  <c r="C340" i="2"/>
  <c r="P340" i="2" s="1"/>
  <c r="C341" i="2"/>
  <c r="P341" i="2" s="1"/>
  <c r="C342" i="2"/>
  <c r="P342" i="2" s="1"/>
  <c r="C343" i="2"/>
  <c r="P343" i="2" s="1"/>
  <c r="C344" i="2"/>
  <c r="P344" i="2" s="1"/>
  <c r="C345" i="2"/>
  <c r="P345" i="2" s="1"/>
  <c r="C346" i="2"/>
  <c r="P346" i="2" s="1"/>
  <c r="C347" i="2"/>
  <c r="P347" i="2" s="1"/>
  <c r="C348" i="2"/>
  <c r="P348" i="2" s="1"/>
  <c r="C349" i="2"/>
  <c r="P349" i="2" s="1"/>
  <c r="C350" i="2"/>
  <c r="P350" i="2" s="1"/>
  <c r="C351" i="2"/>
  <c r="P351" i="2" s="1"/>
  <c r="C352" i="2"/>
  <c r="P352" i="2" s="1"/>
  <c r="C353" i="2"/>
  <c r="P353" i="2" s="1"/>
  <c r="C354" i="2"/>
  <c r="P354" i="2" s="1"/>
  <c r="C355" i="2"/>
  <c r="P355" i="2" s="1"/>
  <c r="C356" i="2"/>
  <c r="P356" i="2" s="1"/>
  <c r="C357" i="2"/>
  <c r="P357" i="2" s="1"/>
  <c r="C358" i="2"/>
  <c r="P358" i="2" s="1"/>
  <c r="C359" i="2"/>
  <c r="P359" i="2" s="1"/>
  <c r="C360" i="2"/>
  <c r="P360" i="2" s="1"/>
  <c r="C361" i="2"/>
  <c r="P361" i="2" s="1"/>
  <c r="C362" i="2"/>
  <c r="P362" i="2" s="1"/>
  <c r="C363" i="2"/>
  <c r="P363" i="2" s="1"/>
  <c r="C364" i="2"/>
  <c r="P364" i="2" s="1"/>
  <c r="C365" i="2"/>
  <c r="P365" i="2" s="1"/>
  <c r="C366" i="2"/>
  <c r="P366" i="2" s="1"/>
  <c r="C367" i="2"/>
  <c r="P367" i="2" s="1"/>
  <c r="C368" i="2"/>
  <c r="P368" i="2" s="1"/>
  <c r="C369" i="2"/>
  <c r="P369" i="2" s="1"/>
  <c r="C370" i="2"/>
  <c r="P370" i="2" s="1"/>
  <c r="C371" i="2"/>
  <c r="P371" i="2" s="1"/>
  <c r="C372" i="2"/>
  <c r="P372" i="2" s="1"/>
  <c r="C373" i="2"/>
  <c r="P373" i="2" s="1"/>
  <c r="C374" i="2"/>
  <c r="P374" i="2" s="1"/>
  <c r="C375" i="2"/>
  <c r="P375" i="2" s="1"/>
  <c r="C376" i="2"/>
  <c r="P376" i="2" s="1"/>
  <c r="C377" i="2"/>
  <c r="P377" i="2" s="1"/>
  <c r="C378" i="2"/>
  <c r="P378" i="2" s="1"/>
  <c r="C379" i="2"/>
  <c r="P379" i="2" s="1"/>
  <c r="C380" i="2"/>
  <c r="P380" i="2" s="1"/>
  <c r="C381" i="2"/>
  <c r="P381" i="2" s="1"/>
  <c r="C382" i="2"/>
  <c r="P382" i="2" s="1"/>
  <c r="C383" i="2"/>
  <c r="P383" i="2" s="1"/>
  <c r="C384" i="2"/>
  <c r="P384" i="2" s="1"/>
  <c r="C385" i="2"/>
  <c r="P385" i="2" s="1"/>
  <c r="C386" i="2"/>
  <c r="P386" i="2" s="1"/>
  <c r="C387" i="2"/>
  <c r="P387" i="2" s="1"/>
  <c r="C388" i="2"/>
  <c r="P388" i="2" s="1"/>
  <c r="C389" i="2"/>
  <c r="P389" i="2" s="1"/>
  <c r="C390" i="2"/>
  <c r="P390" i="2" s="1"/>
  <c r="C391" i="2"/>
  <c r="P391" i="2" s="1"/>
  <c r="C392" i="2"/>
  <c r="P392" i="2" s="1"/>
  <c r="C393" i="2"/>
  <c r="P393" i="2" s="1"/>
  <c r="C394" i="2"/>
  <c r="P394" i="2" s="1"/>
  <c r="C395" i="2"/>
  <c r="P395" i="2" s="1"/>
  <c r="C396" i="2"/>
  <c r="P396" i="2" s="1"/>
  <c r="C397" i="2"/>
  <c r="P397" i="2" s="1"/>
  <c r="C398" i="2"/>
  <c r="P398" i="2" s="1"/>
  <c r="C399" i="2"/>
  <c r="P399" i="2" s="1"/>
  <c r="C400" i="2"/>
  <c r="P400" i="2" s="1"/>
  <c r="C401" i="2"/>
  <c r="P401" i="2" s="1"/>
  <c r="C402" i="2"/>
  <c r="P402" i="2" s="1"/>
  <c r="C403" i="2"/>
  <c r="P403" i="2" s="1"/>
  <c r="C404" i="2"/>
  <c r="P404" i="2" s="1"/>
  <c r="C405" i="2"/>
  <c r="P405" i="2" s="1"/>
  <c r="C406" i="2"/>
  <c r="P406" i="2" s="1"/>
  <c r="C407" i="2"/>
  <c r="P407" i="2" s="1"/>
  <c r="C408" i="2"/>
  <c r="P408" i="2" s="1"/>
  <c r="C409" i="2"/>
  <c r="P409" i="2" s="1"/>
  <c r="C11" i="2"/>
  <c r="P11" i="2" s="1"/>
  <c r="C12" i="2"/>
  <c r="P12" i="2" s="1"/>
  <c r="C13" i="2"/>
  <c r="P13" i="2" s="1"/>
  <c r="C14" i="2"/>
  <c r="P14" i="2" s="1"/>
  <c r="C15" i="2"/>
  <c r="P15" i="2" s="1"/>
  <c r="I321" i="19" l="1"/>
  <c r="BQ364" i="1"/>
  <c r="AL364" i="1" s="1"/>
  <c r="BQ333" i="1"/>
  <c r="AL333" i="1" s="1"/>
  <c r="BQ348" i="1"/>
  <c r="AL348" i="1" s="1"/>
  <c r="BQ343" i="1"/>
  <c r="AL343" i="1" s="1"/>
  <c r="BQ322" i="1"/>
  <c r="AL322" i="1" s="1"/>
  <c r="BQ342" i="1"/>
  <c r="AL342" i="1" s="1"/>
  <c r="U455" i="1"/>
  <c r="M455" i="1"/>
  <c r="Q455" i="1"/>
  <c r="L455" i="1"/>
  <c r="K455" i="1"/>
  <c r="F455" i="1"/>
  <c r="O455" i="1"/>
  <c r="J455" i="1"/>
  <c r="V455" i="1"/>
  <c r="I455" i="1"/>
  <c r="R455" i="1"/>
  <c r="T455" i="1"/>
  <c r="P455" i="1"/>
  <c r="S455" i="1"/>
  <c r="E455" i="1"/>
  <c r="C456" i="1"/>
  <c r="BQ363" i="1"/>
  <c r="AL363" i="1" s="1"/>
  <c r="BQ359" i="1"/>
  <c r="AL359" i="1" s="1"/>
  <c r="BQ357" i="1"/>
  <c r="AL357" i="1" s="1"/>
  <c r="BQ337" i="1"/>
  <c r="AL337" i="1" s="1"/>
  <c r="BQ315" i="1"/>
  <c r="AL315" i="1" s="1"/>
  <c r="BQ352" i="1"/>
  <c r="AL352" i="1" s="1"/>
  <c r="BQ334" i="1"/>
  <c r="AL334" i="1" s="1"/>
  <c r="BQ358" i="1"/>
  <c r="AL358" i="1" s="1"/>
  <c r="BQ362" i="1"/>
  <c r="AL362" i="1" s="1"/>
  <c r="BQ341" i="1"/>
  <c r="AL341" i="1" s="1"/>
  <c r="BQ319" i="1"/>
  <c r="AL319" i="1" s="1"/>
  <c r="BQ323" i="1"/>
  <c r="AL323" i="1" s="1"/>
  <c r="BQ314" i="1"/>
  <c r="AL314" i="1" s="1"/>
  <c r="BQ300" i="1"/>
  <c r="AL300" i="1" s="1"/>
  <c r="BQ351" i="1"/>
  <c r="AL351" i="1" s="1"/>
  <c r="BQ317" i="1"/>
  <c r="AL317" i="1" s="1"/>
  <c r="BQ368" i="1"/>
  <c r="AL368" i="1" s="1"/>
  <c r="BQ347" i="1"/>
  <c r="AL347" i="1" s="1"/>
  <c r="BQ344" i="1"/>
  <c r="AL344" i="1" s="1"/>
  <c r="BQ318" i="1"/>
  <c r="AL318" i="1" s="1"/>
  <c r="BQ304" i="1"/>
  <c r="AL304" i="1" s="1"/>
  <c r="BQ354" i="1"/>
  <c r="AL354" i="1" s="1"/>
  <c r="BQ311" i="1"/>
  <c r="AL311" i="1" s="1"/>
  <c r="BQ366" i="1"/>
  <c r="AL366" i="1" s="1"/>
  <c r="BQ320" i="1"/>
  <c r="AL320" i="1" s="1"/>
  <c r="BQ299" i="1"/>
  <c r="AL299" i="1" s="1"/>
  <c r="BQ345" i="1"/>
  <c r="AL345" i="1" s="1"/>
  <c r="BQ308" i="1"/>
  <c r="AL308" i="1" s="1"/>
  <c r="BQ307" i="1"/>
  <c r="AL307" i="1" s="1"/>
  <c r="BQ305" i="1"/>
  <c r="AL305" i="1" s="1"/>
  <c r="BQ353" i="1"/>
  <c r="AL353" i="1" s="1"/>
  <c r="BQ303" i="1"/>
  <c r="AL303" i="1" s="1"/>
  <c r="BQ331" i="1"/>
  <c r="AL331" i="1" s="1"/>
  <c r="BQ327" i="1"/>
  <c r="AL327" i="1" s="1"/>
  <c r="BQ321" i="1"/>
  <c r="AL321" i="1" s="1"/>
  <c r="BQ367" i="1"/>
  <c r="AL367" i="1" s="1"/>
  <c r="BQ324" i="1"/>
  <c r="AL324" i="1" s="1"/>
  <c r="BQ336" i="1"/>
  <c r="AL336" i="1" s="1"/>
  <c r="BQ316" i="1"/>
  <c r="AL316" i="1" s="1"/>
  <c r="BQ340" i="1"/>
  <c r="AL340" i="1" s="1"/>
  <c r="BQ339" i="1"/>
  <c r="AL339" i="1" s="1"/>
  <c r="BQ328" i="1"/>
  <c r="AL328" i="1" s="1"/>
  <c r="BQ350" i="1"/>
  <c r="AL350" i="1" s="1"/>
  <c r="BQ313" i="1"/>
  <c r="AL313" i="1" s="1"/>
  <c r="BQ325" i="1"/>
  <c r="AL325" i="1" s="1"/>
  <c r="BQ335" i="1"/>
  <c r="AL335" i="1" s="1"/>
  <c r="BQ329" i="1"/>
  <c r="AL329" i="1" s="1"/>
  <c r="BQ365" i="1"/>
  <c r="AL365" i="1" s="1"/>
  <c r="BQ310" i="1"/>
  <c r="AL310" i="1" s="1"/>
  <c r="BQ355" i="1"/>
  <c r="AL355" i="1" s="1"/>
  <c r="BQ346" i="1"/>
  <c r="AL346" i="1" s="1"/>
  <c r="BQ326" i="1"/>
  <c r="AL326" i="1" s="1"/>
  <c r="BQ312" i="1"/>
  <c r="AL312" i="1" s="1"/>
  <c r="BQ309" i="1"/>
  <c r="AL309" i="1" s="1"/>
  <c r="BQ330" i="1"/>
  <c r="AL330" i="1" s="1"/>
  <c r="BQ302" i="1"/>
  <c r="AL302" i="1" s="1"/>
  <c r="BQ356" i="1"/>
  <c r="AL356" i="1" s="1"/>
  <c r="BQ332" i="1"/>
  <c r="AL332" i="1" s="1"/>
  <c r="BQ361" i="1"/>
  <c r="AL361" i="1" s="1"/>
  <c r="BQ338" i="1"/>
  <c r="AL338" i="1" s="1"/>
  <c r="BQ306" i="1"/>
  <c r="AL306" i="1" s="1"/>
  <c r="BQ349" i="1"/>
  <c r="AL349" i="1" s="1"/>
  <c r="BQ301" i="1"/>
  <c r="AL301" i="1" s="1"/>
  <c r="BQ360" i="1"/>
  <c r="AL360" i="1" s="1"/>
  <c r="L359" i="26"/>
  <c r="L359" i="19"/>
  <c r="F387" i="19"/>
  <c r="I313" i="19"/>
  <c r="BJ406" i="1"/>
  <c r="BF405" i="1"/>
  <c r="BJ404" i="1"/>
  <c r="V403" i="26" s="1"/>
  <c r="BB402" i="1"/>
  <c r="N401" i="26" s="1"/>
  <c r="BB401" i="1"/>
  <c r="BB406" i="1"/>
  <c r="BB405" i="1"/>
  <c r="BB404" i="1"/>
  <c r="N403" i="26" s="1"/>
  <c r="AT402" i="1"/>
  <c r="AX401" i="1"/>
  <c r="E341" i="19"/>
  <c r="AT406" i="1"/>
  <c r="AX405" i="1"/>
  <c r="BJ401" i="1"/>
  <c r="AT401" i="1"/>
  <c r="W409" i="26"/>
  <c r="W407" i="26"/>
  <c r="BJ405" i="1"/>
  <c r="AT405" i="1"/>
  <c r="BJ402" i="1"/>
  <c r="V401" i="26" s="1"/>
  <c r="BF401" i="1"/>
  <c r="R400" i="26" s="1"/>
  <c r="AW400" i="1"/>
  <c r="I399" i="26" s="1"/>
  <c r="W415" i="26"/>
  <c r="W412" i="26"/>
  <c r="W411" i="26"/>
  <c r="J405" i="26"/>
  <c r="J405" i="19"/>
  <c r="J401" i="26"/>
  <c r="J401" i="19"/>
  <c r="R402" i="26"/>
  <c r="R402" i="19"/>
  <c r="C404" i="26"/>
  <c r="C404" i="19"/>
  <c r="AX403" i="1"/>
  <c r="C400" i="26"/>
  <c r="N403" i="19"/>
  <c r="G242" i="19"/>
  <c r="AQ404" i="1"/>
  <c r="AU404" i="1"/>
  <c r="AY404" i="1"/>
  <c r="BC404" i="1"/>
  <c r="BG404" i="1"/>
  <c r="AR404" i="1"/>
  <c r="AV404" i="1"/>
  <c r="AZ404" i="1"/>
  <c r="BD404" i="1"/>
  <c r="BH404" i="1"/>
  <c r="AS404" i="1"/>
  <c r="AW404" i="1"/>
  <c r="BA404" i="1"/>
  <c r="BE404" i="1"/>
  <c r="BI404" i="1"/>
  <c r="AT392" i="1"/>
  <c r="AV392" i="1"/>
  <c r="H391" i="26" s="1"/>
  <c r="BF404" i="1"/>
  <c r="BJ403" i="1"/>
  <c r="AT403" i="1"/>
  <c r="G246" i="26"/>
  <c r="G246" i="19"/>
  <c r="AQ403" i="1"/>
  <c r="AU403" i="1"/>
  <c r="AY403" i="1"/>
  <c r="BC403" i="1"/>
  <c r="BG403" i="1"/>
  <c r="AR403" i="1"/>
  <c r="AV403" i="1"/>
  <c r="AZ403" i="1"/>
  <c r="BD403" i="1"/>
  <c r="BH403" i="1"/>
  <c r="AS403" i="1"/>
  <c r="AW403" i="1"/>
  <c r="BA403" i="1"/>
  <c r="BE403" i="1"/>
  <c r="BI403" i="1"/>
  <c r="V403" i="19"/>
  <c r="F403" i="19"/>
  <c r="R400" i="19"/>
  <c r="F399" i="19"/>
  <c r="AQ406" i="1"/>
  <c r="AU406" i="1"/>
  <c r="AY406" i="1"/>
  <c r="BC406" i="1"/>
  <c r="BG406" i="1"/>
  <c r="AR406" i="1"/>
  <c r="AV406" i="1"/>
  <c r="AZ406" i="1"/>
  <c r="BD406" i="1"/>
  <c r="BH406" i="1"/>
  <c r="AS406" i="1"/>
  <c r="AW406" i="1"/>
  <c r="BA406" i="1"/>
  <c r="BE406" i="1"/>
  <c r="BI406" i="1"/>
  <c r="AQ402" i="1"/>
  <c r="AU402" i="1"/>
  <c r="AY402" i="1"/>
  <c r="BC402" i="1"/>
  <c r="BG402" i="1"/>
  <c r="AR402" i="1"/>
  <c r="AV402" i="1"/>
  <c r="AZ402" i="1"/>
  <c r="BD402" i="1"/>
  <c r="BH402" i="1"/>
  <c r="AS402" i="1"/>
  <c r="AW402" i="1"/>
  <c r="BA402" i="1"/>
  <c r="BE402" i="1"/>
  <c r="BI402" i="1"/>
  <c r="BF406" i="1"/>
  <c r="AX404" i="1"/>
  <c r="BB403" i="1"/>
  <c r="BF402" i="1"/>
  <c r="BI405" i="1"/>
  <c r="BE405" i="1"/>
  <c r="BA405" i="1"/>
  <c r="AW405" i="1"/>
  <c r="AS405" i="1"/>
  <c r="BI401" i="1"/>
  <c r="BE401" i="1"/>
  <c r="BA401" i="1"/>
  <c r="AW401" i="1"/>
  <c r="AS401" i="1"/>
  <c r="BH405" i="1"/>
  <c r="BD405" i="1"/>
  <c r="AZ405" i="1"/>
  <c r="AV405" i="1"/>
  <c r="AR405" i="1"/>
  <c r="BH401" i="1"/>
  <c r="BD401" i="1"/>
  <c r="AZ401" i="1"/>
  <c r="AV401" i="1"/>
  <c r="AR401" i="1"/>
  <c r="BE384" i="1"/>
  <c r="BG405" i="1"/>
  <c r="BC405" i="1"/>
  <c r="AY405" i="1"/>
  <c r="AU405" i="1"/>
  <c r="BG401" i="1"/>
  <c r="BC401" i="1"/>
  <c r="AY401" i="1"/>
  <c r="AU401" i="1"/>
  <c r="W410" i="26"/>
  <c r="W408" i="26"/>
  <c r="AN7" i="1"/>
  <c r="D2" i="1" s="1"/>
  <c r="W414" i="26"/>
  <c r="W417" i="26"/>
  <c r="W406" i="26"/>
  <c r="W418" i="26"/>
  <c r="W416" i="26"/>
  <c r="W413" i="26"/>
  <c r="D383" i="26"/>
  <c r="D383" i="19"/>
  <c r="H379" i="26"/>
  <c r="H379" i="19"/>
  <c r="D367" i="26"/>
  <c r="D367" i="19"/>
  <c r="D339" i="26"/>
  <c r="D339" i="19"/>
  <c r="K315" i="26"/>
  <c r="K315" i="19"/>
  <c r="I259" i="26"/>
  <c r="I259" i="19"/>
  <c r="K294" i="26"/>
  <c r="K294" i="19"/>
  <c r="P355" i="26"/>
  <c r="P355" i="19"/>
  <c r="L319" i="26"/>
  <c r="L319" i="19"/>
  <c r="L375" i="26"/>
  <c r="L375" i="19"/>
  <c r="H363" i="26"/>
  <c r="H363" i="19"/>
  <c r="U331" i="26"/>
  <c r="U331" i="19"/>
  <c r="I399" i="19"/>
  <c r="F395" i="19"/>
  <c r="E373" i="19"/>
  <c r="I329" i="19"/>
  <c r="H309" i="19"/>
  <c r="E271" i="19"/>
  <c r="BD396" i="1"/>
  <c r="BI388" i="1"/>
  <c r="BH368" i="1"/>
  <c r="H391" i="19"/>
  <c r="U381" i="19"/>
  <c r="P371" i="19"/>
  <c r="U365" i="19"/>
  <c r="E337" i="19"/>
  <c r="D325" i="19"/>
  <c r="D317" i="19"/>
  <c r="S305" i="19"/>
  <c r="G289" i="19"/>
  <c r="AV396" i="1"/>
  <c r="BA388" i="1"/>
  <c r="BH352" i="1"/>
  <c r="M385" i="19"/>
  <c r="M369" i="19"/>
  <c r="P343" i="19"/>
  <c r="D333" i="19"/>
  <c r="P323" i="19"/>
  <c r="H301" i="19"/>
  <c r="G273" i="19"/>
  <c r="H233" i="19"/>
  <c r="BE400" i="1"/>
  <c r="BD392" i="1"/>
  <c r="P391" i="26" s="1"/>
  <c r="AS388" i="1"/>
  <c r="E387" i="26" s="1"/>
  <c r="D45" i="46"/>
  <c r="D37" i="46"/>
  <c r="D29" i="46"/>
  <c r="D21" i="46"/>
  <c r="J6" i="46" s="1"/>
  <c r="E18" i="47" s="1"/>
  <c r="D13" i="46"/>
  <c r="D39" i="46"/>
  <c r="D15" i="46"/>
  <c r="D23" i="46"/>
  <c r="D31" i="46"/>
  <c r="D7" i="46"/>
  <c r="D43" i="46"/>
  <c r="D47" i="46"/>
  <c r="N6" i="46" s="1"/>
  <c r="J18" i="47" s="1"/>
  <c r="D27" i="46"/>
  <c r="D11" i="46"/>
  <c r="BE11" i="1"/>
  <c r="BI10" i="1"/>
  <c r="BA12" i="1"/>
  <c r="AW8" i="1"/>
  <c r="I398" i="26"/>
  <c r="I398" i="19"/>
  <c r="E393" i="19"/>
  <c r="E387" i="19"/>
  <c r="Q327" i="26"/>
  <c r="Q327" i="19"/>
  <c r="G311" i="26"/>
  <c r="G311" i="19"/>
  <c r="S282" i="26"/>
  <c r="S282" i="19"/>
  <c r="D351" i="19"/>
  <c r="Q394" i="26"/>
  <c r="Q394" i="19"/>
  <c r="U318" i="26"/>
  <c r="U318" i="19"/>
  <c r="T314" i="26"/>
  <c r="T314" i="19"/>
  <c r="P310" i="26"/>
  <c r="P310" i="19"/>
  <c r="D306" i="26"/>
  <c r="D306" i="19"/>
  <c r="K276" i="19"/>
  <c r="AS390" i="1"/>
  <c r="BA390" i="1"/>
  <c r="E307" i="26"/>
  <c r="E307" i="19"/>
  <c r="AT9" i="1"/>
  <c r="AW9" i="1"/>
  <c r="BA9" i="1"/>
  <c r="BE9" i="1"/>
  <c r="U299" i="26"/>
  <c r="U299" i="19"/>
  <c r="AR213" i="1"/>
  <c r="D212" i="26" s="1"/>
  <c r="AU213" i="1"/>
  <c r="G212" i="26" s="1"/>
  <c r="AR209" i="1"/>
  <c r="BE209" i="1"/>
  <c r="Q208" i="26" s="1"/>
  <c r="AR201" i="1"/>
  <c r="D200" i="26" s="1"/>
  <c r="BE201" i="1"/>
  <c r="Q200" i="26" s="1"/>
  <c r="U397" i="19"/>
  <c r="E280" i="19"/>
  <c r="BI9" i="1"/>
  <c r="AU205" i="1"/>
  <c r="G204" i="26" s="1"/>
  <c r="AT384" i="1"/>
  <c r="AW384" i="1"/>
  <c r="AS384" i="1"/>
  <c r="BA384" i="1"/>
  <c r="AT380" i="1"/>
  <c r="AS380" i="1"/>
  <c r="BA380" i="1"/>
  <c r="BI380" i="1"/>
  <c r="AW380" i="1"/>
  <c r="BE380" i="1"/>
  <c r="AT376" i="1"/>
  <c r="AW376" i="1"/>
  <c r="BE376" i="1"/>
  <c r="AS376" i="1"/>
  <c r="BA376" i="1"/>
  <c r="BI376" i="1"/>
  <c r="AT372" i="1"/>
  <c r="AS372" i="1"/>
  <c r="BA372" i="1"/>
  <c r="BI372" i="1"/>
  <c r="AW372" i="1"/>
  <c r="BE372" i="1"/>
  <c r="AT368" i="1"/>
  <c r="AW368" i="1"/>
  <c r="BE368" i="1"/>
  <c r="AS368" i="1"/>
  <c r="BA368" i="1"/>
  <c r="BI368" i="1"/>
  <c r="AT364" i="1"/>
  <c r="AS364" i="1"/>
  <c r="BA364" i="1"/>
  <c r="BI364" i="1"/>
  <c r="AW364" i="1"/>
  <c r="BE364" i="1"/>
  <c r="AT360" i="1"/>
  <c r="AW360" i="1"/>
  <c r="BE360" i="1"/>
  <c r="AS360" i="1"/>
  <c r="BA360" i="1"/>
  <c r="BI360" i="1"/>
  <c r="AT356" i="1"/>
  <c r="AS356" i="1"/>
  <c r="BA356" i="1"/>
  <c r="BI356" i="1"/>
  <c r="AW356" i="1"/>
  <c r="BE356" i="1"/>
  <c r="AT352" i="1"/>
  <c r="AW352" i="1"/>
  <c r="BE352" i="1"/>
  <c r="AS352" i="1"/>
  <c r="BA352" i="1"/>
  <c r="BI352" i="1"/>
  <c r="AT348" i="1"/>
  <c r="AS348" i="1"/>
  <c r="BA348" i="1"/>
  <c r="BI348" i="1"/>
  <c r="AV348" i="1"/>
  <c r="BD348" i="1"/>
  <c r="AW348" i="1"/>
  <c r="BE348" i="1"/>
  <c r="AT344" i="1"/>
  <c r="AW344" i="1"/>
  <c r="BE344" i="1"/>
  <c r="AR344" i="1"/>
  <c r="AZ344" i="1"/>
  <c r="BH344" i="1"/>
  <c r="AS344" i="1"/>
  <c r="BA344" i="1"/>
  <c r="BI344" i="1"/>
  <c r="AT340" i="1"/>
  <c r="AS340" i="1"/>
  <c r="BA340" i="1"/>
  <c r="BI340" i="1"/>
  <c r="AV340" i="1"/>
  <c r="BD340" i="1"/>
  <c r="AW340" i="1"/>
  <c r="BE340" i="1"/>
  <c r="AS336" i="1"/>
  <c r="BD336" i="1"/>
  <c r="AU336" i="1"/>
  <c r="BE336" i="1"/>
  <c r="AY336" i="1"/>
  <c r="BI336" i="1"/>
  <c r="AZ332" i="1"/>
  <c r="AS332" i="1"/>
  <c r="BD332" i="1"/>
  <c r="AU332" i="1"/>
  <c r="BE332" i="1"/>
  <c r="AY328" i="1"/>
  <c r="BI328" i="1"/>
  <c r="AZ328" i="1"/>
  <c r="AS328" i="1"/>
  <c r="BD328" i="1"/>
  <c r="AU324" i="1"/>
  <c r="BE324" i="1"/>
  <c r="AY324" i="1"/>
  <c r="BI324" i="1"/>
  <c r="AZ324" i="1"/>
  <c r="AS320" i="1"/>
  <c r="BD320" i="1"/>
  <c r="AU320" i="1"/>
  <c r="BE320" i="1"/>
  <c r="AY320" i="1"/>
  <c r="BI320" i="1"/>
  <c r="AZ316" i="1"/>
  <c r="AS316" i="1"/>
  <c r="BD316" i="1"/>
  <c r="AU316" i="1"/>
  <c r="BE316" i="1"/>
  <c r="AY312" i="1"/>
  <c r="BI312" i="1"/>
  <c r="AZ312" i="1"/>
  <c r="AS312" i="1"/>
  <c r="BD312" i="1"/>
  <c r="AU308" i="1"/>
  <c r="BE308" i="1"/>
  <c r="AY308" i="1"/>
  <c r="BI308" i="1"/>
  <c r="AZ308" i="1"/>
  <c r="AS304" i="1"/>
  <c r="BD304" i="1"/>
  <c r="AU304" i="1"/>
  <c r="BE304" i="1"/>
  <c r="AY304" i="1"/>
  <c r="BI304" i="1"/>
  <c r="AZ300" i="1"/>
  <c r="AQ300" i="1"/>
  <c r="BD300" i="1"/>
  <c r="AS300" i="1"/>
  <c r="BE300" i="1"/>
  <c r="BA296" i="1"/>
  <c r="AS296" i="1"/>
  <c r="BG296" i="1"/>
  <c r="AU296" i="1"/>
  <c r="BI296" i="1"/>
  <c r="BA292" i="1"/>
  <c r="BI292" i="1"/>
  <c r="BE288" i="1"/>
  <c r="AS288" i="1"/>
  <c r="AU288" i="1"/>
  <c r="AW284" i="1"/>
  <c r="BA284" i="1"/>
  <c r="BI284" i="1"/>
  <c r="BC280" i="1"/>
  <c r="BE280" i="1"/>
  <c r="AS280" i="1"/>
  <c r="AW276" i="1"/>
  <c r="BA276" i="1"/>
  <c r="AU272" i="1"/>
  <c r="BC272" i="1"/>
  <c r="BE272" i="1"/>
  <c r="BI268" i="1"/>
  <c r="AW268" i="1"/>
  <c r="AS264" i="1"/>
  <c r="AU264" i="1"/>
  <c r="BC264" i="1"/>
  <c r="BA260" i="1"/>
  <c r="BI260" i="1"/>
  <c r="BE256" i="1"/>
  <c r="AS256" i="1"/>
  <c r="AU256" i="1"/>
  <c r="AW252" i="1"/>
  <c r="BA252" i="1"/>
  <c r="BI252" i="1"/>
  <c r="AW12" i="1"/>
  <c r="BA11" i="1"/>
  <c r="BE10" i="1"/>
  <c r="BI8" i="1"/>
  <c r="AS8" i="1"/>
  <c r="BD400" i="1"/>
  <c r="AV400" i="1"/>
  <c r="BI396" i="1"/>
  <c r="BA396" i="1"/>
  <c r="AS396" i="1"/>
  <c r="BI392" i="1"/>
  <c r="BA392" i="1"/>
  <c r="AS392" i="1"/>
  <c r="BH388" i="1"/>
  <c r="AZ388" i="1"/>
  <c r="AR388" i="1"/>
  <c r="BD384" i="1"/>
  <c r="BH380" i="1"/>
  <c r="AR380" i="1"/>
  <c r="AV376" i="1"/>
  <c r="AZ372" i="1"/>
  <c r="BD368" i="1"/>
  <c r="BH364" i="1"/>
  <c r="AR364" i="1"/>
  <c r="AV360" i="1"/>
  <c r="AZ356" i="1"/>
  <c r="BD352" i="1"/>
  <c r="BH348" i="1"/>
  <c r="AV344" i="1"/>
  <c r="AZ336" i="1"/>
  <c r="AY332" i="1"/>
  <c r="AU328" i="1"/>
  <c r="AS324" i="1"/>
  <c r="AY300" i="1"/>
  <c r="AW292" i="1"/>
  <c r="AU280" i="1"/>
  <c r="BA268" i="1"/>
  <c r="BC256" i="1"/>
  <c r="AQ335" i="1"/>
  <c r="AR335" i="1"/>
  <c r="BC335" i="1"/>
  <c r="AS335" i="1"/>
  <c r="BD335" i="1"/>
  <c r="AW335" i="1"/>
  <c r="BH335" i="1"/>
  <c r="AQ331" i="1"/>
  <c r="AY331" i="1"/>
  <c r="BI331" i="1"/>
  <c r="AR331" i="1"/>
  <c r="BC331" i="1"/>
  <c r="AS331" i="1"/>
  <c r="BD331" i="1"/>
  <c r="AQ327" i="1"/>
  <c r="AW327" i="1"/>
  <c r="BH327" i="1"/>
  <c r="AY327" i="1"/>
  <c r="BI327" i="1"/>
  <c r="AR327" i="1"/>
  <c r="BC327" i="1"/>
  <c r="AQ323" i="1"/>
  <c r="AS323" i="1"/>
  <c r="BD323" i="1"/>
  <c r="AW323" i="1"/>
  <c r="BH323" i="1"/>
  <c r="AY323" i="1"/>
  <c r="BI323" i="1"/>
  <c r="AQ319" i="1"/>
  <c r="AR319" i="1"/>
  <c r="BC319" i="1"/>
  <c r="AS319" i="1"/>
  <c r="BD319" i="1"/>
  <c r="AW319" i="1"/>
  <c r="BH319" i="1"/>
  <c r="AQ315" i="1"/>
  <c r="AY315" i="1"/>
  <c r="BI315" i="1"/>
  <c r="AR315" i="1"/>
  <c r="BC315" i="1"/>
  <c r="AS315" i="1"/>
  <c r="BD315" i="1"/>
  <c r="AQ311" i="1"/>
  <c r="AW311" i="1"/>
  <c r="BH311" i="1"/>
  <c r="AY311" i="1"/>
  <c r="BI311" i="1"/>
  <c r="AR311" i="1"/>
  <c r="BC311" i="1"/>
  <c r="AQ307" i="1"/>
  <c r="AW307" i="1"/>
  <c r="BC307" i="1"/>
  <c r="BH307" i="1"/>
  <c r="AQ303" i="1"/>
  <c r="AR303" i="1"/>
  <c r="AW303" i="1"/>
  <c r="BC303" i="1"/>
  <c r="AU299" i="1"/>
  <c r="BD299" i="1"/>
  <c r="AW295" i="1"/>
  <c r="BE295" i="1"/>
  <c r="AR295" i="1"/>
  <c r="AS291" i="1"/>
  <c r="AW291" i="1"/>
  <c r="BG291" i="1"/>
  <c r="AY287" i="1"/>
  <c r="BA287" i="1"/>
  <c r="AS283" i="1"/>
  <c r="AW283" i="1"/>
  <c r="AY279" i="1"/>
  <c r="AQ279" i="1"/>
  <c r="BA279" i="1"/>
  <c r="AS275" i="1"/>
  <c r="BG275" i="1"/>
  <c r="AY271" i="1"/>
  <c r="AQ271" i="1"/>
  <c r="BA271" i="1"/>
  <c r="AS267" i="1"/>
  <c r="AW267" i="1"/>
  <c r="BG267" i="1"/>
  <c r="AY263" i="1"/>
  <c r="AQ263" i="1"/>
  <c r="AS259" i="1"/>
  <c r="AW259" i="1"/>
  <c r="BG259" i="1"/>
  <c r="AY255" i="1"/>
  <c r="BA255" i="1"/>
  <c r="AW211" i="1"/>
  <c r="I210" i="26" s="1"/>
  <c r="AR211" i="1"/>
  <c r="BH207" i="1"/>
  <c r="T206" i="26" s="1"/>
  <c r="BC207" i="1"/>
  <c r="O206" i="26" s="1"/>
  <c r="AQ203" i="1"/>
  <c r="AR203" i="1"/>
  <c r="D202" i="19" s="1"/>
  <c r="BI12" i="1"/>
  <c r="AS12" i="1"/>
  <c r="AW11" i="1"/>
  <c r="BA10" i="1"/>
  <c r="BE8" i="1"/>
  <c r="BI400" i="1"/>
  <c r="BA400" i="1"/>
  <c r="AS400" i="1"/>
  <c r="BH396" i="1"/>
  <c r="AZ396" i="1"/>
  <c r="AR396" i="1"/>
  <c r="BH392" i="1"/>
  <c r="AZ392" i="1"/>
  <c r="AR392" i="1"/>
  <c r="BE388" i="1"/>
  <c r="AW388" i="1"/>
  <c r="BI384" i="1"/>
  <c r="AZ384" i="1"/>
  <c r="BD380" i="1"/>
  <c r="BH376" i="1"/>
  <c r="AR376" i="1"/>
  <c r="AV372" i="1"/>
  <c r="AZ368" i="1"/>
  <c r="BD364" i="1"/>
  <c r="BH360" i="1"/>
  <c r="AR360" i="1"/>
  <c r="AV356" i="1"/>
  <c r="AZ352" i="1"/>
  <c r="AZ348" i="1"/>
  <c r="BH340" i="1"/>
  <c r="BI335" i="1"/>
  <c r="BH331" i="1"/>
  <c r="BD327" i="1"/>
  <c r="BC323" i="1"/>
  <c r="AY319" i="1"/>
  <c r="AW315" i="1"/>
  <c r="AS311" i="1"/>
  <c r="AZ304" i="1"/>
  <c r="AW299" i="1"/>
  <c r="BC288" i="1"/>
  <c r="BI276" i="1"/>
  <c r="BE264" i="1"/>
  <c r="AQ255" i="1"/>
  <c r="BE12" i="1"/>
  <c r="BI11" i="1"/>
  <c r="AS11" i="1"/>
  <c r="BA8" i="1"/>
  <c r="BH400" i="1"/>
  <c r="AZ400" i="1"/>
  <c r="AR400" i="1"/>
  <c r="BE396" i="1"/>
  <c r="AW396" i="1"/>
  <c r="BE392" i="1"/>
  <c r="AW392" i="1"/>
  <c r="BD388" i="1"/>
  <c r="AV388" i="1"/>
  <c r="BH384" i="1"/>
  <c r="AV384" i="1"/>
  <c r="AZ380" i="1"/>
  <c r="BD376" i="1"/>
  <c r="BH372" i="1"/>
  <c r="AR372" i="1"/>
  <c r="AV368" i="1"/>
  <c r="AZ364" i="1"/>
  <c r="BD360" i="1"/>
  <c r="BH356" i="1"/>
  <c r="AR356" i="1"/>
  <c r="AV352" i="1"/>
  <c r="AR348" i="1"/>
  <c r="AZ340" i="1"/>
  <c r="AY335" i="1"/>
  <c r="AW331" i="1"/>
  <c r="AS327" i="1"/>
  <c r="AR323" i="1"/>
  <c r="BI316" i="1"/>
  <c r="BE312" i="1"/>
  <c r="BD308" i="1"/>
  <c r="BH303" i="1"/>
  <c r="AZ296" i="1"/>
  <c r="AQ287" i="1"/>
  <c r="AW275" i="1"/>
  <c r="BA263" i="1"/>
  <c r="H241" i="26"/>
  <c r="H241" i="19"/>
  <c r="AQ210" i="1"/>
  <c r="C209" i="26" s="1"/>
  <c r="BA210" i="1"/>
  <c r="M209" i="26" s="1"/>
  <c r="AU210" i="1"/>
  <c r="BE210" i="1"/>
  <c r="AV210" i="1"/>
  <c r="BG210" i="1"/>
  <c r="S209" i="26" s="1"/>
  <c r="AV206" i="1"/>
  <c r="BG206" i="1"/>
  <c r="S205" i="26" s="1"/>
  <c r="AZ206" i="1"/>
  <c r="AQ206" i="1"/>
  <c r="C205" i="26" s="1"/>
  <c r="BA206" i="1"/>
  <c r="M205" i="26" s="1"/>
  <c r="AQ202" i="1"/>
  <c r="C201" i="26" s="1"/>
  <c r="BA202" i="1"/>
  <c r="M201" i="26" s="1"/>
  <c r="AU202" i="1"/>
  <c r="G201" i="26" s="1"/>
  <c r="BE202" i="1"/>
  <c r="Q201" i="26" s="1"/>
  <c r="AV202" i="1"/>
  <c r="H201" i="26" s="1"/>
  <c r="BG202" i="1"/>
  <c r="S201" i="26" s="1"/>
  <c r="AU198" i="1"/>
  <c r="G197" i="26" s="1"/>
  <c r="BE198" i="1"/>
  <c r="Q197" i="26" s="1"/>
  <c r="AV198" i="1"/>
  <c r="H197" i="26" s="1"/>
  <c r="BG198" i="1"/>
  <c r="S197" i="26" s="1"/>
  <c r="AZ198" i="1"/>
  <c r="L197" i="26" s="1"/>
  <c r="AQ198" i="1"/>
  <c r="C197" i="26" s="1"/>
  <c r="AZ194" i="1"/>
  <c r="L193" i="26" s="1"/>
  <c r="AQ194" i="1"/>
  <c r="C193" i="26" s="1"/>
  <c r="BA194" i="1"/>
  <c r="M193" i="26" s="1"/>
  <c r="AU194" i="1"/>
  <c r="G193" i="26" s="1"/>
  <c r="BE194" i="1"/>
  <c r="Q193" i="26" s="1"/>
  <c r="BG194" i="1"/>
  <c r="S193" i="26" s="1"/>
  <c r="AU190" i="1"/>
  <c r="G189" i="26" s="1"/>
  <c r="BE190" i="1"/>
  <c r="Q189" i="26" s="1"/>
  <c r="AV190" i="1"/>
  <c r="H189" i="26" s="1"/>
  <c r="BG190" i="1"/>
  <c r="S189" i="26" s="1"/>
  <c r="AZ190" i="1"/>
  <c r="L189" i="26" s="1"/>
  <c r="BA190" i="1"/>
  <c r="M189" i="26" s="1"/>
  <c r="AZ186" i="1"/>
  <c r="L185" i="26" s="1"/>
  <c r="AQ186" i="1"/>
  <c r="C185" i="26" s="1"/>
  <c r="BA186" i="1"/>
  <c r="M185" i="26" s="1"/>
  <c r="AU186" i="1"/>
  <c r="G185" i="26" s="1"/>
  <c r="BE186" i="1"/>
  <c r="Q185" i="26" s="1"/>
  <c r="AV186" i="1"/>
  <c r="H185" i="26" s="1"/>
  <c r="BG186" i="1"/>
  <c r="S185" i="26" s="1"/>
  <c r="AU182" i="1"/>
  <c r="G181" i="26" s="1"/>
  <c r="BE182" i="1"/>
  <c r="Q181" i="26" s="1"/>
  <c r="AV182" i="1"/>
  <c r="H181" i="26" s="1"/>
  <c r="BG182" i="1"/>
  <c r="S181" i="26" s="1"/>
  <c r="AZ182" i="1"/>
  <c r="L181" i="26" s="1"/>
  <c r="AQ182" i="1"/>
  <c r="C181" i="26" s="1"/>
  <c r="BA182" i="1"/>
  <c r="M181" i="26" s="1"/>
  <c r="AZ178" i="1"/>
  <c r="L177" i="26" s="1"/>
  <c r="AQ178" i="1"/>
  <c r="C177" i="26" s="1"/>
  <c r="BA178" i="1"/>
  <c r="M177" i="26" s="1"/>
  <c r="AU178" i="1"/>
  <c r="G177" i="26" s="1"/>
  <c r="BE178" i="1"/>
  <c r="Q177" i="26" s="1"/>
  <c r="AV178" i="1"/>
  <c r="H177" i="26" s="1"/>
  <c r="BG178" i="1"/>
  <c r="S177" i="26" s="1"/>
  <c r="AU174" i="1"/>
  <c r="G173" i="26" s="1"/>
  <c r="BE174" i="1"/>
  <c r="Q173" i="26" s="1"/>
  <c r="AV174" i="1"/>
  <c r="H173" i="26" s="1"/>
  <c r="BG174" i="1"/>
  <c r="S173" i="26" s="1"/>
  <c r="AZ174" i="1"/>
  <c r="L173" i="26" s="1"/>
  <c r="AQ174" i="1"/>
  <c r="C173" i="26" s="1"/>
  <c r="BA174" i="1"/>
  <c r="M173" i="26" s="1"/>
  <c r="AZ170" i="1"/>
  <c r="L169" i="26" s="1"/>
  <c r="AQ170" i="1"/>
  <c r="C169" i="26" s="1"/>
  <c r="BA170" i="1"/>
  <c r="M169" i="26" s="1"/>
  <c r="AU170" i="1"/>
  <c r="G169" i="26" s="1"/>
  <c r="BE170" i="1"/>
  <c r="Q169" i="26" s="1"/>
  <c r="AV170" i="1"/>
  <c r="H169" i="26" s="1"/>
  <c r="AU166" i="1"/>
  <c r="G165" i="26" s="1"/>
  <c r="BE166" i="1"/>
  <c r="Q165" i="26" s="1"/>
  <c r="AV166" i="1"/>
  <c r="H165" i="26" s="1"/>
  <c r="BG166" i="1"/>
  <c r="S165" i="26" s="1"/>
  <c r="AZ166" i="1"/>
  <c r="L165" i="26" s="1"/>
  <c r="AQ166" i="1"/>
  <c r="C165" i="26" s="1"/>
  <c r="AZ162" i="1"/>
  <c r="L161" i="26" s="1"/>
  <c r="AQ162" i="1"/>
  <c r="C161" i="26" s="1"/>
  <c r="BA162" i="1"/>
  <c r="M161" i="26" s="1"/>
  <c r="AU162" i="1"/>
  <c r="G161" i="26" s="1"/>
  <c r="BE162" i="1"/>
  <c r="Q161" i="26" s="1"/>
  <c r="BG162" i="1"/>
  <c r="S161" i="26" s="1"/>
  <c r="AZ158" i="1"/>
  <c r="L157" i="26" s="1"/>
  <c r="AR158" i="1"/>
  <c r="D157" i="26" s="1"/>
  <c r="BE158" i="1"/>
  <c r="Q157" i="26" s="1"/>
  <c r="AS158" i="1"/>
  <c r="E157" i="26" s="1"/>
  <c r="BH158" i="1"/>
  <c r="T157" i="26" s="1"/>
  <c r="AY158" i="1"/>
  <c r="K157" i="26" s="1"/>
  <c r="AZ154" i="1"/>
  <c r="L153" i="26" s="1"/>
  <c r="BC154" i="1"/>
  <c r="O153" i="26" s="1"/>
  <c r="AS154" i="1"/>
  <c r="E153" i="26" s="1"/>
  <c r="BH154" i="1"/>
  <c r="T153" i="26" s="1"/>
  <c r="AU154" i="1"/>
  <c r="G153" i="26" s="1"/>
  <c r="BI154" i="1"/>
  <c r="U153" i="26" s="1"/>
  <c r="BF150" i="1"/>
  <c r="R149" i="26" s="1"/>
  <c r="AS150" i="1"/>
  <c r="E149" i="26" s="1"/>
  <c r="AU150" i="1"/>
  <c r="G149" i="26" s="1"/>
  <c r="BI146" i="1"/>
  <c r="U145" i="26" s="1"/>
  <c r="AW146" i="1"/>
  <c r="I145" i="26" s="1"/>
  <c r="BA146" i="1"/>
  <c r="M145" i="26" s="1"/>
  <c r="BG146" i="1"/>
  <c r="S145" i="26" s="1"/>
  <c r="AQ138" i="1"/>
  <c r="BF138" i="1"/>
  <c r="AQ134" i="1"/>
  <c r="AU134" i="1"/>
  <c r="BI134" i="1"/>
  <c r="AU130" i="1"/>
  <c r="BA130" i="1"/>
  <c r="BC126" i="1"/>
  <c r="AX126" i="1"/>
  <c r="BC122" i="1"/>
  <c r="BG122" i="1"/>
  <c r="AS118" i="1"/>
  <c r="BG118" i="1"/>
  <c r="AW114" i="1"/>
  <c r="AS114" i="1"/>
  <c r="AW110" i="1"/>
  <c r="BB110" i="1"/>
  <c r="BA106" i="1"/>
  <c r="BF106" i="1"/>
  <c r="BF102" i="1"/>
  <c r="BI102" i="1"/>
  <c r="AQ102" i="1"/>
  <c r="AU98" i="1"/>
  <c r="BI98" i="1"/>
  <c r="AU94" i="1"/>
  <c r="AX94" i="1"/>
  <c r="BC90" i="1"/>
  <c r="AX90" i="1"/>
  <c r="AS82" i="1"/>
  <c r="BA82" i="1"/>
  <c r="AW78" i="1"/>
  <c r="BC78" i="1"/>
  <c r="BA74" i="1"/>
  <c r="BG74" i="1"/>
  <c r="AU70" i="1"/>
  <c r="BF70" i="1"/>
  <c r="AT38" i="1"/>
  <c r="AX38" i="1"/>
  <c r="BB38" i="1"/>
  <c r="BF38" i="1"/>
  <c r="BJ38" i="1"/>
  <c r="AQ38" i="1"/>
  <c r="AU38" i="1"/>
  <c r="AY38" i="1"/>
  <c r="BC38" i="1"/>
  <c r="BG38" i="1"/>
  <c r="AR38" i="1"/>
  <c r="AV38" i="1"/>
  <c r="AZ38" i="1"/>
  <c r="BD38" i="1"/>
  <c r="BH38" i="1"/>
  <c r="BE38" i="1"/>
  <c r="AS38" i="1"/>
  <c r="BI38" i="1"/>
  <c r="AW38" i="1"/>
  <c r="BA38" i="1"/>
  <c r="AT34" i="1"/>
  <c r="AX34" i="1"/>
  <c r="BB34" i="1"/>
  <c r="BF34" i="1"/>
  <c r="BJ34" i="1"/>
  <c r="AQ34" i="1"/>
  <c r="AU34" i="1"/>
  <c r="AY34" i="1"/>
  <c r="BC34" i="1"/>
  <c r="BG34" i="1"/>
  <c r="AR34" i="1"/>
  <c r="AV34" i="1"/>
  <c r="AZ34" i="1"/>
  <c r="BD34" i="1"/>
  <c r="BH34" i="1"/>
  <c r="BE34" i="1"/>
  <c r="AS34" i="1"/>
  <c r="BI34" i="1"/>
  <c r="AW34" i="1"/>
  <c r="AT30" i="1"/>
  <c r="AX30" i="1"/>
  <c r="BB30" i="1"/>
  <c r="BF30" i="1"/>
  <c r="BJ30" i="1"/>
  <c r="AQ30" i="1"/>
  <c r="AU30" i="1"/>
  <c r="AY30" i="1"/>
  <c r="BC30" i="1"/>
  <c r="BG30" i="1"/>
  <c r="AR30" i="1"/>
  <c r="AV30" i="1"/>
  <c r="AZ30" i="1"/>
  <c r="BD30" i="1"/>
  <c r="BH30" i="1"/>
  <c r="BE30" i="1"/>
  <c r="AS30" i="1"/>
  <c r="BI30" i="1"/>
  <c r="AW30" i="1"/>
  <c r="BA30" i="1"/>
  <c r="AR26" i="1"/>
  <c r="AV26" i="1"/>
  <c r="AZ26" i="1"/>
  <c r="BD26" i="1"/>
  <c r="BH26" i="1"/>
  <c r="AS26" i="1"/>
  <c r="AW26" i="1"/>
  <c r="BA26" i="1"/>
  <c r="BE26" i="1"/>
  <c r="BI26" i="1"/>
  <c r="AT26" i="1"/>
  <c r="AX26" i="1"/>
  <c r="BB26" i="1"/>
  <c r="BF26" i="1"/>
  <c r="BJ26" i="1"/>
  <c r="AQ26" i="1"/>
  <c r="BG26" i="1"/>
  <c r="AU26" i="1"/>
  <c r="AY26" i="1"/>
  <c r="BC26" i="1"/>
  <c r="AR22" i="1"/>
  <c r="AV22" i="1"/>
  <c r="AZ22" i="1"/>
  <c r="BD22" i="1"/>
  <c r="BH22" i="1"/>
  <c r="AS22" i="1"/>
  <c r="AW22" i="1"/>
  <c r="BA22" i="1"/>
  <c r="BE22" i="1"/>
  <c r="BI22" i="1"/>
  <c r="AT22" i="1"/>
  <c r="AX22" i="1"/>
  <c r="BB22" i="1"/>
  <c r="BF22" i="1"/>
  <c r="BJ22" i="1"/>
  <c r="AQ22" i="1"/>
  <c r="BG22" i="1"/>
  <c r="AU22" i="1"/>
  <c r="AY22" i="1"/>
  <c r="BC22" i="1"/>
  <c r="AR18" i="1"/>
  <c r="AV18" i="1"/>
  <c r="AZ18" i="1"/>
  <c r="BD18" i="1"/>
  <c r="BH18" i="1"/>
  <c r="AS18" i="1"/>
  <c r="AW18" i="1"/>
  <c r="BA18" i="1"/>
  <c r="BE18" i="1"/>
  <c r="BI18" i="1"/>
  <c r="AT18" i="1"/>
  <c r="AX18" i="1"/>
  <c r="BB18" i="1"/>
  <c r="BF18" i="1"/>
  <c r="BJ18" i="1"/>
  <c r="AQ18" i="1"/>
  <c r="BG18" i="1"/>
  <c r="AU18" i="1"/>
  <c r="AY18" i="1"/>
  <c r="BC18" i="1"/>
  <c r="AR14" i="1"/>
  <c r="AV14" i="1"/>
  <c r="AZ14" i="1"/>
  <c r="BD14" i="1"/>
  <c r="BH14" i="1"/>
  <c r="AS14" i="1"/>
  <c r="AW14" i="1"/>
  <c r="BA14" i="1"/>
  <c r="BE14" i="1"/>
  <c r="BI14" i="1"/>
  <c r="AT14" i="1"/>
  <c r="AX14" i="1"/>
  <c r="BB14" i="1"/>
  <c r="BF14" i="1"/>
  <c r="BJ14" i="1"/>
  <c r="AQ14" i="1"/>
  <c r="BG14" i="1"/>
  <c r="AU14" i="1"/>
  <c r="AY14" i="1"/>
  <c r="BC14" i="1"/>
  <c r="AT10" i="1"/>
  <c r="AX10" i="1"/>
  <c r="BB10" i="1"/>
  <c r="BF10" i="1"/>
  <c r="BJ10" i="1"/>
  <c r="AQ10" i="1"/>
  <c r="AU10" i="1"/>
  <c r="AY10" i="1"/>
  <c r="BC10" i="1"/>
  <c r="BG10" i="1"/>
  <c r="AR10" i="1"/>
  <c r="AV10" i="1"/>
  <c r="AZ10" i="1"/>
  <c r="BD10" i="1"/>
  <c r="BH10" i="1"/>
  <c r="AW10" i="1"/>
  <c r="BE206" i="1"/>
  <c r="AZ202" i="1"/>
  <c r="L201" i="26" s="1"/>
  <c r="AQ190" i="1"/>
  <c r="C189" i="26" s="1"/>
  <c r="BG170" i="1"/>
  <c r="S169" i="26" s="1"/>
  <c r="BB150" i="1"/>
  <c r="N149" i="26" s="1"/>
  <c r="BA34" i="1"/>
  <c r="H237" i="19"/>
  <c r="AZ210" i="1"/>
  <c r="AU206" i="1"/>
  <c r="BA166" i="1"/>
  <c r="M165" i="26" s="1"/>
  <c r="BB142" i="1"/>
  <c r="BA198" i="1"/>
  <c r="M197" i="26" s="1"/>
  <c r="AV162" i="1"/>
  <c r="H161" i="26" s="1"/>
  <c r="AR197" i="1"/>
  <c r="D196" i="26" s="1"/>
  <c r="AU197" i="1"/>
  <c r="G196" i="26" s="1"/>
  <c r="AZ197" i="1"/>
  <c r="L196" i="26" s="1"/>
  <c r="BE197" i="1"/>
  <c r="Q196" i="26" s="1"/>
  <c r="AR193" i="1"/>
  <c r="D192" i="26" s="1"/>
  <c r="BE193" i="1"/>
  <c r="Q192" i="26" s="1"/>
  <c r="AU193" i="1"/>
  <c r="G192" i="26" s="1"/>
  <c r="AR189" i="1"/>
  <c r="D188" i="26" s="1"/>
  <c r="AU189" i="1"/>
  <c r="G188" i="26" s="1"/>
  <c r="AZ189" i="1"/>
  <c r="L188" i="26" s="1"/>
  <c r="BE189" i="1"/>
  <c r="Q188" i="26" s="1"/>
  <c r="AR185" i="1"/>
  <c r="D184" i="26" s="1"/>
  <c r="BE185" i="1"/>
  <c r="Q184" i="26" s="1"/>
  <c r="AU185" i="1"/>
  <c r="G184" i="26" s="1"/>
  <c r="AR181" i="1"/>
  <c r="D180" i="26" s="1"/>
  <c r="AU181" i="1"/>
  <c r="G180" i="26" s="1"/>
  <c r="AZ181" i="1"/>
  <c r="L180" i="26" s="1"/>
  <c r="BE181" i="1"/>
  <c r="Q180" i="26" s="1"/>
  <c r="AR177" i="1"/>
  <c r="D176" i="26" s="1"/>
  <c r="BE177" i="1"/>
  <c r="Q176" i="26" s="1"/>
  <c r="AU177" i="1"/>
  <c r="G176" i="26" s="1"/>
  <c r="AR173" i="1"/>
  <c r="D172" i="26" s="1"/>
  <c r="AU173" i="1"/>
  <c r="G172" i="26" s="1"/>
  <c r="AZ173" i="1"/>
  <c r="L172" i="26" s="1"/>
  <c r="BE173" i="1"/>
  <c r="Q172" i="26" s="1"/>
  <c r="AR169" i="1"/>
  <c r="D168" i="26" s="1"/>
  <c r="BE169" i="1"/>
  <c r="Q168" i="26" s="1"/>
  <c r="AU169" i="1"/>
  <c r="G168" i="26" s="1"/>
  <c r="AR165" i="1"/>
  <c r="D164" i="26" s="1"/>
  <c r="AU165" i="1"/>
  <c r="G164" i="26" s="1"/>
  <c r="AZ165" i="1"/>
  <c r="L164" i="26" s="1"/>
  <c r="BE165" i="1"/>
  <c r="Q164" i="26" s="1"/>
  <c r="AR161" i="1"/>
  <c r="D160" i="26" s="1"/>
  <c r="BE161" i="1"/>
  <c r="Q160" i="26" s="1"/>
  <c r="AU161" i="1"/>
  <c r="G160" i="26" s="1"/>
  <c r="AV157" i="1"/>
  <c r="H156" i="26" s="1"/>
  <c r="BG157" i="1"/>
  <c r="S156" i="26" s="1"/>
  <c r="AR157" i="1"/>
  <c r="D156" i="26" s="1"/>
  <c r="AW153" i="1"/>
  <c r="I152" i="26" s="1"/>
  <c r="BA153" i="1"/>
  <c r="M152" i="26" s="1"/>
  <c r="BH153" i="1"/>
  <c r="T152" i="26" s="1"/>
  <c r="AQ149" i="1"/>
  <c r="C148" i="26" s="1"/>
  <c r="BF149" i="1"/>
  <c r="R148" i="26" s="1"/>
  <c r="AU145" i="1"/>
  <c r="G144" i="26" s="1"/>
  <c r="BJ145" i="1"/>
  <c r="V144" i="26" s="1"/>
  <c r="AQ145" i="1"/>
  <c r="C144" i="26" s="1"/>
  <c r="AW141" i="1"/>
  <c r="BG141" i="1"/>
  <c r="BB137" i="1"/>
  <c r="AQ137" i="1"/>
  <c r="BF133" i="1"/>
  <c r="AW133" i="1"/>
  <c r="AQ129" i="1"/>
  <c r="AU129" i="1"/>
  <c r="AU125" i="1"/>
  <c r="BA125" i="1"/>
  <c r="BE125" i="1"/>
  <c r="AY121" i="1"/>
  <c r="BE121" i="1"/>
  <c r="BJ121" i="1"/>
  <c r="BE117" i="1"/>
  <c r="AT117" i="1"/>
  <c r="BG113" i="1"/>
  <c r="AT113" i="1"/>
  <c r="AY113" i="1"/>
  <c r="AT109" i="1"/>
  <c r="AW109" i="1"/>
  <c r="BB109" i="1"/>
  <c r="AW105" i="1"/>
  <c r="BF105" i="1"/>
  <c r="BA101" i="1"/>
  <c r="AQ101" i="1"/>
  <c r="BF101" i="1"/>
  <c r="BF97" i="1"/>
  <c r="AU97" i="1"/>
  <c r="BJ97" i="1"/>
  <c r="BJ93" i="1"/>
  <c r="AU93" i="1"/>
  <c r="AU89" i="1"/>
  <c r="BE89" i="1"/>
  <c r="AY89" i="1"/>
  <c r="BE85" i="1"/>
  <c r="BG85" i="1"/>
  <c r="BG81" i="1"/>
  <c r="AT81" i="1"/>
  <c r="AW77" i="1"/>
  <c r="AT77" i="1"/>
  <c r="BB73" i="1"/>
  <c r="AW73" i="1"/>
  <c r="AT37" i="1"/>
  <c r="AX37" i="1"/>
  <c r="BB37" i="1"/>
  <c r="BF37" i="1"/>
  <c r="BJ37" i="1"/>
  <c r="AQ37" i="1"/>
  <c r="AU37" i="1"/>
  <c r="AY37" i="1"/>
  <c r="BC37" i="1"/>
  <c r="BG37" i="1"/>
  <c r="AR37" i="1"/>
  <c r="AV37" i="1"/>
  <c r="AZ37" i="1"/>
  <c r="BD37" i="1"/>
  <c r="BH37" i="1"/>
  <c r="AS37" i="1"/>
  <c r="BI37" i="1"/>
  <c r="AW37" i="1"/>
  <c r="BA37" i="1"/>
  <c r="AT33" i="1"/>
  <c r="AX33" i="1"/>
  <c r="BB33" i="1"/>
  <c r="BF33" i="1"/>
  <c r="BJ33" i="1"/>
  <c r="AQ33" i="1"/>
  <c r="AU33" i="1"/>
  <c r="AY33" i="1"/>
  <c r="BC33" i="1"/>
  <c r="BG33" i="1"/>
  <c r="AR33" i="1"/>
  <c r="AV33" i="1"/>
  <c r="AZ33" i="1"/>
  <c r="BD33" i="1"/>
  <c r="BH33" i="1"/>
  <c r="AS33" i="1"/>
  <c r="BI33" i="1"/>
  <c r="AW33" i="1"/>
  <c r="BA33" i="1"/>
  <c r="AR29" i="1"/>
  <c r="AV29" i="1"/>
  <c r="AZ29" i="1"/>
  <c r="BD29" i="1"/>
  <c r="BH29" i="1"/>
  <c r="AS29" i="1"/>
  <c r="AW29" i="1"/>
  <c r="BA29" i="1"/>
  <c r="AX29" i="1"/>
  <c r="BE29" i="1"/>
  <c r="BJ29" i="1"/>
  <c r="AQ29" i="1"/>
  <c r="AY29" i="1"/>
  <c r="BF29" i="1"/>
  <c r="AT29" i="1"/>
  <c r="BB29" i="1"/>
  <c r="BG29" i="1"/>
  <c r="BI29" i="1"/>
  <c r="AU29" i="1"/>
  <c r="AR25" i="1"/>
  <c r="AV25" i="1"/>
  <c r="AZ25" i="1"/>
  <c r="BD25" i="1"/>
  <c r="BH25" i="1"/>
  <c r="AS25" i="1"/>
  <c r="AW25" i="1"/>
  <c r="BA25" i="1"/>
  <c r="BE25" i="1"/>
  <c r="BI25" i="1"/>
  <c r="AT25" i="1"/>
  <c r="AX25" i="1"/>
  <c r="BB25" i="1"/>
  <c r="BF25" i="1"/>
  <c r="BJ25" i="1"/>
  <c r="AU25" i="1"/>
  <c r="AY25" i="1"/>
  <c r="BC25" i="1"/>
  <c r="AQ25" i="1"/>
  <c r="AR21" i="1"/>
  <c r="AV21" i="1"/>
  <c r="AZ21" i="1"/>
  <c r="BD21" i="1"/>
  <c r="BH21" i="1"/>
  <c r="AS21" i="1"/>
  <c r="AW21" i="1"/>
  <c r="BA21" i="1"/>
  <c r="BE21" i="1"/>
  <c r="BI21" i="1"/>
  <c r="AT21" i="1"/>
  <c r="AX21" i="1"/>
  <c r="BB21" i="1"/>
  <c r="BF21" i="1"/>
  <c r="BJ21" i="1"/>
  <c r="AU21" i="1"/>
  <c r="AY21" i="1"/>
  <c r="BC21" i="1"/>
  <c r="AQ21" i="1"/>
  <c r="BG21" i="1"/>
  <c r="AR17" i="1"/>
  <c r="AV17" i="1"/>
  <c r="AZ17" i="1"/>
  <c r="BD17" i="1"/>
  <c r="BH17" i="1"/>
  <c r="AS17" i="1"/>
  <c r="AW17" i="1"/>
  <c r="BA17" i="1"/>
  <c r="BE17" i="1"/>
  <c r="BI17" i="1"/>
  <c r="AT17" i="1"/>
  <c r="AX17" i="1"/>
  <c r="BB17" i="1"/>
  <c r="BF17" i="1"/>
  <c r="BJ17" i="1"/>
  <c r="AU17" i="1"/>
  <c r="AY17" i="1"/>
  <c r="BC17" i="1"/>
  <c r="AQ17" i="1"/>
  <c r="BG17" i="1"/>
  <c r="AR13" i="1"/>
  <c r="AV13" i="1"/>
  <c r="AZ13" i="1"/>
  <c r="BD13" i="1"/>
  <c r="BH13" i="1"/>
  <c r="AS13" i="1"/>
  <c r="AW13" i="1"/>
  <c r="BA13" i="1"/>
  <c r="BE13" i="1"/>
  <c r="BI13" i="1"/>
  <c r="AT13" i="1"/>
  <c r="AX13" i="1"/>
  <c r="BB13" i="1"/>
  <c r="BF13" i="1"/>
  <c r="BJ13" i="1"/>
  <c r="AU13" i="1"/>
  <c r="AY13" i="1"/>
  <c r="BC13" i="1"/>
  <c r="BG13" i="1"/>
  <c r="BH12" i="1"/>
  <c r="BD12" i="1"/>
  <c r="AZ12" i="1"/>
  <c r="AV12" i="1"/>
  <c r="AR12" i="1"/>
  <c r="BH11" i="1"/>
  <c r="BD11" i="1"/>
  <c r="AZ11" i="1"/>
  <c r="AV11" i="1"/>
  <c r="AR11" i="1"/>
  <c r="BH9" i="1"/>
  <c r="BD9" i="1"/>
  <c r="AZ9" i="1"/>
  <c r="AV9" i="1"/>
  <c r="AR9" i="1"/>
  <c r="BH8" i="1"/>
  <c r="BD8" i="1"/>
  <c r="AZ8" i="1"/>
  <c r="AV8" i="1"/>
  <c r="AR8" i="1"/>
  <c r="BH211" i="1"/>
  <c r="AZ209" i="1"/>
  <c r="AW207" i="1"/>
  <c r="I206" i="26" s="1"/>
  <c r="BH203" i="1"/>
  <c r="AZ201" i="1"/>
  <c r="L200" i="26" s="1"/>
  <c r="AZ193" i="1"/>
  <c r="L192" i="26" s="1"/>
  <c r="AZ161" i="1"/>
  <c r="L160" i="26" s="1"/>
  <c r="AW149" i="1"/>
  <c r="I148" i="26" s="1"/>
  <c r="BE33" i="1"/>
  <c r="AT36" i="1"/>
  <c r="AX36" i="1"/>
  <c r="BB36" i="1"/>
  <c r="BF36" i="1"/>
  <c r="BJ36" i="1"/>
  <c r="AQ36" i="1"/>
  <c r="AU36" i="1"/>
  <c r="AY36" i="1"/>
  <c r="BC36" i="1"/>
  <c r="BG36" i="1"/>
  <c r="AR36" i="1"/>
  <c r="AV36" i="1"/>
  <c r="AZ36" i="1"/>
  <c r="BD36" i="1"/>
  <c r="BH36" i="1"/>
  <c r="AW36" i="1"/>
  <c r="BA36" i="1"/>
  <c r="BE36" i="1"/>
  <c r="AT32" i="1"/>
  <c r="AX32" i="1"/>
  <c r="BB32" i="1"/>
  <c r="BF32" i="1"/>
  <c r="BJ32" i="1"/>
  <c r="AQ32" i="1"/>
  <c r="AU32" i="1"/>
  <c r="AY32" i="1"/>
  <c r="BC32" i="1"/>
  <c r="BG32" i="1"/>
  <c r="AR32" i="1"/>
  <c r="AV32" i="1"/>
  <c r="AZ32" i="1"/>
  <c r="BD32" i="1"/>
  <c r="BH32" i="1"/>
  <c r="AW32" i="1"/>
  <c r="BA32" i="1"/>
  <c r="BE32" i="1"/>
  <c r="AR28" i="1"/>
  <c r="AV28" i="1"/>
  <c r="AZ28" i="1"/>
  <c r="BD28" i="1"/>
  <c r="BH28" i="1"/>
  <c r="AS28" i="1"/>
  <c r="AW28" i="1"/>
  <c r="BA28" i="1"/>
  <c r="BE28" i="1"/>
  <c r="BI28" i="1"/>
  <c r="AT28" i="1"/>
  <c r="BB28" i="1"/>
  <c r="BJ28" i="1"/>
  <c r="AU28" i="1"/>
  <c r="BC28" i="1"/>
  <c r="AX28" i="1"/>
  <c r="BF28" i="1"/>
  <c r="AY28" i="1"/>
  <c r="BG28" i="1"/>
  <c r="AR24" i="1"/>
  <c r="AV24" i="1"/>
  <c r="AZ24" i="1"/>
  <c r="BD24" i="1"/>
  <c r="BH24" i="1"/>
  <c r="AS24" i="1"/>
  <c r="AW24" i="1"/>
  <c r="BA24" i="1"/>
  <c r="BE24" i="1"/>
  <c r="BI24" i="1"/>
  <c r="AT24" i="1"/>
  <c r="AX24" i="1"/>
  <c r="BB24" i="1"/>
  <c r="BF24" i="1"/>
  <c r="BJ24" i="1"/>
  <c r="AY24" i="1"/>
  <c r="BC24" i="1"/>
  <c r="AQ24" i="1"/>
  <c r="BG24" i="1"/>
  <c r="AU24" i="1"/>
  <c r="AR20" i="1"/>
  <c r="AV20" i="1"/>
  <c r="AZ20" i="1"/>
  <c r="BD20" i="1"/>
  <c r="BH20" i="1"/>
  <c r="AS20" i="1"/>
  <c r="AW20" i="1"/>
  <c r="BA20" i="1"/>
  <c r="BE20" i="1"/>
  <c r="BI20" i="1"/>
  <c r="AT20" i="1"/>
  <c r="AX20" i="1"/>
  <c r="BB20" i="1"/>
  <c r="BF20" i="1"/>
  <c r="BJ20" i="1"/>
  <c r="AY20" i="1"/>
  <c r="BC20" i="1"/>
  <c r="AQ20" i="1"/>
  <c r="BG20" i="1"/>
  <c r="AU20" i="1"/>
  <c r="AR16" i="1"/>
  <c r="AV16" i="1"/>
  <c r="AZ16" i="1"/>
  <c r="BD16" i="1"/>
  <c r="BH16" i="1"/>
  <c r="AS16" i="1"/>
  <c r="AW16" i="1"/>
  <c r="BA16" i="1"/>
  <c r="BE16" i="1"/>
  <c r="BI16" i="1"/>
  <c r="AT16" i="1"/>
  <c r="AX16" i="1"/>
  <c r="BB16" i="1"/>
  <c r="BF16" i="1"/>
  <c r="BJ16" i="1"/>
  <c r="AY16" i="1"/>
  <c r="BC16" i="1"/>
  <c r="AQ16" i="1"/>
  <c r="BG16" i="1"/>
  <c r="BG12" i="1"/>
  <c r="BC12" i="1"/>
  <c r="AY12" i="1"/>
  <c r="AU12" i="1"/>
  <c r="AQ12" i="1"/>
  <c r="BG11" i="1"/>
  <c r="BC11" i="1"/>
  <c r="AY11" i="1"/>
  <c r="AU11" i="1"/>
  <c r="AQ11" i="1"/>
  <c r="BG9" i="1"/>
  <c r="BC9" i="1"/>
  <c r="AY9" i="1"/>
  <c r="AU9" i="1"/>
  <c r="AQ9" i="1"/>
  <c r="BG8" i="1"/>
  <c r="BC8" i="1"/>
  <c r="AY8" i="1"/>
  <c r="AU8" i="1"/>
  <c r="AQ8" i="1"/>
  <c r="BE213" i="1"/>
  <c r="Q212" i="26" s="1"/>
  <c r="BC211" i="1"/>
  <c r="O210" i="26" s="1"/>
  <c r="AU209" i="1"/>
  <c r="G208" i="26" s="1"/>
  <c r="AR207" i="1"/>
  <c r="BE205" i="1"/>
  <c r="Q204" i="26" s="1"/>
  <c r="BC203" i="1"/>
  <c r="O202" i="26" s="1"/>
  <c r="AU201" i="1"/>
  <c r="G200" i="26" s="1"/>
  <c r="AZ169" i="1"/>
  <c r="L168" i="26" s="1"/>
  <c r="AS36" i="1"/>
  <c r="BI32" i="1"/>
  <c r="BC29" i="1"/>
  <c r="BC199" i="1"/>
  <c r="O198" i="26" s="1"/>
  <c r="BH199" i="1"/>
  <c r="T198" i="26" s="1"/>
  <c r="AR199" i="1"/>
  <c r="D198" i="26" s="1"/>
  <c r="AQ195" i="1"/>
  <c r="C194" i="26" s="1"/>
  <c r="AR195" i="1"/>
  <c r="D194" i="26" s="1"/>
  <c r="AW195" i="1"/>
  <c r="I194" i="26" s="1"/>
  <c r="BC195" i="1"/>
  <c r="O194" i="26" s="1"/>
  <c r="BC191" i="1"/>
  <c r="O190" i="26" s="1"/>
  <c r="BH191" i="1"/>
  <c r="T190" i="26" s="1"/>
  <c r="AR191" i="1"/>
  <c r="D190" i="26" s="1"/>
  <c r="AQ187" i="1"/>
  <c r="C186" i="26" s="1"/>
  <c r="AR187" i="1"/>
  <c r="D186" i="26" s="1"/>
  <c r="AW187" i="1"/>
  <c r="I186" i="26" s="1"/>
  <c r="BC187" i="1"/>
  <c r="O186" i="26" s="1"/>
  <c r="BC183" i="1"/>
  <c r="O182" i="26" s="1"/>
  <c r="BH183" i="1"/>
  <c r="T182" i="26" s="1"/>
  <c r="AR183" i="1"/>
  <c r="D182" i="26" s="1"/>
  <c r="AQ179" i="1"/>
  <c r="C178" i="26" s="1"/>
  <c r="AR179" i="1"/>
  <c r="D178" i="26" s="1"/>
  <c r="AW179" i="1"/>
  <c r="I178" i="26" s="1"/>
  <c r="BC179" i="1"/>
  <c r="O178" i="26" s="1"/>
  <c r="BC175" i="1"/>
  <c r="O174" i="26" s="1"/>
  <c r="BH175" i="1"/>
  <c r="T174" i="26" s="1"/>
  <c r="AR175" i="1"/>
  <c r="D174" i="26" s="1"/>
  <c r="AR171" i="1"/>
  <c r="D170" i="26" s="1"/>
  <c r="AW171" i="1"/>
  <c r="I170" i="26" s="1"/>
  <c r="BC171" i="1"/>
  <c r="O170" i="26" s="1"/>
  <c r="BC167" i="1"/>
  <c r="O166" i="26" s="1"/>
  <c r="BH167" i="1"/>
  <c r="T166" i="26" s="1"/>
  <c r="AR167" i="1"/>
  <c r="D166" i="26" s="1"/>
  <c r="AR163" i="1"/>
  <c r="D162" i="26" s="1"/>
  <c r="AW163" i="1"/>
  <c r="I162" i="26" s="1"/>
  <c r="BC163" i="1"/>
  <c r="O162" i="26" s="1"/>
  <c r="BA159" i="1"/>
  <c r="M158" i="26" s="1"/>
  <c r="BI159" i="1"/>
  <c r="U158" i="26" s="1"/>
  <c r="AV155" i="1"/>
  <c r="H154" i="26" s="1"/>
  <c r="BD155" i="1"/>
  <c r="P154" i="26" s="1"/>
  <c r="AT151" i="1"/>
  <c r="F150" i="26" s="1"/>
  <c r="BC151" i="1"/>
  <c r="O150" i="26" s="1"/>
  <c r="AX147" i="1"/>
  <c r="J146" i="26" s="1"/>
  <c r="BI147" i="1"/>
  <c r="U146" i="26" s="1"/>
  <c r="AQ139" i="1"/>
  <c r="BI139" i="1"/>
  <c r="AX43" i="1"/>
  <c r="AY43" i="1"/>
  <c r="AQ43" i="1"/>
  <c r="BD43" i="1"/>
  <c r="BG43" i="1"/>
  <c r="AT39" i="1"/>
  <c r="AX39" i="1"/>
  <c r="BB39" i="1"/>
  <c r="BF39" i="1"/>
  <c r="BJ39" i="1"/>
  <c r="AQ39" i="1"/>
  <c r="AU39" i="1"/>
  <c r="AY39" i="1"/>
  <c r="BC39" i="1"/>
  <c r="BG39" i="1"/>
  <c r="AR39" i="1"/>
  <c r="AV39" i="1"/>
  <c r="AZ39" i="1"/>
  <c r="BD39" i="1"/>
  <c r="BH39" i="1"/>
  <c r="BA39" i="1"/>
  <c r="BE39" i="1"/>
  <c r="AS39" i="1"/>
  <c r="BI39" i="1"/>
  <c r="AT35" i="1"/>
  <c r="AX35" i="1"/>
  <c r="BB35" i="1"/>
  <c r="BF35" i="1"/>
  <c r="BJ35" i="1"/>
  <c r="AQ35" i="1"/>
  <c r="AU35" i="1"/>
  <c r="AY35" i="1"/>
  <c r="BC35" i="1"/>
  <c r="BG35" i="1"/>
  <c r="AR35" i="1"/>
  <c r="AV35" i="1"/>
  <c r="AZ35" i="1"/>
  <c r="BD35" i="1"/>
  <c r="BH35" i="1"/>
  <c r="BA35" i="1"/>
  <c r="BE35" i="1"/>
  <c r="AS35" i="1"/>
  <c r="BI35" i="1"/>
  <c r="AT31" i="1"/>
  <c r="AX31" i="1"/>
  <c r="BB31" i="1"/>
  <c r="BF31" i="1"/>
  <c r="BJ31" i="1"/>
  <c r="AQ31" i="1"/>
  <c r="AU31" i="1"/>
  <c r="AY31" i="1"/>
  <c r="BC31" i="1"/>
  <c r="BG31" i="1"/>
  <c r="AR31" i="1"/>
  <c r="AV31" i="1"/>
  <c r="AZ31" i="1"/>
  <c r="BD31" i="1"/>
  <c r="BH31" i="1"/>
  <c r="BA31" i="1"/>
  <c r="BE31" i="1"/>
  <c r="AS31" i="1"/>
  <c r="BI31" i="1"/>
  <c r="AR27" i="1"/>
  <c r="AV27" i="1"/>
  <c r="AZ27" i="1"/>
  <c r="BD27" i="1"/>
  <c r="BH27" i="1"/>
  <c r="AS27" i="1"/>
  <c r="AW27" i="1"/>
  <c r="BA27" i="1"/>
  <c r="BE27" i="1"/>
  <c r="BI27" i="1"/>
  <c r="AX27" i="1"/>
  <c r="BF27" i="1"/>
  <c r="AQ27" i="1"/>
  <c r="AY27" i="1"/>
  <c r="BG27" i="1"/>
  <c r="AT27" i="1"/>
  <c r="BB27" i="1"/>
  <c r="BJ27" i="1"/>
  <c r="AU27" i="1"/>
  <c r="BC27" i="1"/>
  <c r="AR23" i="1"/>
  <c r="AV23" i="1"/>
  <c r="AZ23" i="1"/>
  <c r="BD23" i="1"/>
  <c r="BH23" i="1"/>
  <c r="AS23" i="1"/>
  <c r="AW23" i="1"/>
  <c r="BA23" i="1"/>
  <c r="BE23" i="1"/>
  <c r="BI23" i="1"/>
  <c r="AT23" i="1"/>
  <c r="AX23" i="1"/>
  <c r="BB23" i="1"/>
  <c r="BF23" i="1"/>
  <c r="BJ23" i="1"/>
  <c r="BC23" i="1"/>
  <c r="AQ23" i="1"/>
  <c r="BG23" i="1"/>
  <c r="AU23" i="1"/>
  <c r="AY23" i="1"/>
  <c r="AR19" i="1"/>
  <c r="AV19" i="1"/>
  <c r="AZ19" i="1"/>
  <c r="BD19" i="1"/>
  <c r="BH19" i="1"/>
  <c r="AS19" i="1"/>
  <c r="AW19" i="1"/>
  <c r="BA19" i="1"/>
  <c r="BE19" i="1"/>
  <c r="BI19" i="1"/>
  <c r="AT19" i="1"/>
  <c r="AX19" i="1"/>
  <c r="BB19" i="1"/>
  <c r="BF19" i="1"/>
  <c r="BJ19" i="1"/>
  <c r="BC19" i="1"/>
  <c r="AQ19" i="1"/>
  <c r="BG19" i="1"/>
  <c r="AU19" i="1"/>
  <c r="AR15" i="1"/>
  <c r="AV15" i="1"/>
  <c r="AZ15" i="1"/>
  <c r="BD15" i="1"/>
  <c r="BH15" i="1"/>
  <c r="AS15" i="1"/>
  <c r="AW15" i="1"/>
  <c r="BA15" i="1"/>
  <c r="BE15" i="1"/>
  <c r="BI15" i="1"/>
  <c r="AT15" i="1"/>
  <c r="AX15" i="1"/>
  <c r="BB15" i="1"/>
  <c r="BF15" i="1"/>
  <c r="BJ15" i="1"/>
  <c r="BC15" i="1"/>
  <c r="AQ15" i="1"/>
  <c r="BG15" i="1"/>
  <c r="AU15" i="1"/>
  <c r="AY15" i="1"/>
  <c r="BJ12" i="1"/>
  <c r="BF12" i="1"/>
  <c r="BB12" i="1"/>
  <c r="AX12" i="1"/>
  <c r="BJ11" i="1"/>
  <c r="BF11" i="1"/>
  <c r="BB11" i="1"/>
  <c r="AX11" i="1"/>
  <c r="BJ9" i="1"/>
  <c r="BF9" i="1"/>
  <c r="BB9" i="1"/>
  <c r="AX9" i="1"/>
  <c r="BJ8" i="1"/>
  <c r="BF8" i="1"/>
  <c r="BB8" i="1"/>
  <c r="AX8" i="1"/>
  <c r="AZ213" i="1"/>
  <c r="AZ205" i="1"/>
  <c r="AW203" i="1"/>
  <c r="I202" i="26" s="1"/>
  <c r="AW199" i="1"/>
  <c r="I198" i="26" s="1"/>
  <c r="AZ177" i="1"/>
  <c r="L176" i="26" s="1"/>
  <c r="BH171" i="1"/>
  <c r="T170" i="26" s="1"/>
  <c r="AW167" i="1"/>
  <c r="I166" i="26" s="1"/>
  <c r="AQ153" i="1"/>
  <c r="C152" i="26" s="1"/>
  <c r="BA145" i="1"/>
  <c r="M144" i="26" s="1"/>
  <c r="AQ133" i="1"/>
  <c r="BJ119" i="1"/>
  <c r="AQ97" i="1"/>
  <c r="AW35" i="1"/>
  <c r="AS32" i="1"/>
  <c r="AQ28" i="1"/>
  <c r="AU16" i="1"/>
  <c r="Q396" i="19"/>
  <c r="AT397" i="1"/>
  <c r="AX397" i="1"/>
  <c r="BB397" i="1"/>
  <c r="BF397" i="1"/>
  <c r="BJ397" i="1"/>
  <c r="AQ397" i="1"/>
  <c r="AU397" i="1"/>
  <c r="AY397" i="1"/>
  <c r="BC397" i="1"/>
  <c r="BG397" i="1"/>
  <c r="AR397" i="1"/>
  <c r="AZ397" i="1"/>
  <c r="BH397" i="1"/>
  <c r="AS397" i="1"/>
  <c r="BA397" i="1"/>
  <c r="BI397" i="1"/>
  <c r="AV397" i="1"/>
  <c r="BD397" i="1"/>
  <c r="AW397" i="1"/>
  <c r="AT393" i="1"/>
  <c r="AX393" i="1"/>
  <c r="BB393" i="1"/>
  <c r="BF393" i="1"/>
  <c r="BJ393" i="1"/>
  <c r="AQ393" i="1"/>
  <c r="AU393" i="1"/>
  <c r="AY393" i="1"/>
  <c r="BC393" i="1"/>
  <c r="BG393" i="1"/>
  <c r="AR393" i="1"/>
  <c r="AZ393" i="1"/>
  <c r="BH393" i="1"/>
  <c r="AS393" i="1"/>
  <c r="BA393" i="1"/>
  <c r="BI393" i="1"/>
  <c r="AV393" i="1"/>
  <c r="BD393" i="1"/>
  <c r="AW393" i="1"/>
  <c r="BE393" i="1"/>
  <c r="AT389" i="1"/>
  <c r="AX389" i="1"/>
  <c r="BB389" i="1"/>
  <c r="BF389" i="1"/>
  <c r="BJ389" i="1"/>
  <c r="AQ389" i="1"/>
  <c r="AU389" i="1"/>
  <c r="AY389" i="1"/>
  <c r="BC389" i="1"/>
  <c r="BG389" i="1"/>
  <c r="AR389" i="1"/>
  <c r="AZ389" i="1"/>
  <c r="BH389" i="1"/>
  <c r="AS389" i="1"/>
  <c r="BA389" i="1"/>
  <c r="BI389" i="1"/>
  <c r="AV389" i="1"/>
  <c r="BD389" i="1"/>
  <c r="AW389" i="1"/>
  <c r="BE389" i="1"/>
  <c r="AT385" i="1"/>
  <c r="AX385" i="1"/>
  <c r="BB385" i="1"/>
  <c r="BF385" i="1"/>
  <c r="BJ385" i="1"/>
  <c r="AQ385" i="1"/>
  <c r="AU385" i="1"/>
  <c r="AY385" i="1"/>
  <c r="BC385" i="1"/>
  <c r="BG385" i="1"/>
  <c r="AR385" i="1"/>
  <c r="AZ385" i="1"/>
  <c r="BH385" i="1"/>
  <c r="AS385" i="1"/>
  <c r="BA385" i="1"/>
  <c r="BI385" i="1"/>
  <c r="AV385" i="1"/>
  <c r="BD385" i="1"/>
  <c r="AW385" i="1"/>
  <c r="BE385" i="1"/>
  <c r="AT381" i="1"/>
  <c r="AX381" i="1"/>
  <c r="BB381" i="1"/>
  <c r="BF381" i="1"/>
  <c r="BJ381" i="1"/>
  <c r="AQ381" i="1"/>
  <c r="AU381" i="1"/>
  <c r="AY381" i="1"/>
  <c r="BC381" i="1"/>
  <c r="BG381" i="1"/>
  <c r="AR381" i="1"/>
  <c r="AZ381" i="1"/>
  <c r="BH381" i="1"/>
  <c r="AS381" i="1"/>
  <c r="BA381" i="1"/>
  <c r="BI381" i="1"/>
  <c r="AV381" i="1"/>
  <c r="BD381" i="1"/>
  <c r="BE381" i="1"/>
  <c r="AW381" i="1"/>
  <c r="AT377" i="1"/>
  <c r="AX377" i="1"/>
  <c r="BB377" i="1"/>
  <c r="BF377" i="1"/>
  <c r="BJ377" i="1"/>
  <c r="AQ377" i="1"/>
  <c r="AU377" i="1"/>
  <c r="AY377" i="1"/>
  <c r="BC377" i="1"/>
  <c r="BG377" i="1"/>
  <c r="AR377" i="1"/>
  <c r="AZ377" i="1"/>
  <c r="BH377" i="1"/>
  <c r="AS377" i="1"/>
  <c r="BA377" i="1"/>
  <c r="BI377" i="1"/>
  <c r="AV377" i="1"/>
  <c r="BD377" i="1"/>
  <c r="AW377" i="1"/>
  <c r="BE377" i="1"/>
  <c r="AT373" i="1"/>
  <c r="AX373" i="1"/>
  <c r="BB373" i="1"/>
  <c r="BF373" i="1"/>
  <c r="BJ373" i="1"/>
  <c r="AQ373" i="1"/>
  <c r="AU373" i="1"/>
  <c r="AY373" i="1"/>
  <c r="BC373" i="1"/>
  <c r="BG373" i="1"/>
  <c r="AR373" i="1"/>
  <c r="AZ373" i="1"/>
  <c r="BH373" i="1"/>
  <c r="AS373" i="1"/>
  <c r="BA373" i="1"/>
  <c r="BI373" i="1"/>
  <c r="AV373" i="1"/>
  <c r="BD373" i="1"/>
  <c r="AW373" i="1"/>
  <c r="BE373" i="1"/>
  <c r="AT369" i="1"/>
  <c r="AX369" i="1"/>
  <c r="BB369" i="1"/>
  <c r="BF369" i="1"/>
  <c r="BJ369" i="1"/>
  <c r="AQ369" i="1"/>
  <c r="AU369" i="1"/>
  <c r="AY369" i="1"/>
  <c r="BC369" i="1"/>
  <c r="BG369" i="1"/>
  <c r="AR369" i="1"/>
  <c r="AZ369" i="1"/>
  <c r="BH369" i="1"/>
  <c r="AS369" i="1"/>
  <c r="BA369" i="1"/>
  <c r="BI369" i="1"/>
  <c r="AV369" i="1"/>
  <c r="BD369" i="1"/>
  <c r="AW369" i="1"/>
  <c r="BE369" i="1"/>
  <c r="AT365" i="1"/>
  <c r="AX365" i="1"/>
  <c r="BB365" i="1"/>
  <c r="BF365" i="1"/>
  <c r="BJ365" i="1"/>
  <c r="AQ365" i="1"/>
  <c r="AU365" i="1"/>
  <c r="AY365" i="1"/>
  <c r="BC365" i="1"/>
  <c r="BG365" i="1"/>
  <c r="AR365" i="1"/>
  <c r="AZ365" i="1"/>
  <c r="BH365" i="1"/>
  <c r="AS365" i="1"/>
  <c r="BA365" i="1"/>
  <c r="BI365" i="1"/>
  <c r="AV365" i="1"/>
  <c r="BD365" i="1"/>
  <c r="BE365" i="1"/>
  <c r="AW365" i="1"/>
  <c r="AT361" i="1"/>
  <c r="AX361" i="1"/>
  <c r="BB361" i="1"/>
  <c r="BF361" i="1"/>
  <c r="BJ361" i="1"/>
  <c r="AQ361" i="1"/>
  <c r="AU361" i="1"/>
  <c r="AY361" i="1"/>
  <c r="BC361" i="1"/>
  <c r="BG361" i="1"/>
  <c r="AR361" i="1"/>
  <c r="AZ361" i="1"/>
  <c r="BH361" i="1"/>
  <c r="AS361" i="1"/>
  <c r="BA361" i="1"/>
  <c r="BI361" i="1"/>
  <c r="AV361" i="1"/>
  <c r="BD361" i="1"/>
  <c r="AW361" i="1"/>
  <c r="BE361" i="1"/>
  <c r="AT357" i="1"/>
  <c r="AX357" i="1"/>
  <c r="BB357" i="1"/>
  <c r="BF357" i="1"/>
  <c r="BJ357" i="1"/>
  <c r="AQ357" i="1"/>
  <c r="AU357" i="1"/>
  <c r="AY357" i="1"/>
  <c r="BC357" i="1"/>
  <c r="BG357" i="1"/>
  <c r="AR357" i="1"/>
  <c r="AZ357" i="1"/>
  <c r="BH357" i="1"/>
  <c r="AS357" i="1"/>
  <c r="BA357" i="1"/>
  <c r="BI357" i="1"/>
  <c r="AV357" i="1"/>
  <c r="BD357" i="1"/>
  <c r="AW357" i="1"/>
  <c r="BE357" i="1"/>
  <c r="AT353" i="1"/>
  <c r="AX353" i="1"/>
  <c r="BB353" i="1"/>
  <c r="BF353" i="1"/>
  <c r="BJ353" i="1"/>
  <c r="AQ353" i="1"/>
  <c r="AU353" i="1"/>
  <c r="AY353" i="1"/>
  <c r="BC353" i="1"/>
  <c r="BG353" i="1"/>
  <c r="AR353" i="1"/>
  <c r="AZ353" i="1"/>
  <c r="BH353" i="1"/>
  <c r="AS353" i="1"/>
  <c r="BA353" i="1"/>
  <c r="BI353" i="1"/>
  <c r="AV353" i="1"/>
  <c r="BD353" i="1"/>
  <c r="AW353" i="1"/>
  <c r="BE353" i="1"/>
  <c r="AT349" i="1"/>
  <c r="AX349" i="1"/>
  <c r="BB349" i="1"/>
  <c r="BF349" i="1"/>
  <c r="BJ349" i="1"/>
  <c r="AQ349" i="1"/>
  <c r="AU349" i="1"/>
  <c r="AY349" i="1"/>
  <c r="BC349" i="1"/>
  <c r="BG349" i="1"/>
  <c r="AR349" i="1"/>
  <c r="AZ349" i="1"/>
  <c r="BH349" i="1"/>
  <c r="AS349" i="1"/>
  <c r="BA349" i="1"/>
  <c r="BI349" i="1"/>
  <c r="AV349" i="1"/>
  <c r="BD349" i="1"/>
  <c r="AW349" i="1"/>
  <c r="BE349" i="1"/>
  <c r="AT345" i="1"/>
  <c r="AX345" i="1"/>
  <c r="BB345" i="1"/>
  <c r="BF345" i="1"/>
  <c r="BJ345" i="1"/>
  <c r="AQ345" i="1"/>
  <c r="AU345" i="1"/>
  <c r="AY345" i="1"/>
  <c r="BC345" i="1"/>
  <c r="BG345" i="1"/>
  <c r="AR345" i="1"/>
  <c r="AZ345" i="1"/>
  <c r="BH345" i="1"/>
  <c r="AS345" i="1"/>
  <c r="BA345" i="1"/>
  <c r="BI345" i="1"/>
  <c r="AV345" i="1"/>
  <c r="BD345" i="1"/>
  <c r="AW345" i="1"/>
  <c r="BE345" i="1"/>
  <c r="AT341" i="1"/>
  <c r="AX341" i="1"/>
  <c r="BB341" i="1"/>
  <c r="BF341" i="1"/>
  <c r="BJ341" i="1"/>
  <c r="AQ341" i="1"/>
  <c r="AU341" i="1"/>
  <c r="AY341" i="1"/>
  <c r="BC341" i="1"/>
  <c r="BG341" i="1"/>
  <c r="AR341" i="1"/>
  <c r="AZ341" i="1"/>
  <c r="BH341" i="1"/>
  <c r="AS341" i="1"/>
  <c r="BA341" i="1"/>
  <c r="BI341" i="1"/>
  <c r="AV341" i="1"/>
  <c r="BD341" i="1"/>
  <c r="AW341" i="1"/>
  <c r="BE341" i="1"/>
  <c r="AT337" i="1"/>
  <c r="AX337" i="1"/>
  <c r="AR337" i="1"/>
  <c r="AW337" i="1"/>
  <c r="BB337" i="1"/>
  <c r="BF337" i="1"/>
  <c r="BJ337" i="1"/>
  <c r="AS337" i="1"/>
  <c r="AY337" i="1"/>
  <c r="BC337" i="1"/>
  <c r="BG337" i="1"/>
  <c r="AZ337" i="1"/>
  <c r="BH337" i="1"/>
  <c r="AQ337" i="1"/>
  <c r="BA337" i="1"/>
  <c r="BI337" i="1"/>
  <c r="AU337" i="1"/>
  <c r="BD337" i="1"/>
  <c r="AV337" i="1"/>
  <c r="BE337" i="1"/>
  <c r="AT333" i="1"/>
  <c r="AX333" i="1"/>
  <c r="BB333" i="1"/>
  <c r="BF333" i="1"/>
  <c r="BJ333" i="1"/>
  <c r="AR333" i="1"/>
  <c r="AW333" i="1"/>
  <c r="BC333" i="1"/>
  <c r="BH333" i="1"/>
  <c r="AS333" i="1"/>
  <c r="AY333" i="1"/>
  <c r="BD333" i="1"/>
  <c r="BI333" i="1"/>
  <c r="AU333" i="1"/>
  <c r="BE333" i="1"/>
  <c r="AV333" i="1"/>
  <c r="BG333" i="1"/>
  <c r="AZ333" i="1"/>
  <c r="AQ333" i="1"/>
  <c r="BA333" i="1"/>
  <c r="AT329" i="1"/>
  <c r="AX329" i="1"/>
  <c r="BB329" i="1"/>
  <c r="BF329" i="1"/>
  <c r="BJ329" i="1"/>
  <c r="AR329" i="1"/>
  <c r="AW329" i="1"/>
  <c r="BC329" i="1"/>
  <c r="BH329" i="1"/>
  <c r="AS329" i="1"/>
  <c r="AY329" i="1"/>
  <c r="BD329" i="1"/>
  <c r="BI329" i="1"/>
  <c r="AZ329" i="1"/>
  <c r="AQ329" i="1"/>
  <c r="BA329" i="1"/>
  <c r="AU329" i="1"/>
  <c r="BE329" i="1"/>
  <c r="AV329" i="1"/>
  <c r="BG329" i="1"/>
  <c r="AT325" i="1"/>
  <c r="AX325" i="1"/>
  <c r="BB325" i="1"/>
  <c r="BF325" i="1"/>
  <c r="BJ325" i="1"/>
  <c r="AR325" i="1"/>
  <c r="AW325" i="1"/>
  <c r="BC325" i="1"/>
  <c r="BH325" i="1"/>
  <c r="AS325" i="1"/>
  <c r="AY325" i="1"/>
  <c r="BD325" i="1"/>
  <c r="BI325" i="1"/>
  <c r="AU325" i="1"/>
  <c r="BE325" i="1"/>
  <c r="AV325" i="1"/>
  <c r="BG325" i="1"/>
  <c r="AZ325" i="1"/>
  <c r="AQ325" i="1"/>
  <c r="BA325" i="1"/>
  <c r="AT321" i="1"/>
  <c r="AX321" i="1"/>
  <c r="BB321" i="1"/>
  <c r="BF321" i="1"/>
  <c r="BJ321" i="1"/>
  <c r="AR321" i="1"/>
  <c r="AW321" i="1"/>
  <c r="BC321" i="1"/>
  <c r="BH321" i="1"/>
  <c r="AS321" i="1"/>
  <c r="AY321" i="1"/>
  <c r="BD321" i="1"/>
  <c r="BI321" i="1"/>
  <c r="AZ321" i="1"/>
  <c r="AQ321" i="1"/>
  <c r="BA321" i="1"/>
  <c r="AU321" i="1"/>
  <c r="BE321" i="1"/>
  <c r="AV321" i="1"/>
  <c r="BG321" i="1"/>
  <c r="AT317" i="1"/>
  <c r="AX317" i="1"/>
  <c r="BB317" i="1"/>
  <c r="BF317" i="1"/>
  <c r="BJ317" i="1"/>
  <c r="AR317" i="1"/>
  <c r="AW317" i="1"/>
  <c r="BC317" i="1"/>
  <c r="BH317" i="1"/>
  <c r="AS317" i="1"/>
  <c r="AY317" i="1"/>
  <c r="BD317" i="1"/>
  <c r="BI317" i="1"/>
  <c r="AU317" i="1"/>
  <c r="BE317" i="1"/>
  <c r="AV317" i="1"/>
  <c r="BG317" i="1"/>
  <c r="AZ317" i="1"/>
  <c r="AQ317" i="1"/>
  <c r="BA317" i="1"/>
  <c r="AT313" i="1"/>
  <c r="AX313" i="1"/>
  <c r="BB313" i="1"/>
  <c r="BF313" i="1"/>
  <c r="BJ313" i="1"/>
  <c r="AR313" i="1"/>
  <c r="AW313" i="1"/>
  <c r="BC313" i="1"/>
  <c r="BH313" i="1"/>
  <c r="AS313" i="1"/>
  <c r="AY313" i="1"/>
  <c r="BD313" i="1"/>
  <c r="BI313" i="1"/>
  <c r="AZ313" i="1"/>
  <c r="AQ313" i="1"/>
  <c r="BA313" i="1"/>
  <c r="AU313" i="1"/>
  <c r="BE313" i="1"/>
  <c r="AV313" i="1"/>
  <c r="BG313" i="1"/>
  <c r="AT309" i="1"/>
  <c r="AX309" i="1"/>
  <c r="BB309" i="1"/>
  <c r="BF309" i="1"/>
  <c r="BJ309" i="1"/>
  <c r="AQ309" i="1"/>
  <c r="AV309" i="1"/>
  <c r="BA309" i="1"/>
  <c r="BG309" i="1"/>
  <c r="AR309" i="1"/>
  <c r="AW309" i="1"/>
  <c r="BC309" i="1"/>
  <c r="BH309" i="1"/>
  <c r="AS309" i="1"/>
  <c r="AY309" i="1"/>
  <c r="BD309" i="1"/>
  <c r="BI309" i="1"/>
  <c r="AZ309" i="1"/>
  <c r="BE309" i="1"/>
  <c r="AU309" i="1"/>
  <c r="AT305" i="1"/>
  <c r="AX305" i="1"/>
  <c r="BB305" i="1"/>
  <c r="BF305" i="1"/>
  <c r="BJ305" i="1"/>
  <c r="AQ305" i="1"/>
  <c r="AV305" i="1"/>
  <c r="BA305" i="1"/>
  <c r="BG305" i="1"/>
  <c r="AR305" i="1"/>
  <c r="AW305" i="1"/>
  <c r="BC305" i="1"/>
  <c r="BH305" i="1"/>
  <c r="AS305" i="1"/>
  <c r="AY305" i="1"/>
  <c r="BD305" i="1"/>
  <c r="BI305" i="1"/>
  <c r="AU305" i="1"/>
  <c r="AZ305" i="1"/>
  <c r="BE305" i="1"/>
  <c r="AT301" i="1"/>
  <c r="AX301" i="1"/>
  <c r="BB301" i="1"/>
  <c r="BF301" i="1"/>
  <c r="BJ301" i="1"/>
  <c r="AQ301" i="1"/>
  <c r="AV301" i="1"/>
  <c r="BA301" i="1"/>
  <c r="BG301" i="1"/>
  <c r="AR301" i="1"/>
  <c r="AW301" i="1"/>
  <c r="BC301" i="1"/>
  <c r="BH301" i="1"/>
  <c r="AS301" i="1"/>
  <c r="AY301" i="1"/>
  <c r="BD301" i="1"/>
  <c r="BI301" i="1"/>
  <c r="AZ301" i="1"/>
  <c r="BE301" i="1"/>
  <c r="AU301" i="1"/>
  <c r="AT297" i="1"/>
  <c r="AX297" i="1"/>
  <c r="BB297" i="1"/>
  <c r="BF297" i="1"/>
  <c r="BJ297" i="1"/>
  <c r="AS297" i="1"/>
  <c r="AY297" i="1"/>
  <c r="BD297" i="1"/>
  <c r="BI297" i="1"/>
  <c r="AV297" i="1"/>
  <c r="BC297" i="1"/>
  <c r="AQ297" i="1"/>
  <c r="AW297" i="1"/>
  <c r="BE297" i="1"/>
  <c r="AR297" i="1"/>
  <c r="AZ297" i="1"/>
  <c r="BG297" i="1"/>
  <c r="AU297" i="1"/>
  <c r="BA297" i="1"/>
  <c r="BH297" i="1"/>
  <c r="AT399" i="1"/>
  <c r="AX399" i="1"/>
  <c r="BB399" i="1"/>
  <c r="BF399" i="1"/>
  <c r="BJ399" i="1"/>
  <c r="AQ399" i="1"/>
  <c r="AU399" i="1"/>
  <c r="AY399" i="1"/>
  <c r="BC399" i="1"/>
  <c r="BG399" i="1"/>
  <c r="AR399" i="1"/>
  <c r="AZ399" i="1"/>
  <c r="BH399" i="1"/>
  <c r="AS399" i="1"/>
  <c r="BA399" i="1"/>
  <c r="BI399" i="1"/>
  <c r="AV399" i="1"/>
  <c r="BD399" i="1"/>
  <c r="AT395" i="1"/>
  <c r="AX395" i="1"/>
  <c r="BB395" i="1"/>
  <c r="BF395" i="1"/>
  <c r="BJ395" i="1"/>
  <c r="AQ395" i="1"/>
  <c r="AU395" i="1"/>
  <c r="AY395" i="1"/>
  <c r="BC395" i="1"/>
  <c r="BG395" i="1"/>
  <c r="AR395" i="1"/>
  <c r="AZ395" i="1"/>
  <c r="BH395" i="1"/>
  <c r="AS395" i="1"/>
  <c r="BA395" i="1"/>
  <c r="BI395" i="1"/>
  <c r="AV395" i="1"/>
  <c r="BD395" i="1"/>
  <c r="AT391" i="1"/>
  <c r="AX391" i="1"/>
  <c r="BB391" i="1"/>
  <c r="BF391" i="1"/>
  <c r="BJ391" i="1"/>
  <c r="AQ391" i="1"/>
  <c r="AU391" i="1"/>
  <c r="AY391" i="1"/>
  <c r="BC391" i="1"/>
  <c r="BG391" i="1"/>
  <c r="AR391" i="1"/>
  <c r="AZ391" i="1"/>
  <c r="BH391" i="1"/>
  <c r="AS391" i="1"/>
  <c r="BA391" i="1"/>
  <c r="BI391" i="1"/>
  <c r="AV391" i="1"/>
  <c r="BD391" i="1"/>
  <c r="AT387" i="1"/>
  <c r="AX387" i="1"/>
  <c r="BB387" i="1"/>
  <c r="BF387" i="1"/>
  <c r="BJ387" i="1"/>
  <c r="AQ387" i="1"/>
  <c r="AU387" i="1"/>
  <c r="AY387" i="1"/>
  <c r="BC387" i="1"/>
  <c r="BG387" i="1"/>
  <c r="AR387" i="1"/>
  <c r="AZ387" i="1"/>
  <c r="BH387" i="1"/>
  <c r="AS387" i="1"/>
  <c r="BA387" i="1"/>
  <c r="BI387" i="1"/>
  <c r="AV387" i="1"/>
  <c r="BD387" i="1"/>
  <c r="AT383" i="1"/>
  <c r="AX383" i="1"/>
  <c r="BB383" i="1"/>
  <c r="BF383" i="1"/>
  <c r="BJ383" i="1"/>
  <c r="AQ383" i="1"/>
  <c r="AU383" i="1"/>
  <c r="AY383" i="1"/>
  <c r="BC383" i="1"/>
  <c r="BG383" i="1"/>
  <c r="AR383" i="1"/>
  <c r="AZ383" i="1"/>
  <c r="BH383" i="1"/>
  <c r="AS383" i="1"/>
  <c r="BA383" i="1"/>
  <c r="BI383" i="1"/>
  <c r="AV383" i="1"/>
  <c r="BD383" i="1"/>
  <c r="AT379" i="1"/>
  <c r="AX379" i="1"/>
  <c r="BB379" i="1"/>
  <c r="BF379" i="1"/>
  <c r="BJ379" i="1"/>
  <c r="AQ379" i="1"/>
  <c r="AU379" i="1"/>
  <c r="AY379" i="1"/>
  <c r="BC379" i="1"/>
  <c r="BG379" i="1"/>
  <c r="AR379" i="1"/>
  <c r="AZ379" i="1"/>
  <c r="BH379" i="1"/>
  <c r="AS379" i="1"/>
  <c r="BA379" i="1"/>
  <c r="BI379" i="1"/>
  <c r="AV379" i="1"/>
  <c r="BD379" i="1"/>
  <c r="AT375" i="1"/>
  <c r="AX375" i="1"/>
  <c r="BB375" i="1"/>
  <c r="BF375" i="1"/>
  <c r="BJ375" i="1"/>
  <c r="AQ375" i="1"/>
  <c r="AU375" i="1"/>
  <c r="AY375" i="1"/>
  <c r="BC375" i="1"/>
  <c r="BG375" i="1"/>
  <c r="AR375" i="1"/>
  <c r="AZ375" i="1"/>
  <c r="BH375" i="1"/>
  <c r="AS375" i="1"/>
  <c r="BA375" i="1"/>
  <c r="BI375" i="1"/>
  <c r="AV375" i="1"/>
  <c r="BD375" i="1"/>
  <c r="AT371" i="1"/>
  <c r="AX371" i="1"/>
  <c r="BB371" i="1"/>
  <c r="BF371" i="1"/>
  <c r="BJ371" i="1"/>
  <c r="AQ371" i="1"/>
  <c r="AU371" i="1"/>
  <c r="AY371" i="1"/>
  <c r="BC371" i="1"/>
  <c r="BG371" i="1"/>
  <c r="AR371" i="1"/>
  <c r="AZ371" i="1"/>
  <c r="BH371" i="1"/>
  <c r="AS371" i="1"/>
  <c r="BA371" i="1"/>
  <c r="BI371" i="1"/>
  <c r="AV371" i="1"/>
  <c r="BD371" i="1"/>
  <c r="AT367" i="1"/>
  <c r="AX367" i="1"/>
  <c r="BB367" i="1"/>
  <c r="BF367" i="1"/>
  <c r="BJ367" i="1"/>
  <c r="AQ367" i="1"/>
  <c r="AU367" i="1"/>
  <c r="AY367" i="1"/>
  <c r="BC367" i="1"/>
  <c r="BG367" i="1"/>
  <c r="AR367" i="1"/>
  <c r="AZ367" i="1"/>
  <c r="BH367" i="1"/>
  <c r="AS367" i="1"/>
  <c r="BA367" i="1"/>
  <c r="BI367" i="1"/>
  <c r="AV367" i="1"/>
  <c r="BD367" i="1"/>
  <c r="AT363" i="1"/>
  <c r="AX363" i="1"/>
  <c r="BB363" i="1"/>
  <c r="BF363" i="1"/>
  <c r="BJ363" i="1"/>
  <c r="AQ363" i="1"/>
  <c r="AU363" i="1"/>
  <c r="AY363" i="1"/>
  <c r="BC363" i="1"/>
  <c r="BG363" i="1"/>
  <c r="AR363" i="1"/>
  <c r="AZ363" i="1"/>
  <c r="BH363" i="1"/>
  <c r="AS363" i="1"/>
  <c r="BA363" i="1"/>
  <c r="BI363" i="1"/>
  <c r="AV363" i="1"/>
  <c r="BD363" i="1"/>
  <c r="AT359" i="1"/>
  <c r="AX359" i="1"/>
  <c r="BB359" i="1"/>
  <c r="BF359" i="1"/>
  <c r="BJ359" i="1"/>
  <c r="AQ359" i="1"/>
  <c r="AU359" i="1"/>
  <c r="AY359" i="1"/>
  <c r="BC359" i="1"/>
  <c r="BG359" i="1"/>
  <c r="AR359" i="1"/>
  <c r="AZ359" i="1"/>
  <c r="BH359" i="1"/>
  <c r="AS359" i="1"/>
  <c r="BA359" i="1"/>
  <c r="BI359" i="1"/>
  <c r="AV359" i="1"/>
  <c r="BD359" i="1"/>
  <c r="AW359" i="1"/>
  <c r="BE359" i="1"/>
  <c r="AT355" i="1"/>
  <c r="AX355" i="1"/>
  <c r="BB355" i="1"/>
  <c r="BF355" i="1"/>
  <c r="BJ355" i="1"/>
  <c r="AQ355" i="1"/>
  <c r="AU355" i="1"/>
  <c r="AY355" i="1"/>
  <c r="BC355" i="1"/>
  <c r="BG355" i="1"/>
  <c r="AR355" i="1"/>
  <c r="AZ355" i="1"/>
  <c r="BH355" i="1"/>
  <c r="AS355" i="1"/>
  <c r="BA355" i="1"/>
  <c r="BI355" i="1"/>
  <c r="AV355" i="1"/>
  <c r="BD355" i="1"/>
  <c r="AW355" i="1"/>
  <c r="BE355" i="1"/>
  <c r="AT351" i="1"/>
  <c r="AX351" i="1"/>
  <c r="BB351" i="1"/>
  <c r="BF351" i="1"/>
  <c r="BJ351" i="1"/>
  <c r="AQ351" i="1"/>
  <c r="AU351" i="1"/>
  <c r="AY351" i="1"/>
  <c r="BC351" i="1"/>
  <c r="BG351" i="1"/>
  <c r="AR351" i="1"/>
  <c r="AZ351" i="1"/>
  <c r="BH351" i="1"/>
  <c r="AS351" i="1"/>
  <c r="BA351" i="1"/>
  <c r="BI351" i="1"/>
  <c r="AV351" i="1"/>
  <c r="BD351" i="1"/>
  <c r="AW351" i="1"/>
  <c r="BE351" i="1"/>
  <c r="AT347" i="1"/>
  <c r="AX347" i="1"/>
  <c r="BB347" i="1"/>
  <c r="BF347" i="1"/>
  <c r="BJ347" i="1"/>
  <c r="AQ347" i="1"/>
  <c r="AU347" i="1"/>
  <c r="AY347" i="1"/>
  <c r="BC347" i="1"/>
  <c r="BG347" i="1"/>
  <c r="AR347" i="1"/>
  <c r="AZ347" i="1"/>
  <c r="BH347" i="1"/>
  <c r="AS347" i="1"/>
  <c r="BA347" i="1"/>
  <c r="BI347" i="1"/>
  <c r="AV347" i="1"/>
  <c r="BD347" i="1"/>
  <c r="AW347" i="1"/>
  <c r="BE347" i="1"/>
  <c r="AT343" i="1"/>
  <c r="AX343" i="1"/>
  <c r="BB343" i="1"/>
  <c r="BF343" i="1"/>
  <c r="BJ343" i="1"/>
  <c r="AQ343" i="1"/>
  <c r="AU343" i="1"/>
  <c r="AY343" i="1"/>
  <c r="BC343" i="1"/>
  <c r="BG343" i="1"/>
  <c r="AR343" i="1"/>
  <c r="AZ343" i="1"/>
  <c r="BH343" i="1"/>
  <c r="AS343" i="1"/>
  <c r="BA343" i="1"/>
  <c r="BI343" i="1"/>
  <c r="AV343" i="1"/>
  <c r="BD343" i="1"/>
  <c r="AW343" i="1"/>
  <c r="BE343" i="1"/>
  <c r="AT339" i="1"/>
  <c r="AX339" i="1"/>
  <c r="BB339" i="1"/>
  <c r="BF339" i="1"/>
  <c r="BJ339" i="1"/>
  <c r="AQ339" i="1"/>
  <c r="AU339" i="1"/>
  <c r="AY339" i="1"/>
  <c r="BC339" i="1"/>
  <c r="BG339" i="1"/>
  <c r="AR339" i="1"/>
  <c r="AZ339" i="1"/>
  <c r="BH339" i="1"/>
  <c r="AS339" i="1"/>
  <c r="BA339" i="1"/>
  <c r="BI339" i="1"/>
  <c r="AV339" i="1"/>
  <c r="BD339" i="1"/>
  <c r="AW339" i="1"/>
  <c r="BE339" i="1"/>
  <c r="E266" i="26"/>
  <c r="E266" i="19"/>
  <c r="E258" i="26"/>
  <c r="E258" i="19"/>
  <c r="E250" i="26"/>
  <c r="E250" i="19"/>
  <c r="AW395" i="1"/>
  <c r="BE391" i="1"/>
  <c r="AW379" i="1"/>
  <c r="BE375" i="1"/>
  <c r="AW363" i="1"/>
  <c r="AT398" i="1"/>
  <c r="AX398" i="1"/>
  <c r="BB398" i="1"/>
  <c r="BF398" i="1"/>
  <c r="BJ398" i="1"/>
  <c r="AQ398" i="1"/>
  <c r="AU398" i="1"/>
  <c r="AY398" i="1"/>
  <c r="BC398" i="1"/>
  <c r="BG398" i="1"/>
  <c r="AV398" i="1"/>
  <c r="BD398" i="1"/>
  <c r="AW398" i="1"/>
  <c r="BE398" i="1"/>
  <c r="AR398" i="1"/>
  <c r="AZ398" i="1"/>
  <c r="BH398" i="1"/>
  <c r="AT394" i="1"/>
  <c r="AX394" i="1"/>
  <c r="BB394" i="1"/>
  <c r="BF394" i="1"/>
  <c r="BJ394" i="1"/>
  <c r="AQ394" i="1"/>
  <c r="AU394" i="1"/>
  <c r="AY394" i="1"/>
  <c r="BC394" i="1"/>
  <c r="BG394" i="1"/>
  <c r="AV394" i="1"/>
  <c r="BD394" i="1"/>
  <c r="AW394" i="1"/>
  <c r="BE394" i="1"/>
  <c r="AR394" i="1"/>
  <c r="AZ394" i="1"/>
  <c r="BH394" i="1"/>
  <c r="AT390" i="1"/>
  <c r="AX390" i="1"/>
  <c r="BB390" i="1"/>
  <c r="BF390" i="1"/>
  <c r="BJ390" i="1"/>
  <c r="AQ390" i="1"/>
  <c r="AU390" i="1"/>
  <c r="AY390" i="1"/>
  <c r="BC390" i="1"/>
  <c r="BG390" i="1"/>
  <c r="AV390" i="1"/>
  <c r="BD390" i="1"/>
  <c r="AW390" i="1"/>
  <c r="BE390" i="1"/>
  <c r="AR390" i="1"/>
  <c r="AZ390" i="1"/>
  <c r="BH390" i="1"/>
  <c r="AT386" i="1"/>
  <c r="AX386" i="1"/>
  <c r="BB386" i="1"/>
  <c r="BF386" i="1"/>
  <c r="BJ386" i="1"/>
  <c r="AQ386" i="1"/>
  <c r="AU386" i="1"/>
  <c r="AY386" i="1"/>
  <c r="BC386" i="1"/>
  <c r="BG386" i="1"/>
  <c r="AV386" i="1"/>
  <c r="BD386" i="1"/>
  <c r="AW386" i="1"/>
  <c r="BE386" i="1"/>
  <c r="AR386" i="1"/>
  <c r="AZ386" i="1"/>
  <c r="BH386" i="1"/>
  <c r="AT382" i="1"/>
  <c r="AX382" i="1"/>
  <c r="BB382" i="1"/>
  <c r="BF382" i="1"/>
  <c r="BJ382" i="1"/>
  <c r="AQ382" i="1"/>
  <c r="AU382" i="1"/>
  <c r="AY382" i="1"/>
  <c r="BC382" i="1"/>
  <c r="BG382" i="1"/>
  <c r="AV382" i="1"/>
  <c r="BD382" i="1"/>
  <c r="AW382" i="1"/>
  <c r="BE382" i="1"/>
  <c r="AR382" i="1"/>
  <c r="AZ382" i="1"/>
  <c r="BH382" i="1"/>
  <c r="AT378" i="1"/>
  <c r="AX378" i="1"/>
  <c r="BB378" i="1"/>
  <c r="BF378" i="1"/>
  <c r="BJ378" i="1"/>
  <c r="AQ378" i="1"/>
  <c r="AU378" i="1"/>
  <c r="AY378" i="1"/>
  <c r="BC378" i="1"/>
  <c r="BG378" i="1"/>
  <c r="AV378" i="1"/>
  <c r="BD378" i="1"/>
  <c r="AW378" i="1"/>
  <c r="BE378" i="1"/>
  <c r="AR378" i="1"/>
  <c r="AZ378" i="1"/>
  <c r="BH378" i="1"/>
  <c r="AT374" i="1"/>
  <c r="AX374" i="1"/>
  <c r="BB374" i="1"/>
  <c r="BF374" i="1"/>
  <c r="BJ374" i="1"/>
  <c r="AQ374" i="1"/>
  <c r="AU374" i="1"/>
  <c r="AY374" i="1"/>
  <c r="BC374" i="1"/>
  <c r="BG374" i="1"/>
  <c r="AV374" i="1"/>
  <c r="BD374" i="1"/>
  <c r="AW374" i="1"/>
  <c r="BE374" i="1"/>
  <c r="AR374" i="1"/>
  <c r="AZ374" i="1"/>
  <c r="BH374" i="1"/>
  <c r="AT370" i="1"/>
  <c r="AX370" i="1"/>
  <c r="BB370" i="1"/>
  <c r="BF370" i="1"/>
  <c r="BJ370" i="1"/>
  <c r="AQ370" i="1"/>
  <c r="AU370" i="1"/>
  <c r="AY370" i="1"/>
  <c r="BC370" i="1"/>
  <c r="BG370" i="1"/>
  <c r="AV370" i="1"/>
  <c r="BD370" i="1"/>
  <c r="AW370" i="1"/>
  <c r="BE370" i="1"/>
  <c r="AR370" i="1"/>
  <c r="AZ370" i="1"/>
  <c r="BH370" i="1"/>
  <c r="AT366" i="1"/>
  <c r="AX366" i="1"/>
  <c r="BB366" i="1"/>
  <c r="BF366" i="1"/>
  <c r="BJ366" i="1"/>
  <c r="AQ366" i="1"/>
  <c r="AU366" i="1"/>
  <c r="AY366" i="1"/>
  <c r="BC366" i="1"/>
  <c r="BG366" i="1"/>
  <c r="AV366" i="1"/>
  <c r="BD366" i="1"/>
  <c r="AW366" i="1"/>
  <c r="BE366" i="1"/>
  <c r="AR366" i="1"/>
  <c r="AZ366" i="1"/>
  <c r="BH366" i="1"/>
  <c r="AT362" i="1"/>
  <c r="AX362" i="1"/>
  <c r="BB362" i="1"/>
  <c r="BF362" i="1"/>
  <c r="BJ362" i="1"/>
  <c r="AQ362" i="1"/>
  <c r="AU362" i="1"/>
  <c r="AY362" i="1"/>
  <c r="BC362" i="1"/>
  <c r="BG362" i="1"/>
  <c r="AV362" i="1"/>
  <c r="BD362" i="1"/>
  <c r="AW362" i="1"/>
  <c r="BE362" i="1"/>
  <c r="AR362" i="1"/>
  <c r="AZ362" i="1"/>
  <c r="BH362" i="1"/>
  <c r="AT358" i="1"/>
  <c r="AX358" i="1"/>
  <c r="BB358" i="1"/>
  <c r="BF358" i="1"/>
  <c r="BJ358" i="1"/>
  <c r="AQ358" i="1"/>
  <c r="AU358" i="1"/>
  <c r="AY358" i="1"/>
  <c r="BC358" i="1"/>
  <c r="BG358" i="1"/>
  <c r="AV358" i="1"/>
  <c r="BD358" i="1"/>
  <c r="AW358" i="1"/>
  <c r="BE358" i="1"/>
  <c r="AR358" i="1"/>
  <c r="AZ358" i="1"/>
  <c r="BH358" i="1"/>
  <c r="AS358" i="1"/>
  <c r="BA358" i="1"/>
  <c r="BI358" i="1"/>
  <c r="AT354" i="1"/>
  <c r="AX354" i="1"/>
  <c r="BB354" i="1"/>
  <c r="BF354" i="1"/>
  <c r="BJ354" i="1"/>
  <c r="AQ354" i="1"/>
  <c r="AU354" i="1"/>
  <c r="AY354" i="1"/>
  <c r="BC354" i="1"/>
  <c r="BG354" i="1"/>
  <c r="AV354" i="1"/>
  <c r="BD354" i="1"/>
  <c r="AW354" i="1"/>
  <c r="BE354" i="1"/>
  <c r="AR354" i="1"/>
  <c r="AZ354" i="1"/>
  <c r="BH354" i="1"/>
  <c r="AS354" i="1"/>
  <c r="BA354" i="1"/>
  <c r="BI354" i="1"/>
  <c r="AT350" i="1"/>
  <c r="AX350" i="1"/>
  <c r="BB350" i="1"/>
  <c r="BF350" i="1"/>
  <c r="BJ350" i="1"/>
  <c r="AQ350" i="1"/>
  <c r="AU350" i="1"/>
  <c r="AY350" i="1"/>
  <c r="BC350" i="1"/>
  <c r="BG350" i="1"/>
  <c r="AV350" i="1"/>
  <c r="BD350" i="1"/>
  <c r="AW350" i="1"/>
  <c r="BE350" i="1"/>
  <c r="AR350" i="1"/>
  <c r="AZ350" i="1"/>
  <c r="BH350" i="1"/>
  <c r="AS350" i="1"/>
  <c r="BA350" i="1"/>
  <c r="BI350" i="1"/>
  <c r="AT346" i="1"/>
  <c r="AX346" i="1"/>
  <c r="BB346" i="1"/>
  <c r="BF346" i="1"/>
  <c r="BJ346" i="1"/>
  <c r="AQ346" i="1"/>
  <c r="AU346" i="1"/>
  <c r="AY346" i="1"/>
  <c r="BC346" i="1"/>
  <c r="BG346" i="1"/>
  <c r="AV346" i="1"/>
  <c r="BD346" i="1"/>
  <c r="AW346" i="1"/>
  <c r="BE346" i="1"/>
  <c r="AR346" i="1"/>
  <c r="AZ346" i="1"/>
  <c r="BH346" i="1"/>
  <c r="AS346" i="1"/>
  <c r="BA346" i="1"/>
  <c r="BI346" i="1"/>
  <c r="BA398" i="1"/>
  <c r="BI394" i="1"/>
  <c r="AW391" i="1"/>
  <c r="BE387" i="1"/>
  <c r="AS386" i="1"/>
  <c r="BA382" i="1"/>
  <c r="BI378" i="1"/>
  <c r="AW375" i="1"/>
  <c r="BE371" i="1"/>
  <c r="AS370" i="1"/>
  <c r="BA366" i="1"/>
  <c r="BI362" i="1"/>
  <c r="AT293" i="1"/>
  <c r="AX293" i="1"/>
  <c r="BB293" i="1"/>
  <c r="BF293" i="1"/>
  <c r="BJ293" i="1"/>
  <c r="AS293" i="1"/>
  <c r="AY293" i="1"/>
  <c r="BD293" i="1"/>
  <c r="BI293" i="1"/>
  <c r="AQ293" i="1"/>
  <c r="AW293" i="1"/>
  <c r="BE293" i="1"/>
  <c r="AR293" i="1"/>
  <c r="AZ293" i="1"/>
  <c r="BG293" i="1"/>
  <c r="AU293" i="1"/>
  <c r="BA293" i="1"/>
  <c r="BH293" i="1"/>
  <c r="AV293" i="1"/>
  <c r="BC293" i="1"/>
  <c r="AT289" i="1"/>
  <c r="AX289" i="1"/>
  <c r="BB289" i="1"/>
  <c r="BF289" i="1"/>
  <c r="BJ289" i="1"/>
  <c r="AR289" i="1"/>
  <c r="AV289" i="1"/>
  <c r="AZ289" i="1"/>
  <c r="BD289" i="1"/>
  <c r="BH289" i="1"/>
  <c r="AU289" i="1"/>
  <c r="BC289" i="1"/>
  <c r="AW289" i="1"/>
  <c r="BG289" i="1"/>
  <c r="AY289" i="1"/>
  <c r="BI289" i="1"/>
  <c r="AQ289" i="1"/>
  <c r="BA289" i="1"/>
  <c r="AS289" i="1"/>
  <c r="BE289" i="1"/>
  <c r="AT285" i="1"/>
  <c r="AX285" i="1"/>
  <c r="BB285" i="1"/>
  <c r="BF285" i="1"/>
  <c r="BJ285" i="1"/>
  <c r="AR285" i="1"/>
  <c r="AV285" i="1"/>
  <c r="AZ285" i="1"/>
  <c r="BD285" i="1"/>
  <c r="BH285" i="1"/>
  <c r="AU285" i="1"/>
  <c r="BC285" i="1"/>
  <c r="AQ285" i="1"/>
  <c r="BA285" i="1"/>
  <c r="AS285" i="1"/>
  <c r="BE285" i="1"/>
  <c r="AW285" i="1"/>
  <c r="BG285" i="1"/>
  <c r="AY285" i="1"/>
  <c r="BI285" i="1"/>
  <c r="BE399" i="1"/>
  <c r="AS398" i="1"/>
  <c r="BA394" i="1"/>
  <c r="BI390" i="1"/>
  <c r="AW387" i="1"/>
  <c r="BE383" i="1"/>
  <c r="AS382" i="1"/>
  <c r="BA378" i="1"/>
  <c r="BI374" i="1"/>
  <c r="AW371" i="1"/>
  <c r="BE367" i="1"/>
  <c r="AS366" i="1"/>
  <c r="BA362" i="1"/>
  <c r="BI386" i="1"/>
  <c r="AW383" i="1"/>
  <c r="BE379" i="1"/>
  <c r="AS378" i="1"/>
  <c r="BA374" i="1"/>
  <c r="BI370" i="1"/>
  <c r="AW367" i="1"/>
  <c r="BE363" i="1"/>
  <c r="AS362" i="1"/>
  <c r="BI342" i="1"/>
  <c r="BA342" i="1"/>
  <c r="BI338" i="1"/>
  <c r="BA338" i="1"/>
  <c r="BC334" i="1"/>
  <c r="BH330" i="1"/>
  <c r="BC326" i="1"/>
  <c r="BH322" i="1"/>
  <c r="BC318" i="1"/>
  <c r="BH314" i="1"/>
  <c r="BI277" i="1"/>
  <c r="AT342" i="1"/>
  <c r="AX342" i="1"/>
  <c r="BB342" i="1"/>
  <c r="BF342" i="1"/>
  <c r="BJ342" i="1"/>
  <c r="AQ342" i="1"/>
  <c r="AU342" i="1"/>
  <c r="AY342" i="1"/>
  <c r="BC342" i="1"/>
  <c r="BG342" i="1"/>
  <c r="AT338" i="1"/>
  <c r="AX338" i="1"/>
  <c r="BB338" i="1"/>
  <c r="BF338" i="1"/>
  <c r="BJ338" i="1"/>
  <c r="AQ338" i="1"/>
  <c r="AU338" i="1"/>
  <c r="AY338" i="1"/>
  <c r="BC338" i="1"/>
  <c r="BG338" i="1"/>
  <c r="AT334" i="1"/>
  <c r="AX334" i="1"/>
  <c r="BB334" i="1"/>
  <c r="BF334" i="1"/>
  <c r="BJ334" i="1"/>
  <c r="AS334" i="1"/>
  <c r="AY334" i="1"/>
  <c r="BD334" i="1"/>
  <c r="BI334" i="1"/>
  <c r="AU334" i="1"/>
  <c r="AZ334" i="1"/>
  <c r="BE334" i="1"/>
  <c r="AT330" i="1"/>
  <c r="AX330" i="1"/>
  <c r="BB330" i="1"/>
  <c r="BF330" i="1"/>
  <c r="BJ330" i="1"/>
  <c r="AS330" i="1"/>
  <c r="AY330" i="1"/>
  <c r="BD330" i="1"/>
  <c r="BI330" i="1"/>
  <c r="AU330" i="1"/>
  <c r="AZ330" i="1"/>
  <c r="BE330" i="1"/>
  <c r="AT326" i="1"/>
  <c r="AX326" i="1"/>
  <c r="BB326" i="1"/>
  <c r="BF326" i="1"/>
  <c r="BJ326" i="1"/>
  <c r="AS326" i="1"/>
  <c r="AY326" i="1"/>
  <c r="BD326" i="1"/>
  <c r="BI326" i="1"/>
  <c r="AU326" i="1"/>
  <c r="AZ326" i="1"/>
  <c r="BE326" i="1"/>
  <c r="AT322" i="1"/>
  <c r="AX322" i="1"/>
  <c r="BB322" i="1"/>
  <c r="BF322" i="1"/>
  <c r="BJ322" i="1"/>
  <c r="AS322" i="1"/>
  <c r="AY322" i="1"/>
  <c r="BD322" i="1"/>
  <c r="BI322" i="1"/>
  <c r="AU322" i="1"/>
  <c r="AZ322" i="1"/>
  <c r="BE322" i="1"/>
  <c r="AT318" i="1"/>
  <c r="AX318" i="1"/>
  <c r="BB318" i="1"/>
  <c r="BF318" i="1"/>
  <c r="BJ318" i="1"/>
  <c r="AS318" i="1"/>
  <c r="AY318" i="1"/>
  <c r="BD318" i="1"/>
  <c r="BI318" i="1"/>
  <c r="AU318" i="1"/>
  <c r="AZ318" i="1"/>
  <c r="BE318" i="1"/>
  <c r="AT314" i="1"/>
  <c r="AX314" i="1"/>
  <c r="BB314" i="1"/>
  <c r="BF314" i="1"/>
  <c r="BJ314" i="1"/>
  <c r="AS314" i="1"/>
  <c r="AY314" i="1"/>
  <c r="BD314" i="1"/>
  <c r="BI314" i="1"/>
  <c r="AU314" i="1"/>
  <c r="AZ314" i="1"/>
  <c r="BE314" i="1"/>
  <c r="AT310" i="1"/>
  <c r="AX310" i="1"/>
  <c r="BB310" i="1"/>
  <c r="BF310" i="1"/>
  <c r="BJ310" i="1"/>
  <c r="AR310" i="1"/>
  <c r="AW310" i="1"/>
  <c r="BC310" i="1"/>
  <c r="BH310" i="1"/>
  <c r="AS310" i="1"/>
  <c r="AY310" i="1"/>
  <c r="BD310" i="1"/>
  <c r="BI310" i="1"/>
  <c r="AU310" i="1"/>
  <c r="AZ310" i="1"/>
  <c r="BE310" i="1"/>
  <c r="AT306" i="1"/>
  <c r="AX306" i="1"/>
  <c r="BB306" i="1"/>
  <c r="BF306" i="1"/>
  <c r="BJ306" i="1"/>
  <c r="AR306" i="1"/>
  <c r="AW306" i="1"/>
  <c r="BC306" i="1"/>
  <c r="BH306" i="1"/>
  <c r="AS306" i="1"/>
  <c r="AY306" i="1"/>
  <c r="BD306" i="1"/>
  <c r="BI306" i="1"/>
  <c r="AU306" i="1"/>
  <c r="AZ306" i="1"/>
  <c r="BE306" i="1"/>
  <c r="AT302" i="1"/>
  <c r="AX302" i="1"/>
  <c r="BB302" i="1"/>
  <c r="BF302" i="1"/>
  <c r="BJ302" i="1"/>
  <c r="AR302" i="1"/>
  <c r="AW302" i="1"/>
  <c r="BC302" i="1"/>
  <c r="BH302" i="1"/>
  <c r="AS302" i="1"/>
  <c r="AY302" i="1"/>
  <c r="BD302" i="1"/>
  <c r="BI302" i="1"/>
  <c r="AU302" i="1"/>
  <c r="AZ302" i="1"/>
  <c r="BE302" i="1"/>
  <c r="AT298" i="1"/>
  <c r="AX298" i="1"/>
  <c r="BB298" i="1"/>
  <c r="BF298" i="1"/>
  <c r="BJ298" i="1"/>
  <c r="AU298" i="1"/>
  <c r="AZ298" i="1"/>
  <c r="BE298" i="1"/>
  <c r="AQ298" i="1"/>
  <c r="AW298" i="1"/>
  <c r="BD298" i="1"/>
  <c r="AR298" i="1"/>
  <c r="AY298" i="1"/>
  <c r="BG298" i="1"/>
  <c r="AS298" i="1"/>
  <c r="BA298" i="1"/>
  <c r="BH298" i="1"/>
  <c r="AT294" i="1"/>
  <c r="AX294" i="1"/>
  <c r="BB294" i="1"/>
  <c r="BF294" i="1"/>
  <c r="BJ294" i="1"/>
  <c r="AU294" i="1"/>
  <c r="AZ294" i="1"/>
  <c r="BE294" i="1"/>
  <c r="AR294" i="1"/>
  <c r="AY294" i="1"/>
  <c r="BG294" i="1"/>
  <c r="AS294" i="1"/>
  <c r="BA294" i="1"/>
  <c r="BH294" i="1"/>
  <c r="AV294" i="1"/>
  <c r="BC294" i="1"/>
  <c r="BI294" i="1"/>
  <c r="AT290" i="1"/>
  <c r="AX290" i="1"/>
  <c r="BB290" i="1"/>
  <c r="BF290" i="1"/>
  <c r="BJ290" i="1"/>
  <c r="AR290" i="1"/>
  <c r="AV290" i="1"/>
  <c r="AZ290" i="1"/>
  <c r="BD290" i="1"/>
  <c r="BH290" i="1"/>
  <c r="AQ290" i="1"/>
  <c r="AY290" i="1"/>
  <c r="BG290" i="1"/>
  <c r="AW290" i="1"/>
  <c r="BI290" i="1"/>
  <c r="BA290" i="1"/>
  <c r="AS290" i="1"/>
  <c r="BC290" i="1"/>
  <c r="AT286" i="1"/>
  <c r="AX286" i="1"/>
  <c r="BB286" i="1"/>
  <c r="BF286" i="1"/>
  <c r="BJ286" i="1"/>
  <c r="AR286" i="1"/>
  <c r="AV286" i="1"/>
  <c r="AZ286" i="1"/>
  <c r="BD286" i="1"/>
  <c r="BH286" i="1"/>
  <c r="AQ286" i="1"/>
  <c r="AY286" i="1"/>
  <c r="BG286" i="1"/>
  <c r="AS286" i="1"/>
  <c r="BC286" i="1"/>
  <c r="AU286" i="1"/>
  <c r="BE286" i="1"/>
  <c r="AW286" i="1"/>
  <c r="BI286" i="1"/>
  <c r="AT282" i="1"/>
  <c r="AX282" i="1"/>
  <c r="BB282" i="1"/>
  <c r="BF282" i="1"/>
  <c r="BJ282" i="1"/>
  <c r="AR282" i="1"/>
  <c r="AV282" i="1"/>
  <c r="AZ282" i="1"/>
  <c r="BD282" i="1"/>
  <c r="BH282" i="1"/>
  <c r="AQ282" i="1"/>
  <c r="AY282" i="1"/>
  <c r="BG282" i="1"/>
  <c r="AW282" i="1"/>
  <c r="BI282" i="1"/>
  <c r="BA282" i="1"/>
  <c r="AS282" i="1"/>
  <c r="BC282" i="1"/>
  <c r="AT278" i="1"/>
  <c r="AX278" i="1"/>
  <c r="BB278" i="1"/>
  <c r="BF278" i="1"/>
  <c r="BJ278" i="1"/>
  <c r="AR278" i="1"/>
  <c r="AV278" i="1"/>
  <c r="AZ278" i="1"/>
  <c r="BD278" i="1"/>
  <c r="BH278" i="1"/>
  <c r="AQ278" i="1"/>
  <c r="AY278" i="1"/>
  <c r="BG278" i="1"/>
  <c r="AS278" i="1"/>
  <c r="BC278" i="1"/>
  <c r="AU278" i="1"/>
  <c r="BE278" i="1"/>
  <c r="AW278" i="1"/>
  <c r="BI278" i="1"/>
  <c r="AT274" i="1"/>
  <c r="AX274" i="1"/>
  <c r="BB274" i="1"/>
  <c r="BF274" i="1"/>
  <c r="BJ274" i="1"/>
  <c r="AR274" i="1"/>
  <c r="AV274" i="1"/>
  <c r="AZ274" i="1"/>
  <c r="BD274" i="1"/>
  <c r="BH274" i="1"/>
  <c r="AQ274" i="1"/>
  <c r="AY274" i="1"/>
  <c r="BG274" i="1"/>
  <c r="AW274" i="1"/>
  <c r="BI274" i="1"/>
  <c r="BA274" i="1"/>
  <c r="AS274" i="1"/>
  <c r="BC274" i="1"/>
  <c r="AT270" i="1"/>
  <c r="AX270" i="1"/>
  <c r="BB270" i="1"/>
  <c r="BF270" i="1"/>
  <c r="BJ270" i="1"/>
  <c r="AR270" i="1"/>
  <c r="AV270" i="1"/>
  <c r="AZ270" i="1"/>
  <c r="BD270" i="1"/>
  <c r="BH270" i="1"/>
  <c r="AQ270" i="1"/>
  <c r="AY270" i="1"/>
  <c r="BG270" i="1"/>
  <c r="AS270" i="1"/>
  <c r="BC270" i="1"/>
  <c r="AU270" i="1"/>
  <c r="BE270" i="1"/>
  <c r="AW270" i="1"/>
  <c r="BI270" i="1"/>
  <c r="AT266" i="1"/>
  <c r="AX266" i="1"/>
  <c r="BB266" i="1"/>
  <c r="BF266" i="1"/>
  <c r="BJ266" i="1"/>
  <c r="AR266" i="1"/>
  <c r="AV266" i="1"/>
  <c r="AZ266" i="1"/>
  <c r="BD266" i="1"/>
  <c r="BH266" i="1"/>
  <c r="AQ266" i="1"/>
  <c r="AY266" i="1"/>
  <c r="BG266" i="1"/>
  <c r="AW266" i="1"/>
  <c r="BI266" i="1"/>
  <c r="BA266" i="1"/>
  <c r="AS266" i="1"/>
  <c r="BC266" i="1"/>
  <c r="AU266" i="1"/>
  <c r="BE266" i="1"/>
  <c r="AT262" i="1"/>
  <c r="AX262" i="1"/>
  <c r="BB262" i="1"/>
  <c r="BF262" i="1"/>
  <c r="BJ262" i="1"/>
  <c r="AR262" i="1"/>
  <c r="AV262" i="1"/>
  <c r="AZ262" i="1"/>
  <c r="BD262" i="1"/>
  <c r="BH262" i="1"/>
  <c r="AQ262" i="1"/>
  <c r="AY262" i="1"/>
  <c r="BG262" i="1"/>
  <c r="AS262" i="1"/>
  <c r="BC262" i="1"/>
  <c r="AU262" i="1"/>
  <c r="BE262" i="1"/>
  <c r="AW262" i="1"/>
  <c r="BI262" i="1"/>
  <c r="BA262" i="1"/>
  <c r="AT258" i="1"/>
  <c r="AX258" i="1"/>
  <c r="BB258" i="1"/>
  <c r="BF258" i="1"/>
  <c r="BJ258" i="1"/>
  <c r="AR258" i="1"/>
  <c r="AV258" i="1"/>
  <c r="AZ258" i="1"/>
  <c r="BD258" i="1"/>
  <c r="BH258" i="1"/>
  <c r="AQ258" i="1"/>
  <c r="AY258" i="1"/>
  <c r="BG258" i="1"/>
  <c r="AW258" i="1"/>
  <c r="BI258" i="1"/>
  <c r="BA258" i="1"/>
  <c r="AS258" i="1"/>
  <c r="BC258" i="1"/>
  <c r="AU258" i="1"/>
  <c r="BE258" i="1"/>
  <c r="AT254" i="1"/>
  <c r="AX254" i="1"/>
  <c r="BB254" i="1"/>
  <c r="BF254" i="1"/>
  <c r="BJ254" i="1"/>
  <c r="AR254" i="1"/>
  <c r="AV254" i="1"/>
  <c r="AZ254" i="1"/>
  <c r="BD254" i="1"/>
  <c r="BH254" i="1"/>
  <c r="AQ254" i="1"/>
  <c r="AY254" i="1"/>
  <c r="BG254" i="1"/>
  <c r="AS254" i="1"/>
  <c r="BC254" i="1"/>
  <c r="AU254" i="1"/>
  <c r="BE254" i="1"/>
  <c r="AW254" i="1"/>
  <c r="BI254" i="1"/>
  <c r="BA254" i="1"/>
  <c r="BH342" i="1"/>
  <c r="AZ342" i="1"/>
  <c r="AR342" i="1"/>
  <c r="BH338" i="1"/>
  <c r="AZ338" i="1"/>
  <c r="AR338" i="1"/>
  <c r="BA334" i="1"/>
  <c r="AQ334" i="1"/>
  <c r="BG330" i="1"/>
  <c r="AV330" i="1"/>
  <c r="BA326" i="1"/>
  <c r="AQ326" i="1"/>
  <c r="BG322" i="1"/>
  <c r="AV322" i="1"/>
  <c r="BA318" i="1"/>
  <c r="AQ318" i="1"/>
  <c r="BG314" i="1"/>
  <c r="AV314" i="1"/>
  <c r="AQ310" i="1"/>
  <c r="BA306" i="1"/>
  <c r="AQ302" i="1"/>
  <c r="BD294" i="1"/>
  <c r="BA286" i="1"/>
  <c r="BE282" i="1"/>
  <c r="BA270" i="1"/>
  <c r="AT281" i="1"/>
  <c r="AX281" i="1"/>
  <c r="BB281" i="1"/>
  <c r="BF281" i="1"/>
  <c r="BJ281" i="1"/>
  <c r="AR281" i="1"/>
  <c r="AV281" i="1"/>
  <c r="AZ281" i="1"/>
  <c r="BD281" i="1"/>
  <c r="BH281" i="1"/>
  <c r="AU281" i="1"/>
  <c r="BC281" i="1"/>
  <c r="AW281" i="1"/>
  <c r="BG281" i="1"/>
  <c r="AY281" i="1"/>
  <c r="BI281" i="1"/>
  <c r="AQ281" i="1"/>
  <c r="BA281" i="1"/>
  <c r="AT277" i="1"/>
  <c r="AX277" i="1"/>
  <c r="BB277" i="1"/>
  <c r="BF277" i="1"/>
  <c r="BJ277" i="1"/>
  <c r="AR277" i="1"/>
  <c r="AV277" i="1"/>
  <c r="AZ277" i="1"/>
  <c r="BD277" i="1"/>
  <c r="BH277" i="1"/>
  <c r="AU277" i="1"/>
  <c r="BC277" i="1"/>
  <c r="AQ277" i="1"/>
  <c r="BA277" i="1"/>
  <c r="AS277" i="1"/>
  <c r="BE277" i="1"/>
  <c r="AW277" i="1"/>
  <c r="BG277" i="1"/>
  <c r="AT273" i="1"/>
  <c r="AX273" i="1"/>
  <c r="BB273" i="1"/>
  <c r="BF273" i="1"/>
  <c r="BJ273" i="1"/>
  <c r="AR273" i="1"/>
  <c r="AV273" i="1"/>
  <c r="AZ273" i="1"/>
  <c r="BD273" i="1"/>
  <c r="BH273" i="1"/>
  <c r="AU273" i="1"/>
  <c r="BC273" i="1"/>
  <c r="AW273" i="1"/>
  <c r="BG273" i="1"/>
  <c r="AY273" i="1"/>
  <c r="BI273" i="1"/>
  <c r="AQ273" i="1"/>
  <c r="BA273" i="1"/>
  <c r="AT269" i="1"/>
  <c r="AX269" i="1"/>
  <c r="BB269" i="1"/>
  <c r="BF269" i="1"/>
  <c r="BJ269" i="1"/>
  <c r="AR269" i="1"/>
  <c r="AV269" i="1"/>
  <c r="AZ269" i="1"/>
  <c r="BD269" i="1"/>
  <c r="BH269" i="1"/>
  <c r="AU269" i="1"/>
  <c r="BC269" i="1"/>
  <c r="AQ269" i="1"/>
  <c r="BA269" i="1"/>
  <c r="AS269" i="1"/>
  <c r="BE269" i="1"/>
  <c r="AW269" i="1"/>
  <c r="BG269" i="1"/>
  <c r="AT265" i="1"/>
  <c r="AX265" i="1"/>
  <c r="BB265" i="1"/>
  <c r="BF265" i="1"/>
  <c r="BJ265" i="1"/>
  <c r="AR265" i="1"/>
  <c r="AV265" i="1"/>
  <c r="AZ265" i="1"/>
  <c r="BD265" i="1"/>
  <c r="BH265" i="1"/>
  <c r="AU265" i="1"/>
  <c r="BC265" i="1"/>
  <c r="AW265" i="1"/>
  <c r="BG265" i="1"/>
  <c r="AY265" i="1"/>
  <c r="BI265" i="1"/>
  <c r="AQ265" i="1"/>
  <c r="BA265" i="1"/>
  <c r="AS265" i="1"/>
  <c r="BE265" i="1"/>
  <c r="AT261" i="1"/>
  <c r="AX261" i="1"/>
  <c r="BB261" i="1"/>
  <c r="BF261" i="1"/>
  <c r="BJ261" i="1"/>
  <c r="AR261" i="1"/>
  <c r="AV261" i="1"/>
  <c r="AZ261" i="1"/>
  <c r="BD261" i="1"/>
  <c r="BH261" i="1"/>
  <c r="AU261" i="1"/>
  <c r="BC261" i="1"/>
  <c r="AQ261" i="1"/>
  <c r="BA261" i="1"/>
  <c r="AS261" i="1"/>
  <c r="BE261" i="1"/>
  <c r="AW261" i="1"/>
  <c r="BG261" i="1"/>
  <c r="AY261" i="1"/>
  <c r="BI261" i="1"/>
  <c r="AT257" i="1"/>
  <c r="AX257" i="1"/>
  <c r="BB257" i="1"/>
  <c r="BF257" i="1"/>
  <c r="BJ257" i="1"/>
  <c r="AR257" i="1"/>
  <c r="AV257" i="1"/>
  <c r="AZ257" i="1"/>
  <c r="BD257" i="1"/>
  <c r="BH257" i="1"/>
  <c r="AU257" i="1"/>
  <c r="BC257" i="1"/>
  <c r="AW257" i="1"/>
  <c r="BG257" i="1"/>
  <c r="AY257" i="1"/>
  <c r="BI257" i="1"/>
  <c r="AQ257" i="1"/>
  <c r="BA257" i="1"/>
  <c r="AS257" i="1"/>
  <c r="BE257" i="1"/>
  <c r="AT253" i="1"/>
  <c r="AX253" i="1"/>
  <c r="BB253" i="1"/>
  <c r="BF253" i="1"/>
  <c r="BJ253" i="1"/>
  <c r="AR253" i="1"/>
  <c r="AV253" i="1"/>
  <c r="AZ253" i="1"/>
  <c r="BD253" i="1"/>
  <c r="BH253" i="1"/>
  <c r="AU253" i="1"/>
  <c r="BC253" i="1"/>
  <c r="AQ253" i="1"/>
  <c r="BA253" i="1"/>
  <c r="AS253" i="1"/>
  <c r="BE253" i="1"/>
  <c r="AW253" i="1"/>
  <c r="BG253" i="1"/>
  <c r="AY253" i="1"/>
  <c r="BI253" i="1"/>
  <c r="BE342" i="1"/>
  <c r="AW342" i="1"/>
  <c r="BE338" i="1"/>
  <c r="AW338" i="1"/>
  <c r="BH334" i="1"/>
  <c r="AW334" i="1"/>
  <c r="BC330" i="1"/>
  <c r="AR330" i="1"/>
  <c r="BH326" i="1"/>
  <c r="AW326" i="1"/>
  <c r="BC322" i="1"/>
  <c r="AR322" i="1"/>
  <c r="BH318" i="1"/>
  <c r="AW318" i="1"/>
  <c r="BC314" i="1"/>
  <c r="AR314" i="1"/>
  <c r="BG310" i="1"/>
  <c r="AV306" i="1"/>
  <c r="BG302" i="1"/>
  <c r="BI298" i="1"/>
  <c r="AW294" i="1"/>
  <c r="AU282" i="1"/>
  <c r="AS273" i="1"/>
  <c r="BI269" i="1"/>
  <c r="BD342" i="1"/>
  <c r="AV342" i="1"/>
  <c r="BD338" i="1"/>
  <c r="AV338" i="1"/>
  <c r="BG334" i="1"/>
  <c r="AV334" i="1"/>
  <c r="BA330" i="1"/>
  <c r="AQ330" i="1"/>
  <c r="BG326" i="1"/>
  <c r="AV326" i="1"/>
  <c r="BA322" i="1"/>
  <c r="AQ322" i="1"/>
  <c r="BG318" i="1"/>
  <c r="AV318" i="1"/>
  <c r="BA314" i="1"/>
  <c r="AQ314" i="1"/>
  <c r="BA310" i="1"/>
  <c r="AQ306" i="1"/>
  <c r="BA302" i="1"/>
  <c r="BC298" i="1"/>
  <c r="AQ294" i="1"/>
  <c r="BE290" i="1"/>
  <c r="BE281" i="1"/>
  <c r="BA278" i="1"/>
  <c r="BE274" i="1"/>
  <c r="AY269" i="1"/>
  <c r="BG251" i="1"/>
  <c r="AW251" i="1"/>
  <c r="AT336" i="1"/>
  <c r="AX336" i="1"/>
  <c r="BB336" i="1"/>
  <c r="BF336" i="1"/>
  <c r="BJ336" i="1"/>
  <c r="AT332" i="1"/>
  <c r="AX332" i="1"/>
  <c r="BB332" i="1"/>
  <c r="BF332" i="1"/>
  <c r="BJ332" i="1"/>
  <c r="AT328" i="1"/>
  <c r="AX328" i="1"/>
  <c r="BB328" i="1"/>
  <c r="BF328" i="1"/>
  <c r="BJ328" i="1"/>
  <c r="AT324" i="1"/>
  <c r="AX324" i="1"/>
  <c r="BB324" i="1"/>
  <c r="BF324" i="1"/>
  <c r="BJ324" i="1"/>
  <c r="AT320" i="1"/>
  <c r="AX320" i="1"/>
  <c r="BB320" i="1"/>
  <c r="BF320" i="1"/>
  <c r="BJ320" i="1"/>
  <c r="AT316" i="1"/>
  <c r="AX316" i="1"/>
  <c r="BB316" i="1"/>
  <c r="BF316" i="1"/>
  <c r="BJ316" i="1"/>
  <c r="AT312" i="1"/>
  <c r="AX312" i="1"/>
  <c r="BB312" i="1"/>
  <c r="BF312" i="1"/>
  <c r="BJ312" i="1"/>
  <c r="AT308" i="1"/>
  <c r="AX308" i="1"/>
  <c r="BB308" i="1"/>
  <c r="BF308" i="1"/>
  <c r="BJ308" i="1"/>
  <c r="AT304" i="1"/>
  <c r="AX304" i="1"/>
  <c r="BB304" i="1"/>
  <c r="BF304" i="1"/>
  <c r="BJ304" i="1"/>
  <c r="AT300" i="1"/>
  <c r="AX300" i="1"/>
  <c r="AR300" i="1"/>
  <c r="AW300" i="1"/>
  <c r="BB300" i="1"/>
  <c r="BF300" i="1"/>
  <c r="BJ300" i="1"/>
  <c r="AT296" i="1"/>
  <c r="AX296" i="1"/>
  <c r="BB296" i="1"/>
  <c r="BF296" i="1"/>
  <c r="BJ296" i="1"/>
  <c r="AR296" i="1"/>
  <c r="AW296" i="1"/>
  <c r="BC296" i="1"/>
  <c r="BH296" i="1"/>
  <c r="AT292" i="1"/>
  <c r="AX292" i="1"/>
  <c r="BB292" i="1"/>
  <c r="BF292" i="1"/>
  <c r="BJ292" i="1"/>
  <c r="AR292" i="1"/>
  <c r="AV292" i="1"/>
  <c r="AZ292" i="1"/>
  <c r="BD292" i="1"/>
  <c r="BH292" i="1"/>
  <c r="AQ292" i="1"/>
  <c r="AY292" i="1"/>
  <c r="BG292" i="1"/>
  <c r="AT288" i="1"/>
  <c r="AX288" i="1"/>
  <c r="BB288" i="1"/>
  <c r="BF288" i="1"/>
  <c r="BJ288" i="1"/>
  <c r="AR288" i="1"/>
  <c r="AV288" i="1"/>
  <c r="AZ288" i="1"/>
  <c r="BD288" i="1"/>
  <c r="BH288" i="1"/>
  <c r="AQ288" i="1"/>
  <c r="AY288" i="1"/>
  <c r="BG288" i="1"/>
  <c r="AT284" i="1"/>
  <c r="AX284" i="1"/>
  <c r="BB284" i="1"/>
  <c r="BF284" i="1"/>
  <c r="BJ284" i="1"/>
  <c r="AR284" i="1"/>
  <c r="AV284" i="1"/>
  <c r="AZ284" i="1"/>
  <c r="BD284" i="1"/>
  <c r="BH284" i="1"/>
  <c r="AQ284" i="1"/>
  <c r="AY284" i="1"/>
  <c r="BG284" i="1"/>
  <c r="AT280" i="1"/>
  <c r="AX280" i="1"/>
  <c r="BB280" i="1"/>
  <c r="BF280" i="1"/>
  <c r="BJ280" i="1"/>
  <c r="AR280" i="1"/>
  <c r="AV280" i="1"/>
  <c r="AZ280" i="1"/>
  <c r="BD280" i="1"/>
  <c r="BH280" i="1"/>
  <c r="AQ280" i="1"/>
  <c r="AY280" i="1"/>
  <c r="BG280" i="1"/>
  <c r="AT276" i="1"/>
  <c r="AX276" i="1"/>
  <c r="BB276" i="1"/>
  <c r="BF276" i="1"/>
  <c r="BJ276" i="1"/>
  <c r="AR276" i="1"/>
  <c r="AV276" i="1"/>
  <c r="AZ276" i="1"/>
  <c r="BD276" i="1"/>
  <c r="BH276" i="1"/>
  <c r="AQ276" i="1"/>
  <c r="AY276" i="1"/>
  <c r="BG276" i="1"/>
  <c r="AT272" i="1"/>
  <c r="AX272" i="1"/>
  <c r="BB272" i="1"/>
  <c r="BF272" i="1"/>
  <c r="BJ272" i="1"/>
  <c r="AR272" i="1"/>
  <c r="AV272" i="1"/>
  <c r="AZ272" i="1"/>
  <c r="BD272" i="1"/>
  <c r="BH272" i="1"/>
  <c r="AQ272" i="1"/>
  <c r="AY272" i="1"/>
  <c r="BG272" i="1"/>
  <c r="AT268" i="1"/>
  <c r="AX268" i="1"/>
  <c r="BB268" i="1"/>
  <c r="BF268" i="1"/>
  <c r="BJ268" i="1"/>
  <c r="AR268" i="1"/>
  <c r="AV268" i="1"/>
  <c r="AZ268" i="1"/>
  <c r="BD268" i="1"/>
  <c r="BH268" i="1"/>
  <c r="AQ268" i="1"/>
  <c r="AY268" i="1"/>
  <c r="BG268" i="1"/>
  <c r="AT264" i="1"/>
  <c r="AX264" i="1"/>
  <c r="BB264" i="1"/>
  <c r="BF264" i="1"/>
  <c r="BJ264" i="1"/>
  <c r="AR264" i="1"/>
  <c r="AV264" i="1"/>
  <c r="AZ264" i="1"/>
  <c r="BD264" i="1"/>
  <c r="BH264" i="1"/>
  <c r="AQ264" i="1"/>
  <c r="AY264" i="1"/>
  <c r="BG264" i="1"/>
  <c r="AT260" i="1"/>
  <c r="AX260" i="1"/>
  <c r="BB260" i="1"/>
  <c r="BF260" i="1"/>
  <c r="BJ260" i="1"/>
  <c r="AR260" i="1"/>
  <c r="AV260" i="1"/>
  <c r="AZ260" i="1"/>
  <c r="BD260" i="1"/>
  <c r="BH260" i="1"/>
  <c r="AQ260" i="1"/>
  <c r="AY260" i="1"/>
  <c r="BG260" i="1"/>
  <c r="AT256" i="1"/>
  <c r="AX256" i="1"/>
  <c r="BB256" i="1"/>
  <c r="BF256" i="1"/>
  <c r="BJ256" i="1"/>
  <c r="AR256" i="1"/>
  <c r="AV256" i="1"/>
  <c r="AZ256" i="1"/>
  <c r="BD256" i="1"/>
  <c r="BH256" i="1"/>
  <c r="AQ256" i="1"/>
  <c r="AY256" i="1"/>
  <c r="BG256" i="1"/>
  <c r="AT252" i="1"/>
  <c r="AX252" i="1"/>
  <c r="BB252" i="1"/>
  <c r="BF252" i="1"/>
  <c r="BJ252" i="1"/>
  <c r="AR252" i="1"/>
  <c r="AV252" i="1"/>
  <c r="AZ252" i="1"/>
  <c r="BD252" i="1"/>
  <c r="BH252" i="1"/>
  <c r="AQ252" i="1"/>
  <c r="AY252" i="1"/>
  <c r="BG252" i="1"/>
  <c r="BG400" i="1"/>
  <c r="BC400" i="1"/>
  <c r="AY400" i="1"/>
  <c r="AU400" i="1"/>
  <c r="AQ400" i="1"/>
  <c r="BG396" i="1"/>
  <c r="BC396" i="1"/>
  <c r="AY396" i="1"/>
  <c r="AU396" i="1"/>
  <c r="AQ396" i="1"/>
  <c r="BG392" i="1"/>
  <c r="BC392" i="1"/>
  <c r="AY392" i="1"/>
  <c r="AU392" i="1"/>
  <c r="AQ392" i="1"/>
  <c r="BG388" i="1"/>
  <c r="BC388" i="1"/>
  <c r="AY388" i="1"/>
  <c r="AU388" i="1"/>
  <c r="AQ388" i="1"/>
  <c r="BG384" i="1"/>
  <c r="BC384" i="1"/>
  <c r="AY384" i="1"/>
  <c r="AU384" i="1"/>
  <c r="AQ384" i="1"/>
  <c r="BG380" i="1"/>
  <c r="BC380" i="1"/>
  <c r="AY380" i="1"/>
  <c r="AU380" i="1"/>
  <c r="AQ380" i="1"/>
  <c r="BG376" i="1"/>
  <c r="BC376" i="1"/>
  <c r="AY376" i="1"/>
  <c r="AU376" i="1"/>
  <c r="AQ376" i="1"/>
  <c r="BG372" i="1"/>
  <c r="BC372" i="1"/>
  <c r="AY372" i="1"/>
  <c r="AU372" i="1"/>
  <c r="AQ372" i="1"/>
  <c r="BG368" i="1"/>
  <c r="BC368" i="1"/>
  <c r="AY368" i="1"/>
  <c r="AU368" i="1"/>
  <c r="AQ368" i="1"/>
  <c r="BG364" i="1"/>
  <c r="BC364" i="1"/>
  <c r="AY364" i="1"/>
  <c r="AU364" i="1"/>
  <c r="AQ364" i="1"/>
  <c r="BG360" i="1"/>
  <c r="BC360" i="1"/>
  <c r="AY360" i="1"/>
  <c r="AU360" i="1"/>
  <c r="AQ360" i="1"/>
  <c r="BG356" i="1"/>
  <c r="BC356" i="1"/>
  <c r="AY356" i="1"/>
  <c r="AU356" i="1"/>
  <c r="AQ356" i="1"/>
  <c r="BG352" i="1"/>
  <c r="BC352" i="1"/>
  <c r="AY352" i="1"/>
  <c r="AU352" i="1"/>
  <c r="AQ352" i="1"/>
  <c r="BG348" i="1"/>
  <c r="BC348" i="1"/>
  <c r="AY348" i="1"/>
  <c r="AU348" i="1"/>
  <c r="AQ348" i="1"/>
  <c r="BG344" i="1"/>
  <c r="BC344" i="1"/>
  <c r="AY344" i="1"/>
  <c r="AU344" i="1"/>
  <c r="AQ344" i="1"/>
  <c r="BG340" i="1"/>
  <c r="BC340" i="1"/>
  <c r="AY340" i="1"/>
  <c r="AU340" i="1"/>
  <c r="AQ340" i="1"/>
  <c r="BH336" i="1"/>
  <c r="BC336" i="1"/>
  <c r="AW336" i="1"/>
  <c r="AR336" i="1"/>
  <c r="BG335" i="1"/>
  <c r="BA335" i="1"/>
  <c r="AV335" i="1"/>
  <c r="BH332" i="1"/>
  <c r="BC332" i="1"/>
  <c r="AW332" i="1"/>
  <c r="AR332" i="1"/>
  <c r="BG331" i="1"/>
  <c r="BA331" i="1"/>
  <c r="AV331" i="1"/>
  <c r="BH328" i="1"/>
  <c r="BC328" i="1"/>
  <c r="AW328" i="1"/>
  <c r="AR328" i="1"/>
  <c r="BG327" i="1"/>
  <c r="BA327" i="1"/>
  <c r="AV327" i="1"/>
  <c r="BH324" i="1"/>
  <c r="BC324" i="1"/>
  <c r="AW324" i="1"/>
  <c r="AR324" i="1"/>
  <c r="BG323" i="1"/>
  <c r="BA323" i="1"/>
  <c r="AV323" i="1"/>
  <c r="BH320" i="1"/>
  <c r="BC320" i="1"/>
  <c r="AW320" i="1"/>
  <c r="AR320" i="1"/>
  <c r="BG319" i="1"/>
  <c r="BA319" i="1"/>
  <c r="AV319" i="1"/>
  <c r="BH316" i="1"/>
  <c r="BC316" i="1"/>
  <c r="AW316" i="1"/>
  <c r="AR316" i="1"/>
  <c r="BG315" i="1"/>
  <c r="BA315" i="1"/>
  <c r="AV315" i="1"/>
  <c r="BH312" i="1"/>
  <c r="BC312" i="1"/>
  <c r="AW312" i="1"/>
  <c r="AR312" i="1"/>
  <c r="BG311" i="1"/>
  <c r="BA311" i="1"/>
  <c r="AV311" i="1"/>
  <c r="BH308" i="1"/>
  <c r="BC308" i="1"/>
  <c r="AW308" i="1"/>
  <c r="AR308" i="1"/>
  <c r="BG307" i="1"/>
  <c r="BA307" i="1"/>
  <c r="AV307" i="1"/>
  <c r="BH304" i="1"/>
  <c r="BC304" i="1"/>
  <c r="AW304" i="1"/>
  <c r="AR304" i="1"/>
  <c r="BG303" i="1"/>
  <c r="BA303" i="1"/>
  <c r="AV303" i="1"/>
  <c r="BH300" i="1"/>
  <c r="BC300" i="1"/>
  <c r="AV300" i="1"/>
  <c r="BI299" i="1"/>
  <c r="BC299" i="1"/>
  <c r="BE296" i="1"/>
  <c r="AY296" i="1"/>
  <c r="AQ296" i="1"/>
  <c r="BD295" i="1"/>
  <c r="BE292" i="1"/>
  <c r="AU292" i="1"/>
  <c r="BE291" i="1"/>
  <c r="BA288" i="1"/>
  <c r="BI287" i="1"/>
  <c r="BE284" i="1"/>
  <c r="AU284" i="1"/>
  <c r="BE283" i="1"/>
  <c r="BA280" i="1"/>
  <c r="BI279" i="1"/>
  <c r="BE276" i="1"/>
  <c r="AU276" i="1"/>
  <c r="BE275" i="1"/>
  <c r="BA272" i="1"/>
  <c r="BI271" i="1"/>
  <c r="BE268" i="1"/>
  <c r="AU268" i="1"/>
  <c r="BE267" i="1"/>
  <c r="BA264" i="1"/>
  <c r="BI263" i="1"/>
  <c r="BE260" i="1"/>
  <c r="AU260" i="1"/>
  <c r="BE259" i="1"/>
  <c r="BA256" i="1"/>
  <c r="BI255" i="1"/>
  <c r="BE252" i="1"/>
  <c r="AU252" i="1"/>
  <c r="BE251" i="1"/>
  <c r="AT335" i="1"/>
  <c r="AX335" i="1"/>
  <c r="BB335" i="1"/>
  <c r="BF335" i="1"/>
  <c r="BJ335" i="1"/>
  <c r="AT331" i="1"/>
  <c r="AX331" i="1"/>
  <c r="BB331" i="1"/>
  <c r="BF331" i="1"/>
  <c r="BJ331" i="1"/>
  <c r="AT327" i="1"/>
  <c r="AX327" i="1"/>
  <c r="BB327" i="1"/>
  <c r="BF327" i="1"/>
  <c r="BJ327" i="1"/>
  <c r="AT323" i="1"/>
  <c r="AX323" i="1"/>
  <c r="BB323" i="1"/>
  <c r="BF323" i="1"/>
  <c r="BJ323" i="1"/>
  <c r="AT319" i="1"/>
  <c r="AX319" i="1"/>
  <c r="BB319" i="1"/>
  <c r="BF319" i="1"/>
  <c r="BJ319" i="1"/>
  <c r="AT315" i="1"/>
  <c r="AX315" i="1"/>
  <c r="BB315" i="1"/>
  <c r="BF315" i="1"/>
  <c r="BJ315" i="1"/>
  <c r="AT311" i="1"/>
  <c r="AX311" i="1"/>
  <c r="BB311" i="1"/>
  <c r="BF311" i="1"/>
  <c r="BJ311" i="1"/>
  <c r="AT307" i="1"/>
  <c r="AX307" i="1"/>
  <c r="BB307" i="1"/>
  <c r="BF307" i="1"/>
  <c r="BJ307" i="1"/>
  <c r="AT303" i="1"/>
  <c r="AX303" i="1"/>
  <c r="BB303" i="1"/>
  <c r="BF303" i="1"/>
  <c r="BJ303" i="1"/>
  <c r="AT299" i="1"/>
  <c r="AX299" i="1"/>
  <c r="BB299" i="1"/>
  <c r="BF299" i="1"/>
  <c r="BJ299" i="1"/>
  <c r="AQ299" i="1"/>
  <c r="AV299" i="1"/>
  <c r="BA299" i="1"/>
  <c r="BG299" i="1"/>
  <c r="AT295" i="1"/>
  <c r="AX295" i="1"/>
  <c r="BB295" i="1"/>
  <c r="BF295" i="1"/>
  <c r="BJ295" i="1"/>
  <c r="AQ295" i="1"/>
  <c r="AV295" i="1"/>
  <c r="BA295" i="1"/>
  <c r="BG295" i="1"/>
  <c r="AT291" i="1"/>
  <c r="AX291" i="1"/>
  <c r="BB291" i="1"/>
  <c r="BF291" i="1"/>
  <c r="BJ291" i="1"/>
  <c r="AR291" i="1"/>
  <c r="AV291" i="1"/>
  <c r="AZ291" i="1"/>
  <c r="BD291" i="1"/>
  <c r="BH291" i="1"/>
  <c r="AU291" i="1"/>
  <c r="BC291" i="1"/>
  <c r="AT287" i="1"/>
  <c r="AX287" i="1"/>
  <c r="BB287" i="1"/>
  <c r="BF287" i="1"/>
  <c r="BJ287" i="1"/>
  <c r="AR287" i="1"/>
  <c r="AV287" i="1"/>
  <c r="AZ287" i="1"/>
  <c r="BD287" i="1"/>
  <c r="BH287" i="1"/>
  <c r="AU287" i="1"/>
  <c r="BC287" i="1"/>
  <c r="AT283" i="1"/>
  <c r="AX283" i="1"/>
  <c r="BB283" i="1"/>
  <c r="BF283" i="1"/>
  <c r="BJ283" i="1"/>
  <c r="AR283" i="1"/>
  <c r="AV283" i="1"/>
  <c r="AZ283" i="1"/>
  <c r="BD283" i="1"/>
  <c r="BH283" i="1"/>
  <c r="AU283" i="1"/>
  <c r="BC283" i="1"/>
  <c r="AT279" i="1"/>
  <c r="AX279" i="1"/>
  <c r="BB279" i="1"/>
  <c r="BF279" i="1"/>
  <c r="BJ279" i="1"/>
  <c r="AR279" i="1"/>
  <c r="AV279" i="1"/>
  <c r="AZ279" i="1"/>
  <c r="BD279" i="1"/>
  <c r="BH279" i="1"/>
  <c r="AU279" i="1"/>
  <c r="BC279" i="1"/>
  <c r="AT275" i="1"/>
  <c r="AX275" i="1"/>
  <c r="BB275" i="1"/>
  <c r="BF275" i="1"/>
  <c r="BJ275" i="1"/>
  <c r="AR275" i="1"/>
  <c r="AV275" i="1"/>
  <c r="AZ275" i="1"/>
  <c r="BD275" i="1"/>
  <c r="BH275" i="1"/>
  <c r="AU275" i="1"/>
  <c r="BC275" i="1"/>
  <c r="AT271" i="1"/>
  <c r="AX271" i="1"/>
  <c r="BB271" i="1"/>
  <c r="BF271" i="1"/>
  <c r="BJ271" i="1"/>
  <c r="AR271" i="1"/>
  <c r="AV271" i="1"/>
  <c r="AZ271" i="1"/>
  <c r="BD271" i="1"/>
  <c r="BH271" i="1"/>
  <c r="AU271" i="1"/>
  <c r="BC271" i="1"/>
  <c r="AT267" i="1"/>
  <c r="AX267" i="1"/>
  <c r="BB267" i="1"/>
  <c r="BF267" i="1"/>
  <c r="BJ267" i="1"/>
  <c r="AR267" i="1"/>
  <c r="AV267" i="1"/>
  <c r="AZ267" i="1"/>
  <c r="BD267" i="1"/>
  <c r="BH267" i="1"/>
  <c r="AU267" i="1"/>
  <c r="BC267" i="1"/>
  <c r="AT263" i="1"/>
  <c r="AX263" i="1"/>
  <c r="BB263" i="1"/>
  <c r="BF263" i="1"/>
  <c r="BJ263" i="1"/>
  <c r="AR263" i="1"/>
  <c r="AV263" i="1"/>
  <c r="AZ263" i="1"/>
  <c r="BD263" i="1"/>
  <c r="BH263" i="1"/>
  <c r="AU263" i="1"/>
  <c r="BC263" i="1"/>
  <c r="AT259" i="1"/>
  <c r="AX259" i="1"/>
  <c r="BB259" i="1"/>
  <c r="BF259" i="1"/>
  <c r="BJ259" i="1"/>
  <c r="AR259" i="1"/>
  <c r="AV259" i="1"/>
  <c r="AZ259" i="1"/>
  <c r="BD259" i="1"/>
  <c r="BH259" i="1"/>
  <c r="AU259" i="1"/>
  <c r="BC259" i="1"/>
  <c r="AT255" i="1"/>
  <c r="AX255" i="1"/>
  <c r="BB255" i="1"/>
  <c r="BF255" i="1"/>
  <c r="BJ255" i="1"/>
  <c r="AR255" i="1"/>
  <c r="AV255" i="1"/>
  <c r="AZ255" i="1"/>
  <c r="BD255" i="1"/>
  <c r="BH255" i="1"/>
  <c r="AU255" i="1"/>
  <c r="BC255" i="1"/>
  <c r="AT251" i="1"/>
  <c r="AX251" i="1"/>
  <c r="BB251" i="1"/>
  <c r="BF251" i="1"/>
  <c r="BJ251" i="1"/>
  <c r="AR251" i="1"/>
  <c r="AV251" i="1"/>
  <c r="AZ251" i="1"/>
  <c r="BD251" i="1"/>
  <c r="BH251" i="1"/>
  <c r="AU251" i="1"/>
  <c r="BC251" i="1"/>
  <c r="BJ400" i="1"/>
  <c r="BF400" i="1"/>
  <c r="BB400" i="1"/>
  <c r="AX400" i="1"/>
  <c r="BJ396" i="1"/>
  <c r="BF396" i="1"/>
  <c r="BB396" i="1"/>
  <c r="AX396" i="1"/>
  <c r="BJ392" i="1"/>
  <c r="BF392" i="1"/>
  <c r="BB392" i="1"/>
  <c r="AX392" i="1"/>
  <c r="BJ388" i="1"/>
  <c r="BF388" i="1"/>
  <c r="BB388" i="1"/>
  <c r="AX388" i="1"/>
  <c r="BJ384" i="1"/>
  <c r="BF384" i="1"/>
  <c r="BB384" i="1"/>
  <c r="AX384" i="1"/>
  <c r="BJ380" i="1"/>
  <c r="BF380" i="1"/>
  <c r="BB380" i="1"/>
  <c r="AX380" i="1"/>
  <c r="BJ376" i="1"/>
  <c r="BF376" i="1"/>
  <c r="BB376" i="1"/>
  <c r="AX376" i="1"/>
  <c r="BJ372" i="1"/>
  <c r="BF372" i="1"/>
  <c r="BB372" i="1"/>
  <c r="AX372" i="1"/>
  <c r="BJ368" i="1"/>
  <c r="BF368" i="1"/>
  <c r="BB368" i="1"/>
  <c r="AX368" i="1"/>
  <c r="BJ364" i="1"/>
  <c r="BF364" i="1"/>
  <c r="BB364" i="1"/>
  <c r="AX364" i="1"/>
  <c r="BJ360" i="1"/>
  <c r="BF360" i="1"/>
  <c r="BB360" i="1"/>
  <c r="AX360" i="1"/>
  <c r="BJ356" i="1"/>
  <c r="BF356" i="1"/>
  <c r="BB356" i="1"/>
  <c r="AX356" i="1"/>
  <c r="BJ352" i="1"/>
  <c r="BF352" i="1"/>
  <c r="BB352" i="1"/>
  <c r="AX352" i="1"/>
  <c r="BJ348" i="1"/>
  <c r="BF348" i="1"/>
  <c r="BB348" i="1"/>
  <c r="AX348" i="1"/>
  <c r="BJ344" i="1"/>
  <c r="BF344" i="1"/>
  <c r="BB344" i="1"/>
  <c r="AX344" i="1"/>
  <c r="BJ340" i="1"/>
  <c r="BF340" i="1"/>
  <c r="BB340" i="1"/>
  <c r="AX340" i="1"/>
  <c r="BG336" i="1"/>
  <c r="BA336" i="1"/>
  <c r="AV336" i="1"/>
  <c r="AQ336" i="1"/>
  <c r="BE335" i="1"/>
  <c r="AZ335" i="1"/>
  <c r="AU335" i="1"/>
  <c r="BG332" i="1"/>
  <c r="BA332" i="1"/>
  <c r="AV332" i="1"/>
  <c r="AQ332" i="1"/>
  <c r="BE331" i="1"/>
  <c r="AZ331" i="1"/>
  <c r="AU331" i="1"/>
  <c r="BG328" i="1"/>
  <c r="BA328" i="1"/>
  <c r="AV328" i="1"/>
  <c r="AQ328" i="1"/>
  <c r="BE327" i="1"/>
  <c r="AZ327" i="1"/>
  <c r="AU327" i="1"/>
  <c r="BG324" i="1"/>
  <c r="BA324" i="1"/>
  <c r="AV324" i="1"/>
  <c r="AQ324" i="1"/>
  <c r="BE323" i="1"/>
  <c r="AZ323" i="1"/>
  <c r="AU323" i="1"/>
  <c r="BG320" i="1"/>
  <c r="BA320" i="1"/>
  <c r="AV320" i="1"/>
  <c r="AQ320" i="1"/>
  <c r="BE319" i="1"/>
  <c r="AZ319" i="1"/>
  <c r="AU319" i="1"/>
  <c r="BG316" i="1"/>
  <c r="BA316" i="1"/>
  <c r="AV316" i="1"/>
  <c r="AQ316" i="1"/>
  <c r="BE315" i="1"/>
  <c r="AZ315" i="1"/>
  <c r="AU315" i="1"/>
  <c r="BG312" i="1"/>
  <c r="BA312" i="1"/>
  <c r="AV312" i="1"/>
  <c r="AQ312" i="1"/>
  <c r="BE311" i="1"/>
  <c r="AZ311" i="1"/>
  <c r="AU311" i="1"/>
  <c r="BG308" i="1"/>
  <c r="BA308" i="1"/>
  <c r="AV308" i="1"/>
  <c r="AQ308" i="1"/>
  <c r="BE307" i="1"/>
  <c r="AZ307" i="1"/>
  <c r="AU307" i="1"/>
  <c r="BG304" i="1"/>
  <c r="BA304" i="1"/>
  <c r="AV304" i="1"/>
  <c r="AQ304" i="1"/>
  <c r="BE303" i="1"/>
  <c r="AZ303" i="1"/>
  <c r="AU303" i="1"/>
  <c r="BG300" i="1"/>
  <c r="BA300" i="1"/>
  <c r="AU300" i="1"/>
  <c r="BH299" i="1"/>
  <c r="AZ299" i="1"/>
  <c r="AS299" i="1"/>
  <c r="BD296" i="1"/>
  <c r="AV296" i="1"/>
  <c r="BI295" i="1"/>
  <c r="BC295" i="1"/>
  <c r="AU295" i="1"/>
  <c r="BC292" i="1"/>
  <c r="AS292" i="1"/>
  <c r="BA291" i="1"/>
  <c r="AQ291" i="1"/>
  <c r="BI288" i="1"/>
  <c r="AW288" i="1"/>
  <c r="BG287" i="1"/>
  <c r="AW287" i="1"/>
  <c r="BC284" i="1"/>
  <c r="AS284" i="1"/>
  <c r="BA283" i="1"/>
  <c r="AQ283" i="1"/>
  <c r="BI280" i="1"/>
  <c r="AW280" i="1"/>
  <c r="BG279" i="1"/>
  <c r="AW279" i="1"/>
  <c r="BC276" i="1"/>
  <c r="AS276" i="1"/>
  <c r="BA275" i="1"/>
  <c r="AQ275" i="1"/>
  <c r="BI272" i="1"/>
  <c r="AW272" i="1"/>
  <c r="BG271" i="1"/>
  <c r="AW271" i="1"/>
  <c r="BC268" i="1"/>
  <c r="AS268" i="1"/>
  <c r="BA267" i="1"/>
  <c r="AQ267" i="1"/>
  <c r="BI264" i="1"/>
  <c r="AW264" i="1"/>
  <c r="BG263" i="1"/>
  <c r="AW263" i="1"/>
  <c r="BC260" i="1"/>
  <c r="AS260" i="1"/>
  <c r="BA259" i="1"/>
  <c r="AQ259" i="1"/>
  <c r="BI256" i="1"/>
  <c r="AW256" i="1"/>
  <c r="BG255" i="1"/>
  <c r="AW255" i="1"/>
  <c r="BC252" i="1"/>
  <c r="AS252" i="1"/>
  <c r="BA251" i="1"/>
  <c r="AQ251" i="1"/>
  <c r="BI307" i="1"/>
  <c r="BD307" i="1"/>
  <c r="AY307" i="1"/>
  <c r="AS307" i="1"/>
  <c r="BI303" i="1"/>
  <c r="BD303" i="1"/>
  <c r="AY303" i="1"/>
  <c r="AS303" i="1"/>
  <c r="BE299" i="1"/>
  <c r="AY299" i="1"/>
  <c r="AR299" i="1"/>
  <c r="BH295" i="1"/>
  <c r="AZ295" i="1"/>
  <c r="AS295" i="1"/>
  <c r="BI291" i="1"/>
  <c r="AY291" i="1"/>
  <c r="BE287" i="1"/>
  <c r="AS287" i="1"/>
  <c r="BI283" i="1"/>
  <c r="AY283" i="1"/>
  <c r="BE279" i="1"/>
  <c r="AS279" i="1"/>
  <c r="BI275" i="1"/>
  <c r="AY275" i="1"/>
  <c r="BE271" i="1"/>
  <c r="AS271" i="1"/>
  <c r="BI267" i="1"/>
  <c r="AY267" i="1"/>
  <c r="BE263" i="1"/>
  <c r="AS263" i="1"/>
  <c r="BI259" i="1"/>
  <c r="AY259" i="1"/>
  <c r="BE255" i="1"/>
  <c r="AS255" i="1"/>
  <c r="BI251" i="1"/>
  <c r="AY251" i="1"/>
  <c r="D208" i="26"/>
  <c r="D208" i="19"/>
  <c r="D204" i="26"/>
  <c r="D204" i="19"/>
  <c r="D203" i="26"/>
  <c r="D203" i="19"/>
  <c r="C211" i="26"/>
  <c r="C211" i="19"/>
  <c r="C202" i="26"/>
  <c r="C202" i="19"/>
  <c r="AT208" i="1"/>
  <c r="AX208" i="1"/>
  <c r="BB208" i="1"/>
  <c r="BF208" i="1"/>
  <c r="BJ208" i="1"/>
  <c r="AT196" i="1"/>
  <c r="F195" i="26" s="1"/>
  <c r="AX196" i="1"/>
  <c r="J195" i="26" s="1"/>
  <c r="BB196" i="1"/>
  <c r="N195" i="26" s="1"/>
  <c r="BF196" i="1"/>
  <c r="R195" i="26" s="1"/>
  <c r="BJ196" i="1"/>
  <c r="V195" i="26" s="1"/>
  <c r="AT184" i="1"/>
  <c r="F183" i="26" s="1"/>
  <c r="AX184" i="1"/>
  <c r="J183" i="26" s="1"/>
  <c r="BB184" i="1"/>
  <c r="N183" i="26" s="1"/>
  <c r="BF184" i="1"/>
  <c r="R183" i="26" s="1"/>
  <c r="BJ184" i="1"/>
  <c r="V183" i="26" s="1"/>
  <c r="AT172" i="1"/>
  <c r="F171" i="26" s="1"/>
  <c r="AX172" i="1"/>
  <c r="J171" i="26" s="1"/>
  <c r="BB172" i="1"/>
  <c r="N171" i="26" s="1"/>
  <c r="BF172" i="1"/>
  <c r="R171" i="26" s="1"/>
  <c r="BJ172" i="1"/>
  <c r="V171" i="26" s="1"/>
  <c r="AT160" i="1"/>
  <c r="F159" i="26" s="1"/>
  <c r="AX160" i="1"/>
  <c r="J159" i="26" s="1"/>
  <c r="BB160" i="1"/>
  <c r="N159" i="26" s="1"/>
  <c r="BF160" i="1"/>
  <c r="R159" i="26" s="1"/>
  <c r="BJ160" i="1"/>
  <c r="V159" i="26" s="1"/>
  <c r="AS160" i="1"/>
  <c r="E159" i="26" s="1"/>
  <c r="AY160" i="1"/>
  <c r="K159" i="26" s="1"/>
  <c r="BD160" i="1"/>
  <c r="P159" i="26" s="1"/>
  <c r="AR148" i="1"/>
  <c r="D147" i="26" s="1"/>
  <c r="AV148" i="1"/>
  <c r="H147" i="26" s="1"/>
  <c r="AZ148" i="1"/>
  <c r="L147" i="26" s="1"/>
  <c r="BD148" i="1"/>
  <c r="P147" i="26" s="1"/>
  <c r="BH148" i="1"/>
  <c r="T147" i="26" s="1"/>
  <c r="AQ148" i="1"/>
  <c r="C147" i="26" s="1"/>
  <c r="AW148" i="1"/>
  <c r="I147" i="26" s="1"/>
  <c r="BB148" i="1"/>
  <c r="N147" i="26" s="1"/>
  <c r="BG148" i="1"/>
  <c r="S147" i="26" s="1"/>
  <c r="AT148" i="1"/>
  <c r="F147" i="26" s="1"/>
  <c r="BA148" i="1"/>
  <c r="M147" i="26" s="1"/>
  <c r="BI148" i="1"/>
  <c r="U147" i="26" s="1"/>
  <c r="AR132" i="1"/>
  <c r="AV132" i="1"/>
  <c r="AZ132" i="1"/>
  <c r="BD132" i="1"/>
  <c r="BH132" i="1"/>
  <c r="AQ132" i="1"/>
  <c r="AW132" i="1"/>
  <c r="BB132" i="1"/>
  <c r="BG132" i="1"/>
  <c r="AT132" i="1"/>
  <c r="BA132" i="1"/>
  <c r="BI132" i="1"/>
  <c r="AY132" i="1"/>
  <c r="BJ132" i="1"/>
  <c r="AU132" i="1"/>
  <c r="BE132" i="1"/>
  <c r="AR116" i="1"/>
  <c r="AV116" i="1"/>
  <c r="AZ116" i="1"/>
  <c r="BD116" i="1"/>
  <c r="BH116" i="1"/>
  <c r="AQ116" i="1"/>
  <c r="AW116" i="1"/>
  <c r="BB116" i="1"/>
  <c r="BG116" i="1"/>
  <c r="AT116" i="1"/>
  <c r="BA116" i="1"/>
  <c r="BI116" i="1"/>
  <c r="AX116" i="1"/>
  <c r="BF116" i="1"/>
  <c r="AS116" i="1"/>
  <c r="BC116" i="1"/>
  <c r="AR108" i="1"/>
  <c r="AV108" i="1"/>
  <c r="AZ108" i="1"/>
  <c r="BD108" i="1"/>
  <c r="BH108" i="1"/>
  <c r="AQ108" i="1"/>
  <c r="AW108" i="1"/>
  <c r="BB108" i="1"/>
  <c r="BG108" i="1"/>
  <c r="AX108" i="1"/>
  <c r="BE108" i="1"/>
  <c r="AU108" i="1"/>
  <c r="BF108" i="1"/>
  <c r="AS108" i="1"/>
  <c r="BA108" i="1"/>
  <c r="BJ108" i="1"/>
  <c r="AR92" i="1"/>
  <c r="AV92" i="1"/>
  <c r="AZ92" i="1"/>
  <c r="BD92" i="1"/>
  <c r="BH92" i="1"/>
  <c r="AQ92" i="1"/>
  <c r="AW92" i="1"/>
  <c r="BB92" i="1"/>
  <c r="BG92" i="1"/>
  <c r="AX92" i="1"/>
  <c r="BE92" i="1"/>
  <c r="AT92" i="1"/>
  <c r="BC92" i="1"/>
  <c r="AY92" i="1"/>
  <c r="BI92" i="1"/>
  <c r="AR80" i="1"/>
  <c r="AV80" i="1"/>
  <c r="AZ80" i="1"/>
  <c r="BD80" i="1"/>
  <c r="BH80" i="1"/>
  <c r="AQ80" i="1"/>
  <c r="AW80" i="1"/>
  <c r="BB80" i="1"/>
  <c r="BG80" i="1"/>
  <c r="AU80" i="1"/>
  <c r="BC80" i="1"/>
  <c r="BJ80" i="1"/>
  <c r="AX80" i="1"/>
  <c r="BF80" i="1"/>
  <c r="AS80" i="1"/>
  <c r="BE80" i="1"/>
  <c r="AY80" i="1"/>
  <c r="AR72" i="1"/>
  <c r="AV72" i="1"/>
  <c r="AZ72" i="1"/>
  <c r="BD72" i="1"/>
  <c r="BH72" i="1"/>
  <c r="AQ72" i="1"/>
  <c r="AW72" i="1"/>
  <c r="BB72" i="1"/>
  <c r="BG72" i="1"/>
  <c r="AS72" i="1"/>
  <c r="AY72" i="1"/>
  <c r="BF72" i="1"/>
  <c r="AU72" i="1"/>
  <c r="BE72" i="1"/>
  <c r="BA72" i="1"/>
  <c r="AT72" i="1"/>
  <c r="BI72" i="1"/>
  <c r="AS52" i="1"/>
  <c r="AW52" i="1"/>
  <c r="BA52" i="1"/>
  <c r="BE52" i="1"/>
  <c r="BI52" i="1"/>
  <c r="AQ52" i="1"/>
  <c r="AV52" i="1"/>
  <c r="BB52" i="1"/>
  <c r="BG52" i="1"/>
  <c r="AR52" i="1"/>
  <c r="AY52" i="1"/>
  <c r="BF52" i="1"/>
  <c r="AT52" i="1"/>
  <c r="AZ52" i="1"/>
  <c r="BH52" i="1"/>
  <c r="BD52" i="1"/>
  <c r="AX52" i="1"/>
  <c r="BJ52" i="1"/>
  <c r="BC52" i="1"/>
  <c r="AS48" i="1"/>
  <c r="AW48" i="1"/>
  <c r="BA48" i="1"/>
  <c r="BE48" i="1"/>
  <c r="BI48" i="1"/>
  <c r="AQ48" i="1"/>
  <c r="AV48" i="1"/>
  <c r="BB48" i="1"/>
  <c r="BG48" i="1"/>
  <c r="AT48" i="1"/>
  <c r="AZ48" i="1"/>
  <c r="BH48" i="1"/>
  <c r="AU48" i="1"/>
  <c r="BC48" i="1"/>
  <c r="BJ48" i="1"/>
  <c r="AY48" i="1"/>
  <c r="BD48" i="1"/>
  <c r="AR48" i="1"/>
  <c r="BF48" i="1"/>
  <c r="BI212" i="1"/>
  <c r="BD212" i="1"/>
  <c r="AY212" i="1"/>
  <c r="AS212" i="1"/>
  <c r="BI200" i="1"/>
  <c r="U199" i="26" s="1"/>
  <c r="AY200" i="1"/>
  <c r="K199" i="26" s="1"/>
  <c r="AS200" i="1"/>
  <c r="E199" i="26" s="1"/>
  <c r="BI184" i="1"/>
  <c r="U183" i="26" s="1"/>
  <c r="BD184" i="1"/>
  <c r="P183" i="26" s="1"/>
  <c r="AY184" i="1"/>
  <c r="K183" i="26" s="1"/>
  <c r="AS184" i="1"/>
  <c r="E183" i="26" s="1"/>
  <c r="BI176" i="1"/>
  <c r="U175" i="26" s="1"/>
  <c r="BD176" i="1"/>
  <c r="P175" i="26" s="1"/>
  <c r="AY176" i="1"/>
  <c r="K175" i="26" s="1"/>
  <c r="AS176" i="1"/>
  <c r="E175" i="26" s="1"/>
  <c r="BI172" i="1"/>
  <c r="U171" i="26" s="1"/>
  <c r="BD172" i="1"/>
  <c r="P171" i="26" s="1"/>
  <c r="AY172" i="1"/>
  <c r="K171" i="26" s="1"/>
  <c r="AS172" i="1"/>
  <c r="E171" i="26" s="1"/>
  <c r="BI168" i="1"/>
  <c r="U167" i="26" s="1"/>
  <c r="BD168" i="1"/>
  <c r="P167" i="26" s="1"/>
  <c r="AY168" i="1"/>
  <c r="K167" i="26" s="1"/>
  <c r="AS168" i="1"/>
  <c r="E167" i="26" s="1"/>
  <c r="BI164" i="1"/>
  <c r="U163" i="26" s="1"/>
  <c r="BD164" i="1"/>
  <c r="P163" i="26" s="1"/>
  <c r="AY164" i="1"/>
  <c r="K163" i="26" s="1"/>
  <c r="AS164" i="1"/>
  <c r="E163" i="26" s="1"/>
  <c r="BI160" i="1"/>
  <c r="U159" i="26" s="1"/>
  <c r="BC160" i="1"/>
  <c r="O159" i="26" s="1"/>
  <c r="AV160" i="1"/>
  <c r="H159" i="26" s="1"/>
  <c r="BE156" i="1"/>
  <c r="Q155" i="26" s="1"/>
  <c r="AW156" i="1"/>
  <c r="I155" i="26" s="1"/>
  <c r="BA144" i="1"/>
  <c r="AS144" i="1"/>
  <c r="BI140" i="1"/>
  <c r="AT136" i="1"/>
  <c r="AX132" i="1"/>
  <c r="BF124" i="1"/>
  <c r="AY112" i="1"/>
  <c r="AS100" i="1"/>
  <c r="BA92" i="1"/>
  <c r="BE88" i="1"/>
  <c r="AT76" i="1"/>
  <c r="D239" i="19"/>
  <c r="O210" i="19"/>
  <c r="C209" i="19"/>
  <c r="O206" i="19"/>
  <c r="S205" i="19"/>
  <c r="C205" i="19"/>
  <c r="O202" i="19"/>
  <c r="AT211" i="1"/>
  <c r="AX211" i="1"/>
  <c r="BB211" i="1"/>
  <c r="BF211" i="1"/>
  <c r="BJ211" i="1"/>
  <c r="AT199" i="1"/>
  <c r="F198" i="26" s="1"/>
  <c r="AX199" i="1"/>
  <c r="J198" i="26" s="1"/>
  <c r="BB199" i="1"/>
  <c r="N198" i="26" s="1"/>
  <c r="BF199" i="1"/>
  <c r="R198" i="26" s="1"/>
  <c r="BJ199" i="1"/>
  <c r="V198" i="26" s="1"/>
  <c r="AT191" i="1"/>
  <c r="F190" i="26" s="1"/>
  <c r="AX191" i="1"/>
  <c r="J190" i="26" s="1"/>
  <c r="BB191" i="1"/>
  <c r="N190" i="26" s="1"/>
  <c r="BF191" i="1"/>
  <c r="R190" i="26" s="1"/>
  <c r="BJ191" i="1"/>
  <c r="V190" i="26" s="1"/>
  <c r="AT183" i="1"/>
  <c r="F182" i="26" s="1"/>
  <c r="AX183" i="1"/>
  <c r="J182" i="26" s="1"/>
  <c r="BB183" i="1"/>
  <c r="N182" i="26" s="1"/>
  <c r="BF183" i="1"/>
  <c r="R182" i="26" s="1"/>
  <c r="BJ183" i="1"/>
  <c r="V182" i="26" s="1"/>
  <c r="AT175" i="1"/>
  <c r="F174" i="26" s="1"/>
  <c r="AX175" i="1"/>
  <c r="J174" i="26" s="1"/>
  <c r="BB175" i="1"/>
  <c r="N174" i="26" s="1"/>
  <c r="BF175" i="1"/>
  <c r="R174" i="26" s="1"/>
  <c r="BJ175" i="1"/>
  <c r="V174" i="26" s="1"/>
  <c r="AT167" i="1"/>
  <c r="F166" i="26" s="1"/>
  <c r="AX167" i="1"/>
  <c r="J166" i="26" s="1"/>
  <c r="BB167" i="1"/>
  <c r="N166" i="26" s="1"/>
  <c r="BF167" i="1"/>
  <c r="R166" i="26" s="1"/>
  <c r="BJ167" i="1"/>
  <c r="V166" i="26" s="1"/>
  <c r="AT159" i="1"/>
  <c r="F158" i="26" s="1"/>
  <c r="AX159" i="1"/>
  <c r="J158" i="26" s="1"/>
  <c r="BB159" i="1"/>
  <c r="N158" i="26" s="1"/>
  <c r="BF159" i="1"/>
  <c r="R158" i="26" s="1"/>
  <c r="BJ159" i="1"/>
  <c r="V158" i="26" s="1"/>
  <c r="AR159" i="1"/>
  <c r="D158" i="26" s="1"/>
  <c r="AW159" i="1"/>
  <c r="I158" i="26" s="1"/>
  <c r="BC159" i="1"/>
  <c r="O158" i="26" s="1"/>
  <c r="BH159" i="1"/>
  <c r="T158" i="26" s="1"/>
  <c r="AR151" i="1"/>
  <c r="D150" i="26" s="1"/>
  <c r="AV151" i="1"/>
  <c r="H150" i="26" s="1"/>
  <c r="AZ151" i="1"/>
  <c r="L150" i="26" s="1"/>
  <c r="BD151" i="1"/>
  <c r="P150" i="26" s="1"/>
  <c r="BH151" i="1"/>
  <c r="T150" i="26" s="1"/>
  <c r="AU151" i="1"/>
  <c r="G150" i="26" s="1"/>
  <c r="BA151" i="1"/>
  <c r="M150" i="26" s="1"/>
  <c r="BF151" i="1"/>
  <c r="R150" i="26" s="1"/>
  <c r="AQ151" i="1"/>
  <c r="C150" i="26" s="1"/>
  <c r="AX151" i="1"/>
  <c r="J150" i="26" s="1"/>
  <c r="BE151" i="1"/>
  <c r="Q150" i="26" s="1"/>
  <c r="AR143" i="1"/>
  <c r="AV143" i="1"/>
  <c r="AZ143" i="1"/>
  <c r="BD143" i="1"/>
  <c r="BH143" i="1"/>
  <c r="AU143" i="1"/>
  <c r="BA143" i="1"/>
  <c r="BF143" i="1"/>
  <c r="AT143" i="1"/>
  <c r="BB143" i="1"/>
  <c r="BI143" i="1"/>
  <c r="AX143" i="1"/>
  <c r="AS143" i="1"/>
  <c r="AR135" i="1"/>
  <c r="AV135" i="1"/>
  <c r="AZ135" i="1"/>
  <c r="BD135" i="1"/>
  <c r="BH135" i="1"/>
  <c r="AU135" i="1"/>
  <c r="BA135" i="1"/>
  <c r="BF135" i="1"/>
  <c r="AQ135" i="1"/>
  <c r="AX135" i="1"/>
  <c r="BE135" i="1"/>
  <c r="AW135" i="1"/>
  <c r="BG135" i="1"/>
  <c r="AS135" i="1"/>
  <c r="BB135" i="1"/>
  <c r="BJ135" i="1"/>
  <c r="AR127" i="1"/>
  <c r="AV127" i="1"/>
  <c r="AZ127" i="1"/>
  <c r="BD127" i="1"/>
  <c r="BH127" i="1"/>
  <c r="AU127" i="1"/>
  <c r="BA127" i="1"/>
  <c r="BF127" i="1"/>
  <c r="AT127" i="1"/>
  <c r="BB127" i="1"/>
  <c r="BI127" i="1"/>
  <c r="AW127" i="1"/>
  <c r="BE127" i="1"/>
  <c r="AQ127" i="1"/>
  <c r="AY127" i="1"/>
  <c r="BJ127" i="1"/>
  <c r="AR119" i="1"/>
  <c r="AV119" i="1"/>
  <c r="AZ119" i="1"/>
  <c r="BD119" i="1"/>
  <c r="BH119" i="1"/>
  <c r="AU119" i="1"/>
  <c r="BA119" i="1"/>
  <c r="BF119" i="1"/>
  <c r="AQ119" i="1"/>
  <c r="AX119" i="1"/>
  <c r="BE119" i="1"/>
  <c r="AT119" i="1"/>
  <c r="BC119" i="1"/>
  <c r="AY119" i="1"/>
  <c r="BI119" i="1"/>
  <c r="AR111" i="1"/>
  <c r="AV111" i="1"/>
  <c r="AZ111" i="1"/>
  <c r="BD111" i="1"/>
  <c r="BH111" i="1"/>
  <c r="AU111" i="1"/>
  <c r="BA111" i="1"/>
  <c r="BF111" i="1"/>
  <c r="AT111" i="1"/>
  <c r="BB111" i="1"/>
  <c r="BI111" i="1"/>
  <c r="AS111" i="1"/>
  <c r="BC111" i="1"/>
  <c r="AX111" i="1"/>
  <c r="BG111" i="1"/>
  <c r="AR103" i="1"/>
  <c r="AV103" i="1"/>
  <c r="AZ103" i="1"/>
  <c r="BD103" i="1"/>
  <c r="BH103" i="1"/>
  <c r="AU103" i="1"/>
  <c r="BA103" i="1"/>
  <c r="BF103" i="1"/>
  <c r="AQ103" i="1"/>
  <c r="AX103" i="1"/>
  <c r="BE103" i="1"/>
  <c r="AS103" i="1"/>
  <c r="BB103" i="1"/>
  <c r="BJ103" i="1"/>
  <c r="AW103" i="1"/>
  <c r="BG103" i="1"/>
  <c r="AR95" i="1"/>
  <c r="AV95" i="1"/>
  <c r="AZ95" i="1"/>
  <c r="BD95" i="1"/>
  <c r="BH95" i="1"/>
  <c r="AU95" i="1"/>
  <c r="BA95" i="1"/>
  <c r="BF95" i="1"/>
  <c r="AT95" i="1"/>
  <c r="BB95" i="1"/>
  <c r="BI95" i="1"/>
  <c r="AQ95" i="1"/>
  <c r="AY95" i="1"/>
  <c r="BJ95" i="1"/>
  <c r="AW95" i="1"/>
  <c r="BE95" i="1"/>
  <c r="AR87" i="1"/>
  <c r="AV87" i="1"/>
  <c r="AZ87" i="1"/>
  <c r="BD87" i="1"/>
  <c r="BH87" i="1"/>
  <c r="AU87" i="1"/>
  <c r="BA87" i="1"/>
  <c r="BF87" i="1"/>
  <c r="AQ87" i="1"/>
  <c r="AX87" i="1"/>
  <c r="BE87" i="1"/>
  <c r="AY87" i="1"/>
  <c r="BI87" i="1"/>
  <c r="AS87" i="1"/>
  <c r="BC87" i="1"/>
  <c r="AW87" i="1"/>
  <c r="BJ87" i="1"/>
  <c r="AR79" i="1"/>
  <c r="AV79" i="1"/>
  <c r="AZ79" i="1"/>
  <c r="BD79" i="1"/>
  <c r="BH79" i="1"/>
  <c r="AU79" i="1"/>
  <c r="BA79" i="1"/>
  <c r="BF79" i="1"/>
  <c r="AT79" i="1"/>
  <c r="BB79" i="1"/>
  <c r="BI79" i="1"/>
  <c r="AX79" i="1"/>
  <c r="BG79" i="1"/>
  <c r="AY79" i="1"/>
  <c r="AS79" i="1"/>
  <c r="BE79" i="1"/>
  <c r="AR71" i="1"/>
  <c r="AV71" i="1"/>
  <c r="AZ71" i="1"/>
  <c r="BD71" i="1"/>
  <c r="BH71" i="1"/>
  <c r="AT71" i="1"/>
  <c r="AY71" i="1"/>
  <c r="BE71" i="1"/>
  <c r="AU71" i="1"/>
  <c r="BA71" i="1"/>
  <c r="BF71" i="1"/>
  <c r="AS71" i="1"/>
  <c r="BC71" i="1"/>
  <c r="AQ71" i="1"/>
  <c r="BG71" i="1"/>
  <c r="BI71" i="1"/>
  <c r="AX71" i="1"/>
  <c r="AR63" i="1"/>
  <c r="AV63" i="1"/>
  <c r="AZ63" i="1"/>
  <c r="BD63" i="1"/>
  <c r="BH63" i="1"/>
  <c r="AT63" i="1"/>
  <c r="AY63" i="1"/>
  <c r="BE63" i="1"/>
  <c r="BJ63" i="1"/>
  <c r="AU63" i="1"/>
  <c r="BA63" i="1"/>
  <c r="BF63" i="1"/>
  <c r="AS63" i="1"/>
  <c r="BC63" i="1"/>
  <c r="AW63" i="1"/>
  <c r="BI63" i="1"/>
  <c r="AX63" i="1"/>
  <c r="BG63" i="1"/>
  <c r="AS55" i="1"/>
  <c r="AW55" i="1"/>
  <c r="BA55" i="1"/>
  <c r="BE55" i="1"/>
  <c r="BI55" i="1"/>
  <c r="AU55" i="1"/>
  <c r="AZ55" i="1"/>
  <c r="BF55" i="1"/>
  <c r="AV55" i="1"/>
  <c r="BC55" i="1"/>
  <c r="BJ55" i="1"/>
  <c r="AQ55" i="1"/>
  <c r="AX55" i="1"/>
  <c r="BD55" i="1"/>
  <c r="BB55" i="1"/>
  <c r="BG55" i="1"/>
  <c r="AY55" i="1"/>
  <c r="AR55" i="1"/>
  <c r="AS47" i="1"/>
  <c r="AW47" i="1"/>
  <c r="BA47" i="1"/>
  <c r="BE47" i="1"/>
  <c r="BI47" i="1"/>
  <c r="AU47" i="1"/>
  <c r="AZ47" i="1"/>
  <c r="BF47" i="1"/>
  <c r="AR47" i="1"/>
  <c r="AY47" i="1"/>
  <c r="BG47" i="1"/>
  <c r="AT47" i="1"/>
  <c r="BB47" i="1"/>
  <c r="BH47" i="1"/>
  <c r="AQ47" i="1"/>
  <c r="BD47" i="1"/>
  <c r="BC47" i="1"/>
  <c r="AV47" i="1"/>
  <c r="BJ47" i="1"/>
  <c r="BI213" i="1"/>
  <c r="BD213" i="1"/>
  <c r="AY213" i="1"/>
  <c r="AS213" i="1"/>
  <c r="BH212" i="1"/>
  <c r="BC212" i="1"/>
  <c r="AW212" i="1"/>
  <c r="AR212" i="1"/>
  <c r="BG211" i="1"/>
  <c r="BA211" i="1"/>
  <c r="AV211" i="1"/>
  <c r="AQ211" i="1"/>
  <c r="BI205" i="1"/>
  <c r="BD205" i="1"/>
  <c r="AY205" i="1"/>
  <c r="AS205" i="1"/>
  <c r="BH204" i="1"/>
  <c r="BC204" i="1"/>
  <c r="AW204" i="1"/>
  <c r="BG203" i="1"/>
  <c r="BA203" i="1"/>
  <c r="AV203" i="1"/>
  <c r="BI197" i="1"/>
  <c r="U196" i="26" s="1"/>
  <c r="BD197" i="1"/>
  <c r="P196" i="26" s="1"/>
  <c r="AY197" i="1"/>
  <c r="K196" i="26" s="1"/>
  <c r="AS197" i="1"/>
  <c r="E196" i="26" s="1"/>
  <c r="BH196" i="1"/>
  <c r="T195" i="26" s="1"/>
  <c r="BC196" i="1"/>
  <c r="O195" i="26" s="1"/>
  <c r="AW196" i="1"/>
  <c r="I195" i="26" s="1"/>
  <c r="AR196" i="1"/>
  <c r="D195" i="26" s="1"/>
  <c r="BG195" i="1"/>
  <c r="S194" i="26" s="1"/>
  <c r="BA195" i="1"/>
  <c r="M194" i="26" s="1"/>
  <c r="AV195" i="1"/>
  <c r="H194" i="26" s="1"/>
  <c r="BD189" i="1"/>
  <c r="P188" i="26" s="1"/>
  <c r="AS189" i="1"/>
  <c r="E188" i="26" s="1"/>
  <c r="BH188" i="1"/>
  <c r="T187" i="26" s="1"/>
  <c r="AW188" i="1"/>
  <c r="I187" i="26" s="1"/>
  <c r="AR188" i="1"/>
  <c r="D187" i="26" s="1"/>
  <c r="BG187" i="1"/>
  <c r="S186" i="26" s="1"/>
  <c r="BA187" i="1"/>
  <c r="M186" i="26" s="1"/>
  <c r="AV187" i="1"/>
  <c r="H186" i="26" s="1"/>
  <c r="BD181" i="1"/>
  <c r="P180" i="26" s="1"/>
  <c r="AY181" i="1"/>
  <c r="K180" i="26" s="1"/>
  <c r="AS181" i="1"/>
  <c r="E180" i="26" s="1"/>
  <c r="BH180" i="1"/>
  <c r="T179" i="26" s="1"/>
  <c r="BC180" i="1"/>
  <c r="O179" i="26" s="1"/>
  <c r="AW180" i="1"/>
  <c r="I179" i="26" s="1"/>
  <c r="BG179" i="1"/>
  <c r="S178" i="26" s="1"/>
  <c r="BA179" i="1"/>
  <c r="M178" i="26" s="1"/>
  <c r="AV179" i="1"/>
  <c r="H178" i="26" s="1"/>
  <c r="AY173" i="1"/>
  <c r="K172" i="26" s="1"/>
  <c r="BI169" i="1"/>
  <c r="U168" i="26" s="1"/>
  <c r="BD169" i="1"/>
  <c r="P168" i="26" s="1"/>
  <c r="AY169" i="1"/>
  <c r="K168" i="26" s="1"/>
  <c r="AS169" i="1"/>
  <c r="E168" i="26" s="1"/>
  <c r="BH168" i="1"/>
  <c r="T167" i="26" s="1"/>
  <c r="BC168" i="1"/>
  <c r="O167" i="26" s="1"/>
  <c r="AW168" i="1"/>
  <c r="I167" i="26" s="1"/>
  <c r="BG167" i="1"/>
  <c r="S166" i="26" s="1"/>
  <c r="BA167" i="1"/>
  <c r="M166" i="26" s="1"/>
  <c r="AV167" i="1"/>
  <c r="H166" i="26" s="1"/>
  <c r="AQ167" i="1"/>
  <c r="C166" i="26" s="1"/>
  <c r="BD165" i="1"/>
  <c r="P164" i="26" s="1"/>
  <c r="AY153" i="1"/>
  <c r="K152" i="26" s="1"/>
  <c r="BA152" i="1"/>
  <c r="M151" i="26" s="1"/>
  <c r="BJ151" i="1"/>
  <c r="V150" i="26" s="1"/>
  <c r="AS151" i="1"/>
  <c r="E150" i="26" s="1"/>
  <c r="BG145" i="1"/>
  <c r="S144" i="26" s="1"/>
  <c r="BF137" i="1"/>
  <c r="BI135" i="1"/>
  <c r="AX127" i="1"/>
  <c r="AT204" i="1"/>
  <c r="AX204" i="1"/>
  <c r="BB204" i="1"/>
  <c r="BF204" i="1"/>
  <c r="BJ204" i="1"/>
  <c r="AT192" i="1"/>
  <c r="F191" i="26" s="1"/>
  <c r="AX192" i="1"/>
  <c r="J191" i="26" s="1"/>
  <c r="BB192" i="1"/>
  <c r="N191" i="26" s="1"/>
  <c r="BF192" i="1"/>
  <c r="R191" i="26" s="1"/>
  <c r="BJ192" i="1"/>
  <c r="V191" i="26" s="1"/>
  <c r="AT180" i="1"/>
  <c r="F179" i="26" s="1"/>
  <c r="AX180" i="1"/>
  <c r="J179" i="26" s="1"/>
  <c r="BB180" i="1"/>
  <c r="N179" i="26" s="1"/>
  <c r="BF180" i="1"/>
  <c r="R179" i="26" s="1"/>
  <c r="BJ180" i="1"/>
  <c r="V179" i="26" s="1"/>
  <c r="AT168" i="1"/>
  <c r="F167" i="26" s="1"/>
  <c r="AX168" i="1"/>
  <c r="J167" i="26" s="1"/>
  <c r="BB168" i="1"/>
  <c r="N167" i="26" s="1"/>
  <c r="BF168" i="1"/>
  <c r="R167" i="26" s="1"/>
  <c r="BJ168" i="1"/>
  <c r="V167" i="26" s="1"/>
  <c r="AT156" i="1"/>
  <c r="F155" i="26" s="1"/>
  <c r="AX156" i="1"/>
  <c r="J155" i="26" s="1"/>
  <c r="BB156" i="1"/>
  <c r="N155" i="26" s="1"/>
  <c r="BF156" i="1"/>
  <c r="R155" i="26" s="1"/>
  <c r="BJ156" i="1"/>
  <c r="V155" i="26" s="1"/>
  <c r="AS156" i="1"/>
  <c r="E155" i="26" s="1"/>
  <c r="AY156" i="1"/>
  <c r="K155" i="26" s="1"/>
  <c r="BD156" i="1"/>
  <c r="P155" i="26" s="1"/>
  <c r="BI156" i="1"/>
  <c r="U155" i="26" s="1"/>
  <c r="AR144" i="1"/>
  <c r="AV144" i="1"/>
  <c r="AZ144" i="1"/>
  <c r="BD144" i="1"/>
  <c r="BH144" i="1"/>
  <c r="AQ144" i="1"/>
  <c r="AW144" i="1"/>
  <c r="BB144" i="1"/>
  <c r="BG144" i="1"/>
  <c r="AU144" i="1"/>
  <c r="BC144" i="1"/>
  <c r="BJ144" i="1"/>
  <c r="AR136" i="1"/>
  <c r="AV136" i="1"/>
  <c r="AZ136" i="1"/>
  <c r="BD136" i="1"/>
  <c r="BH136" i="1"/>
  <c r="AQ136" i="1"/>
  <c r="AW136" i="1"/>
  <c r="BB136" i="1"/>
  <c r="BG136" i="1"/>
  <c r="AS136" i="1"/>
  <c r="AY136" i="1"/>
  <c r="BF136" i="1"/>
  <c r="AU136" i="1"/>
  <c r="BE136" i="1"/>
  <c r="BA136" i="1"/>
  <c r="BJ136" i="1"/>
  <c r="AR120" i="1"/>
  <c r="AV120" i="1"/>
  <c r="AZ120" i="1"/>
  <c r="BD120" i="1"/>
  <c r="BH120" i="1"/>
  <c r="AQ120" i="1"/>
  <c r="AW120" i="1"/>
  <c r="BB120" i="1"/>
  <c r="BG120" i="1"/>
  <c r="AS120" i="1"/>
  <c r="AY120" i="1"/>
  <c r="BF120" i="1"/>
  <c r="AT120" i="1"/>
  <c r="BC120" i="1"/>
  <c r="AX120" i="1"/>
  <c r="BI120" i="1"/>
  <c r="AR104" i="1"/>
  <c r="AV104" i="1"/>
  <c r="AZ104" i="1"/>
  <c r="BD104" i="1"/>
  <c r="BH104" i="1"/>
  <c r="AQ104" i="1"/>
  <c r="AW104" i="1"/>
  <c r="BB104" i="1"/>
  <c r="BG104" i="1"/>
  <c r="AS104" i="1"/>
  <c r="AY104" i="1"/>
  <c r="BF104" i="1"/>
  <c r="BA104" i="1"/>
  <c r="BJ104" i="1"/>
  <c r="AU104" i="1"/>
  <c r="BE104" i="1"/>
  <c r="AR96" i="1"/>
  <c r="AV96" i="1"/>
  <c r="AZ96" i="1"/>
  <c r="BD96" i="1"/>
  <c r="BH96" i="1"/>
  <c r="AQ96" i="1"/>
  <c r="AW96" i="1"/>
  <c r="BB96" i="1"/>
  <c r="BG96" i="1"/>
  <c r="AU96" i="1"/>
  <c r="BC96" i="1"/>
  <c r="BJ96" i="1"/>
  <c r="AY96" i="1"/>
  <c r="BI96" i="1"/>
  <c r="AT96" i="1"/>
  <c r="BE96" i="1"/>
  <c r="AR84" i="1"/>
  <c r="AV84" i="1"/>
  <c r="AZ84" i="1"/>
  <c r="BD84" i="1"/>
  <c r="BH84" i="1"/>
  <c r="AQ84" i="1"/>
  <c r="AW84" i="1"/>
  <c r="BB84" i="1"/>
  <c r="BG84" i="1"/>
  <c r="AT84" i="1"/>
  <c r="BA84" i="1"/>
  <c r="BI84" i="1"/>
  <c r="AS84" i="1"/>
  <c r="BC84" i="1"/>
  <c r="AY84" i="1"/>
  <c r="AU84" i="1"/>
  <c r="BF84" i="1"/>
  <c r="AR68" i="1"/>
  <c r="AV68" i="1"/>
  <c r="AZ68" i="1"/>
  <c r="BD68" i="1"/>
  <c r="BH68" i="1"/>
  <c r="AU68" i="1"/>
  <c r="BA68" i="1"/>
  <c r="BF68" i="1"/>
  <c r="AQ68" i="1"/>
  <c r="AW68" i="1"/>
  <c r="BB68" i="1"/>
  <c r="BG68" i="1"/>
  <c r="AY68" i="1"/>
  <c r="BJ68" i="1"/>
  <c r="AT68" i="1"/>
  <c r="BI68" i="1"/>
  <c r="AS68" i="1"/>
  <c r="BC68" i="1"/>
  <c r="AS56" i="1"/>
  <c r="AW56" i="1"/>
  <c r="BA56" i="1"/>
  <c r="BE56" i="1"/>
  <c r="BI56" i="1"/>
  <c r="AQ56" i="1"/>
  <c r="AV56" i="1"/>
  <c r="BB56" i="1"/>
  <c r="BG56" i="1"/>
  <c r="AX56" i="1"/>
  <c r="BD56" i="1"/>
  <c r="AR56" i="1"/>
  <c r="AY56" i="1"/>
  <c r="BF56" i="1"/>
  <c r="AU56" i="1"/>
  <c r="BJ56" i="1"/>
  <c r="BC56" i="1"/>
  <c r="BH56" i="1"/>
  <c r="AT56" i="1"/>
  <c r="AS44" i="1"/>
  <c r="AW44" i="1"/>
  <c r="BA44" i="1"/>
  <c r="BE44" i="1"/>
  <c r="BI44" i="1"/>
  <c r="AQ44" i="1"/>
  <c r="AV44" i="1"/>
  <c r="BB44" i="1"/>
  <c r="BG44" i="1"/>
  <c r="AU44" i="1"/>
  <c r="BC44" i="1"/>
  <c r="BJ44" i="1"/>
  <c r="AX44" i="1"/>
  <c r="BD44" i="1"/>
  <c r="AT44" i="1"/>
  <c r="BH44" i="1"/>
  <c r="BF44" i="1"/>
  <c r="AY44" i="1"/>
  <c r="AR44" i="1"/>
  <c r="BI208" i="1"/>
  <c r="BD208" i="1"/>
  <c r="AY208" i="1"/>
  <c r="AS208" i="1"/>
  <c r="BI204" i="1"/>
  <c r="BD204" i="1"/>
  <c r="AY204" i="1"/>
  <c r="AS204" i="1"/>
  <c r="BD200" i="1"/>
  <c r="P199" i="26" s="1"/>
  <c r="BI196" i="1"/>
  <c r="U195" i="26" s="1"/>
  <c r="BD196" i="1"/>
  <c r="P195" i="26" s="1"/>
  <c r="AY196" i="1"/>
  <c r="K195" i="26" s="1"/>
  <c r="AS196" i="1"/>
  <c r="E195" i="26" s="1"/>
  <c r="BI192" i="1"/>
  <c r="U191" i="26" s="1"/>
  <c r="BD192" i="1"/>
  <c r="P191" i="26" s="1"/>
  <c r="AY192" i="1"/>
  <c r="K191" i="26" s="1"/>
  <c r="AS192" i="1"/>
  <c r="E191" i="26" s="1"/>
  <c r="BI188" i="1"/>
  <c r="U187" i="26" s="1"/>
  <c r="BD188" i="1"/>
  <c r="P187" i="26" s="1"/>
  <c r="AY188" i="1"/>
  <c r="K187" i="26" s="1"/>
  <c r="AS188" i="1"/>
  <c r="E187" i="26" s="1"/>
  <c r="BI180" i="1"/>
  <c r="U179" i="26" s="1"/>
  <c r="BD180" i="1"/>
  <c r="P179" i="26" s="1"/>
  <c r="AY180" i="1"/>
  <c r="K179" i="26" s="1"/>
  <c r="AS180" i="1"/>
  <c r="E179" i="26" s="1"/>
  <c r="BC152" i="1"/>
  <c r="O151" i="26" s="1"/>
  <c r="AT152" i="1"/>
  <c r="F151" i="26" s="1"/>
  <c r="BF148" i="1"/>
  <c r="R147" i="26" s="1"/>
  <c r="AX148" i="1"/>
  <c r="J147" i="26" s="1"/>
  <c r="BA128" i="1"/>
  <c r="BJ120" i="1"/>
  <c r="AU116" i="1"/>
  <c r="BC108" i="1"/>
  <c r="BJ84" i="1"/>
  <c r="AX72" i="1"/>
  <c r="BE68" i="1"/>
  <c r="BJ64" i="1"/>
  <c r="G212" i="19"/>
  <c r="S209" i="19"/>
  <c r="G208" i="19"/>
  <c r="G204" i="19"/>
  <c r="AT207" i="1"/>
  <c r="AX207" i="1"/>
  <c r="BB207" i="1"/>
  <c r="BF207" i="1"/>
  <c r="BJ207" i="1"/>
  <c r="AT203" i="1"/>
  <c r="AX203" i="1"/>
  <c r="BB203" i="1"/>
  <c r="BF203" i="1"/>
  <c r="BJ203" i="1"/>
  <c r="AT195" i="1"/>
  <c r="F194" i="26" s="1"/>
  <c r="AX195" i="1"/>
  <c r="J194" i="26" s="1"/>
  <c r="BB195" i="1"/>
  <c r="N194" i="26" s="1"/>
  <c r="BF195" i="1"/>
  <c r="R194" i="26" s="1"/>
  <c r="BJ195" i="1"/>
  <c r="V194" i="26" s="1"/>
  <c r="AT187" i="1"/>
  <c r="F186" i="26" s="1"/>
  <c r="AX187" i="1"/>
  <c r="J186" i="26" s="1"/>
  <c r="BB187" i="1"/>
  <c r="N186" i="26" s="1"/>
  <c r="BF187" i="1"/>
  <c r="R186" i="26" s="1"/>
  <c r="BJ187" i="1"/>
  <c r="V186" i="26" s="1"/>
  <c r="AT179" i="1"/>
  <c r="F178" i="26" s="1"/>
  <c r="AX179" i="1"/>
  <c r="J178" i="26" s="1"/>
  <c r="BB179" i="1"/>
  <c r="N178" i="26" s="1"/>
  <c r="BF179" i="1"/>
  <c r="R178" i="26" s="1"/>
  <c r="BJ179" i="1"/>
  <c r="V178" i="26" s="1"/>
  <c r="AT171" i="1"/>
  <c r="F170" i="26" s="1"/>
  <c r="AX171" i="1"/>
  <c r="J170" i="26" s="1"/>
  <c r="BB171" i="1"/>
  <c r="N170" i="26" s="1"/>
  <c r="BF171" i="1"/>
  <c r="R170" i="26" s="1"/>
  <c r="BJ171" i="1"/>
  <c r="V170" i="26" s="1"/>
  <c r="AT163" i="1"/>
  <c r="F162" i="26" s="1"/>
  <c r="AX163" i="1"/>
  <c r="J162" i="26" s="1"/>
  <c r="BB163" i="1"/>
  <c r="N162" i="26" s="1"/>
  <c r="BF163" i="1"/>
  <c r="R162" i="26" s="1"/>
  <c r="BJ163" i="1"/>
  <c r="V162" i="26" s="1"/>
  <c r="AT155" i="1"/>
  <c r="F154" i="26" s="1"/>
  <c r="AX155" i="1"/>
  <c r="J154" i="26" s="1"/>
  <c r="BB155" i="1"/>
  <c r="N154" i="26" s="1"/>
  <c r="BF155" i="1"/>
  <c r="R154" i="26" s="1"/>
  <c r="BJ155" i="1"/>
  <c r="V154" i="26" s="1"/>
  <c r="AR155" i="1"/>
  <c r="D154" i="26" s="1"/>
  <c r="AW155" i="1"/>
  <c r="I154" i="26" s="1"/>
  <c r="BC155" i="1"/>
  <c r="O154" i="26" s="1"/>
  <c r="BH155" i="1"/>
  <c r="T154" i="26" s="1"/>
  <c r="AR147" i="1"/>
  <c r="D146" i="26" s="1"/>
  <c r="AV147" i="1"/>
  <c r="H146" i="26" s="1"/>
  <c r="AZ147" i="1"/>
  <c r="L146" i="26" s="1"/>
  <c r="BD147" i="1"/>
  <c r="P146" i="26" s="1"/>
  <c r="BH147" i="1"/>
  <c r="T146" i="26" s="1"/>
  <c r="AU147" i="1"/>
  <c r="G146" i="26" s="1"/>
  <c r="BA147" i="1"/>
  <c r="M146" i="26" s="1"/>
  <c r="BF147" i="1"/>
  <c r="R146" i="26" s="1"/>
  <c r="AS147" i="1"/>
  <c r="E146" i="26" s="1"/>
  <c r="AY147" i="1"/>
  <c r="K146" i="26" s="1"/>
  <c r="BG147" i="1"/>
  <c r="S146" i="26" s="1"/>
  <c r="AR139" i="1"/>
  <c r="AV139" i="1"/>
  <c r="AZ139" i="1"/>
  <c r="BD139" i="1"/>
  <c r="BH139" i="1"/>
  <c r="AU139" i="1"/>
  <c r="BA139" i="1"/>
  <c r="BF139" i="1"/>
  <c r="AW139" i="1"/>
  <c r="BC139" i="1"/>
  <c r="BJ139" i="1"/>
  <c r="AS139" i="1"/>
  <c r="BB139" i="1"/>
  <c r="AX139" i="1"/>
  <c r="BG139" i="1"/>
  <c r="AR131" i="1"/>
  <c r="AV131" i="1"/>
  <c r="AZ131" i="1"/>
  <c r="BD131" i="1"/>
  <c r="BH131" i="1"/>
  <c r="AU131" i="1"/>
  <c r="BA131" i="1"/>
  <c r="BF131" i="1"/>
  <c r="AS131" i="1"/>
  <c r="AY131" i="1"/>
  <c r="BG131" i="1"/>
  <c r="AQ131" i="1"/>
  <c r="BB131" i="1"/>
  <c r="BJ131" i="1"/>
  <c r="AW131" i="1"/>
  <c r="BE131" i="1"/>
  <c r="AR123" i="1"/>
  <c r="AV123" i="1"/>
  <c r="AZ123" i="1"/>
  <c r="BD123" i="1"/>
  <c r="BH123" i="1"/>
  <c r="AU123" i="1"/>
  <c r="BA123" i="1"/>
  <c r="BF123" i="1"/>
  <c r="AW123" i="1"/>
  <c r="BC123" i="1"/>
  <c r="BJ123" i="1"/>
  <c r="AQ123" i="1"/>
  <c r="AY123" i="1"/>
  <c r="BI123" i="1"/>
  <c r="AT123" i="1"/>
  <c r="BE123" i="1"/>
  <c r="AR115" i="1"/>
  <c r="AV115" i="1"/>
  <c r="AZ115" i="1"/>
  <c r="BD115" i="1"/>
  <c r="BH115" i="1"/>
  <c r="AU115" i="1"/>
  <c r="BA115" i="1"/>
  <c r="BF115" i="1"/>
  <c r="AS115" i="1"/>
  <c r="AY115" i="1"/>
  <c r="BG115" i="1"/>
  <c r="AX115" i="1"/>
  <c r="BI115" i="1"/>
  <c r="AT115" i="1"/>
  <c r="BC115" i="1"/>
  <c r="AR107" i="1"/>
  <c r="AV107" i="1"/>
  <c r="AZ107" i="1"/>
  <c r="BD107" i="1"/>
  <c r="BH107" i="1"/>
  <c r="AU107" i="1"/>
  <c r="BA107" i="1"/>
  <c r="BF107" i="1"/>
  <c r="AW107" i="1"/>
  <c r="BC107" i="1"/>
  <c r="BJ107" i="1"/>
  <c r="AX107" i="1"/>
  <c r="BG107" i="1"/>
  <c r="AS107" i="1"/>
  <c r="BB107" i="1"/>
  <c r="AR99" i="1"/>
  <c r="AV99" i="1"/>
  <c r="AZ99" i="1"/>
  <c r="BD99" i="1"/>
  <c r="BH99" i="1"/>
  <c r="AU99" i="1"/>
  <c r="BA99" i="1"/>
  <c r="BF99" i="1"/>
  <c r="AS99" i="1"/>
  <c r="AY99" i="1"/>
  <c r="BG99" i="1"/>
  <c r="AW99" i="1"/>
  <c r="BE99" i="1"/>
  <c r="AQ99" i="1"/>
  <c r="BB99" i="1"/>
  <c r="BJ99" i="1"/>
  <c r="AR91" i="1"/>
  <c r="AV91" i="1"/>
  <c r="AZ91" i="1"/>
  <c r="BD91" i="1"/>
  <c r="BH91" i="1"/>
  <c r="AU91" i="1"/>
  <c r="BA91" i="1"/>
  <c r="BF91" i="1"/>
  <c r="AW91" i="1"/>
  <c r="BC91" i="1"/>
  <c r="BJ91" i="1"/>
  <c r="AT91" i="1"/>
  <c r="BE91" i="1"/>
  <c r="AQ91" i="1"/>
  <c r="AY91" i="1"/>
  <c r="BI91" i="1"/>
  <c r="AR83" i="1"/>
  <c r="AV83" i="1"/>
  <c r="AZ83" i="1"/>
  <c r="BD83" i="1"/>
  <c r="BH83" i="1"/>
  <c r="AU83" i="1"/>
  <c r="BA83" i="1"/>
  <c r="BF83" i="1"/>
  <c r="AS83" i="1"/>
  <c r="AY83" i="1"/>
  <c r="BG83" i="1"/>
  <c r="AT83" i="1"/>
  <c r="BC83" i="1"/>
  <c r="AW83" i="1"/>
  <c r="BI83" i="1"/>
  <c r="BB83" i="1"/>
  <c r="AR75" i="1"/>
  <c r="AV75" i="1"/>
  <c r="AZ75" i="1"/>
  <c r="BD75" i="1"/>
  <c r="BH75" i="1"/>
  <c r="AU75" i="1"/>
  <c r="BA75" i="1"/>
  <c r="BF75" i="1"/>
  <c r="AW75" i="1"/>
  <c r="BC75" i="1"/>
  <c r="BJ75" i="1"/>
  <c r="AS75" i="1"/>
  <c r="BB75" i="1"/>
  <c r="AQ75" i="1"/>
  <c r="BE75" i="1"/>
  <c r="AX75" i="1"/>
  <c r="BI75" i="1"/>
  <c r="AR67" i="1"/>
  <c r="AV67" i="1"/>
  <c r="AZ67" i="1"/>
  <c r="BD67" i="1"/>
  <c r="BH67" i="1"/>
  <c r="AT67" i="1"/>
  <c r="AY67" i="1"/>
  <c r="BE67" i="1"/>
  <c r="BJ67" i="1"/>
  <c r="AU67" i="1"/>
  <c r="BA67" i="1"/>
  <c r="BF67" i="1"/>
  <c r="AX67" i="1"/>
  <c r="BI67" i="1"/>
  <c r="BB67" i="1"/>
  <c r="AS67" i="1"/>
  <c r="BC67" i="1"/>
  <c r="AS59" i="1"/>
  <c r="AW59" i="1"/>
  <c r="BA59" i="1"/>
  <c r="BE59" i="1"/>
  <c r="BI59" i="1"/>
  <c r="AU59" i="1"/>
  <c r="AZ59" i="1"/>
  <c r="BF59" i="1"/>
  <c r="AT59" i="1"/>
  <c r="BB59" i="1"/>
  <c r="BH59" i="1"/>
  <c r="AV59" i="1"/>
  <c r="BC59" i="1"/>
  <c r="BJ59" i="1"/>
  <c r="AR59" i="1"/>
  <c r="BG59" i="1"/>
  <c r="AY59" i="1"/>
  <c r="AX59" i="1"/>
  <c r="AS51" i="1"/>
  <c r="AW51" i="1"/>
  <c r="BA51" i="1"/>
  <c r="BE51" i="1"/>
  <c r="BI51" i="1"/>
  <c r="AU51" i="1"/>
  <c r="AZ51" i="1"/>
  <c r="BF51" i="1"/>
  <c r="AQ51" i="1"/>
  <c r="AX51" i="1"/>
  <c r="BD51" i="1"/>
  <c r="AR51" i="1"/>
  <c r="AY51" i="1"/>
  <c r="BG51" i="1"/>
  <c r="AV51" i="1"/>
  <c r="BJ51" i="1"/>
  <c r="BB51" i="1"/>
  <c r="BH51" i="1"/>
  <c r="BC51" i="1"/>
  <c r="BI209" i="1"/>
  <c r="BD209" i="1"/>
  <c r="AY209" i="1"/>
  <c r="AS209" i="1"/>
  <c r="BH208" i="1"/>
  <c r="BC208" i="1"/>
  <c r="AW208" i="1"/>
  <c r="AR208" i="1"/>
  <c r="BG207" i="1"/>
  <c r="BA207" i="1"/>
  <c r="AV207" i="1"/>
  <c r="AQ207" i="1"/>
  <c r="BI201" i="1"/>
  <c r="U200" i="26" s="1"/>
  <c r="BD201" i="1"/>
  <c r="P200" i="26" s="1"/>
  <c r="AY201" i="1"/>
  <c r="K200" i="26" s="1"/>
  <c r="AS201" i="1"/>
  <c r="E200" i="26" s="1"/>
  <c r="BH200" i="1"/>
  <c r="T199" i="26" s="1"/>
  <c r="BC200" i="1"/>
  <c r="O199" i="26" s="1"/>
  <c r="AW200" i="1"/>
  <c r="I199" i="26" s="1"/>
  <c r="AR200" i="1"/>
  <c r="D199" i="26" s="1"/>
  <c r="BG199" i="1"/>
  <c r="S198" i="26" s="1"/>
  <c r="BA199" i="1"/>
  <c r="M198" i="26" s="1"/>
  <c r="AV199" i="1"/>
  <c r="H198" i="26" s="1"/>
  <c r="AQ199" i="1"/>
  <c r="C198" i="26" s="1"/>
  <c r="BI193" i="1"/>
  <c r="U192" i="26" s="1"/>
  <c r="BD193" i="1"/>
  <c r="P192" i="26" s="1"/>
  <c r="AY193" i="1"/>
  <c r="K192" i="26" s="1"/>
  <c r="AS193" i="1"/>
  <c r="E192" i="26" s="1"/>
  <c r="BH192" i="1"/>
  <c r="T191" i="26" s="1"/>
  <c r="BC192" i="1"/>
  <c r="O191" i="26" s="1"/>
  <c r="AW192" i="1"/>
  <c r="I191" i="26" s="1"/>
  <c r="AR192" i="1"/>
  <c r="D191" i="26" s="1"/>
  <c r="BG191" i="1"/>
  <c r="S190" i="26" s="1"/>
  <c r="BA191" i="1"/>
  <c r="M190" i="26" s="1"/>
  <c r="AV191" i="1"/>
  <c r="H190" i="26" s="1"/>
  <c r="AQ191" i="1"/>
  <c r="C190" i="26" s="1"/>
  <c r="BI189" i="1"/>
  <c r="U188" i="26" s="1"/>
  <c r="AY189" i="1"/>
  <c r="K188" i="26" s="1"/>
  <c r="BC188" i="1"/>
  <c r="O187" i="26" s="1"/>
  <c r="BI185" i="1"/>
  <c r="U184" i="26" s="1"/>
  <c r="BD185" i="1"/>
  <c r="P184" i="26" s="1"/>
  <c r="AY185" i="1"/>
  <c r="K184" i="26" s="1"/>
  <c r="AS185" i="1"/>
  <c r="E184" i="26" s="1"/>
  <c r="BH184" i="1"/>
  <c r="T183" i="26" s="1"/>
  <c r="BC184" i="1"/>
  <c r="O183" i="26" s="1"/>
  <c r="AW184" i="1"/>
  <c r="I183" i="26" s="1"/>
  <c r="AR184" i="1"/>
  <c r="D183" i="26" s="1"/>
  <c r="BG183" i="1"/>
  <c r="S182" i="26" s="1"/>
  <c r="BA183" i="1"/>
  <c r="M182" i="26" s="1"/>
  <c r="AV183" i="1"/>
  <c r="H182" i="26" s="1"/>
  <c r="AQ183" i="1"/>
  <c r="C182" i="26" s="1"/>
  <c r="BI181" i="1"/>
  <c r="U180" i="26" s="1"/>
  <c r="BI177" i="1"/>
  <c r="U176" i="26" s="1"/>
  <c r="BD177" i="1"/>
  <c r="P176" i="26" s="1"/>
  <c r="AY177" i="1"/>
  <c r="K176" i="26" s="1"/>
  <c r="AS177" i="1"/>
  <c r="E176" i="26" s="1"/>
  <c r="BH176" i="1"/>
  <c r="T175" i="26" s="1"/>
  <c r="BC176" i="1"/>
  <c r="O175" i="26" s="1"/>
  <c r="AW176" i="1"/>
  <c r="I175" i="26" s="1"/>
  <c r="AR176" i="1"/>
  <c r="D175" i="26" s="1"/>
  <c r="BG175" i="1"/>
  <c r="S174" i="26" s="1"/>
  <c r="BA175" i="1"/>
  <c r="M174" i="26" s="1"/>
  <c r="AV175" i="1"/>
  <c r="H174" i="26" s="1"/>
  <c r="AQ175" i="1"/>
  <c r="C174" i="26" s="1"/>
  <c r="BI173" i="1"/>
  <c r="U172" i="26" s="1"/>
  <c r="BD173" i="1"/>
  <c r="P172" i="26" s="1"/>
  <c r="AS173" i="1"/>
  <c r="E172" i="26" s="1"/>
  <c r="BH172" i="1"/>
  <c r="T171" i="26" s="1"/>
  <c r="BC172" i="1"/>
  <c r="O171" i="26" s="1"/>
  <c r="AW172" i="1"/>
  <c r="I171" i="26" s="1"/>
  <c r="AR172" i="1"/>
  <c r="D171" i="26" s="1"/>
  <c r="BG171" i="1"/>
  <c r="S170" i="26" s="1"/>
  <c r="BA171" i="1"/>
  <c r="M170" i="26" s="1"/>
  <c r="AV171" i="1"/>
  <c r="H170" i="26" s="1"/>
  <c r="AQ171" i="1"/>
  <c r="C170" i="26" s="1"/>
  <c r="BI165" i="1"/>
  <c r="U164" i="26" s="1"/>
  <c r="AY165" i="1"/>
  <c r="K164" i="26" s="1"/>
  <c r="AS165" i="1"/>
  <c r="E164" i="26" s="1"/>
  <c r="BH164" i="1"/>
  <c r="T163" i="26" s="1"/>
  <c r="BC164" i="1"/>
  <c r="O163" i="26" s="1"/>
  <c r="AW164" i="1"/>
  <c r="I163" i="26" s="1"/>
  <c r="AR164" i="1"/>
  <c r="D163" i="26" s="1"/>
  <c r="BG163" i="1"/>
  <c r="S162" i="26" s="1"/>
  <c r="BA163" i="1"/>
  <c r="M162" i="26" s="1"/>
  <c r="AV163" i="1"/>
  <c r="H162" i="26" s="1"/>
  <c r="AQ163" i="1"/>
  <c r="C162" i="26" s="1"/>
  <c r="BI161" i="1"/>
  <c r="U160" i="26" s="1"/>
  <c r="BD161" i="1"/>
  <c r="P160" i="26" s="1"/>
  <c r="AY161" i="1"/>
  <c r="K160" i="26" s="1"/>
  <c r="AS161" i="1"/>
  <c r="E160" i="26" s="1"/>
  <c r="BH160" i="1"/>
  <c r="T159" i="26" s="1"/>
  <c r="BA160" i="1"/>
  <c r="M159" i="26" s="1"/>
  <c r="AU160" i="1"/>
  <c r="G159" i="26" s="1"/>
  <c r="BG159" i="1"/>
  <c r="S158" i="26" s="1"/>
  <c r="AZ159" i="1"/>
  <c r="L158" i="26" s="1"/>
  <c r="AS159" i="1"/>
  <c r="E158" i="26" s="1"/>
  <c r="BD157" i="1"/>
  <c r="P156" i="26" s="1"/>
  <c r="AW157" i="1"/>
  <c r="I156" i="26" s="1"/>
  <c r="AQ157" i="1"/>
  <c r="C156" i="26" s="1"/>
  <c r="BC156" i="1"/>
  <c r="O155" i="26" s="1"/>
  <c r="AV156" i="1"/>
  <c r="H155" i="26" s="1"/>
  <c r="BI155" i="1"/>
  <c r="U154" i="26" s="1"/>
  <c r="BA155" i="1"/>
  <c r="M154" i="26" s="1"/>
  <c r="AU155" i="1"/>
  <c r="G154" i="26" s="1"/>
  <c r="BG153" i="1"/>
  <c r="S152" i="26" s="1"/>
  <c r="BJ152" i="1"/>
  <c r="V151" i="26" s="1"/>
  <c r="BB151" i="1"/>
  <c r="N150" i="26" s="1"/>
  <c r="BE149" i="1"/>
  <c r="Q148" i="26" s="1"/>
  <c r="AT149" i="1"/>
  <c r="F148" i="26" s="1"/>
  <c r="BE148" i="1"/>
  <c r="Q147" i="26" s="1"/>
  <c r="AU148" i="1"/>
  <c r="G147" i="26" s="1"/>
  <c r="BE147" i="1"/>
  <c r="Q146" i="26" s="1"/>
  <c r="AW147" i="1"/>
  <c r="I146" i="26" s="1"/>
  <c r="AY145" i="1"/>
  <c r="K144" i="26" s="1"/>
  <c r="AY144" i="1"/>
  <c r="BJ143" i="1"/>
  <c r="AY143" i="1"/>
  <c r="BB141" i="1"/>
  <c r="BC140" i="1"/>
  <c r="BE139" i="1"/>
  <c r="AS132" i="1"/>
  <c r="AT131" i="1"/>
  <c r="AX128" i="1"/>
  <c r="BA124" i="1"/>
  <c r="BB123" i="1"/>
  <c r="BE120" i="1"/>
  <c r="BG119" i="1"/>
  <c r="BJ116" i="1"/>
  <c r="BJ115" i="1"/>
  <c r="AQ115" i="1"/>
  <c r="AT112" i="1"/>
  <c r="AW111" i="1"/>
  <c r="AY108" i="1"/>
  <c r="AY107" i="1"/>
  <c r="BC104" i="1"/>
  <c r="BC103" i="1"/>
  <c r="BF100" i="1"/>
  <c r="BI99" i="1"/>
  <c r="AS96" i="1"/>
  <c r="AS95" i="1"/>
  <c r="AU92" i="1"/>
  <c r="AX91" i="1"/>
  <c r="BA88" i="1"/>
  <c r="AT87" i="1"/>
  <c r="BE84" i="1"/>
  <c r="AX83" i="1"/>
  <c r="BI80" i="1"/>
  <c r="BC79" i="1"/>
  <c r="BG75" i="1"/>
  <c r="BJ71" i="1"/>
  <c r="AX68" i="1"/>
  <c r="AY64" i="1"/>
  <c r="BE60" i="1"/>
  <c r="BH55" i="1"/>
  <c r="D243" i="19"/>
  <c r="G238" i="19"/>
  <c r="AT210" i="1"/>
  <c r="AX210" i="1"/>
  <c r="BB210" i="1"/>
  <c r="BF210" i="1"/>
  <c r="BJ210" i="1"/>
  <c r="AT206" i="1"/>
  <c r="AX206" i="1"/>
  <c r="BB206" i="1"/>
  <c r="BF206" i="1"/>
  <c r="BJ206" i="1"/>
  <c r="AT202" i="1"/>
  <c r="F201" i="26" s="1"/>
  <c r="AX202" i="1"/>
  <c r="J201" i="26" s="1"/>
  <c r="BB202" i="1"/>
  <c r="N201" i="26" s="1"/>
  <c r="BF202" i="1"/>
  <c r="R201" i="26" s="1"/>
  <c r="BJ202" i="1"/>
  <c r="V201" i="26" s="1"/>
  <c r="AT198" i="1"/>
  <c r="F197" i="26" s="1"/>
  <c r="AX198" i="1"/>
  <c r="J197" i="26" s="1"/>
  <c r="BB198" i="1"/>
  <c r="N197" i="26" s="1"/>
  <c r="BF198" i="1"/>
  <c r="R197" i="26" s="1"/>
  <c r="BJ198" i="1"/>
  <c r="V197" i="26" s="1"/>
  <c r="AT194" i="1"/>
  <c r="F193" i="26" s="1"/>
  <c r="AX194" i="1"/>
  <c r="J193" i="26" s="1"/>
  <c r="BB194" i="1"/>
  <c r="N193" i="26" s="1"/>
  <c r="BF194" i="1"/>
  <c r="R193" i="26" s="1"/>
  <c r="BJ194" i="1"/>
  <c r="V193" i="26" s="1"/>
  <c r="AT190" i="1"/>
  <c r="F189" i="26" s="1"/>
  <c r="AX190" i="1"/>
  <c r="J189" i="26" s="1"/>
  <c r="BB190" i="1"/>
  <c r="N189" i="26" s="1"/>
  <c r="BF190" i="1"/>
  <c r="R189" i="26" s="1"/>
  <c r="BJ190" i="1"/>
  <c r="V189" i="26" s="1"/>
  <c r="AT186" i="1"/>
  <c r="F185" i="26" s="1"/>
  <c r="AX186" i="1"/>
  <c r="J185" i="26" s="1"/>
  <c r="BB186" i="1"/>
  <c r="N185" i="26" s="1"/>
  <c r="BF186" i="1"/>
  <c r="R185" i="26" s="1"/>
  <c r="BJ186" i="1"/>
  <c r="V185" i="26" s="1"/>
  <c r="AT182" i="1"/>
  <c r="F181" i="26" s="1"/>
  <c r="AX182" i="1"/>
  <c r="J181" i="26" s="1"/>
  <c r="BB182" i="1"/>
  <c r="N181" i="26" s="1"/>
  <c r="BF182" i="1"/>
  <c r="R181" i="26" s="1"/>
  <c r="BJ182" i="1"/>
  <c r="V181" i="26" s="1"/>
  <c r="AT178" i="1"/>
  <c r="F177" i="26" s="1"/>
  <c r="AX178" i="1"/>
  <c r="J177" i="26" s="1"/>
  <c r="BB178" i="1"/>
  <c r="N177" i="26" s="1"/>
  <c r="BF178" i="1"/>
  <c r="R177" i="26" s="1"/>
  <c r="BJ178" i="1"/>
  <c r="V177" i="26" s="1"/>
  <c r="AT174" i="1"/>
  <c r="F173" i="26" s="1"/>
  <c r="AX174" i="1"/>
  <c r="J173" i="26" s="1"/>
  <c r="BB174" i="1"/>
  <c r="N173" i="26" s="1"/>
  <c r="BF174" i="1"/>
  <c r="R173" i="26" s="1"/>
  <c r="BJ174" i="1"/>
  <c r="V173" i="26" s="1"/>
  <c r="AT170" i="1"/>
  <c r="F169" i="26" s="1"/>
  <c r="AX170" i="1"/>
  <c r="J169" i="26" s="1"/>
  <c r="BB170" i="1"/>
  <c r="N169" i="26" s="1"/>
  <c r="BF170" i="1"/>
  <c r="R169" i="26" s="1"/>
  <c r="BJ170" i="1"/>
  <c r="V169" i="26" s="1"/>
  <c r="AT166" i="1"/>
  <c r="F165" i="26" s="1"/>
  <c r="AX166" i="1"/>
  <c r="J165" i="26" s="1"/>
  <c r="BB166" i="1"/>
  <c r="N165" i="26" s="1"/>
  <c r="BF166" i="1"/>
  <c r="R165" i="26" s="1"/>
  <c r="BJ166" i="1"/>
  <c r="V165" i="26" s="1"/>
  <c r="AT162" i="1"/>
  <c r="F161" i="26" s="1"/>
  <c r="AX162" i="1"/>
  <c r="J161" i="26" s="1"/>
  <c r="BB162" i="1"/>
  <c r="N161" i="26" s="1"/>
  <c r="BF162" i="1"/>
  <c r="R161" i="26" s="1"/>
  <c r="BJ162" i="1"/>
  <c r="V161" i="26" s="1"/>
  <c r="AT158" i="1"/>
  <c r="F157" i="26" s="1"/>
  <c r="AX158" i="1"/>
  <c r="J157" i="26" s="1"/>
  <c r="BB158" i="1"/>
  <c r="N157" i="26" s="1"/>
  <c r="BF158" i="1"/>
  <c r="R157" i="26" s="1"/>
  <c r="BJ158" i="1"/>
  <c r="V157" i="26" s="1"/>
  <c r="AQ158" i="1"/>
  <c r="C157" i="26" s="1"/>
  <c r="AV158" i="1"/>
  <c r="H157" i="26" s="1"/>
  <c r="BA158" i="1"/>
  <c r="M157" i="26" s="1"/>
  <c r="BG158" i="1"/>
  <c r="S157" i="26" s="1"/>
  <c r="AT154" i="1"/>
  <c r="F153" i="26" s="1"/>
  <c r="AX154" i="1"/>
  <c r="J153" i="26" s="1"/>
  <c r="BB154" i="1"/>
  <c r="N153" i="26" s="1"/>
  <c r="BF154" i="1"/>
  <c r="R153" i="26" s="1"/>
  <c r="BJ154" i="1"/>
  <c r="V153" i="26" s="1"/>
  <c r="AQ154" i="1"/>
  <c r="C153" i="26" s="1"/>
  <c r="AV154" i="1"/>
  <c r="H153" i="26" s="1"/>
  <c r="BA154" i="1"/>
  <c r="M153" i="26" s="1"/>
  <c r="BG154" i="1"/>
  <c r="S153" i="26" s="1"/>
  <c r="AR150" i="1"/>
  <c r="D149" i="26" s="1"/>
  <c r="AV150" i="1"/>
  <c r="H149" i="26" s="1"/>
  <c r="AZ150" i="1"/>
  <c r="L149" i="26" s="1"/>
  <c r="BD150" i="1"/>
  <c r="P149" i="26" s="1"/>
  <c r="BH150" i="1"/>
  <c r="T149" i="26" s="1"/>
  <c r="AT150" i="1"/>
  <c r="F149" i="26" s="1"/>
  <c r="AY150" i="1"/>
  <c r="K149" i="26" s="1"/>
  <c r="BE150" i="1"/>
  <c r="Q149" i="26" s="1"/>
  <c r="BJ150" i="1"/>
  <c r="V149" i="26" s="1"/>
  <c r="AW150" i="1"/>
  <c r="I149" i="26" s="1"/>
  <c r="BC150" i="1"/>
  <c r="O149" i="26" s="1"/>
  <c r="AR146" i="1"/>
  <c r="D145" i="26" s="1"/>
  <c r="AV146" i="1"/>
  <c r="H145" i="26" s="1"/>
  <c r="AZ146" i="1"/>
  <c r="L145" i="26" s="1"/>
  <c r="BD146" i="1"/>
  <c r="P145" i="26" s="1"/>
  <c r="BH146" i="1"/>
  <c r="T145" i="26" s="1"/>
  <c r="AT146" i="1"/>
  <c r="F145" i="26" s="1"/>
  <c r="AY146" i="1"/>
  <c r="K145" i="26" s="1"/>
  <c r="BE146" i="1"/>
  <c r="Q145" i="26" s="1"/>
  <c r="BJ146" i="1"/>
  <c r="V145" i="26" s="1"/>
  <c r="AQ146" i="1"/>
  <c r="C145" i="26" s="1"/>
  <c r="AX146" i="1"/>
  <c r="J145" i="26" s="1"/>
  <c r="BF146" i="1"/>
  <c r="R145" i="26" s="1"/>
  <c r="AR142" i="1"/>
  <c r="AV142" i="1"/>
  <c r="AZ142" i="1"/>
  <c r="BD142" i="1"/>
  <c r="BH142" i="1"/>
  <c r="AT142" i="1"/>
  <c r="AY142" i="1"/>
  <c r="BE142" i="1"/>
  <c r="BJ142" i="1"/>
  <c r="AS142" i="1"/>
  <c r="BA142" i="1"/>
  <c r="BG142" i="1"/>
  <c r="AX142" i="1"/>
  <c r="BI142" i="1"/>
  <c r="AU142" i="1"/>
  <c r="BC142" i="1"/>
  <c r="AR138" i="1"/>
  <c r="AV138" i="1"/>
  <c r="AZ138" i="1"/>
  <c r="BD138" i="1"/>
  <c r="BH138" i="1"/>
  <c r="AT138" i="1"/>
  <c r="AY138" i="1"/>
  <c r="BE138" i="1"/>
  <c r="BJ138" i="1"/>
  <c r="AU138" i="1"/>
  <c r="BB138" i="1"/>
  <c r="BI138" i="1"/>
  <c r="AS138" i="1"/>
  <c r="BC138" i="1"/>
  <c r="AX138" i="1"/>
  <c r="BG138" i="1"/>
  <c r="AR134" i="1"/>
  <c r="AV134" i="1"/>
  <c r="AZ134" i="1"/>
  <c r="BD134" i="1"/>
  <c r="BH134" i="1"/>
  <c r="AT134" i="1"/>
  <c r="AY134" i="1"/>
  <c r="BE134" i="1"/>
  <c r="BJ134" i="1"/>
  <c r="AW134" i="1"/>
  <c r="BC134" i="1"/>
  <c r="AX134" i="1"/>
  <c r="BG134" i="1"/>
  <c r="AS134" i="1"/>
  <c r="BB134" i="1"/>
  <c r="AR130" i="1"/>
  <c r="AV130" i="1"/>
  <c r="AZ130" i="1"/>
  <c r="BD130" i="1"/>
  <c r="BH130" i="1"/>
  <c r="AT130" i="1"/>
  <c r="AY130" i="1"/>
  <c r="BE130" i="1"/>
  <c r="BJ130" i="1"/>
  <c r="AQ130" i="1"/>
  <c r="AX130" i="1"/>
  <c r="BF130" i="1"/>
  <c r="AS130" i="1"/>
  <c r="BB130" i="1"/>
  <c r="AW130" i="1"/>
  <c r="BG130" i="1"/>
  <c r="AR126" i="1"/>
  <c r="AV126" i="1"/>
  <c r="AZ126" i="1"/>
  <c r="BD126" i="1"/>
  <c r="BH126" i="1"/>
  <c r="AT126" i="1"/>
  <c r="AY126" i="1"/>
  <c r="BE126" i="1"/>
  <c r="BJ126" i="1"/>
  <c r="AS126" i="1"/>
  <c r="BA126" i="1"/>
  <c r="BG126" i="1"/>
  <c r="AW126" i="1"/>
  <c r="BF126" i="1"/>
  <c r="AQ126" i="1"/>
  <c r="BB126" i="1"/>
  <c r="AR122" i="1"/>
  <c r="AV122" i="1"/>
  <c r="AZ122" i="1"/>
  <c r="BD122" i="1"/>
  <c r="BH122" i="1"/>
  <c r="AT122" i="1"/>
  <c r="AY122" i="1"/>
  <c r="BE122" i="1"/>
  <c r="BJ122" i="1"/>
  <c r="AU122" i="1"/>
  <c r="BB122" i="1"/>
  <c r="BI122" i="1"/>
  <c r="AQ122" i="1"/>
  <c r="BA122" i="1"/>
  <c r="AW122" i="1"/>
  <c r="BF122" i="1"/>
  <c r="AR118" i="1"/>
  <c r="AV118" i="1"/>
  <c r="AZ118" i="1"/>
  <c r="BD118" i="1"/>
  <c r="BH118" i="1"/>
  <c r="AT118" i="1"/>
  <c r="AY118" i="1"/>
  <c r="BE118" i="1"/>
  <c r="BJ118" i="1"/>
  <c r="AW118" i="1"/>
  <c r="BC118" i="1"/>
  <c r="AU118" i="1"/>
  <c r="BF118" i="1"/>
  <c r="AQ118" i="1"/>
  <c r="BA118" i="1"/>
  <c r="BI118" i="1"/>
  <c r="AR114" i="1"/>
  <c r="AV114" i="1"/>
  <c r="AZ114" i="1"/>
  <c r="BD114" i="1"/>
  <c r="BH114" i="1"/>
  <c r="AT114" i="1"/>
  <c r="AY114" i="1"/>
  <c r="BE114" i="1"/>
  <c r="BJ114" i="1"/>
  <c r="AQ114" i="1"/>
  <c r="AX114" i="1"/>
  <c r="BF114" i="1"/>
  <c r="BA114" i="1"/>
  <c r="BI114" i="1"/>
  <c r="AU114" i="1"/>
  <c r="BC114" i="1"/>
  <c r="AR110" i="1"/>
  <c r="AV110" i="1"/>
  <c r="AZ110" i="1"/>
  <c r="BD110" i="1"/>
  <c r="BH110" i="1"/>
  <c r="AT110" i="1"/>
  <c r="AY110" i="1"/>
  <c r="BE110" i="1"/>
  <c r="BJ110" i="1"/>
  <c r="AS110" i="1"/>
  <c r="BA110" i="1"/>
  <c r="BG110" i="1"/>
  <c r="AU110" i="1"/>
  <c r="BC110" i="1"/>
  <c r="AX110" i="1"/>
  <c r="BI110" i="1"/>
  <c r="AR106" i="1"/>
  <c r="AV106" i="1"/>
  <c r="AZ106" i="1"/>
  <c r="BD106" i="1"/>
  <c r="BH106" i="1"/>
  <c r="AT106" i="1"/>
  <c r="AY106" i="1"/>
  <c r="BE106" i="1"/>
  <c r="BJ106" i="1"/>
  <c r="AU106" i="1"/>
  <c r="BB106" i="1"/>
  <c r="BI106" i="1"/>
  <c r="AX106" i="1"/>
  <c r="BG106" i="1"/>
  <c r="AS106" i="1"/>
  <c r="BC106" i="1"/>
  <c r="AR102" i="1"/>
  <c r="AV102" i="1"/>
  <c r="AZ102" i="1"/>
  <c r="BD102" i="1"/>
  <c r="BH102" i="1"/>
  <c r="AT102" i="1"/>
  <c r="AY102" i="1"/>
  <c r="BE102" i="1"/>
  <c r="BJ102" i="1"/>
  <c r="AW102" i="1"/>
  <c r="BC102" i="1"/>
  <c r="AS102" i="1"/>
  <c r="BB102" i="1"/>
  <c r="AX102" i="1"/>
  <c r="BG102" i="1"/>
  <c r="AR98" i="1"/>
  <c r="AV98" i="1"/>
  <c r="AZ98" i="1"/>
  <c r="BD98" i="1"/>
  <c r="BH98" i="1"/>
  <c r="AT98" i="1"/>
  <c r="AY98" i="1"/>
  <c r="BE98" i="1"/>
  <c r="BJ98" i="1"/>
  <c r="AQ98" i="1"/>
  <c r="AX98" i="1"/>
  <c r="BF98" i="1"/>
  <c r="AW98" i="1"/>
  <c r="BG98" i="1"/>
  <c r="AS98" i="1"/>
  <c r="BB98" i="1"/>
  <c r="AR94" i="1"/>
  <c r="AV94" i="1"/>
  <c r="AZ94" i="1"/>
  <c r="BD94" i="1"/>
  <c r="BH94" i="1"/>
  <c r="AT94" i="1"/>
  <c r="AY94" i="1"/>
  <c r="BE94" i="1"/>
  <c r="BJ94" i="1"/>
  <c r="AS94" i="1"/>
  <c r="BA94" i="1"/>
  <c r="BG94" i="1"/>
  <c r="AQ94" i="1"/>
  <c r="BB94" i="1"/>
  <c r="AW94" i="1"/>
  <c r="BF94" i="1"/>
  <c r="AR90" i="1"/>
  <c r="AV90" i="1"/>
  <c r="AZ90" i="1"/>
  <c r="BD90" i="1"/>
  <c r="BH90" i="1"/>
  <c r="AT90" i="1"/>
  <c r="AY90" i="1"/>
  <c r="BE90" i="1"/>
  <c r="BJ90" i="1"/>
  <c r="AU90" i="1"/>
  <c r="BB90" i="1"/>
  <c r="BI90" i="1"/>
  <c r="AW90" i="1"/>
  <c r="BF90" i="1"/>
  <c r="AQ90" i="1"/>
  <c r="BA90" i="1"/>
  <c r="AR86" i="1"/>
  <c r="AV86" i="1"/>
  <c r="AZ86" i="1"/>
  <c r="BD86" i="1"/>
  <c r="BH86" i="1"/>
  <c r="AT86" i="1"/>
  <c r="AY86" i="1"/>
  <c r="BE86" i="1"/>
  <c r="BJ86" i="1"/>
  <c r="AW86" i="1"/>
  <c r="BC86" i="1"/>
  <c r="AQ86" i="1"/>
  <c r="BA86" i="1"/>
  <c r="BI86" i="1"/>
  <c r="AX86" i="1"/>
  <c r="AS86" i="1"/>
  <c r="BF86" i="1"/>
  <c r="AR82" i="1"/>
  <c r="AV82" i="1"/>
  <c r="AZ82" i="1"/>
  <c r="BD82" i="1"/>
  <c r="BH82" i="1"/>
  <c r="AT82" i="1"/>
  <c r="AY82" i="1"/>
  <c r="BE82" i="1"/>
  <c r="BJ82" i="1"/>
  <c r="AQ82" i="1"/>
  <c r="AX82" i="1"/>
  <c r="BF82" i="1"/>
  <c r="AU82" i="1"/>
  <c r="BC82" i="1"/>
  <c r="BB82" i="1"/>
  <c r="AW82" i="1"/>
  <c r="BI82" i="1"/>
  <c r="AR78" i="1"/>
  <c r="AV78" i="1"/>
  <c r="AZ78" i="1"/>
  <c r="BD78" i="1"/>
  <c r="BH78" i="1"/>
  <c r="AT78" i="1"/>
  <c r="AY78" i="1"/>
  <c r="BE78" i="1"/>
  <c r="BJ78" i="1"/>
  <c r="AS78" i="1"/>
  <c r="BA78" i="1"/>
  <c r="BG78" i="1"/>
  <c r="AX78" i="1"/>
  <c r="BI78" i="1"/>
  <c r="AU78" i="1"/>
  <c r="BF78" i="1"/>
  <c r="BB78" i="1"/>
  <c r="AR74" i="1"/>
  <c r="AV74" i="1"/>
  <c r="AZ74" i="1"/>
  <c r="BD74" i="1"/>
  <c r="BH74" i="1"/>
  <c r="AT74" i="1"/>
  <c r="AY74" i="1"/>
  <c r="BE74" i="1"/>
  <c r="BJ74" i="1"/>
  <c r="AU74" i="1"/>
  <c r="BB74" i="1"/>
  <c r="BI74" i="1"/>
  <c r="AS74" i="1"/>
  <c r="BC74" i="1"/>
  <c r="AX74" i="1"/>
  <c r="AQ74" i="1"/>
  <c r="BF74" i="1"/>
  <c r="AR70" i="1"/>
  <c r="AV70" i="1"/>
  <c r="AZ70" i="1"/>
  <c r="BD70" i="1"/>
  <c r="BH70" i="1"/>
  <c r="AS70" i="1"/>
  <c r="AX70" i="1"/>
  <c r="BC70" i="1"/>
  <c r="BI70" i="1"/>
  <c r="AT70" i="1"/>
  <c r="AY70" i="1"/>
  <c r="BE70" i="1"/>
  <c r="BJ70" i="1"/>
  <c r="AQ70" i="1"/>
  <c r="BB70" i="1"/>
  <c r="AW70" i="1"/>
  <c r="BG70" i="1"/>
  <c r="BA70" i="1"/>
  <c r="AR66" i="1"/>
  <c r="AV66" i="1"/>
  <c r="AZ66" i="1"/>
  <c r="BD66" i="1"/>
  <c r="BH66" i="1"/>
  <c r="AS66" i="1"/>
  <c r="AX66" i="1"/>
  <c r="BC66" i="1"/>
  <c r="BI66" i="1"/>
  <c r="AT66" i="1"/>
  <c r="AY66" i="1"/>
  <c r="BE66" i="1"/>
  <c r="BJ66" i="1"/>
  <c r="AW66" i="1"/>
  <c r="BG66" i="1"/>
  <c r="AQ66" i="1"/>
  <c r="BF66" i="1"/>
  <c r="AU66" i="1"/>
  <c r="BB66" i="1"/>
  <c r="AR62" i="1"/>
  <c r="AV62" i="1"/>
  <c r="AZ62" i="1"/>
  <c r="BD62" i="1"/>
  <c r="BH62" i="1"/>
  <c r="AS62" i="1"/>
  <c r="AX62" i="1"/>
  <c r="BC62" i="1"/>
  <c r="BI62" i="1"/>
  <c r="AT62" i="1"/>
  <c r="AY62" i="1"/>
  <c r="BE62" i="1"/>
  <c r="BJ62" i="1"/>
  <c r="AQ62" i="1"/>
  <c r="BB62" i="1"/>
  <c r="BA62" i="1"/>
  <c r="AW62" i="1"/>
  <c r="BG62" i="1"/>
  <c r="AS58" i="1"/>
  <c r="AW58" i="1"/>
  <c r="BA58" i="1"/>
  <c r="BE58" i="1"/>
  <c r="BI58" i="1"/>
  <c r="AT58" i="1"/>
  <c r="AY58" i="1"/>
  <c r="BD58" i="1"/>
  <c r="BJ58" i="1"/>
  <c r="AR58" i="1"/>
  <c r="AZ58" i="1"/>
  <c r="BG58" i="1"/>
  <c r="AU58" i="1"/>
  <c r="BB58" i="1"/>
  <c r="BH58" i="1"/>
  <c r="AX58" i="1"/>
  <c r="BC58" i="1"/>
  <c r="AQ58" i="1"/>
  <c r="BF58" i="1"/>
  <c r="AS54" i="1"/>
  <c r="AW54" i="1"/>
  <c r="BA54" i="1"/>
  <c r="BE54" i="1"/>
  <c r="BI54" i="1"/>
  <c r="AT54" i="1"/>
  <c r="AY54" i="1"/>
  <c r="BD54" i="1"/>
  <c r="BJ54" i="1"/>
  <c r="AU54" i="1"/>
  <c r="BB54" i="1"/>
  <c r="BH54" i="1"/>
  <c r="AV54" i="1"/>
  <c r="BC54" i="1"/>
  <c r="AR54" i="1"/>
  <c r="BG54" i="1"/>
  <c r="BF54" i="1"/>
  <c r="AX54" i="1"/>
  <c r="AS50" i="1"/>
  <c r="AW50" i="1"/>
  <c r="BA50" i="1"/>
  <c r="BE50" i="1"/>
  <c r="BI50" i="1"/>
  <c r="AT50" i="1"/>
  <c r="AY50" i="1"/>
  <c r="BD50" i="1"/>
  <c r="BJ50" i="1"/>
  <c r="AV50" i="1"/>
  <c r="BC50" i="1"/>
  <c r="AQ50" i="1"/>
  <c r="AX50" i="1"/>
  <c r="BF50" i="1"/>
  <c r="BB50" i="1"/>
  <c r="AZ50" i="1"/>
  <c r="AR50" i="1"/>
  <c r="BH50" i="1"/>
  <c r="BG50" i="1"/>
  <c r="AS46" i="1"/>
  <c r="AW46" i="1"/>
  <c r="BA46" i="1"/>
  <c r="BE46" i="1"/>
  <c r="BI46" i="1"/>
  <c r="AT46" i="1"/>
  <c r="AY46" i="1"/>
  <c r="BD46" i="1"/>
  <c r="BJ46" i="1"/>
  <c r="AQ46" i="1"/>
  <c r="AX46" i="1"/>
  <c r="BF46" i="1"/>
  <c r="AR46" i="1"/>
  <c r="AZ46" i="1"/>
  <c r="BG46" i="1"/>
  <c r="AV46" i="1"/>
  <c r="BC46" i="1"/>
  <c r="AU46" i="1"/>
  <c r="BH46" i="1"/>
  <c r="AS42" i="1"/>
  <c r="AW42" i="1"/>
  <c r="BA42" i="1"/>
  <c r="BE42" i="1"/>
  <c r="BI42" i="1"/>
  <c r="AT42" i="1"/>
  <c r="AY42" i="1"/>
  <c r="BD42" i="1"/>
  <c r="BJ42" i="1"/>
  <c r="AR42" i="1"/>
  <c r="AZ42" i="1"/>
  <c r="BG42" i="1"/>
  <c r="AU42" i="1"/>
  <c r="BB42" i="1"/>
  <c r="BH42" i="1"/>
  <c r="AQ42" i="1"/>
  <c r="BF42" i="1"/>
  <c r="AV42" i="1"/>
  <c r="BC42" i="1"/>
  <c r="BH213" i="1"/>
  <c r="BC213" i="1"/>
  <c r="AW213" i="1"/>
  <c r="BG212" i="1"/>
  <c r="BA212" i="1"/>
  <c r="AV212" i="1"/>
  <c r="BE211" i="1"/>
  <c r="AZ211" i="1"/>
  <c r="AU211" i="1"/>
  <c r="BI210" i="1"/>
  <c r="BD210" i="1"/>
  <c r="AY210" i="1"/>
  <c r="AS210" i="1"/>
  <c r="BH209" i="1"/>
  <c r="BC209" i="1"/>
  <c r="AW209" i="1"/>
  <c r="BG208" i="1"/>
  <c r="BA208" i="1"/>
  <c r="AV208" i="1"/>
  <c r="AQ208" i="1"/>
  <c r="BE207" i="1"/>
  <c r="AZ207" i="1"/>
  <c r="AU207" i="1"/>
  <c r="BI206" i="1"/>
  <c r="BD206" i="1"/>
  <c r="AY206" i="1"/>
  <c r="AS206" i="1"/>
  <c r="BH205" i="1"/>
  <c r="BC205" i="1"/>
  <c r="AW205" i="1"/>
  <c r="BG204" i="1"/>
  <c r="BA204" i="1"/>
  <c r="AV204" i="1"/>
  <c r="AQ204" i="1"/>
  <c r="BE203" i="1"/>
  <c r="AZ203" i="1"/>
  <c r="AU203" i="1"/>
  <c r="BI202" i="1"/>
  <c r="U201" i="26" s="1"/>
  <c r="BD202" i="1"/>
  <c r="P201" i="26" s="1"/>
  <c r="AY202" i="1"/>
  <c r="K201" i="26" s="1"/>
  <c r="AS202" i="1"/>
  <c r="E201" i="26" s="1"/>
  <c r="BH201" i="1"/>
  <c r="T200" i="26" s="1"/>
  <c r="BC201" i="1"/>
  <c r="O200" i="26" s="1"/>
  <c r="AW201" i="1"/>
  <c r="I200" i="26" s="1"/>
  <c r="BG200" i="1"/>
  <c r="S199" i="26" s="1"/>
  <c r="BA200" i="1"/>
  <c r="M199" i="26" s="1"/>
  <c r="AV200" i="1"/>
  <c r="H199" i="26" s="1"/>
  <c r="BE199" i="1"/>
  <c r="Q198" i="26" s="1"/>
  <c r="AZ199" i="1"/>
  <c r="L198" i="26" s="1"/>
  <c r="AU199" i="1"/>
  <c r="G198" i="26" s="1"/>
  <c r="BI198" i="1"/>
  <c r="U197" i="26" s="1"/>
  <c r="BD198" i="1"/>
  <c r="P197" i="26" s="1"/>
  <c r="AY198" i="1"/>
  <c r="K197" i="26" s="1"/>
  <c r="AS198" i="1"/>
  <c r="E197" i="26" s="1"/>
  <c r="BH197" i="1"/>
  <c r="T196" i="26" s="1"/>
  <c r="BC197" i="1"/>
  <c r="O196" i="26" s="1"/>
  <c r="AW197" i="1"/>
  <c r="I196" i="26" s="1"/>
  <c r="BG196" i="1"/>
  <c r="S195" i="26" s="1"/>
  <c r="BA196" i="1"/>
  <c r="M195" i="26" s="1"/>
  <c r="AV196" i="1"/>
  <c r="H195" i="26" s="1"/>
  <c r="AQ196" i="1"/>
  <c r="C195" i="26" s="1"/>
  <c r="BE195" i="1"/>
  <c r="Q194" i="26" s="1"/>
  <c r="AZ195" i="1"/>
  <c r="L194" i="26" s="1"/>
  <c r="AU195" i="1"/>
  <c r="G194" i="26" s="1"/>
  <c r="BI194" i="1"/>
  <c r="U193" i="26" s="1"/>
  <c r="BD194" i="1"/>
  <c r="P193" i="26" s="1"/>
  <c r="AY194" i="1"/>
  <c r="K193" i="26" s="1"/>
  <c r="AS194" i="1"/>
  <c r="E193" i="26" s="1"/>
  <c r="BH193" i="1"/>
  <c r="T192" i="26" s="1"/>
  <c r="BC193" i="1"/>
  <c r="O192" i="26" s="1"/>
  <c r="AW193" i="1"/>
  <c r="I192" i="26" s="1"/>
  <c r="BG192" i="1"/>
  <c r="S191" i="26" s="1"/>
  <c r="BA192" i="1"/>
  <c r="M191" i="26" s="1"/>
  <c r="AV192" i="1"/>
  <c r="H191" i="26" s="1"/>
  <c r="AQ192" i="1"/>
  <c r="C191" i="26" s="1"/>
  <c r="BE191" i="1"/>
  <c r="Q190" i="26" s="1"/>
  <c r="AZ191" i="1"/>
  <c r="L190" i="26" s="1"/>
  <c r="AU191" i="1"/>
  <c r="G190" i="26" s="1"/>
  <c r="BI190" i="1"/>
  <c r="U189" i="26" s="1"/>
  <c r="BD190" i="1"/>
  <c r="P189" i="26" s="1"/>
  <c r="AY190" i="1"/>
  <c r="K189" i="26" s="1"/>
  <c r="AS190" i="1"/>
  <c r="E189" i="26" s="1"/>
  <c r="BH189" i="1"/>
  <c r="T188" i="26" s="1"/>
  <c r="BC189" i="1"/>
  <c r="O188" i="26" s="1"/>
  <c r="AW189" i="1"/>
  <c r="I188" i="26" s="1"/>
  <c r="BG188" i="1"/>
  <c r="S187" i="26" s="1"/>
  <c r="BA188" i="1"/>
  <c r="M187" i="26" s="1"/>
  <c r="AV188" i="1"/>
  <c r="H187" i="26" s="1"/>
  <c r="BE187" i="1"/>
  <c r="Q186" i="26" s="1"/>
  <c r="AZ187" i="1"/>
  <c r="L186" i="26" s="1"/>
  <c r="AU187" i="1"/>
  <c r="G186" i="26" s="1"/>
  <c r="BI186" i="1"/>
  <c r="U185" i="26" s="1"/>
  <c r="BD186" i="1"/>
  <c r="P185" i="26" s="1"/>
  <c r="AY186" i="1"/>
  <c r="K185" i="26" s="1"/>
  <c r="AS186" i="1"/>
  <c r="E185" i="26" s="1"/>
  <c r="BH185" i="1"/>
  <c r="T184" i="26" s="1"/>
  <c r="BC185" i="1"/>
  <c r="O184" i="26" s="1"/>
  <c r="AW185" i="1"/>
  <c r="I184" i="26" s="1"/>
  <c r="BG184" i="1"/>
  <c r="S183" i="26" s="1"/>
  <c r="BA184" i="1"/>
  <c r="M183" i="26" s="1"/>
  <c r="AV184" i="1"/>
  <c r="H183" i="26" s="1"/>
  <c r="AQ184" i="1"/>
  <c r="C183" i="26" s="1"/>
  <c r="BE183" i="1"/>
  <c r="Q182" i="26" s="1"/>
  <c r="AZ183" i="1"/>
  <c r="L182" i="26" s="1"/>
  <c r="AU183" i="1"/>
  <c r="G182" i="26" s="1"/>
  <c r="BI182" i="1"/>
  <c r="U181" i="26" s="1"/>
  <c r="BD182" i="1"/>
  <c r="P181" i="26" s="1"/>
  <c r="AY182" i="1"/>
  <c r="K181" i="26" s="1"/>
  <c r="AS182" i="1"/>
  <c r="E181" i="26" s="1"/>
  <c r="BH181" i="1"/>
  <c r="T180" i="26" s="1"/>
  <c r="BC181" i="1"/>
  <c r="O180" i="26" s="1"/>
  <c r="AW181" i="1"/>
  <c r="I180" i="26" s="1"/>
  <c r="BG180" i="1"/>
  <c r="S179" i="26" s="1"/>
  <c r="BA180" i="1"/>
  <c r="M179" i="26" s="1"/>
  <c r="AV180" i="1"/>
  <c r="H179" i="26" s="1"/>
  <c r="AQ180" i="1"/>
  <c r="C179" i="26" s="1"/>
  <c r="BE179" i="1"/>
  <c r="Q178" i="26" s="1"/>
  <c r="AZ179" i="1"/>
  <c r="L178" i="26" s="1"/>
  <c r="AU179" i="1"/>
  <c r="G178" i="26" s="1"/>
  <c r="BI178" i="1"/>
  <c r="U177" i="26" s="1"/>
  <c r="BD178" i="1"/>
  <c r="P177" i="26" s="1"/>
  <c r="AY178" i="1"/>
  <c r="K177" i="26" s="1"/>
  <c r="AS178" i="1"/>
  <c r="E177" i="26" s="1"/>
  <c r="BH177" i="1"/>
  <c r="T176" i="26" s="1"/>
  <c r="BC177" i="1"/>
  <c r="O176" i="26" s="1"/>
  <c r="AW177" i="1"/>
  <c r="I176" i="26" s="1"/>
  <c r="BG176" i="1"/>
  <c r="S175" i="26" s="1"/>
  <c r="BA176" i="1"/>
  <c r="M175" i="26" s="1"/>
  <c r="AV176" i="1"/>
  <c r="H175" i="26" s="1"/>
  <c r="BE175" i="1"/>
  <c r="Q174" i="26" s="1"/>
  <c r="AZ175" i="1"/>
  <c r="L174" i="26" s="1"/>
  <c r="AU175" i="1"/>
  <c r="G174" i="26" s="1"/>
  <c r="BI174" i="1"/>
  <c r="U173" i="26" s="1"/>
  <c r="BD174" i="1"/>
  <c r="P173" i="26" s="1"/>
  <c r="AY174" i="1"/>
  <c r="K173" i="26" s="1"/>
  <c r="AS174" i="1"/>
  <c r="E173" i="26" s="1"/>
  <c r="BH173" i="1"/>
  <c r="T172" i="26" s="1"/>
  <c r="BC173" i="1"/>
  <c r="O172" i="26" s="1"/>
  <c r="AW173" i="1"/>
  <c r="I172" i="26" s="1"/>
  <c r="BG172" i="1"/>
  <c r="S171" i="26" s="1"/>
  <c r="BA172" i="1"/>
  <c r="M171" i="26" s="1"/>
  <c r="AV172" i="1"/>
  <c r="H171" i="26" s="1"/>
  <c r="AQ172" i="1"/>
  <c r="C171" i="26" s="1"/>
  <c r="BE171" i="1"/>
  <c r="Q170" i="26" s="1"/>
  <c r="AZ171" i="1"/>
  <c r="L170" i="26" s="1"/>
  <c r="AU171" i="1"/>
  <c r="G170" i="26" s="1"/>
  <c r="BI170" i="1"/>
  <c r="U169" i="26" s="1"/>
  <c r="BD170" i="1"/>
  <c r="P169" i="26" s="1"/>
  <c r="AY170" i="1"/>
  <c r="K169" i="26" s="1"/>
  <c r="AS170" i="1"/>
  <c r="E169" i="26" s="1"/>
  <c r="BH169" i="1"/>
  <c r="T168" i="26" s="1"/>
  <c r="BC169" i="1"/>
  <c r="O168" i="26" s="1"/>
  <c r="AW169" i="1"/>
  <c r="I168" i="26" s="1"/>
  <c r="BG168" i="1"/>
  <c r="S167" i="26" s="1"/>
  <c r="BA168" i="1"/>
  <c r="M167" i="26" s="1"/>
  <c r="AV168" i="1"/>
  <c r="H167" i="26" s="1"/>
  <c r="AQ168" i="1"/>
  <c r="C167" i="26" s="1"/>
  <c r="BE167" i="1"/>
  <c r="Q166" i="26" s="1"/>
  <c r="AZ167" i="1"/>
  <c r="L166" i="26" s="1"/>
  <c r="AU167" i="1"/>
  <c r="G166" i="26" s="1"/>
  <c r="BI166" i="1"/>
  <c r="U165" i="26" s="1"/>
  <c r="BD166" i="1"/>
  <c r="P165" i="26" s="1"/>
  <c r="AY166" i="1"/>
  <c r="K165" i="26" s="1"/>
  <c r="AS166" i="1"/>
  <c r="E165" i="26" s="1"/>
  <c r="BH165" i="1"/>
  <c r="T164" i="26" s="1"/>
  <c r="BC165" i="1"/>
  <c r="O164" i="26" s="1"/>
  <c r="AW165" i="1"/>
  <c r="I164" i="26" s="1"/>
  <c r="BG164" i="1"/>
  <c r="S163" i="26" s="1"/>
  <c r="BA164" i="1"/>
  <c r="M163" i="26" s="1"/>
  <c r="AV164" i="1"/>
  <c r="H163" i="26" s="1"/>
  <c r="BE163" i="1"/>
  <c r="Q162" i="26" s="1"/>
  <c r="AZ163" i="1"/>
  <c r="L162" i="26" s="1"/>
  <c r="AU163" i="1"/>
  <c r="G162" i="26" s="1"/>
  <c r="BI162" i="1"/>
  <c r="U161" i="26" s="1"/>
  <c r="BD162" i="1"/>
  <c r="P161" i="26" s="1"/>
  <c r="AY162" i="1"/>
  <c r="K161" i="26" s="1"/>
  <c r="AS162" i="1"/>
  <c r="E161" i="26" s="1"/>
  <c r="BH161" i="1"/>
  <c r="T160" i="26" s="1"/>
  <c r="BC161" i="1"/>
  <c r="O160" i="26" s="1"/>
  <c r="AW161" i="1"/>
  <c r="I160" i="26" s="1"/>
  <c r="BG160" i="1"/>
  <c r="S159" i="26" s="1"/>
  <c r="AZ160" i="1"/>
  <c r="L159" i="26" s="1"/>
  <c r="AR160" i="1"/>
  <c r="D159" i="26" s="1"/>
  <c r="BE159" i="1"/>
  <c r="Q158" i="26" s="1"/>
  <c r="AY159" i="1"/>
  <c r="K158" i="26" s="1"/>
  <c r="AQ159" i="1"/>
  <c r="C158" i="26" s="1"/>
  <c r="BD158" i="1"/>
  <c r="P157" i="26" s="1"/>
  <c r="AW158" i="1"/>
  <c r="I157" i="26" s="1"/>
  <c r="BI157" i="1"/>
  <c r="U156" i="26" s="1"/>
  <c r="BC157" i="1"/>
  <c r="O156" i="26" s="1"/>
  <c r="BH156" i="1"/>
  <c r="T155" i="26" s="1"/>
  <c r="BA156" i="1"/>
  <c r="M155" i="26" s="1"/>
  <c r="AU156" i="1"/>
  <c r="G155" i="26" s="1"/>
  <c r="BG155" i="1"/>
  <c r="S154" i="26" s="1"/>
  <c r="AZ155" i="1"/>
  <c r="L154" i="26" s="1"/>
  <c r="AS155" i="1"/>
  <c r="E154" i="26" s="1"/>
  <c r="BE154" i="1"/>
  <c r="Q153" i="26" s="1"/>
  <c r="AY154" i="1"/>
  <c r="K153" i="26" s="1"/>
  <c r="AR154" i="1"/>
  <c r="D153" i="26" s="1"/>
  <c r="BD153" i="1"/>
  <c r="P152" i="26" s="1"/>
  <c r="BI152" i="1"/>
  <c r="U151" i="26" s="1"/>
  <c r="BI151" i="1"/>
  <c r="U150" i="26" s="1"/>
  <c r="AY151" i="1"/>
  <c r="K150" i="26" s="1"/>
  <c r="BI150" i="1"/>
  <c r="U149" i="26" s="1"/>
  <c r="BA150" i="1"/>
  <c r="M149" i="26" s="1"/>
  <c r="AQ150" i="1"/>
  <c r="C149" i="26" s="1"/>
  <c r="BA149" i="1"/>
  <c r="M148" i="26" s="1"/>
  <c r="BC148" i="1"/>
  <c r="O147" i="26" s="1"/>
  <c r="AS148" i="1"/>
  <c r="E147" i="26" s="1"/>
  <c r="BC147" i="1"/>
  <c r="O146" i="26" s="1"/>
  <c r="AT147" i="1"/>
  <c r="F146" i="26" s="1"/>
  <c r="BC146" i="1"/>
  <c r="O145" i="26" s="1"/>
  <c r="AU146" i="1"/>
  <c r="G145" i="26" s="1"/>
  <c r="BF145" i="1"/>
  <c r="R144" i="26" s="1"/>
  <c r="BF144" i="1"/>
  <c r="AX144" i="1"/>
  <c r="BG143" i="1"/>
  <c r="AW143" i="1"/>
  <c r="AW142" i="1"/>
  <c r="AY139" i="1"/>
  <c r="BA138" i="1"/>
  <c r="BC136" i="1"/>
  <c r="BC135" i="1"/>
  <c r="BF134" i="1"/>
  <c r="BF132" i="1"/>
  <c r="BI131" i="1"/>
  <c r="BI130" i="1"/>
  <c r="BJ129" i="1"/>
  <c r="AS127" i="1"/>
  <c r="AU126" i="1"/>
  <c r="AX123" i="1"/>
  <c r="AX122" i="1"/>
  <c r="BA120" i="1"/>
  <c r="BB119" i="1"/>
  <c r="BB118" i="1"/>
  <c r="BE116" i="1"/>
  <c r="BE115" i="1"/>
  <c r="BG114" i="1"/>
  <c r="BJ111" i="1"/>
  <c r="AQ111" i="1"/>
  <c r="AQ110" i="1"/>
  <c r="AT108" i="1"/>
  <c r="AT107" i="1"/>
  <c r="AW106" i="1"/>
  <c r="AX104" i="1"/>
  <c r="AY103" i="1"/>
  <c r="BA102" i="1"/>
  <c r="BC99" i="1"/>
  <c r="BC98" i="1"/>
  <c r="BF96" i="1"/>
  <c r="BG95" i="1"/>
  <c r="BI94" i="1"/>
  <c r="BJ92" i="1"/>
  <c r="AS92" i="1"/>
  <c r="AS91" i="1"/>
  <c r="AS90" i="1"/>
  <c r="BG86" i="1"/>
  <c r="AX84" i="1"/>
  <c r="AQ83" i="1"/>
  <c r="BA80" i="1"/>
  <c r="AW79" i="1"/>
  <c r="AQ78" i="1"/>
  <c r="AY75" i="1"/>
  <c r="AW74" i="1"/>
  <c r="BJ72" i="1"/>
  <c r="BB71" i="1"/>
  <c r="BG67" i="1"/>
  <c r="AU62" i="1"/>
  <c r="AT55" i="1"/>
  <c r="AU52" i="1"/>
  <c r="AX48" i="1"/>
  <c r="AZ44" i="1"/>
  <c r="AT212" i="1"/>
  <c r="AX212" i="1"/>
  <c r="BB212" i="1"/>
  <c r="BF212" i="1"/>
  <c r="BJ212" i="1"/>
  <c r="AT200" i="1"/>
  <c r="F199" i="26" s="1"/>
  <c r="AX200" i="1"/>
  <c r="J199" i="26" s="1"/>
  <c r="BB200" i="1"/>
  <c r="N199" i="26" s="1"/>
  <c r="BF200" i="1"/>
  <c r="R199" i="26" s="1"/>
  <c r="BJ200" i="1"/>
  <c r="V199" i="26" s="1"/>
  <c r="AT188" i="1"/>
  <c r="F187" i="26" s="1"/>
  <c r="AX188" i="1"/>
  <c r="J187" i="26" s="1"/>
  <c r="BB188" i="1"/>
  <c r="N187" i="26" s="1"/>
  <c r="BF188" i="1"/>
  <c r="R187" i="26" s="1"/>
  <c r="BJ188" i="1"/>
  <c r="V187" i="26" s="1"/>
  <c r="AT176" i="1"/>
  <c r="F175" i="26" s="1"/>
  <c r="AX176" i="1"/>
  <c r="J175" i="26" s="1"/>
  <c r="BB176" i="1"/>
  <c r="N175" i="26" s="1"/>
  <c r="BF176" i="1"/>
  <c r="R175" i="26" s="1"/>
  <c r="BJ176" i="1"/>
  <c r="V175" i="26" s="1"/>
  <c r="AT164" i="1"/>
  <c r="F163" i="26" s="1"/>
  <c r="AX164" i="1"/>
  <c r="J163" i="26" s="1"/>
  <c r="BB164" i="1"/>
  <c r="N163" i="26" s="1"/>
  <c r="BF164" i="1"/>
  <c r="R163" i="26" s="1"/>
  <c r="BJ164" i="1"/>
  <c r="V163" i="26" s="1"/>
  <c r="AR152" i="1"/>
  <c r="D151" i="26" s="1"/>
  <c r="AV152" i="1"/>
  <c r="H151" i="26" s="1"/>
  <c r="AZ152" i="1"/>
  <c r="L151" i="26" s="1"/>
  <c r="BD152" i="1"/>
  <c r="P151" i="26" s="1"/>
  <c r="BH152" i="1"/>
  <c r="T151" i="26" s="1"/>
  <c r="AQ152" i="1"/>
  <c r="C151" i="26" s="1"/>
  <c r="AW152" i="1"/>
  <c r="I151" i="26" s="1"/>
  <c r="BB152" i="1"/>
  <c r="N151" i="26" s="1"/>
  <c r="BG152" i="1"/>
  <c r="S151" i="26" s="1"/>
  <c r="AS152" i="1"/>
  <c r="E151" i="26" s="1"/>
  <c r="AY152" i="1"/>
  <c r="K151" i="26" s="1"/>
  <c r="BF152" i="1"/>
  <c r="R151" i="26" s="1"/>
  <c r="AR140" i="1"/>
  <c r="AV140" i="1"/>
  <c r="AZ140" i="1"/>
  <c r="BD140" i="1"/>
  <c r="BH140" i="1"/>
  <c r="AQ140" i="1"/>
  <c r="AW140" i="1"/>
  <c r="BB140" i="1"/>
  <c r="BG140" i="1"/>
  <c r="AX140" i="1"/>
  <c r="BE140" i="1"/>
  <c r="AS140" i="1"/>
  <c r="BA140" i="1"/>
  <c r="BJ140" i="1"/>
  <c r="AU140" i="1"/>
  <c r="BF140" i="1"/>
  <c r="AR128" i="1"/>
  <c r="AV128" i="1"/>
  <c r="AZ128" i="1"/>
  <c r="BD128" i="1"/>
  <c r="BH128" i="1"/>
  <c r="AQ128" i="1"/>
  <c r="AW128" i="1"/>
  <c r="BB128" i="1"/>
  <c r="BG128" i="1"/>
  <c r="AU128" i="1"/>
  <c r="BC128" i="1"/>
  <c r="BJ128" i="1"/>
  <c r="AT128" i="1"/>
  <c r="BE128" i="1"/>
  <c r="AY128" i="1"/>
  <c r="BI128" i="1"/>
  <c r="AR124" i="1"/>
  <c r="AV124" i="1"/>
  <c r="AZ124" i="1"/>
  <c r="BD124" i="1"/>
  <c r="BH124" i="1"/>
  <c r="AQ124" i="1"/>
  <c r="AW124" i="1"/>
  <c r="BB124" i="1"/>
  <c r="BG124" i="1"/>
  <c r="AX124" i="1"/>
  <c r="BE124" i="1"/>
  <c r="AY124" i="1"/>
  <c r="BI124" i="1"/>
  <c r="AT124" i="1"/>
  <c r="BC124" i="1"/>
  <c r="AR112" i="1"/>
  <c r="AV112" i="1"/>
  <c r="AZ112" i="1"/>
  <c r="BD112" i="1"/>
  <c r="BH112" i="1"/>
  <c r="AQ112" i="1"/>
  <c r="AW112" i="1"/>
  <c r="BB112" i="1"/>
  <c r="BG112" i="1"/>
  <c r="AU112" i="1"/>
  <c r="BC112" i="1"/>
  <c r="BJ112" i="1"/>
  <c r="AS112" i="1"/>
  <c r="BA112" i="1"/>
  <c r="AX112" i="1"/>
  <c r="BF112" i="1"/>
  <c r="AR100" i="1"/>
  <c r="AV100" i="1"/>
  <c r="AZ100" i="1"/>
  <c r="BD100" i="1"/>
  <c r="BH100" i="1"/>
  <c r="AQ100" i="1"/>
  <c r="AW100" i="1"/>
  <c r="BB100" i="1"/>
  <c r="BG100" i="1"/>
  <c r="AT100" i="1"/>
  <c r="BA100" i="1"/>
  <c r="BI100" i="1"/>
  <c r="AU100" i="1"/>
  <c r="BE100" i="1"/>
  <c r="AY100" i="1"/>
  <c r="BJ100" i="1"/>
  <c r="AR88" i="1"/>
  <c r="AV88" i="1"/>
  <c r="AZ88" i="1"/>
  <c r="BD88" i="1"/>
  <c r="BH88" i="1"/>
  <c r="AQ88" i="1"/>
  <c r="AW88" i="1"/>
  <c r="BB88" i="1"/>
  <c r="BG88" i="1"/>
  <c r="AS88" i="1"/>
  <c r="AY88" i="1"/>
  <c r="BF88" i="1"/>
  <c r="AX88" i="1"/>
  <c r="AU88" i="1"/>
  <c r="BI88" i="1"/>
  <c r="BC88" i="1"/>
  <c r="AR76" i="1"/>
  <c r="AV76" i="1"/>
  <c r="AZ76" i="1"/>
  <c r="BD76" i="1"/>
  <c r="BH76" i="1"/>
  <c r="AQ76" i="1"/>
  <c r="AW76" i="1"/>
  <c r="BB76" i="1"/>
  <c r="BG76" i="1"/>
  <c r="AX76" i="1"/>
  <c r="BE76" i="1"/>
  <c r="AS76" i="1"/>
  <c r="BA76" i="1"/>
  <c r="BJ76" i="1"/>
  <c r="AU76" i="1"/>
  <c r="BI76" i="1"/>
  <c r="BC76" i="1"/>
  <c r="AR64" i="1"/>
  <c r="AV64" i="1"/>
  <c r="AZ64" i="1"/>
  <c r="BD64" i="1"/>
  <c r="BH64" i="1"/>
  <c r="AU64" i="1"/>
  <c r="BA64" i="1"/>
  <c r="BF64" i="1"/>
  <c r="AQ64" i="1"/>
  <c r="AW64" i="1"/>
  <c r="BB64" i="1"/>
  <c r="BG64" i="1"/>
  <c r="AT64" i="1"/>
  <c r="BE64" i="1"/>
  <c r="BC64" i="1"/>
  <c r="AX64" i="1"/>
  <c r="BI64" i="1"/>
  <c r="AS60" i="1"/>
  <c r="AQ60" i="1"/>
  <c r="AV60" i="1"/>
  <c r="AZ60" i="1"/>
  <c r="BD60" i="1"/>
  <c r="BH60" i="1"/>
  <c r="AU60" i="1"/>
  <c r="BA60" i="1"/>
  <c r="BF60" i="1"/>
  <c r="AW60" i="1"/>
  <c r="BB60" i="1"/>
  <c r="BG60" i="1"/>
  <c r="AY60" i="1"/>
  <c r="BJ60" i="1"/>
  <c r="AX60" i="1"/>
  <c r="BC60" i="1"/>
  <c r="AR60" i="1"/>
  <c r="BI60" i="1"/>
  <c r="AS40" i="1"/>
  <c r="AW40" i="1"/>
  <c r="BA40" i="1"/>
  <c r="BE40" i="1"/>
  <c r="BI40" i="1"/>
  <c r="AQ40" i="1"/>
  <c r="AV40" i="1"/>
  <c r="BB40" i="1"/>
  <c r="BG40" i="1"/>
  <c r="AX40" i="1"/>
  <c r="BD40" i="1"/>
  <c r="AR40" i="1"/>
  <c r="AY40" i="1"/>
  <c r="BF40" i="1"/>
  <c r="BC40" i="1"/>
  <c r="AU40" i="1"/>
  <c r="BH40" i="1"/>
  <c r="BJ40" i="1"/>
  <c r="AT40" i="1"/>
  <c r="I210" i="19"/>
  <c r="M209" i="19"/>
  <c r="Q208" i="19"/>
  <c r="M205" i="19"/>
  <c r="Q204" i="19"/>
  <c r="I202" i="19"/>
  <c r="AT213" i="1"/>
  <c r="AX213" i="1"/>
  <c r="BB213" i="1"/>
  <c r="BF213" i="1"/>
  <c r="BJ213" i="1"/>
  <c r="AT209" i="1"/>
  <c r="AX209" i="1"/>
  <c r="BB209" i="1"/>
  <c r="BF209" i="1"/>
  <c r="BJ209" i="1"/>
  <c r="AT205" i="1"/>
  <c r="AX205" i="1"/>
  <c r="BB205" i="1"/>
  <c r="BF205" i="1"/>
  <c r="BJ205" i="1"/>
  <c r="AT201" i="1"/>
  <c r="F200" i="26" s="1"/>
  <c r="AX201" i="1"/>
  <c r="J200" i="26" s="1"/>
  <c r="BB201" i="1"/>
  <c r="N200" i="26" s="1"/>
  <c r="BF201" i="1"/>
  <c r="R200" i="26" s="1"/>
  <c r="BJ201" i="1"/>
  <c r="V200" i="26" s="1"/>
  <c r="AT197" i="1"/>
  <c r="F196" i="26" s="1"/>
  <c r="AX197" i="1"/>
  <c r="J196" i="26" s="1"/>
  <c r="BB197" i="1"/>
  <c r="N196" i="26" s="1"/>
  <c r="BF197" i="1"/>
  <c r="R196" i="26" s="1"/>
  <c r="BJ197" i="1"/>
  <c r="V196" i="26" s="1"/>
  <c r="AT193" i="1"/>
  <c r="F192" i="26" s="1"/>
  <c r="AX193" i="1"/>
  <c r="J192" i="26" s="1"/>
  <c r="BB193" i="1"/>
  <c r="N192" i="26" s="1"/>
  <c r="BF193" i="1"/>
  <c r="R192" i="26" s="1"/>
  <c r="BJ193" i="1"/>
  <c r="V192" i="26" s="1"/>
  <c r="AT189" i="1"/>
  <c r="F188" i="26" s="1"/>
  <c r="AX189" i="1"/>
  <c r="J188" i="26" s="1"/>
  <c r="BB189" i="1"/>
  <c r="N188" i="26" s="1"/>
  <c r="BF189" i="1"/>
  <c r="R188" i="26" s="1"/>
  <c r="BJ189" i="1"/>
  <c r="V188" i="26" s="1"/>
  <c r="AT185" i="1"/>
  <c r="F184" i="26" s="1"/>
  <c r="AX185" i="1"/>
  <c r="J184" i="26" s="1"/>
  <c r="BB185" i="1"/>
  <c r="N184" i="26" s="1"/>
  <c r="BF185" i="1"/>
  <c r="R184" i="26" s="1"/>
  <c r="BJ185" i="1"/>
  <c r="V184" i="26" s="1"/>
  <c r="AT181" i="1"/>
  <c r="F180" i="26" s="1"/>
  <c r="AX181" i="1"/>
  <c r="J180" i="26" s="1"/>
  <c r="BB181" i="1"/>
  <c r="N180" i="26" s="1"/>
  <c r="BF181" i="1"/>
  <c r="R180" i="26" s="1"/>
  <c r="BJ181" i="1"/>
  <c r="V180" i="26" s="1"/>
  <c r="AT177" i="1"/>
  <c r="F176" i="26" s="1"/>
  <c r="AX177" i="1"/>
  <c r="J176" i="26" s="1"/>
  <c r="BB177" i="1"/>
  <c r="N176" i="26" s="1"/>
  <c r="BF177" i="1"/>
  <c r="R176" i="26" s="1"/>
  <c r="BJ177" i="1"/>
  <c r="V176" i="26" s="1"/>
  <c r="AT173" i="1"/>
  <c r="F172" i="26" s="1"/>
  <c r="AX173" i="1"/>
  <c r="J172" i="26" s="1"/>
  <c r="BB173" i="1"/>
  <c r="N172" i="26" s="1"/>
  <c r="BF173" i="1"/>
  <c r="R172" i="26" s="1"/>
  <c r="BJ173" i="1"/>
  <c r="V172" i="26" s="1"/>
  <c r="AT169" i="1"/>
  <c r="F168" i="26" s="1"/>
  <c r="AX169" i="1"/>
  <c r="J168" i="26" s="1"/>
  <c r="BB169" i="1"/>
  <c r="N168" i="26" s="1"/>
  <c r="BF169" i="1"/>
  <c r="R168" i="26" s="1"/>
  <c r="BJ169" i="1"/>
  <c r="V168" i="26" s="1"/>
  <c r="AT165" i="1"/>
  <c r="F164" i="26" s="1"/>
  <c r="AX165" i="1"/>
  <c r="J164" i="26" s="1"/>
  <c r="BB165" i="1"/>
  <c r="N164" i="26" s="1"/>
  <c r="BF165" i="1"/>
  <c r="R164" i="26" s="1"/>
  <c r="BJ165" i="1"/>
  <c r="V164" i="26" s="1"/>
  <c r="AT161" i="1"/>
  <c r="F160" i="26" s="1"/>
  <c r="AX161" i="1"/>
  <c r="J160" i="26" s="1"/>
  <c r="BB161" i="1"/>
  <c r="N160" i="26" s="1"/>
  <c r="BF161" i="1"/>
  <c r="R160" i="26" s="1"/>
  <c r="BJ161" i="1"/>
  <c r="V160" i="26" s="1"/>
  <c r="AT157" i="1"/>
  <c r="F156" i="26" s="1"/>
  <c r="AX157" i="1"/>
  <c r="J156" i="26" s="1"/>
  <c r="BB157" i="1"/>
  <c r="N156" i="26" s="1"/>
  <c r="BF157" i="1"/>
  <c r="R156" i="26" s="1"/>
  <c r="BJ157" i="1"/>
  <c r="V156" i="26" s="1"/>
  <c r="AU157" i="1"/>
  <c r="G156" i="26" s="1"/>
  <c r="AZ157" i="1"/>
  <c r="L156" i="26" s="1"/>
  <c r="BE157" i="1"/>
  <c r="Q156" i="26" s="1"/>
  <c r="AR153" i="1"/>
  <c r="D152" i="26" s="1"/>
  <c r="AV153" i="1"/>
  <c r="H152" i="26" s="1"/>
  <c r="AS153" i="1"/>
  <c r="E152" i="26" s="1"/>
  <c r="AX153" i="1"/>
  <c r="J152" i="26" s="1"/>
  <c r="BB153" i="1"/>
  <c r="N152" i="26" s="1"/>
  <c r="BF153" i="1"/>
  <c r="R152" i="26" s="1"/>
  <c r="BJ153" i="1"/>
  <c r="V152" i="26" s="1"/>
  <c r="AT153" i="1"/>
  <c r="F152" i="26" s="1"/>
  <c r="AZ153" i="1"/>
  <c r="L152" i="26" s="1"/>
  <c r="BE153" i="1"/>
  <c r="Q152" i="26" s="1"/>
  <c r="AR149" i="1"/>
  <c r="D148" i="26" s="1"/>
  <c r="AV149" i="1"/>
  <c r="H148" i="26" s="1"/>
  <c r="AZ149" i="1"/>
  <c r="L148" i="26" s="1"/>
  <c r="BD149" i="1"/>
  <c r="P148" i="26" s="1"/>
  <c r="BH149" i="1"/>
  <c r="T148" i="26" s="1"/>
  <c r="AS149" i="1"/>
  <c r="E148" i="26" s="1"/>
  <c r="AX149" i="1"/>
  <c r="J148" i="26" s="1"/>
  <c r="BC149" i="1"/>
  <c r="O148" i="26" s="1"/>
  <c r="BI149" i="1"/>
  <c r="U148" i="26" s="1"/>
  <c r="AU149" i="1"/>
  <c r="G148" i="26" s="1"/>
  <c r="BB149" i="1"/>
  <c r="N148" i="26" s="1"/>
  <c r="BJ149" i="1"/>
  <c r="V148" i="26" s="1"/>
  <c r="AR145" i="1"/>
  <c r="D144" i="26" s="1"/>
  <c r="AV145" i="1"/>
  <c r="H144" i="26" s="1"/>
  <c r="AZ145" i="1"/>
  <c r="L144" i="26" s="1"/>
  <c r="BD145" i="1"/>
  <c r="P144" i="26" s="1"/>
  <c r="BH145" i="1"/>
  <c r="T144" i="26" s="1"/>
  <c r="AS145" i="1"/>
  <c r="E144" i="26" s="1"/>
  <c r="AX145" i="1"/>
  <c r="J144" i="26" s="1"/>
  <c r="BC145" i="1"/>
  <c r="O144" i="26" s="1"/>
  <c r="BI145" i="1"/>
  <c r="U144" i="26" s="1"/>
  <c r="AW145" i="1"/>
  <c r="I144" i="26" s="1"/>
  <c r="BE145" i="1"/>
  <c r="Q144" i="26" s="1"/>
  <c r="AR141" i="1"/>
  <c r="AV141" i="1"/>
  <c r="AZ141" i="1"/>
  <c r="BD141" i="1"/>
  <c r="BH141" i="1"/>
  <c r="AS141" i="1"/>
  <c r="AX141" i="1"/>
  <c r="BC141" i="1"/>
  <c r="BI141" i="1"/>
  <c r="AQ141" i="1"/>
  <c r="AY141" i="1"/>
  <c r="BF141" i="1"/>
  <c r="BA141" i="1"/>
  <c r="BJ141" i="1"/>
  <c r="AU141" i="1"/>
  <c r="BE141" i="1"/>
  <c r="AR137" i="1"/>
  <c r="AV137" i="1"/>
  <c r="AZ137" i="1"/>
  <c r="BD137" i="1"/>
  <c r="BH137" i="1"/>
  <c r="AS137" i="1"/>
  <c r="AX137" i="1"/>
  <c r="BC137" i="1"/>
  <c r="BI137" i="1"/>
  <c r="AT137" i="1"/>
  <c r="BA137" i="1"/>
  <c r="BG137" i="1"/>
  <c r="AU137" i="1"/>
  <c r="BE137" i="1"/>
  <c r="AY137" i="1"/>
  <c r="BJ137" i="1"/>
  <c r="AR133" i="1"/>
  <c r="AV133" i="1"/>
  <c r="AZ133" i="1"/>
  <c r="BD133" i="1"/>
  <c r="BH133" i="1"/>
  <c r="AS133" i="1"/>
  <c r="AX133" i="1"/>
  <c r="BC133" i="1"/>
  <c r="BI133" i="1"/>
  <c r="AU133" i="1"/>
  <c r="BB133" i="1"/>
  <c r="BJ133" i="1"/>
  <c r="AY133" i="1"/>
  <c r="BG133" i="1"/>
  <c r="AT133" i="1"/>
  <c r="BE133" i="1"/>
  <c r="AR129" i="1"/>
  <c r="AV129" i="1"/>
  <c r="AZ129" i="1"/>
  <c r="BD129" i="1"/>
  <c r="BH129" i="1"/>
  <c r="AS129" i="1"/>
  <c r="AX129" i="1"/>
  <c r="BC129" i="1"/>
  <c r="BI129" i="1"/>
  <c r="AW129" i="1"/>
  <c r="BE129" i="1"/>
  <c r="AT129" i="1"/>
  <c r="BB129" i="1"/>
  <c r="AY129" i="1"/>
  <c r="BG129" i="1"/>
  <c r="AR125" i="1"/>
  <c r="AV125" i="1"/>
  <c r="AZ125" i="1"/>
  <c r="BD125" i="1"/>
  <c r="BH125" i="1"/>
  <c r="AS125" i="1"/>
  <c r="AX125" i="1"/>
  <c r="BC125" i="1"/>
  <c r="BI125" i="1"/>
  <c r="AQ125" i="1"/>
  <c r="AY125" i="1"/>
  <c r="BF125" i="1"/>
  <c r="AW125" i="1"/>
  <c r="BG125" i="1"/>
  <c r="AT125" i="1"/>
  <c r="BB125" i="1"/>
  <c r="AR121" i="1"/>
  <c r="AV121" i="1"/>
  <c r="AZ121" i="1"/>
  <c r="BD121" i="1"/>
  <c r="BH121" i="1"/>
  <c r="AS121" i="1"/>
  <c r="AX121" i="1"/>
  <c r="BC121" i="1"/>
  <c r="BI121" i="1"/>
  <c r="AT121" i="1"/>
  <c r="BA121" i="1"/>
  <c r="BG121" i="1"/>
  <c r="AQ121" i="1"/>
  <c r="BB121" i="1"/>
  <c r="AW121" i="1"/>
  <c r="BF121" i="1"/>
  <c r="AR117" i="1"/>
  <c r="AV117" i="1"/>
  <c r="AZ117" i="1"/>
  <c r="BD117" i="1"/>
  <c r="BH117" i="1"/>
  <c r="AS117" i="1"/>
  <c r="AX117" i="1"/>
  <c r="BC117" i="1"/>
  <c r="BI117" i="1"/>
  <c r="AU117" i="1"/>
  <c r="BB117" i="1"/>
  <c r="BJ117" i="1"/>
  <c r="AW117" i="1"/>
  <c r="BF117" i="1"/>
  <c r="AQ117" i="1"/>
  <c r="BA117" i="1"/>
  <c r="AR113" i="1"/>
  <c r="AV113" i="1"/>
  <c r="AZ113" i="1"/>
  <c r="BD113" i="1"/>
  <c r="BH113" i="1"/>
  <c r="AS113" i="1"/>
  <c r="AX113" i="1"/>
  <c r="BC113" i="1"/>
  <c r="BI113" i="1"/>
  <c r="AW113" i="1"/>
  <c r="BE113" i="1"/>
  <c r="AQ113" i="1"/>
  <c r="BA113" i="1"/>
  <c r="BJ113" i="1"/>
  <c r="AU113" i="1"/>
  <c r="BF113" i="1"/>
  <c r="AR109" i="1"/>
  <c r="AV109" i="1"/>
  <c r="AZ109" i="1"/>
  <c r="BD109" i="1"/>
  <c r="BH109" i="1"/>
  <c r="AS109" i="1"/>
  <c r="AX109" i="1"/>
  <c r="BC109" i="1"/>
  <c r="BI109" i="1"/>
  <c r="AQ109" i="1"/>
  <c r="AY109" i="1"/>
  <c r="BF109" i="1"/>
  <c r="AU109" i="1"/>
  <c r="BE109" i="1"/>
  <c r="BA109" i="1"/>
  <c r="BJ109" i="1"/>
  <c r="AR105" i="1"/>
  <c r="AV105" i="1"/>
  <c r="AZ105" i="1"/>
  <c r="BD105" i="1"/>
  <c r="BH105" i="1"/>
  <c r="AS105" i="1"/>
  <c r="AX105" i="1"/>
  <c r="BC105" i="1"/>
  <c r="BI105" i="1"/>
  <c r="AT105" i="1"/>
  <c r="BA105" i="1"/>
  <c r="BG105" i="1"/>
  <c r="AY105" i="1"/>
  <c r="BJ105" i="1"/>
  <c r="AU105" i="1"/>
  <c r="BE105" i="1"/>
  <c r="AR101" i="1"/>
  <c r="AV101" i="1"/>
  <c r="AZ101" i="1"/>
  <c r="BD101" i="1"/>
  <c r="BH101" i="1"/>
  <c r="AS101" i="1"/>
  <c r="AX101" i="1"/>
  <c r="BC101" i="1"/>
  <c r="BI101" i="1"/>
  <c r="AU101" i="1"/>
  <c r="BB101" i="1"/>
  <c r="BJ101" i="1"/>
  <c r="AT101" i="1"/>
  <c r="BE101" i="1"/>
  <c r="AY101" i="1"/>
  <c r="BG101" i="1"/>
  <c r="AR97" i="1"/>
  <c r="AV97" i="1"/>
  <c r="AZ97" i="1"/>
  <c r="BD97" i="1"/>
  <c r="BH97" i="1"/>
  <c r="AS97" i="1"/>
  <c r="AX97" i="1"/>
  <c r="BC97" i="1"/>
  <c r="BI97" i="1"/>
  <c r="AW97" i="1"/>
  <c r="BE97" i="1"/>
  <c r="AY97" i="1"/>
  <c r="BG97" i="1"/>
  <c r="AT97" i="1"/>
  <c r="BB97" i="1"/>
  <c r="AR93" i="1"/>
  <c r="AV93" i="1"/>
  <c r="AZ93" i="1"/>
  <c r="BD93" i="1"/>
  <c r="BH93" i="1"/>
  <c r="AS93" i="1"/>
  <c r="AX93" i="1"/>
  <c r="BC93" i="1"/>
  <c r="BI93" i="1"/>
  <c r="AQ93" i="1"/>
  <c r="AY93" i="1"/>
  <c r="BF93" i="1"/>
  <c r="AT93" i="1"/>
  <c r="BB93" i="1"/>
  <c r="AW93" i="1"/>
  <c r="BG93" i="1"/>
  <c r="AR89" i="1"/>
  <c r="AV89" i="1"/>
  <c r="AZ89" i="1"/>
  <c r="BD89" i="1"/>
  <c r="BH89" i="1"/>
  <c r="AS89" i="1"/>
  <c r="AX89" i="1"/>
  <c r="BC89" i="1"/>
  <c r="BI89" i="1"/>
  <c r="AT89" i="1"/>
  <c r="BA89" i="1"/>
  <c r="BG89" i="1"/>
  <c r="AW89" i="1"/>
  <c r="BF89" i="1"/>
  <c r="AQ89" i="1"/>
  <c r="BB89" i="1"/>
  <c r="AR85" i="1"/>
  <c r="AV85" i="1"/>
  <c r="AZ85" i="1"/>
  <c r="BD85" i="1"/>
  <c r="BH85" i="1"/>
  <c r="AS85" i="1"/>
  <c r="AX85" i="1"/>
  <c r="BC85" i="1"/>
  <c r="BI85" i="1"/>
  <c r="AU85" i="1"/>
  <c r="BB85" i="1"/>
  <c r="BJ85" i="1"/>
  <c r="AQ85" i="1"/>
  <c r="BA85" i="1"/>
  <c r="AT85" i="1"/>
  <c r="BF85" i="1"/>
  <c r="AY85" i="1"/>
  <c r="AR81" i="1"/>
  <c r="AV81" i="1"/>
  <c r="AZ81" i="1"/>
  <c r="BD81" i="1"/>
  <c r="BH81" i="1"/>
  <c r="AS81" i="1"/>
  <c r="AX81" i="1"/>
  <c r="BC81" i="1"/>
  <c r="BI81" i="1"/>
  <c r="AW81" i="1"/>
  <c r="BE81" i="1"/>
  <c r="AU81" i="1"/>
  <c r="BF81" i="1"/>
  <c r="AY81" i="1"/>
  <c r="BJ81" i="1"/>
  <c r="AQ81" i="1"/>
  <c r="BB81" i="1"/>
  <c r="AR77" i="1"/>
  <c r="AV77" i="1"/>
  <c r="AZ77" i="1"/>
  <c r="BD77" i="1"/>
  <c r="BH77" i="1"/>
  <c r="AS77" i="1"/>
  <c r="AX77" i="1"/>
  <c r="BC77" i="1"/>
  <c r="BI77" i="1"/>
  <c r="AQ77" i="1"/>
  <c r="AY77" i="1"/>
  <c r="BF77" i="1"/>
  <c r="BA77" i="1"/>
  <c r="BJ77" i="1"/>
  <c r="BB77" i="1"/>
  <c r="AU77" i="1"/>
  <c r="BG77" i="1"/>
  <c r="AR73" i="1"/>
  <c r="AV73" i="1"/>
  <c r="AZ73" i="1"/>
  <c r="BD73" i="1"/>
  <c r="BH73" i="1"/>
  <c r="AS73" i="1"/>
  <c r="AX73" i="1"/>
  <c r="BC73" i="1"/>
  <c r="BI73" i="1"/>
  <c r="AT73" i="1"/>
  <c r="BA73" i="1"/>
  <c r="BG73" i="1"/>
  <c r="AU73" i="1"/>
  <c r="BE73" i="1"/>
  <c r="AQ73" i="1"/>
  <c r="BF73" i="1"/>
  <c r="AY73" i="1"/>
  <c r="AR69" i="1"/>
  <c r="AV69" i="1"/>
  <c r="AZ69" i="1"/>
  <c r="BD69" i="1"/>
  <c r="BH69" i="1"/>
  <c r="AQ69" i="1"/>
  <c r="AW69" i="1"/>
  <c r="BB69" i="1"/>
  <c r="BG69" i="1"/>
  <c r="AS69" i="1"/>
  <c r="AX69" i="1"/>
  <c r="BC69" i="1"/>
  <c r="BI69" i="1"/>
  <c r="BA69" i="1"/>
  <c r="BE69" i="1"/>
  <c r="AT69" i="1"/>
  <c r="BJ69" i="1"/>
  <c r="AY69" i="1"/>
  <c r="AR65" i="1"/>
  <c r="AV65" i="1"/>
  <c r="AZ65" i="1"/>
  <c r="BD65" i="1"/>
  <c r="BH65" i="1"/>
  <c r="AQ65" i="1"/>
  <c r="AW65" i="1"/>
  <c r="BB65" i="1"/>
  <c r="BG65" i="1"/>
  <c r="AS65" i="1"/>
  <c r="AX65" i="1"/>
  <c r="BC65" i="1"/>
  <c r="BI65" i="1"/>
  <c r="AU65" i="1"/>
  <c r="BF65" i="1"/>
  <c r="AY65" i="1"/>
  <c r="AT65" i="1"/>
  <c r="BE65" i="1"/>
  <c r="AR61" i="1"/>
  <c r="AV61" i="1"/>
  <c r="AZ61" i="1"/>
  <c r="BD61" i="1"/>
  <c r="BH61" i="1"/>
  <c r="AQ61" i="1"/>
  <c r="AW61" i="1"/>
  <c r="BB61" i="1"/>
  <c r="BG61" i="1"/>
  <c r="AS61" i="1"/>
  <c r="AX61" i="1"/>
  <c r="BC61" i="1"/>
  <c r="BI61" i="1"/>
  <c r="BA61" i="1"/>
  <c r="AT61" i="1"/>
  <c r="BF61" i="1"/>
  <c r="AY61" i="1"/>
  <c r="BJ61" i="1"/>
  <c r="AS57" i="1"/>
  <c r="AW57" i="1"/>
  <c r="BA57" i="1"/>
  <c r="BE57" i="1"/>
  <c r="BI57" i="1"/>
  <c r="AR57" i="1"/>
  <c r="AX57" i="1"/>
  <c r="BC57" i="1"/>
  <c r="BH57" i="1"/>
  <c r="AQ57" i="1"/>
  <c r="AY57" i="1"/>
  <c r="BF57" i="1"/>
  <c r="AT57" i="1"/>
  <c r="AZ57" i="1"/>
  <c r="BG57" i="1"/>
  <c r="BD57" i="1"/>
  <c r="BB57" i="1"/>
  <c r="AV57" i="1"/>
  <c r="AS53" i="1"/>
  <c r="AW53" i="1"/>
  <c r="BA53" i="1"/>
  <c r="BE53" i="1"/>
  <c r="BI53" i="1"/>
  <c r="AR53" i="1"/>
  <c r="AX53" i="1"/>
  <c r="BC53" i="1"/>
  <c r="BH53" i="1"/>
  <c r="AT53" i="1"/>
  <c r="AZ53" i="1"/>
  <c r="BG53" i="1"/>
  <c r="AU53" i="1"/>
  <c r="BB53" i="1"/>
  <c r="BJ53" i="1"/>
  <c r="AY53" i="1"/>
  <c r="AV53" i="1"/>
  <c r="BF53" i="1"/>
  <c r="BD53" i="1"/>
  <c r="AS49" i="1"/>
  <c r="AW49" i="1"/>
  <c r="BA49" i="1"/>
  <c r="BE49" i="1"/>
  <c r="BI49" i="1"/>
  <c r="AR49" i="1"/>
  <c r="AX49" i="1"/>
  <c r="BC49" i="1"/>
  <c r="BH49" i="1"/>
  <c r="AU49" i="1"/>
  <c r="BB49" i="1"/>
  <c r="BJ49" i="1"/>
  <c r="AV49" i="1"/>
  <c r="BD49" i="1"/>
  <c r="AT49" i="1"/>
  <c r="BG49" i="1"/>
  <c r="AZ49" i="1"/>
  <c r="AQ49" i="1"/>
  <c r="BF49" i="1"/>
  <c r="AS45" i="1"/>
  <c r="AW45" i="1"/>
  <c r="BA45" i="1"/>
  <c r="BE45" i="1"/>
  <c r="BI45" i="1"/>
  <c r="AR45" i="1"/>
  <c r="AX45" i="1"/>
  <c r="BC45" i="1"/>
  <c r="BH45" i="1"/>
  <c r="AV45" i="1"/>
  <c r="BD45" i="1"/>
  <c r="AQ45" i="1"/>
  <c r="AY45" i="1"/>
  <c r="BF45" i="1"/>
  <c r="BB45" i="1"/>
  <c r="BG45" i="1"/>
  <c r="AU45" i="1"/>
  <c r="AT45" i="1"/>
  <c r="BJ45" i="1"/>
  <c r="AS41" i="1"/>
  <c r="AW41" i="1"/>
  <c r="BA41" i="1"/>
  <c r="BE41" i="1"/>
  <c r="BI41" i="1"/>
  <c r="AR41" i="1"/>
  <c r="AX41" i="1"/>
  <c r="BC41" i="1"/>
  <c r="BH41" i="1"/>
  <c r="AQ41" i="1"/>
  <c r="AY41" i="1"/>
  <c r="BF41" i="1"/>
  <c r="AT41" i="1"/>
  <c r="AZ41" i="1"/>
  <c r="BG41" i="1"/>
  <c r="AV41" i="1"/>
  <c r="AU41" i="1"/>
  <c r="BD41" i="1"/>
  <c r="BJ41" i="1"/>
  <c r="BG213" i="1"/>
  <c r="BA213" i="1"/>
  <c r="AV213" i="1"/>
  <c r="AQ213" i="1"/>
  <c r="BE212" i="1"/>
  <c r="AZ212" i="1"/>
  <c r="AU212" i="1"/>
  <c r="BI211" i="1"/>
  <c r="BD211" i="1"/>
  <c r="AY211" i="1"/>
  <c r="AS211" i="1"/>
  <c r="BH210" i="1"/>
  <c r="BC210" i="1"/>
  <c r="AW210" i="1"/>
  <c r="AR210" i="1"/>
  <c r="BG209" i="1"/>
  <c r="BA209" i="1"/>
  <c r="AV209" i="1"/>
  <c r="AQ209" i="1"/>
  <c r="BE208" i="1"/>
  <c r="AZ208" i="1"/>
  <c r="AU208" i="1"/>
  <c r="BI207" i="1"/>
  <c r="BD207" i="1"/>
  <c r="AY207" i="1"/>
  <c r="AS207" i="1"/>
  <c r="BH206" i="1"/>
  <c r="BC206" i="1"/>
  <c r="AW206" i="1"/>
  <c r="AR206" i="1"/>
  <c r="BG205" i="1"/>
  <c r="BA205" i="1"/>
  <c r="AV205" i="1"/>
  <c r="AQ205" i="1"/>
  <c r="BE204" i="1"/>
  <c r="AZ204" i="1"/>
  <c r="AU204" i="1"/>
  <c r="BI203" i="1"/>
  <c r="BD203" i="1"/>
  <c r="AY203" i="1"/>
  <c r="AS203" i="1"/>
  <c r="BH202" i="1"/>
  <c r="T201" i="26" s="1"/>
  <c r="BC202" i="1"/>
  <c r="O201" i="26" s="1"/>
  <c r="AW202" i="1"/>
  <c r="I201" i="26" s="1"/>
  <c r="AR202" i="1"/>
  <c r="D201" i="26" s="1"/>
  <c r="BG201" i="1"/>
  <c r="S200" i="26" s="1"/>
  <c r="BA201" i="1"/>
  <c r="M200" i="26" s="1"/>
  <c r="AV201" i="1"/>
  <c r="H200" i="26" s="1"/>
  <c r="AQ201" i="1"/>
  <c r="C200" i="26" s="1"/>
  <c r="BE200" i="1"/>
  <c r="Q199" i="26" s="1"/>
  <c r="AZ200" i="1"/>
  <c r="L199" i="26" s="1"/>
  <c r="AU200" i="1"/>
  <c r="G199" i="26" s="1"/>
  <c r="BI199" i="1"/>
  <c r="U198" i="26" s="1"/>
  <c r="BD199" i="1"/>
  <c r="P198" i="26" s="1"/>
  <c r="AY199" i="1"/>
  <c r="K198" i="26" s="1"/>
  <c r="AS199" i="1"/>
  <c r="E198" i="26" s="1"/>
  <c r="BH198" i="1"/>
  <c r="T197" i="26" s="1"/>
  <c r="BC198" i="1"/>
  <c r="O197" i="26" s="1"/>
  <c r="AW198" i="1"/>
  <c r="I197" i="26" s="1"/>
  <c r="AR198" i="1"/>
  <c r="D197" i="26" s="1"/>
  <c r="BG197" i="1"/>
  <c r="S196" i="26" s="1"/>
  <c r="BA197" i="1"/>
  <c r="M196" i="26" s="1"/>
  <c r="AV197" i="1"/>
  <c r="H196" i="26" s="1"/>
  <c r="AQ197" i="1"/>
  <c r="C196" i="26" s="1"/>
  <c r="BE196" i="1"/>
  <c r="Q195" i="26" s="1"/>
  <c r="AZ196" i="1"/>
  <c r="L195" i="26" s="1"/>
  <c r="AU196" i="1"/>
  <c r="G195" i="26" s="1"/>
  <c r="BI195" i="1"/>
  <c r="U194" i="26" s="1"/>
  <c r="BD195" i="1"/>
  <c r="P194" i="26" s="1"/>
  <c r="AY195" i="1"/>
  <c r="K194" i="26" s="1"/>
  <c r="AS195" i="1"/>
  <c r="E194" i="26" s="1"/>
  <c r="BH194" i="1"/>
  <c r="T193" i="26" s="1"/>
  <c r="BC194" i="1"/>
  <c r="O193" i="26" s="1"/>
  <c r="AW194" i="1"/>
  <c r="I193" i="26" s="1"/>
  <c r="AR194" i="1"/>
  <c r="D193" i="26" s="1"/>
  <c r="BG193" i="1"/>
  <c r="S192" i="26" s="1"/>
  <c r="BA193" i="1"/>
  <c r="M192" i="26" s="1"/>
  <c r="AV193" i="1"/>
  <c r="H192" i="26" s="1"/>
  <c r="AQ193" i="1"/>
  <c r="C192" i="26" s="1"/>
  <c r="BE192" i="1"/>
  <c r="Q191" i="26" s="1"/>
  <c r="AZ192" i="1"/>
  <c r="L191" i="26" s="1"/>
  <c r="AU192" i="1"/>
  <c r="G191" i="26" s="1"/>
  <c r="BI191" i="1"/>
  <c r="U190" i="26" s="1"/>
  <c r="BD191" i="1"/>
  <c r="P190" i="26" s="1"/>
  <c r="AY191" i="1"/>
  <c r="K190" i="26" s="1"/>
  <c r="AS191" i="1"/>
  <c r="E190" i="26" s="1"/>
  <c r="BH190" i="1"/>
  <c r="T189" i="26" s="1"/>
  <c r="BC190" i="1"/>
  <c r="O189" i="26" s="1"/>
  <c r="AW190" i="1"/>
  <c r="I189" i="26" s="1"/>
  <c r="AR190" i="1"/>
  <c r="D189" i="26" s="1"/>
  <c r="BG189" i="1"/>
  <c r="S188" i="26" s="1"/>
  <c r="BA189" i="1"/>
  <c r="M188" i="26" s="1"/>
  <c r="AV189" i="1"/>
  <c r="H188" i="26" s="1"/>
  <c r="AQ189" i="1"/>
  <c r="C188" i="26" s="1"/>
  <c r="BE188" i="1"/>
  <c r="Q187" i="26" s="1"/>
  <c r="AZ188" i="1"/>
  <c r="L187" i="26" s="1"/>
  <c r="AU188" i="1"/>
  <c r="G187" i="26" s="1"/>
  <c r="BI187" i="1"/>
  <c r="U186" i="26" s="1"/>
  <c r="BD187" i="1"/>
  <c r="P186" i="26" s="1"/>
  <c r="AY187" i="1"/>
  <c r="K186" i="26" s="1"/>
  <c r="AS187" i="1"/>
  <c r="E186" i="26" s="1"/>
  <c r="BH186" i="1"/>
  <c r="T185" i="26" s="1"/>
  <c r="BC186" i="1"/>
  <c r="O185" i="26" s="1"/>
  <c r="AW186" i="1"/>
  <c r="I185" i="26" s="1"/>
  <c r="AR186" i="1"/>
  <c r="D185" i="26" s="1"/>
  <c r="BG185" i="1"/>
  <c r="S184" i="26" s="1"/>
  <c r="BA185" i="1"/>
  <c r="M184" i="26" s="1"/>
  <c r="AV185" i="1"/>
  <c r="H184" i="26" s="1"/>
  <c r="AQ185" i="1"/>
  <c r="C184" i="26" s="1"/>
  <c r="BE184" i="1"/>
  <c r="Q183" i="26" s="1"/>
  <c r="AZ184" i="1"/>
  <c r="L183" i="26" s="1"/>
  <c r="AU184" i="1"/>
  <c r="G183" i="26" s="1"/>
  <c r="BI183" i="1"/>
  <c r="U182" i="26" s="1"/>
  <c r="BD183" i="1"/>
  <c r="P182" i="26" s="1"/>
  <c r="AY183" i="1"/>
  <c r="K182" i="26" s="1"/>
  <c r="AS183" i="1"/>
  <c r="E182" i="26" s="1"/>
  <c r="BH182" i="1"/>
  <c r="T181" i="26" s="1"/>
  <c r="BC182" i="1"/>
  <c r="O181" i="26" s="1"/>
  <c r="AW182" i="1"/>
  <c r="I181" i="26" s="1"/>
  <c r="AR182" i="1"/>
  <c r="D181" i="26" s="1"/>
  <c r="BG181" i="1"/>
  <c r="S180" i="26" s="1"/>
  <c r="BA181" i="1"/>
  <c r="M180" i="26" s="1"/>
  <c r="AV181" i="1"/>
  <c r="H180" i="26" s="1"/>
  <c r="AQ181" i="1"/>
  <c r="C180" i="26" s="1"/>
  <c r="BE180" i="1"/>
  <c r="Q179" i="26" s="1"/>
  <c r="AZ180" i="1"/>
  <c r="L179" i="26" s="1"/>
  <c r="AU180" i="1"/>
  <c r="G179" i="26" s="1"/>
  <c r="BI179" i="1"/>
  <c r="U178" i="26" s="1"/>
  <c r="BD179" i="1"/>
  <c r="P178" i="26" s="1"/>
  <c r="AY179" i="1"/>
  <c r="K178" i="26" s="1"/>
  <c r="AS179" i="1"/>
  <c r="E178" i="26" s="1"/>
  <c r="BH178" i="1"/>
  <c r="T177" i="26" s="1"/>
  <c r="BC178" i="1"/>
  <c r="O177" i="26" s="1"/>
  <c r="AW178" i="1"/>
  <c r="I177" i="26" s="1"/>
  <c r="AR178" i="1"/>
  <c r="D177" i="26" s="1"/>
  <c r="BG177" i="1"/>
  <c r="S176" i="26" s="1"/>
  <c r="BA177" i="1"/>
  <c r="M176" i="26" s="1"/>
  <c r="AV177" i="1"/>
  <c r="H176" i="26" s="1"/>
  <c r="AQ177" i="1"/>
  <c r="C176" i="26" s="1"/>
  <c r="BE176" i="1"/>
  <c r="Q175" i="26" s="1"/>
  <c r="AZ176" i="1"/>
  <c r="L175" i="26" s="1"/>
  <c r="AU176" i="1"/>
  <c r="G175" i="26" s="1"/>
  <c r="BI175" i="1"/>
  <c r="U174" i="26" s="1"/>
  <c r="BD175" i="1"/>
  <c r="P174" i="26" s="1"/>
  <c r="AY175" i="1"/>
  <c r="K174" i="26" s="1"/>
  <c r="AS175" i="1"/>
  <c r="E174" i="26" s="1"/>
  <c r="BH174" i="1"/>
  <c r="T173" i="26" s="1"/>
  <c r="BC174" i="1"/>
  <c r="O173" i="26" s="1"/>
  <c r="AW174" i="1"/>
  <c r="I173" i="26" s="1"/>
  <c r="AR174" i="1"/>
  <c r="D173" i="26" s="1"/>
  <c r="BG173" i="1"/>
  <c r="S172" i="26" s="1"/>
  <c r="BA173" i="1"/>
  <c r="M172" i="26" s="1"/>
  <c r="AV173" i="1"/>
  <c r="H172" i="26" s="1"/>
  <c r="AQ173" i="1"/>
  <c r="C172" i="26" s="1"/>
  <c r="BE172" i="1"/>
  <c r="Q171" i="26" s="1"/>
  <c r="AZ172" i="1"/>
  <c r="L171" i="26" s="1"/>
  <c r="AU172" i="1"/>
  <c r="G171" i="26" s="1"/>
  <c r="BI171" i="1"/>
  <c r="U170" i="26" s="1"/>
  <c r="BD171" i="1"/>
  <c r="P170" i="26" s="1"/>
  <c r="AY171" i="1"/>
  <c r="K170" i="26" s="1"/>
  <c r="AS171" i="1"/>
  <c r="E170" i="26" s="1"/>
  <c r="BH170" i="1"/>
  <c r="T169" i="26" s="1"/>
  <c r="BC170" i="1"/>
  <c r="O169" i="26" s="1"/>
  <c r="AW170" i="1"/>
  <c r="I169" i="26" s="1"/>
  <c r="AR170" i="1"/>
  <c r="D169" i="26" s="1"/>
  <c r="BG169" i="1"/>
  <c r="S168" i="26" s="1"/>
  <c r="BA169" i="1"/>
  <c r="M168" i="26" s="1"/>
  <c r="AV169" i="1"/>
  <c r="H168" i="26" s="1"/>
  <c r="AQ169" i="1"/>
  <c r="C168" i="26" s="1"/>
  <c r="BE168" i="1"/>
  <c r="Q167" i="26" s="1"/>
  <c r="AZ168" i="1"/>
  <c r="L167" i="26" s="1"/>
  <c r="AU168" i="1"/>
  <c r="G167" i="26" s="1"/>
  <c r="BI167" i="1"/>
  <c r="U166" i="26" s="1"/>
  <c r="BD167" i="1"/>
  <c r="P166" i="26" s="1"/>
  <c r="AY167" i="1"/>
  <c r="K166" i="26" s="1"/>
  <c r="AS167" i="1"/>
  <c r="E166" i="26" s="1"/>
  <c r="BH166" i="1"/>
  <c r="T165" i="26" s="1"/>
  <c r="BC166" i="1"/>
  <c r="O165" i="26" s="1"/>
  <c r="AW166" i="1"/>
  <c r="I165" i="26" s="1"/>
  <c r="AR166" i="1"/>
  <c r="D165" i="26" s="1"/>
  <c r="BG165" i="1"/>
  <c r="S164" i="26" s="1"/>
  <c r="BA165" i="1"/>
  <c r="M164" i="26" s="1"/>
  <c r="AV165" i="1"/>
  <c r="H164" i="26" s="1"/>
  <c r="AQ165" i="1"/>
  <c r="C164" i="26" s="1"/>
  <c r="BE164" i="1"/>
  <c r="Q163" i="26" s="1"/>
  <c r="AZ164" i="1"/>
  <c r="L163" i="26" s="1"/>
  <c r="AU164" i="1"/>
  <c r="G163" i="26" s="1"/>
  <c r="BI163" i="1"/>
  <c r="U162" i="26" s="1"/>
  <c r="BD163" i="1"/>
  <c r="P162" i="26" s="1"/>
  <c r="AY163" i="1"/>
  <c r="K162" i="26" s="1"/>
  <c r="AS163" i="1"/>
  <c r="E162" i="26" s="1"/>
  <c r="BH162" i="1"/>
  <c r="T161" i="26" s="1"/>
  <c r="BC162" i="1"/>
  <c r="O161" i="26" s="1"/>
  <c r="AW162" i="1"/>
  <c r="I161" i="26" s="1"/>
  <c r="AR162" i="1"/>
  <c r="D161" i="26" s="1"/>
  <c r="BG161" i="1"/>
  <c r="S160" i="26" s="1"/>
  <c r="BA161" i="1"/>
  <c r="M160" i="26" s="1"/>
  <c r="AV161" i="1"/>
  <c r="H160" i="26" s="1"/>
  <c r="AQ161" i="1"/>
  <c r="C160" i="26" s="1"/>
  <c r="BE160" i="1"/>
  <c r="Q159" i="26" s="1"/>
  <c r="AW160" i="1"/>
  <c r="I159" i="26" s="1"/>
  <c r="AQ160" i="1"/>
  <c r="C159" i="26" s="1"/>
  <c r="BD159" i="1"/>
  <c r="P158" i="26" s="1"/>
  <c r="AV159" i="1"/>
  <c r="H158" i="26" s="1"/>
  <c r="BI158" i="1"/>
  <c r="U157" i="26" s="1"/>
  <c r="BC158" i="1"/>
  <c r="O157" i="26" s="1"/>
  <c r="AU158" i="1"/>
  <c r="G157" i="26" s="1"/>
  <c r="BH157" i="1"/>
  <c r="T156" i="26" s="1"/>
  <c r="BA157" i="1"/>
  <c r="M156" i="26" s="1"/>
  <c r="AS157" i="1"/>
  <c r="E156" i="26" s="1"/>
  <c r="BG156" i="1"/>
  <c r="S155" i="26" s="1"/>
  <c r="AZ156" i="1"/>
  <c r="L155" i="26" s="1"/>
  <c r="AR156" i="1"/>
  <c r="D155" i="26" s="1"/>
  <c r="BE155" i="1"/>
  <c r="Q154" i="26" s="1"/>
  <c r="AY155" i="1"/>
  <c r="K154" i="26" s="1"/>
  <c r="AQ155" i="1"/>
  <c r="C154" i="26" s="1"/>
  <c r="BD154" i="1"/>
  <c r="P153" i="26" s="1"/>
  <c r="AW154" i="1"/>
  <c r="I153" i="26" s="1"/>
  <c r="BI153" i="1"/>
  <c r="U152" i="26" s="1"/>
  <c r="BC153" i="1"/>
  <c r="O152" i="26" s="1"/>
  <c r="AU153" i="1"/>
  <c r="G152" i="26" s="1"/>
  <c r="BE152" i="1"/>
  <c r="Q151" i="26" s="1"/>
  <c r="AU152" i="1"/>
  <c r="G151" i="26" s="1"/>
  <c r="BG151" i="1"/>
  <c r="S150" i="26" s="1"/>
  <c r="AW151" i="1"/>
  <c r="I150" i="26" s="1"/>
  <c r="BG150" i="1"/>
  <c r="S149" i="26" s="1"/>
  <c r="AX150" i="1"/>
  <c r="J149" i="26" s="1"/>
  <c r="BG149" i="1"/>
  <c r="S148" i="26" s="1"/>
  <c r="AY149" i="1"/>
  <c r="K148" i="26" s="1"/>
  <c r="BJ148" i="1"/>
  <c r="V147" i="26" s="1"/>
  <c r="AY148" i="1"/>
  <c r="K147" i="26" s="1"/>
  <c r="BJ147" i="1"/>
  <c r="V146" i="26" s="1"/>
  <c r="BB147" i="1"/>
  <c r="N146" i="26" s="1"/>
  <c r="AQ147" i="1"/>
  <c r="C146" i="26" s="1"/>
  <c r="BB146" i="1"/>
  <c r="N145" i="26" s="1"/>
  <c r="AS146" i="1"/>
  <c r="E145" i="26" s="1"/>
  <c r="BB145" i="1"/>
  <c r="N144" i="26" s="1"/>
  <c r="AT145" i="1"/>
  <c r="F144" i="26" s="1"/>
  <c r="BE144" i="1"/>
  <c r="AT144" i="1"/>
  <c r="BE143" i="1"/>
  <c r="AQ143" i="1"/>
  <c r="AQ142" i="1"/>
  <c r="AT141" i="1"/>
  <c r="AT140" i="1"/>
  <c r="AT139" i="1"/>
  <c r="AW138" i="1"/>
  <c r="AW137" i="1"/>
  <c r="AX136" i="1"/>
  <c r="AY135" i="1"/>
  <c r="BA134" i="1"/>
  <c r="BA133" i="1"/>
  <c r="BC132" i="1"/>
  <c r="BC131" i="1"/>
  <c r="BC130" i="1"/>
  <c r="BF129" i="1"/>
  <c r="BF128" i="1"/>
  <c r="BG127" i="1"/>
  <c r="BI126" i="1"/>
  <c r="BJ125" i="1"/>
  <c r="BJ124" i="1"/>
  <c r="AS124" i="1"/>
  <c r="AS123" i="1"/>
  <c r="AS122" i="1"/>
  <c r="AU121" i="1"/>
  <c r="AU120" i="1"/>
  <c r="AW119" i="1"/>
  <c r="AX118" i="1"/>
  <c r="AY117" i="1"/>
  <c r="AY116" i="1"/>
  <c r="BB115" i="1"/>
  <c r="BB114" i="1"/>
  <c r="BB113" i="1"/>
  <c r="BE112" i="1"/>
  <c r="BE111" i="1"/>
  <c r="BF110" i="1"/>
  <c r="BG109" i="1"/>
  <c r="BI108" i="1"/>
  <c r="BI107" i="1"/>
  <c r="AQ107" i="1"/>
  <c r="AQ106" i="1"/>
  <c r="AQ105" i="1"/>
  <c r="AT104" i="1"/>
  <c r="AT103" i="1"/>
  <c r="AU102" i="1"/>
  <c r="AW101" i="1"/>
  <c r="AX100" i="1"/>
  <c r="AX99" i="1"/>
  <c r="BA98" i="1"/>
  <c r="BA97" i="1"/>
  <c r="BA96" i="1"/>
  <c r="BC95" i="1"/>
  <c r="BC94" i="1"/>
  <c r="BE93" i="1"/>
  <c r="BF92" i="1"/>
  <c r="BG91" i="1"/>
  <c r="BG90" i="1"/>
  <c r="BJ89" i="1"/>
  <c r="BJ88" i="1"/>
  <c r="BG87" i="1"/>
  <c r="BB86" i="1"/>
  <c r="AW85" i="1"/>
  <c r="BJ83" i="1"/>
  <c r="BG82" i="1"/>
  <c r="BA81" i="1"/>
  <c r="AT80" i="1"/>
  <c r="AQ79" i="1"/>
  <c r="BE77" i="1"/>
  <c r="AY76" i="1"/>
  <c r="AT75" i="1"/>
  <c r="BJ73" i="1"/>
  <c r="BC72" i="1"/>
  <c r="AW71" i="1"/>
  <c r="AU69" i="1"/>
  <c r="AW67" i="1"/>
  <c r="BA65" i="1"/>
  <c r="BB63" i="1"/>
  <c r="BE61" i="1"/>
  <c r="BD59" i="1"/>
  <c r="AU57" i="1"/>
  <c r="AZ54" i="1"/>
  <c r="AT51" i="1"/>
  <c r="AX47" i="1"/>
  <c r="AZ40" i="1"/>
  <c r="AS43" i="1"/>
  <c r="AW43" i="1"/>
  <c r="BA43" i="1"/>
  <c r="BE43" i="1"/>
  <c r="BI43" i="1"/>
  <c r="AU43" i="1"/>
  <c r="AZ43" i="1"/>
  <c r="BF43" i="1"/>
  <c r="BJ43" i="1"/>
  <c r="BC43" i="1"/>
  <c r="AV43" i="1"/>
  <c r="BH43" i="1"/>
  <c r="BB43" i="1"/>
  <c r="AT43" i="1"/>
  <c r="D231" i="19"/>
  <c r="D235" i="19"/>
  <c r="L227" i="26"/>
  <c r="L227" i="19"/>
  <c r="O223" i="26"/>
  <c r="O223" i="19"/>
  <c r="O219" i="26"/>
  <c r="O219" i="19"/>
  <c r="G230" i="26"/>
  <c r="G230" i="19"/>
  <c r="O226" i="26"/>
  <c r="O226" i="19"/>
  <c r="O222" i="26"/>
  <c r="O222" i="19"/>
  <c r="O218" i="26"/>
  <c r="O218" i="19"/>
  <c r="H214" i="26"/>
  <c r="H214" i="19"/>
  <c r="AT250" i="1"/>
  <c r="AR250" i="1"/>
  <c r="AW250" i="1"/>
  <c r="BA250" i="1"/>
  <c r="BE250" i="1"/>
  <c r="BI250" i="1"/>
  <c r="AS250" i="1"/>
  <c r="AX250" i="1"/>
  <c r="BB250" i="1"/>
  <c r="BF250" i="1"/>
  <c r="BJ250" i="1"/>
  <c r="AU250" i="1"/>
  <c r="AY250" i="1"/>
  <c r="BC250" i="1"/>
  <c r="BG250" i="1"/>
  <c r="AQ250" i="1"/>
  <c r="AV250" i="1"/>
  <c r="AZ250" i="1"/>
  <c r="BD250" i="1"/>
  <c r="BH250" i="1"/>
  <c r="AS246" i="1"/>
  <c r="AW246" i="1"/>
  <c r="BA246" i="1"/>
  <c r="BE246" i="1"/>
  <c r="BI246" i="1"/>
  <c r="AT246" i="1"/>
  <c r="AX246" i="1"/>
  <c r="BB246" i="1"/>
  <c r="BF246" i="1"/>
  <c r="BJ246" i="1"/>
  <c r="AU246" i="1"/>
  <c r="BC246" i="1"/>
  <c r="AV246" i="1"/>
  <c r="BD246" i="1"/>
  <c r="AQ246" i="1"/>
  <c r="AY246" i="1"/>
  <c r="BG246" i="1"/>
  <c r="AR246" i="1"/>
  <c r="AZ246" i="1"/>
  <c r="BH246" i="1"/>
  <c r="H229" i="26"/>
  <c r="H229" i="19"/>
  <c r="O225" i="26"/>
  <c r="O225" i="19"/>
  <c r="O221" i="26"/>
  <c r="O221" i="19"/>
  <c r="O217" i="26"/>
  <c r="O217" i="19"/>
  <c r="L213" i="26"/>
  <c r="L213" i="19"/>
  <c r="AT249" i="1"/>
  <c r="AX249" i="1"/>
  <c r="BB249" i="1"/>
  <c r="BF249" i="1"/>
  <c r="BJ249" i="1"/>
  <c r="AS245" i="1"/>
  <c r="AW245" i="1"/>
  <c r="BA245" i="1"/>
  <c r="BE245" i="1"/>
  <c r="BI245" i="1"/>
  <c r="AT245" i="1"/>
  <c r="AX245" i="1"/>
  <c r="BB245" i="1"/>
  <c r="BF245" i="1"/>
  <c r="BJ245" i="1"/>
  <c r="AS241" i="1"/>
  <c r="AW241" i="1"/>
  <c r="BA241" i="1"/>
  <c r="BE241" i="1"/>
  <c r="BI241" i="1"/>
  <c r="AT241" i="1"/>
  <c r="AX241" i="1"/>
  <c r="BB241" i="1"/>
  <c r="BF241" i="1"/>
  <c r="BJ241" i="1"/>
  <c r="AS237" i="1"/>
  <c r="AW237" i="1"/>
  <c r="BA237" i="1"/>
  <c r="BE237" i="1"/>
  <c r="BI237" i="1"/>
  <c r="AT237" i="1"/>
  <c r="AX237" i="1"/>
  <c r="BB237" i="1"/>
  <c r="BF237" i="1"/>
  <c r="BJ237" i="1"/>
  <c r="AS233" i="1"/>
  <c r="AW233" i="1"/>
  <c r="BA233" i="1"/>
  <c r="BE233" i="1"/>
  <c r="BI233" i="1"/>
  <c r="AT233" i="1"/>
  <c r="AX233" i="1"/>
  <c r="BB233" i="1"/>
  <c r="BF233" i="1"/>
  <c r="BJ233" i="1"/>
  <c r="AS229" i="1"/>
  <c r="AW229" i="1"/>
  <c r="BA229" i="1"/>
  <c r="BE229" i="1"/>
  <c r="BI229" i="1"/>
  <c r="AT229" i="1"/>
  <c r="AX229" i="1"/>
  <c r="BB229" i="1"/>
  <c r="BF229" i="1"/>
  <c r="BJ229" i="1"/>
  <c r="AR225" i="1"/>
  <c r="AV225" i="1"/>
  <c r="AZ225" i="1"/>
  <c r="BD225" i="1"/>
  <c r="BH225" i="1"/>
  <c r="AS225" i="1"/>
  <c r="AW225" i="1"/>
  <c r="BA225" i="1"/>
  <c r="BE225" i="1"/>
  <c r="BI225" i="1"/>
  <c r="AT225" i="1"/>
  <c r="AX225" i="1"/>
  <c r="BB225" i="1"/>
  <c r="BF225" i="1"/>
  <c r="BJ225" i="1"/>
  <c r="AR221" i="1"/>
  <c r="AV221" i="1"/>
  <c r="AZ221" i="1"/>
  <c r="BD221" i="1"/>
  <c r="BH221" i="1"/>
  <c r="AS221" i="1"/>
  <c r="AW221" i="1"/>
  <c r="BA221" i="1"/>
  <c r="BE221" i="1"/>
  <c r="BI221" i="1"/>
  <c r="AT221" i="1"/>
  <c r="AX221" i="1"/>
  <c r="BB221" i="1"/>
  <c r="BF221" i="1"/>
  <c r="BJ221" i="1"/>
  <c r="AS217" i="1"/>
  <c r="AW217" i="1"/>
  <c r="BA217" i="1"/>
  <c r="BE217" i="1"/>
  <c r="AR217" i="1"/>
  <c r="AX217" i="1"/>
  <c r="BC217" i="1"/>
  <c r="BH217" i="1"/>
  <c r="AT217" i="1"/>
  <c r="AY217" i="1"/>
  <c r="BD217" i="1"/>
  <c r="BI217" i="1"/>
  <c r="AU217" i="1"/>
  <c r="AZ217" i="1"/>
  <c r="BF217" i="1"/>
  <c r="BJ217" i="1"/>
  <c r="BE249" i="1"/>
  <c r="AZ249" i="1"/>
  <c r="AU249" i="1"/>
  <c r="BI248" i="1"/>
  <c r="BD248" i="1"/>
  <c r="AY248" i="1"/>
  <c r="BH247" i="1"/>
  <c r="BC247" i="1"/>
  <c r="AV247" i="1"/>
  <c r="BD245" i="1"/>
  <c r="AV245" i="1"/>
  <c r="BH244" i="1"/>
  <c r="AZ244" i="1"/>
  <c r="BD243" i="1"/>
  <c r="AV243" i="1"/>
  <c r="BH242" i="1"/>
  <c r="AZ242" i="1"/>
  <c r="AR242" i="1"/>
  <c r="BD241" i="1"/>
  <c r="AV241" i="1"/>
  <c r="BH240" i="1"/>
  <c r="AZ240" i="1"/>
  <c r="BD239" i="1"/>
  <c r="AV239" i="1"/>
  <c r="BH238" i="1"/>
  <c r="AZ238" i="1"/>
  <c r="AR238" i="1"/>
  <c r="BD237" i="1"/>
  <c r="AV237" i="1"/>
  <c r="BH236" i="1"/>
  <c r="AZ236" i="1"/>
  <c r="BD235" i="1"/>
  <c r="AV235" i="1"/>
  <c r="BH234" i="1"/>
  <c r="AZ234" i="1"/>
  <c r="AR234" i="1"/>
  <c r="BD233" i="1"/>
  <c r="AV233" i="1"/>
  <c r="BH232" i="1"/>
  <c r="AZ232" i="1"/>
  <c r="BD231" i="1"/>
  <c r="AV231" i="1"/>
  <c r="BH230" i="1"/>
  <c r="AZ230" i="1"/>
  <c r="AR230" i="1"/>
  <c r="BD229" i="1"/>
  <c r="AV229" i="1"/>
  <c r="BH228" i="1"/>
  <c r="BG227" i="1"/>
  <c r="AQ227" i="1"/>
  <c r="AU226" i="1"/>
  <c r="AY225" i="1"/>
  <c r="BG223" i="1"/>
  <c r="AQ223" i="1"/>
  <c r="AU222" i="1"/>
  <c r="AY221" i="1"/>
  <c r="BG219" i="1"/>
  <c r="AQ219" i="1"/>
  <c r="AU218" i="1"/>
  <c r="AV217" i="1"/>
  <c r="AT248" i="1"/>
  <c r="AX248" i="1"/>
  <c r="BB248" i="1"/>
  <c r="BF248" i="1"/>
  <c r="BJ248" i="1"/>
  <c r="AS244" i="1"/>
  <c r="AW244" i="1"/>
  <c r="BA244" i="1"/>
  <c r="BE244" i="1"/>
  <c r="BI244" i="1"/>
  <c r="AT244" i="1"/>
  <c r="AX244" i="1"/>
  <c r="BB244" i="1"/>
  <c r="BF244" i="1"/>
  <c r="BJ244" i="1"/>
  <c r="AS240" i="1"/>
  <c r="AW240" i="1"/>
  <c r="BA240" i="1"/>
  <c r="BE240" i="1"/>
  <c r="BI240" i="1"/>
  <c r="AT240" i="1"/>
  <c r="AX240" i="1"/>
  <c r="BB240" i="1"/>
  <c r="BF240" i="1"/>
  <c r="BJ240" i="1"/>
  <c r="AS236" i="1"/>
  <c r="AW236" i="1"/>
  <c r="BA236" i="1"/>
  <c r="BE236" i="1"/>
  <c r="BI236" i="1"/>
  <c r="AT236" i="1"/>
  <c r="AX236" i="1"/>
  <c r="BB236" i="1"/>
  <c r="BF236" i="1"/>
  <c r="BJ236" i="1"/>
  <c r="AS232" i="1"/>
  <c r="AW232" i="1"/>
  <c r="BA232" i="1"/>
  <c r="BE232" i="1"/>
  <c r="BI232" i="1"/>
  <c r="AT232" i="1"/>
  <c r="AX232" i="1"/>
  <c r="BB232" i="1"/>
  <c r="BF232" i="1"/>
  <c r="BJ232" i="1"/>
  <c r="AR228" i="1"/>
  <c r="AV228" i="1"/>
  <c r="AS228" i="1"/>
  <c r="AW228" i="1"/>
  <c r="BA228" i="1"/>
  <c r="BE228" i="1"/>
  <c r="BI228" i="1"/>
  <c r="AT228" i="1"/>
  <c r="AX228" i="1"/>
  <c r="BB228" i="1"/>
  <c r="BF228" i="1"/>
  <c r="BJ228" i="1"/>
  <c r="AR224" i="1"/>
  <c r="AV224" i="1"/>
  <c r="AZ224" i="1"/>
  <c r="BD224" i="1"/>
  <c r="BH224" i="1"/>
  <c r="AS224" i="1"/>
  <c r="AW224" i="1"/>
  <c r="BA224" i="1"/>
  <c r="BE224" i="1"/>
  <c r="BI224" i="1"/>
  <c r="AT224" i="1"/>
  <c r="AX224" i="1"/>
  <c r="BB224" i="1"/>
  <c r="BF224" i="1"/>
  <c r="BJ224" i="1"/>
  <c r="AR220" i="1"/>
  <c r="AV220" i="1"/>
  <c r="AZ220" i="1"/>
  <c r="BD220" i="1"/>
  <c r="BH220" i="1"/>
  <c r="AS220" i="1"/>
  <c r="AW220" i="1"/>
  <c r="BA220" i="1"/>
  <c r="BE220" i="1"/>
  <c r="BI220" i="1"/>
  <c r="AT220" i="1"/>
  <c r="AX220" i="1"/>
  <c r="BB220" i="1"/>
  <c r="BF220" i="1"/>
  <c r="BJ220" i="1"/>
  <c r="AS216" i="1"/>
  <c r="AW216" i="1"/>
  <c r="BA216" i="1"/>
  <c r="BE216" i="1"/>
  <c r="BI216" i="1"/>
  <c r="AT216" i="1"/>
  <c r="AX216" i="1"/>
  <c r="AQ216" i="1"/>
  <c r="AU216" i="1"/>
  <c r="AY216" i="1"/>
  <c r="BC216" i="1"/>
  <c r="BG216" i="1"/>
  <c r="AV216" i="1"/>
  <c r="BF216" i="1"/>
  <c r="AZ216" i="1"/>
  <c r="BH216" i="1"/>
  <c r="BB216" i="1"/>
  <c r="BJ216" i="1"/>
  <c r="BI249" i="1"/>
  <c r="BD249" i="1"/>
  <c r="AY249" i="1"/>
  <c r="AS249" i="1"/>
  <c r="BH248" i="1"/>
  <c r="BC248" i="1"/>
  <c r="AW248" i="1"/>
  <c r="AR248" i="1"/>
  <c r="BG247" i="1"/>
  <c r="BA247" i="1"/>
  <c r="BC245" i="1"/>
  <c r="AU245" i="1"/>
  <c r="BG244" i="1"/>
  <c r="AY244" i="1"/>
  <c r="AQ244" i="1"/>
  <c r="BC243" i="1"/>
  <c r="BG242" i="1"/>
  <c r="AY242" i="1"/>
  <c r="AQ242" i="1"/>
  <c r="BC241" i="1"/>
  <c r="AU241" i="1"/>
  <c r="BG240" i="1"/>
  <c r="AY240" i="1"/>
  <c r="AQ240" i="1"/>
  <c r="BC239" i="1"/>
  <c r="BG238" i="1"/>
  <c r="AY238" i="1"/>
  <c r="AQ238" i="1"/>
  <c r="BC237" i="1"/>
  <c r="AU237" i="1"/>
  <c r="BG236" i="1"/>
  <c r="AY236" i="1"/>
  <c r="AQ236" i="1"/>
  <c r="BC235" i="1"/>
  <c r="BG234" i="1"/>
  <c r="AY234" i="1"/>
  <c r="AQ234" i="1"/>
  <c r="BC233" i="1"/>
  <c r="AU233" i="1"/>
  <c r="BG232" i="1"/>
  <c r="AY232" i="1"/>
  <c r="AQ232" i="1"/>
  <c r="BC231" i="1"/>
  <c r="BG230" i="1"/>
  <c r="AY230" i="1"/>
  <c r="AQ230" i="1"/>
  <c r="BC229" i="1"/>
  <c r="AU229" i="1"/>
  <c r="BG228" i="1"/>
  <c r="AY228" i="1"/>
  <c r="BG226" i="1"/>
  <c r="AQ226" i="1"/>
  <c r="AU225" i="1"/>
  <c r="AY224" i="1"/>
  <c r="BG222" i="1"/>
  <c r="AQ222" i="1"/>
  <c r="AU221" i="1"/>
  <c r="AY220" i="1"/>
  <c r="BG218" i="1"/>
  <c r="AQ218" i="1"/>
  <c r="AQ217" i="1"/>
  <c r="AS247" i="1"/>
  <c r="AW247" i="1"/>
  <c r="AT247" i="1"/>
  <c r="AX247" i="1"/>
  <c r="BB247" i="1"/>
  <c r="BF247" i="1"/>
  <c r="BJ247" i="1"/>
  <c r="AS243" i="1"/>
  <c r="AW243" i="1"/>
  <c r="BA243" i="1"/>
  <c r="BE243" i="1"/>
  <c r="BI243" i="1"/>
  <c r="AT243" i="1"/>
  <c r="AX243" i="1"/>
  <c r="BB243" i="1"/>
  <c r="BF243" i="1"/>
  <c r="BJ243" i="1"/>
  <c r="AS239" i="1"/>
  <c r="AW239" i="1"/>
  <c r="BA239" i="1"/>
  <c r="BE239" i="1"/>
  <c r="BI239" i="1"/>
  <c r="AT239" i="1"/>
  <c r="AX239" i="1"/>
  <c r="BB239" i="1"/>
  <c r="BF239" i="1"/>
  <c r="BJ239" i="1"/>
  <c r="AS235" i="1"/>
  <c r="AW235" i="1"/>
  <c r="BA235" i="1"/>
  <c r="BE235" i="1"/>
  <c r="BI235" i="1"/>
  <c r="AT235" i="1"/>
  <c r="AX235" i="1"/>
  <c r="BB235" i="1"/>
  <c r="BF235" i="1"/>
  <c r="BJ235" i="1"/>
  <c r="AS231" i="1"/>
  <c r="AW231" i="1"/>
  <c r="BA231" i="1"/>
  <c r="BE231" i="1"/>
  <c r="BI231" i="1"/>
  <c r="AT231" i="1"/>
  <c r="AX231" i="1"/>
  <c r="BB231" i="1"/>
  <c r="BF231" i="1"/>
  <c r="BJ231" i="1"/>
  <c r="AR227" i="1"/>
  <c r="AV227" i="1"/>
  <c r="AZ227" i="1"/>
  <c r="BD227" i="1"/>
  <c r="BH227" i="1"/>
  <c r="AS227" i="1"/>
  <c r="AW227" i="1"/>
  <c r="BA227" i="1"/>
  <c r="BE227" i="1"/>
  <c r="BI227" i="1"/>
  <c r="AT227" i="1"/>
  <c r="AX227" i="1"/>
  <c r="BB227" i="1"/>
  <c r="BF227" i="1"/>
  <c r="BJ227" i="1"/>
  <c r="AR223" i="1"/>
  <c r="AV223" i="1"/>
  <c r="AZ223" i="1"/>
  <c r="BD223" i="1"/>
  <c r="BH223" i="1"/>
  <c r="AS223" i="1"/>
  <c r="AW223" i="1"/>
  <c r="BA223" i="1"/>
  <c r="BE223" i="1"/>
  <c r="BI223" i="1"/>
  <c r="AT223" i="1"/>
  <c r="AX223" i="1"/>
  <c r="BB223" i="1"/>
  <c r="BF223" i="1"/>
  <c r="BJ223" i="1"/>
  <c r="AR219" i="1"/>
  <c r="AV219" i="1"/>
  <c r="AZ219" i="1"/>
  <c r="BD219" i="1"/>
  <c r="BH219" i="1"/>
  <c r="AS219" i="1"/>
  <c r="AW219" i="1"/>
  <c r="BA219" i="1"/>
  <c r="BE219" i="1"/>
  <c r="BI219" i="1"/>
  <c r="AT219" i="1"/>
  <c r="AX219" i="1"/>
  <c r="BB219" i="1"/>
  <c r="BF219" i="1"/>
  <c r="BJ219" i="1"/>
  <c r="AS215" i="1"/>
  <c r="AW215" i="1"/>
  <c r="BA215" i="1"/>
  <c r="BE215" i="1"/>
  <c r="BI215" i="1"/>
  <c r="AT215" i="1"/>
  <c r="AX215" i="1"/>
  <c r="BB215" i="1"/>
  <c r="BF215" i="1"/>
  <c r="BJ215" i="1"/>
  <c r="AQ215" i="1"/>
  <c r="AU215" i="1"/>
  <c r="AY215" i="1"/>
  <c r="BC215" i="1"/>
  <c r="BG215" i="1"/>
  <c r="AZ215" i="1"/>
  <c r="BD215" i="1"/>
  <c r="AR215" i="1"/>
  <c r="BH215" i="1"/>
  <c r="BH249" i="1"/>
  <c r="BC249" i="1"/>
  <c r="AW249" i="1"/>
  <c r="AR249" i="1"/>
  <c r="BG248" i="1"/>
  <c r="BA248" i="1"/>
  <c r="AV248" i="1"/>
  <c r="AQ248" i="1"/>
  <c r="BE247" i="1"/>
  <c r="AZ247" i="1"/>
  <c r="AR247" i="1"/>
  <c r="BH245" i="1"/>
  <c r="AZ245" i="1"/>
  <c r="AR245" i="1"/>
  <c r="BD244" i="1"/>
  <c r="AV244" i="1"/>
  <c r="BH243" i="1"/>
  <c r="AZ243" i="1"/>
  <c r="AR243" i="1"/>
  <c r="BD242" i="1"/>
  <c r="BH241" i="1"/>
  <c r="AZ241" i="1"/>
  <c r="AR241" i="1"/>
  <c r="BD240" i="1"/>
  <c r="AV240" i="1"/>
  <c r="BH239" i="1"/>
  <c r="AZ239" i="1"/>
  <c r="AR239" i="1"/>
  <c r="BD238" i="1"/>
  <c r="BH237" i="1"/>
  <c r="AZ237" i="1"/>
  <c r="AR237" i="1"/>
  <c r="BD236" i="1"/>
  <c r="AV236" i="1"/>
  <c r="BH235" i="1"/>
  <c r="AZ235" i="1"/>
  <c r="AR235" i="1"/>
  <c r="BD234" i="1"/>
  <c r="BH233" i="1"/>
  <c r="AZ233" i="1"/>
  <c r="AR233" i="1"/>
  <c r="BD232" i="1"/>
  <c r="AV232" i="1"/>
  <c r="BH231" i="1"/>
  <c r="AZ231" i="1"/>
  <c r="AR231" i="1"/>
  <c r="BD230" i="1"/>
  <c r="BH229" i="1"/>
  <c r="AZ229" i="1"/>
  <c r="AR229" i="1"/>
  <c r="BD228" i="1"/>
  <c r="AU228" i="1"/>
  <c r="AY227" i="1"/>
  <c r="BG225" i="1"/>
  <c r="AQ225" i="1"/>
  <c r="AU224" i="1"/>
  <c r="AY223" i="1"/>
  <c r="BG221" i="1"/>
  <c r="AQ221" i="1"/>
  <c r="AU220" i="1"/>
  <c r="AY219" i="1"/>
  <c r="BG217" i="1"/>
  <c r="BD216" i="1"/>
  <c r="AS242" i="1"/>
  <c r="AW242" i="1"/>
  <c r="BA242" i="1"/>
  <c r="BE242" i="1"/>
  <c r="BI242" i="1"/>
  <c r="AT242" i="1"/>
  <c r="AX242" i="1"/>
  <c r="BB242" i="1"/>
  <c r="BF242" i="1"/>
  <c r="BJ242" i="1"/>
  <c r="AS238" i="1"/>
  <c r="AW238" i="1"/>
  <c r="BA238" i="1"/>
  <c r="BE238" i="1"/>
  <c r="BI238" i="1"/>
  <c r="AT238" i="1"/>
  <c r="AX238" i="1"/>
  <c r="BB238" i="1"/>
  <c r="BF238" i="1"/>
  <c r="BJ238" i="1"/>
  <c r="AS234" i="1"/>
  <c r="AW234" i="1"/>
  <c r="BA234" i="1"/>
  <c r="BE234" i="1"/>
  <c r="BI234" i="1"/>
  <c r="AT234" i="1"/>
  <c r="AX234" i="1"/>
  <c r="BB234" i="1"/>
  <c r="BF234" i="1"/>
  <c r="BJ234" i="1"/>
  <c r="AS230" i="1"/>
  <c r="AW230" i="1"/>
  <c r="BA230" i="1"/>
  <c r="BE230" i="1"/>
  <c r="BI230" i="1"/>
  <c r="AT230" i="1"/>
  <c r="AX230" i="1"/>
  <c r="BB230" i="1"/>
  <c r="BF230" i="1"/>
  <c r="BJ230" i="1"/>
  <c r="AR226" i="1"/>
  <c r="AV226" i="1"/>
  <c r="AZ226" i="1"/>
  <c r="BD226" i="1"/>
  <c r="BH226" i="1"/>
  <c r="AS226" i="1"/>
  <c r="AW226" i="1"/>
  <c r="BA226" i="1"/>
  <c r="BE226" i="1"/>
  <c r="BI226" i="1"/>
  <c r="AT226" i="1"/>
  <c r="AX226" i="1"/>
  <c r="BB226" i="1"/>
  <c r="BF226" i="1"/>
  <c r="BJ226" i="1"/>
  <c r="AR222" i="1"/>
  <c r="AV222" i="1"/>
  <c r="AZ222" i="1"/>
  <c r="BD222" i="1"/>
  <c r="BH222" i="1"/>
  <c r="AS222" i="1"/>
  <c r="AW222" i="1"/>
  <c r="BA222" i="1"/>
  <c r="BE222" i="1"/>
  <c r="BI222" i="1"/>
  <c r="AT222" i="1"/>
  <c r="AX222" i="1"/>
  <c r="BB222" i="1"/>
  <c r="BF222" i="1"/>
  <c r="BJ222" i="1"/>
  <c r="AR218" i="1"/>
  <c r="AV218" i="1"/>
  <c r="AZ218" i="1"/>
  <c r="BD218" i="1"/>
  <c r="BH218" i="1"/>
  <c r="AS218" i="1"/>
  <c r="AW218" i="1"/>
  <c r="BA218" i="1"/>
  <c r="BE218" i="1"/>
  <c r="BI218" i="1"/>
  <c r="AT218" i="1"/>
  <c r="AX218" i="1"/>
  <c r="BB218" i="1"/>
  <c r="BF218" i="1"/>
  <c r="BJ218" i="1"/>
  <c r="AS214" i="1"/>
  <c r="AW214" i="1"/>
  <c r="BA214" i="1"/>
  <c r="BE214" i="1"/>
  <c r="BI214" i="1"/>
  <c r="AT214" i="1"/>
  <c r="AX214" i="1"/>
  <c r="BB214" i="1"/>
  <c r="BF214" i="1"/>
  <c r="BJ214" i="1"/>
  <c r="AQ214" i="1"/>
  <c r="AU214" i="1"/>
  <c r="AY214" i="1"/>
  <c r="BC214" i="1"/>
  <c r="BG214" i="1"/>
  <c r="BD214" i="1"/>
  <c r="AR214" i="1"/>
  <c r="BH214" i="1"/>
  <c r="AV214" i="1"/>
  <c r="BG249" i="1"/>
  <c r="BA249" i="1"/>
  <c r="AV249" i="1"/>
  <c r="AQ249" i="1"/>
  <c r="BE248" i="1"/>
  <c r="AZ248" i="1"/>
  <c r="AU248" i="1"/>
  <c r="BI247" i="1"/>
  <c r="BD247" i="1"/>
  <c r="AY247" i="1"/>
  <c r="AQ247" i="1"/>
  <c r="BG245" i="1"/>
  <c r="AY245" i="1"/>
  <c r="AQ245" i="1"/>
  <c r="BC244" i="1"/>
  <c r="AU244" i="1"/>
  <c r="BG243" i="1"/>
  <c r="AY243" i="1"/>
  <c r="AQ243" i="1"/>
  <c r="BC242" i="1"/>
  <c r="AU242" i="1"/>
  <c r="BG241" i="1"/>
  <c r="AY241" i="1"/>
  <c r="AQ241" i="1"/>
  <c r="BC240" i="1"/>
  <c r="AU240" i="1"/>
  <c r="BG239" i="1"/>
  <c r="AY239" i="1"/>
  <c r="AQ239" i="1"/>
  <c r="BC238" i="1"/>
  <c r="AU238" i="1"/>
  <c r="BG237" i="1"/>
  <c r="AY237" i="1"/>
  <c r="AQ237" i="1"/>
  <c r="BC236" i="1"/>
  <c r="AU236" i="1"/>
  <c r="BG235" i="1"/>
  <c r="AY235" i="1"/>
  <c r="AQ235" i="1"/>
  <c r="BC234" i="1"/>
  <c r="AU234" i="1"/>
  <c r="BG233" i="1"/>
  <c r="AY233" i="1"/>
  <c r="AQ233" i="1"/>
  <c r="BC232" i="1"/>
  <c r="AU232" i="1"/>
  <c r="BG231" i="1"/>
  <c r="AY231" i="1"/>
  <c r="AQ231" i="1"/>
  <c r="BC230" i="1"/>
  <c r="AU230" i="1"/>
  <c r="BG229" i="1"/>
  <c r="AY229" i="1"/>
  <c r="AQ229" i="1"/>
  <c r="BC228" i="1"/>
  <c r="AQ228" i="1"/>
  <c r="AU227" i="1"/>
  <c r="AY226" i="1"/>
  <c r="BC225" i="1"/>
  <c r="BG224" i="1"/>
  <c r="AQ224" i="1"/>
  <c r="AU223" i="1"/>
  <c r="AY222" i="1"/>
  <c r="BC221" i="1"/>
  <c r="BG220" i="1"/>
  <c r="AQ220" i="1"/>
  <c r="AU219" i="1"/>
  <c r="AY218" i="1"/>
  <c r="BB217" i="1"/>
  <c r="AR216" i="1"/>
  <c r="AC10" i="21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38" i="21"/>
  <c r="AC39" i="21"/>
  <c r="AC40" i="21"/>
  <c r="AC41" i="21"/>
  <c r="AC42" i="21"/>
  <c r="AC43" i="21"/>
  <c r="AC44" i="21"/>
  <c r="AC45" i="21"/>
  <c r="AC46" i="21"/>
  <c r="AC47" i="21"/>
  <c r="AC48" i="21"/>
  <c r="AC49" i="21"/>
  <c r="AC50" i="21"/>
  <c r="AC51" i="21"/>
  <c r="AC52" i="21"/>
  <c r="AC53" i="21"/>
  <c r="AC54" i="21"/>
  <c r="AC55" i="21"/>
  <c r="AC56" i="21"/>
  <c r="AC57" i="21"/>
  <c r="AC58" i="21"/>
  <c r="AC59" i="21"/>
  <c r="AC60" i="21"/>
  <c r="AC61" i="21"/>
  <c r="AC62" i="21"/>
  <c r="AC63" i="21"/>
  <c r="AC64" i="21"/>
  <c r="AC65" i="21"/>
  <c r="AC66" i="21"/>
  <c r="AC67" i="21"/>
  <c r="AC68" i="21"/>
  <c r="AC69" i="21"/>
  <c r="AC70" i="21"/>
  <c r="AC71" i="21"/>
  <c r="AC72" i="21"/>
  <c r="AC73" i="21"/>
  <c r="AC74" i="21"/>
  <c r="AC75" i="21"/>
  <c r="AC76" i="21"/>
  <c r="AC77" i="21"/>
  <c r="AC78" i="21"/>
  <c r="AC79" i="21"/>
  <c r="AC80" i="21"/>
  <c r="AC81" i="21"/>
  <c r="AC82" i="21"/>
  <c r="AC83" i="21"/>
  <c r="AC84" i="21"/>
  <c r="AC85" i="21"/>
  <c r="AC86" i="21"/>
  <c r="AC87" i="21"/>
  <c r="AC88" i="21"/>
  <c r="AC89" i="21"/>
  <c r="AC90" i="21"/>
  <c r="AC91" i="21"/>
  <c r="AC92" i="21"/>
  <c r="AC93" i="21"/>
  <c r="AC94" i="21"/>
  <c r="AC95" i="21"/>
  <c r="AC96" i="21"/>
  <c r="AC97" i="21"/>
  <c r="AC98" i="21"/>
  <c r="AC99" i="21"/>
  <c r="AC100" i="21"/>
  <c r="AC101" i="21"/>
  <c r="AC102" i="21"/>
  <c r="AC103" i="21"/>
  <c r="AC104" i="21"/>
  <c r="AC105" i="21"/>
  <c r="AC106" i="21"/>
  <c r="AC107" i="21"/>
  <c r="AC108" i="21"/>
  <c r="AC109" i="21"/>
  <c r="AC110" i="21"/>
  <c r="AC111" i="21"/>
  <c r="AC112" i="21"/>
  <c r="AC113" i="21"/>
  <c r="AC114" i="21"/>
  <c r="AC115" i="21"/>
  <c r="AC116" i="21"/>
  <c r="AC117" i="21"/>
  <c r="AC118" i="21"/>
  <c r="AC119" i="21"/>
  <c r="AC120" i="21"/>
  <c r="AC121" i="21"/>
  <c r="AC122" i="21"/>
  <c r="AC123" i="21"/>
  <c r="AC124" i="21"/>
  <c r="AC125" i="21"/>
  <c r="AC126" i="21"/>
  <c r="AC127" i="21"/>
  <c r="AC128" i="21"/>
  <c r="AC129" i="21"/>
  <c r="AC130" i="21"/>
  <c r="AC131" i="21"/>
  <c r="AC132" i="21"/>
  <c r="AC133" i="21"/>
  <c r="AC134" i="21"/>
  <c r="AC135" i="21"/>
  <c r="AC136" i="21"/>
  <c r="AC137" i="21"/>
  <c r="AC138" i="21"/>
  <c r="AC139" i="21"/>
  <c r="AC140" i="21"/>
  <c r="AC141" i="21"/>
  <c r="AC142" i="21"/>
  <c r="AC143" i="21"/>
  <c r="AC144" i="21"/>
  <c r="AC145" i="21"/>
  <c r="AC146" i="21"/>
  <c r="AC147" i="21"/>
  <c r="AC148" i="21"/>
  <c r="AC149" i="21"/>
  <c r="AC150" i="21"/>
  <c r="AC151" i="21"/>
  <c r="AC152" i="21"/>
  <c r="AC153" i="21"/>
  <c r="AC154" i="21"/>
  <c r="AC155" i="21"/>
  <c r="AC156" i="21"/>
  <c r="AC157" i="21"/>
  <c r="AC158" i="21"/>
  <c r="AC159" i="21"/>
  <c r="AC160" i="21"/>
  <c r="AC161" i="21"/>
  <c r="AC9" i="21"/>
  <c r="V401" i="19" l="1"/>
  <c r="M6" i="46"/>
  <c r="I18" i="47" s="1"/>
  <c r="Q212" i="19"/>
  <c r="N401" i="19"/>
  <c r="W27" i="1"/>
  <c r="W26" i="1"/>
  <c r="W28" i="1"/>
  <c r="X28" i="1" s="1"/>
  <c r="Y28" i="1" s="1"/>
  <c r="W7" i="1"/>
  <c r="W9" i="1"/>
  <c r="W22" i="1"/>
  <c r="W21" i="1"/>
  <c r="X21" i="1" s="1"/>
  <c r="Y21" i="1" s="1"/>
  <c r="W13" i="1"/>
  <c r="X13" i="1" s="1"/>
  <c r="Y13" i="1" s="1"/>
  <c r="W20" i="1"/>
  <c r="W8" i="1"/>
  <c r="X8" i="1" s="1"/>
  <c r="Y8" i="1" s="1"/>
  <c r="W24" i="1"/>
  <c r="X24" i="1" s="1"/>
  <c r="Y24" i="1" s="1"/>
  <c r="W11" i="1"/>
  <c r="X11" i="1" s="1"/>
  <c r="Y11" i="1" s="1"/>
  <c r="W19" i="1"/>
  <c r="W23" i="1"/>
  <c r="W10" i="1"/>
  <c r="X10" i="1" s="1"/>
  <c r="Y10" i="1" s="1"/>
  <c r="W15" i="1"/>
  <c r="X15" i="1" s="1"/>
  <c r="Y15" i="1" s="1"/>
  <c r="W17" i="1"/>
  <c r="W14" i="1"/>
  <c r="X14" i="1" s="1"/>
  <c r="Y14" i="1" s="1"/>
  <c r="W25" i="1"/>
  <c r="X25" i="1" s="1"/>
  <c r="Y25" i="1" s="1"/>
  <c r="W12" i="1"/>
  <c r="X12" i="1" s="1"/>
  <c r="Y12" i="1" s="1"/>
  <c r="W18" i="1"/>
  <c r="W16" i="1"/>
  <c r="X16" i="1" s="1"/>
  <c r="Y16" i="1" s="1"/>
  <c r="F405" i="26"/>
  <c r="F405" i="19"/>
  <c r="F404" i="26"/>
  <c r="F404" i="19"/>
  <c r="F400" i="26"/>
  <c r="F400" i="19"/>
  <c r="N404" i="26"/>
  <c r="N404" i="19"/>
  <c r="V404" i="26"/>
  <c r="V404" i="19"/>
  <c r="V400" i="26"/>
  <c r="V400" i="19"/>
  <c r="J400" i="26"/>
  <c r="J400" i="19"/>
  <c r="N405" i="26"/>
  <c r="N405" i="19"/>
  <c r="R404" i="26"/>
  <c r="R404" i="19"/>
  <c r="J404" i="26"/>
  <c r="J404" i="19"/>
  <c r="F401" i="26"/>
  <c r="F401" i="19"/>
  <c r="N400" i="26"/>
  <c r="N400" i="19"/>
  <c r="V405" i="26"/>
  <c r="V405" i="19"/>
  <c r="X44" i="1"/>
  <c r="X42" i="1"/>
  <c r="X43" i="1"/>
  <c r="X31" i="1"/>
  <c r="X41" i="1"/>
  <c r="X36" i="1"/>
  <c r="X30" i="1"/>
  <c r="X33" i="1"/>
  <c r="X39" i="1"/>
  <c r="X37" i="1"/>
  <c r="X34" i="1"/>
  <c r="X38" i="1"/>
  <c r="X29" i="1"/>
  <c r="X40" i="1"/>
  <c r="X35" i="1"/>
  <c r="X32" i="1"/>
  <c r="J12" i="37"/>
  <c r="X26" i="1"/>
  <c r="Y26" i="1" s="1"/>
  <c r="X9" i="1"/>
  <c r="Y9" i="1" s="1"/>
  <c r="X27" i="1"/>
  <c r="Y27" i="1" s="1"/>
  <c r="X23" i="1"/>
  <c r="Y23" i="1" s="1"/>
  <c r="X17" i="1"/>
  <c r="Y17" i="1" s="1"/>
  <c r="X20" i="1"/>
  <c r="Y20" i="1" s="1"/>
  <c r="X19" i="1"/>
  <c r="Y19" i="1" s="1"/>
  <c r="X22" i="1"/>
  <c r="Y22" i="1" s="1"/>
  <c r="X18" i="1"/>
  <c r="Y18" i="1" s="1"/>
  <c r="O400" i="19"/>
  <c r="O400" i="26"/>
  <c r="O404" i="26"/>
  <c r="O404" i="19"/>
  <c r="H400" i="26"/>
  <c r="H400" i="19"/>
  <c r="D404" i="26"/>
  <c r="D404" i="19"/>
  <c r="T404" i="26"/>
  <c r="T404" i="19"/>
  <c r="Q400" i="26"/>
  <c r="Q400" i="19"/>
  <c r="M404" i="26"/>
  <c r="M404" i="19"/>
  <c r="N402" i="26"/>
  <c r="N402" i="19"/>
  <c r="Q401" i="26"/>
  <c r="Q401" i="19"/>
  <c r="T401" i="26"/>
  <c r="T401" i="19"/>
  <c r="D401" i="26"/>
  <c r="D401" i="19"/>
  <c r="G401" i="19"/>
  <c r="G401" i="26"/>
  <c r="M405" i="26"/>
  <c r="M405" i="19"/>
  <c r="P405" i="26"/>
  <c r="P405" i="19"/>
  <c r="S405" i="26"/>
  <c r="S405" i="19"/>
  <c r="C405" i="26"/>
  <c r="C405" i="19"/>
  <c r="M402" i="26"/>
  <c r="M402" i="19"/>
  <c r="P402" i="26"/>
  <c r="P402" i="19"/>
  <c r="S402" i="19"/>
  <c r="S402" i="26"/>
  <c r="C402" i="19"/>
  <c r="C402" i="26"/>
  <c r="V402" i="26"/>
  <c r="V402" i="19"/>
  <c r="U403" i="26"/>
  <c r="U403" i="19"/>
  <c r="E403" i="26"/>
  <c r="E403" i="19"/>
  <c r="H403" i="26"/>
  <c r="H403" i="19"/>
  <c r="K403" i="19"/>
  <c r="K403" i="26"/>
  <c r="D202" i="26"/>
  <c r="S400" i="19"/>
  <c r="S400" i="26"/>
  <c r="S404" i="26"/>
  <c r="S404" i="19"/>
  <c r="L400" i="26"/>
  <c r="L400" i="19"/>
  <c r="H404" i="26"/>
  <c r="H404" i="19"/>
  <c r="E400" i="26"/>
  <c r="E400" i="19"/>
  <c r="U400" i="26"/>
  <c r="U400" i="19"/>
  <c r="Q404" i="26"/>
  <c r="Q404" i="19"/>
  <c r="J403" i="26"/>
  <c r="J403" i="19"/>
  <c r="M401" i="26"/>
  <c r="M401" i="19"/>
  <c r="P401" i="26"/>
  <c r="P401" i="19"/>
  <c r="S401" i="19"/>
  <c r="S401" i="26"/>
  <c r="C401" i="19"/>
  <c r="C401" i="26"/>
  <c r="I405" i="26"/>
  <c r="I405" i="19"/>
  <c r="L405" i="26"/>
  <c r="L405" i="19"/>
  <c r="O405" i="26"/>
  <c r="O405" i="19"/>
  <c r="I402" i="26"/>
  <c r="I402" i="19"/>
  <c r="L402" i="26"/>
  <c r="L402" i="19"/>
  <c r="O402" i="19"/>
  <c r="O402" i="26"/>
  <c r="R403" i="26"/>
  <c r="R403" i="19"/>
  <c r="Q403" i="26"/>
  <c r="Q403" i="19"/>
  <c r="T403" i="26"/>
  <c r="T403" i="19"/>
  <c r="D403" i="26"/>
  <c r="D403" i="19"/>
  <c r="G403" i="19"/>
  <c r="G403" i="26"/>
  <c r="D212" i="19"/>
  <c r="G400" i="19"/>
  <c r="G400" i="26"/>
  <c r="G404" i="26"/>
  <c r="G404" i="19"/>
  <c r="Q383" i="26"/>
  <c r="Q383" i="19"/>
  <c r="P400" i="26"/>
  <c r="P400" i="19"/>
  <c r="L404" i="26"/>
  <c r="L404" i="19"/>
  <c r="I400" i="26"/>
  <c r="I400" i="19"/>
  <c r="E404" i="26"/>
  <c r="E404" i="19"/>
  <c r="U404" i="26"/>
  <c r="U404" i="19"/>
  <c r="R405" i="26"/>
  <c r="R405" i="19"/>
  <c r="I401" i="26"/>
  <c r="I401" i="19"/>
  <c r="L401" i="26"/>
  <c r="L401" i="19"/>
  <c r="O401" i="19"/>
  <c r="O401" i="26"/>
  <c r="U405" i="26"/>
  <c r="U405" i="19"/>
  <c r="E405" i="26"/>
  <c r="E405" i="19"/>
  <c r="H405" i="26"/>
  <c r="H405" i="19"/>
  <c r="K405" i="26"/>
  <c r="K405" i="19"/>
  <c r="U402" i="26"/>
  <c r="U402" i="19"/>
  <c r="E402" i="26"/>
  <c r="E402" i="19"/>
  <c r="H402" i="26"/>
  <c r="H402" i="19"/>
  <c r="K402" i="19"/>
  <c r="K402" i="26"/>
  <c r="M403" i="26"/>
  <c r="M403" i="19"/>
  <c r="P403" i="26"/>
  <c r="P403" i="19"/>
  <c r="S403" i="19"/>
  <c r="S403" i="26"/>
  <c r="C403" i="19"/>
  <c r="C403" i="26"/>
  <c r="I206" i="19"/>
  <c r="P391" i="19"/>
  <c r="K400" i="19"/>
  <c r="K400" i="26"/>
  <c r="K404" i="26"/>
  <c r="K404" i="19"/>
  <c r="D400" i="26"/>
  <c r="D400" i="19"/>
  <c r="T400" i="26"/>
  <c r="T400" i="19"/>
  <c r="P404" i="26"/>
  <c r="P404" i="19"/>
  <c r="M400" i="26"/>
  <c r="M400" i="19"/>
  <c r="I404" i="26"/>
  <c r="I404" i="19"/>
  <c r="R401" i="26"/>
  <c r="R401" i="19"/>
  <c r="U401" i="26"/>
  <c r="U401" i="19"/>
  <c r="E401" i="26"/>
  <c r="E401" i="19"/>
  <c r="H401" i="26"/>
  <c r="H401" i="19"/>
  <c r="K401" i="19"/>
  <c r="K401" i="26"/>
  <c r="Q405" i="26"/>
  <c r="Q405" i="19"/>
  <c r="T405" i="26"/>
  <c r="T405" i="19"/>
  <c r="D405" i="26"/>
  <c r="D405" i="19"/>
  <c r="G405" i="26"/>
  <c r="G405" i="19"/>
  <c r="Q402" i="26"/>
  <c r="Q402" i="19"/>
  <c r="T402" i="26"/>
  <c r="T402" i="19"/>
  <c r="D402" i="26"/>
  <c r="D402" i="19"/>
  <c r="G402" i="19"/>
  <c r="G402" i="26"/>
  <c r="F402" i="26"/>
  <c r="F402" i="19"/>
  <c r="F391" i="26"/>
  <c r="F391" i="19"/>
  <c r="I403" i="26"/>
  <c r="I403" i="19"/>
  <c r="L403" i="26"/>
  <c r="L403" i="19"/>
  <c r="O403" i="19"/>
  <c r="O403" i="26"/>
  <c r="J402" i="26"/>
  <c r="J402" i="19"/>
  <c r="M387" i="26"/>
  <c r="M387" i="19"/>
  <c r="U387" i="26"/>
  <c r="U387" i="19"/>
  <c r="H395" i="26"/>
  <c r="H395" i="19"/>
  <c r="P395" i="26"/>
  <c r="P395" i="19"/>
  <c r="Q399" i="26"/>
  <c r="Q399" i="19"/>
  <c r="T351" i="26"/>
  <c r="T351" i="19"/>
  <c r="T367" i="26"/>
  <c r="T367" i="19"/>
  <c r="K6" i="46"/>
  <c r="L6" i="46"/>
  <c r="I274" i="26"/>
  <c r="I274" i="19"/>
  <c r="P307" i="26"/>
  <c r="P307" i="19"/>
  <c r="E326" i="26"/>
  <c r="E326" i="19"/>
  <c r="D347" i="26"/>
  <c r="D347" i="19"/>
  <c r="P359" i="26"/>
  <c r="P359" i="19"/>
  <c r="T371" i="26"/>
  <c r="T371" i="19"/>
  <c r="T383" i="26"/>
  <c r="T383" i="19"/>
  <c r="Q391" i="26"/>
  <c r="Q391" i="19"/>
  <c r="L399" i="26"/>
  <c r="L399" i="19"/>
  <c r="U275" i="26"/>
  <c r="U275" i="19"/>
  <c r="E310" i="26"/>
  <c r="E310" i="19"/>
  <c r="P326" i="26"/>
  <c r="P326" i="19"/>
  <c r="L347" i="26"/>
  <c r="L347" i="19"/>
  <c r="T359" i="26"/>
  <c r="T359" i="19"/>
  <c r="D375" i="26"/>
  <c r="D375" i="19"/>
  <c r="U383" i="26"/>
  <c r="U383" i="19"/>
  <c r="L391" i="26"/>
  <c r="L391" i="19"/>
  <c r="T395" i="26"/>
  <c r="T395" i="19"/>
  <c r="K254" i="26"/>
  <c r="K254" i="19"/>
  <c r="C262" i="26"/>
  <c r="C262" i="19"/>
  <c r="S274" i="26"/>
  <c r="S274" i="19"/>
  <c r="K278" i="26"/>
  <c r="K278" i="19"/>
  <c r="K286" i="26"/>
  <c r="K286" i="19"/>
  <c r="D294" i="26"/>
  <c r="D294" i="19"/>
  <c r="G298" i="26"/>
  <c r="G298" i="19"/>
  <c r="C302" i="26"/>
  <c r="C302" i="19"/>
  <c r="C306" i="26"/>
  <c r="C306" i="19"/>
  <c r="K310" i="26"/>
  <c r="K310" i="19"/>
  <c r="P314" i="26"/>
  <c r="P314" i="19"/>
  <c r="U314" i="26"/>
  <c r="U314" i="19"/>
  <c r="I318" i="26"/>
  <c r="I318" i="19"/>
  <c r="D318" i="26"/>
  <c r="D318" i="19"/>
  <c r="T322" i="26"/>
  <c r="T322" i="19"/>
  <c r="C322" i="26"/>
  <c r="C322" i="19"/>
  <c r="K326" i="26"/>
  <c r="K326" i="19"/>
  <c r="P330" i="26"/>
  <c r="P330" i="19"/>
  <c r="U330" i="26"/>
  <c r="U330" i="19"/>
  <c r="I334" i="26"/>
  <c r="I334" i="19"/>
  <c r="D334" i="26"/>
  <c r="D334" i="19"/>
  <c r="G279" i="26"/>
  <c r="G279" i="19"/>
  <c r="G327" i="26"/>
  <c r="G327" i="19"/>
  <c r="T347" i="26"/>
  <c r="T347" i="19"/>
  <c r="D363" i="26"/>
  <c r="D363" i="19"/>
  <c r="H375" i="26"/>
  <c r="H375" i="19"/>
  <c r="D387" i="26"/>
  <c r="D387" i="19"/>
  <c r="M391" i="26"/>
  <c r="M391" i="19"/>
  <c r="U395" i="26"/>
  <c r="U395" i="19"/>
  <c r="U251" i="26"/>
  <c r="U251" i="19"/>
  <c r="E255" i="26"/>
  <c r="E255" i="19"/>
  <c r="O263" i="26"/>
  <c r="O263" i="19"/>
  <c r="U267" i="26"/>
  <c r="U267" i="19"/>
  <c r="M275" i="26"/>
  <c r="M275" i="19"/>
  <c r="O279" i="26"/>
  <c r="O279" i="19"/>
  <c r="G287" i="26"/>
  <c r="G287" i="19"/>
  <c r="M291" i="26"/>
  <c r="M291" i="19"/>
  <c r="E295" i="26"/>
  <c r="E295" i="19"/>
  <c r="P299" i="26"/>
  <c r="P299" i="19"/>
  <c r="K303" i="26"/>
  <c r="K303" i="19"/>
  <c r="E303" i="26"/>
  <c r="E303" i="19"/>
  <c r="Q307" i="26"/>
  <c r="Q307" i="19"/>
  <c r="L311" i="26"/>
  <c r="L311" i="19"/>
  <c r="G315" i="26"/>
  <c r="G315" i="19"/>
  <c r="U319" i="26"/>
  <c r="U319" i="19"/>
  <c r="P319" i="26"/>
  <c r="P319" i="19"/>
  <c r="K323" i="26"/>
  <c r="K323" i="19"/>
  <c r="E327" i="26"/>
  <c r="E327" i="19"/>
  <c r="Q331" i="26"/>
  <c r="Q331" i="19"/>
  <c r="L331" i="26"/>
  <c r="L331" i="19"/>
  <c r="G335" i="26"/>
  <c r="G335" i="19"/>
  <c r="I339" i="26"/>
  <c r="I339" i="19"/>
  <c r="M339" i="26"/>
  <c r="M339" i="19"/>
  <c r="M343" i="26"/>
  <c r="M343" i="19"/>
  <c r="D343" i="26"/>
  <c r="D343" i="19"/>
  <c r="Q347" i="26"/>
  <c r="Q347" i="19"/>
  <c r="U347" i="26"/>
  <c r="U347" i="19"/>
  <c r="U351" i="26"/>
  <c r="U351" i="19"/>
  <c r="I351" i="26"/>
  <c r="I351" i="19"/>
  <c r="U355" i="26"/>
  <c r="U355" i="19"/>
  <c r="U359" i="26"/>
  <c r="U359" i="19"/>
  <c r="I359" i="26"/>
  <c r="I359" i="19"/>
  <c r="U363" i="26"/>
  <c r="U363" i="19"/>
  <c r="U367" i="26"/>
  <c r="U367" i="19"/>
  <c r="I367" i="26"/>
  <c r="I367" i="19"/>
  <c r="U371" i="26"/>
  <c r="U371" i="19"/>
  <c r="U375" i="26"/>
  <c r="U375" i="19"/>
  <c r="I375" i="26"/>
  <c r="I375" i="19"/>
  <c r="U379" i="26"/>
  <c r="U379" i="19"/>
  <c r="M383" i="26"/>
  <c r="M383" i="19"/>
  <c r="T206" i="19"/>
  <c r="C286" i="26"/>
  <c r="C286" i="19"/>
  <c r="Q311" i="26"/>
  <c r="Q311" i="19"/>
  <c r="I330" i="26"/>
  <c r="I330" i="19"/>
  <c r="H351" i="26"/>
  <c r="H351" i="19"/>
  <c r="L363" i="26"/>
  <c r="L363" i="19"/>
  <c r="P375" i="26"/>
  <c r="P375" i="19"/>
  <c r="H387" i="26"/>
  <c r="H387" i="19"/>
  <c r="I395" i="26"/>
  <c r="I395" i="19"/>
  <c r="T399" i="26"/>
  <c r="T399" i="19"/>
  <c r="O287" i="26"/>
  <c r="O287" i="19"/>
  <c r="I314" i="26"/>
  <c r="I314" i="19"/>
  <c r="T330" i="26"/>
  <c r="T330" i="19"/>
  <c r="L351" i="26"/>
  <c r="L351" i="19"/>
  <c r="P363" i="26"/>
  <c r="P363" i="19"/>
  <c r="T375" i="26"/>
  <c r="T375" i="19"/>
  <c r="I387" i="26"/>
  <c r="I387" i="19"/>
  <c r="T391" i="26"/>
  <c r="T391" i="19"/>
  <c r="E399" i="26"/>
  <c r="E399" i="19"/>
  <c r="D210" i="26"/>
  <c r="D210" i="19"/>
  <c r="S258" i="26"/>
  <c r="S258" i="19"/>
  <c r="K262" i="26"/>
  <c r="K262" i="19"/>
  <c r="M270" i="26"/>
  <c r="M270" i="19"/>
  <c r="E274" i="26"/>
  <c r="E274" i="19"/>
  <c r="I282" i="26"/>
  <c r="I282" i="19"/>
  <c r="S290" i="26"/>
  <c r="S290" i="19"/>
  <c r="Q294" i="26"/>
  <c r="Q294" i="19"/>
  <c r="O302" i="26"/>
  <c r="O302" i="19"/>
  <c r="T306" i="26"/>
  <c r="T306" i="19"/>
  <c r="O310" i="26"/>
  <c r="O310" i="19"/>
  <c r="T310" i="26"/>
  <c r="T310" i="19"/>
  <c r="E314" i="26"/>
  <c r="E314" i="19"/>
  <c r="K314" i="26"/>
  <c r="K314" i="19"/>
  <c r="P318" i="26"/>
  <c r="P318" i="19"/>
  <c r="C318" i="26"/>
  <c r="C318" i="19"/>
  <c r="I322" i="26"/>
  <c r="I322" i="19"/>
  <c r="O326" i="26"/>
  <c r="O326" i="19"/>
  <c r="T326" i="26"/>
  <c r="T326" i="19"/>
  <c r="E330" i="26"/>
  <c r="E330" i="19"/>
  <c r="K330" i="26"/>
  <c r="K330" i="19"/>
  <c r="P334" i="26"/>
  <c r="P334" i="19"/>
  <c r="C334" i="26"/>
  <c r="C334" i="19"/>
  <c r="I291" i="26"/>
  <c r="I291" i="19"/>
  <c r="K331" i="26"/>
  <c r="K331" i="19"/>
  <c r="P351" i="26"/>
  <c r="P351" i="19"/>
  <c r="T363" i="26"/>
  <c r="T363" i="19"/>
  <c r="D379" i="26"/>
  <c r="D379" i="19"/>
  <c r="L387" i="26"/>
  <c r="L387" i="19"/>
  <c r="U391" i="26"/>
  <c r="U391" i="19"/>
  <c r="H399" i="26"/>
  <c r="H399" i="19"/>
  <c r="M251" i="26"/>
  <c r="M251" i="19"/>
  <c r="Q255" i="26"/>
  <c r="Q255" i="19"/>
  <c r="G263" i="26"/>
  <c r="G263" i="19"/>
  <c r="Q271" i="26"/>
  <c r="Q271" i="19"/>
  <c r="I275" i="26"/>
  <c r="I275" i="19"/>
  <c r="U283" i="26"/>
  <c r="U283" i="19"/>
  <c r="E287" i="26"/>
  <c r="E287" i="19"/>
  <c r="U295" i="26"/>
  <c r="U295" i="19"/>
  <c r="M295" i="26"/>
  <c r="M295" i="19"/>
  <c r="C299" i="26"/>
  <c r="C299" i="19"/>
  <c r="Q303" i="26"/>
  <c r="Q303" i="19"/>
  <c r="L307" i="26"/>
  <c r="L307" i="19"/>
  <c r="G307" i="26"/>
  <c r="G307" i="19"/>
  <c r="U311" i="26"/>
  <c r="U311" i="19"/>
  <c r="P315" i="26"/>
  <c r="P315" i="19"/>
  <c r="K319" i="26"/>
  <c r="K319" i="19"/>
  <c r="E319" i="26"/>
  <c r="E319" i="19"/>
  <c r="Q323" i="26"/>
  <c r="Q323" i="19"/>
  <c r="L327" i="26"/>
  <c r="L327" i="19"/>
  <c r="G331" i="26"/>
  <c r="G331" i="19"/>
  <c r="U335" i="26"/>
  <c r="U335" i="19"/>
  <c r="P335" i="26"/>
  <c r="P335" i="19"/>
  <c r="P339" i="26"/>
  <c r="P339" i="19"/>
  <c r="E339" i="26"/>
  <c r="E339" i="19"/>
  <c r="E343" i="26"/>
  <c r="E343" i="19"/>
  <c r="Q343" i="26"/>
  <c r="Q343" i="19"/>
  <c r="I347" i="26"/>
  <c r="I347" i="19"/>
  <c r="M347" i="26"/>
  <c r="M347" i="19"/>
  <c r="M351" i="26"/>
  <c r="M351" i="19"/>
  <c r="F351" i="26"/>
  <c r="F351" i="19"/>
  <c r="M355" i="26"/>
  <c r="M355" i="19"/>
  <c r="M359" i="26"/>
  <c r="M359" i="19"/>
  <c r="F359" i="26"/>
  <c r="F359" i="19"/>
  <c r="M363" i="26"/>
  <c r="M363" i="19"/>
  <c r="M367" i="26"/>
  <c r="M367" i="19"/>
  <c r="F367" i="26"/>
  <c r="F367" i="19"/>
  <c r="M371" i="26"/>
  <c r="M371" i="19"/>
  <c r="M375" i="26"/>
  <c r="M375" i="19"/>
  <c r="F375" i="26"/>
  <c r="F375" i="19"/>
  <c r="M379" i="26"/>
  <c r="M379" i="19"/>
  <c r="E383" i="26"/>
  <c r="E383" i="19"/>
  <c r="L295" i="26"/>
  <c r="L295" i="19"/>
  <c r="U315" i="26"/>
  <c r="U315" i="19"/>
  <c r="K334" i="26"/>
  <c r="K334" i="19"/>
  <c r="D355" i="26"/>
  <c r="D355" i="19"/>
  <c r="H367" i="26"/>
  <c r="H367" i="19"/>
  <c r="L379" i="26"/>
  <c r="L379" i="19"/>
  <c r="P387" i="26"/>
  <c r="P387" i="19"/>
  <c r="Q395" i="26"/>
  <c r="Q395" i="19"/>
  <c r="C254" i="26"/>
  <c r="C254" i="19"/>
  <c r="I298" i="26"/>
  <c r="I298" i="19"/>
  <c r="K318" i="26"/>
  <c r="K318" i="19"/>
  <c r="U334" i="26"/>
  <c r="U334" i="19"/>
  <c r="H355" i="26"/>
  <c r="H355" i="19"/>
  <c r="L367" i="26"/>
  <c r="L367" i="19"/>
  <c r="P379" i="26"/>
  <c r="P379" i="19"/>
  <c r="Q387" i="26"/>
  <c r="Q387" i="19"/>
  <c r="D395" i="26"/>
  <c r="D395" i="19"/>
  <c r="M399" i="26"/>
  <c r="M399" i="19"/>
  <c r="I258" i="26"/>
  <c r="I258" i="19"/>
  <c r="S266" i="26"/>
  <c r="S266" i="19"/>
  <c r="C270" i="26"/>
  <c r="C270" i="19"/>
  <c r="M278" i="26"/>
  <c r="M278" i="19"/>
  <c r="E282" i="26"/>
  <c r="E282" i="19"/>
  <c r="I290" i="26"/>
  <c r="I290" i="19"/>
  <c r="I294" i="26"/>
  <c r="I294" i="19"/>
  <c r="I302" i="26"/>
  <c r="I302" i="19"/>
  <c r="O306" i="26"/>
  <c r="O306" i="19"/>
  <c r="D310" i="26"/>
  <c r="D310" i="19"/>
  <c r="I310" i="26"/>
  <c r="I310" i="19"/>
  <c r="O314" i="26"/>
  <c r="O314" i="19"/>
  <c r="C314" i="26"/>
  <c r="C314" i="19"/>
  <c r="E318" i="26"/>
  <c r="E318" i="19"/>
  <c r="U322" i="26"/>
  <c r="U322" i="19"/>
  <c r="P322" i="26"/>
  <c r="P322" i="19"/>
  <c r="D326" i="26"/>
  <c r="D326" i="19"/>
  <c r="I326" i="26"/>
  <c r="I326" i="19"/>
  <c r="O330" i="26"/>
  <c r="O330" i="19"/>
  <c r="C330" i="26"/>
  <c r="C330" i="19"/>
  <c r="E334" i="26"/>
  <c r="E334" i="19"/>
  <c r="O255" i="26"/>
  <c r="O255" i="19"/>
  <c r="K299" i="26"/>
  <c r="K299" i="19"/>
  <c r="L335" i="26"/>
  <c r="L335" i="19"/>
  <c r="L355" i="26"/>
  <c r="L355" i="19"/>
  <c r="P367" i="26"/>
  <c r="P367" i="19"/>
  <c r="T379" i="26"/>
  <c r="T379" i="19"/>
  <c r="T387" i="26"/>
  <c r="T387" i="19"/>
  <c r="E395" i="26"/>
  <c r="E395" i="19"/>
  <c r="P399" i="26"/>
  <c r="P399" i="19"/>
  <c r="I251" i="26"/>
  <c r="I251" i="19"/>
  <c r="U259" i="26"/>
  <c r="U259" i="19"/>
  <c r="E263" i="26"/>
  <c r="E263" i="19"/>
  <c r="O271" i="26"/>
  <c r="O271" i="19"/>
  <c r="E279" i="26"/>
  <c r="E279" i="19"/>
  <c r="M283" i="26"/>
  <c r="M283" i="19"/>
  <c r="Q287" i="26"/>
  <c r="Q287" i="19"/>
  <c r="G295" i="26"/>
  <c r="G295" i="19"/>
  <c r="Q299" i="26"/>
  <c r="Q299" i="19"/>
  <c r="L299" i="26"/>
  <c r="L299" i="19"/>
  <c r="G303" i="26"/>
  <c r="G303" i="19"/>
  <c r="U307" i="26"/>
  <c r="U307" i="19"/>
  <c r="P311" i="26"/>
  <c r="P311" i="19"/>
  <c r="K311" i="26"/>
  <c r="K311" i="19"/>
  <c r="E315" i="26"/>
  <c r="E315" i="19"/>
  <c r="Q319" i="26"/>
  <c r="Q319" i="19"/>
  <c r="L323" i="26"/>
  <c r="L323" i="19"/>
  <c r="G323" i="26"/>
  <c r="G323" i="19"/>
  <c r="U327" i="26"/>
  <c r="U327" i="19"/>
  <c r="P331" i="26"/>
  <c r="P331" i="19"/>
  <c r="K335" i="26"/>
  <c r="K335" i="19"/>
  <c r="E335" i="26"/>
  <c r="E335" i="19"/>
  <c r="H339" i="26"/>
  <c r="H339" i="19"/>
  <c r="F339" i="26"/>
  <c r="F339" i="19"/>
  <c r="T343" i="26"/>
  <c r="T343" i="19"/>
  <c r="I343" i="26"/>
  <c r="I343" i="19"/>
  <c r="P347" i="26"/>
  <c r="P347" i="19"/>
  <c r="E347" i="26"/>
  <c r="E347" i="19"/>
  <c r="E351" i="26"/>
  <c r="E351" i="19"/>
  <c r="Q355" i="26"/>
  <c r="Q355" i="19"/>
  <c r="E355" i="26"/>
  <c r="E355" i="19"/>
  <c r="E359" i="26"/>
  <c r="E359" i="19"/>
  <c r="Q363" i="26"/>
  <c r="Q363" i="19"/>
  <c r="E363" i="26"/>
  <c r="E363" i="19"/>
  <c r="E367" i="26"/>
  <c r="E367" i="19"/>
  <c r="Q371" i="26"/>
  <c r="Q371" i="19"/>
  <c r="E371" i="26"/>
  <c r="E371" i="19"/>
  <c r="E375" i="26"/>
  <c r="E375" i="19"/>
  <c r="Q379" i="26"/>
  <c r="Q379" i="19"/>
  <c r="E379" i="26"/>
  <c r="E379" i="19"/>
  <c r="I383" i="26"/>
  <c r="I383" i="19"/>
  <c r="M389" i="26"/>
  <c r="M389" i="19"/>
  <c r="W172" i="26"/>
  <c r="W188" i="26"/>
  <c r="M262" i="26"/>
  <c r="M262" i="19"/>
  <c r="T302" i="26"/>
  <c r="T302" i="19"/>
  <c r="D322" i="26"/>
  <c r="D322" i="19"/>
  <c r="L339" i="26"/>
  <c r="L339" i="19"/>
  <c r="T355" i="26"/>
  <c r="T355" i="19"/>
  <c r="D371" i="26"/>
  <c r="D371" i="19"/>
  <c r="H383" i="26"/>
  <c r="H383" i="19"/>
  <c r="I391" i="26"/>
  <c r="I391" i="19"/>
  <c r="D399" i="26"/>
  <c r="D399" i="19"/>
  <c r="Q263" i="26"/>
  <c r="Q263" i="19"/>
  <c r="L303" i="26"/>
  <c r="L303" i="19"/>
  <c r="O322" i="26"/>
  <c r="O322" i="19"/>
  <c r="T339" i="26"/>
  <c r="T339" i="19"/>
  <c r="D359" i="26"/>
  <c r="D359" i="19"/>
  <c r="H371" i="26"/>
  <c r="H371" i="19"/>
  <c r="L383" i="26"/>
  <c r="L383" i="19"/>
  <c r="D391" i="26"/>
  <c r="D391" i="19"/>
  <c r="L395" i="26"/>
  <c r="L395" i="19"/>
  <c r="U399" i="26"/>
  <c r="U399" i="19"/>
  <c r="M254" i="26"/>
  <c r="M254" i="19"/>
  <c r="I266" i="26"/>
  <c r="I266" i="19"/>
  <c r="K270" i="26"/>
  <c r="K270" i="19"/>
  <c r="C278" i="26"/>
  <c r="C278" i="19"/>
  <c r="M286" i="26"/>
  <c r="M286" i="19"/>
  <c r="E290" i="26"/>
  <c r="E290" i="19"/>
  <c r="P298" i="26"/>
  <c r="P298" i="19"/>
  <c r="D302" i="26"/>
  <c r="D302" i="19"/>
  <c r="I306" i="26"/>
  <c r="I306" i="19"/>
  <c r="U310" i="26"/>
  <c r="U310" i="19"/>
  <c r="C310" i="26"/>
  <c r="C310" i="19"/>
  <c r="D314" i="26"/>
  <c r="D314" i="19"/>
  <c r="T318" i="26"/>
  <c r="T318" i="19"/>
  <c r="O318" i="26"/>
  <c r="O318" i="19"/>
  <c r="K322" i="26"/>
  <c r="K322" i="19"/>
  <c r="E322" i="26"/>
  <c r="E322" i="19"/>
  <c r="U326" i="26"/>
  <c r="U326" i="19"/>
  <c r="C326" i="26"/>
  <c r="C326" i="19"/>
  <c r="D330" i="26"/>
  <c r="D330" i="19"/>
  <c r="T334" i="26"/>
  <c r="T334" i="19"/>
  <c r="O334" i="26"/>
  <c r="O334" i="19"/>
  <c r="M267" i="26"/>
  <c r="M267" i="19"/>
  <c r="E323" i="26"/>
  <c r="E323" i="19"/>
  <c r="H343" i="26"/>
  <c r="H343" i="19"/>
  <c r="H359" i="26"/>
  <c r="H359" i="19"/>
  <c r="L371" i="26"/>
  <c r="L371" i="19"/>
  <c r="P383" i="26"/>
  <c r="P383" i="19"/>
  <c r="E391" i="26"/>
  <c r="E391" i="19"/>
  <c r="M395" i="26"/>
  <c r="M395" i="19"/>
  <c r="G255" i="26"/>
  <c r="G255" i="19"/>
  <c r="M259" i="26"/>
  <c r="M259" i="19"/>
  <c r="I267" i="26"/>
  <c r="I267" i="19"/>
  <c r="G271" i="26"/>
  <c r="G271" i="19"/>
  <c r="Q279" i="26"/>
  <c r="Q279" i="19"/>
  <c r="I283" i="26"/>
  <c r="I283" i="19"/>
  <c r="U291" i="26"/>
  <c r="U291" i="19"/>
  <c r="S295" i="26"/>
  <c r="S295" i="19"/>
  <c r="E299" i="26"/>
  <c r="E299" i="19"/>
  <c r="U303" i="26"/>
  <c r="U303" i="19"/>
  <c r="P303" i="26"/>
  <c r="P303" i="19"/>
  <c r="K307" i="26"/>
  <c r="K307" i="19"/>
  <c r="E311" i="26"/>
  <c r="E311" i="19"/>
  <c r="Q315" i="26"/>
  <c r="Q315" i="19"/>
  <c r="L315" i="26"/>
  <c r="L315" i="19"/>
  <c r="G319" i="26"/>
  <c r="G319" i="19"/>
  <c r="U323" i="26"/>
  <c r="U323" i="19"/>
  <c r="P327" i="26"/>
  <c r="P327" i="19"/>
  <c r="K327" i="26"/>
  <c r="K327" i="19"/>
  <c r="E331" i="26"/>
  <c r="E331" i="19"/>
  <c r="Q335" i="26"/>
  <c r="Q335" i="19"/>
  <c r="Q339" i="26"/>
  <c r="Q339" i="19"/>
  <c r="U339" i="26"/>
  <c r="U339" i="19"/>
  <c r="U343" i="26"/>
  <c r="U343" i="19"/>
  <c r="L343" i="26"/>
  <c r="L343" i="19"/>
  <c r="F343" i="26"/>
  <c r="F343" i="19"/>
  <c r="H347" i="26"/>
  <c r="H347" i="19"/>
  <c r="F347" i="26"/>
  <c r="F347" i="19"/>
  <c r="Q351" i="26"/>
  <c r="Q351" i="19"/>
  <c r="I355" i="26"/>
  <c r="I355" i="19"/>
  <c r="F355" i="26"/>
  <c r="F355" i="19"/>
  <c r="Q359" i="26"/>
  <c r="Q359" i="19"/>
  <c r="I363" i="26"/>
  <c r="I363" i="19"/>
  <c r="F363" i="26"/>
  <c r="F363" i="19"/>
  <c r="Q367" i="26"/>
  <c r="Q367" i="19"/>
  <c r="I371" i="26"/>
  <c r="I371" i="19"/>
  <c r="F371" i="26"/>
  <c r="F371" i="19"/>
  <c r="Q375" i="26"/>
  <c r="Q375" i="19"/>
  <c r="I379" i="26"/>
  <c r="I379" i="19"/>
  <c r="F379" i="26"/>
  <c r="F379" i="19"/>
  <c r="F383" i="26"/>
  <c r="F383" i="19"/>
  <c r="E389" i="26"/>
  <c r="E389" i="19"/>
  <c r="W149" i="26"/>
  <c r="W157" i="26"/>
  <c r="W156" i="26"/>
  <c r="W170" i="26"/>
  <c r="W182" i="26"/>
  <c r="L208" i="26"/>
  <c r="L208" i="19"/>
  <c r="W155" i="26"/>
  <c r="W168" i="26"/>
  <c r="W184" i="26"/>
  <c r="W186" i="26"/>
  <c r="W200" i="26"/>
  <c r="W162" i="26"/>
  <c r="W163" i="26"/>
  <c r="T210" i="26"/>
  <c r="T210" i="19"/>
  <c r="L205" i="26"/>
  <c r="L205" i="19"/>
  <c r="H209" i="26"/>
  <c r="H209" i="19"/>
  <c r="W164" i="26"/>
  <c r="W180" i="26"/>
  <c r="W196" i="26"/>
  <c r="W166" i="26"/>
  <c r="W187" i="26"/>
  <c r="L204" i="26"/>
  <c r="L204" i="19"/>
  <c r="T202" i="26"/>
  <c r="T202" i="19"/>
  <c r="G205" i="26"/>
  <c r="G205" i="19"/>
  <c r="Q205" i="26"/>
  <c r="Q205" i="19"/>
  <c r="Q209" i="26"/>
  <c r="Q209" i="19"/>
  <c r="W160" i="26"/>
  <c r="W176" i="26"/>
  <c r="W178" i="26"/>
  <c r="W192" i="26"/>
  <c r="W194" i="26"/>
  <c r="W153" i="26"/>
  <c r="W174" i="26"/>
  <c r="W175" i="26"/>
  <c r="W190" i="26"/>
  <c r="W198" i="26"/>
  <c r="W199" i="26"/>
  <c r="L212" i="26"/>
  <c r="L212" i="19"/>
  <c r="D206" i="26"/>
  <c r="D206" i="19"/>
  <c r="L209" i="26"/>
  <c r="L209" i="19"/>
  <c r="H205" i="26"/>
  <c r="H205" i="19"/>
  <c r="G209" i="26"/>
  <c r="G209" i="19"/>
  <c r="K250" i="26"/>
  <c r="K250" i="19"/>
  <c r="K274" i="26"/>
  <c r="K274" i="19"/>
  <c r="K282" i="26"/>
  <c r="K282" i="19"/>
  <c r="E302" i="26"/>
  <c r="E302" i="19"/>
  <c r="C250" i="26"/>
  <c r="C250" i="19"/>
  <c r="I270" i="26"/>
  <c r="I270" i="19"/>
  <c r="C274" i="26"/>
  <c r="C274" i="19"/>
  <c r="C282" i="26"/>
  <c r="C282" i="19"/>
  <c r="C290" i="26"/>
  <c r="C290" i="19"/>
  <c r="L302" i="26"/>
  <c r="L302" i="19"/>
  <c r="S307" i="26"/>
  <c r="S307" i="19"/>
  <c r="G314" i="26"/>
  <c r="G314" i="19"/>
  <c r="Q322" i="26"/>
  <c r="Q322" i="19"/>
  <c r="L334" i="26"/>
  <c r="L334" i="19"/>
  <c r="R343" i="26"/>
  <c r="R343" i="19"/>
  <c r="R355" i="26"/>
  <c r="R355" i="19"/>
  <c r="R363" i="26"/>
  <c r="R363" i="19"/>
  <c r="R375" i="26"/>
  <c r="R375" i="19"/>
  <c r="R387" i="26"/>
  <c r="R387" i="19"/>
  <c r="R399" i="26"/>
  <c r="R399" i="19"/>
  <c r="D250" i="26"/>
  <c r="D250" i="19"/>
  <c r="T258" i="26"/>
  <c r="T258" i="19"/>
  <c r="J258" i="26"/>
  <c r="J258" i="19"/>
  <c r="J262" i="26"/>
  <c r="J262" i="19"/>
  <c r="D266" i="26"/>
  <c r="D266" i="19"/>
  <c r="T274" i="26"/>
  <c r="T274" i="19"/>
  <c r="J274" i="26"/>
  <c r="J274" i="19"/>
  <c r="J278" i="26"/>
  <c r="J278" i="19"/>
  <c r="D282" i="26"/>
  <c r="D282" i="19"/>
  <c r="T290" i="26"/>
  <c r="T290" i="19"/>
  <c r="N294" i="26"/>
  <c r="N294" i="19"/>
  <c r="M298" i="26"/>
  <c r="M298" i="19"/>
  <c r="J306" i="26"/>
  <c r="J306" i="19"/>
  <c r="V318" i="26"/>
  <c r="V318" i="19"/>
  <c r="N326" i="26"/>
  <c r="N326" i="19"/>
  <c r="U254" i="26"/>
  <c r="U254" i="19"/>
  <c r="G267" i="26"/>
  <c r="G267" i="19"/>
  <c r="M279" i="26"/>
  <c r="M279" i="19"/>
  <c r="Q295" i="26"/>
  <c r="Q295" i="19"/>
  <c r="O299" i="26"/>
  <c r="O299" i="19"/>
  <c r="S302" i="26"/>
  <c r="S302" i="19"/>
  <c r="T303" i="26"/>
  <c r="T303" i="19"/>
  <c r="I311" i="26"/>
  <c r="I311" i="19"/>
  <c r="M314" i="26"/>
  <c r="M314" i="19"/>
  <c r="O315" i="26"/>
  <c r="O315" i="19"/>
  <c r="S318" i="26"/>
  <c r="S318" i="19"/>
  <c r="T319" i="26"/>
  <c r="T319" i="19"/>
  <c r="D323" i="26"/>
  <c r="D323" i="19"/>
  <c r="H326" i="26"/>
  <c r="H326" i="19"/>
  <c r="I327" i="26"/>
  <c r="I327" i="19"/>
  <c r="M330" i="26"/>
  <c r="M330" i="19"/>
  <c r="O331" i="26"/>
  <c r="O331" i="19"/>
  <c r="S334" i="26"/>
  <c r="S334" i="19"/>
  <c r="T335" i="26"/>
  <c r="T335" i="19"/>
  <c r="O339" i="26"/>
  <c r="O339" i="19"/>
  <c r="K343" i="26"/>
  <c r="K343" i="19"/>
  <c r="G347" i="26"/>
  <c r="G347" i="19"/>
  <c r="C351" i="26"/>
  <c r="C351" i="19"/>
  <c r="S351" i="26"/>
  <c r="S351" i="19"/>
  <c r="O355" i="26"/>
  <c r="O355" i="19"/>
  <c r="K359" i="26"/>
  <c r="K359" i="19"/>
  <c r="G363" i="26"/>
  <c r="G363" i="19"/>
  <c r="C367" i="26"/>
  <c r="C367" i="19"/>
  <c r="S367" i="26"/>
  <c r="S367" i="19"/>
  <c r="O371" i="26"/>
  <c r="O371" i="19"/>
  <c r="K375" i="26"/>
  <c r="K375" i="19"/>
  <c r="G379" i="26"/>
  <c r="G379" i="19"/>
  <c r="C383" i="26"/>
  <c r="C383" i="19"/>
  <c r="S383" i="26"/>
  <c r="S383" i="19"/>
  <c r="O387" i="26"/>
  <c r="O387" i="19"/>
  <c r="K391" i="26"/>
  <c r="K391" i="19"/>
  <c r="G395" i="26"/>
  <c r="G395" i="19"/>
  <c r="C399" i="26"/>
  <c r="C399" i="19"/>
  <c r="S399" i="26"/>
  <c r="S399" i="19"/>
  <c r="T251" i="26"/>
  <c r="T251" i="19"/>
  <c r="D251" i="26"/>
  <c r="D251" i="19"/>
  <c r="J251" i="26"/>
  <c r="J251" i="19"/>
  <c r="C255" i="26"/>
  <c r="C255" i="19"/>
  <c r="H255" i="26"/>
  <c r="H255" i="19"/>
  <c r="N255" i="26"/>
  <c r="N255" i="19"/>
  <c r="K259" i="26"/>
  <c r="K259" i="19"/>
  <c r="L259" i="26"/>
  <c r="L259" i="19"/>
  <c r="R259" i="26"/>
  <c r="R259" i="19"/>
  <c r="S263" i="26"/>
  <c r="S263" i="19"/>
  <c r="P263" i="26"/>
  <c r="P263" i="19"/>
  <c r="V263" i="26"/>
  <c r="V263" i="19"/>
  <c r="F263" i="26"/>
  <c r="F263" i="19"/>
  <c r="T267" i="26"/>
  <c r="T267" i="19"/>
  <c r="D267" i="26"/>
  <c r="D267" i="19"/>
  <c r="J267" i="26"/>
  <c r="J267" i="19"/>
  <c r="C271" i="26"/>
  <c r="C271" i="19"/>
  <c r="H271" i="26"/>
  <c r="H271" i="19"/>
  <c r="N271" i="26"/>
  <c r="N271" i="19"/>
  <c r="K275" i="26"/>
  <c r="K275" i="19"/>
  <c r="L275" i="26"/>
  <c r="L275" i="19"/>
  <c r="R275" i="26"/>
  <c r="R275" i="19"/>
  <c r="S279" i="26"/>
  <c r="S279" i="19"/>
  <c r="P279" i="26"/>
  <c r="P279" i="19"/>
  <c r="V279" i="26"/>
  <c r="V279" i="19"/>
  <c r="F279" i="26"/>
  <c r="F279" i="19"/>
  <c r="T283" i="26"/>
  <c r="T283" i="19"/>
  <c r="D283" i="26"/>
  <c r="D283" i="19"/>
  <c r="J283" i="26"/>
  <c r="J283" i="19"/>
  <c r="C287" i="26"/>
  <c r="C287" i="19"/>
  <c r="H287" i="26"/>
  <c r="H287" i="19"/>
  <c r="N287" i="26"/>
  <c r="N287" i="19"/>
  <c r="K291" i="26"/>
  <c r="K291" i="19"/>
  <c r="L291" i="26"/>
  <c r="L291" i="19"/>
  <c r="R291" i="26"/>
  <c r="R291" i="19"/>
  <c r="T295" i="26"/>
  <c r="T295" i="19"/>
  <c r="V295" i="26"/>
  <c r="V295" i="19"/>
  <c r="F295" i="26"/>
  <c r="F295" i="19"/>
  <c r="I299" i="26"/>
  <c r="I299" i="19"/>
  <c r="V303" i="26"/>
  <c r="V303" i="19"/>
  <c r="F303" i="26"/>
  <c r="F303" i="19"/>
  <c r="J307" i="26"/>
  <c r="J307" i="19"/>
  <c r="N311" i="26"/>
  <c r="N311" i="19"/>
  <c r="R315" i="26"/>
  <c r="R315" i="19"/>
  <c r="V319" i="26"/>
  <c r="V319" i="19"/>
  <c r="F319" i="26"/>
  <c r="F319" i="19"/>
  <c r="J323" i="26"/>
  <c r="J323" i="19"/>
  <c r="N327" i="26"/>
  <c r="N327" i="19"/>
  <c r="R331" i="26"/>
  <c r="R331" i="19"/>
  <c r="V335" i="26"/>
  <c r="V335" i="19"/>
  <c r="F335" i="26"/>
  <c r="F335" i="19"/>
  <c r="Q273" i="26"/>
  <c r="Q273" i="19"/>
  <c r="C293" i="26"/>
  <c r="C293" i="19"/>
  <c r="C305" i="26"/>
  <c r="C305" i="19"/>
  <c r="M313" i="26"/>
  <c r="M313" i="19"/>
  <c r="C321" i="26"/>
  <c r="C321" i="19"/>
  <c r="S325" i="26"/>
  <c r="S325" i="19"/>
  <c r="H333" i="26"/>
  <c r="H333" i="19"/>
  <c r="H341" i="26"/>
  <c r="H341" i="19"/>
  <c r="G281" i="26"/>
  <c r="G281" i="19"/>
  <c r="H305" i="26"/>
  <c r="H305" i="19"/>
  <c r="I317" i="26"/>
  <c r="I317" i="19"/>
  <c r="I325" i="26"/>
  <c r="I325" i="19"/>
  <c r="I333" i="26"/>
  <c r="I333" i="19"/>
  <c r="I341" i="26"/>
  <c r="I341" i="19"/>
  <c r="S252" i="26"/>
  <c r="S252" i="19"/>
  <c r="M252" i="26"/>
  <c r="M252" i="19"/>
  <c r="T252" i="26"/>
  <c r="T252" i="19"/>
  <c r="D252" i="26"/>
  <c r="D252" i="19"/>
  <c r="J252" i="26"/>
  <c r="J252" i="19"/>
  <c r="M256" i="26"/>
  <c r="M256" i="19"/>
  <c r="S256" i="26"/>
  <c r="S256" i="19"/>
  <c r="T256" i="26"/>
  <c r="T256" i="19"/>
  <c r="D256" i="26"/>
  <c r="D256" i="19"/>
  <c r="J256" i="26"/>
  <c r="J256" i="19"/>
  <c r="S260" i="26"/>
  <c r="S260" i="19"/>
  <c r="M260" i="26"/>
  <c r="M260" i="19"/>
  <c r="T260" i="26"/>
  <c r="T260" i="19"/>
  <c r="D260" i="26"/>
  <c r="D260" i="19"/>
  <c r="J260" i="26"/>
  <c r="J260" i="19"/>
  <c r="M264" i="26"/>
  <c r="M264" i="19"/>
  <c r="S264" i="26"/>
  <c r="S264" i="19"/>
  <c r="T264" i="26"/>
  <c r="T264" i="19"/>
  <c r="D264" i="26"/>
  <c r="D264" i="19"/>
  <c r="J264" i="26"/>
  <c r="J264" i="19"/>
  <c r="Q268" i="26"/>
  <c r="Q268" i="19"/>
  <c r="O268" i="26"/>
  <c r="O268" i="19"/>
  <c r="L268" i="26"/>
  <c r="L268" i="19"/>
  <c r="R268" i="26"/>
  <c r="R268" i="19"/>
  <c r="M272" i="26"/>
  <c r="M272" i="19"/>
  <c r="S272" i="26"/>
  <c r="S272" i="19"/>
  <c r="T272" i="26"/>
  <c r="T272" i="19"/>
  <c r="D272" i="26"/>
  <c r="D272" i="19"/>
  <c r="J272" i="26"/>
  <c r="J272" i="19"/>
  <c r="Q276" i="26"/>
  <c r="Q276" i="19"/>
  <c r="O276" i="26"/>
  <c r="O276" i="19"/>
  <c r="L276" i="26"/>
  <c r="L276" i="19"/>
  <c r="R276" i="26"/>
  <c r="R276" i="19"/>
  <c r="M280" i="26"/>
  <c r="M280" i="19"/>
  <c r="S280" i="26"/>
  <c r="S280" i="19"/>
  <c r="T280" i="26"/>
  <c r="T280" i="19"/>
  <c r="D280" i="26"/>
  <c r="D280" i="19"/>
  <c r="J280" i="26"/>
  <c r="J280" i="19"/>
  <c r="M285" i="26"/>
  <c r="M285" i="19"/>
  <c r="M305" i="26"/>
  <c r="M305" i="19"/>
  <c r="S313" i="26"/>
  <c r="S313" i="19"/>
  <c r="H321" i="26"/>
  <c r="H321" i="19"/>
  <c r="M333" i="26"/>
  <c r="M333" i="19"/>
  <c r="T337" i="26"/>
  <c r="T337" i="19"/>
  <c r="M253" i="26"/>
  <c r="M253" i="19"/>
  <c r="G253" i="26"/>
  <c r="G253" i="19"/>
  <c r="K253" i="26"/>
  <c r="K253" i="19"/>
  <c r="L253" i="26"/>
  <c r="L253" i="19"/>
  <c r="R253" i="26"/>
  <c r="R253" i="19"/>
  <c r="Q257" i="26"/>
  <c r="Q257" i="19"/>
  <c r="M257" i="26"/>
  <c r="M257" i="19"/>
  <c r="K257" i="26"/>
  <c r="K257" i="19"/>
  <c r="L257" i="26"/>
  <c r="L257" i="19"/>
  <c r="R257" i="26"/>
  <c r="R257" i="19"/>
  <c r="M261" i="26"/>
  <c r="M261" i="19"/>
  <c r="G261" i="26"/>
  <c r="G261" i="19"/>
  <c r="K261" i="26"/>
  <c r="K261" i="19"/>
  <c r="L261" i="26"/>
  <c r="L261" i="19"/>
  <c r="R261" i="26"/>
  <c r="R261" i="19"/>
  <c r="Q265" i="26"/>
  <c r="Q265" i="19"/>
  <c r="M265" i="26"/>
  <c r="M265" i="19"/>
  <c r="K265" i="26"/>
  <c r="K265" i="19"/>
  <c r="L265" i="26"/>
  <c r="L265" i="19"/>
  <c r="R265" i="26"/>
  <c r="R265" i="19"/>
  <c r="U269" i="26"/>
  <c r="U269" i="19"/>
  <c r="O269" i="26"/>
  <c r="O269" i="19"/>
  <c r="C269" i="26"/>
  <c r="C269" i="19"/>
  <c r="H269" i="26"/>
  <c r="H269" i="19"/>
  <c r="N269" i="26"/>
  <c r="N269" i="19"/>
  <c r="E273" i="26"/>
  <c r="E273" i="19"/>
  <c r="S273" i="26"/>
  <c r="S273" i="19"/>
  <c r="P273" i="26"/>
  <c r="P273" i="19"/>
  <c r="V273" i="26"/>
  <c r="V273" i="19"/>
  <c r="F273" i="26"/>
  <c r="F273" i="19"/>
  <c r="G277" i="26"/>
  <c r="G277" i="19"/>
  <c r="K277" i="26"/>
  <c r="K277" i="19"/>
  <c r="L277" i="26"/>
  <c r="L277" i="19"/>
  <c r="R277" i="26"/>
  <c r="R277" i="19"/>
  <c r="O281" i="26"/>
  <c r="O281" i="19"/>
  <c r="I281" i="26"/>
  <c r="I281" i="19"/>
  <c r="T281" i="26"/>
  <c r="T281" i="19"/>
  <c r="D281" i="26"/>
  <c r="D281" i="19"/>
  <c r="J281" i="26"/>
  <c r="J281" i="19"/>
  <c r="Q285" i="26"/>
  <c r="Q285" i="19"/>
  <c r="S285" i="26"/>
  <c r="S285" i="19"/>
  <c r="P285" i="26"/>
  <c r="P285" i="19"/>
  <c r="V285" i="26"/>
  <c r="V285" i="19"/>
  <c r="F285" i="26"/>
  <c r="F285" i="19"/>
  <c r="U289" i="26"/>
  <c r="U289" i="19"/>
  <c r="C289" i="26"/>
  <c r="C289" i="19"/>
  <c r="H289" i="26"/>
  <c r="H289" i="19"/>
  <c r="N289" i="26"/>
  <c r="N289" i="19"/>
  <c r="O293" i="26"/>
  <c r="O293" i="19"/>
  <c r="E293" i="26"/>
  <c r="E293" i="19"/>
  <c r="Q293" i="26"/>
  <c r="Q293" i="19"/>
  <c r="R293" i="26"/>
  <c r="R293" i="19"/>
  <c r="T297" i="26"/>
  <c r="T297" i="19"/>
  <c r="K297" i="26"/>
  <c r="K297" i="19"/>
  <c r="C297" i="26"/>
  <c r="C297" i="19"/>
  <c r="V297" i="26"/>
  <c r="V297" i="19"/>
  <c r="F297" i="26"/>
  <c r="F297" i="19"/>
  <c r="U301" i="26"/>
  <c r="U301" i="19"/>
  <c r="T301" i="26"/>
  <c r="T301" i="19"/>
  <c r="V301" i="26"/>
  <c r="V301" i="19"/>
  <c r="F301" i="26"/>
  <c r="F301" i="19"/>
  <c r="U305" i="26"/>
  <c r="U305" i="19"/>
  <c r="T305" i="26"/>
  <c r="T305" i="19"/>
  <c r="V305" i="26"/>
  <c r="V305" i="19"/>
  <c r="F305" i="26"/>
  <c r="F305" i="19"/>
  <c r="U309" i="26"/>
  <c r="U309" i="19"/>
  <c r="T309" i="26"/>
  <c r="T309" i="19"/>
  <c r="V309" i="26"/>
  <c r="V309" i="19"/>
  <c r="F309" i="26"/>
  <c r="F309" i="19"/>
  <c r="U313" i="26"/>
  <c r="U313" i="19"/>
  <c r="V313" i="26"/>
  <c r="V313" i="19"/>
  <c r="F313" i="26"/>
  <c r="F313" i="19"/>
  <c r="U317" i="26"/>
  <c r="U317" i="19"/>
  <c r="V317" i="26"/>
  <c r="V317" i="19"/>
  <c r="F317" i="26"/>
  <c r="F317" i="19"/>
  <c r="U321" i="26"/>
  <c r="U321" i="19"/>
  <c r="V321" i="26"/>
  <c r="V321" i="19"/>
  <c r="F321" i="26"/>
  <c r="F321" i="19"/>
  <c r="U325" i="26"/>
  <c r="U325" i="19"/>
  <c r="V325" i="26"/>
  <c r="V325" i="19"/>
  <c r="F325" i="26"/>
  <c r="F325" i="19"/>
  <c r="U329" i="26"/>
  <c r="U329" i="19"/>
  <c r="V329" i="26"/>
  <c r="V329" i="19"/>
  <c r="F329" i="26"/>
  <c r="F329" i="19"/>
  <c r="U333" i="26"/>
  <c r="U333" i="19"/>
  <c r="V333" i="26"/>
  <c r="V333" i="19"/>
  <c r="F333" i="26"/>
  <c r="F333" i="19"/>
  <c r="G337" i="26"/>
  <c r="G337" i="19"/>
  <c r="N337" i="26"/>
  <c r="N337" i="19"/>
  <c r="O341" i="26"/>
  <c r="O341" i="19"/>
  <c r="V341" i="26"/>
  <c r="V341" i="19"/>
  <c r="F341" i="26"/>
  <c r="F341" i="19"/>
  <c r="O317" i="26"/>
  <c r="O317" i="19"/>
  <c r="O333" i="26"/>
  <c r="O333" i="19"/>
  <c r="U341" i="26"/>
  <c r="U341" i="19"/>
  <c r="U369" i="26"/>
  <c r="U369" i="19"/>
  <c r="I382" i="26"/>
  <c r="I382" i="19"/>
  <c r="Q366" i="26"/>
  <c r="Q366" i="19"/>
  <c r="E381" i="26"/>
  <c r="E381" i="19"/>
  <c r="M393" i="26"/>
  <c r="M393" i="19"/>
  <c r="K284" i="26"/>
  <c r="K284" i="19"/>
  <c r="E284" i="26"/>
  <c r="E284" i="19"/>
  <c r="G284" i="26"/>
  <c r="G284" i="19"/>
  <c r="H284" i="26"/>
  <c r="H284" i="19"/>
  <c r="N284" i="26"/>
  <c r="N284" i="19"/>
  <c r="E288" i="26"/>
  <c r="E288" i="19"/>
  <c r="K288" i="26"/>
  <c r="K288" i="19"/>
  <c r="G288" i="26"/>
  <c r="G288" i="19"/>
  <c r="H288" i="26"/>
  <c r="H288" i="19"/>
  <c r="N288" i="26"/>
  <c r="N288" i="19"/>
  <c r="H292" i="26"/>
  <c r="H292" i="19"/>
  <c r="S292" i="26"/>
  <c r="S292" i="19"/>
  <c r="I292" i="26"/>
  <c r="I292" i="19"/>
  <c r="K292" i="26"/>
  <c r="K292" i="19"/>
  <c r="N292" i="26"/>
  <c r="N292" i="19"/>
  <c r="M365" i="26"/>
  <c r="M365" i="19"/>
  <c r="U377" i="26"/>
  <c r="U377" i="19"/>
  <c r="I390" i="26"/>
  <c r="I390" i="19"/>
  <c r="T345" i="26"/>
  <c r="T345" i="19"/>
  <c r="I345" i="26"/>
  <c r="I345" i="19"/>
  <c r="O345" i="26"/>
  <c r="O345" i="19"/>
  <c r="V345" i="26"/>
  <c r="V345" i="19"/>
  <c r="F345" i="26"/>
  <c r="F345" i="19"/>
  <c r="T349" i="26"/>
  <c r="T349" i="19"/>
  <c r="I349" i="26"/>
  <c r="I349" i="19"/>
  <c r="O349" i="26"/>
  <c r="O349" i="19"/>
  <c r="V349" i="26"/>
  <c r="V349" i="19"/>
  <c r="F349" i="26"/>
  <c r="F349" i="19"/>
  <c r="T353" i="26"/>
  <c r="T353" i="19"/>
  <c r="I353" i="26"/>
  <c r="I353" i="19"/>
  <c r="O353" i="26"/>
  <c r="O353" i="19"/>
  <c r="V353" i="26"/>
  <c r="V353" i="19"/>
  <c r="F353" i="26"/>
  <c r="F353" i="19"/>
  <c r="T357" i="26"/>
  <c r="T357" i="19"/>
  <c r="I357" i="26"/>
  <c r="I357" i="19"/>
  <c r="O357" i="26"/>
  <c r="O357" i="19"/>
  <c r="V357" i="26"/>
  <c r="V357" i="19"/>
  <c r="F357" i="26"/>
  <c r="F357" i="19"/>
  <c r="Q361" i="26"/>
  <c r="Q361" i="19"/>
  <c r="S361" i="26"/>
  <c r="S361" i="19"/>
  <c r="C361" i="26"/>
  <c r="C361" i="19"/>
  <c r="J361" i="26"/>
  <c r="J361" i="19"/>
  <c r="D365" i="26"/>
  <c r="D365" i="19"/>
  <c r="H365" i="26"/>
  <c r="H365" i="19"/>
  <c r="G365" i="26"/>
  <c r="G365" i="19"/>
  <c r="N365" i="26"/>
  <c r="N365" i="19"/>
  <c r="L369" i="26"/>
  <c r="L369" i="19"/>
  <c r="P369" i="26"/>
  <c r="P369" i="19"/>
  <c r="K369" i="26"/>
  <c r="K369" i="19"/>
  <c r="R369" i="26"/>
  <c r="R369" i="19"/>
  <c r="T373" i="26"/>
  <c r="T373" i="19"/>
  <c r="I373" i="26"/>
  <c r="I373" i="19"/>
  <c r="O373" i="26"/>
  <c r="O373" i="19"/>
  <c r="V373" i="26"/>
  <c r="V373" i="19"/>
  <c r="F373" i="26"/>
  <c r="F373" i="19"/>
  <c r="Q377" i="26"/>
  <c r="Q377" i="19"/>
  <c r="S377" i="26"/>
  <c r="S377" i="19"/>
  <c r="C377" i="26"/>
  <c r="C377" i="19"/>
  <c r="J377" i="26"/>
  <c r="J377" i="19"/>
  <c r="D381" i="26"/>
  <c r="D381" i="19"/>
  <c r="H381" i="26"/>
  <c r="H381" i="19"/>
  <c r="G381" i="26"/>
  <c r="G381" i="19"/>
  <c r="N381" i="26"/>
  <c r="N381" i="19"/>
  <c r="L385" i="26"/>
  <c r="L385" i="19"/>
  <c r="P385" i="26"/>
  <c r="P385" i="19"/>
  <c r="K385" i="26"/>
  <c r="K385" i="19"/>
  <c r="R385" i="26"/>
  <c r="R385" i="19"/>
  <c r="T389" i="26"/>
  <c r="T389" i="19"/>
  <c r="I389" i="26"/>
  <c r="I389" i="19"/>
  <c r="O389" i="26"/>
  <c r="O389" i="19"/>
  <c r="V389" i="26"/>
  <c r="V389" i="19"/>
  <c r="F389" i="26"/>
  <c r="F389" i="19"/>
  <c r="Q393" i="26"/>
  <c r="Q393" i="19"/>
  <c r="S393" i="26"/>
  <c r="S393" i="19"/>
  <c r="C393" i="26"/>
  <c r="C393" i="19"/>
  <c r="J393" i="26"/>
  <c r="J393" i="19"/>
  <c r="D397" i="26"/>
  <c r="D397" i="19"/>
  <c r="H397" i="26"/>
  <c r="H397" i="19"/>
  <c r="G397" i="26"/>
  <c r="G397" i="19"/>
  <c r="N397" i="26"/>
  <c r="N397" i="19"/>
  <c r="I362" i="26"/>
  <c r="I362" i="19"/>
  <c r="I394" i="26"/>
  <c r="I394" i="19"/>
  <c r="I338" i="26"/>
  <c r="I338" i="19"/>
  <c r="M338" i="26"/>
  <c r="M338" i="19"/>
  <c r="D338" i="26"/>
  <c r="D338" i="19"/>
  <c r="G338" i="26"/>
  <c r="G338" i="19"/>
  <c r="N338" i="26"/>
  <c r="N338" i="19"/>
  <c r="I342" i="26"/>
  <c r="I342" i="19"/>
  <c r="M342" i="26"/>
  <c r="M342" i="19"/>
  <c r="D342" i="26"/>
  <c r="D342" i="19"/>
  <c r="G342" i="26"/>
  <c r="G342" i="19"/>
  <c r="N342" i="26"/>
  <c r="N342" i="19"/>
  <c r="I346" i="26"/>
  <c r="I346" i="19"/>
  <c r="M346" i="26"/>
  <c r="M346" i="19"/>
  <c r="D346" i="26"/>
  <c r="D346" i="19"/>
  <c r="G346" i="26"/>
  <c r="G346" i="19"/>
  <c r="N346" i="26"/>
  <c r="N346" i="19"/>
  <c r="I350" i="26"/>
  <c r="I350" i="19"/>
  <c r="M350" i="26"/>
  <c r="M350" i="19"/>
  <c r="D350" i="26"/>
  <c r="D350" i="19"/>
  <c r="G350" i="26"/>
  <c r="G350" i="19"/>
  <c r="N350" i="26"/>
  <c r="N350" i="19"/>
  <c r="I354" i="26"/>
  <c r="I354" i="19"/>
  <c r="M354" i="26"/>
  <c r="M354" i="19"/>
  <c r="D354" i="26"/>
  <c r="D354" i="19"/>
  <c r="G354" i="26"/>
  <c r="G354" i="19"/>
  <c r="N354" i="26"/>
  <c r="N354" i="19"/>
  <c r="I358" i="26"/>
  <c r="I358" i="19"/>
  <c r="M358" i="26"/>
  <c r="M358" i="19"/>
  <c r="D358" i="26"/>
  <c r="D358" i="19"/>
  <c r="G358" i="26"/>
  <c r="G358" i="19"/>
  <c r="N358" i="26"/>
  <c r="N358" i="19"/>
  <c r="H362" i="26"/>
  <c r="H362" i="19"/>
  <c r="T362" i="26"/>
  <c r="T362" i="19"/>
  <c r="O362" i="26"/>
  <c r="O362" i="19"/>
  <c r="V362" i="26"/>
  <c r="V362" i="19"/>
  <c r="F362" i="26"/>
  <c r="F362" i="19"/>
  <c r="M366" i="26"/>
  <c r="M366" i="19"/>
  <c r="D366" i="26"/>
  <c r="D366" i="19"/>
  <c r="G366" i="26"/>
  <c r="G366" i="19"/>
  <c r="N366" i="26"/>
  <c r="N366" i="19"/>
  <c r="H370" i="26"/>
  <c r="H370" i="19"/>
  <c r="T370" i="26"/>
  <c r="T370" i="19"/>
  <c r="O370" i="26"/>
  <c r="O370" i="19"/>
  <c r="V370" i="26"/>
  <c r="V370" i="19"/>
  <c r="F370" i="26"/>
  <c r="F370" i="19"/>
  <c r="M374" i="26"/>
  <c r="M374" i="19"/>
  <c r="D374" i="26"/>
  <c r="D374" i="19"/>
  <c r="G374" i="26"/>
  <c r="G374" i="19"/>
  <c r="N374" i="26"/>
  <c r="N374" i="19"/>
  <c r="H378" i="26"/>
  <c r="H378" i="19"/>
  <c r="T378" i="26"/>
  <c r="T378" i="19"/>
  <c r="O378" i="26"/>
  <c r="O378" i="19"/>
  <c r="V378" i="26"/>
  <c r="V378" i="19"/>
  <c r="F378" i="26"/>
  <c r="F378" i="19"/>
  <c r="M382" i="26"/>
  <c r="M382" i="19"/>
  <c r="D382" i="26"/>
  <c r="D382" i="19"/>
  <c r="G382" i="26"/>
  <c r="G382" i="19"/>
  <c r="N382" i="26"/>
  <c r="N382" i="19"/>
  <c r="H386" i="26"/>
  <c r="H386" i="19"/>
  <c r="T386" i="26"/>
  <c r="T386" i="19"/>
  <c r="O386" i="26"/>
  <c r="O386" i="19"/>
  <c r="V386" i="26"/>
  <c r="V386" i="19"/>
  <c r="F386" i="26"/>
  <c r="F386" i="19"/>
  <c r="M390" i="26"/>
  <c r="M390" i="19"/>
  <c r="D390" i="26"/>
  <c r="D390" i="19"/>
  <c r="G390" i="26"/>
  <c r="G390" i="19"/>
  <c r="N390" i="26"/>
  <c r="N390" i="19"/>
  <c r="H394" i="26"/>
  <c r="H394" i="19"/>
  <c r="T394" i="26"/>
  <c r="T394" i="19"/>
  <c r="O394" i="26"/>
  <c r="O394" i="19"/>
  <c r="V394" i="26"/>
  <c r="V394" i="19"/>
  <c r="F394" i="26"/>
  <c r="F394" i="19"/>
  <c r="M398" i="26"/>
  <c r="M398" i="19"/>
  <c r="D398" i="26"/>
  <c r="D398" i="19"/>
  <c r="G398" i="26"/>
  <c r="G398" i="19"/>
  <c r="N398" i="26"/>
  <c r="N398" i="19"/>
  <c r="T296" i="26"/>
  <c r="T296" i="19"/>
  <c r="L296" i="26"/>
  <c r="L296" i="19"/>
  <c r="C296" i="26"/>
  <c r="C296" i="19"/>
  <c r="P296" i="26"/>
  <c r="P296" i="19"/>
  <c r="R296" i="26"/>
  <c r="R296" i="19"/>
  <c r="G300" i="26"/>
  <c r="G300" i="19"/>
  <c r="P300" i="26"/>
  <c r="P300" i="19"/>
  <c r="O300" i="26"/>
  <c r="O300" i="19"/>
  <c r="M300" i="26"/>
  <c r="M300" i="19"/>
  <c r="R300" i="26"/>
  <c r="R300" i="19"/>
  <c r="Q304" i="26"/>
  <c r="Q304" i="19"/>
  <c r="P304" i="26"/>
  <c r="P304" i="19"/>
  <c r="O304" i="26"/>
  <c r="O304" i="19"/>
  <c r="M304" i="26"/>
  <c r="M304" i="19"/>
  <c r="R304" i="26"/>
  <c r="R304" i="19"/>
  <c r="G308" i="26"/>
  <c r="G308" i="19"/>
  <c r="P308" i="26"/>
  <c r="P308" i="19"/>
  <c r="O308" i="26"/>
  <c r="O308" i="19"/>
  <c r="M308" i="26"/>
  <c r="M308" i="19"/>
  <c r="R308" i="26"/>
  <c r="R308" i="19"/>
  <c r="S312" i="26"/>
  <c r="S312" i="19"/>
  <c r="M312" i="26"/>
  <c r="M312" i="19"/>
  <c r="P312" i="26"/>
  <c r="P312" i="19"/>
  <c r="O312" i="26"/>
  <c r="O312" i="19"/>
  <c r="R312" i="26"/>
  <c r="R312" i="19"/>
  <c r="M316" i="26"/>
  <c r="M316" i="19"/>
  <c r="H316" i="26"/>
  <c r="H316" i="19"/>
  <c r="P316" i="26"/>
  <c r="P316" i="19"/>
  <c r="O316" i="26"/>
  <c r="O316" i="19"/>
  <c r="R316" i="26"/>
  <c r="R316" i="19"/>
  <c r="S320" i="26"/>
  <c r="S320" i="19"/>
  <c r="M320" i="26"/>
  <c r="M320" i="19"/>
  <c r="P320" i="26"/>
  <c r="P320" i="19"/>
  <c r="O320" i="26"/>
  <c r="O320" i="19"/>
  <c r="R320" i="26"/>
  <c r="R320" i="19"/>
  <c r="M324" i="26"/>
  <c r="M324" i="19"/>
  <c r="H324" i="26"/>
  <c r="H324" i="19"/>
  <c r="P324" i="26"/>
  <c r="P324" i="19"/>
  <c r="O324" i="26"/>
  <c r="O324" i="19"/>
  <c r="R324" i="26"/>
  <c r="R324" i="19"/>
  <c r="S328" i="26"/>
  <c r="S328" i="19"/>
  <c r="M328" i="26"/>
  <c r="M328" i="19"/>
  <c r="P328" i="26"/>
  <c r="P328" i="19"/>
  <c r="O328" i="26"/>
  <c r="O328" i="19"/>
  <c r="R328" i="26"/>
  <c r="R328" i="19"/>
  <c r="M332" i="26"/>
  <c r="M332" i="19"/>
  <c r="H332" i="26"/>
  <c r="H332" i="19"/>
  <c r="P332" i="26"/>
  <c r="P332" i="19"/>
  <c r="O332" i="26"/>
  <c r="O332" i="19"/>
  <c r="R332" i="26"/>
  <c r="R332" i="19"/>
  <c r="Q336" i="26"/>
  <c r="Q336" i="19"/>
  <c r="U336" i="26"/>
  <c r="U336" i="19"/>
  <c r="L336" i="26"/>
  <c r="L336" i="19"/>
  <c r="E336" i="26"/>
  <c r="E336" i="19"/>
  <c r="I336" i="26"/>
  <c r="I336" i="19"/>
  <c r="Q340" i="26"/>
  <c r="Q340" i="19"/>
  <c r="U340" i="26"/>
  <c r="U340" i="19"/>
  <c r="L340" i="26"/>
  <c r="L340" i="19"/>
  <c r="K340" i="26"/>
  <c r="K340" i="19"/>
  <c r="R340" i="26"/>
  <c r="R340" i="19"/>
  <c r="Q344" i="26"/>
  <c r="Q344" i="19"/>
  <c r="U344" i="26"/>
  <c r="U344" i="19"/>
  <c r="L344" i="26"/>
  <c r="L344" i="19"/>
  <c r="K344" i="26"/>
  <c r="K344" i="19"/>
  <c r="R344" i="26"/>
  <c r="R344" i="19"/>
  <c r="Q348" i="26"/>
  <c r="Q348" i="19"/>
  <c r="U348" i="26"/>
  <c r="U348" i="19"/>
  <c r="L348" i="26"/>
  <c r="L348" i="19"/>
  <c r="K348" i="26"/>
  <c r="K348" i="19"/>
  <c r="R348" i="26"/>
  <c r="R348" i="19"/>
  <c r="Q352" i="26"/>
  <c r="Q352" i="19"/>
  <c r="U352" i="26"/>
  <c r="U352" i="19"/>
  <c r="L352" i="26"/>
  <c r="L352" i="19"/>
  <c r="K352" i="26"/>
  <c r="K352" i="19"/>
  <c r="R352" i="26"/>
  <c r="R352" i="19"/>
  <c r="Q356" i="26"/>
  <c r="Q356" i="19"/>
  <c r="U356" i="26"/>
  <c r="U356" i="19"/>
  <c r="L356" i="26"/>
  <c r="L356" i="19"/>
  <c r="K356" i="26"/>
  <c r="K356" i="19"/>
  <c r="R356" i="26"/>
  <c r="R356" i="19"/>
  <c r="Q360" i="26"/>
  <c r="Q360" i="19"/>
  <c r="U360" i="26"/>
  <c r="U360" i="19"/>
  <c r="L360" i="26"/>
  <c r="L360" i="19"/>
  <c r="K360" i="26"/>
  <c r="K360" i="19"/>
  <c r="R360" i="26"/>
  <c r="R360" i="19"/>
  <c r="I364" i="26"/>
  <c r="I364" i="19"/>
  <c r="U364" i="26"/>
  <c r="U364" i="19"/>
  <c r="L364" i="26"/>
  <c r="L364" i="19"/>
  <c r="K364" i="26"/>
  <c r="K364" i="19"/>
  <c r="R364" i="26"/>
  <c r="R364" i="19"/>
  <c r="Q368" i="26"/>
  <c r="Q368" i="19"/>
  <c r="U368" i="26"/>
  <c r="U368" i="19"/>
  <c r="L368" i="26"/>
  <c r="L368" i="19"/>
  <c r="K368" i="26"/>
  <c r="K368" i="19"/>
  <c r="R368" i="26"/>
  <c r="R368" i="19"/>
  <c r="Q372" i="26"/>
  <c r="Q372" i="19"/>
  <c r="U372" i="26"/>
  <c r="U372" i="19"/>
  <c r="L372" i="26"/>
  <c r="L372" i="19"/>
  <c r="K372" i="26"/>
  <c r="K372" i="19"/>
  <c r="R372" i="26"/>
  <c r="R372" i="19"/>
  <c r="Q376" i="26"/>
  <c r="Q376" i="19"/>
  <c r="U376" i="26"/>
  <c r="U376" i="19"/>
  <c r="L376" i="26"/>
  <c r="L376" i="19"/>
  <c r="K376" i="26"/>
  <c r="K376" i="19"/>
  <c r="R376" i="26"/>
  <c r="R376" i="19"/>
  <c r="I380" i="26"/>
  <c r="I380" i="19"/>
  <c r="U380" i="26"/>
  <c r="U380" i="19"/>
  <c r="L380" i="26"/>
  <c r="L380" i="19"/>
  <c r="K380" i="26"/>
  <c r="K380" i="19"/>
  <c r="R380" i="26"/>
  <c r="R380" i="19"/>
  <c r="Q384" i="26"/>
  <c r="Q384" i="19"/>
  <c r="U384" i="26"/>
  <c r="U384" i="19"/>
  <c r="L384" i="26"/>
  <c r="L384" i="19"/>
  <c r="K384" i="26"/>
  <c r="K384" i="19"/>
  <c r="R384" i="26"/>
  <c r="R384" i="19"/>
  <c r="Q388" i="26"/>
  <c r="Q388" i="19"/>
  <c r="U388" i="26"/>
  <c r="U388" i="19"/>
  <c r="L388" i="26"/>
  <c r="L388" i="19"/>
  <c r="K388" i="26"/>
  <c r="K388" i="19"/>
  <c r="R388" i="26"/>
  <c r="R388" i="19"/>
  <c r="Q392" i="26"/>
  <c r="Q392" i="19"/>
  <c r="U392" i="26"/>
  <c r="U392" i="19"/>
  <c r="L392" i="26"/>
  <c r="L392" i="19"/>
  <c r="K392" i="26"/>
  <c r="K392" i="19"/>
  <c r="R392" i="26"/>
  <c r="R392" i="19"/>
  <c r="I396" i="26"/>
  <c r="I396" i="19"/>
  <c r="M396" i="26"/>
  <c r="M396" i="19"/>
  <c r="D396" i="26"/>
  <c r="D396" i="19"/>
  <c r="G396" i="26"/>
  <c r="G396" i="19"/>
  <c r="N396" i="26"/>
  <c r="N396" i="19"/>
  <c r="O295" i="26"/>
  <c r="O295" i="19"/>
  <c r="V299" i="26"/>
  <c r="V299" i="19"/>
  <c r="D299" i="26"/>
  <c r="D299" i="19"/>
  <c r="R303" i="26"/>
  <c r="R303" i="19"/>
  <c r="V307" i="26"/>
  <c r="V307" i="19"/>
  <c r="F307" i="26"/>
  <c r="F307" i="19"/>
  <c r="N315" i="26"/>
  <c r="N315" i="19"/>
  <c r="R319" i="26"/>
  <c r="R319" i="19"/>
  <c r="V323" i="26"/>
  <c r="V323" i="19"/>
  <c r="F323" i="26"/>
  <c r="F323" i="19"/>
  <c r="J327" i="26"/>
  <c r="J327" i="19"/>
  <c r="N331" i="26"/>
  <c r="N331" i="19"/>
  <c r="R335" i="26"/>
  <c r="R335" i="19"/>
  <c r="I250" i="26"/>
  <c r="I250" i="19"/>
  <c r="M277" i="26"/>
  <c r="M277" i="19"/>
  <c r="O297" i="26"/>
  <c r="O297" i="19"/>
  <c r="M321" i="26"/>
  <c r="M321" i="19"/>
  <c r="C329" i="26"/>
  <c r="C329" i="19"/>
  <c r="S333" i="26"/>
  <c r="S333" i="19"/>
  <c r="P341" i="26"/>
  <c r="P341" i="19"/>
  <c r="I293" i="26"/>
  <c r="I293" i="19"/>
  <c r="S309" i="26"/>
  <c r="S309" i="19"/>
  <c r="T317" i="26"/>
  <c r="T317" i="19"/>
  <c r="T325" i="26"/>
  <c r="T325" i="19"/>
  <c r="T333" i="26"/>
  <c r="T333" i="19"/>
  <c r="Q341" i="26"/>
  <c r="Q341" i="19"/>
  <c r="I252" i="26"/>
  <c r="I252" i="19"/>
  <c r="C252" i="26"/>
  <c r="C252" i="19"/>
  <c r="P252" i="26"/>
  <c r="P252" i="19"/>
  <c r="V252" i="26"/>
  <c r="V252" i="19"/>
  <c r="F252" i="26"/>
  <c r="F252" i="19"/>
  <c r="C256" i="26"/>
  <c r="C256" i="19"/>
  <c r="I256" i="26"/>
  <c r="I256" i="19"/>
  <c r="P256" i="26"/>
  <c r="P256" i="19"/>
  <c r="V256" i="26"/>
  <c r="V256" i="19"/>
  <c r="F256" i="26"/>
  <c r="F256" i="19"/>
  <c r="I260" i="26"/>
  <c r="I260" i="19"/>
  <c r="C260" i="26"/>
  <c r="C260" i="19"/>
  <c r="P260" i="26"/>
  <c r="P260" i="19"/>
  <c r="V260" i="26"/>
  <c r="V260" i="19"/>
  <c r="F260" i="26"/>
  <c r="F260" i="19"/>
  <c r="C264" i="26"/>
  <c r="C264" i="19"/>
  <c r="I264" i="26"/>
  <c r="I264" i="19"/>
  <c r="P264" i="26"/>
  <c r="P264" i="19"/>
  <c r="V264" i="26"/>
  <c r="V264" i="19"/>
  <c r="F264" i="26"/>
  <c r="F264" i="19"/>
  <c r="E268" i="26"/>
  <c r="E268" i="19"/>
  <c r="G268" i="26"/>
  <c r="G268" i="19"/>
  <c r="H268" i="26"/>
  <c r="H268" i="19"/>
  <c r="N268" i="26"/>
  <c r="N268" i="19"/>
  <c r="C272" i="26"/>
  <c r="C272" i="19"/>
  <c r="I272" i="26"/>
  <c r="I272" i="19"/>
  <c r="P272" i="26"/>
  <c r="P272" i="19"/>
  <c r="V272" i="26"/>
  <c r="V272" i="19"/>
  <c r="F272" i="26"/>
  <c r="F272" i="19"/>
  <c r="E276" i="26"/>
  <c r="E276" i="19"/>
  <c r="G276" i="26"/>
  <c r="G276" i="19"/>
  <c r="H276" i="26"/>
  <c r="H276" i="19"/>
  <c r="N276" i="26"/>
  <c r="N276" i="19"/>
  <c r="C280" i="26"/>
  <c r="C280" i="19"/>
  <c r="I280" i="26"/>
  <c r="I280" i="19"/>
  <c r="P280" i="26"/>
  <c r="P280" i="19"/>
  <c r="V280" i="26"/>
  <c r="V280" i="19"/>
  <c r="F280" i="26"/>
  <c r="F280" i="19"/>
  <c r="P293" i="26"/>
  <c r="P293" i="19"/>
  <c r="C309" i="26"/>
  <c r="C309" i="19"/>
  <c r="C317" i="26"/>
  <c r="C317" i="19"/>
  <c r="S321" i="26"/>
  <c r="S321" i="19"/>
  <c r="H329" i="26"/>
  <c r="H329" i="19"/>
  <c r="D341" i="26"/>
  <c r="D341" i="19"/>
  <c r="U253" i="26"/>
  <c r="U253" i="19"/>
  <c r="O253" i="26"/>
  <c r="O253" i="19"/>
  <c r="C253" i="26"/>
  <c r="C253" i="19"/>
  <c r="H253" i="26"/>
  <c r="H253" i="19"/>
  <c r="N253" i="26"/>
  <c r="N253" i="19"/>
  <c r="G257" i="26"/>
  <c r="G257" i="19"/>
  <c r="U257" i="26"/>
  <c r="U257" i="19"/>
  <c r="C257" i="26"/>
  <c r="C257" i="19"/>
  <c r="H257" i="26"/>
  <c r="H257" i="19"/>
  <c r="N257" i="26"/>
  <c r="N257" i="19"/>
  <c r="U261" i="26"/>
  <c r="U261" i="19"/>
  <c r="O261" i="26"/>
  <c r="O261" i="19"/>
  <c r="C261" i="26"/>
  <c r="C261" i="19"/>
  <c r="H261" i="26"/>
  <c r="H261" i="19"/>
  <c r="N261" i="26"/>
  <c r="N261" i="19"/>
  <c r="G265" i="26"/>
  <c r="G265" i="19"/>
  <c r="U265" i="26"/>
  <c r="U265" i="19"/>
  <c r="C265" i="26"/>
  <c r="C265" i="19"/>
  <c r="H265" i="26"/>
  <c r="H265" i="19"/>
  <c r="N265" i="26"/>
  <c r="N265" i="19"/>
  <c r="I269" i="26"/>
  <c r="I269" i="19"/>
  <c r="E269" i="26"/>
  <c r="E269" i="19"/>
  <c r="T269" i="26"/>
  <c r="T269" i="19"/>
  <c r="D269" i="26"/>
  <c r="D269" i="19"/>
  <c r="J269" i="26"/>
  <c r="J269" i="19"/>
  <c r="M273" i="26"/>
  <c r="M273" i="19"/>
  <c r="K273" i="26"/>
  <c r="K273" i="19"/>
  <c r="L273" i="26"/>
  <c r="L273" i="19"/>
  <c r="R273" i="26"/>
  <c r="R273" i="19"/>
  <c r="U277" i="26"/>
  <c r="U277" i="19"/>
  <c r="O277" i="26"/>
  <c r="O277" i="19"/>
  <c r="C277" i="26"/>
  <c r="C277" i="19"/>
  <c r="H277" i="26"/>
  <c r="H277" i="19"/>
  <c r="N277" i="26"/>
  <c r="N277" i="19"/>
  <c r="E281" i="26"/>
  <c r="E281" i="19"/>
  <c r="S281" i="26"/>
  <c r="S281" i="19"/>
  <c r="P281" i="26"/>
  <c r="P281" i="19"/>
  <c r="V281" i="26"/>
  <c r="V281" i="19"/>
  <c r="F281" i="26"/>
  <c r="F281" i="19"/>
  <c r="G285" i="26"/>
  <c r="G285" i="19"/>
  <c r="K285" i="26"/>
  <c r="K285" i="19"/>
  <c r="L285" i="26"/>
  <c r="L285" i="19"/>
  <c r="R285" i="26"/>
  <c r="R285" i="19"/>
  <c r="O289" i="26"/>
  <c r="O289" i="19"/>
  <c r="I289" i="26"/>
  <c r="I289" i="19"/>
  <c r="T289" i="26"/>
  <c r="T289" i="19"/>
  <c r="D289" i="26"/>
  <c r="D289" i="19"/>
  <c r="J289" i="26"/>
  <c r="J289" i="19"/>
  <c r="H293" i="26"/>
  <c r="H293" i="19"/>
  <c r="S293" i="26"/>
  <c r="S293" i="19"/>
  <c r="L293" i="26"/>
  <c r="L293" i="19"/>
  <c r="N293" i="26"/>
  <c r="N293" i="19"/>
  <c r="M297" i="26"/>
  <c r="M297" i="19"/>
  <c r="D297" i="26"/>
  <c r="D297" i="19"/>
  <c r="Q297" i="26"/>
  <c r="Q297" i="19"/>
  <c r="R297" i="26"/>
  <c r="R297" i="19"/>
  <c r="Q301" i="26"/>
  <c r="Q301" i="19"/>
  <c r="P301" i="26"/>
  <c r="P301" i="19"/>
  <c r="O301" i="26"/>
  <c r="O301" i="19"/>
  <c r="R301" i="26"/>
  <c r="R301" i="19"/>
  <c r="Q305" i="26"/>
  <c r="Q305" i="19"/>
  <c r="P305" i="26"/>
  <c r="P305" i="19"/>
  <c r="O305" i="26"/>
  <c r="O305" i="19"/>
  <c r="R305" i="26"/>
  <c r="R305" i="19"/>
  <c r="Q309" i="26"/>
  <c r="Q309" i="19"/>
  <c r="P309" i="26"/>
  <c r="P309" i="19"/>
  <c r="O309" i="26"/>
  <c r="O309" i="19"/>
  <c r="R309" i="26"/>
  <c r="R309" i="19"/>
  <c r="Q313" i="26"/>
  <c r="Q313" i="19"/>
  <c r="P313" i="26"/>
  <c r="P313" i="19"/>
  <c r="R313" i="26"/>
  <c r="R313" i="19"/>
  <c r="Q317" i="26"/>
  <c r="Q317" i="19"/>
  <c r="P317" i="26"/>
  <c r="P317" i="19"/>
  <c r="R317" i="26"/>
  <c r="R317" i="19"/>
  <c r="Q321" i="26"/>
  <c r="Q321" i="19"/>
  <c r="P321" i="26"/>
  <c r="P321" i="19"/>
  <c r="R321" i="26"/>
  <c r="R321" i="19"/>
  <c r="Q325" i="26"/>
  <c r="Q325" i="19"/>
  <c r="P325" i="26"/>
  <c r="P325" i="19"/>
  <c r="R325" i="26"/>
  <c r="R325" i="19"/>
  <c r="Q329" i="26"/>
  <c r="Q329" i="19"/>
  <c r="P329" i="26"/>
  <c r="P329" i="19"/>
  <c r="R329" i="26"/>
  <c r="R329" i="19"/>
  <c r="Q333" i="26"/>
  <c r="Q333" i="19"/>
  <c r="P333" i="26"/>
  <c r="P333" i="19"/>
  <c r="R333" i="26"/>
  <c r="R333" i="19"/>
  <c r="S337" i="26"/>
  <c r="S337" i="19"/>
  <c r="C337" i="26"/>
  <c r="C337" i="19"/>
  <c r="J337" i="26"/>
  <c r="J337" i="19"/>
  <c r="K341" i="26"/>
  <c r="K341" i="19"/>
  <c r="R341" i="26"/>
  <c r="R341" i="19"/>
  <c r="U276" i="26"/>
  <c r="U276" i="19"/>
  <c r="T321" i="26"/>
  <c r="T321" i="19"/>
  <c r="M337" i="26"/>
  <c r="M337" i="19"/>
  <c r="E361" i="26"/>
  <c r="E361" i="19"/>
  <c r="M373" i="26"/>
  <c r="M373" i="19"/>
  <c r="U385" i="26"/>
  <c r="U385" i="19"/>
  <c r="I370" i="26"/>
  <c r="I370" i="19"/>
  <c r="Q382" i="26"/>
  <c r="Q382" i="19"/>
  <c r="E397" i="26"/>
  <c r="E397" i="19"/>
  <c r="S284" i="26"/>
  <c r="S284" i="19"/>
  <c r="M284" i="26"/>
  <c r="M284" i="19"/>
  <c r="T284" i="26"/>
  <c r="T284" i="19"/>
  <c r="D284" i="26"/>
  <c r="D284" i="19"/>
  <c r="J284" i="26"/>
  <c r="J284" i="19"/>
  <c r="M288" i="26"/>
  <c r="M288" i="19"/>
  <c r="S288" i="26"/>
  <c r="S288" i="19"/>
  <c r="T288" i="26"/>
  <c r="T288" i="19"/>
  <c r="D288" i="26"/>
  <c r="D288" i="19"/>
  <c r="J288" i="26"/>
  <c r="J288" i="19"/>
  <c r="T292" i="26"/>
  <c r="T292" i="19"/>
  <c r="L292" i="26"/>
  <c r="L292" i="19"/>
  <c r="C292" i="26"/>
  <c r="C292" i="19"/>
  <c r="E292" i="26"/>
  <c r="E292" i="19"/>
  <c r="J292" i="26"/>
  <c r="J292" i="19"/>
  <c r="E369" i="26"/>
  <c r="E369" i="19"/>
  <c r="M381" i="26"/>
  <c r="M381" i="19"/>
  <c r="U393" i="26"/>
  <c r="U393" i="19"/>
  <c r="U345" i="26"/>
  <c r="U345" i="19"/>
  <c r="L345" i="26"/>
  <c r="L345" i="19"/>
  <c r="P345" i="26"/>
  <c r="P345" i="19"/>
  <c r="K345" i="26"/>
  <c r="K345" i="19"/>
  <c r="R345" i="26"/>
  <c r="R345" i="19"/>
  <c r="U349" i="26"/>
  <c r="U349" i="19"/>
  <c r="L349" i="26"/>
  <c r="L349" i="19"/>
  <c r="P349" i="26"/>
  <c r="P349" i="19"/>
  <c r="K349" i="26"/>
  <c r="K349" i="19"/>
  <c r="R349" i="26"/>
  <c r="R349" i="19"/>
  <c r="U353" i="26"/>
  <c r="U353" i="19"/>
  <c r="L353" i="26"/>
  <c r="L353" i="19"/>
  <c r="P353" i="26"/>
  <c r="P353" i="19"/>
  <c r="K353" i="26"/>
  <c r="K353" i="19"/>
  <c r="R353" i="26"/>
  <c r="R353" i="19"/>
  <c r="U357" i="26"/>
  <c r="U357" i="19"/>
  <c r="L357" i="26"/>
  <c r="L357" i="19"/>
  <c r="P357" i="26"/>
  <c r="P357" i="19"/>
  <c r="K357" i="26"/>
  <c r="K357" i="19"/>
  <c r="R357" i="26"/>
  <c r="R357" i="19"/>
  <c r="T361" i="26"/>
  <c r="T361" i="19"/>
  <c r="I361" i="26"/>
  <c r="I361" i="19"/>
  <c r="O361" i="26"/>
  <c r="O361" i="19"/>
  <c r="V361" i="26"/>
  <c r="V361" i="19"/>
  <c r="F361" i="26"/>
  <c r="F361" i="19"/>
  <c r="Q365" i="26"/>
  <c r="Q365" i="19"/>
  <c r="S365" i="26"/>
  <c r="S365" i="19"/>
  <c r="C365" i="26"/>
  <c r="C365" i="19"/>
  <c r="J365" i="26"/>
  <c r="J365" i="19"/>
  <c r="D369" i="26"/>
  <c r="D369" i="19"/>
  <c r="H369" i="26"/>
  <c r="H369" i="19"/>
  <c r="G369" i="26"/>
  <c r="G369" i="19"/>
  <c r="N369" i="26"/>
  <c r="N369" i="19"/>
  <c r="L373" i="26"/>
  <c r="L373" i="19"/>
  <c r="P373" i="26"/>
  <c r="P373" i="19"/>
  <c r="K373" i="26"/>
  <c r="K373" i="19"/>
  <c r="R373" i="26"/>
  <c r="R373" i="19"/>
  <c r="T377" i="26"/>
  <c r="T377" i="19"/>
  <c r="I377" i="26"/>
  <c r="I377" i="19"/>
  <c r="O377" i="26"/>
  <c r="O377" i="19"/>
  <c r="V377" i="26"/>
  <c r="V377" i="19"/>
  <c r="F377" i="26"/>
  <c r="F377" i="19"/>
  <c r="Q381" i="26"/>
  <c r="Q381" i="19"/>
  <c r="S381" i="26"/>
  <c r="S381" i="19"/>
  <c r="C381" i="26"/>
  <c r="C381" i="19"/>
  <c r="J381" i="26"/>
  <c r="J381" i="19"/>
  <c r="D385" i="26"/>
  <c r="D385" i="19"/>
  <c r="H385" i="26"/>
  <c r="H385" i="19"/>
  <c r="G385" i="26"/>
  <c r="G385" i="19"/>
  <c r="N385" i="26"/>
  <c r="N385" i="19"/>
  <c r="L389" i="26"/>
  <c r="L389" i="19"/>
  <c r="P389" i="26"/>
  <c r="P389" i="19"/>
  <c r="K389" i="26"/>
  <c r="K389" i="19"/>
  <c r="R389" i="26"/>
  <c r="R389" i="19"/>
  <c r="T393" i="26"/>
  <c r="T393" i="19"/>
  <c r="I393" i="26"/>
  <c r="I393" i="19"/>
  <c r="O393" i="26"/>
  <c r="O393" i="19"/>
  <c r="V393" i="26"/>
  <c r="V393" i="19"/>
  <c r="F393" i="26"/>
  <c r="F393" i="19"/>
  <c r="Q397" i="26"/>
  <c r="Q397" i="19"/>
  <c r="S397" i="26"/>
  <c r="S397" i="19"/>
  <c r="C397" i="26"/>
  <c r="C397" i="19"/>
  <c r="J397" i="26"/>
  <c r="J397" i="19"/>
  <c r="Q374" i="26"/>
  <c r="Q374" i="19"/>
  <c r="P338" i="26"/>
  <c r="P338" i="19"/>
  <c r="E338" i="26"/>
  <c r="E338" i="19"/>
  <c r="S338" i="26"/>
  <c r="S338" i="19"/>
  <c r="C338" i="26"/>
  <c r="C338" i="19"/>
  <c r="J338" i="26"/>
  <c r="J338" i="19"/>
  <c r="P342" i="26"/>
  <c r="P342" i="19"/>
  <c r="E342" i="26"/>
  <c r="E342" i="19"/>
  <c r="S342" i="26"/>
  <c r="S342" i="19"/>
  <c r="C342" i="26"/>
  <c r="C342" i="19"/>
  <c r="J342" i="26"/>
  <c r="J342" i="19"/>
  <c r="P346" i="26"/>
  <c r="P346" i="19"/>
  <c r="E346" i="26"/>
  <c r="E346" i="19"/>
  <c r="S346" i="26"/>
  <c r="S346" i="19"/>
  <c r="C346" i="26"/>
  <c r="C346" i="19"/>
  <c r="J346" i="26"/>
  <c r="J346" i="19"/>
  <c r="P350" i="26"/>
  <c r="P350" i="19"/>
  <c r="E350" i="26"/>
  <c r="E350" i="19"/>
  <c r="S350" i="26"/>
  <c r="S350" i="19"/>
  <c r="C350" i="26"/>
  <c r="C350" i="19"/>
  <c r="J350" i="26"/>
  <c r="J350" i="19"/>
  <c r="P354" i="26"/>
  <c r="P354" i="19"/>
  <c r="E354" i="26"/>
  <c r="E354" i="19"/>
  <c r="S354" i="26"/>
  <c r="S354" i="19"/>
  <c r="C354" i="26"/>
  <c r="C354" i="19"/>
  <c r="J354" i="26"/>
  <c r="J354" i="19"/>
  <c r="P358" i="26"/>
  <c r="P358" i="19"/>
  <c r="E358" i="26"/>
  <c r="E358" i="19"/>
  <c r="S358" i="26"/>
  <c r="S358" i="19"/>
  <c r="C358" i="26"/>
  <c r="C358" i="19"/>
  <c r="J358" i="26"/>
  <c r="J358" i="19"/>
  <c r="U362" i="26"/>
  <c r="U362" i="19"/>
  <c r="L362" i="26"/>
  <c r="L362" i="19"/>
  <c r="K362" i="26"/>
  <c r="K362" i="19"/>
  <c r="R362" i="26"/>
  <c r="R362" i="19"/>
  <c r="P366" i="26"/>
  <c r="P366" i="19"/>
  <c r="E366" i="26"/>
  <c r="E366" i="19"/>
  <c r="S366" i="26"/>
  <c r="S366" i="19"/>
  <c r="C366" i="26"/>
  <c r="C366" i="19"/>
  <c r="J366" i="26"/>
  <c r="J366" i="19"/>
  <c r="U370" i="26"/>
  <c r="U370" i="19"/>
  <c r="L370" i="26"/>
  <c r="L370" i="19"/>
  <c r="K370" i="26"/>
  <c r="K370" i="19"/>
  <c r="R370" i="26"/>
  <c r="R370" i="19"/>
  <c r="P374" i="26"/>
  <c r="P374" i="19"/>
  <c r="E374" i="26"/>
  <c r="E374" i="19"/>
  <c r="S374" i="26"/>
  <c r="S374" i="19"/>
  <c r="C374" i="26"/>
  <c r="C374" i="19"/>
  <c r="J374" i="26"/>
  <c r="J374" i="19"/>
  <c r="U378" i="26"/>
  <c r="U378" i="19"/>
  <c r="L378" i="26"/>
  <c r="L378" i="19"/>
  <c r="K378" i="26"/>
  <c r="K378" i="19"/>
  <c r="R378" i="26"/>
  <c r="R378" i="19"/>
  <c r="P382" i="26"/>
  <c r="P382" i="19"/>
  <c r="E382" i="26"/>
  <c r="E382" i="19"/>
  <c r="S382" i="26"/>
  <c r="S382" i="19"/>
  <c r="C382" i="26"/>
  <c r="C382" i="19"/>
  <c r="J382" i="26"/>
  <c r="J382" i="19"/>
  <c r="U386" i="26"/>
  <c r="U386" i="19"/>
  <c r="L386" i="26"/>
  <c r="L386" i="19"/>
  <c r="K386" i="26"/>
  <c r="K386" i="19"/>
  <c r="R386" i="26"/>
  <c r="R386" i="19"/>
  <c r="P390" i="26"/>
  <c r="P390" i="19"/>
  <c r="E390" i="26"/>
  <c r="E390" i="19"/>
  <c r="S390" i="26"/>
  <c r="S390" i="19"/>
  <c r="C390" i="26"/>
  <c r="C390" i="19"/>
  <c r="J390" i="26"/>
  <c r="J390" i="19"/>
  <c r="U394" i="26"/>
  <c r="U394" i="19"/>
  <c r="L394" i="26"/>
  <c r="L394" i="19"/>
  <c r="K394" i="26"/>
  <c r="K394" i="19"/>
  <c r="R394" i="26"/>
  <c r="R394" i="19"/>
  <c r="P398" i="26"/>
  <c r="P398" i="19"/>
  <c r="E398" i="26"/>
  <c r="E398" i="19"/>
  <c r="S398" i="26"/>
  <c r="S398" i="19"/>
  <c r="C398" i="26"/>
  <c r="C398" i="19"/>
  <c r="J398" i="26"/>
  <c r="J398" i="19"/>
  <c r="M296" i="26"/>
  <c r="M296" i="19"/>
  <c r="D296" i="26"/>
  <c r="D296" i="19"/>
  <c r="O296" i="26"/>
  <c r="O296" i="19"/>
  <c r="K296" i="26"/>
  <c r="K296" i="19"/>
  <c r="N296" i="26"/>
  <c r="N296" i="19"/>
  <c r="Q300" i="26"/>
  <c r="Q300" i="19"/>
  <c r="K300" i="26"/>
  <c r="K300" i="19"/>
  <c r="I300" i="26"/>
  <c r="I300" i="19"/>
  <c r="H300" i="26"/>
  <c r="H300" i="19"/>
  <c r="N300" i="26"/>
  <c r="N300" i="19"/>
  <c r="L304" i="26"/>
  <c r="L304" i="19"/>
  <c r="K304" i="26"/>
  <c r="K304" i="19"/>
  <c r="I304" i="26"/>
  <c r="I304" i="19"/>
  <c r="H304" i="26"/>
  <c r="H304" i="19"/>
  <c r="N304" i="26"/>
  <c r="N304" i="19"/>
  <c r="Q308" i="26"/>
  <c r="Q308" i="19"/>
  <c r="K308" i="26"/>
  <c r="K308" i="19"/>
  <c r="I308" i="26"/>
  <c r="I308" i="19"/>
  <c r="H308" i="26"/>
  <c r="H308" i="19"/>
  <c r="N308" i="26"/>
  <c r="N308" i="19"/>
  <c r="H312" i="26"/>
  <c r="H312" i="19"/>
  <c r="C312" i="26"/>
  <c r="C312" i="19"/>
  <c r="K312" i="26"/>
  <c r="K312" i="19"/>
  <c r="I312" i="26"/>
  <c r="I312" i="19"/>
  <c r="N312" i="26"/>
  <c r="N312" i="19"/>
  <c r="C316" i="26"/>
  <c r="C316" i="19"/>
  <c r="Q316" i="26"/>
  <c r="Q316" i="19"/>
  <c r="K316" i="26"/>
  <c r="K316" i="19"/>
  <c r="I316" i="26"/>
  <c r="I316" i="19"/>
  <c r="N316" i="26"/>
  <c r="N316" i="19"/>
  <c r="H320" i="26"/>
  <c r="H320" i="19"/>
  <c r="C320" i="26"/>
  <c r="C320" i="19"/>
  <c r="K320" i="26"/>
  <c r="K320" i="19"/>
  <c r="I320" i="26"/>
  <c r="I320" i="19"/>
  <c r="N320" i="26"/>
  <c r="N320" i="19"/>
  <c r="C324" i="26"/>
  <c r="C324" i="19"/>
  <c r="Q324" i="26"/>
  <c r="Q324" i="19"/>
  <c r="K324" i="26"/>
  <c r="K324" i="19"/>
  <c r="I324" i="26"/>
  <c r="I324" i="19"/>
  <c r="N324" i="26"/>
  <c r="N324" i="19"/>
  <c r="H328" i="26"/>
  <c r="H328" i="19"/>
  <c r="C328" i="26"/>
  <c r="C328" i="19"/>
  <c r="K328" i="26"/>
  <c r="K328" i="19"/>
  <c r="I328" i="26"/>
  <c r="I328" i="19"/>
  <c r="N328" i="26"/>
  <c r="N328" i="19"/>
  <c r="C332" i="26"/>
  <c r="C332" i="19"/>
  <c r="Q332" i="26"/>
  <c r="Q332" i="19"/>
  <c r="K332" i="26"/>
  <c r="K332" i="19"/>
  <c r="I332" i="26"/>
  <c r="I332" i="19"/>
  <c r="N332" i="26"/>
  <c r="N332" i="19"/>
  <c r="H336" i="26"/>
  <c r="H336" i="19"/>
  <c r="M336" i="26"/>
  <c r="M336" i="19"/>
  <c r="S336" i="26"/>
  <c r="S336" i="19"/>
  <c r="V336" i="26"/>
  <c r="V336" i="19"/>
  <c r="D336" i="26"/>
  <c r="D336" i="19"/>
  <c r="I340" i="26"/>
  <c r="I340" i="19"/>
  <c r="M340" i="26"/>
  <c r="M340" i="19"/>
  <c r="D340" i="26"/>
  <c r="D340" i="19"/>
  <c r="G340" i="26"/>
  <c r="G340" i="19"/>
  <c r="N340" i="26"/>
  <c r="N340" i="19"/>
  <c r="I344" i="26"/>
  <c r="I344" i="19"/>
  <c r="M344" i="26"/>
  <c r="M344" i="19"/>
  <c r="D344" i="26"/>
  <c r="D344" i="19"/>
  <c r="G344" i="26"/>
  <c r="G344" i="19"/>
  <c r="N344" i="26"/>
  <c r="N344" i="19"/>
  <c r="I348" i="26"/>
  <c r="I348" i="19"/>
  <c r="M348" i="26"/>
  <c r="M348" i="19"/>
  <c r="D348" i="26"/>
  <c r="D348" i="19"/>
  <c r="G348" i="26"/>
  <c r="G348" i="19"/>
  <c r="N348" i="26"/>
  <c r="N348" i="19"/>
  <c r="I352" i="26"/>
  <c r="I352" i="19"/>
  <c r="M352" i="26"/>
  <c r="M352" i="19"/>
  <c r="D352" i="26"/>
  <c r="D352" i="19"/>
  <c r="G352" i="26"/>
  <c r="G352" i="19"/>
  <c r="N352" i="26"/>
  <c r="N352" i="19"/>
  <c r="I356" i="26"/>
  <c r="I356" i="19"/>
  <c r="M356" i="26"/>
  <c r="M356" i="19"/>
  <c r="D356" i="26"/>
  <c r="D356" i="19"/>
  <c r="G356" i="26"/>
  <c r="G356" i="19"/>
  <c r="N356" i="26"/>
  <c r="N356" i="19"/>
  <c r="I360" i="26"/>
  <c r="I360" i="19"/>
  <c r="M360" i="26"/>
  <c r="M360" i="19"/>
  <c r="D360" i="26"/>
  <c r="D360" i="19"/>
  <c r="G360" i="26"/>
  <c r="G360" i="19"/>
  <c r="N360" i="26"/>
  <c r="N360" i="19"/>
  <c r="Q364" i="26"/>
  <c r="Q364" i="19"/>
  <c r="M364" i="26"/>
  <c r="M364" i="19"/>
  <c r="D364" i="26"/>
  <c r="D364" i="19"/>
  <c r="G364" i="26"/>
  <c r="G364" i="19"/>
  <c r="N364" i="26"/>
  <c r="N364" i="19"/>
  <c r="I368" i="26"/>
  <c r="I368" i="19"/>
  <c r="M368" i="26"/>
  <c r="M368" i="19"/>
  <c r="D368" i="26"/>
  <c r="D368" i="19"/>
  <c r="G368" i="26"/>
  <c r="G368" i="19"/>
  <c r="N368" i="26"/>
  <c r="N368" i="19"/>
  <c r="I372" i="26"/>
  <c r="I372" i="19"/>
  <c r="M372" i="26"/>
  <c r="M372" i="19"/>
  <c r="D372" i="26"/>
  <c r="D372" i="19"/>
  <c r="G372" i="26"/>
  <c r="G372" i="19"/>
  <c r="N372" i="26"/>
  <c r="N372" i="19"/>
  <c r="I376" i="26"/>
  <c r="I376" i="19"/>
  <c r="M376" i="26"/>
  <c r="M376" i="19"/>
  <c r="D376" i="26"/>
  <c r="D376" i="19"/>
  <c r="G376" i="26"/>
  <c r="G376" i="19"/>
  <c r="N376" i="26"/>
  <c r="N376" i="19"/>
  <c r="Q380" i="26"/>
  <c r="Q380" i="19"/>
  <c r="M380" i="26"/>
  <c r="M380" i="19"/>
  <c r="D380" i="26"/>
  <c r="D380" i="19"/>
  <c r="G380" i="26"/>
  <c r="G380" i="19"/>
  <c r="N380" i="26"/>
  <c r="N380" i="19"/>
  <c r="I384" i="26"/>
  <c r="I384" i="19"/>
  <c r="M384" i="26"/>
  <c r="M384" i="19"/>
  <c r="D384" i="26"/>
  <c r="D384" i="19"/>
  <c r="G384" i="26"/>
  <c r="G384" i="19"/>
  <c r="N384" i="26"/>
  <c r="N384" i="19"/>
  <c r="I388" i="26"/>
  <c r="I388" i="19"/>
  <c r="M388" i="26"/>
  <c r="M388" i="19"/>
  <c r="D388" i="26"/>
  <c r="D388" i="19"/>
  <c r="G388" i="26"/>
  <c r="G388" i="19"/>
  <c r="N388" i="26"/>
  <c r="N388" i="19"/>
  <c r="I392" i="26"/>
  <c r="I392" i="19"/>
  <c r="M392" i="26"/>
  <c r="M392" i="19"/>
  <c r="D392" i="26"/>
  <c r="D392" i="19"/>
  <c r="G392" i="26"/>
  <c r="G392" i="19"/>
  <c r="N392" i="26"/>
  <c r="N392" i="19"/>
  <c r="P396" i="26"/>
  <c r="P396" i="19"/>
  <c r="E396" i="26"/>
  <c r="E396" i="19"/>
  <c r="S396" i="26"/>
  <c r="S396" i="19"/>
  <c r="C396" i="26"/>
  <c r="C396" i="19"/>
  <c r="J396" i="26"/>
  <c r="J396" i="19"/>
  <c r="K266" i="26"/>
  <c r="K266" i="19"/>
  <c r="K290" i="26"/>
  <c r="K290" i="19"/>
  <c r="E306" i="26"/>
  <c r="E306" i="19"/>
  <c r="I262" i="26"/>
  <c r="I262" i="19"/>
  <c r="I278" i="26"/>
  <c r="I278" i="19"/>
  <c r="G294" i="26"/>
  <c r="G294" i="19"/>
  <c r="G299" i="26"/>
  <c r="G299" i="19"/>
  <c r="M303" i="26"/>
  <c r="M303" i="19"/>
  <c r="C311" i="26"/>
  <c r="C311" i="19"/>
  <c r="H315" i="26"/>
  <c r="H315" i="19"/>
  <c r="S323" i="26"/>
  <c r="S323" i="19"/>
  <c r="H331" i="26"/>
  <c r="H331" i="19"/>
  <c r="R339" i="26"/>
  <c r="R339" i="19"/>
  <c r="R351" i="26"/>
  <c r="R351" i="19"/>
  <c r="R367" i="26"/>
  <c r="R367" i="19"/>
  <c r="R379" i="26"/>
  <c r="R379" i="19"/>
  <c r="R391" i="26"/>
  <c r="R391" i="19"/>
  <c r="T250" i="26"/>
  <c r="T250" i="19"/>
  <c r="J250" i="26"/>
  <c r="J250" i="19"/>
  <c r="J254" i="26"/>
  <c r="J254" i="19"/>
  <c r="D258" i="26"/>
  <c r="D258" i="19"/>
  <c r="T266" i="26"/>
  <c r="T266" i="19"/>
  <c r="J266" i="26"/>
  <c r="J266" i="19"/>
  <c r="J270" i="26"/>
  <c r="J270" i="19"/>
  <c r="D274" i="26"/>
  <c r="D274" i="19"/>
  <c r="T282" i="26"/>
  <c r="T282" i="19"/>
  <c r="J282" i="26"/>
  <c r="J282" i="19"/>
  <c r="J286" i="26"/>
  <c r="J286" i="19"/>
  <c r="J290" i="26"/>
  <c r="J290" i="19"/>
  <c r="R298" i="26"/>
  <c r="R298" i="19"/>
  <c r="F302" i="26"/>
  <c r="F302" i="19"/>
  <c r="N310" i="26"/>
  <c r="N310" i="19"/>
  <c r="J322" i="26"/>
  <c r="J322" i="19"/>
  <c r="R330" i="26"/>
  <c r="R330" i="19"/>
  <c r="F334" i="26"/>
  <c r="F334" i="19"/>
  <c r="Q274" i="26"/>
  <c r="Q274" i="19"/>
  <c r="Q291" i="26"/>
  <c r="Q291" i="19"/>
  <c r="D307" i="26"/>
  <c r="D307" i="19"/>
  <c r="U250" i="26"/>
  <c r="U250" i="19"/>
  <c r="U266" i="26"/>
  <c r="U266" i="19"/>
  <c r="U282" i="26"/>
  <c r="U282" i="19"/>
  <c r="D298" i="26"/>
  <c r="D298" i="19"/>
  <c r="K306" i="26"/>
  <c r="K306" i="19"/>
  <c r="S254" i="26"/>
  <c r="S254" i="19"/>
  <c r="M258" i="26"/>
  <c r="M258" i="19"/>
  <c r="M266" i="26"/>
  <c r="M266" i="19"/>
  <c r="S278" i="26"/>
  <c r="S278" i="19"/>
  <c r="M282" i="26"/>
  <c r="M282" i="19"/>
  <c r="M290" i="26"/>
  <c r="M290" i="19"/>
  <c r="M299" i="26"/>
  <c r="M299" i="19"/>
  <c r="S303" i="26"/>
  <c r="S303" i="19"/>
  <c r="H311" i="26"/>
  <c r="H311" i="19"/>
  <c r="L314" i="26"/>
  <c r="L314" i="19"/>
  <c r="Q318" i="26"/>
  <c r="Q318" i="19"/>
  <c r="C323" i="26"/>
  <c r="C323" i="19"/>
  <c r="H327" i="26"/>
  <c r="H327" i="19"/>
  <c r="M331" i="26"/>
  <c r="M331" i="19"/>
  <c r="Q334" i="26"/>
  <c r="Q334" i="19"/>
  <c r="V339" i="26"/>
  <c r="V339" i="19"/>
  <c r="V347" i="26"/>
  <c r="V347" i="19"/>
  <c r="V355" i="26"/>
  <c r="V355" i="19"/>
  <c r="V367" i="26"/>
  <c r="V367" i="19"/>
  <c r="V375" i="26"/>
  <c r="V375" i="19"/>
  <c r="V383" i="26"/>
  <c r="V383" i="19"/>
  <c r="V391" i="26"/>
  <c r="V391" i="19"/>
  <c r="V399" i="26"/>
  <c r="V399" i="19"/>
  <c r="V250" i="26"/>
  <c r="V250" i="19"/>
  <c r="P254" i="26"/>
  <c r="P254" i="19"/>
  <c r="F254" i="26"/>
  <c r="F254" i="19"/>
  <c r="P258" i="26"/>
  <c r="P258" i="19"/>
  <c r="F258" i="26"/>
  <c r="F258" i="19"/>
  <c r="V262" i="26"/>
  <c r="V262" i="19"/>
  <c r="P266" i="26"/>
  <c r="P266" i="19"/>
  <c r="F266" i="26"/>
  <c r="F266" i="19"/>
  <c r="V270" i="26"/>
  <c r="V270" i="19"/>
  <c r="P274" i="26"/>
  <c r="P274" i="19"/>
  <c r="F274" i="26"/>
  <c r="F274" i="19"/>
  <c r="V278" i="26"/>
  <c r="V278" i="19"/>
  <c r="P282" i="26"/>
  <c r="P282" i="19"/>
  <c r="F282" i="26"/>
  <c r="F282" i="19"/>
  <c r="P286" i="26"/>
  <c r="P286" i="19"/>
  <c r="F286" i="26"/>
  <c r="F286" i="19"/>
  <c r="P290" i="26"/>
  <c r="P290" i="19"/>
  <c r="F290" i="26"/>
  <c r="F290" i="19"/>
  <c r="C294" i="26"/>
  <c r="C294" i="19"/>
  <c r="N298" i="26"/>
  <c r="N298" i="19"/>
  <c r="V306" i="26"/>
  <c r="V306" i="19"/>
  <c r="N314" i="26"/>
  <c r="N314" i="19"/>
  <c r="V322" i="26"/>
  <c r="V322" i="19"/>
  <c r="J326" i="26"/>
  <c r="J326" i="19"/>
  <c r="R334" i="26"/>
  <c r="R334" i="19"/>
  <c r="M255" i="26"/>
  <c r="M255" i="19"/>
  <c r="Q267" i="26"/>
  <c r="Q267" i="19"/>
  <c r="G275" i="26"/>
  <c r="G275" i="19"/>
  <c r="P294" i="26"/>
  <c r="P294" i="19"/>
  <c r="O298" i="26"/>
  <c r="O298" i="19"/>
  <c r="D303" i="26"/>
  <c r="D303" i="19"/>
  <c r="H306" i="26"/>
  <c r="H306" i="19"/>
  <c r="O311" i="26"/>
  <c r="O311" i="19"/>
  <c r="S314" i="26"/>
  <c r="S314" i="19"/>
  <c r="H322" i="26"/>
  <c r="H322" i="19"/>
  <c r="M326" i="26"/>
  <c r="M326" i="19"/>
  <c r="S330" i="26"/>
  <c r="S330" i="19"/>
  <c r="S339" i="26"/>
  <c r="S339" i="19"/>
  <c r="K347" i="26"/>
  <c r="K347" i="19"/>
  <c r="S355" i="26"/>
  <c r="S355" i="19"/>
  <c r="K363" i="26"/>
  <c r="K363" i="19"/>
  <c r="G367" i="26"/>
  <c r="G367" i="19"/>
  <c r="C371" i="26"/>
  <c r="C371" i="19"/>
  <c r="K379" i="26"/>
  <c r="K379" i="19"/>
  <c r="G383" i="26"/>
  <c r="G383" i="19"/>
  <c r="C387" i="26"/>
  <c r="C387" i="19"/>
  <c r="O391" i="26"/>
  <c r="O391" i="19"/>
  <c r="S251" i="26"/>
  <c r="S251" i="19"/>
  <c r="V251" i="26"/>
  <c r="V251" i="19"/>
  <c r="F251" i="26"/>
  <c r="F251" i="19"/>
  <c r="J255" i="26"/>
  <c r="J255" i="19"/>
  <c r="C259" i="26"/>
  <c r="C259" i="19"/>
  <c r="N259" i="26"/>
  <c r="N259" i="19"/>
  <c r="K263" i="26"/>
  <c r="K263" i="19"/>
  <c r="L263" i="26"/>
  <c r="L263" i="19"/>
  <c r="R263" i="26"/>
  <c r="R263" i="19"/>
  <c r="S267" i="26"/>
  <c r="S267" i="19"/>
  <c r="V267" i="26"/>
  <c r="V267" i="19"/>
  <c r="F267" i="26"/>
  <c r="F267" i="19"/>
  <c r="T271" i="26"/>
  <c r="T271" i="19"/>
  <c r="D271" i="26"/>
  <c r="D271" i="19"/>
  <c r="J271" i="26"/>
  <c r="J271" i="19"/>
  <c r="C275" i="26"/>
  <c r="C275" i="19"/>
  <c r="H275" i="26"/>
  <c r="H275" i="19"/>
  <c r="N275" i="26"/>
  <c r="N275" i="19"/>
  <c r="K279" i="26"/>
  <c r="K279" i="19"/>
  <c r="L279" i="26"/>
  <c r="L279" i="19"/>
  <c r="R279" i="26"/>
  <c r="R279" i="19"/>
  <c r="S283" i="26"/>
  <c r="S283" i="19"/>
  <c r="P283" i="26"/>
  <c r="P283" i="19"/>
  <c r="V283" i="26"/>
  <c r="V283" i="19"/>
  <c r="F283" i="26"/>
  <c r="F283" i="19"/>
  <c r="T287" i="26"/>
  <c r="T287" i="19"/>
  <c r="D287" i="26"/>
  <c r="D287" i="19"/>
  <c r="J287" i="26"/>
  <c r="J287" i="19"/>
  <c r="C291" i="26"/>
  <c r="C291" i="19"/>
  <c r="H291" i="26"/>
  <c r="H291" i="19"/>
  <c r="N291" i="26"/>
  <c r="N291" i="19"/>
  <c r="R295" i="26"/>
  <c r="R295" i="19"/>
  <c r="J311" i="26"/>
  <c r="J311" i="19"/>
  <c r="E254" i="26"/>
  <c r="E254" i="19"/>
  <c r="E262" i="26"/>
  <c r="E262" i="19"/>
  <c r="E270" i="26"/>
  <c r="E270" i="19"/>
  <c r="E278" i="26"/>
  <c r="E278" i="19"/>
  <c r="E286" i="26"/>
  <c r="E286" i="19"/>
  <c r="E294" i="26"/>
  <c r="E294" i="19"/>
  <c r="K298" i="26"/>
  <c r="K298" i="19"/>
  <c r="P302" i="26"/>
  <c r="P302" i="19"/>
  <c r="P306" i="26"/>
  <c r="P306" i="19"/>
  <c r="E251" i="26"/>
  <c r="E251" i="19"/>
  <c r="I255" i="26"/>
  <c r="I255" i="19"/>
  <c r="E259" i="26"/>
  <c r="E259" i="19"/>
  <c r="I263" i="26"/>
  <c r="I263" i="19"/>
  <c r="E267" i="26"/>
  <c r="E267" i="19"/>
  <c r="I271" i="26"/>
  <c r="I271" i="19"/>
  <c r="E275" i="26"/>
  <c r="E275" i="19"/>
  <c r="I279" i="26"/>
  <c r="I279" i="19"/>
  <c r="E283" i="26"/>
  <c r="E283" i="19"/>
  <c r="I287" i="26"/>
  <c r="I287" i="19"/>
  <c r="E291" i="26"/>
  <c r="E291" i="19"/>
  <c r="U294" i="26"/>
  <c r="U294" i="19"/>
  <c r="L298" i="26"/>
  <c r="L298" i="19"/>
  <c r="S299" i="26"/>
  <c r="S299" i="19"/>
  <c r="C303" i="26"/>
  <c r="C303" i="19"/>
  <c r="G306" i="26"/>
  <c r="G306" i="19"/>
  <c r="H307" i="26"/>
  <c r="H307" i="19"/>
  <c r="L310" i="26"/>
  <c r="L310" i="19"/>
  <c r="M311" i="26"/>
  <c r="M311" i="19"/>
  <c r="Q314" i="26"/>
  <c r="Q314" i="19"/>
  <c r="S315" i="26"/>
  <c r="S315" i="19"/>
  <c r="C319" i="26"/>
  <c r="C319" i="19"/>
  <c r="G322" i="26"/>
  <c r="G322" i="19"/>
  <c r="H323" i="26"/>
  <c r="H323" i="19"/>
  <c r="L326" i="26"/>
  <c r="L326" i="19"/>
  <c r="M327" i="26"/>
  <c r="M327" i="19"/>
  <c r="Q330" i="26"/>
  <c r="Q330" i="19"/>
  <c r="S331" i="26"/>
  <c r="S331" i="19"/>
  <c r="C335" i="26"/>
  <c r="C335" i="19"/>
  <c r="J339" i="26"/>
  <c r="J339" i="19"/>
  <c r="J343" i="26"/>
  <c r="J343" i="19"/>
  <c r="J347" i="26"/>
  <c r="J347" i="19"/>
  <c r="J351" i="26"/>
  <c r="J351" i="19"/>
  <c r="J355" i="26"/>
  <c r="J355" i="19"/>
  <c r="J359" i="26"/>
  <c r="J359" i="19"/>
  <c r="J363" i="26"/>
  <c r="J363" i="19"/>
  <c r="J367" i="26"/>
  <c r="J367" i="19"/>
  <c r="J371" i="26"/>
  <c r="J371" i="19"/>
  <c r="J375" i="26"/>
  <c r="J375" i="19"/>
  <c r="J379" i="26"/>
  <c r="J379" i="19"/>
  <c r="J383" i="26"/>
  <c r="J383" i="19"/>
  <c r="J387" i="26"/>
  <c r="J387" i="19"/>
  <c r="J391" i="26"/>
  <c r="J391" i="19"/>
  <c r="J395" i="26"/>
  <c r="J395" i="19"/>
  <c r="J399" i="26"/>
  <c r="J399" i="19"/>
  <c r="O250" i="26"/>
  <c r="O250" i="19"/>
  <c r="L250" i="26"/>
  <c r="L250" i="19"/>
  <c r="R250" i="26"/>
  <c r="R250" i="19"/>
  <c r="O254" i="26"/>
  <c r="O254" i="19"/>
  <c r="L254" i="26"/>
  <c r="L254" i="19"/>
  <c r="R254" i="26"/>
  <c r="R254" i="19"/>
  <c r="O258" i="26"/>
  <c r="O258" i="19"/>
  <c r="L258" i="26"/>
  <c r="L258" i="19"/>
  <c r="R258" i="26"/>
  <c r="R258" i="19"/>
  <c r="O262" i="26"/>
  <c r="O262" i="19"/>
  <c r="L262" i="26"/>
  <c r="L262" i="19"/>
  <c r="R262" i="26"/>
  <c r="R262" i="19"/>
  <c r="O266" i="26"/>
  <c r="O266" i="19"/>
  <c r="L266" i="26"/>
  <c r="L266" i="19"/>
  <c r="R266" i="26"/>
  <c r="R266" i="19"/>
  <c r="O270" i="26"/>
  <c r="O270" i="19"/>
  <c r="L270" i="26"/>
  <c r="L270" i="19"/>
  <c r="R270" i="26"/>
  <c r="R270" i="19"/>
  <c r="O274" i="26"/>
  <c r="O274" i="19"/>
  <c r="L274" i="26"/>
  <c r="L274" i="19"/>
  <c r="R274" i="26"/>
  <c r="R274" i="19"/>
  <c r="O278" i="26"/>
  <c r="O278" i="19"/>
  <c r="L278" i="26"/>
  <c r="L278" i="19"/>
  <c r="R278" i="26"/>
  <c r="R278" i="19"/>
  <c r="O282" i="26"/>
  <c r="O282" i="19"/>
  <c r="L282" i="26"/>
  <c r="L282" i="19"/>
  <c r="R282" i="26"/>
  <c r="R282" i="19"/>
  <c r="O286" i="26"/>
  <c r="O286" i="19"/>
  <c r="L286" i="26"/>
  <c r="L286" i="19"/>
  <c r="R286" i="26"/>
  <c r="R286" i="19"/>
  <c r="O290" i="26"/>
  <c r="O290" i="19"/>
  <c r="L290" i="26"/>
  <c r="L290" i="19"/>
  <c r="R290" i="26"/>
  <c r="R290" i="19"/>
  <c r="S294" i="26"/>
  <c r="S294" i="19"/>
  <c r="V294" i="26"/>
  <c r="V294" i="19"/>
  <c r="F294" i="26"/>
  <c r="F294" i="19"/>
  <c r="C298" i="26"/>
  <c r="C298" i="19"/>
  <c r="J298" i="26"/>
  <c r="J298" i="19"/>
  <c r="N302" i="26"/>
  <c r="N302" i="19"/>
  <c r="R306" i="26"/>
  <c r="R306" i="19"/>
  <c r="V310" i="26"/>
  <c r="V310" i="19"/>
  <c r="F310" i="26"/>
  <c r="F310" i="19"/>
  <c r="J314" i="26"/>
  <c r="J314" i="19"/>
  <c r="N318" i="26"/>
  <c r="N318" i="19"/>
  <c r="R322" i="26"/>
  <c r="R322" i="19"/>
  <c r="V326" i="26"/>
  <c r="V326" i="19"/>
  <c r="F326" i="26"/>
  <c r="F326" i="19"/>
  <c r="J330" i="26"/>
  <c r="J330" i="19"/>
  <c r="N334" i="26"/>
  <c r="N334" i="19"/>
  <c r="G251" i="26"/>
  <c r="G251" i="19"/>
  <c r="Q258" i="26"/>
  <c r="Q258" i="19"/>
  <c r="M263" i="26"/>
  <c r="M263" i="19"/>
  <c r="U270" i="26"/>
  <c r="U270" i="19"/>
  <c r="Q275" i="26"/>
  <c r="Q275" i="19"/>
  <c r="G283" i="26"/>
  <c r="G283" i="19"/>
  <c r="Q290" i="26"/>
  <c r="Q290" i="19"/>
  <c r="C295" i="26"/>
  <c r="C295" i="19"/>
  <c r="U298" i="26"/>
  <c r="U298" i="19"/>
  <c r="H302" i="26"/>
  <c r="H302" i="19"/>
  <c r="I303" i="26"/>
  <c r="I303" i="19"/>
  <c r="M306" i="26"/>
  <c r="M306" i="19"/>
  <c r="O307" i="26"/>
  <c r="O307" i="19"/>
  <c r="S310" i="26"/>
  <c r="S310" i="19"/>
  <c r="T311" i="26"/>
  <c r="T311" i="19"/>
  <c r="D315" i="26"/>
  <c r="D315" i="19"/>
  <c r="H318" i="26"/>
  <c r="H318" i="19"/>
  <c r="I319" i="26"/>
  <c r="I319" i="19"/>
  <c r="M322" i="26"/>
  <c r="M322" i="19"/>
  <c r="O323" i="26"/>
  <c r="O323" i="19"/>
  <c r="S326" i="26"/>
  <c r="S326" i="19"/>
  <c r="T327" i="26"/>
  <c r="T327" i="19"/>
  <c r="D331" i="26"/>
  <c r="D331" i="19"/>
  <c r="H334" i="26"/>
  <c r="H334" i="19"/>
  <c r="I335" i="26"/>
  <c r="I335" i="19"/>
  <c r="G339" i="26"/>
  <c r="G339" i="19"/>
  <c r="C343" i="26"/>
  <c r="C343" i="19"/>
  <c r="S343" i="26"/>
  <c r="S343" i="19"/>
  <c r="O347" i="26"/>
  <c r="O347" i="19"/>
  <c r="K351" i="26"/>
  <c r="K351" i="19"/>
  <c r="G355" i="26"/>
  <c r="G355" i="19"/>
  <c r="C359" i="26"/>
  <c r="C359" i="19"/>
  <c r="S359" i="26"/>
  <c r="S359" i="19"/>
  <c r="O363" i="26"/>
  <c r="O363" i="19"/>
  <c r="K367" i="26"/>
  <c r="K367" i="19"/>
  <c r="G371" i="26"/>
  <c r="G371" i="19"/>
  <c r="C375" i="26"/>
  <c r="C375" i="19"/>
  <c r="S375" i="26"/>
  <c r="S375" i="19"/>
  <c r="O379" i="26"/>
  <c r="O379" i="19"/>
  <c r="K383" i="26"/>
  <c r="K383" i="19"/>
  <c r="G387" i="26"/>
  <c r="G387" i="19"/>
  <c r="C391" i="26"/>
  <c r="C391" i="19"/>
  <c r="S391" i="26"/>
  <c r="S391" i="19"/>
  <c r="O395" i="26"/>
  <c r="O395" i="19"/>
  <c r="K399" i="26"/>
  <c r="K399" i="19"/>
  <c r="K251" i="26"/>
  <c r="K251" i="19"/>
  <c r="L251" i="26"/>
  <c r="L251" i="19"/>
  <c r="R251" i="26"/>
  <c r="R251" i="19"/>
  <c r="S255" i="26"/>
  <c r="S255" i="19"/>
  <c r="P255" i="26"/>
  <c r="P255" i="19"/>
  <c r="V255" i="26"/>
  <c r="V255" i="19"/>
  <c r="F255" i="26"/>
  <c r="F255" i="19"/>
  <c r="T259" i="26"/>
  <c r="T259" i="19"/>
  <c r="D259" i="26"/>
  <c r="D259" i="19"/>
  <c r="J259" i="26"/>
  <c r="J259" i="19"/>
  <c r="C263" i="26"/>
  <c r="C263" i="19"/>
  <c r="H263" i="26"/>
  <c r="H263" i="19"/>
  <c r="N263" i="26"/>
  <c r="N263" i="19"/>
  <c r="K267" i="26"/>
  <c r="K267" i="19"/>
  <c r="L267" i="26"/>
  <c r="L267" i="19"/>
  <c r="R267" i="26"/>
  <c r="R267" i="19"/>
  <c r="S271" i="26"/>
  <c r="S271" i="19"/>
  <c r="P271" i="26"/>
  <c r="P271" i="19"/>
  <c r="V271" i="26"/>
  <c r="V271" i="19"/>
  <c r="F271" i="26"/>
  <c r="F271" i="19"/>
  <c r="T275" i="26"/>
  <c r="T275" i="19"/>
  <c r="D275" i="26"/>
  <c r="D275" i="19"/>
  <c r="J275" i="26"/>
  <c r="J275" i="19"/>
  <c r="C279" i="26"/>
  <c r="C279" i="19"/>
  <c r="H279" i="26"/>
  <c r="H279" i="19"/>
  <c r="N279" i="26"/>
  <c r="N279" i="19"/>
  <c r="K283" i="26"/>
  <c r="K283" i="19"/>
  <c r="L283" i="26"/>
  <c r="L283" i="19"/>
  <c r="R283" i="26"/>
  <c r="R283" i="19"/>
  <c r="S287" i="26"/>
  <c r="S287" i="19"/>
  <c r="P287" i="26"/>
  <c r="P287" i="19"/>
  <c r="V287" i="26"/>
  <c r="V287" i="19"/>
  <c r="F287" i="26"/>
  <c r="F287" i="19"/>
  <c r="T291" i="26"/>
  <c r="T291" i="19"/>
  <c r="D291" i="26"/>
  <c r="D291" i="19"/>
  <c r="J291" i="26"/>
  <c r="J291" i="19"/>
  <c r="I295" i="26"/>
  <c r="I295" i="19"/>
  <c r="N295" i="26"/>
  <c r="N295" i="19"/>
  <c r="R299" i="26"/>
  <c r="R299" i="19"/>
  <c r="J299" i="26"/>
  <c r="J299" i="19"/>
  <c r="N303" i="26"/>
  <c r="N303" i="19"/>
  <c r="R307" i="26"/>
  <c r="R307" i="19"/>
  <c r="V311" i="26"/>
  <c r="V311" i="19"/>
  <c r="F311" i="26"/>
  <c r="F311" i="19"/>
  <c r="J315" i="26"/>
  <c r="J315" i="19"/>
  <c r="N319" i="26"/>
  <c r="N319" i="19"/>
  <c r="R323" i="26"/>
  <c r="R323" i="19"/>
  <c r="V327" i="26"/>
  <c r="V327" i="19"/>
  <c r="F327" i="26"/>
  <c r="F327" i="19"/>
  <c r="J331" i="26"/>
  <c r="J331" i="19"/>
  <c r="N335" i="26"/>
  <c r="N335" i="19"/>
  <c r="S250" i="26"/>
  <c r="S250" i="19"/>
  <c r="Q280" i="26"/>
  <c r="Q280" i="19"/>
  <c r="M309" i="26"/>
  <c r="M309" i="19"/>
  <c r="H317" i="26"/>
  <c r="H317" i="19"/>
  <c r="M329" i="26"/>
  <c r="M329" i="19"/>
  <c r="H337" i="26"/>
  <c r="H337" i="19"/>
  <c r="U268" i="26"/>
  <c r="U268" i="19"/>
  <c r="U297" i="26"/>
  <c r="U297" i="19"/>
  <c r="D313" i="26"/>
  <c r="D313" i="19"/>
  <c r="D321" i="26"/>
  <c r="D321" i="19"/>
  <c r="D329" i="26"/>
  <c r="D329" i="19"/>
  <c r="I337" i="26"/>
  <c r="I337" i="19"/>
  <c r="U252" i="26"/>
  <c r="U252" i="19"/>
  <c r="Q252" i="26"/>
  <c r="Q252" i="19"/>
  <c r="O252" i="26"/>
  <c r="O252" i="19"/>
  <c r="L252" i="26"/>
  <c r="L252" i="19"/>
  <c r="R252" i="26"/>
  <c r="R252" i="19"/>
  <c r="Q256" i="26"/>
  <c r="Q256" i="19"/>
  <c r="U256" i="26"/>
  <c r="U256" i="19"/>
  <c r="O256" i="26"/>
  <c r="O256" i="19"/>
  <c r="L256" i="26"/>
  <c r="L256" i="19"/>
  <c r="R256" i="26"/>
  <c r="R256" i="19"/>
  <c r="U260" i="26"/>
  <c r="U260" i="19"/>
  <c r="Q260" i="26"/>
  <c r="Q260" i="19"/>
  <c r="O260" i="26"/>
  <c r="O260" i="19"/>
  <c r="L260" i="26"/>
  <c r="L260" i="19"/>
  <c r="R260" i="26"/>
  <c r="R260" i="19"/>
  <c r="Q264" i="26"/>
  <c r="Q264" i="19"/>
  <c r="U264" i="26"/>
  <c r="U264" i="19"/>
  <c r="O264" i="26"/>
  <c r="O264" i="19"/>
  <c r="L264" i="26"/>
  <c r="L264" i="19"/>
  <c r="R264" i="26"/>
  <c r="R264" i="19"/>
  <c r="S268" i="26"/>
  <c r="S268" i="19"/>
  <c r="M268" i="26"/>
  <c r="M268" i="19"/>
  <c r="T268" i="26"/>
  <c r="T268" i="19"/>
  <c r="D268" i="26"/>
  <c r="D268" i="19"/>
  <c r="J268" i="26"/>
  <c r="J268" i="19"/>
  <c r="U272" i="26"/>
  <c r="U272" i="19"/>
  <c r="O272" i="26"/>
  <c r="O272" i="19"/>
  <c r="L272" i="26"/>
  <c r="L272" i="19"/>
  <c r="R272" i="26"/>
  <c r="R272" i="19"/>
  <c r="S276" i="26"/>
  <c r="S276" i="19"/>
  <c r="M276" i="26"/>
  <c r="M276" i="19"/>
  <c r="T276" i="26"/>
  <c r="T276" i="19"/>
  <c r="D276" i="26"/>
  <c r="D276" i="19"/>
  <c r="J276" i="26"/>
  <c r="J276" i="19"/>
  <c r="U280" i="26"/>
  <c r="U280" i="19"/>
  <c r="O280" i="26"/>
  <c r="O280" i="19"/>
  <c r="L280" i="26"/>
  <c r="L280" i="19"/>
  <c r="R280" i="26"/>
  <c r="R280" i="19"/>
  <c r="M269" i="26"/>
  <c r="M269" i="19"/>
  <c r="C301" i="26"/>
  <c r="C301" i="19"/>
  <c r="M317" i="26"/>
  <c r="M317" i="19"/>
  <c r="C325" i="26"/>
  <c r="C325" i="19"/>
  <c r="S329" i="26"/>
  <c r="S329" i="19"/>
  <c r="D337" i="26"/>
  <c r="D337" i="19"/>
  <c r="L341" i="26"/>
  <c r="L341" i="19"/>
  <c r="I253" i="26"/>
  <c r="I253" i="19"/>
  <c r="E253" i="26"/>
  <c r="E253" i="19"/>
  <c r="T253" i="26"/>
  <c r="T253" i="19"/>
  <c r="D253" i="26"/>
  <c r="D253" i="19"/>
  <c r="J253" i="26"/>
  <c r="J253" i="19"/>
  <c r="O257" i="26"/>
  <c r="O257" i="19"/>
  <c r="I257" i="26"/>
  <c r="I257" i="19"/>
  <c r="T257" i="26"/>
  <c r="T257" i="19"/>
  <c r="D257" i="26"/>
  <c r="D257" i="19"/>
  <c r="J257" i="26"/>
  <c r="J257" i="19"/>
  <c r="I261" i="26"/>
  <c r="I261" i="19"/>
  <c r="E261" i="26"/>
  <c r="E261" i="19"/>
  <c r="T261" i="26"/>
  <c r="T261" i="19"/>
  <c r="D261" i="26"/>
  <c r="D261" i="19"/>
  <c r="J261" i="26"/>
  <c r="J261" i="19"/>
  <c r="O265" i="26"/>
  <c r="O265" i="19"/>
  <c r="I265" i="26"/>
  <c r="I265" i="19"/>
  <c r="T265" i="26"/>
  <c r="T265" i="19"/>
  <c r="D265" i="26"/>
  <c r="D265" i="19"/>
  <c r="J265" i="26"/>
  <c r="J265" i="19"/>
  <c r="Q269" i="26"/>
  <c r="Q269" i="19"/>
  <c r="S269" i="26"/>
  <c r="S269" i="19"/>
  <c r="P269" i="26"/>
  <c r="P269" i="19"/>
  <c r="V269" i="26"/>
  <c r="V269" i="19"/>
  <c r="F269" i="26"/>
  <c r="F269" i="19"/>
  <c r="U273" i="26"/>
  <c r="U273" i="19"/>
  <c r="C273" i="26"/>
  <c r="C273" i="19"/>
  <c r="H273" i="26"/>
  <c r="H273" i="19"/>
  <c r="N273" i="26"/>
  <c r="N273" i="19"/>
  <c r="I277" i="26"/>
  <c r="I277" i="19"/>
  <c r="E277" i="26"/>
  <c r="E277" i="19"/>
  <c r="T277" i="26"/>
  <c r="T277" i="19"/>
  <c r="D277" i="26"/>
  <c r="D277" i="19"/>
  <c r="J277" i="26"/>
  <c r="J277" i="19"/>
  <c r="M281" i="26"/>
  <c r="M281" i="19"/>
  <c r="K281" i="26"/>
  <c r="K281" i="19"/>
  <c r="L281" i="26"/>
  <c r="L281" i="19"/>
  <c r="R281" i="26"/>
  <c r="R281" i="19"/>
  <c r="U285" i="26"/>
  <c r="U285" i="19"/>
  <c r="O285" i="26"/>
  <c r="O285" i="19"/>
  <c r="C285" i="26"/>
  <c r="C285" i="19"/>
  <c r="H285" i="26"/>
  <c r="H285" i="19"/>
  <c r="N285" i="26"/>
  <c r="N285" i="19"/>
  <c r="E289" i="26"/>
  <c r="E289" i="19"/>
  <c r="S289" i="26"/>
  <c r="S289" i="19"/>
  <c r="P289" i="26"/>
  <c r="P289" i="19"/>
  <c r="V289" i="26"/>
  <c r="V289" i="19"/>
  <c r="F289" i="26"/>
  <c r="F289" i="19"/>
  <c r="T293" i="26"/>
  <c r="T293" i="19"/>
  <c r="K293" i="26"/>
  <c r="K293" i="19"/>
  <c r="G293" i="26"/>
  <c r="G293" i="19"/>
  <c r="J293" i="26"/>
  <c r="J293" i="19"/>
  <c r="E297" i="26"/>
  <c r="E297" i="19"/>
  <c r="P297" i="26"/>
  <c r="P297" i="19"/>
  <c r="L297" i="26"/>
  <c r="L297" i="19"/>
  <c r="N297" i="26"/>
  <c r="N297" i="19"/>
  <c r="L301" i="26"/>
  <c r="L301" i="19"/>
  <c r="K301" i="26"/>
  <c r="K301" i="19"/>
  <c r="I301" i="26"/>
  <c r="I301" i="19"/>
  <c r="N301" i="26"/>
  <c r="N301" i="19"/>
  <c r="L305" i="26"/>
  <c r="L305" i="19"/>
  <c r="K305" i="26"/>
  <c r="K305" i="19"/>
  <c r="I305" i="26"/>
  <c r="I305" i="19"/>
  <c r="N305" i="26"/>
  <c r="N305" i="19"/>
  <c r="L309" i="26"/>
  <c r="L309" i="19"/>
  <c r="K309" i="26"/>
  <c r="K309" i="19"/>
  <c r="I309" i="26"/>
  <c r="I309" i="19"/>
  <c r="N309" i="26"/>
  <c r="N309" i="19"/>
  <c r="L313" i="26"/>
  <c r="L313" i="19"/>
  <c r="K313" i="26"/>
  <c r="K313" i="19"/>
  <c r="N313" i="26"/>
  <c r="N313" i="19"/>
  <c r="L317" i="26"/>
  <c r="L317" i="19"/>
  <c r="K317" i="26"/>
  <c r="K317" i="19"/>
  <c r="N317" i="26"/>
  <c r="N317" i="19"/>
  <c r="L321" i="26"/>
  <c r="L321" i="19"/>
  <c r="K321" i="26"/>
  <c r="K321" i="19"/>
  <c r="N321" i="26"/>
  <c r="N321" i="19"/>
  <c r="L325" i="26"/>
  <c r="L325" i="19"/>
  <c r="K325" i="26"/>
  <c r="K325" i="19"/>
  <c r="N325" i="26"/>
  <c r="N325" i="19"/>
  <c r="L329" i="26"/>
  <c r="L329" i="19"/>
  <c r="K329" i="26"/>
  <c r="K329" i="19"/>
  <c r="N329" i="26"/>
  <c r="N329" i="19"/>
  <c r="L333" i="26"/>
  <c r="L333" i="19"/>
  <c r="K333" i="26"/>
  <c r="K333" i="19"/>
  <c r="N333" i="26"/>
  <c r="N333" i="19"/>
  <c r="O337" i="26"/>
  <c r="O337" i="19"/>
  <c r="V337" i="26"/>
  <c r="V337" i="19"/>
  <c r="F337" i="26"/>
  <c r="F337" i="19"/>
  <c r="G341" i="26"/>
  <c r="G341" i="19"/>
  <c r="N341" i="26"/>
  <c r="N341" i="19"/>
  <c r="O325" i="26"/>
  <c r="O325" i="19"/>
  <c r="U337" i="26"/>
  <c r="U337" i="19"/>
  <c r="Q362" i="26"/>
  <c r="Q362" i="19"/>
  <c r="E377" i="26"/>
  <c r="E377" i="19"/>
  <c r="M361" i="26"/>
  <c r="M361" i="19"/>
  <c r="U373" i="26"/>
  <c r="U373" i="19"/>
  <c r="I386" i="26"/>
  <c r="I386" i="19"/>
  <c r="Q398" i="26"/>
  <c r="Q398" i="19"/>
  <c r="I284" i="26"/>
  <c r="I284" i="19"/>
  <c r="C284" i="26"/>
  <c r="C284" i="19"/>
  <c r="P284" i="26"/>
  <c r="P284" i="19"/>
  <c r="V284" i="26"/>
  <c r="V284" i="19"/>
  <c r="F284" i="26"/>
  <c r="F284" i="19"/>
  <c r="C288" i="26"/>
  <c r="C288" i="19"/>
  <c r="I288" i="26"/>
  <c r="I288" i="19"/>
  <c r="P288" i="26"/>
  <c r="P288" i="19"/>
  <c r="V288" i="26"/>
  <c r="V288" i="19"/>
  <c r="F288" i="26"/>
  <c r="F288" i="19"/>
  <c r="M292" i="26"/>
  <c r="M292" i="19"/>
  <c r="D292" i="26"/>
  <c r="D292" i="19"/>
  <c r="U292" i="26"/>
  <c r="U292" i="19"/>
  <c r="V292" i="26"/>
  <c r="V292" i="19"/>
  <c r="F292" i="26"/>
  <c r="F292" i="19"/>
  <c r="Q370" i="26"/>
  <c r="Q370" i="19"/>
  <c r="E385" i="26"/>
  <c r="E385" i="19"/>
  <c r="M397" i="26"/>
  <c r="M397" i="19"/>
  <c r="M345" i="26"/>
  <c r="M345" i="19"/>
  <c r="D345" i="26"/>
  <c r="D345" i="19"/>
  <c r="H345" i="26"/>
  <c r="H345" i="19"/>
  <c r="G345" i="26"/>
  <c r="G345" i="19"/>
  <c r="N345" i="26"/>
  <c r="N345" i="19"/>
  <c r="M349" i="26"/>
  <c r="M349" i="19"/>
  <c r="D349" i="26"/>
  <c r="D349" i="19"/>
  <c r="H349" i="26"/>
  <c r="H349" i="19"/>
  <c r="G349" i="26"/>
  <c r="G349" i="19"/>
  <c r="N349" i="26"/>
  <c r="N349" i="19"/>
  <c r="M353" i="26"/>
  <c r="M353" i="19"/>
  <c r="D353" i="26"/>
  <c r="D353" i="19"/>
  <c r="H353" i="26"/>
  <c r="H353" i="19"/>
  <c r="G353" i="26"/>
  <c r="G353" i="19"/>
  <c r="N353" i="26"/>
  <c r="N353" i="19"/>
  <c r="M357" i="26"/>
  <c r="M357" i="19"/>
  <c r="D357" i="26"/>
  <c r="D357" i="19"/>
  <c r="H357" i="26"/>
  <c r="H357" i="19"/>
  <c r="G357" i="26"/>
  <c r="G357" i="19"/>
  <c r="N357" i="26"/>
  <c r="N357" i="19"/>
  <c r="L361" i="26"/>
  <c r="L361" i="19"/>
  <c r="P361" i="26"/>
  <c r="P361" i="19"/>
  <c r="K361" i="26"/>
  <c r="K361" i="19"/>
  <c r="R361" i="26"/>
  <c r="R361" i="19"/>
  <c r="T365" i="26"/>
  <c r="T365" i="19"/>
  <c r="I365" i="26"/>
  <c r="I365" i="19"/>
  <c r="O365" i="26"/>
  <c r="O365" i="19"/>
  <c r="V365" i="26"/>
  <c r="V365" i="19"/>
  <c r="F365" i="26"/>
  <c r="F365" i="19"/>
  <c r="Q369" i="26"/>
  <c r="Q369" i="19"/>
  <c r="S369" i="26"/>
  <c r="S369" i="19"/>
  <c r="C369" i="26"/>
  <c r="C369" i="19"/>
  <c r="J369" i="26"/>
  <c r="J369" i="19"/>
  <c r="D373" i="26"/>
  <c r="D373" i="19"/>
  <c r="H373" i="26"/>
  <c r="H373" i="19"/>
  <c r="G373" i="26"/>
  <c r="G373" i="19"/>
  <c r="N373" i="26"/>
  <c r="N373" i="19"/>
  <c r="L377" i="26"/>
  <c r="L377" i="19"/>
  <c r="P377" i="26"/>
  <c r="P377" i="19"/>
  <c r="K377" i="26"/>
  <c r="K377" i="19"/>
  <c r="R377" i="26"/>
  <c r="R377" i="19"/>
  <c r="T381" i="26"/>
  <c r="T381" i="19"/>
  <c r="I381" i="26"/>
  <c r="I381" i="19"/>
  <c r="O381" i="26"/>
  <c r="O381" i="19"/>
  <c r="V381" i="26"/>
  <c r="V381" i="19"/>
  <c r="F381" i="26"/>
  <c r="F381" i="19"/>
  <c r="Q385" i="26"/>
  <c r="Q385" i="19"/>
  <c r="S385" i="26"/>
  <c r="S385" i="19"/>
  <c r="C385" i="26"/>
  <c r="C385" i="19"/>
  <c r="J385" i="26"/>
  <c r="J385" i="19"/>
  <c r="D389" i="26"/>
  <c r="D389" i="19"/>
  <c r="H389" i="26"/>
  <c r="H389" i="19"/>
  <c r="G389" i="26"/>
  <c r="G389" i="19"/>
  <c r="N389" i="26"/>
  <c r="N389" i="19"/>
  <c r="L393" i="26"/>
  <c r="L393" i="19"/>
  <c r="P393" i="26"/>
  <c r="P393" i="19"/>
  <c r="K393" i="26"/>
  <c r="K393" i="19"/>
  <c r="R393" i="26"/>
  <c r="R393" i="19"/>
  <c r="T397" i="26"/>
  <c r="T397" i="19"/>
  <c r="I397" i="26"/>
  <c r="I397" i="19"/>
  <c r="O397" i="26"/>
  <c r="O397" i="19"/>
  <c r="V397" i="26"/>
  <c r="V397" i="19"/>
  <c r="F397" i="26"/>
  <c r="F397" i="19"/>
  <c r="I378" i="26"/>
  <c r="I378" i="19"/>
  <c r="H338" i="26"/>
  <c r="H338" i="19"/>
  <c r="T338" i="26"/>
  <c r="T338" i="19"/>
  <c r="O338" i="26"/>
  <c r="O338" i="19"/>
  <c r="V338" i="26"/>
  <c r="V338" i="19"/>
  <c r="F338" i="26"/>
  <c r="F338" i="19"/>
  <c r="H342" i="26"/>
  <c r="H342" i="19"/>
  <c r="T342" i="26"/>
  <c r="T342" i="19"/>
  <c r="O342" i="26"/>
  <c r="O342" i="19"/>
  <c r="V342" i="26"/>
  <c r="V342" i="19"/>
  <c r="F342" i="26"/>
  <c r="F342" i="19"/>
  <c r="H346" i="26"/>
  <c r="H346" i="19"/>
  <c r="T346" i="26"/>
  <c r="T346" i="19"/>
  <c r="O346" i="26"/>
  <c r="O346" i="19"/>
  <c r="V346" i="26"/>
  <c r="V346" i="19"/>
  <c r="F346" i="26"/>
  <c r="F346" i="19"/>
  <c r="H350" i="26"/>
  <c r="H350" i="19"/>
  <c r="T350" i="26"/>
  <c r="T350" i="19"/>
  <c r="O350" i="26"/>
  <c r="O350" i="19"/>
  <c r="V350" i="26"/>
  <c r="V350" i="19"/>
  <c r="F350" i="26"/>
  <c r="F350" i="19"/>
  <c r="H354" i="26"/>
  <c r="H354" i="19"/>
  <c r="T354" i="26"/>
  <c r="T354" i="19"/>
  <c r="O354" i="26"/>
  <c r="O354" i="19"/>
  <c r="V354" i="26"/>
  <c r="V354" i="19"/>
  <c r="F354" i="26"/>
  <c r="F354" i="19"/>
  <c r="H358" i="26"/>
  <c r="H358" i="19"/>
  <c r="T358" i="26"/>
  <c r="T358" i="19"/>
  <c r="O358" i="26"/>
  <c r="O358" i="19"/>
  <c r="V358" i="26"/>
  <c r="V358" i="19"/>
  <c r="F358" i="26"/>
  <c r="F358" i="19"/>
  <c r="M362" i="26"/>
  <c r="M362" i="19"/>
  <c r="D362" i="26"/>
  <c r="D362" i="19"/>
  <c r="G362" i="26"/>
  <c r="G362" i="19"/>
  <c r="N362" i="26"/>
  <c r="N362" i="19"/>
  <c r="H366" i="26"/>
  <c r="H366" i="19"/>
  <c r="T366" i="26"/>
  <c r="T366" i="19"/>
  <c r="O366" i="26"/>
  <c r="O366" i="19"/>
  <c r="V366" i="26"/>
  <c r="V366" i="19"/>
  <c r="F366" i="26"/>
  <c r="F366" i="19"/>
  <c r="M370" i="26"/>
  <c r="M370" i="19"/>
  <c r="D370" i="26"/>
  <c r="D370" i="19"/>
  <c r="G370" i="26"/>
  <c r="G370" i="19"/>
  <c r="N370" i="26"/>
  <c r="N370" i="19"/>
  <c r="H374" i="26"/>
  <c r="H374" i="19"/>
  <c r="T374" i="26"/>
  <c r="T374" i="19"/>
  <c r="O374" i="26"/>
  <c r="O374" i="19"/>
  <c r="V374" i="26"/>
  <c r="V374" i="19"/>
  <c r="F374" i="26"/>
  <c r="F374" i="19"/>
  <c r="M378" i="26"/>
  <c r="M378" i="19"/>
  <c r="D378" i="26"/>
  <c r="D378" i="19"/>
  <c r="G378" i="26"/>
  <c r="G378" i="19"/>
  <c r="N378" i="26"/>
  <c r="N378" i="19"/>
  <c r="H382" i="26"/>
  <c r="H382" i="19"/>
  <c r="T382" i="26"/>
  <c r="T382" i="19"/>
  <c r="O382" i="26"/>
  <c r="O382" i="19"/>
  <c r="V382" i="26"/>
  <c r="V382" i="19"/>
  <c r="F382" i="26"/>
  <c r="F382" i="19"/>
  <c r="M386" i="26"/>
  <c r="M386" i="19"/>
  <c r="D386" i="26"/>
  <c r="D386" i="19"/>
  <c r="G386" i="26"/>
  <c r="G386" i="19"/>
  <c r="N386" i="26"/>
  <c r="N386" i="19"/>
  <c r="H390" i="26"/>
  <c r="H390" i="19"/>
  <c r="T390" i="26"/>
  <c r="T390" i="19"/>
  <c r="O390" i="26"/>
  <c r="O390" i="19"/>
  <c r="V390" i="26"/>
  <c r="V390" i="19"/>
  <c r="F390" i="26"/>
  <c r="F390" i="19"/>
  <c r="M394" i="26"/>
  <c r="M394" i="19"/>
  <c r="D394" i="26"/>
  <c r="D394" i="19"/>
  <c r="G394" i="26"/>
  <c r="G394" i="19"/>
  <c r="N394" i="26"/>
  <c r="N394" i="19"/>
  <c r="H398" i="26"/>
  <c r="H398" i="19"/>
  <c r="T398" i="26"/>
  <c r="T398" i="19"/>
  <c r="O398" i="26"/>
  <c r="O398" i="19"/>
  <c r="V398" i="26"/>
  <c r="V398" i="19"/>
  <c r="F398" i="26"/>
  <c r="F398" i="19"/>
  <c r="G296" i="26"/>
  <c r="G296" i="19"/>
  <c r="Q296" i="26"/>
  <c r="Q296" i="19"/>
  <c r="H296" i="26"/>
  <c r="H296" i="19"/>
  <c r="E296" i="26"/>
  <c r="E296" i="19"/>
  <c r="J296" i="26"/>
  <c r="J296" i="19"/>
  <c r="L300" i="26"/>
  <c r="L300" i="19"/>
  <c r="E300" i="26"/>
  <c r="E300" i="19"/>
  <c r="D300" i="26"/>
  <c r="D300" i="19"/>
  <c r="C300" i="26"/>
  <c r="C300" i="19"/>
  <c r="J300" i="26"/>
  <c r="J300" i="19"/>
  <c r="G304" i="26"/>
  <c r="G304" i="19"/>
  <c r="E304" i="26"/>
  <c r="E304" i="19"/>
  <c r="D304" i="26"/>
  <c r="D304" i="19"/>
  <c r="C304" i="26"/>
  <c r="C304" i="19"/>
  <c r="J304" i="26"/>
  <c r="J304" i="19"/>
  <c r="L308" i="26"/>
  <c r="L308" i="19"/>
  <c r="E308" i="26"/>
  <c r="E308" i="19"/>
  <c r="D308" i="26"/>
  <c r="D308" i="19"/>
  <c r="C308" i="26"/>
  <c r="C308" i="19"/>
  <c r="J308" i="26"/>
  <c r="J308" i="19"/>
  <c r="Q312" i="26"/>
  <c r="Q312" i="19"/>
  <c r="L312" i="26"/>
  <c r="L312" i="19"/>
  <c r="E312" i="26"/>
  <c r="E312" i="19"/>
  <c r="D312" i="26"/>
  <c r="D312" i="19"/>
  <c r="J312" i="26"/>
  <c r="J312" i="19"/>
  <c r="L316" i="26"/>
  <c r="L316" i="19"/>
  <c r="G316" i="26"/>
  <c r="G316" i="19"/>
  <c r="E316" i="26"/>
  <c r="E316" i="19"/>
  <c r="D316" i="26"/>
  <c r="D316" i="19"/>
  <c r="J316" i="26"/>
  <c r="J316" i="19"/>
  <c r="Q320" i="26"/>
  <c r="Q320" i="19"/>
  <c r="L320" i="26"/>
  <c r="L320" i="19"/>
  <c r="E320" i="26"/>
  <c r="E320" i="19"/>
  <c r="D320" i="26"/>
  <c r="D320" i="19"/>
  <c r="J320" i="26"/>
  <c r="J320" i="19"/>
  <c r="L324" i="26"/>
  <c r="L324" i="19"/>
  <c r="G324" i="26"/>
  <c r="G324" i="19"/>
  <c r="E324" i="26"/>
  <c r="E324" i="19"/>
  <c r="D324" i="26"/>
  <c r="D324" i="19"/>
  <c r="J324" i="26"/>
  <c r="J324" i="19"/>
  <c r="Q328" i="26"/>
  <c r="Q328" i="19"/>
  <c r="L328" i="26"/>
  <c r="L328" i="19"/>
  <c r="E328" i="26"/>
  <c r="E328" i="19"/>
  <c r="D328" i="26"/>
  <c r="D328" i="19"/>
  <c r="J328" i="26"/>
  <c r="J328" i="19"/>
  <c r="L332" i="26"/>
  <c r="L332" i="19"/>
  <c r="G332" i="26"/>
  <c r="G332" i="19"/>
  <c r="E332" i="26"/>
  <c r="E332" i="19"/>
  <c r="D332" i="26"/>
  <c r="D332" i="19"/>
  <c r="J332" i="26"/>
  <c r="J332" i="19"/>
  <c r="P336" i="26"/>
  <c r="P336" i="19"/>
  <c r="C336" i="26"/>
  <c r="C336" i="19"/>
  <c r="O336" i="26"/>
  <c r="O336" i="19"/>
  <c r="R336" i="26"/>
  <c r="R336" i="19"/>
  <c r="J336" i="26"/>
  <c r="J336" i="19"/>
  <c r="P340" i="26"/>
  <c r="P340" i="19"/>
  <c r="E340" i="26"/>
  <c r="E340" i="19"/>
  <c r="S340" i="26"/>
  <c r="S340" i="19"/>
  <c r="C340" i="26"/>
  <c r="C340" i="19"/>
  <c r="J340" i="26"/>
  <c r="J340" i="19"/>
  <c r="P344" i="26"/>
  <c r="P344" i="19"/>
  <c r="E344" i="26"/>
  <c r="E344" i="19"/>
  <c r="S344" i="26"/>
  <c r="S344" i="19"/>
  <c r="C344" i="26"/>
  <c r="C344" i="19"/>
  <c r="J344" i="26"/>
  <c r="J344" i="19"/>
  <c r="P348" i="26"/>
  <c r="P348" i="19"/>
  <c r="E348" i="26"/>
  <c r="E348" i="19"/>
  <c r="S348" i="26"/>
  <c r="S348" i="19"/>
  <c r="C348" i="26"/>
  <c r="C348" i="19"/>
  <c r="J348" i="26"/>
  <c r="J348" i="19"/>
  <c r="P352" i="26"/>
  <c r="P352" i="19"/>
  <c r="E352" i="26"/>
  <c r="E352" i="19"/>
  <c r="S352" i="26"/>
  <c r="S352" i="19"/>
  <c r="C352" i="26"/>
  <c r="C352" i="19"/>
  <c r="J352" i="26"/>
  <c r="J352" i="19"/>
  <c r="P356" i="26"/>
  <c r="P356" i="19"/>
  <c r="E356" i="26"/>
  <c r="E356" i="19"/>
  <c r="S356" i="26"/>
  <c r="S356" i="19"/>
  <c r="C356" i="26"/>
  <c r="C356" i="19"/>
  <c r="J356" i="26"/>
  <c r="J356" i="19"/>
  <c r="P360" i="26"/>
  <c r="P360" i="19"/>
  <c r="E360" i="26"/>
  <c r="E360" i="19"/>
  <c r="S360" i="26"/>
  <c r="S360" i="19"/>
  <c r="C360" i="26"/>
  <c r="C360" i="19"/>
  <c r="J360" i="26"/>
  <c r="J360" i="19"/>
  <c r="P364" i="26"/>
  <c r="P364" i="19"/>
  <c r="E364" i="26"/>
  <c r="E364" i="19"/>
  <c r="S364" i="26"/>
  <c r="S364" i="19"/>
  <c r="C364" i="26"/>
  <c r="C364" i="19"/>
  <c r="J364" i="26"/>
  <c r="J364" i="19"/>
  <c r="P368" i="26"/>
  <c r="P368" i="19"/>
  <c r="E368" i="26"/>
  <c r="E368" i="19"/>
  <c r="S368" i="26"/>
  <c r="S368" i="19"/>
  <c r="C368" i="26"/>
  <c r="C368" i="19"/>
  <c r="J368" i="26"/>
  <c r="J368" i="19"/>
  <c r="P372" i="26"/>
  <c r="P372" i="19"/>
  <c r="E372" i="26"/>
  <c r="E372" i="19"/>
  <c r="S372" i="26"/>
  <c r="S372" i="19"/>
  <c r="C372" i="26"/>
  <c r="C372" i="19"/>
  <c r="J372" i="26"/>
  <c r="J372" i="19"/>
  <c r="P376" i="26"/>
  <c r="P376" i="19"/>
  <c r="E376" i="26"/>
  <c r="E376" i="19"/>
  <c r="S376" i="26"/>
  <c r="S376" i="19"/>
  <c r="C376" i="26"/>
  <c r="C376" i="19"/>
  <c r="J376" i="26"/>
  <c r="J376" i="19"/>
  <c r="P380" i="26"/>
  <c r="P380" i="19"/>
  <c r="E380" i="26"/>
  <c r="E380" i="19"/>
  <c r="S380" i="26"/>
  <c r="S380" i="19"/>
  <c r="C380" i="26"/>
  <c r="C380" i="19"/>
  <c r="J380" i="26"/>
  <c r="J380" i="19"/>
  <c r="P384" i="26"/>
  <c r="P384" i="19"/>
  <c r="E384" i="26"/>
  <c r="E384" i="19"/>
  <c r="S384" i="26"/>
  <c r="S384" i="19"/>
  <c r="C384" i="26"/>
  <c r="C384" i="19"/>
  <c r="J384" i="26"/>
  <c r="J384" i="19"/>
  <c r="P388" i="26"/>
  <c r="P388" i="19"/>
  <c r="E388" i="26"/>
  <c r="E388" i="19"/>
  <c r="S388" i="26"/>
  <c r="S388" i="19"/>
  <c r="C388" i="26"/>
  <c r="C388" i="19"/>
  <c r="J388" i="26"/>
  <c r="J388" i="19"/>
  <c r="P392" i="26"/>
  <c r="P392" i="19"/>
  <c r="E392" i="26"/>
  <c r="E392" i="19"/>
  <c r="S392" i="26"/>
  <c r="S392" i="19"/>
  <c r="C392" i="26"/>
  <c r="C392" i="19"/>
  <c r="J392" i="26"/>
  <c r="J392" i="19"/>
  <c r="H396" i="26"/>
  <c r="H396" i="19"/>
  <c r="T396" i="26"/>
  <c r="T396" i="19"/>
  <c r="O396" i="26"/>
  <c r="O396" i="19"/>
  <c r="V396" i="26"/>
  <c r="V396" i="19"/>
  <c r="F396" i="26"/>
  <c r="F396" i="19"/>
  <c r="K258" i="26"/>
  <c r="K258" i="19"/>
  <c r="T294" i="26"/>
  <c r="T294" i="19"/>
  <c r="I254" i="26"/>
  <c r="I254" i="19"/>
  <c r="C258" i="26"/>
  <c r="C258" i="19"/>
  <c r="C266" i="26"/>
  <c r="C266" i="19"/>
  <c r="I286" i="26"/>
  <c r="I286" i="19"/>
  <c r="P295" i="26"/>
  <c r="P295" i="19"/>
  <c r="Q306" i="26"/>
  <c r="Q306" i="19"/>
  <c r="L318" i="26"/>
  <c r="L318" i="19"/>
  <c r="M319" i="26"/>
  <c r="M319" i="19"/>
  <c r="C327" i="26"/>
  <c r="C327" i="19"/>
  <c r="G330" i="26"/>
  <c r="G330" i="19"/>
  <c r="M335" i="26"/>
  <c r="M335" i="19"/>
  <c r="R347" i="26"/>
  <c r="R347" i="19"/>
  <c r="R359" i="26"/>
  <c r="R359" i="19"/>
  <c r="R371" i="26"/>
  <c r="R371" i="19"/>
  <c r="R383" i="26"/>
  <c r="R383" i="19"/>
  <c r="R395" i="26"/>
  <c r="R395" i="19"/>
  <c r="T254" i="26"/>
  <c r="T254" i="19"/>
  <c r="D254" i="26"/>
  <c r="D254" i="19"/>
  <c r="T262" i="26"/>
  <c r="T262" i="19"/>
  <c r="D262" i="26"/>
  <c r="D262" i="19"/>
  <c r="T270" i="26"/>
  <c r="T270" i="19"/>
  <c r="D270" i="26"/>
  <c r="D270" i="19"/>
  <c r="T278" i="26"/>
  <c r="T278" i="19"/>
  <c r="D278" i="26"/>
  <c r="D278" i="19"/>
  <c r="T286" i="26"/>
  <c r="T286" i="19"/>
  <c r="D286" i="26"/>
  <c r="D286" i="19"/>
  <c r="D290" i="26"/>
  <c r="D290" i="19"/>
  <c r="H294" i="26"/>
  <c r="H294" i="19"/>
  <c r="V302" i="26"/>
  <c r="V302" i="19"/>
  <c r="R314" i="26"/>
  <c r="R314" i="19"/>
  <c r="F318" i="26"/>
  <c r="F318" i="19"/>
  <c r="V334" i="26"/>
  <c r="V334" i="19"/>
  <c r="Q259" i="26"/>
  <c r="Q259" i="19"/>
  <c r="U286" i="26"/>
  <c r="U286" i="19"/>
  <c r="H310" i="26"/>
  <c r="H310" i="19"/>
  <c r="U258" i="26"/>
  <c r="U258" i="19"/>
  <c r="U274" i="26"/>
  <c r="U274" i="19"/>
  <c r="U290" i="26"/>
  <c r="U290" i="19"/>
  <c r="K302" i="26"/>
  <c r="K302" i="19"/>
  <c r="M250" i="26"/>
  <c r="M250" i="19"/>
  <c r="S262" i="26"/>
  <c r="S262" i="19"/>
  <c r="S270" i="26"/>
  <c r="S270" i="19"/>
  <c r="M274" i="26"/>
  <c r="M274" i="19"/>
  <c r="S286" i="26"/>
  <c r="S286" i="19"/>
  <c r="O294" i="26"/>
  <c r="O294" i="19"/>
  <c r="E298" i="26"/>
  <c r="E298" i="19"/>
  <c r="Q302" i="26"/>
  <c r="Q302" i="19"/>
  <c r="C307" i="26"/>
  <c r="C307" i="19"/>
  <c r="G310" i="26"/>
  <c r="G310" i="19"/>
  <c r="M315" i="26"/>
  <c r="M315" i="19"/>
  <c r="S319" i="26"/>
  <c r="S319" i="19"/>
  <c r="G326" i="26"/>
  <c r="G326" i="19"/>
  <c r="L330" i="26"/>
  <c r="L330" i="19"/>
  <c r="S335" i="26"/>
  <c r="S335" i="19"/>
  <c r="V343" i="26"/>
  <c r="V343" i="19"/>
  <c r="V351" i="26"/>
  <c r="V351" i="19"/>
  <c r="V359" i="26"/>
  <c r="V359" i="19"/>
  <c r="V363" i="26"/>
  <c r="V363" i="19"/>
  <c r="V371" i="26"/>
  <c r="V371" i="19"/>
  <c r="V379" i="26"/>
  <c r="V379" i="19"/>
  <c r="V387" i="26"/>
  <c r="V387" i="19"/>
  <c r="V395" i="26"/>
  <c r="V395" i="19"/>
  <c r="P250" i="26"/>
  <c r="P250" i="19"/>
  <c r="F250" i="26"/>
  <c r="F250" i="19"/>
  <c r="V254" i="26"/>
  <c r="V254" i="19"/>
  <c r="V258" i="26"/>
  <c r="V258" i="19"/>
  <c r="P262" i="26"/>
  <c r="P262" i="19"/>
  <c r="F262" i="26"/>
  <c r="F262" i="19"/>
  <c r="V266" i="26"/>
  <c r="V266" i="19"/>
  <c r="P270" i="26"/>
  <c r="P270" i="19"/>
  <c r="F270" i="26"/>
  <c r="F270" i="19"/>
  <c r="V274" i="26"/>
  <c r="V274" i="19"/>
  <c r="P278" i="26"/>
  <c r="P278" i="19"/>
  <c r="F278" i="26"/>
  <c r="F278" i="19"/>
  <c r="V282" i="26"/>
  <c r="V282" i="19"/>
  <c r="V286" i="26"/>
  <c r="V286" i="19"/>
  <c r="V290" i="26"/>
  <c r="V290" i="19"/>
  <c r="J294" i="26"/>
  <c r="J294" i="19"/>
  <c r="H298" i="26"/>
  <c r="H298" i="19"/>
  <c r="R302" i="26"/>
  <c r="R302" i="19"/>
  <c r="F306" i="26"/>
  <c r="F306" i="19"/>
  <c r="J310" i="26"/>
  <c r="J310" i="19"/>
  <c r="R318" i="26"/>
  <c r="R318" i="19"/>
  <c r="F322" i="26"/>
  <c r="F322" i="19"/>
  <c r="N330" i="26"/>
  <c r="N330" i="19"/>
  <c r="Q250" i="26"/>
  <c r="Q250" i="19"/>
  <c r="U262" i="26"/>
  <c r="U262" i="19"/>
  <c r="Q282" i="26"/>
  <c r="Q282" i="19"/>
  <c r="M287" i="26"/>
  <c r="M287" i="19"/>
  <c r="T299" i="26"/>
  <c r="T299" i="19"/>
  <c r="I307" i="26"/>
  <c r="I307" i="19"/>
  <c r="M310" i="26"/>
  <c r="M310" i="19"/>
  <c r="T315" i="26"/>
  <c r="T315" i="19"/>
  <c r="D319" i="26"/>
  <c r="D319" i="19"/>
  <c r="I323" i="26"/>
  <c r="I323" i="19"/>
  <c r="O327" i="26"/>
  <c r="O327" i="19"/>
  <c r="T331" i="26"/>
  <c r="T331" i="19"/>
  <c r="D335" i="26"/>
  <c r="D335" i="19"/>
  <c r="C339" i="26"/>
  <c r="C339" i="19"/>
  <c r="O343" i="26"/>
  <c r="O343" i="19"/>
  <c r="G351" i="26"/>
  <c r="G351" i="19"/>
  <c r="C355" i="26"/>
  <c r="C355" i="19"/>
  <c r="O359" i="26"/>
  <c r="O359" i="19"/>
  <c r="S371" i="26"/>
  <c r="S371" i="19"/>
  <c r="O375" i="26"/>
  <c r="O375" i="19"/>
  <c r="S387" i="26"/>
  <c r="S387" i="19"/>
  <c r="K395" i="26"/>
  <c r="K395" i="19"/>
  <c r="G399" i="26"/>
  <c r="G399" i="19"/>
  <c r="P251" i="26"/>
  <c r="P251" i="19"/>
  <c r="T255" i="26"/>
  <c r="T255" i="19"/>
  <c r="D255" i="26"/>
  <c r="D255" i="19"/>
  <c r="H259" i="26"/>
  <c r="H259" i="19"/>
  <c r="P267" i="26"/>
  <c r="P267" i="19"/>
  <c r="Q254" i="26"/>
  <c r="Q254" i="19"/>
  <c r="Q262" i="26"/>
  <c r="Q262" i="19"/>
  <c r="Q270" i="26"/>
  <c r="Q270" i="19"/>
  <c r="Q278" i="26"/>
  <c r="Q278" i="19"/>
  <c r="Q286" i="26"/>
  <c r="Q286" i="19"/>
  <c r="L294" i="26"/>
  <c r="L294" i="19"/>
  <c r="Q298" i="26"/>
  <c r="Q298" i="19"/>
  <c r="U302" i="26"/>
  <c r="U302" i="19"/>
  <c r="U306" i="26"/>
  <c r="U306" i="19"/>
  <c r="O251" i="26"/>
  <c r="O251" i="19"/>
  <c r="U255" i="26"/>
  <c r="U255" i="19"/>
  <c r="O259" i="26"/>
  <c r="O259" i="19"/>
  <c r="U263" i="26"/>
  <c r="U263" i="19"/>
  <c r="O267" i="26"/>
  <c r="O267" i="19"/>
  <c r="U271" i="26"/>
  <c r="U271" i="19"/>
  <c r="O275" i="26"/>
  <c r="O275" i="19"/>
  <c r="U279" i="26"/>
  <c r="U279" i="19"/>
  <c r="O283" i="26"/>
  <c r="O283" i="19"/>
  <c r="U287" i="26"/>
  <c r="U287" i="19"/>
  <c r="O291" i="26"/>
  <c r="O291" i="19"/>
  <c r="H295" i="26"/>
  <c r="H295" i="19"/>
  <c r="T298" i="26"/>
  <c r="T298" i="19"/>
  <c r="G302" i="26"/>
  <c r="G302" i="19"/>
  <c r="H303" i="26"/>
  <c r="H303" i="19"/>
  <c r="L306" i="26"/>
  <c r="L306" i="19"/>
  <c r="M307" i="26"/>
  <c r="M307" i="19"/>
  <c r="Q310" i="26"/>
  <c r="Q310" i="19"/>
  <c r="S311" i="26"/>
  <c r="S311" i="19"/>
  <c r="C315" i="26"/>
  <c r="C315" i="19"/>
  <c r="G318" i="26"/>
  <c r="G318" i="19"/>
  <c r="H319" i="26"/>
  <c r="H319" i="19"/>
  <c r="L322" i="26"/>
  <c r="L322" i="19"/>
  <c r="M323" i="26"/>
  <c r="M323" i="19"/>
  <c r="Q326" i="26"/>
  <c r="Q326" i="19"/>
  <c r="S327" i="26"/>
  <c r="S327" i="19"/>
  <c r="C331" i="26"/>
  <c r="C331" i="19"/>
  <c r="G334" i="26"/>
  <c r="G334" i="19"/>
  <c r="H335" i="26"/>
  <c r="H335" i="19"/>
  <c r="N339" i="26"/>
  <c r="N339" i="19"/>
  <c r="N343" i="26"/>
  <c r="N343" i="19"/>
  <c r="N347" i="26"/>
  <c r="N347" i="19"/>
  <c r="N351" i="26"/>
  <c r="N351" i="19"/>
  <c r="N355" i="26"/>
  <c r="N355" i="19"/>
  <c r="N359" i="26"/>
  <c r="N359" i="19"/>
  <c r="N363" i="26"/>
  <c r="N363" i="19"/>
  <c r="N367" i="26"/>
  <c r="N367" i="19"/>
  <c r="N371" i="26"/>
  <c r="N371" i="19"/>
  <c r="N375" i="26"/>
  <c r="N375" i="19"/>
  <c r="N379" i="26"/>
  <c r="N379" i="19"/>
  <c r="N383" i="26"/>
  <c r="N383" i="19"/>
  <c r="N387" i="26"/>
  <c r="N387" i="19"/>
  <c r="N391" i="26"/>
  <c r="N391" i="19"/>
  <c r="N395" i="26"/>
  <c r="N395" i="19"/>
  <c r="N399" i="26"/>
  <c r="N399" i="19"/>
  <c r="G250" i="26"/>
  <c r="G250" i="19"/>
  <c r="H250" i="26"/>
  <c r="H250" i="19"/>
  <c r="N250" i="26"/>
  <c r="N250" i="19"/>
  <c r="G254" i="26"/>
  <c r="G254" i="19"/>
  <c r="H254" i="26"/>
  <c r="H254" i="19"/>
  <c r="N254" i="26"/>
  <c r="N254" i="19"/>
  <c r="G258" i="26"/>
  <c r="G258" i="19"/>
  <c r="H258" i="26"/>
  <c r="H258" i="19"/>
  <c r="N258" i="26"/>
  <c r="N258" i="19"/>
  <c r="G262" i="26"/>
  <c r="G262" i="19"/>
  <c r="H262" i="26"/>
  <c r="H262" i="19"/>
  <c r="N262" i="26"/>
  <c r="N262" i="19"/>
  <c r="G266" i="26"/>
  <c r="G266" i="19"/>
  <c r="H266" i="26"/>
  <c r="H266" i="19"/>
  <c r="N266" i="26"/>
  <c r="N266" i="19"/>
  <c r="G270" i="26"/>
  <c r="G270" i="19"/>
  <c r="H270" i="26"/>
  <c r="H270" i="19"/>
  <c r="N270" i="26"/>
  <c r="N270" i="19"/>
  <c r="G274" i="26"/>
  <c r="G274" i="19"/>
  <c r="H274" i="26"/>
  <c r="H274" i="19"/>
  <c r="N274" i="26"/>
  <c r="N274" i="19"/>
  <c r="G278" i="26"/>
  <c r="G278" i="19"/>
  <c r="H278" i="26"/>
  <c r="H278" i="19"/>
  <c r="N278" i="26"/>
  <c r="N278" i="19"/>
  <c r="G282" i="26"/>
  <c r="G282" i="19"/>
  <c r="H282" i="26"/>
  <c r="H282" i="19"/>
  <c r="N282" i="26"/>
  <c r="N282" i="19"/>
  <c r="G286" i="26"/>
  <c r="G286" i="19"/>
  <c r="H286" i="26"/>
  <c r="H286" i="19"/>
  <c r="N286" i="26"/>
  <c r="N286" i="19"/>
  <c r="G290" i="26"/>
  <c r="G290" i="19"/>
  <c r="H290" i="26"/>
  <c r="H290" i="19"/>
  <c r="N290" i="26"/>
  <c r="N290" i="19"/>
  <c r="M294" i="26"/>
  <c r="M294" i="19"/>
  <c r="R294" i="26"/>
  <c r="R294" i="19"/>
  <c r="S298" i="26"/>
  <c r="S298" i="19"/>
  <c r="V298" i="26"/>
  <c r="V298" i="19"/>
  <c r="F298" i="26"/>
  <c r="F298" i="19"/>
  <c r="J302" i="26"/>
  <c r="J302" i="19"/>
  <c r="N306" i="26"/>
  <c r="N306" i="19"/>
  <c r="R310" i="26"/>
  <c r="R310" i="19"/>
  <c r="V314" i="26"/>
  <c r="V314" i="19"/>
  <c r="F314" i="26"/>
  <c r="F314" i="19"/>
  <c r="J318" i="26"/>
  <c r="J318" i="19"/>
  <c r="N322" i="26"/>
  <c r="N322" i="19"/>
  <c r="R326" i="26"/>
  <c r="R326" i="19"/>
  <c r="V330" i="26"/>
  <c r="V330" i="19"/>
  <c r="F330" i="26"/>
  <c r="F330" i="19"/>
  <c r="J334" i="26"/>
  <c r="J334" i="19"/>
  <c r="Q251" i="26"/>
  <c r="Q251" i="19"/>
  <c r="G259" i="26"/>
  <c r="G259" i="19"/>
  <c r="Q266" i="26"/>
  <c r="Q266" i="19"/>
  <c r="M271" i="26"/>
  <c r="M271" i="19"/>
  <c r="U278" i="26"/>
  <c r="U278" i="19"/>
  <c r="Q283" i="26"/>
  <c r="Q283" i="19"/>
  <c r="G291" i="26"/>
  <c r="G291" i="19"/>
  <c r="K295" i="26"/>
  <c r="K295" i="19"/>
  <c r="H299" i="26"/>
  <c r="H299" i="19"/>
  <c r="M302" i="26"/>
  <c r="M302" i="19"/>
  <c r="O303" i="26"/>
  <c r="O303" i="19"/>
  <c r="S306" i="26"/>
  <c r="S306" i="19"/>
  <c r="T307" i="26"/>
  <c r="T307" i="19"/>
  <c r="D311" i="26"/>
  <c r="D311" i="19"/>
  <c r="H314" i="26"/>
  <c r="H314" i="19"/>
  <c r="I315" i="26"/>
  <c r="I315" i="19"/>
  <c r="M318" i="26"/>
  <c r="M318" i="19"/>
  <c r="O319" i="26"/>
  <c r="O319" i="19"/>
  <c r="S322" i="26"/>
  <c r="S322" i="19"/>
  <c r="T323" i="26"/>
  <c r="T323" i="19"/>
  <c r="D327" i="26"/>
  <c r="D327" i="19"/>
  <c r="H330" i="26"/>
  <c r="H330" i="19"/>
  <c r="I331" i="26"/>
  <c r="I331" i="19"/>
  <c r="M334" i="26"/>
  <c r="M334" i="19"/>
  <c r="O335" i="26"/>
  <c r="O335" i="19"/>
  <c r="K339" i="26"/>
  <c r="K339" i="19"/>
  <c r="G343" i="26"/>
  <c r="G343" i="19"/>
  <c r="C347" i="26"/>
  <c r="C347" i="19"/>
  <c r="S347" i="26"/>
  <c r="S347" i="19"/>
  <c r="O351" i="26"/>
  <c r="O351" i="19"/>
  <c r="K355" i="26"/>
  <c r="K355" i="19"/>
  <c r="G359" i="26"/>
  <c r="G359" i="19"/>
  <c r="C363" i="26"/>
  <c r="C363" i="19"/>
  <c r="S363" i="26"/>
  <c r="S363" i="19"/>
  <c r="O367" i="26"/>
  <c r="O367" i="19"/>
  <c r="K371" i="26"/>
  <c r="K371" i="19"/>
  <c r="G375" i="26"/>
  <c r="G375" i="19"/>
  <c r="C379" i="26"/>
  <c r="C379" i="19"/>
  <c r="S379" i="26"/>
  <c r="S379" i="19"/>
  <c r="O383" i="26"/>
  <c r="O383" i="19"/>
  <c r="K387" i="26"/>
  <c r="K387" i="19"/>
  <c r="G391" i="26"/>
  <c r="G391" i="19"/>
  <c r="C395" i="26"/>
  <c r="C395" i="19"/>
  <c r="S395" i="26"/>
  <c r="S395" i="19"/>
  <c r="O399" i="26"/>
  <c r="O399" i="19"/>
  <c r="C251" i="26"/>
  <c r="C251" i="19"/>
  <c r="H251" i="26"/>
  <c r="H251" i="19"/>
  <c r="N251" i="26"/>
  <c r="N251" i="19"/>
  <c r="K255" i="26"/>
  <c r="K255" i="19"/>
  <c r="L255" i="26"/>
  <c r="L255" i="19"/>
  <c r="R255" i="26"/>
  <c r="R255" i="19"/>
  <c r="S259" i="26"/>
  <c r="S259" i="19"/>
  <c r="P259" i="26"/>
  <c r="P259" i="19"/>
  <c r="V259" i="26"/>
  <c r="V259" i="19"/>
  <c r="F259" i="26"/>
  <c r="F259" i="19"/>
  <c r="T263" i="26"/>
  <c r="T263" i="19"/>
  <c r="D263" i="26"/>
  <c r="D263" i="19"/>
  <c r="J263" i="26"/>
  <c r="J263" i="19"/>
  <c r="C267" i="26"/>
  <c r="C267" i="19"/>
  <c r="H267" i="26"/>
  <c r="H267" i="19"/>
  <c r="N267" i="26"/>
  <c r="N267" i="19"/>
  <c r="K271" i="26"/>
  <c r="K271" i="19"/>
  <c r="L271" i="26"/>
  <c r="L271" i="19"/>
  <c r="R271" i="26"/>
  <c r="R271" i="19"/>
  <c r="S275" i="26"/>
  <c r="S275" i="19"/>
  <c r="P275" i="26"/>
  <c r="P275" i="19"/>
  <c r="V275" i="26"/>
  <c r="V275" i="19"/>
  <c r="F275" i="26"/>
  <c r="F275" i="19"/>
  <c r="T279" i="26"/>
  <c r="T279" i="19"/>
  <c r="D279" i="26"/>
  <c r="D279" i="19"/>
  <c r="J279" i="26"/>
  <c r="J279" i="19"/>
  <c r="C283" i="26"/>
  <c r="C283" i="19"/>
  <c r="H283" i="26"/>
  <c r="H283" i="19"/>
  <c r="N283" i="26"/>
  <c r="N283" i="19"/>
  <c r="K287" i="26"/>
  <c r="K287" i="19"/>
  <c r="L287" i="26"/>
  <c r="L287" i="19"/>
  <c r="R287" i="26"/>
  <c r="R287" i="19"/>
  <c r="S291" i="26"/>
  <c r="S291" i="19"/>
  <c r="P291" i="26"/>
  <c r="P291" i="19"/>
  <c r="V291" i="26"/>
  <c r="V291" i="19"/>
  <c r="F291" i="26"/>
  <c r="F291" i="19"/>
  <c r="D295" i="26"/>
  <c r="D295" i="19"/>
  <c r="J295" i="26"/>
  <c r="J295" i="19"/>
  <c r="N299" i="26"/>
  <c r="N299" i="19"/>
  <c r="F299" i="26"/>
  <c r="F299" i="19"/>
  <c r="J303" i="26"/>
  <c r="J303" i="19"/>
  <c r="N307" i="26"/>
  <c r="N307" i="19"/>
  <c r="R311" i="26"/>
  <c r="R311" i="19"/>
  <c r="V315" i="26"/>
  <c r="V315" i="19"/>
  <c r="F315" i="26"/>
  <c r="F315" i="19"/>
  <c r="J319" i="26"/>
  <c r="J319" i="19"/>
  <c r="N323" i="26"/>
  <c r="N323" i="19"/>
  <c r="R327" i="26"/>
  <c r="R327" i="19"/>
  <c r="V331" i="26"/>
  <c r="V331" i="19"/>
  <c r="F331" i="26"/>
  <c r="F331" i="19"/>
  <c r="J335" i="26"/>
  <c r="J335" i="19"/>
  <c r="K268" i="26"/>
  <c r="K268" i="19"/>
  <c r="Q289" i="26"/>
  <c r="Q289" i="19"/>
  <c r="M301" i="26"/>
  <c r="M301" i="19"/>
  <c r="C313" i="26"/>
  <c r="C313" i="19"/>
  <c r="S317" i="26"/>
  <c r="S317" i="19"/>
  <c r="H325" i="26"/>
  <c r="H325" i="19"/>
  <c r="P337" i="26"/>
  <c r="P337" i="19"/>
  <c r="E272" i="26"/>
  <c r="E272" i="19"/>
  <c r="S301" i="26"/>
  <c r="S301" i="19"/>
  <c r="O313" i="26"/>
  <c r="O313" i="19"/>
  <c r="O321" i="26"/>
  <c r="O321" i="19"/>
  <c r="O329" i="26"/>
  <c r="O329" i="19"/>
  <c r="Q337" i="26"/>
  <c r="Q337" i="19"/>
  <c r="K252" i="26"/>
  <c r="K252" i="19"/>
  <c r="E252" i="26"/>
  <c r="E252" i="19"/>
  <c r="G252" i="26"/>
  <c r="G252" i="19"/>
  <c r="H252" i="26"/>
  <c r="H252" i="19"/>
  <c r="N252" i="26"/>
  <c r="N252" i="19"/>
  <c r="E256" i="26"/>
  <c r="E256" i="19"/>
  <c r="K256" i="26"/>
  <c r="K256" i="19"/>
  <c r="G256" i="26"/>
  <c r="G256" i="19"/>
  <c r="H256" i="26"/>
  <c r="H256" i="19"/>
  <c r="N256" i="26"/>
  <c r="N256" i="19"/>
  <c r="K260" i="26"/>
  <c r="K260" i="19"/>
  <c r="E260" i="26"/>
  <c r="E260" i="19"/>
  <c r="G260" i="26"/>
  <c r="G260" i="19"/>
  <c r="H260" i="26"/>
  <c r="H260" i="19"/>
  <c r="N260" i="26"/>
  <c r="N260" i="19"/>
  <c r="E264" i="26"/>
  <c r="E264" i="19"/>
  <c r="K264" i="26"/>
  <c r="K264" i="19"/>
  <c r="G264" i="26"/>
  <c r="G264" i="19"/>
  <c r="H264" i="26"/>
  <c r="H264" i="19"/>
  <c r="N264" i="26"/>
  <c r="N264" i="19"/>
  <c r="I268" i="26"/>
  <c r="I268" i="19"/>
  <c r="C268" i="26"/>
  <c r="C268" i="19"/>
  <c r="P268" i="26"/>
  <c r="P268" i="19"/>
  <c r="V268" i="26"/>
  <c r="V268" i="19"/>
  <c r="F268" i="26"/>
  <c r="F268" i="19"/>
  <c r="K272" i="26"/>
  <c r="K272" i="19"/>
  <c r="G272" i="26"/>
  <c r="G272" i="19"/>
  <c r="H272" i="26"/>
  <c r="H272" i="19"/>
  <c r="N272" i="26"/>
  <c r="N272" i="19"/>
  <c r="I276" i="26"/>
  <c r="I276" i="19"/>
  <c r="C276" i="26"/>
  <c r="C276" i="19"/>
  <c r="P276" i="26"/>
  <c r="P276" i="19"/>
  <c r="V276" i="26"/>
  <c r="V276" i="19"/>
  <c r="F276" i="26"/>
  <c r="F276" i="19"/>
  <c r="K280" i="26"/>
  <c r="K280" i="19"/>
  <c r="G280" i="26"/>
  <c r="G280" i="19"/>
  <c r="H280" i="26"/>
  <c r="H280" i="19"/>
  <c r="N280" i="26"/>
  <c r="N280" i="19"/>
  <c r="Q281" i="26"/>
  <c r="Q281" i="19"/>
  <c r="H313" i="26"/>
  <c r="H313" i="19"/>
  <c r="M325" i="26"/>
  <c r="M325" i="19"/>
  <c r="C333" i="26"/>
  <c r="C333" i="19"/>
  <c r="L337" i="26"/>
  <c r="L337" i="19"/>
  <c r="T341" i="26"/>
  <c r="T341" i="19"/>
  <c r="Q253" i="26"/>
  <c r="Q253" i="19"/>
  <c r="S253" i="26"/>
  <c r="S253" i="19"/>
  <c r="P253" i="26"/>
  <c r="P253" i="19"/>
  <c r="V253" i="26"/>
  <c r="V253" i="19"/>
  <c r="F253" i="26"/>
  <c r="F253" i="19"/>
  <c r="E257" i="26"/>
  <c r="E257" i="19"/>
  <c r="S257" i="26"/>
  <c r="S257" i="19"/>
  <c r="P257" i="26"/>
  <c r="P257" i="19"/>
  <c r="V257" i="26"/>
  <c r="V257" i="19"/>
  <c r="F257" i="26"/>
  <c r="F257" i="19"/>
  <c r="Q261" i="26"/>
  <c r="Q261" i="19"/>
  <c r="S261" i="26"/>
  <c r="S261" i="19"/>
  <c r="P261" i="26"/>
  <c r="P261" i="19"/>
  <c r="V261" i="26"/>
  <c r="V261" i="19"/>
  <c r="F261" i="26"/>
  <c r="F261" i="19"/>
  <c r="E265" i="26"/>
  <c r="E265" i="19"/>
  <c r="S265" i="26"/>
  <c r="S265" i="19"/>
  <c r="P265" i="26"/>
  <c r="P265" i="19"/>
  <c r="V265" i="26"/>
  <c r="V265" i="19"/>
  <c r="F265" i="26"/>
  <c r="F265" i="19"/>
  <c r="G269" i="26"/>
  <c r="G269" i="19"/>
  <c r="K269" i="26"/>
  <c r="K269" i="19"/>
  <c r="L269" i="26"/>
  <c r="L269" i="19"/>
  <c r="R269" i="26"/>
  <c r="R269" i="19"/>
  <c r="O273" i="26"/>
  <c r="O273" i="19"/>
  <c r="I273" i="26"/>
  <c r="I273" i="19"/>
  <c r="T273" i="26"/>
  <c r="T273" i="19"/>
  <c r="D273" i="26"/>
  <c r="D273" i="19"/>
  <c r="J273" i="26"/>
  <c r="J273" i="19"/>
  <c r="Q277" i="26"/>
  <c r="Q277" i="19"/>
  <c r="S277" i="26"/>
  <c r="S277" i="19"/>
  <c r="P277" i="26"/>
  <c r="P277" i="19"/>
  <c r="V277" i="26"/>
  <c r="V277" i="19"/>
  <c r="F277" i="26"/>
  <c r="F277" i="19"/>
  <c r="U281" i="26"/>
  <c r="U281" i="19"/>
  <c r="C281" i="26"/>
  <c r="C281" i="19"/>
  <c r="H281" i="26"/>
  <c r="H281" i="19"/>
  <c r="N281" i="26"/>
  <c r="N281" i="19"/>
  <c r="I285" i="26"/>
  <c r="I285" i="19"/>
  <c r="E285" i="26"/>
  <c r="E285" i="19"/>
  <c r="T285" i="26"/>
  <c r="T285" i="19"/>
  <c r="D285" i="26"/>
  <c r="D285" i="19"/>
  <c r="J285" i="26"/>
  <c r="J285" i="19"/>
  <c r="M289" i="26"/>
  <c r="M289" i="19"/>
  <c r="K289" i="26"/>
  <c r="K289" i="19"/>
  <c r="L289" i="26"/>
  <c r="L289" i="19"/>
  <c r="R289" i="26"/>
  <c r="R289" i="19"/>
  <c r="U293" i="26"/>
  <c r="U293" i="19"/>
  <c r="M293" i="26"/>
  <c r="M293" i="19"/>
  <c r="D293" i="26"/>
  <c r="D293" i="19"/>
  <c r="V293" i="26"/>
  <c r="V293" i="19"/>
  <c r="F293" i="26"/>
  <c r="F293" i="19"/>
  <c r="S297" i="26"/>
  <c r="S297" i="19"/>
  <c r="I297" i="26"/>
  <c r="I297" i="19"/>
  <c r="G297" i="26"/>
  <c r="G297" i="19"/>
  <c r="J297" i="26"/>
  <c r="J297" i="19"/>
  <c r="G301" i="26"/>
  <c r="G301" i="19"/>
  <c r="E301" i="26"/>
  <c r="E301" i="19"/>
  <c r="D301" i="26"/>
  <c r="D301" i="19"/>
  <c r="J301" i="26"/>
  <c r="J301" i="19"/>
  <c r="G305" i="26"/>
  <c r="G305" i="19"/>
  <c r="E305" i="26"/>
  <c r="E305" i="19"/>
  <c r="D305" i="26"/>
  <c r="D305" i="19"/>
  <c r="J305" i="26"/>
  <c r="J305" i="19"/>
  <c r="G309" i="26"/>
  <c r="G309" i="19"/>
  <c r="E309" i="26"/>
  <c r="E309" i="19"/>
  <c r="D309" i="26"/>
  <c r="D309" i="19"/>
  <c r="J309" i="26"/>
  <c r="J309" i="19"/>
  <c r="G313" i="26"/>
  <c r="G313" i="19"/>
  <c r="E313" i="26"/>
  <c r="E313" i="19"/>
  <c r="J313" i="26"/>
  <c r="J313" i="19"/>
  <c r="G317" i="26"/>
  <c r="G317" i="19"/>
  <c r="E317" i="26"/>
  <c r="E317" i="19"/>
  <c r="J317" i="26"/>
  <c r="J317" i="19"/>
  <c r="G321" i="26"/>
  <c r="G321" i="19"/>
  <c r="E321" i="26"/>
  <c r="E321" i="19"/>
  <c r="J321" i="26"/>
  <c r="J321" i="19"/>
  <c r="G325" i="26"/>
  <c r="G325" i="19"/>
  <c r="E325" i="26"/>
  <c r="E325" i="19"/>
  <c r="J325" i="26"/>
  <c r="J325" i="19"/>
  <c r="G329" i="26"/>
  <c r="G329" i="19"/>
  <c r="E329" i="26"/>
  <c r="E329" i="19"/>
  <c r="J329" i="26"/>
  <c r="J329" i="19"/>
  <c r="G333" i="26"/>
  <c r="G333" i="19"/>
  <c r="E333" i="26"/>
  <c r="E333" i="19"/>
  <c r="J333" i="26"/>
  <c r="J333" i="19"/>
  <c r="K337" i="26"/>
  <c r="K337" i="19"/>
  <c r="R337" i="26"/>
  <c r="R337" i="19"/>
  <c r="S341" i="26"/>
  <c r="S341" i="19"/>
  <c r="C341" i="26"/>
  <c r="C341" i="19"/>
  <c r="J341" i="26"/>
  <c r="J341" i="19"/>
  <c r="T313" i="26"/>
  <c r="T313" i="19"/>
  <c r="T329" i="26"/>
  <c r="T329" i="19"/>
  <c r="M341" i="26"/>
  <c r="M341" i="19"/>
  <c r="I366" i="26"/>
  <c r="I366" i="19"/>
  <c r="Q378" i="26"/>
  <c r="Q378" i="19"/>
  <c r="E365" i="26"/>
  <c r="E365" i="19"/>
  <c r="M377" i="26"/>
  <c r="M377" i="19"/>
  <c r="U389" i="26"/>
  <c r="U389" i="19"/>
  <c r="U284" i="26"/>
  <c r="U284" i="19"/>
  <c r="Q284" i="26"/>
  <c r="Q284" i="19"/>
  <c r="O284" i="26"/>
  <c r="O284" i="19"/>
  <c r="L284" i="26"/>
  <c r="L284" i="19"/>
  <c r="R284" i="26"/>
  <c r="R284" i="19"/>
  <c r="Q288" i="26"/>
  <c r="Q288" i="19"/>
  <c r="U288" i="26"/>
  <c r="U288" i="19"/>
  <c r="O288" i="26"/>
  <c r="O288" i="19"/>
  <c r="L288" i="26"/>
  <c r="L288" i="19"/>
  <c r="R288" i="26"/>
  <c r="R288" i="19"/>
  <c r="O292" i="26"/>
  <c r="O292" i="19"/>
  <c r="G292" i="26"/>
  <c r="G292" i="19"/>
  <c r="Q292" i="26"/>
  <c r="Q292" i="19"/>
  <c r="P292" i="26"/>
  <c r="P292" i="19"/>
  <c r="R292" i="26"/>
  <c r="R292" i="19"/>
  <c r="U361" i="26"/>
  <c r="U361" i="19"/>
  <c r="I374" i="26"/>
  <c r="I374" i="19"/>
  <c r="Q386" i="26"/>
  <c r="Q386" i="19"/>
  <c r="E345" i="26"/>
  <c r="E345" i="19"/>
  <c r="Q345" i="26"/>
  <c r="Q345" i="19"/>
  <c r="S345" i="26"/>
  <c r="S345" i="19"/>
  <c r="C345" i="26"/>
  <c r="C345" i="19"/>
  <c r="J345" i="26"/>
  <c r="J345" i="19"/>
  <c r="E349" i="26"/>
  <c r="E349" i="19"/>
  <c r="Q349" i="26"/>
  <c r="Q349" i="19"/>
  <c r="S349" i="26"/>
  <c r="S349" i="19"/>
  <c r="C349" i="26"/>
  <c r="C349" i="19"/>
  <c r="J349" i="26"/>
  <c r="J349" i="19"/>
  <c r="E353" i="26"/>
  <c r="E353" i="19"/>
  <c r="Q353" i="26"/>
  <c r="Q353" i="19"/>
  <c r="S353" i="26"/>
  <c r="S353" i="19"/>
  <c r="C353" i="26"/>
  <c r="C353" i="19"/>
  <c r="J353" i="26"/>
  <c r="J353" i="19"/>
  <c r="E357" i="26"/>
  <c r="E357" i="19"/>
  <c r="Q357" i="26"/>
  <c r="Q357" i="19"/>
  <c r="S357" i="26"/>
  <c r="S357" i="19"/>
  <c r="C357" i="26"/>
  <c r="C357" i="19"/>
  <c r="J357" i="26"/>
  <c r="J357" i="19"/>
  <c r="D361" i="26"/>
  <c r="D361" i="19"/>
  <c r="H361" i="26"/>
  <c r="H361" i="19"/>
  <c r="G361" i="26"/>
  <c r="G361" i="19"/>
  <c r="N361" i="26"/>
  <c r="N361" i="19"/>
  <c r="L365" i="26"/>
  <c r="L365" i="19"/>
  <c r="P365" i="26"/>
  <c r="P365" i="19"/>
  <c r="K365" i="26"/>
  <c r="K365" i="19"/>
  <c r="R365" i="26"/>
  <c r="R365" i="19"/>
  <c r="T369" i="26"/>
  <c r="T369" i="19"/>
  <c r="I369" i="26"/>
  <c r="I369" i="19"/>
  <c r="O369" i="26"/>
  <c r="O369" i="19"/>
  <c r="V369" i="26"/>
  <c r="V369" i="19"/>
  <c r="F369" i="26"/>
  <c r="F369" i="19"/>
  <c r="Q373" i="26"/>
  <c r="Q373" i="19"/>
  <c r="S373" i="26"/>
  <c r="S373" i="19"/>
  <c r="C373" i="26"/>
  <c r="C373" i="19"/>
  <c r="J373" i="26"/>
  <c r="J373" i="19"/>
  <c r="D377" i="26"/>
  <c r="D377" i="19"/>
  <c r="H377" i="26"/>
  <c r="H377" i="19"/>
  <c r="G377" i="26"/>
  <c r="G377" i="19"/>
  <c r="N377" i="26"/>
  <c r="N377" i="19"/>
  <c r="L381" i="26"/>
  <c r="L381" i="19"/>
  <c r="P381" i="26"/>
  <c r="P381" i="19"/>
  <c r="K381" i="26"/>
  <c r="K381" i="19"/>
  <c r="R381" i="26"/>
  <c r="R381" i="19"/>
  <c r="T385" i="26"/>
  <c r="T385" i="19"/>
  <c r="I385" i="26"/>
  <c r="I385" i="19"/>
  <c r="O385" i="26"/>
  <c r="O385" i="19"/>
  <c r="V385" i="26"/>
  <c r="V385" i="19"/>
  <c r="F385" i="26"/>
  <c r="F385" i="19"/>
  <c r="Q389" i="26"/>
  <c r="Q389" i="19"/>
  <c r="S389" i="26"/>
  <c r="S389" i="19"/>
  <c r="C389" i="26"/>
  <c r="C389" i="19"/>
  <c r="J389" i="26"/>
  <c r="J389" i="19"/>
  <c r="D393" i="26"/>
  <c r="D393" i="19"/>
  <c r="H393" i="26"/>
  <c r="H393" i="19"/>
  <c r="G393" i="26"/>
  <c r="G393" i="19"/>
  <c r="N393" i="26"/>
  <c r="N393" i="19"/>
  <c r="L397" i="26"/>
  <c r="L397" i="19"/>
  <c r="P397" i="26"/>
  <c r="P397" i="19"/>
  <c r="K397" i="26"/>
  <c r="K397" i="19"/>
  <c r="R397" i="26"/>
  <c r="R397" i="19"/>
  <c r="Q390" i="26"/>
  <c r="Q390" i="19"/>
  <c r="Q338" i="26"/>
  <c r="Q338" i="19"/>
  <c r="U338" i="26"/>
  <c r="U338" i="19"/>
  <c r="L338" i="26"/>
  <c r="L338" i="19"/>
  <c r="K338" i="26"/>
  <c r="K338" i="19"/>
  <c r="R338" i="26"/>
  <c r="R338" i="19"/>
  <c r="Q342" i="26"/>
  <c r="Q342" i="19"/>
  <c r="U342" i="26"/>
  <c r="U342" i="19"/>
  <c r="L342" i="26"/>
  <c r="L342" i="19"/>
  <c r="K342" i="26"/>
  <c r="K342" i="19"/>
  <c r="R342" i="26"/>
  <c r="R342" i="19"/>
  <c r="Q346" i="26"/>
  <c r="Q346" i="19"/>
  <c r="U346" i="26"/>
  <c r="U346" i="19"/>
  <c r="L346" i="26"/>
  <c r="L346" i="19"/>
  <c r="K346" i="26"/>
  <c r="K346" i="19"/>
  <c r="R346" i="26"/>
  <c r="R346" i="19"/>
  <c r="Q350" i="26"/>
  <c r="Q350" i="19"/>
  <c r="U350" i="26"/>
  <c r="U350" i="19"/>
  <c r="L350" i="26"/>
  <c r="L350" i="19"/>
  <c r="K350" i="26"/>
  <c r="K350" i="19"/>
  <c r="R350" i="26"/>
  <c r="R350" i="19"/>
  <c r="Q354" i="26"/>
  <c r="Q354" i="19"/>
  <c r="U354" i="26"/>
  <c r="U354" i="19"/>
  <c r="L354" i="26"/>
  <c r="L354" i="19"/>
  <c r="K354" i="26"/>
  <c r="K354" i="19"/>
  <c r="R354" i="26"/>
  <c r="R354" i="19"/>
  <c r="Q358" i="26"/>
  <c r="Q358" i="19"/>
  <c r="U358" i="26"/>
  <c r="U358" i="19"/>
  <c r="L358" i="26"/>
  <c r="L358" i="19"/>
  <c r="K358" i="26"/>
  <c r="K358" i="19"/>
  <c r="R358" i="26"/>
  <c r="R358" i="19"/>
  <c r="P362" i="26"/>
  <c r="P362" i="19"/>
  <c r="E362" i="26"/>
  <c r="E362" i="19"/>
  <c r="S362" i="26"/>
  <c r="S362" i="19"/>
  <c r="C362" i="26"/>
  <c r="C362" i="19"/>
  <c r="J362" i="26"/>
  <c r="J362" i="19"/>
  <c r="U366" i="26"/>
  <c r="U366" i="19"/>
  <c r="L366" i="26"/>
  <c r="L366" i="19"/>
  <c r="K366" i="26"/>
  <c r="K366" i="19"/>
  <c r="R366" i="26"/>
  <c r="R366" i="19"/>
  <c r="P370" i="26"/>
  <c r="P370" i="19"/>
  <c r="E370" i="26"/>
  <c r="E370" i="19"/>
  <c r="S370" i="26"/>
  <c r="S370" i="19"/>
  <c r="C370" i="26"/>
  <c r="C370" i="19"/>
  <c r="J370" i="26"/>
  <c r="J370" i="19"/>
  <c r="U374" i="26"/>
  <c r="U374" i="19"/>
  <c r="L374" i="26"/>
  <c r="L374" i="19"/>
  <c r="K374" i="26"/>
  <c r="K374" i="19"/>
  <c r="R374" i="26"/>
  <c r="R374" i="19"/>
  <c r="P378" i="26"/>
  <c r="P378" i="19"/>
  <c r="E378" i="26"/>
  <c r="E378" i="19"/>
  <c r="S378" i="26"/>
  <c r="S378" i="19"/>
  <c r="C378" i="26"/>
  <c r="C378" i="19"/>
  <c r="J378" i="26"/>
  <c r="J378" i="19"/>
  <c r="U382" i="26"/>
  <c r="U382" i="19"/>
  <c r="L382" i="26"/>
  <c r="L382" i="19"/>
  <c r="K382" i="26"/>
  <c r="K382" i="19"/>
  <c r="R382" i="26"/>
  <c r="R382" i="19"/>
  <c r="P386" i="26"/>
  <c r="P386" i="19"/>
  <c r="E386" i="26"/>
  <c r="E386" i="19"/>
  <c r="S386" i="26"/>
  <c r="S386" i="19"/>
  <c r="C386" i="26"/>
  <c r="C386" i="19"/>
  <c r="J386" i="26"/>
  <c r="J386" i="19"/>
  <c r="U390" i="26"/>
  <c r="U390" i="19"/>
  <c r="L390" i="26"/>
  <c r="L390" i="19"/>
  <c r="K390" i="26"/>
  <c r="K390" i="19"/>
  <c r="R390" i="26"/>
  <c r="R390" i="19"/>
  <c r="P394" i="26"/>
  <c r="P394" i="19"/>
  <c r="E394" i="26"/>
  <c r="E394" i="19"/>
  <c r="S394" i="26"/>
  <c r="S394" i="19"/>
  <c r="C394" i="26"/>
  <c r="C394" i="19"/>
  <c r="J394" i="26"/>
  <c r="J394" i="19"/>
  <c r="U398" i="26"/>
  <c r="U398" i="19"/>
  <c r="L398" i="26"/>
  <c r="L398" i="19"/>
  <c r="K398" i="26"/>
  <c r="K398" i="19"/>
  <c r="R398" i="26"/>
  <c r="R398" i="19"/>
  <c r="S296" i="26"/>
  <c r="S296" i="19"/>
  <c r="I296" i="26"/>
  <c r="I296" i="19"/>
  <c r="U296" i="26"/>
  <c r="U296" i="19"/>
  <c r="V296" i="26"/>
  <c r="V296" i="19"/>
  <c r="F296" i="26"/>
  <c r="F296" i="19"/>
  <c r="U300" i="26"/>
  <c r="U300" i="19"/>
  <c r="T300" i="26"/>
  <c r="T300" i="19"/>
  <c r="S300" i="26"/>
  <c r="S300" i="19"/>
  <c r="V300" i="26"/>
  <c r="V300" i="19"/>
  <c r="F300" i="26"/>
  <c r="F300" i="19"/>
  <c r="U304" i="26"/>
  <c r="U304" i="19"/>
  <c r="T304" i="26"/>
  <c r="T304" i="19"/>
  <c r="S304" i="26"/>
  <c r="S304" i="19"/>
  <c r="V304" i="26"/>
  <c r="V304" i="19"/>
  <c r="F304" i="26"/>
  <c r="F304" i="19"/>
  <c r="U308" i="26"/>
  <c r="U308" i="19"/>
  <c r="T308" i="26"/>
  <c r="T308" i="19"/>
  <c r="S308" i="26"/>
  <c r="S308" i="19"/>
  <c r="V308" i="26"/>
  <c r="V308" i="19"/>
  <c r="F308" i="26"/>
  <c r="F308" i="19"/>
  <c r="G312" i="26"/>
  <c r="G312" i="19"/>
  <c r="U312" i="26"/>
  <c r="U312" i="19"/>
  <c r="T312" i="26"/>
  <c r="T312" i="19"/>
  <c r="V312" i="26"/>
  <c r="V312" i="19"/>
  <c r="F312" i="26"/>
  <c r="F312" i="19"/>
  <c r="S316" i="26"/>
  <c r="S316" i="19"/>
  <c r="U316" i="26"/>
  <c r="U316" i="19"/>
  <c r="T316" i="26"/>
  <c r="T316" i="19"/>
  <c r="V316" i="26"/>
  <c r="V316" i="19"/>
  <c r="F316" i="26"/>
  <c r="F316" i="19"/>
  <c r="G320" i="26"/>
  <c r="G320" i="19"/>
  <c r="U320" i="26"/>
  <c r="U320" i="19"/>
  <c r="T320" i="26"/>
  <c r="T320" i="19"/>
  <c r="V320" i="26"/>
  <c r="V320" i="19"/>
  <c r="F320" i="26"/>
  <c r="F320" i="19"/>
  <c r="S324" i="26"/>
  <c r="S324" i="19"/>
  <c r="U324" i="26"/>
  <c r="U324" i="19"/>
  <c r="T324" i="26"/>
  <c r="T324" i="19"/>
  <c r="V324" i="26"/>
  <c r="V324" i="19"/>
  <c r="F324" i="26"/>
  <c r="F324" i="19"/>
  <c r="G328" i="26"/>
  <c r="G328" i="19"/>
  <c r="U328" i="26"/>
  <c r="U328" i="19"/>
  <c r="T328" i="26"/>
  <c r="T328" i="19"/>
  <c r="V328" i="26"/>
  <c r="V328" i="19"/>
  <c r="F328" i="26"/>
  <c r="F328" i="19"/>
  <c r="S332" i="26"/>
  <c r="S332" i="19"/>
  <c r="U332" i="26"/>
  <c r="U332" i="19"/>
  <c r="T332" i="26"/>
  <c r="T332" i="19"/>
  <c r="V332" i="26"/>
  <c r="V332" i="19"/>
  <c r="F332" i="26"/>
  <c r="F332" i="19"/>
  <c r="G336" i="26"/>
  <c r="G336" i="19"/>
  <c r="T336" i="26"/>
  <c r="T336" i="19"/>
  <c r="K336" i="26"/>
  <c r="K336" i="19"/>
  <c r="N336" i="26"/>
  <c r="N336" i="19"/>
  <c r="F336" i="26"/>
  <c r="F336" i="19"/>
  <c r="H340" i="26"/>
  <c r="H340" i="19"/>
  <c r="T340" i="26"/>
  <c r="T340" i="19"/>
  <c r="O340" i="26"/>
  <c r="O340" i="19"/>
  <c r="V340" i="26"/>
  <c r="V340" i="19"/>
  <c r="F340" i="26"/>
  <c r="F340" i="19"/>
  <c r="H344" i="26"/>
  <c r="H344" i="19"/>
  <c r="T344" i="26"/>
  <c r="T344" i="19"/>
  <c r="O344" i="26"/>
  <c r="O344" i="19"/>
  <c r="V344" i="26"/>
  <c r="V344" i="19"/>
  <c r="F344" i="26"/>
  <c r="F344" i="19"/>
  <c r="H348" i="26"/>
  <c r="H348" i="19"/>
  <c r="T348" i="26"/>
  <c r="T348" i="19"/>
  <c r="O348" i="26"/>
  <c r="O348" i="19"/>
  <c r="V348" i="26"/>
  <c r="V348" i="19"/>
  <c r="F348" i="26"/>
  <c r="F348" i="19"/>
  <c r="H352" i="26"/>
  <c r="H352" i="19"/>
  <c r="T352" i="26"/>
  <c r="T352" i="19"/>
  <c r="O352" i="26"/>
  <c r="O352" i="19"/>
  <c r="V352" i="26"/>
  <c r="V352" i="19"/>
  <c r="F352" i="26"/>
  <c r="F352" i="19"/>
  <c r="H356" i="26"/>
  <c r="H356" i="19"/>
  <c r="T356" i="26"/>
  <c r="T356" i="19"/>
  <c r="O356" i="26"/>
  <c r="O356" i="19"/>
  <c r="V356" i="26"/>
  <c r="V356" i="19"/>
  <c r="F356" i="26"/>
  <c r="F356" i="19"/>
  <c r="H360" i="26"/>
  <c r="H360" i="19"/>
  <c r="T360" i="26"/>
  <c r="T360" i="19"/>
  <c r="O360" i="26"/>
  <c r="O360" i="19"/>
  <c r="V360" i="26"/>
  <c r="V360" i="19"/>
  <c r="F360" i="26"/>
  <c r="F360" i="19"/>
  <c r="H364" i="26"/>
  <c r="H364" i="19"/>
  <c r="T364" i="26"/>
  <c r="T364" i="19"/>
  <c r="O364" i="26"/>
  <c r="O364" i="19"/>
  <c r="V364" i="26"/>
  <c r="V364" i="19"/>
  <c r="F364" i="26"/>
  <c r="F364" i="19"/>
  <c r="H368" i="26"/>
  <c r="H368" i="19"/>
  <c r="T368" i="26"/>
  <c r="T368" i="19"/>
  <c r="O368" i="26"/>
  <c r="O368" i="19"/>
  <c r="V368" i="26"/>
  <c r="V368" i="19"/>
  <c r="F368" i="26"/>
  <c r="F368" i="19"/>
  <c r="H372" i="26"/>
  <c r="H372" i="19"/>
  <c r="T372" i="26"/>
  <c r="T372" i="19"/>
  <c r="O372" i="26"/>
  <c r="O372" i="19"/>
  <c r="V372" i="26"/>
  <c r="V372" i="19"/>
  <c r="F372" i="26"/>
  <c r="F372" i="19"/>
  <c r="H376" i="26"/>
  <c r="H376" i="19"/>
  <c r="T376" i="26"/>
  <c r="T376" i="19"/>
  <c r="O376" i="26"/>
  <c r="O376" i="19"/>
  <c r="V376" i="26"/>
  <c r="V376" i="19"/>
  <c r="F376" i="26"/>
  <c r="F376" i="19"/>
  <c r="H380" i="26"/>
  <c r="H380" i="19"/>
  <c r="T380" i="26"/>
  <c r="T380" i="19"/>
  <c r="O380" i="26"/>
  <c r="O380" i="19"/>
  <c r="V380" i="26"/>
  <c r="V380" i="19"/>
  <c r="F380" i="26"/>
  <c r="F380" i="19"/>
  <c r="H384" i="26"/>
  <c r="H384" i="19"/>
  <c r="T384" i="26"/>
  <c r="T384" i="19"/>
  <c r="O384" i="26"/>
  <c r="O384" i="19"/>
  <c r="V384" i="26"/>
  <c r="V384" i="19"/>
  <c r="F384" i="26"/>
  <c r="F384" i="19"/>
  <c r="H388" i="26"/>
  <c r="H388" i="19"/>
  <c r="T388" i="26"/>
  <c r="T388" i="19"/>
  <c r="O388" i="26"/>
  <c r="O388" i="19"/>
  <c r="V388" i="26"/>
  <c r="V388" i="19"/>
  <c r="F388" i="26"/>
  <c r="F388" i="19"/>
  <c r="H392" i="26"/>
  <c r="H392" i="19"/>
  <c r="T392" i="26"/>
  <c r="T392" i="19"/>
  <c r="O392" i="26"/>
  <c r="O392" i="19"/>
  <c r="V392" i="26"/>
  <c r="V392" i="19"/>
  <c r="F392" i="26"/>
  <c r="F392" i="19"/>
  <c r="U396" i="26"/>
  <c r="U396" i="19"/>
  <c r="L396" i="26"/>
  <c r="L396" i="19"/>
  <c r="K396" i="26"/>
  <c r="K396" i="19"/>
  <c r="R396" i="26"/>
  <c r="R396" i="19"/>
  <c r="W144" i="26"/>
  <c r="W159" i="26"/>
  <c r="U202" i="26"/>
  <c r="U202" i="19"/>
  <c r="C204" i="26"/>
  <c r="C204" i="19"/>
  <c r="D205" i="26"/>
  <c r="D205" i="19"/>
  <c r="E206" i="26"/>
  <c r="E206" i="19"/>
  <c r="G207" i="26"/>
  <c r="G207" i="19"/>
  <c r="H208" i="26"/>
  <c r="H208" i="19"/>
  <c r="I209" i="26"/>
  <c r="I209" i="19"/>
  <c r="K210" i="26"/>
  <c r="K210" i="19"/>
  <c r="L211" i="26"/>
  <c r="L211" i="19"/>
  <c r="M212" i="26"/>
  <c r="M212" i="19"/>
  <c r="V204" i="26"/>
  <c r="V204" i="19"/>
  <c r="F204" i="26"/>
  <c r="F204" i="19"/>
  <c r="J208" i="26"/>
  <c r="J208" i="19"/>
  <c r="N212" i="26"/>
  <c r="N212" i="19"/>
  <c r="J211" i="26"/>
  <c r="J211" i="19"/>
  <c r="W169" i="26"/>
  <c r="W183" i="26"/>
  <c r="W189" i="26"/>
  <c r="W197" i="26"/>
  <c r="C203" i="26"/>
  <c r="C203" i="19"/>
  <c r="I204" i="26"/>
  <c r="I204" i="19"/>
  <c r="K205" i="26"/>
  <c r="K205" i="19"/>
  <c r="L206" i="26"/>
  <c r="L206" i="19"/>
  <c r="M207" i="26"/>
  <c r="M207" i="19"/>
  <c r="T208" i="26"/>
  <c r="T208" i="19"/>
  <c r="U209" i="26"/>
  <c r="U209" i="19"/>
  <c r="H211" i="26"/>
  <c r="H211" i="19"/>
  <c r="O212" i="26"/>
  <c r="O212" i="19"/>
  <c r="J205" i="26"/>
  <c r="J205" i="19"/>
  <c r="N209" i="26"/>
  <c r="N209" i="19"/>
  <c r="C206" i="26"/>
  <c r="C206" i="19"/>
  <c r="D207" i="26"/>
  <c r="D207" i="19"/>
  <c r="E208" i="26"/>
  <c r="E208" i="19"/>
  <c r="J202" i="26"/>
  <c r="J202" i="19"/>
  <c r="N206" i="26"/>
  <c r="N206" i="19"/>
  <c r="U203" i="26"/>
  <c r="U203" i="19"/>
  <c r="U207" i="26"/>
  <c r="U207" i="19"/>
  <c r="N203" i="26"/>
  <c r="N203" i="19"/>
  <c r="I203" i="26"/>
  <c r="I203" i="19"/>
  <c r="K204" i="26"/>
  <c r="K204" i="19"/>
  <c r="H210" i="26"/>
  <c r="H210" i="19"/>
  <c r="I211" i="26"/>
  <c r="I211" i="19"/>
  <c r="K212" i="26"/>
  <c r="K212" i="19"/>
  <c r="V210" i="26"/>
  <c r="V210" i="19"/>
  <c r="F210" i="26"/>
  <c r="F210" i="19"/>
  <c r="U211" i="26"/>
  <c r="U211" i="19"/>
  <c r="R207" i="26"/>
  <c r="R207" i="19"/>
  <c r="E202" i="26"/>
  <c r="E202" i="19"/>
  <c r="G203" i="26"/>
  <c r="G203" i="19"/>
  <c r="H204" i="26"/>
  <c r="H204" i="19"/>
  <c r="I205" i="26"/>
  <c r="I205" i="19"/>
  <c r="K206" i="26"/>
  <c r="K206" i="19"/>
  <c r="L207" i="26"/>
  <c r="L207" i="19"/>
  <c r="M208" i="26"/>
  <c r="M208" i="19"/>
  <c r="O209" i="26"/>
  <c r="O209" i="19"/>
  <c r="P210" i="26"/>
  <c r="P210" i="19"/>
  <c r="Q211" i="26"/>
  <c r="Q211" i="19"/>
  <c r="S212" i="26"/>
  <c r="S212" i="19"/>
  <c r="W152" i="26"/>
  <c r="R204" i="26"/>
  <c r="R204" i="19"/>
  <c r="V208" i="26"/>
  <c r="V208" i="19"/>
  <c r="F208" i="26"/>
  <c r="F208" i="19"/>
  <c r="J212" i="26"/>
  <c r="J212" i="19"/>
  <c r="V211" i="26"/>
  <c r="V211" i="19"/>
  <c r="F211" i="26"/>
  <c r="F211" i="19"/>
  <c r="W161" i="26"/>
  <c r="W167" i="26"/>
  <c r="W181" i="26"/>
  <c r="W195" i="26"/>
  <c r="W201" i="26"/>
  <c r="G202" i="26"/>
  <c r="G202" i="19"/>
  <c r="H203" i="26"/>
  <c r="H203" i="19"/>
  <c r="O204" i="26"/>
  <c r="O204" i="19"/>
  <c r="P205" i="26"/>
  <c r="P205" i="19"/>
  <c r="Q206" i="26"/>
  <c r="Q206" i="19"/>
  <c r="S207" i="26"/>
  <c r="S207" i="19"/>
  <c r="E209" i="26"/>
  <c r="E209" i="19"/>
  <c r="G210" i="26"/>
  <c r="G210" i="19"/>
  <c r="M211" i="26"/>
  <c r="M211" i="19"/>
  <c r="T212" i="26"/>
  <c r="T212" i="19"/>
  <c r="V205" i="26"/>
  <c r="V205" i="19"/>
  <c r="F205" i="26"/>
  <c r="F205" i="19"/>
  <c r="J209" i="26"/>
  <c r="J209" i="19"/>
  <c r="H206" i="26"/>
  <c r="H206" i="19"/>
  <c r="I207" i="26"/>
  <c r="I207" i="19"/>
  <c r="K208" i="26"/>
  <c r="K208" i="19"/>
  <c r="V202" i="26"/>
  <c r="V202" i="19"/>
  <c r="F202" i="26"/>
  <c r="F202" i="19"/>
  <c r="J206" i="26"/>
  <c r="J206" i="19"/>
  <c r="E203" i="26"/>
  <c r="E203" i="19"/>
  <c r="E207" i="26"/>
  <c r="E207" i="19"/>
  <c r="J203" i="26"/>
  <c r="J203" i="19"/>
  <c r="H202" i="26"/>
  <c r="H202" i="19"/>
  <c r="O203" i="26"/>
  <c r="O203" i="19"/>
  <c r="P204" i="26"/>
  <c r="P204" i="19"/>
  <c r="M210" i="26"/>
  <c r="M210" i="19"/>
  <c r="O211" i="26"/>
  <c r="O211" i="19"/>
  <c r="P212" i="26"/>
  <c r="P212" i="19"/>
  <c r="W150" i="26"/>
  <c r="W158" i="26"/>
  <c r="R210" i="26"/>
  <c r="R210" i="19"/>
  <c r="E211" i="26"/>
  <c r="E211" i="19"/>
  <c r="N207" i="26"/>
  <c r="N207" i="19"/>
  <c r="W145" i="26"/>
  <c r="K202" i="26"/>
  <c r="K202" i="19"/>
  <c r="L203" i="26"/>
  <c r="L203" i="19"/>
  <c r="M204" i="26"/>
  <c r="M204" i="19"/>
  <c r="O205" i="26"/>
  <c r="O205" i="19"/>
  <c r="P206" i="26"/>
  <c r="P206" i="19"/>
  <c r="Q207" i="26"/>
  <c r="Q207" i="19"/>
  <c r="S208" i="26"/>
  <c r="S208" i="19"/>
  <c r="T209" i="26"/>
  <c r="T209" i="19"/>
  <c r="U210" i="26"/>
  <c r="U210" i="19"/>
  <c r="C212" i="26"/>
  <c r="C212" i="19"/>
  <c r="N204" i="26"/>
  <c r="N204" i="19"/>
  <c r="R208" i="26"/>
  <c r="R208" i="19"/>
  <c r="V212" i="26"/>
  <c r="V212" i="19"/>
  <c r="F212" i="26"/>
  <c r="F212" i="19"/>
  <c r="R211" i="26"/>
  <c r="R211" i="19"/>
  <c r="W165" i="26"/>
  <c r="W173" i="26"/>
  <c r="W179" i="26"/>
  <c r="W193" i="26"/>
  <c r="L202" i="26"/>
  <c r="L202" i="19"/>
  <c r="M203" i="26"/>
  <c r="M203" i="19"/>
  <c r="T204" i="26"/>
  <c r="T204" i="19"/>
  <c r="U205" i="26"/>
  <c r="U205" i="19"/>
  <c r="C207" i="26"/>
  <c r="C207" i="19"/>
  <c r="I208" i="26"/>
  <c r="I208" i="19"/>
  <c r="K209" i="26"/>
  <c r="K209" i="19"/>
  <c r="L210" i="26"/>
  <c r="L210" i="19"/>
  <c r="S211" i="26"/>
  <c r="S211" i="19"/>
  <c r="R205" i="26"/>
  <c r="R205" i="19"/>
  <c r="V209" i="26"/>
  <c r="V209" i="19"/>
  <c r="F209" i="26"/>
  <c r="F209" i="19"/>
  <c r="W148" i="26"/>
  <c r="M206" i="26"/>
  <c r="M206" i="19"/>
  <c r="O207" i="26"/>
  <c r="O207" i="19"/>
  <c r="P208" i="26"/>
  <c r="P208" i="19"/>
  <c r="W146" i="26"/>
  <c r="W154" i="26"/>
  <c r="R202" i="26"/>
  <c r="R202" i="19"/>
  <c r="V206" i="26"/>
  <c r="V206" i="19"/>
  <c r="F206" i="26"/>
  <c r="F206" i="19"/>
  <c r="K203" i="26"/>
  <c r="K203" i="19"/>
  <c r="K207" i="26"/>
  <c r="K207" i="19"/>
  <c r="V203" i="26"/>
  <c r="V203" i="19"/>
  <c r="F203" i="26"/>
  <c r="F203" i="19"/>
  <c r="M202" i="26"/>
  <c r="M202" i="19"/>
  <c r="T203" i="26"/>
  <c r="T203" i="19"/>
  <c r="U204" i="26"/>
  <c r="U204" i="19"/>
  <c r="S210" i="26"/>
  <c r="S210" i="19"/>
  <c r="T211" i="26"/>
  <c r="T211" i="19"/>
  <c r="U212" i="26"/>
  <c r="U212" i="19"/>
  <c r="N210" i="26"/>
  <c r="N210" i="19"/>
  <c r="K211" i="26"/>
  <c r="K211" i="19"/>
  <c r="W147" i="26"/>
  <c r="J207" i="26"/>
  <c r="J207" i="19"/>
  <c r="P202" i="26"/>
  <c r="P202" i="19"/>
  <c r="Q203" i="26"/>
  <c r="Q203" i="19"/>
  <c r="S204" i="26"/>
  <c r="S204" i="19"/>
  <c r="T205" i="26"/>
  <c r="T205" i="19"/>
  <c r="U206" i="26"/>
  <c r="U206" i="19"/>
  <c r="C208" i="26"/>
  <c r="C208" i="19"/>
  <c r="D209" i="26"/>
  <c r="D209" i="19"/>
  <c r="E210" i="26"/>
  <c r="E210" i="19"/>
  <c r="G211" i="26"/>
  <c r="G211" i="19"/>
  <c r="H212" i="26"/>
  <c r="H212" i="19"/>
  <c r="J204" i="26"/>
  <c r="J204" i="19"/>
  <c r="N208" i="26"/>
  <c r="N208" i="19"/>
  <c r="R212" i="26"/>
  <c r="R212" i="19"/>
  <c r="W151" i="26"/>
  <c r="N211" i="26"/>
  <c r="N211" i="19"/>
  <c r="W171" i="26"/>
  <c r="W177" i="26"/>
  <c r="W185" i="26"/>
  <c r="W191" i="26"/>
  <c r="Q202" i="26"/>
  <c r="Q202" i="19"/>
  <c r="S203" i="26"/>
  <c r="S203" i="19"/>
  <c r="E205" i="26"/>
  <c r="E205" i="19"/>
  <c r="G206" i="26"/>
  <c r="G206" i="19"/>
  <c r="H207" i="26"/>
  <c r="H207" i="19"/>
  <c r="O208" i="26"/>
  <c r="O208" i="19"/>
  <c r="P209" i="26"/>
  <c r="P209" i="19"/>
  <c r="Q210" i="26"/>
  <c r="Q210" i="19"/>
  <c r="I212" i="26"/>
  <c r="I212" i="19"/>
  <c r="N205" i="26"/>
  <c r="N205" i="19"/>
  <c r="R209" i="19"/>
  <c r="R209" i="26"/>
  <c r="S206" i="26"/>
  <c r="S206" i="19"/>
  <c r="T207" i="26"/>
  <c r="T207" i="19"/>
  <c r="U208" i="26"/>
  <c r="U208" i="19"/>
  <c r="N202" i="26"/>
  <c r="N202" i="19"/>
  <c r="R206" i="26"/>
  <c r="R206" i="19"/>
  <c r="P203" i="26"/>
  <c r="P203" i="19"/>
  <c r="P207" i="26"/>
  <c r="P207" i="19"/>
  <c r="R203" i="26"/>
  <c r="R203" i="19"/>
  <c r="S202" i="26"/>
  <c r="S202" i="19"/>
  <c r="E204" i="26"/>
  <c r="E204" i="19"/>
  <c r="C210" i="26"/>
  <c r="C210" i="19"/>
  <c r="D211" i="26"/>
  <c r="D211" i="19"/>
  <c r="E212" i="26"/>
  <c r="E212" i="19"/>
  <c r="J210" i="26"/>
  <c r="J210" i="19"/>
  <c r="P211" i="26"/>
  <c r="P211" i="19"/>
  <c r="V207" i="26"/>
  <c r="V207" i="19"/>
  <c r="F207" i="26"/>
  <c r="F207" i="19"/>
  <c r="C223" i="26"/>
  <c r="C223" i="19"/>
  <c r="S234" i="26"/>
  <c r="S234" i="19"/>
  <c r="C238" i="26"/>
  <c r="C238" i="19"/>
  <c r="K244" i="26"/>
  <c r="K244" i="19"/>
  <c r="P213" i="26"/>
  <c r="P213" i="19"/>
  <c r="G213" i="26"/>
  <c r="G213" i="19"/>
  <c r="F217" i="26"/>
  <c r="F217" i="19"/>
  <c r="I217" i="26"/>
  <c r="I217" i="19"/>
  <c r="E221" i="26"/>
  <c r="E221" i="19"/>
  <c r="H221" i="26"/>
  <c r="H221" i="19"/>
  <c r="U233" i="26"/>
  <c r="U233" i="19"/>
  <c r="J237" i="26"/>
  <c r="J237" i="19"/>
  <c r="E241" i="26"/>
  <c r="E241" i="19"/>
  <c r="T230" i="26"/>
  <c r="T230" i="19"/>
  <c r="P241" i="26"/>
  <c r="P241" i="19"/>
  <c r="D248" i="26"/>
  <c r="D248" i="19"/>
  <c r="M226" i="26"/>
  <c r="M226" i="19"/>
  <c r="F230" i="26"/>
  <c r="F230" i="19"/>
  <c r="I238" i="26"/>
  <c r="I238" i="19"/>
  <c r="Q242" i="26"/>
  <c r="Q242" i="19"/>
  <c r="C221" i="26"/>
  <c r="C221" i="19"/>
  <c r="G228" i="26"/>
  <c r="G228" i="19"/>
  <c r="K233" i="26"/>
  <c r="K233" i="19"/>
  <c r="O242" i="26"/>
  <c r="O242" i="19"/>
  <c r="D247" i="26"/>
  <c r="D247" i="19"/>
  <c r="E248" i="26"/>
  <c r="E248" i="19"/>
  <c r="K215" i="26"/>
  <c r="K215" i="19"/>
  <c r="T219" i="26"/>
  <c r="T219" i="19"/>
  <c r="V227" i="26"/>
  <c r="V227" i="19"/>
  <c r="F227" i="26"/>
  <c r="F227" i="19"/>
  <c r="I227" i="26"/>
  <c r="I227" i="19"/>
  <c r="V231" i="26"/>
  <c r="V231" i="19"/>
  <c r="F231" i="26"/>
  <c r="F231" i="19"/>
  <c r="I231" i="26"/>
  <c r="I231" i="19"/>
  <c r="N235" i="26"/>
  <c r="N235" i="19"/>
  <c r="Q235" i="26"/>
  <c r="Q235" i="19"/>
  <c r="V239" i="26"/>
  <c r="V239" i="19"/>
  <c r="F239" i="26"/>
  <c r="F239" i="19"/>
  <c r="I239" i="26"/>
  <c r="I239" i="19"/>
  <c r="N243" i="26"/>
  <c r="N243" i="19"/>
  <c r="Q243" i="26"/>
  <c r="Q243" i="19"/>
  <c r="V247" i="26"/>
  <c r="V247" i="19"/>
  <c r="F247" i="26"/>
  <c r="F247" i="19"/>
  <c r="S218" i="26"/>
  <c r="S218" i="19"/>
  <c r="S222" i="26"/>
  <c r="S222" i="19"/>
  <c r="S226" i="26"/>
  <c r="S226" i="19"/>
  <c r="D229" i="26"/>
  <c r="D229" i="19"/>
  <c r="P230" i="26"/>
  <c r="P230" i="19"/>
  <c r="P232" i="26"/>
  <c r="P232" i="19"/>
  <c r="H234" i="26"/>
  <c r="H234" i="19"/>
  <c r="H236" i="26"/>
  <c r="H236" i="19"/>
  <c r="T237" i="26"/>
  <c r="T237" i="19"/>
  <c r="T239" i="26"/>
  <c r="T239" i="19"/>
  <c r="L241" i="26"/>
  <c r="L241" i="19"/>
  <c r="L243" i="26"/>
  <c r="L243" i="19"/>
  <c r="H246" i="26"/>
  <c r="H246" i="19"/>
  <c r="P247" i="26"/>
  <c r="P247" i="19"/>
  <c r="Q248" i="26"/>
  <c r="Q248" i="19"/>
  <c r="G216" i="26"/>
  <c r="G216" i="19"/>
  <c r="F216" i="26"/>
  <c r="F216" i="19"/>
  <c r="D216" i="26"/>
  <c r="D216" i="19"/>
  <c r="E216" i="26"/>
  <c r="E216" i="19"/>
  <c r="J220" i="26"/>
  <c r="J220" i="19"/>
  <c r="M220" i="26"/>
  <c r="M220" i="19"/>
  <c r="P220" i="26"/>
  <c r="P220" i="19"/>
  <c r="V224" i="26"/>
  <c r="V224" i="19"/>
  <c r="F224" i="26"/>
  <c r="F224" i="19"/>
  <c r="I224" i="26"/>
  <c r="I224" i="19"/>
  <c r="L224" i="26"/>
  <c r="L224" i="19"/>
  <c r="R228" i="26"/>
  <c r="R228" i="19"/>
  <c r="U228" i="26"/>
  <c r="U228" i="19"/>
  <c r="E228" i="26"/>
  <c r="E228" i="19"/>
  <c r="J232" i="26"/>
  <c r="J232" i="19"/>
  <c r="M232" i="26"/>
  <c r="M232" i="19"/>
  <c r="R236" i="26"/>
  <c r="R236" i="19"/>
  <c r="U236" i="26"/>
  <c r="U236" i="19"/>
  <c r="E236" i="26"/>
  <c r="E236" i="19"/>
  <c r="J240" i="26"/>
  <c r="J240" i="19"/>
  <c r="M240" i="26"/>
  <c r="M240" i="19"/>
  <c r="R244" i="26"/>
  <c r="R244" i="19"/>
  <c r="U244" i="26"/>
  <c r="U244" i="19"/>
  <c r="E244" i="26"/>
  <c r="E244" i="19"/>
  <c r="J248" i="26"/>
  <c r="J248" i="19"/>
  <c r="T245" i="26"/>
  <c r="T245" i="19"/>
  <c r="K245" i="26"/>
  <c r="K245" i="19"/>
  <c r="O245" i="26"/>
  <c r="O245" i="19"/>
  <c r="N245" i="26"/>
  <c r="N245" i="19"/>
  <c r="Q245" i="26"/>
  <c r="Q245" i="19"/>
  <c r="T249" i="26"/>
  <c r="T249" i="19"/>
  <c r="C249" i="26"/>
  <c r="C249" i="19"/>
  <c r="G249" i="26"/>
  <c r="G249" i="19"/>
  <c r="J249" i="26"/>
  <c r="J249" i="19"/>
  <c r="M249" i="26"/>
  <c r="M249" i="19"/>
  <c r="K228" i="26"/>
  <c r="K228" i="19"/>
  <c r="C230" i="26"/>
  <c r="C230" i="19"/>
  <c r="O239" i="26"/>
  <c r="O239" i="19"/>
  <c r="Q247" i="26"/>
  <c r="Q247" i="19"/>
  <c r="N213" i="26"/>
  <c r="N213" i="19"/>
  <c r="R221" i="26"/>
  <c r="R221" i="19"/>
  <c r="Q225" i="26"/>
  <c r="Q225" i="19"/>
  <c r="J229" i="26"/>
  <c r="J229" i="19"/>
  <c r="U241" i="26"/>
  <c r="U241" i="19"/>
  <c r="G223" i="26"/>
  <c r="G223" i="19"/>
  <c r="D236" i="26"/>
  <c r="D236" i="19"/>
  <c r="K217" i="26"/>
  <c r="K217" i="19"/>
  <c r="O220" i="26"/>
  <c r="O220" i="19"/>
  <c r="S223" i="26"/>
  <c r="S223" i="19"/>
  <c r="C227" i="26"/>
  <c r="C227" i="19"/>
  <c r="S228" i="26"/>
  <c r="S228" i="19"/>
  <c r="K230" i="26"/>
  <c r="K230" i="19"/>
  <c r="C232" i="26"/>
  <c r="C232" i="19"/>
  <c r="O233" i="26"/>
  <c r="O233" i="19"/>
  <c r="G235" i="26"/>
  <c r="G235" i="19"/>
  <c r="S236" i="26"/>
  <c r="S236" i="19"/>
  <c r="K238" i="26"/>
  <c r="K238" i="19"/>
  <c r="C240" i="26"/>
  <c r="C240" i="19"/>
  <c r="O241" i="26"/>
  <c r="O241" i="19"/>
  <c r="G243" i="26"/>
  <c r="G243" i="19"/>
  <c r="S244" i="26"/>
  <c r="S244" i="19"/>
  <c r="U246" i="26"/>
  <c r="U246" i="19"/>
  <c r="C248" i="26"/>
  <c r="C248" i="19"/>
  <c r="H213" i="26"/>
  <c r="H213" i="19"/>
  <c r="S213" i="26"/>
  <c r="S213" i="19"/>
  <c r="C213" i="26"/>
  <c r="C213" i="19"/>
  <c r="J213" i="26"/>
  <c r="J213" i="19"/>
  <c r="M213" i="26"/>
  <c r="M213" i="19"/>
  <c r="R217" i="26"/>
  <c r="R217" i="19"/>
  <c r="U217" i="26"/>
  <c r="U217" i="19"/>
  <c r="E217" i="26"/>
  <c r="E217" i="19"/>
  <c r="H217" i="26"/>
  <c r="H217" i="19"/>
  <c r="N221" i="26"/>
  <c r="N221" i="19"/>
  <c r="Q221" i="26"/>
  <c r="Q221" i="19"/>
  <c r="T221" i="26"/>
  <c r="T221" i="19"/>
  <c r="D221" i="26"/>
  <c r="D221" i="19"/>
  <c r="J225" i="26"/>
  <c r="J225" i="19"/>
  <c r="M225" i="26"/>
  <c r="M225" i="19"/>
  <c r="P225" i="26"/>
  <c r="P225" i="19"/>
  <c r="V229" i="26"/>
  <c r="V229" i="19"/>
  <c r="F229" i="26"/>
  <c r="F229" i="19"/>
  <c r="I229" i="26"/>
  <c r="I229" i="19"/>
  <c r="N233" i="26"/>
  <c r="N233" i="19"/>
  <c r="Q233" i="26"/>
  <c r="Q233" i="19"/>
  <c r="V237" i="26"/>
  <c r="V237" i="19"/>
  <c r="F237" i="26"/>
  <c r="F237" i="19"/>
  <c r="I237" i="26"/>
  <c r="I237" i="19"/>
  <c r="N241" i="26"/>
  <c r="N241" i="19"/>
  <c r="Q241" i="26"/>
  <c r="Q241" i="19"/>
  <c r="P215" i="26"/>
  <c r="P215" i="19"/>
  <c r="C220" i="26"/>
  <c r="C220" i="19"/>
  <c r="C224" i="26"/>
  <c r="C224" i="19"/>
  <c r="P227" i="26"/>
  <c r="P227" i="19"/>
  <c r="P229" i="26"/>
  <c r="P229" i="19"/>
  <c r="H231" i="26"/>
  <c r="H231" i="19"/>
  <c r="T232" i="26"/>
  <c r="T232" i="19"/>
  <c r="T234" i="26"/>
  <c r="T234" i="19"/>
  <c r="L236" i="26"/>
  <c r="L236" i="19"/>
  <c r="L238" i="26"/>
  <c r="L238" i="19"/>
  <c r="D240" i="26"/>
  <c r="D240" i="19"/>
  <c r="D242" i="26"/>
  <c r="D242" i="19"/>
  <c r="P243" i="26"/>
  <c r="P243" i="19"/>
  <c r="D246" i="26"/>
  <c r="D246" i="19"/>
  <c r="H247" i="26"/>
  <c r="H247" i="19"/>
  <c r="I248" i="26"/>
  <c r="I248" i="19"/>
  <c r="D214" i="26"/>
  <c r="D214" i="19"/>
  <c r="O214" i="26"/>
  <c r="O214" i="19"/>
  <c r="V214" i="26"/>
  <c r="V214" i="19"/>
  <c r="F214" i="26"/>
  <c r="F214" i="19"/>
  <c r="I214" i="26"/>
  <c r="I214" i="19"/>
  <c r="N218" i="26"/>
  <c r="N218" i="19"/>
  <c r="Q218" i="26"/>
  <c r="Q218" i="19"/>
  <c r="T218" i="26"/>
  <c r="T218" i="19"/>
  <c r="D218" i="26"/>
  <c r="D218" i="19"/>
  <c r="J222" i="26"/>
  <c r="J222" i="19"/>
  <c r="M222" i="26"/>
  <c r="M222" i="19"/>
  <c r="P222" i="26"/>
  <c r="P222" i="19"/>
  <c r="V226" i="26"/>
  <c r="V226" i="19"/>
  <c r="F226" i="26"/>
  <c r="F226" i="19"/>
  <c r="I226" i="26"/>
  <c r="I226" i="19"/>
  <c r="L226" i="26"/>
  <c r="L226" i="19"/>
  <c r="R230" i="26"/>
  <c r="R230" i="19"/>
  <c r="U230" i="26"/>
  <c r="U230" i="19"/>
  <c r="E230" i="26"/>
  <c r="E230" i="19"/>
  <c r="J234" i="26"/>
  <c r="J234" i="19"/>
  <c r="M234" i="26"/>
  <c r="M234" i="19"/>
  <c r="R238" i="26"/>
  <c r="R238" i="19"/>
  <c r="U238" i="26"/>
  <c r="U238" i="19"/>
  <c r="E238" i="26"/>
  <c r="E238" i="19"/>
  <c r="J242" i="26"/>
  <c r="J242" i="19"/>
  <c r="M242" i="26"/>
  <c r="M242" i="19"/>
  <c r="R246" i="26"/>
  <c r="R246" i="19"/>
  <c r="I246" i="26"/>
  <c r="I246" i="19"/>
  <c r="S217" i="26"/>
  <c r="S217" i="19"/>
  <c r="S221" i="26"/>
  <c r="S221" i="19"/>
  <c r="S225" i="26"/>
  <c r="S225" i="19"/>
  <c r="O228" i="26"/>
  <c r="O228" i="19"/>
  <c r="O230" i="26"/>
  <c r="O230" i="19"/>
  <c r="G232" i="26"/>
  <c r="G232" i="19"/>
  <c r="S233" i="26"/>
  <c r="S233" i="19"/>
  <c r="S235" i="26"/>
  <c r="S235" i="19"/>
  <c r="K237" i="26"/>
  <c r="K237" i="19"/>
  <c r="K239" i="26"/>
  <c r="K239" i="19"/>
  <c r="C241" i="26"/>
  <c r="C241" i="19"/>
  <c r="C243" i="26"/>
  <c r="C243" i="19"/>
  <c r="O244" i="26"/>
  <c r="O244" i="19"/>
  <c r="I247" i="26"/>
  <c r="I247" i="19"/>
  <c r="K248" i="26"/>
  <c r="K248" i="19"/>
  <c r="N215" i="26"/>
  <c r="N215" i="19"/>
  <c r="H215" i="26"/>
  <c r="H215" i="19"/>
  <c r="G215" i="26"/>
  <c r="G215" i="19"/>
  <c r="U215" i="26"/>
  <c r="U215" i="19"/>
  <c r="E215" i="26"/>
  <c r="E215" i="19"/>
  <c r="J219" i="26"/>
  <c r="J219" i="19"/>
  <c r="M219" i="26"/>
  <c r="M219" i="19"/>
  <c r="P219" i="26"/>
  <c r="P219" i="19"/>
  <c r="V223" i="26"/>
  <c r="V223" i="19"/>
  <c r="F223" i="26"/>
  <c r="F223" i="19"/>
  <c r="I223" i="26"/>
  <c r="I223" i="19"/>
  <c r="L223" i="26"/>
  <c r="L223" i="19"/>
  <c r="R227" i="26"/>
  <c r="R227" i="19"/>
  <c r="U227" i="26"/>
  <c r="U227" i="19"/>
  <c r="E227" i="26"/>
  <c r="E227" i="19"/>
  <c r="R231" i="26"/>
  <c r="R231" i="19"/>
  <c r="U231" i="26"/>
  <c r="U231" i="19"/>
  <c r="E231" i="26"/>
  <c r="E231" i="19"/>
  <c r="J235" i="26"/>
  <c r="J235" i="19"/>
  <c r="M235" i="26"/>
  <c r="M235" i="19"/>
  <c r="R239" i="26"/>
  <c r="R239" i="19"/>
  <c r="U239" i="26"/>
  <c r="U239" i="19"/>
  <c r="E239" i="26"/>
  <c r="E239" i="19"/>
  <c r="J243" i="26"/>
  <c r="J243" i="19"/>
  <c r="M243" i="26"/>
  <c r="M243" i="19"/>
  <c r="R247" i="26"/>
  <c r="R247" i="19"/>
  <c r="H216" i="26"/>
  <c r="H216" i="19"/>
  <c r="K220" i="26"/>
  <c r="K220" i="19"/>
  <c r="K224" i="26"/>
  <c r="K224" i="19"/>
  <c r="T227" i="26"/>
  <c r="T227" i="19"/>
  <c r="L229" i="26"/>
  <c r="L229" i="19"/>
  <c r="L231" i="26"/>
  <c r="L231" i="19"/>
  <c r="D233" i="26"/>
  <c r="D233" i="19"/>
  <c r="P234" i="26"/>
  <c r="P234" i="19"/>
  <c r="P236" i="26"/>
  <c r="P236" i="19"/>
  <c r="H238" i="26"/>
  <c r="H238" i="19"/>
  <c r="H240" i="26"/>
  <c r="H240" i="19"/>
  <c r="T241" i="26"/>
  <c r="T241" i="19"/>
  <c r="T243" i="26"/>
  <c r="T243" i="19"/>
  <c r="O246" i="26"/>
  <c r="O246" i="19"/>
  <c r="U247" i="26"/>
  <c r="U247" i="19"/>
  <c r="V216" i="26"/>
  <c r="V216" i="19"/>
  <c r="U216" i="26"/>
  <c r="U216" i="19"/>
  <c r="T216" i="26"/>
  <c r="T216" i="19"/>
  <c r="Q216" i="26"/>
  <c r="Q216" i="19"/>
  <c r="V220" i="26"/>
  <c r="V220" i="19"/>
  <c r="F220" i="26"/>
  <c r="F220" i="19"/>
  <c r="I220" i="26"/>
  <c r="I220" i="19"/>
  <c r="L220" i="26"/>
  <c r="L220" i="19"/>
  <c r="R224" i="26"/>
  <c r="R224" i="19"/>
  <c r="U224" i="26"/>
  <c r="U224" i="19"/>
  <c r="E224" i="26"/>
  <c r="E224" i="19"/>
  <c r="H224" i="26"/>
  <c r="H224" i="19"/>
  <c r="N228" i="26"/>
  <c r="N228" i="19"/>
  <c r="Q228" i="26"/>
  <c r="Q228" i="19"/>
  <c r="V232" i="26"/>
  <c r="V232" i="19"/>
  <c r="F232" i="26"/>
  <c r="F232" i="19"/>
  <c r="I232" i="26"/>
  <c r="I232" i="19"/>
  <c r="N236" i="26"/>
  <c r="N236" i="19"/>
  <c r="Q236" i="26"/>
  <c r="Q236" i="19"/>
  <c r="V240" i="26"/>
  <c r="V240" i="19"/>
  <c r="F240" i="26"/>
  <c r="F240" i="19"/>
  <c r="I240" i="26"/>
  <c r="I240" i="19"/>
  <c r="N244" i="26"/>
  <c r="N244" i="19"/>
  <c r="Q244" i="26"/>
  <c r="Q244" i="19"/>
  <c r="V248" i="26"/>
  <c r="V248" i="19"/>
  <c r="F248" i="26"/>
  <c r="F248" i="19"/>
  <c r="L245" i="26"/>
  <c r="L245" i="19"/>
  <c r="C245" i="26"/>
  <c r="C245" i="19"/>
  <c r="G245" i="26"/>
  <c r="G245" i="19"/>
  <c r="J245" i="26"/>
  <c r="J245" i="19"/>
  <c r="M245" i="26"/>
  <c r="M245" i="19"/>
  <c r="P249" i="26"/>
  <c r="P249" i="19"/>
  <c r="S249" i="26"/>
  <c r="S249" i="19"/>
  <c r="V249" i="26"/>
  <c r="V249" i="19"/>
  <c r="E249" i="26"/>
  <c r="E249" i="19"/>
  <c r="I249" i="26"/>
  <c r="I249" i="19"/>
  <c r="N216" i="26"/>
  <c r="N216" i="19"/>
  <c r="O231" i="26"/>
  <c r="O231" i="19"/>
  <c r="K236" i="26"/>
  <c r="K236" i="19"/>
  <c r="G241" i="26"/>
  <c r="G241" i="19"/>
  <c r="S248" i="26"/>
  <c r="S248" i="19"/>
  <c r="V217" i="26"/>
  <c r="V217" i="19"/>
  <c r="L217" i="26"/>
  <c r="L217" i="19"/>
  <c r="T225" i="26"/>
  <c r="T225" i="19"/>
  <c r="M229" i="26"/>
  <c r="M229" i="19"/>
  <c r="E233" i="26"/>
  <c r="E233" i="19"/>
  <c r="M237" i="26"/>
  <c r="M237" i="19"/>
  <c r="T228" i="26"/>
  <c r="T228" i="19"/>
  <c r="L234" i="26"/>
  <c r="L234" i="19"/>
  <c r="D238" i="26"/>
  <c r="D238" i="19"/>
  <c r="T244" i="26"/>
  <c r="T244" i="19"/>
  <c r="T214" i="26"/>
  <c r="T214" i="19"/>
  <c r="C214" i="26"/>
  <c r="C214" i="19"/>
  <c r="J214" i="26"/>
  <c r="J214" i="19"/>
  <c r="U218" i="26"/>
  <c r="U218" i="19"/>
  <c r="N222" i="26"/>
  <c r="N222" i="19"/>
  <c r="T222" i="26"/>
  <c r="T222" i="19"/>
  <c r="D222" i="26"/>
  <c r="D222" i="19"/>
  <c r="V230" i="26"/>
  <c r="V230" i="19"/>
  <c r="I230" i="26"/>
  <c r="I230" i="19"/>
  <c r="Q234" i="26"/>
  <c r="Q234" i="19"/>
  <c r="F238" i="26"/>
  <c r="F238" i="19"/>
  <c r="N242" i="26"/>
  <c r="N242" i="19"/>
  <c r="F246" i="26"/>
  <c r="F246" i="19"/>
  <c r="C217" i="26"/>
  <c r="C217" i="19"/>
  <c r="C225" i="26"/>
  <c r="C225" i="19"/>
  <c r="S231" i="26"/>
  <c r="S231" i="19"/>
  <c r="O240" i="26"/>
  <c r="O240" i="19"/>
  <c r="V215" i="26"/>
  <c r="V215" i="19"/>
  <c r="I215" i="26"/>
  <c r="I215" i="19"/>
  <c r="Q219" i="26"/>
  <c r="Q219" i="19"/>
  <c r="D219" i="26"/>
  <c r="D219" i="19"/>
  <c r="P223" i="26"/>
  <c r="P223" i="19"/>
  <c r="G218" i="26"/>
  <c r="G218" i="19"/>
  <c r="K221" i="26"/>
  <c r="K221" i="19"/>
  <c r="O224" i="26"/>
  <c r="O224" i="19"/>
  <c r="O227" i="26"/>
  <c r="O227" i="19"/>
  <c r="G229" i="26"/>
  <c r="G229" i="19"/>
  <c r="S230" i="26"/>
  <c r="S230" i="19"/>
  <c r="K232" i="26"/>
  <c r="K232" i="19"/>
  <c r="C234" i="26"/>
  <c r="C234" i="19"/>
  <c r="O235" i="26"/>
  <c r="O235" i="19"/>
  <c r="G237" i="26"/>
  <c r="G237" i="19"/>
  <c r="S238" i="26"/>
  <c r="S238" i="19"/>
  <c r="K240" i="26"/>
  <c r="K240" i="19"/>
  <c r="C242" i="26"/>
  <c r="C242" i="19"/>
  <c r="O243" i="26"/>
  <c r="O243" i="19"/>
  <c r="C246" i="26"/>
  <c r="C246" i="19"/>
  <c r="G247" i="26"/>
  <c r="G247" i="19"/>
  <c r="H248" i="26"/>
  <c r="H248" i="19"/>
  <c r="T213" i="26"/>
  <c r="T213" i="19"/>
  <c r="O213" i="26"/>
  <c r="O213" i="19"/>
  <c r="V213" i="26"/>
  <c r="V213" i="19"/>
  <c r="F213" i="26"/>
  <c r="F213" i="19"/>
  <c r="I213" i="26"/>
  <c r="I213" i="19"/>
  <c r="N217" i="26"/>
  <c r="N217" i="19"/>
  <c r="Q217" i="26"/>
  <c r="Q217" i="19"/>
  <c r="T217" i="26"/>
  <c r="T217" i="19"/>
  <c r="D217" i="26"/>
  <c r="D217" i="19"/>
  <c r="J221" i="26"/>
  <c r="J221" i="19"/>
  <c r="M221" i="26"/>
  <c r="M221" i="19"/>
  <c r="P221" i="26"/>
  <c r="P221" i="19"/>
  <c r="V225" i="26"/>
  <c r="V225" i="19"/>
  <c r="F225" i="26"/>
  <c r="F225" i="19"/>
  <c r="I225" i="26"/>
  <c r="I225" i="19"/>
  <c r="L225" i="26"/>
  <c r="L225" i="19"/>
  <c r="R229" i="26"/>
  <c r="R229" i="19"/>
  <c r="U229" i="26"/>
  <c r="U229" i="19"/>
  <c r="E229" i="26"/>
  <c r="E229" i="19"/>
  <c r="J233" i="26"/>
  <c r="J233" i="19"/>
  <c r="M233" i="26"/>
  <c r="M233" i="19"/>
  <c r="R237" i="26"/>
  <c r="R237" i="19"/>
  <c r="U237" i="26"/>
  <c r="U237" i="19"/>
  <c r="E237" i="26"/>
  <c r="E237" i="19"/>
  <c r="J241" i="26"/>
  <c r="J241" i="19"/>
  <c r="M241" i="26"/>
  <c r="M241" i="19"/>
  <c r="S216" i="26"/>
  <c r="S216" i="19"/>
  <c r="S220" i="26"/>
  <c r="S220" i="19"/>
  <c r="S224" i="26"/>
  <c r="S224" i="19"/>
  <c r="D228" i="26"/>
  <c r="D228" i="19"/>
  <c r="D230" i="26"/>
  <c r="D230" i="19"/>
  <c r="P231" i="26"/>
  <c r="P231" i="19"/>
  <c r="P233" i="26"/>
  <c r="P233" i="19"/>
  <c r="H235" i="26"/>
  <c r="H235" i="19"/>
  <c r="T236" i="26"/>
  <c r="T236" i="19"/>
  <c r="T238" i="26"/>
  <c r="T238" i="19"/>
  <c r="L240" i="26"/>
  <c r="L240" i="19"/>
  <c r="L242" i="26"/>
  <c r="L242" i="19"/>
  <c r="D244" i="26"/>
  <c r="D244" i="19"/>
  <c r="L246" i="26"/>
  <c r="L246" i="19"/>
  <c r="M247" i="26"/>
  <c r="M247" i="19"/>
  <c r="O248" i="26"/>
  <c r="O248" i="19"/>
  <c r="P214" i="26"/>
  <c r="P214" i="19"/>
  <c r="K214" i="26"/>
  <c r="K214" i="19"/>
  <c r="R214" i="26"/>
  <c r="R214" i="19"/>
  <c r="U214" i="26"/>
  <c r="U214" i="19"/>
  <c r="E214" i="26"/>
  <c r="E214" i="19"/>
  <c r="J218" i="26"/>
  <c r="J218" i="19"/>
  <c r="M218" i="26"/>
  <c r="M218" i="19"/>
  <c r="P218" i="26"/>
  <c r="P218" i="19"/>
  <c r="V222" i="26"/>
  <c r="V222" i="19"/>
  <c r="F222" i="26"/>
  <c r="F222" i="19"/>
  <c r="I222" i="26"/>
  <c r="I222" i="19"/>
  <c r="L222" i="26"/>
  <c r="L222" i="19"/>
  <c r="R226" i="26"/>
  <c r="R226" i="19"/>
  <c r="U226" i="26"/>
  <c r="U226" i="19"/>
  <c r="E226" i="26"/>
  <c r="E226" i="19"/>
  <c r="H226" i="26"/>
  <c r="H226" i="19"/>
  <c r="N230" i="26"/>
  <c r="N230" i="19"/>
  <c r="Q230" i="26"/>
  <c r="Q230" i="19"/>
  <c r="V234" i="26"/>
  <c r="V234" i="19"/>
  <c r="F234" i="26"/>
  <c r="F234" i="19"/>
  <c r="I234" i="26"/>
  <c r="I234" i="19"/>
  <c r="N238" i="26"/>
  <c r="N238" i="19"/>
  <c r="Q238" i="26"/>
  <c r="Q238" i="19"/>
  <c r="V242" i="26"/>
  <c r="V242" i="19"/>
  <c r="F242" i="26"/>
  <c r="F242" i="19"/>
  <c r="I242" i="26"/>
  <c r="I242" i="19"/>
  <c r="N246" i="26"/>
  <c r="N246" i="19"/>
  <c r="E246" i="26"/>
  <c r="E246" i="19"/>
  <c r="K219" i="26"/>
  <c r="K219" i="19"/>
  <c r="K223" i="26"/>
  <c r="K223" i="19"/>
  <c r="K227" i="26"/>
  <c r="K227" i="19"/>
  <c r="C229" i="26"/>
  <c r="C229" i="19"/>
  <c r="C231" i="26"/>
  <c r="C231" i="19"/>
  <c r="O232" i="26"/>
  <c r="O232" i="19"/>
  <c r="O234" i="26"/>
  <c r="O234" i="19"/>
  <c r="G236" i="26"/>
  <c r="G236" i="19"/>
  <c r="S237" i="26"/>
  <c r="S237" i="19"/>
  <c r="S239" i="26"/>
  <c r="S239" i="19"/>
  <c r="K241" i="26"/>
  <c r="K241" i="19"/>
  <c r="K243" i="26"/>
  <c r="K243" i="19"/>
  <c r="M246" i="26"/>
  <c r="M246" i="19"/>
  <c r="O247" i="26"/>
  <c r="O247" i="19"/>
  <c r="P248" i="26"/>
  <c r="P248" i="19"/>
  <c r="T215" i="26"/>
  <c r="T215" i="19"/>
  <c r="S215" i="26"/>
  <c r="S215" i="19"/>
  <c r="C215" i="26"/>
  <c r="C215" i="19"/>
  <c r="Q215" i="26"/>
  <c r="Q215" i="19"/>
  <c r="V219" i="26"/>
  <c r="V219" i="19"/>
  <c r="F219" i="26"/>
  <c r="F219" i="19"/>
  <c r="I219" i="26"/>
  <c r="I219" i="19"/>
  <c r="L219" i="26"/>
  <c r="L219" i="19"/>
  <c r="R223" i="26"/>
  <c r="R223" i="19"/>
  <c r="U223" i="26"/>
  <c r="U223" i="19"/>
  <c r="E223" i="26"/>
  <c r="E223" i="19"/>
  <c r="H223" i="26"/>
  <c r="H223" i="19"/>
  <c r="N227" i="26"/>
  <c r="N227" i="19"/>
  <c r="Q227" i="26"/>
  <c r="Q227" i="19"/>
  <c r="H227" i="26"/>
  <c r="H227" i="19"/>
  <c r="N231" i="26"/>
  <c r="N231" i="19"/>
  <c r="Q231" i="26"/>
  <c r="Q231" i="19"/>
  <c r="V235" i="26"/>
  <c r="V235" i="19"/>
  <c r="F235" i="26"/>
  <c r="F235" i="19"/>
  <c r="I235" i="26"/>
  <c r="I235" i="19"/>
  <c r="N239" i="26"/>
  <c r="N239" i="19"/>
  <c r="Q239" i="26"/>
  <c r="Q239" i="19"/>
  <c r="V243" i="26"/>
  <c r="V243" i="19"/>
  <c r="F243" i="26"/>
  <c r="F243" i="19"/>
  <c r="I243" i="26"/>
  <c r="I243" i="19"/>
  <c r="N247" i="26"/>
  <c r="N247" i="19"/>
  <c r="G217" i="26"/>
  <c r="G217" i="19"/>
  <c r="G221" i="26"/>
  <c r="G221" i="19"/>
  <c r="G225" i="26"/>
  <c r="G225" i="19"/>
  <c r="H228" i="26"/>
  <c r="H228" i="19"/>
  <c r="T229" i="26"/>
  <c r="T229" i="19"/>
  <c r="T231" i="26"/>
  <c r="T231" i="19"/>
  <c r="L233" i="26"/>
  <c r="L233" i="19"/>
  <c r="L235" i="26"/>
  <c r="L235" i="19"/>
  <c r="D237" i="26"/>
  <c r="D237" i="19"/>
  <c r="P238" i="26"/>
  <c r="P238" i="19"/>
  <c r="P240" i="26"/>
  <c r="P240" i="19"/>
  <c r="H242" i="26"/>
  <c r="H242" i="19"/>
  <c r="H244" i="26"/>
  <c r="H244" i="19"/>
  <c r="T246" i="26"/>
  <c r="T246" i="19"/>
  <c r="G248" i="26"/>
  <c r="G248" i="19"/>
  <c r="R216" i="26"/>
  <c r="R216" i="19"/>
  <c r="P216" i="26"/>
  <c r="P216" i="19"/>
  <c r="O216" i="26"/>
  <c r="O216" i="19"/>
  <c r="M216" i="26"/>
  <c r="M216" i="19"/>
  <c r="R220" i="26"/>
  <c r="R220" i="19"/>
  <c r="U220" i="26"/>
  <c r="U220" i="19"/>
  <c r="E220" i="26"/>
  <c r="E220" i="19"/>
  <c r="H220" i="26"/>
  <c r="H220" i="19"/>
  <c r="N224" i="26"/>
  <c r="N224" i="19"/>
  <c r="Q224" i="26"/>
  <c r="Q224" i="19"/>
  <c r="T224" i="26"/>
  <c r="T224" i="19"/>
  <c r="D224" i="26"/>
  <c r="D224" i="19"/>
  <c r="J228" i="26"/>
  <c r="J228" i="19"/>
  <c r="M228" i="26"/>
  <c r="M228" i="19"/>
  <c r="R232" i="26"/>
  <c r="R232" i="19"/>
  <c r="U232" i="26"/>
  <c r="U232" i="19"/>
  <c r="E232" i="26"/>
  <c r="E232" i="19"/>
  <c r="J236" i="26"/>
  <c r="J236" i="19"/>
  <c r="M236" i="26"/>
  <c r="M236" i="19"/>
  <c r="R240" i="26"/>
  <c r="R240" i="19"/>
  <c r="U240" i="26"/>
  <c r="U240" i="19"/>
  <c r="E240" i="26"/>
  <c r="E240" i="19"/>
  <c r="J244" i="26"/>
  <c r="J244" i="19"/>
  <c r="M244" i="26"/>
  <c r="M244" i="19"/>
  <c r="R248" i="26"/>
  <c r="R248" i="19"/>
  <c r="D245" i="26"/>
  <c r="D245" i="19"/>
  <c r="P245" i="26"/>
  <c r="P245" i="19"/>
  <c r="V245" i="26"/>
  <c r="V245" i="19"/>
  <c r="F245" i="26"/>
  <c r="F245" i="19"/>
  <c r="I245" i="26"/>
  <c r="I245" i="19"/>
  <c r="L249" i="26"/>
  <c r="L249" i="19"/>
  <c r="O249" i="26"/>
  <c r="O249" i="19"/>
  <c r="R249" i="26"/>
  <c r="R249" i="19"/>
  <c r="U249" i="26"/>
  <c r="U249" i="19"/>
  <c r="D249" i="26"/>
  <c r="D249" i="19"/>
  <c r="S219" i="26"/>
  <c r="S219" i="19"/>
  <c r="G226" i="26"/>
  <c r="G226" i="19"/>
  <c r="G233" i="26"/>
  <c r="G233" i="19"/>
  <c r="S242" i="26"/>
  <c r="S242" i="19"/>
  <c r="P246" i="26"/>
  <c r="P246" i="19"/>
  <c r="Q213" i="26"/>
  <c r="Q213" i="19"/>
  <c r="U221" i="26"/>
  <c r="U221" i="19"/>
  <c r="N225" i="26"/>
  <c r="N225" i="19"/>
  <c r="D225" i="26"/>
  <c r="D225" i="19"/>
  <c r="R233" i="26"/>
  <c r="R233" i="19"/>
  <c r="R241" i="26"/>
  <c r="R241" i="19"/>
  <c r="G219" i="26"/>
  <c r="G219" i="19"/>
  <c r="G227" i="26"/>
  <c r="G227" i="19"/>
  <c r="L232" i="26"/>
  <c r="L232" i="19"/>
  <c r="P239" i="26"/>
  <c r="P239" i="19"/>
  <c r="H243" i="26"/>
  <c r="H243" i="19"/>
  <c r="C247" i="26"/>
  <c r="C247" i="19"/>
  <c r="S214" i="26"/>
  <c r="S214" i="19"/>
  <c r="M214" i="26"/>
  <c r="M214" i="19"/>
  <c r="R218" i="26"/>
  <c r="R218" i="19"/>
  <c r="E218" i="26"/>
  <c r="E218" i="19"/>
  <c r="H218" i="26"/>
  <c r="H218" i="19"/>
  <c r="Q222" i="26"/>
  <c r="Q222" i="19"/>
  <c r="J226" i="26"/>
  <c r="J226" i="19"/>
  <c r="P226" i="26"/>
  <c r="P226" i="19"/>
  <c r="N234" i="26"/>
  <c r="N234" i="19"/>
  <c r="V238" i="26"/>
  <c r="V238" i="19"/>
  <c r="V246" i="26"/>
  <c r="V246" i="19"/>
  <c r="S229" i="26"/>
  <c r="S229" i="19"/>
  <c r="K235" i="26"/>
  <c r="K235" i="19"/>
  <c r="C237" i="26"/>
  <c r="C237" i="19"/>
  <c r="C239" i="26"/>
  <c r="C239" i="19"/>
  <c r="G244" i="26"/>
  <c r="G244" i="19"/>
  <c r="R215" i="26"/>
  <c r="R215" i="19"/>
  <c r="F215" i="26"/>
  <c r="F215" i="19"/>
  <c r="N219" i="26"/>
  <c r="N219" i="19"/>
  <c r="J223" i="26"/>
  <c r="J223" i="19"/>
  <c r="M223" i="26"/>
  <c r="M223" i="19"/>
  <c r="D215" i="26"/>
  <c r="D215" i="19"/>
  <c r="C219" i="26"/>
  <c r="C219" i="19"/>
  <c r="G222" i="26"/>
  <c r="G222" i="19"/>
  <c r="K225" i="26"/>
  <c r="K225" i="19"/>
  <c r="C228" i="26"/>
  <c r="C228" i="19"/>
  <c r="O229" i="26"/>
  <c r="O229" i="19"/>
  <c r="G231" i="26"/>
  <c r="G231" i="19"/>
  <c r="S232" i="26"/>
  <c r="S232" i="19"/>
  <c r="K234" i="26"/>
  <c r="K234" i="19"/>
  <c r="C236" i="26"/>
  <c r="C236" i="19"/>
  <c r="O237" i="26"/>
  <c r="O237" i="19"/>
  <c r="G239" i="26"/>
  <c r="G239" i="19"/>
  <c r="S240" i="26"/>
  <c r="S240" i="19"/>
  <c r="K242" i="26"/>
  <c r="K242" i="19"/>
  <c r="C244" i="26"/>
  <c r="C244" i="19"/>
  <c r="K246" i="26"/>
  <c r="K246" i="19"/>
  <c r="L247" i="26"/>
  <c r="L247" i="19"/>
  <c r="M248" i="26"/>
  <c r="M248" i="19"/>
  <c r="D213" i="26"/>
  <c r="D213" i="19"/>
  <c r="K213" i="26"/>
  <c r="K213" i="19"/>
  <c r="R213" i="26"/>
  <c r="R213" i="19"/>
  <c r="U213" i="26"/>
  <c r="U213" i="19"/>
  <c r="E213" i="26"/>
  <c r="E213" i="19"/>
  <c r="J217" i="26"/>
  <c r="J217" i="19"/>
  <c r="M217" i="26"/>
  <c r="M217" i="19"/>
  <c r="P217" i="26"/>
  <c r="P217" i="19"/>
  <c r="V221" i="26"/>
  <c r="V221" i="19"/>
  <c r="F221" i="26"/>
  <c r="F221" i="19"/>
  <c r="I221" i="26"/>
  <c r="I221" i="19"/>
  <c r="L221" i="26"/>
  <c r="L221" i="19"/>
  <c r="R225" i="26"/>
  <c r="R225" i="19"/>
  <c r="U225" i="26"/>
  <c r="U225" i="19"/>
  <c r="E225" i="26"/>
  <c r="E225" i="19"/>
  <c r="H225" i="26"/>
  <c r="H225" i="19"/>
  <c r="N229" i="26"/>
  <c r="N229" i="19"/>
  <c r="Q229" i="26"/>
  <c r="Q229" i="19"/>
  <c r="V233" i="26"/>
  <c r="V233" i="19"/>
  <c r="F233" i="26"/>
  <c r="F233" i="19"/>
  <c r="I233" i="26"/>
  <c r="I233" i="19"/>
  <c r="N237" i="26"/>
  <c r="N237" i="19"/>
  <c r="Q237" i="26"/>
  <c r="Q237" i="19"/>
  <c r="V241" i="26"/>
  <c r="V241" i="19"/>
  <c r="F241" i="26"/>
  <c r="F241" i="19"/>
  <c r="I241" i="26"/>
  <c r="I241" i="19"/>
  <c r="K218" i="26"/>
  <c r="K218" i="19"/>
  <c r="K222" i="26"/>
  <c r="K222" i="19"/>
  <c r="K226" i="26"/>
  <c r="K226" i="19"/>
  <c r="L228" i="26"/>
  <c r="L228" i="19"/>
  <c r="L230" i="26"/>
  <c r="L230" i="19"/>
  <c r="D232" i="26"/>
  <c r="D232" i="19"/>
  <c r="D234" i="26"/>
  <c r="D234" i="19"/>
  <c r="P235" i="26"/>
  <c r="P235" i="19"/>
  <c r="P237" i="26"/>
  <c r="P237" i="19"/>
  <c r="H239" i="26"/>
  <c r="H239" i="19"/>
  <c r="T240" i="26"/>
  <c r="T240" i="19"/>
  <c r="T242" i="26"/>
  <c r="T242" i="19"/>
  <c r="L244" i="26"/>
  <c r="L244" i="19"/>
  <c r="Q246" i="26"/>
  <c r="Q246" i="19"/>
  <c r="S247" i="26"/>
  <c r="S247" i="19"/>
  <c r="T248" i="26"/>
  <c r="T248" i="19"/>
  <c r="L214" i="26"/>
  <c r="L214" i="19"/>
  <c r="G214" i="26"/>
  <c r="G214" i="19"/>
  <c r="N214" i="26"/>
  <c r="N214" i="19"/>
  <c r="Q214" i="26"/>
  <c r="Q214" i="19"/>
  <c r="V218" i="26"/>
  <c r="V218" i="19"/>
  <c r="F218" i="26"/>
  <c r="F218" i="19"/>
  <c r="I218" i="26"/>
  <c r="I218" i="19"/>
  <c r="L218" i="26"/>
  <c r="L218" i="19"/>
  <c r="R222" i="26"/>
  <c r="R222" i="19"/>
  <c r="U222" i="26"/>
  <c r="U222" i="19"/>
  <c r="E222" i="26"/>
  <c r="E222" i="19"/>
  <c r="H222" i="26"/>
  <c r="H222" i="19"/>
  <c r="N226" i="26"/>
  <c r="N226" i="19"/>
  <c r="Q226" i="26"/>
  <c r="Q226" i="19"/>
  <c r="T226" i="26"/>
  <c r="T226" i="19"/>
  <c r="D226" i="26"/>
  <c r="D226" i="19"/>
  <c r="J230" i="26"/>
  <c r="J230" i="19"/>
  <c r="M230" i="26"/>
  <c r="M230" i="19"/>
  <c r="R234" i="26"/>
  <c r="R234" i="19"/>
  <c r="U234" i="26"/>
  <c r="U234" i="19"/>
  <c r="E234" i="26"/>
  <c r="E234" i="19"/>
  <c r="J238" i="26"/>
  <c r="J238" i="19"/>
  <c r="M238" i="26"/>
  <c r="M238" i="19"/>
  <c r="R242" i="26"/>
  <c r="R242" i="19"/>
  <c r="U242" i="26"/>
  <c r="U242" i="19"/>
  <c r="E242" i="26"/>
  <c r="E242" i="19"/>
  <c r="J246" i="26"/>
  <c r="J246" i="19"/>
  <c r="C216" i="26"/>
  <c r="C216" i="19"/>
  <c r="G220" i="26"/>
  <c r="G220" i="19"/>
  <c r="G224" i="26"/>
  <c r="G224" i="19"/>
  <c r="S227" i="26"/>
  <c r="S227" i="19"/>
  <c r="K229" i="26"/>
  <c r="K229" i="19"/>
  <c r="K231" i="26"/>
  <c r="K231" i="19"/>
  <c r="C233" i="26"/>
  <c r="C233" i="19"/>
  <c r="C235" i="26"/>
  <c r="C235" i="19"/>
  <c r="O236" i="26"/>
  <c r="O236" i="19"/>
  <c r="O238" i="26"/>
  <c r="O238" i="19"/>
  <c r="G240" i="26"/>
  <c r="G240" i="19"/>
  <c r="S241" i="26"/>
  <c r="S241" i="19"/>
  <c r="S243" i="26"/>
  <c r="S243" i="19"/>
  <c r="S246" i="26"/>
  <c r="S246" i="19"/>
  <c r="T247" i="26"/>
  <c r="T247" i="19"/>
  <c r="U248" i="26"/>
  <c r="U248" i="19"/>
  <c r="L215" i="26"/>
  <c r="L215" i="19"/>
  <c r="O215" i="26"/>
  <c r="O215" i="19"/>
  <c r="J215" i="26"/>
  <c r="J215" i="19"/>
  <c r="M215" i="26"/>
  <c r="M215" i="19"/>
  <c r="R219" i="26"/>
  <c r="R219" i="19"/>
  <c r="U219" i="26"/>
  <c r="U219" i="19"/>
  <c r="E219" i="26"/>
  <c r="E219" i="19"/>
  <c r="H219" i="26"/>
  <c r="H219" i="19"/>
  <c r="N223" i="26"/>
  <c r="N223" i="19"/>
  <c r="Q223" i="26"/>
  <c r="Q223" i="19"/>
  <c r="T223" i="26"/>
  <c r="T223" i="19"/>
  <c r="D223" i="26"/>
  <c r="D223" i="19"/>
  <c r="J227" i="26"/>
  <c r="J227" i="19"/>
  <c r="M227" i="26"/>
  <c r="M227" i="19"/>
  <c r="D227" i="26"/>
  <c r="D227" i="19"/>
  <c r="J231" i="26"/>
  <c r="J231" i="19"/>
  <c r="M231" i="26"/>
  <c r="M231" i="19"/>
  <c r="R235" i="26"/>
  <c r="R235" i="19"/>
  <c r="U235" i="26"/>
  <c r="U235" i="19"/>
  <c r="E235" i="26"/>
  <c r="E235" i="19"/>
  <c r="J239" i="26"/>
  <c r="J239" i="19"/>
  <c r="M239" i="26"/>
  <c r="M239" i="19"/>
  <c r="R243" i="26"/>
  <c r="R243" i="19"/>
  <c r="U243" i="26"/>
  <c r="U243" i="19"/>
  <c r="E243" i="26"/>
  <c r="E243" i="19"/>
  <c r="J247" i="26"/>
  <c r="J247" i="19"/>
  <c r="C218" i="26"/>
  <c r="C218" i="19"/>
  <c r="C222" i="26"/>
  <c r="C222" i="19"/>
  <c r="C226" i="26"/>
  <c r="C226" i="19"/>
  <c r="P228" i="26"/>
  <c r="P228" i="19"/>
  <c r="H230" i="26"/>
  <c r="H230" i="19"/>
  <c r="H232" i="26"/>
  <c r="H232" i="19"/>
  <c r="T233" i="26"/>
  <c r="T233" i="19"/>
  <c r="T235" i="26"/>
  <c r="T235" i="19"/>
  <c r="L237" i="26"/>
  <c r="L237" i="19"/>
  <c r="L239" i="26"/>
  <c r="L239" i="19"/>
  <c r="D241" i="26"/>
  <c r="D241" i="19"/>
  <c r="P242" i="26"/>
  <c r="P242" i="19"/>
  <c r="P244" i="26"/>
  <c r="P244" i="19"/>
  <c r="K247" i="26"/>
  <c r="K247" i="19"/>
  <c r="L248" i="26"/>
  <c r="L248" i="19"/>
  <c r="L216" i="26"/>
  <c r="L216" i="19"/>
  <c r="K216" i="26"/>
  <c r="K216" i="19"/>
  <c r="J216" i="26"/>
  <c r="J216" i="19"/>
  <c r="I216" i="26"/>
  <c r="I216" i="19"/>
  <c r="N220" i="26"/>
  <c r="N220" i="19"/>
  <c r="Q220" i="26"/>
  <c r="Q220" i="19"/>
  <c r="T220" i="26"/>
  <c r="T220" i="19"/>
  <c r="D220" i="26"/>
  <c r="D220" i="19"/>
  <c r="J224" i="26"/>
  <c r="J224" i="19"/>
  <c r="M224" i="26"/>
  <c r="M224" i="19"/>
  <c r="P224" i="26"/>
  <c r="P224" i="19"/>
  <c r="V228" i="26"/>
  <c r="V228" i="19"/>
  <c r="F228" i="26"/>
  <c r="F228" i="19"/>
  <c r="I228" i="26"/>
  <c r="I228" i="19"/>
  <c r="N232" i="26"/>
  <c r="N232" i="19"/>
  <c r="Q232" i="26"/>
  <c r="Q232" i="19"/>
  <c r="V236" i="26"/>
  <c r="V236" i="19"/>
  <c r="F236" i="26"/>
  <c r="F236" i="19"/>
  <c r="I236" i="26"/>
  <c r="I236" i="19"/>
  <c r="N240" i="26"/>
  <c r="N240" i="19"/>
  <c r="Q240" i="26"/>
  <c r="Q240" i="19"/>
  <c r="V244" i="26"/>
  <c r="V244" i="19"/>
  <c r="F244" i="26"/>
  <c r="F244" i="19"/>
  <c r="I244" i="26"/>
  <c r="I244" i="19"/>
  <c r="N248" i="26"/>
  <c r="N248" i="19"/>
  <c r="S245" i="26"/>
  <c r="S245" i="19"/>
  <c r="H245" i="26"/>
  <c r="H245" i="19"/>
  <c r="R245" i="26"/>
  <c r="R245" i="19"/>
  <c r="U245" i="26"/>
  <c r="U245" i="19"/>
  <c r="E245" i="26"/>
  <c r="E245" i="19"/>
  <c r="H249" i="26"/>
  <c r="H249" i="19"/>
  <c r="K249" i="26"/>
  <c r="K249" i="19"/>
  <c r="N249" i="26"/>
  <c r="N249" i="19"/>
  <c r="Q249" i="26"/>
  <c r="Q249" i="19"/>
  <c r="F249" i="26"/>
  <c r="F249" i="19"/>
  <c r="E23" i="12"/>
  <c r="X7" i="1" l="1"/>
  <c r="X465" i="1" s="1"/>
  <c r="AE467" i="21" s="1"/>
  <c r="W466" i="1"/>
  <c r="W464" i="1"/>
  <c r="H35" i="2"/>
  <c r="T35" i="2" s="1"/>
  <c r="Y32" i="1"/>
  <c r="H41" i="2"/>
  <c r="T41" i="2" s="1"/>
  <c r="Y38" i="1"/>
  <c r="H36" i="2"/>
  <c r="T36" i="2" s="1"/>
  <c r="Y33" i="1"/>
  <c r="H34" i="2"/>
  <c r="T34" i="2" s="1"/>
  <c r="Y31" i="1"/>
  <c r="H38" i="2"/>
  <c r="T38" i="2" s="1"/>
  <c r="Y35" i="1"/>
  <c r="H37" i="2"/>
  <c r="T37" i="2" s="1"/>
  <c r="Y34" i="1"/>
  <c r="H33" i="2"/>
  <c r="T33" i="2" s="1"/>
  <c r="Y30" i="1"/>
  <c r="H46" i="2"/>
  <c r="T46" i="2" s="1"/>
  <c r="Y43" i="1"/>
  <c r="H43" i="2"/>
  <c r="T43" i="2" s="1"/>
  <c r="Y40" i="1"/>
  <c r="H40" i="2"/>
  <c r="T40" i="2" s="1"/>
  <c r="Y37" i="1"/>
  <c r="H39" i="2"/>
  <c r="T39" i="2" s="1"/>
  <c r="Y36" i="1"/>
  <c r="H45" i="2"/>
  <c r="T45" i="2" s="1"/>
  <c r="Y42" i="1"/>
  <c r="H32" i="2"/>
  <c r="T32" i="2" s="1"/>
  <c r="Y29" i="1"/>
  <c r="H42" i="2"/>
  <c r="T42" i="2" s="1"/>
  <c r="Y39" i="1"/>
  <c r="H44" i="2"/>
  <c r="T44" i="2" s="1"/>
  <c r="Y41" i="1"/>
  <c r="H47" i="2"/>
  <c r="T47" i="2" s="1"/>
  <c r="Y44" i="1"/>
  <c r="W465" i="1"/>
  <c r="BS7" i="1"/>
  <c r="W401" i="26"/>
  <c r="W405" i="26"/>
  <c r="W404" i="26"/>
  <c r="W212" i="26"/>
  <c r="W373" i="26"/>
  <c r="W333" i="26"/>
  <c r="W325" i="26"/>
  <c r="W317" i="26"/>
  <c r="W379" i="26"/>
  <c r="W347" i="26"/>
  <c r="W403" i="26"/>
  <c r="W400" i="26"/>
  <c r="W402" i="26"/>
  <c r="H30" i="2"/>
  <c r="T30" i="2" s="1"/>
  <c r="H12" i="2"/>
  <c r="T12" i="2" s="1"/>
  <c r="H20" i="2"/>
  <c r="T20" i="2" s="1"/>
  <c r="AE26" i="21"/>
  <c r="AB26" i="21" s="1"/>
  <c r="H16" i="2"/>
  <c r="T16" i="2" s="1"/>
  <c r="H24" i="2"/>
  <c r="T24" i="2" s="1"/>
  <c r="H11" i="2"/>
  <c r="T11" i="2" s="1"/>
  <c r="AE18" i="21"/>
  <c r="AB18" i="21" s="1"/>
  <c r="H28" i="2"/>
  <c r="T28" i="2" s="1"/>
  <c r="AE25" i="21"/>
  <c r="AB25" i="21" s="1"/>
  <c r="H31" i="2"/>
  <c r="T31" i="2" s="1"/>
  <c r="H29" i="2"/>
  <c r="T29" i="2" s="1"/>
  <c r="H25" i="2"/>
  <c r="T25" i="2" s="1"/>
  <c r="AE22" i="21"/>
  <c r="AB22" i="21" s="1"/>
  <c r="H15" i="2"/>
  <c r="T15" i="2" s="1"/>
  <c r="AE13" i="21"/>
  <c r="AB13" i="21" s="1"/>
  <c r="H18" i="2"/>
  <c r="T18" i="2" s="1"/>
  <c r="AE21" i="21"/>
  <c r="AB21" i="21" s="1"/>
  <c r="H13" i="2"/>
  <c r="T13" i="2" s="1"/>
  <c r="H21" i="2"/>
  <c r="T21" i="2" s="1"/>
  <c r="H17" i="2"/>
  <c r="T17" i="2" s="1"/>
  <c r="W314" i="26"/>
  <c r="H18" i="47"/>
  <c r="H21" i="47" s="1"/>
  <c r="F18" i="47"/>
  <c r="E21" i="47" s="1"/>
  <c r="W357" i="26"/>
  <c r="W349" i="26"/>
  <c r="W283" i="26"/>
  <c r="W251" i="26"/>
  <c r="W307" i="26"/>
  <c r="W385" i="26"/>
  <c r="W375" i="26"/>
  <c r="W208" i="26"/>
  <c r="W204" i="26"/>
  <c r="W211" i="26"/>
  <c r="W365" i="26"/>
  <c r="W286" i="26"/>
  <c r="W278" i="26"/>
  <c r="W262" i="26"/>
  <c r="W312" i="26"/>
  <c r="W300" i="26"/>
  <c r="W386" i="26"/>
  <c r="W370" i="26"/>
  <c r="W315" i="26"/>
  <c r="W355" i="26"/>
  <c r="W322" i="26"/>
  <c r="W270" i="26"/>
  <c r="W254" i="26"/>
  <c r="W328" i="26"/>
  <c r="W320" i="26"/>
  <c r="W308" i="26"/>
  <c r="W389" i="26"/>
  <c r="W353" i="26"/>
  <c r="W345" i="26"/>
  <c r="W341" i="26"/>
  <c r="W329" i="26"/>
  <c r="W321" i="26"/>
  <c r="W313" i="26"/>
  <c r="W309" i="26"/>
  <c r="W305" i="26"/>
  <c r="W301" i="26"/>
  <c r="W285" i="26"/>
  <c r="W265" i="26"/>
  <c r="W257" i="26"/>
  <c r="W267" i="26"/>
  <c r="W395" i="26"/>
  <c r="W363" i="26"/>
  <c r="W330" i="26"/>
  <c r="W331" i="26"/>
  <c r="W339" i="26"/>
  <c r="W318" i="26"/>
  <c r="W290" i="26"/>
  <c r="W327" i="26"/>
  <c r="W332" i="26"/>
  <c r="W324" i="26"/>
  <c r="W316" i="26"/>
  <c r="W304" i="26"/>
  <c r="W394" i="26"/>
  <c r="W378" i="26"/>
  <c r="W362" i="26"/>
  <c r="W292" i="26"/>
  <c r="W377" i="26"/>
  <c r="W297" i="26"/>
  <c r="W277" i="26"/>
  <c r="W268" i="26"/>
  <c r="W263" i="26"/>
  <c r="W391" i="26"/>
  <c r="W359" i="26"/>
  <c r="W295" i="26"/>
  <c r="W326" i="26"/>
  <c r="W319" i="26"/>
  <c r="W275" i="26"/>
  <c r="W371" i="26"/>
  <c r="W294" i="26"/>
  <c r="W323" i="26"/>
  <c r="W334" i="26"/>
  <c r="W274" i="26"/>
  <c r="W258" i="26"/>
  <c r="W311" i="26"/>
  <c r="W306" i="26"/>
  <c r="W392" i="26"/>
  <c r="W384" i="26"/>
  <c r="W376" i="26"/>
  <c r="W368" i="26"/>
  <c r="W360" i="26"/>
  <c r="W352" i="26"/>
  <c r="W344" i="26"/>
  <c r="W336" i="26"/>
  <c r="W369" i="26"/>
  <c r="W284" i="26"/>
  <c r="W397" i="26"/>
  <c r="W337" i="26"/>
  <c r="W269" i="26"/>
  <c r="W396" i="26"/>
  <c r="W398" i="26"/>
  <c r="W382" i="26"/>
  <c r="W366" i="26"/>
  <c r="W354" i="26"/>
  <c r="W346" i="26"/>
  <c r="W338" i="26"/>
  <c r="W393" i="26"/>
  <c r="W381" i="26"/>
  <c r="W280" i="26"/>
  <c r="W264" i="26"/>
  <c r="W256" i="26"/>
  <c r="W287" i="26"/>
  <c r="W255" i="26"/>
  <c r="W383" i="26"/>
  <c r="W351" i="26"/>
  <c r="W302" i="26"/>
  <c r="W289" i="26"/>
  <c r="W261" i="26"/>
  <c r="W253" i="26"/>
  <c r="W276" i="26"/>
  <c r="W279" i="26"/>
  <c r="W343" i="26"/>
  <c r="W310" i="26"/>
  <c r="W335" i="26"/>
  <c r="W303" i="26"/>
  <c r="W291" i="26"/>
  <c r="W259" i="26"/>
  <c r="W387" i="26"/>
  <c r="W298" i="26"/>
  <c r="W388" i="26"/>
  <c r="W380" i="26"/>
  <c r="W372" i="26"/>
  <c r="W364" i="26"/>
  <c r="W356" i="26"/>
  <c r="W348" i="26"/>
  <c r="W340" i="26"/>
  <c r="W296" i="26"/>
  <c r="W288" i="26"/>
  <c r="W361" i="26"/>
  <c r="W281" i="26"/>
  <c r="W299" i="26"/>
  <c r="W390" i="26"/>
  <c r="W374" i="26"/>
  <c r="W358" i="26"/>
  <c r="W350" i="26"/>
  <c r="W342" i="26"/>
  <c r="W293" i="26"/>
  <c r="W273" i="26"/>
  <c r="W272" i="26"/>
  <c r="W260" i="26"/>
  <c r="W252" i="26"/>
  <c r="W271" i="26"/>
  <c r="W399" i="26"/>
  <c r="W367" i="26"/>
  <c r="W282" i="26"/>
  <c r="W266" i="26"/>
  <c r="W250" i="26"/>
  <c r="W210" i="26"/>
  <c r="W209" i="26"/>
  <c r="W202" i="26"/>
  <c r="W206" i="26"/>
  <c r="W245" i="26"/>
  <c r="W220" i="26"/>
  <c r="W205" i="26"/>
  <c r="W207" i="26"/>
  <c r="W203" i="26"/>
  <c r="W219" i="26"/>
  <c r="W239" i="26"/>
  <c r="W231" i="26"/>
  <c r="W244" i="26"/>
  <c r="W230" i="26"/>
  <c r="W229" i="26"/>
  <c r="W249" i="26"/>
  <c r="W218" i="26"/>
  <c r="W214" i="26"/>
  <c r="W240" i="26"/>
  <c r="W227" i="26"/>
  <c r="W236" i="26"/>
  <c r="W248" i="26"/>
  <c r="W226" i="26"/>
  <c r="W232" i="26"/>
  <c r="W235" i="26"/>
  <c r="W234" i="26"/>
  <c r="W225" i="26"/>
  <c r="W213" i="26"/>
  <c r="W247" i="26"/>
  <c r="W224" i="26"/>
  <c r="W215" i="26"/>
  <c r="W228" i="26"/>
  <c r="W237" i="26"/>
  <c r="W222" i="26"/>
  <c r="W238" i="26"/>
  <c r="W233" i="26"/>
  <c r="W243" i="26"/>
  <c r="W246" i="26"/>
  <c r="W242" i="26"/>
  <c r="W217" i="26"/>
  <c r="W216" i="26"/>
  <c r="W241" i="26"/>
  <c r="W221" i="26"/>
  <c r="W223" i="26"/>
  <c r="AE15" i="21"/>
  <c r="AB15" i="21" s="1"/>
  <c r="AE31" i="21"/>
  <c r="AB31" i="21" s="1"/>
  <c r="AE32" i="21"/>
  <c r="AB32" i="21" s="1"/>
  <c r="AE33" i="21"/>
  <c r="AB33" i="21" s="1"/>
  <c r="AE34" i="21"/>
  <c r="AB34" i="21" s="1"/>
  <c r="AE35" i="21"/>
  <c r="AB35" i="21" s="1"/>
  <c r="AE36" i="21"/>
  <c r="AB36" i="21" s="1"/>
  <c r="AE37" i="21"/>
  <c r="AB37" i="21" s="1"/>
  <c r="AE38" i="21"/>
  <c r="AB38" i="21" s="1"/>
  <c r="AE39" i="21"/>
  <c r="AB39" i="21" s="1"/>
  <c r="AE40" i="21"/>
  <c r="AB40" i="21" s="1"/>
  <c r="AE41" i="21"/>
  <c r="AB41" i="21" s="1"/>
  <c r="AE42" i="21"/>
  <c r="AB42" i="21" s="1"/>
  <c r="AE43" i="21"/>
  <c r="AB43" i="21" s="1"/>
  <c r="AE44" i="21"/>
  <c r="AB44" i="21" s="1"/>
  <c r="AE45" i="21"/>
  <c r="AB45" i="21" s="1"/>
  <c r="AE46" i="21"/>
  <c r="AB46" i="21" s="1"/>
  <c r="AE47" i="21"/>
  <c r="AB47" i="21" s="1"/>
  <c r="AE48" i="21"/>
  <c r="AB48" i="21" s="1"/>
  <c r="AE49" i="21"/>
  <c r="AB49" i="21" s="1"/>
  <c r="AE50" i="21"/>
  <c r="AB50" i="21" s="1"/>
  <c r="AE51" i="21"/>
  <c r="AB51" i="21" s="1"/>
  <c r="AE52" i="21"/>
  <c r="AB52" i="21" s="1"/>
  <c r="AE53" i="21"/>
  <c r="AB53" i="21" s="1"/>
  <c r="AE54" i="21"/>
  <c r="AB54" i="21" s="1"/>
  <c r="AE55" i="21"/>
  <c r="AB55" i="21" s="1"/>
  <c r="AE56" i="21"/>
  <c r="AB56" i="21" s="1"/>
  <c r="AE57" i="21"/>
  <c r="AB57" i="21" s="1"/>
  <c r="AE58" i="21"/>
  <c r="AB58" i="21" s="1"/>
  <c r="AE59" i="21"/>
  <c r="AB59" i="21" s="1"/>
  <c r="AE60" i="21"/>
  <c r="AB60" i="21" s="1"/>
  <c r="AE61" i="21"/>
  <c r="AB61" i="21" s="1"/>
  <c r="AE62" i="21"/>
  <c r="AB62" i="21" s="1"/>
  <c r="AE63" i="21"/>
  <c r="AB63" i="21" s="1"/>
  <c r="AE64" i="21"/>
  <c r="AB64" i="21" s="1"/>
  <c r="AE65" i="21"/>
  <c r="AB65" i="21" s="1"/>
  <c r="AE66" i="21"/>
  <c r="AB66" i="21" s="1"/>
  <c r="AE67" i="21"/>
  <c r="AB67" i="21" s="1"/>
  <c r="AE68" i="21"/>
  <c r="AB68" i="21" s="1"/>
  <c r="AE69" i="21"/>
  <c r="AB69" i="21" s="1"/>
  <c r="AE70" i="21"/>
  <c r="AB70" i="21" s="1"/>
  <c r="AE71" i="21"/>
  <c r="AB71" i="21" s="1"/>
  <c r="AE72" i="21"/>
  <c r="AB72" i="21" s="1"/>
  <c r="AE73" i="21"/>
  <c r="AB73" i="21" s="1"/>
  <c r="AE74" i="21"/>
  <c r="AB74" i="21" s="1"/>
  <c r="AE75" i="21"/>
  <c r="AB75" i="21" s="1"/>
  <c r="AE76" i="21"/>
  <c r="AB76" i="21" s="1"/>
  <c r="AE77" i="21"/>
  <c r="AB77" i="21" s="1"/>
  <c r="AE78" i="21"/>
  <c r="AB78" i="21" s="1"/>
  <c r="AE79" i="21"/>
  <c r="AB79" i="21" s="1"/>
  <c r="AE80" i="21"/>
  <c r="AB80" i="21" s="1"/>
  <c r="AE81" i="21"/>
  <c r="AB81" i="21" s="1"/>
  <c r="AE82" i="21"/>
  <c r="AB82" i="21" s="1"/>
  <c r="AE83" i="21"/>
  <c r="AB83" i="21" s="1"/>
  <c r="AE84" i="21"/>
  <c r="AB84" i="21" s="1"/>
  <c r="AE85" i="21"/>
  <c r="AB85" i="21" s="1"/>
  <c r="AE86" i="21"/>
  <c r="AB86" i="21" s="1"/>
  <c r="AE87" i="21"/>
  <c r="AB87" i="21" s="1"/>
  <c r="AE88" i="21"/>
  <c r="AB88" i="21" s="1"/>
  <c r="AE89" i="21"/>
  <c r="AB89" i="21" s="1"/>
  <c r="AE90" i="21"/>
  <c r="AB90" i="21" s="1"/>
  <c r="AE91" i="21"/>
  <c r="AB91" i="21" s="1"/>
  <c r="AE92" i="21"/>
  <c r="AB92" i="21" s="1"/>
  <c r="AE93" i="21"/>
  <c r="AB93" i="21" s="1"/>
  <c r="AE94" i="21"/>
  <c r="AB94" i="21" s="1"/>
  <c r="AE95" i="21"/>
  <c r="AB95" i="21" s="1"/>
  <c r="AE96" i="21"/>
  <c r="AB96" i="21" s="1"/>
  <c r="AE97" i="21"/>
  <c r="AB97" i="21" s="1"/>
  <c r="AE98" i="21"/>
  <c r="AB98" i="21" s="1"/>
  <c r="AE99" i="21"/>
  <c r="AB99" i="21" s="1"/>
  <c r="AE100" i="21"/>
  <c r="AB100" i="21" s="1"/>
  <c r="AE101" i="21"/>
  <c r="AB101" i="21" s="1"/>
  <c r="AE102" i="21"/>
  <c r="AB102" i="21" s="1"/>
  <c r="AE103" i="21"/>
  <c r="AB103" i="21" s="1"/>
  <c r="AE104" i="21"/>
  <c r="AB104" i="21" s="1"/>
  <c r="AE105" i="21"/>
  <c r="AB105" i="21" s="1"/>
  <c r="AE106" i="21"/>
  <c r="AB106" i="21" s="1"/>
  <c r="AE107" i="21"/>
  <c r="AB107" i="21" s="1"/>
  <c r="AE108" i="21"/>
  <c r="AB108" i="21" s="1"/>
  <c r="AE109" i="21"/>
  <c r="AB109" i="21" s="1"/>
  <c r="AE110" i="21"/>
  <c r="AB110" i="21" s="1"/>
  <c r="AE111" i="21"/>
  <c r="AB111" i="21" s="1"/>
  <c r="AE112" i="21"/>
  <c r="AB112" i="21" s="1"/>
  <c r="AE113" i="21"/>
  <c r="AB113" i="21" s="1"/>
  <c r="AE114" i="21"/>
  <c r="AB114" i="21" s="1"/>
  <c r="AE115" i="21"/>
  <c r="AB115" i="21" s="1"/>
  <c r="AE116" i="21"/>
  <c r="AB116" i="21" s="1"/>
  <c r="AE117" i="21"/>
  <c r="AB117" i="21" s="1"/>
  <c r="AE118" i="21"/>
  <c r="AB118" i="21" s="1"/>
  <c r="AE119" i="21"/>
  <c r="AB119" i="21" s="1"/>
  <c r="AE120" i="21"/>
  <c r="AB120" i="21" s="1"/>
  <c r="AE121" i="21"/>
  <c r="AB121" i="21" s="1"/>
  <c r="AE122" i="21"/>
  <c r="AB122" i="21" s="1"/>
  <c r="AE123" i="21"/>
  <c r="AB123" i="21" s="1"/>
  <c r="AE124" i="21"/>
  <c r="AB124" i="21" s="1"/>
  <c r="AE125" i="21"/>
  <c r="AB125" i="21" s="1"/>
  <c r="AE126" i="21"/>
  <c r="AB126" i="21" s="1"/>
  <c r="AE127" i="21"/>
  <c r="AB127" i="21" s="1"/>
  <c r="AE128" i="21"/>
  <c r="AB128" i="21" s="1"/>
  <c r="AE129" i="21"/>
  <c r="AB129" i="21" s="1"/>
  <c r="AE130" i="21"/>
  <c r="AB130" i="21" s="1"/>
  <c r="AE131" i="21"/>
  <c r="AB131" i="21" s="1"/>
  <c r="AE132" i="21"/>
  <c r="AB132" i="21" s="1"/>
  <c r="AE133" i="21"/>
  <c r="AB133" i="21" s="1"/>
  <c r="AE134" i="21"/>
  <c r="AB134" i="21" s="1"/>
  <c r="AE135" i="21"/>
  <c r="AB135" i="21" s="1"/>
  <c r="AE136" i="21"/>
  <c r="AB136" i="21" s="1"/>
  <c r="AE137" i="21"/>
  <c r="AB137" i="21" s="1"/>
  <c r="AE138" i="21"/>
  <c r="AB138" i="21" s="1"/>
  <c r="AE139" i="21"/>
  <c r="AB139" i="21" s="1"/>
  <c r="AE140" i="21"/>
  <c r="AB140" i="21" s="1"/>
  <c r="AE141" i="21"/>
  <c r="AB141" i="21" s="1"/>
  <c r="AE142" i="21"/>
  <c r="AB142" i="21" s="1"/>
  <c r="AE143" i="21"/>
  <c r="AB143" i="21" s="1"/>
  <c r="AE144" i="21"/>
  <c r="AB144" i="21" s="1"/>
  <c r="AE145" i="21"/>
  <c r="AB145" i="21" s="1"/>
  <c r="AE146" i="21"/>
  <c r="AB146" i="21" s="1"/>
  <c r="AE147" i="21"/>
  <c r="AB147" i="21" s="1"/>
  <c r="AE148" i="21"/>
  <c r="AB148" i="21" s="1"/>
  <c r="AE149" i="21"/>
  <c r="AB149" i="21" s="1"/>
  <c r="AE150" i="21"/>
  <c r="AB150" i="21" s="1"/>
  <c r="AE151" i="21"/>
  <c r="AB151" i="21" s="1"/>
  <c r="AE152" i="21"/>
  <c r="AB152" i="21" s="1"/>
  <c r="AE153" i="21"/>
  <c r="AB153" i="21" s="1"/>
  <c r="AE154" i="21"/>
  <c r="AB154" i="21" s="1"/>
  <c r="AE155" i="21"/>
  <c r="AB155" i="21" s="1"/>
  <c r="AE156" i="21"/>
  <c r="AB156" i="21" s="1"/>
  <c r="AE157" i="21"/>
  <c r="AB157" i="21" s="1"/>
  <c r="AE158" i="21"/>
  <c r="AB158" i="21" s="1"/>
  <c r="AE159" i="21"/>
  <c r="AB159" i="21" s="1"/>
  <c r="AE160" i="21"/>
  <c r="AB160" i="21" s="1"/>
  <c r="AE161" i="21"/>
  <c r="AB161" i="21" s="1"/>
  <c r="AA161" i="21" s="1"/>
  <c r="AE162" i="21"/>
  <c r="AE163" i="21"/>
  <c r="AE164" i="21"/>
  <c r="AE165" i="21"/>
  <c r="AE166" i="21"/>
  <c r="AE167" i="21"/>
  <c r="AE168" i="21"/>
  <c r="AE169" i="21"/>
  <c r="AE170" i="21"/>
  <c r="AE171" i="21"/>
  <c r="AE172" i="21"/>
  <c r="AE173" i="21"/>
  <c r="AE174" i="21"/>
  <c r="AE175" i="21"/>
  <c r="AE176" i="21"/>
  <c r="AE177" i="21"/>
  <c r="AE178" i="21"/>
  <c r="AE179" i="21"/>
  <c r="AE180" i="21"/>
  <c r="AE181" i="21"/>
  <c r="AE182" i="21"/>
  <c r="AE183" i="21"/>
  <c r="AE184" i="21"/>
  <c r="AE185" i="21"/>
  <c r="AE186" i="21"/>
  <c r="AE187" i="21"/>
  <c r="AE188" i="21"/>
  <c r="AE189" i="21"/>
  <c r="AE190" i="21"/>
  <c r="AE191" i="21"/>
  <c r="AE192" i="21"/>
  <c r="AE193" i="21"/>
  <c r="AE194" i="21"/>
  <c r="AE195" i="21"/>
  <c r="AE196" i="21"/>
  <c r="AE197" i="21"/>
  <c r="AE198" i="21"/>
  <c r="AE199" i="21"/>
  <c r="AE200" i="21"/>
  <c r="AE201" i="21"/>
  <c r="AE202" i="21"/>
  <c r="AE203" i="21"/>
  <c r="AE204" i="21"/>
  <c r="AE205" i="21"/>
  <c r="AE206" i="21"/>
  <c r="AE207" i="21"/>
  <c r="AE208" i="21"/>
  <c r="AE209" i="21"/>
  <c r="AE210" i="21"/>
  <c r="AE211" i="21"/>
  <c r="AE212" i="21"/>
  <c r="AE213" i="21"/>
  <c r="AE214" i="21"/>
  <c r="AE215" i="21"/>
  <c r="AE216" i="21"/>
  <c r="AE217" i="21"/>
  <c r="AE218" i="21"/>
  <c r="AE219" i="21"/>
  <c r="AE220" i="21"/>
  <c r="AE221" i="21"/>
  <c r="AE222" i="21"/>
  <c r="AE223" i="21"/>
  <c r="AE224" i="21"/>
  <c r="AE225" i="21"/>
  <c r="AE226" i="21"/>
  <c r="AE227" i="21"/>
  <c r="AE228" i="21"/>
  <c r="AE229" i="21"/>
  <c r="AE230" i="21"/>
  <c r="AE231" i="21"/>
  <c r="AE232" i="21"/>
  <c r="AE233" i="21"/>
  <c r="AE234" i="21"/>
  <c r="AE235" i="21"/>
  <c r="AE236" i="21"/>
  <c r="AE237" i="21"/>
  <c r="AE238" i="21"/>
  <c r="AE239" i="21"/>
  <c r="AE240" i="21"/>
  <c r="AE241" i="21"/>
  <c r="AE242" i="21"/>
  <c r="AE243" i="21"/>
  <c r="AE244" i="21"/>
  <c r="AE245" i="21"/>
  <c r="AE246" i="21"/>
  <c r="AE247" i="21"/>
  <c r="AE248" i="21"/>
  <c r="AE249" i="21"/>
  <c r="AE250" i="21"/>
  <c r="AE251" i="21"/>
  <c r="AE252" i="21"/>
  <c r="AE253" i="21"/>
  <c r="AE254" i="21"/>
  <c r="AE255" i="21"/>
  <c r="AE256" i="21"/>
  <c r="AE257" i="21"/>
  <c r="AE258" i="21"/>
  <c r="AE259" i="21"/>
  <c r="AE260" i="21"/>
  <c r="AE261" i="21"/>
  <c r="AE262" i="21"/>
  <c r="AE263" i="21"/>
  <c r="AE264" i="21"/>
  <c r="AE265" i="21"/>
  <c r="AE266" i="21"/>
  <c r="AE267" i="21"/>
  <c r="AE268" i="21"/>
  <c r="AE269" i="21"/>
  <c r="AE270" i="21"/>
  <c r="AE271" i="21"/>
  <c r="AE272" i="21"/>
  <c r="AE273" i="21"/>
  <c r="AE274" i="21"/>
  <c r="AE275" i="21"/>
  <c r="AE276" i="21"/>
  <c r="AE277" i="21"/>
  <c r="AE278" i="21"/>
  <c r="AE279" i="21"/>
  <c r="AE280" i="21"/>
  <c r="AE281" i="21"/>
  <c r="AE282" i="21"/>
  <c r="AE283" i="21"/>
  <c r="AE284" i="21"/>
  <c r="AE285" i="21"/>
  <c r="AE286" i="21"/>
  <c r="AE287" i="21"/>
  <c r="AE288" i="21"/>
  <c r="AE289" i="21"/>
  <c r="AE290" i="21"/>
  <c r="AE291" i="21"/>
  <c r="AE292" i="21"/>
  <c r="AE293" i="21"/>
  <c r="AE294" i="21"/>
  <c r="AE295" i="21"/>
  <c r="AE296" i="21"/>
  <c r="AE297" i="21"/>
  <c r="AE298" i="21"/>
  <c r="AE299" i="21"/>
  <c r="AE300" i="21"/>
  <c r="AE301" i="21"/>
  <c r="AE302" i="21"/>
  <c r="AE303" i="21"/>
  <c r="AE304" i="21"/>
  <c r="AE305" i="21"/>
  <c r="AE306" i="21"/>
  <c r="AE307" i="21"/>
  <c r="AE308" i="21"/>
  <c r="AE309" i="21"/>
  <c r="AE310" i="21"/>
  <c r="AE311" i="21"/>
  <c r="AE312" i="21"/>
  <c r="AE313" i="21"/>
  <c r="AE314" i="21"/>
  <c r="AE315" i="21"/>
  <c r="AE316" i="21"/>
  <c r="AE317" i="21"/>
  <c r="AE318" i="21"/>
  <c r="AE319" i="21"/>
  <c r="AE320" i="21"/>
  <c r="AE321" i="21"/>
  <c r="AE322" i="21"/>
  <c r="AE323" i="21"/>
  <c r="AE324" i="21"/>
  <c r="AE325" i="21"/>
  <c r="AE326" i="21"/>
  <c r="AE327" i="21"/>
  <c r="AE328" i="21"/>
  <c r="AE329" i="21"/>
  <c r="AE330" i="21"/>
  <c r="AE331" i="21"/>
  <c r="AE332" i="21"/>
  <c r="AE333" i="21"/>
  <c r="AE334" i="21"/>
  <c r="AE335" i="21"/>
  <c r="AE336" i="21"/>
  <c r="AE337" i="21"/>
  <c r="AE338" i="21"/>
  <c r="AE339" i="21"/>
  <c r="AE340" i="21"/>
  <c r="AE341" i="21"/>
  <c r="AE342" i="21"/>
  <c r="AE343" i="21"/>
  <c r="AE344" i="21"/>
  <c r="AE345" i="21"/>
  <c r="AE346" i="21"/>
  <c r="AE347" i="21"/>
  <c r="AE348" i="21"/>
  <c r="AE349" i="21"/>
  <c r="AE350" i="21"/>
  <c r="AE351" i="21"/>
  <c r="AE352" i="21"/>
  <c r="AE353" i="21"/>
  <c r="AE354" i="21"/>
  <c r="AE355" i="21"/>
  <c r="AE356" i="21"/>
  <c r="AE357" i="21"/>
  <c r="AE358" i="21"/>
  <c r="AE359" i="21"/>
  <c r="AE360" i="21"/>
  <c r="AE361" i="21"/>
  <c r="AE362" i="21"/>
  <c r="AE363" i="21"/>
  <c r="AE364" i="21"/>
  <c r="AE365" i="21"/>
  <c r="AE366" i="21"/>
  <c r="AE367" i="21"/>
  <c r="AE368" i="21"/>
  <c r="AE369" i="21"/>
  <c r="AE370" i="21"/>
  <c r="AE371" i="21"/>
  <c r="AE372" i="21"/>
  <c r="AE373" i="21"/>
  <c r="AE374" i="21"/>
  <c r="AE375" i="21"/>
  <c r="AE376" i="21"/>
  <c r="AE377" i="21"/>
  <c r="AE378" i="21"/>
  <c r="AE379" i="21"/>
  <c r="AE380" i="21"/>
  <c r="AE381" i="21"/>
  <c r="AE382" i="21"/>
  <c r="AE383" i="21"/>
  <c r="AE384" i="21"/>
  <c r="AE385" i="21"/>
  <c r="AE386" i="21"/>
  <c r="AE387" i="21"/>
  <c r="AE388" i="21"/>
  <c r="AE389" i="21"/>
  <c r="AE390" i="21"/>
  <c r="AE391" i="21"/>
  <c r="AE392" i="21"/>
  <c r="AE393" i="21"/>
  <c r="AE394" i="21"/>
  <c r="AE395" i="21"/>
  <c r="AE396" i="21"/>
  <c r="AE397" i="21"/>
  <c r="AE398" i="21"/>
  <c r="AE399" i="21"/>
  <c r="AE400" i="21"/>
  <c r="AE401" i="21"/>
  <c r="AE402" i="21"/>
  <c r="AE403" i="21"/>
  <c r="AE404" i="21"/>
  <c r="AE405" i="21"/>
  <c r="AE406" i="21"/>
  <c r="AE407" i="21"/>
  <c r="AE408" i="21"/>
  <c r="AE409" i="21"/>
  <c r="AE410" i="21"/>
  <c r="AE411" i="21"/>
  <c r="AE412" i="21"/>
  <c r="AE413" i="21"/>
  <c r="AE414" i="21"/>
  <c r="AE415" i="21"/>
  <c r="AE416" i="21"/>
  <c r="AE417" i="21"/>
  <c r="AE418" i="21"/>
  <c r="AE419" i="21"/>
  <c r="AE420" i="21"/>
  <c r="AE421" i="21"/>
  <c r="AE422" i="21"/>
  <c r="AE423" i="21"/>
  <c r="AE424" i="21"/>
  <c r="AE425" i="21"/>
  <c r="AE426" i="21"/>
  <c r="AE427" i="21"/>
  <c r="AE428" i="21"/>
  <c r="AE429" i="21"/>
  <c r="AE430" i="21"/>
  <c r="AE431" i="21"/>
  <c r="AE432" i="21"/>
  <c r="AE433" i="21"/>
  <c r="AE434" i="21"/>
  <c r="AE435" i="21"/>
  <c r="AE436" i="21"/>
  <c r="AE437" i="21"/>
  <c r="AE438" i="21"/>
  <c r="AE439" i="21"/>
  <c r="AE440" i="21"/>
  <c r="AE441" i="21"/>
  <c r="AE442" i="21"/>
  <c r="AE443" i="21"/>
  <c r="AE444" i="21"/>
  <c r="AE445" i="21"/>
  <c r="AE446" i="21"/>
  <c r="AE447" i="21"/>
  <c r="AE448" i="21"/>
  <c r="AE449" i="21"/>
  <c r="AE450" i="21"/>
  <c r="AE451" i="21"/>
  <c r="AE452" i="21"/>
  <c r="AE453" i="21"/>
  <c r="AE454" i="21"/>
  <c r="AE455" i="21"/>
  <c r="AE456" i="21"/>
  <c r="AE459" i="21"/>
  <c r="AE460" i="21"/>
  <c r="AE461" i="21"/>
  <c r="AE462" i="21"/>
  <c r="AE463" i="21"/>
  <c r="AE464" i="21"/>
  <c r="AE471" i="21"/>
  <c r="AE472" i="21"/>
  <c r="AE473" i="21"/>
  <c r="AE474" i="21"/>
  <c r="AE475" i="21"/>
  <c r="AE476" i="21"/>
  <c r="AE477" i="21"/>
  <c r="AE478" i="21"/>
  <c r="AE479" i="21"/>
  <c r="AE480" i="21"/>
  <c r="AE481" i="21"/>
  <c r="AE482" i="21"/>
  <c r="AE483" i="21"/>
  <c r="AE484" i="21"/>
  <c r="AE485" i="21"/>
  <c r="AE486" i="21"/>
  <c r="AE487" i="21"/>
  <c r="AE488" i="21"/>
  <c r="AE489" i="21"/>
  <c r="AE490" i="21"/>
  <c r="AE491" i="21"/>
  <c r="AE492" i="21"/>
  <c r="AE493" i="21"/>
  <c r="AE494" i="21"/>
  <c r="AE495" i="21"/>
  <c r="AE496" i="21"/>
  <c r="AE9" i="21"/>
  <c r="AB9" i="21" s="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26" i="21"/>
  <c r="AD27" i="21"/>
  <c r="AD28" i="21"/>
  <c r="AD29" i="21"/>
  <c r="AD30" i="21"/>
  <c r="AD31" i="21"/>
  <c r="AD32" i="21"/>
  <c r="AD33" i="21"/>
  <c r="AD34" i="21"/>
  <c r="AD35" i="21"/>
  <c r="AD36" i="21"/>
  <c r="AD37" i="21"/>
  <c r="AD38" i="21"/>
  <c r="AD39" i="21"/>
  <c r="AD40" i="21"/>
  <c r="AD41" i="21"/>
  <c r="AD42" i="21"/>
  <c r="AD43" i="21"/>
  <c r="AD44" i="21"/>
  <c r="AD45" i="21"/>
  <c r="AD46" i="21"/>
  <c r="AD47" i="21"/>
  <c r="AD48" i="21"/>
  <c r="AD49" i="21"/>
  <c r="AD50" i="21"/>
  <c r="AD51" i="21"/>
  <c r="AD52" i="21"/>
  <c r="AD53" i="21"/>
  <c r="AD54" i="21"/>
  <c r="AD55" i="21"/>
  <c r="AD56" i="21"/>
  <c r="AD57" i="21"/>
  <c r="AD58" i="21"/>
  <c r="AD59" i="21"/>
  <c r="AD60" i="21"/>
  <c r="AD61" i="21"/>
  <c r="AD62" i="21"/>
  <c r="AD63" i="21"/>
  <c r="AD64" i="21"/>
  <c r="AD65" i="21"/>
  <c r="AD66" i="21"/>
  <c r="AD67" i="21"/>
  <c r="AD68" i="21"/>
  <c r="AD69" i="21"/>
  <c r="AD70" i="21"/>
  <c r="AD71" i="21"/>
  <c r="AD72" i="21"/>
  <c r="AD73" i="21"/>
  <c r="AD74" i="21"/>
  <c r="AD75" i="21"/>
  <c r="AD76" i="21"/>
  <c r="AD77" i="21"/>
  <c r="AD78" i="21"/>
  <c r="AD79" i="21"/>
  <c r="AD80" i="21"/>
  <c r="AD81" i="21"/>
  <c r="AD82" i="21"/>
  <c r="AD83" i="21"/>
  <c r="AD84" i="21"/>
  <c r="AD85" i="21"/>
  <c r="AD86" i="21"/>
  <c r="AD87" i="21"/>
  <c r="AD88" i="21"/>
  <c r="AD89" i="21"/>
  <c r="AD90" i="21"/>
  <c r="AD91" i="21"/>
  <c r="AD92" i="21"/>
  <c r="AD93" i="21"/>
  <c r="AD94" i="21"/>
  <c r="AD95" i="21"/>
  <c r="AD96" i="21"/>
  <c r="AD97" i="21"/>
  <c r="AD98" i="21"/>
  <c r="AD99" i="21"/>
  <c r="AD100" i="21"/>
  <c r="AD101" i="21"/>
  <c r="AD102" i="21"/>
  <c r="AD103" i="21"/>
  <c r="AD104" i="21"/>
  <c r="AD105" i="21"/>
  <c r="AD106" i="21"/>
  <c r="AD107" i="21"/>
  <c r="AD108" i="21"/>
  <c r="AD109" i="21"/>
  <c r="AD110" i="21"/>
  <c r="AD111" i="21"/>
  <c r="AD112" i="21"/>
  <c r="AD113" i="21"/>
  <c r="AD114" i="21"/>
  <c r="AD115" i="21"/>
  <c r="AD116" i="21"/>
  <c r="AD117" i="21"/>
  <c r="AD118" i="21"/>
  <c r="AD119" i="21"/>
  <c r="AD120" i="21"/>
  <c r="AD121" i="21"/>
  <c r="AD122" i="21"/>
  <c r="AD123" i="21"/>
  <c r="AD124" i="21"/>
  <c r="AD125" i="21"/>
  <c r="AD126" i="21"/>
  <c r="AD127" i="21"/>
  <c r="AD128" i="21"/>
  <c r="AD129" i="21"/>
  <c r="AD130" i="21"/>
  <c r="AD131" i="21"/>
  <c r="AD132" i="21"/>
  <c r="AD133" i="21"/>
  <c r="AD134" i="21"/>
  <c r="AD135" i="21"/>
  <c r="AD136" i="21"/>
  <c r="AD137" i="21"/>
  <c r="AD138" i="21"/>
  <c r="AD139" i="21"/>
  <c r="AD140" i="21"/>
  <c r="AD141" i="21"/>
  <c r="AD142" i="21"/>
  <c r="AD143" i="21"/>
  <c r="AD144" i="21"/>
  <c r="AD145" i="21"/>
  <c r="AD146" i="21"/>
  <c r="AD147" i="21"/>
  <c r="AD148" i="21"/>
  <c r="AD149" i="21"/>
  <c r="AD150" i="21"/>
  <c r="AD151" i="21"/>
  <c r="AD152" i="21"/>
  <c r="AD153" i="21"/>
  <c r="AD154" i="21"/>
  <c r="AD155" i="21"/>
  <c r="AD156" i="21"/>
  <c r="AD157" i="21"/>
  <c r="AD158" i="21"/>
  <c r="AD159" i="21"/>
  <c r="AD160" i="21"/>
  <c r="AD161" i="21"/>
  <c r="AD162" i="21"/>
  <c r="AD163" i="21"/>
  <c r="AD164" i="21"/>
  <c r="AD165" i="21"/>
  <c r="AD166" i="21"/>
  <c r="AD167" i="21"/>
  <c r="AD168" i="21"/>
  <c r="AD169" i="21"/>
  <c r="AD170" i="21"/>
  <c r="AD171" i="21"/>
  <c r="AD172" i="21"/>
  <c r="AD173" i="21"/>
  <c r="AD174" i="21"/>
  <c r="AD175" i="21"/>
  <c r="AD176" i="21"/>
  <c r="AD177" i="21"/>
  <c r="AD178" i="21"/>
  <c r="AD179" i="21"/>
  <c r="AD180" i="21"/>
  <c r="AD181" i="21"/>
  <c r="AD182" i="21"/>
  <c r="AD183" i="21"/>
  <c r="AD184" i="21"/>
  <c r="AD185" i="21"/>
  <c r="AD186" i="21"/>
  <c r="AD187" i="21"/>
  <c r="AD188" i="21"/>
  <c r="AD189" i="21"/>
  <c r="AD190" i="21"/>
  <c r="AD191" i="21"/>
  <c r="AD192" i="21"/>
  <c r="AD193" i="21"/>
  <c r="AD194" i="21"/>
  <c r="AD195" i="21"/>
  <c r="AD196" i="21"/>
  <c r="AD197" i="21"/>
  <c r="AD198" i="21"/>
  <c r="AD199" i="21"/>
  <c r="AD200" i="21"/>
  <c r="AD201" i="21"/>
  <c r="AD202" i="21"/>
  <c r="AD203" i="21"/>
  <c r="AD204" i="21"/>
  <c r="AD205" i="21"/>
  <c r="AD206" i="21"/>
  <c r="AD207" i="21"/>
  <c r="AD208" i="21"/>
  <c r="AD209" i="21"/>
  <c r="AD210" i="21"/>
  <c r="AD211" i="21"/>
  <c r="AD212" i="21"/>
  <c r="AD213" i="21"/>
  <c r="AD214" i="21"/>
  <c r="AD215" i="21"/>
  <c r="AD216" i="21"/>
  <c r="AD217" i="21"/>
  <c r="AD218" i="21"/>
  <c r="AD219" i="21"/>
  <c r="AD220" i="21"/>
  <c r="AD221" i="21"/>
  <c r="AD222" i="21"/>
  <c r="AD223" i="21"/>
  <c r="AD224" i="21"/>
  <c r="AD225" i="21"/>
  <c r="AD226" i="21"/>
  <c r="AD227" i="21"/>
  <c r="AD228" i="21"/>
  <c r="AD229" i="21"/>
  <c r="AD230" i="21"/>
  <c r="AD231" i="21"/>
  <c r="AD232" i="21"/>
  <c r="AD233" i="21"/>
  <c r="AD234" i="21"/>
  <c r="AD235" i="21"/>
  <c r="AD236" i="21"/>
  <c r="AD237" i="21"/>
  <c r="AD238" i="21"/>
  <c r="AD239" i="21"/>
  <c r="AD240" i="21"/>
  <c r="AD241" i="21"/>
  <c r="AD242" i="21"/>
  <c r="AD243" i="21"/>
  <c r="AD244" i="21"/>
  <c r="AD245" i="21"/>
  <c r="AD246" i="21"/>
  <c r="AD247" i="21"/>
  <c r="AD248" i="21"/>
  <c r="AD249" i="21"/>
  <c r="AD250" i="21"/>
  <c r="AD251" i="21"/>
  <c r="AD252" i="21"/>
  <c r="AD253" i="21"/>
  <c r="AD254" i="21"/>
  <c r="AD255" i="21"/>
  <c r="AD256" i="21"/>
  <c r="AD257" i="21"/>
  <c r="AD258" i="21"/>
  <c r="AD259" i="21"/>
  <c r="AD260" i="21"/>
  <c r="AD261" i="21"/>
  <c r="AD262" i="21"/>
  <c r="AD263" i="21"/>
  <c r="AD264" i="21"/>
  <c r="AD265" i="21"/>
  <c r="AD266" i="21"/>
  <c r="AD267" i="21"/>
  <c r="AD268" i="21"/>
  <c r="AD269" i="21"/>
  <c r="AD270" i="21"/>
  <c r="AD271" i="21"/>
  <c r="AD272" i="21"/>
  <c r="AD273" i="21"/>
  <c r="AD274" i="21"/>
  <c r="AD275" i="21"/>
  <c r="AD276" i="21"/>
  <c r="AD277" i="21"/>
  <c r="AD278" i="21"/>
  <c r="AD279" i="21"/>
  <c r="AD280" i="21"/>
  <c r="AD281" i="21"/>
  <c r="AD282" i="21"/>
  <c r="AD283" i="21"/>
  <c r="AD284" i="21"/>
  <c r="AD285" i="21"/>
  <c r="AD286" i="21"/>
  <c r="AD287" i="21"/>
  <c r="AD288" i="21"/>
  <c r="AD289" i="21"/>
  <c r="AD290" i="21"/>
  <c r="AD291" i="21"/>
  <c r="AD292" i="21"/>
  <c r="AD293" i="21"/>
  <c r="AD294" i="21"/>
  <c r="AD295" i="21"/>
  <c r="AD296" i="21"/>
  <c r="AD297" i="21"/>
  <c r="AD298" i="21"/>
  <c r="AD299" i="21"/>
  <c r="AD300" i="21"/>
  <c r="AD301" i="21"/>
  <c r="AD302" i="21"/>
  <c r="AD303" i="21"/>
  <c r="AD304" i="21"/>
  <c r="AD305" i="21"/>
  <c r="AD306" i="21"/>
  <c r="AD307" i="21"/>
  <c r="AD308" i="21"/>
  <c r="AD309" i="21"/>
  <c r="AD310" i="21"/>
  <c r="AD311" i="21"/>
  <c r="AD312" i="21"/>
  <c r="AD313" i="21"/>
  <c r="AD314" i="21"/>
  <c r="AD315" i="21"/>
  <c r="AD316" i="21"/>
  <c r="AD317" i="21"/>
  <c r="AD318" i="21"/>
  <c r="AD319" i="21"/>
  <c r="AD320" i="21"/>
  <c r="AD321" i="21"/>
  <c r="AD322" i="21"/>
  <c r="AD323" i="21"/>
  <c r="AD324" i="21"/>
  <c r="AD325" i="21"/>
  <c r="AD326" i="21"/>
  <c r="AD327" i="21"/>
  <c r="AD328" i="21"/>
  <c r="AD329" i="21"/>
  <c r="AD330" i="21"/>
  <c r="AD331" i="21"/>
  <c r="AD332" i="21"/>
  <c r="AD333" i="21"/>
  <c r="AD334" i="21"/>
  <c r="AD335" i="21"/>
  <c r="AD336" i="21"/>
  <c r="AD337" i="21"/>
  <c r="AD338" i="21"/>
  <c r="AD339" i="21"/>
  <c r="AD340" i="21"/>
  <c r="AD341" i="21"/>
  <c r="AD342" i="21"/>
  <c r="AD343" i="21"/>
  <c r="AD344" i="21"/>
  <c r="AD345" i="21"/>
  <c r="AD346" i="21"/>
  <c r="AD347" i="21"/>
  <c r="AD348" i="21"/>
  <c r="AD349" i="21"/>
  <c r="AD350" i="21"/>
  <c r="AD351" i="21"/>
  <c r="AD352" i="21"/>
  <c r="AD353" i="21"/>
  <c r="AD354" i="21"/>
  <c r="AD355" i="21"/>
  <c r="AD356" i="21"/>
  <c r="AD357" i="21"/>
  <c r="AD358" i="21"/>
  <c r="AD359" i="21"/>
  <c r="AD360" i="21"/>
  <c r="AD361" i="21"/>
  <c r="AD362" i="21"/>
  <c r="AD363" i="21"/>
  <c r="AD364" i="21"/>
  <c r="AD365" i="21"/>
  <c r="AD366" i="21"/>
  <c r="AD367" i="21"/>
  <c r="AD368" i="21"/>
  <c r="AD369" i="21"/>
  <c r="AD370" i="21"/>
  <c r="AD371" i="21"/>
  <c r="AD372" i="21"/>
  <c r="AD373" i="21"/>
  <c r="AD374" i="21"/>
  <c r="AD375" i="21"/>
  <c r="AD376" i="21"/>
  <c r="AD377" i="21"/>
  <c r="AD378" i="21"/>
  <c r="AD379" i="21"/>
  <c r="AD380" i="21"/>
  <c r="AD381" i="21"/>
  <c r="AD382" i="21"/>
  <c r="AD383" i="21"/>
  <c r="AD384" i="21"/>
  <c r="AD385" i="21"/>
  <c r="AD386" i="21"/>
  <c r="AD387" i="21"/>
  <c r="AD388" i="21"/>
  <c r="AD389" i="21"/>
  <c r="AD390" i="21"/>
  <c r="AD391" i="21"/>
  <c r="AD392" i="21"/>
  <c r="AD393" i="21"/>
  <c r="AD394" i="21"/>
  <c r="AD395" i="21"/>
  <c r="AD396" i="21"/>
  <c r="AD397" i="21"/>
  <c r="AD398" i="21"/>
  <c r="AD399" i="21"/>
  <c r="AD400" i="21"/>
  <c r="AD401" i="21"/>
  <c r="AD402" i="21"/>
  <c r="AD403" i="21"/>
  <c r="AD404" i="21"/>
  <c r="AD405" i="21"/>
  <c r="AD406" i="21"/>
  <c r="AD407" i="21"/>
  <c r="AD408" i="21"/>
  <c r="AD409" i="21"/>
  <c r="AD410" i="21"/>
  <c r="AD411" i="21"/>
  <c r="AD412" i="21"/>
  <c r="AD413" i="21"/>
  <c r="AD414" i="21"/>
  <c r="AD415" i="21"/>
  <c r="AD416" i="21"/>
  <c r="AD417" i="21"/>
  <c r="AD418" i="21"/>
  <c r="AD419" i="21"/>
  <c r="AD420" i="21"/>
  <c r="AD421" i="21"/>
  <c r="AD422" i="21"/>
  <c r="AD423" i="21"/>
  <c r="AD424" i="21"/>
  <c r="AD425" i="21"/>
  <c r="AD426" i="21"/>
  <c r="AD427" i="21"/>
  <c r="AD428" i="21"/>
  <c r="AD429" i="21"/>
  <c r="AD430" i="21"/>
  <c r="AD431" i="21"/>
  <c r="AD432" i="21"/>
  <c r="AD433" i="21"/>
  <c r="AD434" i="21"/>
  <c r="AD435" i="21"/>
  <c r="AD436" i="21"/>
  <c r="AD437" i="21"/>
  <c r="AD438" i="21"/>
  <c r="AD439" i="21"/>
  <c r="AD440" i="21"/>
  <c r="AD441" i="21"/>
  <c r="AD442" i="21"/>
  <c r="AD443" i="21"/>
  <c r="AD444" i="21"/>
  <c r="AD445" i="21"/>
  <c r="AD446" i="21"/>
  <c r="AD447" i="21"/>
  <c r="AD448" i="21"/>
  <c r="AD449" i="21"/>
  <c r="AD450" i="21"/>
  <c r="AD451" i="21"/>
  <c r="AD452" i="21"/>
  <c r="AD453" i="21"/>
  <c r="AD454" i="21"/>
  <c r="AD455" i="21"/>
  <c r="AD456" i="21"/>
  <c r="AD457" i="21"/>
  <c r="AD458" i="21"/>
  <c r="AD459" i="21"/>
  <c r="AD460" i="21"/>
  <c r="AD461" i="21"/>
  <c r="AD462" i="21"/>
  <c r="AD463" i="21"/>
  <c r="AD464" i="21"/>
  <c r="AD465" i="21"/>
  <c r="AD466" i="21"/>
  <c r="AD467" i="21"/>
  <c r="AD468" i="21"/>
  <c r="AD469" i="21"/>
  <c r="AD470" i="21"/>
  <c r="AD471" i="21"/>
  <c r="AD472" i="21"/>
  <c r="AD473" i="21"/>
  <c r="AD474" i="21"/>
  <c r="AD475" i="21"/>
  <c r="AD476" i="21"/>
  <c r="AD477" i="21"/>
  <c r="AD478" i="21"/>
  <c r="AD479" i="21"/>
  <c r="AD480" i="21"/>
  <c r="AD481" i="21"/>
  <c r="AD482" i="21"/>
  <c r="AD483" i="21"/>
  <c r="AD484" i="21"/>
  <c r="AD485" i="21"/>
  <c r="AD486" i="21"/>
  <c r="AD487" i="21"/>
  <c r="AD488" i="21"/>
  <c r="AD489" i="21"/>
  <c r="AD490" i="21"/>
  <c r="AD491" i="21"/>
  <c r="AD492" i="21"/>
  <c r="AD493" i="21"/>
  <c r="AD494" i="21"/>
  <c r="AD495" i="21"/>
  <c r="AD496" i="21"/>
  <c r="AD9" i="21"/>
  <c r="AH45" i="15"/>
  <c r="AK39" i="15"/>
  <c r="AK40" i="15"/>
  <c r="AK41" i="15"/>
  <c r="AK42" i="15"/>
  <c r="AK38" i="15"/>
  <c r="Y7" i="1" l="1"/>
  <c r="Y465" i="1" s="1"/>
  <c r="X464" i="1"/>
  <c r="AE466" i="21" s="1"/>
  <c r="X466" i="1"/>
  <c r="AE468" i="21" s="1"/>
  <c r="W467" i="1"/>
  <c r="AE27" i="21"/>
  <c r="AB27" i="21" s="1"/>
  <c r="AE24" i="21"/>
  <c r="AB24" i="21" s="1"/>
  <c r="AE17" i="21"/>
  <c r="AB17" i="21" s="1"/>
  <c r="AE29" i="21"/>
  <c r="AB29" i="21" s="1"/>
  <c r="AE16" i="21"/>
  <c r="AB16" i="21" s="1"/>
  <c r="AE19" i="21"/>
  <c r="AB19" i="21" s="1"/>
  <c r="AE14" i="21"/>
  <c r="AB14" i="21" s="1"/>
  <c r="AE20" i="21"/>
  <c r="AB20" i="21" s="1"/>
  <c r="AE28" i="21"/>
  <c r="AB28" i="21" s="1"/>
  <c r="AE12" i="21"/>
  <c r="AB12" i="21" s="1"/>
  <c r="AE30" i="21"/>
  <c r="AB30" i="21" s="1"/>
  <c r="AE10" i="21"/>
  <c r="AB10" i="21" s="1"/>
  <c r="AE23" i="21"/>
  <c r="AB23" i="21" s="1"/>
  <c r="AE11" i="21"/>
  <c r="AB11" i="21" s="1"/>
  <c r="H22" i="2"/>
  <c r="T22" i="2" s="1"/>
  <c r="H14" i="2"/>
  <c r="T14" i="2" s="1"/>
  <c r="H23" i="2"/>
  <c r="T23" i="2" s="1"/>
  <c r="H26" i="2"/>
  <c r="T26" i="2" s="1"/>
  <c r="H19" i="2"/>
  <c r="T19" i="2" s="1"/>
  <c r="H27" i="2"/>
  <c r="T27" i="2" s="1"/>
  <c r="N13" i="47"/>
  <c r="AA157" i="21"/>
  <c r="AA145" i="21"/>
  <c r="AA137" i="21"/>
  <c r="AA125" i="21"/>
  <c r="AA117" i="21"/>
  <c r="AA101" i="21"/>
  <c r="AA93" i="21"/>
  <c r="AA81" i="21"/>
  <c r="AA77" i="21"/>
  <c r="AA61" i="21"/>
  <c r="AA57" i="21"/>
  <c r="AA45" i="21"/>
  <c r="AA41" i="21"/>
  <c r="G46" i="21" s="1"/>
  <c r="AA160" i="21"/>
  <c r="AA156" i="21"/>
  <c r="AA152" i="21"/>
  <c r="AA148" i="21"/>
  <c r="AA144" i="21"/>
  <c r="AA140" i="21"/>
  <c r="AA136" i="21"/>
  <c r="AA132" i="21"/>
  <c r="AA128" i="21"/>
  <c r="AA124" i="21"/>
  <c r="AA120" i="21"/>
  <c r="AA116" i="21"/>
  <c r="AA112" i="21"/>
  <c r="AA108" i="21"/>
  <c r="AA104" i="21"/>
  <c r="AA100" i="21"/>
  <c r="AA96" i="21"/>
  <c r="AA92" i="21"/>
  <c r="AA88" i="21"/>
  <c r="AA84" i="21"/>
  <c r="AA80" i="21"/>
  <c r="AA76" i="21"/>
  <c r="AA72" i="21"/>
  <c r="AA68" i="21"/>
  <c r="AA64" i="21"/>
  <c r="AA60" i="21"/>
  <c r="AA56" i="21"/>
  <c r="AA52" i="21"/>
  <c r="AA48" i="21"/>
  <c r="AA44" i="21"/>
  <c r="AA40" i="21"/>
  <c r="G45" i="21" s="1"/>
  <c r="AA36" i="21"/>
  <c r="G41" i="21" s="1"/>
  <c r="AA32" i="21"/>
  <c r="G37" i="21" s="1"/>
  <c r="AA149" i="21"/>
  <c r="AA133" i="21"/>
  <c r="AA129" i="21"/>
  <c r="AA113" i="21"/>
  <c r="AA105" i="21"/>
  <c r="AA89" i="21"/>
  <c r="AA85" i="21"/>
  <c r="AA73" i="21"/>
  <c r="AA69" i="21"/>
  <c r="AA53" i="21"/>
  <c r="AA49" i="21"/>
  <c r="AA37" i="21"/>
  <c r="G42" i="21" s="1"/>
  <c r="AA33" i="21"/>
  <c r="G38" i="21" s="1"/>
  <c r="D6" i="39" s="1"/>
  <c r="AA159" i="21"/>
  <c r="AA155" i="21"/>
  <c r="AA151" i="21"/>
  <c r="AA147" i="21"/>
  <c r="AA143" i="21"/>
  <c r="AA139" i="21"/>
  <c r="AA135" i="21"/>
  <c r="AA131" i="21"/>
  <c r="AA127" i="21"/>
  <c r="AA123" i="21"/>
  <c r="AA119" i="21"/>
  <c r="AA115" i="21"/>
  <c r="AA111" i="21"/>
  <c r="AA107" i="21"/>
  <c r="AA103" i="21"/>
  <c r="AA99" i="21"/>
  <c r="AA95" i="21"/>
  <c r="AA91" i="21"/>
  <c r="AA87" i="21"/>
  <c r="AA83" i="21"/>
  <c r="AA79" i="21"/>
  <c r="AA75" i="21"/>
  <c r="AA71" i="21"/>
  <c r="AA67" i="21"/>
  <c r="AA63" i="21"/>
  <c r="AA59" i="21"/>
  <c r="AA55" i="21"/>
  <c r="AA51" i="21"/>
  <c r="AA47" i="21"/>
  <c r="AA43" i="21"/>
  <c r="G48" i="21" s="1"/>
  <c r="AA39" i="21"/>
  <c r="G44" i="21" s="1"/>
  <c r="AA35" i="21"/>
  <c r="G40" i="21" s="1"/>
  <c r="D8" i="39" s="1"/>
  <c r="AA31" i="21"/>
  <c r="G36" i="21" s="1"/>
  <c r="AA153" i="21"/>
  <c r="AA141" i="21"/>
  <c r="AA121" i="21"/>
  <c r="AA109" i="21"/>
  <c r="AA97" i="21"/>
  <c r="AA65" i="21"/>
  <c r="AA158" i="21"/>
  <c r="AA154" i="21"/>
  <c r="AA150" i="21"/>
  <c r="AA146" i="21"/>
  <c r="AA142" i="21"/>
  <c r="AA138" i="21"/>
  <c r="AA134" i="21"/>
  <c r="AA130" i="21"/>
  <c r="AA126" i="21"/>
  <c r="AA122" i="21"/>
  <c r="AA118" i="21"/>
  <c r="AA114" i="21"/>
  <c r="AA110" i="21"/>
  <c r="AA106" i="21"/>
  <c r="AA102" i="21"/>
  <c r="AA98" i="21"/>
  <c r="AA94" i="21"/>
  <c r="AA90" i="21"/>
  <c r="AA86" i="21"/>
  <c r="AA82" i="21"/>
  <c r="AA78" i="21"/>
  <c r="AA74" i="21"/>
  <c r="AA70" i="21"/>
  <c r="AA66" i="21"/>
  <c r="AA62" i="21"/>
  <c r="AA58" i="21"/>
  <c r="AA54" i="21"/>
  <c r="AA50" i="21"/>
  <c r="AA46" i="21"/>
  <c r="AA42" i="21"/>
  <c r="G47" i="21" s="1"/>
  <c r="AA38" i="21"/>
  <c r="G43" i="21" s="1"/>
  <c r="AA34" i="21"/>
  <c r="G39" i="21" s="1"/>
  <c r="D7" i="39" s="1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J3" i="13"/>
  <c r="I3" i="13"/>
  <c r="H3" i="13"/>
  <c r="D3" i="13"/>
  <c r="C3" i="13"/>
  <c r="C2" i="13"/>
  <c r="G9" i="21"/>
  <c r="E9" i="21"/>
  <c r="A43" i="39"/>
  <c r="H22" i="39"/>
  <c r="G22" i="39"/>
  <c r="E22" i="39"/>
  <c r="D22" i="39"/>
  <c r="C18" i="39"/>
  <c r="F17" i="39"/>
  <c r="E17" i="39"/>
  <c r="D17" i="39"/>
  <c r="F16" i="39"/>
  <c r="E16" i="39"/>
  <c r="D16" i="39"/>
  <c r="C16" i="39"/>
  <c r="C14" i="39"/>
  <c r="E10" i="39"/>
  <c r="C10" i="39"/>
  <c r="E8" i="39"/>
  <c r="C8" i="39"/>
  <c r="E7" i="39"/>
  <c r="C7" i="39"/>
  <c r="E6" i="39"/>
  <c r="C6" i="39"/>
  <c r="C5" i="39"/>
  <c r="N21" i="14"/>
  <c r="AL15" i="14"/>
  <c r="AK15" i="14"/>
  <c r="AJ15" i="14"/>
  <c r="AJ14" i="15"/>
  <c r="AJ12" i="15"/>
  <c r="AL10" i="15"/>
  <c r="AJ10" i="15"/>
  <c r="F8" i="41" s="1"/>
  <c r="AH10" i="15"/>
  <c r="AH14" i="15" s="1"/>
  <c r="E9" i="15"/>
  <c r="C9" i="15"/>
  <c r="AH9" i="15" s="1"/>
  <c r="G6" i="15"/>
  <c r="E38" i="15" s="1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C7" i="22"/>
  <c r="B7" i="22"/>
  <c r="AW208" i="9"/>
  <c r="AV208" i="9"/>
  <c r="AX208" i="9" s="1"/>
  <c r="AY208" i="9" s="1"/>
  <c r="AW207" i="9"/>
  <c r="AV207" i="9"/>
  <c r="AW206" i="9"/>
  <c r="AV206" i="9"/>
  <c r="AW205" i="9"/>
  <c r="AV205" i="9"/>
  <c r="AW204" i="9"/>
  <c r="AV204" i="9"/>
  <c r="AW203" i="9"/>
  <c r="AV203" i="9"/>
  <c r="AW202" i="9"/>
  <c r="AV202" i="9"/>
  <c r="AW201" i="9"/>
  <c r="AX201" i="9" s="1"/>
  <c r="AY201" i="9" s="1"/>
  <c r="AV201" i="9"/>
  <c r="AW200" i="9"/>
  <c r="AV200" i="9"/>
  <c r="AX200" i="9" s="1"/>
  <c r="AW199" i="9"/>
  <c r="AV199" i="9"/>
  <c r="AW198" i="9"/>
  <c r="AV198" i="9"/>
  <c r="AX198" i="9" s="1"/>
  <c r="AY198" i="9" s="1"/>
  <c r="AW197" i="9"/>
  <c r="AV197" i="9"/>
  <c r="AW196" i="9"/>
  <c r="AV196" i="9"/>
  <c r="AX196" i="9" s="1"/>
  <c r="AY196" i="9" s="1"/>
  <c r="AW195" i="9"/>
  <c r="AV195" i="9"/>
  <c r="AX195" i="9" s="1"/>
  <c r="AW194" i="9"/>
  <c r="AV194" i="9"/>
  <c r="AW193" i="9"/>
  <c r="AX193" i="9" s="1"/>
  <c r="AY193" i="9" s="1"/>
  <c r="AV193" i="9"/>
  <c r="AW192" i="9"/>
  <c r="AV192" i="9"/>
  <c r="AX192" i="9" s="1"/>
  <c r="AY192" i="9" s="1"/>
  <c r="AW191" i="9"/>
  <c r="AX191" i="9" s="1"/>
  <c r="AV191" i="9"/>
  <c r="AW190" i="9"/>
  <c r="AV190" i="9"/>
  <c r="AW189" i="9"/>
  <c r="AV189" i="9"/>
  <c r="AW188" i="9"/>
  <c r="AV188" i="9"/>
  <c r="AW187" i="9"/>
  <c r="AV187" i="9"/>
  <c r="AW186" i="9"/>
  <c r="AV186" i="9"/>
  <c r="AW185" i="9"/>
  <c r="AX185" i="9" s="1"/>
  <c r="AY185" i="9" s="1"/>
  <c r="AV185" i="9"/>
  <c r="AW184" i="9"/>
  <c r="AV184" i="9"/>
  <c r="AX184" i="9" s="1"/>
  <c r="AW183" i="9"/>
  <c r="AV183" i="9"/>
  <c r="AW182" i="9"/>
  <c r="AV182" i="9"/>
  <c r="AW181" i="9"/>
  <c r="AV181" i="9"/>
  <c r="AW180" i="9"/>
  <c r="AV180" i="9"/>
  <c r="AX180" i="9" s="1"/>
  <c r="AY180" i="9" s="1"/>
  <c r="AW179" i="9"/>
  <c r="AV179" i="9"/>
  <c r="AW178" i="9"/>
  <c r="AV178" i="9"/>
  <c r="AW177" i="9"/>
  <c r="AV177" i="9"/>
  <c r="AW176" i="9"/>
  <c r="AV176" i="9"/>
  <c r="AW175" i="9"/>
  <c r="AV175" i="9"/>
  <c r="AW174" i="9"/>
  <c r="AV174" i="9"/>
  <c r="AW173" i="9"/>
  <c r="AV173" i="9"/>
  <c r="AW172" i="9"/>
  <c r="AV172" i="9"/>
  <c r="AX172" i="9" s="1"/>
  <c r="AW171" i="9"/>
  <c r="AV171" i="9"/>
  <c r="AW170" i="9"/>
  <c r="AV170" i="9"/>
  <c r="AW169" i="9"/>
  <c r="AV169" i="9"/>
  <c r="AW168" i="9"/>
  <c r="AV168" i="9"/>
  <c r="AW167" i="9"/>
  <c r="AV167" i="9"/>
  <c r="AW166" i="9"/>
  <c r="AV166" i="9"/>
  <c r="AW165" i="9"/>
  <c r="AV165" i="9"/>
  <c r="AW164" i="9"/>
  <c r="AV164" i="9"/>
  <c r="AW163" i="9"/>
  <c r="AV163" i="9"/>
  <c r="AX163" i="9" s="1"/>
  <c r="AY163" i="9" s="1"/>
  <c r="AW162" i="9"/>
  <c r="AV162" i="9"/>
  <c r="AW161" i="9"/>
  <c r="AV161" i="9"/>
  <c r="AX161" i="9" s="1"/>
  <c r="AY161" i="9" s="1"/>
  <c r="AW160" i="9"/>
  <c r="AV160" i="9"/>
  <c r="AW159" i="9"/>
  <c r="AV159" i="9"/>
  <c r="AW158" i="9"/>
  <c r="AV158" i="9"/>
  <c r="AW157" i="9"/>
  <c r="AV157" i="9"/>
  <c r="AW156" i="9"/>
  <c r="AV156" i="9"/>
  <c r="AX156" i="9" s="1"/>
  <c r="AW155" i="9"/>
  <c r="AV155" i="9"/>
  <c r="AW154" i="9"/>
  <c r="AV154" i="9"/>
  <c r="AW153" i="9"/>
  <c r="AV153" i="9"/>
  <c r="AX153" i="9" s="1"/>
  <c r="AY153" i="9" s="1"/>
  <c r="AW152" i="9"/>
  <c r="AV152" i="9"/>
  <c r="AX152" i="9" s="1"/>
  <c r="AW151" i="9"/>
  <c r="AV151" i="9"/>
  <c r="AW150" i="9"/>
  <c r="AV150" i="9"/>
  <c r="AW149" i="9"/>
  <c r="AV149" i="9"/>
  <c r="AW148" i="9"/>
  <c r="AV148" i="9"/>
  <c r="AX148" i="9" s="1"/>
  <c r="AY148" i="9" s="1"/>
  <c r="AW147" i="9"/>
  <c r="AV147" i="9"/>
  <c r="AX147" i="9" s="1"/>
  <c r="AY147" i="9" s="1"/>
  <c r="AW146" i="9"/>
  <c r="AV146" i="9"/>
  <c r="AW145" i="9"/>
  <c r="AV145" i="9"/>
  <c r="AX145" i="9" s="1"/>
  <c r="AY145" i="9" s="1"/>
  <c r="AW144" i="9"/>
  <c r="AV144" i="9"/>
  <c r="AW143" i="9"/>
  <c r="AV143" i="9"/>
  <c r="AW142" i="9"/>
  <c r="AV142" i="9"/>
  <c r="AW141" i="9"/>
  <c r="AV141" i="9"/>
  <c r="AW140" i="9"/>
  <c r="AV140" i="9"/>
  <c r="AW139" i="9"/>
  <c r="AV139" i="9"/>
  <c r="AW138" i="9"/>
  <c r="AV138" i="9"/>
  <c r="AW137" i="9"/>
  <c r="AV137" i="9"/>
  <c r="AX137" i="9" s="1"/>
  <c r="AY137" i="9" s="1"/>
  <c r="AW136" i="9"/>
  <c r="AV136" i="9"/>
  <c r="AW135" i="9"/>
  <c r="AV135" i="9"/>
  <c r="AW134" i="9"/>
  <c r="AV134" i="9"/>
  <c r="AW133" i="9"/>
  <c r="AV133" i="9"/>
  <c r="AW132" i="9"/>
  <c r="AV132" i="9"/>
  <c r="AW131" i="9"/>
  <c r="AX131" i="9" s="1"/>
  <c r="AV131" i="9"/>
  <c r="AW130" i="9"/>
  <c r="AV130" i="9"/>
  <c r="AX130" i="9" s="1"/>
  <c r="AW129" i="9"/>
  <c r="AV129" i="9"/>
  <c r="AW128" i="9"/>
  <c r="AV128" i="9"/>
  <c r="AW127" i="9"/>
  <c r="AV127" i="9"/>
  <c r="AW126" i="9"/>
  <c r="AV126" i="9"/>
  <c r="AW125" i="9"/>
  <c r="AV125" i="9"/>
  <c r="AW124" i="9"/>
  <c r="AV124" i="9"/>
  <c r="AX124" i="9" s="1"/>
  <c r="AW123" i="9"/>
  <c r="AV123" i="9"/>
  <c r="AW122" i="9"/>
  <c r="AV122" i="9"/>
  <c r="AX122" i="9" s="1"/>
  <c r="AW121" i="9"/>
  <c r="AV121" i="9"/>
  <c r="AW120" i="9"/>
  <c r="AV120" i="9"/>
  <c r="AW119" i="9"/>
  <c r="AV119" i="9"/>
  <c r="AW118" i="9"/>
  <c r="AV118" i="9"/>
  <c r="AW117" i="9"/>
  <c r="AV117" i="9"/>
  <c r="AW116" i="9"/>
  <c r="AV116" i="9"/>
  <c r="AX115" i="9"/>
  <c r="AY115" i="9" s="1"/>
  <c r="AW115" i="9"/>
  <c r="AV115" i="9"/>
  <c r="AW114" i="9"/>
  <c r="AV114" i="9"/>
  <c r="AW113" i="9"/>
  <c r="AX113" i="9" s="1"/>
  <c r="AV113" i="9"/>
  <c r="AW112" i="9"/>
  <c r="AV112" i="9"/>
  <c r="AW111" i="9"/>
  <c r="AV111" i="9"/>
  <c r="AX111" i="9" s="1"/>
  <c r="AW110" i="9"/>
  <c r="AV110" i="9"/>
  <c r="AW109" i="9"/>
  <c r="AV109" i="9"/>
  <c r="AW108" i="9"/>
  <c r="AV108" i="9"/>
  <c r="AW107" i="9"/>
  <c r="AV107" i="9"/>
  <c r="AW106" i="9"/>
  <c r="AV106" i="9"/>
  <c r="AW105" i="9"/>
  <c r="AV105" i="9"/>
  <c r="AW104" i="9"/>
  <c r="AV104" i="9"/>
  <c r="AW103" i="9"/>
  <c r="AV103" i="9"/>
  <c r="AW102" i="9"/>
  <c r="AV102" i="9"/>
  <c r="AW101" i="9"/>
  <c r="AV101" i="9"/>
  <c r="AW100" i="9"/>
  <c r="AV100" i="9"/>
  <c r="AW99" i="9"/>
  <c r="AV99" i="9"/>
  <c r="AW98" i="9"/>
  <c r="AV98" i="9"/>
  <c r="AW97" i="9"/>
  <c r="AX97" i="9" s="1"/>
  <c r="AY97" i="9" s="1"/>
  <c r="AV97" i="9"/>
  <c r="AW96" i="9"/>
  <c r="AV96" i="9"/>
  <c r="AX96" i="9" s="1"/>
  <c r="AW95" i="9"/>
  <c r="AV95" i="9"/>
  <c r="AW94" i="9"/>
  <c r="AV94" i="9"/>
  <c r="AW93" i="9"/>
  <c r="AV93" i="9"/>
  <c r="AW92" i="9"/>
  <c r="AV92" i="9"/>
  <c r="AW91" i="9"/>
  <c r="AV91" i="9"/>
  <c r="AW90" i="9"/>
  <c r="AV90" i="9"/>
  <c r="AW89" i="9"/>
  <c r="AV89" i="9"/>
  <c r="AW88" i="9"/>
  <c r="AV88" i="9"/>
  <c r="AW87" i="9"/>
  <c r="AV87" i="9"/>
  <c r="AW86" i="9"/>
  <c r="AV86" i="9"/>
  <c r="AW85" i="9"/>
  <c r="AV85" i="9"/>
  <c r="AW84" i="9"/>
  <c r="AV84" i="9"/>
  <c r="AW83" i="9"/>
  <c r="AV83" i="9"/>
  <c r="AW82" i="9"/>
  <c r="AV82" i="9"/>
  <c r="AW81" i="9"/>
  <c r="AX81" i="9" s="1"/>
  <c r="AY81" i="9" s="1"/>
  <c r="AV81" i="9"/>
  <c r="AW80" i="9"/>
  <c r="AV80" i="9"/>
  <c r="AX80" i="9" s="1"/>
  <c r="AW79" i="9"/>
  <c r="AV79" i="9"/>
  <c r="AW78" i="9"/>
  <c r="AV78" i="9"/>
  <c r="AW77" i="9"/>
  <c r="AV77" i="9"/>
  <c r="AW76" i="9"/>
  <c r="AV76" i="9"/>
  <c r="AW75" i="9"/>
  <c r="AV75" i="9"/>
  <c r="AW74" i="9"/>
  <c r="AV74" i="9"/>
  <c r="AW73" i="9"/>
  <c r="AX73" i="9" s="1"/>
  <c r="AY73" i="9" s="1"/>
  <c r="AV73" i="9"/>
  <c r="AW72" i="9"/>
  <c r="AV72" i="9"/>
  <c r="AW71" i="9"/>
  <c r="AV71" i="9"/>
  <c r="AW70" i="9"/>
  <c r="AV70" i="9"/>
  <c r="AW69" i="9"/>
  <c r="AV69" i="9"/>
  <c r="AW68" i="9"/>
  <c r="AV68" i="9"/>
  <c r="AW67" i="9"/>
  <c r="AV67" i="9"/>
  <c r="AW66" i="9"/>
  <c r="AV66" i="9"/>
  <c r="AW65" i="9"/>
  <c r="AV65" i="9"/>
  <c r="AW64" i="9"/>
  <c r="AV64" i="9"/>
  <c r="AW63" i="9"/>
  <c r="AV63" i="9"/>
  <c r="AW62" i="9"/>
  <c r="AV62" i="9"/>
  <c r="AW61" i="9"/>
  <c r="AV61" i="9"/>
  <c r="AW60" i="9"/>
  <c r="AV60" i="9"/>
  <c r="AW59" i="9"/>
  <c r="AV59" i="9"/>
  <c r="AW58" i="9"/>
  <c r="AV58" i="9"/>
  <c r="AW57" i="9"/>
  <c r="AX57" i="9" s="1"/>
  <c r="AV57" i="9"/>
  <c r="AW56" i="9"/>
  <c r="AV56" i="9"/>
  <c r="AW55" i="9"/>
  <c r="AV55" i="9"/>
  <c r="AW54" i="9"/>
  <c r="AV54" i="9"/>
  <c r="AW53" i="9"/>
  <c r="AV53" i="9"/>
  <c r="AW52" i="9"/>
  <c r="AV52" i="9"/>
  <c r="AW51" i="9"/>
  <c r="AV51" i="9"/>
  <c r="AW50" i="9"/>
  <c r="AV50" i="9"/>
  <c r="AW49" i="9"/>
  <c r="AX49" i="9" s="1"/>
  <c r="AV49" i="9"/>
  <c r="AW48" i="9"/>
  <c r="AV48" i="9"/>
  <c r="AX48" i="9" s="1"/>
  <c r="AW47" i="9"/>
  <c r="AV47" i="9"/>
  <c r="AX47" i="9" s="1"/>
  <c r="AW46" i="9"/>
  <c r="AV46" i="9"/>
  <c r="AW45" i="9"/>
  <c r="AV45" i="9"/>
  <c r="AW44" i="9"/>
  <c r="AV44" i="9"/>
  <c r="AW43" i="9"/>
  <c r="AV43" i="9"/>
  <c r="AW42" i="9"/>
  <c r="AV42" i="9"/>
  <c r="AX42" i="9" s="1"/>
  <c r="AY42" i="9" s="1"/>
  <c r="AW41" i="9"/>
  <c r="AV41" i="9"/>
  <c r="AW40" i="9"/>
  <c r="AV40" i="9"/>
  <c r="AX40" i="9" s="1"/>
  <c r="AY40" i="9" s="1"/>
  <c r="AW39" i="9"/>
  <c r="AV39" i="9"/>
  <c r="AW38" i="9"/>
  <c r="AV38" i="9"/>
  <c r="AW37" i="9"/>
  <c r="AV37" i="9"/>
  <c r="AW36" i="9"/>
  <c r="AV36" i="9"/>
  <c r="AW35" i="9"/>
  <c r="AV35" i="9"/>
  <c r="AW34" i="9"/>
  <c r="AV34" i="9"/>
  <c r="AW33" i="9"/>
  <c r="AV33" i="9"/>
  <c r="AW32" i="9"/>
  <c r="AV32" i="9"/>
  <c r="BA31" i="9"/>
  <c r="AW31" i="9"/>
  <c r="AV31" i="9"/>
  <c r="BA30" i="9"/>
  <c r="AW30" i="9"/>
  <c r="AV30" i="9"/>
  <c r="BA29" i="9"/>
  <c r="AW29" i="9"/>
  <c r="AV29" i="9"/>
  <c r="AX29" i="9" s="1"/>
  <c r="AY29" i="9" s="1"/>
  <c r="BA28" i="9"/>
  <c r="AW28" i="9"/>
  <c r="AV28" i="9"/>
  <c r="BA27" i="9"/>
  <c r="BA26" i="9"/>
  <c r="AW26" i="9"/>
  <c r="AV26" i="9"/>
  <c r="AX26" i="9" s="1"/>
  <c r="BA25" i="9"/>
  <c r="AW25" i="9"/>
  <c r="AV25" i="9"/>
  <c r="AX25" i="9" s="1"/>
  <c r="AY25" i="9" s="1"/>
  <c r="BA24" i="9"/>
  <c r="AW24" i="9"/>
  <c r="AV24" i="9"/>
  <c r="AX24" i="9" s="1"/>
  <c r="AW23" i="9"/>
  <c r="AV23" i="9"/>
  <c r="AW22" i="9"/>
  <c r="AV22" i="9"/>
  <c r="AW21" i="9"/>
  <c r="AV21" i="9"/>
  <c r="AW20" i="9"/>
  <c r="AV20" i="9"/>
  <c r="AW19" i="9"/>
  <c r="AV19" i="9"/>
  <c r="AW18" i="9"/>
  <c r="AV18" i="9"/>
  <c r="AW17" i="9"/>
  <c r="AV17" i="9"/>
  <c r="AW16" i="9"/>
  <c r="AV16" i="9"/>
  <c r="AW15" i="9"/>
  <c r="AV15" i="9"/>
  <c r="AW14" i="9"/>
  <c r="AV14" i="9"/>
  <c r="AW13" i="9"/>
  <c r="AV13" i="9"/>
  <c r="AW12" i="9"/>
  <c r="AV12" i="9"/>
  <c r="AW11" i="9"/>
  <c r="AV11" i="9"/>
  <c r="AW10" i="9"/>
  <c r="AV10" i="9"/>
  <c r="AW9" i="9"/>
  <c r="AV9" i="9"/>
  <c r="AW8" i="9"/>
  <c r="AV8" i="9"/>
  <c r="AW3" i="9"/>
  <c r="AV3" i="9"/>
  <c r="B205" i="7"/>
  <c r="A205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B204" i="7"/>
  <c r="A204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B203" i="7"/>
  <c r="A203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B202" i="7"/>
  <c r="A202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B201" i="7"/>
  <c r="A201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200" i="7"/>
  <c r="A200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199" i="7"/>
  <c r="A199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198" i="7"/>
  <c r="A198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197" i="7"/>
  <c r="A197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196" i="7"/>
  <c r="A196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195" i="7"/>
  <c r="A195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194" i="7"/>
  <c r="A194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193" i="7"/>
  <c r="A193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192" i="7"/>
  <c r="A192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191" i="7"/>
  <c r="A191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190" i="7"/>
  <c r="A190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189" i="7"/>
  <c r="A189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188" i="7"/>
  <c r="A188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187" i="7"/>
  <c r="A187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186" i="7"/>
  <c r="A186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185" i="7"/>
  <c r="A185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184" i="7"/>
  <c r="A184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183" i="7"/>
  <c r="A183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C182" i="7"/>
  <c r="B182" i="7"/>
  <c r="A182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B181" i="7"/>
  <c r="A181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B180" i="7"/>
  <c r="A180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C179" i="7"/>
  <c r="B179" i="7"/>
  <c r="A179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B178" i="7"/>
  <c r="A178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C177" i="7"/>
  <c r="B177" i="7"/>
  <c r="A177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B176" i="7"/>
  <c r="A176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B175" i="7"/>
  <c r="A175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C174" i="7"/>
  <c r="B174" i="7"/>
  <c r="A174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173" i="7"/>
  <c r="A173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B172" i="7"/>
  <c r="A172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171" i="7"/>
  <c r="A171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170" i="7"/>
  <c r="A170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169" i="7"/>
  <c r="A169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168" i="7"/>
  <c r="A168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167" i="7"/>
  <c r="A167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166" i="7"/>
  <c r="A166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165" i="7"/>
  <c r="A165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164" i="7"/>
  <c r="A164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163" i="7"/>
  <c r="A163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162" i="7"/>
  <c r="A162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161" i="7"/>
  <c r="A161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160" i="7"/>
  <c r="A160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159" i="7"/>
  <c r="A159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158" i="7"/>
  <c r="A158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157" i="7"/>
  <c r="A157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A156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155" i="7"/>
  <c r="A155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154" i="7"/>
  <c r="A154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C153" i="7"/>
  <c r="B153" i="7"/>
  <c r="A153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C152" i="7"/>
  <c r="B152" i="7"/>
  <c r="A152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C151" i="7"/>
  <c r="B151" i="7"/>
  <c r="A151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C150" i="7"/>
  <c r="B150" i="7"/>
  <c r="A150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B149" i="7"/>
  <c r="A149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C148" i="7"/>
  <c r="B148" i="7"/>
  <c r="A148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B147" i="7"/>
  <c r="A147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C146" i="7"/>
  <c r="B146" i="7"/>
  <c r="A146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B145" i="7"/>
  <c r="A145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C144" i="7"/>
  <c r="B144" i="7"/>
  <c r="A144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B143" i="7"/>
  <c r="A143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142" i="7"/>
  <c r="A142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141" i="7"/>
  <c r="A141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140" i="7"/>
  <c r="A140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139" i="7"/>
  <c r="A139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138" i="7"/>
  <c r="A138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137" i="7"/>
  <c r="A137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136" i="7"/>
  <c r="A136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A135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134" i="7"/>
  <c r="A134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A133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132" i="7"/>
  <c r="A132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131" i="7"/>
  <c r="A131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130" i="7"/>
  <c r="A130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129" i="7"/>
  <c r="A129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128" i="7"/>
  <c r="A128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127" i="7"/>
  <c r="A127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126" i="7"/>
  <c r="A126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A125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A124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B123" i="7"/>
  <c r="A123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122" i="7"/>
  <c r="A122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B121" i="7"/>
  <c r="A121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A120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A119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A118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A117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A116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A115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A114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A113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A112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A111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A110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109" i="7"/>
  <c r="A109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A108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A107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A106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A105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A104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A103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A102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A101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A100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99" i="7"/>
  <c r="A99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98" i="7"/>
  <c r="A98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97" i="7"/>
  <c r="A97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96" i="7"/>
  <c r="A96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B95" i="7"/>
  <c r="A95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B94" i="7"/>
  <c r="A94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B93" i="7"/>
  <c r="A93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B92" i="7"/>
  <c r="A92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B91" i="7"/>
  <c r="A91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B90" i="7"/>
  <c r="A90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A89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B88" i="7"/>
  <c r="A88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B87" i="7"/>
  <c r="A87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86" i="7"/>
  <c r="A86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B85" i="7"/>
  <c r="A85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84" i="7"/>
  <c r="A84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83" i="7"/>
  <c r="A83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82" i="7"/>
  <c r="A82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81" i="7"/>
  <c r="A81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80" i="7"/>
  <c r="A80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79" i="7"/>
  <c r="A79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78" i="7"/>
  <c r="A78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A77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76" i="7"/>
  <c r="A76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75" i="7"/>
  <c r="A75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74" i="7"/>
  <c r="A74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73" i="7"/>
  <c r="A73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72" i="7"/>
  <c r="A72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71" i="7"/>
  <c r="A71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70" i="7"/>
  <c r="A70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69" i="7"/>
  <c r="A69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68" i="7"/>
  <c r="A68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67" i="7"/>
  <c r="A67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B66" i="7"/>
  <c r="A66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B65" i="7"/>
  <c r="A65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A64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A63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A62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B61" i="7"/>
  <c r="A61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A60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A59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A58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A57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56" i="7"/>
  <c r="A56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55" i="7"/>
  <c r="A55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A54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53" i="7"/>
  <c r="A53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A52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A51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A50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A49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48" i="7"/>
  <c r="A48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A47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A46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A45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A44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A43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A42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A41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40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39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38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A37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A36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A35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A34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33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A32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31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A30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A29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A28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27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26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25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24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23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22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21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A20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A19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A18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17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16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15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A14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13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12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11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10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9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8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7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6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4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3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B2" i="7"/>
  <c r="A2" i="7"/>
  <c r="AA1" i="7"/>
  <c r="Z1" i="7"/>
  <c r="Y1" i="7"/>
  <c r="X1" i="7"/>
  <c r="W1" i="7"/>
  <c r="V1" i="7"/>
  <c r="U1" i="7"/>
  <c r="T1" i="7"/>
  <c r="S1" i="7"/>
  <c r="R1" i="7"/>
  <c r="Q1" i="7"/>
  <c r="P1" i="7"/>
  <c r="O1" i="7"/>
  <c r="N1" i="7"/>
  <c r="M1" i="7"/>
  <c r="L1" i="7"/>
  <c r="K1" i="7"/>
  <c r="J1" i="7"/>
  <c r="I1" i="7"/>
  <c r="H1" i="7"/>
  <c r="G1" i="7"/>
  <c r="F1" i="7"/>
  <c r="E1" i="7"/>
  <c r="D1" i="7"/>
  <c r="C1" i="7"/>
  <c r="B1" i="7"/>
  <c r="A1" i="7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3" i="3"/>
  <c r="AP12" i="3"/>
  <c r="AP11" i="3"/>
  <c r="AP10" i="3"/>
  <c r="AP9" i="3"/>
  <c r="AP8" i="3"/>
  <c r="AP7" i="3"/>
  <c r="AP6" i="3"/>
  <c r="AP5" i="3"/>
  <c r="AP4" i="3"/>
  <c r="B6" i="19"/>
  <c r="E7" i="36" s="1"/>
  <c r="C428" i="11"/>
  <c r="V428" i="11" s="1"/>
  <c r="W428" i="11" s="1"/>
  <c r="C427" i="11"/>
  <c r="V427" i="11" s="1"/>
  <c r="W427" i="11" s="1"/>
  <c r="C426" i="11"/>
  <c r="V426" i="11" s="1"/>
  <c r="W426" i="11" s="1"/>
  <c r="C425" i="11"/>
  <c r="V425" i="11" s="1"/>
  <c r="W425" i="11" s="1"/>
  <c r="C424" i="11"/>
  <c r="V424" i="11" s="1"/>
  <c r="W424" i="11" s="1"/>
  <c r="C423" i="11"/>
  <c r="V423" i="11" s="1"/>
  <c r="W423" i="11" s="1"/>
  <c r="C422" i="11"/>
  <c r="V422" i="11" s="1"/>
  <c r="W422" i="11" s="1"/>
  <c r="C421" i="11"/>
  <c r="V421" i="11" s="1"/>
  <c r="W421" i="11" s="1"/>
  <c r="C420" i="11"/>
  <c r="V420" i="11" s="1"/>
  <c r="W420" i="11" s="1"/>
  <c r="C419" i="11"/>
  <c r="V419" i="11" s="1"/>
  <c r="W419" i="11" s="1"/>
  <c r="C418" i="11"/>
  <c r="V418" i="11" s="1"/>
  <c r="W418" i="11" s="1"/>
  <c r="C417" i="11"/>
  <c r="V417" i="11" s="1"/>
  <c r="W417" i="11" s="1"/>
  <c r="C416" i="11"/>
  <c r="V416" i="11" s="1"/>
  <c r="W416" i="11" s="1"/>
  <c r="C415" i="11"/>
  <c r="V415" i="11" s="1"/>
  <c r="W415" i="11" s="1"/>
  <c r="C414" i="11"/>
  <c r="V414" i="11" s="1"/>
  <c r="W414" i="11" s="1"/>
  <c r="C413" i="11"/>
  <c r="V413" i="11" s="1"/>
  <c r="W413" i="11" s="1"/>
  <c r="C412" i="11"/>
  <c r="V412" i="11" s="1"/>
  <c r="W412" i="11" s="1"/>
  <c r="C411" i="11"/>
  <c r="V411" i="11" s="1"/>
  <c r="W411" i="11" s="1"/>
  <c r="C410" i="11"/>
  <c r="V410" i="11" s="1"/>
  <c r="W410" i="11" s="1"/>
  <c r="C409" i="11"/>
  <c r="V409" i="11" s="1"/>
  <c r="W409" i="11" s="1"/>
  <c r="C408" i="11"/>
  <c r="V408" i="11" s="1"/>
  <c r="W408" i="11" s="1"/>
  <c r="C407" i="11"/>
  <c r="V407" i="11" s="1"/>
  <c r="W407" i="11" s="1"/>
  <c r="C406" i="11"/>
  <c r="V406" i="11" s="1"/>
  <c r="W406" i="11" s="1"/>
  <c r="C405" i="11"/>
  <c r="V405" i="11" s="1"/>
  <c r="W405" i="11" s="1"/>
  <c r="C404" i="11"/>
  <c r="V404" i="11" s="1"/>
  <c r="W404" i="11" s="1"/>
  <c r="C403" i="11"/>
  <c r="V403" i="11" s="1"/>
  <c r="W403" i="11" s="1"/>
  <c r="C402" i="11"/>
  <c r="V402" i="11" s="1"/>
  <c r="W402" i="11" s="1"/>
  <c r="C401" i="11"/>
  <c r="V401" i="11" s="1"/>
  <c r="W401" i="11" s="1"/>
  <c r="C400" i="11"/>
  <c r="V400" i="11" s="1"/>
  <c r="W400" i="11" s="1"/>
  <c r="C399" i="11"/>
  <c r="V399" i="11" s="1"/>
  <c r="W399" i="11" s="1"/>
  <c r="C398" i="11"/>
  <c r="V398" i="11" s="1"/>
  <c r="W398" i="11" s="1"/>
  <c r="C397" i="11"/>
  <c r="V397" i="11" s="1"/>
  <c r="W397" i="11" s="1"/>
  <c r="C396" i="11"/>
  <c r="V396" i="11" s="1"/>
  <c r="W396" i="11" s="1"/>
  <c r="C395" i="11"/>
  <c r="V395" i="11" s="1"/>
  <c r="W395" i="11" s="1"/>
  <c r="C394" i="11"/>
  <c r="V394" i="11" s="1"/>
  <c r="W394" i="11" s="1"/>
  <c r="C393" i="11"/>
  <c r="V393" i="11" s="1"/>
  <c r="W393" i="11" s="1"/>
  <c r="C392" i="11"/>
  <c r="V392" i="11" s="1"/>
  <c r="W392" i="11" s="1"/>
  <c r="C391" i="11"/>
  <c r="V391" i="11" s="1"/>
  <c r="W391" i="11" s="1"/>
  <c r="C390" i="11"/>
  <c r="V390" i="11" s="1"/>
  <c r="W390" i="11" s="1"/>
  <c r="C389" i="11"/>
  <c r="V389" i="11" s="1"/>
  <c r="W389" i="11" s="1"/>
  <c r="C388" i="11"/>
  <c r="V388" i="11" s="1"/>
  <c r="W388" i="11" s="1"/>
  <c r="C387" i="11"/>
  <c r="V387" i="11" s="1"/>
  <c r="W387" i="11" s="1"/>
  <c r="C386" i="11"/>
  <c r="V386" i="11" s="1"/>
  <c r="W386" i="11" s="1"/>
  <c r="C385" i="11"/>
  <c r="V385" i="11" s="1"/>
  <c r="W385" i="11" s="1"/>
  <c r="C384" i="11"/>
  <c r="V384" i="11" s="1"/>
  <c r="W384" i="11" s="1"/>
  <c r="C383" i="11"/>
  <c r="V383" i="11" s="1"/>
  <c r="W383" i="11" s="1"/>
  <c r="C382" i="11"/>
  <c r="V382" i="11" s="1"/>
  <c r="W382" i="11" s="1"/>
  <c r="C381" i="11"/>
  <c r="V381" i="11" s="1"/>
  <c r="W381" i="11" s="1"/>
  <c r="C380" i="11"/>
  <c r="V380" i="11" s="1"/>
  <c r="W380" i="11" s="1"/>
  <c r="C379" i="11"/>
  <c r="V379" i="11" s="1"/>
  <c r="W379" i="11" s="1"/>
  <c r="C378" i="11"/>
  <c r="V378" i="11" s="1"/>
  <c r="W378" i="11" s="1"/>
  <c r="C377" i="11"/>
  <c r="V377" i="11" s="1"/>
  <c r="W377" i="11" s="1"/>
  <c r="C376" i="11"/>
  <c r="V376" i="11" s="1"/>
  <c r="W376" i="11" s="1"/>
  <c r="C375" i="11"/>
  <c r="V375" i="11" s="1"/>
  <c r="W375" i="11" s="1"/>
  <c r="C374" i="11"/>
  <c r="V374" i="11" s="1"/>
  <c r="W374" i="11" s="1"/>
  <c r="C373" i="11"/>
  <c r="V373" i="11" s="1"/>
  <c r="W373" i="11" s="1"/>
  <c r="C372" i="11"/>
  <c r="V372" i="11" s="1"/>
  <c r="W372" i="11" s="1"/>
  <c r="C371" i="11"/>
  <c r="V371" i="11" s="1"/>
  <c r="W371" i="11" s="1"/>
  <c r="C370" i="11"/>
  <c r="V370" i="11" s="1"/>
  <c r="W370" i="11" s="1"/>
  <c r="C369" i="11"/>
  <c r="V369" i="11" s="1"/>
  <c r="W369" i="11" s="1"/>
  <c r="C368" i="11"/>
  <c r="V368" i="11" s="1"/>
  <c r="W368" i="11" s="1"/>
  <c r="C367" i="11"/>
  <c r="V367" i="11" s="1"/>
  <c r="W367" i="11" s="1"/>
  <c r="C366" i="11"/>
  <c r="V366" i="11" s="1"/>
  <c r="W366" i="11" s="1"/>
  <c r="C365" i="11"/>
  <c r="V365" i="11" s="1"/>
  <c r="W365" i="11" s="1"/>
  <c r="C364" i="11"/>
  <c r="V364" i="11" s="1"/>
  <c r="W364" i="11" s="1"/>
  <c r="C363" i="11"/>
  <c r="V363" i="11" s="1"/>
  <c r="W363" i="11" s="1"/>
  <c r="C362" i="11"/>
  <c r="V362" i="11" s="1"/>
  <c r="W362" i="11" s="1"/>
  <c r="C361" i="11"/>
  <c r="V361" i="11" s="1"/>
  <c r="W361" i="11" s="1"/>
  <c r="C360" i="11"/>
  <c r="V360" i="11" s="1"/>
  <c r="W360" i="11" s="1"/>
  <c r="C359" i="11"/>
  <c r="V359" i="11" s="1"/>
  <c r="W359" i="11" s="1"/>
  <c r="C358" i="11"/>
  <c r="V358" i="11" s="1"/>
  <c r="W358" i="11" s="1"/>
  <c r="C357" i="11"/>
  <c r="V357" i="11" s="1"/>
  <c r="W357" i="11" s="1"/>
  <c r="C356" i="11"/>
  <c r="V356" i="11" s="1"/>
  <c r="W356" i="11" s="1"/>
  <c r="C355" i="11"/>
  <c r="V355" i="11" s="1"/>
  <c r="W355" i="11" s="1"/>
  <c r="C354" i="11"/>
  <c r="V354" i="11" s="1"/>
  <c r="W354" i="11" s="1"/>
  <c r="C353" i="11"/>
  <c r="V353" i="11" s="1"/>
  <c r="W353" i="11" s="1"/>
  <c r="C352" i="11"/>
  <c r="V352" i="11" s="1"/>
  <c r="W352" i="11" s="1"/>
  <c r="C351" i="11"/>
  <c r="V351" i="11" s="1"/>
  <c r="W351" i="11" s="1"/>
  <c r="C350" i="11"/>
  <c r="V350" i="11" s="1"/>
  <c r="W350" i="11" s="1"/>
  <c r="C349" i="11"/>
  <c r="V349" i="11" s="1"/>
  <c r="W349" i="11" s="1"/>
  <c r="C348" i="11"/>
  <c r="V348" i="11" s="1"/>
  <c r="W348" i="11" s="1"/>
  <c r="C347" i="11"/>
  <c r="V347" i="11" s="1"/>
  <c r="W347" i="11" s="1"/>
  <c r="C346" i="11"/>
  <c r="V346" i="11" s="1"/>
  <c r="W346" i="11" s="1"/>
  <c r="C345" i="11"/>
  <c r="V345" i="11" s="1"/>
  <c r="W345" i="11" s="1"/>
  <c r="C344" i="11"/>
  <c r="V344" i="11" s="1"/>
  <c r="W344" i="11" s="1"/>
  <c r="C343" i="11"/>
  <c r="V343" i="11" s="1"/>
  <c r="W343" i="11" s="1"/>
  <c r="C342" i="11"/>
  <c r="V342" i="11" s="1"/>
  <c r="W342" i="11" s="1"/>
  <c r="C341" i="11"/>
  <c r="V341" i="11" s="1"/>
  <c r="W341" i="11" s="1"/>
  <c r="C340" i="11"/>
  <c r="V340" i="11" s="1"/>
  <c r="W340" i="11" s="1"/>
  <c r="C339" i="11"/>
  <c r="V339" i="11" s="1"/>
  <c r="W339" i="11" s="1"/>
  <c r="C338" i="11"/>
  <c r="V338" i="11" s="1"/>
  <c r="W338" i="11" s="1"/>
  <c r="C337" i="11"/>
  <c r="V337" i="11" s="1"/>
  <c r="W337" i="11" s="1"/>
  <c r="C336" i="11"/>
  <c r="V336" i="11" s="1"/>
  <c r="W336" i="11" s="1"/>
  <c r="C335" i="11"/>
  <c r="V335" i="11" s="1"/>
  <c r="W335" i="11" s="1"/>
  <c r="C334" i="11"/>
  <c r="V334" i="11" s="1"/>
  <c r="W334" i="11" s="1"/>
  <c r="C333" i="11"/>
  <c r="V333" i="11" s="1"/>
  <c r="W333" i="11" s="1"/>
  <c r="C332" i="11"/>
  <c r="V332" i="11" s="1"/>
  <c r="W332" i="11" s="1"/>
  <c r="C331" i="11"/>
  <c r="V331" i="11" s="1"/>
  <c r="W331" i="11" s="1"/>
  <c r="C330" i="11"/>
  <c r="V330" i="11" s="1"/>
  <c r="W330" i="11" s="1"/>
  <c r="C329" i="11"/>
  <c r="V329" i="11" s="1"/>
  <c r="W329" i="11" s="1"/>
  <c r="C328" i="11"/>
  <c r="V328" i="11" s="1"/>
  <c r="W328" i="11" s="1"/>
  <c r="C327" i="11"/>
  <c r="V327" i="11" s="1"/>
  <c r="W327" i="11" s="1"/>
  <c r="C326" i="11"/>
  <c r="V326" i="11" s="1"/>
  <c r="W326" i="11" s="1"/>
  <c r="C325" i="11"/>
  <c r="V325" i="11" s="1"/>
  <c r="W325" i="11" s="1"/>
  <c r="C324" i="11"/>
  <c r="V324" i="11" s="1"/>
  <c r="W324" i="11" s="1"/>
  <c r="C323" i="11"/>
  <c r="V323" i="11" s="1"/>
  <c r="W323" i="11" s="1"/>
  <c r="C322" i="11"/>
  <c r="V322" i="11" s="1"/>
  <c r="W322" i="11" s="1"/>
  <c r="C321" i="11"/>
  <c r="V321" i="11" s="1"/>
  <c r="W321" i="11" s="1"/>
  <c r="C320" i="11"/>
  <c r="V320" i="11" s="1"/>
  <c r="W320" i="11" s="1"/>
  <c r="C319" i="11"/>
  <c r="V319" i="11" s="1"/>
  <c r="W319" i="11" s="1"/>
  <c r="C318" i="11"/>
  <c r="V318" i="11" s="1"/>
  <c r="W318" i="11" s="1"/>
  <c r="C317" i="11"/>
  <c r="V317" i="11" s="1"/>
  <c r="W317" i="11" s="1"/>
  <c r="C316" i="11"/>
  <c r="V316" i="11" s="1"/>
  <c r="W316" i="11" s="1"/>
  <c r="C315" i="11"/>
  <c r="V315" i="11" s="1"/>
  <c r="W315" i="11" s="1"/>
  <c r="C314" i="11"/>
  <c r="V314" i="11" s="1"/>
  <c r="W314" i="11" s="1"/>
  <c r="C313" i="11"/>
  <c r="V313" i="11" s="1"/>
  <c r="W313" i="11" s="1"/>
  <c r="C312" i="11"/>
  <c r="V312" i="11" s="1"/>
  <c r="W312" i="11" s="1"/>
  <c r="C311" i="11"/>
  <c r="V311" i="11" s="1"/>
  <c r="W311" i="11" s="1"/>
  <c r="C310" i="11"/>
  <c r="V310" i="11" s="1"/>
  <c r="W310" i="11" s="1"/>
  <c r="C309" i="11"/>
  <c r="V309" i="11" s="1"/>
  <c r="W309" i="11" s="1"/>
  <c r="C308" i="11"/>
  <c r="V308" i="11" s="1"/>
  <c r="W308" i="11" s="1"/>
  <c r="C307" i="11"/>
  <c r="V307" i="11" s="1"/>
  <c r="W307" i="11" s="1"/>
  <c r="C306" i="11"/>
  <c r="V306" i="11" s="1"/>
  <c r="W306" i="11" s="1"/>
  <c r="C305" i="11"/>
  <c r="V305" i="11" s="1"/>
  <c r="W305" i="11" s="1"/>
  <c r="C304" i="11"/>
  <c r="V304" i="11" s="1"/>
  <c r="W304" i="11" s="1"/>
  <c r="C303" i="11"/>
  <c r="V303" i="11" s="1"/>
  <c r="W303" i="11" s="1"/>
  <c r="C302" i="11"/>
  <c r="V302" i="11" s="1"/>
  <c r="W302" i="11" s="1"/>
  <c r="C301" i="11"/>
  <c r="V301" i="11" s="1"/>
  <c r="W301" i="11" s="1"/>
  <c r="C300" i="11"/>
  <c r="V300" i="11" s="1"/>
  <c r="W300" i="11" s="1"/>
  <c r="C299" i="11"/>
  <c r="V299" i="11" s="1"/>
  <c r="W299" i="11" s="1"/>
  <c r="C298" i="11"/>
  <c r="V298" i="11" s="1"/>
  <c r="W298" i="11" s="1"/>
  <c r="C297" i="11"/>
  <c r="V297" i="11" s="1"/>
  <c r="W297" i="11" s="1"/>
  <c r="C296" i="11"/>
  <c r="V296" i="11" s="1"/>
  <c r="W296" i="11" s="1"/>
  <c r="C295" i="11"/>
  <c r="V295" i="11" s="1"/>
  <c r="W295" i="11" s="1"/>
  <c r="C294" i="11"/>
  <c r="V294" i="11" s="1"/>
  <c r="W294" i="11" s="1"/>
  <c r="C293" i="11"/>
  <c r="V293" i="11" s="1"/>
  <c r="W293" i="11" s="1"/>
  <c r="C292" i="11"/>
  <c r="V292" i="11" s="1"/>
  <c r="W292" i="11" s="1"/>
  <c r="C291" i="11"/>
  <c r="V291" i="11" s="1"/>
  <c r="W291" i="11" s="1"/>
  <c r="C290" i="11"/>
  <c r="V290" i="11" s="1"/>
  <c r="W290" i="11" s="1"/>
  <c r="C289" i="11"/>
  <c r="V289" i="11" s="1"/>
  <c r="W289" i="11" s="1"/>
  <c r="C288" i="11"/>
  <c r="V288" i="11" s="1"/>
  <c r="W288" i="11" s="1"/>
  <c r="C287" i="11"/>
  <c r="V287" i="11" s="1"/>
  <c r="W287" i="11" s="1"/>
  <c r="C286" i="11"/>
  <c r="V286" i="11" s="1"/>
  <c r="W286" i="11" s="1"/>
  <c r="C285" i="11"/>
  <c r="V285" i="11" s="1"/>
  <c r="W285" i="11" s="1"/>
  <c r="C284" i="11"/>
  <c r="V284" i="11" s="1"/>
  <c r="W284" i="11" s="1"/>
  <c r="C283" i="11"/>
  <c r="V283" i="11" s="1"/>
  <c r="W283" i="11" s="1"/>
  <c r="C282" i="11"/>
  <c r="V282" i="11" s="1"/>
  <c r="W282" i="11" s="1"/>
  <c r="C281" i="11"/>
  <c r="V281" i="11" s="1"/>
  <c r="W281" i="11" s="1"/>
  <c r="C280" i="11"/>
  <c r="V280" i="11" s="1"/>
  <c r="W280" i="11" s="1"/>
  <c r="C279" i="11"/>
  <c r="V279" i="11" s="1"/>
  <c r="W279" i="11" s="1"/>
  <c r="C278" i="11"/>
  <c r="V278" i="11" s="1"/>
  <c r="W278" i="11" s="1"/>
  <c r="C277" i="11"/>
  <c r="V277" i="11" s="1"/>
  <c r="W277" i="11" s="1"/>
  <c r="C276" i="11"/>
  <c r="V276" i="11" s="1"/>
  <c r="W276" i="11" s="1"/>
  <c r="C275" i="11"/>
  <c r="V275" i="11" s="1"/>
  <c r="W275" i="11" s="1"/>
  <c r="C274" i="11"/>
  <c r="V274" i="11" s="1"/>
  <c r="W274" i="11" s="1"/>
  <c r="C273" i="11"/>
  <c r="V273" i="11" s="1"/>
  <c r="W273" i="11" s="1"/>
  <c r="C272" i="11"/>
  <c r="V272" i="11" s="1"/>
  <c r="W272" i="11" s="1"/>
  <c r="C271" i="11"/>
  <c r="V271" i="11" s="1"/>
  <c r="W271" i="11" s="1"/>
  <c r="C270" i="11"/>
  <c r="V270" i="11" s="1"/>
  <c r="W270" i="11" s="1"/>
  <c r="C269" i="11"/>
  <c r="V269" i="11" s="1"/>
  <c r="W269" i="11" s="1"/>
  <c r="C268" i="11"/>
  <c r="V268" i="11" s="1"/>
  <c r="W268" i="11" s="1"/>
  <c r="C267" i="11"/>
  <c r="V267" i="11" s="1"/>
  <c r="W267" i="11" s="1"/>
  <c r="C266" i="11"/>
  <c r="V266" i="11" s="1"/>
  <c r="W266" i="11" s="1"/>
  <c r="C265" i="11"/>
  <c r="V265" i="11" s="1"/>
  <c r="W265" i="11" s="1"/>
  <c r="C264" i="11"/>
  <c r="V264" i="11" s="1"/>
  <c r="W264" i="11" s="1"/>
  <c r="C263" i="11"/>
  <c r="V263" i="11" s="1"/>
  <c r="W263" i="11" s="1"/>
  <c r="C262" i="11"/>
  <c r="V262" i="11" s="1"/>
  <c r="W262" i="11" s="1"/>
  <c r="C261" i="11"/>
  <c r="V261" i="11" s="1"/>
  <c r="W261" i="11" s="1"/>
  <c r="C260" i="11"/>
  <c r="V260" i="11" s="1"/>
  <c r="W260" i="11" s="1"/>
  <c r="C259" i="11"/>
  <c r="V259" i="11" s="1"/>
  <c r="W259" i="11" s="1"/>
  <c r="C258" i="11"/>
  <c r="V258" i="11" s="1"/>
  <c r="W258" i="11" s="1"/>
  <c r="C257" i="11"/>
  <c r="V257" i="11" s="1"/>
  <c r="W257" i="11" s="1"/>
  <c r="C256" i="11"/>
  <c r="V256" i="11" s="1"/>
  <c r="W256" i="11" s="1"/>
  <c r="C255" i="11"/>
  <c r="V255" i="11" s="1"/>
  <c r="W255" i="11" s="1"/>
  <c r="C254" i="11"/>
  <c r="V254" i="11" s="1"/>
  <c r="W254" i="11" s="1"/>
  <c r="C253" i="11"/>
  <c r="V253" i="11" s="1"/>
  <c r="W253" i="11" s="1"/>
  <c r="C252" i="11"/>
  <c r="V252" i="11" s="1"/>
  <c r="W252" i="11" s="1"/>
  <c r="C251" i="11"/>
  <c r="V251" i="11" s="1"/>
  <c r="W251" i="11" s="1"/>
  <c r="C250" i="11"/>
  <c r="V250" i="11" s="1"/>
  <c r="W250" i="11" s="1"/>
  <c r="C249" i="11"/>
  <c r="V249" i="11" s="1"/>
  <c r="W249" i="11" s="1"/>
  <c r="C248" i="11"/>
  <c r="V248" i="11" s="1"/>
  <c r="W248" i="11" s="1"/>
  <c r="C247" i="11"/>
  <c r="V247" i="11" s="1"/>
  <c r="W247" i="11" s="1"/>
  <c r="C246" i="11"/>
  <c r="V246" i="11" s="1"/>
  <c r="W246" i="11" s="1"/>
  <c r="C245" i="11"/>
  <c r="V245" i="11" s="1"/>
  <c r="W245" i="11" s="1"/>
  <c r="C244" i="11"/>
  <c r="V244" i="11" s="1"/>
  <c r="W244" i="11" s="1"/>
  <c r="C243" i="11"/>
  <c r="V243" i="11" s="1"/>
  <c r="W243" i="11" s="1"/>
  <c r="C242" i="11"/>
  <c r="V242" i="11" s="1"/>
  <c r="W242" i="11" s="1"/>
  <c r="C241" i="11"/>
  <c r="V241" i="11" s="1"/>
  <c r="W241" i="11" s="1"/>
  <c r="C240" i="11"/>
  <c r="V240" i="11" s="1"/>
  <c r="W240" i="11" s="1"/>
  <c r="C239" i="11"/>
  <c r="V239" i="11" s="1"/>
  <c r="W239" i="11" s="1"/>
  <c r="C238" i="11"/>
  <c r="V238" i="11" s="1"/>
  <c r="W238" i="11" s="1"/>
  <c r="C237" i="11"/>
  <c r="V237" i="11" s="1"/>
  <c r="W237" i="11" s="1"/>
  <c r="C236" i="11"/>
  <c r="V236" i="11" s="1"/>
  <c r="W236" i="11" s="1"/>
  <c r="C235" i="11"/>
  <c r="V235" i="11" s="1"/>
  <c r="W235" i="11" s="1"/>
  <c r="C234" i="11"/>
  <c r="V234" i="11" s="1"/>
  <c r="W234" i="11" s="1"/>
  <c r="C233" i="11"/>
  <c r="V233" i="11" s="1"/>
  <c r="W233" i="11" s="1"/>
  <c r="C232" i="11"/>
  <c r="V232" i="11" s="1"/>
  <c r="W232" i="11" s="1"/>
  <c r="C231" i="11"/>
  <c r="V231" i="11" s="1"/>
  <c r="W231" i="11" s="1"/>
  <c r="C230" i="11"/>
  <c r="V230" i="11" s="1"/>
  <c r="W230" i="11" s="1"/>
  <c r="C229" i="11"/>
  <c r="V229" i="11" s="1"/>
  <c r="W229" i="11" s="1"/>
  <c r="C228" i="11"/>
  <c r="V228" i="11" s="1"/>
  <c r="W228" i="11" s="1"/>
  <c r="C227" i="11"/>
  <c r="V227" i="11" s="1"/>
  <c r="W227" i="11" s="1"/>
  <c r="C226" i="11"/>
  <c r="V226" i="11" s="1"/>
  <c r="W226" i="11" s="1"/>
  <c r="C225" i="11"/>
  <c r="V225" i="11" s="1"/>
  <c r="W225" i="11" s="1"/>
  <c r="C224" i="11"/>
  <c r="V224" i="11" s="1"/>
  <c r="W224" i="11" s="1"/>
  <c r="C223" i="11"/>
  <c r="V223" i="11" s="1"/>
  <c r="W223" i="11" s="1"/>
  <c r="C222" i="11"/>
  <c r="V222" i="11" s="1"/>
  <c r="W222" i="11" s="1"/>
  <c r="C221" i="11"/>
  <c r="V221" i="11" s="1"/>
  <c r="W221" i="11" s="1"/>
  <c r="C220" i="11"/>
  <c r="V220" i="11" s="1"/>
  <c r="W220" i="11" s="1"/>
  <c r="C219" i="11"/>
  <c r="V219" i="11" s="1"/>
  <c r="W219" i="11" s="1"/>
  <c r="C218" i="11"/>
  <c r="V218" i="11" s="1"/>
  <c r="W218" i="11" s="1"/>
  <c r="C217" i="11"/>
  <c r="V217" i="11" s="1"/>
  <c r="W217" i="11" s="1"/>
  <c r="C216" i="11"/>
  <c r="V216" i="11" s="1"/>
  <c r="W216" i="11" s="1"/>
  <c r="C215" i="11"/>
  <c r="V215" i="11" s="1"/>
  <c r="W215" i="11" s="1"/>
  <c r="C214" i="11"/>
  <c r="V214" i="11" s="1"/>
  <c r="W214" i="11" s="1"/>
  <c r="C213" i="11"/>
  <c r="V213" i="11" s="1"/>
  <c r="W213" i="11" s="1"/>
  <c r="C212" i="11"/>
  <c r="V212" i="11" s="1"/>
  <c r="W212" i="11" s="1"/>
  <c r="C211" i="11"/>
  <c r="V211" i="11" s="1"/>
  <c r="W211" i="11" s="1"/>
  <c r="C210" i="11"/>
  <c r="V210" i="11" s="1"/>
  <c r="W210" i="11" s="1"/>
  <c r="C209" i="11"/>
  <c r="V209" i="11" s="1"/>
  <c r="W209" i="11" s="1"/>
  <c r="C208" i="11"/>
  <c r="V208" i="11" s="1"/>
  <c r="W208" i="11" s="1"/>
  <c r="C207" i="11"/>
  <c r="V207" i="11" s="1"/>
  <c r="W207" i="11" s="1"/>
  <c r="C206" i="11"/>
  <c r="V206" i="11" s="1"/>
  <c r="W206" i="11" s="1"/>
  <c r="C205" i="11"/>
  <c r="V205" i="11" s="1"/>
  <c r="W205" i="11" s="1"/>
  <c r="C204" i="11"/>
  <c r="V204" i="11" s="1"/>
  <c r="W204" i="11" s="1"/>
  <c r="C203" i="11"/>
  <c r="V203" i="11" s="1"/>
  <c r="W203" i="11" s="1"/>
  <c r="C202" i="11"/>
  <c r="V202" i="11" s="1"/>
  <c r="W202" i="11" s="1"/>
  <c r="C201" i="11"/>
  <c r="V201" i="11" s="1"/>
  <c r="W201" i="11" s="1"/>
  <c r="C200" i="11"/>
  <c r="V200" i="11" s="1"/>
  <c r="W200" i="11" s="1"/>
  <c r="C199" i="11"/>
  <c r="V199" i="11" s="1"/>
  <c r="W199" i="11" s="1"/>
  <c r="C198" i="11"/>
  <c r="V198" i="11" s="1"/>
  <c r="W198" i="11" s="1"/>
  <c r="C197" i="11"/>
  <c r="V197" i="11" s="1"/>
  <c r="W197" i="11" s="1"/>
  <c r="C196" i="11"/>
  <c r="V196" i="11" s="1"/>
  <c r="W196" i="11" s="1"/>
  <c r="C195" i="11"/>
  <c r="V195" i="11" s="1"/>
  <c r="W195" i="11" s="1"/>
  <c r="C194" i="11"/>
  <c r="V194" i="11" s="1"/>
  <c r="W194" i="11" s="1"/>
  <c r="C193" i="11"/>
  <c r="V193" i="11" s="1"/>
  <c r="W193" i="11" s="1"/>
  <c r="C192" i="11"/>
  <c r="V192" i="11" s="1"/>
  <c r="W192" i="11" s="1"/>
  <c r="C191" i="11"/>
  <c r="V191" i="11" s="1"/>
  <c r="W191" i="11" s="1"/>
  <c r="C190" i="11"/>
  <c r="V190" i="11" s="1"/>
  <c r="W190" i="11" s="1"/>
  <c r="C189" i="11"/>
  <c r="V189" i="11" s="1"/>
  <c r="W189" i="11" s="1"/>
  <c r="C188" i="11"/>
  <c r="V188" i="11" s="1"/>
  <c r="W188" i="11" s="1"/>
  <c r="C187" i="11"/>
  <c r="V187" i="11" s="1"/>
  <c r="W187" i="11" s="1"/>
  <c r="C186" i="11"/>
  <c r="V186" i="11" s="1"/>
  <c r="W186" i="11" s="1"/>
  <c r="C185" i="11"/>
  <c r="V185" i="11" s="1"/>
  <c r="W185" i="11" s="1"/>
  <c r="C184" i="11"/>
  <c r="V184" i="11" s="1"/>
  <c r="W184" i="11" s="1"/>
  <c r="C183" i="11"/>
  <c r="V183" i="11" s="1"/>
  <c r="W183" i="11" s="1"/>
  <c r="C182" i="11"/>
  <c r="V182" i="11" s="1"/>
  <c r="W182" i="11" s="1"/>
  <c r="C181" i="11"/>
  <c r="V181" i="11" s="1"/>
  <c r="W181" i="11" s="1"/>
  <c r="C180" i="11"/>
  <c r="V180" i="11" s="1"/>
  <c r="W180" i="11" s="1"/>
  <c r="C179" i="11"/>
  <c r="V179" i="11" s="1"/>
  <c r="W179" i="11" s="1"/>
  <c r="C178" i="11"/>
  <c r="V178" i="11" s="1"/>
  <c r="W178" i="11" s="1"/>
  <c r="C177" i="11"/>
  <c r="V177" i="11" s="1"/>
  <c r="W177" i="11" s="1"/>
  <c r="C176" i="11"/>
  <c r="V176" i="11" s="1"/>
  <c r="W176" i="11" s="1"/>
  <c r="C175" i="11"/>
  <c r="V175" i="11" s="1"/>
  <c r="W175" i="11" s="1"/>
  <c r="C174" i="11"/>
  <c r="V174" i="11" s="1"/>
  <c r="W174" i="11" s="1"/>
  <c r="C173" i="11"/>
  <c r="V173" i="11" s="1"/>
  <c r="W173" i="11" s="1"/>
  <c r="C172" i="11"/>
  <c r="V172" i="11" s="1"/>
  <c r="W172" i="11" s="1"/>
  <c r="C171" i="11"/>
  <c r="V171" i="11" s="1"/>
  <c r="W171" i="11" s="1"/>
  <c r="C170" i="11"/>
  <c r="V170" i="11" s="1"/>
  <c r="W170" i="11" s="1"/>
  <c r="C169" i="11"/>
  <c r="V169" i="11" s="1"/>
  <c r="W169" i="11" s="1"/>
  <c r="C168" i="11"/>
  <c r="V168" i="11" s="1"/>
  <c r="W168" i="11" s="1"/>
  <c r="C167" i="11"/>
  <c r="V167" i="11" s="1"/>
  <c r="W167" i="11" s="1"/>
  <c r="C166" i="11"/>
  <c r="V166" i="11" s="1"/>
  <c r="W166" i="11" s="1"/>
  <c r="C165" i="11"/>
  <c r="V165" i="11" s="1"/>
  <c r="W165" i="11" s="1"/>
  <c r="C164" i="11"/>
  <c r="V164" i="11" s="1"/>
  <c r="W164" i="11" s="1"/>
  <c r="C163" i="11"/>
  <c r="V163" i="11" s="1"/>
  <c r="W163" i="11" s="1"/>
  <c r="C162" i="11"/>
  <c r="V162" i="11" s="1"/>
  <c r="W162" i="11" s="1"/>
  <c r="C161" i="11"/>
  <c r="V161" i="11" s="1"/>
  <c r="W161" i="11" s="1"/>
  <c r="C160" i="11"/>
  <c r="V160" i="11" s="1"/>
  <c r="W160" i="11" s="1"/>
  <c r="C159" i="11"/>
  <c r="V159" i="11" s="1"/>
  <c r="W159" i="11" s="1"/>
  <c r="C158" i="11"/>
  <c r="V158" i="11" s="1"/>
  <c r="W158" i="11" s="1"/>
  <c r="C157" i="11"/>
  <c r="V157" i="11" s="1"/>
  <c r="W157" i="11" s="1"/>
  <c r="C156" i="11"/>
  <c r="V156" i="11" s="1"/>
  <c r="W156" i="11" s="1"/>
  <c r="C155" i="11"/>
  <c r="V155" i="11" s="1"/>
  <c r="W155" i="11" s="1"/>
  <c r="C154" i="11"/>
  <c r="V154" i="11" s="1"/>
  <c r="W154" i="11" s="1"/>
  <c r="C153" i="11"/>
  <c r="V153" i="11" s="1"/>
  <c r="W153" i="11" s="1"/>
  <c r="C152" i="11"/>
  <c r="V152" i="11" s="1"/>
  <c r="W152" i="11" s="1"/>
  <c r="C151" i="11"/>
  <c r="V151" i="11" s="1"/>
  <c r="W151" i="11" s="1"/>
  <c r="C150" i="11"/>
  <c r="V150" i="11" s="1"/>
  <c r="W150" i="11" s="1"/>
  <c r="C149" i="11"/>
  <c r="V149" i="11" s="1"/>
  <c r="W149" i="11" s="1"/>
  <c r="C148" i="11"/>
  <c r="V148" i="11" s="1"/>
  <c r="W148" i="11" s="1"/>
  <c r="C147" i="11"/>
  <c r="V147" i="11" s="1"/>
  <c r="W147" i="11" s="1"/>
  <c r="C146" i="11"/>
  <c r="V146" i="11" s="1"/>
  <c r="W146" i="11" s="1"/>
  <c r="C145" i="11"/>
  <c r="V145" i="11" s="1"/>
  <c r="W145" i="11" s="1"/>
  <c r="C144" i="11"/>
  <c r="V144" i="11" s="1"/>
  <c r="W144" i="11" s="1"/>
  <c r="C143" i="11"/>
  <c r="V143" i="11" s="1"/>
  <c r="W143" i="11" s="1"/>
  <c r="C142" i="11"/>
  <c r="V142" i="11" s="1"/>
  <c r="W142" i="11" s="1"/>
  <c r="C141" i="11"/>
  <c r="V141" i="11" s="1"/>
  <c r="W141" i="11" s="1"/>
  <c r="C140" i="11"/>
  <c r="V140" i="11" s="1"/>
  <c r="W140" i="11" s="1"/>
  <c r="C139" i="11"/>
  <c r="V139" i="11" s="1"/>
  <c r="W139" i="11" s="1"/>
  <c r="C138" i="11"/>
  <c r="V138" i="11" s="1"/>
  <c r="W138" i="11" s="1"/>
  <c r="C137" i="11"/>
  <c r="V137" i="11" s="1"/>
  <c r="W137" i="11" s="1"/>
  <c r="C136" i="11"/>
  <c r="V136" i="11" s="1"/>
  <c r="W136" i="11" s="1"/>
  <c r="C135" i="11"/>
  <c r="V135" i="11" s="1"/>
  <c r="W135" i="11" s="1"/>
  <c r="C134" i="11"/>
  <c r="V134" i="11" s="1"/>
  <c r="W134" i="11" s="1"/>
  <c r="C133" i="11"/>
  <c r="V133" i="11" s="1"/>
  <c r="W133" i="11" s="1"/>
  <c r="C132" i="11"/>
  <c r="V132" i="11" s="1"/>
  <c r="W132" i="11" s="1"/>
  <c r="C131" i="11"/>
  <c r="V131" i="11" s="1"/>
  <c r="W131" i="11" s="1"/>
  <c r="C130" i="11"/>
  <c r="V130" i="11" s="1"/>
  <c r="W130" i="11" s="1"/>
  <c r="C129" i="11"/>
  <c r="V129" i="11" s="1"/>
  <c r="W129" i="11" s="1"/>
  <c r="C128" i="11"/>
  <c r="V128" i="11" s="1"/>
  <c r="W128" i="11" s="1"/>
  <c r="C127" i="11"/>
  <c r="V127" i="11" s="1"/>
  <c r="W127" i="11" s="1"/>
  <c r="C126" i="11"/>
  <c r="V126" i="11" s="1"/>
  <c r="W126" i="11" s="1"/>
  <c r="C125" i="11"/>
  <c r="V125" i="11" s="1"/>
  <c r="W125" i="11" s="1"/>
  <c r="C124" i="11"/>
  <c r="V124" i="11" s="1"/>
  <c r="W124" i="11" s="1"/>
  <c r="C123" i="11"/>
  <c r="V123" i="11" s="1"/>
  <c r="W123" i="11" s="1"/>
  <c r="C122" i="11"/>
  <c r="V122" i="11" s="1"/>
  <c r="W122" i="11" s="1"/>
  <c r="C121" i="11"/>
  <c r="V121" i="11" s="1"/>
  <c r="W121" i="11" s="1"/>
  <c r="C120" i="11"/>
  <c r="V120" i="11" s="1"/>
  <c r="W120" i="11" s="1"/>
  <c r="C119" i="11"/>
  <c r="V119" i="11" s="1"/>
  <c r="W119" i="11" s="1"/>
  <c r="C118" i="11"/>
  <c r="V118" i="11" s="1"/>
  <c r="W118" i="11" s="1"/>
  <c r="C117" i="11"/>
  <c r="V117" i="11" s="1"/>
  <c r="W117" i="11" s="1"/>
  <c r="C116" i="11"/>
  <c r="V116" i="11" s="1"/>
  <c r="W116" i="11" s="1"/>
  <c r="C115" i="11"/>
  <c r="V115" i="11" s="1"/>
  <c r="W115" i="11" s="1"/>
  <c r="C114" i="11"/>
  <c r="V114" i="11" s="1"/>
  <c r="W114" i="11" s="1"/>
  <c r="C113" i="11"/>
  <c r="V113" i="11" s="1"/>
  <c r="W113" i="11" s="1"/>
  <c r="C112" i="11"/>
  <c r="V112" i="11" s="1"/>
  <c r="W112" i="11" s="1"/>
  <c r="C111" i="11"/>
  <c r="V111" i="11" s="1"/>
  <c r="W111" i="11" s="1"/>
  <c r="C110" i="11"/>
  <c r="V110" i="11" s="1"/>
  <c r="W110" i="11" s="1"/>
  <c r="C109" i="11"/>
  <c r="V109" i="11" s="1"/>
  <c r="W109" i="11" s="1"/>
  <c r="C108" i="11"/>
  <c r="V108" i="11" s="1"/>
  <c r="W108" i="11" s="1"/>
  <c r="C107" i="11"/>
  <c r="V107" i="11" s="1"/>
  <c r="W107" i="11" s="1"/>
  <c r="C106" i="11"/>
  <c r="V106" i="11" s="1"/>
  <c r="W106" i="11" s="1"/>
  <c r="C105" i="11"/>
  <c r="V105" i="11" s="1"/>
  <c r="W105" i="11" s="1"/>
  <c r="C104" i="11"/>
  <c r="V104" i="11" s="1"/>
  <c r="W104" i="11" s="1"/>
  <c r="C103" i="11"/>
  <c r="V103" i="11" s="1"/>
  <c r="W103" i="11" s="1"/>
  <c r="C102" i="11"/>
  <c r="V102" i="11" s="1"/>
  <c r="W102" i="11" s="1"/>
  <c r="C101" i="11"/>
  <c r="V101" i="11" s="1"/>
  <c r="W101" i="11" s="1"/>
  <c r="C100" i="11"/>
  <c r="V100" i="11" s="1"/>
  <c r="W100" i="11" s="1"/>
  <c r="C99" i="11"/>
  <c r="V99" i="11" s="1"/>
  <c r="W99" i="11" s="1"/>
  <c r="C98" i="11"/>
  <c r="V98" i="11" s="1"/>
  <c r="W98" i="11" s="1"/>
  <c r="C97" i="11"/>
  <c r="V97" i="11" s="1"/>
  <c r="W97" i="11" s="1"/>
  <c r="C96" i="11"/>
  <c r="V96" i="11" s="1"/>
  <c r="W96" i="11" s="1"/>
  <c r="C95" i="11"/>
  <c r="V95" i="11" s="1"/>
  <c r="W95" i="11" s="1"/>
  <c r="C94" i="11"/>
  <c r="V94" i="11" s="1"/>
  <c r="W94" i="11" s="1"/>
  <c r="C93" i="11"/>
  <c r="V93" i="11" s="1"/>
  <c r="W93" i="11" s="1"/>
  <c r="C92" i="11"/>
  <c r="V92" i="11" s="1"/>
  <c r="W92" i="11" s="1"/>
  <c r="C91" i="11"/>
  <c r="V91" i="11" s="1"/>
  <c r="W91" i="11" s="1"/>
  <c r="C90" i="11"/>
  <c r="V90" i="11" s="1"/>
  <c r="W90" i="11" s="1"/>
  <c r="C89" i="11"/>
  <c r="V89" i="11" s="1"/>
  <c r="W89" i="11" s="1"/>
  <c r="C88" i="11"/>
  <c r="V88" i="11" s="1"/>
  <c r="W88" i="11" s="1"/>
  <c r="C87" i="11"/>
  <c r="V87" i="11" s="1"/>
  <c r="W87" i="11" s="1"/>
  <c r="C86" i="11"/>
  <c r="V86" i="11" s="1"/>
  <c r="W86" i="11" s="1"/>
  <c r="C85" i="11"/>
  <c r="V85" i="11" s="1"/>
  <c r="W85" i="11" s="1"/>
  <c r="C84" i="11"/>
  <c r="V84" i="11" s="1"/>
  <c r="W84" i="11" s="1"/>
  <c r="C83" i="11"/>
  <c r="V83" i="11" s="1"/>
  <c r="W83" i="11" s="1"/>
  <c r="C82" i="11"/>
  <c r="V82" i="11" s="1"/>
  <c r="W82" i="11" s="1"/>
  <c r="C81" i="11"/>
  <c r="V81" i="11" s="1"/>
  <c r="W81" i="11" s="1"/>
  <c r="C80" i="11"/>
  <c r="V80" i="11" s="1"/>
  <c r="W80" i="11" s="1"/>
  <c r="C79" i="11"/>
  <c r="V79" i="11" s="1"/>
  <c r="W79" i="11" s="1"/>
  <c r="C78" i="11"/>
  <c r="V78" i="11" s="1"/>
  <c r="W78" i="11" s="1"/>
  <c r="C77" i="11"/>
  <c r="V77" i="11" s="1"/>
  <c r="W77" i="11" s="1"/>
  <c r="C76" i="11"/>
  <c r="V76" i="11" s="1"/>
  <c r="W76" i="11" s="1"/>
  <c r="C75" i="11"/>
  <c r="V75" i="11" s="1"/>
  <c r="W75" i="11" s="1"/>
  <c r="C74" i="11"/>
  <c r="V74" i="11" s="1"/>
  <c r="W74" i="11" s="1"/>
  <c r="C73" i="11"/>
  <c r="V73" i="11" s="1"/>
  <c r="W73" i="11" s="1"/>
  <c r="C72" i="11"/>
  <c r="V72" i="11" s="1"/>
  <c r="W72" i="11" s="1"/>
  <c r="C71" i="11"/>
  <c r="V71" i="11" s="1"/>
  <c r="W71" i="11" s="1"/>
  <c r="C70" i="11"/>
  <c r="V70" i="11" s="1"/>
  <c r="W70" i="11" s="1"/>
  <c r="C69" i="11"/>
  <c r="V69" i="11" s="1"/>
  <c r="W69" i="11" s="1"/>
  <c r="C68" i="11"/>
  <c r="V68" i="11" s="1"/>
  <c r="W68" i="11" s="1"/>
  <c r="C67" i="11"/>
  <c r="V67" i="11" s="1"/>
  <c r="W67" i="11" s="1"/>
  <c r="C66" i="11"/>
  <c r="V66" i="11" s="1"/>
  <c r="W66" i="11" s="1"/>
  <c r="C65" i="11"/>
  <c r="V65" i="11" s="1"/>
  <c r="W65" i="11" s="1"/>
  <c r="C64" i="11"/>
  <c r="V64" i="11" s="1"/>
  <c r="W64" i="11" s="1"/>
  <c r="C63" i="11"/>
  <c r="V63" i="11" s="1"/>
  <c r="W63" i="11" s="1"/>
  <c r="C62" i="11"/>
  <c r="V62" i="11" s="1"/>
  <c r="W62" i="11" s="1"/>
  <c r="C61" i="11"/>
  <c r="V61" i="11" s="1"/>
  <c r="W61" i="11" s="1"/>
  <c r="C60" i="11"/>
  <c r="V60" i="11" s="1"/>
  <c r="W60" i="11" s="1"/>
  <c r="C59" i="11"/>
  <c r="V59" i="11" s="1"/>
  <c r="W59" i="11" s="1"/>
  <c r="C58" i="11"/>
  <c r="V58" i="11" s="1"/>
  <c r="W58" i="11" s="1"/>
  <c r="C57" i="11"/>
  <c r="V57" i="11" s="1"/>
  <c r="W57" i="11" s="1"/>
  <c r="C56" i="11"/>
  <c r="V56" i="11" s="1"/>
  <c r="W56" i="11" s="1"/>
  <c r="C55" i="11"/>
  <c r="V55" i="11" s="1"/>
  <c r="W55" i="11" s="1"/>
  <c r="C54" i="11"/>
  <c r="V54" i="11" s="1"/>
  <c r="W54" i="11" s="1"/>
  <c r="C53" i="11"/>
  <c r="V53" i="11" s="1"/>
  <c r="W53" i="11" s="1"/>
  <c r="C52" i="11"/>
  <c r="V52" i="11" s="1"/>
  <c r="W52" i="11" s="1"/>
  <c r="C51" i="11"/>
  <c r="V51" i="11" s="1"/>
  <c r="W51" i="11" s="1"/>
  <c r="C50" i="11"/>
  <c r="V50" i="11" s="1"/>
  <c r="W50" i="11" s="1"/>
  <c r="C49" i="11"/>
  <c r="V49" i="11" s="1"/>
  <c r="W49" i="11" s="1"/>
  <c r="C48" i="11"/>
  <c r="V48" i="11" s="1"/>
  <c r="W48" i="11" s="1"/>
  <c r="C47" i="11"/>
  <c r="V47" i="11" s="1"/>
  <c r="W47" i="11" s="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V32" i="11" s="1"/>
  <c r="C31" i="11"/>
  <c r="V31" i="11" s="1"/>
  <c r="C30" i="11"/>
  <c r="C29" i="11"/>
  <c r="C28" i="11"/>
  <c r="C27" i="11"/>
  <c r="C26" i="11"/>
  <c r="C25" i="11"/>
  <c r="C24" i="11"/>
  <c r="C23" i="11"/>
  <c r="AF22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171" i="22"/>
  <c r="C167" i="22"/>
  <c r="C165" i="22"/>
  <c r="C163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AZ122" i="2"/>
  <c r="C120" i="22"/>
  <c r="AZ121" i="2"/>
  <c r="C119" i="22"/>
  <c r="AZ120" i="2"/>
  <c r="C118" i="22"/>
  <c r="AZ119" i="2"/>
  <c r="C117" i="22"/>
  <c r="AZ118" i="2"/>
  <c r="C116" i="22"/>
  <c r="AZ117" i="2"/>
  <c r="C115" i="22"/>
  <c r="AZ116" i="2"/>
  <c r="C114" i="22"/>
  <c r="AZ115" i="2"/>
  <c r="C113" i="22"/>
  <c r="AZ114" i="2"/>
  <c r="C112" i="22"/>
  <c r="AZ113" i="2"/>
  <c r="C111" i="22"/>
  <c r="AZ112" i="2"/>
  <c r="C110" i="22"/>
  <c r="AZ111" i="2"/>
  <c r="C109" i="22"/>
  <c r="AZ110" i="2"/>
  <c r="C108" i="22"/>
  <c r="AZ109" i="2"/>
  <c r="C107" i="22"/>
  <c r="AZ108" i="2"/>
  <c r="C106" i="22"/>
  <c r="AZ107" i="2"/>
  <c r="C105" i="22"/>
  <c r="AZ106" i="2"/>
  <c r="C104" i="22"/>
  <c r="AZ105" i="2"/>
  <c r="C103" i="22"/>
  <c r="AZ104" i="2"/>
  <c r="C102" i="22"/>
  <c r="AZ103" i="2"/>
  <c r="C101" i="22"/>
  <c r="AZ102" i="2"/>
  <c r="C100" i="22"/>
  <c r="AZ101" i="2"/>
  <c r="C99" i="22"/>
  <c r="AZ100" i="2"/>
  <c r="C98" i="22"/>
  <c r="AZ99" i="2"/>
  <c r="C97" i="22"/>
  <c r="AZ98" i="2"/>
  <c r="C96" i="22"/>
  <c r="AZ97" i="2"/>
  <c r="C95" i="22"/>
  <c r="AZ96" i="2"/>
  <c r="C94" i="22"/>
  <c r="AZ95" i="2"/>
  <c r="C93" i="22"/>
  <c r="AZ94" i="2"/>
  <c r="C92" i="22"/>
  <c r="AZ93" i="2"/>
  <c r="C91" i="22"/>
  <c r="AZ92" i="2"/>
  <c r="C90" i="22"/>
  <c r="AZ91" i="2"/>
  <c r="C89" i="22"/>
  <c r="AZ90" i="2"/>
  <c r="C88" i="22"/>
  <c r="AZ89" i="2"/>
  <c r="C87" i="22"/>
  <c r="AZ88" i="2"/>
  <c r="C86" i="22"/>
  <c r="AZ87" i="2"/>
  <c r="C85" i="22"/>
  <c r="AZ86" i="2"/>
  <c r="C84" i="22"/>
  <c r="AZ85" i="2"/>
  <c r="C83" i="22"/>
  <c r="AZ84" i="2"/>
  <c r="C82" i="22"/>
  <c r="AZ83" i="2"/>
  <c r="C81" i="22"/>
  <c r="AZ82" i="2"/>
  <c r="C80" i="22"/>
  <c r="AZ81" i="2"/>
  <c r="C79" i="22"/>
  <c r="AZ80" i="2"/>
  <c r="C78" i="22"/>
  <c r="AZ79" i="2"/>
  <c r="C77" i="22"/>
  <c r="AZ78" i="2"/>
  <c r="C76" i="22"/>
  <c r="AZ77" i="2"/>
  <c r="C75" i="22"/>
  <c r="AZ76" i="2"/>
  <c r="C74" i="22"/>
  <c r="AZ75" i="2"/>
  <c r="C73" i="22"/>
  <c r="AZ74" i="2"/>
  <c r="C72" i="22"/>
  <c r="AZ73" i="2"/>
  <c r="C71" i="22"/>
  <c r="AZ72" i="2"/>
  <c r="C70" i="22"/>
  <c r="AZ71" i="2"/>
  <c r="C69" i="22"/>
  <c r="AZ70" i="2"/>
  <c r="C68" i="22"/>
  <c r="AZ69" i="2"/>
  <c r="C67" i="22"/>
  <c r="AZ68" i="2"/>
  <c r="C66" i="22"/>
  <c r="AZ67" i="2"/>
  <c r="C65" i="22"/>
  <c r="AZ66" i="2"/>
  <c r="C64" i="22"/>
  <c r="AZ65" i="2"/>
  <c r="C63" i="22"/>
  <c r="AZ64" i="2"/>
  <c r="C62" i="22"/>
  <c r="AZ63" i="2"/>
  <c r="C61" i="22"/>
  <c r="AZ62" i="2"/>
  <c r="C60" i="22"/>
  <c r="AZ61" i="2"/>
  <c r="C59" i="22"/>
  <c r="AZ60" i="2"/>
  <c r="C58" i="22"/>
  <c r="AZ59" i="2"/>
  <c r="C57" i="22"/>
  <c r="AZ58" i="2"/>
  <c r="C56" i="22"/>
  <c r="AZ57" i="2"/>
  <c r="C55" i="22"/>
  <c r="AZ56" i="2"/>
  <c r="C54" i="22"/>
  <c r="AZ55" i="2"/>
  <c r="C53" i="22"/>
  <c r="AZ54" i="2"/>
  <c r="AZ53" i="2"/>
  <c r="AZ52" i="2"/>
  <c r="C50" i="22"/>
  <c r="AZ51" i="2"/>
  <c r="C49" i="22"/>
  <c r="AZ50" i="2"/>
  <c r="AZ49" i="2"/>
  <c r="C47" i="22"/>
  <c r="AZ48" i="2"/>
  <c r="C46" i="22"/>
  <c r="AZ47" i="2"/>
  <c r="C45" i="22"/>
  <c r="AZ46" i="2"/>
  <c r="C44" i="22"/>
  <c r="AZ45" i="2"/>
  <c r="C43" i="22"/>
  <c r="AZ44" i="2"/>
  <c r="C42" i="22"/>
  <c r="AZ43" i="2"/>
  <c r="C41" i="22"/>
  <c r="AZ42" i="2"/>
  <c r="AZ41" i="2"/>
  <c r="C39" i="22"/>
  <c r="AZ40" i="2"/>
  <c r="C38" i="22"/>
  <c r="AZ39" i="2"/>
  <c r="C37" i="22"/>
  <c r="AZ38" i="2"/>
  <c r="C36" i="22"/>
  <c r="AZ37" i="2"/>
  <c r="C35" i="22"/>
  <c r="AZ36" i="2"/>
  <c r="C34" i="22"/>
  <c r="AZ35" i="2"/>
  <c r="C33" i="22"/>
  <c r="AZ34" i="2"/>
  <c r="C32" i="22"/>
  <c r="AZ33" i="2"/>
  <c r="C31" i="22"/>
  <c r="AZ32" i="2"/>
  <c r="C30" i="22"/>
  <c r="AZ31" i="2"/>
  <c r="C29" i="22"/>
  <c r="AZ30" i="2"/>
  <c r="C28" i="22"/>
  <c r="AZ29" i="2"/>
  <c r="C27" i="22"/>
  <c r="AZ28" i="2"/>
  <c r="C26" i="22"/>
  <c r="AZ27" i="2"/>
  <c r="C25" i="22"/>
  <c r="AZ26" i="2"/>
  <c r="C24" i="22"/>
  <c r="AZ25" i="2"/>
  <c r="C23" i="22"/>
  <c r="AZ24" i="2"/>
  <c r="AL24" i="2"/>
  <c r="AM24" i="2" s="1"/>
  <c r="C22" i="22"/>
  <c r="AZ23" i="2"/>
  <c r="C21" i="22"/>
  <c r="AZ22" i="2"/>
  <c r="AZ21" i="2"/>
  <c r="C19" i="22"/>
  <c r="AZ20" i="2"/>
  <c r="AZ19" i="2"/>
  <c r="C17" i="22"/>
  <c r="AZ18" i="2"/>
  <c r="C16" i="22"/>
  <c r="AZ17" i="2"/>
  <c r="AZ16" i="2"/>
  <c r="AZ15" i="2"/>
  <c r="C13" i="22"/>
  <c r="AZ14" i="2"/>
  <c r="AZ13" i="2"/>
  <c r="AZ12" i="2"/>
  <c r="AZ11" i="2"/>
  <c r="C9" i="22"/>
  <c r="AZ10" i="2"/>
  <c r="H10" i="2"/>
  <c r="T10" i="2" s="1"/>
  <c r="C10" i="2"/>
  <c r="BC9" i="2"/>
  <c r="G4" i="18" s="1"/>
  <c r="R4" i="18" s="1"/>
  <c r="BB9" i="2"/>
  <c r="F4" i="18" s="1"/>
  <c r="BA9" i="2"/>
  <c r="E4" i="18" s="1"/>
  <c r="AZ9" i="2"/>
  <c r="D4" i="18" s="1"/>
  <c r="L6" i="2"/>
  <c r="K10" i="14" s="1"/>
  <c r="Y5" i="2"/>
  <c r="D11" i="12" s="1"/>
  <c r="L5" i="2"/>
  <c r="Y2" i="9" s="1"/>
  <c r="Y4" i="2"/>
  <c r="C42" i="36"/>
  <c r="B42" i="36"/>
  <c r="C41" i="36"/>
  <c r="B41" i="36"/>
  <c r="C40" i="36"/>
  <c r="B40" i="36"/>
  <c r="C39" i="36"/>
  <c r="B39" i="36"/>
  <c r="C38" i="36"/>
  <c r="B38" i="36"/>
  <c r="C37" i="36"/>
  <c r="B37" i="36"/>
  <c r="C36" i="36"/>
  <c r="B36" i="36"/>
  <c r="C35" i="36"/>
  <c r="B35" i="36"/>
  <c r="C34" i="36"/>
  <c r="B34" i="36"/>
  <c r="C33" i="36"/>
  <c r="B33" i="36"/>
  <c r="C32" i="36"/>
  <c r="B32" i="36"/>
  <c r="C31" i="36"/>
  <c r="B31" i="36"/>
  <c r="C30" i="36"/>
  <c r="B30" i="36"/>
  <c r="C29" i="36"/>
  <c r="B29" i="36"/>
  <c r="C28" i="36"/>
  <c r="B28" i="36"/>
  <c r="C27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Y25" i="26"/>
  <c r="BS25" i="26"/>
  <c r="BI25" i="26"/>
  <c r="B25" i="26"/>
  <c r="BY24" i="26"/>
  <c r="BS24" i="26"/>
  <c r="BI24" i="26"/>
  <c r="B24" i="26"/>
  <c r="BY23" i="26"/>
  <c r="BS23" i="26"/>
  <c r="BI23" i="26"/>
  <c r="B23" i="26"/>
  <c r="BY22" i="26"/>
  <c r="BS22" i="26"/>
  <c r="BI22" i="26"/>
  <c r="B22" i="26"/>
  <c r="BY21" i="26"/>
  <c r="BS21" i="26"/>
  <c r="BI21" i="26"/>
  <c r="B21" i="26"/>
  <c r="BY20" i="26"/>
  <c r="BS20" i="26"/>
  <c r="BI20" i="26"/>
  <c r="C18" i="44" s="1"/>
  <c r="B20" i="26"/>
  <c r="BY19" i="26"/>
  <c r="BS19" i="26"/>
  <c r="BI19" i="26"/>
  <c r="B19" i="26"/>
  <c r="BY18" i="26"/>
  <c r="BS18" i="26"/>
  <c r="BI18" i="26"/>
  <c r="C16" i="44" s="1"/>
  <c r="B18" i="26"/>
  <c r="BY17" i="26"/>
  <c r="BS17" i="26"/>
  <c r="BI17" i="26"/>
  <c r="B17" i="26"/>
  <c r="BY16" i="26"/>
  <c r="BS16" i="26"/>
  <c r="BI16" i="26"/>
  <c r="C14" i="44" s="1"/>
  <c r="B16" i="26"/>
  <c r="BY15" i="26"/>
  <c r="BS15" i="26"/>
  <c r="BI15" i="26"/>
  <c r="B15" i="26"/>
  <c r="BY14" i="26"/>
  <c r="BS14" i="26"/>
  <c r="BI14" i="26"/>
  <c r="B14" i="26"/>
  <c r="BY13" i="26"/>
  <c r="BS13" i="26"/>
  <c r="BI13" i="26"/>
  <c r="B13" i="26"/>
  <c r="BS12" i="26"/>
  <c r="BI12" i="26"/>
  <c r="B12" i="26"/>
  <c r="BS11" i="26"/>
  <c r="BI11" i="26"/>
  <c r="C9" i="44" s="1"/>
  <c r="B11" i="26"/>
  <c r="BS10" i="26"/>
  <c r="BI10" i="26"/>
  <c r="C8" i="44" s="1"/>
  <c r="B10" i="26"/>
  <c r="BS9" i="26"/>
  <c r="BI9" i="26"/>
  <c r="B9" i="26"/>
  <c r="BS8" i="26"/>
  <c r="BI8" i="26"/>
  <c r="B8" i="26"/>
  <c r="BS7" i="26"/>
  <c r="BI7" i="26"/>
  <c r="C5" i="44" s="1"/>
  <c r="B7" i="26"/>
  <c r="BS6" i="26"/>
  <c r="BI6" i="26"/>
  <c r="B6" i="26"/>
  <c r="V2" i="26"/>
  <c r="AI463" i="1"/>
  <c r="AI15" i="14" s="1"/>
  <c r="AH463" i="1"/>
  <c r="AH15" i="14" s="1"/>
  <c r="AG463" i="1"/>
  <c r="AG15" i="14" s="1"/>
  <c r="AF463" i="1"/>
  <c r="AF15" i="14" s="1"/>
  <c r="AE463" i="1"/>
  <c r="AE15" i="14" s="1"/>
  <c r="AD463" i="1"/>
  <c r="AD15" i="14" s="1"/>
  <c r="AC463" i="1"/>
  <c r="AC15" i="14" s="1"/>
  <c r="AB463" i="1"/>
  <c r="AB15" i="14" s="1"/>
  <c r="AA463" i="1"/>
  <c r="AA15" i="14" s="1"/>
  <c r="Z463" i="1"/>
  <c r="Z15" i="14" s="1"/>
  <c r="Y463" i="1"/>
  <c r="Y15" i="14" s="1"/>
  <c r="X463" i="1"/>
  <c r="W463" i="1"/>
  <c r="W15" i="14" s="1"/>
  <c r="V463" i="1"/>
  <c r="V15" i="14" s="1"/>
  <c r="U463" i="1"/>
  <c r="U15" i="14" s="1"/>
  <c r="T463" i="1"/>
  <c r="T15" i="14" s="1"/>
  <c r="S463" i="1"/>
  <c r="S15" i="14" s="1"/>
  <c r="R463" i="1"/>
  <c r="R15" i="14" s="1"/>
  <c r="Q463" i="1"/>
  <c r="Q15" i="14" s="1"/>
  <c r="P463" i="1"/>
  <c r="P15" i="14" s="1"/>
  <c r="O463" i="1"/>
  <c r="O15" i="14" s="1"/>
  <c r="N463" i="1"/>
  <c r="N15" i="14" s="1"/>
  <c r="M463" i="1"/>
  <c r="M15" i="14" s="1"/>
  <c r="L463" i="1"/>
  <c r="L15" i="14" s="1"/>
  <c r="K463" i="1"/>
  <c r="K15" i="14" s="1"/>
  <c r="J463" i="1"/>
  <c r="J15" i="14" s="1"/>
  <c r="I463" i="1"/>
  <c r="I15" i="14" s="1"/>
  <c r="H463" i="1"/>
  <c r="H15" i="14" s="1"/>
  <c r="G463" i="1"/>
  <c r="G15" i="14" s="1"/>
  <c r="F463" i="1"/>
  <c r="F15" i="14" s="1"/>
  <c r="E463" i="1"/>
  <c r="E15" i="14" s="1"/>
  <c r="D463" i="1"/>
  <c r="D15" i="14" s="1"/>
  <c r="C15" i="14"/>
  <c r="K53" i="11"/>
  <c r="BU450" i="1"/>
  <c r="BT450" i="1"/>
  <c r="BQ450" i="1"/>
  <c r="BN450" i="1"/>
  <c r="BU449" i="1"/>
  <c r="BT449" i="1"/>
  <c r="BQ449" i="1"/>
  <c r="BN449" i="1"/>
  <c r="BU448" i="1"/>
  <c r="BT448" i="1"/>
  <c r="BQ448" i="1"/>
  <c r="BN448" i="1"/>
  <c r="BU447" i="1"/>
  <c r="BT447" i="1"/>
  <c r="BQ447" i="1"/>
  <c r="BN447" i="1"/>
  <c r="BU446" i="1"/>
  <c r="BT446" i="1"/>
  <c r="BQ446" i="1"/>
  <c r="BN446" i="1"/>
  <c r="BU445" i="1"/>
  <c r="BT445" i="1"/>
  <c r="BN445" i="1"/>
  <c r="BU444" i="1"/>
  <c r="BT444" i="1"/>
  <c r="BN444" i="1"/>
  <c r="BU443" i="1"/>
  <c r="BT443" i="1"/>
  <c r="BN443" i="1"/>
  <c r="BU442" i="1"/>
  <c r="BT442" i="1"/>
  <c r="BN442" i="1"/>
  <c r="BU441" i="1"/>
  <c r="BT441" i="1"/>
  <c r="BN441" i="1"/>
  <c r="BU440" i="1"/>
  <c r="BT440" i="1"/>
  <c r="BN440" i="1"/>
  <c r="BU439" i="1"/>
  <c r="BT439" i="1"/>
  <c r="BN439" i="1"/>
  <c r="BU438" i="1"/>
  <c r="BT438" i="1"/>
  <c r="BN438" i="1"/>
  <c r="BU437" i="1"/>
  <c r="BT437" i="1"/>
  <c r="BN437" i="1"/>
  <c r="BU436" i="1"/>
  <c r="BT436" i="1"/>
  <c r="BN436" i="1"/>
  <c r="BU435" i="1"/>
  <c r="BT435" i="1"/>
  <c r="BN435" i="1"/>
  <c r="BU434" i="1"/>
  <c r="BT434" i="1"/>
  <c r="BN434" i="1"/>
  <c r="BU433" i="1"/>
  <c r="BT433" i="1"/>
  <c r="BN433" i="1"/>
  <c r="BU432" i="1"/>
  <c r="BT432" i="1"/>
  <c r="BN432" i="1"/>
  <c r="BU431" i="1"/>
  <c r="BT431" i="1"/>
  <c r="BN431" i="1"/>
  <c r="BU430" i="1"/>
  <c r="BT430" i="1"/>
  <c r="BN430" i="1"/>
  <c r="BU429" i="1"/>
  <c r="BT429" i="1"/>
  <c r="BN429" i="1"/>
  <c r="BU428" i="1"/>
  <c r="BT428" i="1"/>
  <c r="BN428" i="1"/>
  <c r="BU427" i="1"/>
  <c r="BT427" i="1"/>
  <c r="BN427" i="1"/>
  <c r="BU426" i="1"/>
  <c r="BT426" i="1"/>
  <c r="BN426" i="1"/>
  <c r="BU425" i="1"/>
  <c r="BT425" i="1"/>
  <c r="BN425" i="1"/>
  <c r="BU424" i="1"/>
  <c r="BT424" i="1"/>
  <c r="BN424" i="1"/>
  <c r="BU423" i="1"/>
  <c r="BT423" i="1"/>
  <c r="BN423" i="1"/>
  <c r="BU422" i="1"/>
  <c r="BT422" i="1"/>
  <c r="BN422" i="1"/>
  <c r="BU421" i="1"/>
  <c r="BT421" i="1"/>
  <c r="BN421" i="1"/>
  <c r="BU420" i="1"/>
  <c r="BT420" i="1"/>
  <c r="BN420" i="1"/>
  <c r="BU419" i="1"/>
  <c r="BT419" i="1"/>
  <c r="BN419" i="1"/>
  <c r="BU418" i="1"/>
  <c r="BT418" i="1"/>
  <c r="BN418" i="1"/>
  <c r="BU417" i="1"/>
  <c r="BT417" i="1"/>
  <c r="BN417" i="1"/>
  <c r="BU416" i="1"/>
  <c r="BT416" i="1"/>
  <c r="BN416" i="1"/>
  <c r="BU415" i="1"/>
  <c r="BT415" i="1"/>
  <c r="BN415" i="1"/>
  <c r="BU414" i="1"/>
  <c r="BT414" i="1"/>
  <c r="BN414" i="1"/>
  <c r="BU413" i="1"/>
  <c r="BT413" i="1"/>
  <c r="BN413" i="1"/>
  <c r="BU412" i="1"/>
  <c r="BT412" i="1"/>
  <c r="BN412" i="1"/>
  <c r="BU411" i="1"/>
  <c r="BT411" i="1"/>
  <c r="BN411" i="1"/>
  <c r="BU410" i="1"/>
  <c r="BT410" i="1"/>
  <c r="BN410" i="1"/>
  <c r="BU409" i="1"/>
  <c r="BT409" i="1"/>
  <c r="BN409" i="1"/>
  <c r="BU408" i="1"/>
  <c r="BT408" i="1"/>
  <c r="BN408" i="1"/>
  <c r="BU407" i="1"/>
  <c r="BT407" i="1"/>
  <c r="BN407" i="1"/>
  <c r="BU406" i="1"/>
  <c r="BT406" i="1"/>
  <c r="G409" i="2" s="1"/>
  <c r="Q409" i="2" s="1"/>
  <c r="F409" i="2"/>
  <c r="BN406" i="1"/>
  <c r="BU405" i="1"/>
  <c r="BT405" i="1"/>
  <c r="G408" i="2" s="1"/>
  <c r="Q408" i="2" s="1"/>
  <c r="F408" i="2"/>
  <c r="BN405" i="1"/>
  <c r="BU404" i="1"/>
  <c r="BT404" i="1"/>
  <c r="G407" i="2" s="1"/>
  <c r="Q407" i="2" s="1"/>
  <c r="F407" i="2"/>
  <c r="BN404" i="1"/>
  <c r="BU403" i="1"/>
  <c r="BT403" i="1"/>
  <c r="G406" i="2" s="1"/>
  <c r="Q406" i="2" s="1"/>
  <c r="F406" i="2"/>
  <c r="BN403" i="1"/>
  <c r="BU402" i="1"/>
  <c r="BT402" i="1"/>
  <c r="G405" i="2" s="1"/>
  <c r="Q405" i="2" s="1"/>
  <c r="F405" i="2"/>
  <c r="BN402" i="1"/>
  <c r="BU401" i="1"/>
  <c r="BT401" i="1"/>
  <c r="G404" i="2" s="1"/>
  <c r="Q404" i="2" s="1"/>
  <c r="F404" i="2"/>
  <c r="BN401" i="1"/>
  <c r="BU400" i="1"/>
  <c r="BT400" i="1"/>
  <c r="G403" i="2" s="1"/>
  <c r="Q403" i="2" s="1"/>
  <c r="F403" i="2"/>
  <c r="BN400" i="1"/>
  <c r="BU399" i="1"/>
  <c r="BT399" i="1"/>
  <c r="G402" i="2" s="1"/>
  <c r="Q402" i="2" s="1"/>
  <c r="F402" i="2"/>
  <c r="BN399" i="1"/>
  <c r="BU398" i="1"/>
  <c r="BT398" i="1"/>
  <c r="G401" i="2" s="1"/>
  <c r="Q401" i="2" s="1"/>
  <c r="F401" i="2"/>
  <c r="BN398" i="1"/>
  <c r="BU397" i="1"/>
  <c r="BT397" i="1"/>
  <c r="G400" i="2" s="1"/>
  <c r="Q400" i="2" s="1"/>
  <c r="F400" i="2"/>
  <c r="BN397" i="1"/>
  <c r="BU396" i="1"/>
  <c r="BT396" i="1"/>
  <c r="G399" i="2" s="1"/>
  <c r="Q399" i="2" s="1"/>
  <c r="F399" i="2"/>
  <c r="BN396" i="1"/>
  <c r="BU395" i="1"/>
  <c r="BT395" i="1"/>
  <c r="G398" i="2" s="1"/>
  <c r="Q398" i="2" s="1"/>
  <c r="F398" i="2"/>
  <c r="BN395" i="1"/>
  <c r="BU394" i="1"/>
  <c r="BT394" i="1"/>
  <c r="G397" i="2" s="1"/>
  <c r="Q397" i="2" s="1"/>
  <c r="F397" i="2"/>
  <c r="BN394" i="1"/>
  <c r="BU393" i="1"/>
  <c r="BT393" i="1"/>
  <c r="G396" i="2" s="1"/>
  <c r="Q396" i="2" s="1"/>
  <c r="F396" i="2"/>
  <c r="BN393" i="1"/>
  <c r="BU392" i="1"/>
  <c r="BT392" i="1"/>
  <c r="G395" i="2" s="1"/>
  <c r="Q395" i="2" s="1"/>
  <c r="F395" i="2"/>
  <c r="BN392" i="1"/>
  <c r="BU391" i="1"/>
  <c r="BT391" i="1"/>
  <c r="G394" i="2" s="1"/>
  <c r="Q394" i="2" s="1"/>
  <c r="F394" i="2"/>
  <c r="BN391" i="1"/>
  <c r="BU390" i="1"/>
  <c r="BT390" i="1"/>
  <c r="G393" i="2" s="1"/>
  <c r="Q393" i="2" s="1"/>
  <c r="F393" i="2"/>
  <c r="BN390" i="1"/>
  <c r="BU389" i="1"/>
  <c r="BT389" i="1"/>
  <c r="G392" i="2" s="1"/>
  <c r="Q392" i="2" s="1"/>
  <c r="F392" i="2"/>
  <c r="BN389" i="1"/>
  <c r="BU388" i="1"/>
  <c r="BT388" i="1"/>
  <c r="G391" i="2" s="1"/>
  <c r="Q391" i="2" s="1"/>
  <c r="F391" i="2"/>
  <c r="BN388" i="1"/>
  <c r="BU387" i="1"/>
  <c r="BT387" i="1"/>
  <c r="G390" i="2" s="1"/>
  <c r="Q390" i="2" s="1"/>
  <c r="F390" i="2"/>
  <c r="BN387" i="1"/>
  <c r="BU386" i="1"/>
  <c r="BT386" i="1"/>
  <c r="G389" i="2" s="1"/>
  <c r="Q389" i="2" s="1"/>
  <c r="F389" i="2"/>
  <c r="BN386" i="1"/>
  <c r="BU385" i="1"/>
  <c r="BT385" i="1"/>
  <c r="G388" i="2" s="1"/>
  <c r="Q388" i="2" s="1"/>
  <c r="F388" i="2"/>
  <c r="BN385" i="1"/>
  <c r="BU384" i="1"/>
  <c r="BT384" i="1"/>
  <c r="G387" i="2" s="1"/>
  <c r="Q387" i="2" s="1"/>
  <c r="F387" i="2"/>
  <c r="BN384" i="1"/>
  <c r="BU383" i="1"/>
  <c r="BT383" i="1"/>
  <c r="G386" i="2" s="1"/>
  <c r="Q386" i="2" s="1"/>
  <c r="F386" i="2"/>
  <c r="BN383" i="1"/>
  <c r="BU382" i="1"/>
  <c r="BT382" i="1"/>
  <c r="G385" i="2" s="1"/>
  <c r="Q385" i="2" s="1"/>
  <c r="F385" i="2"/>
  <c r="BN382" i="1"/>
  <c r="BU381" i="1"/>
  <c r="BT381" i="1"/>
  <c r="G384" i="2" s="1"/>
  <c r="Q384" i="2" s="1"/>
  <c r="F384" i="2"/>
  <c r="BN381" i="1"/>
  <c r="BU380" i="1"/>
  <c r="BT380" i="1"/>
  <c r="G383" i="2" s="1"/>
  <c r="Q383" i="2" s="1"/>
  <c r="F383" i="2"/>
  <c r="BN380" i="1"/>
  <c r="BU379" i="1"/>
  <c r="BT379" i="1"/>
  <c r="G382" i="2" s="1"/>
  <c r="Q382" i="2" s="1"/>
  <c r="F382" i="2"/>
  <c r="BN379" i="1"/>
  <c r="BU378" i="1"/>
  <c r="BT378" i="1"/>
  <c r="G381" i="2" s="1"/>
  <c r="Q381" i="2" s="1"/>
  <c r="F381" i="2"/>
  <c r="BN378" i="1"/>
  <c r="BU377" i="1"/>
  <c r="BT377" i="1"/>
  <c r="G380" i="2" s="1"/>
  <c r="Q380" i="2" s="1"/>
  <c r="F380" i="2"/>
  <c r="BN377" i="1"/>
  <c r="BU376" i="1"/>
  <c r="BT376" i="1"/>
  <c r="G379" i="2" s="1"/>
  <c r="Q379" i="2" s="1"/>
  <c r="F379" i="2"/>
  <c r="BN376" i="1"/>
  <c r="BU375" i="1"/>
  <c r="BT375" i="1"/>
  <c r="G378" i="2" s="1"/>
  <c r="Q378" i="2" s="1"/>
  <c r="F378" i="2"/>
  <c r="BN375" i="1"/>
  <c r="BU374" i="1"/>
  <c r="BT374" i="1"/>
  <c r="G377" i="2" s="1"/>
  <c r="Q377" i="2" s="1"/>
  <c r="F377" i="2"/>
  <c r="BN374" i="1"/>
  <c r="BU373" i="1"/>
  <c r="BT373" i="1"/>
  <c r="G376" i="2" s="1"/>
  <c r="Q376" i="2" s="1"/>
  <c r="F376" i="2"/>
  <c r="BN373" i="1"/>
  <c r="BU372" i="1"/>
  <c r="BT372" i="1"/>
  <c r="G375" i="2" s="1"/>
  <c r="Q375" i="2" s="1"/>
  <c r="F375" i="2"/>
  <c r="BN372" i="1"/>
  <c r="BU371" i="1"/>
  <c r="BT371" i="1"/>
  <c r="G374" i="2" s="1"/>
  <c r="Q374" i="2" s="1"/>
  <c r="F374" i="2"/>
  <c r="BN371" i="1"/>
  <c r="BU370" i="1"/>
  <c r="BT370" i="1"/>
  <c r="G373" i="2" s="1"/>
  <c r="Q373" i="2" s="1"/>
  <c r="F373" i="2"/>
  <c r="BN370" i="1"/>
  <c r="BU369" i="1"/>
  <c r="BT369" i="1"/>
  <c r="G372" i="2" s="1"/>
  <c r="Q372" i="2" s="1"/>
  <c r="F372" i="2"/>
  <c r="BN369" i="1"/>
  <c r="BU368" i="1"/>
  <c r="BT368" i="1"/>
  <c r="G371" i="2" s="1"/>
  <c r="Q371" i="2" s="1"/>
  <c r="F371" i="2"/>
  <c r="BN368" i="1"/>
  <c r="BU367" i="1"/>
  <c r="BT367" i="1"/>
  <c r="G370" i="2" s="1"/>
  <c r="Q370" i="2" s="1"/>
  <c r="F370" i="2"/>
  <c r="BN367" i="1"/>
  <c r="BU366" i="1"/>
  <c r="BT366" i="1"/>
  <c r="G369" i="2" s="1"/>
  <c r="Q369" i="2" s="1"/>
  <c r="F369" i="2"/>
  <c r="BN366" i="1"/>
  <c r="BU365" i="1"/>
  <c r="BT365" i="1"/>
  <c r="G368" i="2" s="1"/>
  <c r="Q368" i="2" s="1"/>
  <c r="F368" i="2"/>
  <c r="BN365" i="1"/>
  <c r="BU364" i="1"/>
  <c r="BT364" i="1"/>
  <c r="G367" i="2" s="1"/>
  <c r="Q367" i="2" s="1"/>
  <c r="F367" i="2"/>
  <c r="BN364" i="1"/>
  <c r="BU363" i="1"/>
  <c r="BT363" i="1"/>
  <c r="G366" i="2" s="1"/>
  <c r="Q366" i="2" s="1"/>
  <c r="F366" i="2"/>
  <c r="BN363" i="1"/>
  <c r="BU362" i="1"/>
  <c r="BT362" i="1"/>
  <c r="G365" i="2" s="1"/>
  <c r="Q365" i="2" s="1"/>
  <c r="F365" i="2"/>
  <c r="BN362" i="1"/>
  <c r="BU361" i="1"/>
  <c r="BT361" i="1"/>
  <c r="G364" i="2" s="1"/>
  <c r="Q364" i="2" s="1"/>
  <c r="F364" i="2"/>
  <c r="BN361" i="1"/>
  <c r="BU360" i="1"/>
  <c r="BT360" i="1"/>
  <c r="G363" i="2" s="1"/>
  <c r="Q363" i="2" s="1"/>
  <c r="F363" i="2"/>
  <c r="BN360" i="1"/>
  <c r="BU359" i="1"/>
  <c r="BT359" i="1"/>
  <c r="G362" i="2" s="1"/>
  <c r="Q362" i="2" s="1"/>
  <c r="F362" i="2"/>
  <c r="BN359" i="1"/>
  <c r="BU358" i="1"/>
  <c r="BT358" i="1"/>
  <c r="G361" i="2" s="1"/>
  <c r="Q361" i="2" s="1"/>
  <c r="F361" i="2"/>
  <c r="BN358" i="1"/>
  <c r="BU357" i="1"/>
  <c r="BT357" i="1"/>
  <c r="G360" i="2" s="1"/>
  <c r="Q360" i="2" s="1"/>
  <c r="F360" i="2"/>
  <c r="BN357" i="1"/>
  <c r="BU356" i="1"/>
  <c r="BT356" i="1"/>
  <c r="G359" i="2" s="1"/>
  <c r="Q359" i="2" s="1"/>
  <c r="F359" i="2"/>
  <c r="BN356" i="1"/>
  <c r="BU355" i="1"/>
  <c r="BT355" i="1"/>
  <c r="G358" i="2" s="1"/>
  <c r="Q358" i="2" s="1"/>
  <c r="F358" i="2"/>
  <c r="BN355" i="1"/>
  <c r="BU354" i="1"/>
  <c r="BT354" i="1"/>
  <c r="G357" i="2" s="1"/>
  <c r="Q357" i="2" s="1"/>
  <c r="F357" i="2"/>
  <c r="BN354" i="1"/>
  <c r="BU353" i="1"/>
  <c r="BT353" i="1"/>
  <c r="G356" i="2" s="1"/>
  <c r="Q356" i="2" s="1"/>
  <c r="F356" i="2"/>
  <c r="BN353" i="1"/>
  <c r="BU352" i="1"/>
  <c r="BT352" i="1"/>
  <c r="G355" i="2" s="1"/>
  <c r="Q355" i="2" s="1"/>
  <c r="F355" i="2"/>
  <c r="BN352" i="1"/>
  <c r="BU351" i="1"/>
  <c r="BT351" i="1"/>
  <c r="G354" i="2" s="1"/>
  <c r="Q354" i="2" s="1"/>
  <c r="F354" i="2"/>
  <c r="BN351" i="1"/>
  <c r="BU350" i="1"/>
  <c r="BT350" i="1"/>
  <c r="G353" i="2" s="1"/>
  <c r="Q353" i="2" s="1"/>
  <c r="F353" i="2"/>
  <c r="BN350" i="1"/>
  <c r="BU349" i="1"/>
  <c r="BT349" i="1"/>
  <c r="G352" i="2" s="1"/>
  <c r="Q352" i="2" s="1"/>
  <c r="F352" i="2"/>
  <c r="BN349" i="1"/>
  <c r="BU348" i="1"/>
  <c r="BT348" i="1"/>
  <c r="G351" i="2" s="1"/>
  <c r="Q351" i="2" s="1"/>
  <c r="F351" i="2"/>
  <c r="BN348" i="1"/>
  <c r="BU347" i="1"/>
  <c r="BT347" i="1"/>
  <c r="G350" i="2" s="1"/>
  <c r="Q350" i="2" s="1"/>
  <c r="F350" i="2"/>
  <c r="BN347" i="1"/>
  <c r="BU346" i="1"/>
  <c r="BT346" i="1"/>
  <c r="G349" i="2" s="1"/>
  <c r="Q349" i="2" s="1"/>
  <c r="F349" i="2"/>
  <c r="BN346" i="1"/>
  <c r="BU345" i="1"/>
  <c r="BT345" i="1"/>
  <c r="G348" i="2" s="1"/>
  <c r="Q348" i="2" s="1"/>
  <c r="F348" i="2"/>
  <c r="BN345" i="1"/>
  <c r="BU344" i="1"/>
  <c r="BT344" i="1"/>
  <c r="G347" i="2" s="1"/>
  <c r="Q347" i="2" s="1"/>
  <c r="F347" i="2"/>
  <c r="BN344" i="1"/>
  <c r="BU343" i="1"/>
  <c r="BT343" i="1"/>
  <c r="G346" i="2" s="1"/>
  <c r="Q346" i="2" s="1"/>
  <c r="F346" i="2"/>
  <c r="BN343" i="1"/>
  <c r="BU342" i="1"/>
  <c r="BT342" i="1"/>
  <c r="G345" i="2" s="1"/>
  <c r="Q345" i="2" s="1"/>
  <c r="F345" i="2"/>
  <c r="BN342" i="1"/>
  <c r="BU341" i="1"/>
  <c r="BT341" i="1"/>
  <c r="G344" i="2" s="1"/>
  <c r="Q344" i="2" s="1"/>
  <c r="F344" i="2"/>
  <c r="BN341" i="1"/>
  <c r="BU340" i="1"/>
  <c r="BT340" i="1"/>
  <c r="G343" i="2" s="1"/>
  <c r="Q343" i="2" s="1"/>
  <c r="F343" i="2"/>
  <c r="BN340" i="1"/>
  <c r="BU339" i="1"/>
  <c r="BT339" i="1"/>
  <c r="G342" i="2" s="1"/>
  <c r="Q342" i="2" s="1"/>
  <c r="F342" i="2"/>
  <c r="BN339" i="1"/>
  <c r="BU338" i="1"/>
  <c r="BT338" i="1"/>
  <c r="G341" i="2" s="1"/>
  <c r="Q341" i="2" s="1"/>
  <c r="F341" i="2"/>
  <c r="BN338" i="1"/>
  <c r="BU337" i="1"/>
  <c r="BT337" i="1"/>
  <c r="G340" i="2" s="1"/>
  <c r="Q340" i="2" s="1"/>
  <c r="F340" i="2"/>
  <c r="BN337" i="1"/>
  <c r="BU336" i="1"/>
  <c r="BT336" i="1"/>
  <c r="G339" i="2" s="1"/>
  <c r="Q339" i="2" s="1"/>
  <c r="F339" i="2"/>
  <c r="BN336" i="1"/>
  <c r="BU335" i="1"/>
  <c r="BT335" i="1"/>
  <c r="G338" i="2" s="1"/>
  <c r="Q338" i="2" s="1"/>
  <c r="F338" i="2"/>
  <c r="BN335" i="1"/>
  <c r="BU334" i="1"/>
  <c r="BT334" i="1"/>
  <c r="G337" i="2" s="1"/>
  <c r="Q337" i="2" s="1"/>
  <c r="F337" i="2"/>
  <c r="BN334" i="1"/>
  <c r="BU333" i="1"/>
  <c r="BT333" i="1"/>
  <c r="G336" i="2" s="1"/>
  <c r="Q336" i="2" s="1"/>
  <c r="F336" i="2"/>
  <c r="BN333" i="1"/>
  <c r="BU332" i="1"/>
  <c r="BT332" i="1"/>
  <c r="G335" i="2" s="1"/>
  <c r="Q335" i="2" s="1"/>
  <c r="F335" i="2"/>
  <c r="BN332" i="1"/>
  <c r="BU331" i="1"/>
  <c r="BT331" i="1"/>
  <c r="G334" i="2" s="1"/>
  <c r="Q334" i="2" s="1"/>
  <c r="F334" i="2"/>
  <c r="BN331" i="1"/>
  <c r="BU330" i="1"/>
  <c r="BT330" i="1"/>
  <c r="G333" i="2" s="1"/>
  <c r="Q333" i="2" s="1"/>
  <c r="F333" i="2"/>
  <c r="BN330" i="1"/>
  <c r="BU329" i="1"/>
  <c r="BT329" i="1"/>
  <c r="G332" i="2" s="1"/>
  <c r="Q332" i="2" s="1"/>
  <c r="F332" i="2"/>
  <c r="BN329" i="1"/>
  <c r="BU328" i="1"/>
  <c r="BT328" i="1"/>
  <c r="G331" i="2" s="1"/>
  <c r="Q331" i="2" s="1"/>
  <c r="F331" i="2"/>
  <c r="BN328" i="1"/>
  <c r="BU327" i="1"/>
  <c r="BT327" i="1"/>
  <c r="G330" i="2" s="1"/>
  <c r="Q330" i="2" s="1"/>
  <c r="F330" i="2"/>
  <c r="BN327" i="1"/>
  <c r="BU326" i="1"/>
  <c r="BT326" i="1"/>
  <c r="G329" i="2" s="1"/>
  <c r="Q329" i="2" s="1"/>
  <c r="F329" i="2"/>
  <c r="BN326" i="1"/>
  <c r="BU325" i="1"/>
  <c r="BT325" i="1"/>
  <c r="G328" i="2" s="1"/>
  <c r="Q328" i="2" s="1"/>
  <c r="F328" i="2"/>
  <c r="BN325" i="1"/>
  <c r="BU324" i="1"/>
  <c r="BT324" i="1"/>
  <c r="G327" i="2" s="1"/>
  <c r="Q327" i="2" s="1"/>
  <c r="F327" i="2"/>
  <c r="BN324" i="1"/>
  <c r="BU323" i="1"/>
  <c r="BT323" i="1"/>
  <c r="G326" i="2" s="1"/>
  <c r="Q326" i="2" s="1"/>
  <c r="F326" i="2"/>
  <c r="BN323" i="1"/>
  <c r="BU322" i="1"/>
  <c r="BT322" i="1"/>
  <c r="G325" i="2" s="1"/>
  <c r="Q325" i="2" s="1"/>
  <c r="F325" i="2"/>
  <c r="BN322" i="1"/>
  <c r="BU321" i="1"/>
  <c r="BT321" i="1"/>
  <c r="G324" i="2" s="1"/>
  <c r="Q324" i="2" s="1"/>
  <c r="F324" i="2"/>
  <c r="BN321" i="1"/>
  <c r="BU320" i="1"/>
  <c r="BT320" i="1"/>
  <c r="G323" i="2" s="1"/>
  <c r="Q323" i="2" s="1"/>
  <c r="F323" i="2"/>
  <c r="BN320" i="1"/>
  <c r="BU319" i="1"/>
  <c r="BT319" i="1"/>
  <c r="G322" i="2" s="1"/>
  <c r="Q322" i="2" s="1"/>
  <c r="F322" i="2"/>
  <c r="BN319" i="1"/>
  <c r="BU318" i="1"/>
  <c r="BT318" i="1"/>
  <c r="G321" i="2" s="1"/>
  <c r="Q321" i="2" s="1"/>
  <c r="F321" i="2"/>
  <c r="BN318" i="1"/>
  <c r="BU317" i="1"/>
  <c r="BT317" i="1"/>
  <c r="G320" i="2" s="1"/>
  <c r="Q320" i="2" s="1"/>
  <c r="F320" i="2"/>
  <c r="BN317" i="1"/>
  <c r="BU316" i="1"/>
  <c r="BT316" i="1"/>
  <c r="G319" i="2" s="1"/>
  <c r="Q319" i="2" s="1"/>
  <c r="F319" i="2"/>
  <c r="BN316" i="1"/>
  <c r="BU315" i="1"/>
  <c r="BT315" i="1"/>
  <c r="G318" i="2" s="1"/>
  <c r="Q318" i="2" s="1"/>
  <c r="F318" i="2"/>
  <c r="BN315" i="1"/>
  <c r="BU314" i="1"/>
  <c r="BT314" i="1"/>
  <c r="G317" i="2" s="1"/>
  <c r="Q317" i="2" s="1"/>
  <c r="F317" i="2"/>
  <c r="BN314" i="1"/>
  <c r="BU313" i="1"/>
  <c r="BT313" i="1"/>
  <c r="G316" i="2" s="1"/>
  <c r="Q316" i="2" s="1"/>
  <c r="F316" i="2"/>
  <c r="BN313" i="1"/>
  <c r="BU312" i="1"/>
  <c r="BT312" i="1"/>
  <c r="G315" i="2" s="1"/>
  <c r="Q315" i="2" s="1"/>
  <c r="F315" i="2"/>
  <c r="BN312" i="1"/>
  <c r="BU311" i="1"/>
  <c r="BT311" i="1"/>
  <c r="G314" i="2" s="1"/>
  <c r="Q314" i="2" s="1"/>
  <c r="F314" i="2"/>
  <c r="BN311" i="1"/>
  <c r="BU310" i="1"/>
  <c r="BT310" i="1"/>
  <c r="G313" i="2" s="1"/>
  <c r="Q313" i="2" s="1"/>
  <c r="F313" i="2"/>
  <c r="BN310" i="1"/>
  <c r="BU309" i="1"/>
  <c r="BT309" i="1"/>
  <c r="G312" i="2" s="1"/>
  <c r="Q312" i="2" s="1"/>
  <c r="F312" i="2"/>
  <c r="BN309" i="1"/>
  <c r="BU308" i="1"/>
  <c r="BT308" i="1"/>
  <c r="G311" i="2" s="1"/>
  <c r="Q311" i="2" s="1"/>
  <c r="F311" i="2"/>
  <c r="BN308" i="1"/>
  <c r="BU307" i="1"/>
  <c r="BT307" i="1"/>
  <c r="G310" i="2" s="1"/>
  <c r="Q310" i="2" s="1"/>
  <c r="F310" i="2"/>
  <c r="BN307" i="1"/>
  <c r="BU306" i="1"/>
  <c r="BT306" i="1"/>
  <c r="G309" i="2" s="1"/>
  <c r="Q309" i="2" s="1"/>
  <c r="F309" i="2"/>
  <c r="BN306" i="1"/>
  <c r="BU305" i="1"/>
  <c r="BT305" i="1"/>
  <c r="G308" i="2" s="1"/>
  <c r="Q308" i="2" s="1"/>
  <c r="F308" i="2"/>
  <c r="BN305" i="1"/>
  <c r="BU304" i="1"/>
  <c r="BT304" i="1"/>
  <c r="G307" i="2" s="1"/>
  <c r="Q307" i="2" s="1"/>
  <c r="F307" i="2"/>
  <c r="BN304" i="1"/>
  <c r="BU303" i="1"/>
  <c r="BT303" i="1"/>
  <c r="G306" i="2" s="1"/>
  <c r="Q306" i="2" s="1"/>
  <c r="F306" i="2"/>
  <c r="BN303" i="1"/>
  <c r="BU302" i="1"/>
  <c r="BT302" i="1"/>
  <c r="G305" i="2" s="1"/>
  <c r="Q305" i="2" s="1"/>
  <c r="F305" i="2"/>
  <c r="BN302" i="1"/>
  <c r="BU301" i="1"/>
  <c r="BT301" i="1"/>
  <c r="G304" i="2" s="1"/>
  <c r="Q304" i="2" s="1"/>
  <c r="F304" i="2"/>
  <c r="BN301" i="1"/>
  <c r="BU300" i="1"/>
  <c r="BT300" i="1"/>
  <c r="G303" i="2" s="1"/>
  <c r="Q303" i="2" s="1"/>
  <c r="F303" i="2"/>
  <c r="BN300" i="1"/>
  <c r="BU299" i="1"/>
  <c r="BT299" i="1"/>
  <c r="G302" i="2" s="1"/>
  <c r="Q302" i="2" s="1"/>
  <c r="F302" i="2"/>
  <c r="BN299" i="1"/>
  <c r="BU298" i="1"/>
  <c r="BT298" i="1"/>
  <c r="G301" i="2" s="1"/>
  <c r="Q301" i="2" s="1"/>
  <c r="F301" i="2"/>
  <c r="BN298" i="1"/>
  <c r="BU297" i="1"/>
  <c r="BT297" i="1"/>
  <c r="G300" i="2" s="1"/>
  <c r="Q300" i="2" s="1"/>
  <c r="F300" i="2"/>
  <c r="BN297" i="1"/>
  <c r="BU296" i="1"/>
  <c r="BT296" i="1"/>
  <c r="G299" i="2" s="1"/>
  <c r="Q299" i="2" s="1"/>
  <c r="F299" i="2"/>
  <c r="BN296" i="1"/>
  <c r="BU295" i="1"/>
  <c r="BT295" i="1"/>
  <c r="G298" i="2" s="1"/>
  <c r="Q298" i="2" s="1"/>
  <c r="F298" i="2"/>
  <c r="BN295" i="1"/>
  <c r="BU294" i="1"/>
  <c r="BT294" i="1"/>
  <c r="G297" i="2" s="1"/>
  <c r="Q297" i="2" s="1"/>
  <c r="F297" i="2"/>
  <c r="BN294" i="1"/>
  <c r="BU293" i="1"/>
  <c r="BT293" i="1"/>
  <c r="G296" i="2" s="1"/>
  <c r="Q296" i="2" s="1"/>
  <c r="F296" i="2"/>
  <c r="BN293" i="1"/>
  <c r="BU292" i="1"/>
  <c r="BT292" i="1"/>
  <c r="G295" i="2" s="1"/>
  <c r="Q295" i="2" s="1"/>
  <c r="F295" i="2"/>
  <c r="BN292" i="1"/>
  <c r="BU291" i="1"/>
  <c r="BT291" i="1"/>
  <c r="G294" i="2" s="1"/>
  <c r="Q294" i="2" s="1"/>
  <c r="F294" i="2"/>
  <c r="BN291" i="1"/>
  <c r="BU290" i="1"/>
  <c r="BT290" i="1"/>
  <c r="G293" i="2" s="1"/>
  <c r="Q293" i="2" s="1"/>
  <c r="F293" i="2"/>
  <c r="BN290" i="1"/>
  <c r="BU289" i="1"/>
  <c r="BT289" i="1"/>
  <c r="G292" i="2" s="1"/>
  <c r="Q292" i="2" s="1"/>
  <c r="F292" i="2"/>
  <c r="BN289" i="1"/>
  <c r="BU288" i="1"/>
  <c r="BT288" i="1"/>
  <c r="G291" i="2" s="1"/>
  <c r="Q291" i="2" s="1"/>
  <c r="F291" i="2"/>
  <c r="BN288" i="1"/>
  <c r="BU287" i="1"/>
  <c r="BT287" i="1"/>
  <c r="G290" i="2" s="1"/>
  <c r="Q290" i="2" s="1"/>
  <c r="F290" i="2"/>
  <c r="BN287" i="1"/>
  <c r="BU286" i="1"/>
  <c r="BT286" i="1"/>
  <c r="G289" i="2" s="1"/>
  <c r="Q289" i="2" s="1"/>
  <c r="F289" i="2"/>
  <c r="BN286" i="1"/>
  <c r="BU285" i="1"/>
  <c r="BT285" i="1"/>
  <c r="G288" i="2" s="1"/>
  <c r="Q288" i="2" s="1"/>
  <c r="F288" i="2"/>
  <c r="BN285" i="1"/>
  <c r="BU284" i="1"/>
  <c r="BT284" i="1"/>
  <c r="G287" i="2" s="1"/>
  <c r="Q287" i="2" s="1"/>
  <c r="F287" i="2"/>
  <c r="BN284" i="1"/>
  <c r="BU283" i="1"/>
  <c r="BT283" i="1"/>
  <c r="G286" i="2" s="1"/>
  <c r="Q286" i="2" s="1"/>
  <c r="F286" i="2"/>
  <c r="BN283" i="1"/>
  <c r="BU282" i="1"/>
  <c r="BT282" i="1"/>
  <c r="G285" i="2" s="1"/>
  <c r="Q285" i="2" s="1"/>
  <c r="F285" i="2"/>
  <c r="BN282" i="1"/>
  <c r="BU281" i="1"/>
  <c r="BT281" i="1"/>
  <c r="G284" i="2" s="1"/>
  <c r="Q284" i="2" s="1"/>
  <c r="F284" i="2"/>
  <c r="BN281" i="1"/>
  <c r="BU280" i="1"/>
  <c r="BT280" i="1"/>
  <c r="G283" i="2" s="1"/>
  <c r="Q283" i="2" s="1"/>
  <c r="F283" i="2"/>
  <c r="BN280" i="1"/>
  <c r="BU279" i="1"/>
  <c r="BT279" i="1"/>
  <c r="G282" i="2" s="1"/>
  <c r="Q282" i="2" s="1"/>
  <c r="F282" i="2"/>
  <c r="BN279" i="1"/>
  <c r="BU278" i="1"/>
  <c r="BT278" i="1"/>
  <c r="G281" i="2" s="1"/>
  <c r="Q281" i="2" s="1"/>
  <c r="F281" i="2"/>
  <c r="BN278" i="1"/>
  <c r="BU277" i="1"/>
  <c r="BT277" i="1"/>
  <c r="G280" i="2" s="1"/>
  <c r="Q280" i="2" s="1"/>
  <c r="F280" i="2"/>
  <c r="BN277" i="1"/>
  <c r="BU276" i="1"/>
  <c r="BT276" i="1"/>
  <c r="G279" i="2" s="1"/>
  <c r="Q279" i="2" s="1"/>
  <c r="F279" i="2"/>
  <c r="BN276" i="1"/>
  <c r="BU275" i="1"/>
  <c r="BT275" i="1"/>
  <c r="G278" i="2" s="1"/>
  <c r="Q278" i="2" s="1"/>
  <c r="F278" i="2"/>
  <c r="BN275" i="1"/>
  <c r="BU274" i="1"/>
  <c r="BT274" i="1"/>
  <c r="G277" i="2" s="1"/>
  <c r="Q277" i="2" s="1"/>
  <c r="F277" i="2"/>
  <c r="BN274" i="1"/>
  <c r="BU273" i="1"/>
  <c r="BT273" i="1"/>
  <c r="G276" i="2" s="1"/>
  <c r="Q276" i="2" s="1"/>
  <c r="F276" i="2"/>
  <c r="BN273" i="1"/>
  <c r="BU272" i="1"/>
  <c r="BT272" i="1"/>
  <c r="G275" i="2" s="1"/>
  <c r="Q275" i="2" s="1"/>
  <c r="F275" i="2"/>
  <c r="BN272" i="1"/>
  <c r="BU271" i="1"/>
  <c r="BT271" i="1"/>
  <c r="G274" i="2" s="1"/>
  <c r="Q274" i="2" s="1"/>
  <c r="F274" i="2"/>
  <c r="BN271" i="1"/>
  <c r="BU270" i="1"/>
  <c r="BT270" i="1"/>
  <c r="G273" i="2" s="1"/>
  <c r="Q273" i="2" s="1"/>
  <c r="F273" i="2"/>
  <c r="BN270" i="1"/>
  <c r="BU269" i="1"/>
  <c r="BT269" i="1"/>
  <c r="G272" i="2" s="1"/>
  <c r="Q272" i="2" s="1"/>
  <c r="F272" i="2"/>
  <c r="BN269" i="1"/>
  <c r="BU268" i="1"/>
  <c r="BT268" i="1"/>
  <c r="G271" i="2" s="1"/>
  <c r="Q271" i="2" s="1"/>
  <c r="F271" i="2"/>
  <c r="BN268" i="1"/>
  <c r="BU267" i="1"/>
  <c r="BT267" i="1"/>
  <c r="G270" i="2" s="1"/>
  <c r="Q270" i="2" s="1"/>
  <c r="F270" i="2"/>
  <c r="BN267" i="1"/>
  <c r="BU266" i="1"/>
  <c r="BT266" i="1"/>
  <c r="G269" i="2" s="1"/>
  <c r="Q269" i="2" s="1"/>
  <c r="F269" i="2"/>
  <c r="BN266" i="1"/>
  <c r="BU265" i="1"/>
  <c r="BT265" i="1"/>
  <c r="G268" i="2" s="1"/>
  <c r="Q268" i="2" s="1"/>
  <c r="F268" i="2"/>
  <c r="BN265" i="1"/>
  <c r="BU264" i="1"/>
  <c r="BT264" i="1"/>
  <c r="G267" i="2" s="1"/>
  <c r="Q267" i="2" s="1"/>
  <c r="F267" i="2"/>
  <c r="BN264" i="1"/>
  <c r="BU263" i="1"/>
  <c r="BT263" i="1"/>
  <c r="G266" i="2" s="1"/>
  <c r="Q266" i="2" s="1"/>
  <c r="F266" i="2"/>
  <c r="BN263" i="1"/>
  <c r="BU262" i="1"/>
  <c r="BT262" i="1"/>
  <c r="G265" i="2" s="1"/>
  <c r="Q265" i="2" s="1"/>
  <c r="F265" i="2"/>
  <c r="BN262" i="1"/>
  <c r="BU261" i="1"/>
  <c r="BT261" i="1"/>
  <c r="G264" i="2" s="1"/>
  <c r="Q264" i="2" s="1"/>
  <c r="F264" i="2"/>
  <c r="BN261" i="1"/>
  <c r="BU260" i="1"/>
  <c r="BT260" i="1"/>
  <c r="G263" i="2" s="1"/>
  <c r="Q263" i="2" s="1"/>
  <c r="F263" i="2"/>
  <c r="BN260" i="1"/>
  <c r="BU259" i="1"/>
  <c r="BT259" i="1"/>
  <c r="G262" i="2" s="1"/>
  <c r="Q262" i="2" s="1"/>
  <c r="F262" i="2"/>
  <c r="BN259" i="1"/>
  <c r="BU258" i="1"/>
  <c r="BT258" i="1"/>
  <c r="G261" i="2" s="1"/>
  <c r="Q261" i="2" s="1"/>
  <c r="F261" i="2"/>
  <c r="BN258" i="1"/>
  <c r="BU257" i="1"/>
  <c r="BT257" i="1"/>
  <c r="G260" i="2" s="1"/>
  <c r="Q260" i="2" s="1"/>
  <c r="F260" i="2"/>
  <c r="BN257" i="1"/>
  <c r="BU256" i="1"/>
  <c r="BT256" i="1"/>
  <c r="G259" i="2" s="1"/>
  <c r="Q259" i="2" s="1"/>
  <c r="F259" i="2"/>
  <c r="BN256" i="1"/>
  <c r="BU255" i="1"/>
  <c r="BT255" i="1"/>
  <c r="G258" i="2" s="1"/>
  <c r="Q258" i="2" s="1"/>
  <c r="F258" i="2"/>
  <c r="BN255" i="1"/>
  <c r="BU254" i="1"/>
  <c r="BT254" i="1"/>
  <c r="G257" i="2" s="1"/>
  <c r="Q257" i="2" s="1"/>
  <c r="F257" i="2"/>
  <c r="BN254" i="1"/>
  <c r="BU253" i="1"/>
  <c r="BT253" i="1"/>
  <c r="G256" i="2" s="1"/>
  <c r="Q256" i="2" s="1"/>
  <c r="F256" i="2"/>
  <c r="BN253" i="1"/>
  <c r="BU252" i="1"/>
  <c r="BT252" i="1"/>
  <c r="G255" i="2" s="1"/>
  <c r="Q255" i="2" s="1"/>
  <c r="F255" i="2"/>
  <c r="BN252" i="1"/>
  <c r="BU251" i="1"/>
  <c r="BT251" i="1"/>
  <c r="G254" i="2" s="1"/>
  <c r="Q254" i="2" s="1"/>
  <c r="F254" i="2"/>
  <c r="BN251" i="1"/>
  <c r="BU250" i="1"/>
  <c r="BT250" i="1"/>
  <c r="G253" i="2" s="1"/>
  <c r="Q253" i="2" s="1"/>
  <c r="F253" i="2"/>
  <c r="BN250" i="1"/>
  <c r="BU249" i="1"/>
  <c r="BT249" i="1"/>
  <c r="G252" i="2" s="1"/>
  <c r="Q252" i="2" s="1"/>
  <c r="F252" i="2"/>
  <c r="BN249" i="1"/>
  <c r="BU248" i="1"/>
  <c r="BT248" i="1"/>
  <c r="G251" i="2" s="1"/>
  <c r="Q251" i="2" s="1"/>
  <c r="F251" i="2"/>
  <c r="BN248" i="1"/>
  <c r="BU247" i="1"/>
  <c r="BT247" i="1"/>
  <c r="G250" i="2" s="1"/>
  <c r="Q250" i="2" s="1"/>
  <c r="F250" i="2"/>
  <c r="BN247" i="1"/>
  <c r="BU246" i="1"/>
  <c r="BT246" i="1"/>
  <c r="G249" i="2" s="1"/>
  <c r="Q249" i="2" s="1"/>
  <c r="F249" i="2"/>
  <c r="BN246" i="1"/>
  <c r="BU245" i="1"/>
  <c r="BT245" i="1"/>
  <c r="G248" i="2" s="1"/>
  <c r="Q248" i="2" s="1"/>
  <c r="F248" i="2"/>
  <c r="BN245" i="1"/>
  <c r="BU244" i="1"/>
  <c r="BT244" i="1"/>
  <c r="G247" i="2" s="1"/>
  <c r="Q247" i="2" s="1"/>
  <c r="F247" i="2"/>
  <c r="BN244" i="1"/>
  <c r="BU243" i="1"/>
  <c r="BT243" i="1"/>
  <c r="G246" i="2" s="1"/>
  <c r="Q246" i="2" s="1"/>
  <c r="F246" i="2"/>
  <c r="BN243" i="1"/>
  <c r="BU242" i="1"/>
  <c r="BT242" i="1"/>
  <c r="G245" i="2" s="1"/>
  <c r="Q245" i="2" s="1"/>
  <c r="F245" i="2"/>
  <c r="BN242" i="1"/>
  <c r="BU241" i="1"/>
  <c r="BT241" i="1"/>
  <c r="G244" i="2" s="1"/>
  <c r="Q244" i="2" s="1"/>
  <c r="F244" i="2"/>
  <c r="BN241" i="1"/>
  <c r="BU240" i="1"/>
  <c r="BT240" i="1"/>
  <c r="G243" i="2" s="1"/>
  <c r="Q243" i="2" s="1"/>
  <c r="F243" i="2"/>
  <c r="BN240" i="1"/>
  <c r="BU239" i="1"/>
  <c r="BT239" i="1"/>
  <c r="G242" i="2" s="1"/>
  <c r="Q242" i="2" s="1"/>
  <c r="F242" i="2"/>
  <c r="BN239" i="1"/>
  <c r="BU238" i="1"/>
  <c r="BT238" i="1"/>
  <c r="G241" i="2" s="1"/>
  <c r="Q241" i="2" s="1"/>
  <c r="F241" i="2"/>
  <c r="BN238" i="1"/>
  <c r="BU237" i="1"/>
  <c r="BT237" i="1"/>
  <c r="G240" i="2" s="1"/>
  <c r="Q240" i="2" s="1"/>
  <c r="F240" i="2"/>
  <c r="BN237" i="1"/>
  <c r="BU236" i="1"/>
  <c r="BT236" i="1"/>
  <c r="G239" i="2" s="1"/>
  <c r="Q239" i="2" s="1"/>
  <c r="F239" i="2"/>
  <c r="BN236" i="1"/>
  <c r="BU235" i="1"/>
  <c r="BT235" i="1"/>
  <c r="G238" i="2" s="1"/>
  <c r="Q238" i="2" s="1"/>
  <c r="F238" i="2"/>
  <c r="BN235" i="1"/>
  <c r="BU234" i="1"/>
  <c r="BT234" i="1"/>
  <c r="G237" i="2" s="1"/>
  <c r="Q237" i="2" s="1"/>
  <c r="F237" i="2"/>
  <c r="BN234" i="1"/>
  <c r="BU233" i="1"/>
  <c r="BT233" i="1"/>
  <c r="G236" i="2" s="1"/>
  <c r="Q236" i="2" s="1"/>
  <c r="F236" i="2"/>
  <c r="BN233" i="1"/>
  <c r="BU232" i="1"/>
  <c r="BT232" i="1"/>
  <c r="G235" i="2" s="1"/>
  <c r="Q235" i="2" s="1"/>
  <c r="F235" i="2"/>
  <c r="BN232" i="1"/>
  <c r="BU231" i="1"/>
  <c r="BT231" i="1"/>
  <c r="G234" i="2" s="1"/>
  <c r="Q234" i="2" s="1"/>
  <c r="F234" i="2"/>
  <c r="BN231" i="1"/>
  <c r="BU230" i="1"/>
  <c r="BT230" i="1"/>
  <c r="G233" i="2" s="1"/>
  <c r="Q233" i="2" s="1"/>
  <c r="F233" i="2"/>
  <c r="BN230" i="1"/>
  <c r="BU229" i="1"/>
  <c r="BT229" i="1"/>
  <c r="G232" i="2" s="1"/>
  <c r="Q232" i="2" s="1"/>
  <c r="F232" i="2"/>
  <c r="BN229" i="1"/>
  <c r="BU228" i="1"/>
  <c r="BT228" i="1"/>
  <c r="G231" i="2" s="1"/>
  <c r="Q231" i="2" s="1"/>
  <c r="F231" i="2"/>
  <c r="BN228" i="1"/>
  <c r="BU227" i="1"/>
  <c r="BT227" i="1"/>
  <c r="G230" i="2" s="1"/>
  <c r="Q230" i="2" s="1"/>
  <c r="F230" i="2"/>
  <c r="BN227" i="1"/>
  <c r="BU226" i="1"/>
  <c r="BT226" i="1"/>
  <c r="G229" i="2" s="1"/>
  <c r="Q229" i="2" s="1"/>
  <c r="F229" i="2"/>
  <c r="BN226" i="1"/>
  <c r="BU225" i="1"/>
  <c r="BT225" i="1"/>
  <c r="G228" i="2" s="1"/>
  <c r="Q228" i="2" s="1"/>
  <c r="F228" i="2"/>
  <c r="BN225" i="1"/>
  <c r="BU224" i="1"/>
  <c r="BT224" i="1"/>
  <c r="G227" i="2" s="1"/>
  <c r="Q227" i="2" s="1"/>
  <c r="F227" i="2"/>
  <c r="BN224" i="1"/>
  <c r="BU223" i="1"/>
  <c r="BT223" i="1"/>
  <c r="G226" i="2" s="1"/>
  <c r="Q226" i="2" s="1"/>
  <c r="F226" i="2"/>
  <c r="BN223" i="1"/>
  <c r="BU222" i="1"/>
  <c r="BT222" i="1"/>
  <c r="G225" i="2" s="1"/>
  <c r="Q225" i="2" s="1"/>
  <c r="F225" i="2"/>
  <c r="BN222" i="1"/>
  <c r="BU221" i="1"/>
  <c r="BT221" i="1"/>
  <c r="G224" i="2" s="1"/>
  <c r="Q224" i="2" s="1"/>
  <c r="F224" i="2"/>
  <c r="BN221" i="1"/>
  <c r="BU220" i="1"/>
  <c r="BT220" i="1"/>
  <c r="G223" i="2" s="1"/>
  <c r="Q223" i="2" s="1"/>
  <c r="F223" i="2"/>
  <c r="BN220" i="1"/>
  <c r="BU219" i="1"/>
  <c r="BT219" i="1"/>
  <c r="G222" i="2" s="1"/>
  <c r="Q222" i="2" s="1"/>
  <c r="F222" i="2"/>
  <c r="BN219" i="1"/>
  <c r="BU218" i="1"/>
  <c r="BT218" i="1"/>
  <c r="G221" i="2" s="1"/>
  <c r="Q221" i="2" s="1"/>
  <c r="F221" i="2"/>
  <c r="BN218" i="1"/>
  <c r="BU217" i="1"/>
  <c r="BT217" i="1"/>
  <c r="G220" i="2" s="1"/>
  <c r="Q220" i="2" s="1"/>
  <c r="F220" i="2"/>
  <c r="BN217" i="1"/>
  <c r="BU216" i="1"/>
  <c r="BT216" i="1"/>
  <c r="G219" i="2" s="1"/>
  <c r="Q219" i="2" s="1"/>
  <c r="F219" i="2"/>
  <c r="BN216" i="1"/>
  <c r="BU215" i="1"/>
  <c r="BT215" i="1"/>
  <c r="G218" i="2" s="1"/>
  <c r="Q218" i="2" s="1"/>
  <c r="F218" i="2"/>
  <c r="BN215" i="1"/>
  <c r="BU214" i="1"/>
  <c r="BT214" i="1"/>
  <c r="G217" i="2" s="1"/>
  <c r="Q217" i="2" s="1"/>
  <c r="F217" i="2"/>
  <c r="BN214" i="1"/>
  <c r="BU213" i="1"/>
  <c r="BT213" i="1"/>
  <c r="G216" i="2" s="1"/>
  <c r="Q216" i="2" s="1"/>
  <c r="F216" i="2"/>
  <c r="BN213" i="1"/>
  <c r="BU212" i="1"/>
  <c r="BT212" i="1"/>
  <c r="G215" i="2" s="1"/>
  <c r="Q215" i="2" s="1"/>
  <c r="F215" i="2"/>
  <c r="BN212" i="1"/>
  <c r="BU211" i="1"/>
  <c r="BT211" i="1"/>
  <c r="G214" i="2" s="1"/>
  <c r="Q214" i="2" s="1"/>
  <c r="F214" i="2"/>
  <c r="BN211" i="1"/>
  <c r="BU210" i="1"/>
  <c r="BT210" i="1"/>
  <c r="G213" i="2" s="1"/>
  <c r="Q213" i="2" s="1"/>
  <c r="F213" i="2"/>
  <c r="BN210" i="1"/>
  <c r="BU209" i="1"/>
  <c r="BT209" i="1"/>
  <c r="G212" i="2" s="1"/>
  <c r="Q212" i="2" s="1"/>
  <c r="F212" i="2"/>
  <c r="BN209" i="1"/>
  <c r="BU208" i="1"/>
  <c r="BT208" i="1"/>
  <c r="G211" i="2" s="1"/>
  <c r="Q211" i="2" s="1"/>
  <c r="F211" i="2"/>
  <c r="BN208" i="1"/>
  <c r="BU207" i="1"/>
  <c r="BT207" i="1"/>
  <c r="G210" i="2" s="1"/>
  <c r="Q210" i="2" s="1"/>
  <c r="F210" i="2"/>
  <c r="BN207" i="1"/>
  <c r="BU206" i="1"/>
  <c r="BT206" i="1"/>
  <c r="G209" i="2" s="1"/>
  <c r="Q209" i="2" s="1"/>
  <c r="F209" i="2"/>
  <c r="BN206" i="1"/>
  <c r="BU205" i="1"/>
  <c r="BT205" i="1"/>
  <c r="G208" i="2" s="1"/>
  <c r="Q208" i="2" s="1"/>
  <c r="F208" i="2"/>
  <c r="BN205" i="1"/>
  <c r="BU204" i="1"/>
  <c r="BT204" i="1"/>
  <c r="G207" i="2" s="1"/>
  <c r="Q207" i="2" s="1"/>
  <c r="F207" i="2"/>
  <c r="BN204" i="1"/>
  <c r="BU203" i="1"/>
  <c r="BT203" i="1"/>
  <c r="G206" i="2" s="1"/>
  <c r="Q206" i="2" s="1"/>
  <c r="F206" i="2"/>
  <c r="BN203" i="1"/>
  <c r="BU202" i="1"/>
  <c r="BT202" i="1"/>
  <c r="G205" i="2" s="1"/>
  <c r="Q205" i="2" s="1"/>
  <c r="F205" i="2"/>
  <c r="BN202" i="1"/>
  <c r="V201" i="19"/>
  <c r="BU201" i="1"/>
  <c r="BT201" i="1"/>
  <c r="G204" i="2" s="1"/>
  <c r="Q204" i="2" s="1"/>
  <c r="F204" i="2"/>
  <c r="BN201" i="1"/>
  <c r="Q200" i="19"/>
  <c r="BU200" i="1"/>
  <c r="BT200" i="1"/>
  <c r="G203" i="2" s="1"/>
  <c r="Q203" i="2" s="1"/>
  <c r="F203" i="2"/>
  <c r="BN200" i="1"/>
  <c r="I199" i="19"/>
  <c r="BU199" i="1"/>
  <c r="BT199" i="1"/>
  <c r="G202" i="2" s="1"/>
  <c r="Q202" i="2" s="1"/>
  <c r="F202" i="2"/>
  <c r="BN199" i="1"/>
  <c r="Q198" i="19"/>
  <c r="BU198" i="1"/>
  <c r="BT198" i="1"/>
  <c r="G201" i="2" s="1"/>
  <c r="Q201" i="2" s="1"/>
  <c r="F201" i="2"/>
  <c r="BN198" i="1"/>
  <c r="BU197" i="1"/>
  <c r="BT197" i="1"/>
  <c r="G200" i="2" s="1"/>
  <c r="Q200" i="2" s="1"/>
  <c r="F200" i="2"/>
  <c r="BN197" i="1"/>
  <c r="BU196" i="1"/>
  <c r="BT196" i="1"/>
  <c r="G199" i="2" s="1"/>
  <c r="Q199" i="2" s="1"/>
  <c r="F199" i="2"/>
  <c r="BN196" i="1"/>
  <c r="S195" i="19"/>
  <c r="BU195" i="1"/>
  <c r="BT195" i="1"/>
  <c r="G198" i="2" s="1"/>
  <c r="Q198" i="2" s="1"/>
  <c r="F198" i="2"/>
  <c r="BN195" i="1"/>
  <c r="V194" i="19"/>
  <c r="BU194" i="1"/>
  <c r="BT194" i="1"/>
  <c r="G197" i="2" s="1"/>
  <c r="Q197" i="2" s="1"/>
  <c r="F197" i="2"/>
  <c r="BN194" i="1"/>
  <c r="BU193" i="1"/>
  <c r="BT193" i="1"/>
  <c r="G196" i="2" s="1"/>
  <c r="Q196" i="2" s="1"/>
  <c r="F196" i="2"/>
  <c r="BN193" i="1"/>
  <c r="K192" i="19"/>
  <c r="AM193" i="1"/>
  <c r="BU192" i="1"/>
  <c r="BT192" i="1"/>
  <c r="G195" i="2" s="1"/>
  <c r="Q195" i="2" s="1"/>
  <c r="F195" i="2"/>
  <c r="BN192" i="1"/>
  <c r="T191" i="19"/>
  <c r="AM192" i="1"/>
  <c r="BU191" i="1"/>
  <c r="BT191" i="1"/>
  <c r="G194" i="2" s="1"/>
  <c r="Q194" i="2" s="1"/>
  <c r="F194" i="2"/>
  <c r="BN191" i="1"/>
  <c r="K190" i="19"/>
  <c r="AM191" i="1"/>
  <c r="BU190" i="1"/>
  <c r="BT190" i="1"/>
  <c r="G193" i="2" s="1"/>
  <c r="Q193" i="2" s="1"/>
  <c r="F193" i="2"/>
  <c r="BN190" i="1"/>
  <c r="AM190" i="1"/>
  <c r="BU189" i="1"/>
  <c r="BT189" i="1"/>
  <c r="G192" i="2" s="1"/>
  <c r="Q192" i="2" s="1"/>
  <c r="F192" i="2"/>
  <c r="BN189" i="1"/>
  <c r="P188" i="19"/>
  <c r="AM189" i="1"/>
  <c r="BU188" i="1"/>
  <c r="BT188" i="1"/>
  <c r="G191" i="2" s="1"/>
  <c r="Q191" i="2" s="1"/>
  <c r="F191" i="2"/>
  <c r="BN188" i="1"/>
  <c r="T187" i="19"/>
  <c r="AM188" i="1"/>
  <c r="BU187" i="1"/>
  <c r="BT187" i="1"/>
  <c r="G190" i="2" s="1"/>
  <c r="Q190" i="2" s="1"/>
  <c r="F190" i="2"/>
  <c r="BN187" i="1"/>
  <c r="O186" i="19"/>
  <c r="AM187" i="1"/>
  <c r="BU186" i="1"/>
  <c r="BT186" i="1"/>
  <c r="G189" i="2" s="1"/>
  <c r="Q189" i="2" s="1"/>
  <c r="F189" i="2"/>
  <c r="BN186" i="1"/>
  <c r="AM186" i="1"/>
  <c r="BU185" i="1"/>
  <c r="BT185" i="1"/>
  <c r="G188" i="2" s="1"/>
  <c r="Q188" i="2" s="1"/>
  <c r="F188" i="2"/>
  <c r="BN185" i="1"/>
  <c r="V184" i="19"/>
  <c r="AM185" i="1"/>
  <c r="BU184" i="1"/>
  <c r="BT184" i="1"/>
  <c r="G187" i="2" s="1"/>
  <c r="Q187" i="2" s="1"/>
  <c r="F187" i="2"/>
  <c r="BN184" i="1"/>
  <c r="T183" i="19"/>
  <c r="AM184" i="1"/>
  <c r="BU183" i="1"/>
  <c r="BT183" i="1"/>
  <c r="G186" i="2" s="1"/>
  <c r="Q186" i="2" s="1"/>
  <c r="F186" i="2"/>
  <c r="BN183" i="1"/>
  <c r="U182" i="19"/>
  <c r="AM183" i="1"/>
  <c r="BU182" i="1"/>
  <c r="BT182" i="1"/>
  <c r="G185" i="2" s="1"/>
  <c r="Q185" i="2" s="1"/>
  <c r="F185" i="2"/>
  <c r="BN182" i="1"/>
  <c r="T181" i="19"/>
  <c r="AM182" i="1"/>
  <c r="BU181" i="1"/>
  <c r="BT181" i="1"/>
  <c r="G184" i="2" s="1"/>
  <c r="Q184" i="2" s="1"/>
  <c r="F184" i="2"/>
  <c r="BN181" i="1"/>
  <c r="S180" i="19"/>
  <c r="AM181" i="1"/>
  <c r="BU180" i="1"/>
  <c r="BT180" i="1"/>
  <c r="G183" i="2" s="1"/>
  <c r="Q183" i="2" s="1"/>
  <c r="F183" i="2"/>
  <c r="BN180" i="1"/>
  <c r="T179" i="19"/>
  <c r="AM180" i="1"/>
  <c r="BU179" i="1"/>
  <c r="BT179" i="1"/>
  <c r="G182" i="2" s="1"/>
  <c r="Q182" i="2" s="1"/>
  <c r="F182" i="2"/>
  <c r="BN179" i="1"/>
  <c r="S178" i="19"/>
  <c r="AM179" i="1"/>
  <c r="BU178" i="1"/>
  <c r="BT178" i="1"/>
  <c r="G181" i="2" s="1"/>
  <c r="Q181" i="2" s="1"/>
  <c r="F181" i="2"/>
  <c r="BN178" i="1"/>
  <c r="AM178" i="1"/>
  <c r="BU177" i="1"/>
  <c r="BT177" i="1"/>
  <c r="G180" i="2" s="1"/>
  <c r="Q180" i="2" s="1"/>
  <c r="F180" i="2"/>
  <c r="BN177" i="1"/>
  <c r="T176" i="19"/>
  <c r="AM177" i="1"/>
  <c r="BU176" i="1"/>
  <c r="BT176" i="1"/>
  <c r="G179" i="2" s="1"/>
  <c r="Q179" i="2" s="1"/>
  <c r="F179" i="2"/>
  <c r="BN176" i="1"/>
  <c r="T175" i="19"/>
  <c r="AM176" i="1"/>
  <c r="BU175" i="1"/>
  <c r="BT175" i="1"/>
  <c r="G178" i="2" s="1"/>
  <c r="Q178" i="2" s="1"/>
  <c r="F178" i="2"/>
  <c r="BN175" i="1"/>
  <c r="K174" i="19"/>
  <c r="AM175" i="1"/>
  <c r="BU174" i="1"/>
  <c r="BT174" i="1"/>
  <c r="G177" i="2" s="1"/>
  <c r="Q177" i="2" s="1"/>
  <c r="F177" i="2"/>
  <c r="BN174" i="1"/>
  <c r="P173" i="19"/>
  <c r="AM174" i="1"/>
  <c r="BU173" i="1"/>
  <c r="BT173" i="1"/>
  <c r="G176" i="2" s="1"/>
  <c r="Q176" i="2" s="1"/>
  <c r="F176" i="2"/>
  <c r="BN173" i="1"/>
  <c r="V172" i="19"/>
  <c r="AM173" i="1"/>
  <c r="BU172" i="1"/>
  <c r="BT172" i="1"/>
  <c r="G175" i="2" s="1"/>
  <c r="Q175" i="2" s="1"/>
  <c r="F175" i="2"/>
  <c r="BN172" i="1"/>
  <c r="N171" i="19"/>
  <c r="AM172" i="1"/>
  <c r="BU171" i="1"/>
  <c r="BT171" i="1"/>
  <c r="G174" i="2" s="1"/>
  <c r="Q174" i="2" s="1"/>
  <c r="BN171" i="1"/>
  <c r="V170" i="19"/>
  <c r="AM171" i="1"/>
  <c r="BU170" i="1"/>
  <c r="BT170" i="1"/>
  <c r="G173" i="2" s="1"/>
  <c r="Q173" i="2" s="1"/>
  <c r="BN170" i="1"/>
  <c r="V169" i="19"/>
  <c r="AM170" i="1"/>
  <c r="BU169" i="1"/>
  <c r="BT169" i="1"/>
  <c r="G172" i="2" s="1"/>
  <c r="Q172" i="2" s="1"/>
  <c r="BN169" i="1"/>
  <c r="V168" i="19"/>
  <c r="AM169" i="1"/>
  <c r="BU168" i="1"/>
  <c r="BT168" i="1"/>
  <c r="G171" i="2" s="1"/>
  <c r="Q171" i="2" s="1"/>
  <c r="BN168" i="1"/>
  <c r="V167" i="19"/>
  <c r="AM168" i="1"/>
  <c r="BU167" i="1"/>
  <c r="BT167" i="1"/>
  <c r="G170" i="2" s="1"/>
  <c r="Q170" i="2" s="1"/>
  <c r="BN167" i="1"/>
  <c r="V166" i="19"/>
  <c r="AM167" i="1"/>
  <c r="BU166" i="1"/>
  <c r="BT166" i="1"/>
  <c r="G169" i="2" s="1"/>
  <c r="Q169" i="2" s="1"/>
  <c r="BN166" i="1"/>
  <c r="V165" i="19"/>
  <c r="AM166" i="1"/>
  <c r="BU165" i="1"/>
  <c r="BT165" i="1"/>
  <c r="G168" i="2" s="1"/>
  <c r="Q168" i="2" s="1"/>
  <c r="BN165" i="1"/>
  <c r="AM165" i="1"/>
  <c r="BU164" i="1"/>
  <c r="BT164" i="1"/>
  <c r="G167" i="2" s="1"/>
  <c r="Q167" i="2" s="1"/>
  <c r="BN164" i="1"/>
  <c r="N163" i="19"/>
  <c r="AM164" i="1"/>
  <c r="BU163" i="1"/>
  <c r="BT163" i="1"/>
  <c r="G166" i="2" s="1"/>
  <c r="Q166" i="2" s="1"/>
  <c r="BN163" i="1"/>
  <c r="V162" i="19"/>
  <c r="AM163" i="1"/>
  <c r="BU162" i="1"/>
  <c r="BT162" i="1"/>
  <c r="G165" i="2" s="1"/>
  <c r="Q165" i="2" s="1"/>
  <c r="BN162" i="1"/>
  <c r="T161" i="19"/>
  <c r="AM162" i="1"/>
  <c r="BU161" i="1"/>
  <c r="BT161" i="1"/>
  <c r="G164" i="2" s="1"/>
  <c r="Q164" i="2" s="1"/>
  <c r="BN161" i="1"/>
  <c r="V160" i="19"/>
  <c r="AM161" i="1"/>
  <c r="BU160" i="1"/>
  <c r="BT160" i="1"/>
  <c r="G163" i="2" s="1"/>
  <c r="Q163" i="2" s="1"/>
  <c r="BN160" i="1"/>
  <c r="P159" i="19"/>
  <c r="AM160" i="1"/>
  <c r="BU159" i="1"/>
  <c r="BT159" i="1"/>
  <c r="G162" i="2" s="1"/>
  <c r="Q162" i="2" s="1"/>
  <c r="BN159" i="1"/>
  <c r="V158" i="19"/>
  <c r="AM159" i="1"/>
  <c r="BU158" i="1"/>
  <c r="BT158" i="1"/>
  <c r="G161" i="2" s="1"/>
  <c r="Q161" i="2" s="1"/>
  <c r="BN158" i="1"/>
  <c r="AM158" i="1"/>
  <c r="BU157" i="1"/>
  <c r="BT157" i="1"/>
  <c r="G160" i="2" s="1"/>
  <c r="Q160" i="2" s="1"/>
  <c r="BN157" i="1"/>
  <c r="V156" i="19"/>
  <c r="AM157" i="1"/>
  <c r="BU156" i="1"/>
  <c r="BT156" i="1"/>
  <c r="G159" i="2" s="1"/>
  <c r="Q159" i="2" s="1"/>
  <c r="BN156" i="1"/>
  <c r="P155" i="19"/>
  <c r="AM156" i="1"/>
  <c r="BU155" i="1"/>
  <c r="BT155" i="1"/>
  <c r="G158" i="2" s="1"/>
  <c r="Q158" i="2" s="1"/>
  <c r="BN155" i="1"/>
  <c r="K154" i="19"/>
  <c r="AM155" i="1"/>
  <c r="BU154" i="1"/>
  <c r="BT154" i="1"/>
  <c r="G157" i="2" s="1"/>
  <c r="Q157" i="2" s="1"/>
  <c r="BN154" i="1"/>
  <c r="AM154" i="1"/>
  <c r="BU153" i="1"/>
  <c r="BT153" i="1"/>
  <c r="G156" i="2" s="1"/>
  <c r="Q156" i="2" s="1"/>
  <c r="BN153" i="1"/>
  <c r="V152" i="19"/>
  <c r="AM153" i="1"/>
  <c r="BU152" i="1"/>
  <c r="BT152" i="1"/>
  <c r="G155" i="2" s="1"/>
  <c r="Q155" i="2" s="1"/>
  <c r="BN152" i="1"/>
  <c r="AM152" i="1"/>
  <c r="BU151" i="1"/>
  <c r="BT151" i="1"/>
  <c r="G154" i="2" s="1"/>
  <c r="Q154" i="2" s="1"/>
  <c r="BN151" i="1"/>
  <c r="U150" i="19"/>
  <c r="AM151" i="1"/>
  <c r="BU150" i="1"/>
  <c r="BT150" i="1"/>
  <c r="G153" i="2" s="1"/>
  <c r="Q153" i="2" s="1"/>
  <c r="BN150" i="1"/>
  <c r="P149" i="19"/>
  <c r="AM150" i="1"/>
  <c r="BU149" i="1"/>
  <c r="BT149" i="1"/>
  <c r="G152" i="2" s="1"/>
  <c r="Q152" i="2" s="1"/>
  <c r="BN149" i="1"/>
  <c r="M148" i="19"/>
  <c r="AM149" i="1"/>
  <c r="BU148" i="1"/>
  <c r="BT148" i="1"/>
  <c r="G151" i="2" s="1"/>
  <c r="Q151" i="2" s="1"/>
  <c r="BN148" i="1"/>
  <c r="AM148" i="1"/>
  <c r="BU147" i="1"/>
  <c r="BT147" i="1"/>
  <c r="G150" i="2" s="1"/>
  <c r="Q150" i="2" s="1"/>
  <c r="BN147" i="1"/>
  <c r="S146" i="19"/>
  <c r="AM147" i="1"/>
  <c r="BU146" i="1"/>
  <c r="BT146" i="1"/>
  <c r="G149" i="2" s="1"/>
  <c r="Q149" i="2" s="1"/>
  <c r="BN146" i="1"/>
  <c r="L145" i="19"/>
  <c r="AM146" i="1"/>
  <c r="BU145" i="1"/>
  <c r="BT145" i="1"/>
  <c r="G148" i="2" s="1"/>
  <c r="Q148" i="2" s="1"/>
  <c r="BN145" i="1"/>
  <c r="AM145" i="1"/>
  <c r="BU144" i="1"/>
  <c r="BT144" i="1"/>
  <c r="G147" i="2" s="1"/>
  <c r="Q147" i="2" s="1"/>
  <c r="BN144" i="1"/>
  <c r="P143" i="19"/>
  <c r="AM144" i="1"/>
  <c r="BU143" i="1"/>
  <c r="BT143" i="1"/>
  <c r="G146" i="2" s="1"/>
  <c r="Q146" i="2" s="1"/>
  <c r="BN143" i="1"/>
  <c r="AM143" i="1"/>
  <c r="BU142" i="1"/>
  <c r="BT142" i="1"/>
  <c r="G145" i="2" s="1"/>
  <c r="Q145" i="2" s="1"/>
  <c r="BN142" i="1"/>
  <c r="V141" i="19"/>
  <c r="AM142" i="1"/>
  <c r="BU141" i="1"/>
  <c r="BT141" i="1"/>
  <c r="G144" i="2" s="1"/>
  <c r="Q144" i="2" s="1"/>
  <c r="BN141" i="1"/>
  <c r="V140" i="19"/>
  <c r="AM141" i="1"/>
  <c r="BU140" i="1"/>
  <c r="BT140" i="1"/>
  <c r="G143" i="2" s="1"/>
  <c r="Q143" i="2" s="1"/>
  <c r="BN140" i="1"/>
  <c r="P139" i="19"/>
  <c r="AM140" i="1"/>
  <c r="BU139" i="1"/>
  <c r="BT139" i="1"/>
  <c r="G142" i="2" s="1"/>
  <c r="Q142" i="2" s="1"/>
  <c r="BN139" i="1"/>
  <c r="O138" i="19"/>
  <c r="AM139" i="1"/>
  <c r="BU138" i="1"/>
  <c r="BT138" i="1"/>
  <c r="G141" i="2" s="1"/>
  <c r="Q141" i="2" s="1"/>
  <c r="BN138" i="1"/>
  <c r="L137" i="19"/>
  <c r="AM138" i="1"/>
  <c r="BU137" i="1"/>
  <c r="BT137" i="1"/>
  <c r="G140" i="2" s="1"/>
  <c r="Q140" i="2" s="1"/>
  <c r="BN137" i="1"/>
  <c r="O136" i="19"/>
  <c r="AM137" i="1"/>
  <c r="BU136" i="1"/>
  <c r="BT136" i="1"/>
  <c r="G139" i="2" s="1"/>
  <c r="Q139" i="2" s="1"/>
  <c r="BN136" i="1"/>
  <c r="V135" i="19"/>
  <c r="AM136" i="1"/>
  <c r="BU135" i="1"/>
  <c r="BT135" i="1"/>
  <c r="G138" i="2" s="1"/>
  <c r="Q138" i="2" s="1"/>
  <c r="BN135" i="1"/>
  <c r="O134" i="19"/>
  <c r="AM135" i="1"/>
  <c r="BU134" i="1"/>
  <c r="BT134" i="1"/>
  <c r="G137" i="2" s="1"/>
  <c r="Q137" i="2" s="1"/>
  <c r="BN134" i="1"/>
  <c r="P133" i="19"/>
  <c r="AM134" i="1"/>
  <c r="BU133" i="1"/>
  <c r="BT133" i="1"/>
  <c r="G136" i="2" s="1"/>
  <c r="Q136" i="2" s="1"/>
  <c r="BN133" i="1"/>
  <c r="P132" i="19"/>
  <c r="AM133" i="1"/>
  <c r="BU132" i="1"/>
  <c r="BT132" i="1"/>
  <c r="G135" i="2" s="1"/>
  <c r="Q135" i="2" s="1"/>
  <c r="BN132" i="1"/>
  <c r="V131" i="19"/>
  <c r="AM132" i="1"/>
  <c r="BU131" i="1"/>
  <c r="BT131" i="1"/>
  <c r="G134" i="2" s="1"/>
  <c r="Q134" i="2" s="1"/>
  <c r="BN131" i="1"/>
  <c r="S130" i="19"/>
  <c r="AM131" i="1"/>
  <c r="BU130" i="1"/>
  <c r="BT130" i="1"/>
  <c r="G133" i="2" s="1"/>
  <c r="Q133" i="2" s="1"/>
  <c r="BN130" i="1"/>
  <c r="L129" i="19"/>
  <c r="AM130" i="1"/>
  <c r="BU129" i="1"/>
  <c r="BT129" i="1"/>
  <c r="G132" i="2" s="1"/>
  <c r="Q132" i="2" s="1"/>
  <c r="BN129" i="1"/>
  <c r="G128" i="19"/>
  <c r="AM129" i="1"/>
  <c r="BU128" i="1"/>
  <c r="BT128" i="1"/>
  <c r="G131" i="2" s="1"/>
  <c r="Q131" i="2" s="1"/>
  <c r="BN128" i="1"/>
  <c r="V127" i="19"/>
  <c r="AM128" i="1"/>
  <c r="BU127" i="1"/>
  <c r="BT127" i="1"/>
  <c r="G130" i="2" s="1"/>
  <c r="Q130" i="2" s="1"/>
  <c r="BN127" i="1"/>
  <c r="AM127" i="1"/>
  <c r="BU126" i="1"/>
  <c r="BT126" i="1"/>
  <c r="G129" i="2" s="1"/>
  <c r="Q129" i="2" s="1"/>
  <c r="BN126" i="1"/>
  <c r="T125" i="19"/>
  <c r="AM126" i="1"/>
  <c r="BU125" i="1"/>
  <c r="BT125" i="1"/>
  <c r="G128" i="2" s="1"/>
  <c r="Q128" i="2" s="1"/>
  <c r="BN125" i="1"/>
  <c r="C124" i="19"/>
  <c r="AM125" i="1"/>
  <c r="BU124" i="1"/>
  <c r="BT124" i="1"/>
  <c r="G127" i="2" s="1"/>
  <c r="Q127" i="2" s="1"/>
  <c r="BN124" i="1"/>
  <c r="V123" i="19"/>
  <c r="AM124" i="1"/>
  <c r="BU123" i="1"/>
  <c r="BT123" i="1"/>
  <c r="G126" i="2" s="1"/>
  <c r="Q126" i="2" s="1"/>
  <c r="BN123" i="1"/>
  <c r="V122" i="19"/>
  <c r="AM123" i="1"/>
  <c r="BU122" i="1"/>
  <c r="BT122" i="1"/>
  <c r="G125" i="2" s="1"/>
  <c r="Q125" i="2" s="1"/>
  <c r="BN122" i="1"/>
  <c r="N121" i="19"/>
  <c r="AM122" i="1"/>
  <c r="BU121" i="1"/>
  <c r="BT121" i="1"/>
  <c r="G124" i="2" s="1"/>
  <c r="Q124" i="2" s="1"/>
  <c r="BN121" i="1"/>
  <c r="U120" i="19"/>
  <c r="AM121" i="1"/>
  <c r="BU120" i="1"/>
  <c r="BT120" i="1"/>
  <c r="G123" i="2" s="1"/>
  <c r="Q123" i="2" s="1"/>
  <c r="BN120" i="1"/>
  <c r="V119" i="19"/>
  <c r="AM120" i="1"/>
  <c r="BU119" i="1"/>
  <c r="BT119" i="1"/>
  <c r="G122" i="2" s="1"/>
  <c r="Q122" i="2" s="1"/>
  <c r="BN119" i="1"/>
  <c r="U118" i="19"/>
  <c r="AM119" i="1"/>
  <c r="BU118" i="1"/>
  <c r="BT118" i="1"/>
  <c r="G121" i="2" s="1"/>
  <c r="Q121" i="2" s="1"/>
  <c r="BN118" i="1"/>
  <c r="L117" i="19"/>
  <c r="AM118" i="1"/>
  <c r="BU117" i="1"/>
  <c r="BT117" i="1"/>
  <c r="G120" i="2" s="1"/>
  <c r="Q120" i="2" s="1"/>
  <c r="BN117" i="1"/>
  <c r="O116" i="19"/>
  <c r="AM117" i="1"/>
  <c r="BU116" i="1"/>
  <c r="BT116" i="1"/>
  <c r="G119" i="2" s="1"/>
  <c r="Q119" i="2" s="1"/>
  <c r="BN116" i="1"/>
  <c r="V115" i="19"/>
  <c r="AM116" i="1"/>
  <c r="BU115" i="1"/>
  <c r="BT115" i="1"/>
  <c r="G118" i="2" s="1"/>
  <c r="Q118" i="2" s="1"/>
  <c r="BN115" i="1"/>
  <c r="V114" i="19"/>
  <c r="AM115" i="1"/>
  <c r="BU114" i="1"/>
  <c r="BT114" i="1"/>
  <c r="G117" i="2" s="1"/>
  <c r="Q117" i="2" s="1"/>
  <c r="BN114" i="1"/>
  <c r="Q113" i="19"/>
  <c r="AM114" i="1"/>
  <c r="BU113" i="1"/>
  <c r="BT113" i="1"/>
  <c r="G116" i="2" s="1"/>
  <c r="Q116" i="2" s="1"/>
  <c r="BN113" i="1"/>
  <c r="D112" i="19"/>
  <c r="AM113" i="1"/>
  <c r="BU112" i="1"/>
  <c r="BT112" i="1"/>
  <c r="G115" i="2" s="1"/>
  <c r="Q115" i="2" s="1"/>
  <c r="BN112" i="1"/>
  <c r="V111" i="19"/>
  <c r="AM112" i="1"/>
  <c r="BU111" i="1"/>
  <c r="BT111" i="1"/>
  <c r="G114" i="2" s="1"/>
  <c r="Q114" i="2" s="1"/>
  <c r="BN111" i="1"/>
  <c r="U110" i="19"/>
  <c r="AM111" i="1"/>
  <c r="BU110" i="1"/>
  <c r="BT110" i="1"/>
  <c r="G113" i="2" s="1"/>
  <c r="Q113" i="2" s="1"/>
  <c r="BN110" i="1"/>
  <c r="T109" i="19"/>
  <c r="AM110" i="1"/>
  <c r="BU109" i="1"/>
  <c r="BT109" i="1"/>
  <c r="G112" i="2" s="1"/>
  <c r="Q112" i="2" s="1"/>
  <c r="BN109" i="1"/>
  <c r="K108" i="19"/>
  <c r="AM109" i="1"/>
  <c r="BU108" i="1"/>
  <c r="BT108" i="1"/>
  <c r="G111" i="2" s="1"/>
  <c r="Q111" i="2" s="1"/>
  <c r="BN108" i="1"/>
  <c r="V107" i="19"/>
  <c r="AM108" i="1"/>
  <c r="BU107" i="1"/>
  <c r="BT107" i="1"/>
  <c r="G110" i="2" s="1"/>
  <c r="Q110" i="2" s="1"/>
  <c r="BN107" i="1"/>
  <c r="AM107" i="1"/>
  <c r="BU106" i="1"/>
  <c r="BT106" i="1"/>
  <c r="G109" i="2" s="1"/>
  <c r="Q109" i="2" s="1"/>
  <c r="BN106" i="1"/>
  <c r="Q105" i="19"/>
  <c r="AM106" i="1"/>
  <c r="BU105" i="1"/>
  <c r="BT105" i="1"/>
  <c r="G108" i="2" s="1"/>
  <c r="Q108" i="2" s="1"/>
  <c r="BN105" i="1"/>
  <c r="V104" i="19"/>
  <c r="AM105" i="1"/>
  <c r="BU104" i="1"/>
  <c r="BT104" i="1"/>
  <c r="G107" i="2" s="1"/>
  <c r="Q107" i="2" s="1"/>
  <c r="BN104" i="1"/>
  <c r="V103" i="19"/>
  <c r="AM104" i="1"/>
  <c r="BU103" i="1"/>
  <c r="BT103" i="1"/>
  <c r="G106" i="2" s="1"/>
  <c r="Q106" i="2" s="1"/>
  <c r="BN103" i="1"/>
  <c r="V102" i="19"/>
  <c r="AM103" i="1"/>
  <c r="BU102" i="1"/>
  <c r="BT102" i="1"/>
  <c r="G105" i="2" s="1"/>
  <c r="Q105" i="2" s="1"/>
  <c r="BN102" i="1"/>
  <c r="V101" i="19"/>
  <c r="AM102" i="1"/>
  <c r="BU101" i="1"/>
  <c r="BT101" i="1"/>
  <c r="G104" i="2" s="1"/>
  <c r="Q104" i="2" s="1"/>
  <c r="BN101" i="1"/>
  <c r="V100" i="19"/>
  <c r="AM101" i="1"/>
  <c r="BU100" i="1"/>
  <c r="BT100" i="1"/>
  <c r="G103" i="2" s="1"/>
  <c r="Q103" i="2" s="1"/>
  <c r="BN100" i="1"/>
  <c r="V99" i="19"/>
  <c r="AM100" i="1"/>
  <c r="BU99" i="1"/>
  <c r="BT99" i="1"/>
  <c r="G102" i="2" s="1"/>
  <c r="Q102" i="2" s="1"/>
  <c r="BN99" i="1"/>
  <c r="U98" i="19"/>
  <c r="AM99" i="1"/>
  <c r="BU98" i="1"/>
  <c r="BT98" i="1"/>
  <c r="G101" i="2" s="1"/>
  <c r="Q101" i="2" s="1"/>
  <c r="BN98" i="1"/>
  <c r="Q97" i="19"/>
  <c r="AM98" i="1"/>
  <c r="BU97" i="1"/>
  <c r="BT97" i="1"/>
  <c r="G100" i="2" s="1"/>
  <c r="Q100" i="2" s="1"/>
  <c r="BN97" i="1"/>
  <c r="V96" i="19"/>
  <c r="AM97" i="1"/>
  <c r="BU96" i="1"/>
  <c r="BT96" i="1"/>
  <c r="G99" i="2" s="1"/>
  <c r="Q99" i="2" s="1"/>
  <c r="BN96" i="1"/>
  <c r="V95" i="19"/>
  <c r="AM96" i="1"/>
  <c r="BU95" i="1"/>
  <c r="BT95" i="1"/>
  <c r="G98" i="2" s="1"/>
  <c r="Q98" i="2" s="1"/>
  <c r="BN95" i="1"/>
  <c r="AM95" i="1"/>
  <c r="BU94" i="1"/>
  <c r="BT94" i="1"/>
  <c r="G97" i="2" s="1"/>
  <c r="Q97" i="2" s="1"/>
  <c r="BN94" i="1"/>
  <c r="V93" i="19"/>
  <c r="AM94" i="1"/>
  <c r="BU93" i="1"/>
  <c r="BT93" i="1"/>
  <c r="G96" i="2" s="1"/>
  <c r="Q96" i="2" s="1"/>
  <c r="BN93" i="1"/>
  <c r="V92" i="19"/>
  <c r="AM93" i="1"/>
  <c r="BU92" i="1"/>
  <c r="BT92" i="1"/>
  <c r="G95" i="2" s="1"/>
  <c r="Q95" i="2" s="1"/>
  <c r="BN92" i="1"/>
  <c r="V91" i="19"/>
  <c r="AM92" i="1"/>
  <c r="BU91" i="1"/>
  <c r="BT91" i="1"/>
  <c r="G94" i="2" s="1"/>
  <c r="Q94" i="2" s="1"/>
  <c r="BN91" i="1"/>
  <c r="U90" i="19"/>
  <c r="AM91" i="1"/>
  <c r="BU90" i="1"/>
  <c r="BT90" i="1"/>
  <c r="G93" i="2" s="1"/>
  <c r="Q93" i="2" s="1"/>
  <c r="BN90" i="1"/>
  <c r="Q89" i="19"/>
  <c r="AM90" i="1"/>
  <c r="BU89" i="1"/>
  <c r="BT89" i="1"/>
  <c r="G92" i="2" s="1"/>
  <c r="Q92" i="2" s="1"/>
  <c r="BN89" i="1"/>
  <c r="V88" i="19"/>
  <c r="AM89" i="1"/>
  <c r="BU88" i="1"/>
  <c r="BT88" i="1"/>
  <c r="G91" i="2" s="1"/>
  <c r="Q91" i="2" s="1"/>
  <c r="BN88" i="1"/>
  <c r="V87" i="19"/>
  <c r="AM88" i="1"/>
  <c r="BU87" i="1"/>
  <c r="BT87" i="1"/>
  <c r="G90" i="2" s="1"/>
  <c r="Q90" i="2" s="1"/>
  <c r="BN87" i="1"/>
  <c r="AM87" i="1"/>
  <c r="BU86" i="1"/>
  <c r="BT86" i="1"/>
  <c r="G89" i="2" s="1"/>
  <c r="Q89" i="2" s="1"/>
  <c r="BN86" i="1"/>
  <c r="V85" i="19"/>
  <c r="AM86" i="1"/>
  <c r="BU85" i="1"/>
  <c r="BT85" i="1"/>
  <c r="G88" i="2" s="1"/>
  <c r="Q88" i="2" s="1"/>
  <c r="BN85" i="1"/>
  <c r="V84" i="19"/>
  <c r="AM85" i="1"/>
  <c r="BU84" i="1"/>
  <c r="BT84" i="1"/>
  <c r="G87" i="2" s="1"/>
  <c r="Q87" i="2" s="1"/>
  <c r="BN84" i="1"/>
  <c r="V83" i="19"/>
  <c r="AM84" i="1"/>
  <c r="BU83" i="1"/>
  <c r="BT83" i="1"/>
  <c r="G86" i="2" s="1"/>
  <c r="Q86" i="2" s="1"/>
  <c r="BN83" i="1"/>
  <c r="U82" i="19"/>
  <c r="AM83" i="1"/>
  <c r="BU82" i="1"/>
  <c r="BT82" i="1"/>
  <c r="G85" i="2" s="1"/>
  <c r="Q85" i="2" s="1"/>
  <c r="BN82" i="1"/>
  <c r="V81" i="19"/>
  <c r="AM82" i="1"/>
  <c r="BU81" i="1"/>
  <c r="BT81" i="1"/>
  <c r="G84" i="2" s="1"/>
  <c r="Q84" i="2" s="1"/>
  <c r="BN81" i="1"/>
  <c r="V80" i="19"/>
  <c r="AM81" i="1"/>
  <c r="BU80" i="1"/>
  <c r="BT80" i="1"/>
  <c r="G83" i="2" s="1"/>
  <c r="Q83" i="2" s="1"/>
  <c r="BN80" i="1"/>
  <c r="V79" i="19"/>
  <c r="AM80" i="1"/>
  <c r="BU79" i="1"/>
  <c r="BT79" i="1"/>
  <c r="G82" i="2" s="1"/>
  <c r="Q82" i="2" s="1"/>
  <c r="BN79" i="1"/>
  <c r="U78" i="19"/>
  <c r="AM79" i="1"/>
  <c r="BU78" i="1"/>
  <c r="BT78" i="1"/>
  <c r="G81" i="2" s="1"/>
  <c r="Q81" i="2" s="1"/>
  <c r="BN78" i="1"/>
  <c r="V77" i="19"/>
  <c r="AM78" i="1"/>
  <c r="BU77" i="1"/>
  <c r="BT77" i="1"/>
  <c r="G80" i="2" s="1"/>
  <c r="Q80" i="2" s="1"/>
  <c r="BN77" i="1"/>
  <c r="U76" i="19"/>
  <c r="AM77" i="1"/>
  <c r="BU76" i="1"/>
  <c r="BT76" i="1"/>
  <c r="G79" i="2" s="1"/>
  <c r="Q79" i="2" s="1"/>
  <c r="BN76" i="1"/>
  <c r="V75" i="19"/>
  <c r="AM76" i="1"/>
  <c r="BU75" i="1"/>
  <c r="BT75" i="1"/>
  <c r="G78" i="2" s="1"/>
  <c r="Q78" i="2" s="1"/>
  <c r="BN75" i="1"/>
  <c r="U74" i="19"/>
  <c r="AM75" i="1"/>
  <c r="BU74" i="1"/>
  <c r="BT74" i="1"/>
  <c r="G77" i="2" s="1"/>
  <c r="Q77" i="2" s="1"/>
  <c r="BN74" i="1"/>
  <c r="L73" i="19"/>
  <c r="AM74" i="1"/>
  <c r="BU73" i="1"/>
  <c r="BT73" i="1"/>
  <c r="G76" i="2" s="1"/>
  <c r="Q76" i="2" s="1"/>
  <c r="BN73" i="1"/>
  <c r="V72" i="19"/>
  <c r="AM73" i="1"/>
  <c r="BU72" i="1"/>
  <c r="BT72" i="1"/>
  <c r="G75" i="2" s="1"/>
  <c r="Q75" i="2" s="1"/>
  <c r="BN72" i="1"/>
  <c r="V71" i="19"/>
  <c r="AM72" i="1"/>
  <c r="BU71" i="1"/>
  <c r="BT71" i="1"/>
  <c r="G74" i="2" s="1"/>
  <c r="Q74" i="2" s="1"/>
  <c r="BN71" i="1"/>
  <c r="U70" i="19"/>
  <c r="AM71" i="1"/>
  <c r="BU70" i="1"/>
  <c r="BT70" i="1"/>
  <c r="G73" i="2" s="1"/>
  <c r="Q73" i="2" s="1"/>
  <c r="BN70" i="1"/>
  <c r="V69" i="19"/>
  <c r="AM70" i="1"/>
  <c r="BU69" i="1"/>
  <c r="BT69" i="1"/>
  <c r="G72" i="2" s="1"/>
  <c r="Q72" i="2" s="1"/>
  <c r="BN69" i="1"/>
  <c r="G68" i="19"/>
  <c r="AM69" i="1"/>
  <c r="BU68" i="1"/>
  <c r="BT68" i="1"/>
  <c r="G71" i="2" s="1"/>
  <c r="Q71" i="2" s="1"/>
  <c r="BN68" i="1"/>
  <c r="V67" i="19"/>
  <c r="AM68" i="1"/>
  <c r="BU67" i="1"/>
  <c r="BT67" i="1"/>
  <c r="G70" i="2" s="1"/>
  <c r="Q70" i="2" s="1"/>
  <c r="BN67" i="1"/>
  <c r="E66" i="19"/>
  <c r="AM67" i="1"/>
  <c r="BU66" i="1"/>
  <c r="BT66" i="1"/>
  <c r="G69" i="2" s="1"/>
  <c r="Q69" i="2" s="1"/>
  <c r="BN66" i="1"/>
  <c r="L65" i="19"/>
  <c r="AM66" i="1"/>
  <c r="BU65" i="1"/>
  <c r="BT65" i="1"/>
  <c r="G68" i="2" s="1"/>
  <c r="Q68" i="2" s="1"/>
  <c r="BN65" i="1"/>
  <c r="V64" i="19"/>
  <c r="AM65" i="1"/>
  <c r="BU64" i="1"/>
  <c r="BT64" i="1"/>
  <c r="G67" i="2" s="1"/>
  <c r="Q67" i="2" s="1"/>
  <c r="BN64" i="1"/>
  <c r="V63" i="19"/>
  <c r="AM64" i="1"/>
  <c r="BU63" i="1"/>
  <c r="BT63" i="1"/>
  <c r="G66" i="2" s="1"/>
  <c r="Q66" i="2" s="1"/>
  <c r="BN63" i="1"/>
  <c r="J62" i="19"/>
  <c r="AM63" i="1"/>
  <c r="BU62" i="1"/>
  <c r="BT62" i="1"/>
  <c r="G65" i="2" s="1"/>
  <c r="Q65" i="2" s="1"/>
  <c r="BN62" i="1"/>
  <c r="V61" i="19"/>
  <c r="AM62" i="1"/>
  <c r="BU61" i="1"/>
  <c r="BT61" i="1"/>
  <c r="G64" i="2" s="1"/>
  <c r="Q64" i="2" s="1"/>
  <c r="BN61" i="1"/>
  <c r="M60" i="19"/>
  <c r="AM61" i="1"/>
  <c r="BU60" i="1"/>
  <c r="BT60" i="1"/>
  <c r="G63" i="2" s="1"/>
  <c r="Q63" i="2" s="1"/>
  <c r="BN60" i="1"/>
  <c r="V59" i="19"/>
  <c r="AM60" i="1"/>
  <c r="BU59" i="1"/>
  <c r="BT59" i="1"/>
  <c r="G62" i="2" s="1"/>
  <c r="Q62" i="2" s="1"/>
  <c r="BN59" i="1"/>
  <c r="U58" i="19"/>
  <c r="AM59" i="1"/>
  <c r="BU58" i="1"/>
  <c r="BT58" i="1"/>
  <c r="G61" i="2" s="1"/>
  <c r="Q61" i="2" s="1"/>
  <c r="BN58" i="1"/>
  <c r="Q57" i="19"/>
  <c r="AM58" i="1"/>
  <c r="BU57" i="1"/>
  <c r="BT57" i="1"/>
  <c r="G60" i="2" s="1"/>
  <c r="Q60" i="2" s="1"/>
  <c r="BN57" i="1"/>
  <c r="V56" i="19"/>
  <c r="AM57" i="1"/>
  <c r="BU56" i="1"/>
  <c r="BT56" i="1"/>
  <c r="G59" i="2" s="1"/>
  <c r="Q59" i="2" s="1"/>
  <c r="BN56" i="1"/>
  <c r="V55" i="19"/>
  <c r="AM56" i="1"/>
  <c r="BU55" i="1"/>
  <c r="BT55" i="1"/>
  <c r="G58" i="2" s="1"/>
  <c r="Q58" i="2" s="1"/>
  <c r="BN55" i="1"/>
  <c r="V54" i="19"/>
  <c r="AM55" i="1"/>
  <c r="BU54" i="1"/>
  <c r="BT54" i="1"/>
  <c r="G57" i="2" s="1"/>
  <c r="Q57" i="2" s="1"/>
  <c r="BN54" i="1"/>
  <c r="V53" i="19"/>
  <c r="AM54" i="1"/>
  <c r="BU53" i="1"/>
  <c r="BT53" i="1"/>
  <c r="G56" i="2" s="1"/>
  <c r="Q56" i="2" s="1"/>
  <c r="BN53" i="1"/>
  <c r="V52" i="19"/>
  <c r="AM53" i="1"/>
  <c r="BU52" i="1"/>
  <c r="BT52" i="1"/>
  <c r="G55" i="2" s="1"/>
  <c r="Q55" i="2" s="1"/>
  <c r="BN52" i="1"/>
  <c r="V51" i="19"/>
  <c r="AM52" i="1"/>
  <c r="BU51" i="1"/>
  <c r="BT51" i="1"/>
  <c r="G54" i="2" s="1"/>
  <c r="Q54" i="2" s="1"/>
  <c r="BN51" i="1"/>
  <c r="V50" i="19"/>
  <c r="AM51" i="1"/>
  <c r="BU50" i="1"/>
  <c r="BT50" i="1"/>
  <c r="G53" i="2" s="1"/>
  <c r="Q53" i="2" s="1"/>
  <c r="BN50" i="1"/>
  <c r="N49" i="19"/>
  <c r="AM50" i="1"/>
  <c r="BU49" i="1"/>
  <c r="BT49" i="1"/>
  <c r="G52" i="2" s="1"/>
  <c r="Q52" i="2" s="1"/>
  <c r="BN49" i="1"/>
  <c r="V48" i="19"/>
  <c r="AM49" i="1"/>
  <c r="BU48" i="1"/>
  <c r="BT48" i="1"/>
  <c r="G51" i="2" s="1"/>
  <c r="Q51" i="2" s="1"/>
  <c r="BN48" i="1"/>
  <c r="V47" i="19"/>
  <c r="AM48" i="1"/>
  <c r="BU47" i="1"/>
  <c r="BT47" i="1"/>
  <c r="G50" i="2" s="1"/>
  <c r="Q50" i="2" s="1"/>
  <c r="BN47" i="1"/>
  <c r="V46" i="19"/>
  <c r="AM47" i="1"/>
  <c r="BU46" i="1"/>
  <c r="BT46" i="1"/>
  <c r="G49" i="2" s="1"/>
  <c r="Q49" i="2" s="1"/>
  <c r="BN46" i="1"/>
  <c r="V45" i="19"/>
  <c r="AM46" i="1"/>
  <c r="BU45" i="1"/>
  <c r="BT45" i="1"/>
  <c r="G48" i="2" s="1"/>
  <c r="Q48" i="2" s="1"/>
  <c r="BN45" i="1"/>
  <c r="V44" i="19"/>
  <c r="AM45" i="1"/>
  <c r="BU44" i="1"/>
  <c r="BT44" i="1"/>
  <c r="G47" i="2" s="1"/>
  <c r="Q47" i="2" s="1"/>
  <c r="BN44" i="1"/>
  <c r="V43" i="19"/>
  <c r="AM44" i="1"/>
  <c r="BU43" i="1"/>
  <c r="BT43" i="1"/>
  <c r="G46" i="2" s="1"/>
  <c r="Q46" i="2" s="1"/>
  <c r="BN43" i="1"/>
  <c r="V42" i="19"/>
  <c r="AM43" i="1"/>
  <c r="BU42" i="1"/>
  <c r="BT42" i="1"/>
  <c r="G45" i="2" s="1"/>
  <c r="Q45" i="2" s="1"/>
  <c r="BN42" i="1"/>
  <c r="N41" i="19"/>
  <c r="AM42" i="1"/>
  <c r="BU41" i="1"/>
  <c r="BT41" i="1"/>
  <c r="G44" i="2" s="1"/>
  <c r="Q44" i="2" s="1"/>
  <c r="BN41" i="1"/>
  <c r="T40" i="19"/>
  <c r="AM41" i="1"/>
  <c r="BU40" i="1"/>
  <c r="BT40" i="1"/>
  <c r="G43" i="2" s="1"/>
  <c r="Q43" i="2" s="1"/>
  <c r="BN40" i="1"/>
  <c r="V39" i="19"/>
  <c r="AM40" i="1"/>
  <c r="BU39" i="1"/>
  <c r="BT39" i="1"/>
  <c r="G42" i="2" s="1"/>
  <c r="Q42" i="2" s="1"/>
  <c r="BN39" i="1"/>
  <c r="V38" i="19"/>
  <c r="AM39" i="1"/>
  <c r="BU38" i="1"/>
  <c r="BT38" i="1"/>
  <c r="G41" i="2" s="1"/>
  <c r="Q41" i="2" s="1"/>
  <c r="BN38" i="1"/>
  <c r="T37" i="19"/>
  <c r="AM38" i="1"/>
  <c r="BU37" i="1"/>
  <c r="BT37" i="1"/>
  <c r="G40" i="2" s="1"/>
  <c r="Q40" i="2" s="1"/>
  <c r="BN37" i="1"/>
  <c r="T36" i="19"/>
  <c r="AM37" i="1"/>
  <c r="BU36" i="1"/>
  <c r="BT36" i="1"/>
  <c r="G39" i="2" s="1"/>
  <c r="Q39" i="2" s="1"/>
  <c r="BN36" i="1"/>
  <c r="V35" i="19"/>
  <c r="AM36" i="1"/>
  <c r="BU35" i="1"/>
  <c r="BT35" i="1"/>
  <c r="G38" i="2" s="1"/>
  <c r="Q38" i="2" s="1"/>
  <c r="BN35" i="1"/>
  <c r="V34" i="19"/>
  <c r="AM35" i="1"/>
  <c r="BU34" i="1"/>
  <c r="BT34" i="1"/>
  <c r="G37" i="2" s="1"/>
  <c r="Q37" i="2" s="1"/>
  <c r="BR34" i="1"/>
  <c r="BN34" i="1"/>
  <c r="V33" i="19"/>
  <c r="AM34" i="1"/>
  <c r="BU33" i="1"/>
  <c r="BT33" i="1"/>
  <c r="G36" i="2" s="1"/>
  <c r="Q36" i="2" s="1"/>
  <c r="BR33" i="1"/>
  <c r="BN33" i="1"/>
  <c r="L32" i="19"/>
  <c r="AM33" i="1"/>
  <c r="BU32" i="1"/>
  <c r="BT32" i="1"/>
  <c r="G35" i="2" s="1"/>
  <c r="Q35" i="2" s="1"/>
  <c r="BN32" i="1"/>
  <c r="V31" i="19"/>
  <c r="AM32" i="1"/>
  <c r="BU31" i="1"/>
  <c r="BT31" i="1"/>
  <c r="G34" i="2" s="1"/>
  <c r="Q34" i="2" s="1"/>
  <c r="BN31" i="1"/>
  <c r="V30" i="19"/>
  <c r="AM31" i="1"/>
  <c r="BU30" i="1"/>
  <c r="BT30" i="1"/>
  <c r="G33" i="2" s="1"/>
  <c r="Q33" i="2" s="1"/>
  <c r="BN30" i="1"/>
  <c r="Q29" i="19"/>
  <c r="AM30" i="1"/>
  <c r="BU29" i="1"/>
  <c r="BT29" i="1"/>
  <c r="G32" i="2" s="1"/>
  <c r="Q32" i="2" s="1"/>
  <c r="BN29" i="1"/>
  <c r="V28" i="19"/>
  <c r="AM29" i="1"/>
  <c r="BU28" i="1"/>
  <c r="BT28" i="1"/>
  <c r="G31" i="2" s="1"/>
  <c r="Q31" i="2" s="1"/>
  <c r="BN28" i="1"/>
  <c r="V27" i="19"/>
  <c r="AM28" i="1"/>
  <c r="BU27" i="1"/>
  <c r="BT27" i="1"/>
  <c r="G30" i="2" s="1"/>
  <c r="Q30" i="2" s="1"/>
  <c r="BN27" i="1"/>
  <c r="V26" i="19"/>
  <c r="AM27" i="1"/>
  <c r="BU26" i="1"/>
  <c r="BT26" i="1"/>
  <c r="G29" i="2" s="1"/>
  <c r="Q29" i="2" s="1"/>
  <c r="BN26" i="1"/>
  <c r="V25" i="19"/>
  <c r="AM26" i="1"/>
  <c r="BU25" i="1"/>
  <c r="BT25" i="1"/>
  <c r="G28" i="2" s="1"/>
  <c r="Q28" i="2" s="1"/>
  <c r="BN25" i="1"/>
  <c r="V24" i="19"/>
  <c r="AM25" i="1"/>
  <c r="BU24" i="1"/>
  <c r="BT24" i="1"/>
  <c r="G27" i="2" s="1"/>
  <c r="Q27" i="2" s="1"/>
  <c r="BN24" i="1"/>
  <c r="S23" i="19"/>
  <c r="AM24" i="1"/>
  <c r="BU23" i="1"/>
  <c r="BT23" i="1"/>
  <c r="G26" i="2" s="1"/>
  <c r="Q26" i="2" s="1"/>
  <c r="BN23" i="1"/>
  <c r="P22" i="19"/>
  <c r="AM23" i="1"/>
  <c r="BU22" i="1"/>
  <c r="BT22" i="1"/>
  <c r="G25" i="2" s="1"/>
  <c r="Q25" i="2" s="1"/>
  <c r="BN22" i="1"/>
  <c r="V21" i="19"/>
  <c r="AM22" i="1"/>
  <c r="BU21" i="1"/>
  <c r="BT21" i="1"/>
  <c r="G24" i="2" s="1"/>
  <c r="Q24" i="2" s="1"/>
  <c r="BN21" i="1"/>
  <c r="AM21" i="1"/>
  <c r="BU20" i="1"/>
  <c r="BT20" i="1"/>
  <c r="G23" i="2" s="1"/>
  <c r="Q23" i="2" s="1"/>
  <c r="BN20" i="1"/>
  <c r="V19" i="19"/>
  <c r="AM20" i="1"/>
  <c r="BU19" i="1"/>
  <c r="BT19" i="1"/>
  <c r="G22" i="2" s="1"/>
  <c r="Q22" i="2" s="1"/>
  <c r="BN19" i="1"/>
  <c r="V18" i="19"/>
  <c r="AM19" i="1"/>
  <c r="BU18" i="1"/>
  <c r="BT18" i="1"/>
  <c r="G21" i="2" s="1"/>
  <c r="Q21" i="2" s="1"/>
  <c r="BN18" i="1"/>
  <c r="T17" i="19"/>
  <c r="AM18" i="1"/>
  <c r="BU17" i="1"/>
  <c r="BT17" i="1"/>
  <c r="G20" i="2" s="1"/>
  <c r="Q20" i="2" s="1"/>
  <c r="BN17" i="1"/>
  <c r="V16" i="19"/>
  <c r="AM17" i="1"/>
  <c r="BU16" i="1"/>
  <c r="BT16" i="1"/>
  <c r="G19" i="2" s="1"/>
  <c r="Q19" i="2" s="1"/>
  <c r="BN16" i="1"/>
  <c r="E15" i="19"/>
  <c r="AM16" i="1"/>
  <c r="BU15" i="1"/>
  <c r="BT15" i="1"/>
  <c r="G18" i="2" s="1"/>
  <c r="Q18" i="2" s="1"/>
  <c r="BN15" i="1"/>
  <c r="P14" i="19"/>
  <c r="AM15" i="1"/>
  <c r="BU14" i="1"/>
  <c r="BT14" i="1"/>
  <c r="G17" i="2" s="1"/>
  <c r="Q17" i="2" s="1"/>
  <c r="BN14" i="1"/>
  <c r="V13" i="19"/>
  <c r="AM14" i="1"/>
  <c r="BU13" i="1"/>
  <c r="BT13" i="1"/>
  <c r="G16" i="2" s="1"/>
  <c r="Q16" i="2" s="1"/>
  <c r="BN13" i="1"/>
  <c r="V12" i="19"/>
  <c r="AM13" i="1"/>
  <c r="BU12" i="1"/>
  <c r="BT12" i="1"/>
  <c r="G15" i="2" s="1"/>
  <c r="Q15" i="2" s="1"/>
  <c r="BN12" i="1"/>
  <c r="AM12" i="1"/>
  <c r="BU11" i="1"/>
  <c r="BT11" i="1"/>
  <c r="G14" i="2" s="1"/>
  <c r="Q14" i="2" s="1"/>
  <c r="BN11" i="1"/>
  <c r="V10" i="19"/>
  <c r="AM11" i="1"/>
  <c r="BU10" i="1"/>
  <c r="BT10" i="1"/>
  <c r="G13" i="2" s="1"/>
  <c r="Q13" i="2" s="1"/>
  <c r="BN10" i="1"/>
  <c r="N9" i="19"/>
  <c r="AM10" i="1"/>
  <c r="BU9" i="1"/>
  <c r="BT9" i="1"/>
  <c r="G12" i="2" s="1"/>
  <c r="Q12" i="2" s="1"/>
  <c r="BN9" i="1"/>
  <c r="T8" i="19"/>
  <c r="AM9" i="1"/>
  <c r="BU8" i="1"/>
  <c r="BT8" i="1"/>
  <c r="G11" i="2" s="1"/>
  <c r="Q11" i="2" s="1"/>
  <c r="BN8" i="1"/>
  <c r="T7" i="19"/>
  <c r="AM8" i="1"/>
  <c r="BU7" i="1"/>
  <c r="BT7" i="1"/>
  <c r="F10" i="2"/>
  <c r="BN7" i="1"/>
  <c r="AO7" i="1"/>
  <c r="AJ7" i="1" s="1"/>
  <c r="J2" i="1" s="1"/>
  <c r="BP4" i="1" s="1"/>
  <c r="AX32" i="9" l="1"/>
  <c r="AY32" i="9" s="1"/>
  <c r="AX58" i="9"/>
  <c r="AX62" i="9"/>
  <c r="AX74" i="9"/>
  <c r="AX78" i="9"/>
  <c r="AX94" i="9"/>
  <c r="AY113" i="9"/>
  <c r="AX144" i="9"/>
  <c r="AY144" i="9" s="1"/>
  <c r="AX159" i="9"/>
  <c r="AX175" i="9"/>
  <c r="AX9" i="9"/>
  <c r="AX21" i="9"/>
  <c r="AY24" i="9"/>
  <c r="AX110" i="9"/>
  <c r="AX121" i="9"/>
  <c r="AY121" i="9" s="1"/>
  <c r="AX129" i="9"/>
  <c r="AY129" i="9" s="1"/>
  <c r="AX63" i="9"/>
  <c r="AX79" i="9"/>
  <c r="AX95" i="9"/>
  <c r="AX37" i="9"/>
  <c r="AY37" i="9" s="1"/>
  <c r="AX138" i="9"/>
  <c r="AX169" i="9"/>
  <c r="AY169" i="9" s="1"/>
  <c r="AX177" i="9"/>
  <c r="AY177" i="9" s="1"/>
  <c r="AX23" i="9"/>
  <c r="AY131" i="9"/>
  <c r="AX150" i="9"/>
  <c r="AY150" i="9" s="1"/>
  <c r="AX158" i="9"/>
  <c r="AY158" i="9" s="1"/>
  <c r="AX38" i="9"/>
  <c r="AY38" i="9" s="1"/>
  <c r="AY49" i="9"/>
  <c r="AX65" i="9"/>
  <c r="AY65" i="9" s="1"/>
  <c r="AX112" i="9"/>
  <c r="AX170" i="9"/>
  <c r="AX178" i="9"/>
  <c r="AX182" i="9"/>
  <c r="AY182" i="9" s="1"/>
  <c r="AX190" i="9"/>
  <c r="AY190" i="9" s="1"/>
  <c r="X467" i="1"/>
  <c r="X455" i="1" s="1"/>
  <c r="Y466" i="1"/>
  <c r="Y464" i="1"/>
  <c r="W455" i="1"/>
  <c r="K44" i="11" s="1"/>
  <c r="BR32" i="1"/>
  <c r="G10" i="2"/>
  <c r="L18" i="2" s="1"/>
  <c r="I34" i="15" s="1"/>
  <c r="BY8" i="1"/>
  <c r="BM8" i="1"/>
  <c r="F10" i="11" s="1"/>
  <c r="O10" i="11" s="1"/>
  <c r="BM12" i="1"/>
  <c r="BM16" i="1"/>
  <c r="BO16" i="1" s="1"/>
  <c r="BP16" i="1" s="1"/>
  <c r="G18" i="11" s="1"/>
  <c r="I18" i="11" s="1"/>
  <c r="BM20" i="1"/>
  <c r="F22" i="11" s="1"/>
  <c r="O22" i="11" s="1"/>
  <c r="BM24" i="1"/>
  <c r="F26" i="11" s="1"/>
  <c r="O26" i="11" s="1"/>
  <c r="BM28" i="1"/>
  <c r="BM32" i="1"/>
  <c r="BM36" i="1"/>
  <c r="BO36" i="1" s="1"/>
  <c r="BM40" i="1"/>
  <c r="BO40" i="1" s="1"/>
  <c r="BM44" i="1"/>
  <c r="BM48" i="1"/>
  <c r="BM52" i="1"/>
  <c r="BO52" i="1" s="1"/>
  <c r="BX52" i="1" s="1"/>
  <c r="BM56" i="1"/>
  <c r="BO56" i="1" s="1"/>
  <c r="BM60" i="1"/>
  <c r="BM64" i="1"/>
  <c r="BO64" i="1" s="1"/>
  <c r="BP64" i="1" s="1"/>
  <c r="G66" i="11" s="1"/>
  <c r="I66" i="11" s="1"/>
  <c r="BM68" i="1"/>
  <c r="BO68" i="1" s="1"/>
  <c r="BP68" i="1" s="1"/>
  <c r="G70" i="11" s="1"/>
  <c r="I70" i="11" s="1"/>
  <c r="BM72" i="1"/>
  <c r="BO72" i="1" s="1"/>
  <c r="BM76" i="1"/>
  <c r="BM80" i="1"/>
  <c r="BM84" i="1"/>
  <c r="BM88" i="1"/>
  <c r="BO88" i="1" s="1"/>
  <c r="BP88" i="1" s="1"/>
  <c r="G90" i="11" s="1"/>
  <c r="I90" i="11" s="1"/>
  <c r="BM92" i="1"/>
  <c r="BM96" i="1"/>
  <c r="BO96" i="1" s="1"/>
  <c r="BP96" i="1" s="1"/>
  <c r="G98" i="11" s="1"/>
  <c r="I98" i="11" s="1"/>
  <c r="BM100" i="1"/>
  <c r="BO100" i="1" s="1"/>
  <c r="BP100" i="1" s="1"/>
  <c r="G102" i="11" s="1"/>
  <c r="I102" i="11" s="1"/>
  <c r="BM104" i="1"/>
  <c r="BO104" i="1" s="1"/>
  <c r="BX104" i="1" s="1"/>
  <c r="BM108" i="1"/>
  <c r="BM112" i="1"/>
  <c r="BO112" i="1" s="1"/>
  <c r="BP112" i="1" s="1"/>
  <c r="G114" i="11" s="1"/>
  <c r="I114" i="11" s="1"/>
  <c r="BM116" i="1"/>
  <c r="BM120" i="1"/>
  <c r="BM124" i="1"/>
  <c r="BM128" i="1"/>
  <c r="BO128" i="1" s="1"/>
  <c r="BM132" i="1"/>
  <c r="BO132" i="1" s="1"/>
  <c r="BP132" i="1" s="1"/>
  <c r="G134" i="11" s="1"/>
  <c r="I134" i="11" s="1"/>
  <c r="BM136" i="1"/>
  <c r="BO136" i="1" s="1"/>
  <c r="BP136" i="1" s="1"/>
  <c r="G138" i="11" s="1"/>
  <c r="I138" i="11" s="1"/>
  <c r="BM140" i="1"/>
  <c r="BM144" i="1"/>
  <c r="BO144" i="1" s="1"/>
  <c r="BP144" i="1" s="1"/>
  <c r="G146" i="11" s="1"/>
  <c r="I146" i="11" s="1"/>
  <c r="BM148" i="1"/>
  <c r="BO148" i="1" s="1"/>
  <c r="BP148" i="1" s="1"/>
  <c r="G150" i="11" s="1"/>
  <c r="I150" i="11" s="1"/>
  <c r="BM152" i="1"/>
  <c r="BO152" i="1" s="1"/>
  <c r="BM156" i="1"/>
  <c r="BM160" i="1"/>
  <c r="BM164" i="1"/>
  <c r="BO164" i="1" s="1"/>
  <c r="BP164" i="1" s="1"/>
  <c r="G166" i="11" s="1"/>
  <c r="I166" i="11" s="1"/>
  <c r="BM168" i="1"/>
  <c r="BM172" i="1"/>
  <c r="BM176" i="1"/>
  <c r="BM180" i="1"/>
  <c r="BM184" i="1"/>
  <c r="BO184" i="1" s="1"/>
  <c r="BM188" i="1"/>
  <c r="BM192" i="1"/>
  <c r="BO192" i="1" s="1"/>
  <c r="BP192" i="1" s="1"/>
  <c r="G194" i="11" s="1"/>
  <c r="I194" i="11" s="1"/>
  <c r="BM196" i="1"/>
  <c r="BO196" i="1" s="1"/>
  <c r="BM200" i="1"/>
  <c r="BO200" i="1" s="1"/>
  <c r="BM204" i="1"/>
  <c r="BM208" i="1"/>
  <c r="BO208" i="1" s="1"/>
  <c r="BP208" i="1" s="1"/>
  <c r="G210" i="11" s="1"/>
  <c r="I210" i="11" s="1"/>
  <c r="BM212" i="1"/>
  <c r="BO212" i="1" s="1"/>
  <c r="BP212" i="1" s="1"/>
  <c r="G214" i="11" s="1"/>
  <c r="I214" i="11" s="1"/>
  <c r="BM216" i="1"/>
  <c r="BO216" i="1" s="1"/>
  <c r="BX216" i="1" s="1"/>
  <c r="BM220" i="1"/>
  <c r="BM224" i="1"/>
  <c r="BM228" i="1"/>
  <c r="BO228" i="1" s="1"/>
  <c r="BX228" i="1" s="1"/>
  <c r="BM232" i="1"/>
  <c r="BO232" i="1" s="1"/>
  <c r="BP232" i="1" s="1"/>
  <c r="G234" i="11" s="1"/>
  <c r="I234" i="11" s="1"/>
  <c r="BM236" i="1"/>
  <c r="BM240" i="1"/>
  <c r="BO240" i="1" s="1"/>
  <c r="BP240" i="1" s="1"/>
  <c r="G242" i="11" s="1"/>
  <c r="I242" i="11" s="1"/>
  <c r="BM244" i="1"/>
  <c r="BO244" i="1" s="1"/>
  <c r="BP244" i="1" s="1"/>
  <c r="G246" i="11" s="1"/>
  <c r="I246" i="11" s="1"/>
  <c r="BM248" i="1"/>
  <c r="BM252" i="1"/>
  <c r="BM256" i="1"/>
  <c r="BO256" i="1" s="1"/>
  <c r="BX256" i="1" s="1"/>
  <c r="BM260" i="1"/>
  <c r="BO260" i="1" s="1"/>
  <c r="BP260" i="1" s="1"/>
  <c r="G262" i="11" s="1"/>
  <c r="I262" i="11" s="1"/>
  <c r="BM264" i="1"/>
  <c r="BO264" i="1" s="1"/>
  <c r="BX264" i="1" s="1"/>
  <c r="BM268" i="1"/>
  <c r="BM272" i="1"/>
  <c r="BO272" i="1" s="1"/>
  <c r="BP272" i="1" s="1"/>
  <c r="G274" i="11" s="1"/>
  <c r="I274" i="11" s="1"/>
  <c r="BM276" i="1"/>
  <c r="BO276" i="1" s="1"/>
  <c r="BX276" i="1" s="1"/>
  <c r="BM280" i="1"/>
  <c r="BO280" i="1" s="1"/>
  <c r="BX280" i="1" s="1"/>
  <c r="BM284" i="1"/>
  <c r="BM288" i="1"/>
  <c r="BO288" i="1" s="1"/>
  <c r="BP288" i="1" s="1"/>
  <c r="G290" i="11" s="1"/>
  <c r="I290" i="11" s="1"/>
  <c r="BM292" i="1"/>
  <c r="BO292" i="1" s="1"/>
  <c r="BP292" i="1" s="1"/>
  <c r="G294" i="11" s="1"/>
  <c r="I294" i="11" s="1"/>
  <c r="BM296" i="1"/>
  <c r="BO296" i="1" s="1"/>
  <c r="BP296" i="1" s="1"/>
  <c r="G298" i="11" s="1"/>
  <c r="I298" i="11" s="1"/>
  <c r="BM300" i="1"/>
  <c r="BM304" i="1"/>
  <c r="BM308" i="1"/>
  <c r="BO308" i="1" s="1"/>
  <c r="BX308" i="1" s="1"/>
  <c r="BM312" i="1"/>
  <c r="BO312" i="1" s="1"/>
  <c r="BP312" i="1" s="1"/>
  <c r="G314" i="11" s="1"/>
  <c r="I314" i="11" s="1"/>
  <c r="BM316" i="1"/>
  <c r="BM320" i="1"/>
  <c r="BM324" i="1"/>
  <c r="BO324" i="1" s="1"/>
  <c r="BX324" i="1" s="1"/>
  <c r="BM328" i="1"/>
  <c r="BO328" i="1" s="1"/>
  <c r="BP328" i="1" s="1"/>
  <c r="G330" i="11" s="1"/>
  <c r="I330" i="11" s="1"/>
  <c r="BM332" i="1"/>
  <c r="BM336" i="1"/>
  <c r="BO336" i="1" s="1"/>
  <c r="BP336" i="1" s="1"/>
  <c r="G338" i="11" s="1"/>
  <c r="I338" i="11" s="1"/>
  <c r="BM340" i="1"/>
  <c r="BO340" i="1" s="1"/>
  <c r="BP340" i="1" s="1"/>
  <c r="G342" i="11" s="1"/>
  <c r="I342" i="11" s="1"/>
  <c r="BM344" i="1"/>
  <c r="BM348" i="1"/>
  <c r="BM352" i="1"/>
  <c r="BM356" i="1"/>
  <c r="BO356" i="1" s="1"/>
  <c r="BP356" i="1" s="1"/>
  <c r="G358" i="11" s="1"/>
  <c r="I358" i="11" s="1"/>
  <c r="BM360" i="1"/>
  <c r="BO360" i="1" s="1"/>
  <c r="BP360" i="1" s="1"/>
  <c r="G362" i="11" s="1"/>
  <c r="I362" i="11" s="1"/>
  <c r="BM364" i="1"/>
  <c r="BM368" i="1"/>
  <c r="BM372" i="1"/>
  <c r="BO372" i="1" s="1"/>
  <c r="BX372" i="1" s="1"/>
  <c r="BM376" i="1"/>
  <c r="BO376" i="1" s="1"/>
  <c r="BM380" i="1"/>
  <c r="BM384" i="1"/>
  <c r="BM388" i="1"/>
  <c r="BO388" i="1" s="1"/>
  <c r="BP388" i="1" s="1"/>
  <c r="G390" i="11" s="1"/>
  <c r="I390" i="11" s="1"/>
  <c r="BM392" i="1"/>
  <c r="BO392" i="1" s="1"/>
  <c r="BX392" i="1" s="1"/>
  <c r="BM396" i="1"/>
  <c r="BM400" i="1"/>
  <c r="BO400" i="1" s="1"/>
  <c r="BP400" i="1" s="1"/>
  <c r="G402" i="11" s="1"/>
  <c r="I402" i="11" s="1"/>
  <c r="BM404" i="1"/>
  <c r="BO404" i="1" s="1"/>
  <c r="BP404" i="1" s="1"/>
  <c r="G406" i="11" s="1"/>
  <c r="I406" i="11" s="1"/>
  <c r="BM408" i="1"/>
  <c r="BO408" i="1" s="1"/>
  <c r="BX408" i="1" s="1"/>
  <c r="BM412" i="1"/>
  <c r="BM416" i="1"/>
  <c r="BM420" i="1"/>
  <c r="BO420" i="1" s="1"/>
  <c r="BP420" i="1" s="1"/>
  <c r="G422" i="11" s="1"/>
  <c r="I422" i="11" s="1"/>
  <c r="BM424" i="1"/>
  <c r="BO424" i="1" s="1"/>
  <c r="BX424" i="1" s="1"/>
  <c r="BM428" i="1"/>
  <c r="BM432" i="1"/>
  <c r="BO432" i="1" s="1"/>
  <c r="BP432" i="1" s="1"/>
  <c r="BM436" i="1"/>
  <c r="BO436" i="1" s="1"/>
  <c r="BP436" i="1" s="1"/>
  <c r="BM440" i="1"/>
  <c r="BM444" i="1"/>
  <c r="BM448" i="1"/>
  <c r="BM9" i="1"/>
  <c r="F11" i="11" s="1"/>
  <c r="O11" i="11" s="1"/>
  <c r="BM13" i="1"/>
  <c r="F15" i="11" s="1"/>
  <c r="O15" i="11" s="1"/>
  <c r="BM17" i="1"/>
  <c r="BM21" i="1"/>
  <c r="BO21" i="1" s="1"/>
  <c r="BP21" i="1" s="1"/>
  <c r="G23" i="11" s="1"/>
  <c r="I23" i="11" s="1"/>
  <c r="BM25" i="1"/>
  <c r="F27" i="11" s="1"/>
  <c r="O27" i="11" s="1"/>
  <c r="BM29" i="1"/>
  <c r="BO29" i="1" s="1"/>
  <c r="BP29" i="1" s="1"/>
  <c r="G31" i="11" s="1"/>
  <c r="I31" i="11" s="1"/>
  <c r="BM33" i="1"/>
  <c r="BM37" i="1"/>
  <c r="BM41" i="1"/>
  <c r="BO41" i="1" s="1"/>
  <c r="BP41" i="1" s="1"/>
  <c r="G43" i="11" s="1"/>
  <c r="I43" i="11" s="1"/>
  <c r="BM45" i="1"/>
  <c r="BO45" i="1" s="1"/>
  <c r="BP45" i="1" s="1"/>
  <c r="G47" i="11" s="1"/>
  <c r="I47" i="11" s="1"/>
  <c r="BM49" i="1"/>
  <c r="BM53" i="1"/>
  <c r="BM57" i="1"/>
  <c r="BM61" i="1"/>
  <c r="BO61" i="1" s="1"/>
  <c r="BP61" i="1" s="1"/>
  <c r="G63" i="11" s="1"/>
  <c r="I63" i="11" s="1"/>
  <c r="BM65" i="1"/>
  <c r="BM69" i="1"/>
  <c r="BM73" i="1"/>
  <c r="BO73" i="1" s="1"/>
  <c r="BX73" i="1" s="1"/>
  <c r="BM77" i="1"/>
  <c r="BO77" i="1" s="1"/>
  <c r="BP77" i="1" s="1"/>
  <c r="G79" i="11" s="1"/>
  <c r="I79" i="11" s="1"/>
  <c r="BM81" i="1"/>
  <c r="BM85" i="1"/>
  <c r="BO85" i="1" s="1"/>
  <c r="BP85" i="1" s="1"/>
  <c r="G87" i="11" s="1"/>
  <c r="I87" i="11" s="1"/>
  <c r="BM89" i="1"/>
  <c r="BO89" i="1" s="1"/>
  <c r="BP89" i="1" s="1"/>
  <c r="G91" i="11" s="1"/>
  <c r="I91" i="11" s="1"/>
  <c r="BM93" i="1"/>
  <c r="BM97" i="1"/>
  <c r="BM101" i="1"/>
  <c r="BM105" i="1"/>
  <c r="BM109" i="1"/>
  <c r="BO109" i="1" s="1"/>
  <c r="BP109" i="1" s="1"/>
  <c r="G111" i="11" s="1"/>
  <c r="I111" i="11" s="1"/>
  <c r="BM113" i="1"/>
  <c r="BM117" i="1"/>
  <c r="BM121" i="1"/>
  <c r="BO121" i="1" s="1"/>
  <c r="BP121" i="1" s="1"/>
  <c r="G123" i="11" s="1"/>
  <c r="I123" i="11" s="1"/>
  <c r="BM125" i="1"/>
  <c r="BO125" i="1" s="1"/>
  <c r="BP125" i="1" s="1"/>
  <c r="G127" i="11" s="1"/>
  <c r="I127" i="11" s="1"/>
  <c r="BM129" i="1"/>
  <c r="BM133" i="1"/>
  <c r="BM137" i="1"/>
  <c r="BO137" i="1" s="1"/>
  <c r="BM141" i="1"/>
  <c r="BO141" i="1" s="1"/>
  <c r="BM145" i="1"/>
  <c r="BM149" i="1"/>
  <c r="BO149" i="1" s="1"/>
  <c r="BM153" i="1"/>
  <c r="BO153" i="1" s="1"/>
  <c r="BM157" i="1"/>
  <c r="BO157" i="1" s="1"/>
  <c r="BM161" i="1"/>
  <c r="BM165" i="1"/>
  <c r="BM169" i="1"/>
  <c r="BO169" i="1" s="1"/>
  <c r="BM173" i="1"/>
  <c r="BO173" i="1" s="1"/>
  <c r="BM177" i="1"/>
  <c r="BM181" i="1"/>
  <c r="BO181" i="1" s="1"/>
  <c r="BM185" i="1"/>
  <c r="BO185" i="1" s="1"/>
  <c r="BM189" i="1"/>
  <c r="BO189" i="1" s="1"/>
  <c r="BM193" i="1"/>
  <c r="BM197" i="1"/>
  <c r="BO197" i="1" s="1"/>
  <c r="BM201" i="1"/>
  <c r="BO201" i="1" s="1"/>
  <c r="BM205" i="1"/>
  <c r="BO205" i="1" s="1"/>
  <c r="BP205" i="1" s="1"/>
  <c r="G207" i="11" s="1"/>
  <c r="I207" i="11" s="1"/>
  <c r="BM209" i="1"/>
  <c r="BM213" i="1"/>
  <c r="BM217" i="1"/>
  <c r="BO217" i="1" s="1"/>
  <c r="BP217" i="1" s="1"/>
  <c r="G219" i="11" s="1"/>
  <c r="I219" i="11" s="1"/>
  <c r="BM221" i="1"/>
  <c r="BM225" i="1"/>
  <c r="BM229" i="1"/>
  <c r="BO229" i="1" s="1"/>
  <c r="BP229" i="1" s="1"/>
  <c r="G231" i="11" s="1"/>
  <c r="I231" i="11" s="1"/>
  <c r="BM233" i="1"/>
  <c r="BO233" i="1" s="1"/>
  <c r="BP233" i="1" s="1"/>
  <c r="G235" i="11" s="1"/>
  <c r="I235" i="11" s="1"/>
  <c r="BM237" i="1"/>
  <c r="BO237" i="1" s="1"/>
  <c r="BM241" i="1"/>
  <c r="BM245" i="1"/>
  <c r="BO245" i="1" s="1"/>
  <c r="BP245" i="1" s="1"/>
  <c r="G247" i="11" s="1"/>
  <c r="I247" i="11" s="1"/>
  <c r="BM249" i="1"/>
  <c r="BO249" i="1" s="1"/>
  <c r="BP249" i="1" s="1"/>
  <c r="G251" i="11" s="1"/>
  <c r="I251" i="11" s="1"/>
  <c r="BM253" i="1"/>
  <c r="BO253" i="1" s="1"/>
  <c r="BP253" i="1" s="1"/>
  <c r="G255" i="11" s="1"/>
  <c r="I255" i="11" s="1"/>
  <c r="BM257" i="1"/>
  <c r="BM261" i="1"/>
  <c r="BO261" i="1" s="1"/>
  <c r="BX261" i="1" s="1"/>
  <c r="BM265" i="1"/>
  <c r="BO265" i="1" s="1"/>
  <c r="BX265" i="1" s="1"/>
  <c r="BM269" i="1"/>
  <c r="BO269" i="1" s="1"/>
  <c r="BP269" i="1" s="1"/>
  <c r="G271" i="11" s="1"/>
  <c r="I271" i="11" s="1"/>
  <c r="BM273" i="1"/>
  <c r="BM277" i="1"/>
  <c r="BM281" i="1"/>
  <c r="BO281" i="1" s="1"/>
  <c r="BX281" i="1" s="1"/>
  <c r="BM285" i="1"/>
  <c r="BO285" i="1" s="1"/>
  <c r="BP285" i="1" s="1"/>
  <c r="G287" i="11" s="1"/>
  <c r="I287" i="11" s="1"/>
  <c r="BM289" i="1"/>
  <c r="BM293" i="1"/>
  <c r="BO293" i="1" s="1"/>
  <c r="BX293" i="1" s="1"/>
  <c r="BM297" i="1"/>
  <c r="BO297" i="1" s="1"/>
  <c r="BX297" i="1" s="1"/>
  <c r="BM301" i="1"/>
  <c r="BO301" i="1" s="1"/>
  <c r="BX301" i="1" s="1"/>
  <c r="BM305" i="1"/>
  <c r="BM309" i="1"/>
  <c r="BO309" i="1" s="1"/>
  <c r="BX309" i="1" s="1"/>
  <c r="BM313" i="1"/>
  <c r="BO313" i="1" s="1"/>
  <c r="BX313" i="1" s="1"/>
  <c r="BM317" i="1"/>
  <c r="BO317" i="1" s="1"/>
  <c r="BX317" i="1" s="1"/>
  <c r="BM321" i="1"/>
  <c r="BM325" i="1"/>
  <c r="BO325" i="1" s="1"/>
  <c r="BX325" i="1" s="1"/>
  <c r="BM329" i="1"/>
  <c r="BO329" i="1" s="1"/>
  <c r="BX329" i="1" s="1"/>
  <c r="BM333" i="1"/>
  <c r="BO333" i="1" s="1"/>
  <c r="BP333" i="1" s="1"/>
  <c r="G335" i="11" s="1"/>
  <c r="I335" i="11" s="1"/>
  <c r="BM337" i="1"/>
  <c r="BM341" i="1"/>
  <c r="BM345" i="1"/>
  <c r="BO345" i="1" s="1"/>
  <c r="BP345" i="1" s="1"/>
  <c r="G347" i="11" s="1"/>
  <c r="I347" i="11" s="1"/>
  <c r="BM349" i="1"/>
  <c r="BO349" i="1" s="1"/>
  <c r="BP349" i="1" s="1"/>
  <c r="G351" i="11" s="1"/>
  <c r="I351" i="11" s="1"/>
  <c r="BM353" i="1"/>
  <c r="BM357" i="1"/>
  <c r="BO357" i="1" s="1"/>
  <c r="BP357" i="1" s="1"/>
  <c r="G359" i="11" s="1"/>
  <c r="I359" i="11" s="1"/>
  <c r="BM361" i="1"/>
  <c r="BO361" i="1" s="1"/>
  <c r="BP361" i="1" s="1"/>
  <c r="G363" i="11" s="1"/>
  <c r="I363" i="11" s="1"/>
  <c r="BM365" i="1"/>
  <c r="BO365" i="1" s="1"/>
  <c r="BX365" i="1" s="1"/>
  <c r="BM369" i="1"/>
  <c r="BM373" i="1"/>
  <c r="BO373" i="1" s="1"/>
  <c r="BX373" i="1" s="1"/>
  <c r="BM377" i="1"/>
  <c r="BO377" i="1" s="1"/>
  <c r="BX377" i="1" s="1"/>
  <c r="BM381" i="1"/>
  <c r="BO381" i="1" s="1"/>
  <c r="BM385" i="1"/>
  <c r="BM389" i="1"/>
  <c r="BM393" i="1"/>
  <c r="BO393" i="1" s="1"/>
  <c r="BM397" i="1"/>
  <c r="BO397" i="1" s="1"/>
  <c r="BM401" i="1"/>
  <c r="BM405" i="1"/>
  <c r="BO405" i="1" s="1"/>
  <c r="BM409" i="1"/>
  <c r="BO409" i="1" s="1"/>
  <c r="BM413" i="1"/>
  <c r="BO413" i="1" s="1"/>
  <c r="BM417" i="1"/>
  <c r="BM421" i="1"/>
  <c r="BM425" i="1"/>
  <c r="BO425" i="1" s="1"/>
  <c r="BX425" i="1" s="1"/>
  <c r="BM429" i="1"/>
  <c r="BO429" i="1" s="1"/>
  <c r="BP429" i="1" s="1"/>
  <c r="G431" i="11" s="1"/>
  <c r="I431" i="11" s="1"/>
  <c r="BM433" i="1"/>
  <c r="BM437" i="1"/>
  <c r="BM441" i="1"/>
  <c r="BO441" i="1" s="1"/>
  <c r="BP441" i="1" s="1"/>
  <c r="BM445" i="1"/>
  <c r="BM449" i="1"/>
  <c r="BM10" i="1"/>
  <c r="F12" i="11" s="1"/>
  <c r="O12" i="11" s="1"/>
  <c r="BM14" i="1"/>
  <c r="F16" i="11" s="1"/>
  <c r="O16" i="11" s="1"/>
  <c r="BM18" i="1"/>
  <c r="F20" i="11" s="1"/>
  <c r="O20" i="11" s="1"/>
  <c r="BM22" i="1"/>
  <c r="BM26" i="1"/>
  <c r="BO26" i="1" s="1"/>
  <c r="BP26" i="1" s="1"/>
  <c r="G28" i="11" s="1"/>
  <c r="I28" i="11" s="1"/>
  <c r="BM30" i="1"/>
  <c r="BO30" i="1" s="1"/>
  <c r="BP30" i="1" s="1"/>
  <c r="G32" i="11" s="1"/>
  <c r="I32" i="11" s="1"/>
  <c r="BM34" i="1"/>
  <c r="BO34" i="1" s="1"/>
  <c r="BP34" i="1" s="1"/>
  <c r="G36" i="11" s="1"/>
  <c r="I36" i="11" s="1"/>
  <c r="BM38" i="1"/>
  <c r="BM42" i="1"/>
  <c r="BO42" i="1" s="1"/>
  <c r="BX42" i="1" s="1"/>
  <c r="BM46" i="1"/>
  <c r="BO46" i="1" s="1"/>
  <c r="BP46" i="1" s="1"/>
  <c r="G48" i="11" s="1"/>
  <c r="I48" i="11" s="1"/>
  <c r="BM50" i="1"/>
  <c r="BM54" i="1"/>
  <c r="BM58" i="1"/>
  <c r="BO58" i="1" s="1"/>
  <c r="BX58" i="1" s="1"/>
  <c r="BM62" i="1"/>
  <c r="BO62" i="1" s="1"/>
  <c r="BP62" i="1" s="1"/>
  <c r="G64" i="11" s="1"/>
  <c r="I64" i="11" s="1"/>
  <c r="BM66" i="1"/>
  <c r="BO66" i="1" s="1"/>
  <c r="BX66" i="1" s="1"/>
  <c r="BM70" i="1"/>
  <c r="BM74" i="1"/>
  <c r="BO74" i="1" s="1"/>
  <c r="BX74" i="1" s="1"/>
  <c r="BM78" i="1"/>
  <c r="BO78" i="1" s="1"/>
  <c r="BP78" i="1" s="1"/>
  <c r="G80" i="11" s="1"/>
  <c r="I80" i="11" s="1"/>
  <c r="BM82" i="1"/>
  <c r="BO82" i="1" s="1"/>
  <c r="BX82" i="1" s="1"/>
  <c r="BM86" i="1"/>
  <c r="BM90" i="1"/>
  <c r="BO90" i="1" s="1"/>
  <c r="BX90" i="1" s="1"/>
  <c r="BM94" i="1"/>
  <c r="BO94" i="1" s="1"/>
  <c r="BP94" i="1" s="1"/>
  <c r="G96" i="11" s="1"/>
  <c r="I96" i="11" s="1"/>
  <c r="BM98" i="1"/>
  <c r="BM102" i="1"/>
  <c r="BM106" i="1"/>
  <c r="BM110" i="1"/>
  <c r="BO110" i="1" s="1"/>
  <c r="BP110" i="1" s="1"/>
  <c r="G112" i="11" s="1"/>
  <c r="I112" i="11" s="1"/>
  <c r="BM114" i="1"/>
  <c r="BO114" i="1" s="1"/>
  <c r="BX114" i="1" s="1"/>
  <c r="BM118" i="1"/>
  <c r="BM122" i="1"/>
  <c r="BM126" i="1"/>
  <c r="BO126" i="1" s="1"/>
  <c r="BP126" i="1" s="1"/>
  <c r="G128" i="11" s="1"/>
  <c r="I128" i="11" s="1"/>
  <c r="BM130" i="1"/>
  <c r="BO130" i="1" s="1"/>
  <c r="BP130" i="1" s="1"/>
  <c r="G132" i="11" s="1"/>
  <c r="I132" i="11" s="1"/>
  <c r="BM134" i="1"/>
  <c r="BM138" i="1"/>
  <c r="BM142" i="1"/>
  <c r="BO142" i="1" s="1"/>
  <c r="BP142" i="1" s="1"/>
  <c r="G144" i="11" s="1"/>
  <c r="I144" i="11" s="1"/>
  <c r="BM146" i="1"/>
  <c r="BO146" i="1" s="1"/>
  <c r="BP146" i="1" s="1"/>
  <c r="G148" i="11" s="1"/>
  <c r="I148" i="11" s="1"/>
  <c r="BM150" i="1"/>
  <c r="BM154" i="1"/>
  <c r="BO154" i="1" s="1"/>
  <c r="BX154" i="1" s="1"/>
  <c r="BM158" i="1"/>
  <c r="BO158" i="1" s="1"/>
  <c r="BP158" i="1" s="1"/>
  <c r="G160" i="11" s="1"/>
  <c r="I160" i="11" s="1"/>
  <c r="BM162" i="1"/>
  <c r="BO162" i="1" s="1"/>
  <c r="BP162" i="1" s="1"/>
  <c r="G164" i="11" s="1"/>
  <c r="I164" i="11" s="1"/>
  <c r="BM166" i="1"/>
  <c r="BM170" i="1"/>
  <c r="BO170" i="1" s="1"/>
  <c r="BX170" i="1" s="1"/>
  <c r="BM174" i="1"/>
  <c r="BO174" i="1" s="1"/>
  <c r="BP174" i="1" s="1"/>
  <c r="G176" i="11" s="1"/>
  <c r="I176" i="11" s="1"/>
  <c r="BM178" i="1"/>
  <c r="BO178" i="1" s="1"/>
  <c r="BP178" i="1" s="1"/>
  <c r="G180" i="11" s="1"/>
  <c r="I180" i="11" s="1"/>
  <c r="BM182" i="1"/>
  <c r="BM186" i="1"/>
  <c r="BM190" i="1"/>
  <c r="BO190" i="1" s="1"/>
  <c r="BP190" i="1" s="1"/>
  <c r="G192" i="11" s="1"/>
  <c r="I192" i="11" s="1"/>
  <c r="BM194" i="1"/>
  <c r="BM198" i="1"/>
  <c r="BM202" i="1"/>
  <c r="BM206" i="1"/>
  <c r="BO206" i="1" s="1"/>
  <c r="BM210" i="1"/>
  <c r="BO210" i="1" s="1"/>
  <c r="BP210" i="1" s="1"/>
  <c r="G212" i="11" s="1"/>
  <c r="I212" i="11" s="1"/>
  <c r="BM214" i="1"/>
  <c r="BM218" i="1"/>
  <c r="BO218" i="1" s="1"/>
  <c r="BM222" i="1"/>
  <c r="BM226" i="1"/>
  <c r="BM230" i="1"/>
  <c r="BM234" i="1"/>
  <c r="BM238" i="1"/>
  <c r="BM242" i="1"/>
  <c r="BO242" i="1" s="1"/>
  <c r="BM246" i="1"/>
  <c r="BM250" i="1"/>
  <c r="BO250" i="1" s="1"/>
  <c r="BP250" i="1" s="1"/>
  <c r="G252" i="11" s="1"/>
  <c r="I252" i="11" s="1"/>
  <c r="BM254" i="1"/>
  <c r="BO254" i="1" s="1"/>
  <c r="BP254" i="1" s="1"/>
  <c r="G256" i="11" s="1"/>
  <c r="I256" i="11" s="1"/>
  <c r="BM258" i="1"/>
  <c r="BO258" i="1" s="1"/>
  <c r="BP258" i="1" s="1"/>
  <c r="G260" i="11" s="1"/>
  <c r="I260" i="11" s="1"/>
  <c r="BM262" i="1"/>
  <c r="BM266" i="1"/>
  <c r="BM270" i="1"/>
  <c r="BO270" i="1" s="1"/>
  <c r="BP270" i="1" s="1"/>
  <c r="G272" i="11" s="1"/>
  <c r="I272" i="11" s="1"/>
  <c r="BM274" i="1"/>
  <c r="BO274" i="1" s="1"/>
  <c r="BP274" i="1" s="1"/>
  <c r="G276" i="11" s="1"/>
  <c r="I276" i="11" s="1"/>
  <c r="BM278" i="1"/>
  <c r="BM282" i="1"/>
  <c r="BM286" i="1"/>
  <c r="BO286" i="1" s="1"/>
  <c r="BP286" i="1" s="1"/>
  <c r="G288" i="11" s="1"/>
  <c r="I288" i="11" s="1"/>
  <c r="BM290" i="1"/>
  <c r="BO290" i="1" s="1"/>
  <c r="BP290" i="1" s="1"/>
  <c r="G292" i="11" s="1"/>
  <c r="I292" i="11" s="1"/>
  <c r="BM294" i="1"/>
  <c r="BM298" i="1"/>
  <c r="BM302" i="1"/>
  <c r="BO302" i="1" s="1"/>
  <c r="BP302" i="1" s="1"/>
  <c r="G304" i="11" s="1"/>
  <c r="I304" i="11" s="1"/>
  <c r="BM306" i="1"/>
  <c r="BO306" i="1" s="1"/>
  <c r="BP306" i="1" s="1"/>
  <c r="G308" i="11" s="1"/>
  <c r="I308" i="11" s="1"/>
  <c r="BM310" i="1"/>
  <c r="BM314" i="1"/>
  <c r="BO314" i="1" s="1"/>
  <c r="BP314" i="1" s="1"/>
  <c r="G316" i="11" s="1"/>
  <c r="I316" i="11" s="1"/>
  <c r="BM318" i="1"/>
  <c r="BO318" i="1" s="1"/>
  <c r="BP318" i="1" s="1"/>
  <c r="G320" i="11" s="1"/>
  <c r="I320" i="11" s="1"/>
  <c r="BM322" i="1"/>
  <c r="BO322" i="1" s="1"/>
  <c r="BP322" i="1" s="1"/>
  <c r="G324" i="11" s="1"/>
  <c r="I324" i="11" s="1"/>
  <c r="BM326" i="1"/>
  <c r="BM330" i="1"/>
  <c r="BM334" i="1"/>
  <c r="BO334" i="1" s="1"/>
  <c r="BP334" i="1" s="1"/>
  <c r="G336" i="11" s="1"/>
  <c r="I336" i="11" s="1"/>
  <c r="BM338" i="1"/>
  <c r="BO338" i="1" s="1"/>
  <c r="BP338" i="1" s="1"/>
  <c r="G340" i="11" s="1"/>
  <c r="I340" i="11" s="1"/>
  <c r="BM342" i="1"/>
  <c r="BM346" i="1"/>
  <c r="BM350" i="1"/>
  <c r="BO350" i="1" s="1"/>
  <c r="BP350" i="1" s="1"/>
  <c r="G352" i="11" s="1"/>
  <c r="I352" i="11" s="1"/>
  <c r="BM354" i="1"/>
  <c r="BO354" i="1" s="1"/>
  <c r="BP354" i="1" s="1"/>
  <c r="G356" i="11" s="1"/>
  <c r="I356" i="11" s="1"/>
  <c r="BM358" i="1"/>
  <c r="BO358" i="1" s="1"/>
  <c r="BP358" i="1" s="1"/>
  <c r="G360" i="11" s="1"/>
  <c r="I360" i="11" s="1"/>
  <c r="BM362" i="1"/>
  <c r="BO362" i="1" s="1"/>
  <c r="BP362" i="1" s="1"/>
  <c r="G364" i="11" s="1"/>
  <c r="I364" i="11" s="1"/>
  <c r="BM366" i="1"/>
  <c r="BO366" i="1" s="1"/>
  <c r="BM370" i="1"/>
  <c r="BO370" i="1" s="1"/>
  <c r="BM374" i="1"/>
  <c r="BO374" i="1" s="1"/>
  <c r="BM378" i="1"/>
  <c r="BO378" i="1" s="1"/>
  <c r="BM382" i="1"/>
  <c r="BO382" i="1" s="1"/>
  <c r="BM386" i="1"/>
  <c r="BO386" i="1" s="1"/>
  <c r="BP386" i="1" s="1"/>
  <c r="G388" i="11" s="1"/>
  <c r="I388" i="11" s="1"/>
  <c r="BM390" i="1"/>
  <c r="BM394" i="1"/>
  <c r="BO394" i="1" s="1"/>
  <c r="BP394" i="1" s="1"/>
  <c r="G396" i="11" s="1"/>
  <c r="I396" i="11" s="1"/>
  <c r="BM398" i="1"/>
  <c r="BO398" i="1" s="1"/>
  <c r="BM402" i="1"/>
  <c r="BO402" i="1" s="1"/>
  <c r="BX402" i="1" s="1"/>
  <c r="BM406" i="1"/>
  <c r="BM410" i="1"/>
  <c r="BO410" i="1" s="1"/>
  <c r="BX410" i="1" s="1"/>
  <c r="BM414" i="1"/>
  <c r="BO414" i="1" s="1"/>
  <c r="BM418" i="1"/>
  <c r="BO418" i="1" s="1"/>
  <c r="BP418" i="1" s="1"/>
  <c r="G420" i="11" s="1"/>
  <c r="I420" i="11" s="1"/>
  <c r="BM422" i="1"/>
  <c r="BM426" i="1"/>
  <c r="BM430" i="1"/>
  <c r="BO430" i="1" s="1"/>
  <c r="BX430" i="1" s="1"/>
  <c r="BM434" i="1"/>
  <c r="BM438" i="1"/>
  <c r="BM442" i="1"/>
  <c r="BM446" i="1"/>
  <c r="BO446" i="1" s="1"/>
  <c r="BP446" i="1" s="1"/>
  <c r="BM450" i="1"/>
  <c r="BM11" i="1"/>
  <c r="BM15" i="1"/>
  <c r="F17" i="11" s="1"/>
  <c r="O17" i="11" s="1"/>
  <c r="BM19" i="1"/>
  <c r="F21" i="11" s="1"/>
  <c r="O21" i="11" s="1"/>
  <c r="BM23" i="1"/>
  <c r="F25" i="11" s="1"/>
  <c r="O25" i="11" s="1"/>
  <c r="BM27" i="1"/>
  <c r="BM31" i="1"/>
  <c r="BO31" i="1" s="1"/>
  <c r="BP31" i="1" s="1"/>
  <c r="G33" i="11" s="1"/>
  <c r="I33" i="11" s="1"/>
  <c r="BM35" i="1"/>
  <c r="BO35" i="1" s="1"/>
  <c r="BP35" i="1" s="1"/>
  <c r="G37" i="11" s="1"/>
  <c r="I37" i="11" s="1"/>
  <c r="BM39" i="1"/>
  <c r="BO39" i="1" s="1"/>
  <c r="BP39" i="1" s="1"/>
  <c r="G41" i="11" s="1"/>
  <c r="I41" i="11" s="1"/>
  <c r="BM43" i="1"/>
  <c r="BM47" i="1"/>
  <c r="BO47" i="1" s="1"/>
  <c r="BP47" i="1" s="1"/>
  <c r="G49" i="11" s="1"/>
  <c r="I49" i="11" s="1"/>
  <c r="BM51" i="1"/>
  <c r="BO51" i="1" s="1"/>
  <c r="BP51" i="1" s="1"/>
  <c r="G53" i="11" s="1"/>
  <c r="I53" i="11" s="1"/>
  <c r="BM55" i="1"/>
  <c r="BO55" i="1" s="1"/>
  <c r="BP55" i="1" s="1"/>
  <c r="G57" i="11" s="1"/>
  <c r="I57" i="11" s="1"/>
  <c r="BM59" i="1"/>
  <c r="BM63" i="1"/>
  <c r="BM67" i="1"/>
  <c r="BO67" i="1" s="1"/>
  <c r="BP67" i="1" s="1"/>
  <c r="G69" i="11" s="1"/>
  <c r="I69" i="11" s="1"/>
  <c r="BM71" i="1"/>
  <c r="BO71" i="1" s="1"/>
  <c r="BP71" i="1" s="1"/>
  <c r="G73" i="11" s="1"/>
  <c r="I73" i="11" s="1"/>
  <c r="BM75" i="1"/>
  <c r="BM79" i="1"/>
  <c r="BO79" i="1" s="1"/>
  <c r="BP79" i="1" s="1"/>
  <c r="G81" i="11" s="1"/>
  <c r="I81" i="11" s="1"/>
  <c r="BM83" i="1"/>
  <c r="BO83" i="1" s="1"/>
  <c r="BP83" i="1" s="1"/>
  <c r="G85" i="11" s="1"/>
  <c r="I85" i="11" s="1"/>
  <c r="BM87" i="1"/>
  <c r="BO87" i="1" s="1"/>
  <c r="BP87" i="1" s="1"/>
  <c r="G89" i="11" s="1"/>
  <c r="I89" i="11" s="1"/>
  <c r="BM91" i="1"/>
  <c r="BM95" i="1"/>
  <c r="BO95" i="1" s="1"/>
  <c r="BP95" i="1" s="1"/>
  <c r="G97" i="11" s="1"/>
  <c r="I97" i="11" s="1"/>
  <c r="BM99" i="1"/>
  <c r="BO99" i="1" s="1"/>
  <c r="BP99" i="1" s="1"/>
  <c r="G101" i="11" s="1"/>
  <c r="I101" i="11" s="1"/>
  <c r="BM103" i="1"/>
  <c r="BM107" i="1"/>
  <c r="BM111" i="1"/>
  <c r="BO111" i="1" s="1"/>
  <c r="BP111" i="1" s="1"/>
  <c r="G113" i="11" s="1"/>
  <c r="I113" i="11" s="1"/>
  <c r="BM115" i="1"/>
  <c r="BO115" i="1" s="1"/>
  <c r="BP115" i="1" s="1"/>
  <c r="G117" i="11" s="1"/>
  <c r="I117" i="11" s="1"/>
  <c r="BM119" i="1"/>
  <c r="BO119" i="1" s="1"/>
  <c r="BP119" i="1" s="1"/>
  <c r="G121" i="11" s="1"/>
  <c r="I121" i="11" s="1"/>
  <c r="BM123" i="1"/>
  <c r="BM127" i="1"/>
  <c r="BM131" i="1"/>
  <c r="BO131" i="1" s="1"/>
  <c r="BX131" i="1" s="1"/>
  <c r="BM135" i="1"/>
  <c r="BO135" i="1" s="1"/>
  <c r="BP135" i="1" s="1"/>
  <c r="G137" i="11" s="1"/>
  <c r="I137" i="11" s="1"/>
  <c r="BM139" i="1"/>
  <c r="BM143" i="1"/>
  <c r="BM147" i="1"/>
  <c r="BM151" i="1"/>
  <c r="BM155" i="1"/>
  <c r="BM159" i="1"/>
  <c r="BO159" i="1" s="1"/>
  <c r="BP159" i="1" s="1"/>
  <c r="G161" i="11" s="1"/>
  <c r="I161" i="11" s="1"/>
  <c r="BM163" i="1"/>
  <c r="BO163" i="1" s="1"/>
  <c r="BP163" i="1" s="1"/>
  <c r="G165" i="11" s="1"/>
  <c r="I165" i="11" s="1"/>
  <c r="BM167" i="1"/>
  <c r="BO167" i="1" s="1"/>
  <c r="BP167" i="1" s="1"/>
  <c r="G169" i="11" s="1"/>
  <c r="I169" i="11" s="1"/>
  <c r="BM171" i="1"/>
  <c r="BM175" i="1"/>
  <c r="BM179" i="1"/>
  <c r="BM183" i="1"/>
  <c r="BO183" i="1" s="1"/>
  <c r="BP183" i="1" s="1"/>
  <c r="G185" i="11" s="1"/>
  <c r="I185" i="11" s="1"/>
  <c r="BM187" i="1"/>
  <c r="BM191" i="1"/>
  <c r="BM195" i="1"/>
  <c r="BO195" i="1" s="1"/>
  <c r="BM199" i="1"/>
  <c r="BO199" i="1" s="1"/>
  <c r="BM203" i="1"/>
  <c r="BM207" i="1"/>
  <c r="BO207" i="1" s="1"/>
  <c r="BP207" i="1" s="1"/>
  <c r="G209" i="11" s="1"/>
  <c r="I209" i="11" s="1"/>
  <c r="BM211" i="1"/>
  <c r="BO211" i="1" s="1"/>
  <c r="BX211" i="1" s="1"/>
  <c r="BM215" i="1"/>
  <c r="BM219" i="1"/>
  <c r="BM223" i="1"/>
  <c r="BO223" i="1" s="1"/>
  <c r="BP223" i="1" s="1"/>
  <c r="G225" i="11" s="1"/>
  <c r="I225" i="11" s="1"/>
  <c r="BM227" i="1"/>
  <c r="BO227" i="1" s="1"/>
  <c r="BX227" i="1" s="1"/>
  <c r="BM231" i="1"/>
  <c r="BM235" i="1"/>
  <c r="BM239" i="1"/>
  <c r="BM243" i="1"/>
  <c r="BO243" i="1" s="1"/>
  <c r="BX243" i="1" s="1"/>
  <c r="BM247" i="1"/>
  <c r="BM251" i="1"/>
  <c r="BM255" i="1"/>
  <c r="BM259" i="1"/>
  <c r="BO259" i="1" s="1"/>
  <c r="BP259" i="1" s="1"/>
  <c r="G261" i="11" s="1"/>
  <c r="I261" i="11" s="1"/>
  <c r="BM263" i="1"/>
  <c r="BO263" i="1" s="1"/>
  <c r="BP263" i="1" s="1"/>
  <c r="G265" i="11" s="1"/>
  <c r="I265" i="11" s="1"/>
  <c r="BM267" i="1"/>
  <c r="BM271" i="1"/>
  <c r="BO271" i="1" s="1"/>
  <c r="BP271" i="1" s="1"/>
  <c r="G273" i="11" s="1"/>
  <c r="I273" i="11" s="1"/>
  <c r="BM275" i="1"/>
  <c r="BO275" i="1" s="1"/>
  <c r="BP275" i="1" s="1"/>
  <c r="G277" i="11" s="1"/>
  <c r="I277" i="11" s="1"/>
  <c r="BM279" i="1"/>
  <c r="BO279" i="1" s="1"/>
  <c r="BP279" i="1" s="1"/>
  <c r="G281" i="11" s="1"/>
  <c r="I281" i="11" s="1"/>
  <c r="BM283" i="1"/>
  <c r="BM287" i="1"/>
  <c r="BM291" i="1"/>
  <c r="BO291" i="1" s="1"/>
  <c r="BP291" i="1" s="1"/>
  <c r="G293" i="11" s="1"/>
  <c r="I293" i="11" s="1"/>
  <c r="BM295" i="1"/>
  <c r="BO295" i="1" s="1"/>
  <c r="BP295" i="1" s="1"/>
  <c r="G297" i="11" s="1"/>
  <c r="I297" i="11" s="1"/>
  <c r="BM299" i="1"/>
  <c r="BM303" i="1"/>
  <c r="BM307" i="1"/>
  <c r="BO307" i="1" s="1"/>
  <c r="BP307" i="1" s="1"/>
  <c r="G309" i="11" s="1"/>
  <c r="I309" i="11" s="1"/>
  <c r="BM311" i="1"/>
  <c r="BO311" i="1" s="1"/>
  <c r="BP311" i="1" s="1"/>
  <c r="G313" i="11" s="1"/>
  <c r="I313" i="11" s="1"/>
  <c r="BM315" i="1"/>
  <c r="BM319" i="1"/>
  <c r="BM323" i="1"/>
  <c r="BO323" i="1" s="1"/>
  <c r="BP323" i="1" s="1"/>
  <c r="G325" i="11" s="1"/>
  <c r="I325" i="11" s="1"/>
  <c r="BM327" i="1"/>
  <c r="BO327" i="1" s="1"/>
  <c r="BP327" i="1" s="1"/>
  <c r="G329" i="11" s="1"/>
  <c r="I329" i="11" s="1"/>
  <c r="BM331" i="1"/>
  <c r="BM335" i="1"/>
  <c r="BO335" i="1" s="1"/>
  <c r="BP335" i="1" s="1"/>
  <c r="G337" i="11" s="1"/>
  <c r="I337" i="11" s="1"/>
  <c r="BM339" i="1"/>
  <c r="BO339" i="1" s="1"/>
  <c r="BP339" i="1" s="1"/>
  <c r="G341" i="11" s="1"/>
  <c r="I341" i="11" s="1"/>
  <c r="BM343" i="1"/>
  <c r="BO343" i="1" s="1"/>
  <c r="BP343" i="1" s="1"/>
  <c r="G345" i="11" s="1"/>
  <c r="I345" i="11" s="1"/>
  <c r="BM347" i="1"/>
  <c r="BM351" i="1"/>
  <c r="BO351" i="1" s="1"/>
  <c r="BP351" i="1" s="1"/>
  <c r="G353" i="11" s="1"/>
  <c r="I353" i="11" s="1"/>
  <c r="BM355" i="1"/>
  <c r="BO355" i="1" s="1"/>
  <c r="BP355" i="1" s="1"/>
  <c r="G357" i="11" s="1"/>
  <c r="I357" i="11" s="1"/>
  <c r="BM359" i="1"/>
  <c r="BO359" i="1" s="1"/>
  <c r="BP359" i="1" s="1"/>
  <c r="G361" i="11" s="1"/>
  <c r="I361" i="11" s="1"/>
  <c r="BM363" i="1"/>
  <c r="BM367" i="1"/>
  <c r="BO367" i="1" s="1"/>
  <c r="BM371" i="1"/>
  <c r="BO371" i="1" s="1"/>
  <c r="BX371" i="1" s="1"/>
  <c r="BM375" i="1"/>
  <c r="BO375" i="1" s="1"/>
  <c r="BM379" i="1"/>
  <c r="BM383" i="1"/>
  <c r="BM387" i="1"/>
  <c r="BO387" i="1" s="1"/>
  <c r="BP387" i="1" s="1"/>
  <c r="G389" i="11" s="1"/>
  <c r="I389" i="11" s="1"/>
  <c r="BM391" i="1"/>
  <c r="BO391" i="1" s="1"/>
  <c r="BX391" i="1" s="1"/>
  <c r="BM395" i="1"/>
  <c r="BM399" i="1"/>
  <c r="BM403" i="1"/>
  <c r="BO403" i="1" s="1"/>
  <c r="BX403" i="1" s="1"/>
  <c r="BM407" i="1"/>
  <c r="BO407" i="1" s="1"/>
  <c r="BX407" i="1" s="1"/>
  <c r="BM411" i="1"/>
  <c r="BM415" i="1"/>
  <c r="BM419" i="1"/>
  <c r="BO419" i="1" s="1"/>
  <c r="BP419" i="1" s="1"/>
  <c r="G421" i="11" s="1"/>
  <c r="I421" i="11" s="1"/>
  <c r="BM423" i="1"/>
  <c r="BO423" i="1" s="1"/>
  <c r="BX423" i="1" s="1"/>
  <c r="BM427" i="1"/>
  <c r="BM431" i="1"/>
  <c r="BO431" i="1" s="1"/>
  <c r="BX431" i="1" s="1"/>
  <c r="BM435" i="1"/>
  <c r="BO435" i="1" s="1"/>
  <c r="BX435" i="1" s="1"/>
  <c r="BM439" i="1"/>
  <c r="BM443" i="1"/>
  <c r="BM447" i="1"/>
  <c r="BM7" i="1"/>
  <c r="F9" i="11" s="1"/>
  <c r="O9" i="11" s="1"/>
  <c r="AA2" i="7"/>
  <c r="AE469" i="21"/>
  <c r="BH7" i="1"/>
  <c r="T6" i="19" s="1"/>
  <c r="AQ7" i="1"/>
  <c r="C6" i="26" s="1"/>
  <c r="L54" i="2"/>
  <c r="N144" i="11"/>
  <c r="F144" i="11"/>
  <c r="O144" i="11" s="1"/>
  <c r="N148" i="11"/>
  <c r="F148" i="11"/>
  <c r="N152" i="11"/>
  <c r="F152" i="11"/>
  <c r="O152" i="11" s="1"/>
  <c r="N156" i="11"/>
  <c r="F156" i="11"/>
  <c r="N160" i="11"/>
  <c r="F160" i="11"/>
  <c r="O160" i="11" s="1"/>
  <c r="N164" i="11"/>
  <c r="F164" i="11"/>
  <c r="N168" i="11"/>
  <c r="F168" i="11"/>
  <c r="O168" i="11" s="1"/>
  <c r="N172" i="11"/>
  <c r="F172" i="11"/>
  <c r="N176" i="11"/>
  <c r="F176" i="11"/>
  <c r="O176" i="11" s="1"/>
  <c r="N180" i="11"/>
  <c r="F180" i="11"/>
  <c r="O180" i="11" s="1"/>
  <c r="N184" i="11"/>
  <c r="F184" i="11"/>
  <c r="O184" i="11" s="1"/>
  <c r="N188" i="11"/>
  <c r="F188" i="11"/>
  <c r="O188" i="11" s="1"/>
  <c r="N192" i="11"/>
  <c r="F192" i="11"/>
  <c r="O192" i="11" s="1"/>
  <c r="N196" i="11"/>
  <c r="F196" i="11"/>
  <c r="O196" i="11" s="1"/>
  <c r="N200" i="11"/>
  <c r="F200" i="11"/>
  <c r="O200" i="11" s="1"/>
  <c r="N204" i="11"/>
  <c r="F204" i="11"/>
  <c r="O204" i="11" s="1"/>
  <c r="N208" i="11"/>
  <c r="F208" i="11"/>
  <c r="O208" i="11" s="1"/>
  <c r="N212" i="11"/>
  <c r="F212" i="11"/>
  <c r="O212" i="11" s="1"/>
  <c r="N216" i="11"/>
  <c r="F216" i="11"/>
  <c r="O216" i="11" s="1"/>
  <c r="N220" i="11"/>
  <c r="F220" i="11"/>
  <c r="O220" i="11" s="1"/>
  <c r="N224" i="11"/>
  <c r="F224" i="11"/>
  <c r="O224" i="11" s="1"/>
  <c r="N228" i="11"/>
  <c r="F228" i="11"/>
  <c r="O228" i="11" s="1"/>
  <c r="N232" i="11"/>
  <c r="F232" i="11"/>
  <c r="O232" i="11" s="1"/>
  <c r="N236" i="11"/>
  <c r="F236" i="11"/>
  <c r="O236" i="11" s="1"/>
  <c r="N240" i="11"/>
  <c r="F240" i="11"/>
  <c r="O240" i="11" s="1"/>
  <c r="N244" i="11"/>
  <c r="F244" i="11"/>
  <c r="O244" i="11" s="1"/>
  <c r="N248" i="11"/>
  <c r="F248" i="11"/>
  <c r="O248" i="11" s="1"/>
  <c r="N252" i="11"/>
  <c r="F252" i="11"/>
  <c r="N256" i="11"/>
  <c r="F256" i="11"/>
  <c r="O256" i="11" s="1"/>
  <c r="N260" i="11"/>
  <c r="F260" i="11"/>
  <c r="N264" i="11"/>
  <c r="F264" i="11"/>
  <c r="O264" i="11" s="1"/>
  <c r="N268" i="11"/>
  <c r="F268" i="11"/>
  <c r="N272" i="11"/>
  <c r="F272" i="11"/>
  <c r="O272" i="11" s="1"/>
  <c r="N276" i="11"/>
  <c r="F276" i="11"/>
  <c r="N280" i="11"/>
  <c r="F280" i="11"/>
  <c r="O280" i="11" s="1"/>
  <c r="N284" i="11"/>
  <c r="F284" i="11"/>
  <c r="N288" i="11"/>
  <c r="F288" i="11"/>
  <c r="O288" i="11" s="1"/>
  <c r="N292" i="11"/>
  <c r="F292" i="11"/>
  <c r="N296" i="11"/>
  <c r="F296" i="11"/>
  <c r="O296" i="11" s="1"/>
  <c r="N300" i="11"/>
  <c r="F300" i="11"/>
  <c r="N304" i="11"/>
  <c r="F304" i="11"/>
  <c r="O304" i="11" s="1"/>
  <c r="N308" i="11"/>
  <c r="F308" i="11"/>
  <c r="N312" i="11"/>
  <c r="F312" i="11"/>
  <c r="O312" i="11" s="1"/>
  <c r="N316" i="11"/>
  <c r="F316" i="11"/>
  <c r="N320" i="11"/>
  <c r="F320" i="11"/>
  <c r="O320" i="11" s="1"/>
  <c r="N324" i="11"/>
  <c r="F324" i="11"/>
  <c r="N328" i="11"/>
  <c r="F328" i="11"/>
  <c r="O328" i="11" s="1"/>
  <c r="N332" i="11"/>
  <c r="F332" i="11"/>
  <c r="N336" i="11"/>
  <c r="F336" i="11"/>
  <c r="O336" i="11" s="1"/>
  <c r="N340" i="11"/>
  <c r="F340" i="11"/>
  <c r="O340" i="11" s="1"/>
  <c r="N344" i="11"/>
  <c r="F344" i="11"/>
  <c r="O344" i="11" s="1"/>
  <c r="N348" i="11"/>
  <c r="F348" i="11"/>
  <c r="O348" i="11" s="1"/>
  <c r="N352" i="11"/>
  <c r="F352" i="11"/>
  <c r="O352" i="11" s="1"/>
  <c r="N356" i="11"/>
  <c r="F356" i="11"/>
  <c r="O356" i="11" s="1"/>
  <c r="N360" i="11"/>
  <c r="F360" i="11"/>
  <c r="O360" i="11" s="1"/>
  <c r="N364" i="11"/>
  <c r="F364" i="11"/>
  <c r="O364" i="11" s="1"/>
  <c r="N368" i="11"/>
  <c r="F368" i="11"/>
  <c r="O368" i="11" s="1"/>
  <c r="N372" i="11"/>
  <c r="F372" i="11"/>
  <c r="O372" i="11" s="1"/>
  <c r="N376" i="11"/>
  <c r="F376" i="11"/>
  <c r="O376" i="11" s="1"/>
  <c r="N380" i="11"/>
  <c r="F380" i="11"/>
  <c r="O380" i="11" s="1"/>
  <c r="N384" i="11"/>
  <c r="F384" i="11"/>
  <c r="O384" i="11" s="1"/>
  <c r="N388" i="11"/>
  <c r="F388" i="11"/>
  <c r="N392" i="11"/>
  <c r="F392" i="11"/>
  <c r="O392" i="11" s="1"/>
  <c r="N396" i="11"/>
  <c r="F396" i="11"/>
  <c r="N400" i="11"/>
  <c r="F400" i="11"/>
  <c r="O400" i="11" s="1"/>
  <c r="N404" i="11"/>
  <c r="F404" i="11"/>
  <c r="N408" i="11"/>
  <c r="F408" i="11"/>
  <c r="O408" i="11" s="1"/>
  <c r="N412" i="11"/>
  <c r="F412" i="11"/>
  <c r="N416" i="11"/>
  <c r="F416" i="11"/>
  <c r="N420" i="11"/>
  <c r="F420" i="11"/>
  <c r="N424" i="11"/>
  <c r="F424" i="11"/>
  <c r="O424" i="11" s="1"/>
  <c r="N428" i="11"/>
  <c r="F428" i="11"/>
  <c r="N432" i="11"/>
  <c r="F432" i="11"/>
  <c r="O432" i="11" s="1"/>
  <c r="N145" i="11"/>
  <c r="F145" i="11"/>
  <c r="O145" i="11" s="1"/>
  <c r="N149" i="11"/>
  <c r="F149" i="11"/>
  <c r="O149" i="11" s="1"/>
  <c r="N153" i="11"/>
  <c r="F153" i="11"/>
  <c r="N157" i="11"/>
  <c r="F157" i="11"/>
  <c r="O157" i="11" s="1"/>
  <c r="N161" i="11"/>
  <c r="F161" i="11"/>
  <c r="O161" i="11" s="1"/>
  <c r="N165" i="11"/>
  <c r="F165" i="11"/>
  <c r="O165" i="11" s="1"/>
  <c r="N169" i="11"/>
  <c r="F169" i="11"/>
  <c r="O169" i="11" s="1"/>
  <c r="N173" i="11"/>
  <c r="F173" i="11"/>
  <c r="O173" i="11" s="1"/>
  <c r="N177" i="11"/>
  <c r="F177" i="11"/>
  <c r="O177" i="11" s="1"/>
  <c r="N181" i="11"/>
  <c r="F181" i="11"/>
  <c r="O181" i="11" s="1"/>
  <c r="N185" i="11"/>
  <c r="F185" i="11"/>
  <c r="O185" i="11" s="1"/>
  <c r="N189" i="11"/>
  <c r="F189" i="11"/>
  <c r="O189" i="11" s="1"/>
  <c r="N193" i="11"/>
  <c r="F193" i="11"/>
  <c r="O193" i="11" s="1"/>
  <c r="N197" i="11"/>
  <c r="F197" i="11"/>
  <c r="O197" i="11" s="1"/>
  <c r="N201" i="11"/>
  <c r="F201" i="11"/>
  <c r="O201" i="11" s="1"/>
  <c r="N205" i="11"/>
  <c r="F205" i="11"/>
  <c r="O205" i="11" s="1"/>
  <c r="N209" i="11"/>
  <c r="F209" i="11"/>
  <c r="O209" i="11" s="1"/>
  <c r="N213" i="11"/>
  <c r="F213" i="11"/>
  <c r="O213" i="11" s="1"/>
  <c r="N217" i="11"/>
  <c r="F217" i="11"/>
  <c r="O217" i="11" s="1"/>
  <c r="N221" i="11"/>
  <c r="F221" i="11"/>
  <c r="O221" i="11" s="1"/>
  <c r="N225" i="11"/>
  <c r="F225" i="11"/>
  <c r="O225" i="11" s="1"/>
  <c r="N229" i="11"/>
  <c r="F229" i="11"/>
  <c r="O229" i="11" s="1"/>
  <c r="N233" i="11"/>
  <c r="F233" i="11"/>
  <c r="O233" i="11" s="1"/>
  <c r="N237" i="11"/>
  <c r="F237" i="11"/>
  <c r="O237" i="11" s="1"/>
  <c r="N241" i="11"/>
  <c r="F241" i="11"/>
  <c r="O241" i="11" s="1"/>
  <c r="N245" i="11"/>
  <c r="F245" i="11"/>
  <c r="O245" i="11" s="1"/>
  <c r="N249" i="11"/>
  <c r="F249" i="11"/>
  <c r="O249" i="11" s="1"/>
  <c r="N253" i="11"/>
  <c r="F253" i="11"/>
  <c r="O253" i="11" s="1"/>
  <c r="N257" i="11"/>
  <c r="F257" i="11"/>
  <c r="N261" i="11"/>
  <c r="F261" i="11"/>
  <c r="O261" i="11" s="1"/>
  <c r="N265" i="11"/>
  <c r="F265" i="11"/>
  <c r="N269" i="11"/>
  <c r="F269" i="11"/>
  <c r="O269" i="11" s="1"/>
  <c r="N273" i="11"/>
  <c r="F273" i="11"/>
  <c r="N277" i="11"/>
  <c r="F277" i="11"/>
  <c r="O277" i="11" s="1"/>
  <c r="N281" i="11"/>
  <c r="F281" i="11"/>
  <c r="N285" i="11"/>
  <c r="F285" i="11"/>
  <c r="O285" i="11" s="1"/>
  <c r="N289" i="11"/>
  <c r="F289" i="11"/>
  <c r="N293" i="11"/>
  <c r="F293" i="11"/>
  <c r="O293" i="11" s="1"/>
  <c r="N297" i="11"/>
  <c r="F297" i="11"/>
  <c r="N301" i="11"/>
  <c r="F301" i="11"/>
  <c r="O301" i="11" s="1"/>
  <c r="N305" i="11"/>
  <c r="F305" i="11"/>
  <c r="N309" i="11"/>
  <c r="F309" i="11"/>
  <c r="O309" i="11" s="1"/>
  <c r="N313" i="11"/>
  <c r="F313" i="11"/>
  <c r="N317" i="11"/>
  <c r="F317" i="11"/>
  <c r="O317" i="11" s="1"/>
  <c r="N321" i="11"/>
  <c r="F321" i="11"/>
  <c r="N325" i="11"/>
  <c r="F325" i="11"/>
  <c r="O325" i="11" s="1"/>
  <c r="N329" i="11"/>
  <c r="F329" i="11"/>
  <c r="N333" i="11"/>
  <c r="F333" i="11"/>
  <c r="O333" i="11" s="1"/>
  <c r="N337" i="11"/>
  <c r="F337" i="11"/>
  <c r="O337" i="11" s="1"/>
  <c r="N341" i="11"/>
  <c r="F341" i="11"/>
  <c r="O341" i="11" s="1"/>
  <c r="N345" i="11"/>
  <c r="F345" i="11"/>
  <c r="O345" i="11" s="1"/>
  <c r="N349" i="11"/>
  <c r="F349" i="11"/>
  <c r="O349" i="11" s="1"/>
  <c r="N353" i="11"/>
  <c r="F353" i="11"/>
  <c r="O353" i="11" s="1"/>
  <c r="N357" i="11"/>
  <c r="F357" i="11"/>
  <c r="O357" i="11" s="1"/>
  <c r="N361" i="11"/>
  <c r="F361" i="11"/>
  <c r="O361" i="11" s="1"/>
  <c r="N365" i="11"/>
  <c r="F365" i="11"/>
  <c r="O365" i="11" s="1"/>
  <c r="N369" i="11"/>
  <c r="F369" i="11"/>
  <c r="O369" i="11" s="1"/>
  <c r="N373" i="11"/>
  <c r="F373" i="11"/>
  <c r="O373" i="11" s="1"/>
  <c r="N377" i="11"/>
  <c r="F377" i="11"/>
  <c r="O377" i="11" s="1"/>
  <c r="N381" i="11"/>
  <c r="F381" i="11"/>
  <c r="O381" i="11" s="1"/>
  <c r="N385" i="11"/>
  <c r="F385" i="11"/>
  <c r="N389" i="11"/>
  <c r="F389" i="11"/>
  <c r="O389" i="11" s="1"/>
  <c r="N393" i="11"/>
  <c r="F393" i="11"/>
  <c r="N397" i="11"/>
  <c r="F397" i="11"/>
  <c r="O397" i="11" s="1"/>
  <c r="N401" i="11"/>
  <c r="F401" i="11"/>
  <c r="N405" i="11"/>
  <c r="F405" i="11"/>
  <c r="O405" i="11" s="1"/>
  <c r="N409" i="11"/>
  <c r="F409" i="11"/>
  <c r="N413" i="11"/>
  <c r="F413" i="11"/>
  <c r="O413" i="11" s="1"/>
  <c r="N417" i="11"/>
  <c r="F417" i="11"/>
  <c r="N421" i="11"/>
  <c r="F421" i="11"/>
  <c r="O421" i="11" s="1"/>
  <c r="N425" i="11"/>
  <c r="F425" i="11"/>
  <c r="N429" i="11"/>
  <c r="F429" i="11"/>
  <c r="O429" i="11" s="1"/>
  <c r="N146" i="11"/>
  <c r="F146" i="11"/>
  <c r="N150" i="11"/>
  <c r="F150" i="11"/>
  <c r="O150" i="11" s="1"/>
  <c r="N154" i="11"/>
  <c r="F154" i="11"/>
  <c r="N158" i="11"/>
  <c r="F158" i="11"/>
  <c r="O158" i="11" s="1"/>
  <c r="N162" i="11"/>
  <c r="F162" i="11"/>
  <c r="N166" i="11"/>
  <c r="F166" i="11"/>
  <c r="O166" i="11" s="1"/>
  <c r="N170" i="11"/>
  <c r="F170" i="11"/>
  <c r="N174" i="11"/>
  <c r="F174" i="11"/>
  <c r="O174" i="11" s="1"/>
  <c r="N178" i="11"/>
  <c r="F178" i="11"/>
  <c r="O178" i="11" s="1"/>
  <c r="N182" i="11"/>
  <c r="F182" i="11"/>
  <c r="O182" i="11" s="1"/>
  <c r="N186" i="11"/>
  <c r="F186" i="11"/>
  <c r="N190" i="11"/>
  <c r="F190" i="11"/>
  <c r="O190" i="11" s="1"/>
  <c r="N194" i="11"/>
  <c r="F194" i="11"/>
  <c r="O194" i="11" s="1"/>
  <c r="N198" i="11"/>
  <c r="F198" i="11"/>
  <c r="O198" i="11" s="1"/>
  <c r="N202" i="11"/>
  <c r="F202" i="11"/>
  <c r="O202" i="11" s="1"/>
  <c r="N206" i="11"/>
  <c r="F206" i="11"/>
  <c r="O206" i="11" s="1"/>
  <c r="N210" i="11"/>
  <c r="F210" i="11"/>
  <c r="O210" i="11" s="1"/>
  <c r="N214" i="11"/>
  <c r="F214" i="11"/>
  <c r="O214" i="11" s="1"/>
  <c r="N218" i="11"/>
  <c r="F218" i="11"/>
  <c r="O218" i="11" s="1"/>
  <c r="N222" i="11"/>
  <c r="F222" i="11"/>
  <c r="O222" i="11" s="1"/>
  <c r="N226" i="11"/>
  <c r="F226" i="11"/>
  <c r="O226" i="11" s="1"/>
  <c r="N230" i="11"/>
  <c r="F230" i="11"/>
  <c r="O230" i="11" s="1"/>
  <c r="N234" i="11"/>
  <c r="F234" i="11"/>
  <c r="O234" i="11" s="1"/>
  <c r="N238" i="11"/>
  <c r="F238" i="11"/>
  <c r="O238" i="11" s="1"/>
  <c r="N242" i="11"/>
  <c r="F242" i="11"/>
  <c r="O242" i="11" s="1"/>
  <c r="N246" i="11"/>
  <c r="F246" i="11"/>
  <c r="O246" i="11" s="1"/>
  <c r="N250" i="11"/>
  <c r="F250" i="11"/>
  <c r="O250" i="11" s="1"/>
  <c r="N254" i="11"/>
  <c r="F254" i="11"/>
  <c r="O254" i="11" s="1"/>
  <c r="N258" i="11"/>
  <c r="F258" i="11"/>
  <c r="N262" i="11"/>
  <c r="F262" i="11"/>
  <c r="O262" i="11" s="1"/>
  <c r="N266" i="11"/>
  <c r="F266" i="11"/>
  <c r="O266" i="11" s="1"/>
  <c r="N270" i="11"/>
  <c r="F270" i="11"/>
  <c r="O270" i="11" s="1"/>
  <c r="N274" i="11"/>
  <c r="F274" i="11"/>
  <c r="O274" i="11" s="1"/>
  <c r="N278" i="11"/>
  <c r="F278" i="11"/>
  <c r="O278" i="11" s="1"/>
  <c r="N282" i="11"/>
  <c r="F282" i="11"/>
  <c r="N286" i="11"/>
  <c r="F286" i="11"/>
  <c r="O286" i="11" s="1"/>
  <c r="N290" i="11"/>
  <c r="F290" i="11"/>
  <c r="O290" i="11" s="1"/>
  <c r="N294" i="11"/>
  <c r="F294" i="11"/>
  <c r="O294" i="11" s="1"/>
  <c r="N298" i="11"/>
  <c r="F298" i="11"/>
  <c r="N302" i="11"/>
  <c r="F302" i="11"/>
  <c r="O302" i="11" s="1"/>
  <c r="N306" i="11"/>
  <c r="F306" i="11"/>
  <c r="N310" i="11"/>
  <c r="F310" i="11"/>
  <c r="O310" i="11" s="1"/>
  <c r="N314" i="11"/>
  <c r="F314" i="11"/>
  <c r="N318" i="11"/>
  <c r="F318" i="11"/>
  <c r="O318" i="11" s="1"/>
  <c r="N322" i="11"/>
  <c r="F322" i="11"/>
  <c r="N326" i="11"/>
  <c r="F326" i="11"/>
  <c r="O326" i="11" s="1"/>
  <c r="N330" i="11"/>
  <c r="F330" i="11"/>
  <c r="O330" i="11" s="1"/>
  <c r="N334" i="11"/>
  <c r="F334" i="11"/>
  <c r="O334" i="11" s="1"/>
  <c r="N338" i="11"/>
  <c r="F338" i="11"/>
  <c r="O338" i="11" s="1"/>
  <c r="N342" i="11"/>
  <c r="F342" i="11"/>
  <c r="O342" i="11" s="1"/>
  <c r="N346" i="11"/>
  <c r="F346" i="11"/>
  <c r="O346" i="11" s="1"/>
  <c r="N350" i="11"/>
  <c r="F350" i="11"/>
  <c r="O350" i="11" s="1"/>
  <c r="N354" i="11"/>
  <c r="F354" i="11"/>
  <c r="O354" i="11" s="1"/>
  <c r="N358" i="11"/>
  <c r="F358" i="11"/>
  <c r="O358" i="11" s="1"/>
  <c r="N362" i="11"/>
  <c r="F362" i="11"/>
  <c r="O362" i="11" s="1"/>
  <c r="N366" i="11"/>
  <c r="F366" i="11"/>
  <c r="O366" i="11" s="1"/>
  <c r="N370" i="11"/>
  <c r="F370" i="11"/>
  <c r="O370" i="11" s="1"/>
  <c r="N374" i="11"/>
  <c r="F374" i="11"/>
  <c r="O374" i="11" s="1"/>
  <c r="N378" i="11"/>
  <c r="F378" i="11"/>
  <c r="O378" i="11" s="1"/>
  <c r="N382" i="11"/>
  <c r="F382" i="11"/>
  <c r="O382" i="11" s="1"/>
  <c r="N386" i="11"/>
  <c r="F386" i="11"/>
  <c r="O386" i="11" s="1"/>
  <c r="N390" i="11"/>
  <c r="F390" i="11"/>
  <c r="O390" i="11" s="1"/>
  <c r="N394" i="11"/>
  <c r="F394" i="11"/>
  <c r="O394" i="11" s="1"/>
  <c r="N398" i="11"/>
  <c r="F398" i="11"/>
  <c r="O398" i="11" s="1"/>
  <c r="N402" i="11"/>
  <c r="F402" i="11"/>
  <c r="O402" i="11" s="1"/>
  <c r="N406" i="11"/>
  <c r="F406" i="11"/>
  <c r="O406" i="11" s="1"/>
  <c r="N410" i="11"/>
  <c r="F410" i="11"/>
  <c r="O410" i="11" s="1"/>
  <c r="N414" i="11"/>
  <c r="F414" i="11"/>
  <c r="O414" i="11" s="1"/>
  <c r="N418" i="11"/>
  <c r="F418" i="11"/>
  <c r="O418" i="11" s="1"/>
  <c r="N422" i="11"/>
  <c r="F422" i="11"/>
  <c r="O422" i="11" s="1"/>
  <c r="N426" i="11"/>
  <c r="F426" i="11"/>
  <c r="O426" i="11" s="1"/>
  <c r="N430" i="11"/>
  <c r="F430" i="11"/>
  <c r="O430" i="11" s="1"/>
  <c r="N143" i="11"/>
  <c r="F143" i="11"/>
  <c r="O143" i="11" s="1"/>
  <c r="N147" i="11"/>
  <c r="F147" i="11"/>
  <c r="O147" i="11" s="1"/>
  <c r="N151" i="11"/>
  <c r="F151" i="11"/>
  <c r="O151" i="11" s="1"/>
  <c r="N155" i="11"/>
  <c r="F155" i="11"/>
  <c r="O155" i="11" s="1"/>
  <c r="N159" i="11"/>
  <c r="F159" i="11"/>
  <c r="O159" i="11" s="1"/>
  <c r="N163" i="11"/>
  <c r="F163" i="11"/>
  <c r="O163" i="11" s="1"/>
  <c r="N167" i="11"/>
  <c r="F167" i="11"/>
  <c r="O167" i="11" s="1"/>
  <c r="N171" i="11"/>
  <c r="F171" i="11"/>
  <c r="O171" i="11" s="1"/>
  <c r="N175" i="11"/>
  <c r="F175" i="11"/>
  <c r="O175" i="11" s="1"/>
  <c r="N179" i="11"/>
  <c r="F179" i="11"/>
  <c r="O179" i="11" s="1"/>
  <c r="N183" i="11"/>
  <c r="F183" i="11"/>
  <c r="O183" i="11" s="1"/>
  <c r="N187" i="11"/>
  <c r="F187" i="11"/>
  <c r="O187" i="11" s="1"/>
  <c r="N191" i="11"/>
  <c r="F191" i="11"/>
  <c r="O191" i="11" s="1"/>
  <c r="N195" i="11"/>
  <c r="F195" i="11"/>
  <c r="O195" i="11" s="1"/>
  <c r="N199" i="11"/>
  <c r="F199" i="11"/>
  <c r="O199" i="11" s="1"/>
  <c r="N203" i="11"/>
  <c r="F203" i="11"/>
  <c r="O203" i="11" s="1"/>
  <c r="N207" i="11"/>
  <c r="F207" i="11"/>
  <c r="O207" i="11" s="1"/>
  <c r="N211" i="11"/>
  <c r="F211" i="11"/>
  <c r="O211" i="11" s="1"/>
  <c r="N215" i="11"/>
  <c r="F215" i="11"/>
  <c r="O215" i="11" s="1"/>
  <c r="N219" i="11"/>
  <c r="F219" i="11"/>
  <c r="O219" i="11" s="1"/>
  <c r="N223" i="11"/>
  <c r="F223" i="11"/>
  <c r="O223" i="11" s="1"/>
  <c r="N227" i="11"/>
  <c r="F227" i="11"/>
  <c r="O227" i="11" s="1"/>
  <c r="N231" i="11"/>
  <c r="F231" i="11"/>
  <c r="O231" i="11" s="1"/>
  <c r="N235" i="11"/>
  <c r="F235" i="11"/>
  <c r="O235" i="11" s="1"/>
  <c r="N239" i="11"/>
  <c r="F239" i="11"/>
  <c r="O239" i="11" s="1"/>
  <c r="N243" i="11"/>
  <c r="F243" i="11"/>
  <c r="O243" i="11" s="1"/>
  <c r="N247" i="11"/>
  <c r="F247" i="11"/>
  <c r="O247" i="11" s="1"/>
  <c r="N251" i="11"/>
  <c r="F251" i="11"/>
  <c r="O251" i="11" s="1"/>
  <c r="N255" i="11"/>
  <c r="F255" i="11"/>
  <c r="O255" i="11" s="1"/>
  <c r="N259" i="11"/>
  <c r="F259" i="11"/>
  <c r="O259" i="11" s="1"/>
  <c r="N263" i="11"/>
  <c r="F263" i="11"/>
  <c r="O263" i="11" s="1"/>
  <c r="N267" i="11"/>
  <c r="F267" i="11"/>
  <c r="O267" i="11" s="1"/>
  <c r="N271" i="11"/>
  <c r="F271" i="11"/>
  <c r="O271" i="11" s="1"/>
  <c r="N275" i="11"/>
  <c r="F275" i="11"/>
  <c r="O275" i="11" s="1"/>
  <c r="N279" i="11"/>
  <c r="F279" i="11"/>
  <c r="O279" i="11" s="1"/>
  <c r="N283" i="11"/>
  <c r="F283" i="11"/>
  <c r="O283" i="11" s="1"/>
  <c r="N287" i="11"/>
  <c r="F287" i="11"/>
  <c r="O287" i="11" s="1"/>
  <c r="N291" i="11"/>
  <c r="F291" i="11"/>
  <c r="O291" i="11" s="1"/>
  <c r="N295" i="11"/>
  <c r="F295" i="11"/>
  <c r="O295" i="11" s="1"/>
  <c r="N299" i="11"/>
  <c r="F299" i="11"/>
  <c r="O299" i="11" s="1"/>
  <c r="N303" i="11"/>
  <c r="F303" i="11"/>
  <c r="O303" i="11" s="1"/>
  <c r="N307" i="11"/>
  <c r="F307" i="11"/>
  <c r="O307" i="11" s="1"/>
  <c r="N311" i="11"/>
  <c r="F311" i="11"/>
  <c r="O311" i="11" s="1"/>
  <c r="N315" i="11"/>
  <c r="F315" i="11"/>
  <c r="O315" i="11" s="1"/>
  <c r="N319" i="11"/>
  <c r="F319" i="11"/>
  <c r="O319" i="11" s="1"/>
  <c r="N323" i="11"/>
  <c r="F323" i="11"/>
  <c r="O323" i="11" s="1"/>
  <c r="N327" i="11"/>
  <c r="F327" i="11"/>
  <c r="O327" i="11" s="1"/>
  <c r="N331" i="11"/>
  <c r="F331" i="11"/>
  <c r="O331" i="11" s="1"/>
  <c r="N335" i="11"/>
  <c r="F335" i="11"/>
  <c r="O335" i="11" s="1"/>
  <c r="N339" i="11"/>
  <c r="F339" i="11"/>
  <c r="O339" i="11" s="1"/>
  <c r="N343" i="11"/>
  <c r="F343" i="11"/>
  <c r="O343" i="11" s="1"/>
  <c r="N347" i="11"/>
  <c r="F347" i="11"/>
  <c r="O347" i="11" s="1"/>
  <c r="N351" i="11"/>
  <c r="F351" i="11"/>
  <c r="O351" i="11" s="1"/>
  <c r="N355" i="11"/>
  <c r="F355" i="11"/>
  <c r="O355" i="11" s="1"/>
  <c r="N359" i="11"/>
  <c r="F359" i="11"/>
  <c r="O359" i="11" s="1"/>
  <c r="N363" i="11"/>
  <c r="F363" i="11"/>
  <c r="O363" i="11" s="1"/>
  <c r="N367" i="11"/>
  <c r="F367" i="11"/>
  <c r="O367" i="11" s="1"/>
  <c r="N371" i="11"/>
  <c r="F371" i="11"/>
  <c r="O371" i="11" s="1"/>
  <c r="N375" i="11"/>
  <c r="F375" i="11"/>
  <c r="O375" i="11" s="1"/>
  <c r="N379" i="11"/>
  <c r="F379" i="11"/>
  <c r="O379" i="11" s="1"/>
  <c r="N383" i="11"/>
  <c r="F383" i="11"/>
  <c r="O383" i="11" s="1"/>
  <c r="N387" i="11"/>
  <c r="F387" i="11"/>
  <c r="O387" i="11" s="1"/>
  <c r="N391" i="11"/>
  <c r="F391" i="11"/>
  <c r="O391" i="11" s="1"/>
  <c r="N395" i="11"/>
  <c r="F395" i="11"/>
  <c r="O395" i="11" s="1"/>
  <c r="N399" i="11"/>
  <c r="F399" i="11"/>
  <c r="O399" i="11" s="1"/>
  <c r="N403" i="11"/>
  <c r="F403" i="11"/>
  <c r="O403" i="11" s="1"/>
  <c r="N407" i="11"/>
  <c r="F407" i="11"/>
  <c r="O407" i="11" s="1"/>
  <c r="N411" i="11"/>
  <c r="F411" i="11"/>
  <c r="O411" i="11" s="1"/>
  <c r="N415" i="11"/>
  <c r="F415" i="11"/>
  <c r="O415" i="11" s="1"/>
  <c r="N419" i="11"/>
  <c r="F419" i="11"/>
  <c r="O419" i="11" s="1"/>
  <c r="N423" i="11"/>
  <c r="F423" i="11"/>
  <c r="O423" i="11" s="1"/>
  <c r="N427" i="11"/>
  <c r="F427" i="11"/>
  <c r="O427" i="11" s="1"/>
  <c r="N431" i="11"/>
  <c r="F431" i="11"/>
  <c r="O431" i="11" s="1"/>
  <c r="N44" i="11"/>
  <c r="F44" i="11"/>
  <c r="O44" i="11" s="1"/>
  <c r="N48" i="11"/>
  <c r="F48" i="11"/>
  <c r="O48" i="11" s="1"/>
  <c r="N52" i="11"/>
  <c r="F52" i="11"/>
  <c r="O52" i="11" s="1"/>
  <c r="N56" i="11"/>
  <c r="F56" i="11"/>
  <c r="O56" i="11" s="1"/>
  <c r="N60" i="11"/>
  <c r="F60" i="11"/>
  <c r="O60" i="11" s="1"/>
  <c r="N64" i="11"/>
  <c r="F64" i="11"/>
  <c r="O64" i="11" s="1"/>
  <c r="N68" i="11"/>
  <c r="F68" i="11"/>
  <c r="O68" i="11" s="1"/>
  <c r="N72" i="11"/>
  <c r="F72" i="11"/>
  <c r="O72" i="11" s="1"/>
  <c r="N76" i="11"/>
  <c r="F76" i="11"/>
  <c r="O76" i="11" s="1"/>
  <c r="N80" i="11"/>
  <c r="F80" i="11"/>
  <c r="O80" i="11" s="1"/>
  <c r="N84" i="11"/>
  <c r="F84" i="11"/>
  <c r="O84" i="11" s="1"/>
  <c r="N88" i="11"/>
  <c r="F88" i="11"/>
  <c r="N92" i="11"/>
  <c r="F92" i="11"/>
  <c r="O92" i="11" s="1"/>
  <c r="N96" i="11"/>
  <c r="F96" i="11"/>
  <c r="O96" i="11" s="1"/>
  <c r="N100" i="11"/>
  <c r="F100" i="11"/>
  <c r="O100" i="11" s="1"/>
  <c r="N104" i="11"/>
  <c r="F104" i="11"/>
  <c r="O104" i="11" s="1"/>
  <c r="N108" i="11"/>
  <c r="F108" i="11"/>
  <c r="O108" i="11" s="1"/>
  <c r="N112" i="11"/>
  <c r="F112" i="11"/>
  <c r="O112" i="11" s="1"/>
  <c r="N116" i="11"/>
  <c r="F116" i="11"/>
  <c r="O116" i="11" s="1"/>
  <c r="N120" i="11"/>
  <c r="F120" i="11"/>
  <c r="O120" i="11" s="1"/>
  <c r="N124" i="11"/>
  <c r="F124" i="11"/>
  <c r="O124" i="11" s="1"/>
  <c r="N128" i="11"/>
  <c r="F128" i="11"/>
  <c r="O128" i="11" s="1"/>
  <c r="N132" i="11"/>
  <c r="F132" i="11"/>
  <c r="N136" i="11"/>
  <c r="F136" i="11"/>
  <c r="O136" i="11" s="1"/>
  <c r="N140" i="11"/>
  <c r="F140" i="11"/>
  <c r="O140" i="11" s="1"/>
  <c r="N45" i="11"/>
  <c r="F45" i="11"/>
  <c r="O45" i="11" s="1"/>
  <c r="N49" i="11"/>
  <c r="F49" i="11"/>
  <c r="O49" i="11" s="1"/>
  <c r="N53" i="11"/>
  <c r="F53" i="11"/>
  <c r="O53" i="11" s="1"/>
  <c r="N57" i="11"/>
  <c r="F57" i="11"/>
  <c r="O57" i="11" s="1"/>
  <c r="N61" i="11"/>
  <c r="F61" i="11"/>
  <c r="O61" i="11" s="1"/>
  <c r="N65" i="11"/>
  <c r="F65" i="11"/>
  <c r="O65" i="11" s="1"/>
  <c r="N69" i="11"/>
  <c r="F69" i="11"/>
  <c r="O69" i="11" s="1"/>
  <c r="N73" i="11"/>
  <c r="F73" i="11"/>
  <c r="O73" i="11" s="1"/>
  <c r="N77" i="11"/>
  <c r="F77" i="11"/>
  <c r="O77" i="11" s="1"/>
  <c r="N81" i="11"/>
  <c r="F81" i="11"/>
  <c r="O81" i="11" s="1"/>
  <c r="N85" i="11"/>
  <c r="F85" i="11"/>
  <c r="O85" i="11" s="1"/>
  <c r="N89" i="11"/>
  <c r="F89" i="11"/>
  <c r="O89" i="11" s="1"/>
  <c r="N93" i="11"/>
  <c r="F93" i="11"/>
  <c r="O93" i="11" s="1"/>
  <c r="N97" i="11"/>
  <c r="F97" i="11"/>
  <c r="O97" i="11" s="1"/>
  <c r="N101" i="11"/>
  <c r="F101" i="11"/>
  <c r="O101" i="11" s="1"/>
  <c r="N105" i="11"/>
  <c r="F105" i="11"/>
  <c r="O105" i="11" s="1"/>
  <c r="N109" i="11"/>
  <c r="F109" i="11"/>
  <c r="O109" i="11" s="1"/>
  <c r="N113" i="11"/>
  <c r="F113" i="11"/>
  <c r="O113" i="11" s="1"/>
  <c r="N117" i="11"/>
  <c r="F117" i="11"/>
  <c r="O117" i="11" s="1"/>
  <c r="N121" i="11"/>
  <c r="F121" i="11"/>
  <c r="O121" i="11" s="1"/>
  <c r="N125" i="11"/>
  <c r="F125" i="11"/>
  <c r="O125" i="11" s="1"/>
  <c r="N129" i="11"/>
  <c r="F129" i="11"/>
  <c r="O129" i="11" s="1"/>
  <c r="N133" i="11"/>
  <c r="F133" i="11"/>
  <c r="O133" i="11" s="1"/>
  <c r="N137" i="11"/>
  <c r="F137" i="11"/>
  <c r="O137" i="11" s="1"/>
  <c r="N141" i="11"/>
  <c r="F141" i="11"/>
  <c r="O141" i="11" s="1"/>
  <c r="N46" i="11"/>
  <c r="F46" i="11"/>
  <c r="O46" i="11" s="1"/>
  <c r="N50" i="11"/>
  <c r="F50" i="11"/>
  <c r="O50" i="11" s="1"/>
  <c r="N54" i="11"/>
  <c r="F54" i="11"/>
  <c r="O54" i="11" s="1"/>
  <c r="N58" i="11"/>
  <c r="F58" i="11"/>
  <c r="O58" i="11" s="1"/>
  <c r="N62" i="11"/>
  <c r="F62" i="11"/>
  <c r="O62" i="11" s="1"/>
  <c r="N66" i="11"/>
  <c r="F66" i="11"/>
  <c r="O66" i="11" s="1"/>
  <c r="N70" i="11"/>
  <c r="F70" i="11"/>
  <c r="O70" i="11" s="1"/>
  <c r="N74" i="11"/>
  <c r="F74" i="11"/>
  <c r="O74" i="11" s="1"/>
  <c r="N78" i="11"/>
  <c r="F78" i="11"/>
  <c r="O78" i="11" s="1"/>
  <c r="N82" i="11"/>
  <c r="F82" i="11"/>
  <c r="O82" i="11" s="1"/>
  <c r="N86" i="11"/>
  <c r="F86" i="11"/>
  <c r="O86" i="11" s="1"/>
  <c r="N90" i="11"/>
  <c r="F90" i="11"/>
  <c r="O90" i="11" s="1"/>
  <c r="N94" i="11"/>
  <c r="F94" i="11"/>
  <c r="O94" i="11" s="1"/>
  <c r="N98" i="11"/>
  <c r="F98" i="11"/>
  <c r="O98" i="11" s="1"/>
  <c r="N102" i="11"/>
  <c r="F102" i="11"/>
  <c r="O102" i="11" s="1"/>
  <c r="N106" i="11"/>
  <c r="F106" i="11"/>
  <c r="O106" i="11" s="1"/>
  <c r="N110" i="11"/>
  <c r="F110" i="11"/>
  <c r="O110" i="11" s="1"/>
  <c r="N114" i="11"/>
  <c r="F114" i="11"/>
  <c r="O114" i="11" s="1"/>
  <c r="N118" i="11"/>
  <c r="F118" i="11"/>
  <c r="O118" i="11" s="1"/>
  <c r="N122" i="11"/>
  <c r="F122" i="11"/>
  <c r="O122" i="11" s="1"/>
  <c r="N126" i="11"/>
  <c r="F126" i="11"/>
  <c r="O126" i="11" s="1"/>
  <c r="N130" i="11"/>
  <c r="F130" i="11"/>
  <c r="O130" i="11" s="1"/>
  <c r="N134" i="11"/>
  <c r="F134" i="11"/>
  <c r="O134" i="11" s="1"/>
  <c r="N138" i="11"/>
  <c r="F138" i="11"/>
  <c r="O138" i="11" s="1"/>
  <c r="N142" i="11"/>
  <c r="F142" i="11"/>
  <c r="O142" i="11" s="1"/>
  <c r="N47" i="11"/>
  <c r="F47" i="11"/>
  <c r="N51" i="11"/>
  <c r="F51" i="11"/>
  <c r="O51" i="11" s="1"/>
  <c r="N55" i="11"/>
  <c r="F55" i="11"/>
  <c r="O55" i="11" s="1"/>
  <c r="N59" i="11"/>
  <c r="F59" i="11"/>
  <c r="O59" i="11" s="1"/>
  <c r="N63" i="11"/>
  <c r="F63" i="11"/>
  <c r="O63" i="11" s="1"/>
  <c r="N67" i="11"/>
  <c r="F67" i="11"/>
  <c r="O67" i="11" s="1"/>
  <c r="N71" i="11"/>
  <c r="F71" i="11"/>
  <c r="O71" i="11" s="1"/>
  <c r="N75" i="11"/>
  <c r="F75" i="11"/>
  <c r="O75" i="11" s="1"/>
  <c r="N79" i="11"/>
  <c r="F79" i="11"/>
  <c r="O79" i="11" s="1"/>
  <c r="N83" i="11"/>
  <c r="F83" i="11"/>
  <c r="O83" i="11" s="1"/>
  <c r="N87" i="11"/>
  <c r="F87" i="11"/>
  <c r="O87" i="11" s="1"/>
  <c r="N91" i="11"/>
  <c r="F91" i="11"/>
  <c r="O91" i="11" s="1"/>
  <c r="N95" i="11"/>
  <c r="F95" i="11"/>
  <c r="N99" i="11"/>
  <c r="F99" i="11"/>
  <c r="O99" i="11" s="1"/>
  <c r="N103" i="11"/>
  <c r="F103" i="11"/>
  <c r="O103" i="11" s="1"/>
  <c r="N107" i="11"/>
  <c r="F107" i="11"/>
  <c r="O107" i="11" s="1"/>
  <c r="N111" i="11"/>
  <c r="F111" i="11"/>
  <c r="O111" i="11" s="1"/>
  <c r="N115" i="11"/>
  <c r="F115" i="11"/>
  <c r="O115" i="11" s="1"/>
  <c r="N119" i="11"/>
  <c r="F119" i="11"/>
  <c r="N123" i="11"/>
  <c r="F123" i="11"/>
  <c r="O123" i="11" s="1"/>
  <c r="N127" i="11"/>
  <c r="F127" i="11"/>
  <c r="N131" i="11"/>
  <c r="F131" i="11"/>
  <c r="O131" i="11" s="1"/>
  <c r="N135" i="11"/>
  <c r="F135" i="11"/>
  <c r="O135" i="11" s="1"/>
  <c r="N139" i="11"/>
  <c r="F139" i="11"/>
  <c r="O139" i="11" s="1"/>
  <c r="AA29" i="21"/>
  <c r="G34" i="21" s="1"/>
  <c r="N9" i="11"/>
  <c r="N13" i="11"/>
  <c r="F13" i="11"/>
  <c r="O13" i="11" s="1"/>
  <c r="N17" i="11"/>
  <c r="N21" i="11"/>
  <c r="N24" i="11"/>
  <c r="F24" i="11"/>
  <c r="O24" i="11" s="1"/>
  <c r="N28" i="11"/>
  <c r="N32" i="11"/>
  <c r="F32" i="11"/>
  <c r="O32" i="11" s="1"/>
  <c r="N36" i="11"/>
  <c r="F36" i="11"/>
  <c r="O36" i="11" s="1"/>
  <c r="N40" i="11"/>
  <c r="F40" i="11"/>
  <c r="O40" i="11" s="1"/>
  <c r="N10" i="11"/>
  <c r="N14" i="11"/>
  <c r="F14" i="11"/>
  <c r="O14" i="11" s="1"/>
  <c r="N18" i="11"/>
  <c r="F18" i="11"/>
  <c r="O18" i="11" s="1"/>
  <c r="N22" i="11"/>
  <c r="N25" i="11"/>
  <c r="N29" i="11"/>
  <c r="F29" i="11"/>
  <c r="O29" i="11" s="1"/>
  <c r="N33" i="11"/>
  <c r="F33" i="11"/>
  <c r="O33" i="11" s="1"/>
  <c r="N37" i="11"/>
  <c r="F37" i="11"/>
  <c r="O37" i="11" s="1"/>
  <c r="N41" i="11"/>
  <c r="F41" i="11"/>
  <c r="O41" i="11" s="1"/>
  <c r="N11" i="11"/>
  <c r="N15" i="11"/>
  <c r="N19" i="11"/>
  <c r="F19" i="11"/>
  <c r="O19" i="11" s="1"/>
  <c r="N26" i="11"/>
  <c r="N30" i="11"/>
  <c r="F30" i="11"/>
  <c r="O30" i="11" s="1"/>
  <c r="N34" i="11"/>
  <c r="F34" i="11"/>
  <c r="O34" i="11" s="1"/>
  <c r="N38" i="11"/>
  <c r="F38" i="11"/>
  <c r="O38" i="11" s="1"/>
  <c r="N42" i="11"/>
  <c r="F42" i="11"/>
  <c r="O42" i="11" s="1"/>
  <c r="N12" i="11"/>
  <c r="N16" i="11"/>
  <c r="N20" i="11"/>
  <c r="N23" i="11"/>
  <c r="F23" i="11"/>
  <c r="O23" i="11" s="1"/>
  <c r="N27" i="11"/>
  <c r="N31" i="11"/>
  <c r="F31" i="11"/>
  <c r="O31" i="11" s="1"/>
  <c r="N35" i="11"/>
  <c r="F35" i="11"/>
  <c r="O35" i="11" s="1"/>
  <c r="N39" i="11"/>
  <c r="F39" i="11"/>
  <c r="O39" i="11" s="1"/>
  <c r="N43" i="11"/>
  <c r="F43" i="11"/>
  <c r="O43" i="11" s="1"/>
  <c r="AA17" i="21"/>
  <c r="G22" i="21" s="1"/>
  <c r="AA11" i="21"/>
  <c r="G16" i="21" s="1"/>
  <c r="AA24" i="21"/>
  <c r="G29" i="21" s="1"/>
  <c r="AA26" i="21"/>
  <c r="G31" i="21" s="1"/>
  <c r="AA27" i="21"/>
  <c r="G32" i="21" s="1"/>
  <c r="AA14" i="21"/>
  <c r="G19" i="21" s="1"/>
  <c r="AA30" i="21"/>
  <c r="G35" i="21" s="1"/>
  <c r="AA15" i="21"/>
  <c r="G20" i="21" s="1"/>
  <c r="AA12" i="21"/>
  <c r="G17" i="21" s="1"/>
  <c r="AA28" i="21"/>
  <c r="G33" i="21" s="1"/>
  <c r="AA18" i="21"/>
  <c r="G23" i="21" s="1"/>
  <c r="AA19" i="21"/>
  <c r="G24" i="21" s="1"/>
  <c r="AA13" i="21"/>
  <c r="G18" i="21" s="1"/>
  <c r="AA16" i="21"/>
  <c r="G21" i="21" s="1"/>
  <c r="AA22" i="21"/>
  <c r="G27" i="21" s="1"/>
  <c r="AA23" i="21"/>
  <c r="G28" i="21" s="1"/>
  <c r="AA21" i="21"/>
  <c r="G26" i="21" s="1"/>
  <c r="AA20" i="21"/>
  <c r="G25" i="21" s="1"/>
  <c r="AA25" i="21"/>
  <c r="G30" i="21" s="1"/>
  <c r="AA10" i="21"/>
  <c r="G15" i="21" s="1"/>
  <c r="AA9" i="21"/>
  <c r="G14" i="21" s="1"/>
  <c r="A23" i="39"/>
  <c r="C4" i="44"/>
  <c r="B17" i="21"/>
  <c r="C7" i="44"/>
  <c r="B21" i="21"/>
  <c r="C11" i="44"/>
  <c r="C15" i="36"/>
  <c r="C12" i="44"/>
  <c r="C16" i="36"/>
  <c r="C13" i="44"/>
  <c r="B25" i="21"/>
  <c r="C15" i="44"/>
  <c r="C20" i="36"/>
  <c r="C17" i="44"/>
  <c r="B29" i="21"/>
  <c r="C19" i="44"/>
  <c r="C23" i="36"/>
  <c r="C20" i="44"/>
  <c r="C24" i="36"/>
  <c r="C21" i="44"/>
  <c r="A41" i="39"/>
  <c r="C22" i="44"/>
  <c r="B33" i="21"/>
  <c r="C23" i="44"/>
  <c r="C9" i="36"/>
  <c r="C6" i="44"/>
  <c r="C13" i="36"/>
  <c r="C10" i="44"/>
  <c r="BO369" i="1"/>
  <c r="BX369" i="1" s="1"/>
  <c r="AL9" i="15"/>
  <c r="F11" i="2"/>
  <c r="D9" i="22" s="1"/>
  <c r="F18" i="2"/>
  <c r="D16" i="22" s="1"/>
  <c r="F22" i="2"/>
  <c r="D20" i="22" s="1"/>
  <c r="F25" i="2"/>
  <c r="D23" i="22" s="1"/>
  <c r="F29" i="2"/>
  <c r="D27" i="22" s="1"/>
  <c r="F33" i="2"/>
  <c r="D31" i="22" s="1"/>
  <c r="F40" i="2"/>
  <c r="D38" i="22" s="1"/>
  <c r="F14" i="2"/>
  <c r="D12" i="22" s="1"/>
  <c r="F17" i="2"/>
  <c r="D15" i="22" s="1"/>
  <c r="F21" i="2"/>
  <c r="D19" i="22" s="1"/>
  <c r="F24" i="2"/>
  <c r="D22" i="22" s="1"/>
  <c r="F28" i="2"/>
  <c r="D26" i="22" s="1"/>
  <c r="F32" i="2"/>
  <c r="D30" i="22" s="1"/>
  <c r="F39" i="2"/>
  <c r="D37" i="22" s="1"/>
  <c r="F13" i="2"/>
  <c r="D11" i="22" s="1"/>
  <c r="F16" i="2"/>
  <c r="D14" i="22" s="1"/>
  <c r="F20" i="2"/>
  <c r="D18" i="22" s="1"/>
  <c r="F27" i="2"/>
  <c r="D25" i="22" s="1"/>
  <c r="F31" i="2"/>
  <c r="D29" i="22" s="1"/>
  <c r="F35" i="2"/>
  <c r="D33" i="22" s="1"/>
  <c r="F36" i="2"/>
  <c r="D34" i="22" s="1"/>
  <c r="F37" i="2"/>
  <c r="D35" i="22" s="1"/>
  <c r="F38" i="2"/>
  <c r="D36" i="22" s="1"/>
  <c r="F42" i="2"/>
  <c r="D40" i="22" s="1"/>
  <c r="F12" i="2"/>
  <c r="D10" i="22" s="1"/>
  <c r="F15" i="2"/>
  <c r="D13" i="22" s="1"/>
  <c r="F19" i="2"/>
  <c r="D17" i="22" s="1"/>
  <c r="F23" i="2"/>
  <c r="D21" i="22" s="1"/>
  <c r="F26" i="2"/>
  <c r="D24" i="22" s="1"/>
  <c r="F30" i="2"/>
  <c r="D28" i="22" s="1"/>
  <c r="F34" i="2"/>
  <c r="D32" i="22" s="1"/>
  <c r="F41" i="2"/>
  <c r="D39" i="22" s="1"/>
  <c r="BO363" i="1"/>
  <c r="BX363" i="1" s="1"/>
  <c r="BO368" i="1"/>
  <c r="BX368" i="1" s="1"/>
  <c r="BO379" i="1"/>
  <c r="BX379" i="1" s="1"/>
  <c r="BO364" i="1"/>
  <c r="BX364" i="1" s="1"/>
  <c r="BO380" i="1"/>
  <c r="BX380" i="1" s="1"/>
  <c r="F45" i="2"/>
  <c r="D43" i="22" s="1"/>
  <c r="F43" i="2"/>
  <c r="D41" i="22" s="1"/>
  <c r="F47" i="2"/>
  <c r="D45" i="22" s="1"/>
  <c r="F51" i="2"/>
  <c r="D49" i="22" s="1"/>
  <c r="F55" i="2"/>
  <c r="D53" i="22" s="1"/>
  <c r="F59" i="2"/>
  <c r="D57" i="22" s="1"/>
  <c r="F63" i="2"/>
  <c r="D61" i="22" s="1"/>
  <c r="F67" i="2"/>
  <c r="D65" i="22" s="1"/>
  <c r="F71" i="2"/>
  <c r="D69" i="22" s="1"/>
  <c r="F75" i="2"/>
  <c r="D73" i="22" s="1"/>
  <c r="F79" i="2"/>
  <c r="D77" i="22" s="1"/>
  <c r="F83" i="2"/>
  <c r="D81" i="22" s="1"/>
  <c r="F87" i="2"/>
  <c r="D85" i="22" s="1"/>
  <c r="F90" i="2"/>
  <c r="D88" i="22" s="1"/>
  <c r="F94" i="2"/>
  <c r="D92" i="22" s="1"/>
  <c r="F101" i="2"/>
  <c r="D99" i="22" s="1"/>
  <c r="F105" i="2"/>
  <c r="D103" i="22" s="1"/>
  <c r="F109" i="2"/>
  <c r="D107" i="22" s="1"/>
  <c r="F112" i="2"/>
  <c r="D110" i="22" s="1"/>
  <c r="F116" i="2"/>
  <c r="D114" i="22" s="1"/>
  <c r="F120" i="2"/>
  <c r="D118" i="22" s="1"/>
  <c r="F124" i="2"/>
  <c r="D122" i="22" s="1"/>
  <c r="F128" i="2"/>
  <c r="D126" i="22" s="1"/>
  <c r="F131" i="2"/>
  <c r="D129" i="22" s="1"/>
  <c r="F135" i="2"/>
  <c r="D133" i="22" s="1"/>
  <c r="F139" i="2"/>
  <c r="D137" i="22" s="1"/>
  <c r="F143" i="2"/>
  <c r="D141" i="22" s="1"/>
  <c r="F146" i="2"/>
  <c r="D144" i="22" s="1"/>
  <c r="F149" i="2"/>
  <c r="D147" i="22" s="1"/>
  <c r="F152" i="2"/>
  <c r="D150" i="22" s="1"/>
  <c r="F155" i="2"/>
  <c r="D153" i="22" s="1"/>
  <c r="F158" i="2"/>
  <c r="D156" i="22" s="1"/>
  <c r="F161" i="2"/>
  <c r="D159" i="22" s="1"/>
  <c r="F165" i="2"/>
  <c r="D163" i="22" s="1"/>
  <c r="F168" i="2"/>
  <c r="D166" i="22" s="1"/>
  <c r="F172" i="2"/>
  <c r="D170" i="22" s="1"/>
  <c r="F46" i="2"/>
  <c r="D44" i="22" s="1"/>
  <c r="F50" i="2"/>
  <c r="D48" i="22" s="1"/>
  <c r="F54" i="2"/>
  <c r="D52" i="22" s="1"/>
  <c r="F58" i="2"/>
  <c r="D56" i="22" s="1"/>
  <c r="F62" i="2"/>
  <c r="D60" i="22" s="1"/>
  <c r="F66" i="2"/>
  <c r="D64" i="22" s="1"/>
  <c r="F70" i="2"/>
  <c r="D68" i="22" s="1"/>
  <c r="F74" i="2"/>
  <c r="D72" i="22" s="1"/>
  <c r="F78" i="2"/>
  <c r="D76" i="22" s="1"/>
  <c r="F82" i="2"/>
  <c r="D80" i="22" s="1"/>
  <c r="F86" i="2"/>
  <c r="D84" i="22" s="1"/>
  <c r="F93" i="2"/>
  <c r="D91" i="22" s="1"/>
  <c r="F97" i="2"/>
  <c r="D95" i="22" s="1"/>
  <c r="F100" i="2"/>
  <c r="D98" i="22" s="1"/>
  <c r="F104" i="2"/>
  <c r="D102" i="22" s="1"/>
  <c r="F108" i="2"/>
  <c r="D106" i="22" s="1"/>
  <c r="F111" i="2"/>
  <c r="D109" i="22" s="1"/>
  <c r="F115" i="2"/>
  <c r="D113" i="22" s="1"/>
  <c r="F119" i="2"/>
  <c r="D117" i="22" s="1"/>
  <c r="F123" i="2"/>
  <c r="D121" i="22" s="1"/>
  <c r="F127" i="2"/>
  <c r="D125" i="22" s="1"/>
  <c r="F130" i="2"/>
  <c r="D128" i="22" s="1"/>
  <c r="F134" i="2"/>
  <c r="D132" i="22" s="1"/>
  <c r="F138" i="2"/>
  <c r="D136" i="22" s="1"/>
  <c r="F142" i="2"/>
  <c r="D140" i="22" s="1"/>
  <c r="F148" i="2"/>
  <c r="D146" i="22" s="1"/>
  <c r="F151" i="2"/>
  <c r="D149" i="22" s="1"/>
  <c r="F157" i="2"/>
  <c r="D155" i="22" s="1"/>
  <c r="F164" i="2"/>
  <c r="D162" i="22" s="1"/>
  <c r="F171" i="2"/>
  <c r="D169" i="22" s="1"/>
  <c r="F49" i="2"/>
  <c r="D47" i="22" s="1"/>
  <c r="F53" i="2"/>
  <c r="D51" i="22" s="1"/>
  <c r="F57" i="2"/>
  <c r="D55" i="22" s="1"/>
  <c r="F61" i="2"/>
  <c r="D59" i="22" s="1"/>
  <c r="F65" i="2"/>
  <c r="D63" i="22" s="1"/>
  <c r="F69" i="2"/>
  <c r="D67" i="22" s="1"/>
  <c r="F73" i="2"/>
  <c r="D71" i="22" s="1"/>
  <c r="F77" i="2"/>
  <c r="D75" i="22" s="1"/>
  <c r="F81" i="2"/>
  <c r="D79" i="22" s="1"/>
  <c r="F85" i="2"/>
  <c r="D83" i="22" s="1"/>
  <c r="F89" i="2"/>
  <c r="D87" i="22" s="1"/>
  <c r="F92" i="2"/>
  <c r="D90" i="22" s="1"/>
  <c r="F96" i="2"/>
  <c r="D94" i="22" s="1"/>
  <c r="F99" i="2"/>
  <c r="D97" i="22" s="1"/>
  <c r="F103" i="2"/>
  <c r="D101" i="22" s="1"/>
  <c r="F107" i="2"/>
  <c r="D105" i="22" s="1"/>
  <c r="F110" i="2"/>
  <c r="D108" i="22" s="1"/>
  <c r="F114" i="2"/>
  <c r="D112" i="22" s="1"/>
  <c r="F118" i="2"/>
  <c r="D116" i="22" s="1"/>
  <c r="F122" i="2"/>
  <c r="D120" i="22" s="1"/>
  <c r="F126" i="2"/>
  <c r="D124" i="22" s="1"/>
  <c r="F133" i="2"/>
  <c r="D131" i="22" s="1"/>
  <c r="F137" i="2"/>
  <c r="D135" i="22" s="1"/>
  <c r="F141" i="2"/>
  <c r="D139" i="22" s="1"/>
  <c r="F145" i="2"/>
  <c r="D143" i="22" s="1"/>
  <c r="F154" i="2"/>
  <c r="D152" i="22" s="1"/>
  <c r="F160" i="2"/>
  <c r="D158" i="22" s="1"/>
  <c r="F163" i="2"/>
  <c r="D161" i="22" s="1"/>
  <c r="F167" i="2"/>
  <c r="D165" i="22" s="1"/>
  <c r="F170" i="2"/>
  <c r="D168" i="22" s="1"/>
  <c r="F174" i="2"/>
  <c r="D172" i="22" s="1"/>
  <c r="F44" i="2"/>
  <c r="D42" i="22" s="1"/>
  <c r="F48" i="2"/>
  <c r="D46" i="22" s="1"/>
  <c r="F52" i="2"/>
  <c r="D50" i="22" s="1"/>
  <c r="F56" i="2"/>
  <c r="D54" i="22" s="1"/>
  <c r="F60" i="2"/>
  <c r="D58" i="22" s="1"/>
  <c r="F64" i="2"/>
  <c r="D62" i="22" s="1"/>
  <c r="F68" i="2"/>
  <c r="D66" i="22" s="1"/>
  <c r="F72" i="2"/>
  <c r="D70" i="22" s="1"/>
  <c r="F76" i="2"/>
  <c r="D74" i="22" s="1"/>
  <c r="F80" i="2"/>
  <c r="D78" i="22" s="1"/>
  <c r="F84" i="2"/>
  <c r="D82" i="22" s="1"/>
  <c r="F88" i="2"/>
  <c r="D86" i="22" s="1"/>
  <c r="F91" i="2"/>
  <c r="D89" i="22" s="1"/>
  <c r="F95" i="2"/>
  <c r="D93" i="22" s="1"/>
  <c r="F98" i="2"/>
  <c r="D96" i="22" s="1"/>
  <c r="F102" i="2"/>
  <c r="D100" i="22" s="1"/>
  <c r="F106" i="2"/>
  <c r="D104" i="22" s="1"/>
  <c r="F113" i="2"/>
  <c r="D111" i="22" s="1"/>
  <c r="F117" i="2"/>
  <c r="D115" i="22" s="1"/>
  <c r="F121" i="2"/>
  <c r="D119" i="22" s="1"/>
  <c r="F125" i="2"/>
  <c r="D123" i="22" s="1"/>
  <c r="F129" i="2"/>
  <c r="D127" i="22" s="1"/>
  <c r="F132" i="2"/>
  <c r="D130" i="22" s="1"/>
  <c r="F136" i="2"/>
  <c r="D134" i="22" s="1"/>
  <c r="F140" i="2"/>
  <c r="D138" i="22" s="1"/>
  <c r="F144" i="2"/>
  <c r="D142" i="22" s="1"/>
  <c r="F147" i="2"/>
  <c r="D145" i="22" s="1"/>
  <c r="F150" i="2"/>
  <c r="D148" i="22" s="1"/>
  <c r="F153" i="2"/>
  <c r="D151" i="22" s="1"/>
  <c r="F156" i="2"/>
  <c r="D154" i="22" s="1"/>
  <c r="F159" i="2"/>
  <c r="D157" i="22" s="1"/>
  <c r="F162" i="2"/>
  <c r="D160" i="22" s="1"/>
  <c r="F166" i="2"/>
  <c r="D164" i="22" s="1"/>
  <c r="F169" i="2"/>
  <c r="D167" i="22" s="1"/>
  <c r="F173" i="2"/>
  <c r="D171" i="22" s="1"/>
  <c r="AY9" i="9"/>
  <c r="C18" i="36"/>
  <c r="D7" i="12"/>
  <c r="B9" i="21" s="1"/>
  <c r="D4" i="11"/>
  <c r="C14" i="36"/>
  <c r="C26" i="36"/>
  <c r="C22" i="36"/>
  <c r="E120" i="19"/>
  <c r="H181" i="19"/>
  <c r="L120" i="19"/>
  <c r="G150" i="19"/>
  <c r="K128" i="19"/>
  <c r="L125" i="19"/>
  <c r="H139" i="19"/>
  <c r="E178" i="19"/>
  <c r="C152" i="19"/>
  <c r="C184" i="19"/>
  <c r="D184" i="19"/>
  <c r="C92" i="19"/>
  <c r="C104" i="19"/>
  <c r="D113" i="19"/>
  <c r="S88" i="19"/>
  <c r="I89" i="19"/>
  <c r="V113" i="19"/>
  <c r="E114" i="19"/>
  <c r="T172" i="19"/>
  <c r="E60" i="19"/>
  <c r="D61" i="19"/>
  <c r="E84" i="19"/>
  <c r="E92" i="19"/>
  <c r="C138" i="19"/>
  <c r="Q150" i="19"/>
  <c r="D152" i="19"/>
  <c r="G162" i="19"/>
  <c r="D172" i="19"/>
  <c r="K176" i="19"/>
  <c r="M178" i="19"/>
  <c r="L181" i="19"/>
  <c r="O184" i="19"/>
  <c r="O199" i="19"/>
  <c r="G138" i="19"/>
  <c r="O152" i="19"/>
  <c r="K162" i="19"/>
  <c r="E172" i="19"/>
  <c r="S184" i="19"/>
  <c r="S172" i="19"/>
  <c r="N89" i="19"/>
  <c r="C96" i="19"/>
  <c r="T96" i="19"/>
  <c r="F101" i="19"/>
  <c r="I104" i="19"/>
  <c r="T105" i="19"/>
  <c r="G60" i="19"/>
  <c r="S64" i="19"/>
  <c r="T65" i="19"/>
  <c r="BO80" i="1"/>
  <c r="BX80" i="1" s="1"/>
  <c r="E82" i="19"/>
  <c r="C84" i="19"/>
  <c r="D96" i="19"/>
  <c r="I101" i="19"/>
  <c r="S96" i="19"/>
  <c r="U60" i="19"/>
  <c r="I96" i="19"/>
  <c r="O166" i="19"/>
  <c r="M80" i="19"/>
  <c r="D85" i="19"/>
  <c r="Q108" i="19"/>
  <c r="O110" i="19"/>
  <c r="G124" i="19"/>
  <c r="V125" i="19"/>
  <c r="G146" i="19"/>
  <c r="C148" i="19"/>
  <c r="S154" i="19"/>
  <c r="L155" i="19"/>
  <c r="S158" i="19"/>
  <c r="C166" i="19"/>
  <c r="S166" i="19"/>
  <c r="J167" i="19"/>
  <c r="C168" i="19"/>
  <c r="O170" i="19"/>
  <c r="U176" i="19"/>
  <c r="O201" i="19"/>
  <c r="BO204" i="1"/>
  <c r="BP204" i="1" s="1"/>
  <c r="G206" i="11" s="1"/>
  <c r="I206" i="11" s="1"/>
  <c r="BO220" i="1"/>
  <c r="BP220" i="1" s="1"/>
  <c r="G222" i="11" s="1"/>
  <c r="I222" i="11" s="1"/>
  <c r="U148" i="19"/>
  <c r="S60" i="19"/>
  <c r="C64" i="19"/>
  <c r="K68" i="19"/>
  <c r="C88" i="19"/>
  <c r="T89" i="19"/>
  <c r="K92" i="19"/>
  <c r="N101" i="19"/>
  <c r="C108" i="19"/>
  <c r="T108" i="19"/>
  <c r="I124" i="19"/>
  <c r="F125" i="19"/>
  <c r="U134" i="19"/>
  <c r="F135" i="19"/>
  <c r="Q146" i="19"/>
  <c r="G148" i="19"/>
  <c r="S152" i="19"/>
  <c r="M156" i="19"/>
  <c r="U158" i="19"/>
  <c r="E166" i="19"/>
  <c r="O168" i="19"/>
  <c r="H172" i="19"/>
  <c r="D176" i="19"/>
  <c r="H184" i="19"/>
  <c r="O188" i="19"/>
  <c r="K195" i="19"/>
  <c r="G198" i="19"/>
  <c r="G199" i="19"/>
  <c r="T85" i="19"/>
  <c r="I64" i="19"/>
  <c r="Q69" i="19"/>
  <c r="I85" i="19"/>
  <c r="N105" i="19"/>
  <c r="E108" i="19"/>
  <c r="I125" i="19"/>
  <c r="S138" i="19"/>
  <c r="Q148" i="19"/>
  <c r="G166" i="19"/>
  <c r="M172" i="19"/>
  <c r="E176" i="19"/>
  <c r="M184" i="19"/>
  <c r="U192" i="19"/>
  <c r="M195" i="19"/>
  <c r="AY51" i="9"/>
  <c r="AX83" i="9"/>
  <c r="AY83" i="9" s="1"/>
  <c r="AX99" i="9"/>
  <c r="AY99" i="9" s="1"/>
  <c r="AX105" i="9"/>
  <c r="AY105" i="9" s="1"/>
  <c r="AX34" i="9"/>
  <c r="AY34" i="9" s="1"/>
  <c r="AX35" i="9"/>
  <c r="AY35" i="9" s="1"/>
  <c r="AX39" i="9"/>
  <c r="AY39" i="9" s="1"/>
  <c r="AX51" i="9"/>
  <c r="AY58" i="9"/>
  <c r="AX64" i="9"/>
  <c r="AY64" i="9" s="1"/>
  <c r="AX67" i="9"/>
  <c r="AY67" i="9" s="1"/>
  <c r="AY74" i="9"/>
  <c r="AX89" i="9"/>
  <c r="AY89" i="9" s="1"/>
  <c r="AX106" i="9"/>
  <c r="AY106" i="9" s="1"/>
  <c r="AX120" i="9"/>
  <c r="AY120" i="9" s="1"/>
  <c r="AY122" i="9"/>
  <c r="AX126" i="9"/>
  <c r="AY126" i="9" s="1"/>
  <c r="AX127" i="9"/>
  <c r="AY127" i="9" s="1"/>
  <c r="AY130" i="9"/>
  <c r="AX140" i="9"/>
  <c r="AY140" i="9" s="1"/>
  <c r="AX146" i="9"/>
  <c r="AY146" i="9" s="1"/>
  <c r="AY156" i="9"/>
  <c r="AX160" i="9"/>
  <c r="AY160" i="9" s="1"/>
  <c r="AX164" i="9"/>
  <c r="AY164" i="9" s="1"/>
  <c r="AX166" i="9"/>
  <c r="AY166" i="9" s="1"/>
  <c r="AX168" i="9"/>
  <c r="AY168" i="9" s="1"/>
  <c r="AY170" i="9"/>
  <c r="AX174" i="9"/>
  <c r="AY174" i="9" s="1"/>
  <c r="AX179" i="9"/>
  <c r="AY179" i="9" s="1"/>
  <c r="AY184" i="9"/>
  <c r="AX186" i="9"/>
  <c r="AY186" i="9" s="1"/>
  <c r="AY191" i="9"/>
  <c r="AX194" i="9"/>
  <c r="AY194" i="9" s="1"/>
  <c r="AY200" i="9"/>
  <c r="AX202" i="9"/>
  <c r="AY202" i="9" s="1"/>
  <c r="AX36" i="9"/>
  <c r="AY36" i="9" s="1"/>
  <c r="AY63" i="9"/>
  <c r="AX90" i="9"/>
  <c r="AY90" i="9" s="1"/>
  <c r="AX108" i="9"/>
  <c r="AY108" i="9" s="1"/>
  <c r="AX114" i="9"/>
  <c r="AY114" i="9" s="1"/>
  <c r="AY124" i="9"/>
  <c r="AX128" i="9"/>
  <c r="AY128" i="9" s="1"/>
  <c r="AX132" i="9"/>
  <c r="AY132" i="9" s="1"/>
  <c r="AX134" i="9"/>
  <c r="AY134" i="9" s="1"/>
  <c r="AX136" i="9"/>
  <c r="AY136" i="9" s="1"/>
  <c r="AY138" i="9"/>
  <c r="AX142" i="9"/>
  <c r="AY142" i="9" s="1"/>
  <c r="AX143" i="9"/>
  <c r="AY143" i="9" s="1"/>
  <c r="AY152" i="9"/>
  <c r="AX154" i="9"/>
  <c r="AY154" i="9" s="1"/>
  <c r="AX162" i="9"/>
  <c r="AY162" i="9" s="1"/>
  <c r="AY172" i="9"/>
  <c r="AX176" i="9"/>
  <c r="AY176" i="9" s="1"/>
  <c r="AY178" i="9"/>
  <c r="AX188" i="9"/>
  <c r="AY188" i="9" s="1"/>
  <c r="AY195" i="9"/>
  <c r="AX204" i="9"/>
  <c r="AY204" i="9" s="1"/>
  <c r="AX206" i="9"/>
  <c r="AY206" i="9" s="1"/>
  <c r="AX207" i="9"/>
  <c r="AY207" i="9" s="1"/>
  <c r="I52" i="19"/>
  <c r="P194" i="19"/>
  <c r="T52" i="19"/>
  <c r="D64" i="19"/>
  <c r="K64" i="19"/>
  <c r="T64" i="19"/>
  <c r="L68" i="19"/>
  <c r="M72" i="19"/>
  <c r="Q77" i="19"/>
  <c r="K84" i="19"/>
  <c r="D88" i="19"/>
  <c r="T88" i="19"/>
  <c r="M92" i="19"/>
  <c r="D93" i="19"/>
  <c r="T93" i="19"/>
  <c r="E96" i="19"/>
  <c r="M96" i="19"/>
  <c r="U96" i="19"/>
  <c r="I97" i="19"/>
  <c r="C100" i="19"/>
  <c r="P100" i="19"/>
  <c r="T101" i="19"/>
  <c r="D104" i="19"/>
  <c r="K104" i="19"/>
  <c r="T104" i="19"/>
  <c r="G112" i="19"/>
  <c r="F113" i="19"/>
  <c r="J114" i="19"/>
  <c r="T120" i="19"/>
  <c r="BO123" i="1"/>
  <c r="BP123" i="1" s="1"/>
  <c r="G125" i="11" s="1"/>
  <c r="I125" i="11" s="1"/>
  <c r="BO124" i="1"/>
  <c r="BX124" i="1" s="1"/>
  <c r="M124" i="19"/>
  <c r="L128" i="19"/>
  <c r="C130" i="19"/>
  <c r="I138" i="19"/>
  <c r="K148" i="19"/>
  <c r="H152" i="19"/>
  <c r="O162" i="19"/>
  <c r="D168" i="19"/>
  <c r="S168" i="19"/>
  <c r="BO172" i="1"/>
  <c r="BP172" i="1" s="1"/>
  <c r="G174" i="11" s="1"/>
  <c r="I174" i="11" s="1"/>
  <c r="BO187" i="1"/>
  <c r="BP187" i="1" s="1"/>
  <c r="G189" i="11" s="1"/>
  <c r="I189" i="11" s="1"/>
  <c r="C194" i="19"/>
  <c r="I194" i="19"/>
  <c r="S194" i="19"/>
  <c r="I57" i="19"/>
  <c r="Q61" i="19"/>
  <c r="E64" i="19"/>
  <c r="U64" i="19"/>
  <c r="Q68" i="19"/>
  <c r="T77" i="19"/>
  <c r="M84" i="19"/>
  <c r="E88" i="19"/>
  <c r="M88" i="19"/>
  <c r="U88" i="19"/>
  <c r="F93" i="19"/>
  <c r="H96" i="19"/>
  <c r="P96" i="19"/>
  <c r="N97" i="19"/>
  <c r="E100" i="19"/>
  <c r="E104" i="19"/>
  <c r="M104" i="19"/>
  <c r="U104" i="19"/>
  <c r="K112" i="19"/>
  <c r="L113" i="19"/>
  <c r="O114" i="19"/>
  <c r="T124" i="19"/>
  <c r="Q128" i="19"/>
  <c r="I130" i="19"/>
  <c r="M152" i="19"/>
  <c r="BO156" i="1"/>
  <c r="BP156" i="1" s="1"/>
  <c r="G158" i="11" s="1"/>
  <c r="I158" i="11" s="1"/>
  <c r="E162" i="19"/>
  <c r="S162" i="19"/>
  <c r="M166" i="19"/>
  <c r="H168" i="19"/>
  <c r="K172" i="19"/>
  <c r="U172" i="19"/>
  <c r="L176" i="19"/>
  <c r="C178" i="19"/>
  <c r="I184" i="19"/>
  <c r="M188" i="19"/>
  <c r="D194" i="19"/>
  <c r="K194" i="19"/>
  <c r="T194" i="19"/>
  <c r="E195" i="19"/>
  <c r="G201" i="19"/>
  <c r="Q93" i="19"/>
  <c r="U112" i="19"/>
  <c r="H194" i="19"/>
  <c r="V57" i="19"/>
  <c r="BO60" i="1"/>
  <c r="BX60" i="1" s="1"/>
  <c r="P64" i="19"/>
  <c r="H88" i="19"/>
  <c r="P88" i="19"/>
  <c r="BO92" i="1"/>
  <c r="BP92" i="1" s="1"/>
  <c r="G94" i="11" s="1"/>
  <c r="I94" i="11" s="1"/>
  <c r="I93" i="19"/>
  <c r="T97" i="19"/>
  <c r="H100" i="19"/>
  <c r="P104" i="19"/>
  <c r="O112" i="19"/>
  <c r="O130" i="19"/>
  <c r="M168" i="19"/>
  <c r="E194" i="19"/>
  <c r="M194" i="19"/>
  <c r="U194" i="19"/>
  <c r="S18" i="19"/>
  <c r="I16" i="19"/>
  <c r="C21" i="19"/>
  <c r="H18" i="19"/>
  <c r="M21" i="19"/>
  <c r="T35" i="19"/>
  <c r="E52" i="19"/>
  <c r="O52" i="19"/>
  <c r="S19" i="19"/>
  <c r="D30" i="19"/>
  <c r="K44" i="19"/>
  <c r="I30" i="19"/>
  <c r="H48" i="19"/>
  <c r="C18" i="19"/>
  <c r="P30" i="19"/>
  <c r="I31" i="19"/>
  <c r="D52" i="19"/>
  <c r="P52" i="19"/>
  <c r="BA7" i="1"/>
  <c r="M6" i="19" s="1"/>
  <c r="BI7" i="1"/>
  <c r="U6" i="19" s="1"/>
  <c r="C40" i="22"/>
  <c r="C166" i="22"/>
  <c r="C169" i="22"/>
  <c r="S7" i="19"/>
  <c r="M24" i="19"/>
  <c r="O26" i="19"/>
  <c r="O35" i="19"/>
  <c r="T44" i="19"/>
  <c r="P16" i="19"/>
  <c r="S26" i="19"/>
  <c r="M30" i="19"/>
  <c r="C33" i="19"/>
  <c r="D35" i="19"/>
  <c r="P35" i="19"/>
  <c r="C48" i="19"/>
  <c r="E54" i="19"/>
  <c r="C7" i="19"/>
  <c r="K24" i="19"/>
  <c r="H26" i="19"/>
  <c r="E30" i="19"/>
  <c r="P31" i="19"/>
  <c r="I35" i="19"/>
  <c r="BO48" i="1"/>
  <c r="BX48" i="1" s="1"/>
  <c r="K52" i="19"/>
  <c r="O54" i="19"/>
  <c r="S56" i="19"/>
  <c r="O412" i="11"/>
  <c r="U180" i="19"/>
  <c r="C180" i="19"/>
  <c r="V182" i="19"/>
  <c r="O182" i="19"/>
  <c r="J254" i="2"/>
  <c r="BO257" i="1"/>
  <c r="BX257" i="1" s="1"/>
  <c r="J262" i="2"/>
  <c r="J274" i="2"/>
  <c r="J282" i="2"/>
  <c r="J286" i="2"/>
  <c r="BO289" i="1"/>
  <c r="BX289" i="1" s="1"/>
  <c r="J306" i="2"/>
  <c r="BO305" i="1"/>
  <c r="BX305" i="1" s="1"/>
  <c r="J314" i="2"/>
  <c r="J318" i="2"/>
  <c r="BO321" i="1"/>
  <c r="BX321" i="1" s="1"/>
  <c r="J334" i="2"/>
  <c r="J350" i="2"/>
  <c r="J358" i="2"/>
  <c r="J362" i="2"/>
  <c r="J370" i="2"/>
  <c r="J374" i="2"/>
  <c r="J382" i="2"/>
  <c r="J385" i="2"/>
  <c r="BO384" i="1"/>
  <c r="BP384" i="1" s="1"/>
  <c r="G386" i="11" s="1"/>
  <c r="I386" i="11" s="1"/>
  <c r="J401" i="2"/>
  <c r="BO416" i="1"/>
  <c r="BP416" i="1" s="1"/>
  <c r="G418" i="11" s="1"/>
  <c r="I418" i="11" s="1"/>
  <c r="O140" i="19"/>
  <c r="V196" i="19"/>
  <c r="M196" i="19"/>
  <c r="D196" i="19"/>
  <c r="O396" i="11"/>
  <c r="O72" i="19"/>
  <c r="I117" i="19"/>
  <c r="H136" i="19"/>
  <c r="C140" i="19"/>
  <c r="P140" i="19"/>
  <c r="O156" i="19"/>
  <c r="V193" i="19"/>
  <c r="C193" i="19"/>
  <c r="O193" i="19"/>
  <c r="C196" i="19"/>
  <c r="J258" i="2"/>
  <c r="J266" i="2"/>
  <c r="J270" i="2"/>
  <c r="BO273" i="1"/>
  <c r="BP273" i="1" s="1"/>
  <c r="G275" i="11" s="1"/>
  <c r="I275" i="11" s="1"/>
  <c r="J278" i="2"/>
  <c r="BO277" i="1"/>
  <c r="BX277" i="1" s="1"/>
  <c r="J290" i="2"/>
  <c r="J294" i="2"/>
  <c r="J298" i="2"/>
  <c r="J302" i="2"/>
  <c r="J310" i="2"/>
  <c r="J322" i="2"/>
  <c r="J326" i="2"/>
  <c r="J330" i="2"/>
  <c r="J338" i="2"/>
  <c r="J342" i="2"/>
  <c r="J346" i="2"/>
  <c r="J354" i="2"/>
  <c r="J366" i="2"/>
  <c r="J378" i="2"/>
  <c r="M18" i="19"/>
  <c r="G22" i="19"/>
  <c r="K30" i="19"/>
  <c r="Q32" i="19"/>
  <c r="K35" i="19"/>
  <c r="P44" i="19"/>
  <c r="S48" i="19"/>
  <c r="F49" i="19"/>
  <c r="U52" i="19"/>
  <c r="T57" i="19"/>
  <c r="I61" i="19"/>
  <c r="O64" i="19"/>
  <c r="T69" i="19"/>
  <c r="O70" i="19"/>
  <c r="C72" i="19"/>
  <c r="P72" i="19"/>
  <c r="O78" i="19"/>
  <c r="H84" i="19"/>
  <c r="O88" i="19"/>
  <c r="BO91" i="1"/>
  <c r="BP91" i="1" s="1"/>
  <c r="G93" i="11" s="1"/>
  <c r="I93" i="11" s="1"/>
  <c r="H92" i="19"/>
  <c r="N93" i="19"/>
  <c r="O96" i="19"/>
  <c r="K100" i="19"/>
  <c r="Q101" i="19"/>
  <c r="O104" i="19"/>
  <c r="BO107" i="1"/>
  <c r="BP107" i="1" s="1"/>
  <c r="G109" i="11" s="1"/>
  <c r="I109" i="11" s="1"/>
  <c r="Q112" i="19"/>
  <c r="V117" i="19"/>
  <c r="E118" i="19"/>
  <c r="Q124" i="19"/>
  <c r="O128" i="19"/>
  <c r="F131" i="19"/>
  <c r="H137" i="19"/>
  <c r="BO139" i="1"/>
  <c r="BX139" i="1" s="1"/>
  <c r="BO140" i="1"/>
  <c r="BX140" i="1" s="1"/>
  <c r="D140" i="19"/>
  <c r="S140" i="19"/>
  <c r="H145" i="19"/>
  <c r="I152" i="19"/>
  <c r="BO155" i="1"/>
  <c r="BX155" i="1" s="1"/>
  <c r="C156" i="19"/>
  <c r="P156" i="19"/>
  <c r="E160" i="19"/>
  <c r="M162" i="19"/>
  <c r="K166" i="19"/>
  <c r="I168" i="19"/>
  <c r="I172" i="19"/>
  <c r="BO176" i="1"/>
  <c r="BP176" i="1" s="1"/>
  <c r="G178" i="11" s="1"/>
  <c r="I178" i="11" s="1"/>
  <c r="G176" i="19"/>
  <c r="Q178" i="19"/>
  <c r="E180" i="19"/>
  <c r="C182" i="19"/>
  <c r="E193" i="19"/>
  <c r="H196" i="19"/>
  <c r="I198" i="19"/>
  <c r="C198" i="19"/>
  <c r="N53" i="19"/>
  <c r="D80" i="19"/>
  <c r="S80" i="19"/>
  <c r="O118" i="19"/>
  <c r="V137" i="19"/>
  <c r="E140" i="19"/>
  <c r="T140" i="19"/>
  <c r="D156" i="19"/>
  <c r="S156" i="19"/>
  <c r="K160" i="19"/>
  <c r="G180" i="19"/>
  <c r="E182" i="19"/>
  <c r="V188" i="19"/>
  <c r="I188" i="19"/>
  <c r="S188" i="19"/>
  <c r="D188" i="19"/>
  <c r="T188" i="19"/>
  <c r="T189" i="19"/>
  <c r="P189" i="19"/>
  <c r="G193" i="19"/>
  <c r="I196" i="19"/>
  <c r="J253" i="2"/>
  <c r="BO252" i="1"/>
  <c r="BX252" i="1" s="1"/>
  <c r="J257" i="2"/>
  <c r="O258" i="11"/>
  <c r="J261" i="2"/>
  <c r="J265" i="2"/>
  <c r="J269" i="2"/>
  <c r="BO268" i="1"/>
  <c r="BX268" i="1" s="1"/>
  <c r="J273" i="2"/>
  <c r="J277" i="2"/>
  <c r="J281" i="2"/>
  <c r="O282" i="11"/>
  <c r="J285" i="2"/>
  <c r="BO284" i="1"/>
  <c r="BX284" i="1" s="1"/>
  <c r="J289" i="2"/>
  <c r="J293" i="2"/>
  <c r="J297" i="2"/>
  <c r="O298" i="11"/>
  <c r="J301" i="2"/>
  <c r="BO300" i="1"/>
  <c r="BX300" i="1" s="1"/>
  <c r="J305" i="2"/>
  <c r="O306" i="11"/>
  <c r="BO304" i="1"/>
  <c r="BP304" i="1" s="1"/>
  <c r="G306" i="11" s="1"/>
  <c r="I306" i="11" s="1"/>
  <c r="J309" i="2"/>
  <c r="J313" i="2"/>
  <c r="O314" i="11"/>
  <c r="J317" i="2"/>
  <c r="BO316" i="1"/>
  <c r="BX316" i="1" s="1"/>
  <c r="J321" i="2"/>
  <c r="O322" i="11"/>
  <c r="BO320" i="1"/>
  <c r="BP320" i="1" s="1"/>
  <c r="G322" i="11" s="1"/>
  <c r="I322" i="11" s="1"/>
  <c r="J325" i="2"/>
  <c r="J329" i="2"/>
  <c r="J333" i="2"/>
  <c r="J337" i="2"/>
  <c r="J341" i="2"/>
  <c r="J345" i="2"/>
  <c r="J349" i="2"/>
  <c r="J353" i="2"/>
  <c r="J357" i="2"/>
  <c r="J361" i="2"/>
  <c r="J365" i="2"/>
  <c r="J369" i="2"/>
  <c r="J373" i="2"/>
  <c r="J377" i="2"/>
  <c r="J381" i="2"/>
  <c r="J391" i="2"/>
  <c r="J407" i="2"/>
  <c r="U44" i="19"/>
  <c r="D45" i="19"/>
  <c r="S68" i="19"/>
  <c r="T72" i="19"/>
  <c r="D77" i="19"/>
  <c r="E80" i="19"/>
  <c r="T80" i="19"/>
  <c r="E122" i="19"/>
  <c r="T128" i="19"/>
  <c r="L131" i="19"/>
  <c r="H140" i="19"/>
  <c r="U140" i="19"/>
  <c r="E156" i="19"/>
  <c r="T156" i="19"/>
  <c r="C158" i="19"/>
  <c r="P160" i="19"/>
  <c r="D165" i="19"/>
  <c r="K180" i="19"/>
  <c r="G182" i="19"/>
  <c r="C188" i="19"/>
  <c r="U188" i="19"/>
  <c r="D189" i="19"/>
  <c r="K193" i="19"/>
  <c r="O196" i="19"/>
  <c r="BO224" i="1"/>
  <c r="BP224" i="1" s="1"/>
  <c r="G226" i="11" s="1"/>
  <c r="I226" i="11" s="1"/>
  <c r="O388" i="11"/>
  <c r="O404" i="11"/>
  <c r="O420" i="11"/>
  <c r="BO10" i="1"/>
  <c r="BP10" i="1" s="1"/>
  <c r="G12" i="11" s="1"/>
  <c r="I12" i="11" s="1"/>
  <c r="E22" i="19"/>
  <c r="K22" i="19"/>
  <c r="Q22" i="19"/>
  <c r="T24" i="19"/>
  <c r="U22" i="19"/>
  <c r="K25" i="19"/>
  <c r="S30" i="19"/>
  <c r="H34" i="19"/>
  <c r="I41" i="19"/>
  <c r="N45" i="19"/>
  <c r="E46" i="19"/>
  <c r="T49" i="19"/>
  <c r="C56" i="19"/>
  <c r="BO59" i="1"/>
  <c r="BP59" i="1" s="1"/>
  <c r="G61" i="11" s="1"/>
  <c r="I61" i="11" s="1"/>
  <c r="T61" i="19"/>
  <c r="C68" i="19"/>
  <c r="D69" i="19"/>
  <c r="H72" i="19"/>
  <c r="J74" i="19"/>
  <c r="F77" i="19"/>
  <c r="H80" i="19"/>
  <c r="U80" i="19"/>
  <c r="I81" i="19"/>
  <c r="P84" i="19"/>
  <c r="P92" i="19"/>
  <c r="J122" i="19"/>
  <c r="D128" i="19"/>
  <c r="U128" i="19"/>
  <c r="T131" i="19"/>
  <c r="E134" i="19"/>
  <c r="I140" i="19"/>
  <c r="C154" i="19"/>
  <c r="H156" i="19"/>
  <c r="U156" i="19"/>
  <c r="E158" i="19"/>
  <c r="U160" i="19"/>
  <c r="D161" i="19"/>
  <c r="U162" i="19"/>
  <c r="J163" i="19"/>
  <c r="H165" i="19"/>
  <c r="O172" i="19"/>
  <c r="O176" i="19"/>
  <c r="L180" i="19"/>
  <c r="K182" i="19"/>
  <c r="E188" i="19"/>
  <c r="M193" i="19"/>
  <c r="S196" i="19"/>
  <c r="BO251" i="1"/>
  <c r="BP251" i="1" s="1"/>
  <c r="G253" i="11" s="1"/>
  <c r="I253" i="11" s="1"/>
  <c r="J256" i="2"/>
  <c r="O257" i="11"/>
  <c r="BO255" i="1"/>
  <c r="BP255" i="1" s="1"/>
  <c r="G257" i="11" s="1"/>
  <c r="I257" i="11" s="1"/>
  <c r="J260" i="2"/>
  <c r="J264" i="2"/>
  <c r="O265" i="11"/>
  <c r="J268" i="2"/>
  <c r="BO267" i="1"/>
  <c r="BP267" i="1" s="1"/>
  <c r="G269" i="11" s="1"/>
  <c r="I269" i="11" s="1"/>
  <c r="J272" i="2"/>
  <c r="O273" i="11"/>
  <c r="J276" i="2"/>
  <c r="J280" i="2"/>
  <c r="O281" i="11"/>
  <c r="J284" i="2"/>
  <c r="BO283" i="1"/>
  <c r="BP283" i="1" s="1"/>
  <c r="G285" i="11" s="1"/>
  <c r="I285" i="11" s="1"/>
  <c r="J288" i="2"/>
  <c r="O289" i="11"/>
  <c r="BO287" i="1"/>
  <c r="BP287" i="1" s="1"/>
  <c r="G289" i="11" s="1"/>
  <c r="I289" i="11" s="1"/>
  <c r="J292" i="2"/>
  <c r="J296" i="2"/>
  <c r="O297" i="11"/>
  <c r="J300" i="2"/>
  <c r="BO299" i="1"/>
  <c r="BP299" i="1" s="1"/>
  <c r="G301" i="11" s="1"/>
  <c r="I301" i="11" s="1"/>
  <c r="J304" i="2"/>
  <c r="O305" i="11"/>
  <c r="BO303" i="1"/>
  <c r="BP303" i="1" s="1"/>
  <c r="G305" i="11" s="1"/>
  <c r="I305" i="11" s="1"/>
  <c r="J308" i="2"/>
  <c r="J312" i="2"/>
  <c r="O313" i="11"/>
  <c r="J316" i="2"/>
  <c r="BO315" i="1"/>
  <c r="BP315" i="1" s="1"/>
  <c r="G317" i="11" s="1"/>
  <c r="I317" i="11" s="1"/>
  <c r="J320" i="2"/>
  <c r="O321" i="11"/>
  <c r="BO319" i="1"/>
  <c r="BP319" i="1" s="1"/>
  <c r="G321" i="11" s="1"/>
  <c r="I321" i="11" s="1"/>
  <c r="J324" i="2"/>
  <c r="J328" i="2"/>
  <c r="O329" i="11"/>
  <c r="J332" i="2"/>
  <c r="J336" i="2"/>
  <c r="J340" i="2"/>
  <c r="J344" i="2"/>
  <c r="J348" i="2"/>
  <c r="J352" i="2"/>
  <c r="J356" i="2"/>
  <c r="J360" i="2"/>
  <c r="J364" i="2"/>
  <c r="J368" i="2"/>
  <c r="J372" i="2"/>
  <c r="J376" i="2"/>
  <c r="J380" i="2"/>
  <c r="J393" i="2"/>
  <c r="J409" i="2"/>
  <c r="BO38" i="1"/>
  <c r="BP38" i="1" s="1"/>
  <c r="G40" i="11" s="1"/>
  <c r="I40" i="11" s="1"/>
  <c r="D13" i="19"/>
  <c r="D19" i="19"/>
  <c r="E25" i="19"/>
  <c r="C34" i="19"/>
  <c r="F41" i="19"/>
  <c r="E19" i="19"/>
  <c r="C16" i="19"/>
  <c r="K19" i="19"/>
  <c r="E24" i="19"/>
  <c r="P25" i="19"/>
  <c r="D26" i="19"/>
  <c r="M34" i="19"/>
  <c r="U35" i="19"/>
  <c r="K37" i="19"/>
  <c r="Q41" i="19"/>
  <c r="E44" i="19"/>
  <c r="J46" i="19"/>
  <c r="H56" i="19"/>
  <c r="BO63" i="1"/>
  <c r="BP63" i="1" s="1"/>
  <c r="G65" i="11" s="1"/>
  <c r="I65" i="11" s="1"/>
  <c r="D65" i="19"/>
  <c r="E68" i="19"/>
  <c r="F69" i="19"/>
  <c r="I72" i="19"/>
  <c r="I77" i="19"/>
  <c r="I80" i="19"/>
  <c r="L81" i="19"/>
  <c r="D89" i="19"/>
  <c r="S92" i="19"/>
  <c r="D97" i="19"/>
  <c r="U100" i="19"/>
  <c r="D101" i="19"/>
  <c r="L109" i="19"/>
  <c r="O122" i="19"/>
  <c r="E128" i="19"/>
  <c r="P129" i="19"/>
  <c r="I134" i="19"/>
  <c r="K140" i="19"/>
  <c r="BO143" i="1"/>
  <c r="BX143" i="1" s="1"/>
  <c r="T152" i="19"/>
  <c r="I154" i="19"/>
  <c r="I156" i="19"/>
  <c r="K158" i="19"/>
  <c r="L161" i="19"/>
  <c r="C162" i="19"/>
  <c r="L165" i="19"/>
  <c r="U166" i="19"/>
  <c r="F167" i="19"/>
  <c r="T168" i="19"/>
  <c r="L169" i="19"/>
  <c r="G170" i="19"/>
  <c r="C172" i="19"/>
  <c r="P172" i="19"/>
  <c r="Q176" i="19"/>
  <c r="M180" i="19"/>
  <c r="M182" i="19"/>
  <c r="BO188" i="1"/>
  <c r="BP188" i="1" s="1"/>
  <c r="G190" i="11" s="1"/>
  <c r="I190" i="11" s="1"/>
  <c r="H188" i="19"/>
  <c r="S193" i="19"/>
  <c r="V195" i="19"/>
  <c r="C195" i="19"/>
  <c r="U195" i="19"/>
  <c r="T196" i="19"/>
  <c r="BO198" i="1"/>
  <c r="BP198" i="1" s="1"/>
  <c r="G200" i="11" s="1"/>
  <c r="I200" i="11" s="1"/>
  <c r="O80" i="19"/>
  <c r="I49" i="19"/>
  <c r="S72" i="19"/>
  <c r="M19" i="19"/>
  <c r="S34" i="19"/>
  <c r="S37" i="19"/>
  <c r="I44" i="19"/>
  <c r="O46" i="19"/>
  <c r="K72" i="19"/>
  <c r="N77" i="19"/>
  <c r="K80" i="19"/>
  <c r="U84" i="19"/>
  <c r="U92" i="19"/>
  <c r="M140" i="19"/>
  <c r="K156" i="19"/>
  <c r="M158" i="19"/>
  <c r="T165" i="19"/>
  <c r="Q180" i="19"/>
  <c r="V181" i="19"/>
  <c r="D181" i="19"/>
  <c r="S182" i="19"/>
  <c r="K188" i="19"/>
  <c r="U193" i="19"/>
  <c r="O252" i="11"/>
  <c r="J255" i="2"/>
  <c r="J259" i="2"/>
  <c r="O260" i="11"/>
  <c r="J263" i="2"/>
  <c r="BO262" i="1"/>
  <c r="BP262" i="1" s="1"/>
  <c r="G264" i="11" s="1"/>
  <c r="I264" i="11" s="1"/>
  <c r="J267" i="2"/>
  <c r="O268" i="11"/>
  <c r="BO266" i="1"/>
  <c r="BP266" i="1" s="1"/>
  <c r="G268" i="11" s="1"/>
  <c r="I268" i="11" s="1"/>
  <c r="J271" i="2"/>
  <c r="J275" i="2"/>
  <c r="O276" i="11"/>
  <c r="J279" i="2"/>
  <c r="BO278" i="1"/>
  <c r="BP278" i="1" s="1"/>
  <c r="G280" i="11" s="1"/>
  <c r="I280" i="11" s="1"/>
  <c r="J283" i="2"/>
  <c r="O284" i="11"/>
  <c r="BO282" i="1"/>
  <c r="BP282" i="1" s="1"/>
  <c r="G284" i="11" s="1"/>
  <c r="I284" i="11" s="1"/>
  <c r="J287" i="2"/>
  <c r="J291" i="2"/>
  <c r="O292" i="11"/>
  <c r="J295" i="2"/>
  <c r="BO294" i="1"/>
  <c r="BP294" i="1" s="1"/>
  <c r="G296" i="11" s="1"/>
  <c r="I296" i="11" s="1"/>
  <c r="J299" i="2"/>
  <c r="O300" i="11"/>
  <c r="BO298" i="1"/>
  <c r="BP298" i="1" s="1"/>
  <c r="G300" i="11" s="1"/>
  <c r="I300" i="11" s="1"/>
  <c r="J303" i="2"/>
  <c r="J307" i="2"/>
  <c r="O308" i="11"/>
  <c r="J311" i="2"/>
  <c r="BO310" i="1"/>
  <c r="BP310" i="1" s="1"/>
  <c r="G312" i="11" s="1"/>
  <c r="I312" i="11" s="1"/>
  <c r="J315" i="2"/>
  <c r="O316" i="11"/>
  <c r="J319" i="2"/>
  <c r="J323" i="2"/>
  <c r="O324" i="11"/>
  <c r="J327" i="2"/>
  <c r="BO326" i="1"/>
  <c r="BP326" i="1" s="1"/>
  <c r="G328" i="11" s="1"/>
  <c r="I328" i="11" s="1"/>
  <c r="J331" i="2"/>
  <c r="O332" i="11"/>
  <c r="BO330" i="1"/>
  <c r="BP330" i="1" s="1"/>
  <c r="G332" i="11" s="1"/>
  <c r="I332" i="11" s="1"/>
  <c r="J335" i="2"/>
  <c r="J339" i="2"/>
  <c r="J343" i="2"/>
  <c r="J347" i="2"/>
  <c r="J351" i="2"/>
  <c r="J355" i="2"/>
  <c r="J359" i="2"/>
  <c r="J363" i="2"/>
  <c r="J367" i="2"/>
  <c r="J371" i="2"/>
  <c r="J375" i="2"/>
  <c r="J379" i="2"/>
  <c r="J383" i="2"/>
  <c r="J399" i="2"/>
  <c r="O428" i="11"/>
  <c r="BO426" i="1"/>
  <c r="BP426" i="1" s="1"/>
  <c r="G428" i="11" s="1"/>
  <c r="I428" i="11" s="1"/>
  <c r="J384" i="2"/>
  <c r="BO385" i="1"/>
  <c r="J392" i="2"/>
  <c r="J400" i="2"/>
  <c r="BO401" i="1"/>
  <c r="J408" i="2"/>
  <c r="BO417" i="1"/>
  <c r="BX417" i="1" s="1"/>
  <c r="BO443" i="1"/>
  <c r="BX443" i="1" s="1"/>
  <c r="BO447" i="1"/>
  <c r="BX447" i="1" s="1"/>
  <c r="S456" i="1"/>
  <c r="C28" i="3"/>
  <c r="D28" i="3" s="1"/>
  <c r="L49" i="2"/>
  <c r="K48" i="11"/>
  <c r="K56" i="11"/>
  <c r="L57" i="2"/>
  <c r="B15" i="21"/>
  <c r="A24" i="39"/>
  <c r="C8" i="36"/>
  <c r="C10" i="36"/>
  <c r="C29" i="3"/>
  <c r="K49" i="11"/>
  <c r="L50" i="2"/>
  <c r="A27" i="39"/>
  <c r="B18" i="21"/>
  <c r="O385" i="11"/>
  <c r="BO383" i="1"/>
  <c r="BP383" i="1" s="1"/>
  <c r="G385" i="11" s="1"/>
  <c r="I385" i="11" s="1"/>
  <c r="J390" i="2"/>
  <c r="O393" i="11"/>
  <c r="J398" i="2"/>
  <c r="O401" i="11"/>
  <c r="BO399" i="1"/>
  <c r="BP399" i="1" s="1"/>
  <c r="G401" i="11" s="1"/>
  <c r="I401" i="11" s="1"/>
  <c r="J406" i="2"/>
  <c r="O409" i="11"/>
  <c r="O417" i="11"/>
  <c r="BO415" i="1"/>
  <c r="BP415" i="1" s="1"/>
  <c r="G417" i="11" s="1"/>
  <c r="I417" i="11" s="1"/>
  <c r="O425" i="11"/>
  <c r="BO438" i="1"/>
  <c r="BP438" i="1" s="1"/>
  <c r="BO442" i="1"/>
  <c r="BX442" i="1" s="1"/>
  <c r="C51" i="22"/>
  <c r="T184" i="19"/>
  <c r="O194" i="19"/>
  <c r="BX358" i="1"/>
  <c r="BX362" i="1"/>
  <c r="J389" i="2"/>
  <c r="BO390" i="1"/>
  <c r="J397" i="2"/>
  <c r="J405" i="2"/>
  <c r="BO406" i="1"/>
  <c r="O416" i="11"/>
  <c r="BO422" i="1"/>
  <c r="C31" i="3"/>
  <c r="D31" i="3" s="1"/>
  <c r="K51" i="11"/>
  <c r="L52" i="2"/>
  <c r="J388" i="2"/>
  <c r="BO389" i="1"/>
  <c r="J396" i="2"/>
  <c r="J404" i="2"/>
  <c r="BO421" i="1"/>
  <c r="BO433" i="1"/>
  <c r="BP433" i="1" s="1"/>
  <c r="BO437" i="1"/>
  <c r="BP437" i="1" s="1"/>
  <c r="BO449" i="1"/>
  <c r="BP449" i="1" s="1"/>
  <c r="K52" i="11"/>
  <c r="C32" i="3"/>
  <c r="L53" i="2"/>
  <c r="B19" i="21"/>
  <c r="A28" i="39"/>
  <c r="C12" i="36"/>
  <c r="J387" i="2"/>
  <c r="J395" i="2"/>
  <c r="BO396" i="1"/>
  <c r="BP396" i="1" s="1"/>
  <c r="G398" i="11" s="1"/>
  <c r="I398" i="11" s="1"/>
  <c r="J403" i="2"/>
  <c r="BO412" i="1"/>
  <c r="BP412" i="1" s="1"/>
  <c r="G414" i="11" s="1"/>
  <c r="I414" i="11" s="1"/>
  <c r="BO428" i="1"/>
  <c r="BP428" i="1" s="1"/>
  <c r="G430" i="11" s="1"/>
  <c r="I430" i="11" s="1"/>
  <c r="BO214" i="1"/>
  <c r="BP214" i="1" s="1"/>
  <c r="G216" i="11" s="1"/>
  <c r="I216" i="11" s="1"/>
  <c r="BO236" i="1"/>
  <c r="BP236" i="1" s="1"/>
  <c r="G238" i="11" s="1"/>
  <c r="I238" i="11" s="1"/>
  <c r="BO331" i="1"/>
  <c r="BP331" i="1" s="1"/>
  <c r="G333" i="11" s="1"/>
  <c r="I333" i="11" s="1"/>
  <c r="BO332" i="1"/>
  <c r="BP332" i="1" s="1"/>
  <c r="G334" i="11" s="1"/>
  <c r="I334" i="11" s="1"/>
  <c r="BO337" i="1"/>
  <c r="BP337" i="1" s="1"/>
  <c r="G339" i="11" s="1"/>
  <c r="I339" i="11" s="1"/>
  <c r="BO341" i="1"/>
  <c r="BP341" i="1" s="1"/>
  <c r="G343" i="11" s="1"/>
  <c r="I343" i="11" s="1"/>
  <c r="BO342" i="1"/>
  <c r="BP342" i="1" s="1"/>
  <c r="G344" i="11" s="1"/>
  <c r="I344" i="11" s="1"/>
  <c r="BO344" i="1"/>
  <c r="BP344" i="1" s="1"/>
  <c r="G346" i="11" s="1"/>
  <c r="I346" i="11" s="1"/>
  <c r="BO346" i="1"/>
  <c r="BP346" i="1" s="1"/>
  <c r="G348" i="11" s="1"/>
  <c r="I348" i="11" s="1"/>
  <c r="BO347" i="1"/>
  <c r="BP347" i="1" s="1"/>
  <c r="G349" i="11" s="1"/>
  <c r="I349" i="11" s="1"/>
  <c r="BO348" i="1"/>
  <c r="BP348" i="1" s="1"/>
  <c r="G350" i="11" s="1"/>
  <c r="I350" i="11" s="1"/>
  <c r="BO352" i="1"/>
  <c r="BP352" i="1" s="1"/>
  <c r="G354" i="11" s="1"/>
  <c r="I354" i="11" s="1"/>
  <c r="BO353" i="1"/>
  <c r="BP353" i="1" s="1"/>
  <c r="G355" i="11" s="1"/>
  <c r="I355" i="11" s="1"/>
  <c r="J386" i="2"/>
  <c r="J394" i="2"/>
  <c r="BO395" i="1"/>
  <c r="BX395" i="1" s="1"/>
  <c r="J402" i="2"/>
  <c r="BO411" i="1"/>
  <c r="BX411" i="1" s="1"/>
  <c r="BO427" i="1"/>
  <c r="BX427" i="1" s="1"/>
  <c r="BO444" i="1"/>
  <c r="BX444" i="1" s="1"/>
  <c r="BO448" i="1"/>
  <c r="BP448" i="1" s="1"/>
  <c r="L55" i="2"/>
  <c r="K54" i="11"/>
  <c r="A31" i="39"/>
  <c r="B22" i="21"/>
  <c r="A33" i="39"/>
  <c r="B24" i="21"/>
  <c r="C17" i="36"/>
  <c r="A35" i="39"/>
  <c r="B26" i="21"/>
  <c r="C19" i="36"/>
  <c r="A37" i="39"/>
  <c r="B28" i="21"/>
  <c r="C21" i="36"/>
  <c r="C27" i="3"/>
  <c r="K47" i="11"/>
  <c r="K55" i="11"/>
  <c r="L56" i="2"/>
  <c r="L48" i="2"/>
  <c r="C14" i="22"/>
  <c r="C170" i="22"/>
  <c r="L2" i="9"/>
  <c r="C8" i="22"/>
  <c r="P10" i="2"/>
  <c r="AX11" i="9"/>
  <c r="AY11" i="9" s="1"/>
  <c r="B32" i="21"/>
  <c r="K50" i="11"/>
  <c r="C30" i="3"/>
  <c r="B23" i="21"/>
  <c r="A32" i="39"/>
  <c r="B27" i="21"/>
  <c r="A36" i="39"/>
  <c r="B31" i="21"/>
  <c r="A40" i="39"/>
  <c r="L51" i="2"/>
  <c r="C25" i="36"/>
  <c r="A39" i="39"/>
  <c r="B30" i="21"/>
  <c r="AX33" i="9"/>
  <c r="AY33" i="9" s="1"/>
  <c r="AX13" i="9"/>
  <c r="AY13" i="9" s="1"/>
  <c r="AY61" i="9"/>
  <c r="AX61" i="9"/>
  <c r="AX54" i="9"/>
  <c r="AY54" i="9" s="1"/>
  <c r="AX10" i="9"/>
  <c r="AY10" i="9" s="1"/>
  <c r="AX14" i="9"/>
  <c r="AY14" i="9" s="1"/>
  <c r="AX31" i="9"/>
  <c r="AY31" i="9" s="1"/>
  <c r="AX187" i="9"/>
  <c r="AY187" i="9" s="1"/>
  <c r="AX123" i="9"/>
  <c r="AY123" i="9" s="1"/>
  <c r="AX203" i="9"/>
  <c r="AY203" i="9" s="1"/>
  <c r="AX8" i="9"/>
  <c r="AY8" i="9" s="1"/>
  <c r="AX157" i="9"/>
  <c r="AY157" i="9" s="1"/>
  <c r="AX16" i="9"/>
  <c r="AY16" i="9" s="1"/>
  <c r="AX45" i="9"/>
  <c r="AY45" i="9" s="1"/>
  <c r="AX91" i="9"/>
  <c r="AY91" i="9" s="1"/>
  <c r="AY95" i="9"/>
  <c r="AY23" i="9"/>
  <c r="AX84" i="9"/>
  <c r="AY84" i="9" s="1"/>
  <c r="AX17" i="9"/>
  <c r="AY17" i="9" s="1"/>
  <c r="AX20" i="9"/>
  <c r="AY20" i="9" s="1"/>
  <c r="AX68" i="9"/>
  <c r="AY68" i="9" s="1"/>
  <c r="AX75" i="9"/>
  <c r="AY75" i="9" s="1"/>
  <c r="AY79" i="9"/>
  <c r="AX102" i="9"/>
  <c r="AY102" i="9" s="1"/>
  <c r="AY139" i="9"/>
  <c r="AX139" i="9"/>
  <c r="AX109" i="9"/>
  <c r="AY109" i="9" s="1"/>
  <c r="AX118" i="9"/>
  <c r="AY118" i="9" s="1"/>
  <c r="AX173" i="9"/>
  <c r="AY173" i="9" s="1"/>
  <c r="AX46" i="9"/>
  <c r="AY46" i="9" s="1"/>
  <c r="AX52" i="9"/>
  <c r="AY52" i="9" s="1"/>
  <c r="AX59" i="9"/>
  <c r="AY59" i="9" s="1"/>
  <c r="AX86" i="9"/>
  <c r="AY86" i="9" s="1"/>
  <c r="AX93" i="9"/>
  <c r="AY93" i="9" s="1"/>
  <c r="AX155" i="9"/>
  <c r="AY155" i="9" s="1"/>
  <c r="AX15" i="9"/>
  <c r="AY15" i="9" s="1"/>
  <c r="AX18" i="9"/>
  <c r="AY18" i="9" s="1"/>
  <c r="AY26" i="9"/>
  <c r="AX43" i="9"/>
  <c r="AY43" i="9" s="1"/>
  <c r="AX125" i="9"/>
  <c r="AY125" i="9" s="1"/>
  <c r="AY159" i="9"/>
  <c r="AX189" i="9"/>
  <c r="AY189" i="9" s="1"/>
  <c r="AX205" i="9"/>
  <c r="AY205" i="9" s="1"/>
  <c r="AX12" i="9"/>
  <c r="AY12" i="9" s="1"/>
  <c r="AY21" i="9"/>
  <c r="AX28" i="9"/>
  <c r="AY28" i="9" s="1"/>
  <c r="AX30" i="9"/>
  <c r="AY30" i="9" s="1"/>
  <c r="AX41" i="9"/>
  <c r="AY41" i="9" s="1"/>
  <c r="AY47" i="9"/>
  <c r="AY53" i="9"/>
  <c r="AX70" i="9"/>
  <c r="AY70" i="9" s="1"/>
  <c r="AX77" i="9"/>
  <c r="AY77" i="9" s="1"/>
  <c r="AX100" i="9"/>
  <c r="AY100" i="9" s="1"/>
  <c r="AX107" i="9"/>
  <c r="AY107" i="9" s="1"/>
  <c r="AX171" i="9"/>
  <c r="AY171" i="9" s="1"/>
  <c r="AY3" i="9"/>
  <c r="AX3" i="9"/>
  <c r="AX19" i="9"/>
  <c r="AY19" i="9" s="1"/>
  <c r="AY22" i="9"/>
  <c r="AX22" i="9"/>
  <c r="AY57" i="9"/>
  <c r="AY111" i="9"/>
  <c r="AX116" i="9"/>
  <c r="AY116" i="9" s="1"/>
  <c r="AX141" i="9"/>
  <c r="AY141" i="9" s="1"/>
  <c r="AY175" i="9"/>
  <c r="AX50" i="9"/>
  <c r="AY50" i="9" s="1"/>
  <c r="AX66" i="9"/>
  <c r="AY66" i="9" s="1"/>
  <c r="AX82" i="9"/>
  <c r="AY82" i="9" s="1"/>
  <c r="AX98" i="9"/>
  <c r="AY98" i="9" s="1"/>
  <c r="AX44" i="9"/>
  <c r="AY44" i="9" s="1"/>
  <c r="AY48" i="9"/>
  <c r="AX55" i="9"/>
  <c r="AY55" i="9" s="1"/>
  <c r="AX60" i="9"/>
  <c r="AY60" i="9" s="1"/>
  <c r="AX71" i="9"/>
  <c r="AY71" i="9" s="1"/>
  <c r="AX76" i="9"/>
  <c r="AY76" i="9" s="1"/>
  <c r="AY80" i="9"/>
  <c r="AX87" i="9"/>
  <c r="AY87" i="9" s="1"/>
  <c r="AX92" i="9"/>
  <c r="AY92" i="9" s="1"/>
  <c r="AY96" i="9"/>
  <c r="AX103" i="9"/>
  <c r="AY103" i="9" s="1"/>
  <c r="AY112" i="9"/>
  <c r="AX119" i="9"/>
  <c r="AY119" i="9" s="1"/>
  <c r="AX135" i="9"/>
  <c r="AY135" i="9" s="1"/>
  <c r="AX151" i="9"/>
  <c r="AY151" i="9" s="1"/>
  <c r="AX167" i="9"/>
  <c r="AY167" i="9" s="1"/>
  <c r="AX183" i="9"/>
  <c r="AY183" i="9" s="1"/>
  <c r="AX199" i="9"/>
  <c r="AY199" i="9" s="1"/>
  <c r="AX53" i="9"/>
  <c r="AY62" i="9"/>
  <c r="AX69" i="9"/>
  <c r="AY69" i="9" s="1"/>
  <c r="AY78" i="9"/>
  <c r="AX85" i="9"/>
  <c r="AY85" i="9" s="1"/>
  <c r="AY94" i="9"/>
  <c r="AX101" i="9"/>
  <c r="AY101" i="9" s="1"/>
  <c r="AY110" i="9"/>
  <c r="AX117" i="9"/>
  <c r="AY117" i="9" s="1"/>
  <c r="AX133" i="9"/>
  <c r="AY133" i="9" s="1"/>
  <c r="AX149" i="9"/>
  <c r="AY149" i="9" s="1"/>
  <c r="AX165" i="9"/>
  <c r="AY165" i="9" s="1"/>
  <c r="AX181" i="9"/>
  <c r="AY181" i="9" s="1"/>
  <c r="AX197" i="9"/>
  <c r="AY197" i="9" s="1"/>
  <c r="AX56" i="9"/>
  <c r="AY56" i="9" s="1"/>
  <c r="AX72" i="9"/>
  <c r="AY72" i="9" s="1"/>
  <c r="AX88" i="9"/>
  <c r="AY88" i="9" s="1"/>
  <c r="AX104" i="9"/>
  <c r="AY104" i="9" s="1"/>
  <c r="L19" i="2"/>
  <c r="K34" i="15" s="1"/>
  <c r="V11" i="19"/>
  <c r="O11" i="19"/>
  <c r="I11" i="19"/>
  <c r="D11" i="19"/>
  <c r="T11" i="19"/>
  <c r="Q73" i="19"/>
  <c r="F73" i="19"/>
  <c r="C76" i="19"/>
  <c r="Q76" i="19"/>
  <c r="V86" i="19"/>
  <c r="O86" i="19"/>
  <c r="J90" i="19"/>
  <c r="V94" i="19"/>
  <c r="E94" i="19"/>
  <c r="V106" i="19"/>
  <c r="J106" i="19"/>
  <c r="E106" i="19"/>
  <c r="V116" i="19"/>
  <c r="U116" i="19"/>
  <c r="P116" i="19"/>
  <c r="K116" i="19"/>
  <c r="E116" i="19"/>
  <c r="T116" i="19"/>
  <c r="M116" i="19"/>
  <c r="G116" i="19"/>
  <c r="S116" i="19"/>
  <c r="L116" i="19"/>
  <c r="D116" i="19"/>
  <c r="Q116" i="19"/>
  <c r="I116" i="19"/>
  <c r="P38" i="19"/>
  <c r="U42" i="19"/>
  <c r="D16" i="19"/>
  <c r="S16" i="19"/>
  <c r="H19" i="19"/>
  <c r="K31" i="19"/>
  <c r="U31" i="19"/>
  <c r="H33" i="19"/>
  <c r="D34" i="19"/>
  <c r="I34" i="19"/>
  <c r="O34" i="19"/>
  <c r="G35" i="19"/>
  <c r="L35" i="19"/>
  <c r="Q35" i="19"/>
  <c r="E37" i="19"/>
  <c r="M37" i="19"/>
  <c r="U37" i="19"/>
  <c r="D38" i="19"/>
  <c r="T38" i="19"/>
  <c r="C39" i="19"/>
  <c r="M39" i="19"/>
  <c r="L41" i="19"/>
  <c r="E42" i="19"/>
  <c r="G44" i="19"/>
  <c r="L44" i="19"/>
  <c r="Q44" i="19"/>
  <c r="Q45" i="19"/>
  <c r="D48" i="19"/>
  <c r="I48" i="19"/>
  <c r="T48" i="19"/>
  <c r="L49" i="19"/>
  <c r="V49" i="19"/>
  <c r="E50" i="19"/>
  <c r="L52" i="19"/>
  <c r="Q52" i="19"/>
  <c r="F53" i="19"/>
  <c r="Q53" i="19"/>
  <c r="D56" i="19"/>
  <c r="I56" i="19"/>
  <c r="O56" i="19"/>
  <c r="T56" i="19"/>
  <c r="L57" i="19"/>
  <c r="J58" i="19"/>
  <c r="T60" i="19"/>
  <c r="O60" i="19"/>
  <c r="D60" i="19"/>
  <c r="P60" i="19"/>
  <c r="I65" i="19"/>
  <c r="V65" i="19"/>
  <c r="V70" i="19"/>
  <c r="E70" i="19"/>
  <c r="D73" i="19"/>
  <c r="T73" i="19"/>
  <c r="V74" i="19"/>
  <c r="O74" i="19"/>
  <c r="L76" i="19"/>
  <c r="Q81" i="19"/>
  <c r="F81" i="19"/>
  <c r="N81" i="19"/>
  <c r="U106" i="19"/>
  <c r="BO108" i="1"/>
  <c r="BX108" i="1" s="1"/>
  <c r="O132" i="19"/>
  <c r="I132" i="19"/>
  <c r="U132" i="19"/>
  <c r="M132" i="19"/>
  <c r="G132" i="19"/>
  <c r="L132" i="19"/>
  <c r="Q132" i="19"/>
  <c r="C132" i="19"/>
  <c r="V136" i="19"/>
  <c r="U136" i="19"/>
  <c r="K136" i="19"/>
  <c r="E136" i="19"/>
  <c r="T136" i="19"/>
  <c r="G136" i="19"/>
  <c r="S136" i="19"/>
  <c r="L136" i="19"/>
  <c r="D136" i="19"/>
  <c r="Q136" i="19"/>
  <c r="I136" i="19"/>
  <c r="C136" i="19"/>
  <c r="H27" i="19"/>
  <c r="O27" i="19"/>
  <c r="U27" i="19"/>
  <c r="U28" i="19"/>
  <c r="G39" i="19"/>
  <c r="L39" i="19"/>
  <c r="Q39" i="19"/>
  <c r="E62" i="19"/>
  <c r="O66" i="19"/>
  <c r="G7" i="19"/>
  <c r="D21" i="19"/>
  <c r="O21" i="19"/>
  <c r="T26" i="19"/>
  <c r="C27" i="19"/>
  <c r="P27" i="19"/>
  <c r="E28" i="19"/>
  <c r="AS7" i="1"/>
  <c r="E6" i="19" s="1"/>
  <c r="K7" i="19"/>
  <c r="T13" i="19"/>
  <c r="E16" i="19"/>
  <c r="M16" i="19"/>
  <c r="T16" i="19"/>
  <c r="I18" i="19"/>
  <c r="T18" i="19"/>
  <c r="C19" i="19"/>
  <c r="I19" i="19"/>
  <c r="P19" i="19"/>
  <c r="H21" i="19"/>
  <c r="H24" i="19"/>
  <c r="U24" i="19"/>
  <c r="U25" i="19"/>
  <c r="C26" i="19"/>
  <c r="M26" i="19"/>
  <c r="D27" i="19"/>
  <c r="K27" i="19"/>
  <c r="O30" i="19"/>
  <c r="U30" i="19"/>
  <c r="D31" i="19"/>
  <c r="O31" i="19"/>
  <c r="M33" i="19"/>
  <c r="E34" i="19"/>
  <c r="K34" i="19"/>
  <c r="P34" i="19"/>
  <c r="U34" i="19"/>
  <c r="C35" i="19"/>
  <c r="M35" i="19"/>
  <c r="S35" i="19"/>
  <c r="BO37" i="1"/>
  <c r="BP37" i="1" s="1"/>
  <c r="G39" i="11" s="1"/>
  <c r="I39" i="11" s="1"/>
  <c r="G37" i="19"/>
  <c r="O37" i="19"/>
  <c r="D39" i="19"/>
  <c r="O39" i="19"/>
  <c r="T39" i="19"/>
  <c r="D41" i="19"/>
  <c r="BO43" i="1"/>
  <c r="BX43" i="1" s="1"/>
  <c r="BO44" i="1"/>
  <c r="BP44" i="1" s="1"/>
  <c r="G46" i="11" s="1"/>
  <c r="I46" i="11" s="1"/>
  <c r="H44" i="19"/>
  <c r="M44" i="19"/>
  <c r="S44" i="19"/>
  <c r="T45" i="19"/>
  <c r="U46" i="19"/>
  <c r="E48" i="19"/>
  <c r="K48" i="19"/>
  <c r="P48" i="19"/>
  <c r="U48" i="19"/>
  <c r="D49" i="19"/>
  <c r="C52" i="19"/>
  <c r="H52" i="19"/>
  <c r="M52" i="19"/>
  <c r="S52" i="19"/>
  <c r="T53" i="19"/>
  <c r="U54" i="19"/>
  <c r="K56" i="19"/>
  <c r="P56" i="19"/>
  <c r="U56" i="19"/>
  <c r="D57" i="19"/>
  <c r="N57" i="19"/>
  <c r="C60" i="19"/>
  <c r="K60" i="19"/>
  <c r="Q60" i="19"/>
  <c r="O62" i="19"/>
  <c r="V68" i="19"/>
  <c r="T68" i="19"/>
  <c r="O68" i="19"/>
  <c r="I68" i="19"/>
  <c r="D68" i="19"/>
  <c r="H68" i="19"/>
  <c r="P68" i="19"/>
  <c r="I73" i="19"/>
  <c r="V73" i="19"/>
  <c r="BO75" i="1"/>
  <c r="BX75" i="1" s="1"/>
  <c r="BO76" i="1"/>
  <c r="BX76" i="1" s="1"/>
  <c r="G76" i="19"/>
  <c r="V78" i="19"/>
  <c r="E78" i="19"/>
  <c r="D81" i="19"/>
  <c r="T81" i="19"/>
  <c r="V82" i="19"/>
  <c r="O82" i="19"/>
  <c r="U86" i="19"/>
  <c r="U94" i="19"/>
  <c r="V126" i="19"/>
  <c r="J126" i="19"/>
  <c r="U126" i="19"/>
  <c r="O126" i="19"/>
  <c r="E126" i="19"/>
  <c r="H132" i="19"/>
  <c r="O7" i="19"/>
  <c r="H16" i="19"/>
  <c r="U16" i="19"/>
  <c r="I21" i="19"/>
  <c r="T21" i="19"/>
  <c r="M27" i="19"/>
  <c r="T27" i="19"/>
  <c r="L34" i="19"/>
  <c r="Q34" i="19"/>
  <c r="Q37" i="19"/>
  <c r="E39" i="19"/>
  <c r="K39" i="19"/>
  <c r="O42" i="19"/>
  <c r="L45" i="19"/>
  <c r="L48" i="19"/>
  <c r="Q48" i="19"/>
  <c r="O50" i="19"/>
  <c r="L56" i="19"/>
  <c r="Q56" i="19"/>
  <c r="V58" i="19"/>
  <c r="O58" i="19"/>
  <c r="U62" i="19"/>
  <c r="Q65" i="19"/>
  <c r="N65" i="19"/>
  <c r="V76" i="19"/>
  <c r="O76" i="19"/>
  <c r="I76" i="19"/>
  <c r="D76" i="19"/>
  <c r="H76" i="19"/>
  <c r="P76" i="19"/>
  <c r="V90" i="19"/>
  <c r="O90" i="19"/>
  <c r="E90" i="19"/>
  <c r="V98" i="19"/>
  <c r="O98" i="19"/>
  <c r="J98" i="19"/>
  <c r="E98" i="19"/>
  <c r="T121" i="19"/>
  <c r="I121" i="19"/>
  <c r="L121" i="19"/>
  <c r="V121" i="19"/>
  <c r="F121" i="19"/>
  <c r="D121" i="19"/>
  <c r="V142" i="19"/>
  <c r="O142" i="19"/>
  <c r="K142" i="19"/>
  <c r="U142" i="19"/>
  <c r="V144" i="19"/>
  <c r="S144" i="19"/>
  <c r="M144" i="19"/>
  <c r="H144" i="19"/>
  <c r="C144" i="19"/>
  <c r="I144" i="19"/>
  <c r="P144" i="19"/>
  <c r="N147" i="19"/>
  <c r="D147" i="19"/>
  <c r="P147" i="19"/>
  <c r="P151" i="19"/>
  <c r="N151" i="19"/>
  <c r="P153" i="19"/>
  <c r="F153" i="19"/>
  <c r="N153" i="19"/>
  <c r="D153" i="19"/>
  <c r="V153" i="19"/>
  <c r="P157" i="19"/>
  <c r="V157" i="19"/>
  <c r="N157" i="19"/>
  <c r="F157" i="19"/>
  <c r="V164" i="19"/>
  <c r="U164" i="19"/>
  <c r="P164" i="19"/>
  <c r="K164" i="19"/>
  <c r="E164" i="19"/>
  <c r="T164" i="19"/>
  <c r="O164" i="19"/>
  <c r="I164" i="19"/>
  <c r="D164" i="19"/>
  <c r="S164" i="19"/>
  <c r="M164" i="19"/>
  <c r="H164" i="19"/>
  <c r="C164" i="19"/>
  <c r="BO209" i="1"/>
  <c r="BP209" i="1" s="1"/>
  <c r="G211" i="11" s="1"/>
  <c r="I211" i="11" s="1"/>
  <c r="C168" i="22"/>
  <c r="Q84" i="19"/>
  <c r="L89" i="19"/>
  <c r="L92" i="19"/>
  <c r="Q92" i="19"/>
  <c r="L97" i="19"/>
  <c r="V97" i="19"/>
  <c r="G100" i="19"/>
  <c r="Q100" i="19"/>
  <c r="O102" i="19"/>
  <c r="V105" i="19"/>
  <c r="V108" i="19"/>
  <c r="U108" i="19"/>
  <c r="P108" i="19"/>
  <c r="L108" i="19"/>
  <c r="S108" i="19"/>
  <c r="Q109" i="19"/>
  <c r="V112" i="19"/>
  <c r="S112" i="19"/>
  <c r="H112" i="19"/>
  <c r="C112" i="19"/>
  <c r="I112" i="19"/>
  <c r="P112" i="19"/>
  <c r="G120" i="19"/>
  <c r="O120" i="19"/>
  <c r="V124" i="19"/>
  <c r="P124" i="19"/>
  <c r="K124" i="19"/>
  <c r="E124" i="19"/>
  <c r="O124" i="19"/>
  <c r="T129" i="19"/>
  <c r="V130" i="19"/>
  <c r="U130" i="19"/>
  <c r="M130" i="19"/>
  <c r="E130" i="19"/>
  <c r="K130" i="19"/>
  <c r="V134" i="19"/>
  <c r="S134" i="19"/>
  <c r="K134" i="19"/>
  <c r="M134" i="19"/>
  <c r="D139" i="19"/>
  <c r="C142" i="19"/>
  <c r="M142" i="19"/>
  <c r="D144" i="19"/>
  <c r="K144" i="19"/>
  <c r="Q144" i="19"/>
  <c r="P145" i="19"/>
  <c r="I146" i="19"/>
  <c r="F147" i="19"/>
  <c r="T147" i="19"/>
  <c r="V148" i="19"/>
  <c r="T148" i="19"/>
  <c r="O148" i="19"/>
  <c r="I148" i="19"/>
  <c r="D148" i="19"/>
  <c r="H148" i="19"/>
  <c r="P148" i="19"/>
  <c r="I150" i="19"/>
  <c r="F151" i="19"/>
  <c r="H153" i="19"/>
  <c r="G164" i="19"/>
  <c r="V185" i="19"/>
  <c r="H185" i="19"/>
  <c r="T185" i="19"/>
  <c r="D185" i="19"/>
  <c r="P185" i="19"/>
  <c r="L185" i="19"/>
  <c r="U102" i="19"/>
  <c r="V110" i="19"/>
  <c r="J110" i="19"/>
  <c r="N117" i="19"/>
  <c r="D117" i="19"/>
  <c r="Q117" i="19"/>
  <c r="BO120" i="1"/>
  <c r="V120" i="19"/>
  <c r="S120" i="19"/>
  <c r="M120" i="19"/>
  <c r="H120" i="19"/>
  <c r="I120" i="19"/>
  <c r="P120" i="19"/>
  <c r="N137" i="19"/>
  <c r="P137" i="19"/>
  <c r="E142" i="19"/>
  <c r="Q142" i="19"/>
  <c r="E144" i="19"/>
  <c r="L144" i="19"/>
  <c r="T144" i="19"/>
  <c r="T145" i="19"/>
  <c r="V146" i="19"/>
  <c r="U146" i="19"/>
  <c r="M146" i="19"/>
  <c r="E146" i="19"/>
  <c r="K146" i="19"/>
  <c r="H147" i="19"/>
  <c r="V147" i="19"/>
  <c r="V150" i="19"/>
  <c r="S150" i="19"/>
  <c r="K150" i="19"/>
  <c r="C150" i="19"/>
  <c r="M150" i="19"/>
  <c r="O153" i="11"/>
  <c r="V151" i="19"/>
  <c r="L153" i="19"/>
  <c r="L164" i="19"/>
  <c r="V177" i="19"/>
  <c r="L177" i="19"/>
  <c r="P177" i="19"/>
  <c r="H177" i="19"/>
  <c r="D177" i="19"/>
  <c r="V197" i="19"/>
  <c r="O197" i="19"/>
  <c r="G197" i="19"/>
  <c r="U197" i="19"/>
  <c r="M197" i="19"/>
  <c r="E197" i="19"/>
  <c r="K197" i="19"/>
  <c r="I197" i="19"/>
  <c r="S197" i="19"/>
  <c r="C197" i="19"/>
  <c r="L61" i="19"/>
  <c r="G64" i="19"/>
  <c r="Q64" i="19"/>
  <c r="L69" i="19"/>
  <c r="G72" i="19"/>
  <c r="L72" i="19"/>
  <c r="L77" i="19"/>
  <c r="L80" i="19"/>
  <c r="Q80" i="19"/>
  <c r="D84" i="19"/>
  <c r="O84" i="19"/>
  <c r="T84" i="19"/>
  <c r="L85" i="19"/>
  <c r="G88" i="19"/>
  <c r="L88" i="19"/>
  <c r="F89" i="19"/>
  <c r="D92" i="19"/>
  <c r="I92" i="19"/>
  <c r="O92" i="19"/>
  <c r="T92" i="19"/>
  <c r="G96" i="19"/>
  <c r="L96" i="19"/>
  <c r="Q96" i="19"/>
  <c r="D100" i="19"/>
  <c r="I100" i="19"/>
  <c r="O100" i="19"/>
  <c r="T100" i="19"/>
  <c r="L101" i="19"/>
  <c r="G104" i="19"/>
  <c r="L104" i="19"/>
  <c r="F105" i="19"/>
  <c r="D108" i="19"/>
  <c r="I109" i="19"/>
  <c r="V109" i="19"/>
  <c r="E112" i="19"/>
  <c r="L112" i="19"/>
  <c r="T113" i="19"/>
  <c r="I113" i="19"/>
  <c r="N113" i="19"/>
  <c r="F117" i="19"/>
  <c r="T117" i="19"/>
  <c r="V118" i="19"/>
  <c r="J118" i="19"/>
  <c r="D120" i="19"/>
  <c r="Q120" i="19"/>
  <c r="D124" i="19"/>
  <c r="L124" i="19"/>
  <c r="N125" i="19"/>
  <c r="D125" i="19"/>
  <c r="Q125" i="19"/>
  <c r="V128" i="19"/>
  <c r="S128" i="19"/>
  <c r="H128" i="19"/>
  <c r="C128" i="19"/>
  <c r="I128" i="19"/>
  <c r="P128" i="19"/>
  <c r="H129" i="19"/>
  <c r="G130" i="19"/>
  <c r="Q130" i="19"/>
  <c r="D131" i="19"/>
  <c r="P131" i="19"/>
  <c r="G134" i="19"/>
  <c r="Q134" i="19"/>
  <c r="P135" i="19"/>
  <c r="N135" i="19"/>
  <c r="T137" i="19"/>
  <c r="V138" i="19"/>
  <c r="U138" i="19"/>
  <c r="E138" i="19"/>
  <c r="K138" i="19"/>
  <c r="L139" i="19"/>
  <c r="P141" i="19"/>
  <c r="N141" i="19"/>
  <c r="I142" i="19"/>
  <c r="S142" i="19"/>
  <c r="G144" i="19"/>
  <c r="O144" i="19"/>
  <c r="U144" i="19"/>
  <c r="D145" i="19"/>
  <c r="C146" i="19"/>
  <c r="O146" i="19"/>
  <c r="L147" i="19"/>
  <c r="E148" i="19"/>
  <c r="L148" i="19"/>
  <c r="S148" i="19"/>
  <c r="E150" i="19"/>
  <c r="O150" i="19"/>
  <c r="BO151" i="1"/>
  <c r="BX151" i="1" s="1"/>
  <c r="T153" i="19"/>
  <c r="V154" i="19"/>
  <c r="O154" i="19"/>
  <c r="G154" i="19"/>
  <c r="U154" i="19"/>
  <c r="M154" i="19"/>
  <c r="E154" i="19"/>
  <c r="Q154" i="19"/>
  <c r="H155" i="19"/>
  <c r="T155" i="19"/>
  <c r="D155" i="19"/>
  <c r="Q164" i="19"/>
  <c r="O170" i="11"/>
  <c r="V173" i="19"/>
  <c r="L173" i="19"/>
  <c r="H173" i="19"/>
  <c r="T173" i="19"/>
  <c r="D173" i="19"/>
  <c r="V174" i="19"/>
  <c r="U174" i="19"/>
  <c r="M174" i="19"/>
  <c r="E174" i="19"/>
  <c r="S174" i="19"/>
  <c r="I174" i="19"/>
  <c r="Q174" i="19"/>
  <c r="G174" i="19"/>
  <c r="O174" i="19"/>
  <c r="C174" i="19"/>
  <c r="T177" i="19"/>
  <c r="Q197" i="19"/>
  <c r="T200" i="19"/>
  <c r="U200" i="19"/>
  <c r="M200" i="19"/>
  <c r="E200" i="19"/>
  <c r="S200" i="19"/>
  <c r="K200" i="19"/>
  <c r="C200" i="19"/>
  <c r="O200" i="19"/>
  <c r="I200" i="19"/>
  <c r="G200" i="19"/>
  <c r="G160" i="19"/>
  <c r="L160" i="19"/>
  <c r="Q160" i="19"/>
  <c r="P169" i="19"/>
  <c r="I170" i="19"/>
  <c r="Q170" i="19"/>
  <c r="BO171" i="1"/>
  <c r="BP171" i="1" s="1"/>
  <c r="G173" i="11" s="1"/>
  <c r="I173" i="11" s="1"/>
  <c r="BO175" i="1"/>
  <c r="BP175" i="1" s="1"/>
  <c r="G177" i="11" s="1"/>
  <c r="I177" i="11" s="1"/>
  <c r="V186" i="19"/>
  <c r="U186" i="19"/>
  <c r="M186" i="19"/>
  <c r="E186" i="19"/>
  <c r="S186" i="19"/>
  <c r="K186" i="19"/>
  <c r="C186" i="19"/>
  <c r="Q186" i="19"/>
  <c r="V190" i="19"/>
  <c r="O190" i="19"/>
  <c r="G190" i="19"/>
  <c r="U190" i="19"/>
  <c r="M190" i="19"/>
  <c r="E190" i="19"/>
  <c r="Q190" i="19"/>
  <c r="V192" i="19"/>
  <c r="T192" i="19"/>
  <c r="O192" i="19"/>
  <c r="I192" i="19"/>
  <c r="D192" i="19"/>
  <c r="S192" i="19"/>
  <c r="M192" i="19"/>
  <c r="H192" i="19"/>
  <c r="C192" i="19"/>
  <c r="L192" i="19"/>
  <c r="BO225" i="1"/>
  <c r="BP225" i="1" s="1"/>
  <c r="G227" i="11" s="1"/>
  <c r="I227" i="11" s="1"/>
  <c r="AF456" i="1"/>
  <c r="BR28" i="1" s="1"/>
  <c r="AE456" i="1"/>
  <c r="BR27" i="1" s="1"/>
  <c r="AC456" i="1"/>
  <c r="BR25" i="1" s="1"/>
  <c r="U114" i="19"/>
  <c r="U122" i="19"/>
  <c r="BO127" i="1"/>
  <c r="BP127" i="1" s="1"/>
  <c r="G129" i="11" s="1"/>
  <c r="I129" i="11" s="1"/>
  <c r="G140" i="19"/>
  <c r="L140" i="19"/>
  <c r="Q140" i="19"/>
  <c r="E152" i="19"/>
  <c r="K152" i="19"/>
  <c r="P152" i="19"/>
  <c r="U152" i="19"/>
  <c r="G156" i="19"/>
  <c r="L156" i="19"/>
  <c r="Q156" i="19"/>
  <c r="G158" i="19"/>
  <c r="O158" i="19"/>
  <c r="C160" i="19"/>
  <c r="H160" i="19"/>
  <c r="M160" i="19"/>
  <c r="S160" i="19"/>
  <c r="I162" i="19"/>
  <c r="Q162" i="19"/>
  <c r="P165" i="19"/>
  <c r="I166" i="19"/>
  <c r="Q166" i="19"/>
  <c r="N167" i="19"/>
  <c r="E168" i="19"/>
  <c r="K168" i="19"/>
  <c r="P168" i="19"/>
  <c r="U168" i="19"/>
  <c r="D169" i="19"/>
  <c r="T169" i="19"/>
  <c r="C170" i="19"/>
  <c r="K170" i="19"/>
  <c r="S170" i="19"/>
  <c r="G172" i="19"/>
  <c r="L172" i="19"/>
  <c r="Q172" i="19"/>
  <c r="V176" i="19"/>
  <c r="S176" i="19"/>
  <c r="M176" i="19"/>
  <c r="H176" i="19"/>
  <c r="C176" i="19"/>
  <c r="I176" i="19"/>
  <c r="P176" i="19"/>
  <c r="I178" i="19"/>
  <c r="V180" i="19"/>
  <c r="T180" i="19"/>
  <c r="O180" i="19"/>
  <c r="I180" i="19"/>
  <c r="D180" i="19"/>
  <c r="H180" i="19"/>
  <c r="P180" i="19"/>
  <c r="G186" i="19"/>
  <c r="C190" i="19"/>
  <c r="S190" i="19"/>
  <c r="E192" i="19"/>
  <c r="P192" i="19"/>
  <c r="V199" i="19"/>
  <c r="U199" i="19"/>
  <c r="M199" i="19"/>
  <c r="E199" i="19"/>
  <c r="S199" i="19"/>
  <c r="K199" i="19"/>
  <c r="C199" i="19"/>
  <c r="Q199" i="19"/>
  <c r="BO241" i="1"/>
  <c r="BP241" i="1" s="1"/>
  <c r="G243" i="11" s="1"/>
  <c r="I243" i="11" s="1"/>
  <c r="C20" i="22"/>
  <c r="C52" i="22"/>
  <c r="G152" i="19"/>
  <c r="L152" i="19"/>
  <c r="Q152" i="19"/>
  <c r="I158" i="19"/>
  <c r="Q158" i="19"/>
  <c r="D160" i="19"/>
  <c r="I160" i="19"/>
  <c r="O160" i="19"/>
  <c r="T160" i="19"/>
  <c r="G168" i="19"/>
  <c r="L168" i="19"/>
  <c r="Q168" i="19"/>
  <c r="H169" i="19"/>
  <c r="E170" i="19"/>
  <c r="M170" i="19"/>
  <c r="U170" i="19"/>
  <c r="V178" i="19"/>
  <c r="O178" i="19"/>
  <c r="G178" i="19"/>
  <c r="K178" i="19"/>
  <c r="U178" i="19"/>
  <c r="O186" i="11"/>
  <c r="I186" i="19"/>
  <c r="V189" i="19"/>
  <c r="L189" i="19"/>
  <c r="H189" i="19"/>
  <c r="I190" i="19"/>
  <c r="G192" i="19"/>
  <c r="Q192" i="19"/>
  <c r="T198" i="19"/>
  <c r="U198" i="19"/>
  <c r="M198" i="19"/>
  <c r="E198" i="19"/>
  <c r="S198" i="19"/>
  <c r="K198" i="19"/>
  <c r="D198" i="19"/>
  <c r="O198" i="19"/>
  <c r="C48" i="22"/>
  <c r="I201" i="19"/>
  <c r="Q201" i="19"/>
  <c r="BO234" i="1"/>
  <c r="BX234" i="1" s="1"/>
  <c r="BA14" i="14"/>
  <c r="P181" i="19"/>
  <c r="I182" i="19"/>
  <c r="Q182" i="19"/>
  <c r="E184" i="19"/>
  <c r="K184" i="19"/>
  <c r="P184" i="19"/>
  <c r="U184" i="19"/>
  <c r="G188" i="19"/>
  <c r="L188" i="19"/>
  <c r="Q188" i="19"/>
  <c r="I193" i="19"/>
  <c r="Q193" i="19"/>
  <c r="G194" i="19"/>
  <c r="L194" i="19"/>
  <c r="Q194" i="19"/>
  <c r="G195" i="19"/>
  <c r="O195" i="19"/>
  <c r="E196" i="19"/>
  <c r="K196" i="19"/>
  <c r="P196" i="19"/>
  <c r="U196" i="19"/>
  <c r="C201" i="19"/>
  <c r="K201" i="19"/>
  <c r="S201" i="19"/>
  <c r="U456" i="1"/>
  <c r="C164" i="22"/>
  <c r="C172" i="22"/>
  <c r="G184" i="19"/>
  <c r="L184" i="19"/>
  <c r="Q184" i="19"/>
  <c r="I195" i="19"/>
  <c r="Q195" i="19"/>
  <c r="G196" i="19"/>
  <c r="L196" i="19"/>
  <c r="Q196" i="19"/>
  <c r="E201" i="19"/>
  <c r="M201" i="19"/>
  <c r="U201" i="19"/>
  <c r="BO213" i="1"/>
  <c r="BP213" i="1" s="1"/>
  <c r="G215" i="11" s="1"/>
  <c r="I215" i="11" s="1"/>
  <c r="F456" i="1"/>
  <c r="J456" i="1"/>
  <c r="N456" i="1"/>
  <c r="R456" i="1"/>
  <c r="V456" i="1"/>
  <c r="G10" i="19"/>
  <c r="L10" i="19"/>
  <c r="G12" i="19"/>
  <c r="G14" i="19"/>
  <c r="V20" i="19"/>
  <c r="U20" i="19"/>
  <c r="K20" i="19"/>
  <c r="E20" i="19"/>
  <c r="T20" i="19"/>
  <c r="I20" i="19"/>
  <c r="D20" i="19"/>
  <c r="L20" i="19"/>
  <c r="D6" i="2"/>
  <c r="AA4" i="2" s="1"/>
  <c r="BE7" i="1"/>
  <c r="Q6" i="19" s="1"/>
  <c r="BR35" i="1"/>
  <c r="G11" i="19"/>
  <c r="L11" i="19"/>
  <c r="Q11" i="19"/>
  <c r="O12" i="19"/>
  <c r="L13" i="19"/>
  <c r="Q13" i="19"/>
  <c r="O14" i="19"/>
  <c r="U14" i="19"/>
  <c r="V15" i="19"/>
  <c r="O15" i="19"/>
  <c r="D15" i="19"/>
  <c r="H15" i="19"/>
  <c r="P15" i="19"/>
  <c r="E17" i="19"/>
  <c r="L17" i="19"/>
  <c r="Q20" i="19"/>
  <c r="Q23" i="19"/>
  <c r="V17" i="19"/>
  <c r="S17" i="19"/>
  <c r="M17" i="19"/>
  <c r="H17" i="19"/>
  <c r="C17" i="19"/>
  <c r="AW7" i="1"/>
  <c r="I6" i="26" s="1"/>
  <c r="D10" i="19"/>
  <c r="I10" i="19"/>
  <c r="O10" i="19"/>
  <c r="T10" i="19"/>
  <c r="D12" i="19"/>
  <c r="I12" i="19"/>
  <c r="AY7" i="1"/>
  <c r="K6" i="19" s="1"/>
  <c r="BG7" i="1"/>
  <c r="S6" i="26" s="1"/>
  <c r="I7" i="19"/>
  <c r="Q7" i="19"/>
  <c r="K10" i="19"/>
  <c r="P10" i="19"/>
  <c r="U10" i="19"/>
  <c r="C11" i="19"/>
  <c r="M11" i="19"/>
  <c r="S11" i="19"/>
  <c r="E12" i="19"/>
  <c r="K12" i="19"/>
  <c r="P12" i="19"/>
  <c r="U12" i="19"/>
  <c r="C13" i="19"/>
  <c r="H13" i="19"/>
  <c r="S13" i="19"/>
  <c r="E14" i="19"/>
  <c r="K14" i="19"/>
  <c r="C15" i="19"/>
  <c r="Q15" i="19"/>
  <c r="G17" i="19"/>
  <c r="U17" i="19"/>
  <c r="H20" i="19"/>
  <c r="S20" i="19"/>
  <c r="H23" i="19"/>
  <c r="Q12" i="19"/>
  <c r="V14" i="19"/>
  <c r="S14" i="19"/>
  <c r="L14" i="19"/>
  <c r="Q14" i="19"/>
  <c r="U23" i="19"/>
  <c r="P23" i="19"/>
  <c r="E23" i="19"/>
  <c r="T23" i="19"/>
  <c r="O23" i="19"/>
  <c r="I23" i="19"/>
  <c r="L23" i="19"/>
  <c r="U29" i="19"/>
  <c r="P29" i="19"/>
  <c r="K29" i="19"/>
  <c r="E29" i="19"/>
  <c r="T29" i="19"/>
  <c r="O29" i="19"/>
  <c r="I29" i="19"/>
  <c r="D29" i="19"/>
  <c r="M29" i="19"/>
  <c r="H29" i="19"/>
  <c r="C29" i="19"/>
  <c r="AU7" i="1"/>
  <c r="G6" i="19" s="1"/>
  <c r="BC7" i="1"/>
  <c r="O6" i="19" s="1"/>
  <c r="E7" i="19"/>
  <c r="M7" i="19"/>
  <c r="U7" i="19"/>
  <c r="C10" i="19"/>
  <c r="H10" i="19"/>
  <c r="M10" i="19"/>
  <c r="S10" i="19"/>
  <c r="E11" i="19"/>
  <c r="K11" i="19"/>
  <c r="P11" i="19"/>
  <c r="U11" i="19"/>
  <c r="C12" i="19"/>
  <c r="H12" i="19"/>
  <c r="S12" i="19"/>
  <c r="E13" i="19"/>
  <c r="K13" i="19"/>
  <c r="P13" i="19"/>
  <c r="U13" i="19"/>
  <c r="C14" i="19"/>
  <c r="H14" i="19"/>
  <c r="T14" i="19"/>
  <c r="D17" i="19"/>
  <c r="K17" i="19"/>
  <c r="Q17" i="19"/>
  <c r="M20" i="19"/>
  <c r="V22" i="19"/>
  <c r="D22" i="19"/>
  <c r="S22" i="19"/>
  <c r="M22" i="19"/>
  <c r="H22" i="19"/>
  <c r="C22" i="19"/>
  <c r="L22" i="19"/>
  <c r="C23" i="19"/>
  <c r="M23" i="19"/>
  <c r="G29" i="19"/>
  <c r="P32" i="19"/>
  <c r="T32" i="19"/>
  <c r="O32" i="19"/>
  <c r="I32" i="19"/>
  <c r="D32" i="19"/>
  <c r="S32" i="19"/>
  <c r="M32" i="19"/>
  <c r="H32" i="19"/>
  <c r="C32" i="19"/>
  <c r="G25" i="19"/>
  <c r="L25" i="19"/>
  <c r="Q25" i="19"/>
  <c r="G28" i="19"/>
  <c r="L28" i="19"/>
  <c r="Q28" i="19"/>
  <c r="G31" i="19"/>
  <c r="L31" i="19"/>
  <c r="I33" i="19"/>
  <c r="O33" i="19"/>
  <c r="AG456" i="1"/>
  <c r="BR29" i="1" s="1"/>
  <c r="Q16" i="19"/>
  <c r="K18" i="19"/>
  <c r="P18" i="19"/>
  <c r="G19" i="19"/>
  <c r="L19" i="19"/>
  <c r="Q19" i="19"/>
  <c r="E21" i="19"/>
  <c r="K21" i="19"/>
  <c r="U21" i="19"/>
  <c r="G24" i="19"/>
  <c r="L24" i="19"/>
  <c r="Q24" i="19"/>
  <c r="C25" i="19"/>
  <c r="H25" i="19"/>
  <c r="S25" i="19"/>
  <c r="U26" i="19"/>
  <c r="G27" i="19"/>
  <c r="L27" i="19"/>
  <c r="Q27" i="19"/>
  <c r="C28" i="19"/>
  <c r="L30" i="19"/>
  <c r="Q30" i="19"/>
  <c r="H31" i="19"/>
  <c r="M31" i="19"/>
  <c r="S31" i="19"/>
  <c r="K33" i="19"/>
  <c r="P33" i="19"/>
  <c r="U33" i="19"/>
  <c r="AA456" i="1"/>
  <c r="BR23" i="1" s="1"/>
  <c r="AI456" i="1"/>
  <c r="BR31" i="1" s="1"/>
  <c r="G18" i="19"/>
  <c r="L18" i="19"/>
  <c r="Q18" i="19"/>
  <c r="L21" i="19"/>
  <c r="D25" i="19"/>
  <c r="I25" i="19"/>
  <c r="T25" i="19"/>
  <c r="Q26" i="19"/>
  <c r="D28" i="19"/>
  <c r="I28" i="19"/>
  <c r="O28" i="19"/>
  <c r="T28" i="19"/>
  <c r="Q33" i="19"/>
  <c r="B16" i="21"/>
  <c r="B20" i="21"/>
  <c r="A25" i="39"/>
  <c r="A29" i="39"/>
  <c r="C7" i="36"/>
  <c r="C11" i="36"/>
  <c r="A26" i="39"/>
  <c r="A30" i="39"/>
  <c r="A34" i="39"/>
  <c r="A38" i="39"/>
  <c r="A42" i="39"/>
  <c r="B14" i="21"/>
  <c r="T8" i="26"/>
  <c r="N9" i="26"/>
  <c r="V12" i="26"/>
  <c r="V25" i="26"/>
  <c r="V28" i="26"/>
  <c r="V31" i="26"/>
  <c r="T40" i="26"/>
  <c r="V46" i="26"/>
  <c r="V54" i="26"/>
  <c r="BX59" i="1"/>
  <c r="V102" i="26"/>
  <c r="V110" i="26"/>
  <c r="V118" i="26"/>
  <c r="BX123" i="1"/>
  <c r="V126" i="26"/>
  <c r="P135" i="26"/>
  <c r="V10" i="26"/>
  <c r="V16" i="26"/>
  <c r="V19" i="26"/>
  <c r="V24" i="26"/>
  <c r="V27" i="26"/>
  <c r="V30" i="26"/>
  <c r="V34" i="26"/>
  <c r="T36" i="26"/>
  <c r="T37" i="26"/>
  <c r="V43" i="26"/>
  <c r="V51" i="26"/>
  <c r="V59" i="26"/>
  <c r="V67" i="26"/>
  <c r="V75" i="26"/>
  <c r="V83" i="26"/>
  <c r="V91" i="26"/>
  <c r="V99" i="26"/>
  <c r="V107" i="26"/>
  <c r="V115" i="26"/>
  <c r="V123" i="26"/>
  <c r="V13" i="26"/>
  <c r="V18" i="26"/>
  <c r="V21" i="26"/>
  <c r="V26" i="26"/>
  <c r="V33" i="26"/>
  <c r="V38" i="26"/>
  <c r="V39" i="26"/>
  <c r="V42" i="26"/>
  <c r="BX47" i="1"/>
  <c r="V50" i="26"/>
  <c r="V58" i="26"/>
  <c r="BX87" i="1"/>
  <c r="V90" i="26"/>
  <c r="V114" i="26"/>
  <c r="V122" i="26"/>
  <c r="P133" i="26"/>
  <c r="P143" i="26"/>
  <c r="T7" i="26"/>
  <c r="V35" i="26"/>
  <c r="V47" i="26"/>
  <c r="V55" i="26"/>
  <c r="V63" i="26"/>
  <c r="V71" i="26"/>
  <c r="V79" i="26"/>
  <c r="V87" i="26"/>
  <c r="V95" i="26"/>
  <c r="V103" i="26"/>
  <c r="V111" i="26"/>
  <c r="V119" i="26"/>
  <c r="V127" i="26"/>
  <c r="J8" i="19"/>
  <c r="J12" i="2"/>
  <c r="J9" i="19"/>
  <c r="V9" i="19"/>
  <c r="J13" i="2"/>
  <c r="D9" i="19"/>
  <c r="H9" i="19"/>
  <c r="L9" i="19"/>
  <c r="P9" i="19"/>
  <c r="T9" i="19"/>
  <c r="S23" i="26"/>
  <c r="S26" i="26"/>
  <c r="AT7" i="1"/>
  <c r="AX7" i="1"/>
  <c r="BB7" i="1"/>
  <c r="BF7" i="1"/>
  <c r="BJ7" i="1"/>
  <c r="Q10" i="2"/>
  <c r="F7" i="19"/>
  <c r="J7" i="19"/>
  <c r="N7" i="19"/>
  <c r="R7" i="19"/>
  <c r="V7" i="19"/>
  <c r="J11" i="2"/>
  <c r="E8" i="19"/>
  <c r="I8" i="19"/>
  <c r="M8" i="19"/>
  <c r="Q8" i="19"/>
  <c r="U8" i="19"/>
  <c r="E9" i="19"/>
  <c r="I9" i="19"/>
  <c r="M9" i="19"/>
  <c r="Q9" i="19"/>
  <c r="U9" i="19"/>
  <c r="BX10" i="1"/>
  <c r="P14" i="26"/>
  <c r="H15" i="26"/>
  <c r="T17" i="26"/>
  <c r="L20" i="26"/>
  <c r="P22" i="26"/>
  <c r="D27" i="26"/>
  <c r="L32" i="26"/>
  <c r="H33" i="26"/>
  <c r="E36" i="19"/>
  <c r="I36" i="19"/>
  <c r="M36" i="19"/>
  <c r="Q36" i="19"/>
  <c r="U36" i="19"/>
  <c r="J40" i="2"/>
  <c r="F37" i="19"/>
  <c r="J37" i="19"/>
  <c r="N37" i="19"/>
  <c r="R37" i="19"/>
  <c r="V37" i="19"/>
  <c r="C38" i="19"/>
  <c r="G38" i="19"/>
  <c r="K38" i="19"/>
  <c r="O38" i="19"/>
  <c r="S38" i="19"/>
  <c r="E40" i="19"/>
  <c r="I40" i="19"/>
  <c r="M40" i="19"/>
  <c r="S40" i="19"/>
  <c r="J44" i="2"/>
  <c r="S41" i="19"/>
  <c r="O41" i="19"/>
  <c r="K41" i="19"/>
  <c r="G41" i="19"/>
  <c r="C41" i="19"/>
  <c r="H41" i="19"/>
  <c r="M41" i="19"/>
  <c r="R41" i="19"/>
  <c r="J45" i="2"/>
  <c r="C42" i="19"/>
  <c r="I42" i="19"/>
  <c r="N42" i="19"/>
  <c r="S42" i="19"/>
  <c r="F43" i="19"/>
  <c r="K43" i="19"/>
  <c r="P43" i="19"/>
  <c r="M44" i="26"/>
  <c r="O47" i="11"/>
  <c r="J48" i="2"/>
  <c r="S45" i="19"/>
  <c r="O45" i="19"/>
  <c r="K45" i="19"/>
  <c r="G45" i="19"/>
  <c r="C45" i="19"/>
  <c r="H45" i="19"/>
  <c r="M45" i="19"/>
  <c r="R45" i="19"/>
  <c r="J49" i="2"/>
  <c r="C46" i="19"/>
  <c r="I46" i="19"/>
  <c r="N46" i="19"/>
  <c r="S46" i="19"/>
  <c r="F47" i="19"/>
  <c r="K47" i="19"/>
  <c r="P47" i="19"/>
  <c r="BO49" i="1"/>
  <c r="BP49" i="1" s="1"/>
  <c r="G51" i="11" s="1"/>
  <c r="I51" i="11" s="1"/>
  <c r="J52" i="2"/>
  <c r="S49" i="19"/>
  <c r="O49" i="19"/>
  <c r="K49" i="19"/>
  <c r="G49" i="19"/>
  <c r="C49" i="19"/>
  <c r="H49" i="19"/>
  <c r="M49" i="19"/>
  <c r="R49" i="19"/>
  <c r="J53" i="2"/>
  <c r="C50" i="19"/>
  <c r="I50" i="19"/>
  <c r="N50" i="19"/>
  <c r="S50" i="19"/>
  <c r="F51" i="19"/>
  <c r="K51" i="19"/>
  <c r="P51" i="19"/>
  <c r="S52" i="26"/>
  <c r="BO53" i="1"/>
  <c r="BP53" i="1" s="1"/>
  <c r="G55" i="11" s="1"/>
  <c r="I55" i="11" s="1"/>
  <c r="J56" i="2"/>
  <c r="S53" i="19"/>
  <c r="O53" i="19"/>
  <c r="K53" i="19"/>
  <c r="G53" i="19"/>
  <c r="C53" i="19"/>
  <c r="H53" i="19"/>
  <c r="M53" i="19"/>
  <c r="R53" i="19"/>
  <c r="J57" i="2"/>
  <c r="C54" i="19"/>
  <c r="I54" i="19"/>
  <c r="N54" i="19"/>
  <c r="S54" i="19"/>
  <c r="F55" i="19"/>
  <c r="K55" i="19"/>
  <c r="P55" i="19"/>
  <c r="J60" i="2"/>
  <c r="S57" i="19"/>
  <c r="O57" i="19"/>
  <c r="K57" i="19"/>
  <c r="G57" i="19"/>
  <c r="C57" i="19"/>
  <c r="H57" i="19"/>
  <c r="M57" i="19"/>
  <c r="R57" i="19"/>
  <c r="J61" i="2"/>
  <c r="C58" i="19"/>
  <c r="I58" i="19"/>
  <c r="N58" i="19"/>
  <c r="S58" i="19"/>
  <c r="F59" i="19"/>
  <c r="K59" i="19"/>
  <c r="P59" i="19"/>
  <c r="M60" i="26"/>
  <c r="J64" i="2"/>
  <c r="S61" i="19"/>
  <c r="O61" i="19"/>
  <c r="K61" i="19"/>
  <c r="G61" i="19"/>
  <c r="C61" i="19"/>
  <c r="H61" i="19"/>
  <c r="M61" i="19"/>
  <c r="R61" i="19"/>
  <c r="J65" i="2"/>
  <c r="C62" i="19"/>
  <c r="I62" i="19"/>
  <c r="N62" i="19"/>
  <c r="S62" i="19"/>
  <c r="F63" i="19"/>
  <c r="K63" i="19"/>
  <c r="P63" i="19"/>
  <c r="C64" i="26"/>
  <c r="BO65" i="1"/>
  <c r="BP65" i="1" s="1"/>
  <c r="G67" i="11" s="1"/>
  <c r="I67" i="11" s="1"/>
  <c r="J68" i="2"/>
  <c r="S65" i="19"/>
  <c r="O65" i="19"/>
  <c r="K65" i="19"/>
  <c r="G65" i="19"/>
  <c r="C65" i="19"/>
  <c r="H65" i="19"/>
  <c r="M65" i="19"/>
  <c r="R65" i="19"/>
  <c r="J69" i="2"/>
  <c r="C66" i="19"/>
  <c r="I66" i="19"/>
  <c r="N66" i="19"/>
  <c r="S66" i="19"/>
  <c r="F67" i="19"/>
  <c r="K67" i="19"/>
  <c r="P67" i="19"/>
  <c r="S68" i="26"/>
  <c r="BO69" i="1"/>
  <c r="BP69" i="1" s="1"/>
  <c r="G71" i="11" s="1"/>
  <c r="I71" i="11" s="1"/>
  <c r="J72" i="2"/>
  <c r="S69" i="19"/>
  <c r="O69" i="19"/>
  <c r="K69" i="19"/>
  <c r="G69" i="19"/>
  <c r="C69" i="19"/>
  <c r="H69" i="19"/>
  <c r="M69" i="19"/>
  <c r="R69" i="19"/>
  <c r="J73" i="2"/>
  <c r="C70" i="19"/>
  <c r="I70" i="19"/>
  <c r="N70" i="19"/>
  <c r="S70" i="19"/>
  <c r="F71" i="19"/>
  <c r="K71" i="19"/>
  <c r="P71" i="19"/>
  <c r="H72" i="26"/>
  <c r="J76" i="2"/>
  <c r="S73" i="19"/>
  <c r="O73" i="19"/>
  <c r="K73" i="19"/>
  <c r="G73" i="19"/>
  <c r="C73" i="19"/>
  <c r="H73" i="19"/>
  <c r="M73" i="19"/>
  <c r="R73" i="19"/>
  <c r="J77" i="2"/>
  <c r="C74" i="19"/>
  <c r="I74" i="19"/>
  <c r="N74" i="19"/>
  <c r="S74" i="19"/>
  <c r="F75" i="19"/>
  <c r="K75" i="19"/>
  <c r="P75" i="19"/>
  <c r="J80" i="2"/>
  <c r="S77" i="19"/>
  <c r="O77" i="19"/>
  <c r="K77" i="19"/>
  <c r="G77" i="19"/>
  <c r="C77" i="19"/>
  <c r="H77" i="19"/>
  <c r="M77" i="19"/>
  <c r="R77" i="19"/>
  <c r="J81" i="2"/>
  <c r="C78" i="19"/>
  <c r="I78" i="19"/>
  <c r="N78" i="19"/>
  <c r="S78" i="19"/>
  <c r="F79" i="19"/>
  <c r="K79" i="19"/>
  <c r="P79" i="19"/>
  <c r="H80" i="26"/>
  <c r="M80" i="26"/>
  <c r="BO81" i="1"/>
  <c r="BP81" i="1" s="1"/>
  <c r="G83" i="11" s="1"/>
  <c r="I83" i="11" s="1"/>
  <c r="J84" i="2"/>
  <c r="S81" i="19"/>
  <c r="O81" i="19"/>
  <c r="K81" i="19"/>
  <c r="G81" i="19"/>
  <c r="C81" i="19"/>
  <c r="H81" i="19"/>
  <c r="M81" i="19"/>
  <c r="R81" i="19"/>
  <c r="J85" i="2"/>
  <c r="C82" i="19"/>
  <c r="I82" i="19"/>
  <c r="N82" i="19"/>
  <c r="S82" i="19"/>
  <c r="F83" i="19"/>
  <c r="K83" i="19"/>
  <c r="P83" i="19"/>
  <c r="H84" i="26"/>
  <c r="J88" i="2"/>
  <c r="S85" i="19"/>
  <c r="O85" i="19"/>
  <c r="K85" i="19"/>
  <c r="G85" i="19"/>
  <c r="C85" i="19"/>
  <c r="H85" i="19"/>
  <c r="M85" i="19"/>
  <c r="R85" i="19"/>
  <c r="O88" i="11"/>
  <c r="J89" i="2"/>
  <c r="C86" i="19"/>
  <c r="I86" i="19"/>
  <c r="N86" i="19"/>
  <c r="S86" i="19"/>
  <c r="F87" i="19"/>
  <c r="K87" i="19"/>
  <c r="P87" i="19"/>
  <c r="C88" i="26"/>
  <c r="J92" i="2"/>
  <c r="S89" i="19"/>
  <c r="O89" i="19"/>
  <c r="K89" i="19"/>
  <c r="G89" i="19"/>
  <c r="C89" i="19"/>
  <c r="H89" i="19"/>
  <c r="M89" i="19"/>
  <c r="R89" i="19"/>
  <c r="J93" i="2"/>
  <c r="C90" i="19"/>
  <c r="I90" i="19"/>
  <c r="N90" i="19"/>
  <c r="S90" i="19"/>
  <c r="F91" i="19"/>
  <c r="K91" i="19"/>
  <c r="P91" i="19"/>
  <c r="S92" i="26"/>
  <c r="O95" i="11"/>
  <c r="BO93" i="1"/>
  <c r="BP93" i="1" s="1"/>
  <c r="G95" i="11" s="1"/>
  <c r="I95" i="11" s="1"/>
  <c r="J96" i="2"/>
  <c r="S93" i="19"/>
  <c r="O93" i="19"/>
  <c r="K93" i="19"/>
  <c r="G93" i="19"/>
  <c r="C93" i="19"/>
  <c r="H93" i="19"/>
  <c r="M93" i="19"/>
  <c r="R93" i="19"/>
  <c r="J97" i="2"/>
  <c r="C94" i="19"/>
  <c r="I94" i="19"/>
  <c r="N94" i="19"/>
  <c r="S94" i="19"/>
  <c r="F95" i="19"/>
  <c r="K95" i="19"/>
  <c r="P95" i="19"/>
  <c r="C96" i="26"/>
  <c r="H96" i="26"/>
  <c r="S96" i="26"/>
  <c r="BO97" i="1"/>
  <c r="BX97" i="1" s="1"/>
  <c r="J100" i="2"/>
  <c r="S97" i="19"/>
  <c r="O97" i="19"/>
  <c r="K97" i="19"/>
  <c r="G97" i="19"/>
  <c r="C97" i="19"/>
  <c r="H97" i="19"/>
  <c r="M97" i="19"/>
  <c r="R97" i="19"/>
  <c r="J101" i="2"/>
  <c r="C98" i="19"/>
  <c r="I98" i="19"/>
  <c r="N98" i="19"/>
  <c r="S98" i="19"/>
  <c r="F99" i="19"/>
  <c r="K99" i="19"/>
  <c r="P99" i="19"/>
  <c r="C100" i="26"/>
  <c r="BO101" i="1"/>
  <c r="BP101" i="1" s="1"/>
  <c r="G103" i="11" s="1"/>
  <c r="I103" i="11" s="1"/>
  <c r="J104" i="2"/>
  <c r="S101" i="19"/>
  <c r="O101" i="19"/>
  <c r="K101" i="19"/>
  <c r="G101" i="19"/>
  <c r="C101" i="19"/>
  <c r="H101" i="19"/>
  <c r="M101" i="19"/>
  <c r="R101" i="19"/>
  <c r="J105" i="2"/>
  <c r="C102" i="19"/>
  <c r="I102" i="19"/>
  <c r="N102" i="19"/>
  <c r="S102" i="19"/>
  <c r="F103" i="19"/>
  <c r="K103" i="19"/>
  <c r="P103" i="19"/>
  <c r="C104" i="26"/>
  <c r="M104" i="26"/>
  <c r="BO105" i="1"/>
  <c r="BP105" i="1" s="1"/>
  <c r="G107" i="11" s="1"/>
  <c r="I107" i="11" s="1"/>
  <c r="J108" i="2"/>
  <c r="S105" i="19"/>
  <c r="O105" i="19"/>
  <c r="K105" i="19"/>
  <c r="G105" i="19"/>
  <c r="C105" i="19"/>
  <c r="H105" i="19"/>
  <c r="M105" i="19"/>
  <c r="R105" i="19"/>
  <c r="J109" i="2"/>
  <c r="C106" i="19"/>
  <c r="I106" i="19"/>
  <c r="N106" i="19"/>
  <c r="S106" i="19"/>
  <c r="F107" i="19"/>
  <c r="K107" i="19"/>
  <c r="P107" i="19"/>
  <c r="S108" i="26"/>
  <c r="J112" i="2"/>
  <c r="S109" i="19"/>
  <c r="O109" i="19"/>
  <c r="K109" i="19"/>
  <c r="G109" i="19"/>
  <c r="C109" i="19"/>
  <c r="H109" i="19"/>
  <c r="M109" i="19"/>
  <c r="R109" i="19"/>
  <c r="J113" i="2"/>
  <c r="C110" i="19"/>
  <c r="I110" i="19"/>
  <c r="N110" i="19"/>
  <c r="S110" i="19"/>
  <c r="F111" i="19"/>
  <c r="K111" i="19"/>
  <c r="P111" i="19"/>
  <c r="H112" i="26"/>
  <c r="BO113" i="1"/>
  <c r="BP113" i="1" s="1"/>
  <c r="G115" i="11" s="1"/>
  <c r="I115" i="11" s="1"/>
  <c r="J116" i="2"/>
  <c r="S113" i="19"/>
  <c r="O113" i="19"/>
  <c r="K113" i="19"/>
  <c r="G113" i="19"/>
  <c r="C113" i="19"/>
  <c r="H113" i="19"/>
  <c r="M113" i="19"/>
  <c r="R113" i="19"/>
  <c r="J117" i="2"/>
  <c r="C114" i="19"/>
  <c r="I114" i="19"/>
  <c r="N114" i="19"/>
  <c r="S114" i="19"/>
  <c r="F115" i="19"/>
  <c r="K115" i="19"/>
  <c r="P115" i="19"/>
  <c r="M116" i="26"/>
  <c r="S116" i="26"/>
  <c r="O119" i="11"/>
  <c r="BO117" i="1"/>
  <c r="BP117" i="1" s="1"/>
  <c r="G119" i="11" s="1"/>
  <c r="I119" i="11" s="1"/>
  <c r="J120" i="2"/>
  <c r="S117" i="19"/>
  <c r="O117" i="19"/>
  <c r="K117" i="19"/>
  <c r="G117" i="19"/>
  <c r="C117" i="19"/>
  <c r="H117" i="19"/>
  <c r="M117" i="19"/>
  <c r="R117" i="19"/>
  <c r="J121" i="2"/>
  <c r="C118" i="19"/>
  <c r="I118" i="19"/>
  <c r="N118" i="19"/>
  <c r="S118" i="19"/>
  <c r="F119" i="19"/>
  <c r="K119" i="19"/>
  <c r="P119" i="19"/>
  <c r="M120" i="26"/>
  <c r="S120" i="26"/>
  <c r="J124" i="2"/>
  <c r="S121" i="19"/>
  <c r="O121" i="19"/>
  <c r="K121" i="19"/>
  <c r="G121" i="19"/>
  <c r="C121" i="19"/>
  <c r="H121" i="19"/>
  <c r="M121" i="19"/>
  <c r="R121" i="19"/>
  <c r="J125" i="2"/>
  <c r="C122" i="19"/>
  <c r="I122" i="19"/>
  <c r="N122" i="19"/>
  <c r="S122" i="19"/>
  <c r="F123" i="19"/>
  <c r="K123" i="19"/>
  <c r="P123" i="19"/>
  <c r="C124" i="26"/>
  <c r="M124" i="26"/>
  <c r="O127" i="11"/>
  <c r="J128" i="2"/>
  <c r="S125" i="19"/>
  <c r="O125" i="19"/>
  <c r="K125" i="19"/>
  <c r="G125" i="19"/>
  <c r="C125" i="19"/>
  <c r="H125" i="19"/>
  <c r="M125" i="19"/>
  <c r="R125" i="19"/>
  <c r="J129" i="2"/>
  <c r="C126" i="19"/>
  <c r="I126" i="19"/>
  <c r="N126" i="19"/>
  <c r="S126" i="19"/>
  <c r="F127" i="19"/>
  <c r="K127" i="19"/>
  <c r="P127" i="19"/>
  <c r="C128" i="26"/>
  <c r="H128" i="26"/>
  <c r="BO129" i="1"/>
  <c r="BP129" i="1" s="1"/>
  <c r="G131" i="11" s="1"/>
  <c r="I131" i="11" s="1"/>
  <c r="J132" i="2"/>
  <c r="U129" i="19"/>
  <c r="Q129" i="19"/>
  <c r="M129" i="19"/>
  <c r="I129" i="19"/>
  <c r="E129" i="19"/>
  <c r="S129" i="19"/>
  <c r="O129" i="19"/>
  <c r="K129" i="19"/>
  <c r="G129" i="19"/>
  <c r="C129" i="19"/>
  <c r="J129" i="19"/>
  <c r="R129" i="19"/>
  <c r="M130" i="26"/>
  <c r="U130" i="26"/>
  <c r="V131" i="26"/>
  <c r="G132" i="26"/>
  <c r="Q132" i="26"/>
  <c r="H133" i="19"/>
  <c r="D135" i="19"/>
  <c r="L135" i="19"/>
  <c r="T135" i="19"/>
  <c r="U136" i="26"/>
  <c r="N137" i="26"/>
  <c r="V137" i="26"/>
  <c r="V138" i="26"/>
  <c r="I138" i="26"/>
  <c r="J142" i="2"/>
  <c r="S139" i="19"/>
  <c r="O139" i="19"/>
  <c r="K139" i="19"/>
  <c r="G139" i="19"/>
  <c r="C139" i="19"/>
  <c r="U139" i="19"/>
  <c r="Q139" i="19"/>
  <c r="M139" i="19"/>
  <c r="I139" i="19"/>
  <c r="E139" i="19"/>
  <c r="J139" i="19"/>
  <c r="R139" i="19"/>
  <c r="D141" i="19"/>
  <c r="L141" i="19"/>
  <c r="T141" i="19"/>
  <c r="H143" i="19"/>
  <c r="O146" i="11"/>
  <c r="J148" i="2"/>
  <c r="U145" i="19"/>
  <c r="Q145" i="19"/>
  <c r="M145" i="19"/>
  <c r="I145" i="19"/>
  <c r="E145" i="19"/>
  <c r="S145" i="19"/>
  <c r="O145" i="19"/>
  <c r="K145" i="19"/>
  <c r="G145" i="19"/>
  <c r="C145" i="19"/>
  <c r="J145" i="19"/>
  <c r="R145" i="19"/>
  <c r="H149" i="19"/>
  <c r="D151" i="19"/>
  <c r="L151" i="19"/>
  <c r="T151" i="19"/>
  <c r="J158" i="2"/>
  <c r="S155" i="19"/>
  <c r="O155" i="19"/>
  <c r="K155" i="19"/>
  <c r="G155" i="19"/>
  <c r="C155" i="19"/>
  <c r="U155" i="19"/>
  <c r="Q155" i="19"/>
  <c r="M155" i="19"/>
  <c r="I155" i="19"/>
  <c r="E155" i="19"/>
  <c r="J155" i="19"/>
  <c r="R155" i="19"/>
  <c r="D157" i="19"/>
  <c r="L157" i="19"/>
  <c r="T157" i="19"/>
  <c r="H159" i="19"/>
  <c r="O162" i="11"/>
  <c r="J164" i="2"/>
  <c r="U161" i="19"/>
  <c r="Q161" i="19"/>
  <c r="M161" i="19"/>
  <c r="I161" i="19"/>
  <c r="E161" i="19"/>
  <c r="S161" i="19"/>
  <c r="O161" i="19"/>
  <c r="K161" i="19"/>
  <c r="G161" i="19"/>
  <c r="C161" i="19"/>
  <c r="J161" i="19"/>
  <c r="R161" i="19"/>
  <c r="J166" i="2"/>
  <c r="F163" i="19"/>
  <c r="V163" i="19"/>
  <c r="BX198" i="1"/>
  <c r="BX208" i="1"/>
  <c r="BX214" i="1"/>
  <c r="BX240" i="1"/>
  <c r="R9" i="19"/>
  <c r="I18" i="26"/>
  <c r="M19" i="26"/>
  <c r="U24" i="26"/>
  <c r="E29" i="26"/>
  <c r="Q29" i="26"/>
  <c r="Q33" i="26"/>
  <c r="I35" i="26"/>
  <c r="J39" i="2"/>
  <c r="F36" i="19"/>
  <c r="J36" i="19"/>
  <c r="R36" i="19"/>
  <c r="V36" i="19"/>
  <c r="J43" i="2"/>
  <c r="F40" i="19"/>
  <c r="J40" i="19"/>
  <c r="O40" i="19"/>
  <c r="N41" i="26"/>
  <c r="J46" i="2"/>
  <c r="J50" i="2"/>
  <c r="N49" i="26"/>
  <c r="U51" i="19"/>
  <c r="Q51" i="19"/>
  <c r="M51" i="19"/>
  <c r="I51" i="19"/>
  <c r="E51" i="19"/>
  <c r="G51" i="19"/>
  <c r="L51" i="19"/>
  <c r="R51" i="19"/>
  <c r="T52" i="26"/>
  <c r="E54" i="26"/>
  <c r="J58" i="2"/>
  <c r="U58" i="26"/>
  <c r="U59" i="19"/>
  <c r="Q59" i="19"/>
  <c r="M59" i="19"/>
  <c r="I59" i="19"/>
  <c r="E59" i="19"/>
  <c r="G59" i="19"/>
  <c r="L59" i="19"/>
  <c r="R59" i="19"/>
  <c r="T60" i="26"/>
  <c r="J62" i="26"/>
  <c r="O62" i="26"/>
  <c r="J66" i="2"/>
  <c r="T64" i="26"/>
  <c r="T65" i="26"/>
  <c r="O66" i="26"/>
  <c r="J70" i="2"/>
  <c r="D68" i="26"/>
  <c r="T69" i="26"/>
  <c r="J74" i="2"/>
  <c r="U74" i="26"/>
  <c r="J78" i="2"/>
  <c r="U75" i="19"/>
  <c r="Q75" i="19"/>
  <c r="M75" i="19"/>
  <c r="I75" i="19"/>
  <c r="E75" i="19"/>
  <c r="G75" i="19"/>
  <c r="L75" i="19"/>
  <c r="R75" i="19"/>
  <c r="D76" i="26"/>
  <c r="I76" i="26"/>
  <c r="U79" i="19"/>
  <c r="Q79" i="19"/>
  <c r="M79" i="19"/>
  <c r="I79" i="19"/>
  <c r="E79" i="19"/>
  <c r="U82" i="26"/>
  <c r="U83" i="19"/>
  <c r="Q83" i="19"/>
  <c r="M83" i="19"/>
  <c r="I83" i="19"/>
  <c r="E83" i="19"/>
  <c r="G83" i="19"/>
  <c r="L83" i="19"/>
  <c r="R83" i="19"/>
  <c r="O84" i="26"/>
  <c r="T85" i="26"/>
  <c r="O86" i="26"/>
  <c r="U87" i="19"/>
  <c r="Q87" i="19"/>
  <c r="M87" i="19"/>
  <c r="I87" i="19"/>
  <c r="E87" i="19"/>
  <c r="G87" i="19"/>
  <c r="L87" i="19"/>
  <c r="R87" i="19"/>
  <c r="D88" i="26"/>
  <c r="D89" i="26"/>
  <c r="T89" i="26"/>
  <c r="E90" i="26"/>
  <c r="J90" i="26"/>
  <c r="U90" i="26"/>
  <c r="J94" i="2"/>
  <c r="U91" i="19"/>
  <c r="Q91" i="19"/>
  <c r="M91" i="19"/>
  <c r="I91" i="19"/>
  <c r="E91" i="19"/>
  <c r="G91" i="19"/>
  <c r="L91" i="19"/>
  <c r="R91" i="19"/>
  <c r="T92" i="26"/>
  <c r="D93" i="26"/>
  <c r="I93" i="26"/>
  <c r="T93" i="26"/>
  <c r="E94" i="26"/>
  <c r="J98" i="2"/>
  <c r="U95" i="19"/>
  <c r="Q95" i="19"/>
  <c r="M95" i="19"/>
  <c r="I95" i="19"/>
  <c r="E95" i="19"/>
  <c r="G95" i="19"/>
  <c r="L95" i="19"/>
  <c r="R95" i="19"/>
  <c r="D96" i="26"/>
  <c r="I96" i="26"/>
  <c r="D97" i="26"/>
  <c r="N97" i="26"/>
  <c r="O98" i="26"/>
  <c r="U98" i="26"/>
  <c r="J102" i="2"/>
  <c r="U99" i="19"/>
  <c r="Q99" i="19"/>
  <c r="M99" i="19"/>
  <c r="I99" i="19"/>
  <c r="E99" i="19"/>
  <c r="G99" i="19"/>
  <c r="L99" i="19"/>
  <c r="R99" i="19"/>
  <c r="I100" i="26"/>
  <c r="O100" i="26"/>
  <c r="T101" i="26"/>
  <c r="J106" i="2"/>
  <c r="U103" i="19"/>
  <c r="Q103" i="19"/>
  <c r="M103" i="19"/>
  <c r="I103" i="19"/>
  <c r="E103" i="19"/>
  <c r="G103" i="19"/>
  <c r="L103" i="19"/>
  <c r="R103" i="19"/>
  <c r="D104" i="26"/>
  <c r="T104" i="26"/>
  <c r="T105" i="26"/>
  <c r="J106" i="26"/>
  <c r="U106" i="26"/>
  <c r="J110" i="2"/>
  <c r="U107" i="19"/>
  <c r="Q107" i="19"/>
  <c r="M107" i="19"/>
  <c r="I107" i="19"/>
  <c r="E107" i="19"/>
  <c r="G107" i="19"/>
  <c r="L107" i="19"/>
  <c r="R107" i="19"/>
  <c r="T109" i="26"/>
  <c r="J110" i="26"/>
  <c r="U110" i="26"/>
  <c r="J114" i="2"/>
  <c r="U111" i="19"/>
  <c r="Q111" i="19"/>
  <c r="M111" i="19"/>
  <c r="I111" i="19"/>
  <c r="E111" i="19"/>
  <c r="G111" i="19"/>
  <c r="L111" i="19"/>
  <c r="R111" i="19"/>
  <c r="D112" i="26"/>
  <c r="O112" i="26"/>
  <c r="D113" i="26"/>
  <c r="I113" i="26"/>
  <c r="E114" i="26"/>
  <c r="J114" i="26"/>
  <c r="O114" i="26"/>
  <c r="J118" i="2"/>
  <c r="U115" i="19"/>
  <c r="Q115" i="19"/>
  <c r="M115" i="19"/>
  <c r="I115" i="19"/>
  <c r="E115" i="19"/>
  <c r="G115" i="19"/>
  <c r="L115" i="19"/>
  <c r="R115" i="19"/>
  <c r="D116" i="26"/>
  <c r="O116" i="26"/>
  <c r="D117" i="26"/>
  <c r="I117" i="26"/>
  <c r="J118" i="26"/>
  <c r="O118" i="26"/>
  <c r="U118" i="26"/>
  <c r="J122" i="2"/>
  <c r="U119" i="19"/>
  <c r="Q119" i="19"/>
  <c r="M119" i="19"/>
  <c r="I119" i="19"/>
  <c r="E119" i="19"/>
  <c r="G119" i="19"/>
  <c r="L119" i="19"/>
  <c r="R119" i="19"/>
  <c r="T120" i="26"/>
  <c r="N121" i="26"/>
  <c r="E122" i="26"/>
  <c r="J122" i="26"/>
  <c r="U122" i="26"/>
  <c r="J126" i="2"/>
  <c r="U123" i="19"/>
  <c r="Q123" i="19"/>
  <c r="M123" i="19"/>
  <c r="I123" i="19"/>
  <c r="E123" i="19"/>
  <c r="G123" i="19"/>
  <c r="L123" i="19"/>
  <c r="R123" i="19"/>
  <c r="I124" i="26"/>
  <c r="T124" i="26"/>
  <c r="D125" i="26"/>
  <c r="I125" i="26"/>
  <c r="N125" i="26"/>
  <c r="T125" i="26"/>
  <c r="E126" i="26"/>
  <c r="J126" i="26"/>
  <c r="J130" i="2"/>
  <c r="U127" i="19"/>
  <c r="Q127" i="19"/>
  <c r="M127" i="19"/>
  <c r="I127" i="19"/>
  <c r="E127" i="19"/>
  <c r="G127" i="19"/>
  <c r="L127" i="19"/>
  <c r="R127" i="19"/>
  <c r="D128" i="26"/>
  <c r="O128" i="26"/>
  <c r="T128" i="26"/>
  <c r="L129" i="26"/>
  <c r="P131" i="26"/>
  <c r="C132" i="26"/>
  <c r="J136" i="2"/>
  <c r="U133" i="19"/>
  <c r="Q133" i="19"/>
  <c r="M133" i="19"/>
  <c r="I133" i="19"/>
  <c r="E133" i="19"/>
  <c r="S133" i="19"/>
  <c r="O133" i="19"/>
  <c r="K133" i="19"/>
  <c r="G133" i="19"/>
  <c r="C133" i="19"/>
  <c r="J133" i="19"/>
  <c r="R133" i="19"/>
  <c r="E134" i="26"/>
  <c r="M134" i="26"/>
  <c r="U134" i="26"/>
  <c r="F135" i="26"/>
  <c r="N135" i="26"/>
  <c r="V135" i="26"/>
  <c r="G136" i="26"/>
  <c r="Q136" i="26"/>
  <c r="H137" i="26"/>
  <c r="P137" i="26"/>
  <c r="C138" i="26"/>
  <c r="K138" i="26"/>
  <c r="S138" i="26"/>
  <c r="E140" i="26"/>
  <c r="K140" i="26"/>
  <c r="U140" i="26"/>
  <c r="N141" i="26"/>
  <c r="V141" i="26"/>
  <c r="I142" i="26"/>
  <c r="J146" i="2"/>
  <c r="S143" i="19"/>
  <c r="O143" i="19"/>
  <c r="K143" i="19"/>
  <c r="G143" i="19"/>
  <c r="C143" i="19"/>
  <c r="U143" i="19"/>
  <c r="Q143" i="19"/>
  <c r="M143" i="19"/>
  <c r="I143" i="19"/>
  <c r="E143" i="19"/>
  <c r="J143" i="19"/>
  <c r="R143" i="19"/>
  <c r="J152" i="2"/>
  <c r="U149" i="19"/>
  <c r="Q149" i="19"/>
  <c r="M149" i="19"/>
  <c r="I149" i="19"/>
  <c r="E149" i="19"/>
  <c r="S149" i="19"/>
  <c r="O149" i="19"/>
  <c r="K149" i="19"/>
  <c r="G149" i="19"/>
  <c r="C149" i="19"/>
  <c r="J149" i="19"/>
  <c r="R149" i="19"/>
  <c r="O156" i="11"/>
  <c r="J162" i="2"/>
  <c r="S159" i="19"/>
  <c r="O159" i="19"/>
  <c r="K159" i="19"/>
  <c r="G159" i="19"/>
  <c r="C159" i="19"/>
  <c r="U159" i="19"/>
  <c r="Q159" i="19"/>
  <c r="M159" i="19"/>
  <c r="I159" i="19"/>
  <c r="E159" i="19"/>
  <c r="J159" i="19"/>
  <c r="R159" i="19"/>
  <c r="T171" i="19"/>
  <c r="P171" i="19"/>
  <c r="L171" i="19"/>
  <c r="H171" i="19"/>
  <c r="D171" i="19"/>
  <c r="S171" i="19"/>
  <c r="O171" i="19"/>
  <c r="K171" i="19"/>
  <c r="G171" i="19"/>
  <c r="C171" i="19"/>
  <c r="U171" i="19"/>
  <c r="Q171" i="19"/>
  <c r="M171" i="19"/>
  <c r="I171" i="19"/>
  <c r="E171" i="19"/>
  <c r="R171" i="19"/>
  <c r="BX187" i="1"/>
  <c r="R8" i="19"/>
  <c r="F9" i="19"/>
  <c r="E15" i="26"/>
  <c r="E16" i="26"/>
  <c r="E19" i="26"/>
  <c r="N36" i="19"/>
  <c r="V40" i="19"/>
  <c r="R40" i="19"/>
  <c r="N40" i="19"/>
  <c r="U43" i="19"/>
  <c r="Q43" i="19"/>
  <c r="M43" i="19"/>
  <c r="I43" i="19"/>
  <c r="E43" i="19"/>
  <c r="G43" i="19"/>
  <c r="L43" i="19"/>
  <c r="R43" i="19"/>
  <c r="U47" i="19"/>
  <c r="Q47" i="19"/>
  <c r="M47" i="19"/>
  <c r="I47" i="19"/>
  <c r="E47" i="19"/>
  <c r="G47" i="19"/>
  <c r="L47" i="19"/>
  <c r="R47" i="19"/>
  <c r="I48" i="26"/>
  <c r="J54" i="2"/>
  <c r="I52" i="26"/>
  <c r="U55" i="19"/>
  <c r="Q55" i="19"/>
  <c r="M55" i="19"/>
  <c r="I55" i="19"/>
  <c r="E55" i="19"/>
  <c r="G55" i="19"/>
  <c r="L55" i="19"/>
  <c r="R55" i="19"/>
  <c r="D57" i="26"/>
  <c r="J62" i="2"/>
  <c r="D61" i="26"/>
  <c r="T61" i="26"/>
  <c r="E62" i="26"/>
  <c r="U63" i="19"/>
  <c r="Q63" i="19"/>
  <c r="M63" i="19"/>
  <c r="I63" i="19"/>
  <c r="E63" i="19"/>
  <c r="G63" i="19"/>
  <c r="L63" i="19"/>
  <c r="R63" i="19"/>
  <c r="I64" i="26"/>
  <c r="E66" i="26"/>
  <c r="U67" i="19"/>
  <c r="Q67" i="19"/>
  <c r="M67" i="19"/>
  <c r="I67" i="19"/>
  <c r="E67" i="19"/>
  <c r="G67" i="19"/>
  <c r="L67" i="19"/>
  <c r="R67" i="19"/>
  <c r="U70" i="26"/>
  <c r="U71" i="19"/>
  <c r="Q71" i="19"/>
  <c r="M71" i="19"/>
  <c r="I71" i="19"/>
  <c r="E71" i="19"/>
  <c r="G71" i="19"/>
  <c r="L71" i="19"/>
  <c r="R71" i="19"/>
  <c r="T77" i="26"/>
  <c r="U78" i="26"/>
  <c r="J82" i="2"/>
  <c r="G79" i="19"/>
  <c r="L79" i="19"/>
  <c r="R79" i="19"/>
  <c r="D81" i="26"/>
  <c r="J86" i="2"/>
  <c r="I85" i="26"/>
  <c r="U86" i="26"/>
  <c r="J90" i="2"/>
  <c r="AR7" i="1"/>
  <c r="AV7" i="1"/>
  <c r="AZ7" i="1"/>
  <c r="BD7" i="1"/>
  <c r="D8" i="22"/>
  <c r="D7" i="19"/>
  <c r="H7" i="19"/>
  <c r="L7" i="19"/>
  <c r="P7" i="19"/>
  <c r="BV8" i="1"/>
  <c r="C8" i="19"/>
  <c r="G8" i="19"/>
  <c r="K8" i="19"/>
  <c r="O8" i="19"/>
  <c r="S8" i="19"/>
  <c r="C9" i="19"/>
  <c r="G9" i="19"/>
  <c r="K9" i="19"/>
  <c r="O9" i="19"/>
  <c r="S9" i="19"/>
  <c r="F10" i="19"/>
  <c r="J10" i="19"/>
  <c r="N10" i="19"/>
  <c r="R10" i="19"/>
  <c r="BO11" i="1"/>
  <c r="BP11" i="1" s="1"/>
  <c r="G13" i="11" s="1"/>
  <c r="I13" i="11" s="1"/>
  <c r="J14" i="2"/>
  <c r="F11" i="19"/>
  <c r="J11" i="19"/>
  <c r="N11" i="19"/>
  <c r="R11" i="19"/>
  <c r="BO12" i="1"/>
  <c r="BP12" i="1" s="1"/>
  <c r="G14" i="11" s="1"/>
  <c r="I14" i="11" s="1"/>
  <c r="J15" i="2"/>
  <c r="F12" i="19"/>
  <c r="J12" i="19"/>
  <c r="N12" i="19"/>
  <c r="R12" i="19"/>
  <c r="J16" i="2"/>
  <c r="F13" i="19"/>
  <c r="J13" i="19"/>
  <c r="N13" i="19"/>
  <c r="R13" i="19"/>
  <c r="J17" i="2"/>
  <c r="F14" i="19"/>
  <c r="J14" i="19"/>
  <c r="N14" i="19"/>
  <c r="R14" i="19"/>
  <c r="BO15" i="1"/>
  <c r="BP15" i="1" s="1"/>
  <c r="G17" i="11" s="1"/>
  <c r="I17" i="11" s="1"/>
  <c r="J18" i="2"/>
  <c r="F15" i="19"/>
  <c r="J15" i="19"/>
  <c r="N15" i="19"/>
  <c r="R15" i="19"/>
  <c r="J19" i="2"/>
  <c r="F16" i="19"/>
  <c r="J16" i="19"/>
  <c r="N16" i="19"/>
  <c r="R16" i="19"/>
  <c r="BO17" i="1"/>
  <c r="BP17" i="1" s="1"/>
  <c r="G19" i="11" s="1"/>
  <c r="I19" i="11" s="1"/>
  <c r="J20" i="2"/>
  <c r="F17" i="19"/>
  <c r="J17" i="19"/>
  <c r="N17" i="19"/>
  <c r="R17" i="19"/>
  <c r="J21" i="2"/>
  <c r="F18" i="19"/>
  <c r="J18" i="19"/>
  <c r="N18" i="19"/>
  <c r="R18" i="19"/>
  <c r="J22" i="2"/>
  <c r="F19" i="19"/>
  <c r="J19" i="19"/>
  <c r="N19" i="19"/>
  <c r="R19" i="19"/>
  <c r="J23" i="2"/>
  <c r="F20" i="19"/>
  <c r="J20" i="19"/>
  <c r="N20" i="19"/>
  <c r="R20" i="19"/>
  <c r="J24" i="2"/>
  <c r="F21" i="19"/>
  <c r="J21" i="19"/>
  <c r="N21" i="19"/>
  <c r="R21" i="19"/>
  <c r="BO22" i="1"/>
  <c r="BP22" i="1" s="1"/>
  <c r="G24" i="11" s="1"/>
  <c r="I24" i="11" s="1"/>
  <c r="J25" i="2"/>
  <c r="F22" i="19"/>
  <c r="J22" i="19"/>
  <c r="N22" i="19"/>
  <c r="R22" i="19"/>
  <c r="J26" i="2"/>
  <c r="F23" i="19"/>
  <c r="J23" i="19"/>
  <c r="N23" i="19"/>
  <c r="R23" i="19"/>
  <c r="J27" i="2"/>
  <c r="F24" i="19"/>
  <c r="J24" i="19"/>
  <c r="N24" i="19"/>
  <c r="R24" i="19"/>
  <c r="J28" i="2"/>
  <c r="F25" i="19"/>
  <c r="J25" i="19"/>
  <c r="N25" i="19"/>
  <c r="R25" i="19"/>
  <c r="J29" i="2"/>
  <c r="F26" i="19"/>
  <c r="J26" i="19"/>
  <c r="N26" i="19"/>
  <c r="R26" i="19"/>
  <c r="BO27" i="1"/>
  <c r="BP27" i="1" s="1"/>
  <c r="G29" i="11" s="1"/>
  <c r="I29" i="11" s="1"/>
  <c r="J30" i="2"/>
  <c r="F27" i="19"/>
  <c r="J27" i="19"/>
  <c r="N27" i="19"/>
  <c r="R27" i="19"/>
  <c r="BO28" i="1"/>
  <c r="BP28" i="1" s="1"/>
  <c r="G30" i="11" s="1"/>
  <c r="I30" i="11" s="1"/>
  <c r="J31" i="2"/>
  <c r="F28" i="19"/>
  <c r="J28" i="19"/>
  <c r="N28" i="19"/>
  <c r="R28" i="19"/>
  <c r="J32" i="2"/>
  <c r="F29" i="19"/>
  <c r="J29" i="19"/>
  <c r="N29" i="19"/>
  <c r="R29" i="19"/>
  <c r="J33" i="2"/>
  <c r="F30" i="19"/>
  <c r="J30" i="19"/>
  <c r="N30" i="19"/>
  <c r="R30" i="19"/>
  <c r="J34" i="2"/>
  <c r="F31" i="19"/>
  <c r="J31" i="19"/>
  <c r="N31" i="19"/>
  <c r="R31" i="19"/>
  <c r="BO32" i="1"/>
  <c r="BP32" i="1" s="1"/>
  <c r="G34" i="11" s="1"/>
  <c r="I34" i="11" s="1"/>
  <c r="J35" i="2"/>
  <c r="F32" i="19"/>
  <c r="J32" i="19"/>
  <c r="N32" i="19"/>
  <c r="R32" i="19"/>
  <c r="BO33" i="1"/>
  <c r="BP33" i="1" s="1"/>
  <c r="G35" i="11" s="1"/>
  <c r="I35" i="11" s="1"/>
  <c r="J36" i="2"/>
  <c r="F33" i="19"/>
  <c r="J33" i="19"/>
  <c r="N33" i="19"/>
  <c r="R33" i="19"/>
  <c r="J37" i="2"/>
  <c r="F34" i="19"/>
  <c r="J34" i="19"/>
  <c r="N34" i="19"/>
  <c r="R34" i="19"/>
  <c r="J38" i="2"/>
  <c r="F35" i="19"/>
  <c r="J35" i="19"/>
  <c r="N35" i="19"/>
  <c r="R35" i="19"/>
  <c r="C36" i="19"/>
  <c r="G36" i="19"/>
  <c r="K36" i="19"/>
  <c r="O36" i="19"/>
  <c r="S36" i="19"/>
  <c r="D37" i="19"/>
  <c r="H37" i="19"/>
  <c r="L37" i="19"/>
  <c r="P37" i="19"/>
  <c r="E38" i="19"/>
  <c r="I38" i="19"/>
  <c r="M38" i="19"/>
  <c r="Q38" i="19"/>
  <c r="U38" i="19"/>
  <c r="J42" i="2"/>
  <c r="F39" i="19"/>
  <c r="J39" i="19"/>
  <c r="N39" i="19"/>
  <c r="R39" i="19"/>
  <c r="C40" i="19"/>
  <c r="G40" i="19"/>
  <c r="K40" i="19"/>
  <c r="P40" i="19"/>
  <c r="U40" i="19"/>
  <c r="E41" i="19"/>
  <c r="J41" i="19"/>
  <c r="P41" i="19"/>
  <c r="U41" i="19"/>
  <c r="F42" i="19"/>
  <c r="K42" i="19"/>
  <c r="Q42" i="19"/>
  <c r="C43" i="19"/>
  <c r="H43" i="19"/>
  <c r="N43" i="19"/>
  <c r="S43" i="19"/>
  <c r="E44" i="26"/>
  <c r="K44" i="26"/>
  <c r="E45" i="19"/>
  <c r="J45" i="19"/>
  <c r="P45" i="19"/>
  <c r="U45" i="19"/>
  <c r="F46" i="19"/>
  <c r="K46" i="19"/>
  <c r="Q46" i="19"/>
  <c r="C47" i="19"/>
  <c r="H47" i="19"/>
  <c r="N47" i="19"/>
  <c r="S47" i="19"/>
  <c r="U48" i="26"/>
  <c r="E49" i="19"/>
  <c r="J49" i="19"/>
  <c r="P49" i="19"/>
  <c r="U49" i="19"/>
  <c r="BO50" i="1"/>
  <c r="BX50" i="1" s="1"/>
  <c r="F50" i="19"/>
  <c r="K50" i="19"/>
  <c r="Q50" i="19"/>
  <c r="C51" i="19"/>
  <c r="H51" i="19"/>
  <c r="N51" i="19"/>
  <c r="S51" i="19"/>
  <c r="E52" i="26"/>
  <c r="P52" i="26"/>
  <c r="E53" i="19"/>
  <c r="J53" i="19"/>
  <c r="P53" i="19"/>
  <c r="U53" i="19"/>
  <c r="BO54" i="1"/>
  <c r="BX54" i="1" s="1"/>
  <c r="F54" i="19"/>
  <c r="K54" i="19"/>
  <c r="Q54" i="19"/>
  <c r="C55" i="19"/>
  <c r="H55" i="19"/>
  <c r="N55" i="19"/>
  <c r="S55" i="19"/>
  <c r="E57" i="19"/>
  <c r="J57" i="19"/>
  <c r="P57" i="19"/>
  <c r="U57" i="19"/>
  <c r="F58" i="19"/>
  <c r="K58" i="19"/>
  <c r="Q58" i="19"/>
  <c r="C59" i="19"/>
  <c r="H59" i="19"/>
  <c r="N59" i="19"/>
  <c r="S59" i="19"/>
  <c r="E60" i="26"/>
  <c r="K60" i="26"/>
  <c r="U60" i="26"/>
  <c r="E61" i="19"/>
  <c r="J61" i="19"/>
  <c r="P61" i="19"/>
  <c r="U61" i="19"/>
  <c r="F62" i="19"/>
  <c r="K62" i="19"/>
  <c r="Q62" i="19"/>
  <c r="C63" i="19"/>
  <c r="H63" i="19"/>
  <c r="N63" i="19"/>
  <c r="S63" i="19"/>
  <c r="E64" i="26"/>
  <c r="K64" i="26"/>
  <c r="BX65" i="1"/>
  <c r="E65" i="19"/>
  <c r="J65" i="19"/>
  <c r="P65" i="19"/>
  <c r="U65" i="19"/>
  <c r="F66" i="19"/>
  <c r="K66" i="19"/>
  <c r="Q66" i="19"/>
  <c r="C67" i="19"/>
  <c r="H67" i="19"/>
  <c r="N67" i="19"/>
  <c r="S67" i="19"/>
  <c r="E68" i="26"/>
  <c r="K68" i="26"/>
  <c r="P68" i="26"/>
  <c r="E69" i="19"/>
  <c r="J69" i="19"/>
  <c r="P69" i="19"/>
  <c r="U69" i="19"/>
  <c r="BO70" i="1"/>
  <c r="BX70" i="1" s="1"/>
  <c r="F70" i="19"/>
  <c r="K70" i="19"/>
  <c r="Q70" i="19"/>
  <c r="C71" i="19"/>
  <c r="H71" i="19"/>
  <c r="N71" i="19"/>
  <c r="S71" i="19"/>
  <c r="E73" i="19"/>
  <c r="J73" i="19"/>
  <c r="P73" i="19"/>
  <c r="U73" i="19"/>
  <c r="F74" i="19"/>
  <c r="K74" i="19"/>
  <c r="Q74" i="19"/>
  <c r="C75" i="19"/>
  <c r="H75" i="19"/>
  <c r="N75" i="19"/>
  <c r="S75" i="19"/>
  <c r="U76" i="26"/>
  <c r="E77" i="19"/>
  <c r="J77" i="19"/>
  <c r="P77" i="19"/>
  <c r="U77" i="19"/>
  <c r="F78" i="19"/>
  <c r="K78" i="19"/>
  <c r="Q78" i="19"/>
  <c r="C79" i="19"/>
  <c r="H79" i="19"/>
  <c r="N79" i="19"/>
  <c r="S79" i="19"/>
  <c r="BX81" i="1"/>
  <c r="E81" i="19"/>
  <c r="J81" i="19"/>
  <c r="P81" i="19"/>
  <c r="U81" i="19"/>
  <c r="F82" i="19"/>
  <c r="K82" i="19"/>
  <c r="Q82" i="19"/>
  <c r="C83" i="19"/>
  <c r="H83" i="19"/>
  <c r="N83" i="19"/>
  <c r="S83" i="19"/>
  <c r="P84" i="26"/>
  <c r="U84" i="26"/>
  <c r="E85" i="19"/>
  <c r="J85" i="19"/>
  <c r="P85" i="19"/>
  <c r="U85" i="19"/>
  <c r="BO86" i="1"/>
  <c r="BX86" i="1" s="1"/>
  <c r="F86" i="19"/>
  <c r="K86" i="19"/>
  <c r="Q86" i="19"/>
  <c r="C87" i="19"/>
  <c r="H87" i="19"/>
  <c r="N87" i="19"/>
  <c r="S87" i="19"/>
  <c r="U88" i="26"/>
  <c r="E89" i="19"/>
  <c r="J89" i="19"/>
  <c r="P89" i="19"/>
  <c r="U89" i="19"/>
  <c r="F90" i="19"/>
  <c r="K90" i="19"/>
  <c r="Q90" i="19"/>
  <c r="C91" i="19"/>
  <c r="H91" i="19"/>
  <c r="N91" i="19"/>
  <c r="S91" i="19"/>
  <c r="P92" i="26"/>
  <c r="E93" i="19"/>
  <c r="J93" i="19"/>
  <c r="P93" i="19"/>
  <c r="U93" i="19"/>
  <c r="F94" i="19"/>
  <c r="K94" i="19"/>
  <c r="Q94" i="19"/>
  <c r="C95" i="19"/>
  <c r="H95" i="19"/>
  <c r="N95" i="19"/>
  <c r="S95" i="19"/>
  <c r="P96" i="26"/>
  <c r="U96" i="26"/>
  <c r="E97" i="19"/>
  <c r="J97" i="19"/>
  <c r="P97" i="19"/>
  <c r="U97" i="19"/>
  <c r="BO98" i="1"/>
  <c r="BX98" i="1" s="1"/>
  <c r="F98" i="19"/>
  <c r="K98" i="19"/>
  <c r="Q98" i="19"/>
  <c r="C99" i="19"/>
  <c r="H99" i="19"/>
  <c r="N99" i="19"/>
  <c r="S99" i="19"/>
  <c r="E100" i="26"/>
  <c r="U100" i="26"/>
  <c r="E101" i="19"/>
  <c r="J101" i="19"/>
  <c r="P101" i="19"/>
  <c r="U101" i="19"/>
  <c r="BO102" i="1"/>
  <c r="BX102" i="1" s="1"/>
  <c r="F102" i="19"/>
  <c r="K102" i="19"/>
  <c r="Q102" i="19"/>
  <c r="C103" i="19"/>
  <c r="H103" i="19"/>
  <c r="N103" i="19"/>
  <c r="S103" i="19"/>
  <c r="E104" i="26"/>
  <c r="U104" i="26"/>
  <c r="E105" i="19"/>
  <c r="J105" i="19"/>
  <c r="P105" i="19"/>
  <c r="U105" i="19"/>
  <c r="BO106" i="1"/>
  <c r="BX106" i="1" s="1"/>
  <c r="F106" i="19"/>
  <c r="K106" i="19"/>
  <c r="Q106" i="19"/>
  <c r="C107" i="19"/>
  <c r="H107" i="19"/>
  <c r="N107" i="19"/>
  <c r="S107" i="19"/>
  <c r="K108" i="26"/>
  <c r="U108" i="26"/>
  <c r="E109" i="19"/>
  <c r="J109" i="19"/>
  <c r="P109" i="19"/>
  <c r="U109" i="19"/>
  <c r="F110" i="19"/>
  <c r="K110" i="19"/>
  <c r="Q110" i="19"/>
  <c r="C111" i="19"/>
  <c r="H111" i="19"/>
  <c r="N111" i="19"/>
  <c r="S111" i="19"/>
  <c r="E112" i="26"/>
  <c r="P112" i="26"/>
  <c r="U112" i="26"/>
  <c r="E113" i="19"/>
  <c r="J113" i="19"/>
  <c r="P113" i="19"/>
  <c r="U113" i="19"/>
  <c r="F114" i="19"/>
  <c r="K114" i="19"/>
  <c r="Q114" i="19"/>
  <c r="C115" i="19"/>
  <c r="H115" i="19"/>
  <c r="N115" i="19"/>
  <c r="S115" i="19"/>
  <c r="P116" i="26"/>
  <c r="E117" i="19"/>
  <c r="J117" i="19"/>
  <c r="P117" i="19"/>
  <c r="U117" i="19"/>
  <c r="BO118" i="1"/>
  <c r="BX118" i="1" s="1"/>
  <c r="F118" i="19"/>
  <c r="K118" i="19"/>
  <c r="Q118" i="19"/>
  <c r="C119" i="19"/>
  <c r="H119" i="19"/>
  <c r="N119" i="19"/>
  <c r="S119" i="19"/>
  <c r="E120" i="26"/>
  <c r="U120" i="26"/>
  <c r="E121" i="19"/>
  <c r="J121" i="19"/>
  <c r="P121" i="19"/>
  <c r="U121" i="19"/>
  <c r="BO122" i="1"/>
  <c r="BX122" i="1" s="1"/>
  <c r="F122" i="19"/>
  <c r="K122" i="19"/>
  <c r="Q122" i="19"/>
  <c r="C123" i="19"/>
  <c r="H123" i="19"/>
  <c r="N123" i="19"/>
  <c r="S123" i="19"/>
  <c r="E124" i="26"/>
  <c r="K124" i="26"/>
  <c r="P124" i="26"/>
  <c r="E125" i="19"/>
  <c r="J125" i="19"/>
  <c r="P125" i="19"/>
  <c r="U125" i="19"/>
  <c r="F126" i="19"/>
  <c r="K126" i="19"/>
  <c r="Q126" i="19"/>
  <c r="C127" i="19"/>
  <c r="H127" i="19"/>
  <c r="N127" i="19"/>
  <c r="S127" i="19"/>
  <c r="K128" i="26"/>
  <c r="P128" i="26"/>
  <c r="U128" i="26"/>
  <c r="F129" i="19"/>
  <c r="N129" i="19"/>
  <c r="V129" i="19"/>
  <c r="V130" i="26"/>
  <c r="J134" i="2"/>
  <c r="S131" i="19"/>
  <c r="O131" i="19"/>
  <c r="K131" i="19"/>
  <c r="G131" i="19"/>
  <c r="C131" i="19"/>
  <c r="U131" i="19"/>
  <c r="Q131" i="19"/>
  <c r="M131" i="19"/>
  <c r="I131" i="19"/>
  <c r="E131" i="19"/>
  <c r="J131" i="19"/>
  <c r="R131" i="19"/>
  <c r="I132" i="26"/>
  <c r="D133" i="19"/>
  <c r="L133" i="19"/>
  <c r="T133" i="19"/>
  <c r="BO134" i="1"/>
  <c r="BX134" i="1" s="1"/>
  <c r="O134" i="26"/>
  <c r="H135" i="19"/>
  <c r="C136" i="26"/>
  <c r="J140" i="2"/>
  <c r="U137" i="19"/>
  <c r="Q137" i="19"/>
  <c r="M137" i="19"/>
  <c r="I137" i="19"/>
  <c r="E137" i="19"/>
  <c r="S137" i="19"/>
  <c r="O137" i="19"/>
  <c r="K137" i="19"/>
  <c r="G137" i="19"/>
  <c r="C137" i="19"/>
  <c r="J137" i="19"/>
  <c r="R137" i="19"/>
  <c r="E138" i="26"/>
  <c r="U138" i="26"/>
  <c r="F139" i="19"/>
  <c r="N139" i="19"/>
  <c r="V139" i="19"/>
  <c r="V140" i="26"/>
  <c r="Q140" i="26"/>
  <c r="H141" i="19"/>
  <c r="K142" i="26"/>
  <c r="S142" i="26"/>
  <c r="D143" i="19"/>
  <c r="L143" i="19"/>
  <c r="T143" i="19"/>
  <c r="F145" i="19"/>
  <c r="N145" i="19"/>
  <c r="V145" i="19"/>
  <c r="J150" i="2"/>
  <c r="S147" i="19"/>
  <c r="O147" i="19"/>
  <c r="K147" i="19"/>
  <c r="G147" i="19"/>
  <c r="C147" i="19"/>
  <c r="U147" i="19"/>
  <c r="Q147" i="19"/>
  <c r="M147" i="19"/>
  <c r="I147" i="19"/>
  <c r="E147" i="19"/>
  <c r="J147" i="19"/>
  <c r="R147" i="19"/>
  <c r="D149" i="19"/>
  <c r="L149" i="19"/>
  <c r="T149" i="19"/>
  <c r="BO150" i="1"/>
  <c r="BX150" i="1" s="1"/>
  <c r="H151" i="19"/>
  <c r="O154" i="11"/>
  <c r="BX152" i="1"/>
  <c r="J156" i="2"/>
  <c r="U153" i="19"/>
  <c r="Q153" i="19"/>
  <c r="M153" i="19"/>
  <c r="I153" i="19"/>
  <c r="E153" i="19"/>
  <c r="S153" i="19"/>
  <c r="O153" i="19"/>
  <c r="K153" i="19"/>
  <c r="G153" i="19"/>
  <c r="C153" i="19"/>
  <c r="J153" i="19"/>
  <c r="R153" i="19"/>
  <c r="F155" i="19"/>
  <c r="N155" i="19"/>
  <c r="V155" i="19"/>
  <c r="H157" i="19"/>
  <c r="D159" i="19"/>
  <c r="L159" i="19"/>
  <c r="T159" i="19"/>
  <c r="BO160" i="1"/>
  <c r="BX160" i="1" s="1"/>
  <c r="F161" i="19"/>
  <c r="N161" i="19"/>
  <c r="V161" i="19"/>
  <c r="T167" i="19"/>
  <c r="P167" i="19"/>
  <c r="L167" i="19"/>
  <c r="H167" i="19"/>
  <c r="D167" i="19"/>
  <c r="S167" i="19"/>
  <c r="O167" i="19"/>
  <c r="K167" i="19"/>
  <c r="G167" i="19"/>
  <c r="C167" i="19"/>
  <c r="U167" i="19"/>
  <c r="Q167" i="19"/>
  <c r="M167" i="19"/>
  <c r="I167" i="19"/>
  <c r="E167" i="19"/>
  <c r="R167" i="19"/>
  <c r="O172" i="11"/>
  <c r="J174" i="2"/>
  <c r="F171" i="19"/>
  <c r="V171" i="19"/>
  <c r="F8" i="19"/>
  <c r="N8" i="19"/>
  <c r="V8" i="19"/>
  <c r="M7" i="26"/>
  <c r="D8" i="19"/>
  <c r="H8" i="19"/>
  <c r="L8" i="19"/>
  <c r="P8" i="19"/>
  <c r="BW10" i="1"/>
  <c r="K10" i="26"/>
  <c r="G12" i="26"/>
  <c r="S18" i="26"/>
  <c r="C19" i="26"/>
  <c r="S19" i="26"/>
  <c r="O23" i="26"/>
  <c r="S30" i="26"/>
  <c r="S31" i="26"/>
  <c r="O34" i="26"/>
  <c r="G35" i="26"/>
  <c r="D36" i="19"/>
  <c r="H36" i="19"/>
  <c r="L36" i="19"/>
  <c r="P36" i="19"/>
  <c r="Q37" i="26"/>
  <c r="J41" i="2"/>
  <c r="F38" i="19"/>
  <c r="J38" i="19"/>
  <c r="N38" i="19"/>
  <c r="R38" i="19"/>
  <c r="C39" i="26"/>
  <c r="D40" i="19"/>
  <c r="H40" i="19"/>
  <c r="L40" i="19"/>
  <c r="Q40" i="19"/>
  <c r="T42" i="19"/>
  <c r="P42" i="19"/>
  <c r="L42" i="19"/>
  <c r="H42" i="19"/>
  <c r="D42" i="19"/>
  <c r="G42" i="19"/>
  <c r="M42" i="19"/>
  <c r="R42" i="19"/>
  <c r="D43" i="19"/>
  <c r="J43" i="19"/>
  <c r="O43" i="19"/>
  <c r="T43" i="19"/>
  <c r="V44" i="26"/>
  <c r="L45" i="26"/>
  <c r="V45" i="26"/>
  <c r="T46" i="19"/>
  <c r="P46" i="19"/>
  <c r="L46" i="19"/>
  <c r="H46" i="19"/>
  <c r="D46" i="19"/>
  <c r="G46" i="19"/>
  <c r="M46" i="19"/>
  <c r="R46" i="19"/>
  <c r="D47" i="19"/>
  <c r="J47" i="19"/>
  <c r="O47" i="19"/>
  <c r="T47" i="19"/>
  <c r="V48" i="26"/>
  <c r="V49" i="26"/>
  <c r="T50" i="19"/>
  <c r="P50" i="19"/>
  <c r="L50" i="19"/>
  <c r="H50" i="19"/>
  <c r="D50" i="19"/>
  <c r="G50" i="19"/>
  <c r="M50" i="19"/>
  <c r="R50" i="19"/>
  <c r="D51" i="19"/>
  <c r="J51" i="19"/>
  <c r="O51" i="19"/>
  <c r="T51" i="19"/>
  <c r="V52" i="26"/>
  <c r="V53" i="26"/>
  <c r="T54" i="19"/>
  <c r="P54" i="19"/>
  <c r="L54" i="19"/>
  <c r="H54" i="19"/>
  <c r="D54" i="19"/>
  <c r="G54" i="19"/>
  <c r="M54" i="19"/>
  <c r="R54" i="19"/>
  <c r="D55" i="19"/>
  <c r="J55" i="19"/>
  <c r="O55" i="19"/>
  <c r="T55" i="19"/>
  <c r="V56" i="26"/>
  <c r="Q57" i="26"/>
  <c r="T58" i="19"/>
  <c r="P58" i="19"/>
  <c r="L58" i="19"/>
  <c r="H58" i="19"/>
  <c r="D58" i="19"/>
  <c r="G58" i="19"/>
  <c r="M58" i="19"/>
  <c r="R58" i="19"/>
  <c r="D59" i="19"/>
  <c r="J59" i="19"/>
  <c r="O59" i="19"/>
  <c r="T59" i="19"/>
  <c r="Q60" i="26"/>
  <c r="L61" i="26"/>
  <c r="V61" i="26"/>
  <c r="T62" i="19"/>
  <c r="P62" i="19"/>
  <c r="L62" i="19"/>
  <c r="H62" i="19"/>
  <c r="D62" i="19"/>
  <c r="G62" i="19"/>
  <c r="M62" i="19"/>
  <c r="R62" i="19"/>
  <c r="D63" i="19"/>
  <c r="J63" i="19"/>
  <c r="O63" i="19"/>
  <c r="T63" i="19"/>
  <c r="V64" i="26"/>
  <c r="L65" i="26"/>
  <c r="Q65" i="26"/>
  <c r="V65" i="26"/>
  <c r="T66" i="19"/>
  <c r="P66" i="19"/>
  <c r="L66" i="19"/>
  <c r="H66" i="19"/>
  <c r="D66" i="19"/>
  <c r="G66" i="19"/>
  <c r="M66" i="19"/>
  <c r="R66" i="19"/>
  <c r="D67" i="19"/>
  <c r="J67" i="19"/>
  <c r="O67" i="19"/>
  <c r="T67" i="19"/>
  <c r="V68" i="26"/>
  <c r="G68" i="26"/>
  <c r="F69" i="26"/>
  <c r="Q69" i="26"/>
  <c r="V69" i="26"/>
  <c r="T70" i="19"/>
  <c r="P70" i="19"/>
  <c r="L70" i="19"/>
  <c r="H70" i="19"/>
  <c r="D70" i="19"/>
  <c r="G70" i="19"/>
  <c r="M70" i="19"/>
  <c r="R70" i="19"/>
  <c r="D71" i="19"/>
  <c r="J71" i="19"/>
  <c r="O71" i="19"/>
  <c r="T71" i="19"/>
  <c r="V72" i="26"/>
  <c r="G72" i="26"/>
  <c r="L73" i="26"/>
  <c r="T74" i="19"/>
  <c r="P74" i="19"/>
  <c r="L74" i="19"/>
  <c r="H74" i="19"/>
  <c r="D74" i="19"/>
  <c r="G74" i="19"/>
  <c r="M74" i="19"/>
  <c r="R74" i="19"/>
  <c r="D75" i="19"/>
  <c r="J75" i="19"/>
  <c r="O75" i="19"/>
  <c r="T75" i="19"/>
  <c r="L76" i="26"/>
  <c r="Q76" i="26"/>
  <c r="Q77" i="26"/>
  <c r="V77" i="26"/>
  <c r="T78" i="19"/>
  <c r="P78" i="19"/>
  <c r="L78" i="19"/>
  <c r="H78" i="19"/>
  <c r="D78" i="19"/>
  <c r="G78" i="19"/>
  <c r="M78" i="19"/>
  <c r="R78" i="19"/>
  <c r="D79" i="19"/>
  <c r="J79" i="19"/>
  <c r="O79" i="19"/>
  <c r="T79" i="19"/>
  <c r="V80" i="26"/>
  <c r="V81" i="26"/>
  <c r="T82" i="19"/>
  <c r="P82" i="19"/>
  <c r="L82" i="19"/>
  <c r="H82" i="19"/>
  <c r="D82" i="19"/>
  <c r="G82" i="19"/>
  <c r="M82" i="19"/>
  <c r="R82" i="19"/>
  <c r="D83" i="19"/>
  <c r="J83" i="19"/>
  <c r="O83" i="19"/>
  <c r="T83" i="19"/>
  <c r="V84" i="26"/>
  <c r="Q84" i="26"/>
  <c r="V85" i="26"/>
  <c r="T86" i="19"/>
  <c r="P86" i="19"/>
  <c r="L86" i="19"/>
  <c r="H86" i="19"/>
  <c r="D86" i="19"/>
  <c r="G86" i="19"/>
  <c r="M86" i="19"/>
  <c r="R86" i="19"/>
  <c r="D87" i="19"/>
  <c r="J87" i="19"/>
  <c r="O87" i="19"/>
  <c r="T87" i="19"/>
  <c r="V88" i="26"/>
  <c r="F89" i="26"/>
  <c r="L89" i="26"/>
  <c r="Q89" i="26"/>
  <c r="T90" i="19"/>
  <c r="P90" i="19"/>
  <c r="L90" i="19"/>
  <c r="H90" i="19"/>
  <c r="D90" i="19"/>
  <c r="G90" i="19"/>
  <c r="M90" i="19"/>
  <c r="R90" i="19"/>
  <c r="D91" i="19"/>
  <c r="J91" i="19"/>
  <c r="O91" i="19"/>
  <c r="T91" i="19"/>
  <c r="V92" i="26"/>
  <c r="F93" i="26"/>
  <c r="V93" i="26"/>
  <c r="T94" i="19"/>
  <c r="P94" i="19"/>
  <c r="L94" i="19"/>
  <c r="H94" i="19"/>
  <c r="D94" i="19"/>
  <c r="G94" i="19"/>
  <c r="M94" i="19"/>
  <c r="R94" i="19"/>
  <c r="D95" i="19"/>
  <c r="J95" i="19"/>
  <c r="O95" i="19"/>
  <c r="T95" i="19"/>
  <c r="V96" i="26"/>
  <c r="L96" i="26"/>
  <c r="Q97" i="26"/>
  <c r="T98" i="19"/>
  <c r="P98" i="19"/>
  <c r="L98" i="19"/>
  <c r="H98" i="19"/>
  <c r="D98" i="19"/>
  <c r="G98" i="19"/>
  <c r="M98" i="19"/>
  <c r="R98" i="19"/>
  <c r="D99" i="19"/>
  <c r="J99" i="19"/>
  <c r="O99" i="19"/>
  <c r="T99" i="19"/>
  <c r="V100" i="26"/>
  <c r="G100" i="26"/>
  <c r="F101" i="26"/>
  <c r="V101" i="26"/>
  <c r="T102" i="19"/>
  <c r="P102" i="19"/>
  <c r="L102" i="19"/>
  <c r="H102" i="19"/>
  <c r="D102" i="19"/>
  <c r="G102" i="19"/>
  <c r="M102" i="19"/>
  <c r="R102" i="19"/>
  <c r="D103" i="19"/>
  <c r="J103" i="19"/>
  <c r="O103" i="19"/>
  <c r="T103" i="19"/>
  <c r="V104" i="26"/>
  <c r="Q105" i="26"/>
  <c r="T106" i="19"/>
  <c r="P106" i="19"/>
  <c r="L106" i="19"/>
  <c r="H106" i="19"/>
  <c r="D106" i="19"/>
  <c r="G106" i="19"/>
  <c r="M106" i="19"/>
  <c r="R106" i="19"/>
  <c r="D107" i="19"/>
  <c r="J107" i="19"/>
  <c r="O107" i="19"/>
  <c r="T107" i="19"/>
  <c r="Q109" i="26"/>
  <c r="T110" i="19"/>
  <c r="P110" i="19"/>
  <c r="L110" i="19"/>
  <c r="H110" i="19"/>
  <c r="D110" i="19"/>
  <c r="G110" i="19"/>
  <c r="M110" i="19"/>
  <c r="R110" i="19"/>
  <c r="D111" i="19"/>
  <c r="J111" i="19"/>
  <c r="O111" i="19"/>
  <c r="T111" i="19"/>
  <c r="G112" i="26"/>
  <c r="Q112" i="26"/>
  <c r="F113" i="26"/>
  <c r="Q113" i="26"/>
  <c r="V113" i="26"/>
  <c r="T114" i="19"/>
  <c r="P114" i="19"/>
  <c r="L114" i="19"/>
  <c r="H114" i="19"/>
  <c r="D114" i="19"/>
  <c r="G114" i="19"/>
  <c r="M114" i="19"/>
  <c r="R114" i="19"/>
  <c r="D115" i="19"/>
  <c r="J115" i="19"/>
  <c r="O115" i="19"/>
  <c r="T115" i="19"/>
  <c r="V116" i="26"/>
  <c r="G116" i="26"/>
  <c r="L116" i="26"/>
  <c r="L117" i="26"/>
  <c r="V117" i="26"/>
  <c r="T118" i="19"/>
  <c r="P118" i="19"/>
  <c r="L118" i="19"/>
  <c r="H118" i="19"/>
  <c r="D118" i="19"/>
  <c r="G118" i="19"/>
  <c r="M118" i="19"/>
  <c r="R118" i="19"/>
  <c r="D119" i="19"/>
  <c r="J119" i="19"/>
  <c r="O119" i="19"/>
  <c r="T119" i="19"/>
  <c r="L120" i="26"/>
  <c r="Q120" i="26"/>
  <c r="F121" i="26"/>
  <c r="L121" i="26"/>
  <c r="V121" i="26"/>
  <c r="T122" i="19"/>
  <c r="P122" i="19"/>
  <c r="L122" i="19"/>
  <c r="H122" i="19"/>
  <c r="D122" i="19"/>
  <c r="G122" i="19"/>
  <c r="M122" i="19"/>
  <c r="R122" i="19"/>
  <c r="D123" i="19"/>
  <c r="J123" i="19"/>
  <c r="O123" i="19"/>
  <c r="T123" i="19"/>
  <c r="V124" i="26"/>
  <c r="G124" i="26"/>
  <c r="Q124" i="26"/>
  <c r="F125" i="26"/>
  <c r="L125" i="26"/>
  <c r="V125" i="26"/>
  <c r="T126" i="19"/>
  <c r="P126" i="19"/>
  <c r="L126" i="19"/>
  <c r="H126" i="19"/>
  <c r="D126" i="19"/>
  <c r="G126" i="19"/>
  <c r="M126" i="19"/>
  <c r="R126" i="19"/>
  <c r="D127" i="19"/>
  <c r="J127" i="19"/>
  <c r="O127" i="19"/>
  <c r="T127" i="19"/>
  <c r="G128" i="26"/>
  <c r="L128" i="26"/>
  <c r="Q128" i="26"/>
  <c r="H129" i="26"/>
  <c r="O132" i="11"/>
  <c r="C130" i="26"/>
  <c r="K130" i="26"/>
  <c r="S130" i="26"/>
  <c r="D131" i="26"/>
  <c r="T131" i="26"/>
  <c r="U132" i="26"/>
  <c r="F133" i="19"/>
  <c r="N133" i="19"/>
  <c r="V133" i="19"/>
  <c r="V134" i="26"/>
  <c r="I134" i="26"/>
  <c r="Q134" i="26"/>
  <c r="J138" i="2"/>
  <c r="S135" i="19"/>
  <c r="O135" i="19"/>
  <c r="K135" i="19"/>
  <c r="G135" i="19"/>
  <c r="C135" i="19"/>
  <c r="U135" i="19"/>
  <c r="Q135" i="19"/>
  <c r="M135" i="19"/>
  <c r="I135" i="19"/>
  <c r="E135" i="19"/>
  <c r="J135" i="19"/>
  <c r="R135" i="19"/>
  <c r="O136" i="26"/>
  <c r="L137" i="26"/>
  <c r="T137" i="26"/>
  <c r="BO138" i="1"/>
  <c r="BX138" i="1" s="1"/>
  <c r="O138" i="26"/>
  <c r="H139" i="26"/>
  <c r="P139" i="26"/>
  <c r="C140" i="26"/>
  <c r="M140" i="26"/>
  <c r="S140" i="26"/>
  <c r="J144" i="2"/>
  <c r="U141" i="19"/>
  <c r="Q141" i="19"/>
  <c r="M141" i="19"/>
  <c r="I141" i="19"/>
  <c r="E141" i="19"/>
  <c r="S141" i="19"/>
  <c r="O141" i="19"/>
  <c r="K141" i="19"/>
  <c r="G141" i="19"/>
  <c r="C141" i="19"/>
  <c r="J141" i="19"/>
  <c r="R141" i="19"/>
  <c r="E142" i="26"/>
  <c r="U142" i="26"/>
  <c r="F143" i="19"/>
  <c r="N143" i="19"/>
  <c r="V143" i="19"/>
  <c r="O148" i="11"/>
  <c r="F149" i="19"/>
  <c r="N149" i="19"/>
  <c r="V149" i="19"/>
  <c r="J154" i="2"/>
  <c r="S151" i="19"/>
  <c r="O151" i="19"/>
  <c r="K151" i="19"/>
  <c r="G151" i="19"/>
  <c r="C151" i="19"/>
  <c r="U151" i="19"/>
  <c r="Q151" i="19"/>
  <c r="M151" i="19"/>
  <c r="I151" i="19"/>
  <c r="E151" i="19"/>
  <c r="J151" i="19"/>
  <c r="R151" i="19"/>
  <c r="BX156" i="1"/>
  <c r="J160" i="2"/>
  <c r="U157" i="19"/>
  <c r="Q157" i="19"/>
  <c r="M157" i="19"/>
  <c r="I157" i="19"/>
  <c r="E157" i="19"/>
  <c r="S157" i="19"/>
  <c r="O157" i="19"/>
  <c r="K157" i="19"/>
  <c r="G157" i="19"/>
  <c r="C157" i="19"/>
  <c r="J157" i="19"/>
  <c r="R157" i="19"/>
  <c r="F159" i="19"/>
  <c r="N159" i="19"/>
  <c r="V159" i="19"/>
  <c r="H161" i="19"/>
  <c r="P161" i="19"/>
  <c r="O164" i="11"/>
  <c r="T163" i="19"/>
  <c r="P163" i="19"/>
  <c r="L163" i="19"/>
  <c r="H163" i="19"/>
  <c r="D163" i="19"/>
  <c r="S163" i="19"/>
  <c r="O163" i="19"/>
  <c r="K163" i="19"/>
  <c r="G163" i="19"/>
  <c r="C163" i="19"/>
  <c r="U163" i="19"/>
  <c r="Q163" i="19"/>
  <c r="M163" i="19"/>
  <c r="I163" i="19"/>
  <c r="E163" i="19"/>
  <c r="R163" i="19"/>
  <c r="BO166" i="1"/>
  <c r="BX166" i="1" s="1"/>
  <c r="J170" i="2"/>
  <c r="J171" i="19"/>
  <c r="BX204" i="1"/>
  <c r="BX220" i="1"/>
  <c r="BX236" i="1"/>
  <c r="J47" i="2"/>
  <c r="F44" i="19"/>
  <c r="J44" i="19"/>
  <c r="N44" i="19"/>
  <c r="R44" i="19"/>
  <c r="J51" i="2"/>
  <c r="F48" i="19"/>
  <c r="J48" i="19"/>
  <c r="N48" i="19"/>
  <c r="R48" i="19"/>
  <c r="J55" i="2"/>
  <c r="F52" i="19"/>
  <c r="J52" i="19"/>
  <c r="N52" i="19"/>
  <c r="R52" i="19"/>
  <c r="J59" i="2"/>
  <c r="F56" i="19"/>
  <c r="J56" i="19"/>
  <c r="N56" i="19"/>
  <c r="R56" i="19"/>
  <c r="J63" i="2"/>
  <c r="F60" i="19"/>
  <c r="J60" i="19"/>
  <c r="N60" i="19"/>
  <c r="R60" i="19"/>
  <c r="J67" i="2"/>
  <c r="F64" i="19"/>
  <c r="J64" i="19"/>
  <c r="N64" i="19"/>
  <c r="R64" i="19"/>
  <c r="J71" i="2"/>
  <c r="F68" i="19"/>
  <c r="J68" i="19"/>
  <c r="N68" i="19"/>
  <c r="R68" i="19"/>
  <c r="J75" i="2"/>
  <c r="F72" i="19"/>
  <c r="J72" i="19"/>
  <c r="N72" i="19"/>
  <c r="R72" i="19"/>
  <c r="J79" i="2"/>
  <c r="F76" i="19"/>
  <c r="J76" i="19"/>
  <c r="N76" i="19"/>
  <c r="R76" i="19"/>
  <c r="J83" i="2"/>
  <c r="F80" i="19"/>
  <c r="J80" i="19"/>
  <c r="N80" i="19"/>
  <c r="R80" i="19"/>
  <c r="J87" i="2"/>
  <c r="F84" i="19"/>
  <c r="J84" i="19"/>
  <c r="N84" i="19"/>
  <c r="R84" i="19"/>
  <c r="J91" i="2"/>
  <c r="F88" i="19"/>
  <c r="J88" i="19"/>
  <c r="N88" i="19"/>
  <c r="R88" i="19"/>
  <c r="J95" i="2"/>
  <c r="F92" i="19"/>
  <c r="J92" i="19"/>
  <c r="N92" i="19"/>
  <c r="R92" i="19"/>
  <c r="J99" i="2"/>
  <c r="F96" i="19"/>
  <c r="J96" i="19"/>
  <c r="N96" i="19"/>
  <c r="R96" i="19"/>
  <c r="J103" i="2"/>
  <c r="F100" i="19"/>
  <c r="J100" i="19"/>
  <c r="N100" i="19"/>
  <c r="R100" i="19"/>
  <c r="J107" i="2"/>
  <c r="F104" i="19"/>
  <c r="J104" i="19"/>
  <c r="N104" i="19"/>
  <c r="R104" i="19"/>
  <c r="J111" i="2"/>
  <c r="F108" i="19"/>
  <c r="J108" i="19"/>
  <c r="N108" i="19"/>
  <c r="R108" i="19"/>
  <c r="J115" i="2"/>
  <c r="F112" i="19"/>
  <c r="J112" i="19"/>
  <c r="N112" i="19"/>
  <c r="R112" i="19"/>
  <c r="J119" i="2"/>
  <c r="F116" i="19"/>
  <c r="J116" i="19"/>
  <c r="N116" i="19"/>
  <c r="R116" i="19"/>
  <c r="J123" i="2"/>
  <c r="F120" i="19"/>
  <c r="J120" i="19"/>
  <c r="N120" i="19"/>
  <c r="R120" i="19"/>
  <c r="J127" i="2"/>
  <c r="F124" i="19"/>
  <c r="J124" i="19"/>
  <c r="N124" i="19"/>
  <c r="R124" i="19"/>
  <c r="J131" i="2"/>
  <c r="F128" i="19"/>
  <c r="J128" i="19"/>
  <c r="N128" i="19"/>
  <c r="R128" i="19"/>
  <c r="D130" i="19"/>
  <c r="H130" i="19"/>
  <c r="L130" i="19"/>
  <c r="P130" i="19"/>
  <c r="T130" i="19"/>
  <c r="J135" i="2"/>
  <c r="F132" i="19"/>
  <c r="J132" i="19"/>
  <c r="N132" i="19"/>
  <c r="R132" i="19"/>
  <c r="BO133" i="1"/>
  <c r="D134" i="19"/>
  <c r="H134" i="19"/>
  <c r="L134" i="19"/>
  <c r="P134" i="19"/>
  <c r="T134" i="19"/>
  <c r="J139" i="2"/>
  <c r="F136" i="19"/>
  <c r="J136" i="19"/>
  <c r="N136" i="19"/>
  <c r="R136" i="19"/>
  <c r="D138" i="19"/>
  <c r="H138" i="19"/>
  <c r="L138" i="19"/>
  <c r="P138" i="19"/>
  <c r="T138" i="19"/>
  <c r="J143" i="2"/>
  <c r="F140" i="19"/>
  <c r="J140" i="19"/>
  <c r="N140" i="19"/>
  <c r="R140" i="19"/>
  <c r="D142" i="19"/>
  <c r="H142" i="19"/>
  <c r="L142" i="19"/>
  <c r="P142" i="19"/>
  <c r="T142" i="19"/>
  <c r="J147" i="2"/>
  <c r="F144" i="19"/>
  <c r="J144" i="19"/>
  <c r="N144" i="19"/>
  <c r="R144" i="19"/>
  <c r="BO145" i="1"/>
  <c r="D146" i="19"/>
  <c r="H146" i="19"/>
  <c r="L146" i="19"/>
  <c r="P146" i="19"/>
  <c r="T146" i="19"/>
  <c r="J151" i="2"/>
  <c r="F148" i="19"/>
  <c r="J148" i="19"/>
  <c r="N148" i="19"/>
  <c r="R148" i="19"/>
  <c r="D150" i="19"/>
  <c r="H150" i="19"/>
  <c r="L150" i="19"/>
  <c r="P150" i="19"/>
  <c r="T150" i="19"/>
  <c r="J155" i="2"/>
  <c r="F152" i="19"/>
  <c r="J152" i="19"/>
  <c r="N152" i="19"/>
  <c r="R152" i="19"/>
  <c r="D154" i="19"/>
  <c r="H154" i="19"/>
  <c r="L154" i="19"/>
  <c r="P154" i="19"/>
  <c r="T154" i="19"/>
  <c r="J159" i="2"/>
  <c r="F156" i="19"/>
  <c r="J156" i="19"/>
  <c r="N156" i="19"/>
  <c r="R156" i="19"/>
  <c r="D158" i="19"/>
  <c r="H158" i="19"/>
  <c r="L158" i="19"/>
  <c r="P158" i="19"/>
  <c r="T158" i="19"/>
  <c r="J163" i="2"/>
  <c r="F160" i="19"/>
  <c r="J160" i="19"/>
  <c r="N160" i="19"/>
  <c r="R160" i="19"/>
  <c r="BO161" i="1"/>
  <c r="D162" i="19"/>
  <c r="H162" i="19"/>
  <c r="L162" i="19"/>
  <c r="P162" i="19"/>
  <c r="T162" i="19"/>
  <c r="J167" i="2"/>
  <c r="F164" i="19"/>
  <c r="J164" i="19"/>
  <c r="N164" i="19"/>
  <c r="R164" i="19"/>
  <c r="BO165" i="1"/>
  <c r="C165" i="19"/>
  <c r="G165" i="19"/>
  <c r="K165" i="19"/>
  <c r="O165" i="19"/>
  <c r="S165" i="19"/>
  <c r="D166" i="19"/>
  <c r="H166" i="19"/>
  <c r="L166" i="19"/>
  <c r="P166" i="19"/>
  <c r="T166" i="19"/>
  <c r="J171" i="2"/>
  <c r="F168" i="19"/>
  <c r="J168" i="19"/>
  <c r="N168" i="19"/>
  <c r="R168" i="19"/>
  <c r="C169" i="19"/>
  <c r="G169" i="19"/>
  <c r="K169" i="19"/>
  <c r="O169" i="19"/>
  <c r="S169" i="19"/>
  <c r="D170" i="19"/>
  <c r="H170" i="19"/>
  <c r="L170" i="19"/>
  <c r="P170" i="19"/>
  <c r="T170" i="19"/>
  <c r="J175" i="2"/>
  <c r="F172" i="19"/>
  <c r="J172" i="19"/>
  <c r="N172" i="19"/>
  <c r="R172" i="19"/>
  <c r="C173" i="19"/>
  <c r="G173" i="19"/>
  <c r="K173" i="19"/>
  <c r="O173" i="19"/>
  <c r="S173" i="19"/>
  <c r="D174" i="19"/>
  <c r="H174" i="19"/>
  <c r="L174" i="19"/>
  <c r="P174" i="19"/>
  <c r="T174" i="19"/>
  <c r="E175" i="19"/>
  <c r="I175" i="19"/>
  <c r="M175" i="19"/>
  <c r="Q175" i="19"/>
  <c r="U175" i="19"/>
  <c r="J179" i="2"/>
  <c r="F176" i="19"/>
  <c r="J176" i="19"/>
  <c r="N176" i="19"/>
  <c r="R176" i="19"/>
  <c r="BO177" i="1"/>
  <c r="C177" i="19"/>
  <c r="G177" i="19"/>
  <c r="K177" i="19"/>
  <c r="O177" i="19"/>
  <c r="S177" i="19"/>
  <c r="D178" i="19"/>
  <c r="H178" i="19"/>
  <c r="L178" i="19"/>
  <c r="P178" i="19"/>
  <c r="T178" i="19"/>
  <c r="E179" i="19"/>
  <c r="I179" i="19"/>
  <c r="M179" i="19"/>
  <c r="Q179" i="19"/>
  <c r="U179" i="19"/>
  <c r="J183" i="2"/>
  <c r="F180" i="19"/>
  <c r="J180" i="19"/>
  <c r="N180" i="19"/>
  <c r="R180" i="19"/>
  <c r="C181" i="19"/>
  <c r="G181" i="19"/>
  <c r="K181" i="19"/>
  <c r="O181" i="19"/>
  <c r="S181" i="19"/>
  <c r="D182" i="19"/>
  <c r="H182" i="19"/>
  <c r="L182" i="19"/>
  <c r="P182" i="19"/>
  <c r="T182" i="19"/>
  <c r="E183" i="19"/>
  <c r="I183" i="19"/>
  <c r="M183" i="19"/>
  <c r="Q183" i="19"/>
  <c r="U183" i="19"/>
  <c r="J187" i="2"/>
  <c r="F184" i="19"/>
  <c r="J184" i="19"/>
  <c r="N184" i="19"/>
  <c r="R184" i="19"/>
  <c r="C185" i="19"/>
  <c r="G185" i="19"/>
  <c r="K185" i="19"/>
  <c r="O185" i="19"/>
  <c r="S185" i="19"/>
  <c r="D186" i="19"/>
  <c r="H186" i="19"/>
  <c r="L186" i="19"/>
  <c r="P186" i="19"/>
  <c r="T186" i="19"/>
  <c r="E187" i="19"/>
  <c r="I187" i="19"/>
  <c r="M187" i="19"/>
  <c r="Q187" i="19"/>
  <c r="U187" i="19"/>
  <c r="J191" i="2"/>
  <c r="F188" i="19"/>
  <c r="J188" i="19"/>
  <c r="N188" i="19"/>
  <c r="R188" i="19"/>
  <c r="C189" i="19"/>
  <c r="G189" i="19"/>
  <c r="K189" i="19"/>
  <c r="O189" i="19"/>
  <c r="S189" i="19"/>
  <c r="D190" i="19"/>
  <c r="H190" i="19"/>
  <c r="L190" i="19"/>
  <c r="P190" i="19"/>
  <c r="T190" i="19"/>
  <c r="E191" i="19"/>
  <c r="I191" i="19"/>
  <c r="M191" i="19"/>
  <c r="Q191" i="19"/>
  <c r="U191" i="19"/>
  <c r="J195" i="2"/>
  <c r="F192" i="19"/>
  <c r="J192" i="19"/>
  <c r="N192" i="19"/>
  <c r="R192" i="19"/>
  <c r="BO193" i="1"/>
  <c r="D193" i="19"/>
  <c r="H193" i="19"/>
  <c r="L193" i="19"/>
  <c r="P193" i="19"/>
  <c r="T193" i="19"/>
  <c r="F194" i="19"/>
  <c r="J194" i="19"/>
  <c r="N194" i="19"/>
  <c r="R194" i="19"/>
  <c r="D195" i="19"/>
  <c r="H195" i="19"/>
  <c r="L195" i="19"/>
  <c r="P195" i="19"/>
  <c r="T195" i="19"/>
  <c r="F196" i="19"/>
  <c r="J196" i="19"/>
  <c r="N196" i="19"/>
  <c r="R196" i="19"/>
  <c r="D197" i="19"/>
  <c r="H197" i="19"/>
  <c r="L197" i="19"/>
  <c r="P197" i="19"/>
  <c r="T197" i="19"/>
  <c r="F198" i="19"/>
  <c r="J198" i="19"/>
  <c r="N198" i="19"/>
  <c r="R198" i="19"/>
  <c r="V198" i="19"/>
  <c r="D199" i="19"/>
  <c r="H199" i="19"/>
  <c r="L199" i="19"/>
  <c r="P199" i="19"/>
  <c r="T199" i="19"/>
  <c r="F200" i="19"/>
  <c r="J200" i="19"/>
  <c r="N200" i="19"/>
  <c r="R200" i="19"/>
  <c r="V200" i="19"/>
  <c r="D201" i="19"/>
  <c r="H201" i="19"/>
  <c r="L201" i="19"/>
  <c r="P201" i="19"/>
  <c r="T201" i="19"/>
  <c r="J208" i="2"/>
  <c r="J212" i="2"/>
  <c r="J216" i="2"/>
  <c r="J220" i="2"/>
  <c r="J224" i="2"/>
  <c r="J228" i="2"/>
  <c r="J232" i="2"/>
  <c r="J236" i="2"/>
  <c r="J240" i="2"/>
  <c r="J244" i="2"/>
  <c r="J248" i="2"/>
  <c r="J252" i="2"/>
  <c r="C4" i="3"/>
  <c r="D4" i="3" s="1"/>
  <c r="K24" i="11"/>
  <c r="L25" i="2"/>
  <c r="I8" i="22" s="1"/>
  <c r="C8" i="3"/>
  <c r="D8" i="3" s="1"/>
  <c r="K28" i="11"/>
  <c r="L29" i="2"/>
  <c r="I12" i="22" s="1"/>
  <c r="C12" i="3"/>
  <c r="D12" i="3" s="1"/>
  <c r="K32" i="11"/>
  <c r="L33" i="2"/>
  <c r="I16" i="22" s="1"/>
  <c r="C16" i="3"/>
  <c r="D16" i="3" s="1"/>
  <c r="K36" i="11"/>
  <c r="L37" i="2"/>
  <c r="I20" i="22" s="1"/>
  <c r="C20" i="3"/>
  <c r="D20" i="3" s="1"/>
  <c r="K40" i="11"/>
  <c r="L41" i="2"/>
  <c r="I24" i="22" s="1"/>
  <c r="Z456" i="1"/>
  <c r="BR22" i="1" s="1"/>
  <c r="AD456" i="1"/>
  <c r="BR26" i="1" s="1"/>
  <c r="AH456" i="1"/>
  <c r="BR30" i="1" s="1"/>
  <c r="J178" i="2"/>
  <c r="F175" i="19"/>
  <c r="J175" i="19"/>
  <c r="N175" i="19"/>
  <c r="R175" i="19"/>
  <c r="V175" i="19"/>
  <c r="J182" i="2"/>
  <c r="F179" i="19"/>
  <c r="J179" i="19"/>
  <c r="N179" i="19"/>
  <c r="R179" i="19"/>
  <c r="V179" i="19"/>
  <c r="J186" i="2"/>
  <c r="F183" i="19"/>
  <c r="J183" i="19"/>
  <c r="N183" i="19"/>
  <c r="R183" i="19"/>
  <c r="V183" i="19"/>
  <c r="J190" i="2"/>
  <c r="F187" i="19"/>
  <c r="J187" i="19"/>
  <c r="N187" i="19"/>
  <c r="R187" i="19"/>
  <c r="V187" i="19"/>
  <c r="J194" i="2"/>
  <c r="F191" i="19"/>
  <c r="J191" i="19"/>
  <c r="N191" i="19"/>
  <c r="R191" i="19"/>
  <c r="V191" i="19"/>
  <c r="J197" i="2"/>
  <c r="J199" i="2"/>
  <c r="J201" i="2"/>
  <c r="J203" i="2"/>
  <c r="J205" i="2"/>
  <c r="J209" i="2"/>
  <c r="J213" i="2"/>
  <c r="J217" i="2"/>
  <c r="J221" i="2"/>
  <c r="J225" i="2"/>
  <c r="J229" i="2"/>
  <c r="J233" i="2"/>
  <c r="J237" i="2"/>
  <c r="J241" i="2"/>
  <c r="J245" i="2"/>
  <c r="J249" i="2"/>
  <c r="C5" i="3"/>
  <c r="D5" i="3" s="1"/>
  <c r="K25" i="11"/>
  <c r="L26" i="2"/>
  <c r="I9" i="22" s="1"/>
  <c r="C9" i="3"/>
  <c r="D9" i="3" s="1"/>
  <c r="K29" i="11"/>
  <c r="L30" i="2"/>
  <c r="I13" i="22" s="1"/>
  <c r="C13" i="3"/>
  <c r="D13" i="3" s="1"/>
  <c r="K33" i="11"/>
  <c r="L34" i="2"/>
  <c r="I17" i="22" s="1"/>
  <c r="C17" i="3"/>
  <c r="D17" i="3" s="1"/>
  <c r="K37" i="11"/>
  <c r="L38" i="2"/>
  <c r="I21" i="22" s="1"/>
  <c r="C21" i="3"/>
  <c r="D21" i="3" s="1"/>
  <c r="K41" i="11"/>
  <c r="L42" i="2"/>
  <c r="I25" i="22" s="1"/>
  <c r="G456" i="1"/>
  <c r="K456" i="1"/>
  <c r="O456" i="1"/>
  <c r="J133" i="2"/>
  <c r="F130" i="19"/>
  <c r="J130" i="19"/>
  <c r="N130" i="19"/>
  <c r="R130" i="19"/>
  <c r="H132" i="26"/>
  <c r="L132" i="26"/>
  <c r="P132" i="26"/>
  <c r="J137" i="2"/>
  <c r="F134" i="19"/>
  <c r="J134" i="19"/>
  <c r="N134" i="19"/>
  <c r="R134" i="19"/>
  <c r="D136" i="26"/>
  <c r="L136" i="26"/>
  <c r="T136" i="26"/>
  <c r="J141" i="2"/>
  <c r="F138" i="19"/>
  <c r="J138" i="19"/>
  <c r="N138" i="19"/>
  <c r="R138" i="19"/>
  <c r="D140" i="26"/>
  <c r="H140" i="26"/>
  <c r="L140" i="26"/>
  <c r="P140" i="26"/>
  <c r="J145" i="2"/>
  <c r="F142" i="19"/>
  <c r="J142" i="19"/>
  <c r="N142" i="19"/>
  <c r="R142" i="19"/>
  <c r="J149" i="2"/>
  <c r="F146" i="19"/>
  <c r="J146" i="19"/>
  <c r="N146" i="19"/>
  <c r="R146" i="19"/>
  <c r="J153" i="2"/>
  <c r="F150" i="19"/>
  <c r="J150" i="19"/>
  <c r="N150" i="19"/>
  <c r="R150" i="19"/>
  <c r="J157" i="2"/>
  <c r="F154" i="19"/>
  <c r="J154" i="19"/>
  <c r="N154" i="19"/>
  <c r="R154" i="19"/>
  <c r="J161" i="2"/>
  <c r="F158" i="19"/>
  <c r="J158" i="19"/>
  <c r="N158" i="19"/>
  <c r="R158" i="19"/>
  <c r="J165" i="2"/>
  <c r="F162" i="19"/>
  <c r="J162" i="19"/>
  <c r="N162" i="19"/>
  <c r="R162" i="19"/>
  <c r="E165" i="19"/>
  <c r="I165" i="19"/>
  <c r="M165" i="19"/>
  <c r="Q165" i="19"/>
  <c r="U165" i="19"/>
  <c r="J169" i="2"/>
  <c r="F166" i="19"/>
  <c r="J166" i="19"/>
  <c r="N166" i="19"/>
  <c r="R166" i="19"/>
  <c r="E169" i="19"/>
  <c r="I169" i="19"/>
  <c r="M169" i="19"/>
  <c r="Q169" i="19"/>
  <c r="U169" i="19"/>
  <c r="J173" i="2"/>
  <c r="F170" i="19"/>
  <c r="J170" i="19"/>
  <c r="N170" i="19"/>
  <c r="R170" i="19"/>
  <c r="BX172" i="1"/>
  <c r="E173" i="19"/>
  <c r="I173" i="19"/>
  <c r="M173" i="19"/>
  <c r="Q173" i="19"/>
  <c r="U173" i="19"/>
  <c r="J177" i="2"/>
  <c r="F174" i="19"/>
  <c r="J174" i="19"/>
  <c r="N174" i="19"/>
  <c r="R174" i="19"/>
  <c r="C175" i="19"/>
  <c r="G175" i="19"/>
  <c r="K175" i="19"/>
  <c r="O175" i="19"/>
  <c r="S175" i="19"/>
  <c r="E177" i="19"/>
  <c r="I177" i="19"/>
  <c r="M177" i="19"/>
  <c r="Q177" i="19"/>
  <c r="U177" i="19"/>
  <c r="J181" i="2"/>
  <c r="F178" i="19"/>
  <c r="J178" i="19"/>
  <c r="N178" i="19"/>
  <c r="R178" i="19"/>
  <c r="C179" i="19"/>
  <c r="G179" i="19"/>
  <c r="K179" i="19"/>
  <c r="O179" i="19"/>
  <c r="S179" i="19"/>
  <c r="E181" i="19"/>
  <c r="I181" i="19"/>
  <c r="M181" i="19"/>
  <c r="Q181" i="19"/>
  <c r="U181" i="19"/>
  <c r="J185" i="2"/>
  <c r="F182" i="19"/>
  <c r="J182" i="19"/>
  <c r="N182" i="19"/>
  <c r="R182" i="19"/>
  <c r="C183" i="19"/>
  <c r="G183" i="19"/>
  <c r="K183" i="19"/>
  <c r="O183" i="19"/>
  <c r="S183" i="19"/>
  <c r="BX184" i="1"/>
  <c r="E185" i="19"/>
  <c r="I185" i="19"/>
  <c r="M185" i="19"/>
  <c r="Q185" i="19"/>
  <c r="U185" i="19"/>
  <c r="J189" i="2"/>
  <c r="F186" i="19"/>
  <c r="J186" i="19"/>
  <c r="N186" i="19"/>
  <c r="R186" i="19"/>
  <c r="C187" i="19"/>
  <c r="G187" i="19"/>
  <c r="K187" i="19"/>
  <c r="O187" i="19"/>
  <c r="S187" i="19"/>
  <c r="E189" i="19"/>
  <c r="I189" i="19"/>
  <c r="M189" i="19"/>
  <c r="Q189" i="19"/>
  <c r="U189" i="19"/>
  <c r="J193" i="2"/>
  <c r="F190" i="19"/>
  <c r="J190" i="19"/>
  <c r="N190" i="19"/>
  <c r="R190" i="19"/>
  <c r="C191" i="19"/>
  <c r="G191" i="19"/>
  <c r="K191" i="19"/>
  <c r="O191" i="19"/>
  <c r="S191" i="19"/>
  <c r="BX192" i="1"/>
  <c r="F193" i="19"/>
  <c r="J193" i="19"/>
  <c r="N193" i="19"/>
  <c r="R193" i="19"/>
  <c r="F195" i="19"/>
  <c r="J195" i="19"/>
  <c r="N195" i="19"/>
  <c r="R195" i="19"/>
  <c r="F197" i="19"/>
  <c r="J197" i="19"/>
  <c r="N197" i="19"/>
  <c r="R197" i="19"/>
  <c r="H198" i="19"/>
  <c r="L198" i="19"/>
  <c r="P198" i="19"/>
  <c r="F199" i="19"/>
  <c r="J199" i="19"/>
  <c r="N199" i="19"/>
  <c r="R199" i="19"/>
  <c r="D200" i="19"/>
  <c r="H200" i="19"/>
  <c r="L200" i="19"/>
  <c r="P200" i="19"/>
  <c r="F201" i="19"/>
  <c r="J201" i="19"/>
  <c r="N201" i="19"/>
  <c r="R201" i="19"/>
  <c r="BO202" i="1"/>
  <c r="J206" i="2"/>
  <c r="J210" i="2"/>
  <c r="J214" i="2"/>
  <c r="BX213" i="1"/>
  <c r="J218" i="2"/>
  <c r="J222" i="2"/>
  <c r="BO222" i="1"/>
  <c r="J226" i="2"/>
  <c r="BX225" i="1"/>
  <c r="BO226" i="1"/>
  <c r="J230" i="2"/>
  <c r="BO230" i="1"/>
  <c r="J234" i="2"/>
  <c r="J238" i="2"/>
  <c r="BX237" i="1"/>
  <c r="J242" i="2"/>
  <c r="BX241" i="1"/>
  <c r="J246" i="2"/>
  <c r="BO246" i="1"/>
  <c r="J250" i="2"/>
  <c r="C6" i="3"/>
  <c r="D6" i="3" s="1"/>
  <c r="K26" i="11"/>
  <c r="L27" i="2"/>
  <c r="I10" i="22" s="1"/>
  <c r="C10" i="3"/>
  <c r="D10" i="3" s="1"/>
  <c r="K30" i="11"/>
  <c r="L31" i="2"/>
  <c r="I14" i="22" s="1"/>
  <c r="C14" i="3"/>
  <c r="D14" i="3" s="1"/>
  <c r="K34" i="11"/>
  <c r="L35" i="2"/>
  <c r="I18" i="22" s="1"/>
  <c r="C18" i="3"/>
  <c r="D18" i="3" s="1"/>
  <c r="K38" i="11"/>
  <c r="L39" i="2"/>
  <c r="I22" i="22" s="1"/>
  <c r="C22" i="3"/>
  <c r="D22" i="3" s="1"/>
  <c r="K42" i="11"/>
  <c r="L43" i="2"/>
  <c r="I26" i="22" s="1"/>
  <c r="D456" i="1"/>
  <c r="H456" i="1"/>
  <c r="L456" i="1"/>
  <c r="P456" i="1"/>
  <c r="T456" i="1"/>
  <c r="AB456" i="1"/>
  <c r="BR24" i="1" s="1"/>
  <c r="BA22" i="14"/>
  <c r="AE465" i="21"/>
  <c r="X15" i="14"/>
  <c r="J168" i="2"/>
  <c r="F165" i="19"/>
  <c r="J165" i="19"/>
  <c r="N165" i="19"/>
  <c r="R165" i="19"/>
  <c r="J172" i="2"/>
  <c r="F169" i="19"/>
  <c r="J169" i="19"/>
  <c r="N169" i="19"/>
  <c r="R169" i="19"/>
  <c r="J176" i="2"/>
  <c r="F173" i="19"/>
  <c r="J173" i="19"/>
  <c r="N173" i="19"/>
  <c r="R173" i="19"/>
  <c r="D175" i="19"/>
  <c r="H175" i="19"/>
  <c r="L175" i="19"/>
  <c r="P175" i="19"/>
  <c r="J180" i="2"/>
  <c r="F177" i="19"/>
  <c r="J177" i="19"/>
  <c r="N177" i="19"/>
  <c r="R177" i="19"/>
  <c r="D179" i="19"/>
  <c r="H179" i="19"/>
  <c r="L179" i="19"/>
  <c r="P179" i="19"/>
  <c r="J184" i="2"/>
  <c r="F181" i="19"/>
  <c r="J181" i="19"/>
  <c r="N181" i="19"/>
  <c r="R181" i="19"/>
  <c r="BO182" i="1"/>
  <c r="BP182" i="1" s="1"/>
  <c r="G184" i="11" s="1"/>
  <c r="I184" i="11" s="1"/>
  <c r="D183" i="19"/>
  <c r="H183" i="19"/>
  <c r="L183" i="19"/>
  <c r="P183" i="19"/>
  <c r="J188" i="2"/>
  <c r="F185" i="19"/>
  <c r="J185" i="19"/>
  <c r="N185" i="19"/>
  <c r="R185" i="19"/>
  <c r="BO186" i="1"/>
  <c r="BX186" i="1" s="1"/>
  <c r="D187" i="19"/>
  <c r="H187" i="19"/>
  <c r="L187" i="19"/>
  <c r="P187" i="19"/>
  <c r="J192" i="2"/>
  <c r="F189" i="19"/>
  <c r="J189" i="19"/>
  <c r="N189" i="19"/>
  <c r="R189" i="19"/>
  <c r="D191" i="19"/>
  <c r="H191" i="19"/>
  <c r="L191" i="19"/>
  <c r="P191" i="19"/>
  <c r="J196" i="2"/>
  <c r="J198" i="2"/>
  <c r="J200" i="2"/>
  <c r="J202" i="2"/>
  <c r="J204" i="2"/>
  <c r="BO203" i="1"/>
  <c r="BP203" i="1" s="1"/>
  <c r="G205" i="11" s="1"/>
  <c r="I205" i="11" s="1"/>
  <c r="J207" i="2"/>
  <c r="J211" i="2"/>
  <c r="J215" i="2"/>
  <c r="BO215" i="1"/>
  <c r="BP215" i="1" s="1"/>
  <c r="G217" i="11" s="1"/>
  <c r="I217" i="11" s="1"/>
  <c r="J219" i="2"/>
  <c r="BO219" i="1"/>
  <c r="BP219" i="1" s="1"/>
  <c r="G221" i="11" s="1"/>
  <c r="I221" i="11" s="1"/>
  <c r="J223" i="2"/>
  <c r="J227" i="2"/>
  <c r="J231" i="2"/>
  <c r="BO231" i="1"/>
  <c r="BP231" i="1" s="1"/>
  <c r="G233" i="11" s="1"/>
  <c r="I233" i="11" s="1"/>
  <c r="J235" i="2"/>
  <c r="BO235" i="1"/>
  <c r="BP235" i="1" s="1"/>
  <c r="G237" i="11" s="1"/>
  <c r="I237" i="11" s="1"/>
  <c r="J239" i="2"/>
  <c r="BO239" i="1"/>
  <c r="BP239" i="1" s="1"/>
  <c r="G241" i="11" s="1"/>
  <c r="I241" i="11" s="1"/>
  <c r="J243" i="2"/>
  <c r="J247" i="2"/>
  <c r="BO247" i="1"/>
  <c r="BP247" i="1" s="1"/>
  <c r="G249" i="11" s="1"/>
  <c r="I249" i="11" s="1"/>
  <c r="J251" i="2"/>
  <c r="C7" i="3"/>
  <c r="D7" i="3" s="1"/>
  <c r="K27" i="11"/>
  <c r="L28" i="2"/>
  <c r="I11" i="22" s="1"/>
  <c r="C11" i="3"/>
  <c r="D11" i="3" s="1"/>
  <c r="K31" i="11"/>
  <c r="L32" i="2"/>
  <c r="I15" i="22" s="1"/>
  <c r="C15" i="3"/>
  <c r="D15" i="3" s="1"/>
  <c r="K35" i="11"/>
  <c r="L36" i="2"/>
  <c r="I19" i="22" s="1"/>
  <c r="C19" i="3"/>
  <c r="D19" i="3" s="1"/>
  <c r="K39" i="11"/>
  <c r="L40" i="2"/>
  <c r="I23" i="22" s="1"/>
  <c r="C23" i="3"/>
  <c r="D23" i="3" s="1"/>
  <c r="K43" i="11"/>
  <c r="L44" i="2"/>
  <c r="I27" i="22" s="1"/>
  <c r="E456" i="1"/>
  <c r="I456" i="1"/>
  <c r="M456" i="1"/>
  <c r="Q456" i="1"/>
  <c r="D30" i="3"/>
  <c r="D27" i="3"/>
  <c r="D32" i="3"/>
  <c r="D29" i="3"/>
  <c r="C10" i="22"/>
  <c r="C12" i="22"/>
  <c r="C18" i="22"/>
  <c r="C11" i="22"/>
  <c r="C15" i="22"/>
  <c r="C154" i="22"/>
  <c r="C158" i="22"/>
  <c r="C162" i="22"/>
  <c r="C153" i="22"/>
  <c r="C157" i="22"/>
  <c r="C161" i="22"/>
  <c r="C152" i="22"/>
  <c r="C156" i="22"/>
  <c r="C160" i="22"/>
  <c r="C155" i="22"/>
  <c r="C159" i="22"/>
  <c r="O4" i="12"/>
  <c r="D17" i="12"/>
  <c r="C9" i="21" s="1"/>
  <c r="O3" i="12"/>
  <c r="I10" i="14"/>
  <c r="D9" i="12"/>
  <c r="D9" i="21" s="1"/>
  <c r="K4" i="11"/>
  <c r="D5" i="11" s="1"/>
  <c r="D6" i="21"/>
  <c r="E29" i="12"/>
  <c r="K21" i="14" s="1"/>
  <c r="O2" i="12"/>
  <c r="L45" i="2" l="1"/>
  <c r="Y467" i="1"/>
  <c r="Y455" i="1" s="1"/>
  <c r="BX83" i="1"/>
  <c r="C24" i="3"/>
  <c r="D24" i="3" s="1"/>
  <c r="H24" i="3" s="1"/>
  <c r="W456" i="1"/>
  <c r="BR19" i="1" s="1"/>
  <c r="BX233" i="1"/>
  <c r="F28" i="11"/>
  <c r="O28" i="11" s="1"/>
  <c r="BX92" i="1"/>
  <c r="BX117" i="1"/>
  <c r="BX224" i="1"/>
  <c r="BX176" i="1"/>
  <c r="BX163" i="1"/>
  <c r="BX158" i="1"/>
  <c r="BO25" i="1"/>
  <c r="BP25" i="1" s="1"/>
  <c r="G27" i="11" s="1"/>
  <c r="I27" i="11" s="1"/>
  <c r="BO20" i="1"/>
  <c r="BP20" i="1" s="1"/>
  <c r="G22" i="11" s="1"/>
  <c r="I22" i="11" s="1"/>
  <c r="BX245" i="1"/>
  <c r="BP155" i="1"/>
  <c r="G157" i="11" s="1"/>
  <c r="I157" i="11" s="1"/>
  <c r="BX79" i="1"/>
  <c r="BX357" i="1"/>
  <c r="BO191" i="1"/>
  <c r="BO116" i="1"/>
  <c r="BP116" i="1" s="1"/>
  <c r="G118" i="11" s="1"/>
  <c r="I118" i="11" s="1"/>
  <c r="BO180" i="1"/>
  <c r="BP180" i="1" s="1"/>
  <c r="G182" i="11" s="1"/>
  <c r="I182" i="11" s="1"/>
  <c r="BX229" i="1"/>
  <c r="BX244" i="1"/>
  <c r="BO238" i="1"/>
  <c r="BP238" i="1" s="1"/>
  <c r="G240" i="11" s="1"/>
  <c r="I240" i="11" s="1"/>
  <c r="BX356" i="1"/>
  <c r="BX400" i="1"/>
  <c r="BO57" i="1"/>
  <c r="BP57" i="1" s="1"/>
  <c r="G59" i="11" s="1"/>
  <c r="I59" i="11" s="1"/>
  <c r="T6" i="26"/>
  <c r="BX67" i="1"/>
  <c r="BO147" i="1"/>
  <c r="BX147" i="1" s="1"/>
  <c r="BO7" i="1"/>
  <c r="AD11" i="2" s="1"/>
  <c r="BX361" i="1"/>
  <c r="BO84" i="1"/>
  <c r="BP84" i="1" s="1"/>
  <c r="G86" i="11" s="1"/>
  <c r="I86" i="11" s="1"/>
  <c r="BP140" i="1"/>
  <c r="G142" i="11" s="1"/>
  <c r="I142" i="11" s="1"/>
  <c r="BX196" i="1"/>
  <c r="BX238" i="1"/>
  <c r="BO19" i="1"/>
  <c r="BP19" i="1" s="1"/>
  <c r="G21" i="11" s="1"/>
  <c r="I21" i="11" s="1"/>
  <c r="BO9" i="1"/>
  <c r="BP9" i="1" s="1"/>
  <c r="G11" i="11" s="1"/>
  <c r="I11" i="11" s="1"/>
  <c r="BP368" i="1"/>
  <c r="G370" i="11" s="1"/>
  <c r="I370" i="11" s="1"/>
  <c r="BO179" i="1"/>
  <c r="BP179" i="1" s="1"/>
  <c r="G181" i="11" s="1"/>
  <c r="I181" i="11" s="1"/>
  <c r="BP196" i="1"/>
  <c r="G198" i="11" s="1"/>
  <c r="I198" i="11" s="1"/>
  <c r="BX249" i="1"/>
  <c r="BO14" i="1"/>
  <c r="BP14" i="1" s="1"/>
  <c r="G16" i="11" s="1"/>
  <c r="I16" i="11" s="1"/>
  <c r="J10" i="2"/>
  <c r="L15" i="2"/>
  <c r="C34" i="15" s="1"/>
  <c r="AX20" i="2"/>
  <c r="L17" i="2"/>
  <c r="G34" i="15" s="1"/>
  <c r="BX432" i="1"/>
  <c r="L16" i="2"/>
  <c r="E34" i="15" s="1"/>
  <c r="P9" i="11"/>
  <c r="BX384" i="1"/>
  <c r="BX91" i="1"/>
  <c r="BO445" i="1"/>
  <c r="BP445" i="1" s="1"/>
  <c r="BP228" i="1"/>
  <c r="G230" i="11" s="1"/>
  <c r="I230" i="11" s="1"/>
  <c r="BX105" i="1"/>
  <c r="BX175" i="1"/>
  <c r="BX63" i="1"/>
  <c r="BX88" i="1"/>
  <c r="BX441" i="1"/>
  <c r="BX359" i="1"/>
  <c r="BX355" i="1"/>
  <c r="BX438" i="1"/>
  <c r="BX217" i="1"/>
  <c r="BX142" i="1"/>
  <c r="BX212" i="1"/>
  <c r="BX171" i="1"/>
  <c r="BX64" i="1"/>
  <c r="BX416" i="1"/>
  <c r="BO439" i="1"/>
  <c r="BX439" i="1" s="1"/>
  <c r="BX183" i="1"/>
  <c r="BX167" i="1"/>
  <c r="BX232" i="1"/>
  <c r="BX433" i="1"/>
  <c r="BX446" i="1"/>
  <c r="BX330" i="1"/>
  <c r="BX271" i="1"/>
  <c r="BX323" i="1"/>
  <c r="BX319" i="1"/>
  <c r="BX394" i="1"/>
  <c r="BP234" i="1"/>
  <c r="G236" i="11" s="1"/>
  <c r="I236" i="11" s="1"/>
  <c r="BO168" i="1"/>
  <c r="BP168" i="1" s="1"/>
  <c r="G170" i="11" s="1"/>
  <c r="I170" i="11" s="1"/>
  <c r="BO440" i="1"/>
  <c r="BX440" i="1" s="1"/>
  <c r="BX354" i="1"/>
  <c r="BO434" i="1"/>
  <c r="BO221" i="1"/>
  <c r="BP221" i="1" s="1"/>
  <c r="G223" i="11" s="1"/>
  <c r="I223" i="11" s="1"/>
  <c r="BO103" i="1"/>
  <c r="BP103" i="1" s="1"/>
  <c r="G105" i="11" s="1"/>
  <c r="I105" i="11" s="1"/>
  <c r="BP237" i="1"/>
  <c r="G239" i="11" s="1"/>
  <c r="I239" i="11" s="1"/>
  <c r="BX146" i="1"/>
  <c r="BO18" i="1"/>
  <c r="BP18" i="1" s="1"/>
  <c r="G20" i="11" s="1"/>
  <c r="I20" i="11" s="1"/>
  <c r="BX205" i="1"/>
  <c r="BX210" i="1"/>
  <c r="BX136" i="1"/>
  <c r="BO8" i="1"/>
  <c r="BP8" i="1" s="1"/>
  <c r="G10" i="11" s="1"/>
  <c r="BO248" i="1"/>
  <c r="BP248" i="1" s="1"/>
  <c r="G250" i="11" s="1"/>
  <c r="I250" i="11" s="1"/>
  <c r="BO194" i="1"/>
  <c r="BP194" i="1" s="1"/>
  <c r="G196" i="11" s="1"/>
  <c r="I196" i="11" s="1"/>
  <c r="BO450" i="1"/>
  <c r="BX450" i="1" s="1"/>
  <c r="BP184" i="1"/>
  <c r="G186" i="11" s="1"/>
  <c r="I186" i="11" s="1"/>
  <c r="BX162" i="1"/>
  <c r="BX109" i="1"/>
  <c r="BO24" i="1"/>
  <c r="BP24" i="1" s="1"/>
  <c r="G26" i="11" s="1"/>
  <c r="I26" i="11" s="1"/>
  <c r="BX130" i="1"/>
  <c r="BP152" i="1"/>
  <c r="G154" i="11" s="1"/>
  <c r="I154" i="11" s="1"/>
  <c r="BO23" i="1"/>
  <c r="BP23" i="1" s="1"/>
  <c r="G25" i="11" s="1"/>
  <c r="I25" i="11" s="1"/>
  <c r="BO13" i="1"/>
  <c r="BP13" i="1" s="1"/>
  <c r="G15" i="11" s="1"/>
  <c r="I15" i="11" s="1"/>
  <c r="BX71" i="1"/>
  <c r="BX360" i="1"/>
  <c r="BP139" i="1"/>
  <c r="G141" i="11" s="1"/>
  <c r="I141" i="11" s="1"/>
  <c r="BP372" i="1"/>
  <c r="G374" i="11" s="1"/>
  <c r="I374" i="11" s="1"/>
  <c r="BP104" i="1"/>
  <c r="G106" i="11" s="1"/>
  <c r="I106" i="11" s="1"/>
  <c r="BP329" i="1"/>
  <c r="G331" i="11" s="1"/>
  <c r="I331" i="11" s="1"/>
  <c r="BP373" i="1"/>
  <c r="G375" i="11" s="1"/>
  <c r="I375" i="11" s="1"/>
  <c r="BP364" i="1"/>
  <c r="G366" i="11" s="1"/>
  <c r="I366" i="11" s="1"/>
  <c r="BP391" i="1"/>
  <c r="G393" i="11" s="1"/>
  <c r="I393" i="11" s="1"/>
  <c r="BP380" i="1"/>
  <c r="G382" i="11" s="1"/>
  <c r="I382" i="11" s="1"/>
  <c r="BP410" i="1"/>
  <c r="G412" i="11" s="1"/>
  <c r="I412" i="11" s="1"/>
  <c r="BP369" i="1"/>
  <c r="G371" i="11" s="1"/>
  <c r="I371" i="11" s="1"/>
  <c r="BX376" i="1"/>
  <c r="BP376" i="1"/>
  <c r="G378" i="11" s="1"/>
  <c r="I378" i="11" s="1"/>
  <c r="BX56" i="1"/>
  <c r="BP56" i="1"/>
  <c r="G58" i="11" s="1"/>
  <c r="I58" i="11" s="1"/>
  <c r="BP143" i="1"/>
  <c r="G145" i="11" s="1"/>
  <c r="I145" i="11" s="1"/>
  <c r="BX418" i="1"/>
  <c r="BP443" i="1"/>
  <c r="BP435" i="1"/>
  <c r="BP301" i="1"/>
  <c r="G303" i="11" s="1"/>
  <c r="I303" i="11" s="1"/>
  <c r="BP261" i="1"/>
  <c r="G263" i="11" s="1"/>
  <c r="I263" i="11" s="1"/>
  <c r="BP289" i="1"/>
  <c r="G291" i="11" s="1"/>
  <c r="I291" i="11" s="1"/>
  <c r="BX370" i="1"/>
  <c r="BP370" i="1"/>
  <c r="G372" i="11" s="1"/>
  <c r="I372" i="11" s="1"/>
  <c r="BX366" i="1"/>
  <c r="BP366" i="1"/>
  <c r="G368" i="11" s="1"/>
  <c r="I368" i="11" s="1"/>
  <c r="BX378" i="1"/>
  <c r="BP378" i="1"/>
  <c r="G380" i="11" s="1"/>
  <c r="I380" i="11" s="1"/>
  <c r="BX374" i="1"/>
  <c r="BP374" i="1"/>
  <c r="G376" i="11" s="1"/>
  <c r="I376" i="11" s="1"/>
  <c r="BP264" i="1"/>
  <c r="G266" i="11" s="1"/>
  <c r="I266" i="11" s="1"/>
  <c r="BP430" i="1"/>
  <c r="G432" i="11" s="1"/>
  <c r="I432" i="11" s="1"/>
  <c r="BP309" i="1"/>
  <c r="G311" i="11" s="1"/>
  <c r="I311" i="11" s="1"/>
  <c r="BP265" i="1"/>
  <c r="G267" i="11" s="1"/>
  <c r="I267" i="11" s="1"/>
  <c r="BP257" i="1"/>
  <c r="G259" i="11" s="1"/>
  <c r="I259" i="11" s="1"/>
  <c r="BP324" i="1"/>
  <c r="G326" i="11" s="1"/>
  <c r="I326" i="11" s="1"/>
  <c r="BP256" i="1"/>
  <c r="G258" i="11" s="1"/>
  <c r="I258" i="11" s="1"/>
  <c r="BP321" i="1"/>
  <c r="G323" i="11" s="1"/>
  <c r="I323" i="11" s="1"/>
  <c r="BP363" i="1"/>
  <c r="G365" i="11" s="1"/>
  <c r="I365" i="11" s="1"/>
  <c r="BP402" i="1"/>
  <c r="G404" i="11" s="1"/>
  <c r="I404" i="11" s="1"/>
  <c r="BP280" i="1"/>
  <c r="G282" i="11" s="1"/>
  <c r="I282" i="11" s="1"/>
  <c r="BP377" i="1"/>
  <c r="G379" i="11" s="1"/>
  <c r="I379" i="11" s="1"/>
  <c r="BP379" i="1"/>
  <c r="G381" i="11" s="1"/>
  <c r="I381" i="11" s="1"/>
  <c r="BP365" i="1"/>
  <c r="G367" i="11" s="1"/>
  <c r="I367" i="11" s="1"/>
  <c r="BP423" i="1"/>
  <c r="G425" i="11" s="1"/>
  <c r="I425" i="11" s="1"/>
  <c r="AE470" i="21"/>
  <c r="BX436" i="1"/>
  <c r="BX449" i="1"/>
  <c r="BP407" i="1"/>
  <c r="G409" i="11" s="1"/>
  <c r="I409" i="11" s="1"/>
  <c r="BP424" i="1"/>
  <c r="G426" i="11" s="1"/>
  <c r="I426" i="11" s="1"/>
  <c r="BP371" i="1"/>
  <c r="G373" i="11" s="1"/>
  <c r="I373" i="11" s="1"/>
  <c r="W43" i="19"/>
  <c r="W40" i="19"/>
  <c r="W36" i="19"/>
  <c r="W9" i="19"/>
  <c r="W8" i="19"/>
  <c r="W7" i="19"/>
  <c r="BX77" i="1"/>
  <c r="BP425" i="1"/>
  <c r="G427" i="11" s="1"/>
  <c r="I427" i="11" s="1"/>
  <c r="BX426" i="1"/>
  <c r="BP408" i="1"/>
  <c r="G410" i="11" s="1"/>
  <c r="I410" i="11" s="1"/>
  <c r="BX419" i="1"/>
  <c r="BX269" i="1"/>
  <c r="BP403" i="1"/>
  <c r="G405" i="11" s="1"/>
  <c r="I405" i="11" s="1"/>
  <c r="BX415" i="1"/>
  <c r="BX420" i="1"/>
  <c r="BX41" i="1"/>
  <c r="BX37" i="1"/>
  <c r="F9" i="21"/>
  <c r="M27" i="9"/>
  <c r="BX101" i="1"/>
  <c r="BP97" i="1"/>
  <c r="G99" i="11" s="1"/>
  <c r="I99" i="11" s="1"/>
  <c r="BX89" i="1"/>
  <c r="BP73" i="1"/>
  <c r="G75" i="11" s="1"/>
  <c r="I75" i="11" s="1"/>
  <c r="BX53" i="1"/>
  <c r="BX38" i="1"/>
  <c r="BX113" i="1"/>
  <c r="BX49" i="1"/>
  <c r="BX115" i="1"/>
  <c r="BX99" i="1"/>
  <c r="BP60" i="1"/>
  <c r="G62" i="11" s="1"/>
  <c r="I62" i="11" s="1"/>
  <c r="BX129" i="1"/>
  <c r="BX125" i="1"/>
  <c r="BX121" i="1"/>
  <c r="BX93" i="1"/>
  <c r="BX85" i="1"/>
  <c r="BX69" i="1"/>
  <c r="BX45" i="1"/>
  <c r="BX119" i="1"/>
  <c r="BX95" i="1"/>
  <c r="BX107" i="1"/>
  <c r="BX135" i="1"/>
  <c r="AX13" i="2"/>
  <c r="BX55" i="1"/>
  <c r="BX51" i="1"/>
  <c r="BX259" i="1"/>
  <c r="BX312" i="1"/>
  <c r="BX304" i="1"/>
  <c r="BX296" i="1"/>
  <c r="BX336" i="1"/>
  <c r="BX307" i="1"/>
  <c r="BX303" i="1"/>
  <c r="BX350" i="1"/>
  <c r="BX344" i="1"/>
  <c r="BX337" i="1"/>
  <c r="BX314" i="1"/>
  <c r="BX310" i="1"/>
  <c r="BX306" i="1"/>
  <c r="BX302" i="1"/>
  <c r="BX298" i="1"/>
  <c r="BX278" i="1"/>
  <c r="BX274" i="1"/>
  <c r="BX270" i="1"/>
  <c r="BX250" i="1"/>
  <c r="BX255" i="1"/>
  <c r="BX386" i="1"/>
  <c r="BX285" i="1"/>
  <c r="BX253" i="1"/>
  <c r="BX349" i="1"/>
  <c r="BX342" i="1"/>
  <c r="BX353" i="1"/>
  <c r="BX346" i="1"/>
  <c r="BX341" i="1"/>
  <c r="BX334" i="1"/>
  <c r="BX287" i="1"/>
  <c r="BX328" i="1"/>
  <c r="BX320" i="1"/>
  <c r="BX272" i="1"/>
  <c r="BX387" i="1"/>
  <c r="BX273" i="1"/>
  <c r="BX352" i="1"/>
  <c r="BX345" i="1"/>
  <c r="BX338" i="1"/>
  <c r="BX333" i="1"/>
  <c r="BX399" i="1"/>
  <c r="BX383" i="1"/>
  <c r="R220" i="2"/>
  <c r="R228" i="2"/>
  <c r="R244" i="2"/>
  <c r="R204" i="2"/>
  <c r="R256" i="2"/>
  <c r="R272" i="2"/>
  <c r="R287" i="2"/>
  <c r="R302" i="2"/>
  <c r="R318" i="2"/>
  <c r="R335" i="2"/>
  <c r="R203" i="2"/>
  <c r="R216" i="2"/>
  <c r="R268" i="2"/>
  <c r="R283" i="2"/>
  <c r="R299" i="2"/>
  <c r="R315" i="2"/>
  <c r="R331" i="2"/>
  <c r="R210" i="2"/>
  <c r="R263" i="2"/>
  <c r="R281" i="2"/>
  <c r="R296" i="2"/>
  <c r="R312" i="2"/>
  <c r="R328" i="2"/>
  <c r="R213" i="2"/>
  <c r="R262" i="2"/>
  <c r="R280" i="2"/>
  <c r="R297" i="2"/>
  <c r="R313" i="2"/>
  <c r="R329" i="2"/>
  <c r="R343" i="2"/>
  <c r="R361" i="2"/>
  <c r="R373" i="2"/>
  <c r="R389" i="2"/>
  <c r="R344" i="2"/>
  <c r="R354" i="2"/>
  <c r="R366" i="2"/>
  <c r="R378" i="2"/>
  <c r="R388" i="2"/>
  <c r="R396" i="2"/>
  <c r="R408" i="2"/>
  <c r="R348" i="2"/>
  <c r="R359" i="2"/>
  <c r="R371" i="2"/>
  <c r="R383" i="2"/>
  <c r="R393" i="2"/>
  <c r="R401" i="2"/>
  <c r="R345" i="2"/>
  <c r="R132" i="2"/>
  <c r="R167" i="2"/>
  <c r="R103" i="2"/>
  <c r="R119" i="2"/>
  <c r="R137" i="2"/>
  <c r="R168" i="2"/>
  <c r="R79" i="2"/>
  <c r="R13" i="2"/>
  <c r="R40" i="2"/>
  <c r="R61" i="2"/>
  <c r="R90" i="2"/>
  <c r="R26" i="2"/>
  <c r="R64" i="2"/>
  <c r="R50" i="2"/>
  <c r="R114" i="2"/>
  <c r="R35" i="2"/>
  <c r="R17" i="2"/>
  <c r="R145" i="2"/>
  <c r="R177" i="2"/>
  <c r="R108" i="2"/>
  <c r="R124" i="2"/>
  <c r="R146" i="2"/>
  <c r="R178" i="2"/>
  <c r="R59" i="2"/>
  <c r="R84" i="2"/>
  <c r="R20" i="2"/>
  <c r="R41" i="2"/>
  <c r="R70" i="2"/>
  <c r="R80" i="2"/>
  <c r="R66" i="2"/>
  <c r="R110" i="2"/>
  <c r="R51" i="2"/>
  <c r="R33" i="2"/>
  <c r="R95" i="2"/>
  <c r="R163" i="2"/>
  <c r="R195" i="2"/>
  <c r="R117" i="2"/>
  <c r="R134" i="2"/>
  <c r="R164" i="2"/>
  <c r="R87" i="2"/>
  <c r="R85" i="2"/>
  <c r="R224" i="2"/>
  <c r="R232" i="2"/>
  <c r="R198" i="2"/>
  <c r="R208" i="2"/>
  <c r="R260" i="2"/>
  <c r="R274" i="2"/>
  <c r="R290" i="2"/>
  <c r="R306" i="2"/>
  <c r="R322" i="2"/>
  <c r="R196" i="2"/>
  <c r="R205" i="2"/>
  <c r="R255" i="2"/>
  <c r="R273" i="2"/>
  <c r="R286" i="2"/>
  <c r="R303" i="2"/>
  <c r="R319" i="2"/>
  <c r="R334" i="2"/>
  <c r="R214" i="2"/>
  <c r="R267" i="2"/>
  <c r="R284" i="2"/>
  <c r="R300" i="2"/>
  <c r="R316" i="2"/>
  <c r="R333" i="2"/>
  <c r="R217" i="2"/>
  <c r="R266" i="2"/>
  <c r="R285" i="2"/>
  <c r="R301" i="2"/>
  <c r="R317" i="2"/>
  <c r="R332" i="2"/>
  <c r="R350" i="2"/>
  <c r="R364" i="2"/>
  <c r="R376" i="2"/>
  <c r="R400" i="2"/>
  <c r="R347" i="2"/>
  <c r="R357" i="2"/>
  <c r="R369" i="2"/>
  <c r="R381" i="2"/>
  <c r="R390" i="2"/>
  <c r="R399" i="2"/>
  <c r="R338" i="2"/>
  <c r="R351" i="2"/>
  <c r="R362" i="2"/>
  <c r="R374" i="2"/>
  <c r="R385" i="2"/>
  <c r="R395" i="2"/>
  <c r="R404" i="2"/>
  <c r="R403" i="2"/>
  <c r="R143" i="2"/>
  <c r="R175" i="2"/>
  <c r="R107" i="2"/>
  <c r="R123" i="2"/>
  <c r="R144" i="2"/>
  <c r="R176" i="2"/>
  <c r="R63" i="2"/>
  <c r="R88" i="2"/>
  <c r="R24" i="2"/>
  <c r="R45" i="2"/>
  <c r="R74" i="2"/>
  <c r="R38" i="2"/>
  <c r="R101" i="2"/>
  <c r="R18" i="2"/>
  <c r="R130" i="2"/>
  <c r="R76" i="2"/>
  <c r="R62" i="2"/>
  <c r="R153" i="2"/>
  <c r="R185" i="2"/>
  <c r="R112" i="2"/>
  <c r="R128" i="2"/>
  <c r="R154" i="2"/>
  <c r="R186" i="2"/>
  <c r="R43" i="2"/>
  <c r="R68" i="2"/>
  <c r="R89" i="2"/>
  <c r="R25" i="2"/>
  <c r="R54" i="2"/>
  <c r="R32" i="2"/>
  <c r="R34" i="2"/>
  <c r="R126" i="2"/>
  <c r="R60" i="2"/>
  <c r="R78" i="2"/>
  <c r="R139" i="2"/>
  <c r="R171" i="2"/>
  <c r="R105" i="2"/>
  <c r="R121" i="2"/>
  <c r="R140" i="2"/>
  <c r="R248" i="2"/>
  <c r="R236" i="2"/>
  <c r="R200" i="2"/>
  <c r="R211" i="2"/>
  <c r="R264" i="2"/>
  <c r="R278" i="2"/>
  <c r="R294" i="2"/>
  <c r="R310" i="2"/>
  <c r="R327" i="2"/>
  <c r="R199" i="2"/>
  <c r="R209" i="2"/>
  <c r="R261" i="2"/>
  <c r="R275" i="2"/>
  <c r="R291" i="2"/>
  <c r="R307" i="2"/>
  <c r="R323" i="2"/>
  <c r="R197" i="2"/>
  <c r="R254" i="2"/>
  <c r="R271" i="2"/>
  <c r="R289" i="2"/>
  <c r="R304" i="2"/>
  <c r="R321" i="2"/>
  <c r="R337" i="2"/>
  <c r="R257" i="2"/>
  <c r="R270" i="2"/>
  <c r="R288" i="2"/>
  <c r="R305" i="2"/>
  <c r="R320" i="2"/>
  <c r="R336" i="2"/>
  <c r="R355" i="2"/>
  <c r="R367" i="2"/>
  <c r="R379" i="2"/>
  <c r="R406" i="2"/>
  <c r="R349" i="2"/>
  <c r="R360" i="2"/>
  <c r="R372" i="2"/>
  <c r="R384" i="2"/>
  <c r="R392" i="2"/>
  <c r="R402" i="2"/>
  <c r="R342" i="2"/>
  <c r="R353" i="2"/>
  <c r="R365" i="2"/>
  <c r="R377" i="2"/>
  <c r="R387" i="2"/>
  <c r="R397" i="2"/>
  <c r="R407" i="2"/>
  <c r="R409" i="2"/>
  <c r="R151" i="2"/>
  <c r="R183" i="2"/>
  <c r="R111" i="2"/>
  <c r="R127" i="2"/>
  <c r="R152" i="2"/>
  <c r="R184" i="2"/>
  <c r="R47" i="2"/>
  <c r="R72" i="2"/>
  <c r="R93" i="2"/>
  <c r="R29" i="2"/>
  <c r="R58" i="2"/>
  <c r="R71" i="2"/>
  <c r="R53" i="2"/>
  <c r="R157" i="2"/>
  <c r="R158" i="2"/>
  <c r="R81" i="2"/>
  <c r="R16" i="2"/>
  <c r="R161" i="2"/>
  <c r="R193" i="2"/>
  <c r="R116" i="2"/>
  <c r="R133" i="2"/>
  <c r="R162" i="2"/>
  <c r="R194" i="2"/>
  <c r="R27" i="2"/>
  <c r="R52" i="2"/>
  <c r="R73" i="2"/>
  <c r="R11" i="2"/>
  <c r="R22" i="2"/>
  <c r="R69" i="2"/>
  <c r="R149" i="2"/>
  <c r="R150" i="2"/>
  <c r="R97" i="2"/>
  <c r="R30" i="2"/>
  <c r="R147" i="2"/>
  <c r="R179" i="2"/>
  <c r="R109" i="2"/>
  <c r="R125" i="2"/>
  <c r="R148" i="2"/>
  <c r="R180" i="2"/>
  <c r="R96" i="2"/>
  <c r="R218" i="2"/>
  <c r="R252" i="2"/>
  <c r="R240" i="2"/>
  <c r="R202" i="2"/>
  <c r="R215" i="2"/>
  <c r="R269" i="2"/>
  <c r="R282" i="2"/>
  <c r="R298" i="2"/>
  <c r="R314" i="2"/>
  <c r="R330" i="2"/>
  <c r="R201" i="2"/>
  <c r="R212" i="2"/>
  <c r="R265" i="2"/>
  <c r="R279" i="2"/>
  <c r="R295" i="2"/>
  <c r="R311" i="2"/>
  <c r="R326" i="2"/>
  <c r="R207" i="2"/>
  <c r="R258" i="2"/>
  <c r="R276" i="2"/>
  <c r="R293" i="2"/>
  <c r="R308" i="2"/>
  <c r="R325" i="2"/>
  <c r="R206" i="2"/>
  <c r="R259" i="2"/>
  <c r="R277" i="2"/>
  <c r="R292" i="2"/>
  <c r="R309" i="2"/>
  <c r="R324" i="2"/>
  <c r="R341" i="2"/>
  <c r="R358" i="2"/>
  <c r="R370" i="2"/>
  <c r="R382" i="2"/>
  <c r="R340" i="2"/>
  <c r="R352" i="2"/>
  <c r="R363" i="2"/>
  <c r="R375" i="2"/>
  <c r="R386" i="2"/>
  <c r="R394" i="2"/>
  <c r="R405" i="2"/>
  <c r="R346" i="2"/>
  <c r="R356" i="2"/>
  <c r="R368" i="2"/>
  <c r="R380" i="2"/>
  <c r="R391" i="2"/>
  <c r="R398" i="2"/>
  <c r="R339" i="2"/>
  <c r="R14" i="2"/>
  <c r="R159" i="2"/>
  <c r="R191" i="2"/>
  <c r="R115" i="2"/>
  <c r="R131" i="2"/>
  <c r="R160" i="2"/>
  <c r="R192" i="2"/>
  <c r="R31" i="2"/>
  <c r="R56" i="2"/>
  <c r="R77" i="2"/>
  <c r="R15" i="2"/>
  <c r="R42" i="2"/>
  <c r="R23" i="2"/>
  <c r="R98" i="2"/>
  <c r="R189" i="2"/>
  <c r="R190" i="2"/>
  <c r="R65" i="2"/>
  <c r="R136" i="2"/>
  <c r="R169" i="2"/>
  <c r="R104" i="2"/>
  <c r="R120" i="2"/>
  <c r="R138" i="2"/>
  <c r="R170" i="2"/>
  <c r="R75" i="2"/>
  <c r="R100" i="2"/>
  <c r="R36" i="2"/>
  <c r="R57" i="2"/>
  <c r="R86" i="2"/>
  <c r="R39" i="2"/>
  <c r="R21" i="2"/>
  <c r="R181" i="2"/>
  <c r="R182" i="2"/>
  <c r="R49" i="2"/>
  <c r="R12" i="2"/>
  <c r="R155" i="2"/>
  <c r="R187" i="2"/>
  <c r="R113" i="2"/>
  <c r="R129" i="2"/>
  <c r="R243" i="2"/>
  <c r="R227" i="2"/>
  <c r="R226" i="2"/>
  <c r="R242" i="2"/>
  <c r="R249" i="2"/>
  <c r="R233" i="2"/>
  <c r="R28" i="2"/>
  <c r="R135" i="2"/>
  <c r="R91" i="2"/>
  <c r="R44" i="2"/>
  <c r="R142" i="2"/>
  <c r="R141" i="2"/>
  <c r="R55" i="2"/>
  <c r="R239" i="2"/>
  <c r="R223" i="2"/>
  <c r="R222" i="2"/>
  <c r="R238" i="2"/>
  <c r="R245" i="2"/>
  <c r="R229" i="2"/>
  <c r="R92" i="2"/>
  <c r="R122" i="2"/>
  <c r="R99" i="2"/>
  <c r="R19" i="2"/>
  <c r="R118" i="2"/>
  <c r="R82" i="2"/>
  <c r="R188" i="2"/>
  <c r="R251" i="2"/>
  <c r="R235" i="2"/>
  <c r="R219" i="2"/>
  <c r="R250" i="2"/>
  <c r="R234" i="2"/>
  <c r="R241" i="2"/>
  <c r="R225" i="2"/>
  <c r="R83" i="2"/>
  <c r="R106" i="2"/>
  <c r="R46" i="2"/>
  <c r="R67" i="2"/>
  <c r="R102" i="2"/>
  <c r="R37" i="2"/>
  <c r="R172" i="2"/>
  <c r="R247" i="2"/>
  <c r="R231" i="2"/>
  <c r="R230" i="2"/>
  <c r="R246" i="2"/>
  <c r="R253" i="2"/>
  <c r="R237" i="2"/>
  <c r="R221" i="2"/>
  <c r="R166" i="2"/>
  <c r="R173" i="2"/>
  <c r="R94" i="2"/>
  <c r="R174" i="2"/>
  <c r="R165" i="2"/>
  <c r="R48" i="2"/>
  <c r="R156" i="2"/>
  <c r="BP392" i="1"/>
  <c r="G394" i="11" s="1"/>
  <c r="I394" i="11" s="1"/>
  <c r="BP317" i="1"/>
  <c r="G319" i="11" s="1"/>
  <c r="I319" i="11" s="1"/>
  <c r="BX367" i="1"/>
  <c r="BP367" i="1"/>
  <c r="G369" i="11" s="1"/>
  <c r="I369" i="11" s="1"/>
  <c r="BX375" i="1"/>
  <c r="BP375" i="1"/>
  <c r="G377" i="11" s="1"/>
  <c r="I377" i="11" s="1"/>
  <c r="BP276" i="1"/>
  <c r="G278" i="11" s="1"/>
  <c r="I278" i="11" s="1"/>
  <c r="BP281" i="1"/>
  <c r="G283" i="11" s="1"/>
  <c r="I283" i="11" s="1"/>
  <c r="BP308" i="1"/>
  <c r="G310" i="11" s="1"/>
  <c r="I310" i="11" s="1"/>
  <c r="L33" i="26"/>
  <c r="L33" i="19"/>
  <c r="S28" i="26"/>
  <c r="S28" i="19"/>
  <c r="M25" i="26"/>
  <c r="M25" i="19"/>
  <c r="K32" i="26"/>
  <c r="K32" i="19"/>
  <c r="V23" i="26"/>
  <c r="V23" i="19"/>
  <c r="G23" i="26"/>
  <c r="G23" i="19"/>
  <c r="M138" i="26"/>
  <c r="M138" i="19"/>
  <c r="L84" i="26"/>
  <c r="L84" i="19"/>
  <c r="U39" i="26"/>
  <c r="U39" i="19"/>
  <c r="I53" i="26"/>
  <c r="I53" i="19"/>
  <c r="S27" i="26"/>
  <c r="S27" i="19"/>
  <c r="V41" i="26"/>
  <c r="V41" i="19"/>
  <c r="E86" i="26"/>
  <c r="E86" i="19"/>
  <c r="M56" i="26"/>
  <c r="M56" i="19"/>
  <c r="C30" i="26"/>
  <c r="C30" i="19"/>
  <c r="D24" i="26"/>
  <c r="D24" i="19"/>
  <c r="I13" i="26"/>
  <c r="I13" i="19"/>
  <c r="P80" i="26"/>
  <c r="P80" i="19"/>
  <c r="T31" i="26"/>
  <c r="T31" i="19"/>
  <c r="G26" i="26"/>
  <c r="G26" i="19"/>
  <c r="E18" i="26"/>
  <c r="E18" i="19"/>
  <c r="D23" i="26"/>
  <c r="D23" i="19"/>
  <c r="E132" i="26"/>
  <c r="E132" i="19"/>
  <c r="H39" i="26"/>
  <c r="H39" i="19"/>
  <c r="L131" i="26"/>
  <c r="V108" i="26"/>
  <c r="V97" i="26"/>
  <c r="G76" i="26"/>
  <c r="L69" i="26"/>
  <c r="L48" i="26"/>
  <c r="Q44" i="26"/>
  <c r="G134" i="26"/>
  <c r="I130" i="26"/>
  <c r="O68" i="26"/>
  <c r="V136" i="26"/>
  <c r="M132" i="26"/>
  <c r="O130" i="26"/>
  <c r="U126" i="26"/>
  <c r="D120" i="26"/>
  <c r="U114" i="26"/>
  <c r="O104" i="26"/>
  <c r="O88" i="26"/>
  <c r="I77" i="26"/>
  <c r="D56" i="26"/>
  <c r="E130" i="26"/>
  <c r="M96" i="26"/>
  <c r="M92" i="26"/>
  <c r="H76" i="26"/>
  <c r="C72" i="26"/>
  <c r="G33" i="26"/>
  <c r="G33" i="19"/>
  <c r="Q21" i="26"/>
  <c r="Q21" i="19"/>
  <c r="M28" i="26"/>
  <c r="M28" i="19"/>
  <c r="K26" i="26"/>
  <c r="K26" i="19"/>
  <c r="U18" i="26"/>
  <c r="U18" i="19"/>
  <c r="D33" i="26"/>
  <c r="D33" i="19"/>
  <c r="I22" i="26"/>
  <c r="I22" i="19"/>
  <c r="S29" i="26"/>
  <c r="S29" i="19"/>
  <c r="K23" i="26"/>
  <c r="K23" i="19"/>
  <c r="K15" i="26"/>
  <c r="K15" i="19"/>
  <c r="O20" i="26"/>
  <c r="O20" i="19"/>
  <c r="P20" i="26"/>
  <c r="P20" i="19"/>
  <c r="L12" i="26"/>
  <c r="L12" i="19"/>
  <c r="E102" i="26"/>
  <c r="E102" i="19"/>
  <c r="Q88" i="26"/>
  <c r="Q88" i="19"/>
  <c r="Q72" i="26"/>
  <c r="Q72" i="19"/>
  <c r="D109" i="26"/>
  <c r="D109" i="19"/>
  <c r="G108" i="26"/>
  <c r="G108" i="19"/>
  <c r="V89" i="26"/>
  <c r="V89" i="19"/>
  <c r="G84" i="26"/>
  <c r="G84" i="19"/>
  <c r="G142" i="26"/>
  <c r="G142" i="19"/>
  <c r="Q121" i="26"/>
  <c r="Q121" i="19"/>
  <c r="F65" i="26"/>
  <c r="F65" i="19"/>
  <c r="L53" i="26"/>
  <c r="L53" i="19"/>
  <c r="G48" i="26"/>
  <c r="G48" i="19"/>
  <c r="P39" i="26"/>
  <c r="P39" i="19"/>
  <c r="G34" i="26"/>
  <c r="G34" i="19"/>
  <c r="E56" i="26"/>
  <c r="E56" i="19"/>
  <c r="G32" i="26"/>
  <c r="G32" i="19"/>
  <c r="S21" i="26"/>
  <c r="S21" i="19"/>
  <c r="I27" i="26"/>
  <c r="I27" i="19"/>
  <c r="T132" i="26"/>
  <c r="T132" i="19"/>
  <c r="J86" i="26"/>
  <c r="J86" i="19"/>
  <c r="E76" i="26"/>
  <c r="E76" i="19"/>
  <c r="H60" i="26"/>
  <c r="H60" i="19"/>
  <c r="I26" i="26"/>
  <c r="I26" i="19"/>
  <c r="S84" i="26"/>
  <c r="S84" i="19"/>
  <c r="D129" i="26"/>
  <c r="D129" i="19"/>
  <c r="F109" i="26"/>
  <c r="F109" i="19"/>
  <c r="U72" i="26"/>
  <c r="U72" i="19"/>
  <c r="U68" i="26"/>
  <c r="U68" i="19"/>
  <c r="D44" i="26"/>
  <c r="D44" i="19"/>
  <c r="F141" i="26"/>
  <c r="F141" i="19"/>
  <c r="E72" i="26"/>
  <c r="E72" i="19"/>
  <c r="S24" i="26"/>
  <c r="S24" i="19"/>
  <c r="N85" i="26"/>
  <c r="N85" i="19"/>
  <c r="C80" i="26"/>
  <c r="C80" i="19"/>
  <c r="O44" i="26"/>
  <c r="O44" i="19"/>
  <c r="S100" i="26"/>
  <c r="S100" i="19"/>
  <c r="Q85" i="26"/>
  <c r="Q85" i="19"/>
  <c r="N61" i="26"/>
  <c r="N61" i="19"/>
  <c r="K96" i="26"/>
  <c r="K96" i="19"/>
  <c r="F85" i="26"/>
  <c r="F85" i="19"/>
  <c r="L60" i="26"/>
  <c r="L60" i="19"/>
  <c r="E58" i="26"/>
  <c r="E58" i="19"/>
  <c r="F61" i="26"/>
  <c r="F61" i="19"/>
  <c r="J82" i="26"/>
  <c r="J82" i="19"/>
  <c r="C31" i="26"/>
  <c r="C31" i="19"/>
  <c r="G15" i="26"/>
  <c r="G15" i="19"/>
  <c r="E10" i="26"/>
  <c r="E10" i="19"/>
  <c r="I17" i="26"/>
  <c r="I17" i="19"/>
  <c r="I15" i="26"/>
  <c r="I15" i="19"/>
  <c r="T112" i="26"/>
  <c r="T112" i="19"/>
  <c r="G92" i="26"/>
  <c r="G92" i="19"/>
  <c r="T76" i="26"/>
  <c r="T76" i="19"/>
  <c r="L38" i="26"/>
  <c r="L38" i="19"/>
  <c r="H38" i="26"/>
  <c r="H38" i="19"/>
  <c r="V66" i="26"/>
  <c r="V66" i="19"/>
  <c r="G138" i="26"/>
  <c r="L77" i="26"/>
  <c r="V73" i="26"/>
  <c r="Q52" i="26"/>
  <c r="S136" i="26"/>
  <c r="O132" i="26"/>
  <c r="P88" i="26"/>
  <c r="D84" i="26"/>
  <c r="Q142" i="26"/>
  <c r="T129" i="26"/>
  <c r="I128" i="26"/>
  <c r="N117" i="26"/>
  <c r="I116" i="26"/>
  <c r="T108" i="26"/>
  <c r="I104" i="26"/>
  <c r="N101" i="26"/>
  <c r="N89" i="26"/>
  <c r="J74" i="26"/>
  <c r="D64" i="26"/>
  <c r="I28" i="26"/>
  <c r="F131" i="26"/>
  <c r="H100" i="26"/>
  <c r="C92" i="26"/>
  <c r="C84" i="26"/>
  <c r="S72" i="26"/>
  <c r="O25" i="26"/>
  <c r="O25" i="19"/>
  <c r="H28" i="26"/>
  <c r="H28" i="19"/>
  <c r="W28" i="19" s="1"/>
  <c r="E26" i="26"/>
  <c r="E26" i="19"/>
  <c r="L16" i="26"/>
  <c r="L16" i="19"/>
  <c r="T33" i="26"/>
  <c r="T33" i="19"/>
  <c r="Q31" i="26"/>
  <c r="Q31" i="19"/>
  <c r="U32" i="26"/>
  <c r="U32" i="19"/>
  <c r="O22" i="26"/>
  <c r="O22" i="19"/>
  <c r="C20" i="26"/>
  <c r="C20" i="19"/>
  <c r="U15" i="26"/>
  <c r="U15" i="19"/>
  <c r="M14" i="26"/>
  <c r="M14" i="19"/>
  <c r="M12" i="26"/>
  <c r="M12" i="19"/>
  <c r="V29" i="26"/>
  <c r="V29" i="19"/>
  <c r="O17" i="26"/>
  <c r="O17" i="19"/>
  <c r="M13" i="26"/>
  <c r="M13" i="19"/>
  <c r="L29" i="26"/>
  <c r="L29" i="19"/>
  <c r="G20" i="26"/>
  <c r="G20" i="19"/>
  <c r="T15" i="26"/>
  <c r="T15" i="19"/>
  <c r="I14" i="26"/>
  <c r="I14" i="19"/>
  <c r="G13" i="26"/>
  <c r="G13" i="19"/>
  <c r="O108" i="26"/>
  <c r="O108" i="19"/>
  <c r="Q104" i="26"/>
  <c r="Q104" i="19"/>
  <c r="L64" i="26"/>
  <c r="L64" i="19"/>
  <c r="H124" i="26"/>
  <c r="H124" i="19"/>
  <c r="U124" i="26"/>
  <c r="U124" i="19"/>
  <c r="N109" i="26"/>
  <c r="N109" i="19"/>
  <c r="L105" i="26"/>
  <c r="L105" i="19"/>
  <c r="L100" i="26"/>
  <c r="L100" i="19"/>
  <c r="I37" i="26"/>
  <c r="I37" i="19"/>
  <c r="S33" i="26"/>
  <c r="S33" i="19"/>
  <c r="E27" i="26"/>
  <c r="E27" i="19"/>
  <c r="O16" i="26"/>
  <c r="O16" i="19"/>
  <c r="J42" i="26"/>
  <c r="J42" i="19"/>
  <c r="W42" i="19" s="1"/>
  <c r="I39" i="26"/>
  <c r="I39" i="19"/>
  <c r="H35" i="26"/>
  <c r="H35" i="19"/>
  <c r="H30" i="26"/>
  <c r="H30" i="19"/>
  <c r="V62" i="26"/>
  <c r="V62" i="19"/>
  <c r="M136" i="26"/>
  <c r="M136" i="19"/>
  <c r="P136" i="26"/>
  <c r="P136" i="19"/>
  <c r="K132" i="26"/>
  <c r="K132" i="19"/>
  <c r="S132" i="26"/>
  <c r="S132" i="19"/>
  <c r="D132" i="26"/>
  <c r="D132" i="19"/>
  <c r="V132" i="26"/>
  <c r="V132" i="19"/>
  <c r="J94" i="26"/>
  <c r="J94" i="19"/>
  <c r="V60" i="26"/>
  <c r="V60" i="19"/>
  <c r="G52" i="26"/>
  <c r="G52" i="19"/>
  <c r="S39" i="26"/>
  <c r="S39" i="19"/>
  <c r="T34" i="26"/>
  <c r="T34" i="19"/>
  <c r="U19" i="26"/>
  <c r="U19" i="19"/>
  <c r="K16" i="26"/>
  <c r="K16" i="19"/>
  <c r="N73" i="26"/>
  <c r="N73" i="19"/>
  <c r="I24" i="26"/>
  <c r="I24" i="19"/>
  <c r="E31" i="26"/>
  <c r="E31" i="19"/>
  <c r="S15" i="26"/>
  <c r="S15" i="19"/>
  <c r="L15" i="26"/>
  <c r="L15" i="19"/>
  <c r="J78" i="26"/>
  <c r="J78" i="19"/>
  <c r="T19" i="26"/>
  <c r="T19" i="19"/>
  <c r="M64" i="26"/>
  <c r="M64" i="19"/>
  <c r="M100" i="26"/>
  <c r="M100" i="19"/>
  <c r="H116" i="26"/>
  <c r="H116" i="19"/>
  <c r="M108" i="26"/>
  <c r="M108" i="19"/>
  <c r="J102" i="26"/>
  <c r="J102" i="19"/>
  <c r="K88" i="26"/>
  <c r="K88" i="19"/>
  <c r="F57" i="26"/>
  <c r="F57" i="19"/>
  <c r="I88" i="26"/>
  <c r="I88" i="19"/>
  <c r="I105" i="26"/>
  <c r="I105" i="19"/>
  <c r="N69" i="26"/>
  <c r="N69" i="19"/>
  <c r="E33" i="26"/>
  <c r="E33" i="19"/>
  <c r="P26" i="26"/>
  <c r="P26" i="19"/>
  <c r="F137" i="26"/>
  <c r="F137" i="19"/>
  <c r="G56" i="26"/>
  <c r="G56" i="19"/>
  <c r="T140" i="26"/>
  <c r="H136" i="26"/>
  <c r="M142" i="26"/>
  <c r="L113" i="26"/>
  <c r="V109" i="26"/>
  <c r="G104" i="26"/>
  <c r="Q96" i="26"/>
  <c r="Q93" i="26"/>
  <c r="L85" i="26"/>
  <c r="Q73" i="26"/>
  <c r="Q68" i="26"/>
  <c r="Q61" i="26"/>
  <c r="L57" i="26"/>
  <c r="E108" i="26"/>
  <c r="K104" i="26"/>
  <c r="P100" i="26"/>
  <c r="E92" i="26"/>
  <c r="P60" i="26"/>
  <c r="T73" i="26"/>
  <c r="N65" i="26"/>
  <c r="D121" i="26"/>
  <c r="O110" i="26"/>
  <c r="D108" i="26"/>
  <c r="D101" i="26"/>
  <c r="O96" i="26"/>
  <c r="U94" i="26"/>
  <c r="I89" i="26"/>
  <c r="N81" i="26"/>
  <c r="O60" i="26"/>
  <c r="O140" i="26"/>
  <c r="H120" i="26"/>
  <c r="M88" i="26"/>
  <c r="M72" i="26"/>
  <c r="S64" i="26"/>
  <c r="L26" i="26"/>
  <c r="L26" i="19"/>
  <c r="G21" i="26"/>
  <c r="G21" i="19"/>
  <c r="G30" i="26"/>
  <c r="G30" i="19"/>
  <c r="P21" i="26"/>
  <c r="P21" i="19"/>
  <c r="G16" i="26"/>
  <c r="G16" i="19"/>
  <c r="E32" i="26"/>
  <c r="E32" i="19"/>
  <c r="W32" i="19" s="1"/>
  <c r="V32" i="26"/>
  <c r="V32" i="19"/>
  <c r="T22" i="26"/>
  <c r="T22" i="19"/>
  <c r="M15" i="26"/>
  <c r="M15" i="19"/>
  <c r="H11" i="26"/>
  <c r="H11" i="19"/>
  <c r="W11" i="19" s="1"/>
  <c r="T12" i="26"/>
  <c r="T12" i="19"/>
  <c r="P17" i="26"/>
  <c r="P17" i="19"/>
  <c r="D14" i="26"/>
  <c r="D14" i="19"/>
  <c r="W14" i="19" s="1"/>
  <c r="Q10" i="26"/>
  <c r="Q10" i="19"/>
  <c r="N131" i="26"/>
  <c r="N131" i="19"/>
  <c r="M128" i="26"/>
  <c r="M128" i="19"/>
  <c r="S124" i="26"/>
  <c r="S124" i="19"/>
  <c r="K120" i="26"/>
  <c r="K120" i="19"/>
  <c r="E110" i="26"/>
  <c r="E110" i="19"/>
  <c r="I108" i="26"/>
  <c r="I108" i="19"/>
  <c r="F97" i="26"/>
  <c r="F97" i="19"/>
  <c r="L93" i="26"/>
  <c r="L93" i="19"/>
  <c r="I84" i="26"/>
  <c r="I84" i="19"/>
  <c r="G80" i="26"/>
  <c r="G80" i="19"/>
  <c r="D137" i="26"/>
  <c r="D137" i="19"/>
  <c r="C120" i="26"/>
  <c r="C120" i="19"/>
  <c r="T139" i="26"/>
  <c r="T139" i="19"/>
  <c r="C134" i="26"/>
  <c r="C134" i="19"/>
  <c r="M112" i="26"/>
  <c r="M112" i="19"/>
  <c r="U66" i="26"/>
  <c r="U66" i="19"/>
  <c r="P28" i="26"/>
  <c r="P28" i="19"/>
  <c r="M76" i="26"/>
  <c r="M76" i="19"/>
  <c r="E74" i="26"/>
  <c r="E74" i="19"/>
  <c r="J70" i="26"/>
  <c r="J70" i="19"/>
  <c r="J66" i="26"/>
  <c r="J66" i="19"/>
  <c r="J50" i="26"/>
  <c r="J50" i="19"/>
  <c r="I45" i="26"/>
  <c r="I45" i="19"/>
  <c r="C44" i="26"/>
  <c r="C44" i="19"/>
  <c r="K28" i="26"/>
  <c r="K28" i="19"/>
  <c r="O24" i="26"/>
  <c r="O24" i="19"/>
  <c r="U50" i="26"/>
  <c r="U50" i="19"/>
  <c r="S76" i="26"/>
  <c r="S76" i="19"/>
  <c r="I60" i="26"/>
  <c r="I60" i="19"/>
  <c r="O48" i="26"/>
  <c r="O48" i="19"/>
  <c r="F45" i="26"/>
  <c r="F45" i="19"/>
  <c r="O19" i="26"/>
  <c r="O19" i="19"/>
  <c r="C116" i="26"/>
  <c r="C116" i="19"/>
  <c r="O106" i="26"/>
  <c r="O106" i="19"/>
  <c r="O94" i="26"/>
  <c r="O94" i="19"/>
  <c r="K76" i="26"/>
  <c r="K76" i="19"/>
  <c r="I69" i="26"/>
  <c r="I69" i="19"/>
  <c r="T41" i="26"/>
  <c r="T41" i="19"/>
  <c r="W41" i="19" s="1"/>
  <c r="D105" i="26"/>
  <c r="D105" i="19"/>
  <c r="T30" i="26"/>
  <c r="T30" i="19"/>
  <c r="O13" i="26"/>
  <c r="O13" i="19"/>
  <c r="Q49" i="26"/>
  <c r="Q49" i="19"/>
  <c r="C24" i="26"/>
  <c r="C24" i="19"/>
  <c r="C37" i="26"/>
  <c r="C37" i="19"/>
  <c r="W37" i="19" s="1"/>
  <c r="H131" i="26"/>
  <c r="H131" i="19"/>
  <c r="D72" i="26"/>
  <c r="D72" i="19"/>
  <c r="M68" i="26"/>
  <c r="M68" i="19"/>
  <c r="D53" i="26"/>
  <c r="D53" i="19"/>
  <c r="P24" i="26"/>
  <c r="P24" i="19"/>
  <c r="M48" i="26"/>
  <c r="M48" i="19"/>
  <c r="O18" i="26"/>
  <c r="O18" i="19"/>
  <c r="D18" i="26"/>
  <c r="D18" i="19"/>
  <c r="J54" i="26"/>
  <c r="J54" i="19"/>
  <c r="E35" i="26"/>
  <c r="E35" i="19"/>
  <c r="W35" i="19" s="1"/>
  <c r="H104" i="26"/>
  <c r="H104" i="19"/>
  <c r="H64" i="26"/>
  <c r="H64" i="19"/>
  <c r="Q138" i="26"/>
  <c r="Q138" i="19"/>
  <c r="S104" i="26"/>
  <c r="S104" i="19"/>
  <c r="H108" i="26"/>
  <c r="H108" i="19"/>
  <c r="T113" i="26"/>
  <c r="V82" i="26"/>
  <c r="V78" i="26"/>
  <c r="BX127" i="1"/>
  <c r="BX282" i="1"/>
  <c r="BX266" i="1"/>
  <c r="BX291" i="1"/>
  <c r="BX275" i="1"/>
  <c r="BX288" i="1"/>
  <c r="BP293" i="1"/>
  <c r="G295" i="11" s="1"/>
  <c r="I295" i="11" s="1"/>
  <c r="BX111" i="1"/>
  <c r="T100" i="26"/>
  <c r="BP131" i="1"/>
  <c r="G133" i="11" s="1"/>
  <c r="I133" i="11" s="1"/>
  <c r="BX96" i="1"/>
  <c r="P129" i="26"/>
  <c r="Q125" i="26"/>
  <c r="V120" i="26"/>
  <c r="L104" i="26"/>
  <c r="Q92" i="26"/>
  <c r="G88" i="26"/>
  <c r="G64" i="26"/>
  <c r="P108" i="26"/>
  <c r="E80" i="26"/>
  <c r="P72" i="26"/>
  <c r="U56" i="26"/>
  <c r="T81" i="26"/>
  <c r="I80" i="26"/>
  <c r="I68" i="26"/>
  <c r="I121" i="26"/>
  <c r="U102" i="26"/>
  <c r="J98" i="26"/>
  <c r="D92" i="26"/>
  <c r="C56" i="26"/>
  <c r="BP124" i="1"/>
  <c r="G126" i="11" s="1"/>
  <c r="I126" i="11" s="1"/>
  <c r="BA19" i="14"/>
  <c r="T6" i="14" s="1"/>
  <c r="M7" i="14" s="1"/>
  <c r="O39" i="26"/>
  <c r="S32" i="26"/>
  <c r="C29" i="26"/>
  <c r="G25" i="26"/>
  <c r="C15" i="26"/>
  <c r="O7" i="26"/>
  <c r="M35" i="26"/>
  <c r="Q27" i="26"/>
  <c r="M16" i="26"/>
  <c r="M22" i="26"/>
  <c r="I16" i="26"/>
  <c r="T27" i="26"/>
  <c r="U20" i="26"/>
  <c r="E22" i="26"/>
  <c r="M11" i="26"/>
  <c r="O11" i="26"/>
  <c r="O27" i="26"/>
  <c r="K21" i="26"/>
  <c r="G19" i="26"/>
  <c r="G11" i="26"/>
  <c r="Q7" i="26"/>
  <c r="P12" i="26"/>
  <c r="E46" i="26"/>
  <c r="D16" i="26"/>
  <c r="M39" i="26"/>
  <c r="U31" i="26"/>
  <c r="D52" i="26"/>
  <c r="U17" i="26"/>
  <c r="H48" i="26"/>
  <c r="D10" i="26"/>
  <c r="D11" i="26"/>
  <c r="K17" i="26"/>
  <c r="S7" i="26"/>
  <c r="G31" i="26"/>
  <c r="E11" i="26"/>
  <c r="E28" i="26"/>
  <c r="T26" i="26"/>
  <c r="D19" i="26"/>
  <c r="T48" i="26"/>
  <c r="K25" i="26"/>
  <c r="BD27" i="2"/>
  <c r="BD23" i="2"/>
  <c r="BD19" i="2"/>
  <c r="BD14" i="2"/>
  <c r="BD11" i="2"/>
  <c r="BD36" i="2"/>
  <c r="BD35" i="2"/>
  <c r="BD32" i="2"/>
  <c r="BD31" i="2"/>
  <c r="BD16" i="2"/>
  <c r="BD15" i="2"/>
  <c r="BD37" i="2"/>
  <c r="BD33" i="2"/>
  <c r="BD29" i="2"/>
  <c r="BD28" i="2"/>
  <c r="BD24" i="2"/>
  <c r="BD20" i="2"/>
  <c r="BD39" i="2"/>
  <c r="BD10" i="2"/>
  <c r="BD12" i="2"/>
  <c r="BD38" i="2"/>
  <c r="BD34" i="2"/>
  <c r="BD30" i="2"/>
  <c r="BD26" i="2"/>
  <c r="BD25" i="2"/>
  <c r="BD22" i="2"/>
  <c r="BD21" i="2"/>
  <c r="BD18" i="2"/>
  <c r="BD17" i="2"/>
  <c r="BD40" i="2"/>
  <c r="BD13" i="2"/>
  <c r="M10" i="26"/>
  <c r="I6" i="19"/>
  <c r="U6" i="26"/>
  <c r="L68" i="26"/>
  <c r="F49" i="26"/>
  <c r="O35" i="26"/>
  <c r="U116" i="26"/>
  <c r="E96" i="26"/>
  <c r="Q35" i="26"/>
  <c r="U22" i="26"/>
  <c r="N113" i="26"/>
  <c r="N105" i="26"/>
  <c r="I101" i="26"/>
  <c r="T97" i="26"/>
  <c r="E82" i="26"/>
  <c r="O76" i="26"/>
  <c r="I72" i="26"/>
  <c r="O70" i="26"/>
  <c r="I61" i="26"/>
  <c r="N57" i="26"/>
  <c r="I49" i="26"/>
  <c r="E39" i="26"/>
  <c r="U26" i="26"/>
  <c r="M18" i="26"/>
  <c r="C108" i="26"/>
  <c r="S56" i="26"/>
  <c r="L19" i="26"/>
  <c r="K22" i="26"/>
  <c r="C21" i="26"/>
  <c r="L112" i="26"/>
  <c r="Q108" i="26"/>
  <c r="Q101" i="26"/>
  <c r="Q80" i="26"/>
  <c r="F77" i="26"/>
  <c r="Q64" i="26"/>
  <c r="V57" i="26"/>
  <c r="C33" i="26"/>
  <c r="K112" i="26"/>
  <c r="E88" i="26"/>
  <c r="E84" i="26"/>
  <c r="U64" i="26"/>
  <c r="J58" i="26"/>
  <c r="E42" i="26"/>
  <c r="D38" i="26"/>
  <c r="Q32" i="26"/>
  <c r="Q18" i="26"/>
  <c r="C7" i="26"/>
  <c r="T116" i="26"/>
  <c r="I112" i="26"/>
  <c r="I109" i="26"/>
  <c r="N93" i="26"/>
  <c r="T88" i="26"/>
  <c r="D77" i="26"/>
  <c r="I57" i="26"/>
  <c r="O46" i="26"/>
  <c r="E30" i="26"/>
  <c r="M21" i="26"/>
  <c r="U13" i="26"/>
  <c r="S88" i="26"/>
  <c r="H88" i="26"/>
  <c r="S80" i="26"/>
  <c r="S60" i="26"/>
  <c r="D26" i="26"/>
  <c r="D13" i="26"/>
  <c r="V98" i="26"/>
  <c r="V74" i="26"/>
  <c r="V70" i="26"/>
  <c r="U11" i="26"/>
  <c r="N77" i="26"/>
  <c r="Q14" i="26"/>
  <c r="T29" i="26"/>
  <c r="Q26" i="26"/>
  <c r="BX61" i="1"/>
  <c r="I29" i="26"/>
  <c r="E98" i="26"/>
  <c r="K27" i="26"/>
  <c r="BP75" i="1"/>
  <c r="G77" i="11" s="1"/>
  <c r="I77" i="11" s="1"/>
  <c r="U23" i="26"/>
  <c r="L39" i="26"/>
  <c r="D6" i="11"/>
  <c r="BO3" i="19" s="1"/>
  <c r="BP48" i="1"/>
  <c r="G50" i="11" s="1"/>
  <c r="I50" i="11" s="1"/>
  <c r="H31" i="26"/>
  <c r="L25" i="26"/>
  <c r="D17" i="26"/>
  <c r="S10" i="26"/>
  <c r="BX112" i="1"/>
  <c r="G6" i="26"/>
  <c r="Q81" i="26"/>
  <c r="Q48" i="26"/>
  <c r="L44" i="26"/>
  <c r="S35" i="26"/>
  <c r="U92" i="26"/>
  <c r="K92" i="26"/>
  <c r="K84" i="26"/>
  <c r="P76" i="26"/>
  <c r="K72" i="26"/>
  <c r="T72" i="26"/>
  <c r="D69" i="26"/>
  <c r="T57" i="26"/>
  <c r="E106" i="26"/>
  <c r="O78" i="26"/>
  <c r="C112" i="26"/>
  <c r="H92" i="26"/>
  <c r="C76" i="26"/>
  <c r="H68" i="26"/>
  <c r="H34" i="26"/>
  <c r="H18" i="26"/>
  <c r="H16" i="26"/>
  <c r="V22" i="26"/>
  <c r="BP80" i="1"/>
  <c r="G82" i="11" s="1"/>
  <c r="I82" i="11" s="1"/>
  <c r="F117" i="26"/>
  <c r="V105" i="26"/>
  <c r="L88" i="26"/>
  <c r="L72" i="26"/>
  <c r="G60" i="26"/>
  <c r="L109" i="26"/>
  <c r="L101" i="26"/>
  <c r="L81" i="26"/>
  <c r="L80" i="26"/>
  <c r="Q53" i="26"/>
  <c r="M37" i="26"/>
  <c r="C22" i="26"/>
  <c r="P104" i="26"/>
  <c r="K100" i="26"/>
  <c r="P64" i="26"/>
  <c r="O82" i="26"/>
  <c r="O80" i="26"/>
  <c r="U42" i="26"/>
  <c r="I97" i="26"/>
  <c r="T96" i="26"/>
  <c r="D85" i="26"/>
  <c r="I81" i="26"/>
  <c r="O74" i="26"/>
  <c r="I65" i="26"/>
  <c r="M84" i="26"/>
  <c r="S44" i="26"/>
  <c r="E12" i="26"/>
  <c r="V94" i="26"/>
  <c r="V86" i="26"/>
  <c r="Q100" i="26"/>
  <c r="L97" i="26"/>
  <c r="G96" i="26"/>
  <c r="E14" i="26"/>
  <c r="U27" i="26"/>
  <c r="C48" i="26"/>
  <c r="P27" i="26"/>
  <c r="P16" i="26"/>
  <c r="BP166" i="1"/>
  <c r="G168" i="11" s="1"/>
  <c r="I168" i="11" s="1"/>
  <c r="BX159" i="1"/>
  <c r="BP52" i="1"/>
  <c r="G54" i="11" s="1"/>
  <c r="I54" i="11" s="1"/>
  <c r="Q16" i="26"/>
  <c r="H17" i="26"/>
  <c r="P23" i="26"/>
  <c r="C23" i="26"/>
  <c r="E6" i="26"/>
  <c r="S6" i="19"/>
  <c r="P201" i="11"/>
  <c r="P199" i="11"/>
  <c r="L56" i="26"/>
  <c r="L49" i="26"/>
  <c r="K39" i="26"/>
  <c r="O29" i="26"/>
  <c r="K20" i="26"/>
  <c r="S17" i="26"/>
  <c r="Q6" i="26"/>
  <c r="P56" i="26"/>
  <c r="T53" i="26"/>
  <c r="O50" i="26"/>
  <c r="D41" i="26"/>
  <c r="M26" i="26"/>
  <c r="Q19" i="26"/>
  <c r="O6" i="26"/>
  <c r="M31" i="26"/>
  <c r="U28" i="26"/>
  <c r="E24" i="26"/>
  <c r="U14" i="26"/>
  <c r="I12" i="26"/>
  <c r="I11" i="26"/>
  <c r="P35" i="26"/>
  <c r="H32" i="26"/>
  <c r="D31" i="26"/>
  <c r="P30" i="26"/>
  <c r="P19" i="26"/>
  <c r="P18" i="26"/>
  <c r="T13" i="26"/>
  <c r="L10" i="26"/>
  <c r="K24" i="26"/>
  <c r="V14" i="26"/>
  <c r="C35" i="26"/>
  <c r="Q13" i="26"/>
  <c r="K52" i="26"/>
  <c r="K48" i="26"/>
  <c r="M24" i="26"/>
  <c r="E13" i="26"/>
  <c r="K37" i="26"/>
  <c r="E34" i="26"/>
  <c r="U21" i="26"/>
  <c r="I20" i="26"/>
  <c r="H56" i="26"/>
  <c r="H52" i="26"/>
  <c r="D39" i="26"/>
  <c r="H20" i="26"/>
  <c r="L35" i="26"/>
  <c r="BP108" i="1"/>
  <c r="G110" i="11" s="1"/>
  <c r="I110" i="11" s="1"/>
  <c r="P250" i="11"/>
  <c r="P241" i="11"/>
  <c r="Q56" i="26"/>
  <c r="Q45" i="26"/>
  <c r="G39" i="26"/>
  <c r="K34" i="26"/>
  <c r="C27" i="26"/>
  <c r="G24" i="26"/>
  <c r="C18" i="26"/>
  <c r="I56" i="26"/>
  <c r="T49" i="26"/>
  <c r="T45" i="26"/>
  <c r="P38" i="26"/>
  <c r="G37" i="26"/>
  <c r="E20" i="26"/>
  <c r="U54" i="26"/>
  <c r="N53" i="26"/>
  <c r="M27" i="26"/>
  <c r="M52" i="26"/>
  <c r="H44" i="26"/>
  <c r="D35" i="26"/>
  <c r="P31" i="26"/>
  <c r="D30" i="26"/>
  <c r="H21" i="26"/>
  <c r="H12" i="26"/>
  <c r="V11" i="26"/>
  <c r="F53" i="26"/>
  <c r="G44" i="26"/>
  <c r="E37" i="26"/>
  <c r="C32" i="26"/>
  <c r="O31" i="26"/>
  <c r="G22" i="26"/>
  <c r="K14" i="26"/>
  <c r="K13" i="26"/>
  <c r="U52" i="26"/>
  <c r="P48" i="26"/>
  <c r="Q22" i="26"/>
  <c r="G7" i="26"/>
  <c r="E50" i="26"/>
  <c r="J46" i="26"/>
  <c r="T44" i="26"/>
  <c r="T38" i="26"/>
  <c r="Q23" i="26"/>
  <c r="U16" i="26"/>
  <c r="T35" i="26"/>
  <c r="H27" i="26"/>
  <c r="L23" i="26"/>
  <c r="T18" i="26"/>
  <c r="T11" i="26"/>
  <c r="K19" i="26"/>
  <c r="K11" i="26"/>
  <c r="O33" i="26"/>
  <c r="I41" i="26"/>
  <c r="L31" i="26"/>
  <c r="S20" i="26"/>
  <c r="K12" i="26"/>
  <c r="M6" i="26"/>
  <c r="Q41" i="26"/>
  <c r="K33" i="26"/>
  <c r="O32" i="26"/>
  <c r="K31" i="26"/>
  <c r="K30" i="26"/>
  <c r="C28" i="26"/>
  <c r="O26" i="26"/>
  <c r="S25" i="26"/>
  <c r="C17" i="26"/>
  <c r="O14" i="26"/>
  <c r="S12" i="26"/>
  <c r="S11" i="26"/>
  <c r="O54" i="26"/>
  <c r="O52" i="26"/>
  <c r="D49" i="26"/>
  <c r="I44" i="26"/>
  <c r="Q34" i="26"/>
  <c r="M32" i="26"/>
  <c r="I31" i="26"/>
  <c r="I30" i="26"/>
  <c r="M23" i="26"/>
  <c r="Q20" i="26"/>
  <c r="N45" i="26"/>
  <c r="I23" i="26"/>
  <c r="P32" i="26"/>
  <c r="H22" i="26"/>
  <c r="P15" i="26"/>
  <c r="L13" i="26"/>
  <c r="O15" i="26"/>
  <c r="S13" i="26"/>
  <c r="Q12" i="26"/>
  <c r="U12" i="26"/>
  <c r="U10" i="26"/>
  <c r="M33" i="26"/>
  <c r="M30" i="26"/>
  <c r="U29" i="26"/>
  <c r="Q28" i="26"/>
  <c r="E25" i="26"/>
  <c r="Q24" i="26"/>
  <c r="M20" i="26"/>
  <c r="S48" i="26"/>
  <c r="T39" i="26"/>
  <c r="H26" i="26"/>
  <c r="P25" i="26"/>
  <c r="D25" i="26"/>
  <c r="H24" i="26"/>
  <c r="T16" i="26"/>
  <c r="T14" i="26"/>
  <c r="D12" i="26"/>
  <c r="L11" i="26"/>
  <c r="G10" i="26"/>
  <c r="U7" i="26"/>
  <c r="V17" i="26"/>
  <c r="K18" i="26"/>
  <c r="L27" i="26"/>
  <c r="K6" i="26"/>
  <c r="P202" i="11"/>
  <c r="D29" i="26"/>
  <c r="L28" i="26"/>
  <c r="T25" i="26"/>
  <c r="T10" i="26"/>
  <c r="P170" i="11"/>
  <c r="P209" i="11"/>
  <c r="P240" i="11"/>
  <c r="P153" i="11"/>
  <c r="Q30" i="26"/>
  <c r="L21" i="26"/>
  <c r="L14" i="26"/>
  <c r="P13" i="26"/>
  <c r="C6" i="19"/>
  <c r="V15" i="26"/>
  <c r="P222" i="11"/>
  <c r="P210" i="11"/>
  <c r="P208" i="11"/>
  <c r="P181" i="11"/>
  <c r="P173" i="11"/>
  <c r="P187" i="11"/>
  <c r="P243" i="11"/>
  <c r="P219" i="11"/>
  <c r="P238" i="11"/>
  <c r="P196" i="11"/>
  <c r="V106" i="26"/>
  <c r="P190" i="11"/>
  <c r="P182" i="11"/>
  <c r="V76" i="26"/>
  <c r="K80" i="26"/>
  <c r="D48" i="26"/>
  <c r="C60" i="26"/>
  <c r="H29" i="26"/>
  <c r="BP397" i="1"/>
  <c r="G399" i="11" s="1"/>
  <c r="I399" i="11" s="1"/>
  <c r="BX397" i="1"/>
  <c r="BP422" i="1"/>
  <c r="G424" i="11" s="1"/>
  <c r="I424" i="11" s="1"/>
  <c r="BX422" i="1"/>
  <c r="BP406" i="1"/>
  <c r="G408" i="11" s="1"/>
  <c r="I408" i="11" s="1"/>
  <c r="BX406" i="1"/>
  <c r="BP390" i="1"/>
  <c r="G392" i="11" s="1"/>
  <c r="I392" i="11" s="1"/>
  <c r="BX390" i="1"/>
  <c r="BP431" i="1"/>
  <c r="P226" i="11"/>
  <c r="P195" i="11"/>
  <c r="P147" i="11"/>
  <c r="P139" i="11"/>
  <c r="P249" i="11"/>
  <c r="P217" i="11"/>
  <c r="P248" i="11"/>
  <c r="P216" i="11"/>
  <c r="P189" i="11"/>
  <c r="K29" i="26"/>
  <c r="O28" i="26"/>
  <c r="C25" i="26"/>
  <c r="O21" i="26"/>
  <c r="G17" i="26"/>
  <c r="C142" i="26"/>
  <c r="G140" i="26"/>
  <c r="Q130" i="26"/>
  <c r="BX7" i="1"/>
  <c r="U62" i="26"/>
  <c r="D60" i="26"/>
  <c r="D45" i="26"/>
  <c r="M34" i="26"/>
  <c r="Q17" i="26"/>
  <c r="V142" i="26"/>
  <c r="L139" i="26"/>
  <c r="O126" i="26"/>
  <c r="O124" i="26"/>
  <c r="T121" i="26"/>
  <c r="E118" i="26"/>
  <c r="D100" i="26"/>
  <c r="O92" i="26"/>
  <c r="O37" i="26"/>
  <c r="U34" i="26"/>
  <c r="U25" i="26"/>
  <c r="I10" i="26"/>
  <c r="S134" i="26"/>
  <c r="D34" i="26"/>
  <c r="T24" i="26"/>
  <c r="T23" i="26"/>
  <c r="D22" i="26"/>
  <c r="H10" i="26"/>
  <c r="C26" i="26"/>
  <c r="S16" i="26"/>
  <c r="C10" i="26"/>
  <c r="BX68" i="1"/>
  <c r="BX100" i="1"/>
  <c r="BP450" i="1"/>
  <c r="BX437" i="1"/>
  <c r="BP421" i="1"/>
  <c r="G423" i="11" s="1"/>
  <c r="I423" i="11" s="1"/>
  <c r="BX421" i="1"/>
  <c r="BX351" i="1"/>
  <c r="BX343" i="1"/>
  <c r="BX335" i="1"/>
  <c r="BP417" i="1"/>
  <c r="G419" i="11" s="1"/>
  <c r="I419" i="11" s="1"/>
  <c r="BP427" i="1"/>
  <c r="G429" i="11" s="1"/>
  <c r="I429" i="11" s="1"/>
  <c r="BX401" i="1"/>
  <c r="BP401" i="1"/>
  <c r="G403" i="11" s="1"/>
  <c r="I403" i="11" s="1"/>
  <c r="BX388" i="1"/>
  <c r="BX326" i="1"/>
  <c r="BX294" i="1"/>
  <c r="BX262" i="1"/>
  <c r="BX327" i="1"/>
  <c r="BX311" i="1"/>
  <c r="BX295" i="1"/>
  <c r="BX279" i="1"/>
  <c r="BX263" i="1"/>
  <c r="BP325" i="1"/>
  <c r="G327" i="11" s="1"/>
  <c r="I327" i="11" s="1"/>
  <c r="BP277" i="1"/>
  <c r="G279" i="11" s="1"/>
  <c r="I279" i="11" s="1"/>
  <c r="P183" i="11"/>
  <c r="P205" i="11"/>
  <c r="P117" i="11"/>
  <c r="G120" i="26"/>
  <c r="Q116" i="26"/>
  <c r="L41" i="26"/>
  <c r="E128" i="26"/>
  <c r="P120" i="26"/>
  <c r="K116" i="26"/>
  <c r="E48" i="26"/>
  <c r="U44" i="26"/>
  <c r="Q39" i="26"/>
  <c r="I73" i="26"/>
  <c r="T68" i="26"/>
  <c r="O42" i="26"/>
  <c r="K136" i="26"/>
  <c r="BP43" i="1"/>
  <c r="G45" i="11" s="1"/>
  <c r="I45" i="11" s="1"/>
  <c r="BP381" i="1"/>
  <c r="G383" i="11" s="1"/>
  <c r="I383" i="11" s="1"/>
  <c r="BX381" i="1"/>
  <c r="BP316" i="1"/>
  <c r="G318" i="11" s="1"/>
  <c r="I318" i="11" s="1"/>
  <c r="BP300" i="1"/>
  <c r="G302" i="11" s="1"/>
  <c r="I302" i="11" s="1"/>
  <c r="BP284" i="1"/>
  <c r="G286" i="11" s="1"/>
  <c r="I286" i="11" s="1"/>
  <c r="BP268" i="1"/>
  <c r="G270" i="11" s="1"/>
  <c r="I270" i="11" s="1"/>
  <c r="BP252" i="1"/>
  <c r="G254" i="11" s="1"/>
  <c r="I254" i="11" s="1"/>
  <c r="BR15" i="1"/>
  <c r="BX292" i="1"/>
  <c r="BX260" i="1"/>
  <c r="BP444" i="1"/>
  <c r="P143" i="11"/>
  <c r="P251" i="11"/>
  <c r="P151" i="11"/>
  <c r="P200" i="11"/>
  <c r="P242" i="11"/>
  <c r="P85" i="11"/>
  <c r="I136" i="26"/>
  <c r="U37" i="26"/>
  <c r="S34" i="26"/>
  <c r="C34" i="26"/>
  <c r="G29" i="26"/>
  <c r="S22" i="26"/>
  <c r="G18" i="26"/>
  <c r="C14" i="26"/>
  <c r="C11" i="26"/>
  <c r="D73" i="26"/>
  <c r="E70" i="26"/>
  <c r="D65" i="26"/>
  <c r="U46" i="26"/>
  <c r="U33" i="26"/>
  <c r="I25" i="26"/>
  <c r="E23" i="26"/>
  <c r="Q15" i="26"/>
  <c r="D139" i="26"/>
  <c r="O122" i="26"/>
  <c r="O120" i="26"/>
  <c r="T117" i="26"/>
  <c r="I92" i="26"/>
  <c r="O90" i="26"/>
  <c r="T80" i="26"/>
  <c r="I34" i="26"/>
  <c r="Q25" i="26"/>
  <c r="I21" i="26"/>
  <c r="I19" i="26"/>
  <c r="M17" i="26"/>
  <c r="O142" i="26"/>
  <c r="K134" i="26"/>
  <c r="P34" i="26"/>
  <c r="T21" i="26"/>
  <c r="D21" i="26"/>
  <c r="S14" i="26"/>
  <c r="C13" i="26"/>
  <c r="I7" i="26"/>
  <c r="BX448" i="1"/>
  <c r="BP442" i="1"/>
  <c r="BX429" i="1"/>
  <c r="BP405" i="1"/>
  <c r="G407" i="11" s="1"/>
  <c r="I407" i="11" s="1"/>
  <c r="BX405" i="1"/>
  <c r="BP411" i="1"/>
  <c r="G413" i="11" s="1"/>
  <c r="I413" i="11" s="1"/>
  <c r="BX385" i="1"/>
  <c r="BP385" i="1"/>
  <c r="G387" i="11" s="1"/>
  <c r="I387" i="11" s="1"/>
  <c r="BX318" i="1"/>
  <c r="BX286" i="1"/>
  <c r="BX254" i="1"/>
  <c r="BX315" i="1"/>
  <c r="BX299" i="1"/>
  <c r="BX283" i="1"/>
  <c r="BX267" i="1"/>
  <c r="BX251" i="1"/>
  <c r="BX412" i="1"/>
  <c r="BP313" i="1"/>
  <c r="G315" i="11" s="1"/>
  <c r="I315" i="11" s="1"/>
  <c r="BP297" i="1"/>
  <c r="G299" i="11" s="1"/>
  <c r="I299" i="11" s="1"/>
  <c r="P185" i="11"/>
  <c r="P211" i="11"/>
  <c r="P214" i="11"/>
  <c r="P193" i="11"/>
  <c r="P225" i="11"/>
  <c r="P224" i="11"/>
  <c r="P105" i="11"/>
  <c r="P197" i="11"/>
  <c r="P191" i="11"/>
  <c r="P213" i="11"/>
  <c r="P192" i="11"/>
  <c r="P184" i="11"/>
  <c r="P180" i="11"/>
  <c r="P244" i="11"/>
  <c r="P212" i="11"/>
  <c r="V128" i="26"/>
  <c r="L124" i="26"/>
  <c r="Q117" i="26"/>
  <c r="V112" i="26"/>
  <c r="L108" i="26"/>
  <c r="F105" i="26"/>
  <c r="L92" i="26"/>
  <c r="F81" i="26"/>
  <c r="F73" i="26"/>
  <c r="L52" i="26"/>
  <c r="F41" i="26"/>
  <c r="Q11" i="26"/>
  <c r="E116" i="26"/>
  <c r="U80" i="26"/>
  <c r="K56" i="26"/>
  <c r="P44" i="26"/>
  <c r="T84" i="26"/>
  <c r="S37" i="26"/>
  <c r="O72" i="26"/>
  <c r="T56" i="26"/>
  <c r="K7" i="26"/>
  <c r="I140" i="26"/>
  <c r="E136" i="26"/>
  <c r="S128" i="26"/>
  <c r="S112" i="26"/>
  <c r="C68" i="26"/>
  <c r="C52" i="26"/>
  <c r="D32" i="26"/>
  <c r="L30" i="26"/>
  <c r="P29" i="26"/>
  <c r="T28" i="26"/>
  <c r="H14" i="26"/>
  <c r="P141" i="26"/>
  <c r="BP414" i="1"/>
  <c r="G416" i="11" s="1"/>
  <c r="I416" i="11" s="1"/>
  <c r="BX414" i="1"/>
  <c r="BP398" i="1"/>
  <c r="G400" i="11" s="1"/>
  <c r="I400" i="11" s="1"/>
  <c r="BX398" i="1"/>
  <c r="BP382" i="1"/>
  <c r="G384" i="11" s="1"/>
  <c r="I384" i="11" s="1"/>
  <c r="BX382" i="1"/>
  <c r="BX348" i="1"/>
  <c r="BX340" i="1"/>
  <c r="BX332" i="1"/>
  <c r="BX409" i="1"/>
  <c r="BP409" i="1"/>
  <c r="G411" i="11" s="1"/>
  <c r="I411" i="11" s="1"/>
  <c r="BX428" i="1"/>
  <c r="BP305" i="1"/>
  <c r="G307" i="11" s="1"/>
  <c r="I307" i="11" s="1"/>
  <c r="P174" i="11"/>
  <c r="P229" i="11"/>
  <c r="P228" i="11"/>
  <c r="P137" i="11"/>
  <c r="P227" i="11"/>
  <c r="P135" i="11"/>
  <c r="P204" i="11"/>
  <c r="P165" i="11"/>
  <c r="P101" i="11"/>
  <c r="P230" i="11"/>
  <c r="P155" i="11"/>
  <c r="P167" i="11"/>
  <c r="P159" i="11"/>
  <c r="P245" i="11"/>
  <c r="P188" i="11"/>
  <c r="P176" i="11"/>
  <c r="P246" i="11"/>
  <c r="P234" i="11"/>
  <c r="P218" i="11"/>
  <c r="BX209" i="1"/>
  <c r="P206" i="11"/>
  <c r="P203" i="11"/>
  <c r="BX188" i="1"/>
  <c r="P179" i="11"/>
  <c r="BX164" i="1"/>
  <c r="P163" i="11"/>
  <c r="P233" i="11"/>
  <c r="P232" i="11"/>
  <c r="P198" i="11"/>
  <c r="K35" i="26"/>
  <c r="O30" i="26"/>
  <c r="G28" i="26"/>
  <c r="G27" i="26"/>
  <c r="C12" i="26"/>
  <c r="O10" i="26"/>
  <c r="BP216" i="1"/>
  <c r="G218" i="11" s="1"/>
  <c r="I218" i="11" s="1"/>
  <c r="E78" i="26"/>
  <c r="O64" i="26"/>
  <c r="O58" i="26"/>
  <c r="O56" i="26"/>
  <c r="I33" i="26"/>
  <c r="M29" i="26"/>
  <c r="E21" i="26"/>
  <c r="E17" i="26"/>
  <c r="G130" i="26"/>
  <c r="D124" i="26"/>
  <c r="I120" i="26"/>
  <c r="O102" i="26"/>
  <c r="D80" i="26"/>
  <c r="U35" i="26"/>
  <c r="I32" i="26"/>
  <c r="U30" i="26"/>
  <c r="L34" i="26"/>
  <c r="P33" i="26"/>
  <c r="T32" i="26"/>
  <c r="H25" i="26"/>
  <c r="L22" i="26"/>
  <c r="T20" i="26"/>
  <c r="D20" i="26"/>
  <c r="H19" i="26"/>
  <c r="L17" i="26"/>
  <c r="D15" i="26"/>
  <c r="H13" i="26"/>
  <c r="P11" i="26"/>
  <c r="P10" i="26"/>
  <c r="C16" i="26"/>
  <c r="G14" i="26"/>
  <c r="O12" i="26"/>
  <c r="E7" i="26"/>
  <c r="V20" i="26"/>
  <c r="BP7" i="1"/>
  <c r="G9" i="11" s="1"/>
  <c r="BX44" i="1"/>
  <c r="BP389" i="1"/>
  <c r="G391" i="11" s="1"/>
  <c r="I391" i="11" s="1"/>
  <c r="BX389" i="1"/>
  <c r="BX347" i="1"/>
  <c r="BX339" i="1"/>
  <c r="BX331" i="1"/>
  <c r="BP395" i="1"/>
  <c r="G397" i="11" s="1"/>
  <c r="I397" i="11" s="1"/>
  <c r="P175" i="11"/>
  <c r="P235" i="11"/>
  <c r="P237" i="11"/>
  <c r="P236" i="11"/>
  <c r="P194" i="11"/>
  <c r="P186" i="11"/>
  <c r="P178" i="11"/>
  <c r="P247" i="11"/>
  <c r="P239" i="11"/>
  <c r="P231" i="11"/>
  <c r="P223" i="11"/>
  <c r="P215" i="11"/>
  <c r="P207" i="11"/>
  <c r="P166" i="11"/>
  <c r="P171" i="11"/>
  <c r="P221" i="11"/>
  <c r="P220" i="11"/>
  <c r="H23" i="26"/>
  <c r="BP413" i="1"/>
  <c r="G415" i="11" s="1"/>
  <c r="I415" i="11" s="1"/>
  <c r="BX413" i="1"/>
  <c r="BP447" i="1"/>
  <c r="BX393" i="1"/>
  <c r="BP393" i="1"/>
  <c r="G395" i="11" s="1"/>
  <c r="I395" i="11" s="1"/>
  <c r="BX404" i="1"/>
  <c r="BX322" i="1"/>
  <c r="BX290" i="1"/>
  <c r="BX258" i="1"/>
  <c r="BX396" i="1"/>
  <c r="P177" i="11"/>
  <c r="P169" i="11"/>
  <c r="P149" i="11"/>
  <c r="BX128" i="1"/>
  <c r="BP128" i="1"/>
  <c r="G130" i="11" s="1"/>
  <c r="I130" i="11" s="1"/>
  <c r="BP151" i="1"/>
  <c r="G153" i="11" s="1"/>
  <c r="I153" i="11" s="1"/>
  <c r="BX72" i="1"/>
  <c r="BP72" i="1"/>
  <c r="G74" i="11" s="1"/>
  <c r="I74" i="11" s="1"/>
  <c r="BP76" i="1"/>
  <c r="G78" i="11" s="1"/>
  <c r="I78" i="11" s="1"/>
  <c r="BX235" i="1"/>
  <c r="BX219" i="1"/>
  <c r="P133" i="11"/>
  <c r="P121" i="11"/>
  <c r="P89" i="11"/>
  <c r="P69" i="11"/>
  <c r="P11" i="11"/>
  <c r="BR17" i="1"/>
  <c r="BR18" i="1"/>
  <c r="BX203" i="1"/>
  <c r="P45" i="11"/>
  <c r="BX120" i="1"/>
  <c r="BP120" i="1"/>
  <c r="G122" i="11" s="1"/>
  <c r="I122" i="11" s="1"/>
  <c r="BR14" i="1"/>
  <c r="D28" i="26"/>
  <c r="L24" i="26"/>
  <c r="L18" i="26"/>
  <c r="I29" i="3"/>
  <c r="E29" i="3"/>
  <c r="G29" i="3"/>
  <c r="AQ29" i="3"/>
  <c r="F29" i="3"/>
  <c r="H29" i="3"/>
  <c r="H27" i="3"/>
  <c r="AQ27" i="3"/>
  <c r="G27" i="3"/>
  <c r="F27" i="3"/>
  <c r="E27" i="3"/>
  <c r="I27" i="3"/>
  <c r="AQ32" i="3"/>
  <c r="G32" i="3"/>
  <c r="F32" i="3"/>
  <c r="E32" i="3"/>
  <c r="H32" i="3"/>
  <c r="I32" i="3"/>
  <c r="BR13" i="1"/>
  <c r="AQ22" i="3"/>
  <c r="H22" i="3"/>
  <c r="G22" i="3"/>
  <c r="F22" i="3"/>
  <c r="E22" i="3"/>
  <c r="R22" i="3"/>
  <c r="I22" i="3"/>
  <c r="BX246" i="1"/>
  <c r="BP246" i="1"/>
  <c r="G248" i="11" s="1"/>
  <c r="I248" i="11" s="1"/>
  <c r="BX242" i="1"/>
  <c r="BP242" i="1"/>
  <c r="G244" i="11" s="1"/>
  <c r="I244" i="11" s="1"/>
  <c r="BX206" i="1"/>
  <c r="BP206" i="1"/>
  <c r="G208" i="11" s="1"/>
  <c r="I208" i="11" s="1"/>
  <c r="BX202" i="1"/>
  <c r="BP202" i="1"/>
  <c r="G204" i="11" s="1"/>
  <c r="I204" i="11" s="1"/>
  <c r="J142" i="26"/>
  <c r="F138" i="26"/>
  <c r="R134" i="26"/>
  <c r="N130" i="26"/>
  <c r="AQ20" i="3"/>
  <c r="H20" i="3"/>
  <c r="G20" i="3"/>
  <c r="E20" i="3"/>
  <c r="R20" i="3"/>
  <c r="I20" i="3"/>
  <c r="F20" i="3"/>
  <c r="AQ16" i="3"/>
  <c r="H16" i="3"/>
  <c r="G16" i="3"/>
  <c r="I16" i="3"/>
  <c r="F16" i="3"/>
  <c r="R16" i="3"/>
  <c r="E16" i="3"/>
  <c r="AQ12" i="3"/>
  <c r="I12" i="3"/>
  <c r="E12" i="3"/>
  <c r="F12" i="3"/>
  <c r="R12" i="3"/>
  <c r="H12" i="3"/>
  <c r="G12" i="3"/>
  <c r="AQ8" i="3"/>
  <c r="I8" i="3"/>
  <c r="E8" i="3"/>
  <c r="H8" i="3"/>
  <c r="G8" i="3"/>
  <c r="F8" i="3"/>
  <c r="R8" i="3"/>
  <c r="R4" i="3"/>
  <c r="F4" i="3"/>
  <c r="H4" i="3"/>
  <c r="AQ4" i="3"/>
  <c r="G4" i="3"/>
  <c r="E4" i="3"/>
  <c r="I4" i="3"/>
  <c r="BX247" i="1"/>
  <c r="BP243" i="1"/>
  <c r="G245" i="11" s="1"/>
  <c r="I245" i="11" s="1"/>
  <c r="BX231" i="1"/>
  <c r="BP227" i="1"/>
  <c r="G229" i="11" s="1"/>
  <c r="I229" i="11" s="1"/>
  <c r="BX215" i="1"/>
  <c r="BP211" i="1"/>
  <c r="G213" i="11" s="1"/>
  <c r="I213" i="11" s="1"/>
  <c r="BX199" i="1"/>
  <c r="BP199" i="1"/>
  <c r="G201" i="11" s="1"/>
  <c r="I201" i="11" s="1"/>
  <c r="BX190" i="1"/>
  <c r="BX189" i="1"/>
  <c r="BP189" i="1"/>
  <c r="G191" i="11" s="1"/>
  <c r="I191" i="11" s="1"/>
  <c r="BP186" i="1"/>
  <c r="G188" i="11" s="1"/>
  <c r="I188" i="11" s="1"/>
  <c r="BX174" i="1"/>
  <c r="BX173" i="1"/>
  <c r="BP173" i="1"/>
  <c r="G175" i="11" s="1"/>
  <c r="I175" i="11" s="1"/>
  <c r="BX169" i="1"/>
  <c r="BP169" i="1"/>
  <c r="G171" i="11" s="1"/>
  <c r="I171" i="11" s="1"/>
  <c r="BX165" i="1"/>
  <c r="BP165" i="1"/>
  <c r="G167" i="11" s="1"/>
  <c r="I167" i="11" s="1"/>
  <c r="BX149" i="1"/>
  <c r="BP149" i="1"/>
  <c r="G151" i="11" s="1"/>
  <c r="I151" i="11" s="1"/>
  <c r="H142" i="26"/>
  <c r="N140" i="26"/>
  <c r="T138" i="26"/>
  <c r="D138" i="26"/>
  <c r="J136" i="26"/>
  <c r="P134" i="26"/>
  <c r="BX133" i="1"/>
  <c r="BP133" i="1"/>
  <c r="G135" i="11" s="1"/>
  <c r="I135" i="11" s="1"/>
  <c r="F132" i="26"/>
  <c r="L130" i="26"/>
  <c r="N128" i="26"/>
  <c r="R124" i="26"/>
  <c r="F120" i="26"/>
  <c r="J116" i="26"/>
  <c r="N112" i="26"/>
  <c r="R108" i="26"/>
  <c r="F104" i="26"/>
  <c r="J100" i="26"/>
  <c r="N96" i="26"/>
  <c r="R92" i="26"/>
  <c r="F88" i="26"/>
  <c r="J84" i="26"/>
  <c r="N80" i="26"/>
  <c r="R76" i="26"/>
  <c r="F72" i="26"/>
  <c r="P73" i="11"/>
  <c r="J68" i="26"/>
  <c r="N64" i="26"/>
  <c r="R60" i="26"/>
  <c r="F56" i="26"/>
  <c r="P57" i="11"/>
  <c r="J52" i="26"/>
  <c r="N48" i="26"/>
  <c r="R44" i="26"/>
  <c r="P168" i="11"/>
  <c r="P164" i="11"/>
  <c r="P158" i="11"/>
  <c r="P148" i="11"/>
  <c r="F143" i="26"/>
  <c r="J141" i="26"/>
  <c r="O141" i="26"/>
  <c r="M141" i="26"/>
  <c r="E135" i="26"/>
  <c r="U135" i="26"/>
  <c r="O135" i="26"/>
  <c r="N133" i="26"/>
  <c r="P132" i="11"/>
  <c r="J127" i="26"/>
  <c r="G126" i="26"/>
  <c r="P126" i="26"/>
  <c r="T123" i="26"/>
  <c r="R122" i="26"/>
  <c r="H122" i="26"/>
  <c r="J119" i="26"/>
  <c r="G118" i="26"/>
  <c r="P118" i="26"/>
  <c r="T115" i="26"/>
  <c r="R114" i="26"/>
  <c r="H114" i="26"/>
  <c r="J111" i="26"/>
  <c r="G110" i="26"/>
  <c r="P110" i="26"/>
  <c r="T107" i="26"/>
  <c r="R106" i="26"/>
  <c r="H106" i="26"/>
  <c r="J103" i="26"/>
  <c r="G102" i="26"/>
  <c r="P102" i="26"/>
  <c r="T99" i="26"/>
  <c r="R98" i="26"/>
  <c r="H98" i="26"/>
  <c r="J95" i="26"/>
  <c r="G94" i="26"/>
  <c r="P94" i="26"/>
  <c r="T91" i="26"/>
  <c r="R90" i="26"/>
  <c r="H90" i="26"/>
  <c r="J87" i="26"/>
  <c r="G86" i="26"/>
  <c r="P86" i="26"/>
  <c r="T83" i="26"/>
  <c r="R82" i="26"/>
  <c r="H82" i="26"/>
  <c r="J79" i="26"/>
  <c r="G78" i="26"/>
  <c r="P78" i="26"/>
  <c r="T75" i="26"/>
  <c r="R74" i="26"/>
  <c r="H74" i="26"/>
  <c r="J71" i="26"/>
  <c r="G70" i="26"/>
  <c r="P70" i="26"/>
  <c r="T67" i="26"/>
  <c r="R66" i="26"/>
  <c r="H66" i="26"/>
  <c r="J63" i="26"/>
  <c r="G62" i="26"/>
  <c r="P62" i="26"/>
  <c r="T59" i="26"/>
  <c r="R58" i="26"/>
  <c r="H58" i="26"/>
  <c r="J55" i="26"/>
  <c r="G54" i="26"/>
  <c r="P54" i="26"/>
  <c r="T51" i="26"/>
  <c r="R50" i="26"/>
  <c r="H50" i="26"/>
  <c r="J47" i="26"/>
  <c r="G46" i="26"/>
  <c r="P46" i="26"/>
  <c r="T43" i="26"/>
  <c r="R42" i="26"/>
  <c r="H42" i="26"/>
  <c r="H40" i="26"/>
  <c r="F38" i="26"/>
  <c r="P36" i="26"/>
  <c r="P8" i="26"/>
  <c r="F8" i="26"/>
  <c r="T143" i="26"/>
  <c r="P144" i="11"/>
  <c r="J137" i="26"/>
  <c r="O137" i="26"/>
  <c r="M137" i="26"/>
  <c r="R131" i="26"/>
  <c r="M131" i="26"/>
  <c r="G131" i="26"/>
  <c r="C127" i="26"/>
  <c r="E125" i="26"/>
  <c r="P126" i="11"/>
  <c r="H123" i="26"/>
  <c r="F122" i="26"/>
  <c r="J121" i="26"/>
  <c r="N119" i="26"/>
  <c r="K118" i="26"/>
  <c r="P117" i="26"/>
  <c r="S115" i="26"/>
  <c r="Q114" i="26"/>
  <c r="U113" i="26"/>
  <c r="C111" i="26"/>
  <c r="E109" i="26"/>
  <c r="P110" i="11"/>
  <c r="H107" i="26"/>
  <c r="F106" i="26"/>
  <c r="J105" i="26"/>
  <c r="N103" i="26"/>
  <c r="K102" i="26"/>
  <c r="P101" i="26"/>
  <c r="S99" i="26"/>
  <c r="Q98" i="26"/>
  <c r="U97" i="26"/>
  <c r="C95" i="26"/>
  <c r="E93" i="26"/>
  <c r="P94" i="11"/>
  <c r="H91" i="26"/>
  <c r="F90" i="26"/>
  <c r="J89" i="26"/>
  <c r="N87" i="26"/>
  <c r="K86" i="26"/>
  <c r="P85" i="26"/>
  <c r="S83" i="26"/>
  <c r="Q82" i="26"/>
  <c r="U81" i="26"/>
  <c r="C79" i="26"/>
  <c r="E77" i="26"/>
  <c r="P78" i="11"/>
  <c r="H75" i="26"/>
  <c r="F74" i="26"/>
  <c r="J73" i="26"/>
  <c r="N71" i="26"/>
  <c r="K70" i="26"/>
  <c r="P69" i="26"/>
  <c r="S67" i="26"/>
  <c r="Q66" i="26"/>
  <c r="U65" i="26"/>
  <c r="C63" i="26"/>
  <c r="E61" i="26"/>
  <c r="P62" i="11"/>
  <c r="H59" i="26"/>
  <c r="F58" i="26"/>
  <c r="J57" i="26"/>
  <c r="N55" i="26"/>
  <c r="K54" i="26"/>
  <c r="P53" i="26"/>
  <c r="S51" i="26"/>
  <c r="Q50" i="26"/>
  <c r="U49" i="26"/>
  <c r="P50" i="11"/>
  <c r="C47" i="26"/>
  <c r="E45" i="26"/>
  <c r="H43" i="26"/>
  <c r="F42" i="26"/>
  <c r="J41" i="26"/>
  <c r="U40" i="26"/>
  <c r="C40" i="26"/>
  <c r="J39" i="26"/>
  <c r="U38" i="26"/>
  <c r="E38" i="26"/>
  <c r="P37" i="26"/>
  <c r="O36" i="26"/>
  <c r="BX36" i="1"/>
  <c r="BP36" i="1"/>
  <c r="G38" i="11" s="1"/>
  <c r="I38" i="11" s="1"/>
  <c r="F35" i="26"/>
  <c r="R34" i="26"/>
  <c r="N33" i="26"/>
  <c r="J32" i="26"/>
  <c r="F31" i="26"/>
  <c r="R30" i="26"/>
  <c r="N29" i="26"/>
  <c r="J28" i="26"/>
  <c r="F27" i="26"/>
  <c r="R26" i="26"/>
  <c r="N25" i="26"/>
  <c r="J24" i="26"/>
  <c r="F23" i="26"/>
  <c r="R22" i="26"/>
  <c r="N21" i="26"/>
  <c r="J20" i="26"/>
  <c r="F19" i="26"/>
  <c r="R18" i="26"/>
  <c r="N17" i="26"/>
  <c r="J16" i="26"/>
  <c r="F15" i="26"/>
  <c r="R14" i="26"/>
  <c r="N13" i="26"/>
  <c r="J12" i="26"/>
  <c r="F11" i="26"/>
  <c r="R10" i="26"/>
  <c r="K9" i="26"/>
  <c r="G8" i="26"/>
  <c r="P10" i="11"/>
  <c r="H7" i="26"/>
  <c r="P294" i="11"/>
  <c r="P298" i="11"/>
  <c r="P302" i="11"/>
  <c r="P322" i="11"/>
  <c r="P344" i="11"/>
  <c r="P253" i="11"/>
  <c r="P269" i="11"/>
  <c r="P285" i="11"/>
  <c r="P301" i="11"/>
  <c r="P317" i="11"/>
  <c r="P333" i="11"/>
  <c r="P363" i="11"/>
  <c r="P264" i="11"/>
  <c r="P280" i="11"/>
  <c r="P296" i="11"/>
  <c r="P312" i="11"/>
  <c r="P328" i="11"/>
  <c r="P356" i="11"/>
  <c r="P263" i="11"/>
  <c r="P279" i="11"/>
  <c r="P295" i="11"/>
  <c r="P311" i="11"/>
  <c r="P327" i="11"/>
  <c r="P351" i="11"/>
  <c r="P338" i="11"/>
  <c r="P354" i="11"/>
  <c r="P370" i="11"/>
  <c r="P386" i="11"/>
  <c r="P402" i="11"/>
  <c r="P418" i="11"/>
  <c r="P345" i="11"/>
  <c r="P361" i="11"/>
  <c r="P377" i="11"/>
  <c r="P393" i="11"/>
  <c r="P409" i="11"/>
  <c r="P425" i="11"/>
  <c r="P372" i="11"/>
  <c r="P388" i="11"/>
  <c r="P404" i="11"/>
  <c r="P420" i="11"/>
  <c r="P383" i="11"/>
  <c r="P399" i="11"/>
  <c r="P415" i="11"/>
  <c r="P6" i="19"/>
  <c r="P6" i="26"/>
  <c r="G79" i="26"/>
  <c r="E71" i="26"/>
  <c r="U71" i="26"/>
  <c r="E67" i="26"/>
  <c r="U67" i="26"/>
  <c r="E63" i="26"/>
  <c r="U63" i="26"/>
  <c r="E55" i="26"/>
  <c r="U55" i="26"/>
  <c r="L47" i="26"/>
  <c r="M47" i="26"/>
  <c r="L43" i="26"/>
  <c r="M43" i="26"/>
  <c r="R40" i="26"/>
  <c r="R8" i="26"/>
  <c r="BP154" i="1"/>
  <c r="G156" i="11" s="1"/>
  <c r="I156" i="11" s="1"/>
  <c r="BX148" i="1"/>
  <c r="E143" i="26"/>
  <c r="U143" i="26"/>
  <c r="O143" i="26"/>
  <c r="BP138" i="1"/>
  <c r="G140" i="11" s="1"/>
  <c r="I140" i="11" s="1"/>
  <c r="C133" i="26"/>
  <c r="S133" i="26"/>
  <c r="Q133" i="26"/>
  <c r="BX132" i="1"/>
  <c r="R127" i="26"/>
  <c r="I127" i="26"/>
  <c r="G123" i="26"/>
  <c r="Q123" i="26"/>
  <c r="R119" i="26"/>
  <c r="I119" i="26"/>
  <c r="G115" i="26"/>
  <c r="Q115" i="26"/>
  <c r="R111" i="26"/>
  <c r="I111" i="26"/>
  <c r="G107" i="26"/>
  <c r="Q107" i="26"/>
  <c r="R103" i="26"/>
  <c r="I103" i="26"/>
  <c r="G99" i="26"/>
  <c r="Q99" i="26"/>
  <c r="R95" i="26"/>
  <c r="I95" i="26"/>
  <c r="G91" i="26"/>
  <c r="Q91" i="26"/>
  <c r="G87" i="26"/>
  <c r="Q87" i="26"/>
  <c r="G83" i="26"/>
  <c r="Q83" i="26"/>
  <c r="M79" i="26"/>
  <c r="E75" i="26"/>
  <c r="U75" i="26"/>
  <c r="L59" i="26"/>
  <c r="M59" i="26"/>
  <c r="E51" i="26"/>
  <c r="U51" i="26"/>
  <c r="R36" i="26"/>
  <c r="BP160" i="1"/>
  <c r="G162" i="11" s="1"/>
  <c r="I162" i="11" s="1"/>
  <c r="P152" i="11"/>
  <c r="BX144" i="1"/>
  <c r="L141" i="26"/>
  <c r="E139" i="26"/>
  <c r="U139" i="26"/>
  <c r="O139" i="26"/>
  <c r="L135" i="26"/>
  <c r="H133" i="26"/>
  <c r="G129" i="26"/>
  <c r="E129" i="26"/>
  <c r="U129" i="26"/>
  <c r="P131" i="11"/>
  <c r="S126" i="26"/>
  <c r="BX126" i="1"/>
  <c r="H125" i="26"/>
  <c r="O125" i="26"/>
  <c r="F123" i="26"/>
  <c r="C122" i="26"/>
  <c r="BP122" i="1"/>
  <c r="G124" i="11" s="1"/>
  <c r="I124" i="11" s="1"/>
  <c r="M121" i="26"/>
  <c r="K121" i="26"/>
  <c r="K119" i="26"/>
  <c r="I118" i="26"/>
  <c r="R117" i="26"/>
  <c r="G117" i="26"/>
  <c r="P115" i="26"/>
  <c r="N114" i="26"/>
  <c r="P116" i="11"/>
  <c r="C113" i="26"/>
  <c r="S113" i="26"/>
  <c r="P115" i="11"/>
  <c r="S110" i="26"/>
  <c r="BX110" i="1"/>
  <c r="H109" i="26"/>
  <c r="O109" i="26"/>
  <c r="F107" i="26"/>
  <c r="C106" i="26"/>
  <c r="BP106" i="1"/>
  <c r="G108" i="11" s="1"/>
  <c r="I108" i="11" s="1"/>
  <c r="M105" i="26"/>
  <c r="K105" i="26"/>
  <c r="K103" i="26"/>
  <c r="I102" i="26"/>
  <c r="R101" i="26"/>
  <c r="G101" i="26"/>
  <c r="P99" i="26"/>
  <c r="N98" i="26"/>
  <c r="P100" i="11"/>
  <c r="C97" i="26"/>
  <c r="S97" i="26"/>
  <c r="P99" i="11"/>
  <c r="S94" i="26"/>
  <c r="BX94" i="1"/>
  <c r="H93" i="26"/>
  <c r="O93" i="26"/>
  <c r="F91" i="26"/>
  <c r="C90" i="26"/>
  <c r="BP90" i="1"/>
  <c r="G92" i="11" s="1"/>
  <c r="I92" i="11" s="1"/>
  <c r="M89" i="26"/>
  <c r="K89" i="26"/>
  <c r="K87" i="26"/>
  <c r="I86" i="26"/>
  <c r="R85" i="26"/>
  <c r="G85" i="26"/>
  <c r="P83" i="26"/>
  <c r="N82" i="26"/>
  <c r="P84" i="11"/>
  <c r="C81" i="26"/>
  <c r="S81" i="26"/>
  <c r="P83" i="11"/>
  <c r="S78" i="26"/>
  <c r="BX78" i="1"/>
  <c r="H77" i="26"/>
  <c r="O77" i="26"/>
  <c r="F75" i="26"/>
  <c r="C74" i="26"/>
  <c r="BP74" i="1"/>
  <c r="G76" i="11" s="1"/>
  <c r="I76" i="11" s="1"/>
  <c r="M73" i="26"/>
  <c r="K73" i="26"/>
  <c r="K71" i="26"/>
  <c r="I70" i="26"/>
  <c r="R69" i="26"/>
  <c r="G69" i="26"/>
  <c r="P67" i="26"/>
  <c r="N66" i="26"/>
  <c r="P68" i="11"/>
  <c r="C65" i="26"/>
  <c r="S65" i="26"/>
  <c r="P67" i="11"/>
  <c r="S62" i="26"/>
  <c r="BX62" i="1"/>
  <c r="H61" i="26"/>
  <c r="O61" i="26"/>
  <c r="F59" i="26"/>
  <c r="C58" i="26"/>
  <c r="BP58" i="1"/>
  <c r="G60" i="11" s="1"/>
  <c r="I60" i="11" s="1"/>
  <c r="M57" i="26"/>
  <c r="K57" i="26"/>
  <c r="K55" i="26"/>
  <c r="I54" i="26"/>
  <c r="R53" i="26"/>
  <c r="G53" i="26"/>
  <c r="P51" i="26"/>
  <c r="N50" i="26"/>
  <c r="P52" i="11"/>
  <c r="C49" i="26"/>
  <c r="S49" i="26"/>
  <c r="P51" i="11"/>
  <c r="S46" i="26"/>
  <c r="BX46" i="1"/>
  <c r="H45" i="26"/>
  <c r="O45" i="26"/>
  <c r="F43" i="26"/>
  <c r="C42" i="26"/>
  <c r="BP42" i="1"/>
  <c r="G44" i="11" s="1"/>
  <c r="I44" i="11" s="1"/>
  <c r="M41" i="26"/>
  <c r="K41" i="26"/>
  <c r="M40" i="26"/>
  <c r="BX39" i="1"/>
  <c r="O38" i="26"/>
  <c r="V37" i="26"/>
  <c r="F37" i="26"/>
  <c r="Q36" i="26"/>
  <c r="P37" i="11"/>
  <c r="P35" i="11"/>
  <c r="P33" i="11"/>
  <c r="P31" i="11"/>
  <c r="P29" i="11"/>
  <c r="P27" i="11"/>
  <c r="P25" i="11"/>
  <c r="P23" i="11"/>
  <c r="P13" i="11"/>
  <c r="U9" i="26"/>
  <c r="E9" i="26"/>
  <c r="I8" i="26"/>
  <c r="V7" i="26"/>
  <c r="F7" i="26"/>
  <c r="J6" i="19"/>
  <c r="J6" i="26"/>
  <c r="P9" i="26"/>
  <c r="BR12" i="1"/>
  <c r="R138" i="26"/>
  <c r="J130" i="26"/>
  <c r="R21" i="3"/>
  <c r="F21" i="3"/>
  <c r="I21" i="3"/>
  <c r="E21" i="3"/>
  <c r="H21" i="3"/>
  <c r="G21" i="3"/>
  <c r="AQ21" i="3"/>
  <c r="AQ5" i="3"/>
  <c r="H5" i="3"/>
  <c r="I5" i="3"/>
  <c r="G5" i="3"/>
  <c r="F5" i="3"/>
  <c r="E5" i="3"/>
  <c r="R5" i="3"/>
  <c r="BX197" i="1"/>
  <c r="BP197" i="1"/>
  <c r="G199" i="11" s="1"/>
  <c r="I199" i="11" s="1"/>
  <c r="BX195" i="1"/>
  <c r="BP195" i="1"/>
  <c r="G197" i="11" s="1"/>
  <c r="I197" i="11" s="1"/>
  <c r="BX193" i="1"/>
  <c r="BP193" i="1"/>
  <c r="G195" i="11" s="1"/>
  <c r="I195" i="11" s="1"/>
  <c r="BX178" i="1"/>
  <c r="BX177" i="1"/>
  <c r="BP177" i="1"/>
  <c r="G179" i="11" s="1"/>
  <c r="I179" i="11" s="1"/>
  <c r="BX153" i="1"/>
  <c r="BP153" i="1"/>
  <c r="G155" i="11" s="1"/>
  <c r="I155" i="11" s="1"/>
  <c r="T142" i="26"/>
  <c r="D142" i="26"/>
  <c r="J140" i="26"/>
  <c r="P138" i="26"/>
  <c r="BX137" i="1"/>
  <c r="BP137" i="1"/>
  <c r="G139" i="11" s="1"/>
  <c r="I139" i="11" s="1"/>
  <c r="F136" i="26"/>
  <c r="L134" i="26"/>
  <c r="R132" i="26"/>
  <c r="H130" i="26"/>
  <c r="J128" i="26"/>
  <c r="N124" i="26"/>
  <c r="R120" i="26"/>
  <c r="F116" i="26"/>
  <c r="J112" i="26"/>
  <c r="N108" i="26"/>
  <c r="R104" i="26"/>
  <c r="F100" i="26"/>
  <c r="J96" i="26"/>
  <c r="N92" i="26"/>
  <c r="R88" i="26"/>
  <c r="F84" i="26"/>
  <c r="J80" i="26"/>
  <c r="N76" i="26"/>
  <c r="R72" i="26"/>
  <c r="F68" i="26"/>
  <c r="J64" i="26"/>
  <c r="N60" i="26"/>
  <c r="R56" i="26"/>
  <c r="F52" i="26"/>
  <c r="J48" i="26"/>
  <c r="N44" i="26"/>
  <c r="C141" i="26"/>
  <c r="S141" i="26"/>
  <c r="Q141" i="26"/>
  <c r="I135" i="26"/>
  <c r="C135" i="26"/>
  <c r="S135" i="26"/>
  <c r="F133" i="26"/>
  <c r="D127" i="26"/>
  <c r="D126" i="26"/>
  <c r="T126" i="26"/>
  <c r="O123" i="26"/>
  <c r="M122" i="26"/>
  <c r="L122" i="26"/>
  <c r="D119" i="26"/>
  <c r="D118" i="26"/>
  <c r="T118" i="26"/>
  <c r="O115" i="26"/>
  <c r="M114" i="26"/>
  <c r="L114" i="26"/>
  <c r="D111" i="26"/>
  <c r="D110" i="26"/>
  <c r="T110" i="26"/>
  <c r="O107" i="26"/>
  <c r="M106" i="26"/>
  <c r="L106" i="26"/>
  <c r="D103" i="26"/>
  <c r="D102" i="26"/>
  <c r="T102" i="26"/>
  <c r="O99" i="26"/>
  <c r="M98" i="26"/>
  <c r="L98" i="26"/>
  <c r="D95" i="26"/>
  <c r="D94" i="26"/>
  <c r="T94" i="26"/>
  <c r="O91" i="26"/>
  <c r="M90" i="26"/>
  <c r="L90" i="26"/>
  <c r="D87" i="26"/>
  <c r="D86" i="26"/>
  <c r="T86" i="26"/>
  <c r="O83" i="26"/>
  <c r="M82" i="26"/>
  <c r="L82" i="26"/>
  <c r="D79" i="26"/>
  <c r="D78" i="26"/>
  <c r="T78" i="26"/>
  <c r="O75" i="26"/>
  <c r="M74" i="26"/>
  <c r="L74" i="26"/>
  <c r="D71" i="26"/>
  <c r="D70" i="26"/>
  <c r="T70" i="26"/>
  <c r="O67" i="26"/>
  <c r="M66" i="26"/>
  <c r="L66" i="26"/>
  <c r="D63" i="26"/>
  <c r="D62" i="26"/>
  <c r="T62" i="26"/>
  <c r="O59" i="26"/>
  <c r="M58" i="26"/>
  <c r="L58" i="26"/>
  <c r="D55" i="26"/>
  <c r="D54" i="26"/>
  <c r="T54" i="26"/>
  <c r="O51" i="26"/>
  <c r="M50" i="26"/>
  <c r="L50" i="26"/>
  <c r="D47" i="26"/>
  <c r="D46" i="26"/>
  <c r="T46" i="26"/>
  <c r="O43" i="26"/>
  <c r="M42" i="26"/>
  <c r="L42" i="26"/>
  <c r="D40" i="26"/>
  <c r="R38" i="26"/>
  <c r="L36" i="26"/>
  <c r="L8" i="26"/>
  <c r="P172" i="11"/>
  <c r="L143" i="26"/>
  <c r="H141" i="26"/>
  <c r="V139" i="26"/>
  <c r="C137" i="26"/>
  <c r="S137" i="26"/>
  <c r="Q137" i="26"/>
  <c r="T133" i="26"/>
  <c r="J131" i="26"/>
  <c r="Q131" i="26"/>
  <c r="K131" i="26"/>
  <c r="V129" i="26"/>
  <c r="S127" i="26"/>
  <c r="Q126" i="26"/>
  <c r="U125" i="26"/>
  <c r="C123" i="26"/>
  <c r="E121" i="26"/>
  <c r="P122" i="11"/>
  <c r="H119" i="26"/>
  <c r="F118" i="26"/>
  <c r="J117" i="26"/>
  <c r="N115" i="26"/>
  <c r="K114" i="26"/>
  <c r="P113" i="26"/>
  <c r="S111" i="26"/>
  <c r="Q110" i="26"/>
  <c r="U109" i="26"/>
  <c r="C107" i="26"/>
  <c r="E105" i="26"/>
  <c r="P106" i="11"/>
  <c r="H103" i="26"/>
  <c r="F102" i="26"/>
  <c r="J101" i="26"/>
  <c r="N99" i="26"/>
  <c r="K98" i="26"/>
  <c r="P97" i="26"/>
  <c r="S95" i="26"/>
  <c r="Q94" i="26"/>
  <c r="U93" i="26"/>
  <c r="C91" i="26"/>
  <c r="E89" i="26"/>
  <c r="P90" i="11"/>
  <c r="H87" i="26"/>
  <c r="F86" i="26"/>
  <c r="J85" i="26"/>
  <c r="N83" i="26"/>
  <c r="K82" i="26"/>
  <c r="P81" i="26"/>
  <c r="S79" i="26"/>
  <c r="Q78" i="26"/>
  <c r="U77" i="26"/>
  <c r="C75" i="26"/>
  <c r="E73" i="26"/>
  <c r="P74" i="11"/>
  <c r="H71" i="26"/>
  <c r="F70" i="26"/>
  <c r="J69" i="26"/>
  <c r="N67" i="26"/>
  <c r="K66" i="26"/>
  <c r="P65" i="26"/>
  <c r="S63" i="26"/>
  <c r="Q62" i="26"/>
  <c r="U61" i="26"/>
  <c r="C59" i="26"/>
  <c r="E57" i="26"/>
  <c r="P58" i="11"/>
  <c r="H55" i="26"/>
  <c r="F54" i="26"/>
  <c r="J53" i="26"/>
  <c r="N51" i="26"/>
  <c r="K50" i="26"/>
  <c r="P49" i="26"/>
  <c r="S47" i="26"/>
  <c r="Q46" i="26"/>
  <c r="U45" i="26"/>
  <c r="P46" i="11"/>
  <c r="C43" i="26"/>
  <c r="E41" i="26"/>
  <c r="P40" i="26"/>
  <c r="BX40" i="1"/>
  <c r="BP40" i="1"/>
  <c r="G42" i="11" s="1"/>
  <c r="I42" i="11" s="1"/>
  <c r="F39" i="26"/>
  <c r="Q38" i="26"/>
  <c r="L37" i="26"/>
  <c r="K36" i="26"/>
  <c r="R35" i="26"/>
  <c r="N34" i="26"/>
  <c r="J33" i="26"/>
  <c r="F32" i="26"/>
  <c r="R31" i="26"/>
  <c r="N30" i="26"/>
  <c r="J29" i="26"/>
  <c r="F28" i="26"/>
  <c r="R27" i="26"/>
  <c r="N26" i="26"/>
  <c r="J25" i="26"/>
  <c r="F24" i="26"/>
  <c r="R23" i="26"/>
  <c r="N22" i="26"/>
  <c r="J21" i="26"/>
  <c r="F20" i="26"/>
  <c r="R19" i="26"/>
  <c r="N18" i="26"/>
  <c r="J17" i="26"/>
  <c r="F16" i="26"/>
  <c r="R15" i="26"/>
  <c r="N14" i="26"/>
  <c r="J13" i="26"/>
  <c r="F12" i="26"/>
  <c r="R11" i="26"/>
  <c r="N10" i="26"/>
  <c r="G9" i="26"/>
  <c r="S8" i="26"/>
  <c r="C8" i="26"/>
  <c r="D7" i="26"/>
  <c r="P274" i="11"/>
  <c r="P258" i="11"/>
  <c r="P254" i="11"/>
  <c r="P310" i="11"/>
  <c r="P326" i="11"/>
  <c r="P352" i="11"/>
  <c r="P257" i="11"/>
  <c r="P273" i="11"/>
  <c r="P289" i="11"/>
  <c r="P305" i="11"/>
  <c r="P321" i="11"/>
  <c r="P339" i="11"/>
  <c r="P252" i="11"/>
  <c r="P268" i="11"/>
  <c r="P284" i="11"/>
  <c r="P300" i="11"/>
  <c r="P316" i="11"/>
  <c r="P332" i="11"/>
  <c r="P364" i="11"/>
  <c r="P267" i="11"/>
  <c r="P283" i="11"/>
  <c r="P299" i="11"/>
  <c r="P315" i="11"/>
  <c r="P331" i="11"/>
  <c r="P359" i="11"/>
  <c r="P342" i="11"/>
  <c r="P358" i="11"/>
  <c r="P374" i="11"/>
  <c r="P390" i="11"/>
  <c r="P406" i="11"/>
  <c r="P422" i="11"/>
  <c r="P349" i="11"/>
  <c r="P365" i="11"/>
  <c r="P381" i="11"/>
  <c r="P397" i="11"/>
  <c r="P413" i="11"/>
  <c r="P376" i="11"/>
  <c r="P392" i="11"/>
  <c r="P408" i="11"/>
  <c r="P424" i="11"/>
  <c r="P371" i="11"/>
  <c r="P387" i="11"/>
  <c r="P403" i="11"/>
  <c r="P419" i="11"/>
  <c r="P427" i="11"/>
  <c r="L6" i="19"/>
  <c r="L6" i="26"/>
  <c r="R71" i="26"/>
  <c r="I71" i="26"/>
  <c r="R67" i="26"/>
  <c r="I67" i="26"/>
  <c r="R63" i="26"/>
  <c r="I63" i="26"/>
  <c r="R55" i="26"/>
  <c r="I55" i="26"/>
  <c r="G47" i="26"/>
  <c r="Q47" i="26"/>
  <c r="G43" i="26"/>
  <c r="Q43" i="26"/>
  <c r="V40" i="26"/>
  <c r="P150" i="11"/>
  <c r="I143" i="26"/>
  <c r="C143" i="26"/>
  <c r="S143" i="26"/>
  <c r="G133" i="26"/>
  <c r="E133" i="26"/>
  <c r="U133" i="26"/>
  <c r="P134" i="11"/>
  <c r="L127" i="26"/>
  <c r="M127" i="26"/>
  <c r="E123" i="26"/>
  <c r="U123" i="26"/>
  <c r="L119" i="26"/>
  <c r="M119" i="26"/>
  <c r="E115" i="26"/>
  <c r="U115" i="26"/>
  <c r="L111" i="26"/>
  <c r="M111" i="26"/>
  <c r="E107" i="26"/>
  <c r="U107" i="26"/>
  <c r="L103" i="26"/>
  <c r="M103" i="26"/>
  <c r="E99" i="26"/>
  <c r="U99" i="26"/>
  <c r="L95" i="26"/>
  <c r="M95" i="26"/>
  <c r="E91" i="26"/>
  <c r="U91" i="26"/>
  <c r="E87" i="26"/>
  <c r="U87" i="26"/>
  <c r="E83" i="26"/>
  <c r="U83" i="26"/>
  <c r="Q79" i="26"/>
  <c r="R75" i="26"/>
  <c r="I75" i="26"/>
  <c r="G59" i="26"/>
  <c r="Q59" i="26"/>
  <c r="R51" i="26"/>
  <c r="I51" i="26"/>
  <c r="O40" i="26"/>
  <c r="J36" i="26"/>
  <c r="P146" i="11"/>
  <c r="D141" i="26"/>
  <c r="I139" i="26"/>
  <c r="C139" i="26"/>
  <c r="S139" i="26"/>
  <c r="D135" i="26"/>
  <c r="BP134" i="1"/>
  <c r="G136" i="11" s="1"/>
  <c r="I136" i="11" s="1"/>
  <c r="R129" i="26"/>
  <c r="K129" i="26"/>
  <c r="I129" i="26"/>
  <c r="P127" i="26"/>
  <c r="N126" i="26"/>
  <c r="P128" i="11"/>
  <c r="C125" i="26"/>
  <c r="S125" i="26"/>
  <c r="P127" i="11"/>
  <c r="S122" i="26"/>
  <c r="H121" i="26"/>
  <c r="O121" i="26"/>
  <c r="F119" i="26"/>
  <c r="C118" i="26"/>
  <c r="BP118" i="1"/>
  <c r="G120" i="11" s="1"/>
  <c r="I120" i="11" s="1"/>
  <c r="M117" i="26"/>
  <c r="K117" i="26"/>
  <c r="K115" i="26"/>
  <c r="I114" i="26"/>
  <c r="R113" i="26"/>
  <c r="G113" i="26"/>
  <c r="P111" i="26"/>
  <c r="N110" i="26"/>
  <c r="P112" i="11"/>
  <c r="C109" i="26"/>
  <c r="S109" i="26"/>
  <c r="P111" i="11"/>
  <c r="S106" i="26"/>
  <c r="H105" i="26"/>
  <c r="O105" i="26"/>
  <c r="F103" i="26"/>
  <c r="C102" i="26"/>
  <c r="BP102" i="1"/>
  <c r="G104" i="11" s="1"/>
  <c r="I104" i="11" s="1"/>
  <c r="M101" i="26"/>
  <c r="K101" i="26"/>
  <c r="K99" i="26"/>
  <c r="I98" i="26"/>
  <c r="R97" i="26"/>
  <c r="G97" i="26"/>
  <c r="P95" i="26"/>
  <c r="N94" i="26"/>
  <c r="P96" i="11"/>
  <c r="C93" i="26"/>
  <c r="S93" i="26"/>
  <c r="P95" i="11"/>
  <c r="S90" i="26"/>
  <c r="H89" i="26"/>
  <c r="O89" i="26"/>
  <c r="F87" i="26"/>
  <c r="C86" i="26"/>
  <c r="BP86" i="1"/>
  <c r="G88" i="11" s="1"/>
  <c r="I88" i="11" s="1"/>
  <c r="M85" i="26"/>
  <c r="K85" i="26"/>
  <c r="K83" i="26"/>
  <c r="I82" i="26"/>
  <c r="R81" i="26"/>
  <c r="G81" i="26"/>
  <c r="P79" i="26"/>
  <c r="N78" i="26"/>
  <c r="P80" i="11"/>
  <c r="C77" i="26"/>
  <c r="S77" i="26"/>
  <c r="P79" i="11"/>
  <c r="S74" i="26"/>
  <c r="H73" i="26"/>
  <c r="O73" i="26"/>
  <c r="F71" i="26"/>
  <c r="C70" i="26"/>
  <c r="BP70" i="1"/>
  <c r="G72" i="11" s="1"/>
  <c r="I72" i="11" s="1"/>
  <c r="M69" i="26"/>
  <c r="K69" i="26"/>
  <c r="K67" i="26"/>
  <c r="I66" i="26"/>
  <c r="R65" i="26"/>
  <c r="G65" i="26"/>
  <c r="P63" i="26"/>
  <c r="N62" i="26"/>
  <c r="P64" i="11"/>
  <c r="C61" i="26"/>
  <c r="S61" i="26"/>
  <c r="P63" i="11"/>
  <c r="S58" i="26"/>
  <c r="H57" i="26"/>
  <c r="O57" i="26"/>
  <c r="F55" i="26"/>
  <c r="C54" i="26"/>
  <c r="BP54" i="1"/>
  <c r="G56" i="11" s="1"/>
  <c r="I56" i="11" s="1"/>
  <c r="M53" i="26"/>
  <c r="K53" i="26"/>
  <c r="K51" i="26"/>
  <c r="I50" i="26"/>
  <c r="R49" i="26"/>
  <c r="G49" i="26"/>
  <c r="P47" i="26"/>
  <c r="N46" i="26"/>
  <c r="P48" i="11"/>
  <c r="C45" i="26"/>
  <c r="S45" i="26"/>
  <c r="P47" i="11"/>
  <c r="S42" i="26"/>
  <c r="H41" i="26"/>
  <c r="O41" i="26"/>
  <c r="I40" i="26"/>
  <c r="P42" i="11"/>
  <c r="K38" i="26"/>
  <c r="R37" i="26"/>
  <c r="M36" i="26"/>
  <c r="BX35" i="1"/>
  <c r="BX33" i="1"/>
  <c r="BX31" i="1"/>
  <c r="BX29" i="1"/>
  <c r="BX27" i="1"/>
  <c r="BX25" i="1"/>
  <c r="BX23" i="1"/>
  <c r="BX21" i="1"/>
  <c r="BX19" i="1"/>
  <c r="P20" i="11"/>
  <c r="BX17" i="1"/>
  <c r="P18" i="11"/>
  <c r="BX15" i="1"/>
  <c r="BX13" i="1"/>
  <c r="BX11" i="1"/>
  <c r="Q9" i="26"/>
  <c r="U8" i="26"/>
  <c r="E8" i="26"/>
  <c r="R7" i="26"/>
  <c r="R10" i="2"/>
  <c r="V6" i="19"/>
  <c r="V6" i="26"/>
  <c r="F6" i="19"/>
  <c r="F6" i="26"/>
  <c r="L9" i="26"/>
  <c r="BR16" i="1"/>
  <c r="N134" i="26"/>
  <c r="F9" i="3"/>
  <c r="AQ9" i="3"/>
  <c r="H9" i="3"/>
  <c r="G9" i="3"/>
  <c r="R9" i="3"/>
  <c r="I9" i="3"/>
  <c r="E9" i="3"/>
  <c r="AQ24" i="3"/>
  <c r="G24" i="3"/>
  <c r="F24" i="3"/>
  <c r="E24" i="3"/>
  <c r="AQ28" i="3"/>
  <c r="G28" i="3"/>
  <c r="F28" i="3"/>
  <c r="I28" i="3"/>
  <c r="H28" i="3"/>
  <c r="E28" i="3"/>
  <c r="I30" i="3"/>
  <c r="E30" i="3"/>
  <c r="H30" i="3"/>
  <c r="AQ30" i="3"/>
  <c r="G30" i="3"/>
  <c r="F30" i="3"/>
  <c r="R23" i="3"/>
  <c r="F23" i="3"/>
  <c r="I23" i="3"/>
  <c r="E23" i="3"/>
  <c r="H23" i="3"/>
  <c r="AQ23" i="3"/>
  <c r="G23" i="3"/>
  <c r="R19" i="3"/>
  <c r="F19" i="3"/>
  <c r="I19" i="3"/>
  <c r="E19" i="3"/>
  <c r="G19" i="3"/>
  <c r="AQ19" i="3"/>
  <c r="H19" i="3"/>
  <c r="R15" i="3"/>
  <c r="F15" i="3"/>
  <c r="I15" i="3"/>
  <c r="E15" i="3"/>
  <c r="H15" i="3"/>
  <c r="G15" i="3"/>
  <c r="AQ15" i="3"/>
  <c r="H11" i="3"/>
  <c r="G11" i="3"/>
  <c r="R11" i="3"/>
  <c r="F11" i="3"/>
  <c r="I11" i="3"/>
  <c r="AQ11" i="3"/>
  <c r="E11" i="3"/>
  <c r="H7" i="3"/>
  <c r="E7" i="3"/>
  <c r="AQ7" i="3"/>
  <c r="I7" i="3"/>
  <c r="G7" i="3"/>
  <c r="F7" i="3"/>
  <c r="R7" i="3"/>
  <c r="BX230" i="1"/>
  <c r="BP230" i="1"/>
  <c r="G232" i="11" s="1"/>
  <c r="I232" i="11" s="1"/>
  <c r="BX226" i="1"/>
  <c r="BP226" i="1"/>
  <c r="G228" i="11" s="1"/>
  <c r="I228" i="11" s="1"/>
  <c r="BX222" i="1"/>
  <c r="BP222" i="1"/>
  <c r="G224" i="11" s="1"/>
  <c r="I224" i="11" s="1"/>
  <c r="BX218" i="1"/>
  <c r="BP218" i="1"/>
  <c r="G220" i="11" s="1"/>
  <c r="I220" i="11" s="1"/>
  <c r="R142" i="26"/>
  <c r="N138" i="26"/>
  <c r="J134" i="26"/>
  <c r="F130" i="26"/>
  <c r="E461" i="1"/>
  <c r="O13" i="12" s="1"/>
  <c r="BR7" i="1"/>
  <c r="BX239" i="1"/>
  <c r="BX223" i="1"/>
  <c r="BX207" i="1"/>
  <c r="BX182" i="1"/>
  <c r="BX181" i="1"/>
  <c r="BP181" i="1"/>
  <c r="G183" i="11" s="1"/>
  <c r="I183" i="11" s="1"/>
  <c r="BX157" i="1"/>
  <c r="BP157" i="1"/>
  <c r="G159" i="11" s="1"/>
  <c r="I159" i="11" s="1"/>
  <c r="P157" i="11"/>
  <c r="P142" i="26"/>
  <c r="BX141" i="1"/>
  <c r="BP141" i="1"/>
  <c r="G143" i="11" s="1"/>
  <c r="I143" i="11" s="1"/>
  <c r="F140" i="26"/>
  <c r="P141" i="11"/>
  <c r="L138" i="26"/>
  <c r="R136" i="26"/>
  <c r="H134" i="26"/>
  <c r="N132" i="26"/>
  <c r="T130" i="26"/>
  <c r="D130" i="26"/>
  <c r="F128" i="26"/>
  <c r="P129" i="11"/>
  <c r="J124" i="26"/>
  <c r="N120" i="26"/>
  <c r="R116" i="26"/>
  <c r="F112" i="26"/>
  <c r="P113" i="11"/>
  <c r="J108" i="26"/>
  <c r="N104" i="26"/>
  <c r="R100" i="26"/>
  <c r="F96" i="26"/>
  <c r="P97" i="11"/>
  <c r="J92" i="26"/>
  <c r="N88" i="26"/>
  <c r="R84" i="26"/>
  <c r="F80" i="26"/>
  <c r="P81" i="11"/>
  <c r="J76" i="26"/>
  <c r="N72" i="26"/>
  <c r="R68" i="26"/>
  <c r="F64" i="26"/>
  <c r="P65" i="11"/>
  <c r="J60" i="26"/>
  <c r="N56" i="26"/>
  <c r="R52" i="26"/>
  <c r="P53" i="11"/>
  <c r="F48" i="26"/>
  <c r="J44" i="26"/>
  <c r="V143" i="26"/>
  <c r="G141" i="26"/>
  <c r="E141" i="26"/>
  <c r="U141" i="26"/>
  <c r="P142" i="11"/>
  <c r="R135" i="26"/>
  <c r="M135" i="26"/>
  <c r="G135" i="26"/>
  <c r="T127" i="26"/>
  <c r="R126" i="26"/>
  <c r="H126" i="26"/>
  <c r="J123" i="26"/>
  <c r="G122" i="26"/>
  <c r="P122" i="26"/>
  <c r="T119" i="26"/>
  <c r="R118" i="26"/>
  <c r="H118" i="26"/>
  <c r="J115" i="26"/>
  <c r="G114" i="26"/>
  <c r="P114" i="26"/>
  <c r="T111" i="26"/>
  <c r="R110" i="26"/>
  <c r="H110" i="26"/>
  <c r="J107" i="26"/>
  <c r="G106" i="26"/>
  <c r="P106" i="26"/>
  <c r="T103" i="26"/>
  <c r="R102" i="26"/>
  <c r="H102" i="26"/>
  <c r="J99" i="26"/>
  <c r="G98" i="26"/>
  <c r="P98" i="26"/>
  <c r="T95" i="26"/>
  <c r="R94" i="26"/>
  <c r="H94" i="26"/>
  <c r="J91" i="26"/>
  <c r="G90" i="26"/>
  <c r="P90" i="26"/>
  <c r="T87" i="26"/>
  <c r="R86" i="26"/>
  <c r="H86" i="26"/>
  <c r="J83" i="26"/>
  <c r="G82" i="26"/>
  <c r="P82" i="26"/>
  <c r="T79" i="26"/>
  <c r="R78" i="26"/>
  <c r="H78" i="26"/>
  <c r="J75" i="26"/>
  <c r="G74" i="26"/>
  <c r="P74" i="26"/>
  <c r="T71" i="26"/>
  <c r="R70" i="26"/>
  <c r="H70" i="26"/>
  <c r="J67" i="26"/>
  <c r="G66" i="26"/>
  <c r="P66" i="26"/>
  <c r="T63" i="26"/>
  <c r="R62" i="26"/>
  <c r="H62" i="26"/>
  <c r="J59" i="26"/>
  <c r="G58" i="26"/>
  <c r="P58" i="26"/>
  <c r="T55" i="26"/>
  <c r="R54" i="26"/>
  <c r="H54" i="26"/>
  <c r="J51" i="26"/>
  <c r="G50" i="26"/>
  <c r="P50" i="26"/>
  <c r="T47" i="26"/>
  <c r="R46" i="26"/>
  <c r="H46" i="26"/>
  <c r="J43" i="26"/>
  <c r="G42" i="26"/>
  <c r="P42" i="26"/>
  <c r="Q40" i="26"/>
  <c r="N38" i="26"/>
  <c r="H36" i="26"/>
  <c r="P12" i="11"/>
  <c r="H8" i="26"/>
  <c r="V8" i="26"/>
  <c r="BP170" i="1"/>
  <c r="G172" i="11" s="1"/>
  <c r="I172" i="11" s="1"/>
  <c r="D143" i="26"/>
  <c r="N139" i="26"/>
  <c r="G137" i="26"/>
  <c r="E137" i="26"/>
  <c r="U137" i="26"/>
  <c r="P138" i="11"/>
  <c r="L133" i="26"/>
  <c r="E131" i="26"/>
  <c r="U131" i="26"/>
  <c r="O131" i="26"/>
  <c r="N129" i="26"/>
  <c r="N127" i="26"/>
  <c r="K126" i="26"/>
  <c r="P125" i="26"/>
  <c r="S123" i="26"/>
  <c r="Q122" i="26"/>
  <c r="U121" i="26"/>
  <c r="C119" i="26"/>
  <c r="E117" i="26"/>
  <c r="P118" i="11"/>
  <c r="H115" i="26"/>
  <c r="F114" i="26"/>
  <c r="J113" i="26"/>
  <c r="N111" i="26"/>
  <c r="K110" i="26"/>
  <c r="P109" i="26"/>
  <c r="S107" i="26"/>
  <c r="Q106" i="26"/>
  <c r="U105" i="26"/>
  <c r="C103" i="26"/>
  <c r="E101" i="26"/>
  <c r="P102" i="11"/>
  <c r="H99" i="26"/>
  <c r="F98" i="26"/>
  <c r="J97" i="26"/>
  <c r="N95" i="26"/>
  <c r="K94" i="26"/>
  <c r="P93" i="26"/>
  <c r="S91" i="26"/>
  <c r="Q90" i="26"/>
  <c r="U89" i="26"/>
  <c r="C87" i="26"/>
  <c r="E85" i="26"/>
  <c r="P86" i="11"/>
  <c r="H83" i="26"/>
  <c r="F82" i="26"/>
  <c r="J81" i="26"/>
  <c r="N79" i="26"/>
  <c r="K78" i="26"/>
  <c r="P77" i="26"/>
  <c r="S75" i="26"/>
  <c r="Q74" i="26"/>
  <c r="U73" i="26"/>
  <c r="C71" i="26"/>
  <c r="E69" i="26"/>
  <c r="P70" i="11"/>
  <c r="H67" i="26"/>
  <c r="F66" i="26"/>
  <c r="J65" i="26"/>
  <c r="N63" i="26"/>
  <c r="K62" i="26"/>
  <c r="P61" i="26"/>
  <c r="S59" i="26"/>
  <c r="Q58" i="26"/>
  <c r="U57" i="26"/>
  <c r="C55" i="26"/>
  <c r="E53" i="26"/>
  <c r="H51" i="26"/>
  <c r="F50" i="26"/>
  <c r="J49" i="26"/>
  <c r="N47" i="26"/>
  <c r="K46" i="26"/>
  <c r="P45" i="26"/>
  <c r="S43" i="26"/>
  <c r="Q42" i="26"/>
  <c r="U41" i="26"/>
  <c r="K40" i="26"/>
  <c r="R39" i="26"/>
  <c r="M38" i="26"/>
  <c r="H37" i="26"/>
  <c r="G36" i="26"/>
  <c r="N35" i="26"/>
  <c r="J34" i="26"/>
  <c r="F33" i="26"/>
  <c r="R32" i="26"/>
  <c r="N31" i="26"/>
  <c r="J30" i="26"/>
  <c r="F29" i="26"/>
  <c r="R28" i="26"/>
  <c r="N27" i="26"/>
  <c r="J26" i="26"/>
  <c r="F25" i="26"/>
  <c r="R24" i="26"/>
  <c r="N23" i="26"/>
  <c r="J22" i="26"/>
  <c r="F21" i="26"/>
  <c r="R20" i="26"/>
  <c r="N19" i="26"/>
  <c r="J18" i="26"/>
  <c r="F17" i="26"/>
  <c r="R16" i="26"/>
  <c r="N15" i="26"/>
  <c r="J14" i="26"/>
  <c r="F13" i="26"/>
  <c r="R12" i="26"/>
  <c r="N11" i="26"/>
  <c r="J10" i="26"/>
  <c r="S9" i="26"/>
  <c r="C9" i="26"/>
  <c r="O8" i="26"/>
  <c r="P7" i="26"/>
  <c r="P290" i="11"/>
  <c r="P262" i="11"/>
  <c r="P266" i="11"/>
  <c r="P270" i="11"/>
  <c r="P314" i="11"/>
  <c r="P330" i="11"/>
  <c r="P360" i="11"/>
  <c r="P261" i="11"/>
  <c r="P277" i="11"/>
  <c r="P293" i="11"/>
  <c r="P309" i="11"/>
  <c r="P325" i="11"/>
  <c r="P347" i="11"/>
  <c r="P256" i="11"/>
  <c r="P272" i="11"/>
  <c r="P288" i="11"/>
  <c r="P304" i="11"/>
  <c r="P320" i="11"/>
  <c r="P340" i="11"/>
  <c r="P255" i="11"/>
  <c r="P271" i="11"/>
  <c r="P287" i="11"/>
  <c r="P303" i="11"/>
  <c r="P319" i="11"/>
  <c r="P335" i="11"/>
  <c r="P367" i="11"/>
  <c r="P346" i="11"/>
  <c r="P362" i="11"/>
  <c r="P378" i="11"/>
  <c r="P394" i="11"/>
  <c r="P410" i="11"/>
  <c r="P426" i="11"/>
  <c r="P337" i="11"/>
  <c r="P353" i="11"/>
  <c r="P369" i="11"/>
  <c r="P385" i="11"/>
  <c r="P401" i="11"/>
  <c r="P417" i="11"/>
  <c r="P380" i="11"/>
  <c r="P396" i="11"/>
  <c r="P412" i="11"/>
  <c r="P429" i="11"/>
  <c r="P375" i="11"/>
  <c r="P391" i="11"/>
  <c r="P407" i="11"/>
  <c r="P423" i="11"/>
  <c r="P428" i="11"/>
  <c r="P431" i="11"/>
  <c r="H6" i="19"/>
  <c r="H6" i="26"/>
  <c r="R79" i="26"/>
  <c r="L71" i="26"/>
  <c r="M71" i="26"/>
  <c r="L67" i="26"/>
  <c r="M67" i="26"/>
  <c r="L63" i="26"/>
  <c r="M63" i="26"/>
  <c r="L55" i="26"/>
  <c r="M55" i="26"/>
  <c r="E47" i="26"/>
  <c r="U47" i="26"/>
  <c r="E43" i="26"/>
  <c r="U43" i="26"/>
  <c r="N36" i="26"/>
  <c r="P156" i="11"/>
  <c r="R143" i="26"/>
  <c r="M143" i="26"/>
  <c r="G143" i="26"/>
  <c r="P140" i="11"/>
  <c r="R133" i="26"/>
  <c r="K133" i="26"/>
  <c r="I133" i="26"/>
  <c r="G127" i="26"/>
  <c r="Q127" i="26"/>
  <c r="R123" i="26"/>
  <c r="I123" i="26"/>
  <c r="G119" i="26"/>
  <c r="Q119" i="26"/>
  <c r="R115" i="26"/>
  <c r="I115" i="26"/>
  <c r="G111" i="26"/>
  <c r="Q111" i="26"/>
  <c r="R107" i="26"/>
  <c r="I107" i="26"/>
  <c r="G103" i="26"/>
  <c r="Q103" i="26"/>
  <c r="R99" i="26"/>
  <c r="I99" i="26"/>
  <c r="G95" i="26"/>
  <c r="Q95" i="26"/>
  <c r="R91" i="26"/>
  <c r="I91" i="26"/>
  <c r="R87" i="26"/>
  <c r="I87" i="26"/>
  <c r="R83" i="26"/>
  <c r="I83" i="26"/>
  <c r="E79" i="26"/>
  <c r="U79" i="26"/>
  <c r="L75" i="26"/>
  <c r="M75" i="26"/>
  <c r="E59" i="26"/>
  <c r="U59" i="26"/>
  <c r="L51" i="26"/>
  <c r="M51" i="26"/>
  <c r="J40" i="26"/>
  <c r="F36" i="26"/>
  <c r="P162" i="11"/>
  <c r="BP150" i="1"/>
  <c r="G152" i="11" s="1"/>
  <c r="I152" i="11" s="1"/>
  <c r="H143" i="26"/>
  <c r="R139" i="26"/>
  <c r="M139" i="26"/>
  <c r="G139" i="26"/>
  <c r="J129" i="26"/>
  <c r="O129" i="26"/>
  <c r="M129" i="26"/>
  <c r="K127" i="26"/>
  <c r="I126" i="26"/>
  <c r="R125" i="26"/>
  <c r="G125" i="26"/>
  <c r="P123" i="26"/>
  <c r="N122" i="26"/>
  <c r="P124" i="11"/>
  <c r="C121" i="26"/>
  <c r="S121" i="26"/>
  <c r="P123" i="11"/>
  <c r="S118" i="26"/>
  <c r="H117" i="26"/>
  <c r="O117" i="26"/>
  <c r="F115" i="26"/>
  <c r="C114" i="26"/>
  <c r="BP114" i="1"/>
  <c r="G116" i="11" s="1"/>
  <c r="I116" i="11" s="1"/>
  <c r="M113" i="26"/>
  <c r="K113" i="26"/>
  <c r="K111" i="26"/>
  <c r="I110" i="26"/>
  <c r="R109" i="26"/>
  <c r="G109" i="26"/>
  <c r="P107" i="26"/>
  <c r="N106" i="26"/>
  <c r="P108" i="11"/>
  <c r="C105" i="26"/>
  <c r="S105" i="26"/>
  <c r="P107" i="11"/>
  <c r="S102" i="26"/>
  <c r="H101" i="26"/>
  <c r="O101" i="26"/>
  <c r="F99" i="26"/>
  <c r="C98" i="26"/>
  <c r="BP98" i="1"/>
  <c r="G100" i="11" s="1"/>
  <c r="I100" i="11" s="1"/>
  <c r="M97" i="26"/>
  <c r="K97" i="26"/>
  <c r="K95" i="26"/>
  <c r="I94" i="26"/>
  <c r="R93" i="26"/>
  <c r="G93" i="26"/>
  <c r="P91" i="26"/>
  <c r="N90" i="26"/>
  <c r="P92" i="11"/>
  <c r="C89" i="26"/>
  <c r="S89" i="26"/>
  <c r="P91" i="11"/>
  <c r="S86" i="26"/>
  <c r="H85" i="26"/>
  <c r="O85" i="26"/>
  <c r="F83" i="26"/>
  <c r="C82" i="26"/>
  <c r="BP82" i="1"/>
  <c r="G84" i="11" s="1"/>
  <c r="I84" i="11" s="1"/>
  <c r="M81" i="26"/>
  <c r="K81" i="26"/>
  <c r="K79" i="26"/>
  <c r="I78" i="26"/>
  <c r="R77" i="26"/>
  <c r="G77" i="26"/>
  <c r="P75" i="26"/>
  <c r="N74" i="26"/>
  <c r="P76" i="11"/>
  <c r="C73" i="26"/>
  <c r="S73" i="26"/>
  <c r="P75" i="11"/>
  <c r="S70" i="26"/>
  <c r="H69" i="26"/>
  <c r="O69" i="26"/>
  <c r="F67" i="26"/>
  <c r="C66" i="26"/>
  <c r="BP66" i="1"/>
  <c r="G68" i="11" s="1"/>
  <c r="I68" i="11" s="1"/>
  <c r="M65" i="26"/>
  <c r="K65" i="26"/>
  <c r="K63" i="26"/>
  <c r="I62" i="26"/>
  <c r="R61" i="26"/>
  <c r="G61" i="26"/>
  <c r="P59" i="26"/>
  <c r="N58" i="26"/>
  <c r="P60" i="11"/>
  <c r="C57" i="26"/>
  <c r="S57" i="26"/>
  <c r="P59" i="11"/>
  <c r="S54" i="26"/>
  <c r="H53" i="26"/>
  <c r="O53" i="26"/>
  <c r="F51" i="26"/>
  <c r="C50" i="26"/>
  <c r="BP50" i="1"/>
  <c r="G52" i="11" s="1"/>
  <c r="I52" i="11" s="1"/>
  <c r="M49" i="26"/>
  <c r="K49" i="26"/>
  <c r="K47" i="26"/>
  <c r="I46" i="26"/>
  <c r="R45" i="26"/>
  <c r="G45" i="26"/>
  <c r="P43" i="26"/>
  <c r="N42" i="26"/>
  <c r="P44" i="11"/>
  <c r="C41" i="26"/>
  <c r="S41" i="26"/>
  <c r="P43" i="11"/>
  <c r="E40" i="26"/>
  <c r="G38" i="26"/>
  <c r="N37" i="26"/>
  <c r="I36" i="26"/>
  <c r="P38" i="11"/>
  <c r="P36" i="11"/>
  <c r="P34" i="11"/>
  <c r="P32" i="11"/>
  <c r="P30" i="11"/>
  <c r="P28" i="11"/>
  <c r="P26" i="11"/>
  <c r="P24" i="11"/>
  <c r="P22" i="11"/>
  <c r="P16" i="11"/>
  <c r="P14" i="11"/>
  <c r="M9" i="26"/>
  <c r="Q8" i="26"/>
  <c r="N7" i="26"/>
  <c r="R6" i="19"/>
  <c r="R6" i="26"/>
  <c r="H9" i="26"/>
  <c r="V9" i="26"/>
  <c r="J8" i="26"/>
  <c r="F142" i="26"/>
  <c r="R17" i="3"/>
  <c r="F17" i="3"/>
  <c r="I17" i="3"/>
  <c r="E17" i="3"/>
  <c r="AQ17" i="3"/>
  <c r="H17" i="3"/>
  <c r="G17" i="3"/>
  <c r="R13" i="3"/>
  <c r="G13" i="3"/>
  <c r="F13" i="3"/>
  <c r="I13" i="3"/>
  <c r="H13" i="3"/>
  <c r="AQ13" i="3"/>
  <c r="E13" i="3"/>
  <c r="H31" i="3"/>
  <c r="AQ31" i="3"/>
  <c r="G31" i="3"/>
  <c r="I31" i="3"/>
  <c r="F31" i="3"/>
  <c r="E31" i="3"/>
  <c r="AQ18" i="3"/>
  <c r="H18" i="3"/>
  <c r="G18" i="3"/>
  <c r="R18" i="3"/>
  <c r="I18" i="3"/>
  <c r="F18" i="3"/>
  <c r="E18" i="3"/>
  <c r="AQ14" i="3"/>
  <c r="H14" i="3"/>
  <c r="G14" i="3"/>
  <c r="F14" i="3"/>
  <c r="E14" i="3"/>
  <c r="I14" i="3"/>
  <c r="R14" i="3"/>
  <c r="R10" i="3"/>
  <c r="G10" i="3"/>
  <c r="AQ10" i="3"/>
  <c r="H10" i="3"/>
  <c r="F10" i="3"/>
  <c r="I10" i="3"/>
  <c r="E10" i="3"/>
  <c r="R6" i="3"/>
  <c r="F6" i="3"/>
  <c r="I6" i="3"/>
  <c r="H6" i="3"/>
  <c r="G6" i="3"/>
  <c r="E6" i="3"/>
  <c r="AQ6" i="3"/>
  <c r="BX200" i="1"/>
  <c r="BP200" i="1"/>
  <c r="G202" i="11" s="1"/>
  <c r="I202" i="11" s="1"/>
  <c r="N142" i="26"/>
  <c r="J138" i="26"/>
  <c r="F134" i="26"/>
  <c r="R130" i="26"/>
  <c r="BX201" i="1"/>
  <c r="BP201" i="1"/>
  <c r="G203" i="11" s="1"/>
  <c r="I203" i="11" s="1"/>
  <c r="BX185" i="1"/>
  <c r="BP185" i="1"/>
  <c r="G187" i="11" s="1"/>
  <c r="I187" i="11" s="1"/>
  <c r="BX161" i="1"/>
  <c r="BP161" i="1"/>
  <c r="G163" i="11" s="1"/>
  <c r="I163" i="11" s="1"/>
  <c r="P161" i="11"/>
  <c r="BX145" i="1"/>
  <c r="BP145" i="1"/>
  <c r="G147" i="11" s="1"/>
  <c r="I147" i="11" s="1"/>
  <c r="P145" i="11"/>
  <c r="L142" i="26"/>
  <c r="R140" i="26"/>
  <c r="H138" i="26"/>
  <c r="N136" i="26"/>
  <c r="T134" i="26"/>
  <c r="D134" i="26"/>
  <c r="J132" i="26"/>
  <c r="P130" i="26"/>
  <c r="R128" i="26"/>
  <c r="F124" i="26"/>
  <c r="P125" i="11"/>
  <c r="J120" i="26"/>
  <c r="N116" i="26"/>
  <c r="R112" i="26"/>
  <c r="F108" i="26"/>
  <c r="P109" i="11"/>
  <c r="J104" i="26"/>
  <c r="N100" i="26"/>
  <c r="R96" i="26"/>
  <c r="F92" i="26"/>
  <c r="P93" i="11"/>
  <c r="J88" i="26"/>
  <c r="N84" i="26"/>
  <c r="R80" i="26"/>
  <c r="F76" i="26"/>
  <c r="P77" i="11"/>
  <c r="J72" i="26"/>
  <c r="N68" i="26"/>
  <c r="R64" i="26"/>
  <c r="F60" i="26"/>
  <c r="P61" i="11"/>
  <c r="J56" i="26"/>
  <c r="N52" i="26"/>
  <c r="R48" i="26"/>
  <c r="P49" i="11"/>
  <c r="F44" i="26"/>
  <c r="N143" i="26"/>
  <c r="R141" i="26"/>
  <c r="K141" i="26"/>
  <c r="I141" i="26"/>
  <c r="J135" i="26"/>
  <c r="Q135" i="26"/>
  <c r="K135" i="26"/>
  <c r="V133" i="26"/>
  <c r="O127" i="26"/>
  <c r="M126" i="26"/>
  <c r="L126" i="26"/>
  <c r="D123" i="26"/>
  <c r="D122" i="26"/>
  <c r="T122" i="26"/>
  <c r="O119" i="26"/>
  <c r="M118" i="26"/>
  <c r="L118" i="26"/>
  <c r="D115" i="26"/>
  <c r="D114" i="26"/>
  <c r="T114" i="26"/>
  <c r="O111" i="26"/>
  <c r="M110" i="26"/>
  <c r="L110" i="26"/>
  <c r="D107" i="26"/>
  <c r="D106" i="26"/>
  <c r="T106" i="26"/>
  <c r="O103" i="26"/>
  <c r="M102" i="26"/>
  <c r="L102" i="26"/>
  <c r="D99" i="26"/>
  <c r="D98" i="26"/>
  <c r="T98" i="26"/>
  <c r="O95" i="26"/>
  <c r="M94" i="26"/>
  <c r="L94" i="26"/>
  <c r="D91" i="26"/>
  <c r="D90" i="26"/>
  <c r="T90" i="26"/>
  <c r="O87" i="26"/>
  <c r="M86" i="26"/>
  <c r="L86" i="26"/>
  <c r="D83" i="26"/>
  <c r="D82" i="26"/>
  <c r="T82" i="26"/>
  <c r="O79" i="26"/>
  <c r="M78" i="26"/>
  <c r="L78" i="26"/>
  <c r="D75" i="26"/>
  <c r="D74" i="26"/>
  <c r="T74" i="26"/>
  <c r="O71" i="26"/>
  <c r="M70" i="26"/>
  <c r="L70" i="26"/>
  <c r="D67" i="26"/>
  <c r="D66" i="26"/>
  <c r="T66" i="26"/>
  <c r="O63" i="26"/>
  <c r="M62" i="26"/>
  <c r="L62" i="26"/>
  <c r="D59" i="26"/>
  <c r="D58" i="26"/>
  <c r="T58" i="26"/>
  <c r="O55" i="26"/>
  <c r="M54" i="26"/>
  <c r="L54" i="26"/>
  <c r="D51" i="26"/>
  <c r="D50" i="26"/>
  <c r="T50" i="26"/>
  <c r="O47" i="26"/>
  <c r="M46" i="26"/>
  <c r="L46" i="26"/>
  <c r="D43" i="26"/>
  <c r="D42" i="26"/>
  <c r="T42" i="26"/>
  <c r="L40" i="26"/>
  <c r="J38" i="26"/>
  <c r="P39" i="11"/>
  <c r="D36" i="26"/>
  <c r="D8" i="26"/>
  <c r="N8" i="26"/>
  <c r="P160" i="11"/>
  <c r="P154" i="11"/>
  <c r="F139" i="26"/>
  <c r="R137" i="26"/>
  <c r="K137" i="26"/>
  <c r="I137" i="26"/>
  <c r="H135" i="26"/>
  <c r="D133" i="26"/>
  <c r="I131" i="26"/>
  <c r="C131" i="26"/>
  <c r="S131" i="26"/>
  <c r="F129" i="26"/>
  <c r="P130" i="11"/>
  <c r="H127" i="26"/>
  <c r="F126" i="26"/>
  <c r="J125" i="26"/>
  <c r="N123" i="26"/>
  <c r="K122" i="26"/>
  <c r="P121" i="26"/>
  <c r="S119" i="26"/>
  <c r="Q118" i="26"/>
  <c r="U117" i="26"/>
  <c r="C115" i="26"/>
  <c r="E113" i="26"/>
  <c r="P114" i="11"/>
  <c r="H111" i="26"/>
  <c r="F110" i="26"/>
  <c r="J109" i="26"/>
  <c r="N107" i="26"/>
  <c r="K106" i="26"/>
  <c r="P105" i="26"/>
  <c r="S103" i="26"/>
  <c r="Q102" i="26"/>
  <c r="U101" i="26"/>
  <c r="C99" i="26"/>
  <c r="E97" i="26"/>
  <c r="P98" i="11"/>
  <c r="H95" i="26"/>
  <c r="F94" i="26"/>
  <c r="J93" i="26"/>
  <c r="N91" i="26"/>
  <c r="K90" i="26"/>
  <c r="P89" i="26"/>
  <c r="S87" i="26"/>
  <c r="Q86" i="26"/>
  <c r="U85" i="26"/>
  <c r="C83" i="26"/>
  <c r="E81" i="26"/>
  <c r="P82" i="11"/>
  <c r="H79" i="26"/>
  <c r="F78" i="26"/>
  <c r="J77" i="26"/>
  <c r="N75" i="26"/>
  <c r="K74" i="26"/>
  <c r="P73" i="26"/>
  <c r="S71" i="26"/>
  <c r="Q70" i="26"/>
  <c r="U69" i="26"/>
  <c r="C67" i="26"/>
  <c r="E65" i="26"/>
  <c r="P66" i="11"/>
  <c r="H63" i="26"/>
  <c r="F62" i="26"/>
  <c r="J61" i="26"/>
  <c r="N59" i="26"/>
  <c r="K58" i="26"/>
  <c r="P57" i="26"/>
  <c r="S55" i="26"/>
  <c r="Q54" i="26"/>
  <c r="U53" i="26"/>
  <c r="P54" i="11"/>
  <c r="C51" i="26"/>
  <c r="E49" i="26"/>
  <c r="H47" i="26"/>
  <c r="F46" i="26"/>
  <c r="J45" i="26"/>
  <c r="N43" i="26"/>
  <c r="K42" i="26"/>
  <c r="P41" i="26"/>
  <c r="G40" i="26"/>
  <c r="N39" i="26"/>
  <c r="I38" i="26"/>
  <c r="P40" i="11"/>
  <c r="D37" i="26"/>
  <c r="S36" i="26"/>
  <c r="C36" i="26"/>
  <c r="J35" i="26"/>
  <c r="F34" i="26"/>
  <c r="R33" i="26"/>
  <c r="N32" i="26"/>
  <c r="J31" i="26"/>
  <c r="F30" i="26"/>
  <c r="R29" i="26"/>
  <c r="N28" i="26"/>
  <c r="J27" i="26"/>
  <c r="F26" i="26"/>
  <c r="R25" i="26"/>
  <c r="N24" i="26"/>
  <c r="J23" i="26"/>
  <c r="F22" i="26"/>
  <c r="R21" i="26"/>
  <c r="N20" i="26"/>
  <c r="J19" i="26"/>
  <c r="F18" i="26"/>
  <c r="R17" i="26"/>
  <c r="N16" i="26"/>
  <c r="J15" i="26"/>
  <c r="F14" i="26"/>
  <c r="R13" i="26"/>
  <c r="N12" i="26"/>
  <c r="J11" i="26"/>
  <c r="F10" i="26"/>
  <c r="O9" i="26"/>
  <c r="K8" i="26"/>
  <c r="L7" i="26"/>
  <c r="P306" i="11"/>
  <c r="P278" i="11"/>
  <c r="P282" i="11"/>
  <c r="P286" i="11"/>
  <c r="P318" i="11"/>
  <c r="P336" i="11"/>
  <c r="P368" i="11"/>
  <c r="P265" i="11"/>
  <c r="P281" i="11"/>
  <c r="P297" i="11"/>
  <c r="P313" i="11"/>
  <c r="P329" i="11"/>
  <c r="P355" i="11"/>
  <c r="P260" i="11"/>
  <c r="P276" i="11"/>
  <c r="P292" i="11"/>
  <c r="P308" i="11"/>
  <c r="P324" i="11"/>
  <c r="P348" i="11"/>
  <c r="P259" i="11"/>
  <c r="P275" i="11"/>
  <c r="P291" i="11"/>
  <c r="P307" i="11"/>
  <c r="P323" i="11"/>
  <c r="P343" i="11"/>
  <c r="P334" i="11"/>
  <c r="P350" i="11"/>
  <c r="P366" i="11"/>
  <c r="P382" i="11"/>
  <c r="P398" i="11"/>
  <c r="P414" i="11"/>
  <c r="P341" i="11"/>
  <c r="P357" i="11"/>
  <c r="P373" i="11"/>
  <c r="P389" i="11"/>
  <c r="P405" i="11"/>
  <c r="P421" i="11"/>
  <c r="P384" i="11"/>
  <c r="P400" i="11"/>
  <c r="P416" i="11"/>
  <c r="P379" i="11"/>
  <c r="P395" i="11"/>
  <c r="P411" i="11"/>
  <c r="P430" i="11"/>
  <c r="P432" i="11"/>
  <c r="D6" i="19"/>
  <c r="D6" i="26"/>
  <c r="L79" i="26"/>
  <c r="G71" i="26"/>
  <c r="Q71" i="26"/>
  <c r="G67" i="26"/>
  <c r="Q67" i="26"/>
  <c r="G63" i="26"/>
  <c r="Q63" i="26"/>
  <c r="G55" i="26"/>
  <c r="Q55" i="26"/>
  <c r="R47" i="26"/>
  <c r="I47" i="26"/>
  <c r="R43" i="26"/>
  <c r="I43" i="26"/>
  <c r="N40" i="26"/>
  <c r="P41" i="11"/>
  <c r="F9" i="26"/>
  <c r="J143" i="26"/>
  <c r="Q143" i="26"/>
  <c r="K143" i="26"/>
  <c r="J133" i="26"/>
  <c r="O133" i="26"/>
  <c r="M133" i="26"/>
  <c r="E127" i="26"/>
  <c r="U127" i="26"/>
  <c r="L123" i="26"/>
  <c r="M123" i="26"/>
  <c r="E119" i="26"/>
  <c r="U119" i="26"/>
  <c r="L115" i="26"/>
  <c r="M115" i="26"/>
  <c r="E111" i="26"/>
  <c r="U111" i="26"/>
  <c r="L107" i="26"/>
  <c r="M107" i="26"/>
  <c r="E103" i="26"/>
  <c r="U103" i="26"/>
  <c r="L99" i="26"/>
  <c r="M99" i="26"/>
  <c r="E95" i="26"/>
  <c r="U95" i="26"/>
  <c r="L91" i="26"/>
  <c r="M91" i="26"/>
  <c r="L87" i="26"/>
  <c r="M87" i="26"/>
  <c r="L83" i="26"/>
  <c r="M83" i="26"/>
  <c r="I79" i="26"/>
  <c r="G75" i="26"/>
  <c r="Q75" i="26"/>
  <c r="R59" i="26"/>
  <c r="I59" i="26"/>
  <c r="G51" i="26"/>
  <c r="Q51" i="26"/>
  <c r="F40" i="26"/>
  <c r="V36" i="26"/>
  <c r="R9" i="26"/>
  <c r="T141" i="26"/>
  <c r="J139" i="26"/>
  <c r="Q139" i="26"/>
  <c r="K139" i="26"/>
  <c r="T135" i="26"/>
  <c r="P136" i="11"/>
  <c r="C129" i="26"/>
  <c r="S129" i="26"/>
  <c r="Q129" i="26"/>
  <c r="F127" i="26"/>
  <c r="C126" i="26"/>
  <c r="M125" i="26"/>
  <c r="K125" i="26"/>
  <c r="K123" i="26"/>
  <c r="I122" i="26"/>
  <c r="R121" i="26"/>
  <c r="G121" i="26"/>
  <c r="P119" i="26"/>
  <c r="N118" i="26"/>
  <c r="P120" i="11"/>
  <c r="C117" i="26"/>
  <c r="S117" i="26"/>
  <c r="P119" i="11"/>
  <c r="S114" i="26"/>
  <c r="H113" i="26"/>
  <c r="O113" i="26"/>
  <c r="F111" i="26"/>
  <c r="C110" i="26"/>
  <c r="M109" i="26"/>
  <c r="K109" i="26"/>
  <c r="K107" i="26"/>
  <c r="I106" i="26"/>
  <c r="R105" i="26"/>
  <c r="G105" i="26"/>
  <c r="P103" i="26"/>
  <c r="N102" i="26"/>
  <c r="P104" i="11"/>
  <c r="C101" i="26"/>
  <c r="S101" i="26"/>
  <c r="P103" i="11"/>
  <c r="S98" i="26"/>
  <c r="H97" i="26"/>
  <c r="O97" i="26"/>
  <c r="F95" i="26"/>
  <c r="C94" i="26"/>
  <c r="M93" i="26"/>
  <c r="K93" i="26"/>
  <c r="K91" i="26"/>
  <c r="I90" i="26"/>
  <c r="R89" i="26"/>
  <c r="G89" i="26"/>
  <c r="P87" i="26"/>
  <c r="N86" i="26"/>
  <c r="P88" i="11"/>
  <c r="C85" i="26"/>
  <c r="S85" i="26"/>
  <c r="P87" i="11"/>
  <c r="S82" i="26"/>
  <c r="H81" i="26"/>
  <c r="O81" i="26"/>
  <c r="F79" i="26"/>
  <c r="C78" i="26"/>
  <c r="M77" i="26"/>
  <c r="K77" i="26"/>
  <c r="K75" i="26"/>
  <c r="I74" i="26"/>
  <c r="R73" i="26"/>
  <c r="G73" i="26"/>
  <c r="P71" i="26"/>
  <c r="N70" i="26"/>
  <c r="P72" i="11"/>
  <c r="C69" i="26"/>
  <c r="S69" i="26"/>
  <c r="P71" i="11"/>
  <c r="S66" i="26"/>
  <c r="H65" i="26"/>
  <c r="O65" i="26"/>
  <c r="F63" i="26"/>
  <c r="C62" i="26"/>
  <c r="M61" i="26"/>
  <c r="K61" i="26"/>
  <c r="K59" i="26"/>
  <c r="I58" i="26"/>
  <c r="R57" i="26"/>
  <c r="G57" i="26"/>
  <c r="P55" i="26"/>
  <c r="N54" i="26"/>
  <c r="P56" i="11"/>
  <c r="C53" i="26"/>
  <c r="S53" i="26"/>
  <c r="P55" i="11"/>
  <c r="S50" i="26"/>
  <c r="H49" i="26"/>
  <c r="O49" i="26"/>
  <c r="F47" i="26"/>
  <c r="C46" i="26"/>
  <c r="M45" i="26"/>
  <c r="K45" i="26"/>
  <c r="K43" i="26"/>
  <c r="I42" i="26"/>
  <c r="R41" i="26"/>
  <c r="G41" i="26"/>
  <c r="S40" i="26"/>
  <c r="S38" i="26"/>
  <c r="C38" i="26"/>
  <c r="J37" i="26"/>
  <c r="U36" i="26"/>
  <c r="E36" i="26"/>
  <c r="BX34" i="1"/>
  <c r="BX32" i="1"/>
  <c r="BX30" i="1"/>
  <c r="BX28" i="1"/>
  <c r="BX26" i="1"/>
  <c r="BX24" i="1"/>
  <c r="BX22" i="1"/>
  <c r="BX20" i="1"/>
  <c r="P21" i="11"/>
  <c r="BX18" i="1"/>
  <c r="P19" i="11"/>
  <c r="BX16" i="1"/>
  <c r="P17" i="11"/>
  <c r="BX14" i="1"/>
  <c r="P15" i="11"/>
  <c r="BX12" i="1"/>
  <c r="I9" i="26"/>
  <c r="M8" i="26"/>
  <c r="J7" i="26"/>
  <c r="N6" i="19"/>
  <c r="N6" i="26"/>
  <c r="T9" i="26"/>
  <c r="D9" i="26"/>
  <c r="BR8" i="1"/>
  <c r="J9" i="26"/>
  <c r="I10" i="11"/>
  <c r="BR9" i="1"/>
  <c r="L34" i="14"/>
  <c r="BX8" i="1" l="1"/>
  <c r="I24" i="3"/>
  <c r="R24" i="3"/>
  <c r="L47" i="2"/>
  <c r="C26" i="3"/>
  <c r="D26" i="3" s="1"/>
  <c r="Y456" i="1"/>
  <c r="BR21" i="1" s="1"/>
  <c r="K46" i="11"/>
  <c r="BP191" i="1"/>
  <c r="G193" i="11" s="1"/>
  <c r="I193" i="11" s="1"/>
  <c r="BX191" i="1"/>
  <c r="BX84" i="1"/>
  <c r="BX116" i="1"/>
  <c r="BX57" i="1"/>
  <c r="BX9" i="1"/>
  <c r="BX180" i="1"/>
  <c r="BX179" i="1"/>
  <c r="BP439" i="1"/>
  <c r="BP147" i="1"/>
  <c r="G149" i="11" s="1"/>
  <c r="I149" i="11" s="1"/>
  <c r="P5" i="2"/>
  <c r="L20" i="2" s="1"/>
  <c r="M34" i="15" s="1"/>
  <c r="BX445" i="1"/>
  <c r="V9" i="11"/>
  <c r="V29" i="11"/>
  <c r="V30" i="11"/>
  <c r="V28" i="11"/>
  <c r="BX103" i="1"/>
  <c r="BP440" i="1"/>
  <c r="V15" i="11"/>
  <c r="V12" i="11"/>
  <c r="W12" i="11" s="1"/>
  <c r="V16" i="11"/>
  <c r="W16" i="11" s="1"/>
  <c r="V19" i="11"/>
  <c r="V22" i="11"/>
  <c r="V23" i="11"/>
  <c r="V21" i="11"/>
  <c r="V25" i="11"/>
  <c r="W25" i="11" s="1"/>
  <c r="V11" i="11"/>
  <c r="V14" i="11"/>
  <c r="V18" i="11"/>
  <c r="V17" i="11"/>
  <c r="V24" i="11"/>
  <c r="V27" i="11"/>
  <c r="V10" i="11"/>
  <c r="V13" i="11"/>
  <c r="W13" i="11" s="1"/>
  <c r="V20" i="11"/>
  <c r="V26" i="11"/>
  <c r="BX221" i="1"/>
  <c r="BP434" i="1"/>
  <c r="BX434" i="1"/>
  <c r="BX168" i="1"/>
  <c r="BX194" i="1"/>
  <c r="BX248" i="1"/>
  <c r="W19" i="19"/>
  <c r="W18" i="19"/>
  <c r="W23" i="19"/>
  <c r="D15" i="12"/>
  <c r="L46" i="2"/>
  <c r="X456" i="1"/>
  <c r="AE457" i="21"/>
  <c r="K45" i="11"/>
  <c r="C25" i="3"/>
  <c r="D25" i="3" s="1"/>
  <c r="V2" i="19"/>
  <c r="AD2" i="9" s="1"/>
  <c r="BA23" i="9" s="1"/>
  <c r="W38" i="19"/>
  <c r="W29" i="19"/>
  <c r="W34" i="19"/>
  <c r="W33" i="19"/>
  <c r="W39" i="19"/>
  <c r="W32" i="11"/>
  <c r="V33" i="11"/>
  <c r="W33" i="11" s="1"/>
  <c r="V34" i="11"/>
  <c r="W34" i="11" s="1"/>
  <c r="W31" i="11"/>
  <c r="V36" i="11"/>
  <c r="W36" i="11" s="1"/>
  <c r="V37" i="11"/>
  <c r="W37" i="11" s="1"/>
  <c r="V38" i="11"/>
  <c r="W38" i="11" s="1"/>
  <c r="V35" i="11"/>
  <c r="W35" i="11" s="1"/>
  <c r="V40" i="11"/>
  <c r="W40" i="11" s="1"/>
  <c r="V41" i="11"/>
  <c r="W41" i="11" s="1"/>
  <c r="V42" i="11"/>
  <c r="W42" i="11" s="1"/>
  <c r="V39" i="11"/>
  <c r="W39" i="11" s="1"/>
  <c r="V44" i="11"/>
  <c r="W44" i="11" s="1"/>
  <c r="V45" i="11"/>
  <c r="W45" i="11" s="1"/>
  <c r="V46" i="11"/>
  <c r="W46" i="11" s="1"/>
  <c r="V43" i="11"/>
  <c r="W43" i="11" s="1"/>
  <c r="W30" i="19"/>
  <c r="W31" i="19"/>
  <c r="W10" i="19"/>
  <c r="W16" i="19"/>
  <c r="W27" i="19"/>
  <c r="Y11" i="2"/>
  <c r="Y15" i="2"/>
  <c r="Y19" i="2"/>
  <c r="Y23" i="2"/>
  <c r="Y27" i="2"/>
  <c r="Y31" i="2"/>
  <c r="Y35" i="2"/>
  <c r="Y39" i="2"/>
  <c r="Y43" i="2"/>
  <c r="Y47" i="2"/>
  <c r="Y51" i="2"/>
  <c r="Y55" i="2"/>
  <c r="Y59" i="2"/>
  <c r="Y63" i="2"/>
  <c r="Y67" i="2"/>
  <c r="Y71" i="2"/>
  <c r="Y75" i="2"/>
  <c r="Y79" i="2"/>
  <c r="Y13" i="2"/>
  <c r="Y17" i="2"/>
  <c r="Y21" i="2"/>
  <c r="Y25" i="2"/>
  <c r="Y29" i="2"/>
  <c r="Y33" i="2"/>
  <c r="Y37" i="2"/>
  <c r="Y41" i="2"/>
  <c r="Y45" i="2"/>
  <c r="Y49" i="2"/>
  <c r="Y53" i="2"/>
  <c r="Y57" i="2"/>
  <c r="Y61" i="2"/>
  <c r="Y65" i="2"/>
  <c r="Y69" i="2"/>
  <c r="Y73" i="2"/>
  <c r="Y77" i="2"/>
  <c r="Y16" i="2"/>
  <c r="Y24" i="2"/>
  <c r="Y32" i="2"/>
  <c r="Y40" i="2"/>
  <c r="Y48" i="2"/>
  <c r="Y56" i="2"/>
  <c r="Y64" i="2"/>
  <c r="Y72" i="2"/>
  <c r="Y80" i="2"/>
  <c r="Y84" i="2"/>
  <c r="Y88" i="2"/>
  <c r="Y92" i="2"/>
  <c r="Y96" i="2"/>
  <c r="Y100" i="2"/>
  <c r="Y104" i="2"/>
  <c r="Y108" i="2"/>
  <c r="Y112" i="2"/>
  <c r="Y116" i="2"/>
  <c r="Y120" i="2"/>
  <c r="Y124" i="2"/>
  <c r="Y128" i="2"/>
  <c r="Y132" i="2"/>
  <c r="Y136" i="2"/>
  <c r="Y140" i="2"/>
  <c r="Y144" i="2"/>
  <c r="Y148" i="2"/>
  <c r="Y152" i="2"/>
  <c r="Y156" i="2"/>
  <c r="Y160" i="2"/>
  <c r="Y164" i="2"/>
  <c r="Y168" i="2"/>
  <c r="Y172" i="2"/>
  <c r="Y176" i="2"/>
  <c r="Y180" i="2"/>
  <c r="Y184" i="2"/>
  <c r="Y188" i="2"/>
  <c r="Y192" i="2"/>
  <c r="Y196" i="2"/>
  <c r="Y200" i="2"/>
  <c r="Y204" i="2"/>
  <c r="Y208" i="2"/>
  <c r="Y212" i="2"/>
  <c r="Y216" i="2"/>
  <c r="Y220" i="2"/>
  <c r="Y224" i="2"/>
  <c r="Y228" i="2"/>
  <c r="Y232" i="2"/>
  <c r="Y236" i="2"/>
  <c r="Y240" i="2"/>
  <c r="Y244" i="2"/>
  <c r="Y248" i="2"/>
  <c r="Y252" i="2"/>
  <c r="Y256" i="2"/>
  <c r="Y260" i="2"/>
  <c r="Y264" i="2"/>
  <c r="Y268" i="2"/>
  <c r="Y272" i="2"/>
  <c r="Y276" i="2"/>
  <c r="Y280" i="2"/>
  <c r="Y284" i="2"/>
  <c r="Y288" i="2"/>
  <c r="Y292" i="2"/>
  <c r="Y296" i="2"/>
  <c r="Y300" i="2"/>
  <c r="Y304" i="2"/>
  <c r="Y308" i="2"/>
  <c r="Y312" i="2"/>
  <c r="Y316" i="2"/>
  <c r="Y320" i="2"/>
  <c r="Y324" i="2"/>
  <c r="Y328" i="2"/>
  <c r="Y332" i="2"/>
  <c r="Y336" i="2"/>
  <c r="Y340" i="2"/>
  <c r="Y344" i="2"/>
  <c r="Y348" i="2"/>
  <c r="Y352" i="2"/>
  <c r="Y356" i="2"/>
  <c r="Y360" i="2"/>
  <c r="Y364" i="2"/>
  <c r="Y368" i="2"/>
  <c r="Y372" i="2"/>
  <c r="Y376" i="2"/>
  <c r="Y380" i="2"/>
  <c r="Y384" i="2"/>
  <c r="Y388" i="2"/>
  <c r="Y392" i="2"/>
  <c r="Y396" i="2"/>
  <c r="Y400" i="2"/>
  <c r="Y404" i="2"/>
  <c r="Y408" i="2"/>
  <c r="Y26" i="2"/>
  <c r="Y34" i="2"/>
  <c r="Y42" i="2"/>
  <c r="Y50" i="2"/>
  <c r="Y66" i="2"/>
  <c r="Y74" i="2"/>
  <c r="Y85" i="2"/>
  <c r="Y93" i="2"/>
  <c r="Y101" i="2"/>
  <c r="Y109" i="2"/>
  <c r="Y117" i="2"/>
  <c r="Y125" i="2"/>
  <c r="Y133" i="2"/>
  <c r="Y141" i="2"/>
  <c r="Y149" i="2"/>
  <c r="Y157" i="2"/>
  <c r="Y165" i="2"/>
  <c r="Y177" i="2"/>
  <c r="Y185" i="2"/>
  <c r="Y193" i="2"/>
  <c r="Y201" i="2"/>
  <c r="Y209" i="2"/>
  <c r="Y217" i="2"/>
  <c r="Y225" i="2"/>
  <c r="Y233" i="2"/>
  <c r="Y241" i="2"/>
  <c r="Y249" i="2"/>
  <c r="Y257" i="2"/>
  <c r="Y265" i="2"/>
  <c r="Y273" i="2"/>
  <c r="Y285" i="2"/>
  <c r="Y293" i="2"/>
  <c r="Y301" i="2"/>
  <c r="Y309" i="2"/>
  <c r="Y317" i="2"/>
  <c r="Y325" i="2"/>
  <c r="Y333" i="2"/>
  <c r="Y341" i="2"/>
  <c r="Y349" i="2"/>
  <c r="Y357" i="2"/>
  <c r="Y365" i="2"/>
  <c r="Y373" i="2"/>
  <c r="Y381" i="2"/>
  <c r="Y389" i="2"/>
  <c r="Y397" i="2"/>
  <c r="Y405" i="2"/>
  <c r="Y22" i="2"/>
  <c r="Y46" i="2"/>
  <c r="Y62" i="2"/>
  <c r="Y83" i="2"/>
  <c r="Y91" i="2"/>
  <c r="Y103" i="2"/>
  <c r="Y111" i="2"/>
  <c r="Y123" i="2"/>
  <c r="Y139" i="2"/>
  <c r="Y151" i="2"/>
  <c r="Y155" i="2"/>
  <c r="Y167" i="2"/>
  <c r="Y183" i="2"/>
  <c r="Y191" i="2"/>
  <c r="Y203" i="2"/>
  <c r="Y219" i="2"/>
  <c r="Y231" i="2"/>
  <c r="Y243" i="2"/>
  <c r="Y255" i="2"/>
  <c r="Y263" i="2"/>
  <c r="Y275" i="2"/>
  <c r="Y287" i="2"/>
  <c r="Y299" i="2"/>
  <c r="Y311" i="2"/>
  <c r="Y319" i="2"/>
  <c r="Y331" i="2"/>
  <c r="Y343" i="2"/>
  <c r="Y355" i="2"/>
  <c r="Y367" i="2"/>
  <c r="Y375" i="2"/>
  <c r="Y387" i="2"/>
  <c r="Y18" i="2"/>
  <c r="Y58" i="2"/>
  <c r="Y81" i="2"/>
  <c r="Y89" i="2"/>
  <c r="Y97" i="2"/>
  <c r="Y105" i="2"/>
  <c r="Y113" i="2"/>
  <c r="Y121" i="2"/>
  <c r="Y129" i="2"/>
  <c r="Y137" i="2"/>
  <c r="Y145" i="2"/>
  <c r="Y153" i="2"/>
  <c r="Y161" i="2"/>
  <c r="Y169" i="2"/>
  <c r="Y173" i="2"/>
  <c r="Y181" i="2"/>
  <c r="Y189" i="2"/>
  <c r="Y197" i="2"/>
  <c r="Y205" i="2"/>
  <c r="Y213" i="2"/>
  <c r="Y221" i="2"/>
  <c r="Y229" i="2"/>
  <c r="Y237" i="2"/>
  <c r="Y245" i="2"/>
  <c r="Y253" i="2"/>
  <c r="Y261" i="2"/>
  <c r="Y269" i="2"/>
  <c r="Y277" i="2"/>
  <c r="Y281" i="2"/>
  <c r="Y289" i="2"/>
  <c r="Y297" i="2"/>
  <c r="Y305" i="2"/>
  <c r="Y313" i="2"/>
  <c r="Y321" i="2"/>
  <c r="Y329" i="2"/>
  <c r="Y337" i="2"/>
  <c r="Y345" i="2"/>
  <c r="Y353" i="2"/>
  <c r="Y361" i="2"/>
  <c r="Y369" i="2"/>
  <c r="Y377" i="2"/>
  <c r="Y385" i="2"/>
  <c r="Y393" i="2"/>
  <c r="Y401" i="2"/>
  <c r="Y409" i="2"/>
  <c r="Y30" i="2"/>
  <c r="Y70" i="2"/>
  <c r="Y95" i="2"/>
  <c r="Y107" i="2"/>
  <c r="Y119" i="2"/>
  <c r="Y131" i="2"/>
  <c r="Y143" i="2"/>
  <c r="Y163" i="2"/>
  <c r="Y175" i="2"/>
  <c r="Y187" i="2"/>
  <c r="Y199" i="2"/>
  <c r="Y211" i="2"/>
  <c r="Y223" i="2"/>
  <c r="Y235" i="2"/>
  <c r="Y247" i="2"/>
  <c r="Y267" i="2"/>
  <c r="Y279" i="2"/>
  <c r="Y291" i="2"/>
  <c r="Y303" i="2"/>
  <c r="Y315" i="2"/>
  <c r="Y327" i="2"/>
  <c r="Y339" i="2"/>
  <c r="Y359" i="2"/>
  <c r="Y371" i="2"/>
  <c r="Y383" i="2"/>
  <c r="Y395" i="2"/>
  <c r="Y12" i="2"/>
  <c r="Y20" i="2"/>
  <c r="Y28" i="2"/>
  <c r="Y36" i="2"/>
  <c r="Y44" i="2"/>
  <c r="Y52" i="2"/>
  <c r="Y60" i="2"/>
  <c r="Y68" i="2"/>
  <c r="Y76" i="2"/>
  <c r="Y82" i="2"/>
  <c r="Y86" i="2"/>
  <c r="Y90" i="2"/>
  <c r="Y94" i="2"/>
  <c r="Y98" i="2"/>
  <c r="Y102" i="2"/>
  <c r="Y106" i="2"/>
  <c r="Y110" i="2"/>
  <c r="Y114" i="2"/>
  <c r="Y118" i="2"/>
  <c r="Y122" i="2"/>
  <c r="Y126" i="2"/>
  <c r="Y130" i="2"/>
  <c r="Y134" i="2"/>
  <c r="Y138" i="2"/>
  <c r="Y142" i="2"/>
  <c r="Y146" i="2"/>
  <c r="Y150" i="2"/>
  <c r="Y154" i="2"/>
  <c r="Y158" i="2"/>
  <c r="Y162" i="2"/>
  <c r="Y166" i="2"/>
  <c r="Y170" i="2"/>
  <c r="Y174" i="2"/>
  <c r="Y178" i="2"/>
  <c r="Y182" i="2"/>
  <c r="Y186" i="2"/>
  <c r="Y190" i="2"/>
  <c r="Y194" i="2"/>
  <c r="Y198" i="2"/>
  <c r="Y202" i="2"/>
  <c r="Y206" i="2"/>
  <c r="Y210" i="2"/>
  <c r="Y214" i="2"/>
  <c r="Y218" i="2"/>
  <c r="Y222" i="2"/>
  <c r="Y226" i="2"/>
  <c r="Y230" i="2"/>
  <c r="Y234" i="2"/>
  <c r="Y238" i="2"/>
  <c r="Y242" i="2"/>
  <c r="Y246" i="2"/>
  <c r="Y250" i="2"/>
  <c r="Y254" i="2"/>
  <c r="Y258" i="2"/>
  <c r="Y262" i="2"/>
  <c r="Y266" i="2"/>
  <c r="Y270" i="2"/>
  <c r="Y274" i="2"/>
  <c r="Y278" i="2"/>
  <c r="Y282" i="2"/>
  <c r="Y286" i="2"/>
  <c r="Y290" i="2"/>
  <c r="Y294" i="2"/>
  <c r="Y298" i="2"/>
  <c r="Y302" i="2"/>
  <c r="Y306" i="2"/>
  <c r="Y310" i="2"/>
  <c r="Y314" i="2"/>
  <c r="Y318" i="2"/>
  <c r="Y322" i="2"/>
  <c r="Y326" i="2"/>
  <c r="Y330" i="2"/>
  <c r="Y334" i="2"/>
  <c r="Y338" i="2"/>
  <c r="Y342" i="2"/>
  <c r="Y346" i="2"/>
  <c r="Y350" i="2"/>
  <c r="Y354" i="2"/>
  <c r="Y358" i="2"/>
  <c r="Y362" i="2"/>
  <c r="Y366" i="2"/>
  <c r="Y370" i="2"/>
  <c r="Y374" i="2"/>
  <c r="Y378" i="2"/>
  <c r="Y382" i="2"/>
  <c r="Y386" i="2"/>
  <c r="Y390" i="2"/>
  <c r="Y394" i="2"/>
  <c r="Y398" i="2"/>
  <c r="Y402" i="2"/>
  <c r="Y406" i="2"/>
  <c r="Y10" i="2"/>
  <c r="Y14" i="2"/>
  <c r="Y38" i="2"/>
  <c r="Y54" i="2"/>
  <c r="Y78" i="2"/>
  <c r="Y87" i="2"/>
  <c r="Y99" i="2"/>
  <c r="Y115" i="2"/>
  <c r="Y127" i="2"/>
  <c r="Y135" i="2"/>
  <c r="Y147" i="2"/>
  <c r="Y159" i="2"/>
  <c r="Y171" i="2"/>
  <c r="Y179" i="2"/>
  <c r="Y195" i="2"/>
  <c r="Y207" i="2"/>
  <c r="Y215" i="2"/>
  <c r="Y227" i="2"/>
  <c r="Y239" i="2"/>
  <c r="Y251" i="2"/>
  <c r="Y259" i="2"/>
  <c r="Y271" i="2"/>
  <c r="Y283" i="2"/>
  <c r="Y295" i="2"/>
  <c r="Y307" i="2"/>
  <c r="Y323" i="2"/>
  <c r="Y335" i="2"/>
  <c r="Y347" i="2"/>
  <c r="Y351" i="2"/>
  <c r="Y363" i="2"/>
  <c r="Y379" i="2"/>
  <c r="Y391" i="2"/>
  <c r="Y399" i="2"/>
  <c r="Y407" i="2"/>
  <c r="Y403" i="2"/>
  <c r="W26" i="19"/>
  <c r="W15" i="19"/>
  <c r="W12" i="19"/>
  <c r="W21" i="19"/>
  <c r="W13" i="19"/>
  <c r="W17" i="19"/>
  <c r="W22" i="19"/>
  <c r="W25" i="19"/>
  <c r="W24" i="19"/>
  <c r="W20" i="19"/>
  <c r="W6" i="19"/>
  <c r="W11" i="11"/>
  <c r="W23" i="11"/>
  <c r="W20" i="11"/>
  <c r="W17" i="11"/>
  <c r="W21" i="11"/>
  <c r="W29" i="11"/>
  <c r="W15" i="11"/>
  <c r="W24" i="11"/>
  <c r="W10" i="11"/>
  <c r="W14" i="11"/>
  <c r="W18" i="11"/>
  <c r="W22" i="11"/>
  <c r="W26" i="11"/>
  <c r="W30" i="11"/>
  <c r="W9" i="11"/>
  <c r="W19" i="11"/>
  <c r="W27" i="11"/>
  <c r="W28" i="11"/>
  <c r="O5" i="9"/>
  <c r="S5" i="9"/>
  <c r="W5" i="9"/>
  <c r="AA5" i="9"/>
  <c r="L5" i="9"/>
  <c r="V6" i="9"/>
  <c r="Z6" i="9"/>
  <c r="K6" i="9"/>
  <c r="O6" i="9"/>
  <c r="J6" i="9"/>
  <c r="P5" i="9"/>
  <c r="X5" i="9"/>
  <c r="AB5" i="9"/>
  <c r="M5" i="9"/>
  <c r="S6" i="9"/>
  <c r="W6" i="9"/>
  <c r="AA6" i="9"/>
  <c r="L6" i="9"/>
  <c r="E16" i="14" s="1"/>
  <c r="P6" i="9"/>
  <c r="AC6" i="9"/>
  <c r="Q5" i="9"/>
  <c r="U5" i="9"/>
  <c r="Y5" i="9"/>
  <c r="AC5" i="9"/>
  <c r="J5" i="9"/>
  <c r="X6" i="9"/>
  <c r="AB6" i="9"/>
  <c r="M6" i="9"/>
  <c r="F16" i="14" s="1"/>
  <c r="Q6" i="9"/>
  <c r="N5" i="9"/>
  <c r="R5" i="9"/>
  <c r="V5" i="9"/>
  <c r="Z5" i="9"/>
  <c r="K5" i="9"/>
  <c r="U6" i="9"/>
  <c r="Y6" i="9"/>
  <c r="N6" i="9"/>
  <c r="R6" i="9"/>
  <c r="AW27" i="9"/>
  <c r="AV27" i="9"/>
  <c r="W96" i="26"/>
  <c r="AM6" i="19"/>
  <c r="BL45" i="1"/>
  <c r="BL49" i="1"/>
  <c r="BL53" i="1"/>
  <c r="BL57" i="1"/>
  <c r="BL61" i="1"/>
  <c r="BL65" i="1"/>
  <c r="BL69" i="1"/>
  <c r="BL73" i="1"/>
  <c r="BL77" i="1"/>
  <c r="BL81" i="1"/>
  <c r="BL85" i="1"/>
  <c r="BL89" i="1"/>
  <c r="BL93" i="1"/>
  <c r="BL97" i="1"/>
  <c r="BL101" i="1"/>
  <c r="BL105" i="1"/>
  <c r="BL109" i="1"/>
  <c r="BL113" i="1"/>
  <c r="BL117" i="1"/>
  <c r="BL121" i="1"/>
  <c r="BL125" i="1"/>
  <c r="BL129" i="1"/>
  <c r="BL133" i="1"/>
  <c r="BL137" i="1"/>
  <c r="BL141" i="1"/>
  <c r="BL145" i="1"/>
  <c r="BL149" i="1"/>
  <c r="BL153" i="1"/>
  <c r="BL157" i="1"/>
  <c r="BL161" i="1"/>
  <c r="BL165" i="1"/>
  <c r="BL169" i="1"/>
  <c r="BL173" i="1"/>
  <c r="BL177" i="1"/>
  <c r="BL181" i="1"/>
  <c r="BL185" i="1"/>
  <c r="BL189" i="1"/>
  <c r="BL193" i="1"/>
  <c r="BL197" i="1"/>
  <c r="BL201" i="1"/>
  <c r="BL205" i="1"/>
  <c r="BL209" i="1"/>
  <c r="BL213" i="1"/>
  <c r="BL217" i="1"/>
  <c r="BL221" i="1"/>
  <c r="BL225" i="1"/>
  <c r="BL229" i="1"/>
  <c r="BL233" i="1"/>
  <c r="BL237" i="1"/>
  <c r="BL241" i="1"/>
  <c r="BL245" i="1"/>
  <c r="BL249" i="1"/>
  <c r="BL253" i="1"/>
  <c r="BL257" i="1"/>
  <c r="BL261" i="1"/>
  <c r="BL265" i="1"/>
  <c r="BL269" i="1"/>
  <c r="BL273" i="1"/>
  <c r="BL277" i="1"/>
  <c r="BL281" i="1"/>
  <c r="BL285" i="1"/>
  <c r="BL289" i="1"/>
  <c r="BL293" i="1"/>
  <c r="BL297" i="1"/>
  <c r="BL301" i="1"/>
  <c r="BL305" i="1"/>
  <c r="BL309" i="1"/>
  <c r="BL42" i="1"/>
  <c r="BL46" i="1"/>
  <c r="BL50" i="1"/>
  <c r="BL54" i="1"/>
  <c r="BL58" i="1"/>
  <c r="BL62" i="1"/>
  <c r="BL66" i="1"/>
  <c r="BL70" i="1"/>
  <c r="BL74" i="1"/>
  <c r="BL78" i="1"/>
  <c r="BL82" i="1"/>
  <c r="BL86" i="1"/>
  <c r="BL90" i="1"/>
  <c r="BL94" i="1"/>
  <c r="BL98" i="1"/>
  <c r="BL102" i="1"/>
  <c r="BL106" i="1"/>
  <c r="BL110" i="1"/>
  <c r="BL114" i="1"/>
  <c r="BL118" i="1"/>
  <c r="BL122" i="1"/>
  <c r="BL126" i="1"/>
  <c r="BL130" i="1"/>
  <c r="BL134" i="1"/>
  <c r="BL138" i="1"/>
  <c r="BL142" i="1"/>
  <c r="BL146" i="1"/>
  <c r="BL150" i="1"/>
  <c r="BL154" i="1"/>
  <c r="BL158" i="1"/>
  <c r="BL162" i="1"/>
  <c r="BL166" i="1"/>
  <c r="BL170" i="1"/>
  <c r="BL174" i="1"/>
  <c r="BL178" i="1"/>
  <c r="BL182" i="1"/>
  <c r="BL186" i="1"/>
  <c r="BL190" i="1"/>
  <c r="BL194" i="1"/>
  <c r="BL198" i="1"/>
  <c r="BL202" i="1"/>
  <c r="BL206" i="1"/>
  <c r="BL210" i="1"/>
  <c r="BL214" i="1"/>
  <c r="BL218" i="1"/>
  <c r="BL222" i="1"/>
  <c r="BL226" i="1"/>
  <c r="BL230" i="1"/>
  <c r="BL234" i="1"/>
  <c r="BL238" i="1"/>
  <c r="BL242" i="1"/>
  <c r="BL246" i="1"/>
  <c r="BL250" i="1"/>
  <c r="BL254" i="1"/>
  <c r="BL258" i="1"/>
  <c r="BL262" i="1"/>
  <c r="BL266" i="1"/>
  <c r="BL270" i="1"/>
  <c r="BL274" i="1"/>
  <c r="BL278" i="1"/>
  <c r="BL282" i="1"/>
  <c r="BL286" i="1"/>
  <c r="BL290" i="1"/>
  <c r="BL294" i="1"/>
  <c r="BL43" i="1"/>
  <c r="BL47" i="1"/>
  <c r="BL51" i="1"/>
  <c r="BL55" i="1"/>
  <c r="BL59" i="1"/>
  <c r="BL63" i="1"/>
  <c r="BL67" i="1"/>
  <c r="BL71" i="1"/>
  <c r="BL75" i="1"/>
  <c r="BL79" i="1"/>
  <c r="BL83" i="1"/>
  <c r="BL87" i="1"/>
  <c r="BL91" i="1"/>
  <c r="BL95" i="1"/>
  <c r="BL99" i="1"/>
  <c r="BL103" i="1"/>
  <c r="BL107" i="1"/>
  <c r="BL111" i="1"/>
  <c r="BL115" i="1"/>
  <c r="BL119" i="1"/>
  <c r="BL123" i="1"/>
  <c r="BL127" i="1"/>
  <c r="BL131" i="1"/>
  <c r="BL135" i="1"/>
  <c r="BL139" i="1"/>
  <c r="BL143" i="1"/>
  <c r="BL147" i="1"/>
  <c r="BL151" i="1"/>
  <c r="BL155" i="1"/>
  <c r="BL159" i="1"/>
  <c r="BL163" i="1"/>
  <c r="BL167" i="1"/>
  <c r="BL171" i="1"/>
  <c r="BL175" i="1"/>
  <c r="BL179" i="1"/>
  <c r="BL183" i="1"/>
  <c r="BL187" i="1"/>
  <c r="BL191" i="1"/>
  <c r="BL195" i="1"/>
  <c r="BL199" i="1"/>
  <c r="BL203" i="1"/>
  <c r="BL207" i="1"/>
  <c r="BL211" i="1"/>
  <c r="BL215" i="1"/>
  <c r="BL219" i="1"/>
  <c r="BL223" i="1"/>
  <c r="BL227" i="1"/>
  <c r="BL231" i="1"/>
  <c r="BL235" i="1"/>
  <c r="BL239" i="1"/>
  <c r="BL243" i="1"/>
  <c r="BL247" i="1"/>
  <c r="BL251" i="1"/>
  <c r="BL255" i="1"/>
  <c r="BL259" i="1"/>
  <c r="BL263" i="1"/>
  <c r="BL267" i="1"/>
  <c r="BL271" i="1"/>
  <c r="BL275" i="1"/>
  <c r="BL279" i="1"/>
  <c r="BL283" i="1"/>
  <c r="BL287" i="1"/>
  <c r="BL291" i="1"/>
  <c r="BL295" i="1"/>
  <c r="BL299" i="1"/>
  <c r="BL303" i="1"/>
  <c r="BL307" i="1"/>
  <c r="BL44" i="1"/>
  <c r="BL60" i="1"/>
  <c r="BL76" i="1"/>
  <c r="BL92" i="1"/>
  <c r="BL108" i="1"/>
  <c r="BL124" i="1"/>
  <c r="BL140" i="1"/>
  <c r="BL156" i="1"/>
  <c r="BL172" i="1"/>
  <c r="BL188" i="1"/>
  <c r="BL204" i="1"/>
  <c r="BL220" i="1"/>
  <c r="BL236" i="1"/>
  <c r="BL252" i="1"/>
  <c r="BL268" i="1"/>
  <c r="BL284" i="1"/>
  <c r="BL298" i="1"/>
  <c r="BL306" i="1"/>
  <c r="BL312" i="1"/>
  <c r="BL316" i="1"/>
  <c r="BL320" i="1"/>
  <c r="BL324" i="1"/>
  <c r="BL328" i="1"/>
  <c r="BL332" i="1"/>
  <c r="BL336" i="1"/>
  <c r="BL340" i="1"/>
  <c r="BL344" i="1"/>
  <c r="BL104" i="1"/>
  <c r="BL200" i="1"/>
  <c r="BL232" i="1"/>
  <c r="BL264" i="1"/>
  <c r="BL296" i="1"/>
  <c r="BL315" i="1"/>
  <c r="BL323" i="1"/>
  <c r="BL335" i="1"/>
  <c r="BL343" i="1"/>
  <c r="BL48" i="1"/>
  <c r="BL64" i="1"/>
  <c r="BL80" i="1"/>
  <c r="BL96" i="1"/>
  <c r="BL112" i="1"/>
  <c r="BL128" i="1"/>
  <c r="BL144" i="1"/>
  <c r="BL160" i="1"/>
  <c r="BL176" i="1"/>
  <c r="BL192" i="1"/>
  <c r="BL208" i="1"/>
  <c r="BL224" i="1"/>
  <c r="BL240" i="1"/>
  <c r="BL256" i="1"/>
  <c r="BL272" i="1"/>
  <c r="BL288" i="1"/>
  <c r="BL300" i="1"/>
  <c r="BL308" i="1"/>
  <c r="BL313" i="1"/>
  <c r="BL317" i="1"/>
  <c r="BL321" i="1"/>
  <c r="BL325" i="1"/>
  <c r="BL329" i="1"/>
  <c r="BL333" i="1"/>
  <c r="BL337" i="1"/>
  <c r="BL341" i="1"/>
  <c r="BL168" i="1"/>
  <c r="BL311" i="1"/>
  <c r="BL331" i="1"/>
  <c r="BL52" i="1"/>
  <c r="BL68" i="1"/>
  <c r="BL84" i="1"/>
  <c r="BL100" i="1"/>
  <c r="BL116" i="1"/>
  <c r="BL132" i="1"/>
  <c r="BL148" i="1"/>
  <c r="BL164" i="1"/>
  <c r="BL180" i="1"/>
  <c r="BL196" i="1"/>
  <c r="BL212" i="1"/>
  <c r="BL228" i="1"/>
  <c r="BL244" i="1"/>
  <c r="BL260" i="1"/>
  <c r="BL276" i="1"/>
  <c r="BL292" i="1"/>
  <c r="BL302" i="1"/>
  <c r="BL310" i="1"/>
  <c r="BL314" i="1"/>
  <c r="BL318" i="1"/>
  <c r="BL322" i="1"/>
  <c r="BL326" i="1"/>
  <c r="BL330" i="1"/>
  <c r="BL334" i="1"/>
  <c r="BL338" i="1"/>
  <c r="BL342" i="1"/>
  <c r="BL56" i="1"/>
  <c r="BL72" i="1"/>
  <c r="BL88" i="1"/>
  <c r="BL120" i="1"/>
  <c r="BL136" i="1"/>
  <c r="BL152" i="1"/>
  <c r="BL184" i="1"/>
  <c r="BL216" i="1"/>
  <c r="BL248" i="1"/>
  <c r="BL280" i="1"/>
  <c r="BL304" i="1"/>
  <c r="BL319" i="1"/>
  <c r="BL327" i="1"/>
  <c r="BL339" i="1"/>
  <c r="BL41" i="1"/>
  <c r="BL11" i="1"/>
  <c r="BL21" i="1"/>
  <c r="BL29" i="1"/>
  <c r="BL40" i="1"/>
  <c r="BL14" i="1"/>
  <c r="BL13" i="1"/>
  <c r="BL24" i="1"/>
  <c r="BL32" i="1"/>
  <c r="BL34" i="1"/>
  <c r="BL39" i="1"/>
  <c r="BL9" i="1"/>
  <c r="BL16" i="1"/>
  <c r="BL23" i="1"/>
  <c r="BL31" i="1"/>
  <c r="BL15" i="1"/>
  <c r="BL22" i="1"/>
  <c r="BL30" i="1"/>
  <c r="BL7" i="1"/>
  <c r="BL18" i="1"/>
  <c r="BL25" i="1"/>
  <c r="BL36" i="1"/>
  <c r="BL10" i="1"/>
  <c r="BL17" i="1"/>
  <c r="BL28" i="1"/>
  <c r="BL33" i="1"/>
  <c r="BL35" i="1"/>
  <c r="BL12" i="1"/>
  <c r="BL20" i="1"/>
  <c r="BL27" i="1"/>
  <c r="BL38" i="1"/>
  <c r="BL8" i="1"/>
  <c r="BL19" i="1"/>
  <c r="BL26" i="1"/>
  <c r="BL37" i="1"/>
  <c r="BN2" i="26"/>
  <c r="W64" i="26"/>
  <c r="W128" i="26"/>
  <c r="AP6" i="26"/>
  <c r="Z10" i="26" s="1"/>
  <c r="BA6" i="19"/>
  <c r="AA20" i="19" s="1"/>
  <c r="AR6" i="19"/>
  <c r="AA11" i="19" s="1"/>
  <c r="BF6" i="19"/>
  <c r="AA25" i="19" s="1"/>
  <c r="AQ6" i="19"/>
  <c r="BE6" i="19"/>
  <c r="AA24" i="19" s="1"/>
  <c r="AN6" i="19"/>
  <c r="AA7" i="19" s="1"/>
  <c r="AW6" i="26"/>
  <c r="Z17" i="26" s="1"/>
  <c r="AX6" i="26"/>
  <c r="Z18" i="26" s="1"/>
  <c r="BD6" i="26"/>
  <c r="Z24" i="26" s="1"/>
  <c r="BC6" i="26"/>
  <c r="Z23" i="26" s="1"/>
  <c r="AR6" i="26"/>
  <c r="Z12" i="26" s="1"/>
  <c r="AW6" i="19"/>
  <c r="AA16" i="19" s="1"/>
  <c r="AP6" i="19"/>
  <c r="AA9" i="19" s="1"/>
  <c r="BD6" i="19"/>
  <c r="AA23" i="19" s="1"/>
  <c r="AO6" i="19"/>
  <c r="AA8" i="19" s="1"/>
  <c r="AU6" i="19"/>
  <c r="AA14" i="19" s="1"/>
  <c r="AV6" i="26"/>
  <c r="Z16" i="26" s="1"/>
  <c r="AL6" i="26"/>
  <c r="Z6" i="26" s="1"/>
  <c r="AM6" i="26"/>
  <c r="Z7" i="26" s="1"/>
  <c r="AT6" i="26"/>
  <c r="Z14" i="26" s="1"/>
  <c r="BB6" i="26"/>
  <c r="Z22" i="26" s="1"/>
  <c r="AS6" i="19"/>
  <c r="AA12" i="19" s="1"/>
  <c r="AY6" i="19"/>
  <c r="AA18" i="19" s="1"/>
  <c r="AT6" i="19"/>
  <c r="AA13" i="19" s="1"/>
  <c r="AX6" i="19"/>
  <c r="AA17" i="19" s="1"/>
  <c r="AU6" i="26"/>
  <c r="Z15" i="26" s="1"/>
  <c r="AQ6" i="26"/>
  <c r="Z11" i="26" s="1"/>
  <c r="AZ6" i="26"/>
  <c r="Z20" i="26" s="1"/>
  <c r="AS6" i="26"/>
  <c r="Z13" i="26" s="1"/>
  <c r="AY6" i="26"/>
  <c r="Z19" i="26" s="1"/>
  <c r="BC6" i="19"/>
  <c r="AA22" i="19" s="1"/>
  <c r="AV6" i="19"/>
  <c r="AA15" i="19" s="1"/>
  <c r="BB6" i="19"/>
  <c r="AA21" i="19" s="1"/>
  <c r="AZ6" i="19"/>
  <c r="AA19" i="19" s="1"/>
  <c r="BE6" i="26"/>
  <c r="Z25" i="26" s="1"/>
  <c r="AO6" i="26"/>
  <c r="Z9" i="26" s="1"/>
  <c r="AN6" i="26"/>
  <c r="Z8" i="26" s="1"/>
  <c r="BA6" i="26"/>
  <c r="Z21" i="26" s="1"/>
  <c r="W60" i="26"/>
  <c r="W124" i="26"/>
  <c r="W76" i="26"/>
  <c r="W112" i="26"/>
  <c r="W44" i="26"/>
  <c r="W104" i="26"/>
  <c r="W130" i="26"/>
  <c r="W23" i="26"/>
  <c r="W27" i="26"/>
  <c r="W35" i="26"/>
  <c r="W48" i="26"/>
  <c r="W80" i="26"/>
  <c r="W24" i="26"/>
  <c r="W26" i="26"/>
  <c r="W34" i="26"/>
  <c r="W38" i="26"/>
  <c r="W100" i="26"/>
  <c r="W6" i="26"/>
  <c r="W116" i="26"/>
  <c r="W21" i="26"/>
  <c r="W52" i="26"/>
  <c r="W92" i="26"/>
  <c r="W68" i="26"/>
  <c r="W136" i="26"/>
  <c r="W11" i="26"/>
  <c r="W14" i="26"/>
  <c r="W22" i="26"/>
  <c r="W108" i="26"/>
  <c r="W126" i="26"/>
  <c r="W18" i="26"/>
  <c r="K19" i="11"/>
  <c r="W94" i="26"/>
  <c r="W39" i="26"/>
  <c r="W131" i="26"/>
  <c r="W72" i="26"/>
  <c r="W84" i="26"/>
  <c r="W132" i="26"/>
  <c r="W138" i="26"/>
  <c r="W37" i="26"/>
  <c r="W13" i="26"/>
  <c r="W142" i="26"/>
  <c r="W140" i="26"/>
  <c r="W46" i="26"/>
  <c r="W53" i="26"/>
  <c r="W62" i="26"/>
  <c r="W78" i="26"/>
  <c r="W85" i="26"/>
  <c r="W117" i="26"/>
  <c r="W56" i="26"/>
  <c r="W88" i="26"/>
  <c r="W120" i="26"/>
  <c r="W134" i="26"/>
  <c r="L21" i="2"/>
  <c r="BW8" i="1" s="1"/>
  <c r="BT7" i="19"/>
  <c r="W16" i="26"/>
  <c r="W28" i="26"/>
  <c r="K7" i="36" a="1"/>
  <c r="EB25" i="36" s="1"/>
  <c r="W15" i="26"/>
  <c r="W10" i="26"/>
  <c r="W17" i="26"/>
  <c r="W19" i="26"/>
  <c r="W30" i="26"/>
  <c r="W25" i="26"/>
  <c r="W29" i="26"/>
  <c r="W33" i="26"/>
  <c r="W12" i="26"/>
  <c r="W20" i="26"/>
  <c r="W31" i="26"/>
  <c r="W7" i="26"/>
  <c r="W32" i="26"/>
  <c r="W36" i="26"/>
  <c r="W115" i="26"/>
  <c r="N12" i="14"/>
  <c r="O9" i="12"/>
  <c r="BL450" i="1"/>
  <c r="BL446" i="1"/>
  <c r="BL442" i="1"/>
  <c r="BL438" i="1"/>
  <c r="BL434" i="1"/>
  <c r="BL430" i="1"/>
  <c r="BL426" i="1"/>
  <c r="BL422" i="1"/>
  <c r="BL418" i="1"/>
  <c r="BL414" i="1"/>
  <c r="BL410" i="1"/>
  <c r="BL406" i="1"/>
  <c r="BL402" i="1"/>
  <c r="BL398" i="1"/>
  <c r="BL394" i="1"/>
  <c r="BL390" i="1"/>
  <c r="BL386" i="1"/>
  <c r="BL382" i="1"/>
  <c r="BL378" i="1"/>
  <c r="BL374" i="1"/>
  <c r="BL370" i="1"/>
  <c r="BL366" i="1"/>
  <c r="BL362" i="1"/>
  <c r="BL358" i="1"/>
  <c r="BL354" i="1"/>
  <c r="BL350" i="1"/>
  <c r="BL346" i="1"/>
  <c r="BL449" i="1"/>
  <c r="BL445" i="1"/>
  <c r="BL441" i="1"/>
  <c r="BL437" i="1"/>
  <c r="BL433" i="1"/>
  <c r="BL429" i="1"/>
  <c r="BL425" i="1"/>
  <c r="BL421" i="1"/>
  <c r="BL417" i="1"/>
  <c r="BL413" i="1"/>
  <c r="BL409" i="1"/>
  <c r="BL405" i="1"/>
  <c r="BL401" i="1"/>
  <c r="BL397" i="1"/>
  <c r="BL393" i="1"/>
  <c r="BL389" i="1"/>
  <c r="BL385" i="1"/>
  <c r="BL381" i="1"/>
  <c r="BL377" i="1"/>
  <c r="BL373" i="1"/>
  <c r="BL369" i="1"/>
  <c r="BL365" i="1"/>
  <c r="BL361" i="1"/>
  <c r="BL357" i="1"/>
  <c r="BL353" i="1"/>
  <c r="BL349" i="1"/>
  <c r="BL345" i="1"/>
  <c r="BL448" i="1"/>
  <c r="BL444" i="1"/>
  <c r="BL440" i="1"/>
  <c r="BL436" i="1"/>
  <c r="BL432" i="1"/>
  <c r="BL428" i="1"/>
  <c r="BL424" i="1"/>
  <c r="BL420" i="1"/>
  <c r="BL416" i="1"/>
  <c r="BL412" i="1"/>
  <c r="BL408" i="1"/>
  <c r="BL404" i="1"/>
  <c r="BL400" i="1"/>
  <c r="BL396" i="1"/>
  <c r="BL392" i="1"/>
  <c r="BL388" i="1"/>
  <c r="BL384" i="1"/>
  <c r="BL380" i="1"/>
  <c r="BL376" i="1"/>
  <c r="BL372" i="1"/>
  <c r="BL368" i="1"/>
  <c r="BL364" i="1"/>
  <c r="BL360" i="1"/>
  <c r="BL356" i="1"/>
  <c r="BL352" i="1"/>
  <c r="BL348" i="1"/>
  <c r="BL447" i="1"/>
  <c r="BL443" i="1"/>
  <c r="BL439" i="1"/>
  <c r="BL435" i="1"/>
  <c r="BL431" i="1"/>
  <c r="BL427" i="1"/>
  <c r="BL423" i="1"/>
  <c r="BL419" i="1"/>
  <c r="BL415" i="1"/>
  <c r="BL411" i="1"/>
  <c r="BL407" i="1"/>
  <c r="BL403" i="1"/>
  <c r="BL399" i="1"/>
  <c r="BL395" i="1"/>
  <c r="BL391" i="1"/>
  <c r="BL387" i="1"/>
  <c r="BL383" i="1"/>
  <c r="BL379" i="1"/>
  <c r="BL375" i="1"/>
  <c r="BL371" i="1"/>
  <c r="BL367" i="1"/>
  <c r="BL363" i="1"/>
  <c r="BL359" i="1"/>
  <c r="BL355" i="1"/>
  <c r="BL351" i="1"/>
  <c r="BL347" i="1"/>
  <c r="E41" i="22"/>
  <c r="E133" i="22"/>
  <c r="E153" i="22"/>
  <c r="E167" i="22"/>
  <c r="E9" i="22"/>
  <c r="E45" i="22"/>
  <c r="E61" i="22"/>
  <c r="E77" i="22"/>
  <c r="E93" i="22"/>
  <c r="E109" i="22"/>
  <c r="E125" i="22"/>
  <c r="E147" i="22"/>
  <c r="E10" i="22"/>
  <c r="E46" i="22"/>
  <c r="E54" i="22"/>
  <c r="E62" i="22"/>
  <c r="E70" i="22"/>
  <c r="E78" i="22"/>
  <c r="E86" i="22"/>
  <c r="E94" i="22"/>
  <c r="E102" i="22"/>
  <c r="E110" i="22"/>
  <c r="E118" i="22"/>
  <c r="E126" i="22"/>
  <c r="E161" i="22"/>
  <c r="E56" i="22"/>
  <c r="E72" i="22"/>
  <c r="E88" i="22"/>
  <c r="E104" i="22"/>
  <c r="E120" i="22"/>
  <c r="E132" i="22"/>
  <c r="E148" i="22"/>
  <c r="E164" i="22"/>
  <c r="E168" i="22"/>
  <c r="E172" i="22"/>
  <c r="E138" i="22"/>
  <c r="E146" i="22"/>
  <c r="E162" i="22"/>
  <c r="E166" i="22"/>
  <c r="E169" i="22"/>
  <c r="E11" i="22"/>
  <c r="E12" i="22"/>
  <c r="E14" i="22"/>
  <c r="E16" i="22"/>
  <c r="E18" i="22"/>
  <c r="E20" i="22"/>
  <c r="E22" i="22"/>
  <c r="E24" i="22"/>
  <c r="E26" i="22"/>
  <c r="E28" i="22"/>
  <c r="E30" i="22"/>
  <c r="E32" i="22"/>
  <c r="E34" i="22"/>
  <c r="E36" i="22"/>
  <c r="E139" i="22"/>
  <c r="E149" i="22"/>
  <c r="E143" i="22"/>
  <c r="E159" i="22"/>
  <c r="E49" i="22"/>
  <c r="E65" i="22"/>
  <c r="E81" i="22"/>
  <c r="E97" i="22"/>
  <c r="E113" i="22"/>
  <c r="E129" i="22"/>
  <c r="E47" i="22"/>
  <c r="E55" i="22"/>
  <c r="E63" i="22"/>
  <c r="E71" i="22"/>
  <c r="E79" i="22"/>
  <c r="E87" i="22"/>
  <c r="E95" i="22"/>
  <c r="E103" i="22"/>
  <c r="E111" i="22"/>
  <c r="E119" i="22"/>
  <c r="E127" i="22"/>
  <c r="E135" i="22"/>
  <c r="E44" i="22"/>
  <c r="E60" i="22"/>
  <c r="E76" i="22"/>
  <c r="E92" i="22"/>
  <c r="E108" i="22"/>
  <c r="E124" i="22"/>
  <c r="E144" i="22"/>
  <c r="E160" i="22"/>
  <c r="E134" i="22"/>
  <c r="E150" i="22"/>
  <c r="E170" i="22"/>
  <c r="E155" i="22"/>
  <c r="E137" i="22"/>
  <c r="E39" i="22"/>
  <c r="E53" i="22"/>
  <c r="E69" i="22"/>
  <c r="E85" i="22"/>
  <c r="E101" i="22"/>
  <c r="E117" i="22"/>
  <c r="E157" i="22"/>
  <c r="E38" i="22"/>
  <c r="E42" i="22"/>
  <c r="E50" i="22"/>
  <c r="E58" i="22"/>
  <c r="E66" i="22"/>
  <c r="E74" i="22"/>
  <c r="E82" i="22"/>
  <c r="E90" i="22"/>
  <c r="E98" i="22"/>
  <c r="E106" i="22"/>
  <c r="E114" i="22"/>
  <c r="E122" i="22"/>
  <c r="E130" i="22"/>
  <c r="E145" i="22"/>
  <c r="E48" i="22"/>
  <c r="E64" i="22"/>
  <c r="E80" i="22"/>
  <c r="E96" i="22"/>
  <c r="E112" i="22"/>
  <c r="E128" i="22"/>
  <c r="E140" i="22"/>
  <c r="E156" i="22"/>
  <c r="E154" i="22"/>
  <c r="E13" i="22"/>
  <c r="E15" i="22"/>
  <c r="E17" i="22"/>
  <c r="E19" i="22"/>
  <c r="E21" i="22"/>
  <c r="E23" i="22"/>
  <c r="E25" i="22"/>
  <c r="E27" i="22"/>
  <c r="E29" i="22"/>
  <c r="E31" i="22"/>
  <c r="E33" i="22"/>
  <c r="E35" i="22"/>
  <c r="E37" i="22"/>
  <c r="E171" i="22"/>
  <c r="E40" i="22"/>
  <c r="E57" i="22"/>
  <c r="E73" i="22"/>
  <c r="E89" i="22"/>
  <c r="E105" i="22"/>
  <c r="E121" i="22"/>
  <c r="E131" i="22"/>
  <c r="E141" i="22"/>
  <c r="E163" i="22"/>
  <c r="E43" i="22"/>
  <c r="E51" i="22"/>
  <c r="E59" i="22"/>
  <c r="E67" i="22"/>
  <c r="E75" i="22"/>
  <c r="E83" i="22"/>
  <c r="E91" i="22"/>
  <c r="E99" i="22"/>
  <c r="E107" i="22"/>
  <c r="E115" i="22"/>
  <c r="E123" i="22"/>
  <c r="E151" i="22"/>
  <c r="E52" i="22"/>
  <c r="E68" i="22"/>
  <c r="E84" i="22"/>
  <c r="E100" i="22"/>
  <c r="E116" i="22"/>
  <c r="E136" i="22"/>
  <c r="E152" i="22"/>
  <c r="E142" i="22"/>
  <c r="E158" i="22"/>
  <c r="E165" i="22"/>
  <c r="W41" i="26"/>
  <c r="W82" i="26"/>
  <c r="W105" i="26"/>
  <c r="W87" i="26"/>
  <c r="W61" i="26"/>
  <c r="W102" i="26"/>
  <c r="W125" i="26"/>
  <c r="W139" i="26"/>
  <c r="W143" i="26"/>
  <c r="W91" i="26"/>
  <c r="K18" i="11"/>
  <c r="K16" i="11"/>
  <c r="AS14" i="11"/>
  <c r="K14" i="11"/>
  <c r="I9" i="11"/>
  <c r="K17" i="11"/>
  <c r="K15" i="11"/>
  <c r="BR7" i="19"/>
  <c r="BM7" i="19"/>
  <c r="CD7" i="19"/>
  <c r="BQ7" i="19"/>
  <c r="AA10" i="19"/>
  <c r="BO7" i="19"/>
  <c r="CE7" i="19"/>
  <c r="BX7" i="19"/>
  <c r="W79" i="26"/>
  <c r="W99" i="26"/>
  <c r="W66" i="26"/>
  <c r="W89" i="26"/>
  <c r="W71" i="26"/>
  <c r="W45" i="26"/>
  <c r="W86" i="26"/>
  <c r="W109" i="26"/>
  <c r="W8" i="26"/>
  <c r="W75" i="26"/>
  <c r="W137" i="26"/>
  <c r="BZ7" i="19"/>
  <c r="BU7" i="19"/>
  <c r="BY7" i="19"/>
  <c r="BS7" i="19"/>
  <c r="CB7" i="19"/>
  <c r="W49" i="26"/>
  <c r="W65" i="26"/>
  <c r="W81" i="26"/>
  <c r="W97" i="26"/>
  <c r="W113" i="26"/>
  <c r="W40" i="26"/>
  <c r="W47" i="26"/>
  <c r="W63" i="26"/>
  <c r="W127" i="26"/>
  <c r="W69" i="26"/>
  <c r="W101" i="26"/>
  <c r="W129" i="26"/>
  <c r="W83" i="26"/>
  <c r="W50" i="26"/>
  <c r="W73" i="26"/>
  <c r="W114" i="26"/>
  <c r="W55" i="26"/>
  <c r="W119" i="26"/>
  <c r="W70" i="26"/>
  <c r="W93" i="26"/>
  <c r="W43" i="26"/>
  <c r="W59" i="26"/>
  <c r="W123" i="26"/>
  <c r="W135" i="26"/>
  <c r="BZ8" i="1"/>
  <c r="CC7" i="19"/>
  <c r="BN7" i="19"/>
  <c r="BW7" i="19"/>
  <c r="BP7" i="19"/>
  <c r="CF7" i="19"/>
  <c r="W111" i="26"/>
  <c r="W110" i="26"/>
  <c r="W51" i="26"/>
  <c r="W67" i="26"/>
  <c r="W57" i="26"/>
  <c r="W98" i="26"/>
  <c r="W121" i="26"/>
  <c r="W9" i="26"/>
  <c r="W103" i="26"/>
  <c r="W54" i="26"/>
  <c r="W77" i="26"/>
  <c r="W118" i="26"/>
  <c r="W107" i="26"/>
  <c r="W141" i="26"/>
  <c r="CB8" i="1"/>
  <c r="BV7" i="19"/>
  <c r="AA6" i="19"/>
  <c r="CA7" i="19"/>
  <c r="W42" i="26"/>
  <c r="W58" i="26"/>
  <c r="W74" i="26"/>
  <c r="W90" i="26"/>
  <c r="W106" i="26"/>
  <c r="W122" i="26"/>
  <c r="W133" i="26"/>
  <c r="E8" i="22"/>
  <c r="W95" i="26"/>
  <c r="I26" i="3" l="1"/>
  <c r="F26" i="3"/>
  <c r="E26" i="3"/>
  <c r="AQ26" i="3"/>
  <c r="H26" i="3"/>
  <c r="G26" i="3"/>
  <c r="AE458" i="21"/>
  <c r="BR20" i="1"/>
  <c r="E459" i="1"/>
  <c r="N9" i="3"/>
  <c r="F25" i="3"/>
  <c r="G25" i="3"/>
  <c r="N7" i="3"/>
  <c r="N8" i="3"/>
  <c r="I25" i="3"/>
  <c r="H25" i="3"/>
  <c r="N11" i="3"/>
  <c r="E25" i="3"/>
  <c r="N13" i="3"/>
  <c r="AQ25" i="3"/>
  <c r="N12" i="3"/>
  <c r="N10" i="3"/>
  <c r="AX27" i="9"/>
  <c r="AY27" i="9" s="1"/>
  <c r="K16" i="14"/>
  <c r="X7" i="9"/>
  <c r="Q16" i="14"/>
  <c r="I16" i="14"/>
  <c r="L16" i="14"/>
  <c r="D16" i="14"/>
  <c r="G16" i="14"/>
  <c r="J16" i="14"/>
  <c r="S16" i="14"/>
  <c r="Z7" i="9"/>
  <c r="Y7" i="9"/>
  <c r="R16" i="14"/>
  <c r="AA7" i="9"/>
  <c r="T16" i="14"/>
  <c r="C16" i="14"/>
  <c r="O16" i="14"/>
  <c r="N16" i="14"/>
  <c r="AB7" i="9"/>
  <c r="U16" i="14"/>
  <c r="AC7" i="9"/>
  <c r="V16" i="14"/>
  <c r="W7" i="9"/>
  <c r="P16" i="14"/>
  <c r="H16" i="14"/>
  <c r="BR14" i="26"/>
  <c r="H31" i="39" s="1"/>
  <c r="BR21" i="26"/>
  <c r="E19" i="44" s="1"/>
  <c r="BR15" i="26"/>
  <c r="H32" i="39" s="1"/>
  <c r="BR17" i="26"/>
  <c r="H34" i="39" s="1"/>
  <c r="BR8" i="26"/>
  <c r="H25" i="39" s="1"/>
  <c r="BR13" i="26"/>
  <c r="E11" i="44" s="1"/>
  <c r="BR9" i="26"/>
  <c r="H26" i="39" s="1"/>
  <c r="BR20" i="26"/>
  <c r="BR24" i="26"/>
  <c r="E22" i="44" s="1"/>
  <c r="BR18" i="26"/>
  <c r="H35" i="39" s="1"/>
  <c r="BR11" i="26"/>
  <c r="H28" i="39" s="1"/>
  <c r="AA240" i="2"/>
  <c r="AB240" i="2"/>
  <c r="Z240" i="2"/>
  <c r="AA361" i="2"/>
  <c r="AB361" i="2"/>
  <c r="Z361" i="2"/>
  <c r="AA297" i="2"/>
  <c r="AB297" i="2"/>
  <c r="Z297" i="2"/>
  <c r="AA233" i="2"/>
  <c r="Z233" i="2"/>
  <c r="AB233" i="2"/>
  <c r="AA303" i="2"/>
  <c r="AB303" i="2"/>
  <c r="Z303" i="2"/>
  <c r="AA404" i="2"/>
  <c r="AB404" i="2"/>
  <c r="Z404" i="2"/>
  <c r="AA380" i="2"/>
  <c r="AB380" i="2"/>
  <c r="Z380" i="2"/>
  <c r="B7" i="42"/>
  <c r="AB10" i="2"/>
  <c r="Z10" i="2"/>
  <c r="C7" i="42" s="1"/>
  <c r="AA223" i="2"/>
  <c r="AB223" i="2"/>
  <c r="Z223" i="2"/>
  <c r="AA204" i="2"/>
  <c r="AB204" i="2"/>
  <c r="Z204" i="2"/>
  <c r="AA352" i="2"/>
  <c r="AB352" i="2"/>
  <c r="Z352" i="2"/>
  <c r="AA304" i="2"/>
  <c r="AB304" i="2"/>
  <c r="Z304" i="2"/>
  <c r="AA256" i="2"/>
  <c r="AB256" i="2"/>
  <c r="Z256" i="2"/>
  <c r="AA224" i="2"/>
  <c r="AB224" i="2"/>
  <c r="Z224" i="2"/>
  <c r="AA345" i="2"/>
  <c r="AB345" i="2"/>
  <c r="Z345" i="2"/>
  <c r="AA281" i="2"/>
  <c r="AB281" i="2"/>
  <c r="Z281" i="2"/>
  <c r="AA217" i="2"/>
  <c r="AB217" i="2"/>
  <c r="Z217" i="2"/>
  <c r="AA408" i="2"/>
  <c r="AB408" i="2"/>
  <c r="Z408" i="2"/>
  <c r="AA392" i="2"/>
  <c r="AB392" i="2"/>
  <c r="Z392" i="2"/>
  <c r="AA384" i="2"/>
  <c r="AB384" i="2"/>
  <c r="Z384" i="2"/>
  <c r="AA372" i="2"/>
  <c r="AB372" i="2"/>
  <c r="Z372" i="2"/>
  <c r="AA358" i="2"/>
  <c r="AB358" i="2"/>
  <c r="Z358" i="2"/>
  <c r="AA326" i="2"/>
  <c r="AB326" i="2"/>
  <c r="Z326" i="2"/>
  <c r="AA294" i="2"/>
  <c r="AB294" i="2"/>
  <c r="Z294" i="2"/>
  <c r="AA262" i="2"/>
  <c r="AB262" i="2"/>
  <c r="Z262" i="2"/>
  <c r="AA230" i="2"/>
  <c r="AB230" i="2"/>
  <c r="Z230" i="2"/>
  <c r="AB42" i="2"/>
  <c r="Z42" i="2"/>
  <c r="C39" i="42" s="1"/>
  <c r="AB26" i="2"/>
  <c r="Z26" i="2"/>
  <c r="C23" i="42" s="1"/>
  <c r="AA199" i="2"/>
  <c r="AB199" i="2"/>
  <c r="Z199" i="2"/>
  <c r="AA191" i="2"/>
  <c r="AB191" i="2"/>
  <c r="Z191" i="2"/>
  <c r="AA183" i="2"/>
  <c r="AB183" i="2"/>
  <c r="Z183" i="2"/>
  <c r="AA175" i="2"/>
  <c r="AB175" i="2"/>
  <c r="Z175" i="2"/>
  <c r="AA167" i="2"/>
  <c r="AB167" i="2"/>
  <c r="Z167" i="2"/>
  <c r="AA159" i="2"/>
  <c r="AB159" i="2"/>
  <c r="Z159" i="2"/>
  <c r="AA151" i="2"/>
  <c r="AB151" i="2"/>
  <c r="Z151" i="2"/>
  <c r="AA143" i="2"/>
  <c r="J137" i="13" s="1"/>
  <c r="AB143" i="2"/>
  <c r="Z143" i="2"/>
  <c r="I137" i="13" s="1"/>
  <c r="AA135" i="2"/>
  <c r="J129" i="13" s="1"/>
  <c r="AB135" i="2"/>
  <c r="Z135" i="2"/>
  <c r="I129" i="13" s="1"/>
  <c r="AA127" i="2"/>
  <c r="J121" i="13" s="1"/>
  <c r="AB127" i="2"/>
  <c r="Z127" i="2"/>
  <c r="I121" i="13" s="1"/>
  <c r="AA119" i="2"/>
  <c r="AB119" i="2"/>
  <c r="Z119" i="2"/>
  <c r="I113" i="13" s="1"/>
  <c r="AA111" i="2"/>
  <c r="AB111" i="2"/>
  <c r="Z111" i="2"/>
  <c r="I105" i="13" s="1"/>
  <c r="AB103" i="2"/>
  <c r="Z103" i="2"/>
  <c r="C100" i="42" s="1"/>
  <c r="AB95" i="2"/>
  <c r="Z95" i="2"/>
  <c r="C92" i="42" s="1"/>
  <c r="AB87" i="2"/>
  <c r="Z87" i="2"/>
  <c r="C84" i="42" s="1"/>
  <c r="AB79" i="2"/>
  <c r="Z79" i="2"/>
  <c r="C76" i="42" s="1"/>
  <c r="AB71" i="2"/>
  <c r="Z71" i="2"/>
  <c r="C68" i="42" s="1"/>
  <c r="AB63" i="2"/>
  <c r="Z63" i="2"/>
  <c r="C60" i="42" s="1"/>
  <c r="AB37" i="2"/>
  <c r="Z37" i="2"/>
  <c r="C34" i="42" s="1"/>
  <c r="AB21" i="2"/>
  <c r="Z21" i="2"/>
  <c r="C18" i="42" s="1"/>
  <c r="AA251" i="2"/>
  <c r="AB251" i="2"/>
  <c r="Z251" i="2"/>
  <c r="AA235" i="2"/>
  <c r="AB235" i="2"/>
  <c r="Z235" i="2"/>
  <c r="AA219" i="2"/>
  <c r="AB219" i="2"/>
  <c r="Z219" i="2"/>
  <c r="AA210" i="2"/>
  <c r="AB210" i="2"/>
  <c r="Z210" i="2"/>
  <c r="AA359" i="2"/>
  <c r="AB359" i="2"/>
  <c r="Z359" i="2"/>
  <c r="AA364" i="2"/>
  <c r="AB364" i="2"/>
  <c r="Z364" i="2"/>
  <c r="AA348" i="2"/>
  <c r="AB348" i="2"/>
  <c r="Z348" i="2"/>
  <c r="AA332" i="2"/>
  <c r="AB332" i="2"/>
  <c r="Z332" i="2"/>
  <c r="AA316" i="2"/>
  <c r="AB316" i="2"/>
  <c r="Z316" i="2"/>
  <c r="AA300" i="2"/>
  <c r="AB300" i="2"/>
  <c r="Z300" i="2"/>
  <c r="AA284" i="2"/>
  <c r="AB284" i="2"/>
  <c r="Z284" i="2"/>
  <c r="AA268" i="2"/>
  <c r="AB268" i="2"/>
  <c r="Z268" i="2"/>
  <c r="AA252" i="2"/>
  <c r="AB252" i="2"/>
  <c r="Z252" i="2"/>
  <c r="AA236" i="2"/>
  <c r="AB236" i="2"/>
  <c r="Z236" i="2"/>
  <c r="AA220" i="2"/>
  <c r="AB220" i="2"/>
  <c r="Z220" i="2"/>
  <c r="AA347" i="2"/>
  <c r="AB347" i="2"/>
  <c r="Z347" i="2"/>
  <c r="AA279" i="2"/>
  <c r="AB279" i="2"/>
  <c r="Z279" i="2"/>
  <c r="AA357" i="2"/>
  <c r="AB357" i="2"/>
  <c r="Z357" i="2"/>
  <c r="AA341" i="2"/>
  <c r="AB341" i="2"/>
  <c r="Z341" i="2"/>
  <c r="AA325" i="2"/>
  <c r="AB325" i="2"/>
  <c r="Z325" i="2"/>
  <c r="AA309" i="2"/>
  <c r="AB309" i="2"/>
  <c r="Z309" i="2"/>
  <c r="AA293" i="2"/>
  <c r="AB293" i="2"/>
  <c r="Z293" i="2"/>
  <c r="AA277" i="2"/>
  <c r="AB277" i="2"/>
  <c r="Z277" i="2"/>
  <c r="AA261" i="2"/>
  <c r="AB261" i="2"/>
  <c r="Z261" i="2"/>
  <c r="AA245" i="2"/>
  <c r="AB245" i="2"/>
  <c r="Z245" i="2"/>
  <c r="AA229" i="2"/>
  <c r="AB229" i="2"/>
  <c r="Z229" i="2"/>
  <c r="AA215" i="2"/>
  <c r="AB215" i="2"/>
  <c r="Z215" i="2"/>
  <c r="AA207" i="2"/>
  <c r="AB207" i="2"/>
  <c r="Z207" i="2"/>
  <c r="AA319" i="2"/>
  <c r="AB319" i="2"/>
  <c r="Z319" i="2"/>
  <c r="AA299" i="2"/>
  <c r="AB299" i="2"/>
  <c r="Z299" i="2"/>
  <c r="AA271" i="2"/>
  <c r="AB271" i="2"/>
  <c r="Z271" i="2"/>
  <c r="AB12" i="2"/>
  <c r="Z12" i="2"/>
  <c r="C9" i="42" s="1"/>
  <c r="AA407" i="2"/>
  <c r="Z407" i="2"/>
  <c r="AB407" i="2"/>
  <c r="AA403" i="2"/>
  <c r="AB403" i="2"/>
  <c r="Z403" i="2"/>
  <c r="AA399" i="2"/>
  <c r="AB399" i="2"/>
  <c r="Z399" i="2"/>
  <c r="AA395" i="2"/>
  <c r="AB395" i="2"/>
  <c r="Z395" i="2"/>
  <c r="AA391" i="2"/>
  <c r="AB391" i="2"/>
  <c r="Z391" i="2"/>
  <c r="AA387" i="2"/>
  <c r="AB387" i="2"/>
  <c r="Z387" i="2"/>
  <c r="AA383" i="2"/>
  <c r="AB383" i="2"/>
  <c r="Z383" i="2"/>
  <c r="AA379" i="2"/>
  <c r="AB379" i="2"/>
  <c r="Z379" i="2"/>
  <c r="AA375" i="2"/>
  <c r="Z375" i="2"/>
  <c r="AB375" i="2"/>
  <c r="AA371" i="2"/>
  <c r="AB371" i="2"/>
  <c r="Z371" i="2"/>
  <c r="AA367" i="2"/>
  <c r="AB367" i="2"/>
  <c r="Z367" i="2"/>
  <c r="AA354" i="2"/>
  <c r="Z354" i="2"/>
  <c r="AB354" i="2"/>
  <c r="AA338" i="2"/>
  <c r="Z338" i="2"/>
  <c r="AB338" i="2"/>
  <c r="AA322" i="2"/>
  <c r="AB322" i="2"/>
  <c r="Z322" i="2"/>
  <c r="AA306" i="2"/>
  <c r="Z306" i="2"/>
  <c r="AB306" i="2"/>
  <c r="AA290" i="2"/>
  <c r="AB290" i="2"/>
  <c r="Z290" i="2"/>
  <c r="AA274" i="2"/>
  <c r="AB274" i="2"/>
  <c r="Z274" i="2"/>
  <c r="AA258" i="2"/>
  <c r="AB258" i="2"/>
  <c r="Z258" i="2"/>
  <c r="AA242" i="2"/>
  <c r="AB242" i="2"/>
  <c r="Z242" i="2"/>
  <c r="AA226" i="2"/>
  <c r="AB226" i="2"/>
  <c r="Z226" i="2"/>
  <c r="AB53" i="2"/>
  <c r="Z53" i="2"/>
  <c r="C50" i="42" s="1"/>
  <c r="AB40" i="2"/>
  <c r="Z40" i="2"/>
  <c r="C37" i="42" s="1"/>
  <c r="AB32" i="2"/>
  <c r="Z32" i="2"/>
  <c r="C29" i="42" s="1"/>
  <c r="AB24" i="2"/>
  <c r="Z24" i="2"/>
  <c r="C21" i="42" s="1"/>
  <c r="AB16" i="2"/>
  <c r="Z16" i="2"/>
  <c r="C13" i="42" s="1"/>
  <c r="AB51" i="2"/>
  <c r="Z51" i="2"/>
  <c r="C48" i="42" s="1"/>
  <c r="AA202" i="2"/>
  <c r="AB202" i="2"/>
  <c r="Z202" i="2"/>
  <c r="AA198" i="2"/>
  <c r="AB198" i="2"/>
  <c r="Z198" i="2"/>
  <c r="AA194" i="2"/>
  <c r="AB194" i="2"/>
  <c r="Z194" i="2"/>
  <c r="AA190" i="2"/>
  <c r="AB190" i="2"/>
  <c r="Z190" i="2"/>
  <c r="AA186" i="2"/>
  <c r="AB186" i="2"/>
  <c r="Z186" i="2"/>
  <c r="AA182" i="2"/>
  <c r="AB182" i="2"/>
  <c r="Z182" i="2"/>
  <c r="AA178" i="2"/>
  <c r="AB178" i="2"/>
  <c r="Z178" i="2"/>
  <c r="AA174" i="2"/>
  <c r="AB174" i="2"/>
  <c r="Z174" i="2"/>
  <c r="AA170" i="2"/>
  <c r="AB170" i="2"/>
  <c r="Z170" i="2"/>
  <c r="AA166" i="2"/>
  <c r="AB166" i="2"/>
  <c r="Z166" i="2"/>
  <c r="AA162" i="2"/>
  <c r="AB162" i="2"/>
  <c r="Z162" i="2"/>
  <c r="AA158" i="2"/>
  <c r="AB158" i="2"/>
  <c r="Z158" i="2"/>
  <c r="AA154" i="2"/>
  <c r="AB154" i="2"/>
  <c r="Z154" i="2"/>
  <c r="AA150" i="2"/>
  <c r="AB150" i="2"/>
  <c r="Z150" i="2"/>
  <c r="AA146" i="2"/>
  <c r="AB146" i="2"/>
  <c r="Z146" i="2"/>
  <c r="AA142" i="2"/>
  <c r="J136" i="13" s="1"/>
  <c r="AB142" i="2"/>
  <c r="Z142" i="2"/>
  <c r="I136" i="13" s="1"/>
  <c r="AA138" i="2"/>
  <c r="J132" i="13" s="1"/>
  <c r="AB138" i="2"/>
  <c r="Z138" i="2"/>
  <c r="I132" i="13" s="1"/>
  <c r="AA134" i="2"/>
  <c r="J128" i="13" s="1"/>
  <c r="AB134" i="2"/>
  <c r="Z134" i="2"/>
  <c r="I128" i="13" s="1"/>
  <c r="AA130" i="2"/>
  <c r="J124" i="13" s="1"/>
  <c r="AB130" i="2"/>
  <c r="Z130" i="2"/>
  <c r="I124" i="13" s="1"/>
  <c r="AA126" i="2"/>
  <c r="J120" i="13" s="1"/>
  <c r="AB126" i="2"/>
  <c r="Z126" i="2"/>
  <c r="I120" i="13" s="1"/>
  <c r="AA122" i="2"/>
  <c r="AB122" i="2"/>
  <c r="Z122" i="2"/>
  <c r="BB122" i="2" s="1"/>
  <c r="AA118" i="2"/>
  <c r="AB118" i="2"/>
  <c r="Z118" i="2"/>
  <c r="I112" i="13" s="1"/>
  <c r="AA114" i="2"/>
  <c r="AB114" i="2"/>
  <c r="Z114" i="2"/>
  <c r="I108" i="13" s="1"/>
  <c r="AA110" i="2"/>
  <c r="AB110" i="2"/>
  <c r="Z110" i="2"/>
  <c r="I104" i="13" s="1"/>
  <c r="AB106" i="2"/>
  <c r="Z106" i="2"/>
  <c r="C103" i="42" s="1"/>
  <c r="AB102" i="2"/>
  <c r="Z102" i="2"/>
  <c r="C99" i="42" s="1"/>
  <c r="AB98" i="2"/>
  <c r="Z98" i="2"/>
  <c r="C95" i="42" s="1"/>
  <c r="AB94" i="2"/>
  <c r="Z94" i="2"/>
  <c r="C91" i="42" s="1"/>
  <c r="AB90" i="2"/>
  <c r="Z90" i="2"/>
  <c r="C87" i="42" s="1"/>
  <c r="AB86" i="2"/>
  <c r="Z86" i="2"/>
  <c r="C83" i="42" s="1"/>
  <c r="AB82" i="2"/>
  <c r="Z82" i="2"/>
  <c r="C79" i="42" s="1"/>
  <c r="AB78" i="2"/>
  <c r="Z78" i="2"/>
  <c r="C75" i="42" s="1"/>
  <c r="AB74" i="2"/>
  <c r="Z74" i="2"/>
  <c r="C71" i="42" s="1"/>
  <c r="AB70" i="2"/>
  <c r="Z70" i="2"/>
  <c r="C67" i="42" s="1"/>
  <c r="AB66" i="2"/>
  <c r="Z66" i="2"/>
  <c r="C63" i="42" s="1"/>
  <c r="AB62" i="2"/>
  <c r="Z62" i="2"/>
  <c r="C59" i="42" s="1"/>
  <c r="AB58" i="2"/>
  <c r="Z58" i="2"/>
  <c r="C55" i="42" s="1"/>
  <c r="AB52" i="2"/>
  <c r="Z52" i="2"/>
  <c r="C49" i="42" s="1"/>
  <c r="AB43" i="2"/>
  <c r="Z43" i="2"/>
  <c r="C40" i="42" s="1"/>
  <c r="AB35" i="2"/>
  <c r="Z35" i="2"/>
  <c r="C32" i="42" s="1"/>
  <c r="AB27" i="2"/>
  <c r="Z27" i="2"/>
  <c r="C24" i="42" s="1"/>
  <c r="AB19" i="2"/>
  <c r="Z19" i="2"/>
  <c r="C16" i="42" s="1"/>
  <c r="AA255" i="2"/>
  <c r="AB255" i="2"/>
  <c r="Z255" i="2"/>
  <c r="AA320" i="2"/>
  <c r="AB320" i="2"/>
  <c r="Z320" i="2"/>
  <c r="AA272" i="2"/>
  <c r="AB272" i="2"/>
  <c r="Z272" i="2"/>
  <c r="AA283" i="2"/>
  <c r="AB283" i="2"/>
  <c r="Z283" i="2"/>
  <c r="AA313" i="2"/>
  <c r="AB313" i="2"/>
  <c r="Z313" i="2"/>
  <c r="AA249" i="2"/>
  <c r="Z249" i="2"/>
  <c r="AB249" i="2"/>
  <c r="AA335" i="2"/>
  <c r="AB335" i="2"/>
  <c r="Z335" i="2"/>
  <c r="AA400" i="2"/>
  <c r="AB400" i="2"/>
  <c r="Z400" i="2"/>
  <c r="AA263" i="2"/>
  <c r="AB263" i="2"/>
  <c r="Z263" i="2"/>
  <c r="AA247" i="2"/>
  <c r="AB247" i="2"/>
  <c r="Z247" i="2"/>
  <c r="AA231" i="2"/>
  <c r="AB231" i="2"/>
  <c r="Z231" i="2"/>
  <c r="AA216" i="2"/>
  <c r="AB216" i="2"/>
  <c r="Z216" i="2"/>
  <c r="AA208" i="2"/>
  <c r="AB208" i="2"/>
  <c r="Z208" i="2"/>
  <c r="AA331" i="2"/>
  <c r="AB331" i="2"/>
  <c r="Z331" i="2"/>
  <c r="AA360" i="2"/>
  <c r="AB360" i="2"/>
  <c r="Z360" i="2"/>
  <c r="AA344" i="2"/>
  <c r="AB344" i="2"/>
  <c r="Z344" i="2"/>
  <c r="AA328" i="2"/>
  <c r="AB328" i="2"/>
  <c r="Z328" i="2"/>
  <c r="AA312" i="2"/>
  <c r="AB312" i="2"/>
  <c r="Z312" i="2"/>
  <c r="AA296" i="2"/>
  <c r="AB296" i="2"/>
  <c r="Z296" i="2"/>
  <c r="AA280" i="2"/>
  <c r="AB280" i="2"/>
  <c r="Z280" i="2"/>
  <c r="AA264" i="2"/>
  <c r="AB264" i="2"/>
  <c r="Z264" i="2"/>
  <c r="AA248" i="2"/>
  <c r="AB248" i="2"/>
  <c r="Z248" i="2"/>
  <c r="AA232" i="2"/>
  <c r="AB232" i="2"/>
  <c r="Z232" i="2"/>
  <c r="AA363" i="2"/>
  <c r="AB363" i="2"/>
  <c r="Z363" i="2"/>
  <c r="AA339" i="2"/>
  <c r="AB339" i="2"/>
  <c r="Z339" i="2"/>
  <c r="AA275" i="2"/>
  <c r="AB275" i="2"/>
  <c r="Z275" i="2"/>
  <c r="AA353" i="2"/>
  <c r="AB353" i="2"/>
  <c r="Z353" i="2"/>
  <c r="AA337" i="2"/>
  <c r="AB337" i="2"/>
  <c r="Z337" i="2"/>
  <c r="AA321" i="2"/>
  <c r="AB321" i="2"/>
  <c r="Z321" i="2"/>
  <c r="AA305" i="2"/>
  <c r="AB305" i="2"/>
  <c r="Z305" i="2"/>
  <c r="AA289" i="2"/>
  <c r="AB289" i="2"/>
  <c r="Z289" i="2"/>
  <c r="AA273" i="2"/>
  <c r="AB273" i="2"/>
  <c r="Z273" i="2"/>
  <c r="AA257" i="2"/>
  <c r="AB257" i="2"/>
  <c r="Z257" i="2"/>
  <c r="AA241" i="2"/>
  <c r="AB241" i="2"/>
  <c r="Z241" i="2"/>
  <c r="AA225" i="2"/>
  <c r="AB225" i="2"/>
  <c r="Z225" i="2"/>
  <c r="AA213" i="2"/>
  <c r="AB213" i="2"/>
  <c r="Z213" i="2"/>
  <c r="AA205" i="2"/>
  <c r="Z205" i="2"/>
  <c r="AB205" i="2"/>
  <c r="AA315" i="2"/>
  <c r="AB315" i="2"/>
  <c r="Z315" i="2"/>
  <c r="AA295" i="2"/>
  <c r="AB295" i="2"/>
  <c r="Z295" i="2"/>
  <c r="AA267" i="2"/>
  <c r="AB267" i="2"/>
  <c r="Z267" i="2"/>
  <c r="AB11" i="2"/>
  <c r="Z11" i="2"/>
  <c r="C8" i="42" s="1"/>
  <c r="AA406" i="2"/>
  <c r="AB406" i="2"/>
  <c r="Z406" i="2"/>
  <c r="AA402" i="2"/>
  <c r="AB402" i="2"/>
  <c r="Z402" i="2"/>
  <c r="AA398" i="2"/>
  <c r="AB398" i="2"/>
  <c r="Z398" i="2"/>
  <c r="AA394" i="2"/>
  <c r="AB394" i="2"/>
  <c r="Z394" i="2"/>
  <c r="AA390" i="2"/>
  <c r="AB390" i="2"/>
  <c r="Z390" i="2"/>
  <c r="AA386" i="2"/>
  <c r="Z386" i="2"/>
  <c r="AB386" i="2"/>
  <c r="AA382" i="2"/>
  <c r="AB382" i="2"/>
  <c r="Z382" i="2"/>
  <c r="AA378" i="2"/>
  <c r="AB378" i="2"/>
  <c r="Z378" i="2"/>
  <c r="AA374" i="2"/>
  <c r="AB374" i="2"/>
  <c r="Z374" i="2"/>
  <c r="AA370" i="2"/>
  <c r="AB370" i="2"/>
  <c r="Z370" i="2"/>
  <c r="AA366" i="2"/>
  <c r="AB366" i="2"/>
  <c r="Z366" i="2"/>
  <c r="AA350" i="2"/>
  <c r="AB350" i="2"/>
  <c r="Z350" i="2"/>
  <c r="AA334" i="2"/>
  <c r="AB334" i="2"/>
  <c r="Z334" i="2"/>
  <c r="AA318" i="2"/>
  <c r="AB318" i="2"/>
  <c r="Z318" i="2"/>
  <c r="AA302" i="2"/>
  <c r="AB302" i="2"/>
  <c r="Z302" i="2"/>
  <c r="AA286" i="2"/>
  <c r="AB286" i="2"/>
  <c r="Z286" i="2"/>
  <c r="AA270" i="2"/>
  <c r="AB270" i="2"/>
  <c r="Z270" i="2"/>
  <c r="AA254" i="2"/>
  <c r="AB254" i="2"/>
  <c r="Z254" i="2"/>
  <c r="AA238" i="2"/>
  <c r="AB238" i="2"/>
  <c r="Z238" i="2"/>
  <c r="AA222" i="2"/>
  <c r="AB222" i="2"/>
  <c r="Z222" i="2"/>
  <c r="AB54" i="2"/>
  <c r="Z54" i="2"/>
  <c r="C51" i="42" s="1"/>
  <c r="AB46" i="2"/>
  <c r="Z46" i="2"/>
  <c r="C43" i="42" s="1"/>
  <c r="AB38" i="2"/>
  <c r="Z38" i="2"/>
  <c r="C35" i="42" s="1"/>
  <c r="AB30" i="2"/>
  <c r="Z30" i="2"/>
  <c r="C27" i="42" s="1"/>
  <c r="AB22" i="2"/>
  <c r="Z22" i="2"/>
  <c r="C19" i="42" s="1"/>
  <c r="AA201" i="2"/>
  <c r="AB201" i="2"/>
  <c r="Z201" i="2"/>
  <c r="AA197" i="2"/>
  <c r="AB197" i="2"/>
  <c r="Z197" i="2"/>
  <c r="AA193" i="2"/>
  <c r="AB193" i="2"/>
  <c r="Z193" i="2"/>
  <c r="AA189" i="2"/>
  <c r="Z189" i="2"/>
  <c r="AB189" i="2"/>
  <c r="AA185" i="2"/>
  <c r="AB185" i="2"/>
  <c r="Z185" i="2"/>
  <c r="AA181" i="2"/>
  <c r="AB181" i="2"/>
  <c r="Z181" i="2"/>
  <c r="AA177" i="2"/>
  <c r="AB177" i="2"/>
  <c r="Z177" i="2"/>
  <c r="AA173" i="2"/>
  <c r="AB173" i="2"/>
  <c r="Z173" i="2"/>
  <c r="AA169" i="2"/>
  <c r="Z169" i="2"/>
  <c r="AB169" i="2"/>
  <c r="AA165" i="2"/>
  <c r="AB165" i="2"/>
  <c r="Z165" i="2"/>
  <c r="AA161" i="2"/>
  <c r="AB161" i="2"/>
  <c r="Z161" i="2"/>
  <c r="AA157" i="2"/>
  <c r="AB157" i="2"/>
  <c r="Z157" i="2"/>
  <c r="AA153" i="2"/>
  <c r="AB153" i="2"/>
  <c r="Z153" i="2"/>
  <c r="AA149" i="2"/>
  <c r="AB149" i="2"/>
  <c r="Z149" i="2"/>
  <c r="AA145" i="2"/>
  <c r="AB145" i="2"/>
  <c r="Z145" i="2"/>
  <c r="AA141" i="2"/>
  <c r="J135" i="13" s="1"/>
  <c r="Z141" i="2"/>
  <c r="I135" i="13" s="1"/>
  <c r="AB141" i="2"/>
  <c r="AA137" i="2"/>
  <c r="J131" i="13" s="1"/>
  <c r="Z137" i="2"/>
  <c r="I131" i="13" s="1"/>
  <c r="AB137" i="2"/>
  <c r="AA133" i="2"/>
  <c r="J127" i="13" s="1"/>
  <c r="AB133" i="2"/>
  <c r="Z133" i="2"/>
  <c r="I127" i="13" s="1"/>
  <c r="AA129" i="2"/>
  <c r="J123" i="13" s="1"/>
  <c r="AB129" i="2"/>
  <c r="Z129" i="2"/>
  <c r="I123" i="13" s="1"/>
  <c r="AA125" i="2"/>
  <c r="J119" i="13" s="1"/>
  <c r="AB125" i="2"/>
  <c r="Z125" i="2"/>
  <c r="I119" i="13" s="1"/>
  <c r="AA121" i="2"/>
  <c r="Z121" i="2"/>
  <c r="I115" i="13" s="1"/>
  <c r="AB121" i="2"/>
  <c r="AA117" i="2"/>
  <c r="AB117" i="2"/>
  <c r="Z117" i="2"/>
  <c r="BB117" i="2" s="1"/>
  <c r="AA113" i="2"/>
  <c r="AB113" i="2"/>
  <c r="Z113" i="2"/>
  <c r="BB113" i="2" s="1"/>
  <c r="AB109" i="2"/>
  <c r="Z109" i="2"/>
  <c r="C106" i="42" s="1"/>
  <c r="Z105" i="2"/>
  <c r="C102" i="42" s="1"/>
  <c r="AB105" i="2"/>
  <c r="AB101" i="2"/>
  <c r="Z101" i="2"/>
  <c r="C98" i="42" s="1"/>
  <c r="AB97" i="2"/>
  <c r="Z97" i="2"/>
  <c r="C94" i="42" s="1"/>
  <c r="AB93" i="2"/>
  <c r="Z93" i="2"/>
  <c r="C90" i="42" s="1"/>
  <c r="AB89" i="2"/>
  <c r="Z89" i="2"/>
  <c r="C86" i="42" s="1"/>
  <c r="AB85" i="2"/>
  <c r="Z85" i="2"/>
  <c r="C82" i="42" s="1"/>
  <c r="AB81" i="2"/>
  <c r="Z81" i="2"/>
  <c r="C78" i="42" s="1"/>
  <c r="Z77" i="2"/>
  <c r="C74" i="42" s="1"/>
  <c r="AB77" i="2"/>
  <c r="Z73" i="2"/>
  <c r="C70" i="42" s="1"/>
  <c r="AB73" i="2"/>
  <c r="AB69" i="2"/>
  <c r="Z69" i="2"/>
  <c r="C66" i="42" s="1"/>
  <c r="AB65" i="2"/>
  <c r="Z65" i="2"/>
  <c r="C62" i="42" s="1"/>
  <c r="AB61" i="2"/>
  <c r="Z61" i="2"/>
  <c r="C58" i="42" s="1"/>
  <c r="Z57" i="2"/>
  <c r="C54" i="42" s="1"/>
  <c r="AB57" i="2"/>
  <c r="Z41" i="2"/>
  <c r="C38" i="42" s="1"/>
  <c r="AB41" i="2"/>
  <c r="AB33" i="2"/>
  <c r="Z33" i="2"/>
  <c r="C30" i="42" s="1"/>
  <c r="AB25" i="2"/>
  <c r="Z25" i="2"/>
  <c r="C22" i="42" s="1"/>
  <c r="Z17" i="2"/>
  <c r="C14" i="42" s="1"/>
  <c r="AB17" i="2"/>
  <c r="AA239" i="2"/>
  <c r="AB239" i="2"/>
  <c r="Z239" i="2"/>
  <c r="AA212" i="2"/>
  <c r="AB212" i="2"/>
  <c r="Z212" i="2"/>
  <c r="AA323" i="2"/>
  <c r="AB323" i="2"/>
  <c r="Z323" i="2"/>
  <c r="AA336" i="2"/>
  <c r="AB336" i="2"/>
  <c r="Z336" i="2"/>
  <c r="AA288" i="2"/>
  <c r="AB288" i="2"/>
  <c r="Z288" i="2"/>
  <c r="AA351" i="2"/>
  <c r="AB351" i="2"/>
  <c r="Z351" i="2"/>
  <c r="AA329" i="2"/>
  <c r="Z329" i="2"/>
  <c r="AB329" i="2"/>
  <c r="AA265" i="2"/>
  <c r="AB265" i="2"/>
  <c r="Z265" i="2"/>
  <c r="AA209" i="2"/>
  <c r="AB209" i="2"/>
  <c r="Z209" i="2"/>
  <c r="AA287" i="2"/>
  <c r="AB287" i="2"/>
  <c r="Z287" i="2"/>
  <c r="Z13" i="2"/>
  <c r="C10" i="42" s="1"/>
  <c r="AB13" i="2"/>
  <c r="AA396" i="2"/>
  <c r="AB396" i="2"/>
  <c r="Z396" i="2"/>
  <c r="AA388" i="2"/>
  <c r="AB388" i="2"/>
  <c r="Z388" i="2"/>
  <c r="AA376" i="2"/>
  <c r="AB376" i="2"/>
  <c r="Z376" i="2"/>
  <c r="AA368" i="2"/>
  <c r="AB368" i="2"/>
  <c r="Z368" i="2"/>
  <c r="AA342" i="2"/>
  <c r="AB342" i="2"/>
  <c r="Z342" i="2"/>
  <c r="AA310" i="2"/>
  <c r="AB310" i="2"/>
  <c r="Z310" i="2"/>
  <c r="AA278" i="2"/>
  <c r="AB278" i="2"/>
  <c r="Z278" i="2"/>
  <c r="AA246" i="2"/>
  <c r="AB246" i="2"/>
  <c r="Z246" i="2"/>
  <c r="AB50" i="2"/>
  <c r="Z50" i="2"/>
  <c r="C47" i="42" s="1"/>
  <c r="AB34" i="2"/>
  <c r="Z34" i="2"/>
  <c r="C31" i="42" s="1"/>
  <c r="AB18" i="2"/>
  <c r="Z18" i="2"/>
  <c r="C15" i="42" s="1"/>
  <c r="AA203" i="2"/>
  <c r="AB203" i="2"/>
  <c r="Z203" i="2"/>
  <c r="AA195" i="2"/>
  <c r="AB195" i="2"/>
  <c r="Z195" i="2"/>
  <c r="AA187" i="2"/>
  <c r="AB187" i="2"/>
  <c r="Z187" i="2"/>
  <c r="AA179" i="2"/>
  <c r="AB179" i="2"/>
  <c r="Z179" i="2"/>
  <c r="AA171" i="2"/>
  <c r="AB171" i="2"/>
  <c r="Z171" i="2"/>
  <c r="AA163" i="2"/>
  <c r="AB163" i="2"/>
  <c r="Z163" i="2"/>
  <c r="AA155" i="2"/>
  <c r="AB155" i="2"/>
  <c r="Z155" i="2"/>
  <c r="AA147" i="2"/>
  <c r="AB147" i="2"/>
  <c r="Z147" i="2"/>
  <c r="AA139" i="2"/>
  <c r="J133" i="13" s="1"/>
  <c r="AB139" i="2"/>
  <c r="Z139" i="2"/>
  <c r="I133" i="13" s="1"/>
  <c r="AA131" i="2"/>
  <c r="J125" i="13" s="1"/>
  <c r="AB131" i="2"/>
  <c r="Z131" i="2"/>
  <c r="I125" i="13" s="1"/>
  <c r="AA123" i="2"/>
  <c r="J117" i="13" s="1"/>
  <c r="AB123" i="2"/>
  <c r="Z123" i="2"/>
  <c r="I117" i="13" s="1"/>
  <c r="AA115" i="2"/>
  <c r="AB115" i="2"/>
  <c r="Z115" i="2"/>
  <c r="I109" i="13" s="1"/>
  <c r="AB107" i="2"/>
  <c r="Z107" i="2"/>
  <c r="C104" i="42" s="1"/>
  <c r="AB99" i="2"/>
  <c r="Z99" i="2"/>
  <c r="C96" i="42" s="1"/>
  <c r="AB91" i="2"/>
  <c r="Z91" i="2"/>
  <c r="C88" i="42" s="1"/>
  <c r="AB83" i="2"/>
  <c r="Z83" i="2"/>
  <c r="C80" i="42" s="1"/>
  <c r="AB75" i="2"/>
  <c r="Z75" i="2"/>
  <c r="C72" i="42" s="1"/>
  <c r="AB67" i="2"/>
  <c r="Z67" i="2"/>
  <c r="C64" i="42" s="1"/>
  <c r="AB59" i="2"/>
  <c r="Z59" i="2"/>
  <c r="C56" i="42" s="1"/>
  <c r="AB45" i="2"/>
  <c r="Z45" i="2"/>
  <c r="C42" i="42" s="1"/>
  <c r="AB29" i="2"/>
  <c r="Z29" i="2"/>
  <c r="C26" i="42" s="1"/>
  <c r="AA259" i="2"/>
  <c r="AB259" i="2"/>
  <c r="Z259" i="2"/>
  <c r="AA243" i="2"/>
  <c r="AB243" i="2"/>
  <c r="Z243" i="2"/>
  <c r="AA227" i="2"/>
  <c r="AB227" i="2"/>
  <c r="Z227" i="2"/>
  <c r="AA214" i="2"/>
  <c r="AB214" i="2"/>
  <c r="Z214" i="2"/>
  <c r="AA206" i="2"/>
  <c r="AB206" i="2"/>
  <c r="Z206" i="2"/>
  <c r="AA327" i="2"/>
  <c r="AB327" i="2"/>
  <c r="Z327" i="2"/>
  <c r="AA356" i="2"/>
  <c r="AB356" i="2"/>
  <c r="Z356" i="2"/>
  <c r="AA340" i="2"/>
  <c r="AB340" i="2"/>
  <c r="Z340" i="2"/>
  <c r="AA324" i="2"/>
  <c r="AB324" i="2"/>
  <c r="Z324" i="2"/>
  <c r="AA308" i="2"/>
  <c r="AB308" i="2"/>
  <c r="Z308" i="2"/>
  <c r="AA292" i="2"/>
  <c r="AB292" i="2"/>
  <c r="Z292" i="2"/>
  <c r="AA276" i="2"/>
  <c r="AB276" i="2"/>
  <c r="Z276" i="2"/>
  <c r="AA260" i="2"/>
  <c r="AB260" i="2"/>
  <c r="Z260" i="2"/>
  <c r="AA244" i="2"/>
  <c r="AB244" i="2"/>
  <c r="Z244" i="2"/>
  <c r="AA228" i="2"/>
  <c r="AB228" i="2"/>
  <c r="Z228" i="2"/>
  <c r="AA355" i="2"/>
  <c r="AB355" i="2"/>
  <c r="Z355" i="2"/>
  <c r="AA307" i="2"/>
  <c r="AB307" i="2"/>
  <c r="Z307" i="2"/>
  <c r="AA365" i="2"/>
  <c r="Z365" i="2"/>
  <c r="AB365" i="2"/>
  <c r="AA349" i="2"/>
  <c r="AB349" i="2"/>
  <c r="Z349" i="2"/>
  <c r="AA333" i="2"/>
  <c r="AB333" i="2"/>
  <c r="Z333" i="2"/>
  <c r="AA317" i="2"/>
  <c r="Z317" i="2"/>
  <c r="AB317" i="2"/>
  <c r="AA301" i="2"/>
  <c r="AB301" i="2"/>
  <c r="Z301" i="2"/>
  <c r="AA285" i="2"/>
  <c r="Z285" i="2"/>
  <c r="AB285" i="2"/>
  <c r="AA269" i="2"/>
  <c r="Z269" i="2"/>
  <c r="AB269" i="2"/>
  <c r="AA253" i="2"/>
  <c r="AB253" i="2"/>
  <c r="Z253" i="2"/>
  <c r="AA237" i="2"/>
  <c r="AB237" i="2"/>
  <c r="Z237" i="2"/>
  <c r="AA221" i="2"/>
  <c r="AB221" i="2"/>
  <c r="Z221" i="2"/>
  <c r="AA211" i="2"/>
  <c r="AB211" i="2"/>
  <c r="Z211" i="2"/>
  <c r="AA343" i="2"/>
  <c r="AB343" i="2"/>
  <c r="Z343" i="2"/>
  <c r="AA311" i="2"/>
  <c r="AB311" i="2"/>
  <c r="Z311" i="2"/>
  <c r="AA291" i="2"/>
  <c r="AB291" i="2"/>
  <c r="Z291" i="2"/>
  <c r="AB14" i="2"/>
  <c r="Z14" i="2"/>
  <c r="C11" i="42" s="1"/>
  <c r="AA409" i="2"/>
  <c r="AB409" i="2"/>
  <c r="Z409" i="2"/>
  <c r="AA405" i="2"/>
  <c r="AB405" i="2"/>
  <c r="Z405" i="2"/>
  <c r="AA401" i="2"/>
  <c r="AB401" i="2"/>
  <c r="Z401" i="2"/>
  <c r="AA397" i="2"/>
  <c r="Z397" i="2"/>
  <c r="AB397" i="2"/>
  <c r="AA393" i="2"/>
  <c r="AB393" i="2"/>
  <c r="Z393" i="2"/>
  <c r="AA389" i="2"/>
  <c r="AB389" i="2"/>
  <c r="Z389" i="2"/>
  <c r="AA385" i="2"/>
  <c r="AB385" i="2"/>
  <c r="Z385" i="2"/>
  <c r="AA381" i="2"/>
  <c r="AB381" i="2"/>
  <c r="Z381" i="2"/>
  <c r="AA377" i="2"/>
  <c r="AB377" i="2"/>
  <c r="Z377" i="2"/>
  <c r="AA373" i="2"/>
  <c r="AB373" i="2"/>
  <c r="Z373" i="2"/>
  <c r="AA369" i="2"/>
  <c r="AB369" i="2"/>
  <c r="Z369" i="2"/>
  <c r="AA362" i="2"/>
  <c r="AB362" i="2"/>
  <c r="Z362" i="2"/>
  <c r="AA346" i="2"/>
  <c r="AB346" i="2"/>
  <c r="Z346" i="2"/>
  <c r="AA330" i="2"/>
  <c r="AB330" i="2"/>
  <c r="Z330" i="2"/>
  <c r="AA314" i="2"/>
  <c r="AB314" i="2"/>
  <c r="Z314" i="2"/>
  <c r="AA298" i="2"/>
  <c r="AB298" i="2"/>
  <c r="Z298" i="2"/>
  <c r="AA282" i="2"/>
  <c r="AB282" i="2"/>
  <c r="Z282" i="2"/>
  <c r="AA266" i="2"/>
  <c r="AB266" i="2"/>
  <c r="Z266" i="2"/>
  <c r="AA250" i="2"/>
  <c r="AB250" i="2"/>
  <c r="Z250" i="2"/>
  <c r="AA234" i="2"/>
  <c r="AB234" i="2"/>
  <c r="Z234" i="2"/>
  <c r="AA218" i="2"/>
  <c r="AB218" i="2"/>
  <c r="Z218" i="2"/>
  <c r="AB49" i="2"/>
  <c r="Z49" i="2"/>
  <c r="C46" i="42" s="1"/>
  <c r="AB44" i="2"/>
  <c r="Z44" i="2"/>
  <c r="C41" i="42" s="1"/>
  <c r="AB36" i="2"/>
  <c r="Z36" i="2"/>
  <c r="C33" i="42" s="1"/>
  <c r="AB28" i="2"/>
  <c r="Z28" i="2"/>
  <c r="C25" i="42" s="1"/>
  <c r="AB20" i="2"/>
  <c r="Z20" i="2"/>
  <c r="C17" i="42" s="1"/>
  <c r="AB55" i="2"/>
  <c r="Z55" i="2"/>
  <c r="C52" i="42" s="1"/>
  <c r="AB47" i="2"/>
  <c r="Z47" i="2"/>
  <c r="C44" i="42" s="1"/>
  <c r="AA200" i="2"/>
  <c r="AB200" i="2"/>
  <c r="Z200" i="2"/>
  <c r="AA196" i="2"/>
  <c r="AB196" i="2"/>
  <c r="Z196" i="2"/>
  <c r="AA192" i="2"/>
  <c r="AB192" i="2"/>
  <c r="Z192" i="2"/>
  <c r="AA188" i="2"/>
  <c r="AB188" i="2"/>
  <c r="Z188" i="2"/>
  <c r="AA184" i="2"/>
  <c r="AB184" i="2"/>
  <c r="Z184" i="2"/>
  <c r="AA180" i="2"/>
  <c r="AB180" i="2"/>
  <c r="Z180" i="2"/>
  <c r="AA176" i="2"/>
  <c r="AB176" i="2"/>
  <c r="Z176" i="2"/>
  <c r="AA172" i="2"/>
  <c r="AB172" i="2"/>
  <c r="Z172" i="2"/>
  <c r="AA168" i="2"/>
  <c r="AB168" i="2"/>
  <c r="Z168" i="2"/>
  <c r="AA164" i="2"/>
  <c r="AB164" i="2"/>
  <c r="Z164" i="2"/>
  <c r="AA160" i="2"/>
  <c r="AB160" i="2"/>
  <c r="Z160" i="2"/>
  <c r="AA156" i="2"/>
  <c r="AB156" i="2"/>
  <c r="Z156" i="2"/>
  <c r="AA152" i="2"/>
  <c r="AB152" i="2"/>
  <c r="Z152" i="2"/>
  <c r="AA148" i="2"/>
  <c r="AB148" i="2"/>
  <c r="Z148" i="2"/>
  <c r="AA144" i="2"/>
  <c r="AB144" i="2"/>
  <c r="Z144" i="2"/>
  <c r="AA140" i="2"/>
  <c r="J134" i="13" s="1"/>
  <c r="AB140" i="2"/>
  <c r="Z140" i="2"/>
  <c r="I134" i="13" s="1"/>
  <c r="AA136" i="2"/>
  <c r="J130" i="13" s="1"/>
  <c r="AB136" i="2"/>
  <c r="Z136" i="2"/>
  <c r="I130" i="13" s="1"/>
  <c r="AA132" i="2"/>
  <c r="J126" i="13" s="1"/>
  <c r="AB132" i="2"/>
  <c r="Z132" i="2"/>
  <c r="I126" i="13" s="1"/>
  <c r="AA128" i="2"/>
  <c r="J122" i="13" s="1"/>
  <c r="AB128" i="2"/>
  <c r="Z128" i="2"/>
  <c r="I122" i="13" s="1"/>
  <c r="AA124" i="2"/>
  <c r="J118" i="13" s="1"/>
  <c r="AB124" i="2"/>
  <c r="Z124" i="2"/>
  <c r="I118" i="13" s="1"/>
  <c r="AA120" i="2"/>
  <c r="AB120" i="2"/>
  <c r="Z120" i="2"/>
  <c r="I114" i="13" s="1"/>
  <c r="AA116" i="2"/>
  <c r="AB116" i="2"/>
  <c r="Z116" i="2"/>
  <c r="BB116" i="2" s="1"/>
  <c r="AA112" i="2"/>
  <c r="AB112" i="2"/>
  <c r="Z112" i="2"/>
  <c r="BB112" i="2" s="1"/>
  <c r="AB108" i="2"/>
  <c r="Z108" i="2"/>
  <c r="C105" i="42" s="1"/>
  <c r="AB104" i="2"/>
  <c r="Z104" i="2"/>
  <c r="C101" i="42" s="1"/>
  <c r="AB100" i="2"/>
  <c r="Z100" i="2"/>
  <c r="C97" i="42" s="1"/>
  <c r="AB96" i="2"/>
  <c r="Z96" i="2"/>
  <c r="C93" i="42" s="1"/>
  <c r="AB92" i="2"/>
  <c r="Z92" i="2"/>
  <c r="C89" i="42" s="1"/>
  <c r="AB88" i="2"/>
  <c r="Z88" i="2"/>
  <c r="C85" i="42" s="1"/>
  <c r="AB84" i="2"/>
  <c r="Z84" i="2"/>
  <c r="C81" i="42" s="1"/>
  <c r="AB80" i="2"/>
  <c r="Z80" i="2"/>
  <c r="C77" i="42" s="1"/>
  <c r="AB76" i="2"/>
  <c r="Z76" i="2"/>
  <c r="C73" i="42" s="1"/>
  <c r="AB72" i="2"/>
  <c r="Z72" i="2"/>
  <c r="C69" i="42" s="1"/>
  <c r="AB68" i="2"/>
  <c r="Z68" i="2"/>
  <c r="C65" i="42" s="1"/>
  <c r="AB64" i="2"/>
  <c r="Z64" i="2"/>
  <c r="C61" i="42" s="1"/>
  <c r="AB60" i="2"/>
  <c r="Z60" i="2"/>
  <c r="C57" i="42" s="1"/>
  <c r="AB56" i="2"/>
  <c r="Z56" i="2"/>
  <c r="C53" i="42" s="1"/>
  <c r="AB48" i="2"/>
  <c r="Z48" i="2"/>
  <c r="C45" i="42" s="1"/>
  <c r="AB39" i="2"/>
  <c r="Z39" i="2"/>
  <c r="C36" i="42" s="1"/>
  <c r="AB31" i="2"/>
  <c r="Z31" i="2"/>
  <c r="C28" i="42" s="1"/>
  <c r="AB23" i="2"/>
  <c r="Z23" i="2"/>
  <c r="C20" i="42" s="1"/>
  <c r="AB15" i="2"/>
  <c r="Z15" i="2"/>
  <c r="C12" i="42" s="1"/>
  <c r="AA14" i="2"/>
  <c r="D11" i="42" s="1"/>
  <c r="B11" i="42"/>
  <c r="AA53" i="2"/>
  <c r="D50" i="42" s="1"/>
  <c r="B50" i="42"/>
  <c r="AA40" i="2"/>
  <c r="D37" i="42" s="1"/>
  <c r="B37" i="42"/>
  <c r="AA32" i="2"/>
  <c r="D29" i="42" s="1"/>
  <c r="B29" i="42"/>
  <c r="AA24" i="2"/>
  <c r="D21" i="42" s="1"/>
  <c r="B21" i="42"/>
  <c r="AA16" i="2"/>
  <c r="D13" i="42" s="1"/>
  <c r="B13" i="42"/>
  <c r="AA51" i="2"/>
  <c r="D48" i="42" s="1"/>
  <c r="B48" i="42"/>
  <c r="AA106" i="2"/>
  <c r="D103" i="42" s="1"/>
  <c r="B103" i="42"/>
  <c r="AA102" i="2"/>
  <c r="D99" i="42" s="1"/>
  <c r="B99" i="42"/>
  <c r="AA98" i="2"/>
  <c r="D95" i="42" s="1"/>
  <c r="B95" i="42"/>
  <c r="AA94" i="2"/>
  <c r="D91" i="42" s="1"/>
  <c r="B91" i="42"/>
  <c r="AA90" i="2"/>
  <c r="D87" i="42" s="1"/>
  <c r="B87" i="42"/>
  <c r="AA86" i="2"/>
  <c r="D83" i="42" s="1"/>
  <c r="B83" i="42"/>
  <c r="AA82" i="2"/>
  <c r="D79" i="42" s="1"/>
  <c r="B79" i="42"/>
  <c r="AA78" i="2"/>
  <c r="D75" i="42" s="1"/>
  <c r="B75" i="42"/>
  <c r="AA74" i="2"/>
  <c r="D71" i="42" s="1"/>
  <c r="B71" i="42"/>
  <c r="AA70" i="2"/>
  <c r="D67" i="42" s="1"/>
  <c r="B67" i="42"/>
  <c r="AA66" i="2"/>
  <c r="D63" i="42" s="1"/>
  <c r="B63" i="42"/>
  <c r="AA62" i="2"/>
  <c r="D59" i="42" s="1"/>
  <c r="B59" i="42"/>
  <c r="AA58" i="2"/>
  <c r="D55" i="42" s="1"/>
  <c r="B55" i="42"/>
  <c r="AA52" i="2"/>
  <c r="D49" i="42" s="1"/>
  <c r="B49" i="42"/>
  <c r="AA43" i="2"/>
  <c r="D40" i="42" s="1"/>
  <c r="B40" i="42"/>
  <c r="AA35" i="2"/>
  <c r="D32" i="42" s="1"/>
  <c r="B32" i="42"/>
  <c r="AA27" i="2"/>
  <c r="D24" i="42" s="1"/>
  <c r="B24" i="42"/>
  <c r="AA19" i="2"/>
  <c r="D16" i="42" s="1"/>
  <c r="B16" i="42"/>
  <c r="AA13" i="2"/>
  <c r="D10" i="42" s="1"/>
  <c r="B10" i="42"/>
  <c r="AA54" i="2"/>
  <c r="D51" i="42" s="1"/>
  <c r="B51" i="42"/>
  <c r="AA46" i="2"/>
  <c r="D43" i="42" s="1"/>
  <c r="B43" i="42"/>
  <c r="AA38" i="2"/>
  <c r="D35" i="42" s="1"/>
  <c r="B35" i="42"/>
  <c r="AA30" i="2"/>
  <c r="D27" i="42" s="1"/>
  <c r="B27" i="42"/>
  <c r="AA22" i="2"/>
  <c r="D19" i="42" s="1"/>
  <c r="B19" i="42"/>
  <c r="AA109" i="2"/>
  <c r="D106" i="42" s="1"/>
  <c r="B106" i="42"/>
  <c r="AA105" i="2"/>
  <c r="D102" i="42" s="1"/>
  <c r="B102" i="42"/>
  <c r="AA101" i="2"/>
  <c r="D98" i="42" s="1"/>
  <c r="B98" i="42"/>
  <c r="AA97" i="2"/>
  <c r="D94" i="42" s="1"/>
  <c r="B94" i="42"/>
  <c r="AA93" i="2"/>
  <c r="D90" i="42" s="1"/>
  <c r="B90" i="42"/>
  <c r="AA89" i="2"/>
  <c r="D86" i="42" s="1"/>
  <c r="B86" i="42"/>
  <c r="AA85" i="2"/>
  <c r="D82" i="42" s="1"/>
  <c r="B82" i="42"/>
  <c r="AA81" i="2"/>
  <c r="D78" i="42" s="1"/>
  <c r="B78" i="42"/>
  <c r="AA77" i="2"/>
  <c r="D74" i="42" s="1"/>
  <c r="B74" i="42"/>
  <c r="AA73" i="2"/>
  <c r="D70" i="42" s="1"/>
  <c r="B70" i="42"/>
  <c r="AA69" i="2"/>
  <c r="D66" i="42" s="1"/>
  <c r="B66" i="42"/>
  <c r="AA65" i="2"/>
  <c r="D62" i="42" s="1"/>
  <c r="B62" i="42"/>
  <c r="AA61" i="2"/>
  <c r="D58" i="42" s="1"/>
  <c r="B58" i="42"/>
  <c r="AA57" i="2"/>
  <c r="D54" i="42" s="1"/>
  <c r="B54" i="42"/>
  <c r="AA41" i="2"/>
  <c r="D38" i="42" s="1"/>
  <c r="B38" i="42"/>
  <c r="AA33" i="2"/>
  <c r="D30" i="42" s="1"/>
  <c r="B30" i="42"/>
  <c r="AA25" i="2"/>
  <c r="D22" i="42" s="1"/>
  <c r="B22" i="42"/>
  <c r="AA17" i="2"/>
  <c r="D14" i="42" s="1"/>
  <c r="B14" i="42"/>
  <c r="AA12" i="2"/>
  <c r="D9" i="42" s="1"/>
  <c r="B9" i="42"/>
  <c r="AA49" i="2"/>
  <c r="D46" i="42" s="1"/>
  <c r="B46" i="42"/>
  <c r="AA44" i="2"/>
  <c r="D41" i="42" s="1"/>
  <c r="B41" i="42"/>
  <c r="AA36" i="2"/>
  <c r="D33" i="42" s="1"/>
  <c r="B33" i="42"/>
  <c r="AA28" i="2"/>
  <c r="D25" i="42" s="1"/>
  <c r="B25" i="42"/>
  <c r="AA20" i="2"/>
  <c r="D17" i="42" s="1"/>
  <c r="B17" i="42"/>
  <c r="AA55" i="2"/>
  <c r="D52" i="42" s="1"/>
  <c r="B52" i="42"/>
  <c r="AA47" i="2"/>
  <c r="D44" i="42" s="1"/>
  <c r="B44" i="42"/>
  <c r="AA108" i="2"/>
  <c r="D105" i="42" s="1"/>
  <c r="B105" i="42"/>
  <c r="AA104" i="2"/>
  <c r="D101" i="42" s="1"/>
  <c r="B101" i="42"/>
  <c r="AA100" i="2"/>
  <c r="D97" i="42" s="1"/>
  <c r="B97" i="42"/>
  <c r="AA96" i="2"/>
  <c r="D93" i="42" s="1"/>
  <c r="B93" i="42"/>
  <c r="AA92" i="2"/>
  <c r="D89" i="42" s="1"/>
  <c r="B89" i="42"/>
  <c r="AA88" i="2"/>
  <c r="D85" i="42" s="1"/>
  <c r="B85" i="42"/>
  <c r="AA84" i="2"/>
  <c r="D81" i="42" s="1"/>
  <c r="B81" i="42"/>
  <c r="AA80" i="2"/>
  <c r="D77" i="42" s="1"/>
  <c r="B77" i="42"/>
  <c r="AA76" i="2"/>
  <c r="D73" i="42" s="1"/>
  <c r="B73" i="42"/>
  <c r="AA72" i="2"/>
  <c r="D69" i="42" s="1"/>
  <c r="B69" i="42"/>
  <c r="AA68" i="2"/>
  <c r="D65" i="42" s="1"/>
  <c r="B65" i="42"/>
  <c r="AA64" i="2"/>
  <c r="D61" i="42" s="1"/>
  <c r="B61" i="42"/>
  <c r="AA60" i="2"/>
  <c r="D57" i="42" s="1"/>
  <c r="B57" i="42"/>
  <c r="AA56" i="2"/>
  <c r="D53" i="42" s="1"/>
  <c r="B53" i="42"/>
  <c r="AA48" i="2"/>
  <c r="D45" i="42" s="1"/>
  <c r="B45" i="42"/>
  <c r="AA39" i="2"/>
  <c r="D36" i="42" s="1"/>
  <c r="B36" i="42"/>
  <c r="AA31" i="2"/>
  <c r="D28" i="42" s="1"/>
  <c r="B28" i="42"/>
  <c r="AA23" i="2"/>
  <c r="D20" i="42" s="1"/>
  <c r="B20" i="42"/>
  <c r="AA15" i="2"/>
  <c r="D12" i="42" s="1"/>
  <c r="B12" i="42"/>
  <c r="AA11" i="2"/>
  <c r="D8" i="42" s="1"/>
  <c r="B8" i="42"/>
  <c r="AA50" i="2"/>
  <c r="D47" i="42" s="1"/>
  <c r="B47" i="42"/>
  <c r="AA42" i="2"/>
  <c r="D39" i="42" s="1"/>
  <c r="B39" i="42"/>
  <c r="AA34" i="2"/>
  <c r="D31" i="42" s="1"/>
  <c r="B31" i="42"/>
  <c r="AA26" i="2"/>
  <c r="D23" i="42" s="1"/>
  <c r="B23" i="42"/>
  <c r="AA18" i="2"/>
  <c r="D15" i="42" s="1"/>
  <c r="B15" i="42"/>
  <c r="AA107" i="2"/>
  <c r="D104" i="42" s="1"/>
  <c r="B104" i="42"/>
  <c r="AA103" i="2"/>
  <c r="D100" i="42" s="1"/>
  <c r="B100" i="42"/>
  <c r="AA99" i="2"/>
  <c r="D96" i="42" s="1"/>
  <c r="B96" i="42"/>
  <c r="AA95" i="2"/>
  <c r="D92" i="42" s="1"/>
  <c r="B92" i="42"/>
  <c r="AA91" i="2"/>
  <c r="D88" i="42" s="1"/>
  <c r="B88" i="42"/>
  <c r="AA87" i="2"/>
  <c r="D84" i="42" s="1"/>
  <c r="B84" i="42"/>
  <c r="AA83" i="2"/>
  <c r="D80" i="42" s="1"/>
  <c r="B80" i="42"/>
  <c r="AA79" i="2"/>
  <c r="D76" i="42" s="1"/>
  <c r="B76" i="42"/>
  <c r="AA75" i="2"/>
  <c r="D72" i="42" s="1"/>
  <c r="B72" i="42"/>
  <c r="AA71" i="2"/>
  <c r="D68" i="42" s="1"/>
  <c r="B68" i="42"/>
  <c r="AA67" i="2"/>
  <c r="D64" i="42" s="1"/>
  <c r="B64" i="42"/>
  <c r="AA63" i="2"/>
  <c r="D60" i="42" s="1"/>
  <c r="B60" i="42"/>
  <c r="AA59" i="2"/>
  <c r="D56" i="42" s="1"/>
  <c r="B56" i="42"/>
  <c r="AA45" i="2"/>
  <c r="D42" i="42" s="1"/>
  <c r="B42" i="42"/>
  <c r="AA37" i="2"/>
  <c r="D34" i="42" s="1"/>
  <c r="B34" i="42"/>
  <c r="AA29" i="2"/>
  <c r="D26" i="42" s="1"/>
  <c r="B26" i="42"/>
  <c r="AA21" i="2"/>
  <c r="D18" i="42" s="1"/>
  <c r="B18" i="42"/>
  <c r="H37" i="39"/>
  <c r="E18" i="44"/>
  <c r="H42" i="39"/>
  <c r="H30" i="39"/>
  <c r="E15" i="44"/>
  <c r="E7" i="44"/>
  <c r="AB15" i="26"/>
  <c r="BN15" i="26" s="1"/>
  <c r="E32" i="39" s="1"/>
  <c r="AB10" i="19"/>
  <c r="DQ12" i="36"/>
  <c r="ACO12" i="36" s="1"/>
  <c r="AS24" i="36"/>
  <c r="S9" i="36"/>
  <c r="YQ9" i="36" s="1"/>
  <c r="CW14" i="36"/>
  <c r="ABU14" i="36" s="1"/>
  <c r="AD8" i="36"/>
  <c r="ZB8" i="36" s="1"/>
  <c r="CM9" i="36"/>
  <c r="ABK9" i="36" s="1"/>
  <c r="CC16" i="36"/>
  <c r="DP13" i="36"/>
  <c r="ACN13" i="36" s="1"/>
  <c r="EK10" i="36"/>
  <c r="DW19" i="36"/>
  <c r="BW7" i="36"/>
  <c r="AAU7" i="36" s="1"/>
  <c r="EQ7" i="36"/>
  <c r="BO11" i="36"/>
  <c r="AAM11" i="36" s="1"/>
  <c r="AU13" i="36"/>
  <c r="ZS13" i="36" s="1"/>
  <c r="AA15" i="36"/>
  <c r="YY15" i="36" s="1"/>
  <c r="S17" i="36"/>
  <c r="DM20" i="36"/>
  <c r="BY25" i="36"/>
  <c r="T9" i="36"/>
  <c r="YR9" i="36" s="1"/>
  <c r="DN18" i="36"/>
  <c r="BC9" i="36"/>
  <c r="AAA9" i="36" s="1"/>
  <c r="DW9" i="36"/>
  <c r="ACU9" i="36" s="1"/>
  <c r="EA11" i="36"/>
  <c r="DG13" i="36"/>
  <c r="ACE13" i="36" s="1"/>
  <c r="CM15" i="36"/>
  <c r="ABK15" i="36" s="1"/>
  <c r="EQ17" i="36"/>
  <c r="DM21" i="36"/>
  <c r="DF26" i="36"/>
  <c r="ER9" i="36"/>
  <c r="CW7" i="36"/>
  <c r="ABU7" i="36" s="1"/>
  <c r="AP7" i="36"/>
  <c r="ZN7" i="36" s="1"/>
  <c r="DG7" i="36"/>
  <c r="ACE7" i="36" s="1"/>
  <c r="BY10" i="36"/>
  <c r="AAW10" i="36" s="1"/>
  <c r="BE12" i="36"/>
  <c r="AAC12" i="36" s="1"/>
  <c r="AK14" i="36"/>
  <c r="ZI14" i="36" s="1"/>
  <c r="Q16" i="36"/>
  <c r="EG18" i="36"/>
  <c r="L23" i="36"/>
  <c r="AN7" i="36"/>
  <c r="ZL7" i="36" s="1"/>
  <c r="EH10" i="36"/>
  <c r="CY7" i="36"/>
  <c r="ABW7" i="36" s="1"/>
  <c r="CE9" i="36"/>
  <c r="ABC9" i="36" s="1"/>
  <c r="EI7" i="36"/>
  <c r="DO9" i="36"/>
  <c r="ACM9" i="36" s="1"/>
  <c r="AK8" i="36"/>
  <c r="ZI8" i="36" s="1"/>
  <c r="Q10" i="36"/>
  <c r="YO10" i="36" s="1"/>
  <c r="BU8" i="36"/>
  <c r="AAS8" i="36" s="1"/>
  <c r="AC10" i="36"/>
  <c r="ZA10" i="36" s="1"/>
  <c r="CO10" i="36"/>
  <c r="ABM10" i="36" s="1"/>
  <c r="S11" i="36"/>
  <c r="YQ11" i="36" s="1"/>
  <c r="CE11" i="36"/>
  <c r="ABC11" i="36" s="1"/>
  <c r="EQ11" i="36"/>
  <c r="BU12" i="36"/>
  <c r="AAS12" i="36" s="1"/>
  <c r="EG12" i="36"/>
  <c r="BK13" i="36"/>
  <c r="AAI13" i="36" s="1"/>
  <c r="DW13" i="36"/>
  <c r="ACU13" i="36" s="1"/>
  <c r="BA14" i="36"/>
  <c r="ZY14" i="36" s="1"/>
  <c r="DM14" i="36"/>
  <c r="ACK14" i="36" s="1"/>
  <c r="AQ15" i="36"/>
  <c r="ZO15" i="36" s="1"/>
  <c r="DC15" i="36"/>
  <c r="ACA15" i="36" s="1"/>
  <c r="AG16" i="36"/>
  <c r="CS16" i="36"/>
  <c r="AY17" i="36"/>
  <c r="AO18" i="36"/>
  <c r="AE19" i="36"/>
  <c r="U20" i="36"/>
  <c r="K21" i="36"/>
  <c r="V22" i="36"/>
  <c r="BC23" i="36"/>
  <c r="CI24" i="36"/>
  <c r="DP25" i="36"/>
  <c r="O27" i="36"/>
  <c r="BT7" i="36"/>
  <c r="AAR7" i="36" s="1"/>
  <c r="BJ8" i="36"/>
  <c r="AAH8" i="36" s="1"/>
  <c r="AZ9" i="36"/>
  <c r="ZX9" i="36" s="1"/>
  <c r="AP10" i="36"/>
  <c r="ZN10" i="36" s="1"/>
  <c r="AN11" i="36"/>
  <c r="ZL11" i="36" s="1"/>
  <c r="DF14" i="36"/>
  <c r="ACD14" i="36" s="1"/>
  <c r="CT20" i="36"/>
  <c r="DM9" i="36"/>
  <c r="ACK9" i="36" s="1"/>
  <c r="AC8" i="36"/>
  <c r="ZA8" i="36" s="1"/>
  <c r="EQ9" i="36"/>
  <c r="BM8" i="36"/>
  <c r="AAK8" i="36" s="1"/>
  <c r="S7" i="36"/>
  <c r="YQ7" i="36" s="1"/>
  <c r="CW8" i="36"/>
  <c r="ABU8" i="36" s="1"/>
  <c r="AE7" i="36"/>
  <c r="ZC7" i="36" s="1"/>
  <c r="EG8" i="36"/>
  <c r="AS10" i="36"/>
  <c r="ZQ10" i="36" s="1"/>
  <c r="DE10" i="36"/>
  <c r="ACC10" i="36" s="1"/>
  <c r="AI11" i="36"/>
  <c r="ZG11" i="36" s="1"/>
  <c r="CU11" i="36"/>
  <c r="ABS11" i="36" s="1"/>
  <c r="Y12" i="36"/>
  <c r="YW12" i="36" s="1"/>
  <c r="CK12" i="36"/>
  <c r="ABI12" i="36" s="1"/>
  <c r="O13" i="36"/>
  <c r="YM13" i="36" s="1"/>
  <c r="CA13" i="36"/>
  <c r="AAY13" i="36" s="1"/>
  <c r="EM13" i="36"/>
  <c r="BQ14" i="36"/>
  <c r="AAO14" i="36" s="1"/>
  <c r="EC14" i="36"/>
  <c r="BG15" i="36"/>
  <c r="AAE15" i="36" s="1"/>
  <c r="DS15" i="36"/>
  <c r="ACQ15" i="36" s="1"/>
  <c r="AW16" i="36"/>
  <c r="DI16" i="36"/>
  <c r="CE17" i="36"/>
  <c r="BU18" i="36"/>
  <c r="BK19" i="36"/>
  <c r="BA20" i="36"/>
  <c r="AQ21" i="36"/>
  <c r="BM22" i="36"/>
  <c r="CS23" i="36"/>
  <c r="DZ24" i="36"/>
  <c r="Y26" i="36"/>
  <c r="BE27" i="36"/>
  <c r="CZ7" i="36"/>
  <c r="ABX7" i="36" s="1"/>
  <c r="CP8" i="36"/>
  <c r="ABN8" i="36" s="1"/>
  <c r="CF9" i="36"/>
  <c r="ABD9" i="36" s="1"/>
  <c r="BV10" i="36"/>
  <c r="AAT10" i="36" s="1"/>
  <c r="EJ11" i="36"/>
  <c r="CV15" i="36"/>
  <c r="ABT15" i="36" s="1"/>
  <c r="S23" i="36"/>
  <c r="AA16" i="36"/>
  <c r="P7" i="36"/>
  <c r="YN7" i="36" s="1"/>
  <c r="CO8" i="36"/>
  <c r="ABM8" i="36" s="1"/>
  <c r="AB7" i="36"/>
  <c r="YZ7" i="36" s="1"/>
  <c r="DY8" i="36"/>
  <c r="AU7" i="36"/>
  <c r="ZS7" i="36" s="1"/>
  <c r="AA9" i="36"/>
  <c r="YY9" i="36" s="1"/>
  <c r="CE7" i="36"/>
  <c r="ABC7" i="36" s="1"/>
  <c r="BK9" i="36"/>
  <c r="AAI9" i="36" s="1"/>
  <c r="BI10" i="36"/>
  <c r="AAG10" i="36" s="1"/>
  <c r="DU10" i="36"/>
  <c r="ACS10" i="36" s="1"/>
  <c r="AY11" i="36"/>
  <c r="ZW11" i="36" s="1"/>
  <c r="DK11" i="36"/>
  <c r="ACI11" i="36" s="1"/>
  <c r="AO12" i="36"/>
  <c r="ZM12" i="36" s="1"/>
  <c r="DA12" i="36"/>
  <c r="ABY12" i="36" s="1"/>
  <c r="AE13" i="36"/>
  <c r="ZC13" i="36" s="1"/>
  <c r="CQ13" i="36"/>
  <c r="ABO13" i="36" s="1"/>
  <c r="U14" i="36"/>
  <c r="YS14" i="36" s="1"/>
  <c r="CG14" i="36"/>
  <c r="ABE14" i="36" s="1"/>
  <c r="K15" i="36"/>
  <c r="YI15" i="36" s="1"/>
  <c r="BW15" i="36"/>
  <c r="AAU15" i="36" s="1"/>
  <c r="EI15" i="36"/>
  <c r="BM16" i="36"/>
  <c r="DY16" i="36"/>
  <c r="DK17" i="36"/>
  <c r="DA18" i="36"/>
  <c r="CQ19" i="36"/>
  <c r="CG20" i="36"/>
  <c r="BW21" i="36"/>
  <c r="DC22" i="36"/>
  <c r="EJ23" i="36"/>
  <c r="AI25" i="36"/>
  <c r="BO26" i="36"/>
  <c r="CW27" i="36"/>
  <c r="EF7" i="36"/>
  <c r="DV8" i="36"/>
  <c r="ACT8" i="36" s="1"/>
  <c r="DL9" i="36"/>
  <c r="ACJ9" i="36" s="1"/>
  <c r="DB10" i="36"/>
  <c r="ABZ10" i="36" s="1"/>
  <c r="DZ12" i="36"/>
  <c r="EH16" i="36"/>
  <c r="ED27" i="36"/>
  <c r="DB27" i="36"/>
  <c r="CP25" i="36"/>
  <c r="BR23" i="36"/>
  <c r="EB27" i="36"/>
  <c r="BS25" i="36"/>
  <c r="BA23" i="36"/>
  <c r="DQ21" i="36"/>
  <c r="CZ20" i="36"/>
  <c r="CT19" i="36"/>
  <c r="CJ18" i="36"/>
  <c r="DR17" i="36"/>
  <c r="Z17" i="36"/>
  <c r="BP16" i="36"/>
  <c r="DB15" i="36"/>
  <c r="ABZ15" i="36" s="1"/>
  <c r="ER14" i="36"/>
  <c r="BL14" i="36"/>
  <c r="AAJ14" i="36" s="1"/>
  <c r="DV13" i="36"/>
  <c r="ACT13" i="36" s="1"/>
  <c r="BB13" i="36"/>
  <c r="ZZ13" i="36" s="1"/>
  <c r="DP12" i="36"/>
  <c r="ACN12" i="36" s="1"/>
  <c r="AV12" i="36"/>
  <c r="ZT12" i="36" s="1"/>
  <c r="DF11" i="36"/>
  <c r="ACD11" i="36" s="1"/>
  <c r="AL11" i="36"/>
  <c r="ZJ11" i="36" s="1"/>
  <c r="N11" i="36"/>
  <c r="YL11" i="36" s="1"/>
  <c r="EF10" i="36"/>
  <c r="DL10" i="36"/>
  <c r="ACJ10" i="36" s="1"/>
  <c r="CV10" i="36"/>
  <c r="ABT10" i="36" s="1"/>
  <c r="CB10" i="36"/>
  <c r="AAZ10" i="36" s="1"/>
  <c r="BH10" i="36"/>
  <c r="AAF10" i="36" s="1"/>
  <c r="AR10" i="36"/>
  <c r="ZP10" i="36" s="1"/>
  <c r="X10" i="36"/>
  <c r="YV10" i="36" s="1"/>
  <c r="EP9" i="36"/>
  <c r="DV9" i="36"/>
  <c r="ACT9" i="36" s="1"/>
  <c r="DF9" i="36"/>
  <c r="ACD9" i="36" s="1"/>
  <c r="CL9" i="36"/>
  <c r="ABJ9" i="36" s="1"/>
  <c r="BR9" i="36"/>
  <c r="AAP9" i="36" s="1"/>
  <c r="BB9" i="36"/>
  <c r="ZZ9" i="36" s="1"/>
  <c r="AH9" i="36"/>
  <c r="ZF9" i="36" s="1"/>
  <c r="R9" i="36"/>
  <c r="YP9" i="36" s="1"/>
  <c r="EF8" i="36"/>
  <c r="DP8" i="36"/>
  <c r="ACN8" i="36" s="1"/>
  <c r="CV8" i="36"/>
  <c r="ABT8" i="36" s="1"/>
  <c r="CB8" i="36"/>
  <c r="AAZ8" i="36" s="1"/>
  <c r="BL8" i="36"/>
  <c r="AAJ8" i="36" s="1"/>
  <c r="AR8" i="36"/>
  <c r="ZP8" i="36" s="1"/>
  <c r="AB8" i="36"/>
  <c r="YZ8" i="36" s="1"/>
  <c r="EP7" i="36"/>
  <c r="DZ7" i="36"/>
  <c r="DF7" i="36"/>
  <c r="ACD7" i="36" s="1"/>
  <c r="CL7" i="36"/>
  <c r="ABJ7" i="36" s="1"/>
  <c r="BV7" i="36"/>
  <c r="AAT7" i="36" s="1"/>
  <c r="BB7" i="36"/>
  <c r="ZZ7" i="36" s="1"/>
  <c r="EG27" i="36"/>
  <c r="CS27" i="36"/>
  <c r="BX27" i="36"/>
  <c r="AW27" i="36"/>
  <c r="W27" i="36"/>
  <c r="EI26" i="36"/>
  <c r="DI26" i="36"/>
  <c r="CM26" i="36"/>
  <c r="BM26" i="36"/>
  <c r="AQ26" i="36"/>
  <c r="Q26" i="36"/>
  <c r="DX25" i="36"/>
  <c r="DC25" i="36"/>
  <c r="CB25" i="36"/>
  <c r="BG25" i="36"/>
  <c r="AF25" i="36"/>
  <c r="K25" i="36"/>
  <c r="DR24" i="36"/>
  <c r="CQ24" i="36"/>
  <c r="BV24" i="36"/>
  <c r="AU24" i="36"/>
  <c r="Z24" i="36"/>
  <c r="EG23" i="36"/>
  <c r="DL23" i="36"/>
  <c r="CK23" i="36"/>
  <c r="BK23" i="36"/>
  <c r="AO23" i="36"/>
  <c r="O23" i="36"/>
  <c r="EA22" i="36"/>
  <c r="DA22" i="36"/>
  <c r="CE22" i="36"/>
  <c r="BE22" i="36"/>
  <c r="AD22" i="36"/>
  <c r="EQ21" i="36"/>
  <c r="R25" i="36"/>
  <c r="BH22" i="36"/>
  <c r="R26" i="36"/>
  <c r="EC22" i="36"/>
  <c r="AP21" i="36"/>
  <c r="DZ19" i="36"/>
  <c r="BH18" i="36"/>
  <c r="BV17" i="36"/>
  <c r="CN16" i="36"/>
  <c r="CH15" i="36"/>
  <c r="ABF15" i="36" s="1"/>
  <c r="CV14" i="36"/>
  <c r="ABT14" i="36" s="1"/>
  <c r="EP13" i="36"/>
  <c r="AL13" i="36"/>
  <c r="ZJ13" i="36" s="1"/>
  <c r="CF12" i="36"/>
  <c r="ABD12" i="36" s="1"/>
  <c r="DZ11" i="36"/>
  <c r="AD11" i="36"/>
  <c r="ZB11" i="36" s="1"/>
  <c r="EN10" i="36"/>
  <c r="DP10" i="36"/>
  <c r="ACN10" i="36" s="1"/>
  <c r="CN10" i="36"/>
  <c r="ABL10" i="36" s="1"/>
  <c r="BT10" i="36"/>
  <c r="AAR10" i="36" s="1"/>
  <c r="AV10" i="36"/>
  <c r="ZT10" i="36" s="1"/>
  <c r="T10" i="36"/>
  <c r="YR10" i="36" s="1"/>
  <c r="ED9" i="36"/>
  <c r="DJ9" i="36"/>
  <c r="ACH9" i="36" s="1"/>
  <c r="CH9" i="36"/>
  <c r="ABF9" i="36" s="1"/>
  <c r="BJ9" i="36"/>
  <c r="AAH9" i="36" s="1"/>
  <c r="AL9" i="36"/>
  <c r="ZJ9" i="36" s="1"/>
  <c r="N9" i="36"/>
  <c r="YL9" i="36" s="1"/>
  <c r="DX8" i="36"/>
  <c r="CZ8" i="36"/>
  <c r="ABX8" i="36" s="1"/>
  <c r="BX8" i="36"/>
  <c r="AAV8" i="36" s="1"/>
  <c r="BD8" i="36"/>
  <c r="AAB8" i="36" s="1"/>
  <c r="AF8" i="36"/>
  <c r="ZD8" i="36" s="1"/>
  <c r="EL7" i="36"/>
  <c r="DN7" i="36"/>
  <c r="ACL7" i="36" s="1"/>
  <c r="CT7" i="36"/>
  <c r="ABR7" i="36" s="1"/>
  <c r="BR7" i="36"/>
  <c r="AAP7" i="36" s="1"/>
  <c r="AT7" i="36"/>
  <c r="ZR7" i="36" s="1"/>
  <c r="DA27" i="36"/>
  <c r="BM27" i="36"/>
  <c r="AM27" i="36"/>
  <c r="EO26" i="36"/>
  <c r="DC26" i="36"/>
  <c r="BW26" i="36"/>
  <c r="AW26" i="36"/>
  <c r="K26" i="36"/>
  <c r="DM25" i="36"/>
  <c r="CG25" i="36"/>
  <c r="BA25" i="36"/>
  <c r="U25" i="36"/>
  <c r="DW24" i="36"/>
  <c r="CL24" i="36"/>
  <c r="BK24" i="36"/>
  <c r="AE24" i="36"/>
  <c r="EB23" i="36"/>
  <c r="CV23" i="36"/>
  <c r="BU23" i="36"/>
  <c r="AJ23" i="36"/>
  <c r="EL22" i="36"/>
  <c r="DF22" i="36"/>
  <c r="BU22" i="36"/>
  <c r="AT22" i="36"/>
  <c r="N22" i="36"/>
  <c r="DP21" i="36"/>
  <c r="CU21" i="36"/>
  <c r="BU21" i="36"/>
  <c r="BE21" i="36"/>
  <c r="AK21" i="36"/>
  <c r="Q21" i="36"/>
  <c r="EI20" i="36"/>
  <c r="DO20" i="36"/>
  <c r="CY20" i="36"/>
  <c r="CE20" i="36"/>
  <c r="BO20" i="36"/>
  <c r="AU20" i="36"/>
  <c r="AA20" i="36"/>
  <c r="K20" i="36"/>
  <c r="DY19" i="36"/>
  <c r="DI19" i="36"/>
  <c r="CO19" i="36"/>
  <c r="BY19" i="36"/>
  <c r="BE19" i="36"/>
  <c r="AK19" i="36"/>
  <c r="AD27" i="36"/>
  <c r="CN24" i="36"/>
  <c r="ED21" i="36"/>
  <c r="CS24" i="36"/>
  <c r="CG22" i="36"/>
  <c r="ER20" i="36"/>
  <c r="BJ19" i="36"/>
  <c r="AF18" i="36"/>
  <c r="AX17" i="36"/>
  <c r="AR16" i="36"/>
  <c r="BF15" i="36"/>
  <c r="AAD15" i="36" s="1"/>
  <c r="CB14" i="36"/>
  <c r="AAZ14" i="36" s="1"/>
  <c r="DF13" i="36"/>
  <c r="ACD13" i="36" s="1"/>
  <c r="R13" i="36"/>
  <c r="YP13" i="36" s="1"/>
  <c r="BL12" i="36"/>
  <c r="AAJ12" i="36" s="1"/>
  <c r="CP11" i="36"/>
  <c r="ABN11" i="36" s="1"/>
  <c r="Z11" i="36"/>
  <c r="YX11" i="36" s="1"/>
  <c r="EJ10" i="36"/>
  <c r="DH10" i="36"/>
  <c r="ACF10" i="36" s="1"/>
  <c r="CJ10" i="36"/>
  <c r="ABH10" i="36" s="1"/>
  <c r="BP10" i="36"/>
  <c r="AAN10" i="36" s="1"/>
  <c r="AN10" i="36"/>
  <c r="ZL10" i="36" s="1"/>
  <c r="P10" i="36"/>
  <c r="YN10" i="36" s="1"/>
  <c r="DZ9" i="36"/>
  <c r="CX9" i="36"/>
  <c r="ABV9" i="36" s="1"/>
  <c r="CD9" i="36"/>
  <c r="ABB9" i="36" s="1"/>
  <c r="BF9" i="36"/>
  <c r="AAD9" i="36" s="1"/>
  <c r="AD9" i="36"/>
  <c r="ZB9" i="36" s="1"/>
  <c r="EN8" i="36"/>
  <c r="DT8" i="36"/>
  <c r="ACR8" i="36" s="1"/>
  <c r="CR8" i="36"/>
  <c r="ABP8" i="36" s="1"/>
  <c r="BT8" i="36"/>
  <c r="AAR8" i="36" s="1"/>
  <c r="AV8" i="36"/>
  <c r="ZT8" i="36" s="1"/>
  <c r="X8" i="36"/>
  <c r="YV8" i="36" s="1"/>
  <c r="EH7" i="36"/>
  <c r="DJ7" i="36"/>
  <c r="ACH7" i="36" s="1"/>
  <c r="CH7" i="36"/>
  <c r="ABF7" i="36" s="1"/>
  <c r="BN7" i="36"/>
  <c r="AAL7" i="36" s="1"/>
  <c r="EO27" i="36"/>
  <c r="CN27" i="36"/>
  <c r="BH27" i="36"/>
  <c r="AG27" i="36"/>
  <c r="ED26" i="36"/>
  <c r="CX26" i="36"/>
  <c r="BR26" i="36"/>
  <c r="AG26" i="36"/>
  <c r="EN25" i="36"/>
  <c r="DH25" i="36"/>
  <c r="BW25" i="36"/>
  <c r="AQ25" i="36"/>
  <c r="P25" i="36"/>
  <c r="DM24" i="36"/>
  <c r="CG24" i="36"/>
  <c r="BA24" i="36"/>
  <c r="U24" i="36"/>
  <c r="DW23" i="36"/>
  <c r="CQ23" i="36"/>
  <c r="BE23" i="36"/>
  <c r="AE23" i="36"/>
  <c r="EG22" i="36"/>
  <c r="CU22" i="36"/>
  <c r="BO22" i="36"/>
  <c r="AO22" i="36"/>
  <c r="EK21" i="36"/>
  <c r="DK21" i="36"/>
  <c r="CO21" i="36"/>
  <c r="BQ21" i="36"/>
  <c r="AW21" i="36"/>
  <c r="AG21" i="36"/>
  <c r="M21" i="36"/>
  <c r="EE20" i="36"/>
  <c r="DK20" i="36"/>
  <c r="CU20" i="36"/>
  <c r="CA20" i="36"/>
  <c r="BG20" i="36"/>
  <c r="AQ20" i="36"/>
  <c r="W20" i="36"/>
  <c r="EO19" i="36"/>
  <c r="DU19" i="36"/>
  <c r="DE19" i="36"/>
  <c r="CK19" i="36"/>
  <c r="BQ19" i="36"/>
  <c r="BA19" i="36"/>
  <c r="AG19" i="36"/>
  <c r="Q19" i="36"/>
  <c r="EE18" i="36"/>
  <c r="CZ26" i="36"/>
  <c r="EP23" i="36"/>
  <c r="CO27" i="36"/>
  <c r="K24" i="36"/>
  <c r="AP22" i="36"/>
  <c r="BP20" i="36"/>
  <c r="AD19" i="36"/>
  <c r="L18" i="36"/>
  <c r="EJ16" i="36"/>
  <c r="P16" i="36"/>
  <c r="AL15" i="36"/>
  <c r="ZJ15" i="36" s="1"/>
  <c r="AR14" i="36"/>
  <c r="ZP14" i="36" s="1"/>
  <c r="CL13" i="36"/>
  <c r="ABJ13" i="36" s="1"/>
  <c r="EF12" i="36"/>
  <c r="AB12" i="36"/>
  <c r="YZ12" i="36" s="1"/>
  <c r="BV11" i="36"/>
  <c r="AAT11" i="36" s="1"/>
  <c r="R11" i="36"/>
  <c r="YP11" i="36" s="1"/>
  <c r="EB10" i="36"/>
  <c r="DD10" i="36"/>
  <c r="ACB10" i="36" s="1"/>
  <c r="CF10" i="36"/>
  <c r="ABD10" i="36" s="1"/>
  <c r="BD10" i="36"/>
  <c r="AAB10" i="36" s="1"/>
  <c r="AJ10" i="36"/>
  <c r="ZH10" i="36" s="1"/>
  <c r="L10" i="36"/>
  <c r="YJ10" i="36" s="1"/>
  <c r="DR9" i="36"/>
  <c r="ACP9" i="36" s="1"/>
  <c r="CT9" i="36"/>
  <c r="ABR9" i="36" s="1"/>
  <c r="BZ9" i="36"/>
  <c r="AAX9" i="36" s="1"/>
  <c r="AX9" i="36"/>
  <c r="ZV9" i="36" s="1"/>
  <c r="Z9" i="36"/>
  <c r="YX9" i="36" s="1"/>
  <c r="EJ8" i="36"/>
  <c r="DH8" i="36"/>
  <c r="ACF8" i="36" s="1"/>
  <c r="CN8" i="36"/>
  <c r="ABL8" i="36" s="1"/>
  <c r="BP8" i="36"/>
  <c r="AAN8" i="36" s="1"/>
  <c r="AN8" i="36"/>
  <c r="ZL8" i="36" s="1"/>
  <c r="P8" i="36"/>
  <c r="YN8" i="36" s="1"/>
  <c r="ED7" i="36"/>
  <c r="DB7" i="36"/>
  <c r="ABZ7" i="36" s="1"/>
  <c r="CD7" i="36"/>
  <c r="ABB7" i="36" s="1"/>
  <c r="BF7" i="36"/>
  <c r="AAD7" i="36" s="1"/>
  <c r="DY27" i="36"/>
  <c r="CI27" i="36"/>
  <c r="BC27" i="36"/>
  <c r="Q27" i="36"/>
  <c r="DY26" i="36"/>
  <c r="CS26" i="36"/>
  <c r="BG26" i="36"/>
  <c r="AA26" i="36"/>
  <c r="EI25" i="36"/>
  <c r="CW25" i="36"/>
  <c r="BQ25" i="36"/>
  <c r="AK25" i="36"/>
  <c r="EH24" i="36"/>
  <c r="DG24" i="36"/>
  <c r="CA24" i="36"/>
  <c r="AP24" i="36"/>
  <c r="ER23" i="36"/>
  <c r="DQ23" i="36"/>
  <c r="CF23" i="36"/>
  <c r="AZ23" i="36"/>
  <c r="T23" i="36"/>
  <c r="DV22" i="36"/>
  <c r="CP22" i="36"/>
  <c r="BJ22" i="36"/>
  <c r="Y22" i="36"/>
  <c r="EF21" i="36"/>
  <c r="DE21" i="36"/>
  <c r="CE21" i="36"/>
  <c r="BM21" i="36"/>
  <c r="AS21" i="36"/>
  <c r="AC21" i="36"/>
  <c r="EQ20" i="36"/>
  <c r="EA20" i="36"/>
  <c r="DG20" i="36"/>
  <c r="CM20" i="36"/>
  <c r="BW20" i="36"/>
  <c r="BC20" i="36"/>
  <c r="AM20" i="36"/>
  <c r="S20" i="36"/>
  <c r="EK19" i="36"/>
  <c r="DQ19" i="36"/>
  <c r="CW19" i="36"/>
  <c r="CG19" i="36"/>
  <c r="BM19" i="36"/>
  <c r="AW19" i="36"/>
  <c r="AC19" i="36"/>
  <c r="M19" i="36"/>
  <c r="CR23" i="36"/>
  <c r="CX17" i="36"/>
  <c r="AB14" i="36"/>
  <c r="YZ14" i="36" s="1"/>
  <c r="BF11" i="36"/>
  <c r="AAD11" i="36" s="1"/>
  <c r="BX10" i="36"/>
  <c r="AAV10" i="36" s="1"/>
  <c r="DN9" i="36"/>
  <c r="ACL9" i="36" s="1"/>
  <c r="V9" i="36"/>
  <c r="YT9" i="36" s="1"/>
  <c r="BH8" i="36"/>
  <c r="AAF8" i="36" s="1"/>
  <c r="CX7" i="36"/>
  <c r="ABV7" i="36" s="1"/>
  <c r="CC27" i="36"/>
  <c r="CH26" i="36"/>
  <c r="CR25" i="36"/>
  <c r="DB24" i="36"/>
  <c r="DA23" i="36"/>
  <c r="DK22" i="36"/>
  <c r="DU21" i="36"/>
  <c r="AO21" i="36"/>
  <c r="DC20" i="36"/>
  <c r="AI20" i="36"/>
  <c r="CS19" i="36"/>
  <c r="Y19" i="36"/>
  <c r="EA18" i="36"/>
  <c r="DG18" i="36"/>
  <c r="CQ18" i="36"/>
  <c r="BW18" i="36"/>
  <c r="BG18" i="36"/>
  <c r="AM18" i="36"/>
  <c r="W18" i="36"/>
  <c r="EK17" i="36"/>
  <c r="DQ17" i="36"/>
  <c r="DA17" i="36"/>
  <c r="CG17" i="36"/>
  <c r="BQ17" i="36"/>
  <c r="AW17" i="36"/>
  <c r="AG17" i="36"/>
  <c r="M17" i="36"/>
  <c r="EA16" i="36"/>
  <c r="DK16" i="36"/>
  <c r="CQ16" i="36"/>
  <c r="CA16" i="36"/>
  <c r="BG16" i="36"/>
  <c r="AQ16" i="36"/>
  <c r="W16" i="36"/>
  <c r="EK15" i="36"/>
  <c r="DU15" i="36"/>
  <c r="ACS15" i="36" s="1"/>
  <c r="DA15" i="36"/>
  <c r="ABY15" i="36" s="1"/>
  <c r="CK15" i="36"/>
  <c r="ABI15" i="36" s="1"/>
  <c r="BQ15" i="36"/>
  <c r="AAO15" i="36" s="1"/>
  <c r="BA15" i="36"/>
  <c r="ZY15" i="36" s="1"/>
  <c r="AG15" i="36"/>
  <c r="ZE15" i="36" s="1"/>
  <c r="M15" i="36"/>
  <c r="YK15" i="36" s="1"/>
  <c r="EE14" i="36"/>
  <c r="DK14" i="36"/>
  <c r="ACI14" i="36" s="1"/>
  <c r="CU14" i="36"/>
  <c r="ABS14" i="36" s="1"/>
  <c r="CA14" i="36"/>
  <c r="AAY14" i="36" s="1"/>
  <c r="BK14" i="36"/>
  <c r="AAI14" i="36" s="1"/>
  <c r="AQ14" i="36"/>
  <c r="ZO14" i="36" s="1"/>
  <c r="W14" i="36"/>
  <c r="YU14" i="36" s="1"/>
  <c r="EO13" i="36"/>
  <c r="DU13" i="36"/>
  <c r="ACS13" i="36" s="1"/>
  <c r="DE13" i="36"/>
  <c r="ACC13" i="36" s="1"/>
  <c r="CK13" i="36"/>
  <c r="ABI13" i="36" s="1"/>
  <c r="BU13" i="36"/>
  <c r="AAS13" i="36" s="1"/>
  <c r="BA13" i="36"/>
  <c r="ZY13" i="36" s="1"/>
  <c r="AG13" i="36"/>
  <c r="ZE13" i="36" s="1"/>
  <c r="Q13" i="36"/>
  <c r="YO13" i="36" s="1"/>
  <c r="EE12" i="36"/>
  <c r="DO12" i="36"/>
  <c r="ACM12" i="36" s="1"/>
  <c r="CU12" i="36"/>
  <c r="ABS12" i="36" s="1"/>
  <c r="CE12" i="36"/>
  <c r="ABC12" i="36" s="1"/>
  <c r="BK12" i="36"/>
  <c r="AAI12" i="36" s="1"/>
  <c r="AQ12" i="36"/>
  <c r="ZO12" i="36" s="1"/>
  <c r="AA12" i="36"/>
  <c r="YY12" i="36" s="1"/>
  <c r="EO11" i="36"/>
  <c r="DY11" i="36"/>
  <c r="DE11" i="36"/>
  <c r="ACC11" i="36" s="1"/>
  <c r="CO11" i="36"/>
  <c r="ABM11" i="36" s="1"/>
  <c r="BU11" i="36"/>
  <c r="AAS11" i="36" s="1"/>
  <c r="BA11" i="36"/>
  <c r="ZY11" i="36" s="1"/>
  <c r="AK11" i="36"/>
  <c r="ZI11" i="36" s="1"/>
  <c r="Q11" i="36"/>
  <c r="YO11" i="36" s="1"/>
  <c r="EI10" i="36"/>
  <c r="DO10" i="36"/>
  <c r="ACM10" i="36" s="1"/>
  <c r="CY10" i="36"/>
  <c r="ABW10" i="36" s="1"/>
  <c r="CE10" i="36"/>
  <c r="ABC10" i="36" s="1"/>
  <c r="T26" i="36"/>
  <c r="CA21" i="36"/>
  <c r="DL16" i="36"/>
  <c r="BV13" i="36"/>
  <c r="AAT13" i="36" s="1"/>
  <c r="ER10" i="36"/>
  <c r="AZ10" i="36"/>
  <c r="ZX10" i="36" s="1"/>
  <c r="CP9" i="36"/>
  <c r="ABN9" i="36" s="1"/>
  <c r="EB8" i="36"/>
  <c r="AJ8" i="36"/>
  <c r="ZH8" i="36" s="1"/>
  <c r="BZ7" i="36"/>
  <c r="AAX7" i="36" s="1"/>
  <c r="AR27" i="36"/>
  <c r="BB26" i="36"/>
  <c r="BL25" i="36"/>
  <c r="BQ24" i="36"/>
  <c r="CA23" i="36"/>
  <c r="CK22" i="36"/>
  <c r="CZ21" i="36"/>
  <c r="Y21" i="36"/>
  <c r="CI20" i="36"/>
  <c r="O20" i="36"/>
  <c r="CC19" i="36"/>
  <c r="U19" i="36"/>
  <c r="DW18" i="36"/>
  <c r="DC18" i="36"/>
  <c r="CM18" i="36"/>
  <c r="BS18" i="36"/>
  <c r="BC18" i="36"/>
  <c r="AI18" i="36"/>
  <c r="O18" i="36"/>
  <c r="EG17" i="36"/>
  <c r="DM17" i="36"/>
  <c r="CW17" i="36"/>
  <c r="CC17" i="36"/>
  <c r="BM17" i="36"/>
  <c r="AS17" i="36"/>
  <c r="Y17" i="36"/>
  <c r="EQ16" i="36"/>
  <c r="DW16" i="36"/>
  <c r="DG16" i="36"/>
  <c r="CM16" i="36"/>
  <c r="BW16" i="36"/>
  <c r="BC16" i="36"/>
  <c r="AI16" i="36"/>
  <c r="S16" i="36"/>
  <c r="EG15" i="36"/>
  <c r="DQ15" i="36"/>
  <c r="ACO15" i="36" s="1"/>
  <c r="CW15" i="36"/>
  <c r="ABU15" i="36" s="1"/>
  <c r="CG15" i="36"/>
  <c r="ABE15" i="36" s="1"/>
  <c r="BM15" i="36"/>
  <c r="AAK15" i="36" s="1"/>
  <c r="AS15" i="36"/>
  <c r="ZQ15" i="36" s="1"/>
  <c r="AC15" i="36"/>
  <c r="ZA15" i="36" s="1"/>
  <c r="EQ14" i="36"/>
  <c r="EA14" i="36"/>
  <c r="DG14" i="36"/>
  <c r="ACE14" i="36" s="1"/>
  <c r="CQ14" i="36"/>
  <c r="ABO14" i="36" s="1"/>
  <c r="BW14" i="36"/>
  <c r="AAU14" i="36" s="1"/>
  <c r="BC14" i="36"/>
  <c r="AAA14" i="36" s="1"/>
  <c r="AM14" i="36"/>
  <c r="ZK14" i="36" s="1"/>
  <c r="S14" i="36"/>
  <c r="YQ14" i="36" s="1"/>
  <c r="EK13" i="36"/>
  <c r="DQ13" i="36"/>
  <c r="ACO13" i="36" s="1"/>
  <c r="DA13" i="36"/>
  <c r="ABY13" i="36" s="1"/>
  <c r="CG13" i="36"/>
  <c r="ABE13" i="36" s="1"/>
  <c r="BM13" i="36"/>
  <c r="AAK13" i="36" s="1"/>
  <c r="AW13" i="36"/>
  <c r="ZU13" i="36" s="1"/>
  <c r="AC13" i="36"/>
  <c r="ZA13" i="36" s="1"/>
  <c r="M13" i="36"/>
  <c r="YK13" i="36" s="1"/>
  <c r="EA12" i="36"/>
  <c r="DK12" i="36"/>
  <c r="ACI12" i="36" s="1"/>
  <c r="CQ12" i="36"/>
  <c r="ABO12" i="36" s="1"/>
  <c r="BW12" i="36"/>
  <c r="AAU12" i="36" s="1"/>
  <c r="BG12" i="36"/>
  <c r="AAE12" i="36" s="1"/>
  <c r="AM12" i="36"/>
  <c r="ZK12" i="36" s="1"/>
  <c r="W12" i="36"/>
  <c r="YU12" i="36" s="1"/>
  <c r="EK11" i="36"/>
  <c r="DU11" i="36"/>
  <c r="ACS11" i="36" s="1"/>
  <c r="DA11" i="36"/>
  <c r="ABY11" i="36" s="1"/>
  <c r="CG11" i="36"/>
  <c r="ABE11" i="36" s="1"/>
  <c r="BQ11" i="36"/>
  <c r="AAO11" i="36" s="1"/>
  <c r="AW11" i="36"/>
  <c r="ZU11" i="36" s="1"/>
  <c r="AG11" i="36"/>
  <c r="ZE11" i="36" s="1"/>
  <c r="M11" i="36"/>
  <c r="YK11" i="36" s="1"/>
  <c r="EE10" i="36"/>
  <c r="DK10" i="36"/>
  <c r="ACI10" i="36" s="1"/>
  <c r="CQ10" i="36"/>
  <c r="ABO10" i="36" s="1"/>
  <c r="EN22" i="36"/>
  <c r="AJ20" i="36"/>
  <c r="ED15" i="36"/>
  <c r="CV12" i="36"/>
  <c r="ABT12" i="36" s="1"/>
  <c r="DT10" i="36"/>
  <c r="ACR10" i="36" s="1"/>
  <c r="AB10" i="36"/>
  <c r="YZ10" i="36" s="1"/>
  <c r="BN9" i="36"/>
  <c r="AAL9" i="36" s="1"/>
  <c r="DD8" i="36"/>
  <c r="ACB8" i="36" s="1"/>
  <c r="L8" i="36"/>
  <c r="YJ8" i="36" s="1"/>
  <c r="AX7" i="36"/>
  <c r="ZV7" i="36" s="1"/>
  <c r="L27" i="36"/>
  <c r="V26" i="36"/>
  <c r="AA25" i="36"/>
  <c r="AK24" i="36"/>
  <c r="AU23" i="36"/>
  <c r="AY22" i="36"/>
  <c r="BY21" i="36"/>
  <c r="EM20" i="36"/>
  <c r="BS20" i="36"/>
  <c r="EC19" i="36"/>
  <c r="BI19" i="36"/>
  <c r="EM18" i="36"/>
  <c r="DS18" i="36"/>
  <c r="CY18" i="36"/>
  <c r="CI18" i="36"/>
  <c r="BO18" i="36"/>
  <c r="AU18" i="36"/>
  <c r="AE18" i="36"/>
  <c r="K18" i="36"/>
  <c r="EC17" i="36"/>
  <c r="DI17" i="36"/>
  <c r="CS17" i="36"/>
  <c r="BY17" i="36"/>
  <c r="BE17" i="36"/>
  <c r="AO17" i="36"/>
  <c r="U17" i="36"/>
  <c r="EM16" i="36"/>
  <c r="DS16" i="36"/>
  <c r="DC16" i="36"/>
  <c r="CI16" i="36"/>
  <c r="BO16" i="36"/>
  <c r="AY16" i="36"/>
  <c r="AE16" i="36"/>
  <c r="O16" i="36"/>
  <c r="EC15" i="36"/>
  <c r="DM15" i="36"/>
  <c r="ACK15" i="36" s="1"/>
  <c r="CS15" i="36"/>
  <c r="ABQ15" i="36" s="1"/>
  <c r="BY15" i="36"/>
  <c r="AAW15" i="36" s="1"/>
  <c r="BI15" i="36"/>
  <c r="AAG15" i="36" s="1"/>
  <c r="AO15" i="36"/>
  <c r="ZM15" i="36" s="1"/>
  <c r="Y15" i="36"/>
  <c r="YW15" i="36" s="1"/>
  <c r="EM14" i="36"/>
  <c r="DW14" i="36"/>
  <c r="ACU14" i="36" s="1"/>
  <c r="DC14" i="36"/>
  <c r="ACA14" i="36" s="1"/>
  <c r="CI14" i="36"/>
  <c r="ABG14" i="36" s="1"/>
  <c r="BS14" i="36"/>
  <c r="AAQ14" i="36" s="1"/>
  <c r="AY14" i="36"/>
  <c r="ZW14" i="36" s="1"/>
  <c r="AI14" i="36"/>
  <c r="ZG14" i="36" s="1"/>
  <c r="O14" i="36"/>
  <c r="YM14" i="36" s="1"/>
  <c r="EG13" i="36"/>
  <c r="DM13" i="36"/>
  <c r="ACK13" i="36" s="1"/>
  <c r="CS13" i="36"/>
  <c r="ABQ13" i="36" s="1"/>
  <c r="CC13" i="36"/>
  <c r="ABA13" i="36" s="1"/>
  <c r="BI13" i="36"/>
  <c r="AAG13" i="36" s="1"/>
  <c r="AS13" i="36"/>
  <c r="ZQ13" i="36" s="1"/>
  <c r="Y13" i="36"/>
  <c r="YW13" i="36" s="1"/>
  <c r="EQ12" i="36"/>
  <c r="DW12" i="36"/>
  <c r="ACU12" i="36" s="1"/>
  <c r="DC12" i="36"/>
  <c r="ACA12" i="36" s="1"/>
  <c r="CM12" i="36"/>
  <c r="ABK12" i="36" s="1"/>
  <c r="BS12" i="36"/>
  <c r="AAQ12" i="36" s="1"/>
  <c r="BC12" i="36"/>
  <c r="AAA12" i="36" s="1"/>
  <c r="AI12" i="36"/>
  <c r="ZG12" i="36" s="1"/>
  <c r="S12" i="36"/>
  <c r="YQ12" i="36" s="1"/>
  <c r="EG11" i="36"/>
  <c r="DM11" i="36"/>
  <c r="ACK11" i="36" s="1"/>
  <c r="CW11" i="36"/>
  <c r="ABU11" i="36" s="1"/>
  <c r="CC11" i="36"/>
  <c r="ABA11" i="36" s="1"/>
  <c r="BM11" i="36"/>
  <c r="AAK11" i="36" s="1"/>
  <c r="AS11" i="36"/>
  <c r="ZQ11" i="36" s="1"/>
  <c r="AC11" i="36"/>
  <c r="ZA11" i="36" s="1"/>
  <c r="EQ10" i="36"/>
  <c r="DW10" i="36"/>
  <c r="ACU10" i="36" s="1"/>
  <c r="DG10" i="36"/>
  <c r="ACE10" i="36" s="1"/>
  <c r="CM10" i="36"/>
  <c r="ABK10" i="36" s="1"/>
  <c r="BW10" i="36"/>
  <c r="AAU10" i="36" s="1"/>
  <c r="EP11" i="36"/>
  <c r="CJ8" i="36"/>
  <c r="ABH8" i="36" s="1"/>
  <c r="DS25" i="36"/>
  <c r="S22" i="36"/>
  <c r="DM19" i="36"/>
  <c r="CU18" i="36"/>
  <c r="AA18" i="36"/>
  <c r="CK17" i="36"/>
  <c r="Q17" i="36"/>
  <c r="CE16" i="36"/>
  <c r="K16" i="36"/>
  <c r="BU15" i="36"/>
  <c r="AAS15" i="36" s="1"/>
  <c r="EI14" i="36"/>
  <c r="BO14" i="36"/>
  <c r="AAM14" i="36" s="1"/>
  <c r="DY13" i="36"/>
  <c r="BE13" i="36"/>
  <c r="AAC13" i="36" s="1"/>
  <c r="DS12" i="36"/>
  <c r="ACQ12" i="36" s="1"/>
  <c r="AY12" i="36"/>
  <c r="ZW12" i="36" s="1"/>
  <c r="DI11" i="36"/>
  <c r="ACG11" i="36" s="1"/>
  <c r="AO11" i="36"/>
  <c r="ZM11" i="36" s="1"/>
  <c r="DC10" i="36"/>
  <c r="ACA10" i="36" s="1"/>
  <c r="BK10" i="36"/>
  <c r="AAI10" i="36" s="1"/>
  <c r="AU10" i="36"/>
  <c r="ZS10" i="36" s="1"/>
  <c r="AA10" i="36"/>
  <c r="YY10" i="36" s="1"/>
  <c r="K10" i="36"/>
  <c r="YI10" i="36" s="1"/>
  <c r="DY9" i="36"/>
  <c r="DI9" i="36"/>
  <c r="ACG9" i="36" s="1"/>
  <c r="CO9" i="36"/>
  <c r="ABM9" i="36" s="1"/>
  <c r="BU9" i="36"/>
  <c r="AAS9" i="36" s="1"/>
  <c r="BE9" i="36"/>
  <c r="AAC9" i="36" s="1"/>
  <c r="AK9" i="36"/>
  <c r="ZI9" i="36" s="1"/>
  <c r="U9" i="36"/>
  <c r="YS9" i="36" s="1"/>
  <c r="EI8" i="36"/>
  <c r="DS8" i="36"/>
  <c r="ACQ8" i="36" s="1"/>
  <c r="CY8" i="36"/>
  <c r="ABW8" i="36" s="1"/>
  <c r="CE8" i="36"/>
  <c r="ABC8" i="36" s="1"/>
  <c r="BO8" i="36"/>
  <c r="AAM8" i="36" s="1"/>
  <c r="AU8" i="36"/>
  <c r="ZS8" i="36" s="1"/>
  <c r="AE8" i="36"/>
  <c r="ZC8" i="36" s="1"/>
  <c r="K8" i="36"/>
  <c r="YI8" i="36" s="1"/>
  <c r="EC7" i="36"/>
  <c r="DI7" i="36"/>
  <c r="ACG7" i="36" s="1"/>
  <c r="CO7" i="36"/>
  <c r="ABM7" i="36" s="1"/>
  <c r="BY7" i="36"/>
  <c r="AAW7" i="36" s="1"/>
  <c r="BE7" i="36"/>
  <c r="AAC7" i="36" s="1"/>
  <c r="AO7" i="36"/>
  <c r="ZM7" i="36" s="1"/>
  <c r="U7" i="36"/>
  <c r="YS7" i="36" s="1"/>
  <c r="EE27" i="36"/>
  <c r="CR27" i="36"/>
  <c r="BQ27" i="36"/>
  <c r="AV27" i="36"/>
  <c r="U27" i="36"/>
  <c r="EH26" i="36"/>
  <c r="DG26" i="36"/>
  <c r="CL26" i="36"/>
  <c r="BK26" i="36"/>
  <c r="AK26" i="36"/>
  <c r="O26" i="36"/>
  <c r="DW25" i="36"/>
  <c r="DA25" i="36"/>
  <c r="CA25" i="36"/>
  <c r="BE25" i="36"/>
  <c r="AE25" i="36"/>
  <c r="EL24" i="36"/>
  <c r="DQ24" i="36"/>
  <c r="CP24" i="36"/>
  <c r="BU24" i="36"/>
  <c r="AT24" i="36"/>
  <c r="Y24" i="36"/>
  <c r="EF23" i="36"/>
  <c r="DE23" i="36"/>
  <c r="CJ23" i="36"/>
  <c r="BI23" i="36"/>
  <c r="AN23" i="36"/>
  <c r="M23" i="36"/>
  <c r="DZ22" i="36"/>
  <c r="CY22" i="36"/>
  <c r="BY22" i="36"/>
  <c r="BC22" i="36"/>
  <c r="AC22" i="36"/>
  <c r="EO21" i="36"/>
  <c r="DO21" i="36"/>
  <c r="CS21" i="36"/>
  <c r="BT21" i="36"/>
  <c r="AZ21" i="36"/>
  <c r="AJ21" i="36"/>
  <c r="T21" i="36"/>
  <c r="EL20" i="36"/>
  <c r="DV20" i="36"/>
  <c r="DF20" i="36"/>
  <c r="CP20" i="36"/>
  <c r="BZ20" i="36"/>
  <c r="BJ20" i="36"/>
  <c r="AT20" i="36"/>
  <c r="AD20" i="36"/>
  <c r="N20" i="36"/>
  <c r="EF19" i="36"/>
  <c r="DP19" i="36"/>
  <c r="CZ19" i="36"/>
  <c r="CJ19" i="36"/>
  <c r="BT19" i="36"/>
  <c r="BD19" i="36"/>
  <c r="AN19" i="36"/>
  <c r="X19" i="36"/>
  <c r="EP18" i="36"/>
  <c r="DZ18" i="36"/>
  <c r="DJ18" i="36"/>
  <c r="CT18" i="36"/>
  <c r="CD18" i="36"/>
  <c r="BN18" i="36"/>
  <c r="AX18" i="36"/>
  <c r="AH18" i="36"/>
  <c r="R18" i="36"/>
  <c r="EJ17" i="36"/>
  <c r="DT17" i="36"/>
  <c r="DD17" i="36"/>
  <c r="CN17" i="36"/>
  <c r="BX17" i="36"/>
  <c r="BH17" i="36"/>
  <c r="AR17" i="36"/>
  <c r="AB17" i="36"/>
  <c r="L17" i="36"/>
  <c r="ED16" i="36"/>
  <c r="DN16" i="36"/>
  <c r="CX16" i="36"/>
  <c r="CH16" i="36"/>
  <c r="BR16" i="36"/>
  <c r="BB16" i="36"/>
  <c r="AL16" i="36"/>
  <c r="V16" i="36"/>
  <c r="EN15" i="36"/>
  <c r="DX15" i="36"/>
  <c r="DH15" i="36"/>
  <c r="ACF15" i="36" s="1"/>
  <c r="CR15" i="36"/>
  <c r="ABP15" i="36" s="1"/>
  <c r="CB15" i="36"/>
  <c r="AAZ15" i="36" s="1"/>
  <c r="BL15" i="36"/>
  <c r="AAJ15" i="36" s="1"/>
  <c r="AV15" i="36"/>
  <c r="ZT15" i="36" s="1"/>
  <c r="AF15" i="36"/>
  <c r="ZD15" i="36" s="1"/>
  <c r="P15" i="36"/>
  <c r="YN15" i="36" s="1"/>
  <c r="EH14" i="36"/>
  <c r="DR14" i="36"/>
  <c r="ACP14" i="36" s="1"/>
  <c r="DB14" i="36"/>
  <c r="ABZ14" i="36" s="1"/>
  <c r="CL14" i="36"/>
  <c r="ABJ14" i="36" s="1"/>
  <c r="BV14" i="36"/>
  <c r="AAT14" i="36" s="1"/>
  <c r="BF14" i="36"/>
  <c r="AAD14" i="36" s="1"/>
  <c r="AP14" i="36"/>
  <c r="ZN14" i="36" s="1"/>
  <c r="Z14" i="36"/>
  <c r="YX14" i="36" s="1"/>
  <c r="ER13" i="36"/>
  <c r="EB13" i="36"/>
  <c r="DL13" i="36"/>
  <c r="ACJ13" i="36" s="1"/>
  <c r="CV13" i="36"/>
  <c r="ABT13" i="36" s="1"/>
  <c r="CF13" i="36"/>
  <c r="ABD13" i="36" s="1"/>
  <c r="BP13" i="36"/>
  <c r="AAN13" i="36" s="1"/>
  <c r="AZ13" i="36"/>
  <c r="ZX13" i="36" s="1"/>
  <c r="AJ13" i="36"/>
  <c r="ZH13" i="36" s="1"/>
  <c r="T13" i="36"/>
  <c r="YR13" i="36" s="1"/>
  <c r="EL12" i="36"/>
  <c r="DV12" i="36"/>
  <c r="ACT12" i="36" s="1"/>
  <c r="DF12" i="36"/>
  <c r="ACD12" i="36" s="1"/>
  <c r="CP12" i="36"/>
  <c r="ABN12" i="36" s="1"/>
  <c r="BZ12" i="36"/>
  <c r="AAX12" i="36" s="1"/>
  <c r="BJ12" i="36"/>
  <c r="AAH12" i="36" s="1"/>
  <c r="AT12" i="36"/>
  <c r="ZR12" i="36" s="1"/>
  <c r="AD12" i="36"/>
  <c r="ZB12" i="36" s="1"/>
  <c r="N12" i="36"/>
  <c r="YL12" i="36" s="1"/>
  <c r="EF11" i="36"/>
  <c r="DP11" i="36"/>
  <c r="ACN11" i="36" s="1"/>
  <c r="CZ11" i="36"/>
  <c r="ABX11" i="36" s="1"/>
  <c r="CJ11" i="36"/>
  <c r="ABH11" i="36" s="1"/>
  <c r="BT11" i="36"/>
  <c r="AAR11" i="36" s="1"/>
  <c r="DO26" i="36"/>
  <c r="CZ10" i="36"/>
  <c r="ABX10" i="36" s="1"/>
  <c r="DR7" i="36"/>
  <c r="ACP7" i="36" s="1"/>
  <c r="EC24" i="36"/>
  <c r="BI21" i="36"/>
  <c r="AS19" i="36"/>
  <c r="CA18" i="36"/>
  <c r="EO17" i="36"/>
  <c r="BU17" i="36"/>
  <c r="EI16" i="36"/>
  <c r="BK16" i="36"/>
  <c r="DY15" i="36"/>
  <c r="BE15" i="36"/>
  <c r="AAC15" i="36" s="1"/>
  <c r="DO14" i="36"/>
  <c r="ACM14" i="36" s="1"/>
  <c r="AU14" i="36"/>
  <c r="ZS14" i="36" s="1"/>
  <c r="DI13" i="36"/>
  <c r="ACG13" i="36" s="1"/>
  <c r="AO13" i="36"/>
  <c r="ZM13" i="36" s="1"/>
  <c r="CY12" i="36"/>
  <c r="ABW12" i="36" s="1"/>
  <c r="AE12" i="36"/>
  <c r="ZC12" i="36" s="1"/>
  <c r="CS11" i="36"/>
  <c r="ABQ11" i="36" s="1"/>
  <c r="U11" i="36"/>
  <c r="YS11" i="36" s="1"/>
  <c r="CI10" i="36"/>
  <c r="ABG10" i="36" s="1"/>
  <c r="BG10" i="36"/>
  <c r="AAE10" i="36" s="1"/>
  <c r="AQ10" i="36"/>
  <c r="ZO10" i="36" s="1"/>
  <c r="W10" i="36"/>
  <c r="YU10" i="36" s="1"/>
  <c r="EO9" i="36"/>
  <c r="DU9" i="36"/>
  <c r="ACS9" i="36" s="1"/>
  <c r="DA9" i="36"/>
  <c r="ABY9" i="36" s="1"/>
  <c r="CK9" i="36"/>
  <c r="ABI9" i="36" s="1"/>
  <c r="BQ9" i="36"/>
  <c r="AAO9" i="36" s="1"/>
  <c r="BA9" i="36"/>
  <c r="ZY9" i="36" s="1"/>
  <c r="AG9" i="36"/>
  <c r="ZE9" i="36" s="1"/>
  <c r="Q9" i="36"/>
  <c r="YO9" i="36" s="1"/>
  <c r="EE8" i="36"/>
  <c r="DK8" i="36"/>
  <c r="ACI8" i="36" s="1"/>
  <c r="CU8" i="36"/>
  <c r="ABS8" i="36" s="1"/>
  <c r="CA8" i="36"/>
  <c r="AAY8" i="36" s="1"/>
  <c r="BK8" i="36"/>
  <c r="AAI8" i="36" s="1"/>
  <c r="AQ8" i="36"/>
  <c r="ZO8" i="36" s="1"/>
  <c r="AA8" i="36"/>
  <c r="YY8" i="36" s="1"/>
  <c r="EO7" i="36"/>
  <c r="DU7" i="36"/>
  <c r="ACS7" i="36" s="1"/>
  <c r="DE7" i="36"/>
  <c r="ACC7" i="36" s="1"/>
  <c r="CK7" i="36"/>
  <c r="ABI7" i="36" s="1"/>
  <c r="BU7" i="36"/>
  <c r="AAS7" i="36" s="1"/>
  <c r="BA7" i="36"/>
  <c r="ZY7" i="36" s="1"/>
  <c r="AK7" i="36"/>
  <c r="ZI7" i="36" s="1"/>
  <c r="Q7" i="36"/>
  <c r="YO7" i="36" s="1"/>
  <c r="DO27" i="36"/>
  <c r="CM27" i="36"/>
  <c r="BL27" i="36"/>
  <c r="AQ27" i="36"/>
  <c r="P27" i="36"/>
  <c r="EC26" i="36"/>
  <c r="DB26" i="36"/>
  <c r="CA26" i="36"/>
  <c r="BF26" i="36"/>
  <c r="AE26" i="36"/>
  <c r="ER25" i="36"/>
  <c r="DQ25" i="36"/>
  <c r="CV25" i="36"/>
  <c r="BU25" i="36"/>
  <c r="AU25" i="36"/>
  <c r="Y25" i="36"/>
  <c r="EG24" i="36"/>
  <c r="DK24" i="36"/>
  <c r="CK24" i="36"/>
  <c r="BO24" i="36"/>
  <c r="AO24" i="36"/>
  <c r="N24" i="36"/>
  <c r="EA23" i="36"/>
  <c r="CZ23" i="36"/>
  <c r="CE23" i="36"/>
  <c r="BD23" i="36"/>
  <c r="AI23" i="36"/>
  <c r="EP22" i="36"/>
  <c r="DO22" i="36"/>
  <c r="CT22" i="36"/>
  <c r="BS22" i="36"/>
  <c r="AX22" i="36"/>
  <c r="W22" i="36"/>
  <c r="EJ21" i="36"/>
  <c r="DI21" i="36"/>
  <c r="CI21" i="36"/>
  <c r="BP21" i="36"/>
  <c r="AV21" i="36"/>
  <c r="AF21" i="36"/>
  <c r="P21" i="36"/>
  <c r="EH20" i="36"/>
  <c r="DR20" i="36"/>
  <c r="DB20" i="36"/>
  <c r="CL20" i="36"/>
  <c r="BV20" i="36"/>
  <c r="BF20" i="36"/>
  <c r="AP20" i="36"/>
  <c r="Z20" i="36"/>
  <c r="ER19" i="36"/>
  <c r="EB19" i="36"/>
  <c r="DL19" i="36"/>
  <c r="CV19" i="36"/>
  <c r="CF19" i="36"/>
  <c r="BP19" i="36"/>
  <c r="AZ19" i="36"/>
  <c r="AJ19" i="36"/>
  <c r="T19" i="36"/>
  <c r="EL18" i="36"/>
  <c r="DV18" i="36"/>
  <c r="DF18" i="36"/>
  <c r="CP18" i="36"/>
  <c r="BZ18" i="36"/>
  <c r="BJ18" i="36"/>
  <c r="AT18" i="36"/>
  <c r="AD18" i="36"/>
  <c r="N18" i="36"/>
  <c r="EF17" i="36"/>
  <c r="DP17" i="36"/>
  <c r="CZ17" i="36"/>
  <c r="CJ17" i="36"/>
  <c r="BT17" i="36"/>
  <c r="BD17" i="36"/>
  <c r="AN17" i="36"/>
  <c r="X17" i="36"/>
  <c r="EP16" i="36"/>
  <c r="DZ16" i="36"/>
  <c r="DJ16" i="36"/>
  <c r="CT16" i="36"/>
  <c r="CD16" i="36"/>
  <c r="BN16" i="36"/>
  <c r="AX16" i="36"/>
  <c r="DT18" i="36"/>
  <c r="EL9" i="36"/>
  <c r="DI27" i="36"/>
  <c r="EM23" i="36"/>
  <c r="DS20" i="36"/>
  <c r="EI18" i="36"/>
  <c r="BK18" i="36"/>
  <c r="DY17" i="36"/>
  <c r="BA17" i="36"/>
  <c r="DO16" i="36"/>
  <c r="AU16" i="36"/>
  <c r="DE15" i="36"/>
  <c r="ACC15" i="36" s="1"/>
  <c r="AK15" i="36"/>
  <c r="ZI15" i="36" s="1"/>
  <c r="CY14" i="36"/>
  <c r="ABW14" i="36" s="1"/>
  <c r="AE14" i="36"/>
  <c r="ZC14" i="36" s="1"/>
  <c r="CO13" i="36"/>
  <c r="ABM13" i="36" s="1"/>
  <c r="U13" i="36"/>
  <c r="YS13" i="36" s="1"/>
  <c r="CI12" i="36"/>
  <c r="ABG12" i="36" s="1"/>
  <c r="K12" i="36"/>
  <c r="YI12" i="36" s="1"/>
  <c r="BY11" i="36"/>
  <c r="AAW11" i="36" s="1"/>
  <c r="EM10" i="36"/>
  <c r="CA10" i="36"/>
  <c r="AAY10" i="36" s="1"/>
  <c r="BC10" i="36"/>
  <c r="AAA10" i="36" s="1"/>
  <c r="AM10" i="36"/>
  <c r="ZK10" i="36" s="1"/>
  <c r="S10" i="36"/>
  <c r="YQ10" i="36" s="1"/>
  <c r="EG9" i="36"/>
  <c r="DQ9" i="36"/>
  <c r="ACO9" i="36" s="1"/>
  <c r="CW9" i="36"/>
  <c r="ABU9" i="36" s="1"/>
  <c r="CG9" i="36"/>
  <c r="ABE9" i="36" s="1"/>
  <c r="BM9" i="36"/>
  <c r="AAK9" i="36" s="1"/>
  <c r="AW9" i="36"/>
  <c r="ZU9" i="36" s="1"/>
  <c r="AC9" i="36"/>
  <c r="ZA9" i="36" s="1"/>
  <c r="EQ8" i="36"/>
  <c r="EA8" i="36"/>
  <c r="DG8" i="36"/>
  <c r="ACE8" i="36" s="1"/>
  <c r="CQ8" i="36"/>
  <c r="ABO8" i="36" s="1"/>
  <c r="BW8" i="36"/>
  <c r="AAU8" i="36" s="1"/>
  <c r="BG8" i="36"/>
  <c r="AAE8" i="36" s="1"/>
  <c r="AM8" i="36"/>
  <c r="ZK8" i="36" s="1"/>
  <c r="S8" i="36"/>
  <c r="YQ8" i="36" s="1"/>
  <c r="EK7" i="36"/>
  <c r="DQ7" i="36"/>
  <c r="ACO7" i="36" s="1"/>
  <c r="DA7" i="36"/>
  <c r="ABY7" i="36" s="1"/>
  <c r="CG7" i="36"/>
  <c r="ABE7" i="36" s="1"/>
  <c r="BQ7" i="36"/>
  <c r="AAO7" i="36" s="1"/>
  <c r="AW7" i="36"/>
  <c r="ZU7" i="36" s="1"/>
  <c r="AC7" i="36"/>
  <c r="ZA7" i="36" s="1"/>
  <c r="M7" i="36"/>
  <c r="YK7" i="36" s="1"/>
  <c r="DG27" i="36"/>
  <c r="CG27" i="36"/>
  <c r="BG27" i="36"/>
  <c r="AK27" i="36"/>
  <c r="K27" i="36"/>
  <c r="DR26" i="36"/>
  <c r="CW26" i="36"/>
  <c r="BV26" i="36"/>
  <c r="BA26" i="36"/>
  <c r="Z26" i="36"/>
  <c r="EM25" i="36"/>
  <c r="DL25" i="36"/>
  <c r="CK25" i="36"/>
  <c r="BP25" i="36"/>
  <c r="AO25" i="36"/>
  <c r="T25" i="36"/>
  <c r="EA24" i="36"/>
  <c r="DF24" i="36"/>
  <c r="CE24" i="36"/>
  <c r="BE24" i="36"/>
  <c r="AI24" i="36"/>
  <c r="EQ23" i="36"/>
  <c r="DU23" i="36"/>
  <c r="CU23" i="36"/>
  <c r="BY23" i="36"/>
  <c r="AY23" i="36"/>
  <c r="X23" i="36"/>
  <c r="EK22" i="36"/>
  <c r="DJ22" i="36"/>
  <c r="CO22" i="36"/>
  <c r="BN22" i="36"/>
  <c r="AS22" i="36"/>
  <c r="R22" i="36"/>
  <c r="DY21" i="36"/>
  <c r="DD21" i="36"/>
  <c r="CC21" i="36"/>
  <c r="BL21" i="36"/>
  <c r="AR21" i="36"/>
  <c r="AB21" i="36"/>
  <c r="L21" i="36"/>
  <c r="ED20" i="36"/>
  <c r="DN20" i="36"/>
  <c r="CX20" i="36"/>
  <c r="CH20" i="36"/>
  <c r="BR20" i="36"/>
  <c r="BB20" i="36"/>
  <c r="AL20" i="36"/>
  <c r="V20" i="36"/>
  <c r="EN19" i="36"/>
  <c r="DX19" i="36"/>
  <c r="DH19" i="36"/>
  <c r="CR19" i="36"/>
  <c r="CB19" i="36"/>
  <c r="BL19" i="36"/>
  <c r="AV19" i="36"/>
  <c r="AF19" i="36"/>
  <c r="P19" i="36"/>
  <c r="EH18" i="36"/>
  <c r="DR18" i="36"/>
  <c r="DB18" i="36"/>
  <c r="CL18" i="36"/>
  <c r="BV18" i="36"/>
  <c r="BF18" i="36"/>
  <c r="AP18" i="36"/>
  <c r="Z18" i="36"/>
  <c r="ER17" i="36"/>
  <c r="EB17" i="36"/>
  <c r="DL17" i="36"/>
  <c r="CV17" i="36"/>
  <c r="CF17" i="36"/>
  <c r="BP17" i="36"/>
  <c r="AZ17" i="36"/>
  <c r="AJ17" i="36"/>
  <c r="T17" i="36"/>
  <c r="EL16" i="36"/>
  <c r="DV16" i="36"/>
  <c r="DF16" i="36"/>
  <c r="CP16" i="36"/>
  <c r="BZ16" i="36"/>
  <c r="BJ16" i="36"/>
  <c r="AT16" i="36"/>
  <c r="AD16" i="36"/>
  <c r="N16" i="36"/>
  <c r="EF15" i="36"/>
  <c r="DP15" i="36"/>
  <c r="ACN15" i="36" s="1"/>
  <c r="CZ15" i="36"/>
  <c r="ABX15" i="36" s="1"/>
  <c r="CJ15" i="36"/>
  <c r="ABH15" i="36" s="1"/>
  <c r="BT15" i="36"/>
  <c r="AAR15" i="36" s="1"/>
  <c r="BD15" i="36"/>
  <c r="AAB15" i="36" s="1"/>
  <c r="AN15" i="36"/>
  <c r="ZL15" i="36" s="1"/>
  <c r="X15" i="36"/>
  <c r="YV15" i="36" s="1"/>
  <c r="EP14" i="36"/>
  <c r="DZ14" i="36"/>
  <c r="DJ14" i="36"/>
  <c r="ACH14" i="36" s="1"/>
  <c r="CT14" i="36"/>
  <c r="ABR14" i="36" s="1"/>
  <c r="CD14" i="36"/>
  <c r="ABB14" i="36" s="1"/>
  <c r="BN14" i="36"/>
  <c r="AAL14" i="36" s="1"/>
  <c r="AX14" i="36"/>
  <c r="ZV14" i="36" s="1"/>
  <c r="AH14" i="36"/>
  <c r="ZF14" i="36" s="1"/>
  <c r="R14" i="36"/>
  <c r="YP14" i="36" s="1"/>
  <c r="EJ13" i="36"/>
  <c r="DT13" i="36"/>
  <c r="ACR13" i="36" s="1"/>
  <c r="DD13" i="36"/>
  <c r="ACB13" i="36" s="1"/>
  <c r="CN13" i="36"/>
  <c r="ABL13" i="36" s="1"/>
  <c r="BX13" i="36"/>
  <c r="AAV13" i="36" s="1"/>
  <c r="BH13" i="36"/>
  <c r="AAF13" i="36" s="1"/>
  <c r="AR13" i="36"/>
  <c r="ZP13" i="36" s="1"/>
  <c r="AB13" i="36"/>
  <c r="YZ13" i="36" s="1"/>
  <c r="L13" i="36"/>
  <c r="YJ13" i="36" s="1"/>
  <c r="ED12" i="36"/>
  <c r="DN12" i="36"/>
  <c r="ACL12" i="36" s="1"/>
  <c r="CX12" i="36"/>
  <c r="ABV12" i="36" s="1"/>
  <c r="CH12" i="36"/>
  <c r="ABF12" i="36" s="1"/>
  <c r="BR12" i="36"/>
  <c r="AAP12" i="36" s="1"/>
  <c r="BB12" i="36"/>
  <c r="ZZ12" i="36" s="1"/>
  <c r="AL12" i="36"/>
  <c r="ZJ12" i="36" s="1"/>
  <c r="V12" i="36"/>
  <c r="YT12" i="36" s="1"/>
  <c r="EN11" i="36"/>
  <c r="DX11" i="36"/>
  <c r="DH11" i="36"/>
  <c r="ACF11" i="36" s="1"/>
  <c r="CR11" i="36"/>
  <c r="ABP11" i="36" s="1"/>
  <c r="CB11" i="36"/>
  <c r="AAZ11" i="36" s="1"/>
  <c r="EQ22" i="36"/>
  <c r="DE17" i="36"/>
  <c r="CO15" i="36"/>
  <c r="ABM15" i="36" s="1"/>
  <c r="BY13" i="36"/>
  <c r="AAW13" i="36" s="1"/>
  <c r="BI11" i="36"/>
  <c r="AAG11" i="36" s="1"/>
  <c r="AE10" i="36"/>
  <c r="ZC10" i="36" s="1"/>
  <c r="CS9" i="36"/>
  <c r="ABQ9" i="36" s="1"/>
  <c r="Y9" i="36"/>
  <c r="YW9" i="36" s="1"/>
  <c r="CM8" i="36"/>
  <c r="ABK8" i="36" s="1"/>
  <c r="O8" i="36"/>
  <c r="YM8" i="36" s="1"/>
  <c r="CC7" i="36"/>
  <c r="ABA7" i="36" s="1"/>
  <c r="EM27" i="36"/>
  <c r="AA27" i="36"/>
  <c r="BQ26" i="36"/>
  <c r="DG25" i="36"/>
  <c r="O25" i="36"/>
  <c r="AY24" i="36"/>
  <c r="CO23" i="36"/>
  <c r="EE22" i="36"/>
  <c r="AH22" i="36"/>
  <c r="BX21" i="36"/>
  <c r="EP20" i="36"/>
  <c r="CD20" i="36"/>
  <c r="R20" i="36"/>
  <c r="CN19" i="36"/>
  <c r="AB19" i="36"/>
  <c r="CX18" i="36"/>
  <c r="AL18" i="36"/>
  <c r="DH17" i="36"/>
  <c r="AV17" i="36"/>
  <c r="DR16" i="36"/>
  <c r="BF16" i="36"/>
  <c r="R16" i="36"/>
  <c r="DT15" i="36"/>
  <c r="ACR15" i="36" s="1"/>
  <c r="CN15" i="36"/>
  <c r="ABL15" i="36" s="1"/>
  <c r="BH15" i="36"/>
  <c r="AAF15" i="36" s="1"/>
  <c r="AB15" i="36"/>
  <c r="YZ15" i="36" s="1"/>
  <c r="ED14" i="36"/>
  <c r="CX14" i="36"/>
  <c r="ABV14" i="36" s="1"/>
  <c r="BR14" i="36"/>
  <c r="AAP14" i="36" s="1"/>
  <c r="AL14" i="36"/>
  <c r="ZJ14" i="36" s="1"/>
  <c r="EN13" i="36"/>
  <c r="DH13" i="36"/>
  <c r="ACF13" i="36" s="1"/>
  <c r="CB13" i="36"/>
  <c r="AAZ13" i="36" s="1"/>
  <c r="AV13" i="36"/>
  <c r="ZT13" i="36" s="1"/>
  <c r="P13" i="36"/>
  <c r="YN13" i="36" s="1"/>
  <c r="DR12" i="36"/>
  <c r="ACP12" i="36" s="1"/>
  <c r="CL12" i="36"/>
  <c r="ABJ12" i="36" s="1"/>
  <c r="BF12" i="36"/>
  <c r="AAD12" i="36" s="1"/>
  <c r="Z12" i="36"/>
  <c r="YX12" i="36" s="1"/>
  <c r="EB11" i="36"/>
  <c r="CV11" i="36"/>
  <c r="ABT11" i="36" s="1"/>
  <c r="BP11" i="36"/>
  <c r="AAN11" i="36" s="1"/>
  <c r="AZ11" i="36"/>
  <c r="ZX11" i="36" s="1"/>
  <c r="AJ11" i="36"/>
  <c r="ZH11" i="36" s="1"/>
  <c r="T11" i="36"/>
  <c r="YR11" i="36" s="1"/>
  <c r="EL10" i="36"/>
  <c r="DV10" i="36"/>
  <c r="ACT10" i="36" s="1"/>
  <c r="DF10" i="36"/>
  <c r="ACD10" i="36" s="1"/>
  <c r="CP10" i="36"/>
  <c r="ABN10" i="36" s="1"/>
  <c r="BZ10" i="36"/>
  <c r="AAX10" i="36" s="1"/>
  <c r="BJ10" i="36"/>
  <c r="AAH10" i="36" s="1"/>
  <c r="AT10" i="36"/>
  <c r="ZR10" i="36" s="1"/>
  <c r="AD10" i="36"/>
  <c r="ZB10" i="36" s="1"/>
  <c r="N10" i="36"/>
  <c r="YL10" i="36" s="1"/>
  <c r="EF9" i="36"/>
  <c r="DP9" i="36"/>
  <c r="ACN9" i="36" s="1"/>
  <c r="CZ9" i="36"/>
  <c r="ABX9" i="36" s="1"/>
  <c r="CJ9" i="36"/>
  <c r="ABH9" i="36" s="1"/>
  <c r="BT9" i="36"/>
  <c r="AAR9" i="36" s="1"/>
  <c r="BD9" i="36"/>
  <c r="AAB9" i="36" s="1"/>
  <c r="AN9" i="36"/>
  <c r="ZL9" i="36" s="1"/>
  <c r="X9" i="36"/>
  <c r="YV9" i="36" s="1"/>
  <c r="EP8" i="36"/>
  <c r="DZ8" i="36"/>
  <c r="DJ8" i="36"/>
  <c r="ACH8" i="36" s="1"/>
  <c r="CT8" i="36"/>
  <c r="ABR8" i="36" s="1"/>
  <c r="CD8" i="36"/>
  <c r="ABB8" i="36" s="1"/>
  <c r="BN8" i="36"/>
  <c r="AAL8" i="36" s="1"/>
  <c r="AX8" i="36"/>
  <c r="ZV8" i="36" s="1"/>
  <c r="AH8" i="36"/>
  <c r="ZF8" i="36" s="1"/>
  <c r="R8" i="36"/>
  <c r="YP8" i="36" s="1"/>
  <c r="EJ7" i="36"/>
  <c r="DT7" i="36"/>
  <c r="ACR7" i="36" s="1"/>
  <c r="DD7" i="36"/>
  <c r="ACB7" i="36" s="1"/>
  <c r="CN7" i="36"/>
  <c r="ABL7" i="36" s="1"/>
  <c r="BX7" i="36"/>
  <c r="AAV7" i="36" s="1"/>
  <c r="BH7" i="36"/>
  <c r="AAF7" i="36" s="1"/>
  <c r="AR7" i="36"/>
  <c r="ZP7" i="36" s="1"/>
  <c r="EK27" i="36"/>
  <c r="DE27" i="36"/>
  <c r="CF27" i="36"/>
  <c r="BK27" i="36"/>
  <c r="AO27" i="36"/>
  <c r="T27" i="36"/>
  <c r="EG26" i="36"/>
  <c r="DK26" i="36"/>
  <c r="CP26" i="36"/>
  <c r="BU26" i="36"/>
  <c r="AY26" i="36"/>
  <c r="AD26" i="36"/>
  <c r="EQ25" i="36"/>
  <c r="DU25" i="36"/>
  <c r="CZ25" i="36"/>
  <c r="CE25" i="36"/>
  <c r="BI25" i="36"/>
  <c r="AN25" i="36"/>
  <c r="S25" i="36"/>
  <c r="EE24" i="36"/>
  <c r="DJ24" i="36"/>
  <c r="CO24" i="36"/>
  <c r="BS24" i="36"/>
  <c r="AX24" i="36"/>
  <c r="AC24" i="36"/>
  <c r="EO23" i="36"/>
  <c r="DT23" i="36"/>
  <c r="CY23" i="36"/>
  <c r="CC23" i="36"/>
  <c r="BH23" i="36"/>
  <c r="AM23" i="36"/>
  <c r="Q23" i="36"/>
  <c r="ED22" i="36"/>
  <c r="DI22" i="36"/>
  <c r="CM22" i="36"/>
  <c r="BR22" i="36"/>
  <c r="AW22" i="36"/>
  <c r="AA22" i="36"/>
  <c r="EN21" i="36"/>
  <c r="DS21" i="36"/>
  <c r="CW21" i="36"/>
  <c r="CB21" i="36"/>
  <c r="BK21" i="36"/>
  <c r="AU21" i="36"/>
  <c r="AE21" i="36"/>
  <c r="O21" i="36"/>
  <c r="EG20" i="36"/>
  <c r="DQ20" i="36"/>
  <c r="DA20" i="36"/>
  <c r="CK20" i="36"/>
  <c r="BU20" i="36"/>
  <c r="BE20" i="36"/>
  <c r="AO20" i="36"/>
  <c r="Y20" i="36"/>
  <c r="EQ19" i="36"/>
  <c r="EA19" i="36"/>
  <c r="DK19" i="36"/>
  <c r="CU19" i="36"/>
  <c r="CE19" i="36"/>
  <c r="BO19" i="36"/>
  <c r="AY19" i="36"/>
  <c r="AI19" i="36"/>
  <c r="S19" i="36"/>
  <c r="EK18" i="36"/>
  <c r="DU18" i="36"/>
  <c r="DE18" i="36"/>
  <c r="CO18" i="36"/>
  <c r="BY18" i="36"/>
  <c r="BI18" i="36"/>
  <c r="AS18" i="36"/>
  <c r="AC18" i="36"/>
  <c r="M18" i="36"/>
  <c r="EE17" i="36"/>
  <c r="DO17" i="36"/>
  <c r="CY17" i="36"/>
  <c r="CI17" i="36"/>
  <c r="BS17" i="36"/>
  <c r="BC17" i="36"/>
  <c r="AM17" i="36"/>
  <c r="W17" i="36"/>
  <c r="EO16" i="36"/>
  <c r="DP14" i="36"/>
  <c r="ACN14" i="36" s="1"/>
  <c r="AY20" i="36"/>
  <c r="AK17" i="36"/>
  <c r="U15" i="36"/>
  <c r="YS15" i="36" s="1"/>
  <c r="EI12" i="36"/>
  <c r="DS10" i="36"/>
  <c r="ACQ10" i="36" s="1"/>
  <c r="O10" i="36"/>
  <c r="YM10" i="36" s="1"/>
  <c r="CC9" i="36"/>
  <c r="ABA9" i="36" s="1"/>
  <c r="EM8" i="36"/>
  <c r="BS8" i="36"/>
  <c r="AAQ8" i="36" s="1"/>
  <c r="EG7" i="36"/>
  <c r="BI7" i="36"/>
  <c r="AAG7" i="36" s="1"/>
  <c r="CY27" i="36"/>
  <c r="EM26" i="36"/>
  <c r="AU26" i="36"/>
  <c r="CF25" i="36"/>
  <c r="DV24" i="36"/>
  <c r="AD24" i="36"/>
  <c r="BO23" i="36"/>
  <c r="DE22" i="36"/>
  <c r="M22" i="36"/>
  <c r="BH21" i="36"/>
  <c r="DZ20" i="36"/>
  <c r="BN20" i="36"/>
  <c r="EJ19" i="36"/>
  <c r="BX19" i="36"/>
  <c r="L19" i="36"/>
  <c r="CH18" i="36"/>
  <c r="V18" i="36"/>
  <c r="CR17" i="36"/>
  <c r="AF17" i="36"/>
  <c r="DB16" i="36"/>
  <c r="AP16" i="36"/>
  <c r="ER15" i="36"/>
  <c r="DL15" i="36"/>
  <c r="ACJ15" i="36" s="1"/>
  <c r="CF15" i="36"/>
  <c r="ABD15" i="36" s="1"/>
  <c r="AZ15" i="36"/>
  <c r="ZX15" i="36" s="1"/>
  <c r="T15" i="36"/>
  <c r="YR15" i="36" s="1"/>
  <c r="DV14" i="36"/>
  <c r="ACT14" i="36" s="1"/>
  <c r="CP14" i="36"/>
  <c r="ABN14" i="36" s="1"/>
  <c r="BJ14" i="36"/>
  <c r="AAH14" i="36" s="1"/>
  <c r="AD14" i="36"/>
  <c r="ZB14" i="36" s="1"/>
  <c r="EF13" i="36"/>
  <c r="CZ13" i="36"/>
  <c r="ABX13" i="36" s="1"/>
  <c r="BT13" i="36"/>
  <c r="AAR13" i="36" s="1"/>
  <c r="AN13" i="36"/>
  <c r="ZL13" i="36" s="1"/>
  <c r="EP12" i="36"/>
  <c r="DJ12" i="36"/>
  <c r="ACH12" i="36" s="1"/>
  <c r="CD12" i="36"/>
  <c r="ABB12" i="36" s="1"/>
  <c r="AX12" i="36"/>
  <c r="ZV12" i="36" s="1"/>
  <c r="R12" i="36"/>
  <c r="YP12" i="36" s="1"/>
  <c r="DT11" i="36"/>
  <c r="ACR11" i="36" s="1"/>
  <c r="CN11" i="36"/>
  <c r="ABL11" i="36" s="1"/>
  <c r="BL11" i="36"/>
  <c r="AAJ11" i="36" s="1"/>
  <c r="AV11" i="36"/>
  <c r="ZT11" i="36" s="1"/>
  <c r="AF11" i="36"/>
  <c r="ZD11" i="36" s="1"/>
  <c r="AT9" i="36"/>
  <c r="ZR9" i="36" s="1"/>
  <c r="DO18" i="36"/>
  <c r="CU16" i="36"/>
  <c r="CE14" i="36"/>
  <c r="ABC14" i="36" s="1"/>
  <c r="BO12" i="36"/>
  <c r="AAM12" i="36" s="1"/>
  <c r="BS10" i="36"/>
  <c r="AAQ10" i="36" s="1"/>
  <c r="EC9" i="36"/>
  <c r="BI9" i="36"/>
  <c r="AAG9" i="36" s="1"/>
  <c r="DW8" i="36"/>
  <c r="ACU8" i="36" s="1"/>
  <c r="AY8" i="36"/>
  <c r="ZW8" i="36" s="1"/>
  <c r="DM7" i="36"/>
  <c r="ACK7" i="36" s="1"/>
  <c r="AS7" i="36"/>
  <c r="ZQ7" i="36" s="1"/>
  <c r="CB27" i="36"/>
  <c r="DM26" i="36"/>
  <c r="U26" i="36"/>
  <c r="BK25" i="36"/>
  <c r="CU24" i="36"/>
  <c r="EK23" i="36"/>
  <c r="AS23" i="36"/>
  <c r="CI22" i="36"/>
  <c r="DT21" i="36"/>
  <c r="AN21" i="36"/>
  <c r="DJ20" i="36"/>
  <c r="AX20" i="36"/>
  <c r="DT19" i="36"/>
  <c r="BH19" i="36"/>
  <c r="ED18" i="36"/>
  <c r="BR18" i="36"/>
  <c r="EN17" i="36"/>
  <c r="CB17" i="36"/>
  <c r="P17" i="36"/>
  <c r="CL16" i="36"/>
  <c r="AH16" i="36"/>
  <c r="EJ15" i="36"/>
  <c r="DD15" i="36"/>
  <c r="ACB15" i="36" s="1"/>
  <c r="BX15" i="36"/>
  <c r="AAV15" i="36" s="1"/>
  <c r="AR15" i="36"/>
  <c r="ZP15" i="36" s="1"/>
  <c r="L15" i="36"/>
  <c r="YJ15" i="36" s="1"/>
  <c r="DN14" i="36"/>
  <c r="ACL14" i="36" s="1"/>
  <c r="CH14" i="36"/>
  <c r="ABF14" i="36" s="1"/>
  <c r="BB14" i="36"/>
  <c r="ZZ14" i="36" s="1"/>
  <c r="V14" i="36"/>
  <c r="YT14" i="36" s="1"/>
  <c r="DX13" i="36"/>
  <c r="CR13" i="36"/>
  <c r="ABP13" i="36" s="1"/>
  <c r="BL13" i="36"/>
  <c r="AAJ13" i="36" s="1"/>
  <c r="AF13" i="36"/>
  <c r="ZD13" i="36" s="1"/>
  <c r="EH12" i="36"/>
  <c r="DB12" i="36"/>
  <c r="ABZ12" i="36" s="1"/>
  <c r="BV12" i="36"/>
  <c r="AAT12" i="36" s="1"/>
  <c r="AP12" i="36"/>
  <c r="ZN12" i="36" s="1"/>
  <c r="ER11" i="36"/>
  <c r="DL11" i="36"/>
  <c r="ACJ11" i="36" s="1"/>
  <c r="CF11" i="36"/>
  <c r="ABD11" i="36" s="1"/>
  <c r="BH11" i="36"/>
  <c r="AAF11" i="36" s="1"/>
  <c r="AR11" i="36"/>
  <c r="ZP11" i="36" s="1"/>
  <c r="AB11" i="36"/>
  <c r="YZ11" i="36" s="1"/>
  <c r="L11" i="36"/>
  <c r="YJ11" i="36" s="1"/>
  <c r="ED10" i="36"/>
  <c r="DN10" i="36"/>
  <c r="ACL10" i="36" s="1"/>
  <c r="CX10" i="36"/>
  <c r="ABV10" i="36" s="1"/>
  <c r="CH10" i="36"/>
  <c r="ABF10" i="36" s="1"/>
  <c r="BR10" i="36"/>
  <c r="AAP10" i="36" s="1"/>
  <c r="BB10" i="36"/>
  <c r="ZZ10" i="36" s="1"/>
  <c r="AL10" i="36"/>
  <c r="ZJ10" i="36" s="1"/>
  <c r="V10" i="36"/>
  <c r="YT10" i="36" s="1"/>
  <c r="EN9" i="36"/>
  <c r="DX9" i="36"/>
  <c r="DH9" i="36"/>
  <c r="ACF9" i="36" s="1"/>
  <c r="CR9" i="36"/>
  <c r="ABP9" i="36" s="1"/>
  <c r="CB9" i="36"/>
  <c r="AAZ9" i="36" s="1"/>
  <c r="BL9" i="36"/>
  <c r="AAJ9" i="36" s="1"/>
  <c r="AV9" i="36"/>
  <c r="ZT9" i="36" s="1"/>
  <c r="AF9" i="36"/>
  <c r="ZD9" i="36" s="1"/>
  <c r="P9" i="36"/>
  <c r="YN9" i="36" s="1"/>
  <c r="EH8" i="36"/>
  <c r="DR8" i="36"/>
  <c r="ACP8" i="36" s="1"/>
  <c r="DB8" i="36"/>
  <c r="ABZ8" i="36" s="1"/>
  <c r="CL8" i="36"/>
  <c r="ABJ8" i="36" s="1"/>
  <c r="BV8" i="36"/>
  <c r="AAT8" i="36" s="1"/>
  <c r="BF8" i="36"/>
  <c r="AAD8" i="36" s="1"/>
  <c r="AP8" i="36"/>
  <c r="ZN8" i="36" s="1"/>
  <c r="Z8" i="36"/>
  <c r="YX8" i="36" s="1"/>
  <c r="ER7" i="36"/>
  <c r="EB7" i="36"/>
  <c r="DL7" i="36"/>
  <c r="ACJ7" i="36" s="1"/>
  <c r="CV7" i="36"/>
  <c r="ABT7" i="36" s="1"/>
  <c r="CF7" i="36"/>
  <c r="ABD7" i="36" s="1"/>
  <c r="BP7" i="36"/>
  <c r="AAN7" i="36" s="1"/>
  <c r="AZ7" i="36"/>
  <c r="ZX7" i="36" s="1"/>
  <c r="AJ7" i="36"/>
  <c r="ZH7" i="36" s="1"/>
  <c r="DU27" i="36"/>
  <c r="CQ27" i="36"/>
  <c r="BU27" i="36"/>
  <c r="AZ27" i="36"/>
  <c r="AE27" i="36"/>
  <c r="EQ26" i="36"/>
  <c r="DV26" i="36"/>
  <c r="DA26" i="36"/>
  <c r="CE26" i="36"/>
  <c r="BJ26" i="36"/>
  <c r="AO26" i="36"/>
  <c r="S26" i="36"/>
  <c r="EF25" i="36"/>
  <c r="DK25" i="36"/>
  <c r="CO25" i="36"/>
  <c r="BT25" i="36"/>
  <c r="AY25" i="36"/>
  <c r="AC25" i="36"/>
  <c r="EP24" i="36"/>
  <c r="DU24" i="36"/>
  <c r="CY24" i="36"/>
  <c r="CD24" i="36"/>
  <c r="BI24" i="36"/>
  <c r="AM24" i="36"/>
  <c r="R24" i="36"/>
  <c r="EE23" i="36"/>
  <c r="DI23" i="36"/>
  <c r="CN23" i="36"/>
  <c r="BS23" i="36"/>
  <c r="AW23" i="36"/>
  <c r="AB23" i="36"/>
  <c r="EO22" i="36"/>
  <c r="DS22" i="36"/>
  <c r="CX22" i="36"/>
  <c r="CC22" i="36"/>
  <c r="BG22" i="36"/>
  <c r="AL22" i="36"/>
  <c r="Q22" i="36"/>
  <c r="EC21" i="36"/>
  <c r="DH21" i="36"/>
  <c r="CM21" i="36"/>
  <c r="BS21" i="36"/>
  <c r="BC21" i="36"/>
  <c r="AM21" i="36"/>
  <c r="W21" i="36"/>
  <c r="EO20" i="36"/>
  <c r="DY20" i="36"/>
  <c r="DI20" i="36"/>
  <c r="CS20" i="36"/>
  <c r="CC20" i="36"/>
  <c r="BM20" i="36"/>
  <c r="AW20" i="36"/>
  <c r="AG20" i="36"/>
  <c r="Q20" i="36"/>
  <c r="EI19" i="36"/>
  <c r="DS19" i="36"/>
  <c r="DC19" i="36"/>
  <c r="CM19" i="36"/>
  <c r="BW19" i="36"/>
  <c r="BG19" i="36"/>
  <c r="AQ19" i="36"/>
  <c r="AA19" i="36"/>
  <c r="K19" i="36"/>
  <c r="EC18" i="36"/>
  <c r="DM18" i="36"/>
  <c r="CW18" i="36"/>
  <c r="CG18" i="36"/>
  <c r="BQ18" i="36"/>
  <c r="BA18" i="36"/>
  <c r="AK18" i="36"/>
  <c r="U18" i="36"/>
  <c r="EM17" i="36"/>
  <c r="DW17" i="36"/>
  <c r="DG17" i="36"/>
  <c r="CQ17" i="36"/>
  <c r="CA17" i="36"/>
  <c r="BK17" i="36"/>
  <c r="AU17" i="36"/>
  <c r="AE17" i="36"/>
  <c r="O17" i="36"/>
  <c r="EG16" i="36"/>
  <c r="J9" i="15"/>
  <c r="E42" i="15" s="1"/>
  <c r="V7" i="36"/>
  <c r="YT7" i="36" s="1"/>
  <c r="BC7" i="36"/>
  <c r="AAA7" i="36" s="1"/>
  <c r="DO7" i="36"/>
  <c r="ACM7" i="36" s="1"/>
  <c r="AS8" i="36"/>
  <c r="ZQ8" i="36" s="1"/>
  <c r="DE8" i="36"/>
  <c r="ACC8" i="36" s="1"/>
  <c r="AI9" i="36"/>
  <c r="ZG9" i="36" s="1"/>
  <c r="CU9" i="36"/>
  <c r="ABS9" i="36" s="1"/>
  <c r="L7" i="36"/>
  <c r="YJ7" i="36" s="1"/>
  <c r="AI7" i="36"/>
  <c r="ZG7" i="36" s="1"/>
  <c r="CM7" i="36"/>
  <c r="ABK7" i="36" s="1"/>
  <c r="Q8" i="36"/>
  <c r="YO8" i="36" s="1"/>
  <c r="CC8" i="36"/>
  <c r="ABA8" i="36" s="1"/>
  <c r="EO8" i="36"/>
  <c r="BS9" i="36"/>
  <c r="AAQ9" i="36" s="1"/>
  <c r="EE9" i="36"/>
  <c r="X7" i="36"/>
  <c r="YV7" i="36" s="1"/>
  <c r="BK7" i="36"/>
  <c r="AAI7" i="36" s="1"/>
  <c r="DW7" i="36"/>
  <c r="ACU7" i="36" s="1"/>
  <c r="BA8" i="36"/>
  <c r="ZY8" i="36" s="1"/>
  <c r="DM8" i="36"/>
  <c r="ACK8" i="36" s="1"/>
  <c r="AQ9" i="36"/>
  <c r="ZO9" i="36" s="1"/>
  <c r="DC9" i="36"/>
  <c r="ACA9" i="36" s="1"/>
  <c r="O7" i="36"/>
  <c r="YM7" i="36" s="1"/>
  <c r="AM7" i="36"/>
  <c r="ZK7" i="36" s="1"/>
  <c r="CU7" i="36"/>
  <c r="ABS7" i="36" s="1"/>
  <c r="Y8" i="36"/>
  <c r="YW8" i="36" s="1"/>
  <c r="CK8" i="36"/>
  <c r="ABI8" i="36" s="1"/>
  <c r="O9" i="36"/>
  <c r="YM9" i="36" s="1"/>
  <c r="CA9" i="36"/>
  <c r="AAY9" i="36" s="1"/>
  <c r="EM9" i="36"/>
  <c r="AG10" i="36"/>
  <c r="ZE10" i="36" s="1"/>
  <c r="AW10" i="36"/>
  <c r="ZU10" i="36" s="1"/>
  <c r="BM10" i="36"/>
  <c r="AAK10" i="36" s="1"/>
  <c r="CC10" i="36"/>
  <c r="ABA10" i="36" s="1"/>
  <c r="CS10" i="36"/>
  <c r="ABQ10" i="36" s="1"/>
  <c r="DI10" i="36"/>
  <c r="ACG10" i="36" s="1"/>
  <c r="DY10" i="36"/>
  <c r="EO10" i="36"/>
  <c r="W11" i="36"/>
  <c r="YU11" i="36" s="1"/>
  <c r="AM11" i="36"/>
  <c r="ZK11" i="36" s="1"/>
  <c r="BC11" i="36"/>
  <c r="AAA11" i="36" s="1"/>
  <c r="BS11" i="36"/>
  <c r="AAQ11" i="36" s="1"/>
  <c r="CI11" i="36"/>
  <c r="ABG11" i="36" s="1"/>
  <c r="CY11" i="36"/>
  <c r="ABW11" i="36" s="1"/>
  <c r="DO11" i="36"/>
  <c r="ACM11" i="36" s="1"/>
  <c r="EE11" i="36"/>
  <c r="M12" i="36"/>
  <c r="YK12" i="36" s="1"/>
  <c r="AC12" i="36"/>
  <c r="ZA12" i="36" s="1"/>
  <c r="AS12" i="36"/>
  <c r="ZQ12" i="36" s="1"/>
  <c r="BI12" i="36"/>
  <c r="AAG12" i="36" s="1"/>
  <c r="BY12" i="36"/>
  <c r="AAW12" i="36" s="1"/>
  <c r="CO12" i="36"/>
  <c r="ABM12" i="36" s="1"/>
  <c r="DE12" i="36"/>
  <c r="ACC12" i="36" s="1"/>
  <c r="DU12" i="36"/>
  <c r="ACS12" i="36" s="1"/>
  <c r="EK12" i="36"/>
  <c r="S13" i="36"/>
  <c r="YQ13" i="36" s="1"/>
  <c r="AI13" i="36"/>
  <c r="ZG13" i="36" s="1"/>
  <c r="AY13" i="36"/>
  <c r="ZW13" i="36" s="1"/>
  <c r="BO13" i="36"/>
  <c r="AAM13" i="36" s="1"/>
  <c r="CE13" i="36"/>
  <c r="ABC13" i="36" s="1"/>
  <c r="CU13" i="36"/>
  <c r="ABS13" i="36" s="1"/>
  <c r="DK13" i="36"/>
  <c r="ACI13" i="36" s="1"/>
  <c r="EA13" i="36"/>
  <c r="EQ13" i="36"/>
  <c r="Y14" i="36"/>
  <c r="YW14" i="36" s="1"/>
  <c r="AO14" i="36"/>
  <c r="ZM14" i="36" s="1"/>
  <c r="BE14" i="36"/>
  <c r="AAC14" i="36" s="1"/>
  <c r="BU14" i="36"/>
  <c r="AAS14" i="36" s="1"/>
  <c r="CK14" i="36"/>
  <c r="ABI14" i="36" s="1"/>
  <c r="DA14" i="36"/>
  <c r="ABY14" i="36" s="1"/>
  <c r="DQ14" i="36"/>
  <c r="ACO14" i="36" s="1"/>
  <c r="EG14" i="36"/>
  <c r="O15" i="36"/>
  <c r="YM15" i="36" s="1"/>
  <c r="AE15" i="36"/>
  <c r="ZC15" i="36" s="1"/>
  <c r="AU15" i="36"/>
  <c r="ZS15" i="36" s="1"/>
  <c r="BK15" i="36"/>
  <c r="AAI15" i="36" s="1"/>
  <c r="CA15" i="36"/>
  <c r="AAY15" i="36" s="1"/>
  <c r="CQ15" i="36"/>
  <c r="ABO15" i="36" s="1"/>
  <c r="DG15" i="36"/>
  <c r="ACE15" i="36" s="1"/>
  <c r="DW15" i="36"/>
  <c r="ACU15" i="36" s="1"/>
  <c r="EM15" i="36"/>
  <c r="U16" i="36"/>
  <c r="AK16" i="36"/>
  <c r="BA16" i="36"/>
  <c r="BQ16" i="36"/>
  <c r="CG16" i="36"/>
  <c r="CW16" i="36"/>
  <c r="DM16" i="36"/>
  <c r="EC16" i="36"/>
  <c r="AA17" i="36"/>
  <c r="BG17" i="36"/>
  <c r="CM17" i="36"/>
  <c r="DS17" i="36"/>
  <c r="Q18" i="36"/>
  <c r="AW18" i="36"/>
  <c r="CC18" i="36"/>
  <c r="DI18" i="36"/>
  <c r="EO18" i="36"/>
  <c r="AM19" i="36"/>
  <c r="BS19" i="36"/>
  <c r="CY19" i="36"/>
  <c r="EE19" i="36"/>
  <c r="AC20" i="36"/>
  <c r="BI20" i="36"/>
  <c r="CO20" i="36"/>
  <c r="DU20" i="36"/>
  <c r="S21" i="36"/>
  <c r="AY21" i="36"/>
  <c r="CG21" i="36"/>
  <c r="DX21" i="36"/>
  <c r="AG22" i="36"/>
  <c r="BW22" i="36"/>
  <c r="DN22" i="36"/>
  <c r="W23" i="36"/>
  <c r="BM23" i="36"/>
  <c r="DD23" i="36"/>
  <c r="M24" i="36"/>
  <c r="BC24" i="36"/>
  <c r="CT24" i="36"/>
  <c r="EK24" i="36"/>
  <c r="AS25" i="36"/>
  <c r="CJ25" i="36"/>
  <c r="EA25" i="36"/>
  <c r="AI26" i="36"/>
  <c r="BZ26" i="36"/>
  <c r="DQ26" i="36"/>
  <c r="Y27" i="36"/>
  <c r="BP27" i="36"/>
  <c r="DM27" i="36"/>
  <c r="AV7" i="36"/>
  <c r="ZT7" i="36" s="1"/>
  <c r="CB7" i="36"/>
  <c r="AAZ7" i="36" s="1"/>
  <c r="DH7" i="36"/>
  <c r="ACF7" i="36" s="1"/>
  <c r="EN7" i="36"/>
  <c r="AL8" i="36"/>
  <c r="ZJ8" i="36" s="1"/>
  <c r="BR8" i="36"/>
  <c r="AAP8" i="36" s="1"/>
  <c r="CX8" i="36"/>
  <c r="ABV8" i="36" s="1"/>
  <c r="ED8" i="36"/>
  <c r="AB9" i="36"/>
  <c r="YZ9" i="36" s="1"/>
  <c r="BH9" i="36"/>
  <c r="AAF9" i="36" s="1"/>
  <c r="CN9" i="36"/>
  <c r="ABL9" i="36" s="1"/>
  <c r="DT9" i="36"/>
  <c r="ACR9" i="36" s="1"/>
  <c r="R10" i="36"/>
  <c r="YP10" i="36" s="1"/>
  <c r="AX10" i="36"/>
  <c r="ZV10" i="36" s="1"/>
  <c r="CD10" i="36"/>
  <c r="ABB10" i="36" s="1"/>
  <c r="DJ10" i="36"/>
  <c r="ACH10" i="36" s="1"/>
  <c r="EP10" i="36"/>
  <c r="BD11" i="36"/>
  <c r="AAB11" i="36" s="1"/>
  <c r="AH12" i="36"/>
  <c r="ZF12" i="36" s="1"/>
  <c r="X13" i="36"/>
  <c r="YV13" i="36" s="1"/>
  <c r="N14" i="36"/>
  <c r="YL14" i="36" s="1"/>
  <c r="EL14" i="36"/>
  <c r="EB15" i="36"/>
  <c r="BL17" i="36"/>
  <c r="AR19" i="36"/>
  <c r="X21" i="36"/>
  <c r="DP23" i="36"/>
  <c r="CQ26" i="36"/>
  <c r="AI8" i="36"/>
  <c r="ZG8" i="36" s="1"/>
  <c r="AY10" i="36"/>
  <c r="ZW10" i="36" s="1"/>
  <c r="AQ18" i="36"/>
  <c r="AA7" i="36"/>
  <c r="YY7" i="36" s="1"/>
  <c r="BS7" i="36"/>
  <c r="AAQ7" i="36" s="1"/>
  <c r="EE7" i="36"/>
  <c r="BI8" i="36"/>
  <c r="AAG8" i="36" s="1"/>
  <c r="DU8" i="36"/>
  <c r="ACS8" i="36" s="1"/>
  <c r="AY9" i="36"/>
  <c r="ZW9" i="36" s="1"/>
  <c r="DK9" i="36"/>
  <c r="ACI9" i="36" s="1"/>
  <c r="R7" i="36"/>
  <c r="YP7" i="36" s="1"/>
  <c r="AQ7" i="36"/>
  <c r="ZO7" i="36" s="1"/>
  <c r="DC7" i="36"/>
  <c r="ACA7" i="36" s="1"/>
  <c r="AG8" i="36"/>
  <c r="ZE8" i="36" s="1"/>
  <c r="CS8" i="36"/>
  <c r="ABQ8" i="36" s="1"/>
  <c r="W9" i="36"/>
  <c r="YU9" i="36" s="1"/>
  <c r="CI9" i="36"/>
  <c r="ABG9" i="36" s="1"/>
  <c r="M10" i="36"/>
  <c r="YK10" i="36" s="1"/>
  <c r="AD7" i="36"/>
  <c r="ZB7" i="36" s="1"/>
  <c r="CA7" i="36"/>
  <c r="AAY7" i="36" s="1"/>
  <c r="EM7" i="36"/>
  <c r="BQ8" i="36"/>
  <c r="AAO8" i="36" s="1"/>
  <c r="EC8" i="36"/>
  <c r="BG9" i="36"/>
  <c r="AAE9" i="36" s="1"/>
  <c r="DS9" i="36"/>
  <c r="ACQ9" i="36" s="1"/>
  <c r="T7" i="36"/>
  <c r="YR7" i="36" s="1"/>
  <c r="AY7" i="36"/>
  <c r="ZW7" i="36" s="1"/>
  <c r="DK7" i="36"/>
  <c r="ACI7" i="36" s="1"/>
  <c r="AO8" i="36"/>
  <c r="ZM8" i="36" s="1"/>
  <c r="DA8" i="36"/>
  <c r="ABY8" i="36" s="1"/>
  <c r="AE9" i="36"/>
  <c r="ZC9" i="36" s="1"/>
  <c r="CQ9" i="36"/>
  <c r="ABO9" i="36" s="1"/>
  <c r="U10" i="36"/>
  <c r="YS10" i="36" s="1"/>
  <c r="AK10" i="36"/>
  <c r="ZI10" i="36" s="1"/>
  <c r="BA10" i="36"/>
  <c r="ZY10" i="36" s="1"/>
  <c r="BQ10" i="36"/>
  <c r="AAO10" i="36" s="1"/>
  <c r="CG10" i="36"/>
  <c r="ABE10" i="36" s="1"/>
  <c r="CW10" i="36"/>
  <c r="ABU10" i="36" s="1"/>
  <c r="DM10" i="36"/>
  <c r="ACK10" i="36" s="1"/>
  <c r="EC10" i="36"/>
  <c r="K11" i="36"/>
  <c r="YI11" i="36" s="1"/>
  <c r="AA11" i="36"/>
  <c r="YY11" i="36" s="1"/>
  <c r="AQ11" i="36"/>
  <c r="ZO11" i="36" s="1"/>
  <c r="BG11" i="36"/>
  <c r="AAE11" i="36" s="1"/>
  <c r="BW11" i="36"/>
  <c r="AAU11" i="36" s="1"/>
  <c r="CM11" i="36"/>
  <c r="ABK11" i="36" s="1"/>
  <c r="DC11" i="36"/>
  <c r="ACA11" i="36" s="1"/>
  <c r="DS11" i="36"/>
  <c r="ACQ11" i="36" s="1"/>
  <c r="EI11" i="36"/>
  <c r="Q12" i="36"/>
  <c r="YO12" i="36" s="1"/>
  <c r="AG12" i="36"/>
  <c r="ZE12" i="36" s="1"/>
  <c r="AW12" i="36"/>
  <c r="ZU12" i="36" s="1"/>
  <c r="BM12" i="36"/>
  <c r="AAK12" i="36" s="1"/>
  <c r="CC12" i="36"/>
  <c r="ABA12" i="36" s="1"/>
  <c r="CS12" i="36"/>
  <c r="ABQ12" i="36" s="1"/>
  <c r="DI12" i="36"/>
  <c r="ACG12" i="36" s="1"/>
  <c r="DY12" i="36"/>
  <c r="EO12" i="36"/>
  <c r="W13" i="36"/>
  <c r="YU13" i="36" s="1"/>
  <c r="AM13" i="36"/>
  <c r="ZK13" i="36" s="1"/>
  <c r="BC13" i="36"/>
  <c r="AAA13" i="36" s="1"/>
  <c r="BS13" i="36"/>
  <c r="AAQ13" i="36" s="1"/>
  <c r="CI13" i="36"/>
  <c r="ABG13" i="36" s="1"/>
  <c r="CY13" i="36"/>
  <c r="ABW13" i="36" s="1"/>
  <c r="DO13" i="36"/>
  <c r="ACM13" i="36" s="1"/>
  <c r="EE13" i="36"/>
  <c r="M14" i="36"/>
  <c r="YK14" i="36" s="1"/>
  <c r="AC14" i="36"/>
  <c r="ZA14" i="36" s="1"/>
  <c r="AS14" i="36"/>
  <c r="ZQ14" i="36" s="1"/>
  <c r="BI14" i="36"/>
  <c r="AAG14" i="36" s="1"/>
  <c r="BY14" i="36"/>
  <c r="AAW14" i="36" s="1"/>
  <c r="CO14" i="36"/>
  <c r="ABM14" i="36" s="1"/>
  <c r="DE14" i="36"/>
  <c r="ACC14" i="36" s="1"/>
  <c r="DU14" i="36"/>
  <c r="ACS14" i="36" s="1"/>
  <c r="EK14" i="36"/>
  <c r="S15" i="36"/>
  <c r="YQ15" i="36" s="1"/>
  <c r="AI15" i="36"/>
  <c r="ZG15" i="36" s="1"/>
  <c r="AY15" i="36"/>
  <c r="ZW15" i="36" s="1"/>
  <c r="BO15" i="36"/>
  <c r="AAM15" i="36" s="1"/>
  <c r="CE15" i="36"/>
  <c r="ABC15" i="36" s="1"/>
  <c r="CU15" i="36"/>
  <c r="ABS15" i="36" s="1"/>
  <c r="DK15" i="36"/>
  <c r="ACI15" i="36" s="1"/>
  <c r="EA15" i="36"/>
  <c r="EQ15" i="36"/>
  <c r="Y16" i="36"/>
  <c r="AO16" i="36"/>
  <c r="BE16" i="36"/>
  <c r="BU16" i="36"/>
  <c r="CK16" i="36"/>
  <c r="DA16" i="36"/>
  <c r="DQ16" i="36"/>
  <c r="EK16" i="36"/>
  <c r="AI17" i="36"/>
  <c r="BO17" i="36"/>
  <c r="CU17" i="36"/>
  <c r="EA17" i="36"/>
  <c r="Y18" i="36"/>
  <c r="BE18" i="36"/>
  <c r="CK18" i="36"/>
  <c r="DQ18" i="36"/>
  <c r="O19" i="36"/>
  <c r="AU19" i="36"/>
  <c r="CA19" i="36"/>
  <c r="DG19" i="36"/>
  <c r="EM19" i="36"/>
  <c r="AK20" i="36"/>
  <c r="BQ20" i="36"/>
  <c r="CW20" i="36"/>
  <c r="EC20" i="36"/>
  <c r="AA21" i="36"/>
  <c r="BG21" i="36"/>
  <c r="CR21" i="36"/>
  <c r="EI21" i="36"/>
  <c r="AQ22" i="36"/>
  <c r="CH22" i="36"/>
  <c r="DY22" i="36"/>
  <c r="AG23" i="36"/>
  <c r="BX23" i="36"/>
  <c r="DO23" i="36"/>
  <c r="W24" i="36"/>
  <c r="BN24" i="36"/>
  <c r="DE24" i="36"/>
  <c r="M25" i="36"/>
  <c r="BD25" i="36"/>
  <c r="CU25" i="36"/>
  <c r="EK25" i="36"/>
  <c r="AT26" i="36"/>
  <c r="CK26" i="36"/>
  <c r="EA26" i="36"/>
  <c r="AJ27" i="36"/>
  <c r="CA27" i="36"/>
  <c r="EC27" i="36"/>
  <c r="BD7" i="36"/>
  <c r="AAB7" i="36" s="1"/>
  <c r="CJ7" i="36"/>
  <c r="ABH7" i="36" s="1"/>
  <c r="DP7" i="36"/>
  <c r="ACN7" i="36" s="1"/>
  <c r="N8" i="36"/>
  <c r="YL8" i="36" s="1"/>
  <c r="AT8" i="36"/>
  <c r="ZR8" i="36" s="1"/>
  <c r="BZ8" i="36"/>
  <c r="AAX8" i="36" s="1"/>
  <c r="DF8" i="36"/>
  <c r="ACD8" i="36" s="1"/>
  <c r="EL8" i="36"/>
  <c r="AJ9" i="36"/>
  <c r="ZH9" i="36" s="1"/>
  <c r="BP9" i="36"/>
  <c r="AAN9" i="36" s="1"/>
  <c r="CV9" i="36"/>
  <c r="ABT9" i="36" s="1"/>
  <c r="EB9" i="36"/>
  <c r="Z10" i="36"/>
  <c r="YX10" i="36" s="1"/>
  <c r="BF10" i="36"/>
  <c r="AAD10" i="36" s="1"/>
  <c r="CL10" i="36"/>
  <c r="ABJ10" i="36" s="1"/>
  <c r="DR10" i="36"/>
  <c r="ACP10" i="36" s="1"/>
  <c r="P11" i="36"/>
  <c r="YN11" i="36" s="1"/>
  <c r="BX11" i="36"/>
  <c r="AAV11" i="36" s="1"/>
  <c r="BN12" i="36"/>
  <c r="AAL12" i="36" s="1"/>
  <c r="BD13" i="36"/>
  <c r="AAB13" i="36" s="1"/>
  <c r="AT14" i="36"/>
  <c r="ZR14" i="36" s="1"/>
  <c r="AJ15" i="36"/>
  <c r="ZH15" i="36" s="1"/>
  <c r="Z16" i="36"/>
  <c r="DX17" i="36"/>
  <c r="DD19" i="36"/>
  <c r="CY21" i="36"/>
  <c r="BZ24" i="36"/>
  <c r="BA27" i="36"/>
  <c r="DC8" i="36"/>
  <c r="ACA8" i="36" s="1"/>
  <c r="EC11" i="36"/>
  <c r="DN26" i="36"/>
  <c r="K7" i="36"/>
  <c r="AH7" i="36"/>
  <c r="ZF7" i="36" s="1"/>
  <c r="CI7" i="36"/>
  <c r="ABG7" i="36" s="1"/>
  <c r="M8" i="36"/>
  <c r="YK8" i="36" s="1"/>
  <c r="BY8" i="36"/>
  <c r="AAW8" i="36" s="1"/>
  <c r="EK8" i="36"/>
  <c r="BO9" i="36"/>
  <c r="AAM9" i="36" s="1"/>
  <c r="EA9" i="36"/>
  <c r="W7" i="36"/>
  <c r="YU7" i="36" s="1"/>
  <c r="BG7" i="36"/>
  <c r="AAE7" i="36" s="1"/>
  <c r="DS7" i="36"/>
  <c r="ACQ7" i="36" s="1"/>
  <c r="AW8" i="36"/>
  <c r="ZU8" i="36" s="1"/>
  <c r="DI8" i="36"/>
  <c r="ACG8" i="36" s="1"/>
  <c r="AM9" i="36"/>
  <c r="ZK9" i="36" s="1"/>
  <c r="CY9" i="36"/>
  <c r="ABW9" i="36" s="1"/>
  <c r="N7" i="36"/>
  <c r="YL7" i="36" s="1"/>
  <c r="AL7" i="36"/>
  <c r="ZJ7" i="36" s="1"/>
  <c r="CQ7" i="36"/>
  <c r="ABO7" i="36" s="1"/>
  <c r="U8" i="36"/>
  <c r="YS8" i="36" s="1"/>
  <c r="CG8" i="36"/>
  <c r="ABE8" i="36" s="1"/>
  <c r="K9" i="36"/>
  <c r="YI9" i="36" s="1"/>
  <c r="BW9" i="36"/>
  <c r="AAU9" i="36" s="1"/>
  <c r="EI9" i="36"/>
  <c r="Z7" i="36"/>
  <c r="YX7" i="36" s="1"/>
  <c r="BO7" i="36"/>
  <c r="AAM7" i="36" s="1"/>
  <c r="EA7" i="36"/>
  <c r="BE8" i="36"/>
  <c r="AAC8" i="36" s="1"/>
  <c r="DQ8" i="36"/>
  <c r="ACO8" i="36" s="1"/>
  <c r="AU9" i="36"/>
  <c r="ZS9" i="36" s="1"/>
  <c r="DG9" i="36"/>
  <c r="ACE9" i="36" s="1"/>
  <c r="Y10" i="36"/>
  <c r="YW10" i="36" s="1"/>
  <c r="AO10" i="36"/>
  <c r="ZM10" i="36" s="1"/>
  <c r="BE10" i="36"/>
  <c r="AAC10" i="36" s="1"/>
  <c r="BU10" i="36"/>
  <c r="AAS10" i="36" s="1"/>
  <c r="CK10" i="36"/>
  <c r="ABI10" i="36" s="1"/>
  <c r="DA10" i="36"/>
  <c r="ABY10" i="36" s="1"/>
  <c r="DQ10" i="36"/>
  <c r="ACO10" i="36" s="1"/>
  <c r="EG10" i="36"/>
  <c r="O11" i="36"/>
  <c r="YM11" i="36" s="1"/>
  <c r="AE11" i="36"/>
  <c r="ZC11" i="36" s="1"/>
  <c r="AU11" i="36"/>
  <c r="ZS11" i="36" s="1"/>
  <c r="BK11" i="36"/>
  <c r="AAI11" i="36" s="1"/>
  <c r="CA11" i="36"/>
  <c r="AAY11" i="36" s="1"/>
  <c r="CQ11" i="36"/>
  <c r="ABO11" i="36" s="1"/>
  <c r="DG11" i="36"/>
  <c r="ACE11" i="36" s="1"/>
  <c r="DW11" i="36"/>
  <c r="ACU11" i="36" s="1"/>
  <c r="EM11" i="36"/>
  <c r="U12" i="36"/>
  <c r="YS12" i="36" s="1"/>
  <c r="AK12" i="36"/>
  <c r="ZI12" i="36" s="1"/>
  <c r="BA12" i="36"/>
  <c r="ZY12" i="36" s="1"/>
  <c r="BQ12" i="36"/>
  <c r="AAO12" i="36" s="1"/>
  <c r="CG12" i="36"/>
  <c r="ABE12" i="36" s="1"/>
  <c r="CW12" i="36"/>
  <c r="ABU12" i="36" s="1"/>
  <c r="DM12" i="36"/>
  <c r="ACK12" i="36" s="1"/>
  <c r="EC12" i="36"/>
  <c r="K13" i="36"/>
  <c r="YI13" i="36" s="1"/>
  <c r="AA13" i="36"/>
  <c r="YY13" i="36" s="1"/>
  <c r="AQ13" i="36"/>
  <c r="ZO13" i="36" s="1"/>
  <c r="BG13" i="36"/>
  <c r="AAE13" i="36" s="1"/>
  <c r="BW13" i="36"/>
  <c r="AAU13" i="36" s="1"/>
  <c r="CM13" i="36"/>
  <c r="ABK13" i="36" s="1"/>
  <c r="DC13" i="36"/>
  <c r="ACA13" i="36" s="1"/>
  <c r="DS13" i="36"/>
  <c r="ACQ13" i="36" s="1"/>
  <c r="EI13" i="36"/>
  <c r="Q14" i="36"/>
  <c r="YO14" i="36" s="1"/>
  <c r="AG14" i="36"/>
  <c r="ZE14" i="36" s="1"/>
  <c r="AW14" i="36"/>
  <c r="ZU14" i="36" s="1"/>
  <c r="BM14" i="36"/>
  <c r="AAK14" i="36" s="1"/>
  <c r="CC14" i="36"/>
  <c r="ABA14" i="36" s="1"/>
  <c r="CS14" i="36"/>
  <c r="ABQ14" i="36" s="1"/>
  <c r="DI14" i="36"/>
  <c r="ACG14" i="36" s="1"/>
  <c r="DY14" i="36"/>
  <c r="EO14" i="36"/>
  <c r="W15" i="36"/>
  <c r="YU15" i="36" s="1"/>
  <c r="AM15" i="36"/>
  <c r="ZK15" i="36" s="1"/>
  <c r="BC15" i="36"/>
  <c r="AAA15" i="36" s="1"/>
  <c r="BS15" i="36"/>
  <c r="AAQ15" i="36" s="1"/>
  <c r="CI15" i="36"/>
  <c r="ABG15" i="36" s="1"/>
  <c r="CY15" i="36"/>
  <c r="ABW15" i="36" s="1"/>
  <c r="DO15" i="36"/>
  <c r="ACM15" i="36" s="1"/>
  <c r="EE15" i="36"/>
  <c r="M16" i="36"/>
  <c r="AC16" i="36"/>
  <c r="AS16" i="36"/>
  <c r="BI16" i="36"/>
  <c r="BY16" i="36"/>
  <c r="CO16" i="36"/>
  <c r="DE16" i="36"/>
  <c r="DU16" i="36"/>
  <c r="K17" i="36"/>
  <c r="AQ17" i="36"/>
  <c r="BW17" i="36"/>
  <c r="DC17" i="36"/>
  <c r="EI17" i="36"/>
  <c r="AG18" i="36"/>
  <c r="BM18" i="36"/>
  <c r="CS18" i="36"/>
  <c r="DY18" i="36"/>
  <c r="W19" i="36"/>
  <c r="BC19" i="36"/>
  <c r="CI19" i="36"/>
  <c r="DO19" i="36"/>
  <c r="M20" i="36"/>
  <c r="AS20" i="36"/>
  <c r="BY20" i="36"/>
  <c r="DE20" i="36"/>
  <c r="EK20" i="36"/>
  <c r="AI21" i="36"/>
  <c r="BO21" i="36"/>
  <c r="DC21" i="36"/>
  <c r="K22" i="36"/>
  <c r="BB22" i="36"/>
  <c r="CS22" i="36"/>
  <c r="EI22" i="36"/>
  <c r="AR23" i="36"/>
  <c r="CI23" i="36"/>
  <c r="DY23" i="36"/>
  <c r="AH24" i="36"/>
  <c r="BY24" i="36"/>
  <c r="DO24" i="36"/>
  <c r="X25" i="36"/>
  <c r="BO25" i="36"/>
  <c r="DE25" i="36"/>
  <c r="N26" i="36"/>
  <c r="BE26" i="36"/>
  <c r="CU26" i="36"/>
  <c r="EL26" i="36"/>
  <c r="AU27" i="36"/>
  <c r="CK27" i="36"/>
  <c r="AF7" i="36"/>
  <c r="ZD7" i="36" s="1"/>
  <c r="BL7" i="36"/>
  <c r="AAJ7" i="36" s="1"/>
  <c r="CR7" i="36"/>
  <c r="ABP7" i="36" s="1"/>
  <c r="DX7" i="36"/>
  <c r="V8" i="36"/>
  <c r="YT8" i="36" s="1"/>
  <c r="BB8" i="36"/>
  <c r="ZZ8" i="36" s="1"/>
  <c r="CH8" i="36"/>
  <c r="ABF8" i="36" s="1"/>
  <c r="DN8" i="36"/>
  <c r="ACL8" i="36" s="1"/>
  <c r="L9" i="36"/>
  <c r="YJ9" i="36" s="1"/>
  <c r="AR9" i="36"/>
  <c r="ZP9" i="36" s="1"/>
  <c r="BX9" i="36"/>
  <c r="AAV9" i="36" s="1"/>
  <c r="DD9" i="36"/>
  <c r="ACB9" i="36" s="1"/>
  <c r="EJ9" i="36"/>
  <c r="AH10" i="36"/>
  <c r="ZF10" i="36" s="1"/>
  <c r="BN10" i="36"/>
  <c r="AAL10" i="36" s="1"/>
  <c r="CT10" i="36"/>
  <c r="ABR10" i="36" s="1"/>
  <c r="DZ10" i="36"/>
  <c r="X11" i="36"/>
  <c r="YV11" i="36" s="1"/>
  <c r="DD11" i="36"/>
  <c r="ACB11" i="36" s="1"/>
  <c r="CT12" i="36"/>
  <c r="ABR12" i="36" s="1"/>
  <c r="CJ13" i="36"/>
  <c r="ABH13" i="36" s="1"/>
  <c r="BZ14" i="36"/>
  <c r="AAX14" i="36" s="1"/>
  <c r="BP15" i="36"/>
  <c r="AAN15" i="36" s="1"/>
  <c r="BV16" i="36"/>
  <c r="BB18" i="36"/>
  <c r="AH20" i="36"/>
  <c r="BI22" i="36"/>
  <c r="AJ25" i="36"/>
  <c r="Y7" i="36"/>
  <c r="YW7" i="36" s="1"/>
  <c r="AO9" i="36"/>
  <c r="ZM9" i="36" s="1"/>
  <c r="K14" i="36"/>
  <c r="YI14" i="36" s="1"/>
  <c r="AA18" i="26"/>
  <c r="AC18" i="26" s="1"/>
  <c r="BM18" i="26" s="1"/>
  <c r="AC16" i="19"/>
  <c r="AD16" i="19" s="1"/>
  <c r="C24" i="21" s="1"/>
  <c r="D24" i="21" s="1"/>
  <c r="AB10" i="26"/>
  <c r="BN10" i="26" s="1"/>
  <c r="E27" i="39" s="1"/>
  <c r="AB11" i="19"/>
  <c r="AB17" i="19"/>
  <c r="AB12" i="19"/>
  <c r="AB14" i="19"/>
  <c r="AB22" i="19"/>
  <c r="AB8" i="19"/>
  <c r="AB16" i="26"/>
  <c r="BN16" i="26" s="1"/>
  <c r="E33" i="39" s="1"/>
  <c r="AB25" i="26"/>
  <c r="BN25" i="26" s="1"/>
  <c r="E43" i="39" s="1"/>
  <c r="AB6" i="26"/>
  <c r="BN6" i="26" s="1"/>
  <c r="E23" i="39" s="1"/>
  <c r="AB23" i="26"/>
  <c r="BN23" i="26" s="1"/>
  <c r="E41" i="39" s="1"/>
  <c r="AB18" i="19"/>
  <c r="BW11" i="1"/>
  <c r="AB23" i="19"/>
  <c r="BR2" i="26"/>
  <c r="BY9" i="26" s="1"/>
  <c r="D13" i="12"/>
  <c r="E24" i="12" s="1"/>
  <c r="AB21" i="26"/>
  <c r="BN21" i="26" s="1"/>
  <c r="E39" i="39" s="1"/>
  <c r="AB19" i="19"/>
  <c r="AB14" i="26"/>
  <c r="BN14" i="26" s="1"/>
  <c r="E31" i="39" s="1"/>
  <c r="AB13" i="26"/>
  <c r="BN13" i="26" s="1"/>
  <c r="E30" i="39" s="1"/>
  <c r="AB6" i="19"/>
  <c r="AB21" i="19"/>
  <c r="AB12" i="26"/>
  <c r="BN12" i="26" s="1"/>
  <c r="E29" i="39" s="1"/>
  <c r="AB15" i="19"/>
  <c r="AB25" i="19"/>
  <c r="AB20" i="19"/>
  <c r="AB7" i="26"/>
  <c r="BN7" i="26" s="1"/>
  <c r="E24" i="39" s="1"/>
  <c r="AB22" i="26"/>
  <c r="BN22" i="26" s="1"/>
  <c r="E40" i="39" s="1"/>
  <c r="AB13" i="19"/>
  <c r="AB9" i="26"/>
  <c r="BN9" i="26" s="1"/>
  <c r="E26" i="39" s="1"/>
  <c r="AB7" i="19"/>
  <c r="AB9" i="19"/>
  <c r="AA17" i="26"/>
  <c r="BQ17" i="26" s="1"/>
  <c r="D15" i="44" s="1"/>
  <c r="AC19" i="19"/>
  <c r="AD19" i="19" s="1"/>
  <c r="C27" i="21" s="1"/>
  <c r="D27" i="21" s="1"/>
  <c r="AB24" i="26"/>
  <c r="BN24" i="26" s="1"/>
  <c r="E42" i="39" s="1"/>
  <c r="AA20" i="26"/>
  <c r="AC20" i="26" s="1"/>
  <c r="BM20" i="26" s="1"/>
  <c r="AB19" i="26"/>
  <c r="BN19" i="26" s="1"/>
  <c r="E36" i="39" s="1"/>
  <c r="AB24" i="19"/>
  <c r="AA11" i="26"/>
  <c r="AC11" i="26" s="1"/>
  <c r="BM11" i="26" s="1"/>
  <c r="AC10" i="19"/>
  <c r="AD10" i="19" s="1"/>
  <c r="C18" i="21" s="1"/>
  <c r="D18" i="21" s="1"/>
  <c r="AB8" i="26"/>
  <c r="BN8" i="26" s="1"/>
  <c r="E25" i="39" s="1"/>
  <c r="AB16" i="19"/>
  <c r="AP11" i="36"/>
  <c r="ZN11" i="36" s="1"/>
  <c r="BJ11" i="36"/>
  <c r="AAH11" i="36" s="1"/>
  <c r="BZ11" i="36"/>
  <c r="AAX11" i="36" s="1"/>
  <c r="CT11" i="36"/>
  <c r="ABR11" i="36" s="1"/>
  <c r="DJ11" i="36"/>
  <c r="ACH11" i="36" s="1"/>
  <c r="ED11" i="36"/>
  <c r="P12" i="36"/>
  <c r="YN12" i="36" s="1"/>
  <c r="AF12" i="36"/>
  <c r="ZD12" i="36" s="1"/>
  <c r="AZ12" i="36"/>
  <c r="ZX12" i="36" s="1"/>
  <c r="BP12" i="36"/>
  <c r="AAN12" i="36" s="1"/>
  <c r="CJ12" i="36"/>
  <c r="ABH12" i="36" s="1"/>
  <c r="CZ12" i="36"/>
  <c r="ABX12" i="36" s="1"/>
  <c r="DT12" i="36"/>
  <c r="ACR12" i="36" s="1"/>
  <c r="EN12" i="36"/>
  <c r="V13" i="36"/>
  <c r="YT13" i="36" s="1"/>
  <c r="AP13" i="36"/>
  <c r="ZN13" i="36" s="1"/>
  <c r="BF13" i="36"/>
  <c r="AAD13" i="36" s="1"/>
  <c r="BZ13" i="36"/>
  <c r="AAX13" i="36" s="1"/>
  <c r="CP13" i="36"/>
  <c r="ABN13" i="36" s="1"/>
  <c r="DJ13" i="36"/>
  <c r="ACH13" i="36" s="1"/>
  <c r="ED13" i="36"/>
  <c r="L14" i="36"/>
  <c r="YJ14" i="36" s="1"/>
  <c r="AF14" i="36"/>
  <c r="ZD14" i="36" s="1"/>
  <c r="AV14" i="36"/>
  <c r="ZT14" i="36" s="1"/>
  <c r="BP14" i="36"/>
  <c r="AAN14" i="36" s="1"/>
  <c r="CF14" i="36"/>
  <c r="ABD14" i="36" s="1"/>
  <c r="CZ14" i="36"/>
  <c r="ABX14" i="36" s="1"/>
  <c r="EB14" i="36"/>
  <c r="N15" i="36"/>
  <c r="YL15" i="36" s="1"/>
  <c r="AP15" i="36"/>
  <c r="ZN15" i="36" s="1"/>
  <c r="BJ15" i="36"/>
  <c r="AAH15" i="36" s="1"/>
  <c r="CL15" i="36"/>
  <c r="ABJ15" i="36" s="1"/>
  <c r="DF15" i="36"/>
  <c r="ACD15" i="36" s="1"/>
  <c r="EH15" i="36"/>
  <c r="AB16" i="36"/>
  <c r="AV16" i="36"/>
  <c r="BX16" i="36"/>
  <c r="CR16" i="36"/>
  <c r="DT16" i="36"/>
  <c r="EN16" i="36"/>
  <c r="AH17" i="36"/>
  <c r="BF17" i="36"/>
  <c r="CD17" i="36"/>
  <c r="DB17" i="36"/>
  <c r="DZ17" i="36"/>
  <c r="P18" i="36"/>
  <c r="AN18" i="36"/>
  <c r="BL18" i="36"/>
  <c r="CZ18" i="36"/>
  <c r="EF18" i="36"/>
  <c r="AH19" i="36"/>
  <c r="BN19" i="36"/>
  <c r="DF19" i="36"/>
  <c r="EL19" i="36"/>
  <c r="AN20" i="36"/>
  <c r="CF20" i="36"/>
  <c r="DL20" i="36"/>
  <c r="N21" i="36"/>
  <c r="AT21" i="36"/>
  <c r="CQ21" i="36"/>
  <c r="EG21" i="36"/>
  <c r="AU22" i="36"/>
  <c r="DB22" i="36"/>
  <c r="K23" i="36"/>
  <c r="BG23" i="36"/>
  <c r="CW23" i="36"/>
  <c r="AL24" i="36"/>
  <c r="DS24" i="36"/>
  <c r="CI25" i="36"/>
  <c r="BI26" i="36"/>
  <c r="EP26" i="36"/>
  <c r="DK27" i="36"/>
  <c r="EN27" i="36"/>
  <c r="P22" i="36"/>
  <c r="CB22" i="36"/>
  <c r="R23" i="36"/>
  <c r="CX23" i="36"/>
  <c r="AB24" i="36"/>
  <c r="CZ24" i="36"/>
  <c r="AD25" i="36"/>
  <c r="DJ25" i="36"/>
  <c r="AN26" i="36"/>
  <c r="DL26" i="36"/>
  <c r="BJ27" i="36"/>
  <c r="DV27" i="36"/>
  <c r="AT11" i="36"/>
  <c r="ZR11" i="36" s="1"/>
  <c r="BN11" i="36"/>
  <c r="AAL11" i="36" s="1"/>
  <c r="CD11" i="36"/>
  <c r="ABB11" i="36" s="1"/>
  <c r="CX11" i="36"/>
  <c r="ABV11" i="36" s="1"/>
  <c r="DR11" i="36"/>
  <c r="ACP11" i="36" s="1"/>
  <c r="EH11" i="36"/>
  <c r="T12" i="36"/>
  <c r="YR12" i="36" s="1"/>
  <c r="AJ12" i="36"/>
  <c r="ZH12" i="36" s="1"/>
  <c r="BD12" i="36"/>
  <c r="AAB12" i="36" s="1"/>
  <c r="BT12" i="36"/>
  <c r="AAR12" i="36" s="1"/>
  <c r="CN12" i="36"/>
  <c r="ABL12" i="36" s="1"/>
  <c r="DH12" i="36"/>
  <c r="ACF12" i="36" s="1"/>
  <c r="DX12" i="36"/>
  <c r="ER12" i="36"/>
  <c r="Z13" i="36"/>
  <c r="YX13" i="36" s="1"/>
  <c r="AT13" i="36"/>
  <c r="ZR13" i="36" s="1"/>
  <c r="BJ13" i="36"/>
  <c r="AAH13" i="36" s="1"/>
  <c r="CD13" i="36"/>
  <c r="ABB13" i="36" s="1"/>
  <c r="CX13" i="36"/>
  <c r="ABV13" i="36" s="1"/>
  <c r="DN13" i="36"/>
  <c r="ACL13" i="36" s="1"/>
  <c r="EH13" i="36"/>
  <c r="P14" i="36"/>
  <c r="YN14" i="36" s="1"/>
  <c r="AJ14" i="36"/>
  <c r="ZH14" i="36" s="1"/>
  <c r="AZ14" i="36"/>
  <c r="ZX14" i="36" s="1"/>
  <c r="BT14" i="36"/>
  <c r="AAR14" i="36" s="1"/>
  <c r="CN14" i="36"/>
  <c r="ABL14" i="36" s="1"/>
  <c r="DH14" i="36"/>
  <c r="ACF14" i="36" s="1"/>
  <c r="EF14" i="36"/>
  <c r="V15" i="36"/>
  <c r="YT15" i="36" s="1"/>
  <c r="AT15" i="36"/>
  <c r="ZR15" i="36" s="1"/>
  <c r="BR15" i="36"/>
  <c r="AAP15" i="36" s="1"/>
  <c r="CP15" i="36"/>
  <c r="ABN15" i="36" s="1"/>
  <c r="DR15" i="36"/>
  <c r="ACP15" i="36" s="1"/>
  <c r="EL15" i="36"/>
  <c r="AF16" i="36"/>
  <c r="AZ16" i="36"/>
  <c r="CB16" i="36"/>
  <c r="CV16" i="36"/>
  <c r="DX16" i="36"/>
  <c r="R17" i="36"/>
  <c r="AL17" i="36"/>
  <c r="BN17" i="36"/>
  <c r="CH17" i="36"/>
  <c r="DJ17" i="36"/>
  <c r="ED17" i="36"/>
  <c r="X18" i="36"/>
  <c r="AV18" i="36"/>
  <c r="BT18" i="36"/>
  <c r="DD18" i="36"/>
  <c r="EJ18" i="36"/>
  <c r="AT19" i="36"/>
  <c r="BZ19" i="36"/>
  <c r="DJ19" i="36"/>
  <c r="T20" i="36"/>
  <c r="AZ20" i="36"/>
  <c r="CJ20" i="36"/>
  <c r="DP20" i="36"/>
  <c r="Z21" i="36"/>
  <c r="BF21" i="36"/>
  <c r="CV21" i="36"/>
  <c r="U22" i="36"/>
  <c r="BK22" i="36"/>
  <c r="DG22" i="36"/>
  <c r="P23" i="36"/>
  <c r="BW23" i="36"/>
  <c r="DM23" i="36"/>
  <c r="BB24" i="36"/>
  <c r="AB25" i="36"/>
  <c r="DI25" i="36"/>
  <c r="BY26" i="36"/>
  <c r="X27" i="36"/>
  <c r="CV27" i="36"/>
  <c r="CL21" i="36"/>
  <c r="AB22" i="36"/>
  <c r="DH22" i="36"/>
  <c r="AL23" i="36"/>
  <c r="DJ23" i="36"/>
  <c r="AN24" i="36"/>
  <c r="DT24" i="36"/>
  <c r="AX25" i="36"/>
  <c r="DV25" i="36"/>
  <c r="BT26" i="36"/>
  <c r="EF26" i="36"/>
  <c r="BV27" i="36"/>
  <c r="EH27" i="36"/>
  <c r="AH11" i="36"/>
  <c r="ZF11" i="36" s="1"/>
  <c r="AX11" i="36"/>
  <c r="ZV11" i="36" s="1"/>
  <c r="BR11" i="36"/>
  <c r="AAP11" i="36" s="1"/>
  <c r="CL11" i="36"/>
  <c r="ABJ11" i="36" s="1"/>
  <c r="DB11" i="36"/>
  <c r="ABZ11" i="36" s="1"/>
  <c r="DV11" i="36"/>
  <c r="ACT11" i="36" s="1"/>
  <c r="EL11" i="36"/>
  <c r="X12" i="36"/>
  <c r="YV12" i="36" s="1"/>
  <c r="AN12" i="36"/>
  <c r="ZL12" i="36" s="1"/>
  <c r="BH12" i="36"/>
  <c r="AAF12" i="36" s="1"/>
  <c r="CB12" i="36"/>
  <c r="AAZ12" i="36" s="1"/>
  <c r="CR12" i="36"/>
  <c r="ABP12" i="36" s="1"/>
  <c r="DL12" i="36"/>
  <c r="ACJ12" i="36" s="1"/>
  <c r="EB12" i="36"/>
  <c r="N13" i="36"/>
  <c r="YL13" i="36" s="1"/>
  <c r="AD13" i="36"/>
  <c r="ZB13" i="36" s="1"/>
  <c r="AX13" i="36"/>
  <c r="ZV13" i="36" s="1"/>
  <c r="BR13" i="36"/>
  <c r="AAP13" i="36" s="1"/>
  <c r="CH13" i="36"/>
  <c r="ABF13" i="36" s="1"/>
  <c r="DB13" i="36"/>
  <c r="ABZ13" i="36" s="1"/>
  <c r="DR13" i="36"/>
  <c r="ACP13" i="36" s="1"/>
  <c r="EL13" i="36"/>
  <c r="T14" i="36"/>
  <c r="YR14" i="36" s="1"/>
  <c r="AN14" i="36"/>
  <c r="ZL14" i="36" s="1"/>
  <c r="BH14" i="36"/>
  <c r="AAF14" i="36" s="1"/>
  <c r="BX14" i="36"/>
  <c r="AAV14" i="36" s="1"/>
  <c r="CR14" i="36"/>
  <c r="ABP14" i="36" s="1"/>
  <c r="DL14" i="36"/>
  <c r="ACJ14" i="36" s="1"/>
  <c r="EN14" i="36"/>
  <c r="Z15" i="36"/>
  <c r="YX15" i="36" s="1"/>
  <c r="BB15" i="36"/>
  <c r="ZZ15" i="36" s="1"/>
  <c r="BZ15" i="36"/>
  <c r="AAX15" i="36" s="1"/>
  <c r="CX15" i="36"/>
  <c r="ABV15" i="36" s="1"/>
  <c r="DV15" i="36"/>
  <c r="ACT15" i="36" s="1"/>
  <c r="L16" i="36"/>
  <c r="AJ16" i="36"/>
  <c r="BH16" i="36"/>
  <c r="CF16" i="36"/>
  <c r="DH16" i="36"/>
  <c r="EB16" i="36"/>
  <c r="V17" i="36"/>
  <c r="AP17" i="36"/>
  <c r="BR17" i="36"/>
  <c r="CL17" i="36"/>
  <c r="DN17" i="36"/>
  <c r="EP17" i="36"/>
  <c r="AB18" i="36"/>
  <c r="BD18" i="36"/>
  <c r="BX18" i="36"/>
  <c r="DP18" i="36"/>
  <c r="N19" i="36"/>
  <c r="AX19" i="36"/>
  <c r="CP19" i="36"/>
  <c r="DV19" i="36"/>
  <c r="X20" i="36"/>
  <c r="BD20" i="36"/>
  <c r="CV20" i="36"/>
  <c r="EB20" i="36"/>
  <c r="AD21" i="36"/>
  <c r="BV21" i="36"/>
  <c r="DL21" i="36"/>
  <c r="Z22" i="36"/>
  <c r="BQ22" i="36"/>
  <c r="DW22" i="36"/>
  <c r="AF23" i="36"/>
  <c r="CB23" i="36"/>
  <c r="EI23" i="36"/>
  <c r="CC24" i="36"/>
  <c r="AR25" i="36"/>
  <c r="DY25" i="36"/>
  <c r="CY26" i="36"/>
  <c r="AY27" i="36"/>
  <c r="DH27" i="36"/>
  <c r="DR21" i="36"/>
  <c r="AV22" i="36"/>
  <c r="DT22" i="36"/>
  <c r="AX23" i="36"/>
  <c r="ED23" i="36"/>
  <c r="BH24" i="36"/>
  <c r="EF24" i="36"/>
  <c r="CD25" i="36"/>
  <c r="EP25" i="36"/>
  <c r="CF26" i="36"/>
  <c r="ER26" i="36"/>
  <c r="CP27" i="36"/>
  <c r="AA13" i="26"/>
  <c r="BQ13" i="26" s="1"/>
  <c r="D11" i="44" s="1"/>
  <c r="AA14" i="26"/>
  <c r="BQ14" i="26" s="1"/>
  <c r="D12" i="44" s="1"/>
  <c r="AA24" i="26"/>
  <c r="AC24" i="26" s="1"/>
  <c r="BM24" i="26" s="1"/>
  <c r="BD21" i="36"/>
  <c r="CN21" i="36"/>
  <c r="EE21" i="36"/>
  <c r="AM22" i="36"/>
  <c r="CD22" i="36"/>
  <c r="DU22" i="36"/>
  <c r="AC23" i="36"/>
  <c r="BT23" i="36"/>
  <c r="DK23" i="36"/>
  <c r="S24" i="36"/>
  <c r="BJ24" i="36"/>
  <c r="DA24" i="36"/>
  <c r="EQ24" i="36"/>
  <c r="AZ25" i="36"/>
  <c r="CQ25" i="36"/>
  <c r="EG25" i="36"/>
  <c r="AP26" i="36"/>
  <c r="CG26" i="36"/>
  <c r="DW26" i="36"/>
  <c r="AF27" i="36"/>
  <c r="BW27" i="36"/>
  <c r="DW27" i="36"/>
  <c r="AG7" i="36"/>
  <c r="ZE7" i="36" s="1"/>
  <c r="BM7" i="36"/>
  <c r="AAK7" i="36" s="1"/>
  <c r="CS7" i="36"/>
  <c r="ABQ7" i="36" s="1"/>
  <c r="DY7" i="36"/>
  <c r="W8" i="36"/>
  <c r="YU8" i="36" s="1"/>
  <c r="BC8" i="36"/>
  <c r="AAA8" i="36" s="1"/>
  <c r="CI8" i="36"/>
  <c r="ABG8" i="36" s="1"/>
  <c r="DO8" i="36"/>
  <c r="ACM8" i="36" s="1"/>
  <c r="M9" i="36"/>
  <c r="YK9" i="36" s="1"/>
  <c r="AS9" i="36"/>
  <c r="ZQ9" i="36" s="1"/>
  <c r="BY9" i="36"/>
  <c r="AAW9" i="36" s="1"/>
  <c r="DE9" i="36"/>
  <c r="ACC9" i="36" s="1"/>
  <c r="EK9" i="36"/>
  <c r="AI10" i="36"/>
  <c r="ZG10" i="36" s="1"/>
  <c r="BO10" i="36"/>
  <c r="AAM10" i="36" s="1"/>
  <c r="CU10" i="36"/>
  <c r="ABS10" i="36" s="1"/>
  <c r="EA10" i="36"/>
  <c r="Y11" i="36"/>
  <c r="YW11" i="36" s="1"/>
  <c r="BE11" i="36"/>
  <c r="AAC11" i="36" s="1"/>
  <c r="CK11" i="36"/>
  <c r="ABI11" i="36" s="1"/>
  <c r="DQ11" i="36"/>
  <c r="ACO11" i="36" s="1"/>
  <c r="O12" i="36"/>
  <c r="YM12" i="36" s="1"/>
  <c r="AU12" i="36"/>
  <c r="ZS12" i="36" s="1"/>
  <c r="CA12" i="36"/>
  <c r="AAY12" i="36" s="1"/>
  <c r="DG12" i="36"/>
  <c r="ACE12" i="36" s="1"/>
  <c r="EM12" i="36"/>
  <c r="AK13" i="36"/>
  <c r="ZI13" i="36" s="1"/>
  <c r="BQ13" i="36"/>
  <c r="AAO13" i="36" s="1"/>
  <c r="CW13" i="36"/>
  <c r="ABU13" i="36" s="1"/>
  <c r="EC13" i="36"/>
  <c r="AA14" i="36"/>
  <c r="YY14" i="36" s="1"/>
  <c r="BG14" i="36"/>
  <c r="AAE14" i="36" s="1"/>
  <c r="CM14" i="36"/>
  <c r="ABK14" i="36" s="1"/>
  <c r="DS14" i="36"/>
  <c r="ACQ14" i="36" s="1"/>
  <c r="Q15" i="36"/>
  <c r="YO15" i="36" s="1"/>
  <c r="AW15" i="36"/>
  <c r="ZU15" i="36" s="1"/>
  <c r="CC15" i="36"/>
  <c r="ABA15" i="36" s="1"/>
  <c r="DI15" i="36"/>
  <c r="ACG15" i="36" s="1"/>
  <c r="EO15" i="36"/>
  <c r="AM16" i="36"/>
  <c r="BS16" i="36"/>
  <c r="CY16" i="36"/>
  <c r="EE16" i="36"/>
  <c r="AC17" i="36"/>
  <c r="BI17" i="36"/>
  <c r="CO17" i="36"/>
  <c r="DU17" i="36"/>
  <c r="S18" i="36"/>
  <c r="AY18" i="36"/>
  <c r="CE18" i="36"/>
  <c r="DK18" i="36"/>
  <c r="EQ18" i="36"/>
  <c r="AO19" i="36"/>
  <c r="BU19" i="36"/>
  <c r="DA19" i="36"/>
  <c r="EG19" i="36"/>
  <c r="AE20" i="36"/>
  <c r="BK20" i="36"/>
  <c r="CQ20" i="36"/>
  <c r="DW20" i="36"/>
  <c r="U21" i="36"/>
  <c r="BA21" i="36"/>
  <c r="CJ21" i="36"/>
  <c r="EA21" i="36"/>
  <c r="AI22" i="36"/>
  <c r="BZ22" i="36"/>
  <c r="DQ22" i="36"/>
  <c r="Y23" i="36"/>
  <c r="BP23" i="36"/>
  <c r="DG23" i="36"/>
  <c r="O24" i="36"/>
  <c r="BF24" i="36"/>
  <c r="CW24" i="36"/>
  <c r="EM24" i="36"/>
  <c r="AV25" i="36"/>
  <c r="CM25" i="36"/>
  <c r="EC25" i="36"/>
  <c r="AL26" i="36"/>
  <c r="CC26" i="36"/>
  <c r="DS26" i="36"/>
  <c r="AB27" i="36"/>
  <c r="BS27" i="36"/>
  <c r="DQ27" i="36"/>
  <c r="BJ7" i="36"/>
  <c r="AAH7" i="36" s="1"/>
  <c r="CP7" i="36"/>
  <c r="ABN7" i="36" s="1"/>
  <c r="DV7" i="36"/>
  <c r="ACT7" i="36" s="1"/>
  <c r="T8" i="36"/>
  <c r="YR8" i="36" s="1"/>
  <c r="AZ8" i="36"/>
  <c r="ZX8" i="36" s="1"/>
  <c r="CF8" i="36"/>
  <c r="ABD8" i="36" s="1"/>
  <c r="DL8" i="36"/>
  <c r="ACJ8" i="36" s="1"/>
  <c r="ER8" i="36"/>
  <c r="AP9" i="36"/>
  <c r="ZN9" i="36" s="1"/>
  <c r="BV9" i="36"/>
  <c r="AAT9" i="36" s="1"/>
  <c r="DB9" i="36"/>
  <c r="ABZ9" i="36" s="1"/>
  <c r="EH9" i="36"/>
  <c r="AF10" i="36"/>
  <c r="ZD10" i="36" s="1"/>
  <c r="BL10" i="36"/>
  <c r="AAJ10" i="36" s="1"/>
  <c r="CR10" i="36"/>
  <c r="ABP10" i="36" s="1"/>
  <c r="DX10" i="36"/>
  <c r="V11" i="36"/>
  <c r="YT11" i="36" s="1"/>
  <c r="BB11" i="36"/>
  <c r="ZZ11" i="36" s="1"/>
  <c r="CH11" i="36"/>
  <c r="ABF11" i="36" s="1"/>
  <c r="DN11" i="36"/>
  <c r="ACL11" i="36" s="1"/>
  <c r="L12" i="36"/>
  <c r="YJ12" i="36" s="1"/>
  <c r="AR12" i="36"/>
  <c r="ZP12" i="36" s="1"/>
  <c r="BX12" i="36"/>
  <c r="AAV12" i="36" s="1"/>
  <c r="DD12" i="36"/>
  <c r="ACB12" i="36" s="1"/>
  <c r="EJ12" i="36"/>
  <c r="AH13" i="36"/>
  <c r="ZF13" i="36" s="1"/>
  <c r="BN13" i="36"/>
  <c r="AAL13" i="36" s="1"/>
  <c r="CT13" i="36"/>
  <c r="ABR13" i="36" s="1"/>
  <c r="DZ13" i="36"/>
  <c r="X14" i="36"/>
  <c r="YV14" i="36" s="1"/>
  <c r="BD14" i="36"/>
  <c r="AAB14" i="36" s="1"/>
  <c r="CJ14" i="36"/>
  <c r="ABH14" i="36" s="1"/>
  <c r="DX14" i="36"/>
  <c r="AD15" i="36"/>
  <c r="ZB15" i="36" s="1"/>
  <c r="BV15" i="36"/>
  <c r="AAT15" i="36" s="1"/>
  <c r="DN15" i="36"/>
  <c r="ACL15" i="36" s="1"/>
  <c r="T16" i="36"/>
  <c r="BL16" i="36"/>
  <c r="DD16" i="36"/>
  <c r="ER16" i="36"/>
  <c r="BB17" i="36"/>
  <c r="CT17" i="36"/>
  <c r="EH17" i="36"/>
  <c r="AR18" i="36"/>
  <c r="CN18" i="36"/>
  <c r="R19" i="36"/>
  <c r="CD19" i="36"/>
  <c r="EP19" i="36"/>
  <c r="BT20" i="36"/>
  <c r="EF20" i="36"/>
  <c r="BJ21" i="36"/>
  <c r="EM21" i="36"/>
  <c r="CL22" i="36"/>
  <c r="AK23" i="36"/>
  <c r="DS23" i="36"/>
  <c r="EI24" i="36"/>
  <c r="AH26" i="36"/>
  <c r="BO27" i="36"/>
  <c r="CX21" i="36"/>
  <c r="CN22" i="36"/>
  <c r="CD23" i="36"/>
  <c r="BT24" i="36"/>
  <c r="BJ25" i="36"/>
  <c r="AZ26" i="36"/>
  <c r="AP27" i="36"/>
  <c r="AA8" i="26"/>
  <c r="BQ8" i="26" s="1"/>
  <c r="D6" i="44" s="1"/>
  <c r="CB18" i="36"/>
  <c r="CR18" i="36"/>
  <c r="DH18" i="36"/>
  <c r="DX18" i="36"/>
  <c r="EN18" i="36"/>
  <c r="V19" i="36"/>
  <c r="AL19" i="36"/>
  <c r="BB19" i="36"/>
  <c r="BR19" i="36"/>
  <c r="CH19" i="36"/>
  <c r="CX19" i="36"/>
  <c r="DN19" i="36"/>
  <c r="ED19" i="36"/>
  <c r="L20" i="36"/>
  <c r="AB20" i="36"/>
  <c r="AR20" i="36"/>
  <c r="BH20" i="36"/>
  <c r="BX20" i="36"/>
  <c r="CN20" i="36"/>
  <c r="DD20" i="36"/>
  <c r="DT20" i="36"/>
  <c r="EJ20" i="36"/>
  <c r="R21" i="36"/>
  <c r="AH21" i="36"/>
  <c r="AX21" i="36"/>
  <c r="BN21" i="36"/>
  <c r="CF21" i="36"/>
  <c r="DA21" i="36"/>
  <c r="DW21" i="36"/>
  <c r="ER21" i="36"/>
  <c r="AE22" i="36"/>
  <c r="BA22" i="36"/>
  <c r="BV22" i="36"/>
  <c r="CQ22" i="36"/>
  <c r="DM22" i="36"/>
  <c r="EH22" i="36"/>
  <c r="U23" i="36"/>
  <c r="AQ23" i="36"/>
  <c r="BL23" i="36"/>
  <c r="CG23" i="36"/>
  <c r="DC23" i="36"/>
  <c r="DX23" i="36"/>
  <c r="Q24" i="36"/>
  <c r="BG24" i="36"/>
  <c r="CX24" i="36"/>
  <c r="EO24" i="36"/>
  <c r="AW25" i="36"/>
  <c r="CN25" i="36"/>
  <c r="EE25" i="36"/>
  <c r="AM26" i="36"/>
  <c r="CD26" i="36"/>
  <c r="DU26" i="36"/>
  <c r="AC27" i="36"/>
  <c r="BT27" i="36"/>
  <c r="DS27" i="36"/>
  <c r="DL27" i="36"/>
  <c r="ER27" i="36"/>
  <c r="DB21" i="36"/>
  <c r="EH21" i="36"/>
  <c r="AF22" i="36"/>
  <c r="BL22" i="36"/>
  <c r="CR22" i="36"/>
  <c r="DX22" i="36"/>
  <c r="V23" i="36"/>
  <c r="BB23" i="36"/>
  <c r="CH23" i="36"/>
  <c r="DN23" i="36"/>
  <c r="L24" i="36"/>
  <c r="AR24" i="36"/>
  <c r="BX24" i="36"/>
  <c r="DD24" i="36"/>
  <c r="EJ24" i="36"/>
  <c r="AH25" i="36"/>
  <c r="BN25" i="36"/>
  <c r="CT25" i="36"/>
  <c r="DZ25" i="36"/>
  <c r="X26" i="36"/>
  <c r="BD26" i="36"/>
  <c r="CJ26" i="36"/>
  <c r="DP26" i="36"/>
  <c r="N27" i="36"/>
  <c r="AT27" i="36"/>
  <c r="BZ27" i="36"/>
  <c r="DF27" i="36"/>
  <c r="EL27" i="36"/>
  <c r="DD14" i="36"/>
  <c r="ACB14" i="36" s="1"/>
  <c r="DT14" i="36"/>
  <c r="ACR14" i="36" s="1"/>
  <c r="EJ14" i="36"/>
  <c r="R15" i="36"/>
  <c r="YP15" i="36" s="1"/>
  <c r="AH15" i="36"/>
  <c r="ZF15" i="36" s="1"/>
  <c r="AX15" i="36"/>
  <c r="ZV15" i="36" s="1"/>
  <c r="BN15" i="36"/>
  <c r="AAL15" i="36" s="1"/>
  <c r="CD15" i="36"/>
  <c r="ABB15" i="36" s="1"/>
  <c r="CT15" i="36"/>
  <c r="ABR15" i="36" s="1"/>
  <c r="DJ15" i="36"/>
  <c r="ACH15" i="36" s="1"/>
  <c r="DZ15" i="36"/>
  <c r="EP15" i="36"/>
  <c r="X16" i="36"/>
  <c r="AN16" i="36"/>
  <c r="BD16" i="36"/>
  <c r="BT16" i="36"/>
  <c r="CJ16" i="36"/>
  <c r="CZ16" i="36"/>
  <c r="DP16" i="36"/>
  <c r="EF16" i="36"/>
  <c r="N17" i="36"/>
  <c r="AD17" i="36"/>
  <c r="AT17" i="36"/>
  <c r="BJ17" i="36"/>
  <c r="BZ17" i="36"/>
  <c r="CP17" i="36"/>
  <c r="DF17" i="36"/>
  <c r="DV17" i="36"/>
  <c r="EL17" i="36"/>
  <c r="T18" i="36"/>
  <c r="AJ18" i="36"/>
  <c r="AZ18" i="36"/>
  <c r="BP18" i="36"/>
  <c r="CF18" i="36"/>
  <c r="CV18" i="36"/>
  <c r="DL18" i="36"/>
  <c r="EB18" i="36"/>
  <c r="ER18" i="36"/>
  <c r="Z19" i="36"/>
  <c r="AP19" i="36"/>
  <c r="BF19" i="36"/>
  <c r="BV19" i="36"/>
  <c r="CL19" i="36"/>
  <c r="DB19" i="36"/>
  <c r="DR19" i="36"/>
  <c r="EH19" i="36"/>
  <c r="P20" i="36"/>
  <c r="AF20" i="36"/>
  <c r="AV20" i="36"/>
  <c r="BL20" i="36"/>
  <c r="CB20" i="36"/>
  <c r="CR20" i="36"/>
  <c r="DH20" i="36"/>
  <c r="DX20" i="36"/>
  <c r="EN20" i="36"/>
  <c r="V21" i="36"/>
  <c r="AL21" i="36"/>
  <c r="BB21" i="36"/>
  <c r="BR21" i="36"/>
  <c r="CK21" i="36"/>
  <c r="DG21" i="36"/>
  <c r="EB21" i="36"/>
  <c r="O22" i="36"/>
  <c r="AK22" i="36"/>
  <c r="BF22" i="36"/>
  <c r="CA22" i="36"/>
  <c r="CW22" i="36"/>
  <c r="DR22" i="36"/>
  <c r="EM22" i="36"/>
  <c r="AA23" i="36"/>
  <c r="AV23" i="36"/>
  <c r="BQ23" i="36"/>
  <c r="CM23" i="36"/>
  <c r="DH23" i="36"/>
  <c r="EC23" i="36"/>
  <c r="AG24" i="36"/>
  <c r="BW24" i="36"/>
  <c r="DN24" i="36"/>
  <c r="W25" i="36"/>
  <c r="BM25" i="36"/>
  <c r="DD25" i="36"/>
  <c r="M26" i="36"/>
  <c r="BC26" i="36"/>
  <c r="CT26" i="36"/>
  <c r="EK26" i="36"/>
  <c r="AS27" i="36"/>
  <c r="CJ27" i="36"/>
  <c r="EQ27" i="36"/>
  <c r="DX27" i="36"/>
  <c r="CH21" i="36"/>
  <c r="DN21" i="36"/>
  <c r="L22" i="36"/>
  <c r="AR22" i="36"/>
  <c r="BX22" i="36"/>
  <c r="DD22" i="36"/>
  <c r="EJ22" i="36"/>
  <c r="AH23" i="36"/>
  <c r="BN23" i="36"/>
  <c r="CT23" i="36"/>
  <c r="DZ23" i="36"/>
  <c r="X24" i="36"/>
  <c r="BD24" i="36"/>
  <c r="CJ24" i="36"/>
  <c r="DP24" i="36"/>
  <c r="N25" i="36"/>
  <c r="AT25" i="36"/>
  <c r="BZ25" i="36"/>
  <c r="DF25" i="36"/>
  <c r="EL25" i="36"/>
  <c r="AJ26" i="36"/>
  <c r="BP26" i="36"/>
  <c r="CV26" i="36"/>
  <c r="EB26" i="36"/>
  <c r="Z27" i="36"/>
  <c r="BF27" i="36"/>
  <c r="CL27" i="36"/>
  <c r="DR27" i="36"/>
  <c r="AB20" i="26"/>
  <c r="BN20" i="26" s="1"/>
  <c r="E37" i="39" s="1"/>
  <c r="AB11" i="26"/>
  <c r="BN11" i="26" s="1"/>
  <c r="E28" i="39" s="1"/>
  <c r="AB17" i="26"/>
  <c r="BN17" i="26" s="1"/>
  <c r="E34" i="39" s="1"/>
  <c r="AB18" i="26"/>
  <c r="BN18" i="26" s="1"/>
  <c r="E35" i="39" s="1"/>
  <c r="BR19" i="26"/>
  <c r="BR16" i="26"/>
  <c r="BR12" i="26"/>
  <c r="BR22" i="26"/>
  <c r="BR23" i="26"/>
  <c r="BR6" i="26"/>
  <c r="BR7" i="26"/>
  <c r="BR25" i="26"/>
  <c r="BR10" i="26"/>
  <c r="V24" i="36"/>
  <c r="AQ24" i="36"/>
  <c r="BM24" i="36"/>
  <c r="CH24" i="36"/>
  <c r="DC24" i="36"/>
  <c r="DY24" i="36"/>
  <c r="L25" i="36"/>
  <c r="AG25" i="36"/>
  <c r="BC25" i="36"/>
  <c r="BX25" i="36"/>
  <c r="CS25" i="36"/>
  <c r="DO25" i="36"/>
  <c r="EJ25" i="36"/>
  <c r="W26" i="36"/>
  <c r="AS26" i="36"/>
  <c r="BN26" i="36"/>
  <c r="CI26" i="36"/>
  <c r="DE26" i="36"/>
  <c r="DZ26" i="36"/>
  <c r="M27" i="36"/>
  <c r="AI27" i="36"/>
  <c r="BD27" i="36"/>
  <c r="BY27" i="36"/>
  <c r="CU27" i="36"/>
  <c r="EA27" i="36"/>
  <c r="CZ27" i="36"/>
  <c r="DP27" i="36"/>
  <c r="EF27" i="36"/>
  <c r="BZ21" i="36"/>
  <c r="CP21" i="36"/>
  <c r="DF21" i="36"/>
  <c r="DV21" i="36"/>
  <c r="EL21" i="36"/>
  <c r="T22" i="36"/>
  <c r="AJ22" i="36"/>
  <c r="AZ22" i="36"/>
  <c r="BP22" i="36"/>
  <c r="CF22" i="36"/>
  <c r="CV22" i="36"/>
  <c r="DL22" i="36"/>
  <c r="EB22" i="36"/>
  <c r="ER22" i="36"/>
  <c r="Z23" i="36"/>
  <c r="AP23" i="36"/>
  <c r="BF23" i="36"/>
  <c r="BV23" i="36"/>
  <c r="CL23" i="36"/>
  <c r="DB23" i="36"/>
  <c r="DR23" i="36"/>
  <c r="EH23" i="36"/>
  <c r="P24" i="36"/>
  <c r="AF24" i="36"/>
  <c r="AV24" i="36"/>
  <c r="BL24" i="36"/>
  <c r="CB24" i="36"/>
  <c r="CR24" i="36"/>
  <c r="DH24" i="36"/>
  <c r="DX24" i="36"/>
  <c r="EN24" i="36"/>
  <c r="V25" i="36"/>
  <c r="AL25" i="36"/>
  <c r="BB25" i="36"/>
  <c r="BR25" i="36"/>
  <c r="CH25" i="36"/>
  <c r="CX25" i="36"/>
  <c r="DN25" i="36"/>
  <c r="ED25" i="36"/>
  <c r="L26" i="36"/>
  <c r="AB26" i="36"/>
  <c r="AR26" i="36"/>
  <c r="BH26" i="36"/>
  <c r="BX26" i="36"/>
  <c r="CN26" i="36"/>
  <c r="DD26" i="36"/>
  <c r="DT26" i="36"/>
  <c r="EJ26" i="36"/>
  <c r="R27" i="36"/>
  <c r="AH27" i="36"/>
  <c r="AX27" i="36"/>
  <c r="BN27" i="36"/>
  <c r="CD27" i="36"/>
  <c r="CT27" i="36"/>
  <c r="DJ27" i="36"/>
  <c r="DZ27" i="36"/>
  <c r="EP27" i="36"/>
  <c r="EN23" i="36"/>
  <c r="AA24" i="36"/>
  <c r="AW24" i="36"/>
  <c r="BR24" i="36"/>
  <c r="CM24" i="36"/>
  <c r="DI24" i="36"/>
  <c r="ED24" i="36"/>
  <c r="Q25" i="36"/>
  <c r="AM25" i="36"/>
  <c r="BH25" i="36"/>
  <c r="CC25" i="36"/>
  <c r="CY25" i="36"/>
  <c r="DT25" i="36"/>
  <c r="EO25" i="36"/>
  <c r="AC26" i="36"/>
  <c r="AX26" i="36"/>
  <c r="BS26" i="36"/>
  <c r="CO26" i="36"/>
  <c r="DJ26" i="36"/>
  <c r="EE26" i="36"/>
  <c r="S27" i="36"/>
  <c r="AN27" i="36"/>
  <c r="BI27" i="36"/>
  <c r="CE27" i="36"/>
  <c r="DC27" i="36"/>
  <c r="EI27" i="36"/>
  <c r="DD27" i="36"/>
  <c r="DT27" i="36"/>
  <c r="EJ27" i="36"/>
  <c r="CD21" i="36"/>
  <c r="CT21" i="36"/>
  <c r="DJ21" i="36"/>
  <c r="DZ21" i="36"/>
  <c r="EP21" i="36"/>
  <c r="X22" i="36"/>
  <c r="AN22" i="36"/>
  <c r="BD22" i="36"/>
  <c r="BT22" i="36"/>
  <c r="CJ22" i="36"/>
  <c r="CZ22" i="36"/>
  <c r="DP22" i="36"/>
  <c r="EF22" i="36"/>
  <c r="N23" i="36"/>
  <c r="AD23" i="36"/>
  <c r="AT23" i="36"/>
  <c r="BJ23" i="36"/>
  <c r="BZ23" i="36"/>
  <c r="CP23" i="36"/>
  <c r="DF23" i="36"/>
  <c r="DV23" i="36"/>
  <c r="EL23" i="36"/>
  <c r="T24" i="36"/>
  <c r="AJ24" i="36"/>
  <c r="AZ24" i="36"/>
  <c r="BP24" i="36"/>
  <c r="CF24" i="36"/>
  <c r="CV24" i="36"/>
  <c r="DL24" i="36"/>
  <c r="EB24" i="36"/>
  <c r="ER24" i="36"/>
  <c r="Z25" i="36"/>
  <c r="AP25" i="36"/>
  <c r="BF25" i="36"/>
  <c r="BV25" i="36"/>
  <c r="CL25" i="36"/>
  <c r="DB25" i="36"/>
  <c r="DR25" i="36"/>
  <c r="EH25" i="36"/>
  <c r="P26" i="36"/>
  <c r="AF26" i="36"/>
  <c r="AV26" i="36"/>
  <c r="BL26" i="36"/>
  <c r="CB26" i="36"/>
  <c r="CR26" i="36"/>
  <c r="DH26" i="36"/>
  <c r="DX26" i="36"/>
  <c r="EN26" i="36"/>
  <c r="V27" i="36"/>
  <c r="AL27" i="36"/>
  <c r="BB27" i="36"/>
  <c r="BR27" i="36"/>
  <c r="CH27" i="36"/>
  <c r="CX27" i="36"/>
  <c r="DN27" i="36"/>
  <c r="H61" i="13"/>
  <c r="L61" i="13" s="1"/>
  <c r="H77" i="13"/>
  <c r="L77" i="13" s="1"/>
  <c r="H93" i="13"/>
  <c r="L93" i="13" s="1"/>
  <c r="H109" i="13"/>
  <c r="L109" i="13" s="1"/>
  <c r="H125" i="13"/>
  <c r="L125" i="13" s="1"/>
  <c r="H57" i="13"/>
  <c r="L57" i="13" s="1"/>
  <c r="H73" i="13"/>
  <c r="L73" i="13" s="1"/>
  <c r="H89" i="13"/>
  <c r="L89" i="13" s="1"/>
  <c r="H105" i="13"/>
  <c r="L105" i="13" s="1"/>
  <c r="H121" i="13"/>
  <c r="L121" i="13" s="1"/>
  <c r="H137" i="13"/>
  <c r="L137" i="13" s="1"/>
  <c r="H5" i="13"/>
  <c r="L5" i="13" s="1"/>
  <c r="H52" i="13"/>
  <c r="L52" i="13" s="1"/>
  <c r="H60" i="13"/>
  <c r="L60" i="13" s="1"/>
  <c r="H68" i="13"/>
  <c r="L68" i="13" s="1"/>
  <c r="H76" i="13"/>
  <c r="L76" i="13" s="1"/>
  <c r="H84" i="13"/>
  <c r="L84" i="13" s="1"/>
  <c r="H92" i="13"/>
  <c r="L92" i="13" s="1"/>
  <c r="H100" i="13"/>
  <c r="L100" i="13" s="1"/>
  <c r="H108" i="13"/>
  <c r="L108" i="13" s="1"/>
  <c r="H116" i="13"/>
  <c r="L116" i="13" s="1"/>
  <c r="H124" i="13"/>
  <c r="L124" i="13" s="1"/>
  <c r="H132" i="13"/>
  <c r="L132" i="13" s="1"/>
  <c r="H17" i="13"/>
  <c r="L17" i="13" s="1"/>
  <c r="H21" i="13"/>
  <c r="L21" i="13" s="1"/>
  <c r="H25" i="13"/>
  <c r="L25" i="13" s="1"/>
  <c r="H29" i="13"/>
  <c r="L29" i="13" s="1"/>
  <c r="H33" i="13"/>
  <c r="L33" i="13" s="1"/>
  <c r="H37" i="13"/>
  <c r="L37" i="13" s="1"/>
  <c r="H41" i="13"/>
  <c r="L41" i="13" s="1"/>
  <c r="H45" i="13"/>
  <c r="L45" i="13" s="1"/>
  <c r="H49" i="13"/>
  <c r="L49" i="13" s="1"/>
  <c r="H55" i="13"/>
  <c r="L55" i="13" s="1"/>
  <c r="H63" i="13"/>
  <c r="L63" i="13" s="1"/>
  <c r="H71" i="13"/>
  <c r="L71" i="13" s="1"/>
  <c r="H79" i="13"/>
  <c r="L79" i="13" s="1"/>
  <c r="H87" i="13"/>
  <c r="L87" i="13" s="1"/>
  <c r="H95" i="13"/>
  <c r="L95" i="13" s="1"/>
  <c r="H103" i="13"/>
  <c r="L103" i="13" s="1"/>
  <c r="H111" i="13"/>
  <c r="L111" i="13" s="1"/>
  <c r="H119" i="13"/>
  <c r="L119" i="13" s="1"/>
  <c r="H127" i="13"/>
  <c r="L127" i="13" s="1"/>
  <c r="H135" i="13"/>
  <c r="L135" i="13" s="1"/>
  <c r="H7" i="13"/>
  <c r="L7" i="13" s="1"/>
  <c r="I4" i="13"/>
  <c r="I6" i="13"/>
  <c r="D4" i="13"/>
  <c r="AA10" i="2"/>
  <c r="D7" i="42" s="1"/>
  <c r="BA10" i="2"/>
  <c r="D13" i="13"/>
  <c r="BA19" i="2"/>
  <c r="D20" i="13"/>
  <c r="BA26" i="2"/>
  <c r="D52" i="13"/>
  <c r="BA58" i="2"/>
  <c r="D56" i="13"/>
  <c r="BA62" i="2"/>
  <c r="D60" i="13"/>
  <c r="BA66" i="2"/>
  <c r="D64" i="13"/>
  <c r="BA70" i="2"/>
  <c r="D68" i="13"/>
  <c r="BA74" i="2"/>
  <c r="D72" i="13"/>
  <c r="BA78" i="2"/>
  <c r="D76" i="13"/>
  <c r="BA82" i="2"/>
  <c r="D80" i="13"/>
  <c r="BA86" i="2"/>
  <c r="D84" i="13"/>
  <c r="BA90" i="2"/>
  <c r="D88" i="13"/>
  <c r="BA94" i="2"/>
  <c r="D92" i="13"/>
  <c r="BA98" i="2"/>
  <c r="D96" i="13"/>
  <c r="BA102" i="2"/>
  <c r="D100" i="13"/>
  <c r="BA106" i="2"/>
  <c r="D104" i="13"/>
  <c r="BA110" i="2"/>
  <c r="D108" i="13"/>
  <c r="BA114" i="2"/>
  <c r="D112" i="13"/>
  <c r="BA118" i="2"/>
  <c r="D116" i="13"/>
  <c r="BA122" i="2"/>
  <c r="D120" i="13"/>
  <c r="D124" i="13"/>
  <c r="D128" i="13"/>
  <c r="D132" i="13"/>
  <c r="D136" i="13"/>
  <c r="D24" i="13"/>
  <c r="BA30" i="2"/>
  <c r="D32" i="13"/>
  <c r="BA38" i="2"/>
  <c r="D40" i="13"/>
  <c r="BA46" i="2"/>
  <c r="D48" i="13"/>
  <c r="BA54" i="2"/>
  <c r="D19" i="13"/>
  <c r="BA25" i="2"/>
  <c r="D25" i="13"/>
  <c r="BA31" i="2"/>
  <c r="D33" i="13"/>
  <c r="BA39" i="2"/>
  <c r="D41" i="13"/>
  <c r="BA47" i="2"/>
  <c r="D49" i="13"/>
  <c r="BA55" i="2"/>
  <c r="D14" i="13"/>
  <c r="BA20" i="2"/>
  <c r="AA16" i="26"/>
  <c r="AA9" i="26"/>
  <c r="AA12" i="26"/>
  <c r="AC6" i="19"/>
  <c r="AC12" i="19"/>
  <c r="AD12" i="19" s="1"/>
  <c r="C20" i="21" s="1"/>
  <c r="D20" i="21" s="1"/>
  <c r="AC8" i="19"/>
  <c r="AD8" i="19" s="1"/>
  <c r="C16" i="21" s="1"/>
  <c r="D16" i="21" s="1"/>
  <c r="AC14" i="19"/>
  <c r="AD14" i="19" s="1"/>
  <c r="C22" i="21" s="1"/>
  <c r="D22" i="21" s="1"/>
  <c r="K20" i="11"/>
  <c r="N4" i="11"/>
  <c r="H15" i="13"/>
  <c r="L15" i="13" s="1"/>
  <c r="H6" i="13"/>
  <c r="L6" i="13" s="1"/>
  <c r="H18" i="13"/>
  <c r="L18" i="13" s="1"/>
  <c r="H22" i="13"/>
  <c r="L22" i="13" s="1"/>
  <c r="H26" i="13"/>
  <c r="L26" i="13" s="1"/>
  <c r="H30" i="13"/>
  <c r="L30" i="13" s="1"/>
  <c r="H34" i="13"/>
  <c r="L34" i="13" s="1"/>
  <c r="H38" i="13"/>
  <c r="L38" i="13" s="1"/>
  <c r="H42" i="13"/>
  <c r="L42" i="13" s="1"/>
  <c r="H46" i="13"/>
  <c r="L46" i="13" s="1"/>
  <c r="H50" i="13"/>
  <c r="L50" i="13" s="1"/>
  <c r="H10" i="13"/>
  <c r="L10" i="13" s="1"/>
  <c r="H54" i="13"/>
  <c r="L54" i="13" s="1"/>
  <c r="H62" i="13"/>
  <c r="L62" i="13" s="1"/>
  <c r="H70" i="13"/>
  <c r="L70" i="13" s="1"/>
  <c r="H78" i="13"/>
  <c r="L78" i="13" s="1"/>
  <c r="H86" i="13"/>
  <c r="L86" i="13" s="1"/>
  <c r="H94" i="13"/>
  <c r="L94" i="13" s="1"/>
  <c r="H102" i="13"/>
  <c r="L102" i="13" s="1"/>
  <c r="H110" i="13"/>
  <c r="L110" i="13" s="1"/>
  <c r="H118" i="13"/>
  <c r="L118" i="13" s="1"/>
  <c r="H126" i="13"/>
  <c r="L126" i="13" s="1"/>
  <c r="H134" i="13"/>
  <c r="L134" i="13" s="1"/>
  <c r="D7" i="13"/>
  <c r="BA13" i="2"/>
  <c r="D23" i="13"/>
  <c r="BA29" i="2"/>
  <c r="D31" i="13"/>
  <c r="BA37" i="2"/>
  <c r="D39" i="13"/>
  <c r="BA45" i="2"/>
  <c r="D47" i="13"/>
  <c r="BA53" i="2"/>
  <c r="D53" i="13"/>
  <c r="BA59" i="2"/>
  <c r="D57" i="13"/>
  <c r="BA63" i="2"/>
  <c r="D61" i="13"/>
  <c r="BA67" i="2"/>
  <c r="D65" i="13"/>
  <c r="BA71" i="2"/>
  <c r="D69" i="13"/>
  <c r="BA75" i="2"/>
  <c r="D73" i="13"/>
  <c r="BA79" i="2"/>
  <c r="D77" i="13"/>
  <c r="BA83" i="2"/>
  <c r="D81" i="13"/>
  <c r="BA87" i="2"/>
  <c r="D85" i="13"/>
  <c r="BA91" i="2"/>
  <c r="D89" i="13"/>
  <c r="BA95" i="2"/>
  <c r="D93" i="13"/>
  <c r="BA99" i="2"/>
  <c r="D97" i="13"/>
  <c r="BA103" i="2"/>
  <c r="D101" i="13"/>
  <c r="BA107" i="2"/>
  <c r="D105" i="13"/>
  <c r="BA111" i="2"/>
  <c r="D109" i="13"/>
  <c r="BA115" i="2"/>
  <c r="D113" i="13"/>
  <c r="BA119" i="2"/>
  <c r="D117" i="13"/>
  <c r="D121" i="13"/>
  <c r="D125" i="13"/>
  <c r="D129" i="13"/>
  <c r="D133" i="13"/>
  <c r="D137" i="13"/>
  <c r="I36" i="13"/>
  <c r="D30" i="13"/>
  <c r="BA36" i="2"/>
  <c r="D38" i="13"/>
  <c r="BA44" i="2"/>
  <c r="D46" i="13"/>
  <c r="BA52" i="2"/>
  <c r="AA6" i="26"/>
  <c r="AA23" i="26"/>
  <c r="AA15" i="26"/>
  <c r="AA19" i="26"/>
  <c r="AC7" i="19"/>
  <c r="AD7" i="19" s="1"/>
  <c r="C15" i="21" s="1"/>
  <c r="D15" i="21" s="1"/>
  <c r="AC15" i="19"/>
  <c r="AD15" i="19" s="1"/>
  <c r="C23" i="21" s="1"/>
  <c r="D23" i="21" s="1"/>
  <c r="AC13" i="19"/>
  <c r="AD13" i="19" s="1"/>
  <c r="C21" i="21" s="1"/>
  <c r="D21" i="21" s="1"/>
  <c r="AC11" i="19"/>
  <c r="AD11" i="19" s="1"/>
  <c r="C19" i="21" s="1"/>
  <c r="D19" i="21" s="1"/>
  <c r="AC18" i="19"/>
  <c r="AD18" i="19" s="1"/>
  <c r="C26" i="21" s="1"/>
  <c r="D26" i="21" s="1"/>
  <c r="H53" i="13"/>
  <c r="L53" i="13" s="1"/>
  <c r="H69" i="13"/>
  <c r="L69" i="13" s="1"/>
  <c r="H85" i="13"/>
  <c r="L85" i="13" s="1"/>
  <c r="H101" i="13"/>
  <c r="L101" i="13" s="1"/>
  <c r="H117" i="13"/>
  <c r="L117" i="13" s="1"/>
  <c r="H133" i="13"/>
  <c r="L133" i="13" s="1"/>
  <c r="H14" i="13"/>
  <c r="L14" i="13" s="1"/>
  <c r="H65" i="13"/>
  <c r="L65" i="13" s="1"/>
  <c r="H81" i="13"/>
  <c r="L81" i="13" s="1"/>
  <c r="H97" i="13"/>
  <c r="L97" i="13" s="1"/>
  <c r="H113" i="13"/>
  <c r="L113" i="13" s="1"/>
  <c r="H129" i="13"/>
  <c r="L129" i="13" s="1"/>
  <c r="H56" i="13"/>
  <c r="L56" i="13" s="1"/>
  <c r="H64" i="13"/>
  <c r="L64" i="13" s="1"/>
  <c r="H72" i="13"/>
  <c r="L72" i="13" s="1"/>
  <c r="H80" i="13"/>
  <c r="L80" i="13" s="1"/>
  <c r="H88" i="13"/>
  <c r="L88" i="13" s="1"/>
  <c r="H96" i="13"/>
  <c r="L96" i="13" s="1"/>
  <c r="H104" i="13"/>
  <c r="L104" i="13" s="1"/>
  <c r="H112" i="13"/>
  <c r="L112" i="13" s="1"/>
  <c r="H120" i="13"/>
  <c r="L120" i="13" s="1"/>
  <c r="H128" i="13"/>
  <c r="L128" i="13" s="1"/>
  <c r="H136" i="13"/>
  <c r="L136" i="13" s="1"/>
  <c r="H8" i="13"/>
  <c r="L8" i="13" s="1"/>
  <c r="H19" i="13"/>
  <c r="L19" i="13" s="1"/>
  <c r="H23" i="13"/>
  <c r="L23" i="13" s="1"/>
  <c r="H27" i="13"/>
  <c r="L27" i="13" s="1"/>
  <c r="H31" i="13"/>
  <c r="L31" i="13" s="1"/>
  <c r="H35" i="13"/>
  <c r="L35" i="13" s="1"/>
  <c r="H39" i="13"/>
  <c r="L39" i="13" s="1"/>
  <c r="H43" i="13"/>
  <c r="L43" i="13" s="1"/>
  <c r="H47" i="13"/>
  <c r="L47" i="13" s="1"/>
  <c r="H51" i="13"/>
  <c r="L51" i="13" s="1"/>
  <c r="H59" i="13"/>
  <c r="L59" i="13" s="1"/>
  <c r="H67" i="13"/>
  <c r="L67" i="13" s="1"/>
  <c r="H75" i="13"/>
  <c r="L75" i="13" s="1"/>
  <c r="H83" i="13"/>
  <c r="L83" i="13" s="1"/>
  <c r="H91" i="13"/>
  <c r="L91" i="13" s="1"/>
  <c r="H99" i="13"/>
  <c r="L99" i="13" s="1"/>
  <c r="H107" i="13"/>
  <c r="L107" i="13" s="1"/>
  <c r="H115" i="13"/>
  <c r="L115" i="13" s="1"/>
  <c r="H123" i="13"/>
  <c r="L123" i="13" s="1"/>
  <c r="H131" i="13"/>
  <c r="L131" i="13" s="1"/>
  <c r="H11" i="13"/>
  <c r="L11" i="13" s="1"/>
  <c r="D10" i="13"/>
  <c r="BA16" i="2"/>
  <c r="D12" i="13"/>
  <c r="BA18" i="2"/>
  <c r="D8" i="13"/>
  <c r="BA14" i="2"/>
  <c r="D54" i="13"/>
  <c r="BA60" i="2"/>
  <c r="D58" i="13"/>
  <c r="BA64" i="2"/>
  <c r="D62" i="13"/>
  <c r="BA68" i="2"/>
  <c r="D66" i="13"/>
  <c r="BA72" i="2"/>
  <c r="D70" i="13"/>
  <c r="BA76" i="2"/>
  <c r="D74" i="13"/>
  <c r="BA80" i="2"/>
  <c r="D78" i="13"/>
  <c r="BA84" i="2"/>
  <c r="D82" i="13"/>
  <c r="BA88" i="2"/>
  <c r="D86" i="13"/>
  <c r="BA92" i="2"/>
  <c r="D90" i="13"/>
  <c r="BA96" i="2"/>
  <c r="D94" i="13"/>
  <c r="BA100" i="2"/>
  <c r="D98" i="13"/>
  <c r="BA104" i="2"/>
  <c r="D102" i="13"/>
  <c r="BA108" i="2"/>
  <c r="D106" i="13"/>
  <c r="BA112" i="2"/>
  <c r="D110" i="13"/>
  <c r="BA116" i="2"/>
  <c r="D114" i="13"/>
  <c r="BA120" i="2"/>
  <c r="D118" i="13"/>
  <c r="D122" i="13"/>
  <c r="D126" i="13"/>
  <c r="D130" i="13"/>
  <c r="D134" i="13"/>
  <c r="D21" i="13"/>
  <c r="BA27" i="2"/>
  <c r="D28" i="13"/>
  <c r="BA34" i="2"/>
  <c r="D36" i="13"/>
  <c r="BA42" i="2"/>
  <c r="D44" i="13"/>
  <c r="BA50" i="2"/>
  <c r="BB118" i="2"/>
  <c r="D6" i="13"/>
  <c r="BA12" i="2"/>
  <c r="D15" i="13"/>
  <c r="BA21" i="2"/>
  <c r="D22" i="13"/>
  <c r="BA28" i="2"/>
  <c r="D29" i="13"/>
  <c r="BA35" i="2"/>
  <c r="D37" i="13"/>
  <c r="BA43" i="2"/>
  <c r="D45" i="13"/>
  <c r="BA51" i="2"/>
  <c r="D16" i="13"/>
  <c r="BA22" i="2"/>
  <c r="AA21" i="26"/>
  <c r="AA7" i="26"/>
  <c r="AA25" i="26"/>
  <c r="AC20" i="19"/>
  <c r="AD20" i="19" s="1"/>
  <c r="C28" i="21" s="1"/>
  <c r="D28" i="21" s="1"/>
  <c r="AC17" i="19"/>
  <c r="AD17" i="19" s="1"/>
  <c r="C25" i="21" s="1"/>
  <c r="D25" i="21" s="1"/>
  <c r="AC21" i="19"/>
  <c r="AD21" i="19" s="1"/>
  <c r="C29" i="21" s="1"/>
  <c r="D29" i="21" s="1"/>
  <c r="H4" i="13"/>
  <c r="L4" i="13" s="1"/>
  <c r="AG5" i="11"/>
  <c r="AA5" i="11"/>
  <c r="H13" i="13"/>
  <c r="L13" i="13" s="1"/>
  <c r="H9" i="13"/>
  <c r="L9" i="13" s="1"/>
  <c r="H20" i="13"/>
  <c r="L20" i="13" s="1"/>
  <c r="H24" i="13"/>
  <c r="L24" i="13" s="1"/>
  <c r="H28" i="13"/>
  <c r="L28" i="13" s="1"/>
  <c r="H32" i="13"/>
  <c r="L32" i="13" s="1"/>
  <c r="H36" i="13"/>
  <c r="L36" i="13" s="1"/>
  <c r="H40" i="13"/>
  <c r="L40" i="13" s="1"/>
  <c r="H44" i="13"/>
  <c r="L44" i="13" s="1"/>
  <c r="H48" i="13"/>
  <c r="L48" i="13" s="1"/>
  <c r="H12" i="13"/>
  <c r="L12" i="13" s="1"/>
  <c r="H16" i="13"/>
  <c r="L16" i="13" s="1"/>
  <c r="H58" i="13"/>
  <c r="L58" i="13" s="1"/>
  <c r="H66" i="13"/>
  <c r="L66" i="13" s="1"/>
  <c r="H74" i="13"/>
  <c r="L74" i="13" s="1"/>
  <c r="H82" i="13"/>
  <c r="L82" i="13" s="1"/>
  <c r="H90" i="13"/>
  <c r="L90" i="13" s="1"/>
  <c r="H98" i="13"/>
  <c r="L98" i="13" s="1"/>
  <c r="H106" i="13"/>
  <c r="L106" i="13" s="1"/>
  <c r="H114" i="13"/>
  <c r="L114" i="13" s="1"/>
  <c r="H122" i="13"/>
  <c r="L122" i="13" s="1"/>
  <c r="H130" i="13"/>
  <c r="L130" i="13" s="1"/>
  <c r="AD15" i="2"/>
  <c r="D5" i="13"/>
  <c r="BA11" i="2"/>
  <c r="D17" i="13"/>
  <c r="BA23" i="2"/>
  <c r="D27" i="13"/>
  <c r="BA33" i="2"/>
  <c r="D35" i="13"/>
  <c r="BA41" i="2"/>
  <c r="D43" i="13"/>
  <c r="BA49" i="2"/>
  <c r="D51" i="13"/>
  <c r="BA57" i="2"/>
  <c r="D55" i="13"/>
  <c r="BA61" i="2"/>
  <c r="D59" i="13"/>
  <c r="BA65" i="2"/>
  <c r="D63" i="13"/>
  <c r="BA69" i="2"/>
  <c r="D67" i="13"/>
  <c r="BA73" i="2"/>
  <c r="D71" i="13"/>
  <c r="BA77" i="2"/>
  <c r="D75" i="13"/>
  <c r="BA81" i="2"/>
  <c r="D79" i="13"/>
  <c r="BA85" i="2"/>
  <c r="D83" i="13"/>
  <c r="BA89" i="2"/>
  <c r="D87" i="13"/>
  <c r="BA93" i="2"/>
  <c r="D91" i="13"/>
  <c r="BA97" i="2"/>
  <c r="D95" i="13"/>
  <c r="BA101" i="2"/>
  <c r="D99" i="13"/>
  <c r="BA105" i="2"/>
  <c r="D103" i="13"/>
  <c r="BA109" i="2"/>
  <c r="D107" i="13"/>
  <c r="BA113" i="2"/>
  <c r="D111" i="13"/>
  <c r="BA117" i="2"/>
  <c r="D115" i="13"/>
  <c r="BA121" i="2"/>
  <c r="D119" i="13"/>
  <c r="D123" i="13"/>
  <c r="D127" i="13"/>
  <c r="D131" i="13"/>
  <c r="D135" i="13"/>
  <c r="D9" i="13"/>
  <c r="BA15" i="2"/>
  <c r="D18" i="13"/>
  <c r="BA24" i="2"/>
  <c r="D11" i="13"/>
  <c r="BA17" i="2"/>
  <c r="I18" i="13"/>
  <c r="D26" i="13"/>
  <c r="BA32" i="2"/>
  <c r="D34" i="13"/>
  <c r="BA40" i="2"/>
  <c r="D42" i="13"/>
  <c r="BA48" i="2"/>
  <c r="D50" i="13"/>
  <c r="BA56" i="2"/>
  <c r="AA10" i="26"/>
  <c r="AA22" i="26"/>
  <c r="AC23" i="19"/>
  <c r="AD23" i="19" s="1"/>
  <c r="C31" i="21" s="1"/>
  <c r="D31" i="21" s="1"/>
  <c r="AC24" i="19"/>
  <c r="AD24" i="19" s="1"/>
  <c r="C32" i="21" s="1"/>
  <c r="D32" i="21" s="1"/>
  <c r="AC22" i="19"/>
  <c r="AD22" i="19" s="1"/>
  <c r="C30" i="21" s="1"/>
  <c r="D30" i="21" s="1"/>
  <c r="AC9" i="19"/>
  <c r="AD9" i="19" s="1"/>
  <c r="C17" i="21" s="1"/>
  <c r="D17" i="21" s="1"/>
  <c r="AC25" i="19"/>
  <c r="AD25" i="19" s="1"/>
  <c r="C33" i="21" s="1"/>
  <c r="D33" i="21" s="1"/>
  <c r="E9" i="44" l="1"/>
  <c r="H25" i="36"/>
  <c r="H21" i="36"/>
  <c r="H17" i="36"/>
  <c r="I17" i="36" s="1"/>
  <c r="H13" i="36"/>
  <c r="I13" i="36" s="1"/>
  <c r="H9" i="36"/>
  <c r="H24" i="36"/>
  <c r="I24" i="36" s="1"/>
  <c r="H20" i="36"/>
  <c r="I20" i="36" s="1"/>
  <c r="H16" i="36"/>
  <c r="I16" i="36" s="1"/>
  <c r="H12" i="36"/>
  <c r="H8" i="36"/>
  <c r="I8" i="36" s="1"/>
  <c r="H23" i="36"/>
  <c r="I23" i="36" s="1"/>
  <c r="H19" i="36"/>
  <c r="I19" i="36" s="1"/>
  <c r="H15" i="36"/>
  <c r="H11" i="36"/>
  <c r="I11" i="36" s="1"/>
  <c r="H7" i="36"/>
  <c r="I7" i="36" s="1"/>
  <c r="H22" i="36"/>
  <c r="I22" i="36" s="1"/>
  <c r="H18" i="36"/>
  <c r="I18" i="36" s="1"/>
  <c r="H14" i="36"/>
  <c r="I14" i="36" s="1"/>
  <c r="H10" i="36"/>
  <c r="I10" i="36" s="1"/>
  <c r="YI7" i="36"/>
  <c r="U7" i="9"/>
  <c r="V7" i="9"/>
  <c r="E13" i="44"/>
  <c r="K10" i="2"/>
  <c r="J9" i="11"/>
  <c r="I65" i="13"/>
  <c r="I89" i="13"/>
  <c r="I97" i="13"/>
  <c r="I31" i="13"/>
  <c r="BB10" i="2"/>
  <c r="BB87" i="2"/>
  <c r="BB24" i="2"/>
  <c r="I32" i="13"/>
  <c r="BB12" i="2"/>
  <c r="E6" i="44"/>
  <c r="E12" i="44"/>
  <c r="I9" i="36"/>
  <c r="I21" i="36"/>
  <c r="I25" i="36"/>
  <c r="I15" i="36"/>
  <c r="I57" i="13"/>
  <c r="BB82" i="2"/>
  <c r="BB11" i="2"/>
  <c r="H38" i="39"/>
  <c r="I76" i="13"/>
  <c r="BB32" i="2"/>
  <c r="E16" i="44"/>
  <c r="BB119" i="2"/>
  <c r="BB98" i="2"/>
  <c r="BB66" i="2"/>
  <c r="I92" i="13"/>
  <c r="I60" i="13"/>
  <c r="BB106" i="2"/>
  <c r="BB74" i="2"/>
  <c r="H39" i="39"/>
  <c r="BB90" i="2"/>
  <c r="BB58" i="2"/>
  <c r="BB53" i="2"/>
  <c r="I100" i="13"/>
  <c r="I84" i="13"/>
  <c r="I68" i="13"/>
  <c r="I52" i="13"/>
  <c r="BB16" i="2"/>
  <c r="BB27" i="2"/>
  <c r="I10" i="13"/>
  <c r="L7" i="9"/>
  <c r="BA5" i="9" s="1"/>
  <c r="N7" i="9"/>
  <c r="BA7" i="9" s="1"/>
  <c r="S7" i="9"/>
  <c r="BA12" i="9" s="1"/>
  <c r="O7" i="9"/>
  <c r="BA8" i="9" s="1"/>
  <c r="J7" i="9"/>
  <c r="K7" i="9"/>
  <c r="BA4" i="9" s="1"/>
  <c r="R7" i="9"/>
  <c r="BA11" i="9" s="1"/>
  <c r="M7" i="9"/>
  <c r="BA6" i="9" s="1"/>
  <c r="Q7" i="9"/>
  <c r="P7" i="9"/>
  <c r="BA9" i="9" s="1"/>
  <c r="BB111" i="2"/>
  <c r="BB79" i="2"/>
  <c r="BB22" i="2"/>
  <c r="I7" i="13"/>
  <c r="BB51" i="2"/>
  <c r="BB68" i="2"/>
  <c r="BB110" i="2"/>
  <c r="BB102" i="2"/>
  <c r="BB94" i="2"/>
  <c r="BB86" i="2"/>
  <c r="BB78" i="2"/>
  <c r="BB70" i="2"/>
  <c r="BB62" i="2"/>
  <c r="I51" i="13"/>
  <c r="I29" i="13"/>
  <c r="BB54" i="2"/>
  <c r="I11" i="13"/>
  <c r="I96" i="13"/>
  <c r="I88" i="13"/>
  <c r="I80" i="13"/>
  <c r="I72" i="13"/>
  <c r="I64" i="13"/>
  <c r="I56" i="13"/>
  <c r="BB40" i="2"/>
  <c r="I46" i="13"/>
  <c r="BB103" i="2"/>
  <c r="I81" i="13"/>
  <c r="I116" i="13"/>
  <c r="BB42" i="2"/>
  <c r="BB71" i="2"/>
  <c r="BB37" i="2"/>
  <c r="I19" i="13"/>
  <c r="BB50" i="2"/>
  <c r="BB18" i="2"/>
  <c r="BB115" i="2"/>
  <c r="BB99" i="2"/>
  <c r="BB83" i="2"/>
  <c r="BB67" i="2"/>
  <c r="BB109" i="2"/>
  <c r="BB85" i="2"/>
  <c r="BB93" i="2"/>
  <c r="BB69" i="2"/>
  <c r="BB101" i="2"/>
  <c r="BB61" i="2"/>
  <c r="BB45" i="2"/>
  <c r="I103" i="13"/>
  <c r="I87" i="13"/>
  <c r="I63" i="13"/>
  <c r="I95" i="13"/>
  <c r="I79" i="13"/>
  <c r="I55" i="13"/>
  <c r="BB28" i="2"/>
  <c r="BB14" i="2"/>
  <c r="BB73" i="2"/>
  <c r="I48" i="13"/>
  <c r="BB19" i="2"/>
  <c r="I34" i="13"/>
  <c r="I45" i="13"/>
  <c r="BB38" i="2"/>
  <c r="I13" i="13"/>
  <c r="I99" i="13"/>
  <c r="I67" i="13"/>
  <c r="BB35" i="2"/>
  <c r="BB52" i="2"/>
  <c r="I5" i="13"/>
  <c r="I82" i="13"/>
  <c r="I47" i="13"/>
  <c r="I26" i="13"/>
  <c r="I21" i="13"/>
  <c r="BB121" i="2"/>
  <c r="BB43" i="2"/>
  <c r="I35" i="13"/>
  <c r="I37" i="13"/>
  <c r="BB64" i="2"/>
  <c r="BB56" i="2"/>
  <c r="BB108" i="2"/>
  <c r="BB100" i="2"/>
  <c r="BB31" i="2"/>
  <c r="I15" i="13"/>
  <c r="BB76" i="2"/>
  <c r="I24" i="13"/>
  <c r="BB39" i="2"/>
  <c r="I111" i="13"/>
  <c r="I74" i="13"/>
  <c r="BB23" i="2"/>
  <c r="I40" i="13"/>
  <c r="BB41" i="2"/>
  <c r="BB96" i="2"/>
  <c r="I17" i="13"/>
  <c r="I106" i="13"/>
  <c r="BB88" i="2"/>
  <c r="I75" i="13"/>
  <c r="I107" i="13"/>
  <c r="BB75" i="2"/>
  <c r="I59" i="13"/>
  <c r="BB84" i="2"/>
  <c r="I41" i="13"/>
  <c r="BB120" i="2"/>
  <c r="BB15" i="2"/>
  <c r="I42" i="13"/>
  <c r="BB92" i="2"/>
  <c r="BB60" i="2"/>
  <c r="I49" i="13"/>
  <c r="I53" i="13"/>
  <c r="I33" i="13"/>
  <c r="I50" i="13"/>
  <c r="I83" i="13"/>
  <c r="BB77" i="2"/>
  <c r="I20" i="13"/>
  <c r="BB104" i="2"/>
  <c r="I90" i="13"/>
  <c r="BB72" i="2"/>
  <c r="I58" i="13"/>
  <c r="BB46" i="2"/>
  <c r="BB30" i="2"/>
  <c r="BB34" i="2"/>
  <c r="I91" i="13"/>
  <c r="I71" i="13"/>
  <c r="I98" i="13"/>
  <c r="BB80" i="2"/>
  <c r="I66" i="13"/>
  <c r="BB36" i="2"/>
  <c r="I25" i="13"/>
  <c r="I9" i="13"/>
  <c r="I78" i="13"/>
  <c r="BB48" i="2"/>
  <c r="I62" i="13"/>
  <c r="I8" i="13"/>
  <c r="I102" i="13"/>
  <c r="I94" i="13"/>
  <c r="I86" i="13"/>
  <c r="I70" i="13"/>
  <c r="I54" i="13"/>
  <c r="BB17" i="2"/>
  <c r="I16" i="13"/>
  <c r="BB105" i="2"/>
  <c r="BB57" i="2"/>
  <c r="BB13" i="2"/>
  <c r="BB91" i="2"/>
  <c r="I69" i="13"/>
  <c r="BB63" i="2"/>
  <c r="BB114" i="2"/>
  <c r="I28" i="13"/>
  <c r="BB49" i="2"/>
  <c r="BB33" i="2"/>
  <c r="BB20" i="2"/>
  <c r="I30" i="13"/>
  <c r="BB107" i="2"/>
  <c r="I85" i="13"/>
  <c r="BB29" i="2"/>
  <c r="I43" i="13"/>
  <c r="I27" i="13"/>
  <c r="I14" i="13"/>
  <c r="I101" i="13"/>
  <c r="BB95" i="2"/>
  <c r="I73" i="13"/>
  <c r="BB59" i="2"/>
  <c r="I23" i="13"/>
  <c r="BB47" i="2"/>
  <c r="BB21" i="2"/>
  <c r="BB97" i="2"/>
  <c r="BB89" i="2"/>
  <c r="BB81" i="2"/>
  <c r="BB65" i="2"/>
  <c r="BB26" i="2"/>
  <c r="I38" i="13"/>
  <c r="AD5" i="2"/>
  <c r="AO9" i="2" s="1"/>
  <c r="AD14" i="2" s="1"/>
  <c r="C11" i="39" s="1"/>
  <c r="I110" i="13"/>
  <c r="AD4" i="2"/>
  <c r="AJ18" i="2" s="1"/>
  <c r="BB25" i="2"/>
  <c r="BB44" i="2"/>
  <c r="AJ6" i="2"/>
  <c r="AJ8" i="2" s="1"/>
  <c r="I93" i="13"/>
  <c r="I77" i="13"/>
  <c r="I61" i="13"/>
  <c r="I39" i="13"/>
  <c r="BB55" i="2"/>
  <c r="I22" i="13"/>
  <c r="I44" i="13"/>
  <c r="I12" i="13"/>
  <c r="AO8" i="2"/>
  <c r="AD13" i="2" s="1"/>
  <c r="BA14" i="9"/>
  <c r="J16" i="22"/>
  <c r="J15" i="22"/>
  <c r="J13" i="22"/>
  <c r="J9" i="22"/>
  <c r="J23" i="22"/>
  <c r="J10" i="22"/>
  <c r="J25" i="22"/>
  <c r="AJ28" i="2"/>
  <c r="J27" i="22"/>
  <c r="J12" i="22"/>
  <c r="BA16" i="9"/>
  <c r="J17" i="22"/>
  <c r="J8" i="22"/>
  <c r="J22" i="22"/>
  <c r="J24" i="22"/>
  <c r="BA19" i="9"/>
  <c r="J18" i="22"/>
  <c r="J26" i="22"/>
  <c r="BA20" i="9"/>
  <c r="BA22" i="9"/>
  <c r="J20" i="22"/>
  <c r="G9" i="15"/>
  <c r="AL14" i="15" s="1"/>
  <c r="F14" i="41" s="1"/>
  <c r="F15" i="41" s="1"/>
  <c r="Q12" i="14"/>
  <c r="AK13" i="12"/>
  <c r="BA15" i="9"/>
  <c r="BA17" i="9"/>
  <c r="J19" i="22"/>
  <c r="J14" i="22"/>
  <c r="J21" i="22"/>
  <c r="BA18" i="9"/>
  <c r="J11" i="22"/>
  <c r="BA10" i="9"/>
  <c r="BA21" i="9"/>
  <c r="H9" i="21"/>
  <c r="H27" i="39"/>
  <c r="E8" i="44"/>
  <c r="H41" i="39"/>
  <c r="E21" i="44"/>
  <c r="H36" i="39"/>
  <c r="E17" i="44"/>
  <c r="H43" i="39"/>
  <c r="E23" i="44"/>
  <c r="H40" i="39"/>
  <c r="E20" i="44"/>
  <c r="H24" i="39"/>
  <c r="E5" i="44"/>
  <c r="H29" i="39"/>
  <c r="E10" i="44"/>
  <c r="H23" i="39"/>
  <c r="E4" i="44"/>
  <c r="H33" i="39"/>
  <c r="E14" i="44"/>
  <c r="BY11" i="26"/>
  <c r="BQ18" i="26"/>
  <c r="D16" i="44" s="1"/>
  <c r="AC17" i="26"/>
  <c r="BM17" i="26" s="1"/>
  <c r="E38" i="39"/>
  <c r="AD6" i="19"/>
  <c r="C14" i="21" s="1"/>
  <c r="N2" i="1"/>
  <c r="O2" i="1" s="1"/>
  <c r="I9" i="21"/>
  <c r="J29" i="22"/>
  <c r="BQ20" i="26"/>
  <c r="BQ24" i="26"/>
  <c r="AG6" i="11"/>
  <c r="BQ11" i="26"/>
  <c r="AC8" i="26"/>
  <c r="BM8" i="26" s="1"/>
  <c r="AC13" i="26"/>
  <c r="BM13" i="26" s="1"/>
  <c r="BY7" i="26"/>
  <c r="BY8" i="26"/>
  <c r="AC14" i="26"/>
  <c r="BM14" i="26" s="1"/>
  <c r="BY10" i="26"/>
  <c r="BY6" i="26"/>
  <c r="BY12" i="26"/>
  <c r="I12" i="36"/>
  <c r="AC19" i="26"/>
  <c r="BM19" i="26" s="1"/>
  <c r="BQ19" i="26"/>
  <c r="D17" i="44" s="1"/>
  <c r="BU24" i="26"/>
  <c r="D42" i="39"/>
  <c r="AC7" i="26"/>
  <c r="BM7" i="26" s="1"/>
  <c r="BQ7" i="26"/>
  <c r="D5" i="44" s="1"/>
  <c r="AC15" i="26"/>
  <c r="BM15" i="26" s="1"/>
  <c r="BQ15" i="26"/>
  <c r="D13" i="44" s="1"/>
  <c r="AC12" i="26"/>
  <c r="BM12" i="26" s="1"/>
  <c r="BQ12" i="26"/>
  <c r="D10" i="44" s="1"/>
  <c r="AC23" i="26"/>
  <c r="BM23" i="26" s="1"/>
  <c r="BQ23" i="26"/>
  <c r="D21" i="44" s="1"/>
  <c r="D28" i="39"/>
  <c r="BU11" i="26"/>
  <c r="AC16" i="26"/>
  <c r="BM16" i="26" s="1"/>
  <c r="BQ16" i="26"/>
  <c r="D14" i="44" s="1"/>
  <c r="BT8" i="26"/>
  <c r="G25" i="39"/>
  <c r="BU20" i="26"/>
  <c r="D37" i="39"/>
  <c r="BQ10" i="26"/>
  <c r="D8" i="44" s="1"/>
  <c r="AC10" i="26"/>
  <c r="BM10" i="26" s="1"/>
  <c r="J34" i="13"/>
  <c r="BC40" i="2"/>
  <c r="J11" i="13"/>
  <c r="Q11" i="13" s="1"/>
  <c r="BC17" i="2"/>
  <c r="J115" i="13"/>
  <c r="BC121" i="2"/>
  <c r="J99" i="13"/>
  <c r="BC105" i="2"/>
  <c r="J83" i="13"/>
  <c r="BC89" i="2"/>
  <c r="J67" i="13"/>
  <c r="BC73" i="2"/>
  <c r="J51" i="13"/>
  <c r="BC57" i="2"/>
  <c r="J37" i="13"/>
  <c r="BC43" i="2"/>
  <c r="J6" i="13"/>
  <c r="Q6" i="13" s="1"/>
  <c r="AD22" i="2"/>
  <c r="BC12" i="2"/>
  <c r="J28" i="13"/>
  <c r="BC34" i="2"/>
  <c r="J114" i="13"/>
  <c r="BC120" i="2"/>
  <c r="J98" i="13"/>
  <c r="BC104" i="2"/>
  <c r="J82" i="13"/>
  <c r="BC88" i="2"/>
  <c r="J66" i="13"/>
  <c r="BC72" i="2"/>
  <c r="J12" i="13"/>
  <c r="Q12" i="13" s="1"/>
  <c r="BC18" i="2"/>
  <c r="J10" i="13"/>
  <c r="Q10" i="13" s="1"/>
  <c r="BC16" i="2"/>
  <c r="J46" i="13"/>
  <c r="BC52" i="2"/>
  <c r="J113" i="13"/>
  <c r="BC119" i="2"/>
  <c r="J97" i="13"/>
  <c r="BC103" i="2"/>
  <c r="J81" i="13"/>
  <c r="BC87" i="2"/>
  <c r="J65" i="13"/>
  <c r="BC71" i="2"/>
  <c r="J47" i="13"/>
  <c r="BC53" i="2"/>
  <c r="J49" i="13"/>
  <c r="BC55" i="2"/>
  <c r="J19" i="13"/>
  <c r="Q19" i="13" s="1"/>
  <c r="BC25" i="2"/>
  <c r="J32" i="13"/>
  <c r="BC38" i="2"/>
  <c r="J108" i="13"/>
  <c r="BC114" i="2"/>
  <c r="J92" i="13"/>
  <c r="BC98" i="2"/>
  <c r="J76" i="13"/>
  <c r="BC82" i="2"/>
  <c r="J60" i="13"/>
  <c r="BC66" i="2"/>
  <c r="J103" i="13"/>
  <c r="BC109" i="2"/>
  <c r="J87" i="13"/>
  <c r="BC93" i="2"/>
  <c r="J71" i="13"/>
  <c r="BC77" i="2"/>
  <c r="J55" i="13"/>
  <c r="BC61" i="2"/>
  <c r="J27" i="13"/>
  <c r="BC33" i="2"/>
  <c r="BU18" i="26"/>
  <c r="D35" i="39"/>
  <c r="G30" i="39"/>
  <c r="BT13" i="26"/>
  <c r="J16" i="13"/>
  <c r="Q16" i="13" s="1"/>
  <c r="BC22" i="2"/>
  <c r="J45" i="13"/>
  <c r="BC51" i="2"/>
  <c r="J15" i="13"/>
  <c r="Q15" i="13" s="1"/>
  <c r="BC21" i="2"/>
  <c r="J36" i="13"/>
  <c r="BC42" i="2"/>
  <c r="J102" i="13"/>
  <c r="BC108" i="2"/>
  <c r="J86" i="13"/>
  <c r="BC92" i="2"/>
  <c r="J70" i="13"/>
  <c r="BC76" i="2"/>
  <c r="J54" i="13"/>
  <c r="BC60" i="2"/>
  <c r="J101" i="13"/>
  <c r="BC107" i="2"/>
  <c r="J85" i="13"/>
  <c r="BC91" i="2"/>
  <c r="J69" i="13"/>
  <c r="BC75" i="2"/>
  <c r="J53" i="13"/>
  <c r="BC59" i="2"/>
  <c r="J23" i="13"/>
  <c r="BC29" i="2"/>
  <c r="BQ9" i="26"/>
  <c r="D7" i="44" s="1"/>
  <c r="AC9" i="26"/>
  <c r="BM9" i="26" s="1"/>
  <c r="J14" i="13"/>
  <c r="Q14" i="13" s="1"/>
  <c r="BC20" i="2"/>
  <c r="J25" i="13"/>
  <c r="BC31" i="2"/>
  <c r="J40" i="13"/>
  <c r="BC46" i="2"/>
  <c r="J112" i="13"/>
  <c r="BC118" i="2"/>
  <c r="J96" i="13"/>
  <c r="BC102" i="2"/>
  <c r="J80" i="13"/>
  <c r="BC86" i="2"/>
  <c r="J64" i="13"/>
  <c r="BC70" i="2"/>
  <c r="J13" i="13"/>
  <c r="Q13" i="13" s="1"/>
  <c r="BC19" i="2"/>
  <c r="J4" i="13"/>
  <c r="Q4" i="13" s="1"/>
  <c r="AD19" i="2"/>
  <c r="AD20" i="2"/>
  <c r="BC10" i="2"/>
  <c r="G31" i="39"/>
  <c r="BT14" i="26"/>
  <c r="J50" i="13"/>
  <c r="BC56" i="2"/>
  <c r="J9" i="13"/>
  <c r="Q9" i="13" s="1"/>
  <c r="BC15" i="2"/>
  <c r="J107" i="13"/>
  <c r="BC113" i="2"/>
  <c r="J91" i="13"/>
  <c r="BC97" i="2"/>
  <c r="J75" i="13"/>
  <c r="BC81" i="2"/>
  <c r="J59" i="13"/>
  <c r="BC65" i="2"/>
  <c r="J35" i="13"/>
  <c r="BC41" i="2"/>
  <c r="J5" i="13"/>
  <c r="Q5" i="13" s="1"/>
  <c r="BC11" i="2"/>
  <c r="AD21" i="2"/>
  <c r="AH5" i="11"/>
  <c r="AI9" i="11" s="1"/>
  <c r="AG17" i="11"/>
  <c r="J22" i="13"/>
  <c r="Q22" i="13" s="1"/>
  <c r="BC28" i="2"/>
  <c r="J44" i="13"/>
  <c r="BC50" i="2"/>
  <c r="J106" i="13"/>
  <c r="BC112" i="2"/>
  <c r="J90" i="13"/>
  <c r="BC96" i="2"/>
  <c r="J74" i="13"/>
  <c r="BC80" i="2"/>
  <c r="J58" i="13"/>
  <c r="BC64" i="2"/>
  <c r="J8" i="13"/>
  <c r="Q8" i="13" s="1"/>
  <c r="BC14" i="2"/>
  <c r="J30" i="13"/>
  <c r="BC36" i="2"/>
  <c r="J105" i="13"/>
  <c r="BC111" i="2"/>
  <c r="J89" i="13"/>
  <c r="BC95" i="2"/>
  <c r="J73" i="13"/>
  <c r="BC79" i="2"/>
  <c r="J57" i="13"/>
  <c r="BC63" i="2"/>
  <c r="J31" i="13"/>
  <c r="BC37" i="2"/>
  <c r="J7" i="13"/>
  <c r="Q7" i="13" s="1"/>
  <c r="AD23" i="2"/>
  <c r="BC13" i="2"/>
  <c r="J33" i="13"/>
  <c r="BC39" i="2"/>
  <c r="J48" i="13"/>
  <c r="BC54" i="2"/>
  <c r="J116" i="13"/>
  <c r="BC122" i="2"/>
  <c r="J100" i="13"/>
  <c r="BC106" i="2"/>
  <c r="J84" i="13"/>
  <c r="BC90" i="2"/>
  <c r="J68" i="13"/>
  <c r="BC74" i="2"/>
  <c r="J52" i="13"/>
  <c r="BC58" i="2"/>
  <c r="E11" i="39"/>
  <c r="J42" i="13"/>
  <c r="BC48" i="2"/>
  <c r="BQ22" i="26"/>
  <c r="D20" i="44" s="1"/>
  <c r="AC22" i="26"/>
  <c r="BM22" i="26" s="1"/>
  <c r="BT17" i="26"/>
  <c r="G34" i="39"/>
  <c r="J26" i="13"/>
  <c r="BC32" i="2"/>
  <c r="J18" i="13"/>
  <c r="Q18" i="13" s="1"/>
  <c r="BC24" i="2"/>
  <c r="J111" i="13"/>
  <c r="BC117" i="2"/>
  <c r="J95" i="13"/>
  <c r="BC101" i="2"/>
  <c r="J79" i="13"/>
  <c r="BC85" i="2"/>
  <c r="J63" i="13"/>
  <c r="BC69" i="2"/>
  <c r="J43" i="13"/>
  <c r="BC49" i="2"/>
  <c r="J17" i="13"/>
  <c r="Q17" i="13" s="1"/>
  <c r="BC23" i="2"/>
  <c r="BQ25" i="26"/>
  <c r="D23" i="44" s="1"/>
  <c r="AC25" i="26"/>
  <c r="BM25" i="26" s="1"/>
  <c r="BQ21" i="26"/>
  <c r="D19" i="44" s="1"/>
  <c r="AC21" i="26"/>
  <c r="BM21" i="26" s="1"/>
  <c r="J29" i="13"/>
  <c r="BC35" i="2"/>
  <c r="J21" i="13"/>
  <c r="Q21" i="13" s="1"/>
  <c r="BC27" i="2"/>
  <c r="J110" i="13"/>
  <c r="BC116" i="2"/>
  <c r="J94" i="13"/>
  <c r="BC100" i="2"/>
  <c r="J78" i="13"/>
  <c r="BC84" i="2"/>
  <c r="J62" i="13"/>
  <c r="BC68" i="2"/>
  <c r="BQ6" i="26"/>
  <c r="D4" i="44" s="1"/>
  <c r="AC6" i="26"/>
  <c r="BM6" i="26" s="1"/>
  <c r="J38" i="13"/>
  <c r="BC44" i="2"/>
  <c r="J109" i="13"/>
  <c r="BC115" i="2"/>
  <c r="J93" i="13"/>
  <c r="BC99" i="2"/>
  <c r="J77" i="13"/>
  <c r="BC83" i="2"/>
  <c r="J61" i="13"/>
  <c r="BC67" i="2"/>
  <c r="J39" i="13"/>
  <c r="BC45" i="2"/>
  <c r="J41" i="13"/>
  <c r="BC47" i="2"/>
  <c r="J24" i="13"/>
  <c r="BC30" i="2"/>
  <c r="J104" i="13"/>
  <c r="BC110" i="2"/>
  <c r="J88" i="13"/>
  <c r="BC94" i="2"/>
  <c r="J72" i="13"/>
  <c r="BC78" i="2"/>
  <c r="J56" i="13"/>
  <c r="BC62" i="2"/>
  <c r="J20" i="13"/>
  <c r="Q20" i="13" s="1"/>
  <c r="BC26" i="2"/>
  <c r="BO6" i="26" l="1"/>
  <c r="BO9" i="26"/>
  <c r="BO20" i="26"/>
  <c r="BG20" i="26" s="1"/>
  <c r="BU8" i="26"/>
  <c r="BO8" i="26"/>
  <c r="BO10" i="26"/>
  <c r="BG10" i="26" s="1"/>
  <c r="BO24" i="26"/>
  <c r="BG24" i="26" s="1"/>
  <c r="D31" i="39"/>
  <c r="BO14" i="26"/>
  <c r="BG14" i="26" s="1"/>
  <c r="BU12" i="26"/>
  <c r="BO12" i="26"/>
  <c r="BG12" i="26" s="1"/>
  <c r="D24" i="39"/>
  <c r="BO7" i="26"/>
  <c r="BU19" i="26"/>
  <c r="BO19" i="26"/>
  <c r="BG19" i="26" s="1"/>
  <c r="J30" i="22"/>
  <c r="P15" i="12" s="1"/>
  <c r="AH11" i="15"/>
  <c r="BO18" i="26"/>
  <c r="D33" i="39"/>
  <c r="BO16" i="26"/>
  <c r="BG16" i="26" s="1"/>
  <c r="BU23" i="26"/>
  <c r="BO23" i="26"/>
  <c r="BG23" i="26" s="1"/>
  <c r="BU15" i="26"/>
  <c r="BO15" i="26"/>
  <c r="BG15" i="26" s="1"/>
  <c r="BO21" i="26"/>
  <c r="BG21" i="26" s="1"/>
  <c r="BO25" i="26"/>
  <c r="BG25" i="26" s="1"/>
  <c r="BO22" i="26"/>
  <c r="BG22" i="26" s="1"/>
  <c r="D30" i="39"/>
  <c r="BO13" i="26"/>
  <c r="BG13" i="26" s="1"/>
  <c r="D34" i="39"/>
  <c r="BO17" i="26"/>
  <c r="BG17" i="26" s="1"/>
  <c r="BO11" i="26"/>
  <c r="BG11" i="26" s="1"/>
  <c r="AK6" i="2"/>
  <c r="AL10" i="2" s="1"/>
  <c r="AL11" i="2" s="1"/>
  <c r="AR11" i="2"/>
  <c r="AH9" i="2"/>
  <c r="AH11" i="2" s="1"/>
  <c r="AH13" i="2" s="1"/>
  <c r="AH15" i="2" s="1"/>
  <c r="AL16" i="2"/>
  <c r="AL17" i="2" s="1"/>
  <c r="AL18" i="2" s="1"/>
  <c r="D39" i="21"/>
  <c r="F18" i="39" s="1"/>
  <c r="B39" i="21"/>
  <c r="D18" i="39" s="1"/>
  <c r="E6" i="14"/>
  <c r="C39" i="21"/>
  <c r="I9" i="15"/>
  <c r="E25" i="12" s="1"/>
  <c r="E26" i="12" s="1"/>
  <c r="E40" i="15"/>
  <c r="G35" i="39"/>
  <c r="R7" i="22"/>
  <c r="R9" i="22" s="1"/>
  <c r="BT18" i="26"/>
  <c r="E14" i="21"/>
  <c r="D14" i="21"/>
  <c r="G28" i="39"/>
  <c r="D9" i="44"/>
  <c r="G42" i="39"/>
  <c r="D22" i="44"/>
  <c r="G37" i="39"/>
  <c r="D18" i="44"/>
  <c r="BU17" i="26"/>
  <c r="E18" i="21"/>
  <c r="E31" i="21"/>
  <c r="E33" i="21"/>
  <c r="E26" i="21"/>
  <c r="E23" i="21"/>
  <c r="E20" i="21"/>
  <c r="E16" i="21"/>
  <c r="E27" i="21"/>
  <c r="E25" i="21"/>
  <c r="E29" i="21"/>
  <c r="E21" i="21"/>
  <c r="E19" i="21"/>
  <c r="E22" i="21"/>
  <c r="E32" i="21"/>
  <c r="E24" i="21"/>
  <c r="E17" i="21"/>
  <c r="E28" i="21"/>
  <c r="E15" i="21"/>
  <c r="E30" i="21"/>
  <c r="BR11" i="1"/>
  <c r="BR10" i="1"/>
  <c r="BU14" i="26"/>
  <c r="BT24" i="26"/>
  <c r="BU13" i="26"/>
  <c r="BT11" i="26"/>
  <c r="BT20" i="26"/>
  <c r="D25" i="39"/>
  <c r="P17" i="12"/>
  <c r="F20" i="41" s="1"/>
  <c r="BU7" i="26"/>
  <c r="D41" i="39"/>
  <c r="D36" i="39"/>
  <c r="D29" i="39"/>
  <c r="D32" i="39"/>
  <c r="BU16" i="26"/>
  <c r="G33" i="39"/>
  <c r="BT16" i="26"/>
  <c r="BT23" i="26"/>
  <c r="G41" i="39"/>
  <c r="G29" i="39"/>
  <c r="BT12" i="26"/>
  <c r="G32" i="39"/>
  <c r="BT15" i="26"/>
  <c r="G24" i="39"/>
  <c r="BT7" i="26"/>
  <c r="G36" i="39"/>
  <c r="BT19" i="26"/>
  <c r="AL42" i="15"/>
  <c r="J13" i="12"/>
  <c r="J12" i="47" s="1"/>
  <c r="BG7" i="26"/>
  <c r="BU9" i="26"/>
  <c r="D26" i="39"/>
  <c r="BG9" i="26"/>
  <c r="BG18" i="26"/>
  <c r="G27" i="39"/>
  <c r="BT10" i="26"/>
  <c r="D23" i="39"/>
  <c r="BU6" i="26"/>
  <c r="BG6" i="26"/>
  <c r="BG8" i="26"/>
  <c r="D43" i="39"/>
  <c r="BU25" i="26"/>
  <c r="D40" i="39"/>
  <c r="BU22" i="26"/>
  <c r="G23" i="39"/>
  <c r="BT6" i="26"/>
  <c r="G43" i="39"/>
  <c r="BT25" i="26"/>
  <c r="G40" i="39"/>
  <c r="BT22" i="26"/>
  <c r="AI10" i="11"/>
  <c r="R23" i="11" s="1"/>
  <c r="AL39" i="15"/>
  <c r="J10" i="12"/>
  <c r="F12" i="47" s="1"/>
  <c r="G26" i="39"/>
  <c r="BT9" i="26"/>
  <c r="D39" i="39"/>
  <c r="BU21" i="26"/>
  <c r="D38" i="39"/>
  <c r="AL38" i="15"/>
  <c r="J9" i="12"/>
  <c r="E12" i="47" s="1"/>
  <c r="AJ25" i="2"/>
  <c r="AK28" i="2" s="1"/>
  <c r="AD24" i="2"/>
  <c r="AA5" i="2" s="1"/>
  <c r="C12" i="47" s="1"/>
  <c r="C15" i="47" s="1"/>
  <c r="AI23" i="2"/>
  <c r="AL41" i="15"/>
  <c r="J12" i="12"/>
  <c r="I12" i="47" s="1"/>
  <c r="AL40" i="15"/>
  <c r="J11" i="12"/>
  <c r="H12" i="47" s="1"/>
  <c r="G39" i="39"/>
  <c r="G38" i="39"/>
  <c r="BT21" i="26"/>
  <c r="D27" i="39"/>
  <c r="BU10" i="26"/>
  <c r="R145" i="11" l="1"/>
  <c r="R362" i="11"/>
  <c r="R148" i="11"/>
  <c r="R410" i="11"/>
  <c r="R307" i="11"/>
  <c r="R311" i="11"/>
  <c r="R344" i="11"/>
  <c r="R320" i="11"/>
  <c r="R367" i="11"/>
  <c r="R415" i="11"/>
  <c r="R431" i="11"/>
  <c r="R426" i="11"/>
  <c r="R417" i="11"/>
  <c r="R404" i="11"/>
  <c r="R420" i="11"/>
  <c r="R432" i="11"/>
  <c r="R88" i="11"/>
  <c r="R259" i="11"/>
  <c r="R327" i="11"/>
  <c r="R261" i="11"/>
  <c r="R340" i="11"/>
  <c r="R403" i="11"/>
  <c r="R419" i="11"/>
  <c r="R346" i="11"/>
  <c r="R414" i="11"/>
  <c r="R405" i="11"/>
  <c r="R421" i="11"/>
  <c r="R408" i="11"/>
  <c r="R424" i="11"/>
  <c r="R310" i="11"/>
  <c r="R313" i="11"/>
  <c r="R356" i="11"/>
  <c r="R407" i="11"/>
  <c r="R423" i="11"/>
  <c r="R418" i="11"/>
  <c r="R409" i="11"/>
  <c r="R425" i="11"/>
  <c r="R412" i="11"/>
  <c r="R429" i="11"/>
  <c r="R62" i="11"/>
  <c r="R267" i="11"/>
  <c r="R326" i="11"/>
  <c r="R329" i="11"/>
  <c r="R351" i="11"/>
  <c r="R411" i="11"/>
  <c r="R430" i="11"/>
  <c r="R406" i="11"/>
  <c r="R422" i="11"/>
  <c r="R413" i="11"/>
  <c r="R427" i="11"/>
  <c r="R416" i="11"/>
  <c r="R428" i="11"/>
  <c r="BS36" i="26"/>
  <c r="BS40" i="26"/>
  <c r="P11" i="43" s="1"/>
  <c r="BS44" i="26"/>
  <c r="P15" i="43" s="1"/>
  <c r="BS48" i="26"/>
  <c r="BS52" i="26"/>
  <c r="BR36" i="26"/>
  <c r="AH20" i="15" s="1"/>
  <c r="BR40" i="26"/>
  <c r="AH24" i="15" s="1"/>
  <c r="BR44" i="26"/>
  <c r="AH28" i="15" s="1"/>
  <c r="BR48" i="26"/>
  <c r="AH32" i="15" s="1"/>
  <c r="BR52" i="26"/>
  <c r="AH36" i="15" s="1"/>
  <c r="BN39" i="26"/>
  <c r="AI23" i="15" s="1"/>
  <c r="BN43" i="26"/>
  <c r="AI27" i="15" s="1"/>
  <c r="BN47" i="26"/>
  <c r="AI31" i="15" s="1"/>
  <c r="BN51" i="26"/>
  <c r="AI35" i="15" s="1"/>
  <c r="BN36" i="26"/>
  <c r="AI20" i="15" s="1"/>
  <c r="BS35" i="26"/>
  <c r="BS47" i="26"/>
  <c r="BR39" i="26"/>
  <c r="AH23" i="15" s="1"/>
  <c r="BR51" i="26"/>
  <c r="AH35" i="15" s="1"/>
  <c r="BN46" i="26"/>
  <c r="AI30" i="15" s="1"/>
  <c r="BS37" i="26"/>
  <c r="BS41" i="26"/>
  <c r="P12" i="43" s="1"/>
  <c r="BS45" i="26"/>
  <c r="P16" i="43" s="1"/>
  <c r="BS49" i="26"/>
  <c r="BS33" i="26"/>
  <c r="BR37" i="26"/>
  <c r="AH21" i="15" s="1"/>
  <c r="BR41" i="26"/>
  <c r="AH25" i="15" s="1"/>
  <c r="BR45" i="26"/>
  <c r="AH29" i="15" s="1"/>
  <c r="BR49" i="26"/>
  <c r="AH33" i="15" s="1"/>
  <c r="BR33" i="26"/>
  <c r="AH17" i="15" s="1"/>
  <c r="BN40" i="26"/>
  <c r="AI24" i="15" s="1"/>
  <c r="BN44" i="26"/>
  <c r="AI28" i="15" s="1"/>
  <c r="BN48" i="26"/>
  <c r="AI32" i="15" s="1"/>
  <c r="BN52" i="26"/>
  <c r="AI36" i="15" s="1"/>
  <c r="BN33" i="26"/>
  <c r="AI17" i="15" s="1"/>
  <c r="BS39" i="26"/>
  <c r="BR35" i="26"/>
  <c r="AH19" i="15" s="1"/>
  <c r="BR47" i="26"/>
  <c r="AH31" i="15" s="1"/>
  <c r="BN42" i="26"/>
  <c r="AI26" i="15" s="1"/>
  <c r="BN35" i="26"/>
  <c r="AI19" i="15" s="1"/>
  <c r="BS34" i="26"/>
  <c r="BS38" i="26"/>
  <c r="P9" i="43" s="1"/>
  <c r="BS42" i="26"/>
  <c r="P13" i="43" s="1"/>
  <c r="BS46" i="26"/>
  <c r="BS50" i="26"/>
  <c r="BR34" i="26"/>
  <c r="AH18" i="15" s="1"/>
  <c r="BR38" i="26"/>
  <c r="AH22" i="15" s="1"/>
  <c r="BR42" i="26"/>
  <c r="AH26" i="15" s="1"/>
  <c r="BR46" i="26"/>
  <c r="AH30" i="15" s="1"/>
  <c r="BR50" i="26"/>
  <c r="AH34" i="15" s="1"/>
  <c r="BN37" i="26"/>
  <c r="AI21" i="15" s="1"/>
  <c r="BN41" i="26"/>
  <c r="AI25" i="15" s="1"/>
  <c r="BN45" i="26"/>
  <c r="AI29" i="15" s="1"/>
  <c r="BN49" i="26"/>
  <c r="AI33" i="15" s="1"/>
  <c r="BN34" i="26"/>
  <c r="AI18" i="15" s="1"/>
  <c r="BS43" i="26"/>
  <c r="P14" i="43" s="1"/>
  <c r="BS51" i="26"/>
  <c r="BR43" i="26"/>
  <c r="AH27" i="15" s="1"/>
  <c r="BN38" i="26"/>
  <c r="AI22" i="15" s="1"/>
  <c r="BN50" i="26"/>
  <c r="AI34" i="15" s="1"/>
  <c r="E41" i="15"/>
  <c r="AG19" i="2"/>
  <c r="AG23" i="2"/>
  <c r="AG21" i="2"/>
  <c r="AG20" i="2"/>
  <c r="AG22" i="2"/>
  <c r="E15" i="47"/>
  <c r="L13" i="47" s="1"/>
  <c r="H15" i="47"/>
  <c r="R383" i="11"/>
  <c r="R378" i="11"/>
  <c r="R381" i="11"/>
  <c r="R282" i="11"/>
  <c r="R360" i="11"/>
  <c r="R304" i="11"/>
  <c r="R335" i="11"/>
  <c r="R399" i="11"/>
  <c r="R394" i="11"/>
  <c r="R376" i="11"/>
  <c r="R392" i="11"/>
  <c r="R71" i="11"/>
  <c r="R207" i="11"/>
  <c r="R275" i="11"/>
  <c r="R299" i="11"/>
  <c r="R315" i="11"/>
  <c r="R331" i="11"/>
  <c r="R298" i="11"/>
  <c r="R314" i="11"/>
  <c r="R330" i="11"/>
  <c r="R345" i="11"/>
  <c r="R361" i="11"/>
  <c r="R297" i="11"/>
  <c r="R317" i="11"/>
  <c r="R333" i="11"/>
  <c r="R308" i="11"/>
  <c r="R324" i="11"/>
  <c r="R341" i="11"/>
  <c r="R357" i="11"/>
  <c r="R339" i="11"/>
  <c r="R355" i="11"/>
  <c r="R371" i="11"/>
  <c r="R387" i="11"/>
  <c r="R334" i="11"/>
  <c r="R350" i="11"/>
  <c r="R366" i="11"/>
  <c r="R382" i="11"/>
  <c r="R398" i="11"/>
  <c r="R369" i="11"/>
  <c r="R385" i="11"/>
  <c r="R401" i="11"/>
  <c r="R380" i="11"/>
  <c r="R396" i="11"/>
  <c r="R397" i="11"/>
  <c r="R186" i="11"/>
  <c r="R291" i="11"/>
  <c r="R263" i="11"/>
  <c r="R271" i="11"/>
  <c r="R319" i="11"/>
  <c r="R258" i="11"/>
  <c r="R302" i="11"/>
  <c r="R318" i="11"/>
  <c r="R336" i="11"/>
  <c r="R352" i="11"/>
  <c r="R368" i="11"/>
  <c r="R305" i="11"/>
  <c r="R321" i="11"/>
  <c r="R256" i="11"/>
  <c r="R312" i="11"/>
  <c r="R328" i="11"/>
  <c r="R348" i="11"/>
  <c r="R364" i="11"/>
  <c r="R343" i="11"/>
  <c r="R359" i="11"/>
  <c r="R375" i="11"/>
  <c r="R391" i="11"/>
  <c r="R338" i="11"/>
  <c r="R354" i="11"/>
  <c r="R370" i="11"/>
  <c r="R386" i="11"/>
  <c r="R402" i="11"/>
  <c r="R373" i="11"/>
  <c r="R389" i="11"/>
  <c r="R384" i="11"/>
  <c r="R400" i="11"/>
  <c r="R303" i="11"/>
  <c r="R323" i="11"/>
  <c r="R266" i="11"/>
  <c r="R306" i="11"/>
  <c r="R322" i="11"/>
  <c r="R337" i="11"/>
  <c r="R353" i="11"/>
  <c r="R253" i="11"/>
  <c r="R309" i="11"/>
  <c r="R325" i="11"/>
  <c r="R300" i="11"/>
  <c r="R316" i="11"/>
  <c r="R332" i="11"/>
  <c r="R349" i="11"/>
  <c r="R365" i="11"/>
  <c r="R347" i="11"/>
  <c r="R363" i="11"/>
  <c r="R379" i="11"/>
  <c r="R395" i="11"/>
  <c r="R342" i="11"/>
  <c r="R358" i="11"/>
  <c r="R374" i="11"/>
  <c r="R390" i="11"/>
  <c r="R377" i="11"/>
  <c r="R393" i="11"/>
  <c r="R372" i="11"/>
  <c r="R388" i="11"/>
  <c r="R104" i="11"/>
  <c r="R142" i="11"/>
  <c r="R46" i="11"/>
  <c r="R43" i="11"/>
  <c r="R80" i="11"/>
  <c r="R111" i="11"/>
  <c r="R146" i="11"/>
  <c r="R233" i="11"/>
  <c r="R250" i="11"/>
  <c r="R193" i="11"/>
  <c r="R129" i="11"/>
  <c r="R162" i="11"/>
  <c r="R135" i="11"/>
  <c r="R228" i="11"/>
  <c r="R79" i="11"/>
  <c r="R132" i="11"/>
  <c r="R115" i="11"/>
  <c r="R152" i="11"/>
  <c r="R216" i="11"/>
  <c r="R73" i="11"/>
  <c r="R179" i="11"/>
  <c r="R124" i="11"/>
  <c r="R191" i="11"/>
  <c r="R59" i="11"/>
  <c r="R164" i="11"/>
  <c r="R127" i="11"/>
  <c r="R120" i="11"/>
  <c r="R128" i="11"/>
  <c r="R103" i="11"/>
  <c r="R52" i="11"/>
  <c r="R219" i="11"/>
  <c r="R221" i="11"/>
  <c r="R93" i="11"/>
  <c r="R199" i="11"/>
  <c r="R22" i="11"/>
  <c r="R101" i="11"/>
  <c r="R230" i="11"/>
  <c r="R102" i="11"/>
  <c r="R72" i="11"/>
  <c r="R140" i="11"/>
  <c r="R107" i="11"/>
  <c r="R51" i="11"/>
  <c r="R108" i="11"/>
  <c r="R99" i="11"/>
  <c r="R138" i="11"/>
  <c r="R116" i="11"/>
  <c r="R183" i="11"/>
  <c r="R188" i="11"/>
  <c r="R98" i="11"/>
  <c r="R149" i="11"/>
  <c r="R182" i="11"/>
  <c r="R40" i="11"/>
  <c r="R192" i="11"/>
  <c r="R136" i="11"/>
  <c r="R76" i="11"/>
  <c r="R96" i="11"/>
  <c r="R160" i="11"/>
  <c r="R47" i="11"/>
  <c r="R134" i="11"/>
  <c r="R119" i="11"/>
  <c r="R44" i="11"/>
  <c r="R156" i="11"/>
  <c r="R67" i="11"/>
  <c r="R131" i="11"/>
  <c r="R75" i="11"/>
  <c r="R95" i="11"/>
  <c r="R68" i="11"/>
  <c r="R158" i="11"/>
  <c r="R190" i="11"/>
  <c r="R249" i="11"/>
  <c r="R217" i="11"/>
  <c r="R185" i="11"/>
  <c r="R77" i="11"/>
  <c r="R42" i="11"/>
  <c r="R236" i="11"/>
  <c r="R53" i="11"/>
  <c r="R210" i="11"/>
  <c r="R175" i="11"/>
  <c r="R69" i="11"/>
  <c r="R163" i="11"/>
  <c r="R226" i="11"/>
  <c r="R200" i="11"/>
  <c r="R70" i="11"/>
  <c r="R55" i="11"/>
  <c r="R154" i="11"/>
  <c r="R123" i="11"/>
  <c r="R144" i="11"/>
  <c r="R60" i="11"/>
  <c r="R63" i="11"/>
  <c r="R150" i="11"/>
  <c r="R56" i="11"/>
  <c r="R91" i="11"/>
  <c r="R64" i="11"/>
  <c r="R83" i="11"/>
  <c r="R87" i="11"/>
  <c r="R92" i="11"/>
  <c r="R112" i="11"/>
  <c r="R84" i="11"/>
  <c r="R215" i="11"/>
  <c r="R197" i="11"/>
  <c r="R237" i="11"/>
  <c r="R205" i="11"/>
  <c r="R161" i="11"/>
  <c r="R114" i="11"/>
  <c r="R247" i="11"/>
  <c r="R165" i="11"/>
  <c r="R78" i="11"/>
  <c r="R227" i="11"/>
  <c r="R224" i="11"/>
  <c r="R54" i="11"/>
  <c r="R239" i="11"/>
  <c r="R155" i="11"/>
  <c r="R141" i="11"/>
  <c r="R251" i="11"/>
  <c r="R174" i="11"/>
  <c r="R167" i="11"/>
  <c r="R245" i="11"/>
  <c r="R229" i="11"/>
  <c r="R213" i="11"/>
  <c r="R248" i="11"/>
  <c r="R173" i="11"/>
  <c r="R125" i="11"/>
  <c r="R61" i="11"/>
  <c r="R82" i="11"/>
  <c r="R17" i="11"/>
  <c r="R206" i="11"/>
  <c r="R220" i="11"/>
  <c r="R105" i="11"/>
  <c r="R126" i="11"/>
  <c r="R9" i="11"/>
  <c r="R195" i="11"/>
  <c r="R166" i="11"/>
  <c r="R159" i="11"/>
  <c r="R177" i="11"/>
  <c r="R122" i="11"/>
  <c r="R242" i="11"/>
  <c r="R139" i="11"/>
  <c r="R194" i="11"/>
  <c r="R187" i="11"/>
  <c r="R176" i="11"/>
  <c r="R198" i="11"/>
  <c r="R97" i="11"/>
  <c r="R13" i="11"/>
  <c r="R48" i="11"/>
  <c r="R172" i="11"/>
  <c r="R100" i="11"/>
  <c r="R168" i="11"/>
  <c r="R235" i="11"/>
  <c r="R238" i="11"/>
  <c r="R151" i="11"/>
  <c r="R241" i="11"/>
  <c r="R225" i="11"/>
  <c r="R209" i="11"/>
  <c r="R232" i="11"/>
  <c r="R169" i="11"/>
  <c r="R109" i="11"/>
  <c r="R130" i="11"/>
  <c r="R66" i="11"/>
  <c r="R15" i="11"/>
  <c r="R201" i="11"/>
  <c r="R189" i="11"/>
  <c r="R89" i="11"/>
  <c r="R110" i="11"/>
  <c r="R24" i="11"/>
  <c r="R243" i="11"/>
  <c r="R214" i="11"/>
  <c r="R240" i="11"/>
  <c r="R117" i="11"/>
  <c r="R106" i="11"/>
  <c r="R203" i="11"/>
  <c r="R184" i="11"/>
  <c r="R234" i="11"/>
  <c r="R171" i="11"/>
  <c r="R244" i="11"/>
  <c r="R157" i="11"/>
  <c r="R65" i="11"/>
  <c r="R252" i="11"/>
  <c r="R204" i="11"/>
  <c r="R133" i="11"/>
  <c r="R94" i="11"/>
  <c r="R38" i="11"/>
  <c r="R231" i="11"/>
  <c r="R143" i="11"/>
  <c r="R208" i="11"/>
  <c r="R153" i="11"/>
  <c r="R85" i="11"/>
  <c r="R90" i="11"/>
  <c r="R170" i="11"/>
  <c r="R178" i="11"/>
  <c r="R222" i="11"/>
  <c r="R196" i="11"/>
  <c r="R86" i="11"/>
  <c r="R279" i="11"/>
  <c r="R283" i="11"/>
  <c r="R287" i="11"/>
  <c r="R254" i="11"/>
  <c r="R270" i="11"/>
  <c r="R286" i="11"/>
  <c r="R265" i="11"/>
  <c r="R281" i="11"/>
  <c r="R260" i="11"/>
  <c r="R276" i="11"/>
  <c r="R292" i="11"/>
  <c r="R147" i="11"/>
  <c r="R121" i="11"/>
  <c r="R30" i="11"/>
  <c r="R211" i="11"/>
  <c r="R180" i="11"/>
  <c r="R202" i="11"/>
  <c r="R137" i="11"/>
  <c r="R74" i="11"/>
  <c r="R246" i="11"/>
  <c r="R223" i="11"/>
  <c r="R218" i="11"/>
  <c r="R212" i="11"/>
  <c r="R181" i="11"/>
  <c r="R295" i="11"/>
  <c r="R274" i="11"/>
  <c r="R290" i="11"/>
  <c r="R269" i="11"/>
  <c r="R285" i="11"/>
  <c r="R301" i="11"/>
  <c r="R264" i="11"/>
  <c r="R280" i="11"/>
  <c r="R296" i="11"/>
  <c r="R255" i="11"/>
  <c r="R262" i="11"/>
  <c r="R278" i="11"/>
  <c r="R294" i="11"/>
  <c r="R257" i="11"/>
  <c r="R273" i="11"/>
  <c r="R289" i="11"/>
  <c r="R268" i="11"/>
  <c r="R284" i="11"/>
  <c r="R277" i="11"/>
  <c r="R293" i="11"/>
  <c r="R272" i="11"/>
  <c r="R288" i="11"/>
  <c r="R12" i="11"/>
  <c r="R32" i="11"/>
  <c r="R21" i="11"/>
  <c r="R36" i="11"/>
  <c r="R28" i="11"/>
  <c r="R16" i="11"/>
  <c r="R49" i="11"/>
  <c r="R18" i="11"/>
  <c r="R19" i="11"/>
  <c r="R57" i="11"/>
  <c r="R10" i="11"/>
  <c r="R34" i="11"/>
  <c r="R26" i="11"/>
  <c r="R14" i="11"/>
  <c r="R39" i="11"/>
  <c r="R11" i="11"/>
  <c r="R45" i="11"/>
  <c r="R37" i="11"/>
  <c r="R35" i="11"/>
  <c r="R41" i="11"/>
  <c r="R33" i="11"/>
  <c r="R58" i="11"/>
  <c r="R20" i="11"/>
  <c r="R113" i="11"/>
  <c r="R118" i="11"/>
  <c r="R50" i="11"/>
  <c r="R31" i="11"/>
  <c r="R81" i="11"/>
  <c r="R29" i="11"/>
  <c r="R27" i="11"/>
  <c r="R25" i="11"/>
  <c r="E18" i="39"/>
  <c r="N16" i="43"/>
  <c r="P8" i="43"/>
  <c r="N18" i="43"/>
  <c r="P18" i="43"/>
  <c r="AR12" i="2"/>
  <c r="AL19" i="2"/>
  <c r="AP11" i="2"/>
  <c r="X285" i="11"/>
  <c r="X78" i="11"/>
  <c r="X110" i="11"/>
  <c r="X142" i="11"/>
  <c r="X161" i="11"/>
  <c r="X213" i="11"/>
  <c r="X305" i="11"/>
  <c r="X26" i="11"/>
  <c r="X34" i="11"/>
  <c r="X42" i="11"/>
  <c r="X50" i="11"/>
  <c r="X60" i="11"/>
  <c r="X76" i="11"/>
  <c r="X92" i="11"/>
  <c r="X108" i="11"/>
  <c r="X124" i="11"/>
  <c r="X140" i="11"/>
  <c r="X172" i="11"/>
  <c r="X204" i="11"/>
  <c r="X236" i="11"/>
  <c r="X268" i="11"/>
  <c r="X300" i="11"/>
  <c r="X332" i="11"/>
  <c r="X174" i="11"/>
  <c r="X206" i="11"/>
  <c r="X238" i="11"/>
  <c r="X270" i="11"/>
  <c r="X302" i="11"/>
  <c r="X336" i="11"/>
  <c r="X368" i="11"/>
  <c r="X400" i="11"/>
  <c r="X398" i="11"/>
  <c r="X429" i="11"/>
  <c r="X20" i="11"/>
  <c r="X253" i="11"/>
  <c r="X277" i="11"/>
  <c r="X59" i="11"/>
  <c r="X75" i="11"/>
  <c r="X91" i="11"/>
  <c r="X107" i="11"/>
  <c r="X123" i="11"/>
  <c r="X139" i="11"/>
  <c r="X185" i="11"/>
  <c r="X249" i="11"/>
  <c r="X325" i="11"/>
  <c r="X175" i="11"/>
  <c r="X207" i="11"/>
  <c r="X239" i="11"/>
  <c r="X271" i="11"/>
  <c r="X303" i="11"/>
  <c r="X338" i="11"/>
  <c r="X349" i="11"/>
  <c r="X381" i="11"/>
  <c r="X413" i="11"/>
  <c r="X375" i="11"/>
  <c r="X407" i="11"/>
  <c r="X427" i="11"/>
  <c r="X58" i="11"/>
  <c r="X90" i="11"/>
  <c r="X122" i="11"/>
  <c r="X150" i="11"/>
  <c r="X69" i="11"/>
  <c r="X85" i="11"/>
  <c r="X101" i="11"/>
  <c r="X117" i="11"/>
  <c r="X133" i="11"/>
  <c r="X157" i="11"/>
  <c r="X205" i="11"/>
  <c r="X289" i="11"/>
  <c r="X24" i="11"/>
  <c r="X32" i="11"/>
  <c r="X40" i="11"/>
  <c r="X48" i="11"/>
  <c r="X56" i="11"/>
  <c r="X72" i="11"/>
  <c r="X88" i="11"/>
  <c r="X104" i="11"/>
  <c r="X120" i="11"/>
  <c r="X136" i="11"/>
  <c r="X366" i="11"/>
  <c r="X192" i="11"/>
  <c r="X224" i="11"/>
  <c r="X256" i="11"/>
  <c r="X288" i="11"/>
  <c r="X320" i="11"/>
  <c r="X170" i="11"/>
  <c r="X202" i="11"/>
  <c r="X234" i="11"/>
  <c r="X266" i="11"/>
  <c r="X298" i="11"/>
  <c r="X330" i="11"/>
  <c r="X364" i="11"/>
  <c r="X396" i="11"/>
  <c r="X432" i="11"/>
  <c r="X394" i="11"/>
  <c r="X9" i="11"/>
  <c r="X301" i="11"/>
  <c r="X261" i="11"/>
  <c r="X159" i="11"/>
  <c r="X225" i="11"/>
  <c r="X313" i="11"/>
  <c r="X358" i="11"/>
  <c r="X195" i="11"/>
  <c r="X227" i="11"/>
  <c r="X259" i="11"/>
  <c r="X291" i="11"/>
  <c r="X323" i="11"/>
  <c r="X337" i="11"/>
  <c r="X369" i="11"/>
  <c r="X401" i="11"/>
  <c r="X395" i="11"/>
  <c r="X428" i="11"/>
  <c r="X66" i="11"/>
  <c r="X98" i="11"/>
  <c r="X130" i="11"/>
  <c r="X158" i="11"/>
  <c r="X57" i="11"/>
  <c r="X73" i="11"/>
  <c r="X89" i="11"/>
  <c r="X105" i="11"/>
  <c r="X121" i="11"/>
  <c r="X137" i="11"/>
  <c r="X169" i="11"/>
  <c r="X229" i="11"/>
  <c r="X148" i="11"/>
  <c r="X12" i="11"/>
  <c r="X180" i="11"/>
  <c r="X212" i="11"/>
  <c r="X244" i="11"/>
  <c r="X276" i="11"/>
  <c r="X308" i="11"/>
  <c r="X346" i="11"/>
  <c r="X182" i="11"/>
  <c r="X214" i="11"/>
  <c r="X246" i="11"/>
  <c r="X278" i="11"/>
  <c r="X310" i="11"/>
  <c r="X344" i="11"/>
  <c r="X376" i="11"/>
  <c r="X408" i="11"/>
  <c r="X374" i="11"/>
  <c r="X406" i="11"/>
  <c r="X269" i="11"/>
  <c r="X171" i="11"/>
  <c r="X27" i="11"/>
  <c r="X35" i="11"/>
  <c r="X43" i="11"/>
  <c r="X51" i="11"/>
  <c r="X147" i="11"/>
  <c r="X201" i="11"/>
  <c r="X281" i="11"/>
  <c r="X333" i="11"/>
  <c r="X183" i="11"/>
  <c r="X215" i="11"/>
  <c r="X247" i="11"/>
  <c r="X279" i="11"/>
  <c r="X311" i="11"/>
  <c r="X347" i="11"/>
  <c r="X357" i="11"/>
  <c r="X389" i="11"/>
  <c r="X421" i="11"/>
  <c r="X383" i="11"/>
  <c r="X415" i="11"/>
  <c r="X19" i="11"/>
  <c r="X86" i="11"/>
  <c r="X118" i="11"/>
  <c r="X165" i="11"/>
  <c r="X221" i="11"/>
  <c r="X144" i="11"/>
  <c r="X16" i="11"/>
  <c r="X168" i="11"/>
  <c r="X200" i="11"/>
  <c r="X232" i="11"/>
  <c r="X264" i="11"/>
  <c r="X296" i="11"/>
  <c r="X328" i="11"/>
  <c r="X178" i="11"/>
  <c r="X210" i="11"/>
  <c r="X242" i="11"/>
  <c r="X274" i="11"/>
  <c r="X306" i="11"/>
  <c r="X340" i="11"/>
  <c r="X372" i="11"/>
  <c r="X404" i="11"/>
  <c r="X402" i="11"/>
  <c r="X167" i="11"/>
  <c r="X25" i="11"/>
  <c r="X33" i="11"/>
  <c r="X41" i="11"/>
  <c r="X49" i="11"/>
  <c r="X293" i="11"/>
  <c r="X21" i="11"/>
  <c r="X71" i="11"/>
  <c r="X87" i="11"/>
  <c r="X103" i="11"/>
  <c r="X119" i="11"/>
  <c r="X135" i="11"/>
  <c r="X177" i="11"/>
  <c r="X241" i="11"/>
  <c r="X321" i="11"/>
  <c r="X367" i="11"/>
  <c r="X203" i="11"/>
  <c r="X235" i="11"/>
  <c r="X267" i="11"/>
  <c r="X299" i="11"/>
  <c r="X331" i="11"/>
  <c r="X345" i="11"/>
  <c r="X377" i="11"/>
  <c r="X409" i="11"/>
  <c r="X371" i="11"/>
  <c r="X403" i="11"/>
  <c r="X146" i="11"/>
  <c r="X62" i="11"/>
  <c r="X94" i="11"/>
  <c r="X126" i="11"/>
  <c r="X145" i="11"/>
  <c r="X181" i="11"/>
  <c r="X245" i="11"/>
  <c r="X22" i="11"/>
  <c r="X30" i="11"/>
  <c r="X38" i="11"/>
  <c r="X46" i="11"/>
  <c r="X54" i="11"/>
  <c r="X68" i="11"/>
  <c r="X84" i="11"/>
  <c r="X100" i="11"/>
  <c r="X116" i="11"/>
  <c r="X132" i="11"/>
  <c r="X156" i="11"/>
  <c r="X350" i="11"/>
  <c r="X188" i="11"/>
  <c r="X220" i="11"/>
  <c r="X252" i="11"/>
  <c r="X284" i="11"/>
  <c r="X316" i="11"/>
  <c r="X355" i="11"/>
  <c r="X190" i="11"/>
  <c r="X222" i="11"/>
  <c r="X254" i="11"/>
  <c r="X286" i="11"/>
  <c r="X318" i="11"/>
  <c r="X352" i="11"/>
  <c r="X384" i="11"/>
  <c r="X416" i="11"/>
  <c r="X382" i="11"/>
  <c r="X414" i="11"/>
  <c r="X430" i="11"/>
  <c r="X15" i="11"/>
  <c r="X67" i="11"/>
  <c r="X83" i="11"/>
  <c r="X99" i="11"/>
  <c r="X115" i="11"/>
  <c r="X131" i="11"/>
  <c r="X155" i="11"/>
  <c r="X217" i="11"/>
  <c r="X309" i="11"/>
  <c r="X342" i="11"/>
  <c r="X191" i="11"/>
  <c r="X223" i="11"/>
  <c r="X255" i="11"/>
  <c r="X287" i="11"/>
  <c r="X319" i="11"/>
  <c r="X370" i="11"/>
  <c r="X365" i="11"/>
  <c r="X397" i="11"/>
  <c r="X391" i="11"/>
  <c r="X423" i="11"/>
  <c r="X74" i="11"/>
  <c r="X106" i="11"/>
  <c r="X138" i="11"/>
  <c r="X61" i="11"/>
  <c r="X77" i="11"/>
  <c r="X93" i="11"/>
  <c r="X109" i="11"/>
  <c r="X125" i="11"/>
  <c r="X141" i="11"/>
  <c r="X173" i="11"/>
  <c r="X237" i="11"/>
  <c r="X13" i="11"/>
  <c r="X28" i="11"/>
  <c r="X36" i="11"/>
  <c r="X44" i="11"/>
  <c r="X52" i="11"/>
  <c r="X64" i="11"/>
  <c r="X80" i="11"/>
  <c r="X96" i="11"/>
  <c r="X112" i="11"/>
  <c r="X128" i="11"/>
  <c r="X152" i="11"/>
  <c r="X334" i="11"/>
  <c r="X176" i="11"/>
  <c r="X208" i="11"/>
  <c r="X240" i="11"/>
  <c r="X272" i="11"/>
  <c r="X304" i="11"/>
  <c r="X339" i="11"/>
  <c r="X186" i="11"/>
  <c r="X218" i="11"/>
  <c r="X250" i="11"/>
  <c r="X282" i="11"/>
  <c r="X314" i="11"/>
  <c r="X348" i="11"/>
  <c r="X380" i="11"/>
  <c r="X412" i="11"/>
  <c r="X378" i="11"/>
  <c r="X410" i="11"/>
  <c r="X426" i="11"/>
  <c r="X143" i="11"/>
  <c r="X193" i="11"/>
  <c r="X265" i="11"/>
  <c r="X329" i="11"/>
  <c r="X179" i="11"/>
  <c r="X211" i="11"/>
  <c r="X243" i="11"/>
  <c r="X275" i="11"/>
  <c r="X307" i="11"/>
  <c r="X354" i="11"/>
  <c r="X353" i="11"/>
  <c r="X385" i="11"/>
  <c r="X417" i="11"/>
  <c r="X379" i="11"/>
  <c r="X411" i="11"/>
  <c r="X431" i="11"/>
  <c r="X82" i="11"/>
  <c r="X114" i="11"/>
  <c r="X162" i="11"/>
  <c r="X10" i="11"/>
  <c r="X65" i="11"/>
  <c r="X81" i="11"/>
  <c r="X97" i="11"/>
  <c r="X113" i="11"/>
  <c r="X129" i="11"/>
  <c r="X153" i="11"/>
  <c r="X197" i="11"/>
  <c r="X273" i="11"/>
  <c r="X164" i="11"/>
  <c r="X359" i="11"/>
  <c r="X196" i="11"/>
  <c r="X228" i="11"/>
  <c r="X260" i="11"/>
  <c r="X292" i="11"/>
  <c r="X324" i="11"/>
  <c r="X166" i="11"/>
  <c r="X198" i="11"/>
  <c r="X230" i="11"/>
  <c r="X262" i="11"/>
  <c r="X294" i="11"/>
  <c r="X326" i="11"/>
  <c r="X360" i="11"/>
  <c r="X392" i="11"/>
  <c r="X424" i="11"/>
  <c r="X390" i="11"/>
  <c r="X422" i="11"/>
  <c r="X11" i="11"/>
  <c r="X23" i="11"/>
  <c r="X31" i="11"/>
  <c r="X39" i="11"/>
  <c r="X47" i="11"/>
  <c r="X55" i="11"/>
  <c r="X163" i="11"/>
  <c r="X233" i="11"/>
  <c r="X317" i="11"/>
  <c r="X351" i="11"/>
  <c r="X199" i="11"/>
  <c r="X231" i="11"/>
  <c r="X263" i="11"/>
  <c r="X295" i="11"/>
  <c r="X327" i="11"/>
  <c r="X341" i="11"/>
  <c r="X373" i="11"/>
  <c r="X405" i="11"/>
  <c r="X399" i="11"/>
  <c r="X154" i="11"/>
  <c r="X70" i="11"/>
  <c r="X102" i="11"/>
  <c r="X134" i="11"/>
  <c r="X149" i="11"/>
  <c r="X189" i="11"/>
  <c r="X257" i="11"/>
  <c r="X160" i="11"/>
  <c r="X343" i="11"/>
  <c r="X184" i="11"/>
  <c r="X216" i="11"/>
  <c r="X248" i="11"/>
  <c r="X280" i="11"/>
  <c r="X312" i="11"/>
  <c r="X362" i="11"/>
  <c r="X194" i="11"/>
  <c r="X226" i="11"/>
  <c r="X258" i="11"/>
  <c r="X290" i="11"/>
  <c r="X322" i="11"/>
  <c r="X356" i="11"/>
  <c r="X388" i="11"/>
  <c r="X420" i="11"/>
  <c r="X386" i="11"/>
  <c r="X418" i="11"/>
  <c r="X18" i="11"/>
  <c r="X14" i="11"/>
  <c r="X29" i="11"/>
  <c r="X37" i="11"/>
  <c r="X45" i="11"/>
  <c r="X53" i="11"/>
  <c r="X17" i="11"/>
  <c r="X63" i="11"/>
  <c r="X79" i="11"/>
  <c r="X95" i="11"/>
  <c r="X111" i="11"/>
  <c r="X127" i="11"/>
  <c r="X151" i="11"/>
  <c r="X209" i="11"/>
  <c r="X297" i="11"/>
  <c r="X335" i="11"/>
  <c r="X187" i="11"/>
  <c r="X219" i="11"/>
  <c r="X251" i="11"/>
  <c r="X283" i="11"/>
  <c r="X315" i="11"/>
  <c r="X363" i="11"/>
  <c r="X361" i="11"/>
  <c r="X393" i="11"/>
  <c r="X425" i="11"/>
  <c r="X387" i="11"/>
  <c r="X419" i="11"/>
  <c r="N10" i="43" l="1"/>
  <c r="N11" i="43"/>
  <c r="N9" i="43"/>
  <c r="N13" i="43"/>
  <c r="N8" i="43"/>
  <c r="N14" i="43"/>
  <c r="AG27" i="15"/>
  <c r="BT43" i="26"/>
  <c r="Q14" i="43" s="1"/>
  <c r="AG33" i="15"/>
  <c r="BT49" i="26"/>
  <c r="Q20" i="43" s="1"/>
  <c r="AG32" i="15"/>
  <c r="BT48" i="26"/>
  <c r="Q19" i="43" s="1"/>
  <c r="N15" i="43"/>
  <c r="AG26" i="15"/>
  <c r="BT42" i="26"/>
  <c r="Q13" i="43" s="1"/>
  <c r="AG29" i="15"/>
  <c r="BT45" i="26"/>
  <c r="Q16" i="43" s="1"/>
  <c r="AG28" i="15"/>
  <c r="BT44" i="26"/>
  <c r="Q15" i="43" s="1"/>
  <c r="AG30" i="15"/>
  <c r="BT46" i="26"/>
  <c r="Q17" i="43" s="1"/>
  <c r="AG19" i="15"/>
  <c r="BT35" i="26"/>
  <c r="Q6" i="43" s="1"/>
  <c r="AG22" i="15"/>
  <c r="BT38" i="26"/>
  <c r="Q9" i="43" s="1"/>
  <c r="AG25" i="15"/>
  <c r="BT41" i="26"/>
  <c r="Q12" i="43" s="1"/>
  <c r="AG24" i="15"/>
  <c r="BT40" i="26"/>
  <c r="Q11" i="43" s="1"/>
  <c r="BT39" i="26"/>
  <c r="Q10" i="43" s="1"/>
  <c r="AG23" i="15"/>
  <c r="P17" i="43"/>
  <c r="P10" i="43"/>
  <c r="N12" i="43"/>
  <c r="N17" i="43"/>
  <c r="AG35" i="15"/>
  <c r="BT51" i="26"/>
  <c r="Q22" i="43" s="1"/>
  <c r="AG34" i="15"/>
  <c r="BT50" i="26"/>
  <c r="Q21" i="43" s="1"/>
  <c r="AG18" i="15"/>
  <c r="BT34" i="26"/>
  <c r="Q5" i="43" s="1"/>
  <c r="AG17" i="15"/>
  <c r="BT33" i="26"/>
  <c r="Q4" i="43" s="1"/>
  <c r="AG21" i="15"/>
  <c r="BT37" i="26"/>
  <c r="Q8" i="43" s="1"/>
  <c r="BT47" i="26"/>
  <c r="Q18" i="43" s="1"/>
  <c r="AG31" i="15"/>
  <c r="AG36" i="15"/>
  <c r="BT52" i="26"/>
  <c r="Q23" i="43" s="1"/>
  <c r="AG20" i="15"/>
  <c r="BT36" i="26"/>
  <c r="Q7" i="43" s="1"/>
  <c r="O21" i="43"/>
  <c r="O23" i="43"/>
  <c r="N6" i="43"/>
  <c r="O18" i="43"/>
  <c r="N4" i="43"/>
  <c r="O12" i="43"/>
  <c r="O17" i="43"/>
  <c r="N7" i="43"/>
  <c r="N5" i="43"/>
  <c r="P6" i="43"/>
  <c r="N22" i="43"/>
  <c r="O5" i="43"/>
  <c r="P20" i="43"/>
  <c r="N23" i="43"/>
  <c r="O4" i="43"/>
  <c r="O20" i="43"/>
  <c r="O6" i="43"/>
  <c r="O7" i="43"/>
  <c r="O8" i="43"/>
  <c r="P7" i="43"/>
  <c r="P21" i="43"/>
  <c r="P22" i="43"/>
  <c r="N21" i="43"/>
  <c r="O10" i="43"/>
  <c r="P5" i="43"/>
  <c r="N19" i="43"/>
  <c r="O13" i="43"/>
  <c r="P4" i="43"/>
  <c r="P23" i="43"/>
  <c r="O22" i="43"/>
  <c r="O11" i="43"/>
  <c r="N20" i="43"/>
  <c r="O19" i="43"/>
  <c r="O15" i="43"/>
  <c r="O9" i="43"/>
  <c r="O16" i="43"/>
  <c r="O14" i="43"/>
  <c r="P19" i="43"/>
  <c r="AP12" i="2"/>
  <c r="AP13" i="2"/>
  <c r="E19" i="43" l="1"/>
  <c r="C19" i="43"/>
  <c r="B19" i="43"/>
  <c r="F19" i="43"/>
  <c r="D19" i="43"/>
  <c r="F14" i="43"/>
  <c r="E14" i="43"/>
  <c r="D14" i="43"/>
  <c r="C14" i="43"/>
  <c r="B14" i="43"/>
  <c r="F16" i="43"/>
  <c r="D16" i="43"/>
  <c r="C16" i="43"/>
  <c r="B16" i="43"/>
  <c r="E16" i="43"/>
  <c r="E13" i="43"/>
  <c r="D13" i="43"/>
  <c r="C13" i="43"/>
  <c r="B13" i="43"/>
  <c r="F13" i="43"/>
  <c r="F22" i="43"/>
  <c r="E22" i="43"/>
  <c r="D22" i="43"/>
  <c r="C22" i="43"/>
  <c r="B22" i="43"/>
  <c r="F10" i="43"/>
  <c r="E10" i="43"/>
  <c r="D10" i="43"/>
  <c r="C10" i="43"/>
  <c r="B10" i="43"/>
  <c r="E7" i="43"/>
  <c r="D7" i="43"/>
  <c r="B7" i="43"/>
  <c r="F7" i="43"/>
  <c r="C7" i="43"/>
  <c r="F6" i="43"/>
  <c r="E6" i="43"/>
  <c r="D6" i="43"/>
  <c r="C6" i="43"/>
  <c r="B6" i="43"/>
  <c r="E17" i="43"/>
  <c r="D17" i="43"/>
  <c r="C17" i="43"/>
  <c r="B17" i="43"/>
  <c r="F17" i="43"/>
  <c r="E9" i="43"/>
  <c r="D9" i="43"/>
  <c r="C9" i="43"/>
  <c r="B9" i="43"/>
  <c r="F9" i="43"/>
  <c r="E4" i="43"/>
  <c r="D4" i="43"/>
  <c r="C4" i="43"/>
  <c r="B4" i="43"/>
  <c r="F4" i="43"/>
  <c r="E5" i="43"/>
  <c r="D5" i="43"/>
  <c r="C5" i="43"/>
  <c r="B5" i="43"/>
  <c r="F5" i="43"/>
  <c r="F12" i="43"/>
  <c r="D12" i="43"/>
  <c r="C12" i="43"/>
  <c r="B12" i="43"/>
  <c r="E12" i="43"/>
  <c r="E23" i="43"/>
  <c r="D23" i="43"/>
  <c r="F23" i="43"/>
  <c r="C23" i="43"/>
  <c r="B23" i="43"/>
  <c r="E21" i="43"/>
  <c r="D21" i="43"/>
  <c r="C21" i="43"/>
  <c r="B21" i="43"/>
  <c r="F21" i="43"/>
  <c r="E11" i="43"/>
  <c r="D11" i="43"/>
  <c r="C11" i="43"/>
  <c r="B11" i="43"/>
  <c r="F11" i="43"/>
  <c r="E15" i="43"/>
  <c r="F15" i="43"/>
  <c r="D15" i="43"/>
  <c r="C15" i="43"/>
  <c r="B15" i="43"/>
  <c r="F8" i="43"/>
  <c r="D8" i="43"/>
  <c r="C8" i="43"/>
  <c r="B8" i="43"/>
  <c r="E8" i="43"/>
  <c r="F20" i="43"/>
  <c r="D20" i="43"/>
  <c r="C20" i="43"/>
  <c r="B20" i="43"/>
  <c r="E20" i="43"/>
  <c r="F18" i="43"/>
  <c r="E18" i="43"/>
  <c r="D18" i="43"/>
  <c r="C18" i="43"/>
  <c r="B18" i="43"/>
  <c r="BA3" i="9"/>
  <c r="AW4" i="9"/>
  <c r="T6" i="9"/>
  <c r="M16" i="14" s="1"/>
  <c r="T5" i="9"/>
  <c r="AV4" i="9"/>
  <c r="AX4" i="9" s="1"/>
  <c r="AV6" i="9" l="1"/>
  <c r="T7" i="9"/>
  <c r="AV7" i="9" s="1"/>
  <c r="AW6" i="9"/>
  <c r="AY4" i="9"/>
  <c r="AV5" i="9"/>
  <c r="AW5" i="9"/>
  <c r="AW7" i="9" l="1"/>
  <c r="AX7" i="9" s="1"/>
  <c r="AY7" i="9" s="1"/>
  <c r="AX6" i="9"/>
  <c r="AY6" i="9" s="1"/>
  <c r="BA13" i="9"/>
  <c r="AX5" i="9"/>
  <c r="AY5" i="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DB93D96-06C4-455C-AA73-70D45FB41E4D}" keepAlive="1" name="ThisWorkbookDataModel" description="نموذج البيانات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78CCC2F4-01C9-4B5D-9FC9-ABAF14395ECC}" keepAlive="1" name="استعلام - ‏‏Table001 (Page 1)" description="‏‏الاتصال بالاستعلام 'Table001 (Page 1)' في المصنف." type="5" refreshedVersion="8" background="1" saveData="1">
    <dbPr connection="Provider=Microsoft.Mashup.OleDb.1;Data Source=$Workbook$;Location=&quot;Table001 (Page 1)&quot;;Extended Properties=&quot;&quot;" command="SELECT * FROM [Table001 (Page 1)]"/>
  </connection>
  <connection id="3" xr16:uid="{5A4A25AF-E9D4-41D9-AD7C-944F9DF4360B}" keepAlive="1" name="استعلام - ‏‏Table001 (Page 1) (2)" description="‏‏الاتصال بالاستعلام 'Table001 (Page 1) (2)' في المصنف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4" xr16:uid="{7DDF2342-0F5D-4222-9D30-FC1785BB39D3}" keepAlive="1" name="استعلام - ‏‏Table001 (Page 1) (3)" description="‏‏الاتصال بالاستعلام 'Table001 (Page 1) (3)' في المصنف." type="5" refreshedVersion="8" background="1" saveData="1">
    <dbPr connection="Provider=Microsoft.Mashup.OleDb.1;Data Source=$Workbook$;Location=&quot;Table001 (Page 1) (3)&quot;;Extended Properties=&quot;&quot;" command="SELECT * FROM [Table001 (Page 1) (3)]"/>
  </connection>
  <connection id="5" xr16:uid="{9450F5CE-16DC-44D5-BD91-25A7F161A636}" keepAlive="1" name="استعلام - ‏‏Table001 (Page 1) (4)" description="‏‏الاتصال بالاستعلام 'Table001 (Page 1) (4)' في المصنف." type="5" refreshedVersion="8" background="1" saveData="1">
    <dbPr connection="Provider=Microsoft.Mashup.OleDb.1;Data Source=$Workbook$;Location=&quot;Table001 (Page 1) (4)&quot;;Extended Properties=&quot;&quot;" command="SELECT * FROM [Table001 (Page 1) (4)]"/>
  </connection>
  <connection id="6" xr16:uid="{9D8B1C8C-ADDA-4939-A462-468BFC20F10E}" name="استعلام - ‏‏Table001__Page_1" description="‏‏الاتصال بالاستعلام 'Table001__Page_1' في المصنف." type="100" refreshedVersion="8" minRefreshableVersion="5">
    <extLst>
      <ext xmlns:x15="http://schemas.microsoft.com/office/spreadsheetml/2010/11/main" uri="{DE250136-89BD-433C-8126-D09CA5730AF9}">
        <x15:connection id="0d93d79e-116c-4252-9cb3-3c71bc1dc026"/>
      </ext>
    </extLst>
  </connection>
  <connection id="7" xr16:uid="{01CCB1C2-872D-4CE2-9BED-09CF550D5BF4}" keepAlive="1" name="استعلام - ‏‏Table003 (Page 1)" description="‏‏الاتصال بالاستعلام 'Table003 (Page 1)' في المصنف." type="5" refreshedVersion="0" background="1">
    <dbPr connection="Provider=Microsoft.Mashup.OleDb.1;Data Source=$Workbook$;Location=&quot;Table003 (Page 1)&quot;;Extended Properties=&quot;&quot;" command="SELECT * FROM [Table003 (Page 1)]"/>
  </connection>
  <connection id="8" xr16:uid="{B8CD3A85-6075-46CE-818C-D82570E600CA}" keepAlive="1" name="استعلام - ‏‏Table003 (Page 1) (2)" description="‏‏الاتصال بالاستعلام 'Table003 (Page 1) (2)' في المصنف." type="5" refreshedVersion="0" background="1">
    <dbPr connection="Provider=Microsoft.Mashup.OleDb.1;Data Source=$Workbook$;Location=&quot;Table003 (Page 1) (2)&quot;;Extended Properties=&quot;&quot;" command="SELECT * FROM [Table003 (Page 1) (2)]"/>
  </connection>
  <connection id="9" xr16:uid="{56B67A21-9B97-4BD1-8A97-BC023B3B8398}" keepAlive="1" name="استعلام - ‏‏Table003 (Page 1) (3)" description="‏‏الاتصال بالاستعلام 'Table003 (Page 1) (3)' في المصنف." type="5" refreshedVersion="0" background="1">
    <dbPr connection="Provider=Microsoft.Mashup.OleDb.1;Data Source=$Workbook$;Location=&quot;Table003 (Page 1) (3)&quot;;Extended Properties=&quot;&quot;" command="SELECT * FROM [Table003 (Page 1) (3)]"/>
  </connection>
  <connection id="10" xr16:uid="{0536C302-B850-4C6F-B07F-63FDBAF0714F}" keepAlive="1" name="استعلام - ‏‏Table003 (Page 1) (4)" description="‏‏الاتصال بالاستعلام 'Table003 (Page 1) (4)' في المصنف." type="5" refreshedVersion="0" background="1">
    <dbPr connection="Provider=Microsoft.Mashup.OleDb.1;Data Source=$Workbook$;Location=&quot;Table003 (Page 1) (4)&quot;;Extended Properties=&quot;&quot;" command="SELECT * FROM [Table003 (Page 1) (4)]"/>
  </connection>
  <connection id="11" xr16:uid="{EC162DF1-9802-42EF-A96E-C9215A0DED94}" name="استعلام - ‏‏Table003__Page_1" description="‏‏الاتصال بالاستعلام 'Table003__Page_1' في المصنف." type="100" refreshedVersion="8" minRefreshableVersion="5">
    <extLst>
      <ext xmlns:x15="http://schemas.microsoft.com/office/spreadsheetml/2010/11/main" uri="{DE250136-89BD-433C-8126-D09CA5730AF9}">
        <x15:connection id="573abd30-a78a-4907-8420-c545e1f805cf"/>
      </ext>
    </extLst>
  </connection>
  <connection id="12" xr16:uid="{DC6B2098-2EC4-4E9D-8A88-A68FDA03DEEF}" keepAlive="1" name="استعلام - ‏‏Table005 (Page 1)" description="‏‏الاتصال بالاستعلام 'Table005 (Page 1)' في المصنف." type="5" refreshedVersion="0" background="1">
    <dbPr connection="Provider=Microsoft.Mashup.OleDb.1;Data Source=$Workbook$;Location=&quot;Table005 (Page 1)&quot;;Extended Properties=&quot;&quot;" command="SELECT * FROM [Table005 (Page 1)]"/>
  </connection>
  <connection id="13" xr16:uid="{F4D27799-13B2-4DFD-9F5F-AE892499C618}" keepAlive="1" name="استعلام - ‏‏Table005 (Page 1) (2)" description="‏‏الاتصال بالاستعلام 'Table005 (Page 1) (2)' في المصنف." type="5" refreshedVersion="0" background="1">
    <dbPr connection="Provider=Microsoft.Mashup.OleDb.1;Data Source=$Workbook$;Location=&quot;Table005 (Page 1) (2)&quot;;Extended Properties=&quot;&quot;" command="SELECT * FROM [Table005 (Page 1) (2)]"/>
  </connection>
  <connection id="14" xr16:uid="{E51C32E1-501C-4C90-8151-AC1A7279AAE1}" keepAlive="1" name="استعلام - ‏‏Table005 (Page 1) (3)" description="‏‏الاتصال بالاستعلام 'Table005 (Page 1) (3)' في المصنف." type="5" refreshedVersion="0" background="1">
    <dbPr connection="Provider=Microsoft.Mashup.OleDb.1;Data Source=$Workbook$;Location=&quot;Table005 (Page 1) (3)&quot;;Extended Properties=&quot;&quot;" command="SELECT * FROM [Table005 (Page 1) (3)]"/>
  </connection>
  <connection id="15" xr16:uid="{1DFDC596-ECE2-404E-A655-ECC8F6BDF07A}" keepAlive="1" name="استعلام - ‏‏Table005 (Page 1) (4)" description="‏‏الاتصال بالاستعلام 'Table005 (Page 1) (4)' في المصنف." type="5" refreshedVersion="0" background="1">
    <dbPr connection="Provider=Microsoft.Mashup.OleDb.1;Data Source=$Workbook$;Location=&quot;Table005 (Page 1) (4)&quot;;Extended Properties=&quot;&quot;" command="SELECT * FROM [Table005 (Page 1) (4)]"/>
  </connection>
  <connection id="16" xr16:uid="{9DC38AEA-B0E9-4A30-B11F-CCC4B677BFFA}" name="استعلام - ‏‏Table005__Page_1" description="‏‏الاتصال بالاستعلام 'Table005__Page_1' في المصنف." type="100" refreshedVersion="8" minRefreshableVersion="5">
    <extLst>
      <ext xmlns:x15="http://schemas.microsoft.com/office/spreadsheetml/2010/11/main" uri="{DE250136-89BD-433C-8126-D09CA5730AF9}">
        <x15:connection id="3ef6d4a9-4206-429f-98ef-ccbcf3a43dba"/>
      </ext>
    </extLst>
  </connection>
  <connection id="17" xr16:uid="{E4AC1C13-C3BC-4AF3-AD7F-08BD3819C674}" keepAlive="1" name="استعلام - ‏‏Table007 (Page 2)" description="‏‏الاتصال بالاستعلام 'Table007 (Page 2)' في المصنف." type="5" refreshedVersion="0" background="1">
    <dbPr connection="Provider=Microsoft.Mashup.OleDb.1;Data Source=$Workbook$;Location=&quot;Table007 (Page 2)&quot;;Extended Properties=&quot;&quot;" command="SELECT * FROM [Table007 (Page 2)]"/>
  </connection>
  <connection id="18" xr16:uid="{DB353FB9-ADDA-484C-9A0B-DC2B12906A2C}" keepAlive="1" name="استعلام - ‏‏Table007 (Page 2) (2)" description="‏‏الاتصال بالاستعلام 'Table007 (Page 2) (2)' في المصنف." type="5" refreshedVersion="0" background="1">
    <dbPr connection="Provider=Microsoft.Mashup.OleDb.1;Data Source=$Workbook$;Location=&quot;Table007 (Page 2) (2)&quot;;Extended Properties=&quot;&quot;" command="SELECT * FROM [Table007 (Page 2) (2)]"/>
  </connection>
  <connection id="19" xr16:uid="{75BF6943-C6F7-40A9-B303-2E8DBF254D09}" keepAlive="1" name="استعلام - ‏‏Table007 (Page 2) (3)" description="‏‏الاتصال بالاستعلام 'Table007 (Page 2) (3)' في المصنف." type="5" refreshedVersion="0" background="1">
    <dbPr connection="Provider=Microsoft.Mashup.OleDb.1;Data Source=$Workbook$;Location=&quot;Table007 (Page 2) (3)&quot;;Extended Properties=&quot;&quot;" command="SELECT * FROM [Table007 (Page 2) (3)]"/>
  </connection>
  <connection id="20" xr16:uid="{5DEB6BD6-C7B5-4CB5-8B33-F2CC551E7263}" keepAlive="1" name="استعلام - ‏‏Table007 (Page 2) (4)" description="‏‏الاتصال بالاستعلام 'Table007 (Page 2) (4)' في المصنف." type="5" refreshedVersion="0" background="1">
    <dbPr connection="Provider=Microsoft.Mashup.OleDb.1;Data Source=$Workbook$;Location=&quot;Table007 (Page 2) (4)&quot;;Extended Properties=&quot;&quot;" command="SELECT * FROM [Table007 (Page 2) (4)]"/>
  </connection>
  <connection id="21" xr16:uid="{4C48E165-78FE-4A99-8616-A16561081270}" name="استعلام - ‏‏Table007__Page_2" description="‏‏الاتصال بالاستعلام 'Table007__Page_2' في المصنف." type="100" refreshedVersion="8" minRefreshableVersion="5">
    <extLst>
      <ext xmlns:x15="http://schemas.microsoft.com/office/spreadsheetml/2010/11/main" uri="{DE250136-89BD-433C-8126-D09CA5730AF9}">
        <x15:connection id="d9e2249f-15a4-41a3-a3e5-1be49e09856f"/>
      </ext>
    </extLst>
  </connection>
  <connection id="22" xr16:uid="{DFB37BB8-02F7-4003-A789-2DDAFBCAF192}" keepAlive="1" name="استعلام - ‏‏Table009 (Page 2)" description="‏‏الاتصال بالاستعلام 'Table009 (Page 2)' في المصنف." type="5" refreshedVersion="0" background="1">
    <dbPr connection="Provider=Microsoft.Mashup.OleDb.1;Data Source=$Workbook$;Location=&quot;Table009 (Page 2)&quot;;Extended Properties=&quot;&quot;" command="SELECT * FROM [Table009 (Page 2)]"/>
  </connection>
  <connection id="23" xr16:uid="{3B293A5D-4901-4E6E-A685-8978C6C2526D}" keepAlive="1" name="استعلام - ‏‏Table009 (Page 2) (2)" description="‏‏الاتصال بالاستعلام 'Table009 (Page 2) (2)' في المصنف." type="5" refreshedVersion="0" background="1">
    <dbPr connection="Provider=Microsoft.Mashup.OleDb.1;Data Source=$Workbook$;Location=&quot;Table009 (Page 2) (2)&quot;;Extended Properties=&quot;&quot;" command="SELECT * FROM [Table009 (Page 2) (2)]"/>
  </connection>
  <connection id="24" xr16:uid="{B85D38DD-3C7A-4D10-A70B-BEFC0C6E4F4B}" keepAlive="1" name="استعلام - ‏‏Table009 (Page 2) (3)" description="‏‏الاتصال بالاستعلام 'Table009 (Page 2) (3)' في المصنف." type="5" refreshedVersion="0" background="1">
    <dbPr connection="Provider=Microsoft.Mashup.OleDb.1;Data Source=$Workbook$;Location=&quot;Table009 (Page 2) (3)&quot;;Extended Properties=&quot;&quot;" command="SELECT * FROM [Table009 (Page 2) (3)]"/>
  </connection>
  <connection id="25" xr16:uid="{6D83FFAD-F36F-4F61-A3D1-05EE685BF34A}" keepAlive="1" name="استعلام - ‏‏Table009 (Page 2) (4)" description="‏‏الاتصال بالاستعلام 'Table009 (Page 2) (4)' في المصنف." type="5" refreshedVersion="0" background="1">
    <dbPr connection="Provider=Microsoft.Mashup.OleDb.1;Data Source=$Workbook$;Location=&quot;Table009 (Page 2) (4)&quot;;Extended Properties=&quot;&quot;" command="SELECT * FROM [Table009 (Page 2) (4)]"/>
  </connection>
  <connection id="26" xr16:uid="{858EBEDC-8BF7-40C6-BFE9-15F621EA79F1}" name="استعلام - ‏‏Table009__Page_2" description="‏‏الاتصال بالاستعلام 'Table009__Page_2' في المصنف." type="100" refreshedVersion="8" minRefreshableVersion="5">
    <extLst>
      <ext xmlns:x15="http://schemas.microsoft.com/office/spreadsheetml/2010/11/main" uri="{DE250136-89BD-433C-8126-D09CA5730AF9}">
        <x15:connection id="d7d35dba-56e1-4563-8ee7-0c151362dd95"/>
      </ext>
    </extLst>
  </connection>
  <connection id="27" xr16:uid="{1EF9BCD4-8D5C-46A8-BBB1-4791B0C9B461}" keepAlive="1" name="استعلام - ‏‏Table011 (Page 2)" description="‏‏الاتصال بالاستعلام 'Table011 (Page 2)' في المصنف." type="5" refreshedVersion="0" background="1">
    <dbPr connection="Provider=Microsoft.Mashup.OleDb.1;Data Source=$Workbook$;Location=&quot;Table011 (Page 2)&quot;;Extended Properties=&quot;&quot;" command="SELECT * FROM [Table011 (Page 2)]"/>
  </connection>
  <connection id="28" xr16:uid="{F57393BF-74D0-4F3A-82F4-EE6FF58B4946}" keepAlive="1" name="استعلام - ‏‏Table011 (Page 2) (2)" description="‏‏الاتصال بالاستعلام 'Table011 (Page 2) (2)' في المصنف." type="5" refreshedVersion="0" background="1">
    <dbPr connection="Provider=Microsoft.Mashup.OleDb.1;Data Source=$Workbook$;Location=&quot;Table011 (Page 2) (2)&quot;;Extended Properties=&quot;&quot;" command="SELECT * FROM [Table011 (Page 2) (2)]"/>
  </connection>
  <connection id="29" xr16:uid="{976D1E97-0C13-4519-86BE-207C349C20D8}" keepAlive="1" name="استعلام - ‏‏Table011 (Page 2) (3)" description="‏‏الاتصال بالاستعلام 'Table011 (Page 2) (3)' في المصنف." type="5" refreshedVersion="0" background="1">
    <dbPr connection="Provider=Microsoft.Mashup.OleDb.1;Data Source=$Workbook$;Location=&quot;Table011 (Page 2) (3)&quot;;Extended Properties=&quot;&quot;" command="SELECT * FROM [Table011 (Page 2) (3)]"/>
  </connection>
  <connection id="30" xr16:uid="{C767C5AB-AA23-4923-A214-4BA0001CF974}" keepAlive="1" name="استعلام - ‏‏Table011 (Page 2) (4)" description="‏‏الاتصال بالاستعلام 'Table011 (Page 2) (4)' في المصنف." type="5" refreshedVersion="0" background="1">
    <dbPr connection="Provider=Microsoft.Mashup.OleDb.1;Data Source=$Workbook$;Location=&quot;Table011 (Page 2) (4)&quot;;Extended Properties=&quot;&quot;" command="SELECT * FROM [Table011 (Page 2) (4)]"/>
  </connection>
  <connection id="31" xr16:uid="{B7AF305B-52D9-4A89-A6E1-BD9A602D33E7}" name="استعلام - ‏‏Table011__Page_2" description="‏‏الاتصال بالاستعلام 'Table011__Page_2' في المصنف." type="100" refreshedVersion="8" minRefreshableVersion="5">
    <extLst>
      <ext xmlns:x15="http://schemas.microsoft.com/office/spreadsheetml/2010/11/main" uri="{DE250136-89BD-433C-8126-D09CA5730AF9}">
        <x15:connection id="6af6c581-e80a-40cf-bb61-1de0f143729d"/>
      </ext>
    </extLst>
  </connection>
  <connection id="32" xr16:uid="{69DB8BDC-35A5-4B41-BA47-8B03C23D6FBE}" keepAlive="1" name="استعلام - ‏‏Table013 (Page 2)" description="‏‏الاتصال بالاستعلام 'Table013 (Page 2)' في المصنف." type="5" refreshedVersion="0" background="1">
    <dbPr connection="Provider=Microsoft.Mashup.OleDb.1;Data Source=$Workbook$;Location=&quot;Table013 (Page 2)&quot;;Extended Properties=&quot;&quot;" command="SELECT * FROM [Table013 (Page 2)]"/>
  </connection>
  <connection id="33" xr16:uid="{DFA10A48-9614-443F-9FDE-86CF459C7DFA}" keepAlive="1" name="استعلام - ‏‏Table013 (Page 2) (2)" description="‏‏الاتصال بالاستعلام 'Table013 (Page 2) (2)' في المصنف." type="5" refreshedVersion="0" background="1">
    <dbPr connection="Provider=Microsoft.Mashup.OleDb.1;Data Source=$Workbook$;Location=&quot;Table013 (Page 2) (2)&quot;;Extended Properties=&quot;&quot;" command="SELECT * FROM [Table013 (Page 2) (2)]"/>
  </connection>
  <connection id="34" xr16:uid="{CFD154AC-DE41-4549-A764-971D46C50290}" keepAlive="1" name="استعلام - ‏‏Table013 (Page 3)" description="‏‏الاتصال بالاستعلام 'Table013 (Page 3)' في المصنف." type="5" refreshedVersion="0" background="1">
    <dbPr connection="Provider=Microsoft.Mashup.OleDb.1;Data Source=$Workbook$;Location=&quot;Table013 (Page 3)&quot;;Extended Properties=&quot;&quot;" command="SELECT * FROM [Table013 (Page 3)]"/>
  </connection>
  <connection id="35" xr16:uid="{AD18FE57-AC19-4EB7-9788-78B950A37E51}" keepAlive="1" name="استعلام - ‏‏Table013 (Page 3) (2)" description="‏‏الاتصال بالاستعلام 'Table013 (Page 3) (2)' في المصنف." type="5" refreshedVersion="0" background="1">
    <dbPr connection="Provider=Microsoft.Mashup.OleDb.1;Data Source=$Workbook$;Location=&quot;Table013 (Page 3) (2)&quot;;Extended Properties=&quot;&quot;" command="SELECT * FROM [Table013 (Page 3) (2)]"/>
  </connection>
  <connection id="36" xr16:uid="{2A20939C-69F8-4122-91CB-50B38FC0B8EF}" name="استعلام - ‏‏Table013__Page_2" description="‏‏الاتصال بالاستعلام 'Table013__Page_2' في المصنف." type="100" refreshedVersion="8" minRefreshableVersion="5">
    <extLst>
      <ext xmlns:x15="http://schemas.microsoft.com/office/spreadsheetml/2010/11/main" uri="{DE250136-89BD-433C-8126-D09CA5730AF9}">
        <x15:connection id="0c3110c8-317d-41d3-b688-2ddcf4f5417a"/>
      </ext>
    </extLst>
  </connection>
  <connection id="37" xr16:uid="{A6009E71-2C66-4E88-876A-EB9C7FD6C482}" keepAlive="1" name="استعلام - ‏‏Table015 (Page 3)" description="‏‏الاتصال بالاستعلام 'Table015 (Page 3)' في المصنف." type="5" refreshedVersion="0" background="1">
    <dbPr connection="Provider=Microsoft.Mashup.OleDb.1;Data Source=$Workbook$;Location=&quot;Table015 (Page 3)&quot;;Extended Properties=&quot;&quot;" command="SELECT * FROM [Table015 (Page 3)]"/>
  </connection>
  <connection id="38" xr16:uid="{F0043107-1D86-4073-9C54-565FF4205C03}" keepAlive="1" name="استعلام - ‏‏Table015 (Page 3) (2)" description="‏‏الاتصال بالاستعلام 'Table015 (Page 3) (2)' في المصنف." type="5" refreshedVersion="0" background="1">
    <dbPr connection="Provider=Microsoft.Mashup.OleDb.1;Data Source=$Workbook$;Location=&quot;Table015 (Page 3) (2)&quot;;Extended Properties=&quot;&quot;" command="SELECT * FROM [Table015 (Page 3) (2)]"/>
  </connection>
  <connection id="39" xr16:uid="{909B81D4-E7EE-4D9A-873B-ED90AC5FD639}" keepAlive="1" name="استعلام - ‏‏Table015 (Page 3) (3)" description="‏‏الاتصال بالاستعلام 'Table015 (Page 3) (3)' في المصنف." type="5" refreshedVersion="0" background="1">
    <dbPr connection="Provider=Microsoft.Mashup.OleDb.1;Data Source=$Workbook$;Location=&quot;Table015 (Page 3) (3)&quot;;Extended Properties=&quot;&quot;" command="SELECT * FROM [Table015 (Page 3) (3)]"/>
  </connection>
  <connection id="40" xr16:uid="{CE2DF73F-ABFC-4207-A778-C06FB04F31D7}" keepAlive="1" name="استعلام - ‏‏Table015 (Page 3) (4)" description="‏‏الاتصال بالاستعلام 'Table015 (Page 3) (4)' في المصنف." type="5" refreshedVersion="0" background="1">
    <dbPr connection="Provider=Microsoft.Mashup.OleDb.1;Data Source=$Workbook$;Location=&quot;Table015 (Page 3) (4)&quot;;Extended Properties=&quot;&quot;" command="SELECT * FROM [Table015 (Page 3) (4)]"/>
  </connection>
  <connection id="41" xr16:uid="{30CC70DB-4614-40AC-9EA0-16497661D585}" name="استعلام - ‏‏Table015__Page_3" description="‏‏الاتصال بالاستعلام 'Table015__Page_3' في المصنف." type="100" refreshedVersion="8" minRefreshableVersion="5">
    <extLst>
      <ext xmlns:x15="http://schemas.microsoft.com/office/spreadsheetml/2010/11/main" uri="{DE250136-89BD-433C-8126-D09CA5730AF9}">
        <x15:connection id="17d8e0de-8e83-4261-85bb-503c71800b93"/>
      </ext>
    </extLst>
  </connection>
  <connection id="42" xr16:uid="{F4195E3D-3DB2-41BE-8C7E-522DD7294F30}" keepAlive="1" name="استعلام - ‏‏Table017 (Page 3)" description="‏‏الاتصال بالاستعلام 'Table017 (Page 3)' في المصنف." type="5" refreshedVersion="0" background="1">
    <dbPr connection="Provider=Microsoft.Mashup.OleDb.1;Data Source=$Workbook$;Location=&quot;Table017 (Page 3)&quot;;Extended Properties=&quot;&quot;" command="SELECT * FROM [Table017 (Page 3)]"/>
  </connection>
  <connection id="43" xr16:uid="{3B448979-9C1E-4A30-968B-7297C498DB5E}" keepAlive="1" name="استعلام - ‏‏Table017 (Page 3) (2)" description="‏‏الاتصال بالاستعلام 'Table017 (Page 3) (2)' في المصنف." type="5" refreshedVersion="0" background="1">
    <dbPr connection="Provider=Microsoft.Mashup.OleDb.1;Data Source=$Workbook$;Location=&quot;Table017 (Page 3) (2)&quot;;Extended Properties=&quot;&quot;" command="SELECT * FROM [Table017 (Page 3) (2)]"/>
  </connection>
  <connection id="44" xr16:uid="{BC4CB466-DB98-4DDD-AC8E-2F764B11FC45}" keepAlive="1" name="استعلام - ‏‏Table017 (Page 3) (3)" description="‏‏الاتصال بالاستعلام 'Table017 (Page 3) (3)' في المصنف." type="5" refreshedVersion="0" background="1">
    <dbPr connection="Provider=Microsoft.Mashup.OleDb.1;Data Source=$Workbook$;Location=&quot;Table017 (Page 3) (3)&quot;;Extended Properties=&quot;&quot;" command="SELECT * FROM [Table017 (Page 3) (3)]"/>
  </connection>
  <connection id="45" xr16:uid="{E80A7119-A21E-489D-9725-B88D2039A4CC}" name="استعلام - ‏‏Table017__Page_3" description="‏‏الاتصال بالاستعلام 'Table017__Page_3' في المصنف." type="100" refreshedVersion="8" minRefreshableVersion="5">
    <extLst>
      <ext xmlns:x15="http://schemas.microsoft.com/office/spreadsheetml/2010/11/main" uri="{DE250136-89BD-433C-8126-D09CA5730AF9}">
        <x15:connection id="b991b9cf-5e36-4217-a62d-d6fa40b139a4"/>
      </ext>
    </extLst>
  </connection>
  <connection id="46" xr16:uid="{08E2C978-7945-4108-9F8F-B840A906311E}" keepAlive="1" name="استعلام - ‏‏Table019 (Page 3)" description="‏‏الاتصال بالاستعلام 'Table019 (Page 3)' في المصنف." type="5" refreshedVersion="0" background="1">
    <dbPr connection="Provider=Microsoft.Mashup.OleDb.1;Data Source=$Workbook$;Location=&quot;Table019 (Page 3)&quot;;Extended Properties=&quot;&quot;" command="SELECT * FROM [Table019 (Page 3)]"/>
  </connection>
  <connection id="47" xr16:uid="{44554508-57DF-40B5-873F-618A026F78A1}" keepAlive="1" name="استعلام - ‏‏Table019 (Page 3) (2)" description="‏‏الاتصال بالاستعلام 'Table019 (Page 3) (2)' في المصنف." type="5" refreshedVersion="0" background="1">
    <dbPr connection="Provider=Microsoft.Mashup.OleDb.1;Data Source=$Workbook$;Location=&quot;Table019 (Page 3) (2)&quot;;Extended Properties=&quot;&quot;" command="SELECT * FROM [Table019 (Page 3) (2)]"/>
  </connection>
  <connection id="48" xr16:uid="{1F465193-E80B-48F5-84D3-04648D31C301}" keepAlive="1" name="استعلام - ‏‏Table019 (Page 4)" description="‏‏الاتصال بالاستعلام 'Table019 (Page 4)' في المصنف." type="5" refreshedVersion="0" background="1">
    <dbPr connection="Provider=Microsoft.Mashup.OleDb.1;Data Source=$Workbook$;Location=&quot;Table019 (Page 4)&quot;;Extended Properties=&quot;&quot;" command="SELECT * FROM [Table019 (Page 4)]"/>
  </connection>
  <connection id="49" xr16:uid="{664641B3-C668-4BC6-B9B3-124227196FB4}" keepAlive="1" name="استعلام - ‏‏Table019 (Page 4) (2)" description="‏‏الاتصال بالاستعلام 'Table019 (Page 4) (2)' في المصنف." type="5" refreshedVersion="0" background="1">
    <dbPr connection="Provider=Microsoft.Mashup.OleDb.1;Data Source=$Workbook$;Location=&quot;Table019 (Page 4) (2)&quot;;Extended Properties=&quot;&quot;" command="SELECT * FROM [Table019 (Page 4) (2)]"/>
  </connection>
  <connection id="50" xr16:uid="{8D3D9B66-F248-4963-8280-6BF1591A4780}" keepAlive="1" name="استعلام - ‏‏Table021 (Page 4)" description="‏‏الاتصال بالاستعلام 'Table021 (Page 4)' في المصنف." type="5" refreshedVersion="0" background="1">
    <dbPr connection="Provider=Microsoft.Mashup.OleDb.1;Data Source=$Workbook$;Location=&quot;Table021 (Page 4)&quot;;Extended Properties=&quot;&quot;" command="SELECT * FROM [Table021 (Page 4)]"/>
  </connection>
  <connection id="51" xr16:uid="{87F5A2A2-DBA0-467C-82A5-D67FD8C0AC99}" keepAlive="1" name="استعلام - ‏‏Table021 (Page 4) (2)" description="‏‏الاتصال بالاستعلام 'Table021 (Page 4) (2)' في المصنف." type="5" refreshedVersion="0" background="1">
    <dbPr connection="Provider=Microsoft.Mashup.OleDb.1;Data Source=$Workbook$;Location=&quot;Table021 (Page 4) (2)&quot;;Extended Properties=&quot;&quot;" command="SELECT * FROM [Table021 (Page 4) (2)]"/>
  </connection>
  <connection id="52" xr16:uid="{70B25FC2-DD07-4D86-91B1-BA7F4216D771}" keepAlive="1" name="استعلام - ‏‏Table021 (Page 4) (3)" description="‏‏الاتصال بالاستعلام 'Table021 (Page 4) (3)' في المصنف." type="5" refreshedVersion="0" background="1">
    <dbPr connection="Provider=Microsoft.Mashup.OleDb.1;Data Source=$Workbook$;Location=&quot;Table021 (Page 4) (3)&quot;;Extended Properties=&quot;&quot;" command="SELECT * FROM [Table021 (Page 4) (3)]"/>
  </connection>
  <connection id="53" xr16:uid="{4C40CACD-3DCD-406F-A82A-DA1657D41871}" keepAlive="1" name="استعلام - ‏‏Table021 (Page 4) (4)" description="‏‏الاتصال بالاستعلام 'Table021 (Page 4) (4)' في المصنف." type="5" refreshedVersion="0" background="1">
    <dbPr connection="Provider=Microsoft.Mashup.OleDb.1;Data Source=$Workbook$;Location=&quot;Table021 (Page 4) (4)&quot;;Extended Properties=&quot;&quot;" command="SELECT * FROM [Table021 (Page 4) (4)]"/>
  </connection>
  <connection id="54" xr16:uid="{B4E6C918-CDA1-4858-B0FC-1EBA402E2B9C}" keepAlive="1" name="استعلام - ‏‏Table023 (Page 4)" description="‏‏الاتصال بالاستعلام 'Table023 (Page 4)' في المصنف." type="5" refreshedVersion="0" background="1">
    <dbPr connection="Provider=Microsoft.Mashup.OleDb.1;Data Source=$Workbook$;Location=&quot;Table023 (Page 4)&quot;;Extended Properties=&quot;&quot;" command="SELECT * FROM [Table023 (Page 4)]"/>
  </connection>
  <connection id="55" xr16:uid="{328347AD-B432-4A26-9B43-60A68CC16B73}" keepAlive="1" name="استعلام - ‏‏Table023 (Page 4) (2)" description="‏‏الاتصال بالاستعلام 'Table023 (Page 4) (2)' في المصنف." type="5" refreshedVersion="0" background="1">
    <dbPr connection="Provider=Microsoft.Mashup.OleDb.1;Data Source=$Workbook$;Location=&quot;Table023 (Page 4) (2)&quot;;Extended Properties=&quot;&quot;" command="SELECT * FROM [Table023 (Page 4) (2)]"/>
  </connection>
  <connection id="56" xr16:uid="{191E235B-0225-4DCD-A8CF-29228311003E}" keepAlive="1" name="استعلام - ‏‏Table023 (Page 4) (3)" description="‏‏الاتصال بالاستعلام 'Table023 (Page 4) (3)' في المصنف." type="5" refreshedVersion="0" background="1">
    <dbPr connection="Provider=Microsoft.Mashup.OleDb.1;Data Source=$Workbook$;Location=&quot;Table023 (Page 4) (3)&quot;;Extended Properties=&quot;&quot;" command="SELECT * FROM [Table023 (Page 4) (3)]"/>
  </connection>
  <connection id="57" xr16:uid="{3F1C9245-EEDB-4931-8931-3AA2ED34501C}" keepAlive="1" name="استعلام - ‏‏Table023 (Page 4) (4)" description="‏‏الاتصال بالاستعلام 'Table023 (Page 4) (4)' في المصنف." type="5" refreshedVersion="0" background="1">
    <dbPr connection="Provider=Microsoft.Mashup.OleDb.1;Data Source=$Workbook$;Location=&quot;Table023 (Page 4) (4)&quot;;Extended Properties=&quot;&quot;" command="SELECT * FROM [Table023 (Page 4) (4)]"/>
  </connection>
  <connection id="58" xr16:uid="{E88A6A7C-CAAB-40D0-9C4E-5C7709B5EFA6}" keepAlive="1" name="استعلام - ‏‏Table025 (Page 4)" description="‏‏الاتصال بالاستعلام 'Table025 (Page 4)' في المصنف." type="5" refreshedVersion="0" background="1">
    <dbPr connection="Provider=Microsoft.Mashup.OleDb.1;Data Source=$Workbook$;Location=&quot;Table025 (Page 4)&quot;;Extended Properties=&quot;&quot;" command="SELECT * FROM [Table025 (Page 4)]"/>
  </connection>
  <connection id="59" xr16:uid="{98DF668D-3583-4B60-9AB7-8DBA7CFF282A}" keepAlive="1" name="استعلام - ‏‏Table025 (Page 4) (2)" description="‏‏الاتصال بالاستعلام 'Table025 (Page 4) (2)' في المصنف." type="5" refreshedVersion="0" background="1">
    <dbPr connection="Provider=Microsoft.Mashup.OleDb.1;Data Source=$Workbook$;Location=&quot;Table025 (Page 4) (2)&quot;;Extended Properties=&quot;&quot;" command="SELECT * FROM [Table025 (Page 4) (2)]"/>
  </connection>
  <connection id="60" xr16:uid="{DEB0E679-FD6F-4B8A-8C10-A301BB71A8F2}" keepAlive="1" name="استعلام - ‏‏Table025 (Page 4) (3)" description="‏‏الاتصال بالاستعلام 'Table025 (Page 4) (3)' في المصنف." type="5" refreshedVersion="0" background="1">
    <dbPr connection="Provider=Microsoft.Mashup.OleDb.1;Data Source=$Workbook$;Location=&quot;Table025 (Page 4) (3)&quot;;Extended Properties=&quot;&quot;" command="SELECT * FROM [Table025 (Page 4) (3)]"/>
  </connection>
  <connection id="61" xr16:uid="{5857F539-CEC1-476D-BBE2-2394D5B3E88B}" keepAlive="1" name="استعلام - ‏‏Table025 (Page 4) (4)" description="‏‏الاتصال بالاستعلام 'Table025 (Page 4) (4)' في المصنف." type="5" refreshedVersion="0" background="1">
    <dbPr connection="Provider=Microsoft.Mashup.OleDb.1;Data Source=$Workbook$;Location=&quot;Table025 (Page 4) (4)&quot;;Extended Properties=&quot;&quot;" command="SELECT * FROM [Table025 (Page 4) (4)]"/>
  </connection>
  <connection id="62" xr16:uid="{B4078EB3-4CAF-41D1-A143-BAC3EAFB92D2}" keepAlive="1" name="استعلام - ‏‏Table027 (Page 5)" description="‏‏الاتصال بالاستعلام 'Table027 (Page 5)' في المصنف." type="5" refreshedVersion="0" background="1">
    <dbPr connection="Provider=Microsoft.Mashup.OleDb.1;Data Source=$Workbook$;Location=&quot;Table027 (Page 5)&quot;;Extended Properties=&quot;&quot;" command="SELECT * FROM [Table027 (Page 5)]"/>
  </connection>
  <connection id="63" xr16:uid="{6FF0373D-3971-48E9-B458-04D8516214A5}" keepAlive="1" name="استعلام - ‏‏Table027 (Page 5) (2)" description="‏‏الاتصال بالاستعلام 'Table027 (Page 5) (2)' في المصنف." type="5" refreshedVersion="0" background="1">
    <dbPr connection="Provider=Microsoft.Mashup.OleDb.1;Data Source=$Workbook$;Location=&quot;Table027 (Page 5) (2)&quot;;Extended Properties=&quot;&quot;" command="SELECT * FROM [Table027 (Page 5) (2)]"/>
  </connection>
  <connection id="64" xr16:uid="{F578B86A-48C9-4E07-862A-EADF775ED6E1}" keepAlive="1" name="استعلام - ‏‏Table027 (Page 5) (3)" description="‏‏الاتصال بالاستعلام 'Table027 (Page 5) (3)' في المصنف." type="5" refreshedVersion="0" background="1">
    <dbPr connection="Provider=Microsoft.Mashup.OleDb.1;Data Source=$Workbook$;Location=&quot;Table027 (Page 5) (3)&quot;;Extended Properties=&quot;&quot;" command="SELECT * FROM [Table027 (Page 5) (3)]"/>
  </connection>
  <connection id="65" xr16:uid="{53FCAF61-D3B2-48B7-9F8A-68DEE049BC55}" keepAlive="1" name="استعلام - ‏‏Table027 (Page 5) (4)" description="‏‏الاتصال بالاستعلام 'Table027 (Page 5) (4)' في المصنف." type="5" refreshedVersion="0" background="1">
    <dbPr connection="Provider=Microsoft.Mashup.OleDb.1;Data Source=$Workbook$;Location=&quot;Table027 (Page 5) (4)&quot;;Extended Properties=&quot;&quot;" command="SELECT * FROM [Table027 (Page 5) (4)]"/>
  </connection>
  <connection id="66" xr16:uid="{A824F873-F1EC-4774-9A5C-CF0C9BC37198}" keepAlive="1" name="استعلام - ‏‏Table029 (Page 5)" description="‏‏الاتصال بالاستعلام 'Table029 (Page 5)' في المصنف." type="5" refreshedVersion="0" background="1">
    <dbPr connection="Provider=Microsoft.Mashup.OleDb.1;Data Source=$Workbook$;Location=&quot;Table029 (Page 5)&quot;;Extended Properties=&quot;&quot;" command="SELECT * FROM [Table029 (Page 5)]"/>
  </connection>
  <connection id="67" xr16:uid="{19C1901E-86A1-43E9-97AF-25569F64B184}" keepAlive="1" name="استعلام - ‏‏Table029 (Page 5) (2)" description="‏‏الاتصال بالاستعلام 'Table029 (Page 5) (2)' في المصنف." type="5" refreshedVersion="0" background="1">
    <dbPr connection="Provider=Microsoft.Mashup.OleDb.1;Data Source=$Workbook$;Location=&quot;Table029 (Page 5) (2)&quot;;Extended Properties=&quot;&quot;" command="SELECT * FROM [Table029 (Page 5) (2)]"/>
  </connection>
  <connection id="68" xr16:uid="{B83F5E9E-5FC8-48AA-A3BE-A44B0CF854BA}" keepAlive="1" name="استعلام - ‏‏Table029 (Page 5) (3)" description="‏‏الاتصال بالاستعلام 'Table029 (Page 5) (3)' في المصنف." type="5" refreshedVersion="0" background="1">
    <dbPr connection="Provider=Microsoft.Mashup.OleDb.1;Data Source=$Workbook$;Location=&quot;Table029 (Page 5) (3)&quot;;Extended Properties=&quot;&quot;" command="SELECT * FROM [Table029 (Page 5) (3)]"/>
  </connection>
  <connection id="69" xr16:uid="{2B7CF625-FE83-48F6-9B5C-32C7574F3D09}" keepAlive="1" name="استعلام - ‏‏Table029 (Page 5) (4)" description="‏‏الاتصال بالاستعلام 'Table029 (Page 5) (4)' في المصنف." type="5" refreshedVersion="0" background="1">
    <dbPr connection="Provider=Microsoft.Mashup.OleDb.1;Data Source=$Workbook$;Location=&quot;Table029 (Page 5) (4)&quot;;Extended Properties=&quot;&quot;" command="SELECT * FROM [Table029 (Page 5) (4)]"/>
  </connection>
</connections>
</file>

<file path=xl/sharedStrings.xml><?xml version="1.0" encoding="utf-8"?>
<sst xmlns="http://schemas.openxmlformats.org/spreadsheetml/2006/main" count="2602" uniqueCount="1074">
  <si>
    <t xml:space="preserve">اسم المدرسة </t>
  </si>
  <si>
    <t>م</t>
  </si>
  <si>
    <t xml:space="preserve">النسبة </t>
  </si>
  <si>
    <t>درجات فقرات الاختبار</t>
  </si>
  <si>
    <t xml:space="preserve">رقم الفقرة </t>
  </si>
  <si>
    <t>مجموع درجاتها</t>
  </si>
  <si>
    <t>النسبة</t>
  </si>
  <si>
    <t>تحليل الفقرات حسب النسب</t>
  </si>
  <si>
    <t>أقل من 60%</t>
  </si>
  <si>
    <t>أقل من 50%</t>
  </si>
  <si>
    <t>أقل من 40%</t>
  </si>
  <si>
    <t>اقل من 30%</t>
  </si>
  <si>
    <t>أقل من 20%</t>
  </si>
  <si>
    <t xml:space="preserve">أقل من 50% </t>
  </si>
  <si>
    <t xml:space="preserve"> </t>
  </si>
  <si>
    <t>فوق المتوسط</t>
  </si>
  <si>
    <t>متوسط</t>
  </si>
  <si>
    <t>المستوى</t>
  </si>
  <si>
    <t>العدد</t>
  </si>
  <si>
    <t>الإدارة العامة للتعليم بمنطقة الرياض</t>
  </si>
  <si>
    <t>الروابي</t>
  </si>
  <si>
    <t>بنات</t>
  </si>
  <si>
    <t>المرحلة المتوسطة</t>
  </si>
  <si>
    <t>رياضيات</t>
  </si>
  <si>
    <t>المتوسطة الرابعة والثمانون 84</t>
  </si>
  <si>
    <t>95634</t>
  </si>
  <si>
    <t>s1863199@rg.moe.gov.sa</t>
  </si>
  <si>
    <t>s1882644@rg.moe.gov.sa</t>
  </si>
  <si>
    <t>s1891332@rg.moe.gov.sa</t>
  </si>
  <si>
    <t>s1908884@rg.moe.gov.sa</t>
  </si>
  <si>
    <t>s1925599@rg.moe.gov.sa</t>
  </si>
  <si>
    <t>s1934432@rg.moe.gov.sa</t>
  </si>
  <si>
    <t>s1952044@rg.moe.gov.sa</t>
  </si>
  <si>
    <t>s1967521@rg.moe.gov.sa</t>
  </si>
  <si>
    <t>s1973776@rg.moe.gov.sa</t>
  </si>
  <si>
    <t>s2007819@rg.moe.gov.sa</t>
  </si>
  <si>
    <t>s2017810@rg.moe.gov.sa</t>
  </si>
  <si>
    <t>s2034089@rg.moe.gov.sa</t>
  </si>
  <si>
    <t>s2044560@rg.moe.gov.sa</t>
  </si>
  <si>
    <t>s2082137@rg.moe.gov.sa</t>
  </si>
  <si>
    <t>s2189795@rg.moe.gov.sa</t>
  </si>
  <si>
    <t>s2198958@rg.moe.gov.sa</t>
  </si>
  <si>
    <t>s2226934@rg.moe.gov.sa</t>
  </si>
  <si>
    <t>s2245367@rg.moe.gov.sa</t>
  </si>
  <si>
    <t>s2345472@rg.moe.gov.sa</t>
  </si>
  <si>
    <t>s2347622@rg.moe.gov.sa</t>
  </si>
  <si>
    <t>s2546050@rg.moe.gov.sa</t>
  </si>
  <si>
    <t>s2547533@rg.moe.gov.sa</t>
  </si>
  <si>
    <t>s2580065@rg.moe.gov.sa</t>
  </si>
  <si>
    <t>s2672740@rg.moe.gov.sa</t>
  </si>
  <si>
    <t>s2835083@rg.moe.gov.sa</t>
  </si>
  <si>
    <t>s2869724@rg.moe.gov.sa</t>
  </si>
  <si>
    <t>s2880129@rg.moe.gov.sa</t>
  </si>
  <si>
    <t>s2943641@rg.moe.gov.sa</t>
  </si>
  <si>
    <t>s2977566@rg.moe.gov.sa</t>
  </si>
  <si>
    <t>s2979342@rg.moe.gov.sa</t>
  </si>
  <si>
    <t xml:space="preserve">الرسم البياني لمستويات الفقرات </t>
  </si>
  <si>
    <t>المدرسة/</t>
  </si>
  <si>
    <t>عدد الفقرات الأقل من 60%</t>
  </si>
  <si>
    <t>فقرات</t>
  </si>
  <si>
    <t xml:space="preserve">الأسماء </t>
  </si>
  <si>
    <t xml:space="preserve">المادة :  </t>
  </si>
  <si>
    <t>عدد الإجابات الصحيحة لكل فقرة</t>
  </si>
  <si>
    <t>عدد الصح</t>
  </si>
  <si>
    <t>عدد الخطأ</t>
  </si>
  <si>
    <t>مجموع الفقرات</t>
  </si>
  <si>
    <t>النسبة حسب الفقرات</t>
  </si>
  <si>
    <t>عدد الاجابات الصحيحة</t>
  </si>
  <si>
    <t>مجموع الإجابات الصحيحة</t>
  </si>
  <si>
    <t>ارقام الفقرات</t>
  </si>
  <si>
    <t>عدد الفقرات الصحيحة</t>
  </si>
  <si>
    <t>عدد فقرات الاختبار</t>
  </si>
  <si>
    <t xml:space="preserve">نسبة الفقرات الصحيحة  </t>
  </si>
  <si>
    <t xml:space="preserve">التقرير الختامي </t>
  </si>
  <si>
    <t xml:space="preserve">المدرسة </t>
  </si>
  <si>
    <t xml:space="preserve">المادة </t>
  </si>
  <si>
    <t xml:space="preserve">نسبة الاجابات لكل فقرة </t>
  </si>
  <si>
    <t>الطالبات</t>
  </si>
  <si>
    <t>الفقرات الضعيفة</t>
  </si>
  <si>
    <t>عدد الفقرات التي تقل نسبتها عن 50%</t>
  </si>
  <si>
    <t>عدد الفقرات التي تزيد نسبتها عن 50%</t>
  </si>
  <si>
    <t xml:space="preserve">الصف </t>
  </si>
  <si>
    <t xml:space="preserve">اقل نسبة </t>
  </si>
  <si>
    <t>إلى</t>
  </si>
  <si>
    <t>الاختبار البعدي</t>
  </si>
  <si>
    <t>التحسن</t>
  </si>
  <si>
    <t>الصف</t>
  </si>
  <si>
    <t xml:space="preserve">الخطة العلاجية لنتائج اختبار ( مهاراتي – الاختبارات المعيارية  ) </t>
  </si>
  <si>
    <t xml:space="preserve">مقدمة </t>
  </si>
  <si>
    <t>أرقام المهارات الأساسية التي تحتاج لخطة حسب فقرات الاختبار</t>
  </si>
  <si>
    <t xml:space="preserve">عدد الإجابات الخاطئة </t>
  </si>
  <si>
    <t xml:space="preserve">نسبة الإجابات الخاطئة </t>
  </si>
  <si>
    <t xml:space="preserve">الإجراءات المقترحة لعلاج الضعف في المهارة </t>
  </si>
  <si>
    <t xml:space="preserve">ورقة عمل </t>
  </si>
  <si>
    <t xml:space="preserve">إعادة الشرح </t>
  </si>
  <si>
    <t xml:space="preserve">فيديو تعليمي </t>
  </si>
  <si>
    <t xml:space="preserve">أنشطة صفية </t>
  </si>
  <si>
    <t xml:space="preserve">أنشطة لاصفية </t>
  </si>
  <si>
    <t xml:space="preserve">واجبات منزلية </t>
  </si>
  <si>
    <t>تخصيص الدقائق الأولى لمراجعتها يوميا</t>
  </si>
  <si>
    <t xml:space="preserve">اختبار أسبوعي قصير </t>
  </si>
  <si>
    <t xml:space="preserve">تعليم عن بعد </t>
  </si>
  <si>
    <t xml:space="preserve">التعلم بالأقران </t>
  </si>
  <si>
    <t xml:space="preserve">تطبيق استراتيجية جديدة </t>
  </si>
  <si>
    <t xml:space="preserve">عروض بوربوينت </t>
  </si>
  <si>
    <t xml:space="preserve">اختبارات فورمز </t>
  </si>
  <si>
    <t>تعليم فردي</t>
  </si>
  <si>
    <t xml:space="preserve">تعليم جماعي </t>
  </si>
  <si>
    <t xml:space="preserve">عن بعد </t>
  </si>
  <si>
    <t xml:space="preserve">المكان </t>
  </si>
  <si>
    <t xml:space="preserve">اليوم </t>
  </si>
  <si>
    <t xml:space="preserve">الاحد </t>
  </si>
  <si>
    <t>الاثنين</t>
  </si>
  <si>
    <t>الثلاثاء</t>
  </si>
  <si>
    <t>الأربعاء</t>
  </si>
  <si>
    <t>الخميس</t>
  </si>
  <si>
    <t xml:space="preserve">التاريخ </t>
  </si>
  <si>
    <t xml:space="preserve">  /    /1444</t>
  </si>
  <si>
    <t>التنفيذ</t>
  </si>
  <si>
    <t>نعم</t>
  </si>
  <si>
    <t>لا</t>
  </si>
  <si>
    <t>السبت</t>
  </si>
  <si>
    <t>الإثنين</t>
  </si>
  <si>
    <t xml:space="preserve">التوقيع </t>
  </si>
  <si>
    <t xml:space="preserve">بسم الله الرحمن الرحيم </t>
  </si>
  <si>
    <t>أعداد وتنفيذ</t>
  </si>
  <si>
    <t xml:space="preserve">عدد فقرات الاختبار </t>
  </si>
  <si>
    <t>الحد الادنى</t>
  </si>
  <si>
    <t>عدد الاكبر من صفر</t>
  </si>
  <si>
    <t>عدد الحاصلات على صفر</t>
  </si>
  <si>
    <t xml:space="preserve">أعلى نسبة </t>
  </si>
  <si>
    <t>فوق متوسط</t>
  </si>
  <si>
    <t xml:space="preserve">اقل من متوسط </t>
  </si>
  <si>
    <t xml:space="preserve">أكبر من </t>
  </si>
  <si>
    <t>أقل من أو يساوي</t>
  </si>
  <si>
    <t>أعلى نسبة</t>
  </si>
  <si>
    <t xml:space="preserve">أقل نسبة </t>
  </si>
  <si>
    <t xml:space="preserve">أقل من أو يساوي50% </t>
  </si>
  <si>
    <t>عدد الإجابات الخاطئة</t>
  </si>
  <si>
    <t>تحت المتوسط</t>
  </si>
  <si>
    <t xml:space="preserve"> المرحلة </t>
  </si>
  <si>
    <t xml:space="preserve">الاختبار رقم </t>
  </si>
  <si>
    <t>اليوم</t>
  </si>
  <si>
    <t>أولا :  تحلیل النتائج</t>
  </si>
  <si>
    <t xml:space="preserve">متوسط أداء الإدارة  </t>
  </si>
  <si>
    <t xml:space="preserve">اداء المدرسة </t>
  </si>
  <si>
    <t>أكبر من 90%</t>
  </si>
  <si>
    <t>أكبر من 80%إلى90%</t>
  </si>
  <si>
    <t>أكبر من 70%إلى80%</t>
  </si>
  <si>
    <t>أكبر من 60%إلى70%</t>
  </si>
  <si>
    <t>أكبر من 50%إلى60%</t>
  </si>
  <si>
    <t>80%-90%</t>
  </si>
  <si>
    <t>70%-80%</t>
  </si>
  <si>
    <t>60%-70%</t>
  </si>
  <si>
    <t>50%-60%</t>
  </si>
  <si>
    <t xml:space="preserve">رقم الاختبار </t>
  </si>
  <si>
    <t xml:space="preserve">الخميس </t>
  </si>
  <si>
    <t>الابتدائية</t>
  </si>
  <si>
    <t xml:space="preserve">الثانوية </t>
  </si>
  <si>
    <t>المدى</t>
  </si>
  <si>
    <t xml:space="preserve">أكثر الفقرات ضعفا هي الفقرة </t>
  </si>
  <si>
    <t>عدد فقرات الإخفاق</t>
  </si>
  <si>
    <t>اسم المعلم/ة</t>
  </si>
  <si>
    <t xml:space="preserve">الصف الدراسي </t>
  </si>
  <si>
    <t>عدد الفقرات</t>
  </si>
  <si>
    <t>العدد الكلي  الطلاب/ات</t>
  </si>
  <si>
    <t xml:space="preserve">نسبة الحضور </t>
  </si>
  <si>
    <t xml:space="preserve">نسبة الأداء </t>
  </si>
  <si>
    <t>أولاً البيانات الأولية :</t>
  </si>
  <si>
    <t>الفقرة</t>
  </si>
  <si>
    <t xml:space="preserve">المهارة </t>
  </si>
  <si>
    <t xml:space="preserve">نسبة اتقان المهارة </t>
  </si>
  <si>
    <t xml:space="preserve">تصنيف المهارة </t>
  </si>
  <si>
    <t xml:space="preserve">3-1 : تصنيف أداء الطلاب/ات وفق المستويات الثلاث </t>
  </si>
  <si>
    <t xml:space="preserve"> المستوى</t>
  </si>
  <si>
    <t xml:space="preserve"> (من 80 - 100)</t>
  </si>
  <si>
    <t xml:space="preserve">المتوسط </t>
  </si>
  <si>
    <t>دون المتوسط</t>
  </si>
  <si>
    <t>(أقل من 60 )</t>
  </si>
  <si>
    <t xml:space="preserve">العدد </t>
  </si>
  <si>
    <t xml:space="preserve">رابعاً : إجراءات المعالجة </t>
  </si>
  <si>
    <t>رقم السؤال</t>
  </si>
  <si>
    <t>المهارة</t>
  </si>
  <si>
    <t>متوسط المهارة</t>
  </si>
  <si>
    <t>محتوى الكتاب المقابل للمهارة</t>
  </si>
  <si>
    <t>إجراءات المعالجة الداعمة لتعزيز المهارة</t>
  </si>
  <si>
    <t>الاستراتيجية</t>
  </si>
  <si>
    <t>المكان</t>
  </si>
  <si>
    <t>شواهد التنفيذ</t>
  </si>
  <si>
    <t>التحديات</t>
  </si>
  <si>
    <t>الخبرات المقدمة</t>
  </si>
  <si>
    <t>عدد الإجابات الصحيحة</t>
  </si>
  <si>
    <t xml:space="preserve">نسبة الإجابات الصحيحة </t>
  </si>
  <si>
    <t>نسب الإجابات الخاطئة</t>
  </si>
  <si>
    <t xml:space="preserve">ترتيب الفقرة </t>
  </si>
  <si>
    <t>المتوسط</t>
  </si>
  <si>
    <t>المجموع</t>
  </si>
  <si>
    <t xml:space="preserve">المجموع </t>
  </si>
  <si>
    <t>بيان بأرقام ومجموع ومتوسط الفقرات</t>
  </si>
  <si>
    <t>اسم الطالب</t>
  </si>
  <si>
    <t>مجموع درجاته</t>
  </si>
  <si>
    <t>عدد الطلاب حسب النسبة</t>
  </si>
  <si>
    <t>عدد الطلاب</t>
  </si>
  <si>
    <t>مجموع الطلاب</t>
  </si>
  <si>
    <t>عدد الحاصلين على صفر</t>
  </si>
  <si>
    <t>أعداد الطلاب حسب مستوياتهم</t>
  </si>
  <si>
    <t>عدد الطلاب حسب نسبة عدد الفقرات الصحيحة</t>
  </si>
  <si>
    <t>تحليل أرقام الفقرات الخاطئة لكل طالب</t>
  </si>
  <si>
    <t>أرقام الفقرات التي أخفق فيها الطالب</t>
  </si>
  <si>
    <t>بيان بأسماء الطلاب الحاصلين على تقدير تحت المتوسط</t>
  </si>
  <si>
    <t xml:space="preserve">عدد الطلاب حسب المستوى </t>
  </si>
  <si>
    <t xml:space="preserve">المعلم </t>
  </si>
  <si>
    <t xml:space="preserve">التقرير من إعداد الأستاذ </t>
  </si>
  <si>
    <t xml:space="preserve">مدير المدرسة </t>
  </si>
  <si>
    <t xml:space="preserve">بيان بأسماء ومجموع ومتوسط درجات الطلاب </t>
  </si>
  <si>
    <t>تمثیل بیاني بالمدرج التكراري یوضح توزیع أعداد الطلاب وفق أدائھم</t>
  </si>
  <si>
    <t>نسبة المنفذين</t>
  </si>
  <si>
    <t xml:space="preserve">عدد الطلاب المنفذين
للاختبار  </t>
  </si>
  <si>
    <t xml:space="preserve">توزیع أعداد الطلاب وفق أدائھم (تكتب من التمثیل بالمدرج التكراري)
</t>
  </si>
  <si>
    <t>عدد المنفذين</t>
  </si>
  <si>
    <t xml:space="preserve">مقارنة نسب الطلاب المنفذين ومتوسطات الأداء </t>
  </si>
  <si>
    <t xml:space="preserve">عدد الطلاب </t>
  </si>
  <si>
    <t xml:space="preserve">اسم المعلم </t>
  </si>
  <si>
    <t xml:space="preserve">مدير  المدرسة </t>
  </si>
  <si>
    <t xml:space="preserve">فكرة الملف </t>
  </si>
  <si>
    <t xml:space="preserve">تعليمات الاستخدام </t>
  </si>
  <si>
    <t xml:space="preserve">الملف يحتوي الكثير من الدوال والمعادلات يرجى عدم تعديلها لتظهر النتائج بدقة </t>
  </si>
  <si>
    <t xml:space="preserve">إحصائية اعداد ونسب الإجابات الخاطئة والصحيحة </t>
  </si>
  <si>
    <t xml:space="preserve">التقدير العام </t>
  </si>
  <si>
    <t xml:space="preserve">متوسط أداء الطلاب </t>
  </si>
  <si>
    <t xml:space="preserve">متوسط درجات طلاب المدرسة </t>
  </si>
  <si>
    <t>متوسط أداء الطلاب</t>
  </si>
  <si>
    <t>‫الوصف‬‏</t>
  </si>
  <si>
    <t>Column3</t>
  </si>
  <si>
    <t>Column2</t>
  </si>
  <si>
    <t xml:space="preserve">مجموع الطالبات </t>
  </si>
  <si>
    <t xml:space="preserve">عدد المهارت </t>
  </si>
  <si>
    <t>رقم المهارة</t>
  </si>
  <si>
    <t>وصف المهارات</t>
  </si>
  <si>
    <t xml:space="preserve">وصف المهارة </t>
  </si>
  <si>
    <t xml:space="preserve">اختر الاسم </t>
  </si>
  <si>
    <t>ارقام المهارات</t>
  </si>
  <si>
    <t>اختر الاسم من القائمة المنسدلة</t>
  </si>
  <si>
    <t xml:space="preserve">مقارنة المهارات قبل وبعد </t>
  </si>
  <si>
    <t>قبلي</t>
  </si>
  <si>
    <t>أدخل العدد (بعدي)</t>
  </si>
  <si>
    <t xml:space="preserve">ثانياً : 2-1 تحليل نتائج الاختبار وفقا للمهارات ( الفقرات ) </t>
  </si>
  <si>
    <t>ثالثاً : تحليل نتائج الاختبار  وفقا لإداء الطلاب/ات</t>
  </si>
  <si>
    <t xml:space="preserve">تصميم  الأستاذ / بدر بن عبدالله الصبي                            </t>
  </si>
  <si>
    <t>الدرجة الكلية</t>
  </si>
  <si>
    <t>عدد الطلاب الكلي</t>
  </si>
  <si>
    <t xml:space="preserve">تقریر تحلیل النتائج وإجراءات المعالجة </t>
  </si>
  <si>
    <t>قوائم الإجراءات ( اختر )</t>
  </si>
  <si>
    <t>من 60 - 80</t>
  </si>
  <si>
    <t xml:space="preserve">إجصائيات تفصيلية </t>
  </si>
  <si>
    <t xml:space="preserve">صفحة تجهيز الخطة العلاجية </t>
  </si>
  <si>
    <t xml:space="preserve">تصميم الأستاذ / بدر عبدالله الصبي </t>
  </si>
  <si>
    <t xml:space="preserve">خلاصة الفقرات وتحديد الفقرات الأضعف  </t>
  </si>
  <si>
    <t>عال</t>
  </si>
  <si>
    <t>منخفض</t>
  </si>
  <si>
    <t>دون المنخفض</t>
  </si>
  <si>
    <t xml:space="preserve">مجموع الطلاب </t>
  </si>
  <si>
    <t>الكلية</t>
  </si>
  <si>
    <t>البيانات الأساسية ( املأ الخلايا البيضاء )</t>
  </si>
  <si>
    <t>اسم الطالب/ة</t>
  </si>
  <si>
    <t xml:space="preserve">المستوى </t>
  </si>
  <si>
    <t xml:space="preserve">المرحلة </t>
  </si>
  <si>
    <t>متوسط الأداء  على مستوى المدرسة</t>
  </si>
  <si>
    <t xml:space="preserve">تأريخ الاختبار </t>
  </si>
  <si>
    <t>متوسط الأداء  على مستوى الإدارة</t>
  </si>
  <si>
    <t xml:space="preserve">إجمالي عدد الطلاب </t>
  </si>
  <si>
    <t xml:space="preserve">الرسم البياني لتوزيع مستويات الطلاب </t>
  </si>
  <si>
    <t>رقم الاختبار</t>
  </si>
  <si>
    <t>ترتيب المهارة</t>
  </si>
  <si>
    <t>الترتيب التنازلي للمهارات</t>
  </si>
  <si>
    <t xml:space="preserve">تقرير الخطة العلاجية على ضوء نتائج اختبار مهاراتي </t>
  </si>
  <si>
    <t>معد التقرير :</t>
  </si>
  <si>
    <t>تقرير الخطة العلاجية لتعزيز مهارات التفكير في اختبار مهاراتي الفصل الدراسي الأول - لعام 1445</t>
  </si>
  <si>
    <t>قائمة أسماء الطلاب والمهارات الغير متقنة</t>
  </si>
  <si>
    <t xml:space="preserve">عدد طلاب المدرسة
المستهدفين </t>
  </si>
  <si>
    <t>عدد الطلاب الكلي =</t>
  </si>
  <si>
    <t>عدد الطلاب المنفذين =</t>
  </si>
  <si>
    <t>نسبة الحضور =</t>
  </si>
  <si>
    <t>نسبة الغياب =</t>
  </si>
  <si>
    <t xml:space="preserve">الدرجة الكلية </t>
  </si>
  <si>
    <t>المدرسة</t>
  </si>
  <si>
    <t xml:space="preserve">المعلم/ة </t>
  </si>
  <si>
    <t>وصف المهارة</t>
  </si>
  <si>
    <t>الفقرة الأضعف</t>
  </si>
  <si>
    <t xml:space="preserve">      متوسط أداء الطلاب</t>
  </si>
  <si>
    <t>فوق_المتوسط</t>
  </si>
  <si>
    <t>دون_المنخفض</t>
  </si>
  <si>
    <t>قائمة المستويات</t>
  </si>
  <si>
    <t xml:space="preserve">أسماء الطلاب حسب المستوى </t>
  </si>
  <si>
    <t>اختر المستوى لتظهر الأسماء</t>
  </si>
  <si>
    <t>عدد  الطلاب دون المنخفض</t>
  </si>
  <si>
    <t>مستويات الطلاب  مرتبة حسب النسبة المئوية ومجموع الدرجات</t>
  </si>
  <si>
    <t>سجلّ (المعلّم) إجراءات المعالجة لاختبار مهاراتي الأوّل</t>
  </si>
  <si>
    <t>أوّلا:</t>
  </si>
  <si>
    <t>البيانات الأوّليّة.</t>
  </si>
  <si>
    <t>اسم المدرسة</t>
  </si>
  <si>
    <t>المرحلة</t>
  </si>
  <si>
    <t>مدير المدرسة</t>
  </si>
  <si>
    <t>اسم المعلّم</t>
  </si>
  <si>
    <t>المادّة</t>
  </si>
  <si>
    <t>الصّفّ</t>
  </si>
  <si>
    <t>عدد الطّلّاب</t>
  </si>
  <si>
    <t>عدد المختبرين</t>
  </si>
  <si>
    <t>نسبة الحضور</t>
  </si>
  <si>
    <t>ثانيا:</t>
  </si>
  <si>
    <t>مقارنة تصنيف المادّة</t>
  </si>
  <si>
    <t>قراءة</t>
  </si>
  <si>
    <t>النّسبة</t>
  </si>
  <si>
    <t xml:space="preserve">التّصنيف </t>
  </si>
  <si>
    <t>مستوى عال</t>
  </si>
  <si>
    <t>فوق المتوسّط</t>
  </si>
  <si>
    <t>علاجيّ</t>
  </si>
  <si>
    <t>المكتب</t>
  </si>
  <si>
    <t>متوسّط</t>
  </si>
  <si>
    <t>إثرائيّ</t>
  </si>
  <si>
    <t>الإدارة</t>
  </si>
  <si>
    <t xml:space="preserve">المملكة </t>
  </si>
  <si>
    <t>علوم</t>
  </si>
  <si>
    <t>رياضيّات</t>
  </si>
  <si>
    <t>إنجليزي</t>
  </si>
  <si>
    <t>رابعًا:</t>
  </si>
  <si>
    <r>
      <t xml:space="preserve">تصنيف </t>
    </r>
    <r>
      <rPr>
        <sz val="20"/>
        <color rgb="FF008080"/>
        <rFont val="Calibri"/>
        <family val="2"/>
      </rPr>
      <t>الطّلّاب</t>
    </r>
    <r>
      <rPr>
        <sz val="20"/>
        <color theme="1"/>
        <rFont val="Calibri"/>
        <family val="2"/>
      </rPr>
      <t xml:space="preserve"> في اختبار مهاراتي الأوّل</t>
    </r>
  </si>
  <si>
    <t>ملاحظة:</t>
  </si>
  <si>
    <t>يتمّ تصنيف الطّلّاب بناء على درجاتهم في اختبار مهاراتي الأوّل</t>
  </si>
  <si>
    <t>اسم الطّالب</t>
  </si>
  <si>
    <t>نسبة الطّالب في الاختبار</t>
  </si>
  <si>
    <t>تصنيف_المستويات</t>
  </si>
  <si>
    <t>خامسًا:</t>
  </si>
  <si>
    <t>مهارات المستوى العالي</t>
  </si>
  <si>
    <t>مهارات المستوى فوق المتوسّط</t>
  </si>
  <si>
    <t>مهارات المستوى المتوسّط</t>
  </si>
  <si>
    <t>مهارات المستوى المنخفض</t>
  </si>
  <si>
    <t>مهارات المستوى دون المنخفض</t>
  </si>
  <si>
    <t>سادسًا:</t>
  </si>
  <si>
    <t>التّوقيت الزّمنيّ للتّنفيذ</t>
  </si>
  <si>
    <t>عدد المتقنين</t>
  </si>
  <si>
    <t>غير المتقنين</t>
  </si>
  <si>
    <t>الفصل</t>
  </si>
  <si>
    <t>الأسبوع</t>
  </si>
  <si>
    <t>نوع الإجراء</t>
  </si>
  <si>
    <t>الإجراءات</t>
  </si>
  <si>
    <t xml:space="preserve">قائمة مقترحة </t>
  </si>
  <si>
    <t>سابعًا:</t>
  </si>
  <si>
    <t>درجات الطّلّاب في الاختبار البعديّ</t>
  </si>
  <si>
    <t>الفقرة 1</t>
  </si>
  <si>
    <t>الفقرة 2</t>
  </si>
  <si>
    <t>الفقرة 3</t>
  </si>
  <si>
    <t>الفقرة 4</t>
  </si>
  <si>
    <t>الفقرة 5</t>
  </si>
  <si>
    <t>الفقرة 6</t>
  </si>
  <si>
    <t>الفقرة 7</t>
  </si>
  <si>
    <t>الفقرة 8</t>
  </si>
  <si>
    <t>الفقرة 9</t>
  </si>
  <si>
    <t>الفقرة 10</t>
  </si>
  <si>
    <t>الفقرة 11</t>
  </si>
  <si>
    <t>الفقرة 12</t>
  </si>
  <si>
    <t>الفقرة 13</t>
  </si>
  <si>
    <t>الفقرة 14</t>
  </si>
  <si>
    <t>الفقرة 15</t>
  </si>
  <si>
    <t>الفقرة 16</t>
  </si>
  <si>
    <t>الفقرة 17</t>
  </si>
  <si>
    <t>الفقرة 18</t>
  </si>
  <si>
    <t>الفقرة 19</t>
  </si>
  <si>
    <t>الفقرة 20</t>
  </si>
  <si>
    <t>نسبة الطّالب</t>
  </si>
  <si>
    <t>تصنيف المستويات</t>
  </si>
  <si>
    <t>ثامنًا:</t>
  </si>
  <si>
    <r>
      <t xml:space="preserve">تصنيف </t>
    </r>
    <r>
      <rPr>
        <sz val="20"/>
        <color rgb="FF008080"/>
        <rFont val="Calibri"/>
        <family val="2"/>
      </rPr>
      <t>الطّلّاب</t>
    </r>
    <r>
      <rPr>
        <sz val="20"/>
        <color theme="1"/>
        <rFont val="Calibri"/>
        <family val="2"/>
      </rPr>
      <t xml:space="preserve"> في الاختبار البعديّ</t>
    </r>
  </si>
  <si>
    <t>يتمّ تصنيف الطّلّاب بناء على درجاتهم في الاختبار البعديّ</t>
  </si>
  <si>
    <t>تاسعًا:</t>
  </si>
  <si>
    <t>تقرير المعلّم بعد انتهاء المعالجات</t>
  </si>
  <si>
    <t>يقوم المعلّم بإعداد تقرير حول برنامج إجراءات المعالجة لاختبار مهاراتي الأوّل وتسليمه لمدير المدرسة بعد استيفاء جميع الحقول.</t>
  </si>
  <si>
    <t>اسم معلّم المادّة</t>
  </si>
  <si>
    <t>اسم الاختبار</t>
  </si>
  <si>
    <t>مهاراتي الأوّل</t>
  </si>
  <si>
    <t>تصنيف الطّلّاب:</t>
  </si>
  <si>
    <t>الصّف</t>
  </si>
  <si>
    <t>عدد الطّلّاب 
المختبرين في مهاراتي</t>
  </si>
  <si>
    <r>
      <t xml:space="preserve">تصنيف الطّلّاب </t>
    </r>
    <r>
      <rPr>
        <sz val="16"/>
        <color rgb="FFFFFF00"/>
        <rFont val="Calibri"/>
        <family val="2"/>
      </rPr>
      <t>قبل</t>
    </r>
    <r>
      <rPr>
        <sz val="16"/>
        <color theme="0"/>
        <rFont val="Calibri"/>
        <family val="2"/>
      </rPr>
      <t xml:space="preserve"> المعالجة</t>
    </r>
  </si>
  <si>
    <t>نسبة التّحسّن</t>
  </si>
  <si>
    <t>نسبة الإتقان</t>
  </si>
  <si>
    <t>العالي</t>
  </si>
  <si>
    <t>المتوسّط</t>
  </si>
  <si>
    <t>المنخفض</t>
  </si>
  <si>
    <t>بين اختبار مهاراتي</t>
  </si>
  <si>
    <t>والاختبار البعديّ</t>
  </si>
  <si>
    <t>عدد الطّلّاب 
المختبرين في البعديّ</t>
  </si>
  <si>
    <r>
      <t xml:space="preserve">تصنيف الطّلّاب </t>
    </r>
    <r>
      <rPr>
        <sz val="16"/>
        <color rgb="FFFFFF00"/>
        <rFont val="Calibri"/>
        <family val="2"/>
      </rPr>
      <t>بعد</t>
    </r>
    <r>
      <rPr>
        <sz val="16"/>
        <color theme="0"/>
        <rFont val="Calibri"/>
        <family val="2"/>
      </rPr>
      <t xml:space="preserve"> المعالجة</t>
    </r>
  </si>
  <si>
    <t>تصنيف المهارات:</t>
  </si>
  <si>
    <r>
      <t xml:space="preserve">المهارات الأقلّ أداء (متوسّط فأقلّ) </t>
    </r>
    <r>
      <rPr>
        <sz val="16"/>
        <color rgb="FFC00000"/>
        <rFont val="Wingdings 3"/>
        <family val="1"/>
        <charset val="2"/>
      </rPr>
      <t>q</t>
    </r>
  </si>
  <si>
    <r>
      <t xml:space="preserve">المهارات أعلى أداء (فوق المتوسّط فأعلى) </t>
    </r>
    <r>
      <rPr>
        <sz val="16"/>
        <color rgb="FF00B050"/>
        <rFont val="Wingdings 3"/>
        <family val="1"/>
        <charset val="2"/>
      </rPr>
      <t>p</t>
    </r>
  </si>
  <si>
    <t>مرئيّات المعلّم</t>
  </si>
  <si>
    <t>التّحدّيات</t>
  </si>
  <si>
    <t>آليّة التّعامل مع التّحدّيات</t>
  </si>
  <si>
    <t>مقترحات التّحسين</t>
  </si>
  <si>
    <t>المقترحات التّطويريّة المقدّمة من مجتمع التّعلّم المهنيّ في المدرسة</t>
  </si>
  <si>
    <t>أعضاء مجتمع التّعلّم المهنيّ</t>
  </si>
  <si>
    <t>التّوقيع</t>
  </si>
  <si>
    <t>معدّ التّقرير</t>
  </si>
  <si>
    <t>لصق الاسماء ودرجات الفقرات فقط وسيتم احتساب النسبة والمستوى آاليا</t>
  </si>
  <si>
    <t>فوق</t>
  </si>
  <si>
    <t>دون</t>
  </si>
  <si>
    <t xml:space="preserve">يظهر آليا </t>
  </si>
  <si>
    <t>يظهر اليا</t>
  </si>
  <si>
    <t>الاسم</t>
  </si>
  <si>
    <t>فقرة1</t>
  </si>
  <si>
    <t>فقرة2</t>
  </si>
  <si>
    <t>فقرة3</t>
  </si>
  <si>
    <t>فقرة4</t>
  </si>
  <si>
    <t>فقرة5</t>
  </si>
  <si>
    <t>فقرة6</t>
  </si>
  <si>
    <t>فقرة7</t>
  </si>
  <si>
    <t>فقرة8</t>
  </si>
  <si>
    <t>فقرة9</t>
  </si>
  <si>
    <t>فقرة10</t>
  </si>
  <si>
    <t>فقرة11</t>
  </si>
  <si>
    <t>فقرة12</t>
  </si>
  <si>
    <t>فقرة13</t>
  </si>
  <si>
    <t>فقرة14</t>
  </si>
  <si>
    <t>فقرة15</t>
  </si>
  <si>
    <t>فقرة16</t>
  </si>
  <si>
    <t>فقرة17</t>
  </si>
  <si>
    <t>فقرة18</t>
  </si>
  <si>
    <t>فقرة19</t>
  </si>
  <si>
    <t>فقرة20</t>
  </si>
  <si>
    <t>تحليل نتائج الطلاب في اختبار مهاراتي  من أكسل الفورمز</t>
  </si>
  <si>
    <t xml:space="preserve">تصنيف المهارات في اختبار مهاراتي </t>
  </si>
  <si>
    <t xml:space="preserve">إجراءات المعالجة لنتائج اختبار مهاراتي </t>
  </si>
  <si>
    <t>نسبة الإجابات الخاطئة</t>
  </si>
  <si>
    <t xml:space="preserve">رقم المهارة </t>
  </si>
  <si>
    <t>نسبة المهارة</t>
  </si>
  <si>
    <t>التصنيف</t>
  </si>
  <si>
    <t>الخطوة الأولى</t>
  </si>
  <si>
    <t>الخطوة الثانية</t>
  </si>
  <si>
    <r>
      <rPr>
        <b/>
        <sz val="11"/>
        <color rgb="FFFF0000"/>
        <rFont val="Calibri"/>
        <family val="2"/>
      </rPr>
      <t>ثانيا</t>
    </r>
    <r>
      <rPr>
        <b/>
        <sz val="11"/>
        <color theme="1"/>
        <rFont val="Calibri"/>
        <family val="2"/>
      </rPr>
      <t xml:space="preserve"> :افتح ملف النتائج الصادر من الفورمز وانسخ ورقة النتائج كاملة منه والصقها في الصفحة السابقة</t>
    </r>
  </si>
  <si>
    <t>النقاط</t>
  </si>
  <si>
    <t xml:space="preserve">ترتيب الأسماء تنازليا حسب عدد الفقرات الصحيحة </t>
  </si>
  <si>
    <t>مجموع الدرجات</t>
  </si>
  <si>
    <t>توزيع الدرجات ( تلقائي )</t>
  </si>
  <si>
    <r>
      <t>ملف تحليل أكسل نتائج الطلاب في اختبارات الفورمز</t>
    </r>
    <r>
      <rPr>
        <b/>
        <u/>
        <sz val="14"/>
        <color rgb="FF007E39"/>
        <rFont val="Arial"/>
        <family val="2"/>
        <scheme val="minor"/>
      </rPr>
      <t>( forms)</t>
    </r>
  </si>
  <si>
    <t>فكرة عمل الملف : تحليل ملف الاكسل الخاص بنتائج الطلاب وفق المستويات الخمسة والمستورد من الفورمز بعد انتهاء الاختبار</t>
  </si>
  <si>
    <t xml:space="preserve">نتائج التحليل </t>
  </si>
  <si>
    <r>
      <rPr>
        <b/>
        <sz val="11"/>
        <color rgb="FFFF0000"/>
        <rFont val="Calibri"/>
        <family val="2"/>
      </rPr>
      <t xml:space="preserve">رابعا </t>
    </r>
    <r>
      <rPr>
        <b/>
        <sz val="11"/>
        <color theme="1"/>
        <rFont val="Calibri"/>
        <family val="2"/>
      </rPr>
      <t>:الصق المهارات من ايقونة لصق المهارات في الصفحة الرئيسية</t>
    </r>
  </si>
  <si>
    <r>
      <rPr>
        <b/>
        <sz val="11"/>
        <color rgb="FFFF0000"/>
        <rFont val="Calibri"/>
        <family val="2"/>
      </rPr>
      <t xml:space="preserve">ثالثا </t>
    </r>
    <r>
      <rPr>
        <b/>
        <sz val="11"/>
        <color theme="1"/>
        <rFont val="Calibri"/>
        <family val="2"/>
      </rPr>
      <t xml:space="preserve"> : التأكد من أن عملية اللصق تمت بشكل صحيح من خلال الصفحة الرئيسية أيقونة ( التأكد من صحة المدخلات )</t>
    </r>
  </si>
  <si>
    <t>إدارة التعليم بمحافظة الرس</t>
  </si>
  <si>
    <t xml:space="preserve">انسخ جميع مهارات مادتك من 1 إلى 20 والصقها دفعة واحدة هناك في ملف التحليل ( الصفحة الرئيسية ) </t>
  </si>
  <si>
    <t xml:space="preserve">إعداد : بدر عبدالله الصبي </t>
  </si>
  <si>
    <t xml:space="preserve">المرحلة الابتدائية </t>
  </si>
  <si>
    <t xml:space="preserve"> وصف المهارات في اختبا ر مهاراتي جميع المواد انسخ من هنا والصق في ملف التحليل ( الصفحة الرئيسية )</t>
  </si>
  <si>
    <t xml:space="preserve">اللغة العربية </t>
  </si>
  <si>
    <t xml:space="preserve">المرحلة التعليمي ة </t>
  </si>
  <si>
    <t xml:space="preserve">الابتدائي ة </t>
  </si>
  <si>
    <t xml:space="preserve">الصف الدراس ي </t>
  </si>
  <si>
    <t xml:space="preserve">الثاني الابتدائي </t>
  </si>
  <si>
    <t xml:space="preserve">الفقرة </t>
  </si>
  <si>
    <t xml:space="preserve">الهدف التعليمي / المهار ة </t>
  </si>
  <si>
    <t xml:space="preserve">القراءة: تمييز الحروف المدروسة في مواضعها المختلف ة </t>
  </si>
  <si>
    <t xml:space="preserve">القراءة: تمييز الجمل التي تحوي على الحروف المدروس ة </t>
  </si>
  <si>
    <t>ابتدائي</t>
  </si>
  <si>
    <t xml:space="preserve">القراءة: تمييز الجمل المفيدة المكونة من كلمات حروفها مدروس ة </t>
  </si>
  <si>
    <t xml:space="preserve">الأساليب اللغوية: تمييز أسلوب النهي بـ لا </t>
  </si>
  <si>
    <t xml:space="preserve">التراكيب اللغوية: استخدام اسم الإشارة ة </t>
  </si>
  <si>
    <t xml:space="preserve">التراكيب اللغوية: تمييز تذكير الفعل </t>
  </si>
  <si>
    <t xml:space="preserve">الأساليب اللغوية: استخدام أسلوب النداء بـ ي ا </t>
  </si>
  <si>
    <t xml:space="preserve">التراكيب اللغوية: تمييز جمع المفرد </t>
  </si>
  <si>
    <t xml:space="preserve">التراكيب اللغوية: تمييز مفرد الجمع.  </t>
  </si>
  <si>
    <t xml:space="preserve">التراكيب اللغوية: تمييز) ال (الشمسية والقمري ة </t>
  </si>
  <si>
    <t xml:space="preserve">التراكيب اللغوية: تمييز المدو د </t>
  </si>
  <si>
    <t xml:space="preserve">التراكيب اللغوية: تمييز التضعيف </t>
  </si>
  <si>
    <t xml:space="preserve">التراكيب اللغوية: تمييز التنوي ن </t>
  </si>
  <si>
    <t xml:space="preserve">الأساليب اللغوية: استخدام أسلوب النفي بـ لا </t>
  </si>
  <si>
    <t xml:space="preserve">التراكيب اللغوية: تمييز الضمائر ر </t>
  </si>
  <si>
    <t xml:space="preserve">التراكيب اللغوية: تمييز المثني ى </t>
  </si>
  <si>
    <t xml:space="preserve">الكتابة: تحليل الكلمات إلى مقاطعها الصوتي ة </t>
  </si>
  <si>
    <t xml:space="preserve">الكتابة: تمييز كتابة الحروف بحركاتها الطويلة والقصير ة </t>
  </si>
  <si>
    <t xml:space="preserve">الكتابة: تمييز كتابة الحروف في مواضع مختلفة من الكلم ة </t>
  </si>
  <si>
    <t xml:space="preserve">الكتابة: تمييز استخدام الحروف المدروسة في كلم ة </t>
  </si>
  <si>
    <t xml:space="preserve">الثالث الابتدائي ي </t>
  </si>
  <si>
    <t xml:space="preserve">الفهم القرائي: استنتاج المشاعر الواردة في النص.       </t>
  </si>
  <si>
    <t xml:space="preserve">الفهم القرائي: اكتشاف معنى الكلمة من خلال التضاد </t>
  </si>
  <si>
    <t xml:space="preserve">الفهم القرائي: استنتاج الأفكار من الن  ص </t>
  </si>
  <si>
    <t xml:space="preserve">الأسلوب اللغوي: تمييز أسلوب الدعاء         </t>
  </si>
  <si>
    <t xml:space="preserve">الأسلوب اللغوي: استخدام أدوات أسلوب الاستفهام        </t>
  </si>
  <si>
    <t xml:space="preserve">الأسلوب اللغوي: استخدام أسلوب النهي بلا </t>
  </si>
  <si>
    <t xml:space="preserve">الأسلوب اللغوي: تأكيد الجمل الاسمية بإن ن </t>
  </si>
  <si>
    <t xml:space="preserve">الأسلوب اللغوي: تمييز أسلوب الاستثناء.     </t>
  </si>
  <si>
    <t xml:space="preserve">الصنف اللغوي: تأنيث الفعل وتذكيره بحسب الفاع ل </t>
  </si>
  <si>
    <t xml:space="preserve">الصنف اللغوي: استخدام المفرد والمثنى والجم ع </t>
  </si>
  <si>
    <t xml:space="preserve">الصنف اللغوي: التعرف على أنواع الكلمة) اسم، فعل، حرف ( </t>
  </si>
  <si>
    <t xml:space="preserve">الصنف اللغوي: استخدام الظروف) تحت، فوق، قبل، بعد ( </t>
  </si>
  <si>
    <t xml:space="preserve">التراكيب اللغوية: التفريق بين ال الشمسية وال القمري ة </t>
  </si>
  <si>
    <t xml:space="preserve">التراكيب اللغوية: التفريق بين التاء المفتوحة والتاء المربوطة      </t>
  </si>
  <si>
    <t xml:space="preserve">التراكيب اللغوية: تمييز ظواهر لغوية سبقت دراستها) المدود – المد بالواو( </t>
  </si>
  <si>
    <t xml:space="preserve">التراكيب اللغوية: تمييز التنوين في حالاته المختلفة.      </t>
  </si>
  <si>
    <t xml:space="preserve">التراكيب اللغوية: تمييز الألف المقصورة في نهاية الكلم ة </t>
  </si>
  <si>
    <t xml:space="preserve">التراكيب اللغوية: تميز الاسم المضعف  </t>
  </si>
  <si>
    <t xml:space="preserve">الكتابة: ترتيب الكلمات لتكوين جملة مفيد ة </t>
  </si>
  <si>
    <t xml:space="preserve">الكتابة: زيادة مفردة في جملة لإكمال المعن ى </t>
  </si>
  <si>
    <t xml:space="preserve">الرابع الابتدائي </t>
  </si>
  <si>
    <t xml:space="preserve">الفهم القرائي: التعرف على معنى الكلمة من خلال التضاد                   </t>
  </si>
  <si>
    <t xml:space="preserve">الفهم القرائي: استنتاج المعلومات المباشرة                                          </t>
  </si>
  <si>
    <t xml:space="preserve">الفهم القرائي: استنتاج المعلومات من النص                               </t>
  </si>
  <si>
    <t xml:space="preserve">الأسلوب اللغو ي: استخدام الاستثناء بـ إ لا                                </t>
  </si>
  <si>
    <t xml:space="preserve">الأسلوب اللغو ي: استخدام أسلوب التفضيل                                     </t>
  </si>
  <si>
    <t xml:space="preserve">الأسلوب اللغو ي: تمييز أسلوب القسم                                                 </t>
  </si>
  <si>
    <t xml:space="preserve">الأسلوب اللغو ي: تمييز أسلوب التعجب                                          </t>
  </si>
  <si>
    <t xml:space="preserve">الصنف اللغوي: تمييز اسم الفاعل                                                    </t>
  </si>
  <si>
    <t xml:space="preserve">الصنف اللغوي: استخدام اسم المفعول                                             </t>
  </si>
  <si>
    <t xml:space="preserve">الصنف اللغوي: تمييز اسم المكان                                              </t>
  </si>
  <si>
    <t xml:space="preserve">الصنف اللغوي: تمييز اسم الآلة                                                    </t>
  </si>
  <si>
    <t xml:space="preserve">الصنف اللغوي: تحويل الاسم النكرة إلى معرفة                        </t>
  </si>
  <si>
    <t xml:space="preserve">الظاهرة الإملائية: تمييز همزة الوصل                                        </t>
  </si>
  <si>
    <t xml:space="preserve">الظاهرة الإملائية: تمييز همزة القطع                                               </t>
  </si>
  <si>
    <t xml:space="preserve">الظاهرة الإملائية: تمييز الألف اللينة على صورة) ي ( </t>
  </si>
  <si>
    <t xml:space="preserve">الظاهرة اللغوية: استخدام التاء المربوطة                                   </t>
  </si>
  <si>
    <t xml:space="preserve">الظاهرة اللغوية: تمييز الحروف المضعّفة                                    </t>
  </si>
  <si>
    <t xml:space="preserve">الظاهرة اللغوية: تمييز الكلمة المختومة بهاء                                   </t>
  </si>
  <si>
    <t xml:space="preserve">التواصل الكتابي: تمييز كتابة) هذا – هذه( </t>
  </si>
  <si>
    <t xml:space="preserve">التواصل الكتابي: يوظف علامة الترقيم الصحيحة                            </t>
  </si>
  <si>
    <t xml:space="preserve">الخامس الابتدائي </t>
  </si>
  <si>
    <t xml:space="preserve">الفهم القرائي: إيجاد معنى الكلمة من خلال السياق        </t>
  </si>
  <si>
    <t xml:space="preserve">الفهم القرائي: الإجابة على أسئلة تفصيلية            </t>
  </si>
  <si>
    <t xml:space="preserve">الفهم القرائي: اكتشاف المشاعر التي وردت في النص        </t>
  </si>
  <si>
    <t xml:space="preserve">الأسلوب اللغو ي: النفي بلن                          </t>
  </si>
  <si>
    <t xml:space="preserve">الأسلوب اللغو ي: أسلوب الدعاء             </t>
  </si>
  <si>
    <t xml:space="preserve">الوظيفة النحوية: تمييز أنواع الكلمة                </t>
  </si>
  <si>
    <t xml:space="preserve">الوظيفة النحوية: تمييز المفعول المطلق           </t>
  </si>
  <si>
    <t xml:space="preserve">الوظيفة النحوية: إعراب الخبر) خبر مبتدأ الجملة الاسمية ( </t>
  </si>
  <si>
    <t xml:space="preserve">الوظيفة النحوية: تمييز حرف الجر                                                             </t>
  </si>
  <si>
    <t xml:space="preserve">الوظيفة النحوية: تمييز أنوع الفعل                           </t>
  </si>
  <si>
    <t xml:space="preserve">الوظيفة النحوية: تمييز جمع المذكر السالم               </t>
  </si>
  <si>
    <t xml:space="preserve">الصنف اللغوي: تمييز الاسم المعرفة والنكرة             </t>
  </si>
  <si>
    <t xml:space="preserve">الوظيفة النحوية: تمييز الفاعل                                  </t>
  </si>
  <si>
    <t xml:space="preserve">الظاهرة الإملائية: كتابة الهمزة المتطرفة                      </t>
  </si>
  <si>
    <t xml:space="preserve">الظاهرة الإملائية: دخول) ال (على الكلمة المبدوءة باللام               </t>
  </si>
  <si>
    <t xml:space="preserve">الظاهرة الإملائية: رسم الألف اللينة في آخر الفعل الثلاثي               </t>
  </si>
  <si>
    <t xml:space="preserve">الظاهرة الإملائية: دخول الباء على الكلمة المبدوء بأل                      </t>
  </si>
  <si>
    <t xml:space="preserve">الرسم الكتابي: كتابة حرف اللام بخط النسخ في آخر الكلمة             </t>
  </si>
  <si>
    <t xml:space="preserve">التواصل الكتابي: كتابة القصة                                                         </t>
  </si>
  <si>
    <t xml:space="preserve">التواصل الكتابي: استخدام استمارة التسجيل                             </t>
  </si>
  <si>
    <t xml:space="preserve">السادس الابتدائي </t>
  </si>
  <si>
    <t xml:space="preserve">الفهم القرائي: استخراج الأفكار الضمني ة </t>
  </si>
  <si>
    <t xml:space="preserve">الفهم القرائي: التعرف على معاني الكلمات من خلال) الترادف ( </t>
  </si>
  <si>
    <t xml:space="preserve">الفهم القرائي: استيعاب المقروء: التمييز بين الحقيقة والرأي ي </t>
  </si>
  <si>
    <t xml:space="preserve">الأسلوب اللغوي: تمييز أسلوب النداء) المنادى بأل ( </t>
  </si>
  <si>
    <t xml:space="preserve">الأسلوب اللغوي: تمييز أسلوب التعجب واستخدام ه </t>
  </si>
  <si>
    <t xml:space="preserve">الأسلوب اللغوي: تمييز أسلوب الاستثناء ء </t>
  </si>
  <si>
    <t xml:space="preserve">الأسلوب اللغوي: تمييز أسلوب التمني واستعماله.                    </t>
  </si>
  <si>
    <t xml:space="preserve">الوظيفة النحوية: تمييز استخدام المبتدأ والخبر المرفوعين بالعلامات الفرعي ة </t>
  </si>
  <si>
    <t xml:space="preserve">الوظيفة النحوية: تمييز الفاعل المرفوع بالعلامات الفرعية                                            . </t>
  </si>
  <si>
    <t xml:space="preserve">الوظيفة النحوية: تمييز المفعول به المنصوب بالعلامات الفرعي ة </t>
  </si>
  <si>
    <t xml:space="preserve">الوظيفة النحوية: تمييز الاسم المعطوف وتمييزه واعرابه بالعلامات الأصلي والفرعي ة </t>
  </si>
  <si>
    <t xml:space="preserve">الوظيفة النحوية: تمييز جمع المذكر السالم وإعراب ه </t>
  </si>
  <si>
    <t xml:space="preserve">الوظيفة النحوية: تمييز الأفعال الخمسة وإعرابه ا </t>
  </si>
  <si>
    <t xml:space="preserve">الصنف اللغوي: تمييز الجموع وتصنيفها) جمع التكسير ( </t>
  </si>
  <si>
    <t xml:space="preserve">الظاهرة الإملائية: تمييز الاسم المنقوص </t>
  </si>
  <si>
    <t xml:space="preserve">الظاهرة الإملائية: رسم الهمزة المتوسطة على الألف </t>
  </si>
  <si>
    <t xml:space="preserve">الظاهرة الإملائية: رسم الهمزة المتوسطة على الوا و </t>
  </si>
  <si>
    <t xml:space="preserve">الظاهرة الإملائية: رسم الهمزة الممدودة في وسط الكلمة                                      </t>
  </si>
  <si>
    <t xml:space="preserve">الظاهرة الإملائية: رسم الهمزة المتوسطة على الياء </t>
  </si>
  <si>
    <t xml:space="preserve">التواصل الكتابي: تمييز عناصر القصة </t>
  </si>
  <si>
    <t xml:space="preserve">الرياضيات </t>
  </si>
  <si>
    <t xml:space="preserve">تصنيف مجموعة من الأشياء وفق خاصية واحدة أو أكثر. </t>
  </si>
  <si>
    <t xml:space="preserve">استعمال التقابل لتحديد أي المجموعات أكثر أو أقل من الأخر ى. </t>
  </si>
  <si>
    <t xml:space="preserve">تمثيل الأعداد حتى 100 بالآحاد والعشرات.  </t>
  </si>
  <si>
    <t xml:space="preserve">تقدير الأعداد. </t>
  </si>
  <si>
    <t xml:space="preserve">المقارنة بين عددين. </t>
  </si>
  <si>
    <t xml:space="preserve">ترتيب الأعداد. </t>
  </si>
  <si>
    <t xml:space="preserve">وصف وترتيب الحوادث والأشياء والأماكن باستعمال قبل، بعد. </t>
  </si>
  <si>
    <t xml:space="preserve">تحديد أنماط الأشياء وتوسيعها. </t>
  </si>
  <si>
    <t xml:space="preserve">كتابة جمل جمع باستعمال إشارتي الجمع والمساواة. </t>
  </si>
  <si>
    <t xml:space="preserve">الجمع الرأس ي.  </t>
  </si>
  <si>
    <t xml:space="preserve">استعمال خطة رسم صورة لحل المسائل. </t>
  </si>
  <si>
    <t xml:space="preserve">كتابة جمل طر ح باستعمال إشارتي الطرح والمساواة.  </t>
  </si>
  <si>
    <t xml:space="preserve">حل مسائل رياضية على الطرح. </t>
  </si>
  <si>
    <t xml:space="preserve">استعمال خط الأعداد لإيجاد ناتج الجمع. </t>
  </si>
  <si>
    <t xml:space="preserve">التعبير عن الأجزاء المتطابقة من شكل ما بالثلث أو الربع. </t>
  </si>
  <si>
    <t xml:space="preserve">حل مسائل رياضية على الجمع.  </t>
  </si>
  <si>
    <t xml:space="preserve">المقارنة بين الأشياء وترتيبها.  </t>
  </si>
  <si>
    <t xml:space="preserve">المقارنة بين الكتل. </t>
  </si>
  <si>
    <t xml:space="preserve">المقارنة بين السعات. </t>
  </si>
  <si>
    <t xml:space="preserve">المقارنة بين قيم النقود. </t>
  </si>
  <si>
    <t xml:space="preserve">المقارنة بين عددين باستعمال الإشارات) &lt;،&gt;،  =( </t>
  </si>
  <si>
    <t xml:space="preserve">تحديد الأعداد الزوجية والفردية. </t>
  </si>
  <si>
    <t xml:space="preserve">اكتشاف الأنماط العددية. </t>
  </si>
  <si>
    <t xml:space="preserve">جمع ثلاثة أعداد كل منها مكون من رقمين على الأكثر. </t>
  </si>
  <si>
    <t xml:space="preserve">ترتيب الأعداد.  </t>
  </si>
  <si>
    <t xml:space="preserve">قراءة البيانات الممثلة بالأعمدة.  </t>
  </si>
  <si>
    <t xml:space="preserve">وصف الحوادث بأكثر إمكانية أو أقل إمكانية وفق إمكانية وقوعها. </t>
  </si>
  <si>
    <t xml:space="preserve">تقدير ناتج جمع عددين من رقمين بالتقريب. </t>
  </si>
  <si>
    <t xml:space="preserve">طرح عدد مكون من رقم واحد أو من رقمين من عدد مكون من رقمين بإعادة التجميع. </t>
  </si>
  <si>
    <t xml:space="preserve">تحديد قيمة مجموعة من النقود بالعد التصاعدي. </t>
  </si>
  <si>
    <t xml:space="preserve">قراءة الساعة بالعد التصاعدي بالخمسات. </t>
  </si>
  <si>
    <t xml:space="preserve">البحث عن نمط لحل مسألة.  </t>
  </si>
  <si>
    <t xml:space="preserve">كتابة الكسر الدال على أكثر من جزء واحد من أجزاء الكل المتطابقة. </t>
  </si>
  <si>
    <t xml:space="preserve">قياس المساحة بالوحدات المربعة. </t>
  </si>
  <si>
    <t xml:space="preserve">تقدير السعة بالملليمترات واللترات. </t>
  </si>
  <si>
    <t xml:space="preserve">تقدير ناتج الجمع. </t>
  </si>
  <si>
    <t xml:space="preserve">حل مسائل على الطرح. </t>
  </si>
  <si>
    <t xml:space="preserve">تقدير الكتلة. </t>
  </si>
  <si>
    <t xml:space="preserve">وصف المجسمات بحسب عدد الأوجه والرؤوس والأحرف فيها. </t>
  </si>
  <si>
    <t xml:space="preserve">قراءة البيانات الممثلة بجدول الإشارات. </t>
  </si>
  <si>
    <t xml:space="preserve">قراءة الأعداد ضمن عشرات الألوف وكتابتها.  </t>
  </si>
  <si>
    <t xml:space="preserve">مقارنة الإعداد ضمن عشرات الألوف </t>
  </si>
  <si>
    <t xml:space="preserve">تقدير نواتج الجمع.  </t>
  </si>
  <si>
    <t xml:space="preserve">طرح أعداد من ثلاثة أرقام مع وجود الصفر. </t>
  </si>
  <si>
    <t xml:space="preserve">تحديد العملية المناسبة لحل المسألة. </t>
  </si>
  <si>
    <t xml:space="preserve">استعمال الشبكات لإيجاد ناتج الضرب. </t>
  </si>
  <si>
    <t xml:space="preserve">إيجاد ناتج الضرب في العدد 5. </t>
  </si>
  <si>
    <t xml:space="preserve">استعمال الخاصية التجميعية لعملية الضرب.  </t>
  </si>
  <si>
    <t xml:space="preserve">القسمة باستعمال العلاقة بين القسمة والضرب. </t>
  </si>
  <si>
    <t xml:space="preserve">استعمال قواعد القسمة.  </t>
  </si>
  <si>
    <t xml:space="preserve">إيجاد ناتج القسمة على 6. </t>
  </si>
  <si>
    <t xml:space="preserve">إيجاد ناتج القسمة على 9. </t>
  </si>
  <si>
    <t xml:space="preserve">إيجاد محيط شكل.  </t>
  </si>
  <si>
    <t xml:space="preserve">إيجاد مساحة شكل هندس ي.  </t>
  </si>
  <si>
    <t xml:space="preserve">قياس حجم مجسم معين.  </t>
  </si>
  <si>
    <t xml:space="preserve">إيجاد محاور التماثل. </t>
  </si>
  <si>
    <t xml:space="preserve">تفسير التمثيل بالرموز. </t>
  </si>
  <si>
    <t xml:space="preserve">تمثيل البيانات بالأعمدة.  </t>
  </si>
  <si>
    <t xml:space="preserve">وصف الاحتمال.  </t>
  </si>
  <si>
    <t xml:space="preserve">ترتيب الكسور. </t>
  </si>
  <si>
    <t xml:space="preserve">قراءة الأعداد ضمن الملايين وكتابتها. </t>
  </si>
  <si>
    <t xml:space="preserve">جمع أعداد مكونة من عدة أرقام. </t>
  </si>
  <si>
    <t xml:space="preserve">الطرح مع وجود الأصفار.  </t>
  </si>
  <si>
    <t xml:space="preserve">تفسير التمثيل بالخطوط.  </t>
  </si>
  <si>
    <t xml:space="preserve">تفسير التمثيل بالقطاعات الدائرية. </t>
  </si>
  <si>
    <t xml:space="preserve">وصف الاحتمال بالكلمات. </t>
  </si>
  <si>
    <t xml:space="preserve">استعمال خطة الاستدلال المنطقي لحل المسألة.  </t>
  </si>
  <si>
    <t xml:space="preserve">اكتشاف قاعدة من جدول. </t>
  </si>
  <si>
    <t xml:space="preserve">ضرب عدد من ثلاثة أرقام في عدد من رقمين. </t>
  </si>
  <si>
    <t xml:space="preserve">حل مسائل قسمة يكون الناتج فيها من ثلاثة أرقام. </t>
  </si>
  <si>
    <t xml:space="preserve">تحديد المنظر الأمامي والجانبي والعلوي في الاشكال ثلاثية الأبعاد. </t>
  </si>
  <si>
    <t xml:space="preserve">تمييز المضلع. </t>
  </si>
  <si>
    <t xml:space="preserve">تصنيف المثلث.  </t>
  </si>
  <si>
    <t xml:space="preserve">تحديد الأشكال التي لها تماثل دوراني. </t>
  </si>
  <si>
    <t xml:space="preserve">تحديد الموقع الذي يمثله الزوج المرتب. </t>
  </si>
  <si>
    <t xml:space="preserve">إيجاد طول مستطيل بمعلومية المساحة والعرض.  </t>
  </si>
  <si>
    <t xml:space="preserve">حل مسائل حول الزمن المنقض ي. </t>
  </si>
  <si>
    <t xml:space="preserve">التحويل من عدد كسري إلى كسر غير فعلي. </t>
  </si>
  <si>
    <t xml:space="preserve">جمع الكسور العشرية. </t>
  </si>
  <si>
    <t xml:space="preserve">مقارنة الكسور العشرية. </t>
  </si>
  <si>
    <t xml:space="preserve">إضافة أصفار عن يمين الكسر العشري عند الطرح. </t>
  </si>
  <si>
    <t xml:space="preserve">تمييز خصائص الجمع.  </t>
  </si>
  <si>
    <t xml:space="preserve">استعمال الأنماط في الضرب.  </t>
  </si>
  <si>
    <t xml:space="preserve">القسمة على عدد من رقم واحد. </t>
  </si>
  <si>
    <t xml:space="preserve">تفسير باقي القسمة.  </t>
  </si>
  <si>
    <t xml:space="preserve">حساب قيمة عبارة جبرية. </t>
  </si>
  <si>
    <t xml:space="preserve">إيجاد قاعدة دالة.  </t>
  </si>
  <si>
    <t xml:space="preserve">كتابة كسر غير فعلي على صورة عدد كسري. </t>
  </si>
  <si>
    <t xml:space="preserve">إيجاد الوسيط.  </t>
  </si>
  <si>
    <t xml:space="preserve">تمييز العدد الأولي.  </t>
  </si>
  <si>
    <t xml:space="preserve">إيجاد المضاعفات المشتركة. </t>
  </si>
  <si>
    <t xml:space="preserve">جمع الكسور غير المتشابهة. </t>
  </si>
  <si>
    <t xml:space="preserve">استعمال وحدات الزمن المختلفة. </t>
  </si>
  <si>
    <t xml:space="preserve">تسمية النقاط التي يمثلها الزوج المرتب.  </t>
  </si>
  <si>
    <t xml:space="preserve">تحديد الاشكال ذات التماثل الدوراني. </t>
  </si>
  <si>
    <t xml:space="preserve">إيجاد محيط مستطيل.  </t>
  </si>
  <si>
    <t xml:space="preserve">مقارنة بين الاشكال الثلاثية الأبعاد حسب الخصائص. </t>
  </si>
  <si>
    <t xml:space="preserve">العلو م </t>
  </si>
  <si>
    <t xml:space="preserve">يوضح لماذا تعد النباتات مخلوقات حية، ويصف أجزاءها.  </t>
  </si>
  <si>
    <t xml:space="preserve">يصف الأنواع المختلفة للمخلوقات الحيّة. </t>
  </si>
  <si>
    <t xml:space="preserve">يوضح أن لكل حيوان دورة حياة.  </t>
  </si>
  <si>
    <t xml:space="preserve">يصف دورات حياة الحيوانات ويقارن بينها. </t>
  </si>
  <si>
    <t xml:space="preserve">يصف المواطن المختلفة.  </t>
  </si>
  <si>
    <t xml:space="preserve">يصف السلسلة الغذائية. </t>
  </si>
  <si>
    <t xml:space="preserve">يوضح كيف تعيش النباتات والحيوانات في المواطن الجافة.  </t>
  </si>
  <si>
    <t xml:space="preserve">يوضح كيف تعيش الحيوانات المختلفة في مواطن الغابات. </t>
  </si>
  <si>
    <t xml:space="preserve">يقارن الأشكال المختلفة لليابسة. </t>
  </si>
  <si>
    <t xml:space="preserve">يعين مصادر الماء على الأرض. </t>
  </si>
  <si>
    <t xml:space="preserve">يصف الأشياء التي تكوّن التربة. </t>
  </si>
  <si>
    <t xml:space="preserve">يوضح ما المعادن؟ وكيف تستخدم؟ </t>
  </si>
  <si>
    <t xml:space="preserve">يصف أنماطاً فصلية وسنوية على الأرض. </t>
  </si>
  <si>
    <t xml:space="preserve">يربط أنماطاً فصلية بحركة الأرض حول الشمس. </t>
  </si>
  <si>
    <t xml:space="preserve">يحدد ما إذا كان التغيّر فيزيائيا أو كيميائيا. </t>
  </si>
  <si>
    <t xml:space="preserve">يحدد بعض خواص السوائل والغازات. </t>
  </si>
  <si>
    <t xml:space="preserve">يصف قوتي الجاذبية والاحتكاك. </t>
  </si>
  <si>
    <t xml:space="preserve">يعرّف القوة بأنها دفع أو سحب. </t>
  </si>
  <si>
    <t xml:space="preserve">يوضح أن الضوء يمر من خلال بعض الأشياء دون غيرها.  </t>
  </si>
  <si>
    <t xml:space="preserve">يستنتج أن الصوت ينشأ عن اهتزاز الأشياء. </t>
  </si>
  <si>
    <t xml:space="preserve">يصف الحيوانات، ويصنفها، ويقارن بينها. </t>
  </si>
  <si>
    <t xml:space="preserve">يوضح كيف تساعد أجزاء الجسم الحيوانات على توفير حاجاتها.  </t>
  </si>
  <si>
    <t xml:space="preserve">يقارن بين دورات حياة حيوانات مختلفة. </t>
  </si>
  <si>
    <t xml:space="preserve">يحدد المراحل المختلفة التي تمر بها الحيوانات خلال دورة الحياة.  </t>
  </si>
  <si>
    <t xml:space="preserve">يحدد التكيفات التي تمكن المخلوق الحي من البقاء في بيئة مع ينه. </t>
  </si>
  <si>
    <t xml:space="preserve">يصف السلسلة الغذائية.  </t>
  </si>
  <si>
    <t xml:space="preserve">يتعرف على طرق انتقال العدوى. </t>
  </si>
  <si>
    <t xml:space="preserve">يصف طرق الوقاية من الأمراض. </t>
  </si>
  <si>
    <t xml:space="preserve">يتعرف على الغذاء الصحي المتوازن. </t>
  </si>
  <si>
    <t xml:space="preserve">يذكر العادات الصحية للمحافظة على الصحة.  </t>
  </si>
  <si>
    <t xml:space="preserve">يذكر أمثلة على الوقود الأحفوري ومصادر الطاقة الأخر ى </t>
  </si>
  <si>
    <t xml:space="preserve">يتوصل إلى أن دوران الأرض حول نفسها يسبب الليل والنهار.  </t>
  </si>
  <si>
    <t xml:space="preserve">يلاحظ القمر وأطواره عند دورانه حول الأرض. </t>
  </si>
  <si>
    <t xml:space="preserve">يقيس المادة باستعمال أدوات قياس بالوحدات المعيارية. </t>
  </si>
  <si>
    <t xml:space="preserve">يصف كيف يكون المخاليط وكيف يتمُّ فصل مكوناتها. </t>
  </si>
  <si>
    <t xml:space="preserve">يعرف السرعة مستخدما مفهومي المسافة والزمن.  </t>
  </si>
  <si>
    <t xml:space="preserve">يعرف بعض أنواع القوة مثل: الاحتكاك، والجاذبية، والمغناطيسية. </t>
  </si>
  <si>
    <t xml:space="preserve">يتعرّف على أن الشمس تزود الأرض بالحرارة والطاقة. </t>
  </si>
  <si>
    <t xml:space="preserve">يتعرّف على أشكال الكهرباء وبعض استخداماتها.  </t>
  </si>
  <si>
    <t xml:space="preserve">يتعرف ممالك المخلوقات الحية ويقارن بينها. </t>
  </si>
  <si>
    <t xml:space="preserve">يربط بين أجزاء النبات ووظائفها. </t>
  </si>
  <si>
    <t xml:space="preserve">يوضح كيف تنمو النباتات وتتكاثر. </t>
  </si>
  <si>
    <t xml:space="preserve">يتعرف على دورات حياة أنواع مختلفة من النباتات.  </t>
  </si>
  <si>
    <t xml:space="preserve">يصف النظام البيئي والجماعات الحيوية والمجتمعات الحيوي ة </t>
  </si>
  <si>
    <t xml:space="preserve">يبين أثر تغيرُّات البيئة في المخلوقات الحية. </t>
  </si>
  <si>
    <t xml:space="preserve">يستنتج أن التغيرات في الأنظمة البيئية تؤثر في المخلوقات الحية التي تعيش فيها.  </t>
  </si>
  <si>
    <t xml:space="preserve">يصف الزلازل والبراكين ويحدد آثارها. </t>
  </si>
  <si>
    <t xml:space="preserve">يصف العوامل التي تسبب التجوية والتعرية ويحددها.  </t>
  </si>
  <si>
    <t xml:space="preserve">يصف بعض طرائق الحصول على الماء واستخداماته. </t>
  </si>
  <si>
    <t xml:space="preserve">يصف خصائص الطقس المختلفة. </t>
  </si>
  <si>
    <t xml:space="preserve">يوضح سبب اختلاف المناخ من منطقة إلى أخر ى. </t>
  </si>
  <si>
    <t xml:space="preserve">يميز بين التغير الفيزيائي والتغير الكيميائي.  </t>
  </si>
  <si>
    <t xml:space="preserve">يوضح بعض خصائص الموا ّ د الصلبة، والسائلة، والغازية. </t>
  </si>
  <si>
    <t xml:space="preserve">يذكر مثالاً على آلة بسيطة. </t>
  </si>
  <si>
    <t xml:space="preserve">يوضح العلاقة بين الشغل والطاقة. </t>
  </si>
  <si>
    <t xml:space="preserve">يوضح كيف ينشأ الصوت. </t>
  </si>
  <si>
    <t xml:space="preserve">يستكشف كيف ينتقل الضوء. </t>
  </si>
  <si>
    <t xml:space="preserve">يقارن بين الخلايا النباتية والخلايا الحيوانية. </t>
  </si>
  <si>
    <t xml:space="preserve">يتعرف على ممالك المخلوقات الحية ويقارن بينه ا </t>
  </si>
  <si>
    <t xml:space="preserve">يشرح التكاثر الجنس ي والتكاثر اللاجوس ي.  </t>
  </si>
  <si>
    <t xml:space="preserve">يقارن بين الإخصاب الخارجي والإخصاب الداخلي. </t>
  </si>
  <si>
    <t xml:space="preserve">يلخص تركيب ووظائف أجهزة أجسام الحيوانات. </t>
  </si>
  <si>
    <t xml:space="preserve">يقارن بين التكاثر الجنس ي والتكاثر اللاجوس ي. </t>
  </si>
  <si>
    <t xml:space="preserve">يحلل التغيرات التي تحدث في النظام البيئي، ويبين أثرها في انقراض المخلوقات الحية.  </t>
  </si>
  <si>
    <t xml:space="preserve">يقارن بين الصحاري والغابات المطيرة والغابات الأخرى. </t>
  </si>
  <si>
    <t xml:space="preserve">يصف أفكارا حول أسباب تلوث كل من الهواء والماء وحمايتهما. </t>
  </si>
  <si>
    <t xml:space="preserve">يحدد أسباب أطوار القمر وظاهرتي الكسوف والخسوف.  </t>
  </si>
  <si>
    <t xml:space="preserve">يعرف النظام الشمس ي ويصفه.  </t>
  </si>
  <si>
    <t xml:space="preserve">يقيس خواص المادة مستخدما وحدات قياس صحيحة.  </t>
  </si>
  <si>
    <t xml:space="preserve">يوضح أن المخلوط مزيج من مادتين أو أكثر.  </t>
  </si>
  <si>
    <t xml:space="preserve">يعرف أن المركبات تتكون من عنصرين أو أكثر، وهي تختلف في خصائصها عن خصائص العناصر المكونة لها.  </t>
  </si>
  <si>
    <t xml:space="preserve">يصف خصائص الفلزات واللافلزات وأشباه الفلزات.  </t>
  </si>
  <si>
    <t xml:space="preserve">يوضح العلاقة بين السرعة والسرعة المتجهة والتسارع.  </t>
  </si>
  <si>
    <t xml:space="preserve">يوضح كيف يؤثر الاحتكاك في الحركة.  </t>
  </si>
  <si>
    <t xml:space="preserve">يوضح الفرق بين الكهرباء الساكنة والكهرباء المتحركة.  </t>
  </si>
  <si>
    <t xml:space="preserve">يوضح عمل المغناطيس الكهربائي، والمحرك الكهربائي والمولد الكهربائي </t>
  </si>
  <si>
    <t xml:space="preserve"> 4th</t>
  </si>
  <si>
    <t xml:space="preserve"> Grade</t>
  </si>
  <si>
    <t xml:space="preserve"> Skills</t>
  </si>
  <si>
    <t xml:space="preserve"> No.</t>
  </si>
  <si>
    <t xml:space="preserve"> Greet and say hello to others politely.</t>
  </si>
  <si>
    <t xml:space="preserve"> Ask and answer about feelings.</t>
  </si>
  <si>
    <t xml:space="preserve">Talk about feelings by using simple expressions in different conditions. </t>
  </si>
  <si>
    <t xml:space="preserve">Introduce him /herself by saying name, age.  </t>
  </si>
  <si>
    <t xml:space="preserve">Name things with long/short vowels.  </t>
  </si>
  <si>
    <t xml:space="preserve">Say what he/she is doing.  </t>
  </si>
  <si>
    <t xml:space="preserve">Use simple adjectives to describe nature.  </t>
  </si>
  <si>
    <t xml:space="preserve">Make sentences and answers about questions by using verb Be.  </t>
  </si>
  <si>
    <t xml:space="preserve">Use simple adjectives to describe food tastes.  </t>
  </si>
  <si>
    <t xml:space="preserve">Write missing letters by using consonants blends.  </t>
  </si>
  <si>
    <t xml:space="preserve">Recognize and produce some English consonant blends son as in "snake", sum as in "small", dry as in </t>
  </si>
  <si>
    <t xml:space="preserve"> "dress"…. etc.</t>
  </si>
  <si>
    <t xml:space="preserve">Ask and answers by using he/she is and where is.  </t>
  </si>
  <si>
    <t xml:space="preserve">Talk and name rooms in a house.  </t>
  </si>
  <si>
    <t xml:space="preserve">Use simple adjectives to describe daily activities.  </t>
  </si>
  <si>
    <t xml:space="preserve">Ask and respond about daily activities by telling time.  </t>
  </si>
  <si>
    <t xml:space="preserve">Identify and talk about clothes, name what he/she wears. </t>
  </si>
  <si>
    <t xml:space="preserve">Identify simple traffic signs/ directions.  </t>
  </si>
  <si>
    <t xml:space="preserve">Describe different types of weather by using simple words in different situations.  </t>
  </si>
  <si>
    <t xml:space="preserve">Name and describe different types of animals.  </t>
  </si>
  <si>
    <t xml:space="preserve">Identify and talk about days of the week, months, and seasons. </t>
  </si>
  <si>
    <t xml:space="preserve"> 5th</t>
  </si>
  <si>
    <t xml:space="preserve">Make sentences and answers about questions by using verb be.  </t>
  </si>
  <si>
    <t xml:space="preserve"> Associate verbal with visual information.</t>
  </si>
  <si>
    <t xml:space="preserve">Talk about jobs. </t>
  </si>
  <si>
    <t xml:space="preserve">Give direction. </t>
  </si>
  <si>
    <t xml:space="preserve"> 6th</t>
  </si>
  <si>
    <t xml:space="preserve">Write missing letters by using long vowels. </t>
  </si>
  <si>
    <t xml:space="preserve">  </t>
  </si>
  <si>
    <t>وصف المهارات في اختبارمهاراتي لجميع المواد فقط انسخها والصقها في ملف التحليل ( الصفحة الرئيسية)</t>
  </si>
  <si>
    <t>المادة</t>
  </si>
  <si>
    <t>اللغة العربية</t>
  </si>
  <si>
    <t>المرحلة التعليمية</t>
  </si>
  <si>
    <t>المتوسطة</t>
  </si>
  <si>
    <t>الصف الدراس ي</t>
  </si>
  <si>
    <t>اول المتوسط</t>
  </si>
  <si>
    <t>الهدف التعليمي / /المهارة</t>
  </si>
  <si>
    <t>الفهم القرائي: اكتشاف معنى الكلمة من خال الترادف</t>
  </si>
  <si>
    <t>الفهم القرائي: اكتشاف معنى الكلمة من خال ال ت ضاد</t>
  </si>
  <si>
    <t>الفهم القرائي: استنتاج الأفكار الضمنية في النص</t>
  </si>
  <si>
    <t>الأسلوب اللغوي: تمييز المخصوص بالمدح أو الذم</t>
  </si>
  <si>
    <t>الأسلوب اللغوي: تمييز أسلوبي (التحذير والإغراء) واستعمالهما</t>
  </si>
  <si>
    <t>الأسلوب اللغوي: تمييز أسلوب الشرط واستعماله</t>
  </si>
  <si>
    <t>الأسلوب اللغوي: تمييز أسلوب التوكيد</t>
  </si>
  <si>
    <t>الوظيفة النحوية: تمييز كان وأخواتها واستعمالها</t>
  </si>
  <si>
    <t>الوظيفة النحوية: تمييز الحروف الناسخة واستعمالها.</t>
  </si>
  <si>
    <t>الوظيفة النحوية: رفع الفعل المضارع (الصحيح الآخر، المعتل الآخر، من الأفعال الخمسة)</t>
  </si>
  <si>
    <t>الوظيفة النحوية: رفع الأفعال الخمسة واستعمالها</t>
  </si>
  <si>
    <t>الصنف اللغوي: تميز المشتقات (اسم الفاعل واسم القعول من الفعل الثالثية) واستعمالهما</t>
  </si>
  <si>
    <t>الصنف اللغوي: تمييز اسم الآلة واستعماله</t>
  </si>
  <si>
    <t>الصنف اللغوي: تمييز اسم الزمان واسم املكانا واستعمالهما.</t>
  </si>
  <si>
    <t>الظاهرة الإملائية: رسم همزتا الوصل والقطع وهمزتا (ابن وابنة)</t>
  </si>
  <si>
    <t>الظاهرة الإملائية: رسم الهمزة المتوسطة على الواو</t>
  </si>
  <si>
    <t>الظاهرة الإملائية: رسم الهمزة المتطرفة</t>
  </si>
  <si>
    <t>الظاهرة الإملائية: رسم الألف اللينة في الأفعال والأسماء والحروف</t>
  </si>
  <si>
    <t>التواصل الكتابي: كتابة الخبر الصحفي</t>
  </si>
  <si>
    <t>التواصل الكتابي: كتابة نص إرشادي</t>
  </si>
  <si>
    <t>الثاني المتوسط</t>
  </si>
  <si>
    <t>الفهم القرائي. تحديد وجهة نظر الكاتب</t>
  </si>
  <si>
    <t>الفهم القرائي: الاستدلال وفهم تفاصيل النص</t>
  </si>
  <si>
    <t>الفهم القرائي: التعرف على الكلمات من خال الترادف</t>
  </si>
  <si>
    <t>الأسلوب اللغوي. تمييز أسلوب الأمر</t>
  </si>
  <si>
    <t>الأسلوب اللغوي: تمييز أسلوب الاستفهام</t>
  </si>
  <si>
    <t>الأسلوب اللغوي: تمييز أسلوب النهي</t>
  </si>
  <si>
    <t>الأسلوب اللغوي: تحديد الجملة الفعلية المنفية</t>
  </si>
  <si>
    <t>الوظيفة النحوية: تمييز إعراب اسم وخبر الأفعال الناسخة</t>
  </si>
  <si>
    <t>الوظيفة النحوية: تمييز جر الأسماء والضمائر بحرف الجر</t>
  </si>
  <si>
    <t>الوظيفة النحوية: تمييز الج ر بالإضافة</t>
  </si>
  <si>
    <t>الوظيفة النحوية: تمييز إعراب الفعل المضارع صحيح الآخر</t>
  </si>
  <si>
    <t>الصنف اللغوي. تمييز المؤنث والمذكر</t>
  </si>
  <si>
    <t>الصنف اللغوي: تمييز جمع المذكر السالم</t>
  </si>
  <si>
    <t>الصنف اللغوي: تمييز اسم الإشاحرة</t>
  </si>
  <si>
    <t>الظاهرة الإملائية. تمييز همزة القطع</t>
  </si>
  <si>
    <t>الظاهرة الإملائية: تمييز دخولل الالم على الأسماء المبدوءة بـ أل</t>
  </si>
  <si>
    <t>الظاهرة الإملائية: تحديد عالمات الاختصار</t>
  </si>
  <si>
    <t>الظاهرة الإملائية: تمييز الهمزة المتوسطة على الألف</t>
  </si>
  <si>
    <t>الكتابة: كتابة حرف الراء بخط الرقعة</t>
  </si>
  <si>
    <t>التواصل الكتابي: تعريف مهارة التلخيص</t>
  </si>
  <si>
    <t>الثالث المتوسط</t>
  </si>
  <si>
    <t>الفهم القرائي. وصف الشخصية</t>
  </si>
  <si>
    <t>الفهم القرائي. اكتشاف معنى الكلمة من خال الترادف</t>
  </si>
  <si>
    <t>الفهم القرائي: تحديد عنوان النص المناسب</t>
  </si>
  <si>
    <t>الأسلوب اللغوي: تمييز الجملة الخبرية المنفية الاسمية</t>
  </si>
  <si>
    <t>الأسلوب اللغوي: تمييز إعراب الجملة الفعلية املجومه</t>
  </si>
  <si>
    <t>الأسلوب اللغوي: تمييز التوكيد ونوعه</t>
  </si>
  <si>
    <t>الأسلوب اللغوي: تمييز أسلوب الترجي واستعماله</t>
  </si>
  <si>
    <t>الوظيفة النحوية: تمييز الفاعل واستعماله</t>
  </si>
  <si>
    <t>الوظيفة النحوية: تمييز القعول المطلق واستعماله</t>
  </si>
  <si>
    <t>الوظيفة النحوية: تمييز القعول فيه واستعماله</t>
  </si>
  <si>
    <t>الوظيفة النحوية: تمييز نائب الفاعل واستعماله</t>
  </si>
  <si>
    <t>الصنف اللغوي: تمييز الأسماء الخمسة واستعمالها</t>
  </si>
  <si>
    <t>الصنف اللغوي: تمييز الصحيح والمعتل من الأفعال</t>
  </si>
  <si>
    <t>الصنف اللغوي: تمييز الأسماء المنقوصة والممدودة</t>
  </si>
  <si>
    <t>الظاهرة الإملائية: رسم الكلمات المنونة تنوين نصب</t>
  </si>
  <si>
    <t>الظاهرة الإملائية: رسم الألف اللينة في آخر الحروف والأسماء</t>
  </si>
  <si>
    <t>الظاهرة الإملائية رسم الألف الممدودة في أول الكلمة ووسطها</t>
  </si>
  <si>
    <t>التواصل الكتابي: تمييز نوع النص</t>
  </si>
  <si>
    <t>التواصل الكتابي: تمييز الفن الكتابي (القصة)</t>
  </si>
  <si>
    <t>الرياضيات</t>
  </si>
  <si>
    <t>الول متوسط</t>
  </si>
  <si>
    <t>تحليل عدد إلى عوامله الأولية.</t>
  </si>
  <si>
    <t>إيجاد قاعدة دالة من جدول.</t>
  </si>
  <si>
    <t>تحليل البيانات الممثلة بالأعمدة.</t>
  </si>
  <si>
    <t>إيجاد المتوسط الحسابي مجموعة من البيانات.</t>
  </si>
  <si>
    <t>تمثيل الكسور العشرية بالصيغة القياسية.</t>
  </si>
  <si>
    <t>جمع الكسور العشرية وطرحها.</t>
  </si>
  <si>
    <t>ضرب كسر عشري في كسر عشري آخر.</t>
  </si>
  <si>
    <t>كتابة الكسر غير الفعلي على صورة عدد كسري.</t>
  </si>
  <si>
    <t>كتابة الكسر العشري على صورة كسر اعتيادي.</t>
  </si>
  <si>
    <t>تحديد وحدة اللطول المناسبة.</t>
  </si>
  <si>
    <t>تقريب الأعداد الكسرية إلى أقرب نصف.</t>
  </si>
  <si>
    <t>حل مسألة تطبيقية على جمع الكسور ذات المقامات المتشابهة.</t>
  </si>
  <si>
    <t>قسمة الكسور.</t>
  </si>
  <si>
    <t>استعمال جدول النسب.</t>
  </si>
  <si>
    <t>إيجاد احتمال متممة حادثة.</t>
  </si>
  <si>
    <t>حساب عدد النواتج الممكنة.</t>
  </si>
  <si>
    <t>تحديد العالقة بين الزوأيا.</t>
  </si>
  <si>
    <t>تصنيف الأشكال الرباعية.</t>
  </si>
  <si>
    <t>حساب مساحة المثلث.</t>
  </si>
  <si>
    <t>حساب حجم النشور.</t>
  </si>
  <si>
    <t>إيجاد قيمة عبارة عددية باستخدام ترتيب العمليات.</t>
  </si>
  <si>
    <t>تمييز طريقة التعبير عن الضرب في العبارات الجبرية.</t>
  </si>
  <si>
    <t>إيجاد قيمة عبارة عددية.</t>
  </si>
  <si>
    <t>تمييز خاصية النظير الجمعي.</t>
  </si>
  <si>
    <t>حل معادلة ذات خطوتين.</t>
  </si>
  <si>
    <t>إيجاد الزوج المرتب الممثل لحل معادلة خطية.</t>
  </si>
  <si>
    <t>إيجاد معدل الوحدة.</t>
  </si>
  <si>
    <t>تمييز الوحدات الإنجليزية.</t>
  </si>
  <si>
    <t>يميز العبارات المتناسبة.</t>
  </si>
  <si>
    <t>حساب نسبة مئوية أكبر من %100</t>
  </si>
  <si>
    <t>تقدير النسبة المئوية من عدد.</t>
  </si>
  <si>
    <t>التعبير عن املدي مجموعة من البيانات.</t>
  </si>
  <si>
    <t>إيجاد احتمال وقوع حادثة.</t>
  </si>
  <si>
    <t>إيجاد جميع النواتج الممكنة.</t>
  </si>
  <si>
    <t>تمييز الزوأيا المتكاملة.</t>
  </si>
  <si>
    <t>إيجاد قياس زأويه مجهولة في شكل رباعي.</t>
  </si>
  <si>
    <t>استعمال القياس غير المباشر.</t>
  </si>
  <si>
    <t>حساب مساحة شبة المنحرف.</t>
  </si>
  <si>
    <t>تق ّييمم صحة عبارة بناء على خصائص الشكال الثالثية الأبعاد.</t>
  </si>
  <si>
    <t>كتابة الكسر العشري الدوري.</t>
  </si>
  <si>
    <t>قسمة الأعداد النسبية.</t>
  </si>
  <si>
    <t>إيجاد الفوى.</t>
  </si>
  <si>
    <t>تقدير الجذور التربيعية.</t>
  </si>
  <si>
    <t>إيجاد طول الضلع امليهل في المثلث القائم.</t>
  </si>
  <si>
    <t>حل تناسب معطى.</t>
  </si>
  <si>
    <t>استعمال عامل المقياس في المضلعات المتشابهة.</t>
  </si>
  <si>
    <t>حل مسألة تطبيقية على التغير املوي.</t>
  </si>
  <si>
    <t>تحديد العالقة بين زحاويتين في شكل مرسوم.</t>
  </si>
  <si>
    <t>تحديد صورة نقطة بانسحاب معطى جبريا.</t>
  </si>
  <si>
    <t>حساب مساحة الشكال المركبة.</t>
  </si>
  <si>
    <t>حساب حجم منشور.</t>
  </si>
  <si>
    <t>حساب المساحة الجانية للأسطوانة.</t>
  </si>
  <si>
    <t>حل معادلة تتضمن متغيرات في طرفيها.</t>
  </si>
  <si>
    <t>التحقق من صحة متباينة.</t>
  </si>
  <si>
    <t>تمييز الحد النوني.</t>
  </si>
  <si>
    <t>إيجاد معادلة دالة خطية ممثلة بالمستوى الإحداثي.</t>
  </si>
  <si>
    <t>تمييز الوسيط ضمن مقاييس النزعة المركزية.</t>
  </si>
  <si>
    <t>مقارنه البيانات الممثلة بالصندوقق وطرفيه.</t>
  </si>
  <si>
    <t>حساب احتمال حوادث مركبة.</t>
  </si>
  <si>
    <t>العلوم</t>
  </si>
  <si>
    <t>الول المتوسط</t>
  </si>
  <si>
    <t>يتعرف على أنواع الالة البسيطة.</t>
  </si>
  <si>
    <t>يتعرف قوانين نيوتن الثالثة في الحركة.</t>
  </si>
  <si>
    <t>يعرف أن تغيرات الحالة تحدث عند نقاط أو درجات حرارة محددة</t>
  </si>
  <si>
    <t>يصف ثالثة أنواع من التفاعلات الكيميائية.</t>
  </si>
  <si>
    <t>يصف توزيع العناصر في الجدول الدوري</t>
  </si>
  <si>
    <t>يعرف أن المركبات تتقون من عنصرين أو أكثر، وهي تختلف في خصائصها عن خصائص العناصر المكونة لها.</t>
  </si>
  <si>
    <t>يناقش أسباب حدوث الزالل والبراكين.</t>
  </si>
  <si>
    <t>يقارن بين أنواع السخور الثالثة.</t>
  </si>
  <si>
    <t>يلخص العوامل المؤثرة في المناخ.</t>
  </si>
  <si>
    <t>يلخص كيف تؤثر الكتل والجبهات الهوائية في الطقس.</t>
  </si>
  <si>
    <t>يحدد بعض خصائص النجوم.</t>
  </si>
  <si>
    <t>يكتشف العالقة بين حركة اسألرض حول محورها وحول الشمس والظواهر الناتجة عن كل حركة منهما.</t>
  </si>
  <si>
    <t>يميز بين الخاليان النباتية والخاليان الحيوانية.</t>
  </si>
  <si>
    <t>يناقش عمليتي البناء الضوئي والتنفس في الخاليان.</t>
  </si>
  <si>
    <t>يتعرف على الحيوانات الألفاريه ويحدد حاجاتها الأساسية وخصائصها.</t>
  </si>
  <si>
    <t>يعرف الفقاريأت ويصف خصائصها.</t>
  </si>
  <si>
    <t>يقارن بين دور كل من المنتجات، والمستهلكات، والحلالة في النظام البيئي.</t>
  </si>
  <si>
    <t>يصف كيف تنتقل الطاقة في السلاسل الغذائية والشبكات الغذائية</t>
  </si>
  <si>
    <t>يصف اسلمارسات المستخدمة في الحفاظ على اليابسة واملاء والهواء.</t>
  </si>
  <si>
    <t>يناقش المصادر البديلة للطاقة، وطرائق تقليل التلوث الناتج عن الوقود الحقوري.</t>
  </si>
  <si>
    <t>الهدف التعليمي /المهارة</t>
  </si>
  <si>
    <t>يقارن بين أنواع مختلفة من المخاليط.</t>
  </si>
  <si>
    <t>يوضح المقصود بالمحاليل والذائبية.</t>
  </si>
  <si>
    <t>يفسر سبب اختلاف الكثافة بين المواد التي تختلف في كتلتها.</t>
  </si>
  <si>
    <t>يحدد أثر تغير درجبة الحرارة على المواد.</t>
  </si>
  <si>
    <t>يقارن بين طاقة الحركة وطاقة الوضع.</t>
  </si>
  <si>
    <t>يصف طرائق انتقال الحرارة: التوصيل والحمل والإشعاع ويعرفها.</t>
  </si>
  <si>
    <t>يحدد كيف تؤدي الأجهزة في الحيوانات عمليات الهضم، والإخراج، والتنفس، والدوران.</t>
  </si>
  <si>
    <t>يلخص وظائف الأجهزة الهيكلية والعضلية والعصبية.</t>
  </si>
  <si>
    <t>يلخص وظائف الغدد الصماء.</t>
  </si>
  <si>
    <t>يشرح التكاثر الجنس ي والتكاثر اللجن ي.</t>
  </si>
  <si>
    <t>يصنف النباتات ضمن المملكة النباتية</t>
  </si>
  <si>
    <t>يصف عمليات التكاثر في النبات.</t>
  </si>
  <si>
    <t>يوضح كيفية المحافظة على املوارد.</t>
  </si>
  <si>
    <t>يصف اسلمارسات المستخدمة في الحفاظ على التربة.</t>
  </si>
  <si>
    <t>يوضح أن الحرارة تنتقل من الجسم الساخن إلى الجسم البارد.</t>
  </si>
  <si>
    <t>يعرف أن الضوء يمكن أن ينعكس أو ينكسر، وأن له أطوال موجية مختلفة وألوانا مختلفة.</t>
  </si>
  <si>
    <t>يحد ِّّددت خصائص الصوت، ويد ِّّمنها التردد، وحدة الصوت، والصدى، والتضاغط، والتخلخل.</t>
  </si>
  <si>
    <t>يصف أن باطن اسألرض مقسم إلى طبقات.</t>
  </si>
  <si>
    <t>يصف البراكين واللزازل.</t>
  </si>
  <si>
    <t>يقارن بين النماذج الذريه المختلفة.</t>
  </si>
  <si>
    <t>يتعرف على مكونات المادة.</t>
  </si>
  <si>
    <t>يقارن بين كل من الفلزات واللافلزات وأشباه الفلزات.</t>
  </si>
  <si>
    <t>يصف العالقة بين العناصر والجدول الدوري.</t>
  </si>
  <si>
    <t>يوضح المقصود بكل من الكتلة الذريه والعدد الذري.</t>
  </si>
  <si>
    <t>يحدد صفات المركب.</t>
  </si>
  <si>
    <t>يقارن بين التفاعل الطاءرد للطاقة والتفاعل املاص لها.</t>
  </si>
  <si>
    <t>يلخص دورة حياة الخلية.</t>
  </si>
  <si>
    <t>يناقش عمليتي النقل السلبي والنقل النشط في الخاليان.</t>
  </si>
  <si>
    <t>يصف كيفية انتقال الصفات من جيل إلى آخر.</t>
  </si>
  <si>
    <t>يقارن بين الصفات السائدة والصفات المتنحية.</t>
  </si>
  <si>
    <t>يبين العالقة بين كل من: الموقع والحركة، والسرعة، والسرعة المتجهة، والتسارع.</t>
  </si>
  <si>
    <t>يحسب كال من المسافة والسرعة والتسارع.</t>
  </si>
  <si>
    <t>يحسب التسـارع مستخذ ًما القانوين الثانـي لنيوتـن في الحركة</t>
  </si>
  <si>
    <t>يوضح القانوين الثالث لنيوتن في الحركة.</t>
  </si>
  <si>
    <t>يصف الأنواع المختلفة للدوائر الكهربائية.</t>
  </si>
  <si>
    <t>يوضح كيف تعمل المغناطيسية وكيف تعمل وتستعمل المغناطيسات الكهربائية.</t>
  </si>
  <si>
    <t>English</t>
  </si>
  <si>
    <t>Subject</t>
  </si>
  <si>
    <t>Intermediate</t>
  </si>
  <si>
    <t>Stage</t>
  </si>
  <si>
    <t>1st intermediate</t>
  </si>
  <si>
    <t>Grade</t>
  </si>
  <si>
    <t>Skills</t>
  </si>
  <si>
    <t>No.</t>
  </si>
  <si>
    <t>Talk about activities happening at the moment of speaking using the present progressive.</t>
  </si>
  <si>
    <t>Understand the main ideas of text.</t>
  </si>
  <si>
    <t>Introduce him\her self and others.</t>
  </si>
  <si>
    <t>Ask and answer question about things she/he has.</t>
  </si>
  <si>
    <t>Identify animals.</t>
  </si>
  <si>
    <t>Understand the main idea and specific information in short simple text.</t>
  </si>
  <si>
    <t>Read and comprehend simple sentences and simple texts.</t>
  </si>
  <si>
    <t>Answer questions about personal details.</t>
  </si>
  <si>
    <t>Understand a wide range of demanding longer texts and recognize implicit meaning.</t>
  </si>
  <si>
    <t>Understand the main points of clear standard input on familiar matters regularly encountered in</t>
  </si>
  <si>
    <t>work, school ….etc.</t>
  </si>
  <si>
    <t>Describe animals.</t>
  </si>
  <si>
    <t>Make comparison” comparative”.</t>
  </si>
  <si>
    <t>Understand a wide range of demanding, longer texts, and recognize implicit meaning. Can</t>
  </si>
  <si>
    <t>understand with ease virtually everything read. Can summarize information from different written sources.</t>
  </si>
  <si>
    <t>Give reasons and explanations for opinions and plans.</t>
  </si>
  <si>
    <t>Communicate in simple and routine task requiring a simple and direct exchange of information on</t>
  </si>
  <si>
    <t>familiar and routine matter.</t>
  </si>
  <si>
    <t>Order and take orders in a restaurant.</t>
  </si>
  <si>
    <t>Tell the time.</t>
  </si>
  <si>
    <t>Talk about everyday activities using present simple” short answer".</t>
  </si>
  <si>
    <t>Associate verbal with visual information.</t>
  </si>
  <si>
    <t>2nd intermediate</t>
  </si>
  <si>
    <t>Communicate in simple and routine tasks requiring a simple and direct exchange of information on</t>
  </si>
  <si>
    <t>familiar and routine matters.</t>
  </si>
  <si>
    <t>Understand and use familiar everyday expressions and very basic phrases aimed at the satisfaction</t>
  </si>
  <si>
    <t>of needs of a concrete type.</t>
  </si>
  <si>
    <t>Ask and answer questions about personal details such as where he/she lives, people he/she knows</t>
  </si>
  <si>
    <t>and things he/she has.</t>
  </si>
  <si>
    <t>Understand sentences and frequently used expressions related to areas of most immediate</t>
  </si>
  <si>
    <t>relevance.</t>
  </si>
  <si>
    <t>Use "possessive adjectives: my, your, her, his" correctly.</t>
  </si>
  <si>
    <t>Use "there is, there are" in daily conversations correctly.</t>
  </si>
  <si>
    <t>Describe location, give direction, use preposition of place: across from, next to, far from near, and</t>
  </si>
  <si>
    <t>between.</t>
  </si>
  <si>
    <t>Talk about what people are doing by using present progressive tense.</t>
  </si>
  <si>
    <t>Use would like and would like to with what, when and where.</t>
  </si>
  <si>
    <t>Ask and answer questions about jobs by using the conjunctions: so/because.</t>
  </si>
  <si>
    <t>Talk about possession with 's.</t>
  </si>
  <si>
    <t>Discuss likes and dislikes by using adjectives with -ed and -ing.</t>
  </si>
  <si>
    <t>Describe daily activities and routines, by using at, in, on prepositions in time expression.</t>
  </si>
  <si>
    <t>Express likes and dislikes by using gerunds and infinitives after verbs.</t>
  </si>
  <si>
    <t>Talk about clothing and colors by using future: be + going to .</t>
  </si>
  <si>
    <t>Use object pronouns correctly.</t>
  </si>
  <si>
    <t>Get the main idea, supporting detail, inference.</t>
  </si>
  <si>
    <t>Talk about rooms in a house and objects in the rooms by using there is/there are.</t>
  </si>
  <si>
    <t>Talk about activities and express abilities.</t>
  </si>
  <si>
    <t>Describe daily activities and routines. Reading Comprehension: main idea, supporting detail,</t>
  </si>
  <si>
    <t>inference.</t>
  </si>
  <si>
    <t>3rd intermediate</t>
  </si>
  <si>
    <t>Identify places and countries (Simple Present of the Verb Be).</t>
  </si>
  <si>
    <t>Use Prepositions of Place: across from, between, next to, on, near, far from.</t>
  </si>
  <si>
    <t>Talk about present ongoing activities.</t>
  </si>
  <si>
    <t>Use the adverbs of frequency always, often, never usually, sometimes, and seldom (present perfect.</t>
  </si>
  <si>
    <t>Make and respond to requests.</t>
  </si>
  <si>
    <t>Talk about food.</t>
  </si>
  <si>
    <t>Can understand the main idea of a text.</t>
  </si>
  <si>
    <t>Use the relative pronouns who, that, and which.</t>
  </si>
  <si>
    <t>Give reasons.</t>
  </si>
  <si>
    <t>Describe professions.</t>
  </si>
  <si>
    <t>Use possessive adjectives and pronouns.</t>
  </si>
  <si>
    <t>Express preferences with would like.</t>
  </si>
  <si>
    <t>Talk about illnesses and their symptoms.</t>
  </si>
  <si>
    <t>Make comparisons.</t>
  </si>
  <si>
    <t>Make Wh- Questions in the Simple Present.</t>
  </si>
  <si>
    <t>Can describe simple routine matters.</t>
  </si>
  <si>
    <t>Use will in expressions for the right purposes.</t>
  </si>
  <si>
    <t>Use adverbs of degree.</t>
  </si>
  <si>
    <t>Use simple past tense be simple past tense: regular/irregular verbs.</t>
  </si>
  <si>
    <t>Use everyday expressions and very basic phrases.</t>
  </si>
  <si>
    <t>اللغة العربية - الثاني الابتدائي</t>
  </si>
  <si>
    <t>اللغة العربية - الثالث الابتدائي</t>
  </si>
  <si>
    <t>اللغة العربية - الرابع الابتدائي</t>
  </si>
  <si>
    <t>اللغة العربية - الخامس الابتدائي</t>
  </si>
  <si>
    <t>اللغة العربية - السادس الابتدائي</t>
  </si>
  <si>
    <t>الرياضيات - الثالث الابتدائي</t>
  </si>
  <si>
    <t>الرياضيات - الرابع الابتدائي</t>
  </si>
  <si>
    <t>الرياضيات - الخامس الابتدائي</t>
  </si>
  <si>
    <t>الرياضيات - السادس الابتدائي</t>
  </si>
  <si>
    <t>العلو م - الرابع الابتدائي</t>
  </si>
  <si>
    <t>العلو م - الخامس الابتدائي</t>
  </si>
  <si>
    <t>العلو م - السادس الابتدائي</t>
  </si>
  <si>
    <t xml:space="preserve"> 4thلغة انجليزية</t>
  </si>
  <si>
    <t xml:space="preserve"> 5thلغة انجليزية</t>
  </si>
  <si>
    <t xml:space="preserve"> 6thلغة انجليزية</t>
  </si>
  <si>
    <t>اللغة العربية - 1م</t>
  </si>
  <si>
    <t>اللغة العربية -2م</t>
  </si>
  <si>
    <t>اللغة العربية - 3م</t>
  </si>
  <si>
    <t>الرياضيات - 1م</t>
  </si>
  <si>
    <t>الرياضيات - 2م</t>
  </si>
  <si>
    <t>الرياضيات- 3م</t>
  </si>
  <si>
    <t>العلوم -1م</t>
  </si>
  <si>
    <t>العلوم -2م</t>
  </si>
  <si>
    <t>العلوم -3م</t>
  </si>
  <si>
    <t>English 1م</t>
  </si>
  <si>
    <t>English 2م</t>
  </si>
  <si>
    <t>English 3م</t>
  </si>
  <si>
    <t>الرياضيات - الثاني الابتدائي</t>
  </si>
  <si>
    <t>العلو م - الثالث الابتدائي</t>
  </si>
  <si>
    <t>اختر المادة من القائمة المنسدلة</t>
  </si>
  <si>
    <t xml:space="preserve">ملاحظة : تستطيع كتابة المهارات ان لم ترغب بالقائمة الجاهزة </t>
  </si>
  <si>
    <t>يزيد السليمي</t>
  </si>
  <si>
    <r>
      <rPr>
        <b/>
        <sz val="11"/>
        <color rgb="FFFF0000"/>
        <rFont val="Calibri"/>
        <family val="2"/>
      </rPr>
      <t>أولا</t>
    </r>
    <r>
      <rPr>
        <b/>
        <sz val="11"/>
        <color theme="1"/>
        <rFont val="Calibri"/>
        <family val="2"/>
      </rPr>
      <t xml:space="preserve"> : من الصفحة الرئيسية أيقونة لصق أكسل الفورمز ( لنسخ الفورمز ضع الورقة من اليمين لليسار وظلل من المثلث اقصى اليسار ثم  نسخ)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</si>
</sst>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.00\ _ر_._س_._‏_-;\-* #,##0.00\ _ر_._س_._‏_-;_-* &quot;-&quot;??\ _ر_._س_._‏_-;_-@_-"/>
    <numFmt numFmtId="165" formatCode="0.0"/>
    <numFmt numFmtId="166" formatCode="m/d/yy\ h:mm:ss"/>
  </numFmts>
  <fonts count="137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b/>
      <sz val="11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sz val="12"/>
      <color theme="1"/>
      <name val="Calibri"/>
      <family val="2"/>
    </font>
    <font>
      <sz val="11"/>
      <color rgb="FFC00000"/>
      <name val="Calibri"/>
      <family val="2"/>
    </font>
    <font>
      <sz val="12"/>
      <color rgb="FFC00000"/>
      <name val="Calibri"/>
      <family val="2"/>
    </font>
    <font>
      <sz val="11"/>
      <color theme="1"/>
      <name val="Calibri"/>
      <family val="2"/>
    </font>
    <font>
      <b/>
      <sz val="11"/>
      <color theme="0"/>
      <name val="Arial"/>
      <family val="2"/>
      <scheme val="minor"/>
    </font>
    <font>
      <b/>
      <sz val="11"/>
      <color rgb="FFC00000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11"/>
      <color rgb="FF00B050"/>
      <name val="Arial"/>
      <family val="2"/>
      <scheme val="minor"/>
    </font>
    <font>
      <b/>
      <sz val="14"/>
      <color theme="1"/>
      <name val="Arial"/>
      <family val="2"/>
      <charset val="178"/>
      <scheme val="minor"/>
    </font>
    <font>
      <sz val="14"/>
      <color theme="1"/>
      <name val="Arial"/>
      <family val="2"/>
      <charset val="178"/>
      <scheme val="minor"/>
    </font>
    <font>
      <b/>
      <sz val="14"/>
      <color rgb="FFFF0000"/>
      <name val="Arial"/>
      <family val="2"/>
      <charset val="178"/>
      <scheme val="minor"/>
    </font>
    <font>
      <b/>
      <sz val="14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1"/>
      <color rgb="FF92D050"/>
      <name val="Arial"/>
      <family val="2"/>
      <charset val="178"/>
      <scheme val="minor"/>
    </font>
    <font>
      <b/>
      <sz val="11"/>
      <color rgb="FF92D050"/>
      <name val="Arial"/>
      <family val="2"/>
      <charset val="178"/>
      <scheme val="minor"/>
    </font>
    <font>
      <b/>
      <sz val="11"/>
      <color theme="9" tint="-0.249977111117893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indexed="8"/>
      <name val="Arial"/>
      <family val="2"/>
      <scheme val="minor"/>
    </font>
    <font>
      <b/>
      <sz val="12"/>
      <color rgb="FF4F6228"/>
      <name val="AL-Mohanad Bold"/>
    </font>
    <font>
      <b/>
      <u/>
      <sz val="12"/>
      <color rgb="FF4F6228"/>
      <name val="AL-Mohanad Bold"/>
    </font>
    <font>
      <b/>
      <sz val="12"/>
      <color rgb="FFC00000"/>
      <name val="AL-Mohanad Bold"/>
    </font>
    <font>
      <b/>
      <sz val="12"/>
      <color theme="1"/>
      <name val="AL-Mohanad Bold"/>
    </font>
    <font>
      <b/>
      <sz val="11"/>
      <color theme="3"/>
      <name val="Arial"/>
      <family val="2"/>
      <scheme val="minor"/>
    </font>
    <font>
      <b/>
      <sz val="11"/>
      <color theme="5" tint="-0.249977111117893"/>
      <name val="Arial"/>
      <family val="2"/>
      <scheme val="minor"/>
    </font>
    <font>
      <b/>
      <sz val="11"/>
      <color theme="3" tint="-0.249977111117893"/>
      <name val="Arial"/>
      <family val="2"/>
      <scheme val="minor"/>
    </font>
    <font>
      <b/>
      <sz val="11"/>
      <color theme="1"/>
      <name val="Courier New"/>
      <family val="3"/>
    </font>
    <font>
      <b/>
      <u/>
      <sz val="11"/>
      <color theme="1"/>
      <name val="Arial"/>
      <family val="2"/>
      <scheme val="minor"/>
    </font>
    <font>
      <b/>
      <sz val="14"/>
      <color rgb="FFC00000"/>
      <name val="Arial"/>
      <family val="2"/>
      <scheme val="minor"/>
    </font>
    <font>
      <b/>
      <sz val="11"/>
      <color rgb="FFFFFF00"/>
      <name val="Arial"/>
      <family val="2"/>
      <scheme val="minor"/>
    </font>
    <font>
      <b/>
      <sz val="11"/>
      <color theme="0"/>
      <name val="Arial"/>
      <family val="2"/>
      <charset val="178"/>
      <scheme val="minor"/>
    </font>
    <font>
      <sz val="11"/>
      <color rgb="FFFF0000"/>
      <name val="Arial"/>
      <family val="2"/>
      <scheme val="minor"/>
    </font>
    <font>
      <b/>
      <sz val="11"/>
      <color theme="3" tint="0.39997558519241921"/>
      <name val="Arial"/>
      <family val="2"/>
      <scheme val="minor"/>
    </font>
    <font>
      <sz val="8"/>
      <name val="Arial"/>
      <family val="2"/>
      <charset val="178"/>
      <scheme val="minor"/>
    </font>
    <font>
      <b/>
      <sz val="11"/>
      <color rgb="FFC00000"/>
      <name val="Dubai Medium"/>
      <family val="2"/>
    </font>
    <font>
      <b/>
      <sz val="8"/>
      <color theme="1"/>
      <name val="AL-Mohanad Bold"/>
    </font>
    <font>
      <b/>
      <sz val="11"/>
      <color rgb="FF009E47"/>
      <name val="Arial"/>
      <family val="2"/>
      <scheme val="minor"/>
    </font>
    <font>
      <b/>
      <sz val="11"/>
      <color rgb="FF007E39"/>
      <name val="Arial"/>
      <family val="2"/>
      <scheme val="minor"/>
    </font>
    <font>
      <b/>
      <sz val="11"/>
      <color rgb="FF92D050"/>
      <name val="Arial"/>
      <family val="2"/>
      <scheme val="minor"/>
    </font>
    <font>
      <b/>
      <sz val="11"/>
      <color theme="0" tint="-0.34998626667073579"/>
      <name val="Arial"/>
      <family val="2"/>
      <scheme val="minor"/>
    </font>
    <font>
      <b/>
      <sz val="11"/>
      <color theme="5" tint="0.39997558519241921"/>
      <name val="Arial"/>
      <family val="2"/>
      <scheme val="minor"/>
    </font>
    <font>
      <b/>
      <u/>
      <sz val="11"/>
      <color theme="3" tint="0.39997558519241921"/>
      <name val="Arial"/>
      <family val="2"/>
      <scheme val="minor"/>
    </font>
    <font>
      <b/>
      <sz val="12"/>
      <color theme="3" tint="0.39997558519241921"/>
      <name val="Arial"/>
      <family val="2"/>
      <scheme val="minor"/>
    </font>
    <font>
      <sz val="11"/>
      <color theme="0"/>
      <name val="Arial"/>
      <family val="2"/>
      <charset val="178"/>
      <scheme val="minor"/>
    </font>
    <font>
      <b/>
      <u/>
      <sz val="12"/>
      <color theme="0"/>
      <name val="AL-Mohanad Bold"/>
    </font>
    <font>
      <u/>
      <sz val="11"/>
      <color theme="0"/>
      <name val="Arial"/>
      <family val="2"/>
      <charset val="178"/>
      <scheme val="minor"/>
    </font>
    <font>
      <b/>
      <sz val="12"/>
      <color theme="0"/>
      <name val="AL-Mohanad Bold"/>
    </font>
    <font>
      <sz val="11"/>
      <color theme="8" tint="0.39997558519241921"/>
      <name val="Arial"/>
      <family val="2"/>
      <scheme val="minor"/>
    </font>
    <font>
      <b/>
      <sz val="11"/>
      <color theme="8" tint="0.39997558519241921"/>
      <name val="Arial"/>
      <family val="2"/>
      <scheme val="minor"/>
    </font>
    <font>
      <b/>
      <u/>
      <sz val="11"/>
      <color theme="8" tint="0.39997558519241921"/>
      <name val="Arial"/>
      <family val="2"/>
      <scheme val="minor"/>
    </font>
    <font>
      <b/>
      <sz val="11"/>
      <color theme="6" tint="-0.249977111117893"/>
      <name val="Arial"/>
      <family val="2"/>
      <scheme val="minor"/>
    </font>
    <font>
      <b/>
      <sz val="11"/>
      <color theme="6" tint="-0.499984740745262"/>
      <name val="Arial"/>
      <family val="2"/>
      <scheme val="minor"/>
    </font>
    <font>
      <b/>
      <sz val="11"/>
      <color rgb="FF7030A0"/>
      <name val="Arial"/>
      <family val="2"/>
      <scheme val="minor"/>
    </font>
    <font>
      <b/>
      <sz val="11"/>
      <color theme="0" tint="-0.14999847407452621"/>
      <name val="Arial"/>
      <family val="2"/>
      <scheme val="minor"/>
    </font>
    <font>
      <sz val="11"/>
      <color theme="0" tint="-0.14999847407452621"/>
      <name val="Arial"/>
      <family val="2"/>
      <charset val="178"/>
      <scheme val="minor"/>
    </font>
    <font>
      <b/>
      <sz val="11"/>
      <color theme="0" tint="-0.14999847407452621"/>
      <name val="Arial"/>
      <family val="2"/>
      <charset val="178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B6A2FE"/>
      <name val="Arial"/>
      <family val="2"/>
      <scheme val="minor"/>
    </font>
    <font>
      <sz val="11"/>
      <color theme="8" tint="0.39997558519241921"/>
      <name val="Arial"/>
      <family val="2"/>
      <charset val="178"/>
      <scheme val="minor"/>
    </font>
    <font>
      <b/>
      <u/>
      <sz val="11"/>
      <color rgb="FFFF0000"/>
      <name val="Arial"/>
      <family val="2"/>
      <scheme val="minor"/>
    </font>
    <font>
      <b/>
      <sz val="12"/>
      <color rgb="FFFF0000"/>
      <name val="AL-Mohanad Bold"/>
    </font>
    <font>
      <b/>
      <sz val="11"/>
      <color rgb="FF0070C0"/>
      <name val="Arial"/>
      <family val="2"/>
      <scheme val="minor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0"/>
      <color rgb="FF002060"/>
      <name val="Calibri"/>
      <family val="2"/>
    </font>
    <font>
      <b/>
      <sz val="14"/>
      <color rgb="FF00B050"/>
      <name val="Arial"/>
      <family val="2"/>
      <scheme val="minor"/>
    </font>
    <font>
      <b/>
      <sz val="14"/>
      <color rgb="FFFFC000"/>
      <name val="Arial"/>
      <family val="2"/>
      <scheme val="minor"/>
    </font>
    <font>
      <b/>
      <sz val="14"/>
      <color rgb="FFFF0000"/>
      <name val="Arial"/>
      <family val="2"/>
      <scheme val="minor"/>
    </font>
    <font>
      <b/>
      <sz val="11"/>
      <color theme="1"/>
      <name val="Mudir MT"/>
      <charset val="178"/>
    </font>
    <font>
      <b/>
      <u/>
      <sz val="11"/>
      <color rgb="FFC00000"/>
      <name val="Arial"/>
      <family val="2"/>
      <scheme val="minor"/>
    </font>
    <font>
      <b/>
      <sz val="12"/>
      <color theme="1"/>
      <name val="Arial"/>
      <family val="2"/>
    </font>
    <font>
      <sz val="11"/>
      <color rgb="FF000000"/>
      <name val="Arial"/>
      <family val="2"/>
      <scheme val="minor"/>
    </font>
    <font>
      <sz val="8"/>
      <color theme="1"/>
      <name val="Arial"/>
      <family val="2"/>
      <scheme val="minor"/>
    </font>
    <font>
      <sz val="20"/>
      <color theme="1"/>
      <name val="Calibri"/>
      <family val="2"/>
    </font>
    <font>
      <b/>
      <sz val="32"/>
      <color theme="0"/>
      <name val="Calibri"/>
      <family val="2"/>
    </font>
    <font>
      <sz val="36"/>
      <color theme="0"/>
      <name val="Calibri"/>
      <family val="2"/>
    </font>
    <font>
      <sz val="20"/>
      <name val="Calibri"/>
      <family val="2"/>
    </font>
    <font>
      <sz val="20"/>
      <color theme="0"/>
      <name val="Calibri"/>
      <family val="2"/>
    </font>
    <font>
      <sz val="16"/>
      <color theme="0"/>
      <name val="Calibri"/>
      <family val="2"/>
    </font>
    <font>
      <sz val="16"/>
      <color theme="4" tint="-0.249977111117893"/>
      <name val="Calibri"/>
      <family val="2"/>
    </font>
    <font>
      <sz val="20"/>
      <color theme="4" tint="-0.249977111117893"/>
      <name val="Calibri"/>
      <family val="2"/>
    </font>
    <font>
      <sz val="9"/>
      <color theme="0"/>
      <name val="Calibri"/>
      <family val="2"/>
    </font>
    <font>
      <sz val="20"/>
      <color rgb="FF00B050"/>
      <name val="Calibri"/>
      <family val="2"/>
    </font>
    <font>
      <sz val="12"/>
      <color theme="0"/>
      <name val="Calibri"/>
      <family val="2"/>
    </font>
    <font>
      <sz val="20"/>
      <color rgb="FF0070C0"/>
      <name val="Calibri"/>
      <family val="2"/>
    </font>
    <font>
      <sz val="20"/>
      <color theme="8" tint="-0.249977111117893"/>
      <name val="Calibri"/>
      <family val="2"/>
    </font>
    <font>
      <sz val="11"/>
      <color theme="0"/>
      <name val="Calibri"/>
      <family val="2"/>
    </font>
    <font>
      <sz val="20"/>
      <color theme="5" tint="-0.249977111117893"/>
      <name val="Calibri"/>
      <family val="2"/>
    </font>
    <font>
      <sz val="11"/>
      <color rgb="FF000000"/>
      <name val="Calibri"/>
      <family val="2"/>
    </font>
    <font>
      <sz val="20"/>
      <color rgb="FF008080"/>
      <name val="Calibri"/>
      <family val="2"/>
    </font>
    <font>
      <sz val="14"/>
      <color theme="1" tint="0.34998626667073579"/>
      <name val="Calibri"/>
      <family val="2"/>
    </font>
    <font>
      <b/>
      <sz val="14"/>
      <color rgb="FF008080"/>
      <name val="Calibri"/>
      <family val="2"/>
    </font>
    <font>
      <sz val="14"/>
      <name val="Calibri"/>
      <family val="2"/>
    </font>
    <font>
      <sz val="16"/>
      <name val="Calibri"/>
      <family val="2"/>
    </font>
    <font>
      <sz val="18"/>
      <color theme="1"/>
      <name val="Calibri"/>
      <family val="2"/>
    </font>
    <font>
      <sz val="18"/>
      <color theme="0"/>
      <name val="Calibri"/>
      <family val="2"/>
    </font>
    <font>
      <sz val="13"/>
      <color rgb="FF000000"/>
      <name val="Sakkal Majalla"/>
    </font>
    <font>
      <sz val="12"/>
      <name val="Calibri"/>
      <family val="2"/>
    </font>
    <font>
      <sz val="16"/>
      <color theme="1"/>
      <name val="Calibri"/>
      <family val="2"/>
    </font>
    <font>
      <sz val="14"/>
      <color theme="1"/>
      <name val="Calibri"/>
      <family val="2"/>
    </font>
    <font>
      <sz val="14"/>
      <color theme="0"/>
      <name val="Calibri"/>
      <family val="2"/>
    </font>
    <font>
      <sz val="12"/>
      <color theme="4" tint="-0.249977111117893"/>
      <name val="Calibri"/>
      <family val="2"/>
    </font>
    <font>
      <sz val="14"/>
      <color theme="4"/>
      <name val="Calibri"/>
      <family val="2"/>
    </font>
    <font>
      <sz val="16"/>
      <color theme="4"/>
      <name val="Calibri"/>
      <family val="2"/>
    </font>
    <font>
      <sz val="16"/>
      <color rgb="FFFFFF00"/>
      <name val="Calibri"/>
      <family val="2"/>
    </font>
    <font>
      <sz val="12"/>
      <color rgb="FF008080"/>
      <name val="Calibri"/>
      <family val="2"/>
    </font>
    <font>
      <sz val="12"/>
      <color rgb="FF765700"/>
      <name val="Calibri"/>
      <family val="2"/>
    </font>
    <font>
      <sz val="16"/>
      <color rgb="FF765700"/>
      <name val="Calibri"/>
      <family val="2"/>
    </font>
    <font>
      <sz val="16"/>
      <color rgb="FF008080"/>
      <name val="Calibri"/>
      <family val="2"/>
    </font>
    <font>
      <b/>
      <sz val="24"/>
      <color rgb="FF765700"/>
      <name val="Calibri"/>
      <family val="2"/>
    </font>
    <font>
      <b/>
      <sz val="24"/>
      <color rgb="FF008080"/>
      <name val="Calibri"/>
      <family val="2"/>
    </font>
    <font>
      <sz val="16"/>
      <color theme="6"/>
      <name val="Calibri"/>
      <family val="2"/>
    </font>
    <font>
      <sz val="16"/>
      <color theme="5" tint="-0.249977111117893"/>
      <name val="Calibri"/>
      <family val="2"/>
    </font>
    <font>
      <sz val="16"/>
      <color rgb="FFC00000"/>
      <name val="Wingdings 3"/>
      <family val="1"/>
      <charset val="2"/>
    </font>
    <font>
      <sz val="16"/>
      <color rgb="FF00B050"/>
      <name val="Wingdings 3"/>
      <family val="1"/>
      <charset val="2"/>
    </font>
    <font>
      <sz val="12"/>
      <color theme="4"/>
      <name val="Calibri"/>
      <family val="2"/>
    </font>
    <font>
      <sz val="14"/>
      <color rgb="FFFF0000"/>
      <name val="Calibri"/>
      <family val="2"/>
    </font>
    <font>
      <sz val="8"/>
      <color rgb="FF000000"/>
      <name val="Tahoma"/>
      <family val="2"/>
    </font>
    <font>
      <b/>
      <sz val="11"/>
      <color rgb="FFFFFFFF"/>
      <name val="Calibri"/>
      <family val="2"/>
    </font>
    <font>
      <b/>
      <u/>
      <sz val="11"/>
      <color rgb="FF002060"/>
      <name val="Arial"/>
      <family val="2"/>
      <scheme val="minor"/>
    </font>
    <font>
      <b/>
      <sz val="11"/>
      <color rgb="FF002060"/>
      <name val="Arial"/>
      <family val="2"/>
      <scheme val="minor"/>
    </font>
    <font>
      <b/>
      <sz val="8"/>
      <color rgb="FFFF0000"/>
      <name val="Arial"/>
      <family val="2"/>
      <scheme val="minor"/>
    </font>
    <font>
      <b/>
      <sz val="12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u/>
      <sz val="14"/>
      <color rgb="FF007E39"/>
      <name val="Arial"/>
      <family val="2"/>
      <scheme val="minor"/>
    </font>
    <font>
      <b/>
      <sz val="11"/>
      <color theme="2" tint="-0.89999084444715716"/>
      <name val="Arial"/>
      <family val="2"/>
      <scheme val="minor"/>
    </font>
    <font>
      <b/>
      <u/>
      <sz val="11"/>
      <color theme="2" tint="-0.89999084444715716"/>
      <name val="Arial"/>
      <family val="2"/>
      <scheme val="minor"/>
    </font>
    <font>
      <b/>
      <sz val="11"/>
      <color theme="7" tint="-0.249977111117893"/>
      <name val="Arial"/>
      <family val="2"/>
      <scheme val="minor"/>
    </font>
    <font>
      <b/>
      <sz val="12"/>
      <color theme="2" tint="-0.89999084444715716"/>
      <name val="Arial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22DE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6" tint="0.79998168889431442"/>
        <b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6400"/>
      </patternFill>
    </fill>
    <fill>
      <patternFill patternType="solid">
        <fgColor theme="4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AA7D00"/>
        <bgColor indexed="64"/>
      </patternFill>
    </fill>
    <fill>
      <patternFill patternType="solid">
        <fgColor rgb="FFFFF1C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765700"/>
        <bgColor indexed="64"/>
      </patternFill>
    </fill>
    <fill>
      <patternFill patternType="solid">
        <fgColor rgb="FFFFF8E5"/>
        <bgColor indexed="64"/>
      </patternFill>
    </fill>
    <fill>
      <patternFill patternType="solid">
        <fgColor rgb="FFF3FFFF"/>
        <bgColor indexed="64"/>
      </patternFill>
    </fill>
    <fill>
      <patternFill patternType="solid">
        <fgColor rgb="FFF2FBEF"/>
        <bgColor indexed="64"/>
      </patternFill>
    </fill>
    <fill>
      <patternFill patternType="solid">
        <fgColor rgb="FFFDF2ED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DashDot">
        <color theme="4" tint="-0.249977111117893"/>
      </right>
      <top/>
      <bottom/>
      <diagonal/>
    </border>
    <border>
      <left style="mediumDashDot">
        <color theme="4" tint="-0.249977111117893"/>
      </left>
      <right/>
      <top style="mediumDashDot">
        <color theme="4" tint="-0.249977111117893"/>
      </top>
      <bottom style="thin">
        <color indexed="64"/>
      </bottom>
      <diagonal/>
    </border>
    <border>
      <left/>
      <right style="thin">
        <color indexed="64"/>
      </right>
      <top style="mediumDashDot">
        <color theme="4" tint="-0.249977111117893"/>
      </top>
      <bottom style="thin">
        <color indexed="64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 style="medium">
        <color theme="2" tint="-0.499984740745262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0" borderId="0"/>
  </cellStyleXfs>
  <cellXfs count="992">
    <xf numFmtId="0" fontId="0" fillId="0" borderId="0" xfId="0"/>
    <xf numFmtId="0" fontId="0" fillId="0" borderId="0" xfId="0" applyAlignment="1">
      <alignment horizontal="center"/>
    </xf>
    <xf numFmtId="9" fontId="1" fillId="0" borderId="0" xfId="2" applyFont="1"/>
    <xf numFmtId="9" fontId="0" fillId="0" borderId="0" xfId="0" applyNumberFormat="1"/>
    <xf numFmtId="0" fontId="2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9" fontId="4" fillId="0" borderId="1" xfId="0" applyNumberFormat="1" applyFont="1" applyBorder="1" applyAlignment="1">
      <alignment horizontal="center"/>
    </xf>
    <xf numFmtId="164" fontId="1" fillId="0" borderId="0" xfId="1" applyFont="1"/>
    <xf numFmtId="0" fontId="2" fillId="7" borderId="1" xfId="0" applyFont="1" applyFill="1" applyBorder="1" applyAlignment="1">
      <alignment horizontal="center"/>
    </xf>
    <xf numFmtId="2" fontId="1" fillId="0" borderId="0" xfId="1" applyNumberFormat="1" applyFont="1"/>
    <xf numFmtId="49" fontId="1" fillId="0" borderId="0" xfId="1" applyNumberFormat="1" applyFont="1"/>
    <xf numFmtId="49" fontId="1" fillId="0" borderId="0" xfId="1" applyNumberFormat="1" applyFont="1" applyAlignment="1">
      <alignment horizontal="center"/>
    </xf>
    <xf numFmtId="49" fontId="2" fillId="9" borderId="0" xfId="1" applyNumberFormat="1" applyFont="1" applyFill="1" applyBorder="1" applyAlignment="1">
      <alignment horizontal="center"/>
    </xf>
    <xf numFmtId="2" fontId="1" fillId="0" borderId="0" xfId="1" applyNumberFormat="1" applyFont="1" applyFill="1"/>
    <xf numFmtId="2" fontId="2" fillId="0" borderId="0" xfId="1" applyNumberFormat="1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9" fontId="1" fillId="0" borderId="0" xfId="2" applyFont="1" applyAlignment="1">
      <alignment horizontal="right"/>
    </xf>
    <xf numFmtId="9" fontId="1" fillId="0" borderId="0" xfId="2" applyFont="1" applyBorder="1" applyAlignment="1">
      <alignment horizontal="right"/>
    </xf>
    <xf numFmtId="2" fontId="1" fillId="0" borderId="0" xfId="2" applyNumberFormat="1" applyFont="1" applyBorder="1" applyAlignment="1">
      <alignment horizontal="right"/>
    </xf>
    <xf numFmtId="0" fontId="0" fillId="0" borderId="0" xfId="0" applyProtection="1">
      <protection locked="0"/>
    </xf>
    <xf numFmtId="9" fontId="1" fillId="0" borderId="0" xfId="2" applyFont="1" applyProtection="1"/>
    <xf numFmtId="0" fontId="2" fillId="0" borderId="0" xfId="0" applyFont="1"/>
    <xf numFmtId="9" fontId="5" fillId="0" borderId="0" xfId="2" applyFont="1" applyAlignment="1">
      <alignment vertical="center"/>
    </xf>
    <xf numFmtId="0" fontId="6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5" fillId="8" borderId="1" xfId="2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/>
      <protection locked="0"/>
    </xf>
    <xf numFmtId="0" fontId="0" fillId="0" borderId="1" xfId="0" applyBorder="1"/>
    <xf numFmtId="0" fontId="0" fillId="0" borderId="3" xfId="0" applyBorder="1" applyAlignment="1">
      <alignment horizontal="center"/>
    </xf>
    <xf numFmtId="49" fontId="1" fillId="8" borderId="0" xfId="1" applyNumberFormat="1" applyFont="1" applyFill="1" applyBorder="1" applyAlignment="1">
      <alignment horizontal="center"/>
    </xf>
    <xf numFmtId="49" fontId="2" fillId="8" borderId="0" xfId="1" applyNumberFormat="1" applyFont="1" applyFill="1" applyBorder="1" applyAlignment="1">
      <alignment horizontal="center"/>
    </xf>
    <xf numFmtId="0" fontId="0" fillId="8" borderId="0" xfId="0" applyFill="1"/>
    <xf numFmtId="49" fontId="1" fillId="8" borderId="0" xfId="1" applyNumberFormat="1" applyFont="1" applyFill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9" fontId="0" fillId="0" borderId="0" xfId="2" applyFont="1" applyProtection="1">
      <protection locked="0"/>
    </xf>
    <xf numFmtId="0" fontId="13" fillId="8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/>
    <xf numFmtId="0" fontId="2" fillId="15" borderId="1" xfId="0" applyFont="1" applyFill="1" applyBorder="1" applyAlignment="1">
      <alignment horizontal="center"/>
    </xf>
    <xf numFmtId="9" fontId="2" fillId="0" borderId="0" xfId="2" applyFont="1" applyFill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14" borderId="1" xfId="0" applyFont="1" applyFill="1" applyBorder="1" applyAlignment="1">
      <alignment horizontal="center"/>
    </xf>
    <xf numFmtId="9" fontId="2" fillId="0" borderId="0" xfId="2" applyFont="1" applyAlignment="1">
      <alignment horizontal="center"/>
    </xf>
    <xf numFmtId="9" fontId="2" fillId="0" borderId="1" xfId="2" applyFont="1" applyBorder="1" applyAlignment="1">
      <alignment horizontal="center"/>
    </xf>
    <xf numFmtId="0" fontId="2" fillId="0" borderId="0" xfId="1" applyNumberFormat="1" applyFont="1" applyBorder="1" applyAlignment="1">
      <alignment horizontal="center"/>
    </xf>
    <xf numFmtId="0" fontId="2" fillId="0" borderId="1" xfId="1" applyNumberFormat="1" applyFont="1" applyBorder="1" applyAlignment="1">
      <alignment horizontal="center"/>
    </xf>
    <xf numFmtId="0" fontId="15" fillId="0" borderId="0" xfId="0" applyFont="1"/>
    <xf numFmtId="0" fontId="14" fillId="8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6" fillId="0" borderId="1" xfId="0" applyFont="1" applyBorder="1" applyAlignment="1">
      <alignment horizontal="center"/>
    </xf>
    <xf numFmtId="0" fontId="14" fillId="0" borderId="1" xfId="1" applyNumberFormat="1" applyFont="1" applyBorder="1" applyAlignment="1">
      <alignment horizontal="center"/>
    </xf>
    <xf numFmtId="9" fontId="14" fillId="0" borderId="1" xfId="2" applyFont="1" applyBorder="1" applyAlignment="1">
      <alignment horizontal="center"/>
    </xf>
    <xf numFmtId="9" fontId="15" fillId="0" borderId="0" xfId="0" applyNumberFormat="1" applyFont="1"/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1" applyNumberFormat="1" applyFont="1" applyAlignment="1">
      <alignment horizontal="center"/>
    </xf>
    <xf numFmtId="9" fontId="14" fillId="0" borderId="0" xfId="2" applyFont="1" applyAlignment="1">
      <alignment horizontal="center"/>
    </xf>
    <xf numFmtId="9" fontId="17" fillId="0" borderId="1" xfId="0" applyNumberFormat="1" applyFont="1" applyBorder="1" applyAlignment="1">
      <alignment horizontal="center"/>
    </xf>
    <xf numFmtId="0" fontId="17" fillId="0" borderId="0" xfId="0" applyFont="1"/>
    <xf numFmtId="0" fontId="17" fillId="4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2" fillId="4" borderId="1" xfId="0" applyFont="1" applyFill="1" applyBorder="1" applyAlignment="1">
      <alignment horizontal="center"/>
    </xf>
    <xf numFmtId="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9" fontId="2" fillId="4" borderId="1" xfId="0" applyNumberFormat="1" applyFont="1" applyFill="1" applyBorder="1" applyAlignment="1">
      <alignment horizontal="center"/>
    </xf>
    <xf numFmtId="49" fontId="2" fillId="4" borderId="1" xfId="0" applyNumberFormat="1" applyFont="1" applyFill="1" applyBorder="1" applyAlignment="1">
      <alignment horizontal="center"/>
    </xf>
    <xf numFmtId="0" fontId="2" fillId="17" borderId="18" xfId="0" applyFont="1" applyFill="1" applyBorder="1" applyAlignment="1">
      <alignment horizontal="center" vertical="center"/>
    </xf>
    <xf numFmtId="9" fontId="15" fillId="0" borderId="0" xfId="2" applyFont="1"/>
    <xf numFmtId="0" fontId="0" fillId="0" borderId="19" xfId="0" applyBorder="1"/>
    <xf numFmtId="0" fontId="0" fillId="17" borderId="18" xfId="0" applyFill="1" applyBorder="1"/>
    <xf numFmtId="0" fontId="2" fillId="17" borderId="1" xfId="0" applyFont="1" applyFill="1" applyBorder="1" applyAlignment="1">
      <alignment horizontal="center"/>
    </xf>
    <xf numFmtId="9" fontId="2" fillId="18" borderId="1" xfId="0" applyNumberFormat="1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0" fontId="0" fillId="0" borderId="20" xfId="0" applyBorder="1"/>
    <xf numFmtId="0" fontId="2" fillId="0" borderId="19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17" borderId="22" xfId="0" applyFont="1" applyFill="1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13" fillId="0" borderId="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2" fillId="17" borderId="21" xfId="0" applyFont="1" applyFill="1" applyBorder="1" applyAlignment="1">
      <alignment horizontal="center"/>
    </xf>
    <xf numFmtId="2" fontId="0" fillId="0" borderId="0" xfId="1" applyNumberFormat="1" applyFont="1"/>
    <xf numFmtId="9" fontId="0" fillId="0" borderId="0" xfId="2" applyFont="1"/>
    <xf numFmtId="0" fontId="2" fillId="20" borderId="1" xfId="0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33" xfId="0" applyFont="1" applyBorder="1" applyAlignment="1">
      <alignment horizontal="center"/>
    </xf>
    <xf numFmtId="0" fontId="2" fillId="17" borderId="4" xfId="0" applyFont="1" applyFill="1" applyBorder="1" applyAlignment="1">
      <alignment horizontal="center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2" fillId="18" borderId="34" xfId="0" applyFont="1" applyFill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0" fillId="0" borderId="2" xfId="0" applyBorder="1"/>
    <xf numFmtId="0" fontId="0" fillId="0" borderId="13" xfId="0" applyBorder="1"/>
    <xf numFmtId="0" fontId="0" fillId="0" borderId="38" xfId="0" applyBorder="1"/>
    <xf numFmtId="0" fontId="0" fillId="17" borderId="15" xfId="0" applyFill="1" applyBorder="1"/>
    <xf numFmtId="164" fontId="0" fillId="0" borderId="0" xfId="1" applyFont="1" applyProtection="1">
      <protection locked="0"/>
    </xf>
    <xf numFmtId="0" fontId="2" fillId="19" borderId="31" xfId="0" applyFont="1" applyFill="1" applyBorder="1" applyAlignment="1">
      <alignment horizontal="center"/>
    </xf>
    <xf numFmtId="0" fontId="2" fillId="0" borderId="39" xfId="0" applyFont="1" applyBorder="1" applyAlignment="1">
      <alignment horizontal="center" vertical="center"/>
    </xf>
    <xf numFmtId="0" fontId="2" fillId="17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/>
    </xf>
    <xf numFmtId="9" fontId="2" fillId="0" borderId="1" xfId="2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0" fillId="12" borderId="0" xfId="0" applyFill="1"/>
    <xf numFmtId="0" fontId="2" fillId="0" borderId="5" xfId="0" applyFont="1" applyBorder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0" fillId="12" borderId="20" xfId="0" applyFill="1" applyBorder="1"/>
    <xf numFmtId="0" fontId="2" fillId="0" borderId="22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0" fillId="21" borderId="0" xfId="0" applyFill="1"/>
    <xf numFmtId="0" fontId="12" fillId="19" borderId="1" xfId="0" applyFont="1" applyFill="1" applyBorder="1" applyAlignment="1">
      <alignment horizontal="center"/>
    </xf>
    <xf numFmtId="9" fontId="2" fillId="19" borderId="1" xfId="2" applyFont="1" applyFill="1" applyBorder="1" applyAlignment="1">
      <alignment horizontal="center"/>
    </xf>
    <xf numFmtId="9" fontId="4" fillId="21" borderId="1" xfId="0" applyNumberFormat="1" applyFont="1" applyFill="1" applyBorder="1" applyAlignment="1">
      <alignment horizontal="center"/>
    </xf>
    <xf numFmtId="0" fontId="2" fillId="21" borderId="0" xfId="0" applyFont="1" applyFill="1"/>
    <xf numFmtId="49" fontId="0" fillId="0" borderId="0" xfId="0" applyNumberFormat="1"/>
    <xf numFmtId="0" fontId="2" fillId="22" borderId="1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/>
    </xf>
    <xf numFmtId="0" fontId="2" fillId="28" borderId="1" xfId="0" applyFont="1" applyFill="1" applyBorder="1" applyAlignment="1">
      <alignment horizontal="center"/>
    </xf>
    <xf numFmtId="0" fontId="2" fillId="28" borderId="3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44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9" fontId="0" fillId="0" borderId="0" xfId="0" applyNumberFormat="1" applyAlignment="1">
      <alignment horizontal="center"/>
    </xf>
    <xf numFmtId="0" fontId="3" fillId="0" borderId="39" xfId="0" applyFont="1" applyBorder="1" applyAlignment="1">
      <alignment horizontal="center"/>
    </xf>
    <xf numFmtId="0" fontId="2" fillId="22" borderId="26" xfId="0" applyFont="1" applyFill="1" applyBorder="1" applyAlignment="1">
      <alignment horizontal="center"/>
    </xf>
    <xf numFmtId="0" fontId="2" fillId="22" borderId="47" xfId="0" applyFont="1" applyFill="1" applyBorder="1" applyAlignment="1">
      <alignment horizontal="center"/>
    </xf>
    <xf numFmtId="0" fontId="2" fillId="22" borderId="48" xfId="0" applyFont="1" applyFill="1" applyBorder="1" applyAlignment="1">
      <alignment horizontal="center"/>
    </xf>
    <xf numFmtId="0" fontId="2" fillId="22" borderId="49" xfId="0" applyFont="1" applyFill="1" applyBorder="1" applyAlignment="1">
      <alignment horizontal="center"/>
    </xf>
    <xf numFmtId="0" fontId="2" fillId="28" borderId="45" xfId="0" applyFont="1" applyFill="1" applyBorder="1" applyAlignment="1">
      <alignment horizontal="center"/>
    </xf>
    <xf numFmtId="0" fontId="24" fillId="0" borderId="0" xfId="0" applyFont="1"/>
    <xf numFmtId="0" fontId="24" fillId="0" borderId="20" xfId="0" applyFont="1" applyBorder="1"/>
    <xf numFmtId="0" fontId="20" fillId="0" borderId="0" xfId="0" applyFont="1"/>
    <xf numFmtId="0" fontId="25" fillId="0" borderId="0" xfId="0" applyFont="1"/>
    <xf numFmtId="0" fontId="0" fillId="25" borderId="0" xfId="0" applyFill="1"/>
    <xf numFmtId="0" fontId="27" fillId="0" borderId="0" xfId="0" applyFont="1" applyAlignment="1">
      <alignment horizontal="right" vertical="center" readingOrder="2"/>
    </xf>
    <xf numFmtId="0" fontId="27" fillId="0" borderId="0" xfId="0" applyFont="1" applyAlignment="1">
      <alignment horizontal="center" vertical="center" readingOrder="2"/>
    </xf>
    <xf numFmtId="0" fontId="29" fillId="30" borderId="39" xfId="0" applyFont="1" applyFill="1" applyBorder="1" applyAlignment="1">
      <alignment horizontal="center" vertical="center" wrapText="1" readingOrder="2"/>
    </xf>
    <xf numFmtId="0" fontId="29" fillId="30" borderId="14" xfId="0" applyFont="1" applyFill="1" applyBorder="1" applyAlignment="1">
      <alignment horizontal="center" vertical="center" wrapText="1" readingOrder="2"/>
    </xf>
    <xf numFmtId="0" fontId="29" fillId="0" borderId="17" xfId="0" applyFont="1" applyBorder="1" applyAlignment="1">
      <alignment horizontal="left" vertical="center" wrapText="1" readingOrder="2"/>
    </xf>
    <xf numFmtId="0" fontId="29" fillId="0" borderId="23" xfId="0" applyFont="1" applyBorder="1" applyAlignment="1">
      <alignment horizontal="right" vertical="center" wrapText="1" readingOrder="2"/>
    </xf>
    <xf numFmtId="0" fontId="29" fillId="0" borderId="23" xfId="0" applyFont="1" applyBorder="1" applyAlignment="1">
      <alignment horizontal="left" vertical="center" wrapText="1" readingOrder="2"/>
    </xf>
    <xf numFmtId="9" fontId="2" fillId="0" borderId="1" xfId="0" applyNumberFormat="1" applyFont="1" applyBorder="1" applyAlignment="1">
      <alignment horizontal="center"/>
    </xf>
    <xf numFmtId="0" fontId="3" fillId="31" borderId="1" xfId="0" applyFont="1" applyFill="1" applyBorder="1" applyAlignment="1">
      <alignment horizontal="center"/>
    </xf>
    <xf numFmtId="0" fontId="2" fillId="31" borderId="1" xfId="0" applyFont="1" applyFill="1" applyBorder="1" applyAlignment="1">
      <alignment horizontal="center"/>
    </xf>
    <xf numFmtId="0" fontId="3" fillId="28" borderId="1" xfId="0" applyFont="1" applyFill="1" applyBorder="1" applyAlignment="1">
      <alignment horizontal="center"/>
    </xf>
    <xf numFmtId="9" fontId="3" fillId="0" borderId="1" xfId="2" applyFont="1" applyBorder="1" applyAlignment="1">
      <alignment horizontal="center"/>
    </xf>
    <xf numFmtId="9" fontId="13" fillId="0" borderId="1" xfId="2" applyFont="1" applyBorder="1" applyAlignment="1">
      <alignment horizontal="center"/>
    </xf>
    <xf numFmtId="9" fontId="3" fillId="31" borderId="1" xfId="2" applyFont="1" applyFill="1" applyBorder="1" applyAlignment="1">
      <alignment horizontal="center"/>
    </xf>
    <xf numFmtId="9" fontId="13" fillId="31" borderId="1" xfId="2" applyFont="1" applyFill="1" applyBorder="1" applyAlignment="1">
      <alignment horizontal="center"/>
    </xf>
    <xf numFmtId="0" fontId="11" fillId="0" borderId="0" xfId="0" applyFont="1"/>
    <xf numFmtId="0" fontId="11" fillId="0" borderId="1" xfId="0" applyFont="1" applyBorder="1" applyAlignment="1">
      <alignment horizontal="center"/>
    </xf>
    <xf numFmtId="9" fontId="2" fillId="0" borderId="0" xfId="2" applyFont="1" applyAlignment="1" applyProtection="1">
      <alignment horizontal="center"/>
      <protection locked="0"/>
    </xf>
    <xf numFmtId="9" fontId="0" fillId="0" borderId="0" xfId="2" applyFont="1" applyProtection="1"/>
    <xf numFmtId="164" fontId="2" fillId="0" borderId="0" xfId="1" applyFont="1" applyAlignment="1" applyProtection="1">
      <alignment horizontal="center"/>
      <protection locked="0"/>
    </xf>
    <xf numFmtId="164" fontId="2" fillId="0" borderId="0" xfId="1" applyFont="1" applyAlignment="1" applyProtection="1">
      <alignment horizontal="center"/>
    </xf>
    <xf numFmtId="164" fontId="1" fillId="0" borderId="0" xfId="1" applyFont="1" applyProtection="1"/>
    <xf numFmtId="165" fontId="0" fillId="0" borderId="0" xfId="0" applyNumberFormat="1"/>
    <xf numFmtId="2" fontId="0" fillId="0" borderId="0" xfId="0" applyNumberFormat="1"/>
    <xf numFmtId="0" fontId="0" fillId="21" borderId="9" xfId="0" applyFill="1" applyBorder="1"/>
    <xf numFmtId="0" fontId="0" fillId="21" borderId="10" xfId="0" applyFill="1" applyBorder="1"/>
    <xf numFmtId="0" fontId="11" fillId="21" borderId="0" xfId="0" applyFont="1" applyFill="1" applyAlignment="1">
      <alignment horizontal="center"/>
    </xf>
    <xf numFmtId="0" fontId="0" fillId="21" borderId="16" xfId="0" applyFill="1" applyBorder="1"/>
    <xf numFmtId="0" fontId="0" fillId="21" borderId="2" xfId="0" applyFill="1" applyBorder="1"/>
    <xf numFmtId="0" fontId="0" fillId="21" borderId="11" xfId="0" applyFill="1" applyBorder="1"/>
    <xf numFmtId="0" fontId="0" fillId="21" borderId="27" xfId="0" applyFill="1" applyBorder="1"/>
    <xf numFmtId="0" fontId="0" fillId="21" borderId="28" xfId="0" applyFill="1" applyBorder="1"/>
    <xf numFmtId="0" fontId="0" fillId="21" borderId="29" xfId="0" applyFill="1" applyBorder="1"/>
    <xf numFmtId="0" fontId="0" fillId="21" borderId="19" xfId="0" applyFill="1" applyBorder="1"/>
    <xf numFmtId="0" fontId="0" fillId="21" borderId="23" xfId="0" applyFill="1" applyBorder="1"/>
    <xf numFmtId="0" fontId="0" fillId="21" borderId="24" xfId="0" applyFill="1" applyBorder="1"/>
    <xf numFmtId="0" fontId="0" fillId="21" borderId="25" xfId="0" applyFill="1" applyBorder="1"/>
    <xf numFmtId="0" fontId="0" fillId="21" borderId="20" xfId="0" applyFill="1" applyBorder="1"/>
    <xf numFmtId="0" fontId="11" fillId="21" borderId="0" xfId="0" applyFont="1" applyFill="1"/>
    <xf numFmtId="0" fontId="2" fillId="0" borderId="15" xfId="0" applyFont="1" applyBorder="1" applyAlignment="1">
      <alignment horizontal="center"/>
    </xf>
    <xf numFmtId="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19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2" fillId="8" borderId="18" xfId="0" applyFont="1" applyFill="1" applyBorder="1" applyAlignment="1">
      <alignment horizontal="center" vertical="center"/>
    </xf>
    <xf numFmtId="9" fontId="2" fillId="20" borderId="1" xfId="0" applyNumberFormat="1" applyFont="1" applyFill="1" applyBorder="1" applyAlignment="1">
      <alignment horizontal="center"/>
    </xf>
    <xf numFmtId="0" fontId="37" fillId="36" borderId="56" xfId="0" applyFont="1" applyFill="1" applyBorder="1"/>
    <xf numFmtId="0" fontId="37" fillId="36" borderId="57" xfId="0" applyFont="1" applyFill="1" applyBorder="1"/>
    <xf numFmtId="0" fontId="0" fillId="0" borderId="56" xfId="0" applyBorder="1"/>
    <xf numFmtId="0" fontId="38" fillId="0" borderId="0" xfId="0" applyFont="1"/>
    <xf numFmtId="0" fontId="10" fillId="33" borderId="1" xfId="0" applyFont="1" applyFill="1" applyBorder="1" applyAlignment="1">
      <alignment horizontal="center"/>
    </xf>
    <xf numFmtId="0" fontId="36" fillId="34" borderId="39" xfId="0" applyFont="1" applyFill="1" applyBorder="1" applyAlignment="1">
      <alignment horizontal="center" wrapText="1"/>
    </xf>
    <xf numFmtId="0" fontId="36" fillId="35" borderId="39" xfId="0" applyFont="1" applyFill="1" applyBorder="1" applyAlignment="1">
      <alignment horizontal="center" wrapText="1"/>
    </xf>
    <xf numFmtId="0" fontId="10" fillId="33" borderId="39" xfId="0" applyFont="1" applyFill="1" applyBorder="1" applyAlignment="1">
      <alignment horizontal="center" vertical="center"/>
    </xf>
    <xf numFmtId="0" fontId="10" fillId="33" borderId="14" xfId="0" applyFont="1" applyFill="1" applyBorder="1" applyAlignment="1">
      <alignment horizontal="center"/>
    </xf>
    <xf numFmtId="0" fontId="2" fillId="19" borderId="39" xfId="0" applyFont="1" applyFill="1" applyBorder="1" applyAlignment="1">
      <alignment horizontal="center" wrapText="1"/>
    </xf>
    <xf numFmtId="0" fontId="2" fillId="19" borderId="15" xfId="0" applyFont="1" applyFill="1" applyBorder="1" applyAlignment="1">
      <alignment horizontal="center" wrapText="1"/>
    </xf>
    <xf numFmtId="0" fontId="37" fillId="37" borderId="55" xfId="0" applyFont="1" applyFill="1" applyBorder="1"/>
    <xf numFmtId="0" fontId="37" fillId="37" borderId="56" xfId="0" applyFont="1" applyFill="1" applyBorder="1"/>
    <xf numFmtId="0" fontId="37" fillId="37" borderId="57" xfId="0" applyFont="1" applyFill="1" applyBorder="1"/>
    <xf numFmtId="0" fontId="0" fillId="0" borderId="0" xfId="0" applyAlignment="1">
      <alignment horizontal="right"/>
    </xf>
    <xf numFmtId="0" fontId="2" fillId="31" borderId="39" xfId="0" applyFont="1" applyFill="1" applyBorder="1" applyAlignment="1">
      <alignment horizontal="center" vertical="center" wrapText="1"/>
    </xf>
    <xf numFmtId="0" fontId="2" fillId="0" borderId="1" xfId="2" applyNumberFormat="1" applyFont="1" applyBorder="1" applyAlignment="1">
      <alignment horizontal="center"/>
    </xf>
    <xf numFmtId="0" fontId="2" fillId="0" borderId="26" xfId="2" applyNumberFormat="1" applyFont="1" applyBorder="1" applyAlignment="1">
      <alignment horizontal="center"/>
    </xf>
    <xf numFmtId="0" fontId="0" fillId="29" borderId="0" xfId="0" applyFill="1"/>
    <xf numFmtId="0" fontId="2" fillId="19" borderId="39" xfId="0" applyFont="1" applyFill="1" applyBorder="1" applyAlignment="1">
      <alignment horizontal="center" vertical="center" wrapText="1"/>
    </xf>
    <xf numFmtId="0" fontId="0" fillId="29" borderId="56" xfId="0" applyFill="1" applyBorder="1"/>
    <xf numFmtId="9" fontId="2" fillId="20" borderId="26" xfId="2" applyFont="1" applyFill="1" applyBorder="1" applyAlignment="1">
      <alignment horizontal="center"/>
    </xf>
    <xf numFmtId="9" fontId="39" fillId="20" borderId="26" xfId="0" applyNumberFormat="1" applyFont="1" applyFill="1" applyBorder="1" applyAlignment="1">
      <alignment horizontal="center"/>
    </xf>
    <xf numFmtId="9" fontId="39" fillId="20" borderId="1" xfId="0" applyNumberFormat="1" applyFont="1" applyFill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" fillId="18" borderId="0" xfId="0" applyFont="1" applyFill="1"/>
    <xf numFmtId="0" fontId="0" fillId="0" borderId="25" xfId="0" applyBorder="1"/>
    <xf numFmtId="0" fontId="2" fillId="18" borderId="3" xfId="0" applyFont="1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18" borderId="28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30" fillId="0" borderId="58" xfId="0" applyFont="1" applyBorder="1" applyAlignment="1">
      <alignment horizontal="center"/>
    </xf>
    <xf numFmtId="0" fontId="0" fillId="8" borderId="0" xfId="0" applyFill="1" applyProtection="1">
      <protection locked="0"/>
    </xf>
    <xf numFmtId="9" fontId="0" fillId="8" borderId="0" xfId="2" applyFont="1" applyFill="1" applyBorder="1" applyProtection="1">
      <protection locked="0"/>
    </xf>
    <xf numFmtId="164" fontId="1" fillId="8" borderId="0" xfId="1" applyFont="1" applyFill="1" applyBorder="1" applyProtection="1"/>
    <xf numFmtId="0" fontId="0" fillId="33" borderId="0" xfId="0" applyFill="1" applyAlignment="1">
      <alignment horizontal="center"/>
    </xf>
    <xf numFmtId="0" fontId="0" fillId="33" borderId="0" xfId="0" applyFill="1"/>
    <xf numFmtId="0" fontId="18" fillId="0" borderId="0" xfId="0" applyFont="1"/>
    <xf numFmtId="0" fontId="7" fillId="0" borderId="0" xfId="0" applyFont="1"/>
    <xf numFmtId="0" fontId="6" fillId="0" borderId="0" xfId="0" applyFont="1" applyAlignment="1">
      <alignment horizontal="center"/>
    </xf>
    <xf numFmtId="9" fontId="1" fillId="0" borderId="0" xfId="2" applyFont="1" applyBorder="1"/>
    <xf numFmtId="0" fontId="42" fillId="30" borderId="14" xfId="0" applyFont="1" applyFill="1" applyBorder="1" applyAlignment="1">
      <alignment horizontal="center" vertical="center" wrapText="1" readingOrder="2"/>
    </xf>
    <xf numFmtId="0" fontId="12" fillId="20" borderId="1" xfId="0" applyFont="1" applyFill="1" applyBorder="1" applyAlignment="1">
      <alignment horizontal="center"/>
    </xf>
    <xf numFmtId="9" fontId="2" fillId="20" borderId="1" xfId="2" applyFont="1" applyFill="1" applyBorder="1" applyAlignment="1">
      <alignment horizontal="center"/>
    </xf>
    <xf numFmtId="9" fontId="12" fillId="19" borderId="1" xfId="2" applyFont="1" applyFill="1" applyBorder="1" applyAlignment="1">
      <alignment horizontal="center"/>
    </xf>
    <xf numFmtId="9" fontId="12" fillId="20" borderId="1" xfId="2" applyFont="1" applyFill="1" applyBorder="1" applyAlignment="1">
      <alignment horizontal="center"/>
    </xf>
    <xf numFmtId="0" fontId="2" fillId="18" borderId="27" xfId="0" applyFont="1" applyFill="1" applyBorder="1" applyAlignment="1">
      <alignment horizontal="center"/>
    </xf>
    <xf numFmtId="0" fontId="2" fillId="18" borderId="29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43" fillId="0" borderId="20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9" fontId="3" fillId="0" borderId="23" xfId="2" applyFont="1" applyBorder="1" applyAlignment="1">
      <alignment horizontal="center"/>
    </xf>
    <xf numFmtId="9" fontId="44" fillId="0" borderId="25" xfId="2" applyFont="1" applyBorder="1" applyAlignment="1">
      <alignment horizontal="center"/>
    </xf>
    <xf numFmtId="0" fontId="2" fillId="18" borderId="59" xfId="0" applyFont="1" applyFill="1" applyBorder="1" applyAlignment="1">
      <alignment horizontal="center"/>
    </xf>
    <xf numFmtId="0" fontId="2" fillId="19" borderId="30" xfId="0" applyFont="1" applyFill="1" applyBorder="1" applyAlignment="1">
      <alignment horizontal="center"/>
    </xf>
    <xf numFmtId="0" fontId="2" fillId="20" borderId="30" xfId="0" applyFont="1" applyFill="1" applyBorder="1" applyAlignment="1">
      <alignment horizontal="center"/>
    </xf>
    <xf numFmtId="0" fontId="3" fillId="26" borderId="42" xfId="0" applyFont="1" applyFill="1" applyBorder="1" applyAlignment="1">
      <alignment horizontal="center"/>
    </xf>
    <xf numFmtId="0" fontId="2" fillId="8" borderId="21" xfId="0" applyFont="1" applyFill="1" applyBorder="1" applyAlignment="1">
      <alignment horizontal="center"/>
    </xf>
    <xf numFmtId="0" fontId="3" fillId="8" borderId="22" xfId="0" applyFont="1" applyFill="1" applyBorder="1" applyAlignment="1">
      <alignment horizontal="center"/>
    </xf>
    <xf numFmtId="0" fontId="2" fillId="18" borderId="60" xfId="0" applyFont="1" applyFill="1" applyBorder="1" applyAlignment="1">
      <alignment horizontal="center"/>
    </xf>
    <xf numFmtId="0" fontId="2" fillId="19" borderId="34" xfId="0" applyFont="1" applyFill="1" applyBorder="1" applyAlignment="1">
      <alignment horizontal="center"/>
    </xf>
    <xf numFmtId="0" fontId="2" fillId="20" borderId="34" xfId="0" applyFont="1" applyFill="1" applyBorder="1" applyAlignment="1">
      <alignment horizontal="center"/>
    </xf>
    <xf numFmtId="0" fontId="3" fillId="26" borderId="37" xfId="0" applyFont="1" applyFill="1" applyBorder="1" applyAlignment="1">
      <alignment horizontal="center"/>
    </xf>
    <xf numFmtId="0" fontId="12" fillId="20" borderId="19" xfId="0" applyFont="1" applyFill="1" applyBorder="1" applyAlignment="1">
      <alignment horizontal="center"/>
    </xf>
    <xf numFmtId="0" fontId="2" fillId="20" borderId="0" xfId="0" applyFont="1" applyFill="1" applyAlignment="1">
      <alignment horizontal="center"/>
    </xf>
    <xf numFmtId="0" fontId="12" fillId="20" borderId="20" xfId="0" applyFont="1" applyFill="1" applyBorder="1" applyAlignment="1">
      <alignment horizontal="center"/>
    </xf>
    <xf numFmtId="0" fontId="0" fillId="0" borderId="0" xfId="2" applyNumberFormat="1" applyFont="1" applyProtection="1">
      <protection locked="0"/>
    </xf>
    <xf numFmtId="0" fontId="2" fillId="0" borderId="0" xfId="2" applyNumberFormat="1" applyFont="1" applyAlignment="1">
      <alignment horizontal="center"/>
    </xf>
    <xf numFmtId="0" fontId="2" fillId="0" borderId="5" xfId="2" applyNumberFormat="1" applyFont="1" applyBorder="1" applyAlignment="1">
      <alignment horizontal="center"/>
    </xf>
    <xf numFmtId="0" fontId="2" fillId="0" borderId="0" xfId="2" applyNumberFormat="1" applyFont="1" applyBorder="1" applyAlignment="1">
      <alignment horizontal="center"/>
    </xf>
    <xf numFmtId="0" fontId="1" fillId="0" borderId="0" xfId="1" applyNumberFormat="1" applyFont="1"/>
    <xf numFmtId="0" fontId="13" fillId="0" borderId="0" xfId="0" applyFont="1" applyAlignment="1">
      <alignment horizontal="center" vertical="center"/>
    </xf>
    <xf numFmtId="9" fontId="5" fillId="0" borderId="0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right" vertical="center"/>
    </xf>
    <xf numFmtId="0" fontId="36" fillId="8" borderId="0" xfId="0" applyFont="1" applyFill="1" applyAlignment="1">
      <alignment horizontal="center" wrapText="1"/>
    </xf>
    <xf numFmtId="9" fontId="2" fillId="16" borderId="0" xfId="2" applyFont="1" applyFill="1" applyAlignment="1">
      <alignment horizontal="center"/>
    </xf>
    <xf numFmtId="0" fontId="2" fillId="13" borderId="1" xfId="0" applyFont="1" applyFill="1" applyBorder="1" applyAlignment="1">
      <alignment horizontal="center"/>
    </xf>
    <xf numFmtId="2" fontId="0" fillId="0" borderId="0" xfId="0" applyNumberFormat="1" applyProtection="1">
      <protection locked="0"/>
    </xf>
    <xf numFmtId="2" fontId="0" fillId="0" borderId="0" xfId="2" applyNumberFormat="1" applyFont="1" applyProtection="1">
      <protection locked="0"/>
    </xf>
    <xf numFmtId="2" fontId="2" fillId="0" borderId="1" xfId="0" applyNumberFormat="1" applyFont="1" applyBorder="1" applyAlignment="1">
      <alignment horizontal="center"/>
    </xf>
    <xf numFmtId="0" fontId="26" fillId="0" borderId="0" xfId="0" applyFont="1" applyAlignment="1">
      <alignment horizontal="center" vertical="center" wrapText="1" readingOrder="2"/>
    </xf>
    <xf numFmtId="0" fontId="1" fillId="0" borderId="0" xfId="2" applyNumberFormat="1" applyFont="1" applyBorder="1" applyAlignment="1">
      <alignment horizontal="center"/>
    </xf>
    <xf numFmtId="9" fontId="1" fillId="0" borderId="0" xfId="2" applyFont="1" applyAlignment="1">
      <alignment horizontal="center"/>
    </xf>
    <xf numFmtId="164" fontId="12" fillId="0" borderId="5" xfId="0" applyNumberFormat="1" applyFont="1" applyBorder="1" applyAlignment="1">
      <alignment horizontal="center" vertical="center"/>
    </xf>
    <xf numFmtId="0" fontId="2" fillId="20" borderId="5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9" fontId="2" fillId="20" borderId="5" xfId="0" applyNumberFormat="1" applyFont="1" applyFill="1" applyBorder="1" applyAlignment="1">
      <alignment horizontal="center"/>
    </xf>
    <xf numFmtId="0" fontId="51" fillId="8" borderId="0" xfId="0" applyFont="1" applyFill="1"/>
    <xf numFmtId="0" fontId="52" fillId="8" borderId="0" xfId="0" applyFont="1" applyFill="1"/>
    <xf numFmtId="0" fontId="50" fillId="8" borderId="0" xfId="0" applyFont="1" applyFill="1"/>
    <xf numFmtId="0" fontId="10" fillId="8" borderId="0" xfId="0" applyFont="1" applyFill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9" fontId="2" fillId="8" borderId="15" xfId="0" applyNumberFormat="1" applyFont="1" applyFill="1" applyBorder="1" applyAlignment="1">
      <alignment horizontal="center" vertical="center"/>
    </xf>
    <xf numFmtId="10" fontId="2" fillId="8" borderId="15" xfId="0" applyNumberFormat="1" applyFont="1" applyFill="1" applyBorder="1" applyAlignment="1">
      <alignment horizontal="center" vertical="center"/>
    </xf>
    <xf numFmtId="2" fontId="0" fillId="0" borderId="0" xfId="1" applyNumberFormat="1" applyFont="1" applyFill="1"/>
    <xf numFmtId="2" fontId="1" fillId="8" borderId="0" xfId="1" applyNumberFormat="1" applyFont="1" applyFill="1"/>
    <xf numFmtId="49" fontId="1" fillId="8" borderId="0" xfId="1" applyNumberFormat="1" applyFont="1" applyFill="1"/>
    <xf numFmtId="0" fontId="2" fillId="16" borderId="39" xfId="0" applyFont="1" applyFill="1" applyBorder="1"/>
    <xf numFmtId="0" fontId="3" fillId="16" borderId="1" xfId="0" applyFont="1" applyFill="1" applyBorder="1" applyAlignment="1">
      <alignment horizontal="center"/>
    </xf>
    <xf numFmtId="0" fontId="0" fillId="16" borderId="0" xfId="0" applyFill="1"/>
    <xf numFmtId="0" fontId="1" fillId="16" borderId="0" xfId="1" applyNumberFormat="1" applyFont="1" applyFill="1"/>
    <xf numFmtId="0" fontId="2" fillId="16" borderId="26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center" vertical="center"/>
    </xf>
    <xf numFmtId="0" fontId="2" fillId="16" borderId="1" xfId="2" applyNumberFormat="1" applyFont="1" applyFill="1" applyBorder="1" applyAlignment="1">
      <alignment horizontal="center" vertical="center"/>
    </xf>
    <xf numFmtId="9" fontId="2" fillId="16" borderId="0" xfId="2" applyFont="1" applyFill="1" applyBorder="1" applyAlignment="1">
      <alignment horizontal="center" vertical="center"/>
    </xf>
    <xf numFmtId="9" fontId="2" fillId="16" borderId="0" xfId="2" applyFont="1" applyFill="1" applyBorder="1" applyAlignment="1">
      <alignment horizontal="right" vertical="center"/>
    </xf>
    <xf numFmtId="0" fontId="0" fillId="16" borderId="0" xfId="0" applyFill="1" applyAlignment="1">
      <alignment vertical="center"/>
    </xf>
    <xf numFmtId="0" fontId="1" fillId="16" borderId="0" xfId="1" applyNumberFormat="1" applyFont="1" applyFill="1" applyAlignment="1">
      <alignment vertical="center"/>
    </xf>
    <xf numFmtId="0" fontId="2" fillId="16" borderId="26" xfId="0" applyFont="1" applyFill="1" applyBorder="1" applyAlignment="1">
      <alignment horizontal="center" vertical="center"/>
    </xf>
    <xf numFmtId="0" fontId="2" fillId="16" borderId="16" xfId="0" applyFont="1" applyFill="1" applyBorder="1" applyAlignment="1">
      <alignment horizontal="center" vertical="center"/>
    </xf>
    <xf numFmtId="0" fontId="2" fillId="16" borderId="26" xfId="2" applyNumberFormat="1" applyFont="1" applyFill="1" applyBorder="1" applyAlignment="1">
      <alignment horizontal="center" vertical="center"/>
    </xf>
    <xf numFmtId="49" fontId="2" fillId="16" borderId="30" xfId="1" applyNumberFormat="1" applyFont="1" applyFill="1" applyBorder="1" applyAlignment="1">
      <alignment horizontal="center" vertical="center"/>
    </xf>
    <xf numFmtId="2" fontId="1" fillId="16" borderId="0" xfId="1" applyNumberFormat="1" applyFont="1" applyFill="1"/>
    <xf numFmtId="0" fontId="3" fillId="16" borderId="0" xfId="0" applyFont="1" applyFill="1" applyAlignment="1">
      <alignment horizontal="center" vertical="center"/>
    </xf>
    <xf numFmtId="0" fontId="3" fillId="16" borderId="0" xfId="0" applyFont="1" applyFill="1" applyAlignment="1">
      <alignment vertical="center"/>
    </xf>
    <xf numFmtId="2" fontId="2" fillId="16" borderId="0" xfId="1" applyNumberFormat="1" applyFont="1" applyFill="1" applyBorder="1" applyAlignment="1">
      <alignment horizontal="center"/>
    </xf>
    <xf numFmtId="9" fontId="3" fillId="16" borderId="0" xfId="0" applyNumberFormat="1" applyFont="1" applyFill="1" applyAlignment="1">
      <alignment vertical="center"/>
    </xf>
    <xf numFmtId="0" fontId="13" fillId="8" borderId="1" xfId="0" applyFont="1" applyFill="1" applyBorder="1" applyAlignment="1">
      <alignment horizontal="center"/>
    </xf>
    <xf numFmtId="9" fontId="13" fillId="8" borderId="1" xfId="2" applyFont="1" applyFill="1" applyBorder="1" applyAlignment="1">
      <alignment horizontal="center"/>
    </xf>
    <xf numFmtId="0" fontId="57" fillId="38" borderId="1" xfId="0" applyFont="1" applyFill="1" applyBorder="1" applyAlignment="1">
      <alignment horizontal="center"/>
    </xf>
    <xf numFmtId="0" fontId="39" fillId="8" borderId="1" xfId="0" applyFont="1" applyFill="1" applyBorder="1" applyAlignment="1">
      <alignment horizontal="center"/>
    </xf>
    <xf numFmtId="0" fontId="23" fillId="38" borderId="1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11" fillId="16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/>
    </xf>
    <xf numFmtId="2" fontId="2" fillId="4" borderId="1" xfId="1" applyNumberFormat="1" applyFont="1" applyFill="1" applyBorder="1" applyAlignment="1">
      <alignment horizontal="center" vertical="center"/>
    </xf>
    <xf numFmtId="0" fontId="58" fillId="16" borderId="1" xfId="0" applyFont="1" applyFill="1" applyBorder="1" applyAlignment="1">
      <alignment horizontal="center"/>
    </xf>
    <xf numFmtId="0" fontId="59" fillId="4" borderId="1" xfId="0" applyFont="1" applyFill="1" applyBorder="1" applyAlignment="1">
      <alignment horizontal="center"/>
    </xf>
    <xf numFmtId="0" fontId="54" fillId="16" borderId="0" xfId="0" applyFont="1" applyFill="1" applyAlignment="1">
      <alignment horizontal="center"/>
    </xf>
    <xf numFmtId="0" fontId="54" fillId="16" borderId="0" xfId="0" applyFont="1" applyFill="1"/>
    <xf numFmtId="0" fontId="55" fillId="16" borderId="0" xfId="0" applyFont="1" applyFill="1" applyAlignment="1">
      <alignment horizontal="center"/>
    </xf>
    <xf numFmtId="0" fontId="55" fillId="16" borderId="0" xfId="2" applyNumberFormat="1" applyFont="1" applyFill="1" applyAlignment="1">
      <alignment horizontal="center"/>
    </xf>
    <xf numFmtId="9" fontId="1" fillId="16" borderId="0" xfId="2" applyFont="1" applyFill="1" applyAlignment="1">
      <alignment horizontal="center"/>
    </xf>
    <xf numFmtId="9" fontId="1" fillId="16" borderId="0" xfId="2" applyFont="1" applyFill="1" applyAlignment="1">
      <alignment horizontal="right"/>
    </xf>
    <xf numFmtId="0" fontId="0" fillId="16" borderId="0" xfId="0" applyFill="1" applyAlignment="1">
      <alignment horizontal="center"/>
    </xf>
    <xf numFmtId="0" fontId="2" fillId="16" borderId="0" xfId="2" applyNumberFormat="1" applyFont="1" applyFill="1" applyBorder="1" applyAlignment="1">
      <alignment horizontal="center"/>
    </xf>
    <xf numFmtId="49" fontId="1" fillId="16" borderId="0" xfId="1" applyNumberFormat="1" applyFont="1" applyFill="1" applyAlignment="1">
      <alignment horizontal="center"/>
    </xf>
    <xf numFmtId="9" fontId="0" fillId="16" borderId="0" xfId="2" applyFont="1" applyFill="1" applyAlignment="1">
      <alignment horizontal="center"/>
    </xf>
    <xf numFmtId="9" fontId="0" fillId="16" borderId="0" xfId="2" applyFont="1" applyFill="1" applyAlignment="1">
      <alignment horizontal="right"/>
    </xf>
    <xf numFmtId="49" fontId="21" fillId="16" borderId="0" xfId="1" applyNumberFormat="1" applyFont="1" applyFill="1" applyBorder="1" applyAlignment="1">
      <alignment horizontal="center"/>
    </xf>
    <xf numFmtId="0" fontId="22" fillId="16" borderId="0" xfId="0" applyFont="1" applyFill="1" applyAlignment="1">
      <alignment horizontal="center"/>
    </xf>
    <xf numFmtId="9" fontId="2" fillId="16" borderId="0" xfId="2" applyFont="1" applyFill="1" applyAlignment="1">
      <alignment horizontal="right"/>
    </xf>
    <xf numFmtId="0" fontId="2" fillId="16" borderId="3" xfId="0" applyFont="1" applyFill="1" applyBorder="1"/>
    <xf numFmtId="0" fontId="2" fillId="16" borderId="0" xfId="0" applyFont="1" applyFill="1" applyAlignment="1">
      <alignment horizontal="left"/>
    </xf>
    <xf numFmtId="0" fontId="2" fillId="16" borderId="1" xfId="0" applyFont="1" applyFill="1" applyBorder="1"/>
    <xf numFmtId="0" fontId="2" fillId="16" borderId="0" xfId="0" applyFont="1" applyFill="1" applyAlignment="1">
      <alignment horizontal="right"/>
    </xf>
    <xf numFmtId="0" fontId="2" fillId="16" borderId="39" xfId="0" applyFont="1" applyFill="1" applyBorder="1" applyAlignment="1">
      <alignment horizontal="center"/>
    </xf>
    <xf numFmtId="0" fontId="2" fillId="16" borderId="0" xfId="1" applyNumberFormat="1" applyFont="1" applyFill="1" applyBorder="1" applyAlignment="1">
      <alignment horizontal="center"/>
    </xf>
    <xf numFmtId="0" fontId="55" fillId="16" borderId="0" xfId="0" applyFont="1" applyFill="1"/>
    <xf numFmtId="0" fontId="54" fillId="16" borderId="0" xfId="2" applyNumberFormat="1" applyFont="1" applyFill="1" applyAlignment="1">
      <alignment horizontal="center"/>
    </xf>
    <xf numFmtId="0" fontId="2" fillId="16" borderId="13" xfId="0" applyFont="1" applyFill="1" applyBorder="1"/>
    <xf numFmtId="0" fontId="2" fillId="16" borderId="0" xfId="0" applyFont="1" applyFill="1" applyAlignment="1">
      <alignment horizontal="center"/>
    </xf>
    <xf numFmtId="0" fontId="2" fillId="16" borderId="19" xfId="0" applyFont="1" applyFill="1" applyBorder="1" applyAlignment="1">
      <alignment horizontal="center" vertical="center"/>
    </xf>
    <xf numFmtId="9" fontId="13" fillId="16" borderId="0" xfId="2" applyFont="1" applyFill="1" applyBorder="1" applyAlignment="1">
      <alignment horizontal="center"/>
    </xf>
    <xf numFmtId="0" fontId="56" fillId="16" borderId="0" xfId="0" applyFont="1" applyFill="1" applyAlignment="1">
      <alignment horizontal="center"/>
    </xf>
    <xf numFmtId="0" fontId="2" fillId="16" borderId="0" xfId="0" applyFont="1" applyFill="1"/>
    <xf numFmtId="0" fontId="2" fillId="16" borderId="0" xfId="0" applyFont="1" applyFill="1" applyAlignment="1">
      <alignment horizontal="center" vertical="center"/>
    </xf>
    <xf numFmtId="9" fontId="2" fillId="16" borderId="0" xfId="2" applyFont="1" applyFill="1" applyBorder="1" applyAlignment="1"/>
    <xf numFmtId="49" fontId="1" fillId="16" borderId="0" xfId="1" applyNumberFormat="1" applyFont="1" applyFill="1" applyBorder="1" applyAlignment="1">
      <alignment horizontal="center"/>
    </xf>
    <xf numFmtId="0" fontId="60" fillId="16" borderId="0" xfId="0" applyFont="1" applyFill="1" applyAlignment="1">
      <alignment horizontal="center"/>
    </xf>
    <xf numFmtId="0" fontId="61" fillId="16" borderId="0" xfId="0" applyFont="1" applyFill="1"/>
    <xf numFmtId="2" fontId="61" fillId="16" borderId="0" xfId="1" applyNumberFormat="1" applyFont="1" applyFill="1"/>
    <xf numFmtId="0" fontId="63" fillId="16" borderId="0" xfId="0" applyFont="1" applyFill="1" applyAlignment="1">
      <alignment horizontal="center"/>
    </xf>
    <xf numFmtId="0" fontId="63" fillId="16" borderId="0" xfId="0" applyFont="1" applyFill="1"/>
    <xf numFmtId="0" fontId="64" fillId="16" borderId="31" xfId="0" applyFont="1" applyFill="1" applyBorder="1" applyAlignment="1">
      <alignment horizontal="center"/>
    </xf>
    <xf numFmtId="0" fontId="64" fillId="0" borderId="39" xfId="0" applyFont="1" applyBorder="1"/>
    <xf numFmtId="0" fontId="64" fillId="16" borderId="39" xfId="0" applyFont="1" applyFill="1" applyBorder="1" applyAlignment="1">
      <alignment horizontal="left"/>
    </xf>
    <xf numFmtId="0" fontId="64" fillId="0" borderId="39" xfId="2" applyNumberFormat="1" applyFont="1" applyFill="1" applyBorder="1" applyAlignment="1">
      <alignment horizontal="center"/>
    </xf>
    <xf numFmtId="0" fontId="64" fillId="16" borderId="39" xfId="0" applyFont="1" applyFill="1" applyBorder="1" applyAlignment="1">
      <alignment horizontal="center"/>
    </xf>
    <xf numFmtId="0" fontId="64" fillId="0" borderId="31" xfId="1" applyNumberFormat="1" applyFont="1" applyFill="1" applyBorder="1" applyAlignment="1">
      <alignment horizontal="right"/>
    </xf>
    <xf numFmtId="0" fontId="64" fillId="16" borderId="39" xfId="1" applyNumberFormat="1" applyFont="1" applyFill="1" applyBorder="1" applyAlignment="1">
      <alignment horizontal="center"/>
    </xf>
    <xf numFmtId="0" fontId="64" fillId="0" borderId="31" xfId="1" applyNumberFormat="1" applyFont="1" applyFill="1" applyBorder="1" applyAlignment="1">
      <alignment horizontal="center"/>
    </xf>
    <xf numFmtId="164" fontId="1" fillId="16" borderId="0" xfId="1" applyFont="1" applyFill="1"/>
    <xf numFmtId="0" fontId="2" fillId="16" borderId="2" xfId="0" applyFont="1" applyFill="1" applyBorder="1" applyAlignment="1">
      <alignment horizontal="center" vertical="center"/>
    </xf>
    <xf numFmtId="0" fontId="2" fillId="19" borderId="0" xfId="0" applyFont="1" applyFill="1" applyAlignment="1">
      <alignment vertical="center"/>
    </xf>
    <xf numFmtId="0" fontId="2" fillId="16" borderId="0" xfId="0" applyFont="1" applyFill="1" applyAlignment="1">
      <alignment vertical="center"/>
    </xf>
    <xf numFmtId="0" fontId="0" fillId="16" borderId="26" xfId="0" applyFill="1" applyBorder="1" applyAlignment="1">
      <alignment horizontal="center"/>
    </xf>
    <xf numFmtId="9" fontId="2" fillId="0" borderId="26" xfId="2" applyFont="1" applyBorder="1" applyAlignment="1">
      <alignment horizontal="center"/>
    </xf>
    <xf numFmtId="0" fontId="4" fillId="21" borderId="48" xfId="0" applyFont="1" applyFill="1" applyBorder="1" applyAlignment="1">
      <alignment horizontal="center" vertical="center" wrapText="1"/>
    </xf>
    <xf numFmtId="9" fontId="4" fillId="21" borderId="49" xfId="2" applyFont="1" applyFill="1" applyBorder="1" applyAlignment="1">
      <alignment horizontal="center" vertical="center" wrapText="1"/>
    </xf>
    <xf numFmtId="0" fontId="2" fillId="21" borderId="47" xfId="0" applyFont="1" applyFill="1" applyBorder="1" applyAlignment="1">
      <alignment horizontal="center" vertical="center"/>
    </xf>
    <xf numFmtId="0" fontId="2" fillId="0" borderId="26" xfId="1" applyNumberFormat="1" applyFont="1" applyBorder="1" applyAlignment="1">
      <alignment horizontal="center"/>
    </xf>
    <xf numFmtId="0" fontId="2" fillId="21" borderId="63" xfId="0" applyFont="1" applyFill="1" applyBorder="1" applyAlignment="1">
      <alignment horizontal="center" vertical="center"/>
    </xf>
    <xf numFmtId="0" fontId="2" fillId="21" borderId="35" xfId="0" applyFont="1" applyFill="1" applyBorder="1" applyAlignment="1">
      <alignment horizontal="center" vertical="center"/>
    </xf>
    <xf numFmtId="0" fontId="2" fillId="21" borderId="64" xfId="1" applyNumberFormat="1" applyFont="1" applyFill="1" applyBorder="1" applyAlignment="1">
      <alignment horizontal="center" vertical="center" wrapText="1"/>
    </xf>
    <xf numFmtId="0" fontId="0" fillId="16" borderId="0" xfId="0" applyFill="1" applyAlignment="1">
      <alignment horizontal="right"/>
    </xf>
    <xf numFmtId="0" fontId="2" fillId="16" borderId="1" xfId="0" applyFont="1" applyFill="1" applyBorder="1" applyAlignment="1">
      <alignment horizontal="right"/>
    </xf>
    <xf numFmtId="0" fontId="2" fillId="16" borderId="26" xfId="0" applyFont="1" applyFill="1" applyBorder="1" applyAlignment="1">
      <alignment horizontal="right"/>
    </xf>
    <xf numFmtId="0" fontId="2" fillId="8" borderId="26" xfId="0" applyFont="1" applyFill="1" applyBorder="1" applyAlignment="1">
      <alignment horizontal="center"/>
    </xf>
    <xf numFmtId="0" fontId="2" fillId="38" borderId="1" xfId="0" applyFont="1" applyFill="1" applyBorder="1" applyAlignment="1">
      <alignment horizontal="right"/>
    </xf>
    <xf numFmtId="0" fontId="2" fillId="21" borderId="49" xfId="0" applyFont="1" applyFill="1" applyBorder="1" applyAlignment="1">
      <alignment horizontal="center" vertical="center"/>
    </xf>
    <xf numFmtId="0" fontId="4" fillId="21" borderId="65" xfId="0" applyFont="1" applyFill="1" applyBorder="1" applyAlignment="1">
      <alignment horizontal="center" vertical="center"/>
    </xf>
    <xf numFmtId="0" fontId="18" fillId="16" borderId="0" xfId="0" applyFont="1" applyFill="1"/>
    <xf numFmtId="0" fontId="13" fillId="16" borderId="1" xfId="0" applyFont="1" applyFill="1" applyBorder="1" applyAlignment="1">
      <alignment horizontal="center" vertical="center"/>
    </xf>
    <xf numFmtId="0" fontId="13" fillId="16" borderId="0" xfId="0" applyFont="1" applyFill="1" applyAlignment="1">
      <alignment horizontal="center" vertical="center"/>
    </xf>
    <xf numFmtId="9" fontId="5" fillId="16" borderId="1" xfId="2" applyFont="1" applyFill="1" applyBorder="1" applyAlignment="1">
      <alignment horizontal="center" vertical="center"/>
    </xf>
    <xf numFmtId="9" fontId="5" fillId="16" borderId="0" xfId="2" applyFont="1" applyFill="1" applyBorder="1" applyAlignment="1">
      <alignment horizontal="center" vertical="center"/>
    </xf>
    <xf numFmtId="9" fontId="5" fillId="16" borderId="0" xfId="2" applyFont="1" applyFill="1" applyAlignment="1">
      <alignment vertical="center"/>
    </xf>
    <xf numFmtId="0" fontId="2" fillId="8" borderId="39" xfId="0" applyFont="1" applyFill="1" applyBorder="1" applyAlignment="1">
      <alignment horizontal="center" vertical="center"/>
    </xf>
    <xf numFmtId="0" fontId="2" fillId="16" borderId="0" xfId="0" applyFont="1" applyFill="1" applyAlignment="1">
      <alignment vertical="top" wrapText="1"/>
    </xf>
    <xf numFmtId="0" fontId="2" fillId="0" borderId="0" xfId="1" applyNumberFormat="1" applyFont="1" applyAlignment="1">
      <alignment horizontal="center"/>
    </xf>
    <xf numFmtId="0" fontId="2" fillId="16" borderId="0" xfId="1" applyNumberFormat="1" applyFont="1" applyFill="1" applyAlignment="1">
      <alignment horizontal="center"/>
    </xf>
    <xf numFmtId="165" fontId="13" fillId="16" borderId="1" xfId="0" applyNumberFormat="1" applyFont="1" applyFill="1" applyBorder="1" applyAlignment="1">
      <alignment horizontal="center"/>
    </xf>
    <xf numFmtId="2" fontId="32" fillId="16" borderId="0" xfId="0" applyNumberFormat="1" applyFont="1" applyFill="1" applyAlignment="1">
      <alignment horizontal="center"/>
    </xf>
    <xf numFmtId="164" fontId="0" fillId="16" borderId="0" xfId="0" applyNumberFormat="1" applyFill="1" applyAlignment="1">
      <alignment vertical="center" wrapText="1"/>
    </xf>
    <xf numFmtId="0" fontId="31" fillId="8" borderId="26" xfId="0" applyFont="1" applyFill="1" applyBorder="1" applyAlignment="1">
      <alignment horizontal="center"/>
    </xf>
    <xf numFmtId="0" fontId="13" fillId="8" borderId="26" xfId="1" applyNumberFormat="1" applyFont="1" applyFill="1" applyBorder="1" applyAlignment="1">
      <alignment horizontal="center"/>
    </xf>
    <xf numFmtId="0" fontId="31" fillId="8" borderId="1" xfId="0" applyFont="1" applyFill="1" applyBorder="1" applyAlignment="1">
      <alignment horizontal="center"/>
    </xf>
    <xf numFmtId="0" fontId="13" fillId="8" borderId="1" xfId="1" applyNumberFormat="1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165" fontId="13" fillId="8" borderId="1" xfId="0" applyNumberFormat="1" applyFont="1" applyFill="1" applyBorder="1" applyAlignment="1">
      <alignment horizontal="center"/>
    </xf>
    <xf numFmtId="164" fontId="32" fillId="8" borderId="39" xfId="0" applyNumberFormat="1" applyFont="1" applyFill="1" applyBorder="1" applyAlignment="1">
      <alignment horizontal="center" vertical="center" wrapText="1"/>
    </xf>
    <xf numFmtId="0" fontId="2" fillId="16" borderId="39" xfId="0" applyFont="1" applyFill="1" applyBorder="1" applyAlignment="1">
      <alignment horizontal="center" vertical="center"/>
    </xf>
    <xf numFmtId="0" fontId="2" fillId="16" borderId="39" xfId="1" applyNumberFormat="1" applyFont="1" applyFill="1" applyBorder="1" applyAlignment="1">
      <alignment horizontal="center" vertical="center"/>
    </xf>
    <xf numFmtId="0" fontId="2" fillId="16" borderId="31" xfId="0" applyFont="1" applyFill="1" applyBorder="1" applyAlignment="1">
      <alignment horizontal="center" vertical="center"/>
    </xf>
    <xf numFmtId="0" fontId="20" fillId="16" borderId="1" xfId="0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/>
    </xf>
    <xf numFmtId="0" fontId="49" fillId="8" borderId="1" xfId="0" applyFont="1" applyFill="1" applyBorder="1" applyAlignment="1">
      <alignment horizontal="center"/>
    </xf>
    <xf numFmtId="0" fontId="0" fillId="16" borderId="1" xfId="0" applyFill="1" applyBorder="1"/>
    <xf numFmtId="9" fontId="49" fillId="8" borderId="1" xfId="0" applyNumberFormat="1" applyFont="1" applyFill="1" applyBorder="1" applyAlignment="1">
      <alignment horizontal="center"/>
    </xf>
    <xf numFmtId="0" fontId="20" fillId="16" borderId="1" xfId="0" applyFont="1" applyFill="1" applyBorder="1"/>
    <xf numFmtId="0" fontId="20" fillId="16" borderId="4" xfId="0" applyFont="1" applyFill="1" applyBorder="1"/>
    <xf numFmtId="0" fontId="20" fillId="8" borderId="0" xfId="0" applyFont="1" applyFill="1"/>
    <xf numFmtId="0" fontId="13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66" fillId="16" borderId="0" xfId="0" applyFont="1" applyFill="1"/>
    <xf numFmtId="0" fontId="55" fillId="0" borderId="1" xfId="0" applyFont="1" applyBorder="1" applyAlignment="1">
      <alignment horizontal="center" vertical="center"/>
    </xf>
    <xf numFmtId="0" fontId="50" fillId="8" borderId="0" xfId="0" applyFont="1" applyFill="1" applyProtection="1">
      <protection locked="0"/>
    </xf>
    <xf numFmtId="0" fontId="30" fillId="0" borderId="1" xfId="0" applyFont="1" applyBorder="1" applyAlignment="1">
      <alignment horizontal="center"/>
    </xf>
    <xf numFmtId="0" fontId="2" fillId="8" borderId="15" xfId="0" applyFont="1" applyFill="1" applyBorder="1" applyAlignment="1">
      <alignment horizontal="center" vertical="center"/>
    </xf>
    <xf numFmtId="0" fontId="28" fillId="0" borderId="0" xfId="0" applyFont="1" applyAlignment="1">
      <alignment vertical="center" readingOrder="2"/>
    </xf>
    <xf numFmtId="0" fontId="26" fillId="0" borderId="0" xfId="0" applyFont="1" applyAlignment="1">
      <alignment vertical="center" wrapText="1" readingOrder="2"/>
    </xf>
    <xf numFmtId="0" fontId="30" fillId="0" borderId="5" xfId="0" applyFont="1" applyBorder="1" applyAlignment="1">
      <alignment horizontal="center"/>
    </xf>
    <xf numFmtId="0" fontId="2" fillId="22" borderId="1" xfId="0" applyFont="1" applyFill="1" applyBorder="1" applyAlignment="1">
      <alignment horizontal="center" vertical="center"/>
    </xf>
    <xf numFmtId="0" fontId="30" fillId="22" borderId="1" xfId="0" applyFont="1" applyFill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 wrapText="1"/>
    </xf>
    <xf numFmtId="0" fontId="12" fillId="22" borderId="1" xfId="0" applyFont="1" applyFill="1" applyBorder="1" applyAlignment="1">
      <alignment horizontal="center" vertical="center" wrapText="1"/>
    </xf>
    <xf numFmtId="0" fontId="2" fillId="13" borderId="28" xfId="0" applyFont="1" applyFill="1" applyBorder="1"/>
    <xf numFmtId="0" fontId="2" fillId="13" borderId="0" xfId="0" applyFont="1" applyFill="1"/>
    <xf numFmtId="0" fontId="2" fillId="13" borderId="24" xfId="0" applyFont="1" applyFill="1" applyBorder="1"/>
    <xf numFmtId="0" fontId="77" fillId="21" borderId="0" xfId="0" applyFont="1" applyFill="1" applyAlignment="1">
      <alignment horizontal="center"/>
    </xf>
    <xf numFmtId="0" fontId="73" fillId="21" borderId="0" xfId="0" applyFont="1" applyFill="1" applyAlignment="1">
      <alignment horizontal="center"/>
    </xf>
    <xf numFmtId="0" fontId="17" fillId="21" borderId="0" xfId="0" applyFont="1" applyFill="1" applyAlignment="1">
      <alignment horizontal="center"/>
    </xf>
    <xf numFmtId="0" fontId="74" fillId="21" borderId="0" xfId="0" applyFont="1" applyFill="1" applyAlignment="1">
      <alignment horizontal="center"/>
    </xf>
    <xf numFmtId="0" fontId="75" fillId="21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2" fillId="21" borderId="20" xfId="0" applyFont="1" applyFill="1" applyBorder="1" applyAlignment="1">
      <alignment horizontal="left"/>
    </xf>
    <xf numFmtId="164" fontId="2" fillId="21" borderId="20" xfId="0" applyNumberFormat="1" applyFont="1" applyFill="1" applyBorder="1"/>
    <xf numFmtId="49" fontId="0" fillId="16" borderId="0" xfId="1" applyNumberFormat="1" applyFont="1" applyFill="1" applyAlignment="1">
      <alignment horizontal="center"/>
    </xf>
    <xf numFmtId="49" fontId="2" fillId="16" borderId="1" xfId="1" applyNumberFormat="1" applyFont="1" applyFill="1" applyBorder="1" applyAlignment="1">
      <alignment horizontal="center" vertical="center"/>
    </xf>
    <xf numFmtId="0" fontId="0" fillId="16" borderId="5" xfId="0" applyFill="1" applyBorder="1" applyAlignment="1">
      <alignment horizontal="center"/>
    </xf>
    <xf numFmtId="0" fontId="0" fillId="29" borderId="0" xfId="0" applyFill="1" applyAlignment="1">
      <alignment horizontal="center"/>
    </xf>
    <xf numFmtId="0" fontId="2" fillId="29" borderId="0" xfId="0" applyFont="1" applyFill="1" applyAlignment="1">
      <alignment horizontal="center"/>
    </xf>
    <xf numFmtId="0" fontId="2" fillId="29" borderId="0" xfId="2" applyNumberFormat="1" applyFont="1" applyFill="1" applyBorder="1" applyAlignment="1">
      <alignment horizontal="center"/>
    </xf>
    <xf numFmtId="0" fontId="1" fillId="29" borderId="0" xfId="2" applyNumberFormat="1" applyFont="1" applyFill="1" applyBorder="1" applyAlignment="1">
      <alignment horizontal="center"/>
    </xf>
    <xf numFmtId="9" fontId="1" fillId="29" borderId="0" xfId="2" applyFont="1" applyFill="1" applyBorder="1" applyAlignment="1">
      <alignment horizontal="right"/>
    </xf>
    <xf numFmtId="9" fontId="0" fillId="29" borderId="0" xfId="0" applyNumberFormat="1" applyFill="1"/>
    <xf numFmtId="0" fontId="1" fillId="29" borderId="0" xfId="1" applyNumberFormat="1" applyFont="1" applyFill="1" applyBorder="1"/>
    <xf numFmtId="0" fontId="80" fillId="16" borderId="0" xfId="0" applyFont="1" applyFill="1" applyAlignment="1">
      <alignment horizontal="center"/>
    </xf>
    <xf numFmtId="0" fontId="2" fillId="29" borderId="9" xfId="0" applyFont="1" applyFill="1" applyBorder="1" applyAlignment="1">
      <alignment horizontal="center"/>
    </xf>
    <xf numFmtId="0" fontId="81" fillId="0" borderId="0" xfId="0" applyFont="1"/>
    <xf numFmtId="0" fontId="81" fillId="41" borderId="66" xfId="0" applyFont="1" applyFill="1" applyBorder="1" applyAlignment="1">
      <alignment horizontal="center"/>
    </xf>
    <xf numFmtId="0" fontId="82" fillId="42" borderId="67" xfId="0" applyFont="1" applyFill="1" applyBorder="1" applyAlignment="1">
      <alignment vertical="center"/>
    </xf>
    <xf numFmtId="0" fontId="83" fillId="42" borderId="68" xfId="0" applyFont="1" applyFill="1" applyBorder="1" applyAlignment="1">
      <alignment vertical="center"/>
    </xf>
    <xf numFmtId="0" fontId="83" fillId="42" borderId="69" xfId="0" applyFont="1" applyFill="1" applyBorder="1" applyAlignment="1">
      <alignment vertical="center"/>
    </xf>
    <xf numFmtId="0" fontId="84" fillId="0" borderId="0" xfId="0" applyFont="1"/>
    <xf numFmtId="0" fontId="81" fillId="0" borderId="0" xfId="0" applyFont="1" applyAlignment="1">
      <alignment horizontal="center" vertical="center"/>
    </xf>
    <xf numFmtId="0" fontId="85" fillId="43" borderId="0" xfId="0" applyFont="1" applyFill="1" applyAlignment="1">
      <alignment horizontal="center" vertical="center"/>
    </xf>
    <xf numFmtId="0" fontId="85" fillId="0" borderId="0" xfId="0" applyFont="1"/>
    <xf numFmtId="0" fontId="81" fillId="0" borderId="70" xfId="0" applyFont="1" applyBorder="1"/>
    <xf numFmtId="0" fontId="89" fillId="0" borderId="0" xfId="0" applyFont="1"/>
    <xf numFmtId="0" fontId="91" fillId="0" borderId="0" xfId="0" applyFont="1"/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98" fillId="0" borderId="0" xfId="0" applyFont="1" applyAlignment="1">
      <alignment horizontal="right" vertical="center"/>
    </xf>
    <xf numFmtId="0" fontId="85" fillId="47" borderId="1" xfId="0" applyFont="1" applyFill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87" fillId="0" borderId="13" xfId="0" applyFont="1" applyBorder="1" applyAlignment="1">
      <alignment horizontal="center" vertical="center"/>
    </xf>
    <xf numFmtId="0" fontId="86" fillId="45" borderId="1" xfId="0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38" borderId="1" xfId="0" applyFont="1" applyFill="1" applyBorder="1" applyAlignment="1">
      <alignment horizontal="center" vertical="center"/>
    </xf>
    <xf numFmtId="0" fontId="106" fillId="0" borderId="1" xfId="0" applyFont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8" fillId="45" borderId="3" xfId="0" applyFont="1" applyFill="1" applyBorder="1" applyAlignment="1">
      <alignment horizontal="center" vertical="center"/>
    </xf>
    <xf numFmtId="0" fontId="108" fillId="45" borderId="1" xfId="0" applyFont="1" applyFill="1" applyBorder="1" applyAlignment="1">
      <alignment horizontal="center" vertical="center"/>
    </xf>
    <xf numFmtId="0" fontId="109" fillId="0" borderId="3" xfId="0" applyFont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9" fontId="107" fillId="48" borderId="1" xfId="2" applyFont="1" applyFill="1" applyBorder="1" applyAlignment="1">
      <alignment horizontal="center" vertical="center"/>
    </xf>
    <xf numFmtId="0" fontId="81" fillId="44" borderId="0" xfId="0" applyFont="1" applyFill="1" applyAlignment="1">
      <alignment vertical="center"/>
    </xf>
    <xf numFmtId="0" fontId="81" fillId="0" borderId="0" xfId="0" applyFont="1" applyAlignment="1">
      <alignment vertical="center"/>
    </xf>
    <xf numFmtId="0" fontId="106" fillId="20" borderId="1" xfId="0" applyFont="1" applyFill="1" applyBorder="1" applyAlignment="1">
      <alignment horizontal="center" vertical="center"/>
    </xf>
    <xf numFmtId="0" fontId="106" fillId="48" borderId="1" xfId="0" applyFont="1" applyFill="1" applyBorder="1" applyAlignment="1">
      <alignment horizontal="center" vertical="center"/>
    </xf>
    <xf numFmtId="0" fontId="113" fillId="0" borderId="1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 vertical="center"/>
    </xf>
    <xf numFmtId="0" fontId="116" fillId="0" borderId="1" xfId="0" applyFont="1" applyBorder="1" applyAlignment="1">
      <alignment horizontal="center" vertical="center"/>
    </xf>
    <xf numFmtId="0" fontId="115" fillId="0" borderId="1" xfId="0" applyFont="1" applyBorder="1" applyAlignment="1">
      <alignment horizontal="center" vertical="center"/>
    </xf>
    <xf numFmtId="0" fontId="86" fillId="41" borderId="1" xfId="0" applyFont="1" applyFill="1" applyBorder="1" applyAlignment="1">
      <alignment horizontal="center" vertical="center"/>
    </xf>
    <xf numFmtId="0" fontId="86" fillId="0" borderId="0" xfId="0" applyFont="1" applyAlignment="1">
      <alignment vertical="center"/>
    </xf>
    <xf numFmtId="0" fontId="96" fillId="0" borderId="61" xfId="0" applyFont="1" applyBorder="1" applyAlignment="1">
      <alignment horizontal="center" vertical="center"/>
    </xf>
    <xf numFmtId="0" fontId="106" fillId="18" borderId="1" xfId="0" applyFont="1" applyFill="1" applyBorder="1" applyAlignment="1">
      <alignment horizontal="center" vertical="center"/>
    </xf>
    <xf numFmtId="0" fontId="106" fillId="39" borderId="1" xfId="0" applyFont="1" applyFill="1" applyBorder="1" applyAlignment="1">
      <alignment horizontal="center" vertical="center"/>
    </xf>
    <xf numFmtId="0" fontId="106" fillId="19" borderId="1" xfId="0" applyFont="1" applyFill="1" applyBorder="1" applyAlignment="1">
      <alignment horizontal="center" vertical="center"/>
    </xf>
    <xf numFmtId="9" fontId="101" fillId="0" borderId="1" xfId="0" applyNumberFormat="1" applyFont="1" applyBorder="1" applyAlignment="1">
      <alignment horizontal="center" vertical="center"/>
    </xf>
    <xf numFmtId="0" fontId="81" fillId="0" borderId="0" xfId="0" applyFont="1" applyAlignment="1">
      <alignment horizontal="right" vertical="center"/>
    </xf>
    <xf numFmtId="0" fontId="104" fillId="0" borderId="1" xfId="0" applyFont="1" applyBorder="1" applyAlignment="1">
      <alignment horizontal="right" wrapText="1"/>
    </xf>
    <xf numFmtId="0" fontId="104" fillId="0" borderId="0" xfId="0" applyFont="1" applyAlignment="1">
      <alignment horizontal="right" wrapText="1"/>
    </xf>
    <xf numFmtId="166" fontId="0" fillId="0" borderId="0" xfId="0" applyNumberFormat="1"/>
    <xf numFmtId="0" fontId="0" fillId="0" borderId="0" xfId="0" quotePrefix="1"/>
    <xf numFmtId="0" fontId="126" fillId="40" borderId="62" xfId="0" applyFont="1" applyFill="1" applyBorder="1" applyAlignment="1">
      <alignment horizontal="center" vertical="center" wrapText="1"/>
    </xf>
    <xf numFmtId="0" fontId="48" fillId="8" borderId="0" xfId="0" applyFont="1" applyFill="1" applyProtection="1">
      <protection locked="0"/>
    </xf>
    <xf numFmtId="0" fontId="2" fillId="29" borderId="1" xfId="0" applyFont="1" applyFill="1" applyBorder="1" applyAlignment="1" applyProtection="1">
      <alignment horizontal="center" vertical="center"/>
      <protection locked="0"/>
    </xf>
    <xf numFmtId="0" fontId="2" fillId="29" borderId="1" xfId="0" applyFont="1" applyFill="1" applyBorder="1" applyAlignment="1" applyProtection="1">
      <alignment horizontal="center"/>
      <protection locked="0"/>
    </xf>
    <xf numFmtId="0" fontId="127" fillId="8" borderId="0" xfId="0" applyFont="1" applyFill="1" applyProtection="1">
      <protection locked="0"/>
    </xf>
    <xf numFmtId="0" fontId="128" fillId="8" borderId="0" xfId="0" applyFont="1" applyFill="1" applyProtection="1">
      <protection locked="0"/>
    </xf>
    <xf numFmtId="0" fontId="96" fillId="39" borderId="61" xfId="0" applyFont="1" applyFill="1" applyBorder="1" applyAlignment="1">
      <alignment horizontal="center" vertical="center"/>
    </xf>
    <xf numFmtId="2" fontId="96" fillId="32" borderId="61" xfId="0" applyNumberFormat="1" applyFont="1" applyFill="1" applyBorder="1" applyAlignment="1">
      <alignment horizontal="center" vertical="center"/>
    </xf>
    <xf numFmtId="0" fontId="0" fillId="38" borderId="1" xfId="0" applyFill="1" applyBorder="1" applyAlignment="1">
      <alignment horizontal="center"/>
    </xf>
    <xf numFmtId="0" fontId="2" fillId="38" borderId="26" xfId="0" applyFont="1" applyFill="1" applyBorder="1" applyAlignment="1">
      <alignment horizontal="center"/>
    </xf>
    <xf numFmtId="9" fontId="2" fillId="38" borderId="1" xfId="2" applyFont="1" applyFill="1" applyBorder="1" applyAlignment="1">
      <alignment horizontal="center"/>
    </xf>
    <xf numFmtId="0" fontId="129" fillId="0" borderId="1" xfId="0" applyFont="1" applyBorder="1" applyAlignment="1">
      <alignment horizontal="center"/>
    </xf>
    <xf numFmtId="0" fontId="2" fillId="8" borderId="0" xfId="0" applyFont="1" applyFill="1" applyAlignment="1">
      <alignment horizontal="center" vertical="center" wrapText="1"/>
    </xf>
    <xf numFmtId="0" fontId="129" fillId="28" borderId="1" xfId="0" applyFont="1" applyFill="1" applyBorder="1" applyAlignment="1">
      <alignment horizontal="center"/>
    </xf>
    <xf numFmtId="9" fontId="3" fillId="28" borderId="1" xfId="2" applyFont="1" applyFill="1" applyBorder="1" applyAlignment="1">
      <alignment horizontal="center"/>
    </xf>
    <xf numFmtId="9" fontId="13" fillId="28" borderId="1" xfId="2" applyFont="1" applyFill="1" applyBorder="1" applyAlignment="1">
      <alignment horizontal="center"/>
    </xf>
    <xf numFmtId="0" fontId="129" fillId="0" borderId="26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9" fontId="3" fillId="0" borderId="26" xfId="2" applyFont="1" applyBorder="1" applyAlignment="1">
      <alignment horizontal="center"/>
    </xf>
    <xf numFmtId="9" fontId="13" fillId="0" borderId="26" xfId="2" applyFont="1" applyBorder="1" applyAlignment="1">
      <alignment horizontal="center"/>
    </xf>
    <xf numFmtId="0" fontId="103" fillId="54" borderId="3" xfId="0" applyFont="1" applyFill="1" applyBorder="1" applyAlignment="1">
      <alignment horizontal="center" vertical="center"/>
    </xf>
    <xf numFmtId="0" fontId="103" fillId="45" borderId="1" xfId="0" applyFont="1" applyFill="1" applyBorder="1" applyAlignment="1">
      <alignment horizontal="center" vertical="center"/>
    </xf>
    <xf numFmtId="0" fontId="103" fillId="15" borderId="1" xfId="0" applyFont="1" applyFill="1" applyBorder="1" applyAlignment="1">
      <alignment horizontal="center" vertical="center"/>
    </xf>
    <xf numFmtId="0" fontId="103" fillId="26" borderId="1" xfId="0" applyFont="1" applyFill="1" applyBorder="1" applyAlignment="1">
      <alignment horizontal="center" vertical="center"/>
    </xf>
    <xf numFmtId="0" fontId="103" fillId="5" borderId="1" xfId="0" applyFont="1" applyFill="1" applyBorder="1" applyAlignment="1">
      <alignment horizontal="center" vertical="center"/>
    </xf>
    <xf numFmtId="0" fontId="130" fillId="8" borderId="1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17" borderId="19" xfId="0" applyFont="1" applyFill="1" applyBorder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2" fillId="17" borderId="20" xfId="0" applyFont="1" applyFill="1" applyBorder="1" applyAlignment="1">
      <alignment horizontal="center" vertical="center"/>
    </xf>
    <xf numFmtId="0" fontId="130" fillId="18" borderId="1" xfId="0" applyFont="1" applyFill="1" applyBorder="1" applyAlignment="1">
      <alignment horizontal="center" vertical="center"/>
    </xf>
    <xf numFmtId="0" fontId="20" fillId="18" borderId="1" xfId="0" applyFont="1" applyFill="1" applyBorder="1" applyAlignment="1">
      <alignment horizontal="center"/>
    </xf>
    <xf numFmtId="0" fontId="20" fillId="18" borderId="1" xfId="0" applyFont="1" applyFill="1" applyBorder="1"/>
    <xf numFmtId="2" fontId="20" fillId="8" borderId="1" xfId="0" applyNumberFormat="1" applyFont="1" applyFill="1" applyBorder="1" applyAlignment="1">
      <alignment horizontal="center"/>
    </xf>
    <xf numFmtId="0" fontId="0" fillId="8" borderId="0" xfId="0" applyFill="1" applyAlignment="1" applyProtection="1">
      <alignment horizontal="center" vertical="center"/>
      <protection locked="0"/>
    </xf>
    <xf numFmtId="9" fontId="0" fillId="8" borderId="0" xfId="2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>
      <alignment horizontal="center" vertical="center"/>
    </xf>
    <xf numFmtId="164" fontId="1" fillId="8" borderId="0" xfId="1" applyFont="1" applyFill="1" applyBorder="1" applyAlignment="1" applyProtection="1">
      <alignment horizontal="center" vertical="center"/>
    </xf>
    <xf numFmtId="0" fontId="126" fillId="40" borderId="78" xfId="0" applyFont="1" applyFill="1" applyBorder="1" applyAlignment="1">
      <alignment horizontal="center" vertical="center" wrapText="1"/>
    </xf>
    <xf numFmtId="0" fontId="126" fillId="40" borderId="79" xfId="0" applyFont="1" applyFill="1" applyBorder="1" applyAlignment="1">
      <alignment horizontal="center" vertical="center" wrapText="1"/>
    </xf>
    <xf numFmtId="0" fontId="3" fillId="8" borderId="48" xfId="0" applyFont="1" applyFill="1" applyBorder="1" applyAlignment="1" applyProtection="1">
      <alignment horizontal="center" vertical="center"/>
      <protection locked="0"/>
    </xf>
    <xf numFmtId="0" fontId="131" fillId="8" borderId="47" xfId="0" applyFont="1" applyFill="1" applyBorder="1" applyAlignment="1" applyProtection="1">
      <alignment horizontal="center" vertical="center"/>
      <protection locked="0"/>
    </xf>
    <xf numFmtId="0" fontId="1" fillId="8" borderId="0" xfId="1" applyNumberFormat="1" applyFont="1" applyFill="1" applyBorder="1" applyProtection="1"/>
    <xf numFmtId="0" fontId="18" fillId="0" borderId="0" xfId="0" applyFont="1" applyAlignment="1">
      <alignment horizontal="center"/>
    </xf>
    <xf numFmtId="0" fontId="10" fillId="55" borderId="0" xfId="0" applyFont="1" applyFill="1" applyAlignment="1" applyProtection="1">
      <alignment horizontal="center" vertical="center" wrapText="1"/>
      <protection locked="0"/>
    </xf>
    <xf numFmtId="0" fontId="2" fillId="29" borderId="1" xfId="0" applyFont="1" applyFill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2" fillId="13" borderId="0" xfId="0" applyFont="1" applyFill="1" applyAlignment="1">
      <alignment horizontal="center"/>
    </xf>
    <xf numFmtId="0" fontId="2" fillId="38" borderId="1" xfId="0" applyFont="1" applyFill="1" applyBorder="1" applyAlignment="1">
      <alignment horizontal="center"/>
    </xf>
    <xf numFmtId="0" fontId="0" fillId="13" borderId="27" xfId="0" applyFill="1" applyBorder="1"/>
    <xf numFmtId="0" fontId="0" fillId="13" borderId="28" xfId="0" applyFill="1" applyBorder="1"/>
    <xf numFmtId="0" fontId="0" fillId="13" borderId="29" xfId="0" applyFill="1" applyBorder="1"/>
    <xf numFmtId="0" fontId="0" fillId="13" borderId="19" xfId="0" applyFill="1" applyBorder="1"/>
    <xf numFmtId="0" fontId="0" fillId="13" borderId="0" xfId="0" applyFill="1"/>
    <xf numFmtId="0" fontId="0" fillId="13" borderId="20" xfId="0" applyFill="1" applyBorder="1"/>
    <xf numFmtId="0" fontId="10" fillId="13" borderId="0" xfId="0" applyFont="1" applyFill="1" applyAlignment="1">
      <alignment horizontal="center"/>
    </xf>
    <xf numFmtId="0" fontId="3" fillId="13" borderId="0" xfId="0" applyFont="1" applyFill="1"/>
    <xf numFmtId="0" fontId="11" fillId="13" borderId="0" xfId="0" applyFont="1" applyFill="1"/>
    <xf numFmtId="0" fontId="0" fillId="13" borderId="23" xfId="0" applyFill="1" applyBorder="1"/>
    <xf numFmtId="0" fontId="0" fillId="13" borderId="24" xfId="0" applyFill="1" applyBorder="1"/>
    <xf numFmtId="0" fontId="0" fillId="13" borderId="25" xfId="0" applyFill="1" applyBorder="1"/>
    <xf numFmtId="0" fontId="10" fillId="33" borderId="4" xfId="0" applyFont="1" applyFill="1" applyBorder="1" applyAlignment="1">
      <alignment horizontal="center"/>
    </xf>
    <xf numFmtId="0" fontId="3" fillId="0" borderId="0" xfId="0" applyFont="1"/>
    <xf numFmtId="0" fontId="2" fillId="56" borderId="0" xfId="0" applyFont="1" applyFill="1"/>
    <xf numFmtId="0" fontId="0" fillId="3" borderId="1" xfId="0" applyFill="1" applyBorder="1"/>
    <xf numFmtId="0" fontId="0" fillId="24" borderId="0" xfId="0" applyFill="1"/>
    <xf numFmtId="0" fontId="0" fillId="18" borderId="1" xfId="0" applyFill="1" applyBorder="1"/>
    <xf numFmtId="0" fontId="23" fillId="0" borderId="0" xfId="0" applyFont="1" applyAlignment="1">
      <alignment wrapText="1"/>
    </xf>
    <xf numFmtId="0" fontId="0" fillId="38" borderId="1" xfId="0" applyFill="1" applyBorder="1"/>
    <xf numFmtId="0" fontId="2" fillId="33" borderId="1" xfId="0" applyFont="1" applyFill="1" applyBorder="1" applyAlignment="1">
      <alignment horizontal="center" vertical="center"/>
    </xf>
    <xf numFmtId="0" fontId="0" fillId="8" borderId="1" xfId="0" applyFill="1" applyBorder="1"/>
    <xf numFmtId="0" fontId="20" fillId="46" borderId="0" xfId="0" applyFont="1" applyFill="1" applyAlignment="1">
      <alignment vertical="center"/>
    </xf>
    <xf numFmtId="0" fontId="133" fillId="46" borderId="39" xfId="0" applyFont="1" applyFill="1" applyBorder="1" applyAlignment="1">
      <alignment vertical="center"/>
    </xf>
    <xf numFmtId="0" fontId="0" fillId="5" borderId="0" xfId="0" applyFill="1" applyProtection="1">
      <protection locked="0"/>
    </xf>
    <xf numFmtId="0" fontId="71" fillId="11" borderId="19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0" xfId="0" applyFont="1" applyFill="1" applyBorder="1" applyAlignment="1">
      <alignment horizontal="center"/>
    </xf>
    <xf numFmtId="0" fontId="33" fillId="21" borderId="27" xfId="0" applyFont="1" applyFill="1" applyBorder="1" applyAlignment="1">
      <alignment horizontal="center"/>
    </xf>
    <xf numFmtId="0" fontId="33" fillId="21" borderId="28" xfId="0" applyFont="1" applyFill="1" applyBorder="1" applyAlignment="1">
      <alignment horizontal="center"/>
    </xf>
    <xf numFmtId="0" fontId="33" fillId="21" borderId="29" xfId="0" applyFont="1" applyFill="1" applyBorder="1" applyAlignment="1">
      <alignment horizontal="center"/>
    </xf>
    <xf numFmtId="0" fontId="33" fillId="0" borderId="19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20" xfId="0" applyFont="1" applyBorder="1" applyAlignment="1">
      <alignment horizontal="center"/>
    </xf>
    <xf numFmtId="0" fontId="41" fillId="21" borderId="19" xfId="0" applyFont="1" applyFill="1" applyBorder="1" applyAlignment="1">
      <alignment horizontal="center"/>
    </xf>
    <xf numFmtId="0" fontId="41" fillId="21" borderId="0" xfId="0" applyFont="1" applyFill="1" applyAlignment="1">
      <alignment horizontal="center"/>
    </xf>
    <xf numFmtId="0" fontId="41" fillId="21" borderId="20" xfId="0" applyFont="1" applyFill="1" applyBorder="1" applyAlignment="1">
      <alignment horizontal="center"/>
    </xf>
    <xf numFmtId="0" fontId="70" fillId="0" borderId="19" xfId="0" applyFont="1" applyBorder="1" applyAlignment="1">
      <alignment horizontal="center"/>
    </xf>
    <xf numFmtId="0" fontId="70" fillId="0" borderId="0" xfId="0" applyFont="1" applyAlignment="1">
      <alignment horizontal="center"/>
    </xf>
    <xf numFmtId="0" fontId="70" fillId="0" borderId="20" xfId="0" applyFont="1" applyBorder="1" applyAlignment="1">
      <alignment horizontal="center"/>
    </xf>
    <xf numFmtId="0" fontId="72" fillId="0" borderId="23" xfId="0" applyFont="1" applyBorder="1" applyAlignment="1">
      <alignment horizontal="center"/>
    </xf>
    <xf numFmtId="0" fontId="72" fillId="0" borderId="24" xfId="0" applyFont="1" applyBorder="1" applyAlignment="1">
      <alignment horizontal="center"/>
    </xf>
    <xf numFmtId="0" fontId="72" fillId="0" borderId="25" xfId="0" applyFont="1" applyBorder="1" applyAlignment="1">
      <alignment horizontal="center"/>
    </xf>
    <xf numFmtId="0" fontId="71" fillId="32" borderId="19" xfId="0" applyFont="1" applyFill="1" applyBorder="1" applyAlignment="1">
      <alignment horizontal="center"/>
    </xf>
    <xf numFmtId="0" fontId="71" fillId="32" borderId="0" xfId="0" applyFont="1" applyFill="1" applyAlignment="1">
      <alignment horizontal="center"/>
    </xf>
    <xf numFmtId="0" fontId="71" fillId="32" borderId="20" xfId="0" applyFont="1" applyFill="1" applyBorder="1" applyAlignment="1">
      <alignment horizontal="center"/>
    </xf>
    <xf numFmtId="0" fontId="135" fillId="13" borderId="0" xfId="0" applyFont="1" applyFill="1" applyAlignment="1">
      <alignment horizontal="right"/>
    </xf>
    <xf numFmtId="0" fontId="136" fillId="8" borderId="75" xfId="0" applyFont="1" applyFill="1" applyBorder="1" applyAlignment="1">
      <alignment horizontal="center" vertical="center" textRotation="90"/>
    </xf>
    <xf numFmtId="0" fontId="136" fillId="8" borderId="76" xfId="0" applyFont="1" applyFill="1" applyBorder="1" applyAlignment="1">
      <alignment horizontal="center" vertical="center" textRotation="90"/>
    </xf>
    <xf numFmtId="0" fontId="136" fillId="8" borderId="77" xfId="0" applyFont="1" applyFill="1" applyBorder="1" applyAlignment="1">
      <alignment horizontal="center" vertical="center" textRotation="90"/>
    </xf>
    <xf numFmtId="0" fontId="133" fillId="8" borderId="73" xfId="0" applyFont="1" applyFill="1" applyBorder="1" applyAlignment="1">
      <alignment horizontal="center"/>
    </xf>
    <xf numFmtId="0" fontId="133" fillId="8" borderId="74" xfId="0" applyFont="1" applyFill="1" applyBorder="1" applyAlignment="1">
      <alignment horizontal="center"/>
    </xf>
    <xf numFmtId="0" fontId="2" fillId="13" borderId="0" xfId="0" applyFont="1" applyFill="1" applyAlignment="1">
      <alignment horizontal="center" vertical="center"/>
    </xf>
    <xf numFmtId="0" fontId="10" fillId="33" borderId="1" xfId="0" applyFont="1" applyFill="1" applyBorder="1" applyAlignment="1">
      <alignment horizontal="center"/>
    </xf>
    <xf numFmtId="0" fontId="10" fillId="33" borderId="4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0" fontId="17" fillId="13" borderId="80" xfId="0" applyFont="1" applyFill="1" applyBorder="1" applyAlignment="1">
      <alignment horizontal="center" vertical="center"/>
    </xf>
    <xf numFmtId="0" fontId="17" fillId="13" borderId="81" xfId="0" applyFont="1" applyFill="1" applyBorder="1" applyAlignment="1">
      <alignment horizontal="center" vertical="center"/>
    </xf>
    <xf numFmtId="0" fontId="17" fillId="13" borderId="82" xfId="0" applyFont="1" applyFill="1" applyBorder="1" applyAlignment="1">
      <alignment horizontal="center" vertical="center"/>
    </xf>
    <xf numFmtId="0" fontId="17" fillId="13" borderId="83" xfId="0" applyFont="1" applyFill="1" applyBorder="1" applyAlignment="1">
      <alignment horizontal="center" vertical="center"/>
    </xf>
    <xf numFmtId="0" fontId="17" fillId="13" borderId="84" xfId="0" applyFont="1" applyFill="1" applyBorder="1" applyAlignment="1">
      <alignment horizontal="center" vertical="center"/>
    </xf>
    <xf numFmtId="0" fontId="17" fillId="13" borderId="85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/>
    </xf>
    <xf numFmtId="0" fontId="2" fillId="13" borderId="24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134" fillId="13" borderId="0" xfId="0" applyFont="1" applyFill="1" applyAlignment="1">
      <alignment horizontal="center" vertical="center"/>
    </xf>
    <xf numFmtId="0" fontId="133" fillId="8" borderId="14" xfId="0" applyFont="1" applyFill="1" applyBorder="1" applyAlignment="1">
      <alignment horizontal="center"/>
    </xf>
    <xf numFmtId="0" fontId="133" fillId="8" borderId="18" xfId="0" applyFont="1" applyFill="1" applyBorder="1" applyAlignment="1">
      <alignment horizontal="center"/>
    </xf>
    <xf numFmtId="0" fontId="133" fillId="8" borderId="15" xfId="0" applyFont="1" applyFill="1" applyBorder="1" applyAlignment="1">
      <alignment horizontal="center"/>
    </xf>
    <xf numFmtId="0" fontId="2" fillId="57" borderId="0" xfId="0" applyFont="1" applyFill="1" applyAlignment="1">
      <alignment horizontal="center"/>
    </xf>
    <xf numFmtId="0" fontId="67" fillId="8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0" fillId="33" borderId="0" xfId="0" applyFill="1" applyAlignment="1">
      <alignment horizontal="center"/>
    </xf>
    <xf numFmtId="0" fontId="23" fillId="0" borderId="0" xfId="0" applyFont="1" applyAlignment="1">
      <alignment horizontal="center" wrapText="1"/>
    </xf>
    <xf numFmtId="0" fontId="2" fillId="4" borderId="19" xfId="0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0" fontId="10" fillId="29" borderId="0" xfId="0" applyFont="1" applyFill="1" applyAlignment="1">
      <alignment horizontal="center"/>
    </xf>
    <xf numFmtId="0" fontId="11" fillId="29" borderId="28" xfId="0" applyFont="1" applyFill="1" applyBorder="1" applyAlignment="1">
      <alignment horizontal="center" vertical="center" wrapText="1"/>
    </xf>
    <xf numFmtId="0" fontId="39" fillId="29" borderId="0" xfId="0" applyFont="1" applyFill="1" applyAlignment="1">
      <alignment horizontal="center" vertical="center" wrapText="1"/>
    </xf>
    <xf numFmtId="0" fontId="2" fillId="29" borderId="14" xfId="0" applyFont="1" applyFill="1" applyBorder="1" applyAlignment="1">
      <alignment horizontal="center"/>
    </xf>
    <xf numFmtId="0" fontId="2" fillId="29" borderId="18" xfId="0" applyFont="1" applyFill="1" applyBorder="1" applyAlignment="1">
      <alignment horizontal="center"/>
    </xf>
    <xf numFmtId="0" fontId="2" fillId="29" borderId="15" xfId="0" applyFont="1" applyFill="1" applyBorder="1" applyAlignment="1">
      <alignment horizontal="center"/>
    </xf>
    <xf numFmtId="0" fontId="2" fillId="26" borderId="0" xfId="0" applyFont="1" applyFill="1" applyAlignment="1">
      <alignment horizontal="center"/>
    </xf>
    <xf numFmtId="0" fontId="2" fillId="26" borderId="20" xfId="0" applyFont="1" applyFill="1" applyBorder="1" applyAlignment="1">
      <alignment horizontal="center"/>
    </xf>
    <xf numFmtId="0" fontId="2" fillId="21" borderId="31" xfId="0" applyFont="1" applyFill="1" applyBorder="1" applyAlignment="1">
      <alignment horizontal="center" wrapText="1"/>
    </xf>
    <xf numFmtId="0" fontId="2" fillId="21" borderId="44" xfId="0" applyFont="1" applyFill="1" applyBorder="1" applyAlignment="1">
      <alignment horizontal="center" wrapText="1"/>
    </xf>
    <xf numFmtId="0" fontId="2" fillId="27" borderId="31" xfId="0" applyFont="1" applyFill="1" applyBorder="1" applyAlignment="1">
      <alignment horizontal="center" wrapText="1"/>
    </xf>
    <xf numFmtId="0" fontId="2" fillId="27" borderId="44" xfId="0" applyFont="1" applyFill="1" applyBorder="1" applyAlignment="1">
      <alignment horizontal="center" wrapText="1"/>
    </xf>
    <xf numFmtId="0" fontId="2" fillId="29" borderId="18" xfId="0" applyFont="1" applyFill="1" applyBorder="1" applyAlignment="1">
      <alignment horizontal="center" vertical="center"/>
    </xf>
    <xf numFmtId="0" fontId="2" fillId="23" borderId="31" xfId="0" applyFont="1" applyFill="1" applyBorder="1" applyAlignment="1" applyProtection="1">
      <alignment horizontal="center" vertical="center"/>
      <protection locked="0"/>
    </xf>
    <xf numFmtId="0" fontId="2" fillId="23" borderId="17" xfId="0" applyFont="1" applyFill="1" applyBorder="1" applyAlignment="1" applyProtection="1">
      <alignment horizontal="center" vertical="center"/>
      <protection locked="0"/>
    </xf>
    <xf numFmtId="0" fontId="2" fillId="23" borderId="27" xfId="0" applyFont="1" applyFill="1" applyBorder="1" applyAlignment="1">
      <alignment horizontal="center" vertical="center"/>
    </xf>
    <xf numFmtId="0" fontId="2" fillId="23" borderId="28" xfId="0" applyFont="1" applyFill="1" applyBorder="1" applyAlignment="1">
      <alignment horizontal="center" vertical="center"/>
    </xf>
    <xf numFmtId="0" fontId="2" fillId="23" borderId="29" xfId="0" applyFont="1" applyFill="1" applyBorder="1" applyAlignment="1">
      <alignment horizontal="center" vertical="center"/>
    </xf>
    <xf numFmtId="0" fontId="2" fillId="23" borderId="23" xfId="0" applyFont="1" applyFill="1" applyBorder="1" applyAlignment="1">
      <alignment horizontal="center" vertical="center"/>
    </xf>
    <xf numFmtId="0" fontId="2" fillId="23" borderId="24" xfId="0" applyFont="1" applyFill="1" applyBorder="1" applyAlignment="1">
      <alignment horizontal="center" vertical="center"/>
    </xf>
    <xf numFmtId="0" fontId="2" fillId="23" borderId="25" xfId="0" applyFont="1" applyFill="1" applyBorder="1" applyAlignment="1">
      <alignment horizontal="center" vertical="center"/>
    </xf>
    <xf numFmtId="0" fontId="2" fillId="23" borderId="31" xfId="0" applyFont="1" applyFill="1" applyBorder="1" applyAlignment="1">
      <alignment horizontal="center" vertical="center" wrapText="1"/>
    </xf>
    <xf numFmtId="0" fontId="2" fillId="23" borderId="17" xfId="0" applyFont="1" applyFill="1" applyBorder="1" applyAlignment="1">
      <alignment horizontal="center" vertical="center" wrapText="1"/>
    </xf>
    <xf numFmtId="0" fontId="2" fillId="24" borderId="31" xfId="0" applyFont="1" applyFill="1" applyBorder="1" applyAlignment="1">
      <alignment horizontal="center" vertical="center"/>
    </xf>
    <xf numFmtId="0" fontId="2" fillId="24" borderId="44" xfId="0" applyFont="1" applyFill="1" applyBorder="1" applyAlignment="1">
      <alignment horizontal="center" vertical="center"/>
    </xf>
    <xf numFmtId="0" fontId="2" fillId="27" borderId="31" xfId="0" applyFont="1" applyFill="1" applyBorder="1" applyAlignment="1">
      <alignment horizontal="center" vertical="center" wrapText="1"/>
    </xf>
    <xf numFmtId="0" fontId="2" fillId="27" borderId="44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9" fontId="2" fillId="16" borderId="0" xfId="2" applyFont="1" applyFill="1" applyBorder="1" applyAlignment="1">
      <alignment horizontal="center"/>
    </xf>
    <xf numFmtId="0" fontId="20" fillId="16" borderId="0" xfId="0" applyFont="1" applyFill="1" applyAlignment="1">
      <alignment horizontal="center" vertical="center"/>
    </xf>
    <xf numFmtId="0" fontId="59" fillId="4" borderId="3" xfId="0" applyFont="1" applyFill="1" applyBorder="1" applyAlignment="1">
      <alignment horizontal="center"/>
    </xf>
    <xf numFmtId="0" fontId="59" fillId="4" borderId="12" xfId="0" applyFont="1" applyFill="1" applyBorder="1" applyAlignment="1">
      <alignment horizontal="center"/>
    </xf>
    <xf numFmtId="0" fontId="59" fillId="4" borderId="4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23" fillId="8" borderId="14" xfId="0" applyFont="1" applyFill="1" applyBorder="1" applyAlignment="1">
      <alignment horizontal="center" vertical="center"/>
    </xf>
    <xf numFmtId="0" fontId="23" fillId="8" borderId="18" xfId="0" applyFont="1" applyFill="1" applyBorder="1" applyAlignment="1">
      <alignment horizontal="center" vertical="center"/>
    </xf>
    <xf numFmtId="0" fontId="23" fillId="8" borderId="15" xfId="0" applyFont="1" applyFill="1" applyBorder="1" applyAlignment="1">
      <alignment horizontal="center" vertical="center"/>
    </xf>
    <xf numFmtId="0" fontId="0" fillId="16" borderId="0" xfId="0" applyFill="1" applyAlignment="1">
      <alignment horizontal="center"/>
    </xf>
    <xf numFmtId="0" fontId="0" fillId="16" borderId="20" xfId="0" applyFill="1" applyBorder="1" applyAlignment="1">
      <alignment horizontal="center"/>
    </xf>
    <xf numFmtId="0" fontId="23" fillId="16" borderId="1" xfId="0" applyFont="1" applyFill="1" applyBorder="1" applyAlignment="1">
      <alignment horizontal="center"/>
    </xf>
    <xf numFmtId="0" fontId="13" fillId="8" borderId="1" xfId="1" applyNumberFormat="1" applyFont="1" applyFill="1" applyBorder="1" applyAlignment="1">
      <alignment horizontal="center"/>
    </xf>
    <xf numFmtId="9" fontId="62" fillId="16" borderId="0" xfId="2" applyFont="1" applyFill="1" applyBorder="1" applyAlignment="1">
      <alignment horizontal="center"/>
    </xf>
    <xf numFmtId="9" fontId="62" fillId="16" borderId="0" xfId="0" applyNumberFormat="1" applyFont="1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/>
    </xf>
    <xf numFmtId="0" fontId="57" fillId="16" borderId="1" xfId="0" applyFont="1" applyFill="1" applyBorder="1" applyAlignment="1">
      <alignment horizontal="center"/>
    </xf>
    <xf numFmtId="0" fontId="39" fillId="8" borderId="1" xfId="0" applyFont="1" applyFill="1" applyBorder="1" applyAlignment="1">
      <alignment horizontal="center"/>
    </xf>
    <xf numFmtId="0" fontId="0" fillId="29" borderId="0" xfId="0" applyFill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21" borderId="1" xfId="0" applyFont="1" applyFill="1" applyBorder="1" applyAlignment="1">
      <alignment horizontal="center"/>
    </xf>
    <xf numFmtId="0" fontId="56" fillId="16" borderId="0" xfId="0" applyFont="1" applyFill="1" applyAlignment="1">
      <alignment horizontal="center"/>
    </xf>
    <xf numFmtId="0" fontId="78" fillId="0" borderId="27" xfId="0" applyFont="1" applyBorder="1" applyAlignment="1">
      <alignment horizontal="center" vertical="center"/>
    </xf>
    <xf numFmtId="0" fontId="78" fillId="0" borderId="28" xfId="0" applyFont="1" applyBorder="1" applyAlignment="1">
      <alignment horizontal="center" vertical="center"/>
    </xf>
    <xf numFmtId="0" fontId="78" fillId="0" borderId="29" xfId="0" applyFont="1" applyBorder="1" applyAlignment="1">
      <alignment horizontal="center" vertical="center"/>
    </xf>
    <xf numFmtId="0" fontId="78" fillId="0" borderId="19" xfId="0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8" fillId="0" borderId="23" xfId="0" applyFont="1" applyBorder="1" applyAlignment="1">
      <alignment horizontal="center" vertical="center"/>
    </xf>
    <xf numFmtId="0" fontId="78" fillId="0" borderId="24" xfId="0" applyFont="1" applyBorder="1" applyAlignment="1">
      <alignment horizontal="center" vertical="center"/>
    </xf>
    <xf numFmtId="0" fontId="78" fillId="0" borderId="2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2" fillId="19" borderId="1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16" borderId="0" xfId="0" applyFont="1" applyFill="1" applyAlignment="1">
      <alignment horizontal="left"/>
    </xf>
    <xf numFmtId="0" fontId="2" fillId="8" borderId="14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18" fillId="16" borderId="0" xfId="0" applyFont="1" applyFill="1" applyAlignment="1">
      <alignment horizontal="center"/>
    </xf>
    <xf numFmtId="0" fontId="2" fillId="8" borderId="59" xfId="0" applyFont="1" applyFill="1" applyBorder="1" applyAlignment="1">
      <alignment horizontal="center" vertical="center"/>
    </xf>
    <xf numFmtId="0" fontId="2" fillId="8" borderId="30" xfId="0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60" xfId="0" applyFont="1" applyFill="1" applyBorder="1" applyAlignment="1">
      <alignment horizontal="center" vertical="center"/>
    </xf>
    <xf numFmtId="0" fontId="2" fillId="8" borderId="34" xfId="0" applyFont="1" applyFill="1" applyBorder="1" applyAlignment="1">
      <alignment horizontal="center" vertical="center"/>
    </xf>
    <xf numFmtId="0" fontId="2" fillId="8" borderId="37" xfId="0" applyFont="1" applyFill="1" applyBorder="1" applyAlignment="1">
      <alignment horizontal="center" vertical="center"/>
    </xf>
    <xf numFmtId="0" fontId="2" fillId="8" borderId="18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2" fillId="38" borderId="1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21" borderId="3" xfId="0" applyFont="1" applyFill="1" applyBorder="1" applyAlignment="1">
      <alignment horizontal="center"/>
    </xf>
    <xf numFmtId="0" fontId="2" fillId="21" borderId="12" xfId="0" applyFont="1" applyFill="1" applyBorder="1" applyAlignment="1">
      <alignment horizontal="center"/>
    </xf>
    <xf numFmtId="0" fontId="2" fillId="21" borderId="4" xfId="0" applyFont="1" applyFill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2" fillId="21" borderId="53" xfId="0" applyFont="1" applyFill="1" applyBorder="1" applyAlignment="1">
      <alignment horizontal="center" vertical="center"/>
    </xf>
    <xf numFmtId="0" fontId="2" fillId="21" borderId="18" xfId="0" applyFont="1" applyFill="1" applyBorder="1" applyAlignment="1">
      <alignment horizontal="center" vertical="center"/>
    </xf>
    <xf numFmtId="0" fontId="2" fillId="21" borderId="54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19" borderId="5" xfId="0" applyFont="1" applyFill="1" applyBorder="1" applyAlignment="1">
      <alignment horizontal="center" vertical="center"/>
    </xf>
    <xf numFmtId="0" fontId="2" fillId="19" borderId="6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3" fillId="21" borderId="3" xfId="0" applyFont="1" applyFill="1" applyBorder="1" applyAlignment="1">
      <alignment horizontal="center"/>
    </xf>
    <xf numFmtId="0" fontId="3" fillId="21" borderId="4" xfId="0" applyFont="1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2" fillId="16" borderId="14" xfId="0" applyFont="1" applyFill="1" applyBorder="1" applyAlignment="1">
      <alignment horizontal="center"/>
    </xf>
    <xf numFmtId="0" fontId="2" fillId="16" borderId="15" xfId="0" applyFont="1" applyFill="1" applyBorder="1" applyAlignment="1">
      <alignment horizontal="center"/>
    </xf>
    <xf numFmtId="0" fontId="3" fillId="20" borderId="31" xfId="0" applyFont="1" applyFill="1" applyBorder="1" applyAlignment="1">
      <alignment horizontal="center" vertical="center" wrapText="1"/>
    </xf>
    <xf numFmtId="0" fontId="3" fillId="20" borderId="17" xfId="0" applyFont="1" applyFill="1" applyBorder="1" applyAlignment="1">
      <alignment horizontal="center" vertical="center" wrapText="1"/>
    </xf>
    <xf numFmtId="0" fontId="2" fillId="21" borderId="17" xfId="0" applyFont="1" applyFill="1" applyBorder="1" applyAlignment="1">
      <alignment horizontal="center" wrapText="1"/>
    </xf>
    <xf numFmtId="0" fontId="3" fillId="20" borderId="31" xfId="0" applyFont="1" applyFill="1" applyBorder="1" applyAlignment="1">
      <alignment horizontal="center" wrapText="1"/>
    </xf>
    <xf numFmtId="0" fontId="3" fillId="20" borderId="17" xfId="0" applyFont="1" applyFill="1" applyBorder="1" applyAlignment="1">
      <alignment horizontal="center" wrapText="1"/>
    </xf>
    <xf numFmtId="0" fontId="2" fillId="29" borderId="31" xfId="0" applyFont="1" applyFill="1" applyBorder="1" applyAlignment="1">
      <alignment horizontal="center" vertical="center"/>
    </xf>
    <xf numFmtId="0" fontId="2" fillId="29" borderId="43" xfId="0" applyFont="1" applyFill="1" applyBorder="1" applyAlignment="1">
      <alignment horizontal="center" vertical="center"/>
    </xf>
    <xf numFmtId="0" fontId="2" fillId="23" borderId="31" xfId="0" applyFont="1" applyFill="1" applyBorder="1" applyAlignment="1">
      <alignment horizontal="center" vertical="center"/>
    </xf>
    <xf numFmtId="0" fontId="2" fillId="23" borderId="17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/>
    </xf>
    <xf numFmtId="0" fontId="2" fillId="23" borderId="43" xfId="0" applyFont="1" applyFill="1" applyBorder="1" applyAlignment="1">
      <alignment horizontal="center" vertical="center" wrapText="1"/>
    </xf>
    <xf numFmtId="0" fontId="2" fillId="26" borderId="14" xfId="0" applyFont="1" applyFill="1" applyBorder="1" applyAlignment="1">
      <alignment horizontal="center" vertical="center" wrapText="1"/>
    </xf>
    <xf numFmtId="0" fontId="2" fillId="26" borderId="18" xfId="0" applyFont="1" applyFill="1" applyBorder="1" applyAlignment="1">
      <alignment horizontal="center" vertical="center" wrapText="1"/>
    </xf>
    <xf numFmtId="0" fontId="2" fillId="26" borderId="15" xfId="0" applyFont="1" applyFill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/>
    </xf>
    <xf numFmtId="0" fontId="14" fillId="7" borderId="1" xfId="0" applyFont="1" applyFill="1" applyBorder="1" applyAlignment="1">
      <alignment horizontal="center" vertical="center"/>
    </xf>
    <xf numFmtId="0" fontId="14" fillId="7" borderId="1" xfId="1" applyNumberFormat="1" applyFont="1" applyFill="1" applyBorder="1" applyAlignment="1">
      <alignment horizontal="center" vertical="center"/>
    </xf>
    <xf numFmtId="9" fontId="14" fillId="12" borderId="1" xfId="2" applyFont="1" applyFill="1" applyBorder="1" applyAlignment="1">
      <alignment horizontal="center" vertical="center"/>
    </xf>
    <xf numFmtId="0" fontId="2" fillId="16" borderId="0" xfId="0" applyFont="1" applyFill="1" applyAlignment="1">
      <alignment horizontal="center"/>
    </xf>
    <xf numFmtId="0" fontId="2" fillId="16" borderId="0" xfId="0" applyFont="1" applyFill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54" xfId="0" applyBorder="1" applyAlignment="1">
      <alignment horizontal="center"/>
    </xf>
    <xf numFmtId="0" fontId="77" fillId="21" borderId="0" xfId="0" applyFont="1" applyFill="1" applyAlignment="1">
      <alignment horizontal="center"/>
    </xf>
    <xf numFmtId="0" fontId="34" fillId="13" borderId="28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46" fillId="19" borderId="1" xfId="0" applyFont="1" applyFill="1" applyBorder="1" applyAlignment="1">
      <alignment horizontal="center"/>
    </xf>
    <xf numFmtId="0" fontId="47" fillId="19" borderId="1" xfId="0" applyFont="1" applyFill="1" applyBorder="1" applyAlignment="1">
      <alignment horizontal="center"/>
    </xf>
    <xf numFmtId="0" fontId="2" fillId="13" borderId="27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3" borderId="29" xfId="0" applyFont="1" applyFill="1" applyBorder="1" applyAlignment="1">
      <alignment horizontal="center"/>
    </xf>
    <xf numFmtId="0" fontId="2" fillId="13" borderId="19" xfId="0" applyFont="1" applyFill="1" applyBorder="1" applyAlignment="1">
      <alignment horizontal="center"/>
    </xf>
    <xf numFmtId="0" fontId="2" fillId="13" borderId="0" xfId="0" applyFont="1" applyFill="1" applyAlignment="1">
      <alignment horizontal="center"/>
    </xf>
    <xf numFmtId="0" fontId="2" fillId="13" borderId="20" xfId="0" applyFont="1" applyFill="1" applyBorder="1" applyAlignment="1">
      <alignment horizontal="center"/>
    </xf>
    <xf numFmtId="0" fontId="2" fillId="13" borderId="23" xfId="0" applyFont="1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11" fillId="21" borderId="19" xfId="0" applyFont="1" applyFill="1" applyBorder="1" applyAlignment="1">
      <alignment horizontal="left"/>
    </xf>
    <xf numFmtId="0" fontId="11" fillId="21" borderId="0" xfId="0" applyFont="1" applyFill="1" applyAlignment="1">
      <alignment horizontal="left"/>
    </xf>
    <xf numFmtId="0" fontId="11" fillId="8" borderId="0" xfId="0" applyFont="1" applyFill="1" applyAlignment="1">
      <alignment horizontal="center"/>
    </xf>
    <xf numFmtId="0" fontId="3" fillId="19" borderId="1" xfId="0" applyFont="1" applyFill="1" applyBorder="1" applyAlignment="1">
      <alignment horizontal="left"/>
    </xf>
    <xf numFmtId="0" fontId="76" fillId="0" borderId="14" xfId="0" applyFont="1" applyBorder="1" applyAlignment="1">
      <alignment horizontal="center" vertical="center"/>
    </xf>
    <xf numFmtId="0" fontId="76" fillId="0" borderId="18" xfId="0" applyFont="1" applyBorder="1" applyAlignment="1">
      <alignment horizontal="center" vertical="center"/>
    </xf>
    <xf numFmtId="0" fontId="76" fillId="0" borderId="15" xfId="0" applyFont="1" applyBorder="1" applyAlignment="1">
      <alignment horizontal="center" vertical="center"/>
    </xf>
    <xf numFmtId="0" fontId="2" fillId="8" borderId="0" xfId="0" applyFont="1" applyFill="1" applyAlignment="1">
      <alignment horizontal="center"/>
    </xf>
    <xf numFmtId="0" fontId="0" fillId="0" borderId="53" xfId="0" applyBorder="1" applyAlignment="1">
      <alignment horizontal="center"/>
    </xf>
    <xf numFmtId="0" fontId="0" fillId="0" borderId="15" xfId="0" applyBorder="1" applyAlignment="1">
      <alignment horizontal="center"/>
    </xf>
    <xf numFmtId="0" fontId="73" fillId="8" borderId="1" xfId="0" applyFont="1" applyFill="1" applyBorder="1" applyAlignment="1">
      <alignment horizontal="center"/>
    </xf>
    <xf numFmtId="0" fontId="74" fillId="8" borderId="1" xfId="0" applyFont="1" applyFill="1" applyBorder="1" applyAlignment="1">
      <alignment horizontal="center"/>
    </xf>
    <xf numFmtId="0" fontId="75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13" fillId="19" borderId="1" xfId="0" applyFont="1" applyFill="1" applyBorder="1" applyAlignment="1">
      <alignment horizontal="center"/>
    </xf>
    <xf numFmtId="0" fontId="45" fillId="19" borderId="1" xfId="0" applyFont="1" applyFill="1" applyBorder="1" applyAlignment="1">
      <alignment horizontal="center"/>
    </xf>
    <xf numFmtId="0" fontId="2" fillId="21" borderId="23" xfId="0" applyFont="1" applyFill="1" applyBorder="1" applyAlignment="1">
      <alignment horizontal="center"/>
    </xf>
    <xf numFmtId="0" fontId="2" fillId="21" borderId="24" xfId="0" applyFont="1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2" fillId="21" borderId="14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 wrapText="1"/>
    </xf>
    <xf numFmtId="0" fontId="2" fillId="8" borderId="18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15" xfId="0" applyFont="1" applyFill="1" applyBorder="1" applyAlignment="1">
      <alignment horizontal="center" vertical="top" wrapText="1"/>
    </xf>
    <xf numFmtId="0" fontId="20" fillId="8" borderId="7" xfId="0" applyFont="1" applyFill="1" applyBorder="1" applyAlignment="1">
      <alignment horizontal="center"/>
    </xf>
    <xf numFmtId="0" fontId="20" fillId="8" borderId="13" xfId="0" applyFont="1" applyFill="1" applyBorder="1" applyAlignment="1">
      <alignment horizontal="center"/>
    </xf>
    <xf numFmtId="0" fontId="20" fillId="8" borderId="8" xfId="0" applyFont="1" applyFill="1" applyBorder="1" applyAlignment="1">
      <alignment horizontal="center"/>
    </xf>
    <xf numFmtId="0" fontId="20" fillId="8" borderId="16" xfId="0" applyFont="1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0" fontId="20" fillId="8" borderId="11" xfId="0" applyFont="1" applyFill="1" applyBorder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17" borderId="27" xfId="0" applyFont="1" applyFill="1" applyBorder="1" applyAlignment="1">
      <alignment horizontal="center" vertical="center"/>
    </xf>
    <xf numFmtId="0" fontId="2" fillId="17" borderId="28" xfId="0" applyFont="1" applyFill="1" applyBorder="1" applyAlignment="1">
      <alignment horizontal="center" vertical="center"/>
    </xf>
    <xf numFmtId="0" fontId="2" fillId="17" borderId="29" xfId="0" applyFont="1" applyFill="1" applyBorder="1" applyAlignment="1">
      <alignment horizontal="center" vertical="center"/>
    </xf>
    <xf numFmtId="0" fontId="2" fillId="17" borderId="23" xfId="0" applyFont="1" applyFill="1" applyBorder="1" applyAlignment="1">
      <alignment horizontal="center" vertical="center"/>
    </xf>
    <xf numFmtId="0" fontId="2" fillId="17" borderId="24" xfId="0" applyFont="1" applyFill="1" applyBorder="1" applyAlignment="1">
      <alignment horizontal="center" vertical="center"/>
    </xf>
    <xf numFmtId="0" fontId="2" fillId="17" borderId="25" xfId="0" applyFont="1" applyFill="1" applyBorder="1" applyAlignment="1">
      <alignment horizontal="center" vertical="center"/>
    </xf>
    <xf numFmtId="0" fontId="2" fillId="17" borderId="2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2" fillId="17" borderId="40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 vertical="center" wrapText="1"/>
    </xf>
    <xf numFmtId="0" fontId="2" fillId="17" borderId="12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22" xfId="0" applyFont="1" applyFill="1" applyBorder="1" applyAlignment="1">
      <alignment horizontal="center" vertical="center"/>
    </xf>
    <xf numFmtId="0" fontId="2" fillId="17" borderId="27" xfId="0" applyFont="1" applyFill="1" applyBorder="1" applyAlignment="1">
      <alignment horizontal="center" vertical="center" wrapText="1"/>
    </xf>
    <xf numFmtId="0" fontId="2" fillId="17" borderId="19" xfId="0" applyFont="1" applyFill="1" applyBorder="1" applyAlignment="1">
      <alignment horizontal="center" vertical="center" wrapText="1"/>
    </xf>
    <xf numFmtId="0" fontId="2" fillId="17" borderId="0" xfId="0" applyFont="1" applyFill="1" applyAlignment="1">
      <alignment horizontal="center" vertical="center"/>
    </xf>
    <xf numFmtId="0" fontId="2" fillId="17" borderId="20" xfId="0" applyFont="1" applyFill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0" fillId="8" borderId="1" xfId="0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/>
    </xf>
    <xf numFmtId="0" fontId="20" fillId="8" borderId="12" xfId="0" applyFont="1" applyFill="1" applyBorder="1" applyAlignment="1">
      <alignment horizontal="center"/>
    </xf>
    <xf numFmtId="0" fontId="20" fillId="8" borderId="4" xfId="0" applyFont="1" applyFill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0" fillId="18" borderId="3" xfId="0" applyFont="1" applyFill="1" applyBorder="1" applyAlignment="1">
      <alignment horizontal="center"/>
    </xf>
    <xf numFmtId="0" fontId="20" fillId="18" borderId="12" xfId="0" applyFont="1" applyFill="1" applyBorder="1" applyAlignment="1">
      <alignment horizontal="center"/>
    </xf>
    <xf numFmtId="0" fontId="20" fillId="18" borderId="4" xfId="0" applyFont="1" applyFill="1" applyBorder="1" applyAlignment="1">
      <alignment horizontal="center"/>
    </xf>
    <xf numFmtId="0" fontId="20" fillId="16" borderId="7" xfId="0" applyFont="1" applyFill="1" applyBorder="1" applyAlignment="1">
      <alignment horizontal="center"/>
    </xf>
    <xf numFmtId="0" fontId="20" fillId="16" borderId="13" xfId="0" applyFont="1" applyFill="1" applyBorder="1" applyAlignment="1">
      <alignment horizontal="center"/>
    </xf>
    <xf numFmtId="0" fontId="20" fillId="16" borderId="8" xfId="0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0" fontId="2" fillId="18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17" fillId="18" borderId="0" xfId="0" applyFont="1" applyFill="1" applyAlignment="1">
      <alignment horizontal="center" vertical="center"/>
    </xf>
    <xf numFmtId="0" fontId="2" fillId="0" borderId="28" xfId="0" applyFont="1" applyBorder="1" applyAlignment="1">
      <alignment horizontal="left"/>
    </xf>
    <xf numFmtId="0" fontId="2" fillId="18" borderId="21" xfId="0" applyFont="1" applyFill="1" applyBorder="1" applyAlignment="1">
      <alignment horizontal="center"/>
    </xf>
    <xf numFmtId="0" fontId="0" fillId="17" borderId="18" xfId="0" applyFill="1" applyBorder="1" applyAlignment="1">
      <alignment horizontal="center"/>
    </xf>
    <xf numFmtId="0" fontId="35" fillId="17" borderId="14" xfId="0" applyFont="1" applyFill="1" applyBorder="1" applyAlignment="1">
      <alignment horizontal="center" vertical="center"/>
    </xf>
    <xf numFmtId="0" fontId="35" fillId="17" borderId="18" xfId="0" applyFont="1" applyFill="1" applyBorder="1" applyAlignment="1">
      <alignment horizontal="center" vertical="center"/>
    </xf>
    <xf numFmtId="0" fontId="17" fillId="18" borderId="19" xfId="0" applyFont="1" applyFill="1" applyBorder="1" applyAlignment="1">
      <alignment horizontal="center" vertical="center"/>
    </xf>
    <xf numFmtId="0" fontId="2" fillId="18" borderId="14" xfId="0" applyFont="1" applyFill="1" applyBorder="1" applyAlignment="1">
      <alignment horizontal="center" vertical="center"/>
    </xf>
    <xf numFmtId="0" fontId="2" fillId="18" borderId="15" xfId="0" applyFont="1" applyFill="1" applyBorder="1" applyAlignment="1">
      <alignment horizontal="center" vertical="center"/>
    </xf>
    <xf numFmtId="0" fontId="2" fillId="18" borderId="0" xfId="0" applyFont="1" applyFill="1" applyAlignment="1">
      <alignment horizontal="left"/>
    </xf>
    <xf numFmtId="0" fontId="2" fillId="0" borderId="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19" fillId="18" borderId="0" xfId="0" applyFont="1" applyFill="1" applyAlignment="1">
      <alignment horizontal="center" vertical="center"/>
    </xf>
    <xf numFmtId="0" fontId="2" fillId="0" borderId="0" xfId="0" applyFont="1" applyAlignment="1">
      <alignment horizontal="left"/>
    </xf>
    <xf numFmtId="0" fontId="20" fillId="18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20" xfId="0" applyFont="1" applyBorder="1" applyAlignment="1">
      <alignment horizontal="center"/>
    </xf>
    <xf numFmtId="0" fontId="2" fillId="18" borderId="14" xfId="0" applyFont="1" applyFill="1" applyBorder="1" applyAlignment="1">
      <alignment horizontal="center"/>
    </xf>
    <xf numFmtId="0" fontId="2" fillId="18" borderId="18" xfId="0" applyFont="1" applyFill="1" applyBorder="1" applyAlignment="1">
      <alignment horizontal="center"/>
    </xf>
    <xf numFmtId="0" fontId="2" fillId="18" borderId="15" xfId="0" applyFont="1" applyFill="1" applyBorder="1" applyAlignment="1">
      <alignment horizontal="center"/>
    </xf>
    <xf numFmtId="0" fontId="27" fillId="0" borderId="0" xfId="0" applyFont="1" applyAlignment="1">
      <alignment horizontal="center" vertical="center" readingOrder="2"/>
    </xf>
    <xf numFmtId="0" fontId="69" fillId="0" borderId="2" xfId="0" applyFont="1" applyBorder="1" applyAlignment="1">
      <alignment horizontal="center"/>
    </xf>
    <xf numFmtId="0" fontId="68" fillId="18" borderId="0" xfId="0" applyFont="1" applyFill="1" applyAlignment="1">
      <alignment horizontal="center" vertical="center" readingOrder="2"/>
    </xf>
    <xf numFmtId="0" fontId="2" fillId="18" borderId="18" xfId="0" applyFont="1" applyFill="1" applyBorder="1" applyAlignment="1">
      <alignment horizontal="center" vertical="center"/>
    </xf>
    <xf numFmtId="0" fontId="10" fillId="8" borderId="0" xfId="0" applyFont="1" applyFill="1" applyAlignment="1">
      <alignment horizontal="center" vertical="center"/>
    </xf>
    <xf numFmtId="0" fontId="53" fillId="8" borderId="0" xfId="0" applyFont="1" applyFill="1" applyAlignment="1">
      <alignment horizontal="center"/>
    </xf>
    <xf numFmtId="0" fontId="2" fillId="39" borderId="1" xfId="0" quotePrefix="1" applyFont="1" applyFill="1" applyBorder="1" applyAlignment="1">
      <alignment horizontal="center"/>
    </xf>
    <xf numFmtId="0" fontId="2" fillId="39" borderId="1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2" fillId="22" borderId="48" xfId="0" applyFont="1" applyFill="1" applyBorder="1" applyAlignment="1">
      <alignment horizontal="center"/>
    </xf>
    <xf numFmtId="0" fontId="2" fillId="22" borderId="49" xfId="0" applyFont="1" applyFill="1" applyBorder="1" applyAlignment="1">
      <alignment horizontal="center"/>
    </xf>
    <xf numFmtId="0" fontId="2" fillId="22" borderId="47" xfId="0" applyFont="1" applyFill="1" applyBorder="1" applyAlignment="1">
      <alignment horizontal="center"/>
    </xf>
    <xf numFmtId="0" fontId="85" fillId="45" borderId="1" xfId="0" applyFont="1" applyFill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81" fillId="0" borderId="1" xfId="0" applyFont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2" fontId="90" fillId="0" borderId="1" xfId="2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81" fillId="0" borderId="71" xfId="0" applyFont="1" applyBorder="1" applyAlignment="1">
      <alignment horizontal="center" vertical="center"/>
    </xf>
    <xf numFmtId="0" fontId="81" fillId="0" borderId="72" xfId="0" applyFont="1" applyBorder="1" applyAlignment="1">
      <alignment horizontal="center" vertical="center"/>
    </xf>
    <xf numFmtId="0" fontId="85" fillId="45" borderId="1" xfId="0" applyFont="1" applyFill="1" applyBorder="1" applyAlignment="1">
      <alignment horizontal="center"/>
    </xf>
    <xf numFmtId="0" fontId="86" fillId="45" borderId="3" xfId="0" applyFont="1" applyFill="1" applyBorder="1" applyAlignment="1">
      <alignment horizontal="center" vertical="center"/>
    </xf>
    <xf numFmtId="0" fontId="86" fillId="45" borderId="12" xfId="0" applyFont="1" applyFill="1" applyBorder="1" applyAlignment="1">
      <alignment horizontal="center" vertical="center"/>
    </xf>
    <xf numFmtId="0" fontId="86" fillId="45" borderId="4" xfId="0" applyFont="1" applyFill="1" applyBorder="1" applyAlignment="1">
      <alignment horizontal="center" vertical="center"/>
    </xf>
    <xf numFmtId="0" fontId="87" fillId="46" borderId="3" xfId="0" applyFont="1" applyFill="1" applyBorder="1" applyAlignment="1">
      <alignment horizontal="center" vertical="center"/>
    </xf>
    <xf numFmtId="0" fontId="87" fillId="46" borderId="12" xfId="0" applyFont="1" applyFill="1" applyBorder="1" applyAlignment="1">
      <alignment horizontal="center" vertical="center"/>
    </xf>
    <xf numFmtId="0" fontId="87" fillId="46" borderId="4" xfId="0" applyFont="1" applyFill="1" applyBorder="1" applyAlignment="1">
      <alignment horizontal="center" vertical="center"/>
    </xf>
    <xf numFmtId="0" fontId="85" fillId="45" borderId="3" xfId="0" applyFont="1" applyFill="1" applyBorder="1" applyAlignment="1">
      <alignment horizontal="center"/>
    </xf>
    <xf numFmtId="0" fontId="85" fillId="45" borderId="4" xfId="0" applyFont="1" applyFill="1" applyBorder="1" applyAlignment="1">
      <alignment horizontal="center"/>
    </xf>
    <xf numFmtId="0" fontId="85" fillId="45" borderId="3" xfId="0" applyFont="1" applyFill="1" applyBorder="1" applyAlignment="1">
      <alignment horizontal="center" vertical="center"/>
    </xf>
    <xf numFmtId="0" fontId="85" fillId="45" borderId="12" xfId="0" applyFont="1" applyFill="1" applyBorder="1" applyAlignment="1">
      <alignment horizontal="center" vertical="center"/>
    </xf>
    <xf numFmtId="0" fontId="85" fillId="45" borderId="4" xfId="0" applyFont="1" applyFill="1" applyBorder="1" applyAlignment="1">
      <alignment horizontal="center" vertical="center"/>
    </xf>
    <xf numFmtId="0" fontId="88" fillId="46" borderId="3" xfId="0" applyFont="1" applyFill="1" applyBorder="1" applyAlignment="1">
      <alignment horizontal="center" vertical="center"/>
    </xf>
    <xf numFmtId="0" fontId="88" fillId="46" borderId="12" xfId="0" applyFont="1" applyFill="1" applyBorder="1" applyAlignment="1">
      <alignment horizontal="center" vertical="center"/>
    </xf>
    <xf numFmtId="0" fontId="88" fillId="46" borderId="4" xfId="0" applyFont="1" applyFill="1" applyBorder="1" applyAlignment="1">
      <alignment horizontal="center" vertical="center"/>
    </xf>
    <xf numFmtId="0" fontId="85" fillId="45" borderId="12" xfId="0" applyFont="1" applyFill="1" applyBorder="1" applyAlignment="1">
      <alignment horizontal="center"/>
    </xf>
    <xf numFmtId="0" fontId="81" fillId="44" borderId="0" xfId="0" applyFont="1" applyFill="1" applyAlignment="1">
      <alignment horizontal="center" vertical="center"/>
    </xf>
    <xf numFmtId="0" fontId="87" fillId="28" borderId="3" xfId="0" applyFont="1" applyFill="1" applyBorder="1" applyAlignment="1">
      <alignment horizontal="center" vertical="center"/>
    </xf>
    <xf numFmtId="0" fontId="87" fillId="28" borderId="12" xfId="0" applyFont="1" applyFill="1" applyBorder="1" applyAlignment="1">
      <alignment horizontal="center" vertical="center"/>
    </xf>
    <xf numFmtId="0" fontId="87" fillId="28" borderId="4" xfId="0" applyFont="1" applyFill="1" applyBorder="1" applyAlignment="1">
      <alignment horizontal="center" vertical="center"/>
    </xf>
    <xf numFmtId="0" fontId="81" fillId="41" borderId="13" xfId="0" applyFont="1" applyFill="1" applyBorder="1" applyAlignment="1">
      <alignment horizontal="center" vertical="center"/>
    </xf>
    <xf numFmtId="0" fontId="81" fillId="41" borderId="0" xfId="0" applyFont="1" applyFill="1" applyAlignment="1">
      <alignment horizontal="center" vertical="center"/>
    </xf>
    <xf numFmtId="0" fontId="81" fillId="41" borderId="2" xfId="0" applyFont="1" applyFill="1" applyBorder="1" applyAlignment="1">
      <alignment horizontal="center" vertical="center"/>
    </xf>
    <xf numFmtId="0" fontId="81" fillId="41" borderId="16" xfId="0" applyFont="1" applyFill="1" applyBorder="1" applyAlignment="1">
      <alignment horizontal="center"/>
    </xf>
    <xf numFmtId="0" fontId="81" fillId="41" borderId="2" xfId="0" applyFont="1" applyFill="1" applyBorder="1" applyAlignment="1">
      <alignment horizontal="center"/>
    </xf>
    <xf numFmtId="0" fontId="86" fillId="45" borderId="1" xfId="0" applyFont="1" applyFill="1" applyBorder="1" applyAlignment="1">
      <alignment horizontal="center" vertical="center"/>
    </xf>
    <xf numFmtId="0" fontId="81" fillId="44" borderId="0" xfId="0" applyFont="1" applyFill="1" applyAlignment="1">
      <alignment horizontal="right" vertical="center"/>
    </xf>
    <xf numFmtId="0" fontId="87" fillId="0" borderId="1" xfId="0" applyFont="1" applyBorder="1" applyAlignment="1">
      <alignment horizontal="center" vertical="center"/>
    </xf>
    <xf numFmtId="0" fontId="85" fillId="45" borderId="2" xfId="0" applyFont="1" applyFill="1" applyBorder="1" applyAlignment="1">
      <alignment horizontal="center" vertical="center"/>
    </xf>
    <xf numFmtId="0" fontId="81" fillId="45" borderId="2" xfId="0" applyFont="1" applyFill="1" applyBorder="1" applyAlignment="1">
      <alignment horizontal="center" vertical="center"/>
    </xf>
    <xf numFmtId="0" fontId="98" fillId="0" borderId="0" xfId="0" applyFont="1" applyAlignment="1">
      <alignment horizontal="right" vertical="center"/>
    </xf>
    <xf numFmtId="0" fontId="124" fillId="0" borderId="0" xfId="0" applyFont="1" applyAlignment="1">
      <alignment horizontal="center" vertical="center"/>
    </xf>
    <xf numFmtId="0" fontId="110" fillId="0" borderId="1" xfId="0" applyFont="1" applyBorder="1" applyAlignment="1">
      <alignment horizontal="center" vertical="center"/>
    </xf>
    <xf numFmtId="0" fontId="86" fillId="41" borderId="0" xfId="0" applyFont="1" applyFill="1" applyAlignment="1">
      <alignment horizontal="center" vertical="center"/>
    </xf>
    <xf numFmtId="0" fontId="86" fillId="41" borderId="1" xfId="0" applyFont="1" applyFill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 vertical="center"/>
    </xf>
    <xf numFmtId="0" fontId="113" fillId="0" borderId="1" xfId="0" applyFont="1" applyBorder="1" applyAlignment="1">
      <alignment horizontal="center" vertical="center"/>
    </xf>
    <xf numFmtId="0" fontId="12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06" fillId="0" borderId="3" xfId="0" applyFont="1" applyBorder="1" applyAlignment="1">
      <alignment horizontal="center" vertical="center"/>
    </xf>
    <xf numFmtId="0" fontId="106" fillId="0" borderId="4" xfId="0" applyFont="1" applyBorder="1" applyAlignment="1">
      <alignment horizontal="center" vertical="center"/>
    </xf>
    <xf numFmtId="0" fontId="116" fillId="0" borderId="3" xfId="0" applyFont="1" applyBorder="1" applyAlignment="1">
      <alignment horizontal="center" vertical="center"/>
    </xf>
    <xf numFmtId="0" fontId="116" fillId="0" borderId="4" xfId="0" applyFont="1" applyBorder="1" applyAlignment="1">
      <alignment horizontal="center" vertical="center"/>
    </xf>
    <xf numFmtId="0" fontId="115" fillId="0" borderId="3" xfId="0" applyFont="1" applyBorder="1" applyAlignment="1">
      <alignment horizontal="center" vertical="center"/>
    </xf>
    <xf numFmtId="0" fontId="115" fillId="0" borderId="12" xfId="0" applyFont="1" applyBorder="1" applyAlignment="1">
      <alignment horizontal="center" vertical="center"/>
    </xf>
    <xf numFmtId="0" fontId="106" fillId="38" borderId="13" xfId="0" applyFont="1" applyFill="1" applyBorder="1" applyAlignment="1">
      <alignment horizontal="center" vertical="center"/>
    </xf>
    <xf numFmtId="0" fontId="119" fillId="52" borderId="13" xfId="0" applyFont="1" applyFill="1" applyBorder="1" applyAlignment="1">
      <alignment horizontal="center" vertical="center"/>
    </xf>
    <xf numFmtId="0" fontId="120" fillId="53" borderId="13" xfId="0" applyFont="1" applyFill="1" applyBorder="1" applyAlignment="1">
      <alignment horizontal="center" vertical="center"/>
    </xf>
    <xf numFmtId="0" fontId="91" fillId="41" borderId="1" xfId="0" applyFont="1" applyFill="1" applyBorder="1" applyAlignment="1">
      <alignment horizontal="center" vertical="center" wrapText="1"/>
    </xf>
    <xf numFmtId="0" fontId="91" fillId="41" borderId="1" xfId="0" applyFont="1" applyFill="1" applyBorder="1" applyAlignment="1">
      <alignment horizontal="center" vertical="center"/>
    </xf>
    <xf numFmtId="0" fontId="86" fillId="41" borderId="3" xfId="0" applyFont="1" applyFill="1" applyBorder="1" applyAlignment="1">
      <alignment horizontal="center" vertical="center"/>
    </xf>
    <xf numFmtId="0" fontId="106" fillId="20" borderId="1" xfId="0" applyFont="1" applyFill="1" applyBorder="1" applyAlignment="1">
      <alignment horizontal="center" vertical="center"/>
    </xf>
    <xf numFmtId="0" fontId="106" fillId="48" borderId="1" xfId="0" applyFont="1" applyFill="1" applyBorder="1" applyAlignment="1">
      <alignment horizontal="center" vertical="center"/>
    </xf>
    <xf numFmtId="0" fontId="106" fillId="48" borderId="3" xfId="0" applyFont="1" applyFill="1" applyBorder="1" applyAlignment="1">
      <alignment horizontal="center" vertical="center"/>
    </xf>
    <xf numFmtId="0" fontId="113" fillId="0" borderId="3" xfId="0" applyFont="1" applyBorder="1" applyAlignment="1">
      <alignment horizontal="center" vertical="center"/>
    </xf>
    <xf numFmtId="0" fontId="113" fillId="0" borderId="4" xfId="0" applyFont="1" applyBorder="1" applyAlignment="1">
      <alignment horizontal="center" vertical="center"/>
    </xf>
    <xf numFmtId="0" fontId="86" fillId="49" borderId="1" xfId="0" applyFont="1" applyFill="1" applyBorder="1" applyAlignment="1">
      <alignment horizontal="center" vertical="center"/>
    </xf>
    <xf numFmtId="0" fontId="86" fillId="47" borderId="1" xfId="0" applyFont="1" applyFill="1" applyBorder="1" applyAlignment="1">
      <alignment horizontal="center" vertical="center"/>
    </xf>
    <xf numFmtId="9" fontId="117" fillId="50" borderId="13" xfId="2" applyFont="1" applyFill="1" applyBorder="1" applyAlignment="1">
      <alignment horizontal="center" vertical="center"/>
    </xf>
    <xf numFmtId="9" fontId="117" fillId="50" borderId="0" xfId="2" applyFont="1" applyFill="1" applyAlignment="1">
      <alignment horizontal="center" vertical="center"/>
    </xf>
    <xf numFmtId="2" fontId="118" fillId="51" borderId="13" xfId="0" applyNumberFormat="1" applyFont="1" applyFill="1" applyBorder="1" applyAlignment="1">
      <alignment horizontal="center" vertical="center"/>
    </xf>
    <xf numFmtId="2" fontId="118" fillId="51" borderId="0" xfId="0" applyNumberFormat="1" applyFont="1" applyFill="1" applyAlignment="1">
      <alignment horizontal="center" vertical="center"/>
    </xf>
    <xf numFmtId="0" fontId="106" fillId="38" borderId="12" xfId="0" applyFont="1" applyFill="1" applyBorder="1" applyAlignment="1">
      <alignment horizontal="center" vertical="center"/>
    </xf>
    <xf numFmtId="0" fontId="119" fillId="52" borderId="12" xfId="0" applyFont="1" applyFill="1" applyBorder="1" applyAlignment="1">
      <alignment horizontal="center" vertical="center"/>
    </xf>
    <xf numFmtId="0" fontId="120" fillId="53" borderId="12" xfId="0" applyFont="1" applyFill="1" applyBorder="1" applyAlignment="1">
      <alignment horizontal="center" vertical="center"/>
    </xf>
    <xf numFmtId="0" fontId="120" fillId="53" borderId="4" xfId="0" applyFont="1" applyFill="1" applyBorder="1" applyAlignment="1">
      <alignment horizontal="center" vertical="center"/>
    </xf>
    <xf numFmtId="0" fontId="110" fillId="48" borderId="0" xfId="0" applyFont="1" applyFill="1" applyAlignment="1">
      <alignment horizontal="center" vertical="center"/>
    </xf>
    <xf numFmtId="0" fontId="111" fillId="48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center"/>
    </xf>
  </cellXfs>
  <cellStyles count="4">
    <cellStyle name="Comma" xfId="1" builtinId="3"/>
    <cellStyle name="Normal 2" xfId="3" xr:uid="{24944ADF-AFEA-45D7-A798-A5DD7159BB22}"/>
    <cellStyle name="Percent" xfId="2" builtinId="5"/>
    <cellStyle name="عادي" xfId="0" builtinId="0"/>
  </cellStyles>
  <dxfs count="36">
    <dxf>
      <font>
        <color theme="2" tint="-9.9948118533890809E-2"/>
      </font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</dxfs>
  <tableStyles count="1" defaultTableStyle="TableStyleMedium2" defaultPivotStyle="PivotStyleLight16">
    <tableStyle name="TableStyleMedium2 2" pivot="0" count="7" xr9:uid="{E26E63B6-5F4C-400C-9A17-0CF835D63091}">
      <tableStyleElement type="wholeTable" dxfId="35"/>
      <tableStyleElement type="headerRow" dxfId="34"/>
      <tableStyleElement type="totalRow" dxfId="33"/>
      <tableStyleElement type="firstColumn" dxfId="32"/>
      <tableStyleElement type="lastColumn" dxfId="31"/>
      <tableStyleElement type="firstRowStripe" dxfId="30"/>
      <tableStyleElement type="firstColumnStripe" dxfId="29"/>
    </tableStyle>
  </tableStyles>
  <colors>
    <mruColors>
      <color rgb="FF00CC99"/>
      <color rgb="FF0066FF"/>
      <color rgb="FF007E39"/>
      <color rgb="FF006600"/>
      <color rgb="FFB6A2FE"/>
      <color rgb="FFFF99FF"/>
      <color rgb="FFFF5050"/>
      <color rgb="FF009E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owerPivotData" Target="model/item.data"/><Relationship Id="rId40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الرسم البياني لمقارنة القبلي بالبعدي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'المهارت المستهدفة'!$BU$6:$BU$25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D-401D-9CB5-CE4949BE84C7}"/>
            </c:ext>
          </c:extLst>
        </c:ser>
        <c:ser>
          <c:idx val="1"/>
          <c:order val="1"/>
          <c:spPr>
            <a:gradFill flip="none" rotWithShape="1">
              <a:gsLst>
                <a:gs pos="0">
                  <a:schemeClr val="accent2"/>
                </a:gs>
                <a:gs pos="75000">
                  <a:schemeClr val="accent2">
                    <a:lumMod val="60000"/>
                    <a:lumOff val="40000"/>
                  </a:schemeClr>
                </a:gs>
                <a:gs pos="51000">
                  <a:schemeClr val="accent2">
                    <a:alpha val="75000"/>
                  </a:schemeClr>
                </a:gs>
                <a:gs pos="100000">
                  <a:schemeClr val="accent2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'المهارت المستهدفة'!$BY$6:$BY$25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C9D-401D-9CB5-CE4949BE84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80"/>
        <c:overlap val="-25"/>
        <c:axId val="1372802440"/>
        <c:axId val="1372801456"/>
      </c:barChart>
      <c:catAx>
        <c:axId val="137280244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1372801456"/>
        <c:crosses val="autoZero"/>
        <c:auto val="1"/>
        <c:lblAlgn val="ctr"/>
        <c:lblOffset val="100"/>
        <c:noMultiLvlLbl val="0"/>
      </c:catAx>
      <c:valAx>
        <c:axId val="1372801456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1372802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'الترتيب حسب النسبة المئوية'!$AC$19</c:f>
              <c:strCache>
                <c:ptCount val="1"/>
                <c:pt idx="0">
                  <c:v>عال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9C6E-4625-8564-D1098DF328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6E-4625-8564-D1098DF328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6E-4625-8564-D1098DF328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5D-431D-A96E-F51C6F07AF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34-4313-BC01-7CB2CE598EB2}"/>
              </c:ext>
            </c:extLst>
          </c:dPt>
          <c:dLbls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'الترتيب حسب النسبة المئوية'!$AG$19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9C6E-4625-8564-D1098DF32839}"/>
            </c:ext>
          </c:extLst>
        </c:ser>
        <c:ser>
          <c:idx val="1"/>
          <c:order val="1"/>
          <c:tx>
            <c:strRef>
              <c:f>'الترتيب حسب النسبة المئوية'!$AC$20</c:f>
              <c:strCache>
                <c:ptCount val="1"/>
                <c:pt idx="0">
                  <c:v>فوق المتوسط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'الترتيب حسب النسبة المئوية'!$AG$20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9BA6-4EF0-898D-89D755DF1166}"/>
            </c:ext>
          </c:extLst>
        </c:ser>
        <c:ser>
          <c:idx val="2"/>
          <c:order val="2"/>
          <c:tx>
            <c:strRef>
              <c:f>'الترتيب حسب النسبة المئوية'!$AC$21</c:f>
              <c:strCache>
                <c:ptCount val="1"/>
                <c:pt idx="0">
                  <c:v>متوسط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'الترتيب حسب النسبة المئوية'!$AG$21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9BA6-4EF0-898D-89D755DF1166}"/>
            </c:ext>
          </c:extLst>
        </c:ser>
        <c:ser>
          <c:idx val="3"/>
          <c:order val="3"/>
          <c:tx>
            <c:strRef>
              <c:f>'الترتيب حسب النسبة المئوية'!$AC$22</c:f>
              <c:strCache>
                <c:ptCount val="1"/>
                <c:pt idx="0">
                  <c:v>منخفض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'الترتيب حسب النسبة المئوية'!$AG$22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9BA6-4EF0-898D-89D755DF1166}"/>
            </c:ext>
          </c:extLst>
        </c:ser>
        <c:ser>
          <c:idx val="4"/>
          <c:order val="4"/>
          <c:tx>
            <c:strRef>
              <c:f>'الترتيب حسب النسبة المئوية'!$AC$23</c:f>
              <c:strCache>
                <c:ptCount val="1"/>
                <c:pt idx="0">
                  <c:v>دون المنخفض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rgbClr val="FF5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'الترتيب حسب النسبة المئوية'!$AG$23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9BA6-4EF0-898D-89D755DF11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87316768"/>
        <c:axId val="387313488"/>
      </c:barChart>
      <c:catAx>
        <c:axId val="387316768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387313488"/>
        <c:crosses val="autoZero"/>
        <c:auto val="1"/>
        <c:lblAlgn val="ctr"/>
        <c:lblOffset val="100"/>
        <c:noMultiLvlLbl val="0"/>
      </c:catAx>
      <c:valAx>
        <c:axId val="38731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38731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SA"/>
              <a:t>الرسم</a:t>
            </a:r>
            <a:r>
              <a:rPr lang="ar-SA" baseline="0"/>
              <a:t> البياني لعدد الإجابات الخاطئة على كل فقرة </a:t>
            </a:r>
            <a:endParaRPr lang="ar-SA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564870259481037E-2"/>
          <c:y val="0.17492089530475358"/>
          <c:w val="0.96487025948103788"/>
          <c:h val="0.58409922717993579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u="sng">
                    <a:solidFill>
                      <a:srgbClr val="FF0000"/>
                    </a:solidFill>
                  </a:defRPr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'الفقرات الضعيفة'!$AA$6:$AA$25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3-44F9-84B8-713422C93A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64660096"/>
        <c:axId val="264667136"/>
      </c:barChart>
      <c:catAx>
        <c:axId val="264660096"/>
        <c:scaling>
          <c:orientation val="maxMin"/>
        </c:scaling>
        <c:delete val="0"/>
        <c:axPos val="b"/>
        <c:majorTickMark val="none"/>
        <c:minorTickMark val="none"/>
        <c:tickLblPos val="nextTo"/>
        <c:crossAx val="264667136"/>
        <c:crosses val="autoZero"/>
        <c:auto val="1"/>
        <c:lblAlgn val="ctr"/>
        <c:lblOffset val="100"/>
        <c:noMultiLvlLbl val="0"/>
      </c:catAx>
      <c:valAx>
        <c:axId val="264667136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264660096"/>
        <c:crosses val="autoZero"/>
        <c:crossBetween val="between"/>
      </c:valAx>
    </c:plotArea>
    <c:plotVisOnly val="1"/>
    <c:dispBlanksAs val="gap"/>
    <c:showDLblsOverMax val="0"/>
  </c:chart>
  <c:spPr>
    <a:effectLst>
      <a:glow rad="228600">
        <a:srgbClr val="C00000">
          <a:alpha val="40000"/>
        </a:srgbClr>
      </a:glow>
    </a:effec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34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'الرسم البياني للفقرات'!$A$6:$I$6</c:f>
              <c:strCache>
                <c:ptCount val="9"/>
                <c:pt idx="0">
                  <c:v>الإدارة العامة للتعليم بمنطقة الرياض</c:v>
                </c:pt>
                <c:pt idx="1">
                  <c:v>الروابي</c:v>
                </c:pt>
                <c:pt idx="2">
                  <c:v>بنات</c:v>
                </c:pt>
                <c:pt idx="3">
                  <c:v>المتوسطة الرابعة والثمانون 84</c:v>
                </c:pt>
                <c:pt idx="4">
                  <c:v>95634</c:v>
                </c:pt>
                <c:pt idx="5">
                  <c:v>المرحلة المتوسطة</c:v>
                </c:pt>
                <c:pt idx="6">
                  <c:v>رياضيات</c:v>
                </c:pt>
                <c:pt idx="7">
                  <c:v>s1908884@rg.moe.gov.sa</c:v>
                </c:pt>
                <c:pt idx="8">
                  <c:v>نسبة الاجابات لكل فقرة </c:v>
                </c:pt>
              </c:strCache>
            </c:strRef>
          </c:tx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900" b="1"/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'الرسم البياني للفقرات'!$J$6:$AC$6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5-421D-89AA-15B5BA558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264816128"/>
        <c:axId val="264817664"/>
        <c:axId val="0"/>
      </c:bar3DChart>
      <c:catAx>
        <c:axId val="2648161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crossAx val="264817664"/>
        <c:crosses val="autoZero"/>
        <c:auto val="1"/>
        <c:lblAlgn val="ctr"/>
        <c:lblOffset val="100"/>
        <c:noMultiLvlLbl val="0"/>
      </c:catAx>
      <c:valAx>
        <c:axId val="264817664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crossAx val="264816128"/>
        <c:crosses val="min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effectLst>
      <a:glow rad="101600">
        <a:schemeClr val="accent4">
          <a:satMod val="175000"/>
          <a:alpha val="40000"/>
        </a:schemeClr>
      </a:glow>
    </a:effec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نسبة</a:t>
            </a:r>
            <a:r>
              <a:rPr lang="ar-SA" baseline="0"/>
              <a:t> الحضور </a:t>
            </a:r>
            <a:endParaRPr lang="ar-S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01F-4EBA-85FC-62FB4320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01F-4EBA-85FC-62FB4320B79E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'التقرير الختامي'!$C$25:$C$26</c:f>
              <c:strCache>
                <c:ptCount val="2"/>
                <c:pt idx="0">
                  <c:v>نسبة الحضور =</c:v>
                </c:pt>
                <c:pt idx="1">
                  <c:v>نسبة الغياب =</c:v>
                </c:pt>
              </c:strCache>
            </c:strRef>
          </c:cat>
          <c:val>
            <c:numRef>
              <c:f>'التقرير الختامي'!$E$25:$E$26</c:f>
              <c:numCache>
                <c:formatCode>0.00%</c:formatCode>
                <c:ptCount val="2"/>
                <c:pt idx="0" formatCode="0%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0-42D2-B04F-4F239F91838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360"/>
      </c:pieChart>
      <c:spPr>
        <a:noFill/>
        <a:ln>
          <a:noFill/>
        </a:ln>
        <a:effectLst/>
      </c:spPr>
    </c:plotArea>
    <c:legend>
      <c:legendPos val="l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'الترتيب حسب النسبة المئوية'!$L$15:$L$20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المئوية'!$K$15:$K$20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08D-411A-B7B1-C9157FDD7076}"/>
            </c:ext>
          </c:extLst>
        </c:ser>
        <c:ser>
          <c:idx val="1"/>
          <c:order val="1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'الترتيب حسب النسبة المئوية'!$M$15:$M$20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المئوية'!$K$15:$K$20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08D-411A-B7B1-C9157FDD7076}"/>
            </c:ext>
          </c:extLst>
        </c:ser>
        <c:ser>
          <c:idx val="2"/>
          <c:order val="2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'الترتيب حسب النسبة المئوية'!$N$15:$N$20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المئوية'!$K$15:$K$20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08D-411A-B7B1-C9157FDD70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54385152"/>
        <c:axId val="254399232"/>
      </c:barChart>
      <c:catAx>
        <c:axId val="25438515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ar-SA"/>
          </a:p>
        </c:txPr>
        <c:crossAx val="254399232"/>
        <c:crosses val="autoZero"/>
        <c:auto val="1"/>
        <c:lblAlgn val="ctr"/>
        <c:lblOffset val="100"/>
        <c:noMultiLvlLbl val="0"/>
      </c:catAx>
      <c:valAx>
        <c:axId val="25439923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crossAx val="254385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توزيع مستويات الطلاب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>
        <c:manualLayout>
          <c:layoutTarget val="inner"/>
          <c:xMode val="edge"/>
          <c:yMode val="edge"/>
          <c:x val="4.4444444444444446E-2"/>
          <c:y val="0.19027777777777777"/>
          <c:w val="0.90189129483814523"/>
          <c:h val="0.72843394575678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'تقرير تحليل النتائج '!$AK$38</c:f>
              <c:strCache>
                <c:ptCount val="1"/>
                <c:pt idx="0">
                  <c:v>عال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'!$AL$38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9-451E-8B82-90826C0D3C77}"/>
            </c:ext>
          </c:extLst>
        </c:ser>
        <c:ser>
          <c:idx val="1"/>
          <c:order val="1"/>
          <c:tx>
            <c:strRef>
              <c:f>'تقرير تحليل النتائج '!$AK$39</c:f>
              <c:strCache>
                <c:ptCount val="1"/>
                <c:pt idx="0">
                  <c:v>فوق المتوسط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'!$AL$39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AF-4D4E-B109-F3F844F5903D}"/>
            </c:ext>
          </c:extLst>
        </c:ser>
        <c:ser>
          <c:idx val="2"/>
          <c:order val="2"/>
          <c:tx>
            <c:strRef>
              <c:f>'تقرير تحليل النتائج '!$AK$40</c:f>
              <c:strCache>
                <c:ptCount val="1"/>
                <c:pt idx="0">
                  <c:v>متوسط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'!$AL$40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AF-4D4E-B109-F3F844F5903D}"/>
            </c:ext>
          </c:extLst>
        </c:ser>
        <c:ser>
          <c:idx val="3"/>
          <c:order val="3"/>
          <c:tx>
            <c:strRef>
              <c:f>'تقرير تحليل النتائج '!$AK$41</c:f>
              <c:strCache>
                <c:ptCount val="1"/>
                <c:pt idx="0">
                  <c:v>منخفض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'!$AL$41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AF-4D4E-B109-F3F844F5903D}"/>
            </c:ext>
          </c:extLst>
        </c:ser>
        <c:ser>
          <c:idx val="4"/>
          <c:order val="4"/>
          <c:tx>
            <c:strRef>
              <c:f>'تقرير تحليل النتائج '!$AK$42</c:f>
              <c:strCache>
                <c:ptCount val="1"/>
                <c:pt idx="0">
                  <c:v>دون المنخفض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'!$AL$42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AF-4D4E-B109-F3F844F590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865366104"/>
        <c:axId val="865363152"/>
      </c:barChart>
      <c:catAx>
        <c:axId val="86536610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865363152"/>
        <c:crosses val="autoZero"/>
        <c:auto val="1"/>
        <c:lblAlgn val="ctr"/>
        <c:lblOffset val="100"/>
        <c:noMultiLvlLbl val="0"/>
      </c:catAx>
      <c:valAx>
        <c:axId val="865363152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865366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5897435255504331E-2"/>
          <c:y val="8.3327676673103562E-2"/>
          <c:w val="0.1497976519362951"/>
          <c:h val="0.886851971053504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checked="Checked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checked="Checked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checked="Checked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checked="Checked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checked="Checked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checked="Checked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60.xml><?xml version="1.0" encoding="utf-8"?>
<formControlPr xmlns="http://schemas.microsoft.com/office/spreadsheetml/2009/9/main" objectType="CheckBox" checked="Checked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checked="Checked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checked="Checked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checked="Checked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checked="Checked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checked="Checked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checked="Checked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checked="Checked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checked="Checked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checked="Checked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checked="Checked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checked="Checked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checked="Checked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checked="Checked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checked="Checked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checked="Checked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checked="Checked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checked="Checked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checked="Checked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checked="Checked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checked="Checked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checked="Checked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checked="Checked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checked="Checked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checked="Checked" lockText="1" noThreeD="1"/>
</file>

<file path=xl/ctrlProps/ctrlProp35.xml><?xml version="1.0" encoding="utf-8"?>
<formControlPr xmlns="http://schemas.microsoft.com/office/spreadsheetml/2009/9/main" objectType="CheckBox" checked="Checked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checked="Checked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checked="Checked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checked="Checked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checked="Checked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checked="Checked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checked="Checked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checked="Checked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checked="Checked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checked="Checked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checked="Checked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checked="Checked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checked="Checked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checked="Checked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checked="Checked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checked="Checked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checked="Checked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checked="Checked" lockText="1" noThreeD="1"/>
</file>

<file path=xl/ctrlProps/ctrlProp422.xml><?xml version="1.0" encoding="utf-8"?>
<formControlPr xmlns="http://schemas.microsoft.com/office/spreadsheetml/2009/9/main" objectType="CheckBox" checked="Checked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checked="Checked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checked="Checked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checked="Checked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checked="Checked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checked="Checked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checked="Checked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checked="Checked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checked="Checked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checked="Checked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checked="Checked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9;&#1601;&#1581;&#1577; &#1575;&#1604;&#1585;&#1574;&#1610;&#1587;&#1610;&#1577;'!A1"/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9;&#1601;&#1581;&#1577; &#1575;&#1604;&#1585;&#1574;&#1610;&#1587;&#1610;&#1577;'!A1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4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575;&#1604;&#1601;&#1602;&#1585;&#1575;&#1578; &#1575;&#1604;&#1590;&#1593;&#1610;&#1601;&#1577;'!A1"/><Relationship Id="rId13" Type="http://schemas.openxmlformats.org/officeDocument/2006/relationships/hyperlink" Target="#'&#1578;&#1602;&#1585;&#1610;&#1585; &#1575;&#1604;&#1582;&#1591;&#1577; &#1575;&#1604;&#1593;&#1604;&#1575;&#1580;&#1610;&#1577; '!A1"/><Relationship Id="rId18" Type="http://schemas.openxmlformats.org/officeDocument/2006/relationships/hyperlink" Target="#'&#1578;&#1589;&#1606;&#1610;&#1601; &#1575;&#1604;&#1605;&#1607;&#1575;&#1585;&#1575;&#1578;'!A1"/><Relationship Id="rId3" Type="http://schemas.openxmlformats.org/officeDocument/2006/relationships/hyperlink" Target="#'&#1604;&#1589;&#1602; &#1575;&#1603;&#1587;&#1604; &#1575;&#1604;&#1601;&#1608;&#1585;&#1605;&#1586;'!A1"/><Relationship Id="rId21" Type="http://schemas.openxmlformats.org/officeDocument/2006/relationships/image" Target="../media/image3.png"/><Relationship Id="rId7" Type="http://schemas.openxmlformats.org/officeDocument/2006/relationships/hyperlink" Target="#'&#1575;&#1604;&#1571;&#1587;&#1605;&#1575;&#1569; &#1608;&#1575;&#1604;&#1605;&#1607;&#1575;&#1585;&#1575;&#1578;'!A1"/><Relationship Id="rId12" Type="http://schemas.openxmlformats.org/officeDocument/2006/relationships/hyperlink" Target="#'&#1578;&#1602;&#1585;&#1610;&#1585; &#1578;&#1581;&#1604;&#1610;&#1604; &#1575;&#1604;&#1606;&#1578;&#1575;&#1574;&#1580; '!A1"/><Relationship Id="rId17" Type="http://schemas.openxmlformats.org/officeDocument/2006/relationships/hyperlink" Target="#'&#1578;&#1593;&#1604;&#1610;&#1605;&#1575;&#1578; '!A1"/><Relationship Id="rId2" Type="http://schemas.openxmlformats.org/officeDocument/2006/relationships/hyperlink" Target="https://blogabdulhalim.blogspot.com/2019/10/tampilan-dan-bagian-worksheet-microsoft-excel.html" TargetMode="External"/><Relationship Id="rId16" Type="http://schemas.openxmlformats.org/officeDocument/2006/relationships/image" Target="../media/image2.jpeg"/><Relationship Id="rId20" Type="http://schemas.openxmlformats.org/officeDocument/2006/relationships/hyperlink" Target="#&#1605;&#1607;&#1575;&#1585;&#1575;&#1578;!A1"/><Relationship Id="rId1" Type="http://schemas.openxmlformats.org/officeDocument/2006/relationships/image" Target="../media/image1.png"/><Relationship Id="rId6" Type="http://schemas.openxmlformats.org/officeDocument/2006/relationships/hyperlink" Target="#'&#1575;&#1604;&#1578;&#1585;&#1578;&#1610;&#1576; &#1581;&#1587;&#1576; &#1575;&#1604;&#1601;&#1602;&#1585;&#1575;&#1578;'!A1"/><Relationship Id="rId11" Type="http://schemas.openxmlformats.org/officeDocument/2006/relationships/hyperlink" Target="#'&#1575;&#1604;&#1578;&#1602;&#1585;&#1610;&#1585; &#1575;&#1604;&#1582;&#1578;&#1575;&#1605;&#1610;'!A1"/><Relationship Id="rId5" Type="http://schemas.openxmlformats.org/officeDocument/2006/relationships/hyperlink" Target="#'&#1575;&#1604;&#1578;&#1585;&#1578;&#1610;&#1576; &#1581;&#1587;&#1576; &#1575;&#1604;&#1606;&#1587;&#1576;&#1577; &#1575;&#1604;&#1605;&#1574;&#1608;&#1610;&#1577;'!A1"/><Relationship Id="rId15" Type="http://schemas.openxmlformats.org/officeDocument/2006/relationships/hyperlink" Target="https://www.refaheducation.com/" TargetMode="External"/><Relationship Id="rId10" Type="http://schemas.openxmlformats.org/officeDocument/2006/relationships/hyperlink" Target="#&#1575;&#1604;&#1605;&#1578;&#1608;&#1587;&#1591;&#1575;&#1578;!A1"/><Relationship Id="rId19" Type="http://schemas.openxmlformats.org/officeDocument/2006/relationships/hyperlink" Target="#'&#1573;&#1580;&#1585;&#1575;&#1569;&#1575;&#1578; &#1575;&#1604;&#1605;&#1593;&#1575;&#1604;&#1580;&#1577;'!A1"/><Relationship Id="rId4" Type="http://schemas.openxmlformats.org/officeDocument/2006/relationships/hyperlink" Target="#'&#1575;&#1583;&#1582;&#1575;&#1604; &#1575;&#1604;&#1576;&#1610;&#1575;&#1606;&#1575;&#1578;'!A1"/><Relationship Id="rId9" Type="http://schemas.openxmlformats.org/officeDocument/2006/relationships/hyperlink" Target="#'&#1575;&#1604;&#1585;&#1587;&#1605; &#1575;&#1604;&#1576;&#1610;&#1575;&#1606;&#1610; &#1604;&#1604;&#1601;&#1602;&#1585;&#1575;&#1578;'!A1"/><Relationship Id="rId14" Type="http://schemas.openxmlformats.org/officeDocument/2006/relationships/hyperlink" Target="#'&#1575;&#1604;&#1582;&#1591;&#1577; &#1575;&#1604;&#1593;&#1604;&#1575;&#1580;&#1610;&#1577; 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9;&#1601;&#1581;&#1577; &#1575;&#1604;&#1585;&#1574;&#1610;&#1587;&#1610;&#1577;'!A1"/><Relationship Id="rId2" Type="http://schemas.openxmlformats.org/officeDocument/2006/relationships/image" Target="../media/image4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2371725</xdr:colOff>
      <xdr:row>17</xdr:row>
      <xdr:rowOff>57150</xdr:rowOff>
    </xdr:from>
    <xdr:to>
      <xdr:col>13</xdr:col>
      <xdr:colOff>3905752</xdr:colOff>
      <xdr:row>19</xdr:row>
      <xdr:rowOff>47123</xdr:rowOff>
    </xdr:to>
    <xdr:sp macro="" textlink="">
      <xdr:nvSpPr>
        <xdr:cNvPr id="5" name="مستطيل: زوايا مستديرة 4">
          <a:hlinkClick xmlns:r="http://schemas.openxmlformats.org/officeDocument/2006/relationships" r:id="rId1" tooltip="رجوع للقائمة الرئيسية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009148" y="3381375"/>
          <a:ext cx="1534027" cy="370973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1352550</xdr:colOff>
      <xdr:row>0</xdr:row>
      <xdr:rowOff>76202</xdr:rowOff>
    </xdr:from>
    <xdr:to>
      <xdr:col>22</xdr:col>
      <xdr:colOff>716056</xdr:colOff>
      <xdr:row>2</xdr:row>
      <xdr:rowOff>40440</xdr:rowOff>
    </xdr:to>
    <xdr:pic macro="[0]!طابعة2">
      <xdr:nvPicPr>
        <xdr:cNvPr id="2" name="صورة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69" y="76202"/>
          <a:ext cx="1339944" cy="345238"/>
        </a:xfrm>
        <a:prstGeom prst="rect">
          <a:avLst/>
        </a:prstGeom>
      </xdr:spPr>
    </xdr:pic>
    <xdr:clientData/>
  </xdr:twoCellAnchor>
  <xdr:twoCellAnchor>
    <xdr:from>
      <xdr:col>0</xdr:col>
      <xdr:colOff>107156</xdr:colOff>
      <xdr:row>0</xdr:row>
      <xdr:rowOff>104775</xdr:rowOff>
    </xdr:from>
    <xdr:to>
      <xdr:col>3</xdr:col>
      <xdr:colOff>131471</xdr:colOff>
      <xdr:row>2</xdr:row>
      <xdr:rowOff>74696</xdr:rowOff>
    </xdr:to>
    <xdr:sp macro="" textlink="">
      <xdr:nvSpPr>
        <xdr:cNvPr id="3" name="مستطيل: زوايا مستديرة 2">
          <a:hlinkClick xmlns:r="http://schemas.openxmlformats.org/officeDocument/2006/relationships" r:id="rId2" tooltip="رجوع للصفحة الرئيسية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190623" y="104775"/>
          <a:ext cx="1536409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133350</xdr:colOff>
      <xdr:row>25</xdr:row>
      <xdr:rowOff>104775</xdr:rowOff>
    </xdr:from>
    <xdr:to>
      <xdr:col>29</xdr:col>
      <xdr:colOff>716056</xdr:colOff>
      <xdr:row>27</xdr:row>
      <xdr:rowOff>66632</xdr:rowOff>
    </xdr:to>
    <xdr:pic macro="[0]!طباعة3">
      <xdr:nvPicPr>
        <xdr:cNvPr id="2" name="صورة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4942869" y="4905375"/>
          <a:ext cx="1344706" cy="342857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0</xdr:row>
      <xdr:rowOff>76200</xdr:rowOff>
    </xdr:from>
    <xdr:to>
      <xdr:col>3</xdr:col>
      <xdr:colOff>190500</xdr:colOff>
      <xdr:row>2</xdr:row>
      <xdr:rowOff>27071</xdr:rowOff>
    </xdr:to>
    <xdr:sp macro="" textlink="">
      <xdr:nvSpPr>
        <xdr:cNvPr id="3" name="مستطيل: زوايا مستديرة 2">
          <a:hlinkClick xmlns:r="http://schemas.openxmlformats.org/officeDocument/2006/relationships" r:id="rId2" tooltip="عودة للصفحة الرئيسية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1228241450" y="76200"/>
          <a:ext cx="2152650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3</xdr:row>
      <xdr:rowOff>85725</xdr:rowOff>
    </xdr:from>
    <xdr:to>
      <xdr:col>9</xdr:col>
      <xdr:colOff>590550</xdr:colOff>
      <xdr:row>8</xdr:row>
      <xdr:rowOff>104775</xdr:rowOff>
    </xdr:to>
    <xdr:sp macro="[0]!Macro7" textlink="">
      <xdr:nvSpPr>
        <xdr:cNvPr id="3" name="شكل بيضاوي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1229384450" y="657225"/>
          <a:ext cx="1152525" cy="9715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ar-SA" sz="1100" b="1" baseline="0"/>
            <a:t>تحديث الأسماء</a:t>
          </a:r>
        </a:p>
        <a:p>
          <a:pPr algn="ctr" rtl="1"/>
          <a:r>
            <a:rPr lang="ar-SA" sz="1100" b="1" baseline="0"/>
            <a:t> </a:t>
          </a:r>
          <a:r>
            <a:rPr lang="ar-SA" sz="1100" b="1" baseline="0">
              <a:solidFill>
                <a:srgbClr val="FFFF00"/>
              </a:solidFill>
            </a:rPr>
            <a:t>انقر هنا </a:t>
          </a:r>
          <a:endParaRPr lang="ar-SA" sz="1100" b="1">
            <a:solidFill>
              <a:srgbClr val="FFFF00"/>
            </a:solidFill>
          </a:endParaRPr>
        </a:p>
      </xdr:txBody>
    </xdr:sp>
    <xdr:clientData/>
  </xdr:twoCellAnchor>
  <xdr:twoCellAnchor>
    <xdr:from>
      <xdr:col>8</xdr:col>
      <xdr:colOff>0</xdr:colOff>
      <xdr:row>17</xdr:row>
      <xdr:rowOff>19050</xdr:rowOff>
    </xdr:from>
    <xdr:to>
      <xdr:col>10</xdr:col>
      <xdr:colOff>162427</xdr:colOff>
      <xdr:row>18</xdr:row>
      <xdr:rowOff>179471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229126773" y="337185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8</xdr:col>
      <xdr:colOff>66675</xdr:colOff>
      <xdr:row>14</xdr:row>
      <xdr:rowOff>28575</xdr:rowOff>
    </xdr:from>
    <xdr:to>
      <xdr:col>10</xdr:col>
      <xdr:colOff>39781</xdr:colOff>
      <xdr:row>15</xdr:row>
      <xdr:rowOff>180932</xdr:rowOff>
    </xdr:to>
    <xdr:pic macro="[0]!طباعة4">
      <xdr:nvPicPr>
        <xdr:cNvPr id="4" name="صورة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9249419" y="2809875"/>
          <a:ext cx="1344706" cy="3428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76201</xdr:colOff>
      <xdr:row>5</xdr:row>
      <xdr:rowOff>38100</xdr:rowOff>
    </xdr:from>
    <xdr:to>
      <xdr:col>12</xdr:col>
      <xdr:colOff>485776</xdr:colOff>
      <xdr:row>20</xdr:row>
      <xdr:rowOff>66675</xdr:rowOff>
    </xdr:to>
    <xdr:graphicFrame macro="">
      <xdr:nvGraphicFramePr>
        <xdr:cNvPr id="2" name="مخطط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403412</xdr:colOff>
      <xdr:row>7</xdr:row>
      <xdr:rowOff>324971</xdr:rowOff>
    </xdr:from>
    <xdr:to>
      <xdr:col>26</xdr:col>
      <xdr:colOff>11208</xdr:colOff>
      <xdr:row>20</xdr:row>
      <xdr:rowOff>22412</xdr:rowOff>
    </xdr:to>
    <xdr:graphicFrame macro="">
      <xdr:nvGraphicFramePr>
        <xdr:cNvPr id="2079" name="مخطط 4">
          <a:extLst>
            <a:ext uri="{FF2B5EF4-FFF2-40B4-BE49-F238E27FC236}">
              <a16:creationId xmlns:a16="http://schemas.microsoft.com/office/drawing/2014/main" id="{00000000-0008-0000-1100-00001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25</xdr:col>
      <xdr:colOff>336176</xdr:colOff>
      <xdr:row>24</xdr:row>
      <xdr:rowOff>78441</xdr:rowOff>
    </xdr:from>
    <xdr:to>
      <xdr:col>28</xdr:col>
      <xdr:colOff>403412</xdr:colOff>
      <xdr:row>26</xdr:row>
      <xdr:rowOff>40298</xdr:rowOff>
    </xdr:to>
    <xdr:pic macro="[0]!طباعة5">
      <xdr:nvPicPr>
        <xdr:cNvPr id="2" name="صورة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294" y="5300382"/>
          <a:ext cx="1344706" cy="342857"/>
        </a:xfrm>
        <a:prstGeom prst="rect">
          <a:avLst/>
        </a:prstGeom>
      </xdr:spPr>
    </xdr:pic>
    <xdr:clientData/>
  </xdr:twoCellAnchor>
  <xdr:twoCellAnchor>
    <xdr:from>
      <xdr:col>8</xdr:col>
      <xdr:colOff>67236</xdr:colOff>
      <xdr:row>0</xdr:row>
      <xdr:rowOff>112060</xdr:rowOff>
    </xdr:from>
    <xdr:to>
      <xdr:col>9</xdr:col>
      <xdr:colOff>190500</xdr:colOff>
      <xdr:row>1</xdr:row>
      <xdr:rowOff>250069</xdr:rowOff>
    </xdr:to>
    <xdr:sp macro="" textlink="">
      <xdr:nvSpPr>
        <xdr:cNvPr id="3" name="مستطيل: زوايا مستديرة 2">
          <a:hlinkClick xmlns:r="http://schemas.openxmlformats.org/officeDocument/2006/relationships" r:id="rId3" tooltip="رجوع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9110382" y="112060"/>
          <a:ext cx="1266264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</xdr:row>
      <xdr:rowOff>114300</xdr:rowOff>
    </xdr:from>
    <xdr:to>
      <xdr:col>3</xdr:col>
      <xdr:colOff>457702</xdr:colOff>
      <xdr:row>3</xdr:row>
      <xdr:rowOff>84221</xdr:rowOff>
    </xdr:to>
    <xdr:sp macro="" textlink="">
      <xdr:nvSpPr>
        <xdr:cNvPr id="2" name="مستطيل: زوايا مستديرة 1">
          <a:hlinkClick xmlns:r="http://schemas.openxmlformats.org/officeDocument/2006/relationships" r:id="rId1" tooltip="رجوع للصفحة الرئيسية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7248023" y="30480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14</xdr:col>
      <xdr:colOff>238125</xdr:colOff>
      <xdr:row>32</xdr:row>
      <xdr:rowOff>47625</xdr:rowOff>
    </xdr:from>
    <xdr:to>
      <xdr:col>15</xdr:col>
      <xdr:colOff>897031</xdr:colOff>
      <xdr:row>34</xdr:row>
      <xdr:rowOff>28532</xdr:rowOff>
    </xdr:to>
    <xdr:pic macro="[0]!طباعة8">
      <xdr:nvPicPr>
        <xdr:cNvPr id="3" name="صورة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619" y="6419850"/>
          <a:ext cx="1344706" cy="342857"/>
        </a:xfrm>
        <a:prstGeom prst="rect">
          <a:avLst/>
        </a:prstGeom>
      </xdr:spPr>
    </xdr:pic>
    <xdr:clientData/>
  </xdr:twoCellAnchor>
  <xdr:twoCellAnchor>
    <xdr:from>
      <xdr:col>9</xdr:col>
      <xdr:colOff>457200</xdr:colOff>
      <xdr:row>21</xdr:row>
      <xdr:rowOff>38100</xdr:rowOff>
    </xdr:from>
    <xdr:to>
      <xdr:col>15</xdr:col>
      <xdr:colOff>771525</xdr:colOff>
      <xdr:row>27</xdr:row>
      <xdr:rowOff>100012</xdr:rowOff>
    </xdr:to>
    <xdr:graphicFrame macro="">
      <xdr:nvGraphicFramePr>
        <xdr:cNvPr id="4" name="مخطط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2</xdr:col>
      <xdr:colOff>1353052</xdr:colOff>
      <xdr:row>2</xdr:row>
      <xdr:rowOff>74696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5823" y="104775"/>
          <a:ext cx="174357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9</xdr:col>
      <xdr:colOff>0</xdr:colOff>
      <xdr:row>0</xdr:row>
      <xdr:rowOff>57150</xdr:rowOff>
    </xdr:from>
    <xdr:to>
      <xdr:col>10</xdr:col>
      <xdr:colOff>620806</xdr:colOff>
      <xdr:row>2</xdr:row>
      <xdr:rowOff>19007</xdr:rowOff>
    </xdr:to>
    <xdr:pic macro="[0]!طباعة6">
      <xdr:nvPicPr>
        <xdr:cNvPr id="3" name="صورة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994" y="57150"/>
          <a:ext cx="1344706" cy="34285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11</xdr:row>
      <xdr:rowOff>28575</xdr:rowOff>
    </xdr:from>
    <xdr:to>
      <xdr:col>10</xdr:col>
      <xdr:colOff>647700</xdr:colOff>
      <xdr:row>20</xdr:row>
      <xdr:rowOff>114300</xdr:rowOff>
    </xdr:to>
    <xdr:graphicFrame macro="">
      <xdr:nvGraphicFramePr>
        <xdr:cNvPr id="3" name="مخطط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40</xdr:col>
      <xdr:colOff>263627</xdr:colOff>
      <xdr:row>7</xdr:row>
      <xdr:rowOff>19052</xdr:rowOff>
    </xdr:from>
    <xdr:to>
      <xdr:col>42</xdr:col>
      <xdr:colOff>380120</xdr:colOff>
      <xdr:row>8</xdr:row>
      <xdr:rowOff>107602</xdr:rowOff>
    </xdr:to>
    <xdr:pic macro="[0]!طباعة9">
      <xdr:nvPicPr>
        <xdr:cNvPr id="2" name="صورة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2042461" y="633568"/>
          <a:ext cx="1345525" cy="344598"/>
        </a:xfrm>
        <a:prstGeom prst="rect">
          <a:avLst/>
        </a:prstGeom>
      </xdr:spPr>
    </xdr:pic>
    <xdr:clientData/>
  </xdr:twoCellAnchor>
  <xdr:twoCellAnchor>
    <xdr:from>
      <xdr:col>40</xdr:col>
      <xdr:colOff>207910</xdr:colOff>
      <xdr:row>8</xdr:row>
      <xdr:rowOff>143592</xdr:rowOff>
    </xdr:from>
    <xdr:to>
      <xdr:col>42</xdr:col>
      <xdr:colOff>513725</xdr:colOff>
      <xdr:row>10</xdr:row>
      <xdr:rowOff>51345</xdr:rowOff>
    </xdr:to>
    <xdr:sp macro="" textlink="">
      <xdr:nvSpPr>
        <xdr:cNvPr id="4" name="مستطيل: زوايا مستديرة 3">
          <a:hlinkClick xmlns:r="http://schemas.openxmlformats.org/officeDocument/2006/relationships" r:id="rId3" tooltip="رجوع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10041908856" y="1014157"/>
          <a:ext cx="1534847" cy="358398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>
    <xdr:from>
      <xdr:col>32</xdr:col>
      <xdr:colOff>51212</xdr:colOff>
      <xdr:row>37</xdr:row>
      <xdr:rowOff>8809</xdr:rowOff>
    </xdr:from>
    <xdr:to>
      <xdr:col>35</xdr:col>
      <xdr:colOff>911533</xdr:colOff>
      <xdr:row>43</xdr:row>
      <xdr:rowOff>174113</xdr:rowOff>
    </xdr:to>
    <xdr:graphicFrame macro="">
      <xdr:nvGraphicFramePr>
        <xdr:cNvPr id="6" name="مخطط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488156</xdr:colOff>
      <xdr:row>36</xdr:row>
      <xdr:rowOff>95250</xdr:rowOff>
    </xdr:from>
    <xdr:to>
      <xdr:col>21</xdr:col>
      <xdr:colOff>451737</xdr:colOff>
      <xdr:row>38</xdr:row>
      <xdr:rowOff>57107</xdr:rowOff>
    </xdr:to>
    <xdr:pic macro="[0]!طباعة10">
      <xdr:nvPicPr>
        <xdr:cNvPr id="3" name="صورة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26" y="7870031"/>
          <a:ext cx="1344706" cy="342857"/>
        </a:xfrm>
        <a:prstGeom prst="rect">
          <a:avLst/>
        </a:prstGeom>
      </xdr:spPr>
    </xdr:pic>
    <xdr:clientData/>
  </xdr:twoCellAnchor>
  <xdr:twoCellAnchor>
    <xdr:from>
      <xdr:col>0</xdr:col>
      <xdr:colOff>273843</xdr:colOff>
      <xdr:row>0</xdr:row>
      <xdr:rowOff>130967</xdr:rowOff>
    </xdr:from>
    <xdr:to>
      <xdr:col>2</xdr:col>
      <xdr:colOff>498182</xdr:colOff>
      <xdr:row>2</xdr:row>
      <xdr:rowOff>112794</xdr:rowOff>
    </xdr:to>
    <xdr:sp macro="" textlink="">
      <xdr:nvSpPr>
        <xdr:cNvPr id="4" name="مستطيل: زوايا مستديرة 3">
          <a:hlinkClick xmlns:r="http://schemas.openxmlformats.org/officeDocument/2006/relationships" r:id="rId2" tooltip="رجوع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848724" y="130967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1</xdr:row>
      <xdr:rowOff>180975</xdr:rowOff>
    </xdr:from>
    <xdr:to>
      <xdr:col>10</xdr:col>
      <xdr:colOff>163606</xdr:colOff>
      <xdr:row>4</xdr:row>
      <xdr:rowOff>142832</xdr:rowOff>
    </xdr:to>
    <xdr:pic macro="[0]!طباعة12">
      <xdr:nvPicPr>
        <xdr:cNvPr id="2" name="صورة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9125594" y="361950"/>
          <a:ext cx="1344706" cy="34285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5</xdr:row>
      <xdr:rowOff>57150</xdr:rowOff>
    </xdr:from>
    <xdr:to>
      <xdr:col>10</xdr:col>
      <xdr:colOff>257677</xdr:colOff>
      <xdr:row>7</xdr:row>
      <xdr:rowOff>27071</xdr:rowOff>
    </xdr:to>
    <xdr:sp macro="" textlink="">
      <xdr:nvSpPr>
        <xdr:cNvPr id="3" name="مستطيل: زوايا مستديرة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1229031523" y="82867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19050</xdr:rowOff>
    </xdr:from>
    <xdr:to>
      <xdr:col>6</xdr:col>
      <xdr:colOff>0</xdr:colOff>
      <xdr:row>4</xdr:row>
      <xdr:rowOff>0</xdr:rowOff>
    </xdr:to>
    <xdr:sp macro="[0]!Module3.ناقل" textlink="">
      <xdr:nvSpPr>
        <xdr:cNvPr id="2" name="مستطيل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225860200" y="409575"/>
          <a:ext cx="1333500" cy="342900"/>
        </a:xfrm>
        <a:prstGeom prst="rect">
          <a:avLst/>
        </a:prstGeom>
        <a:gradFill flip="none" rotWithShape="1">
          <a:gsLst>
            <a:gs pos="0">
              <a:schemeClr val="accent3">
                <a:lumMod val="40000"/>
                <a:lumOff val="60000"/>
              </a:schemeClr>
            </a:gs>
            <a:gs pos="46000">
              <a:schemeClr val="accent3">
                <a:lumMod val="95000"/>
                <a:lumOff val="5000"/>
              </a:schemeClr>
            </a:gs>
            <a:gs pos="100000">
              <a:schemeClr val="accent3">
                <a:lumMod val="60000"/>
              </a:schemeClr>
            </a:gs>
          </a:gsLst>
          <a:path path="circle">
            <a:fillToRect l="50000" t="130000" r="50000" b="-30000"/>
          </a:path>
          <a:tileRect/>
        </a:gradFill>
        <a:effectLst>
          <a:softEdge rad="190500"/>
        </a:effectLst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ar-SA" sz="1100" b="0" u="none">
              <a:solidFill>
                <a:schemeClr val="tx2"/>
              </a:solidFill>
              <a:cs typeface="PT Bold Heading" panose="02010400000000000000" pitchFamily="2" charset="-78"/>
            </a:rPr>
            <a:t>استيراد المهارات 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43260</xdr:colOff>
      <xdr:row>0</xdr:row>
      <xdr:rowOff>101601</xdr:rowOff>
    </xdr:from>
    <xdr:to>
      <xdr:col>1</xdr:col>
      <xdr:colOff>1138342</xdr:colOff>
      <xdr:row>2</xdr:row>
      <xdr:rowOff>86602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8346970" y="101601"/>
          <a:ext cx="1531645" cy="362032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7</xdr:col>
      <xdr:colOff>299244</xdr:colOff>
      <xdr:row>0</xdr:row>
      <xdr:rowOff>45244</xdr:rowOff>
    </xdr:from>
    <xdr:to>
      <xdr:col>8</xdr:col>
      <xdr:colOff>758523</xdr:colOff>
      <xdr:row>2</xdr:row>
      <xdr:rowOff>19845</xdr:rowOff>
    </xdr:to>
    <xdr:pic macro="[0]!طباعة11">
      <xdr:nvPicPr>
        <xdr:cNvPr id="3" name="صورة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993" y="45244"/>
          <a:ext cx="1342325" cy="35163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1</xdr:row>
      <xdr:rowOff>238125</xdr:rowOff>
    </xdr:from>
    <xdr:to>
      <xdr:col>15</xdr:col>
      <xdr:colOff>381502</xdr:colOff>
      <xdr:row>1</xdr:row>
      <xdr:rowOff>589046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1225478698" y="55245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1390650</xdr:colOff>
      <xdr:row>0</xdr:row>
      <xdr:rowOff>228600</xdr:rowOff>
    </xdr:from>
    <xdr:to>
      <xdr:col>5</xdr:col>
      <xdr:colOff>257677</xdr:colOff>
      <xdr:row>1</xdr:row>
      <xdr:rowOff>246146</xdr:rowOff>
    </xdr:to>
    <xdr:sp macro="" textlink="">
      <xdr:nvSpPr>
        <xdr:cNvPr id="2" name="مستطيل: زوايا مستديرة 1">
          <a:hlinkClick xmlns:r="http://schemas.openxmlformats.org/officeDocument/2006/relationships" r:id="rId1" tooltip="عودة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1232460523" y="22860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142875</xdr:rowOff>
    </xdr:from>
    <xdr:to>
      <xdr:col>3</xdr:col>
      <xdr:colOff>1591177</xdr:colOff>
      <xdr:row>1</xdr:row>
      <xdr:rowOff>160421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1229155348" y="14287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3</xdr:row>
          <xdr:rowOff>0</xdr:rowOff>
        </xdr:from>
        <xdr:to>
          <xdr:col>5</xdr:col>
          <xdr:colOff>641350</xdr:colOff>
          <xdr:row>3</xdr:row>
          <xdr:rowOff>247650</xdr:rowOff>
        </xdr:to>
        <xdr:sp macro="" textlink="">
          <xdr:nvSpPr>
            <xdr:cNvPr id="26823" name="Check Box 199" hidden="1">
              <a:extLst>
                <a:ext uri="{63B3BB69-23CF-44E3-9099-C40C66FF867C}">
                  <a14:compatExt spid="_x0000_s26823"/>
                </a:ext>
                <a:ext uri="{FF2B5EF4-FFF2-40B4-BE49-F238E27FC236}">
                  <a16:creationId xmlns:a16="http://schemas.microsoft.com/office/drawing/2014/main" id="{00000000-0008-0000-1B00-0000C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3</xdr:row>
          <xdr:rowOff>0</xdr:rowOff>
        </xdr:from>
        <xdr:to>
          <xdr:col>5</xdr:col>
          <xdr:colOff>1162050</xdr:colOff>
          <xdr:row>3</xdr:row>
          <xdr:rowOff>247650</xdr:rowOff>
        </xdr:to>
        <xdr:sp macro="" textlink="">
          <xdr:nvSpPr>
            <xdr:cNvPr id="26824" name="Check Box 200" hidden="1">
              <a:extLst>
                <a:ext uri="{63B3BB69-23CF-44E3-9099-C40C66FF867C}">
                  <a14:compatExt spid="_x0000_s26824"/>
                </a:ext>
                <a:ext uri="{FF2B5EF4-FFF2-40B4-BE49-F238E27FC236}">
                  <a16:creationId xmlns:a16="http://schemas.microsoft.com/office/drawing/2014/main" id="{00000000-0008-0000-1B00-0000C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3</xdr:row>
          <xdr:rowOff>0</xdr:rowOff>
        </xdr:from>
        <xdr:to>
          <xdr:col>5</xdr:col>
          <xdr:colOff>1657350</xdr:colOff>
          <xdr:row>3</xdr:row>
          <xdr:rowOff>247650</xdr:rowOff>
        </xdr:to>
        <xdr:sp macro="" textlink="">
          <xdr:nvSpPr>
            <xdr:cNvPr id="26825" name="Check Box 201" hidden="1">
              <a:extLst>
                <a:ext uri="{63B3BB69-23CF-44E3-9099-C40C66FF867C}">
                  <a14:compatExt spid="_x0000_s26825"/>
                </a:ext>
                <a:ext uri="{FF2B5EF4-FFF2-40B4-BE49-F238E27FC236}">
                  <a16:creationId xmlns:a16="http://schemas.microsoft.com/office/drawing/2014/main" id="{00000000-0008-0000-1B00-0000C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4</xdr:row>
          <xdr:rowOff>0</xdr:rowOff>
        </xdr:from>
        <xdr:to>
          <xdr:col>5</xdr:col>
          <xdr:colOff>641350</xdr:colOff>
          <xdr:row>4</xdr:row>
          <xdr:rowOff>247650</xdr:rowOff>
        </xdr:to>
        <xdr:sp macro="" textlink="">
          <xdr:nvSpPr>
            <xdr:cNvPr id="26826" name="Check Box 202" hidden="1">
              <a:extLst>
                <a:ext uri="{63B3BB69-23CF-44E3-9099-C40C66FF867C}">
                  <a14:compatExt spid="_x0000_s26826"/>
                </a:ext>
                <a:ext uri="{FF2B5EF4-FFF2-40B4-BE49-F238E27FC236}">
                  <a16:creationId xmlns:a16="http://schemas.microsoft.com/office/drawing/2014/main" id="{00000000-0008-0000-1B00-0000C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4</xdr:row>
          <xdr:rowOff>0</xdr:rowOff>
        </xdr:from>
        <xdr:to>
          <xdr:col>5</xdr:col>
          <xdr:colOff>1162050</xdr:colOff>
          <xdr:row>4</xdr:row>
          <xdr:rowOff>247650</xdr:rowOff>
        </xdr:to>
        <xdr:sp macro="" textlink="">
          <xdr:nvSpPr>
            <xdr:cNvPr id="26827" name="Check Box 203" hidden="1">
              <a:extLst>
                <a:ext uri="{63B3BB69-23CF-44E3-9099-C40C66FF867C}">
                  <a14:compatExt spid="_x0000_s26827"/>
                </a:ext>
                <a:ext uri="{FF2B5EF4-FFF2-40B4-BE49-F238E27FC236}">
                  <a16:creationId xmlns:a16="http://schemas.microsoft.com/office/drawing/2014/main" id="{00000000-0008-0000-1B00-0000C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4</xdr:row>
          <xdr:rowOff>0</xdr:rowOff>
        </xdr:from>
        <xdr:to>
          <xdr:col>5</xdr:col>
          <xdr:colOff>1657350</xdr:colOff>
          <xdr:row>4</xdr:row>
          <xdr:rowOff>247650</xdr:rowOff>
        </xdr:to>
        <xdr:sp macro="" textlink="">
          <xdr:nvSpPr>
            <xdr:cNvPr id="26828" name="Check Box 204" hidden="1">
              <a:extLst>
                <a:ext uri="{63B3BB69-23CF-44E3-9099-C40C66FF867C}">
                  <a14:compatExt spid="_x0000_s26828"/>
                </a:ext>
                <a:ext uri="{FF2B5EF4-FFF2-40B4-BE49-F238E27FC236}">
                  <a16:creationId xmlns:a16="http://schemas.microsoft.com/office/drawing/2014/main" id="{00000000-0008-0000-1B00-0000C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5</xdr:row>
          <xdr:rowOff>0</xdr:rowOff>
        </xdr:from>
        <xdr:to>
          <xdr:col>5</xdr:col>
          <xdr:colOff>641350</xdr:colOff>
          <xdr:row>5</xdr:row>
          <xdr:rowOff>247650</xdr:rowOff>
        </xdr:to>
        <xdr:sp macro="" textlink="">
          <xdr:nvSpPr>
            <xdr:cNvPr id="26829" name="Check Box 205" hidden="1">
              <a:extLst>
                <a:ext uri="{63B3BB69-23CF-44E3-9099-C40C66FF867C}">
                  <a14:compatExt spid="_x0000_s26829"/>
                </a:ext>
                <a:ext uri="{FF2B5EF4-FFF2-40B4-BE49-F238E27FC236}">
                  <a16:creationId xmlns:a16="http://schemas.microsoft.com/office/drawing/2014/main" id="{00000000-0008-0000-1B00-0000C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5</xdr:row>
          <xdr:rowOff>0</xdr:rowOff>
        </xdr:from>
        <xdr:to>
          <xdr:col>5</xdr:col>
          <xdr:colOff>1162050</xdr:colOff>
          <xdr:row>5</xdr:row>
          <xdr:rowOff>247650</xdr:rowOff>
        </xdr:to>
        <xdr:sp macro="" textlink="">
          <xdr:nvSpPr>
            <xdr:cNvPr id="26830" name="Check Box 206" hidden="1">
              <a:extLst>
                <a:ext uri="{63B3BB69-23CF-44E3-9099-C40C66FF867C}">
                  <a14:compatExt spid="_x0000_s26830"/>
                </a:ext>
                <a:ext uri="{FF2B5EF4-FFF2-40B4-BE49-F238E27FC236}">
                  <a16:creationId xmlns:a16="http://schemas.microsoft.com/office/drawing/2014/main" id="{00000000-0008-0000-1B00-0000C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5</xdr:row>
          <xdr:rowOff>0</xdr:rowOff>
        </xdr:from>
        <xdr:to>
          <xdr:col>5</xdr:col>
          <xdr:colOff>1657350</xdr:colOff>
          <xdr:row>5</xdr:row>
          <xdr:rowOff>247650</xdr:rowOff>
        </xdr:to>
        <xdr:sp macro="" textlink="">
          <xdr:nvSpPr>
            <xdr:cNvPr id="26831" name="Check Box 207" hidden="1">
              <a:extLst>
                <a:ext uri="{63B3BB69-23CF-44E3-9099-C40C66FF867C}">
                  <a14:compatExt spid="_x0000_s26831"/>
                </a:ext>
                <a:ext uri="{FF2B5EF4-FFF2-40B4-BE49-F238E27FC236}">
                  <a16:creationId xmlns:a16="http://schemas.microsoft.com/office/drawing/2014/main" id="{00000000-0008-0000-1B00-0000C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6</xdr:row>
          <xdr:rowOff>0</xdr:rowOff>
        </xdr:from>
        <xdr:to>
          <xdr:col>5</xdr:col>
          <xdr:colOff>641350</xdr:colOff>
          <xdr:row>6</xdr:row>
          <xdr:rowOff>247650</xdr:rowOff>
        </xdr:to>
        <xdr:sp macro="" textlink="">
          <xdr:nvSpPr>
            <xdr:cNvPr id="26832" name="Check Box 208" hidden="1">
              <a:extLst>
                <a:ext uri="{63B3BB69-23CF-44E3-9099-C40C66FF867C}">
                  <a14:compatExt spid="_x0000_s26832"/>
                </a:ext>
                <a:ext uri="{FF2B5EF4-FFF2-40B4-BE49-F238E27FC236}">
                  <a16:creationId xmlns:a16="http://schemas.microsoft.com/office/drawing/2014/main" id="{00000000-0008-0000-1B00-0000D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6</xdr:row>
          <xdr:rowOff>0</xdr:rowOff>
        </xdr:from>
        <xdr:to>
          <xdr:col>5</xdr:col>
          <xdr:colOff>1162050</xdr:colOff>
          <xdr:row>6</xdr:row>
          <xdr:rowOff>247650</xdr:rowOff>
        </xdr:to>
        <xdr:sp macro="" textlink="">
          <xdr:nvSpPr>
            <xdr:cNvPr id="26833" name="Check Box 209" hidden="1">
              <a:extLst>
                <a:ext uri="{63B3BB69-23CF-44E3-9099-C40C66FF867C}">
                  <a14:compatExt spid="_x0000_s26833"/>
                </a:ext>
                <a:ext uri="{FF2B5EF4-FFF2-40B4-BE49-F238E27FC236}">
                  <a16:creationId xmlns:a16="http://schemas.microsoft.com/office/drawing/2014/main" id="{00000000-0008-0000-1B00-0000D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6</xdr:row>
          <xdr:rowOff>0</xdr:rowOff>
        </xdr:from>
        <xdr:to>
          <xdr:col>5</xdr:col>
          <xdr:colOff>1657350</xdr:colOff>
          <xdr:row>6</xdr:row>
          <xdr:rowOff>247650</xdr:rowOff>
        </xdr:to>
        <xdr:sp macro="" textlink="">
          <xdr:nvSpPr>
            <xdr:cNvPr id="26834" name="Check Box 210" hidden="1">
              <a:extLst>
                <a:ext uri="{63B3BB69-23CF-44E3-9099-C40C66FF867C}">
                  <a14:compatExt spid="_x0000_s26834"/>
                </a:ext>
                <a:ext uri="{FF2B5EF4-FFF2-40B4-BE49-F238E27FC236}">
                  <a16:creationId xmlns:a16="http://schemas.microsoft.com/office/drawing/2014/main" id="{00000000-0008-0000-1B00-0000D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7</xdr:row>
          <xdr:rowOff>0</xdr:rowOff>
        </xdr:from>
        <xdr:to>
          <xdr:col>5</xdr:col>
          <xdr:colOff>641350</xdr:colOff>
          <xdr:row>7</xdr:row>
          <xdr:rowOff>247650</xdr:rowOff>
        </xdr:to>
        <xdr:sp macro="" textlink="">
          <xdr:nvSpPr>
            <xdr:cNvPr id="26835" name="Check Box 211" hidden="1">
              <a:extLst>
                <a:ext uri="{63B3BB69-23CF-44E3-9099-C40C66FF867C}">
                  <a14:compatExt spid="_x0000_s26835"/>
                </a:ext>
                <a:ext uri="{FF2B5EF4-FFF2-40B4-BE49-F238E27FC236}">
                  <a16:creationId xmlns:a16="http://schemas.microsoft.com/office/drawing/2014/main" id="{00000000-0008-0000-1B00-0000D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7</xdr:row>
          <xdr:rowOff>0</xdr:rowOff>
        </xdr:from>
        <xdr:to>
          <xdr:col>5</xdr:col>
          <xdr:colOff>1162050</xdr:colOff>
          <xdr:row>7</xdr:row>
          <xdr:rowOff>247650</xdr:rowOff>
        </xdr:to>
        <xdr:sp macro="" textlink="">
          <xdr:nvSpPr>
            <xdr:cNvPr id="26836" name="Check Box 212" hidden="1">
              <a:extLst>
                <a:ext uri="{63B3BB69-23CF-44E3-9099-C40C66FF867C}">
                  <a14:compatExt spid="_x0000_s26836"/>
                </a:ext>
                <a:ext uri="{FF2B5EF4-FFF2-40B4-BE49-F238E27FC236}">
                  <a16:creationId xmlns:a16="http://schemas.microsoft.com/office/drawing/2014/main" id="{00000000-0008-0000-1B00-0000D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7</xdr:row>
          <xdr:rowOff>0</xdr:rowOff>
        </xdr:from>
        <xdr:to>
          <xdr:col>5</xdr:col>
          <xdr:colOff>1657350</xdr:colOff>
          <xdr:row>7</xdr:row>
          <xdr:rowOff>247650</xdr:rowOff>
        </xdr:to>
        <xdr:sp macro="" textlink="">
          <xdr:nvSpPr>
            <xdr:cNvPr id="26837" name="Check Box 213" hidden="1">
              <a:extLst>
                <a:ext uri="{63B3BB69-23CF-44E3-9099-C40C66FF867C}">
                  <a14:compatExt spid="_x0000_s26837"/>
                </a:ext>
                <a:ext uri="{FF2B5EF4-FFF2-40B4-BE49-F238E27FC236}">
                  <a16:creationId xmlns:a16="http://schemas.microsoft.com/office/drawing/2014/main" id="{00000000-0008-0000-1B00-0000D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8</xdr:row>
          <xdr:rowOff>0</xdr:rowOff>
        </xdr:from>
        <xdr:to>
          <xdr:col>5</xdr:col>
          <xdr:colOff>641350</xdr:colOff>
          <xdr:row>8</xdr:row>
          <xdr:rowOff>247650</xdr:rowOff>
        </xdr:to>
        <xdr:sp macro="" textlink="">
          <xdr:nvSpPr>
            <xdr:cNvPr id="26838" name="Check Box 214" hidden="1">
              <a:extLst>
                <a:ext uri="{63B3BB69-23CF-44E3-9099-C40C66FF867C}">
                  <a14:compatExt spid="_x0000_s26838"/>
                </a:ext>
                <a:ext uri="{FF2B5EF4-FFF2-40B4-BE49-F238E27FC236}">
                  <a16:creationId xmlns:a16="http://schemas.microsoft.com/office/drawing/2014/main" id="{00000000-0008-0000-1B00-0000D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8</xdr:row>
          <xdr:rowOff>0</xdr:rowOff>
        </xdr:from>
        <xdr:to>
          <xdr:col>5</xdr:col>
          <xdr:colOff>1162050</xdr:colOff>
          <xdr:row>8</xdr:row>
          <xdr:rowOff>247650</xdr:rowOff>
        </xdr:to>
        <xdr:sp macro="" textlink="">
          <xdr:nvSpPr>
            <xdr:cNvPr id="26839" name="Check Box 215" hidden="1">
              <a:extLst>
                <a:ext uri="{63B3BB69-23CF-44E3-9099-C40C66FF867C}">
                  <a14:compatExt spid="_x0000_s26839"/>
                </a:ext>
                <a:ext uri="{FF2B5EF4-FFF2-40B4-BE49-F238E27FC236}">
                  <a16:creationId xmlns:a16="http://schemas.microsoft.com/office/drawing/2014/main" id="{00000000-0008-0000-1B00-0000D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8</xdr:row>
          <xdr:rowOff>0</xdr:rowOff>
        </xdr:from>
        <xdr:to>
          <xdr:col>5</xdr:col>
          <xdr:colOff>1657350</xdr:colOff>
          <xdr:row>8</xdr:row>
          <xdr:rowOff>247650</xdr:rowOff>
        </xdr:to>
        <xdr:sp macro="" textlink="">
          <xdr:nvSpPr>
            <xdr:cNvPr id="26840" name="Check Box 216" hidden="1">
              <a:extLst>
                <a:ext uri="{63B3BB69-23CF-44E3-9099-C40C66FF867C}">
                  <a14:compatExt spid="_x0000_s26840"/>
                </a:ext>
                <a:ext uri="{FF2B5EF4-FFF2-40B4-BE49-F238E27FC236}">
                  <a16:creationId xmlns:a16="http://schemas.microsoft.com/office/drawing/2014/main" id="{00000000-0008-0000-1B00-0000D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9</xdr:row>
          <xdr:rowOff>0</xdr:rowOff>
        </xdr:from>
        <xdr:to>
          <xdr:col>5</xdr:col>
          <xdr:colOff>641350</xdr:colOff>
          <xdr:row>9</xdr:row>
          <xdr:rowOff>247650</xdr:rowOff>
        </xdr:to>
        <xdr:sp macro="" textlink="">
          <xdr:nvSpPr>
            <xdr:cNvPr id="26841" name="Check Box 217" hidden="1">
              <a:extLst>
                <a:ext uri="{63B3BB69-23CF-44E3-9099-C40C66FF867C}">
                  <a14:compatExt spid="_x0000_s26841"/>
                </a:ext>
                <a:ext uri="{FF2B5EF4-FFF2-40B4-BE49-F238E27FC236}">
                  <a16:creationId xmlns:a16="http://schemas.microsoft.com/office/drawing/2014/main" id="{00000000-0008-0000-1B00-0000D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9</xdr:row>
          <xdr:rowOff>0</xdr:rowOff>
        </xdr:from>
        <xdr:to>
          <xdr:col>5</xdr:col>
          <xdr:colOff>1162050</xdr:colOff>
          <xdr:row>9</xdr:row>
          <xdr:rowOff>247650</xdr:rowOff>
        </xdr:to>
        <xdr:sp macro="" textlink="">
          <xdr:nvSpPr>
            <xdr:cNvPr id="26842" name="Check Box 218" hidden="1">
              <a:extLst>
                <a:ext uri="{63B3BB69-23CF-44E3-9099-C40C66FF867C}">
                  <a14:compatExt spid="_x0000_s26842"/>
                </a:ext>
                <a:ext uri="{FF2B5EF4-FFF2-40B4-BE49-F238E27FC236}">
                  <a16:creationId xmlns:a16="http://schemas.microsoft.com/office/drawing/2014/main" id="{00000000-0008-0000-1B00-0000D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9</xdr:row>
          <xdr:rowOff>0</xdr:rowOff>
        </xdr:from>
        <xdr:to>
          <xdr:col>5</xdr:col>
          <xdr:colOff>1657350</xdr:colOff>
          <xdr:row>9</xdr:row>
          <xdr:rowOff>247650</xdr:rowOff>
        </xdr:to>
        <xdr:sp macro="" textlink="">
          <xdr:nvSpPr>
            <xdr:cNvPr id="26843" name="Check Box 219" hidden="1">
              <a:extLst>
                <a:ext uri="{63B3BB69-23CF-44E3-9099-C40C66FF867C}">
                  <a14:compatExt spid="_x0000_s26843"/>
                </a:ext>
                <a:ext uri="{FF2B5EF4-FFF2-40B4-BE49-F238E27FC236}">
                  <a16:creationId xmlns:a16="http://schemas.microsoft.com/office/drawing/2014/main" id="{00000000-0008-0000-1B00-0000D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10</xdr:row>
          <xdr:rowOff>0</xdr:rowOff>
        </xdr:from>
        <xdr:to>
          <xdr:col>5</xdr:col>
          <xdr:colOff>641350</xdr:colOff>
          <xdr:row>10</xdr:row>
          <xdr:rowOff>247650</xdr:rowOff>
        </xdr:to>
        <xdr:sp macro="" textlink="">
          <xdr:nvSpPr>
            <xdr:cNvPr id="26844" name="Check Box 220" hidden="1">
              <a:extLst>
                <a:ext uri="{63B3BB69-23CF-44E3-9099-C40C66FF867C}">
                  <a14:compatExt spid="_x0000_s26844"/>
                </a:ext>
                <a:ext uri="{FF2B5EF4-FFF2-40B4-BE49-F238E27FC236}">
                  <a16:creationId xmlns:a16="http://schemas.microsoft.com/office/drawing/2014/main" id="{00000000-0008-0000-1B00-0000D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10</xdr:row>
          <xdr:rowOff>0</xdr:rowOff>
        </xdr:from>
        <xdr:to>
          <xdr:col>5</xdr:col>
          <xdr:colOff>1162050</xdr:colOff>
          <xdr:row>10</xdr:row>
          <xdr:rowOff>247650</xdr:rowOff>
        </xdr:to>
        <xdr:sp macro="" textlink="">
          <xdr:nvSpPr>
            <xdr:cNvPr id="26845" name="Check Box 221" hidden="1">
              <a:extLst>
                <a:ext uri="{63B3BB69-23CF-44E3-9099-C40C66FF867C}">
                  <a14:compatExt spid="_x0000_s26845"/>
                </a:ext>
                <a:ext uri="{FF2B5EF4-FFF2-40B4-BE49-F238E27FC236}">
                  <a16:creationId xmlns:a16="http://schemas.microsoft.com/office/drawing/2014/main" id="{00000000-0008-0000-1B00-0000D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10</xdr:row>
          <xdr:rowOff>0</xdr:rowOff>
        </xdr:from>
        <xdr:to>
          <xdr:col>5</xdr:col>
          <xdr:colOff>1657350</xdr:colOff>
          <xdr:row>10</xdr:row>
          <xdr:rowOff>247650</xdr:rowOff>
        </xdr:to>
        <xdr:sp macro="" textlink="">
          <xdr:nvSpPr>
            <xdr:cNvPr id="26846" name="Check Box 222" hidden="1">
              <a:extLst>
                <a:ext uri="{63B3BB69-23CF-44E3-9099-C40C66FF867C}">
                  <a14:compatExt spid="_x0000_s26846"/>
                </a:ext>
                <a:ext uri="{FF2B5EF4-FFF2-40B4-BE49-F238E27FC236}">
                  <a16:creationId xmlns:a16="http://schemas.microsoft.com/office/drawing/2014/main" id="{00000000-0008-0000-1B00-0000D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641350</xdr:colOff>
          <xdr:row>11</xdr:row>
          <xdr:rowOff>247650</xdr:rowOff>
        </xdr:to>
        <xdr:sp macro="" textlink="">
          <xdr:nvSpPr>
            <xdr:cNvPr id="26847" name="Check Box 223" hidden="1">
              <a:extLst>
                <a:ext uri="{63B3BB69-23CF-44E3-9099-C40C66FF867C}">
                  <a14:compatExt spid="_x0000_s26847"/>
                </a:ext>
                <a:ext uri="{FF2B5EF4-FFF2-40B4-BE49-F238E27FC236}">
                  <a16:creationId xmlns:a16="http://schemas.microsoft.com/office/drawing/2014/main" id="{00000000-0008-0000-1B00-0000D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11</xdr:row>
          <xdr:rowOff>0</xdr:rowOff>
        </xdr:from>
        <xdr:to>
          <xdr:col>5</xdr:col>
          <xdr:colOff>1162050</xdr:colOff>
          <xdr:row>11</xdr:row>
          <xdr:rowOff>247650</xdr:rowOff>
        </xdr:to>
        <xdr:sp macro="" textlink="">
          <xdr:nvSpPr>
            <xdr:cNvPr id="26848" name="Check Box 224" hidden="1">
              <a:extLst>
                <a:ext uri="{63B3BB69-23CF-44E3-9099-C40C66FF867C}">
                  <a14:compatExt spid="_x0000_s26848"/>
                </a:ext>
                <a:ext uri="{FF2B5EF4-FFF2-40B4-BE49-F238E27FC236}">
                  <a16:creationId xmlns:a16="http://schemas.microsoft.com/office/drawing/2014/main" id="{00000000-0008-0000-1B00-0000E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11</xdr:row>
          <xdr:rowOff>0</xdr:rowOff>
        </xdr:from>
        <xdr:to>
          <xdr:col>5</xdr:col>
          <xdr:colOff>1657350</xdr:colOff>
          <xdr:row>11</xdr:row>
          <xdr:rowOff>247650</xdr:rowOff>
        </xdr:to>
        <xdr:sp macro="" textlink="">
          <xdr:nvSpPr>
            <xdr:cNvPr id="26849" name="Check Box 225" hidden="1">
              <a:extLst>
                <a:ext uri="{63B3BB69-23CF-44E3-9099-C40C66FF867C}">
                  <a14:compatExt spid="_x0000_s26849"/>
                </a:ext>
                <a:ext uri="{FF2B5EF4-FFF2-40B4-BE49-F238E27FC236}">
                  <a16:creationId xmlns:a16="http://schemas.microsoft.com/office/drawing/2014/main" id="{00000000-0008-0000-1B00-0000E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12</xdr:row>
          <xdr:rowOff>0</xdr:rowOff>
        </xdr:from>
        <xdr:to>
          <xdr:col>5</xdr:col>
          <xdr:colOff>641350</xdr:colOff>
          <xdr:row>12</xdr:row>
          <xdr:rowOff>247650</xdr:rowOff>
        </xdr:to>
        <xdr:sp macro="" textlink="">
          <xdr:nvSpPr>
            <xdr:cNvPr id="26850" name="Check Box 226" hidden="1">
              <a:extLst>
                <a:ext uri="{63B3BB69-23CF-44E3-9099-C40C66FF867C}">
                  <a14:compatExt spid="_x0000_s26850"/>
                </a:ext>
                <a:ext uri="{FF2B5EF4-FFF2-40B4-BE49-F238E27FC236}">
                  <a16:creationId xmlns:a16="http://schemas.microsoft.com/office/drawing/2014/main" id="{00000000-0008-0000-1B00-0000E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12</xdr:row>
          <xdr:rowOff>0</xdr:rowOff>
        </xdr:from>
        <xdr:to>
          <xdr:col>5</xdr:col>
          <xdr:colOff>1162050</xdr:colOff>
          <xdr:row>12</xdr:row>
          <xdr:rowOff>247650</xdr:rowOff>
        </xdr:to>
        <xdr:sp macro="" textlink="">
          <xdr:nvSpPr>
            <xdr:cNvPr id="26851" name="Check Box 227" hidden="1">
              <a:extLst>
                <a:ext uri="{63B3BB69-23CF-44E3-9099-C40C66FF867C}">
                  <a14:compatExt spid="_x0000_s26851"/>
                </a:ext>
                <a:ext uri="{FF2B5EF4-FFF2-40B4-BE49-F238E27FC236}">
                  <a16:creationId xmlns:a16="http://schemas.microsoft.com/office/drawing/2014/main" id="{00000000-0008-0000-1B00-0000E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12</xdr:row>
          <xdr:rowOff>0</xdr:rowOff>
        </xdr:from>
        <xdr:to>
          <xdr:col>5</xdr:col>
          <xdr:colOff>1657350</xdr:colOff>
          <xdr:row>12</xdr:row>
          <xdr:rowOff>247650</xdr:rowOff>
        </xdr:to>
        <xdr:sp macro="" textlink="">
          <xdr:nvSpPr>
            <xdr:cNvPr id="26852" name="Check Box 228" hidden="1">
              <a:extLst>
                <a:ext uri="{63B3BB69-23CF-44E3-9099-C40C66FF867C}">
                  <a14:compatExt spid="_x0000_s26852"/>
                </a:ext>
                <a:ext uri="{FF2B5EF4-FFF2-40B4-BE49-F238E27FC236}">
                  <a16:creationId xmlns:a16="http://schemas.microsoft.com/office/drawing/2014/main" id="{00000000-0008-0000-1B00-0000E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13</xdr:row>
          <xdr:rowOff>0</xdr:rowOff>
        </xdr:from>
        <xdr:to>
          <xdr:col>5</xdr:col>
          <xdr:colOff>641350</xdr:colOff>
          <xdr:row>13</xdr:row>
          <xdr:rowOff>247650</xdr:rowOff>
        </xdr:to>
        <xdr:sp macro="" textlink="">
          <xdr:nvSpPr>
            <xdr:cNvPr id="26853" name="Check Box 229" hidden="1">
              <a:extLst>
                <a:ext uri="{63B3BB69-23CF-44E3-9099-C40C66FF867C}">
                  <a14:compatExt spid="_x0000_s26853"/>
                </a:ext>
                <a:ext uri="{FF2B5EF4-FFF2-40B4-BE49-F238E27FC236}">
                  <a16:creationId xmlns:a16="http://schemas.microsoft.com/office/drawing/2014/main" id="{00000000-0008-0000-1B00-0000E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13</xdr:row>
          <xdr:rowOff>0</xdr:rowOff>
        </xdr:from>
        <xdr:to>
          <xdr:col>5</xdr:col>
          <xdr:colOff>1162050</xdr:colOff>
          <xdr:row>13</xdr:row>
          <xdr:rowOff>247650</xdr:rowOff>
        </xdr:to>
        <xdr:sp macro="" textlink="">
          <xdr:nvSpPr>
            <xdr:cNvPr id="26854" name="Check Box 230" hidden="1">
              <a:extLst>
                <a:ext uri="{63B3BB69-23CF-44E3-9099-C40C66FF867C}">
                  <a14:compatExt spid="_x0000_s26854"/>
                </a:ext>
                <a:ext uri="{FF2B5EF4-FFF2-40B4-BE49-F238E27FC236}">
                  <a16:creationId xmlns:a16="http://schemas.microsoft.com/office/drawing/2014/main" id="{00000000-0008-0000-1B00-0000E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13</xdr:row>
          <xdr:rowOff>0</xdr:rowOff>
        </xdr:from>
        <xdr:to>
          <xdr:col>5</xdr:col>
          <xdr:colOff>1657350</xdr:colOff>
          <xdr:row>13</xdr:row>
          <xdr:rowOff>247650</xdr:rowOff>
        </xdr:to>
        <xdr:sp macro="" textlink="">
          <xdr:nvSpPr>
            <xdr:cNvPr id="26855" name="Check Box 231" hidden="1">
              <a:extLst>
                <a:ext uri="{63B3BB69-23CF-44E3-9099-C40C66FF867C}">
                  <a14:compatExt spid="_x0000_s26855"/>
                </a:ext>
                <a:ext uri="{FF2B5EF4-FFF2-40B4-BE49-F238E27FC236}">
                  <a16:creationId xmlns:a16="http://schemas.microsoft.com/office/drawing/2014/main" id="{00000000-0008-0000-1B00-0000E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14</xdr:row>
          <xdr:rowOff>0</xdr:rowOff>
        </xdr:from>
        <xdr:to>
          <xdr:col>5</xdr:col>
          <xdr:colOff>641350</xdr:colOff>
          <xdr:row>14</xdr:row>
          <xdr:rowOff>247650</xdr:rowOff>
        </xdr:to>
        <xdr:sp macro="" textlink="">
          <xdr:nvSpPr>
            <xdr:cNvPr id="26856" name="Check Box 232" hidden="1">
              <a:extLst>
                <a:ext uri="{63B3BB69-23CF-44E3-9099-C40C66FF867C}">
                  <a14:compatExt spid="_x0000_s26856"/>
                </a:ext>
                <a:ext uri="{FF2B5EF4-FFF2-40B4-BE49-F238E27FC236}">
                  <a16:creationId xmlns:a16="http://schemas.microsoft.com/office/drawing/2014/main" id="{00000000-0008-0000-1B00-0000E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14</xdr:row>
          <xdr:rowOff>0</xdr:rowOff>
        </xdr:from>
        <xdr:to>
          <xdr:col>5</xdr:col>
          <xdr:colOff>1162050</xdr:colOff>
          <xdr:row>14</xdr:row>
          <xdr:rowOff>247650</xdr:rowOff>
        </xdr:to>
        <xdr:sp macro="" textlink="">
          <xdr:nvSpPr>
            <xdr:cNvPr id="26857" name="Check Box 233" hidden="1">
              <a:extLst>
                <a:ext uri="{63B3BB69-23CF-44E3-9099-C40C66FF867C}">
                  <a14:compatExt spid="_x0000_s26857"/>
                </a:ext>
                <a:ext uri="{FF2B5EF4-FFF2-40B4-BE49-F238E27FC236}">
                  <a16:creationId xmlns:a16="http://schemas.microsoft.com/office/drawing/2014/main" id="{00000000-0008-0000-1B00-0000E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14</xdr:row>
          <xdr:rowOff>0</xdr:rowOff>
        </xdr:from>
        <xdr:to>
          <xdr:col>5</xdr:col>
          <xdr:colOff>1657350</xdr:colOff>
          <xdr:row>14</xdr:row>
          <xdr:rowOff>247650</xdr:rowOff>
        </xdr:to>
        <xdr:sp macro="" textlink="">
          <xdr:nvSpPr>
            <xdr:cNvPr id="26858" name="Check Box 234" hidden="1">
              <a:extLst>
                <a:ext uri="{63B3BB69-23CF-44E3-9099-C40C66FF867C}">
                  <a14:compatExt spid="_x0000_s26858"/>
                </a:ext>
                <a:ext uri="{FF2B5EF4-FFF2-40B4-BE49-F238E27FC236}">
                  <a16:creationId xmlns:a16="http://schemas.microsoft.com/office/drawing/2014/main" id="{00000000-0008-0000-1B00-0000E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15</xdr:row>
          <xdr:rowOff>0</xdr:rowOff>
        </xdr:from>
        <xdr:to>
          <xdr:col>5</xdr:col>
          <xdr:colOff>641350</xdr:colOff>
          <xdr:row>15</xdr:row>
          <xdr:rowOff>247650</xdr:rowOff>
        </xdr:to>
        <xdr:sp macro="" textlink="">
          <xdr:nvSpPr>
            <xdr:cNvPr id="26859" name="Check Box 235" hidden="1">
              <a:extLst>
                <a:ext uri="{63B3BB69-23CF-44E3-9099-C40C66FF867C}">
                  <a14:compatExt spid="_x0000_s26859"/>
                </a:ext>
                <a:ext uri="{FF2B5EF4-FFF2-40B4-BE49-F238E27FC236}">
                  <a16:creationId xmlns:a16="http://schemas.microsoft.com/office/drawing/2014/main" id="{00000000-0008-0000-1B00-0000E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15</xdr:row>
          <xdr:rowOff>0</xdr:rowOff>
        </xdr:from>
        <xdr:to>
          <xdr:col>5</xdr:col>
          <xdr:colOff>1162050</xdr:colOff>
          <xdr:row>15</xdr:row>
          <xdr:rowOff>247650</xdr:rowOff>
        </xdr:to>
        <xdr:sp macro="" textlink="">
          <xdr:nvSpPr>
            <xdr:cNvPr id="26860" name="Check Box 236" hidden="1">
              <a:extLst>
                <a:ext uri="{63B3BB69-23CF-44E3-9099-C40C66FF867C}">
                  <a14:compatExt spid="_x0000_s26860"/>
                </a:ext>
                <a:ext uri="{FF2B5EF4-FFF2-40B4-BE49-F238E27FC236}">
                  <a16:creationId xmlns:a16="http://schemas.microsoft.com/office/drawing/2014/main" id="{00000000-0008-0000-1B00-0000E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15</xdr:row>
          <xdr:rowOff>0</xdr:rowOff>
        </xdr:from>
        <xdr:to>
          <xdr:col>5</xdr:col>
          <xdr:colOff>1657350</xdr:colOff>
          <xdr:row>15</xdr:row>
          <xdr:rowOff>247650</xdr:rowOff>
        </xdr:to>
        <xdr:sp macro="" textlink="">
          <xdr:nvSpPr>
            <xdr:cNvPr id="26861" name="Check Box 237" hidden="1">
              <a:extLst>
                <a:ext uri="{63B3BB69-23CF-44E3-9099-C40C66FF867C}">
                  <a14:compatExt spid="_x0000_s26861"/>
                </a:ext>
                <a:ext uri="{FF2B5EF4-FFF2-40B4-BE49-F238E27FC236}">
                  <a16:creationId xmlns:a16="http://schemas.microsoft.com/office/drawing/2014/main" id="{00000000-0008-0000-1B00-0000E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16</xdr:row>
          <xdr:rowOff>0</xdr:rowOff>
        </xdr:from>
        <xdr:to>
          <xdr:col>5</xdr:col>
          <xdr:colOff>641350</xdr:colOff>
          <xdr:row>16</xdr:row>
          <xdr:rowOff>247650</xdr:rowOff>
        </xdr:to>
        <xdr:sp macro="" textlink="">
          <xdr:nvSpPr>
            <xdr:cNvPr id="26862" name="Check Box 238" hidden="1">
              <a:extLst>
                <a:ext uri="{63B3BB69-23CF-44E3-9099-C40C66FF867C}">
                  <a14:compatExt spid="_x0000_s26862"/>
                </a:ext>
                <a:ext uri="{FF2B5EF4-FFF2-40B4-BE49-F238E27FC236}">
                  <a16:creationId xmlns:a16="http://schemas.microsoft.com/office/drawing/2014/main" id="{00000000-0008-0000-1B00-0000E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16</xdr:row>
          <xdr:rowOff>0</xdr:rowOff>
        </xdr:from>
        <xdr:to>
          <xdr:col>5</xdr:col>
          <xdr:colOff>1162050</xdr:colOff>
          <xdr:row>16</xdr:row>
          <xdr:rowOff>247650</xdr:rowOff>
        </xdr:to>
        <xdr:sp macro="" textlink="">
          <xdr:nvSpPr>
            <xdr:cNvPr id="26863" name="Check Box 239" hidden="1">
              <a:extLst>
                <a:ext uri="{63B3BB69-23CF-44E3-9099-C40C66FF867C}">
                  <a14:compatExt spid="_x0000_s26863"/>
                </a:ext>
                <a:ext uri="{FF2B5EF4-FFF2-40B4-BE49-F238E27FC236}">
                  <a16:creationId xmlns:a16="http://schemas.microsoft.com/office/drawing/2014/main" id="{00000000-0008-0000-1B00-0000E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16</xdr:row>
          <xdr:rowOff>0</xdr:rowOff>
        </xdr:from>
        <xdr:to>
          <xdr:col>5</xdr:col>
          <xdr:colOff>1657350</xdr:colOff>
          <xdr:row>16</xdr:row>
          <xdr:rowOff>247650</xdr:rowOff>
        </xdr:to>
        <xdr:sp macro="" textlink="">
          <xdr:nvSpPr>
            <xdr:cNvPr id="26864" name="Check Box 240" hidden="1">
              <a:extLst>
                <a:ext uri="{63B3BB69-23CF-44E3-9099-C40C66FF867C}">
                  <a14:compatExt spid="_x0000_s26864"/>
                </a:ext>
                <a:ext uri="{FF2B5EF4-FFF2-40B4-BE49-F238E27FC236}">
                  <a16:creationId xmlns:a16="http://schemas.microsoft.com/office/drawing/2014/main" id="{00000000-0008-0000-1B00-0000F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17</xdr:row>
          <xdr:rowOff>0</xdr:rowOff>
        </xdr:from>
        <xdr:to>
          <xdr:col>5</xdr:col>
          <xdr:colOff>641350</xdr:colOff>
          <xdr:row>17</xdr:row>
          <xdr:rowOff>247650</xdr:rowOff>
        </xdr:to>
        <xdr:sp macro="" textlink="">
          <xdr:nvSpPr>
            <xdr:cNvPr id="26865" name="Check Box 241" hidden="1">
              <a:extLst>
                <a:ext uri="{63B3BB69-23CF-44E3-9099-C40C66FF867C}">
                  <a14:compatExt spid="_x0000_s26865"/>
                </a:ext>
                <a:ext uri="{FF2B5EF4-FFF2-40B4-BE49-F238E27FC236}">
                  <a16:creationId xmlns:a16="http://schemas.microsoft.com/office/drawing/2014/main" id="{00000000-0008-0000-1B00-0000F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17</xdr:row>
          <xdr:rowOff>0</xdr:rowOff>
        </xdr:from>
        <xdr:to>
          <xdr:col>5</xdr:col>
          <xdr:colOff>1162050</xdr:colOff>
          <xdr:row>17</xdr:row>
          <xdr:rowOff>247650</xdr:rowOff>
        </xdr:to>
        <xdr:sp macro="" textlink="">
          <xdr:nvSpPr>
            <xdr:cNvPr id="26866" name="Check Box 242" hidden="1">
              <a:extLst>
                <a:ext uri="{63B3BB69-23CF-44E3-9099-C40C66FF867C}">
                  <a14:compatExt spid="_x0000_s26866"/>
                </a:ext>
                <a:ext uri="{FF2B5EF4-FFF2-40B4-BE49-F238E27FC236}">
                  <a16:creationId xmlns:a16="http://schemas.microsoft.com/office/drawing/2014/main" id="{00000000-0008-0000-1B00-0000F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17</xdr:row>
          <xdr:rowOff>0</xdr:rowOff>
        </xdr:from>
        <xdr:to>
          <xdr:col>5</xdr:col>
          <xdr:colOff>1657350</xdr:colOff>
          <xdr:row>17</xdr:row>
          <xdr:rowOff>247650</xdr:rowOff>
        </xdr:to>
        <xdr:sp macro="" textlink="">
          <xdr:nvSpPr>
            <xdr:cNvPr id="26867" name="Check Box 243" hidden="1">
              <a:extLst>
                <a:ext uri="{63B3BB69-23CF-44E3-9099-C40C66FF867C}">
                  <a14:compatExt spid="_x0000_s26867"/>
                </a:ext>
                <a:ext uri="{FF2B5EF4-FFF2-40B4-BE49-F238E27FC236}">
                  <a16:creationId xmlns:a16="http://schemas.microsoft.com/office/drawing/2014/main" id="{00000000-0008-0000-1B00-0000F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18</xdr:row>
          <xdr:rowOff>0</xdr:rowOff>
        </xdr:from>
        <xdr:to>
          <xdr:col>5</xdr:col>
          <xdr:colOff>641350</xdr:colOff>
          <xdr:row>18</xdr:row>
          <xdr:rowOff>247650</xdr:rowOff>
        </xdr:to>
        <xdr:sp macro="" textlink="">
          <xdr:nvSpPr>
            <xdr:cNvPr id="26868" name="Check Box 244" hidden="1">
              <a:extLst>
                <a:ext uri="{63B3BB69-23CF-44E3-9099-C40C66FF867C}">
                  <a14:compatExt spid="_x0000_s26868"/>
                </a:ext>
                <a:ext uri="{FF2B5EF4-FFF2-40B4-BE49-F238E27FC236}">
                  <a16:creationId xmlns:a16="http://schemas.microsoft.com/office/drawing/2014/main" id="{00000000-0008-0000-1B00-0000F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18</xdr:row>
          <xdr:rowOff>0</xdr:rowOff>
        </xdr:from>
        <xdr:to>
          <xdr:col>5</xdr:col>
          <xdr:colOff>1162050</xdr:colOff>
          <xdr:row>18</xdr:row>
          <xdr:rowOff>247650</xdr:rowOff>
        </xdr:to>
        <xdr:sp macro="" textlink="">
          <xdr:nvSpPr>
            <xdr:cNvPr id="26869" name="Check Box 245" hidden="1">
              <a:extLst>
                <a:ext uri="{63B3BB69-23CF-44E3-9099-C40C66FF867C}">
                  <a14:compatExt spid="_x0000_s26869"/>
                </a:ext>
                <a:ext uri="{FF2B5EF4-FFF2-40B4-BE49-F238E27FC236}">
                  <a16:creationId xmlns:a16="http://schemas.microsoft.com/office/drawing/2014/main" id="{00000000-0008-0000-1B00-0000F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18</xdr:row>
          <xdr:rowOff>0</xdr:rowOff>
        </xdr:from>
        <xdr:to>
          <xdr:col>5</xdr:col>
          <xdr:colOff>1657350</xdr:colOff>
          <xdr:row>18</xdr:row>
          <xdr:rowOff>247650</xdr:rowOff>
        </xdr:to>
        <xdr:sp macro="" textlink="">
          <xdr:nvSpPr>
            <xdr:cNvPr id="26870" name="Check Box 246" hidden="1">
              <a:extLst>
                <a:ext uri="{63B3BB69-23CF-44E3-9099-C40C66FF867C}">
                  <a14:compatExt spid="_x0000_s26870"/>
                </a:ext>
                <a:ext uri="{FF2B5EF4-FFF2-40B4-BE49-F238E27FC236}">
                  <a16:creationId xmlns:a16="http://schemas.microsoft.com/office/drawing/2014/main" id="{00000000-0008-0000-1B00-0000F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19</xdr:row>
          <xdr:rowOff>0</xdr:rowOff>
        </xdr:from>
        <xdr:to>
          <xdr:col>5</xdr:col>
          <xdr:colOff>641350</xdr:colOff>
          <xdr:row>19</xdr:row>
          <xdr:rowOff>247650</xdr:rowOff>
        </xdr:to>
        <xdr:sp macro="" textlink="">
          <xdr:nvSpPr>
            <xdr:cNvPr id="26871" name="Check Box 247" hidden="1">
              <a:extLst>
                <a:ext uri="{63B3BB69-23CF-44E3-9099-C40C66FF867C}">
                  <a14:compatExt spid="_x0000_s26871"/>
                </a:ext>
                <a:ext uri="{FF2B5EF4-FFF2-40B4-BE49-F238E27FC236}">
                  <a16:creationId xmlns:a16="http://schemas.microsoft.com/office/drawing/2014/main" id="{00000000-0008-0000-1B00-0000F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19</xdr:row>
          <xdr:rowOff>0</xdr:rowOff>
        </xdr:from>
        <xdr:to>
          <xdr:col>5</xdr:col>
          <xdr:colOff>1162050</xdr:colOff>
          <xdr:row>19</xdr:row>
          <xdr:rowOff>247650</xdr:rowOff>
        </xdr:to>
        <xdr:sp macro="" textlink="">
          <xdr:nvSpPr>
            <xdr:cNvPr id="26872" name="Check Box 248" hidden="1">
              <a:extLst>
                <a:ext uri="{63B3BB69-23CF-44E3-9099-C40C66FF867C}">
                  <a14:compatExt spid="_x0000_s26872"/>
                </a:ext>
                <a:ext uri="{FF2B5EF4-FFF2-40B4-BE49-F238E27FC236}">
                  <a16:creationId xmlns:a16="http://schemas.microsoft.com/office/drawing/2014/main" id="{00000000-0008-0000-1B00-0000F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19</xdr:row>
          <xdr:rowOff>0</xdr:rowOff>
        </xdr:from>
        <xdr:to>
          <xdr:col>5</xdr:col>
          <xdr:colOff>1657350</xdr:colOff>
          <xdr:row>19</xdr:row>
          <xdr:rowOff>247650</xdr:rowOff>
        </xdr:to>
        <xdr:sp macro="" textlink="">
          <xdr:nvSpPr>
            <xdr:cNvPr id="26873" name="Check Box 249" hidden="1">
              <a:extLst>
                <a:ext uri="{63B3BB69-23CF-44E3-9099-C40C66FF867C}">
                  <a14:compatExt spid="_x0000_s26873"/>
                </a:ext>
                <a:ext uri="{FF2B5EF4-FFF2-40B4-BE49-F238E27FC236}">
                  <a16:creationId xmlns:a16="http://schemas.microsoft.com/office/drawing/2014/main" id="{00000000-0008-0000-1B00-0000F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20</xdr:row>
          <xdr:rowOff>0</xdr:rowOff>
        </xdr:from>
        <xdr:to>
          <xdr:col>5</xdr:col>
          <xdr:colOff>641350</xdr:colOff>
          <xdr:row>20</xdr:row>
          <xdr:rowOff>247650</xdr:rowOff>
        </xdr:to>
        <xdr:sp macro="" textlink="">
          <xdr:nvSpPr>
            <xdr:cNvPr id="26874" name="Check Box 250" hidden="1">
              <a:extLst>
                <a:ext uri="{63B3BB69-23CF-44E3-9099-C40C66FF867C}">
                  <a14:compatExt spid="_x0000_s26874"/>
                </a:ext>
                <a:ext uri="{FF2B5EF4-FFF2-40B4-BE49-F238E27FC236}">
                  <a16:creationId xmlns:a16="http://schemas.microsoft.com/office/drawing/2014/main" id="{00000000-0008-0000-1B00-0000F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20</xdr:row>
          <xdr:rowOff>0</xdr:rowOff>
        </xdr:from>
        <xdr:to>
          <xdr:col>5</xdr:col>
          <xdr:colOff>1162050</xdr:colOff>
          <xdr:row>20</xdr:row>
          <xdr:rowOff>247650</xdr:rowOff>
        </xdr:to>
        <xdr:sp macro="" textlink="">
          <xdr:nvSpPr>
            <xdr:cNvPr id="26875" name="Check Box 251" hidden="1">
              <a:extLst>
                <a:ext uri="{63B3BB69-23CF-44E3-9099-C40C66FF867C}">
                  <a14:compatExt spid="_x0000_s26875"/>
                </a:ext>
                <a:ext uri="{FF2B5EF4-FFF2-40B4-BE49-F238E27FC236}">
                  <a16:creationId xmlns:a16="http://schemas.microsoft.com/office/drawing/2014/main" id="{00000000-0008-0000-1B00-0000F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20</xdr:row>
          <xdr:rowOff>0</xdr:rowOff>
        </xdr:from>
        <xdr:to>
          <xdr:col>5</xdr:col>
          <xdr:colOff>1657350</xdr:colOff>
          <xdr:row>20</xdr:row>
          <xdr:rowOff>247650</xdr:rowOff>
        </xdr:to>
        <xdr:sp macro="" textlink="">
          <xdr:nvSpPr>
            <xdr:cNvPr id="26876" name="Check Box 252" hidden="1">
              <a:extLst>
                <a:ext uri="{63B3BB69-23CF-44E3-9099-C40C66FF867C}">
                  <a14:compatExt spid="_x0000_s26876"/>
                </a:ext>
                <a:ext uri="{FF2B5EF4-FFF2-40B4-BE49-F238E27FC236}">
                  <a16:creationId xmlns:a16="http://schemas.microsoft.com/office/drawing/2014/main" id="{00000000-0008-0000-1B00-0000F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21</xdr:row>
          <xdr:rowOff>0</xdr:rowOff>
        </xdr:from>
        <xdr:to>
          <xdr:col>5</xdr:col>
          <xdr:colOff>641350</xdr:colOff>
          <xdr:row>21</xdr:row>
          <xdr:rowOff>247650</xdr:rowOff>
        </xdr:to>
        <xdr:sp macro="" textlink="">
          <xdr:nvSpPr>
            <xdr:cNvPr id="26877" name="Check Box 253" hidden="1">
              <a:extLst>
                <a:ext uri="{63B3BB69-23CF-44E3-9099-C40C66FF867C}">
                  <a14:compatExt spid="_x0000_s26877"/>
                </a:ext>
                <a:ext uri="{FF2B5EF4-FFF2-40B4-BE49-F238E27FC236}">
                  <a16:creationId xmlns:a16="http://schemas.microsoft.com/office/drawing/2014/main" id="{00000000-0008-0000-1B00-0000F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21</xdr:row>
          <xdr:rowOff>0</xdr:rowOff>
        </xdr:from>
        <xdr:to>
          <xdr:col>5</xdr:col>
          <xdr:colOff>1162050</xdr:colOff>
          <xdr:row>21</xdr:row>
          <xdr:rowOff>247650</xdr:rowOff>
        </xdr:to>
        <xdr:sp macro="" textlink="">
          <xdr:nvSpPr>
            <xdr:cNvPr id="26878" name="Check Box 254" hidden="1">
              <a:extLst>
                <a:ext uri="{63B3BB69-23CF-44E3-9099-C40C66FF867C}">
                  <a14:compatExt spid="_x0000_s26878"/>
                </a:ext>
                <a:ext uri="{FF2B5EF4-FFF2-40B4-BE49-F238E27FC236}">
                  <a16:creationId xmlns:a16="http://schemas.microsoft.com/office/drawing/2014/main" id="{00000000-0008-0000-1B00-0000F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21</xdr:row>
          <xdr:rowOff>0</xdr:rowOff>
        </xdr:from>
        <xdr:to>
          <xdr:col>5</xdr:col>
          <xdr:colOff>1657350</xdr:colOff>
          <xdr:row>21</xdr:row>
          <xdr:rowOff>247650</xdr:rowOff>
        </xdr:to>
        <xdr:sp macro="" textlink="">
          <xdr:nvSpPr>
            <xdr:cNvPr id="26879" name="Check Box 255" hidden="1">
              <a:extLst>
                <a:ext uri="{63B3BB69-23CF-44E3-9099-C40C66FF867C}">
                  <a14:compatExt spid="_x0000_s26879"/>
                </a:ext>
                <a:ext uri="{FF2B5EF4-FFF2-40B4-BE49-F238E27FC236}">
                  <a16:creationId xmlns:a16="http://schemas.microsoft.com/office/drawing/2014/main" id="{00000000-0008-0000-1B00-0000F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22</xdr:row>
          <xdr:rowOff>0</xdr:rowOff>
        </xdr:from>
        <xdr:to>
          <xdr:col>5</xdr:col>
          <xdr:colOff>641350</xdr:colOff>
          <xdr:row>22</xdr:row>
          <xdr:rowOff>247650</xdr:rowOff>
        </xdr:to>
        <xdr:sp macro="" textlink="">
          <xdr:nvSpPr>
            <xdr:cNvPr id="26880" name="Check Box 256" hidden="1">
              <a:extLst>
                <a:ext uri="{63B3BB69-23CF-44E3-9099-C40C66FF867C}">
                  <a14:compatExt spid="_x0000_s26880"/>
                </a:ext>
                <a:ext uri="{FF2B5EF4-FFF2-40B4-BE49-F238E27FC236}">
                  <a16:creationId xmlns:a16="http://schemas.microsoft.com/office/drawing/2014/main" id="{00000000-0008-0000-1B00-00000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22</xdr:row>
          <xdr:rowOff>0</xdr:rowOff>
        </xdr:from>
        <xdr:to>
          <xdr:col>5</xdr:col>
          <xdr:colOff>1162050</xdr:colOff>
          <xdr:row>22</xdr:row>
          <xdr:rowOff>247650</xdr:rowOff>
        </xdr:to>
        <xdr:sp macro="" textlink="">
          <xdr:nvSpPr>
            <xdr:cNvPr id="26881" name="Check Box 257" hidden="1">
              <a:extLst>
                <a:ext uri="{63B3BB69-23CF-44E3-9099-C40C66FF867C}">
                  <a14:compatExt spid="_x0000_s26881"/>
                </a:ext>
                <a:ext uri="{FF2B5EF4-FFF2-40B4-BE49-F238E27FC236}">
                  <a16:creationId xmlns:a16="http://schemas.microsoft.com/office/drawing/2014/main" id="{00000000-0008-0000-1B00-00000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1219200</xdr:colOff>
          <xdr:row>22</xdr:row>
          <xdr:rowOff>0</xdr:rowOff>
        </xdr:from>
        <xdr:to>
          <xdr:col>5</xdr:col>
          <xdr:colOff>1657350</xdr:colOff>
          <xdr:row>22</xdr:row>
          <xdr:rowOff>247650</xdr:rowOff>
        </xdr:to>
        <xdr:sp macro="" textlink="">
          <xdr:nvSpPr>
            <xdr:cNvPr id="26882" name="Check Box 258" hidden="1">
              <a:extLst>
                <a:ext uri="{63B3BB69-23CF-44E3-9099-C40C66FF867C}">
                  <a14:compatExt spid="_x0000_s26882"/>
                </a:ext>
                <a:ext uri="{FF2B5EF4-FFF2-40B4-BE49-F238E27FC236}">
                  <a16:creationId xmlns:a16="http://schemas.microsoft.com/office/drawing/2014/main" id="{00000000-0008-0000-1B00-00000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3</xdr:row>
          <xdr:rowOff>0</xdr:rowOff>
        </xdr:from>
        <xdr:to>
          <xdr:col>6</xdr:col>
          <xdr:colOff>317500</xdr:colOff>
          <xdr:row>3</xdr:row>
          <xdr:rowOff>247650</xdr:rowOff>
        </xdr:to>
        <xdr:sp macro="" textlink="">
          <xdr:nvSpPr>
            <xdr:cNvPr id="26883" name="Check Box 259" hidden="1">
              <a:extLst>
                <a:ext uri="{63B3BB69-23CF-44E3-9099-C40C66FF867C}">
                  <a14:compatExt spid="_x0000_s26883"/>
                </a:ext>
                <a:ext uri="{FF2B5EF4-FFF2-40B4-BE49-F238E27FC236}">
                  <a16:creationId xmlns:a16="http://schemas.microsoft.com/office/drawing/2014/main" id="{00000000-0008-0000-1B00-00000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</xdr:row>
          <xdr:rowOff>0</xdr:rowOff>
        </xdr:from>
        <xdr:to>
          <xdr:col>6</xdr:col>
          <xdr:colOff>622300</xdr:colOff>
          <xdr:row>3</xdr:row>
          <xdr:rowOff>247650</xdr:rowOff>
        </xdr:to>
        <xdr:sp macro="" textlink="">
          <xdr:nvSpPr>
            <xdr:cNvPr id="26884" name="Check Box 260" hidden="1">
              <a:extLst>
                <a:ext uri="{63B3BB69-23CF-44E3-9099-C40C66FF867C}">
                  <a14:compatExt spid="_x0000_s26884"/>
                </a:ext>
                <a:ext uri="{FF2B5EF4-FFF2-40B4-BE49-F238E27FC236}">
                  <a16:creationId xmlns:a16="http://schemas.microsoft.com/office/drawing/2014/main" id="{00000000-0008-0000-1B00-00000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3</xdr:row>
          <xdr:rowOff>0</xdr:rowOff>
        </xdr:from>
        <xdr:to>
          <xdr:col>6</xdr:col>
          <xdr:colOff>889000</xdr:colOff>
          <xdr:row>3</xdr:row>
          <xdr:rowOff>247650</xdr:rowOff>
        </xdr:to>
        <xdr:sp macro="" textlink="">
          <xdr:nvSpPr>
            <xdr:cNvPr id="26885" name="Check Box 261" hidden="1">
              <a:extLst>
                <a:ext uri="{63B3BB69-23CF-44E3-9099-C40C66FF867C}">
                  <a14:compatExt spid="_x0000_s26885"/>
                </a:ext>
                <a:ext uri="{FF2B5EF4-FFF2-40B4-BE49-F238E27FC236}">
                  <a16:creationId xmlns:a16="http://schemas.microsoft.com/office/drawing/2014/main" id="{00000000-0008-0000-1B00-00000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3</xdr:row>
          <xdr:rowOff>0</xdr:rowOff>
        </xdr:from>
        <xdr:to>
          <xdr:col>6</xdr:col>
          <xdr:colOff>1212850</xdr:colOff>
          <xdr:row>3</xdr:row>
          <xdr:rowOff>247650</xdr:rowOff>
        </xdr:to>
        <xdr:sp macro="" textlink="">
          <xdr:nvSpPr>
            <xdr:cNvPr id="26886" name="Check Box 262" hidden="1">
              <a:extLst>
                <a:ext uri="{63B3BB69-23CF-44E3-9099-C40C66FF867C}">
                  <a14:compatExt spid="_x0000_s26886"/>
                </a:ext>
                <a:ext uri="{FF2B5EF4-FFF2-40B4-BE49-F238E27FC236}">
                  <a16:creationId xmlns:a16="http://schemas.microsoft.com/office/drawing/2014/main" id="{00000000-0008-0000-1B00-00000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3</xdr:row>
          <xdr:rowOff>0</xdr:rowOff>
        </xdr:from>
        <xdr:to>
          <xdr:col>6</xdr:col>
          <xdr:colOff>1536700</xdr:colOff>
          <xdr:row>3</xdr:row>
          <xdr:rowOff>247650</xdr:rowOff>
        </xdr:to>
        <xdr:sp macro="" textlink="">
          <xdr:nvSpPr>
            <xdr:cNvPr id="26887" name="Check Box 263" hidden="1">
              <a:extLst>
                <a:ext uri="{63B3BB69-23CF-44E3-9099-C40C66FF867C}">
                  <a14:compatExt spid="_x0000_s26887"/>
                </a:ext>
                <a:ext uri="{FF2B5EF4-FFF2-40B4-BE49-F238E27FC236}">
                  <a16:creationId xmlns:a16="http://schemas.microsoft.com/office/drawing/2014/main" id="{00000000-0008-0000-1B00-00000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3</xdr:row>
          <xdr:rowOff>0</xdr:rowOff>
        </xdr:from>
        <xdr:to>
          <xdr:col>6</xdr:col>
          <xdr:colOff>1847850</xdr:colOff>
          <xdr:row>3</xdr:row>
          <xdr:rowOff>247650</xdr:rowOff>
        </xdr:to>
        <xdr:sp macro="" textlink="">
          <xdr:nvSpPr>
            <xdr:cNvPr id="26888" name="Check Box 264" hidden="1">
              <a:extLst>
                <a:ext uri="{63B3BB69-23CF-44E3-9099-C40C66FF867C}">
                  <a14:compatExt spid="_x0000_s26888"/>
                </a:ext>
                <a:ext uri="{FF2B5EF4-FFF2-40B4-BE49-F238E27FC236}">
                  <a16:creationId xmlns:a16="http://schemas.microsoft.com/office/drawing/2014/main" id="{00000000-0008-0000-1B00-00000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3</xdr:row>
          <xdr:rowOff>0</xdr:rowOff>
        </xdr:from>
        <xdr:to>
          <xdr:col>6</xdr:col>
          <xdr:colOff>2146300</xdr:colOff>
          <xdr:row>3</xdr:row>
          <xdr:rowOff>247650</xdr:rowOff>
        </xdr:to>
        <xdr:sp macro="" textlink="">
          <xdr:nvSpPr>
            <xdr:cNvPr id="26889" name="Check Box 265" hidden="1">
              <a:extLst>
                <a:ext uri="{63B3BB69-23CF-44E3-9099-C40C66FF867C}">
                  <a14:compatExt spid="_x0000_s26889"/>
                </a:ext>
                <a:ext uri="{FF2B5EF4-FFF2-40B4-BE49-F238E27FC236}">
                  <a16:creationId xmlns:a16="http://schemas.microsoft.com/office/drawing/2014/main" id="{00000000-0008-0000-1B00-00000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3</xdr:row>
          <xdr:rowOff>12700</xdr:rowOff>
        </xdr:from>
        <xdr:to>
          <xdr:col>6</xdr:col>
          <xdr:colOff>2451100</xdr:colOff>
          <xdr:row>3</xdr:row>
          <xdr:rowOff>260350</xdr:rowOff>
        </xdr:to>
        <xdr:sp macro="" textlink="">
          <xdr:nvSpPr>
            <xdr:cNvPr id="26890" name="Check Box 266" hidden="1">
              <a:extLst>
                <a:ext uri="{63B3BB69-23CF-44E3-9099-C40C66FF867C}">
                  <a14:compatExt spid="_x0000_s26890"/>
                </a:ext>
                <a:ext uri="{FF2B5EF4-FFF2-40B4-BE49-F238E27FC236}">
                  <a16:creationId xmlns:a16="http://schemas.microsoft.com/office/drawing/2014/main" id="{00000000-0008-0000-1B00-00000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3</xdr:row>
          <xdr:rowOff>0</xdr:rowOff>
        </xdr:from>
        <xdr:to>
          <xdr:col>6</xdr:col>
          <xdr:colOff>2743200</xdr:colOff>
          <xdr:row>3</xdr:row>
          <xdr:rowOff>247650</xdr:rowOff>
        </xdr:to>
        <xdr:sp macro="" textlink="">
          <xdr:nvSpPr>
            <xdr:cNvPr id="26891" name="Check Box 267" hidden="1">
              <a:extLst>
                <a:ext uri="{63B3BB69-23CF-44E3-9099-C40C66FF867C}">
                  <a14:compatExt spid="_x0000_s26891"/>
                </a:ext>
                <a:ext uri="{FF2B5EF4-FFF2-40B4-BE49-F238E27FC236}">
                  <a16:creationId xmlns:a16="http://schemas.microsoft.com/office/drawing/2014/main" id="{00000000-0008-0000-1B00-00000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4</xdr:row>
          <xdr:rowOff>0</xdr:rowOff>
        </xdr:from>
        <xdr:to>
          <xdr:col>6</xdr:col>
          <xdr:colOff>317500</xdr:colOff>
          <xdr:row>4</xdr:row>
          <xdr:rowOff>247650</xdr:rowOff>
        </xdr:to>
        <xdr:sp macro="" textlink="">
          <xdr:nvSpPr>
            <xdr:cNvPr id="26892" name="Check Box 268" hidden="1">
              <a:extLst>
                <a:ext uri="{63B3BB69-23CF-44E3-9099-C40C66FF867C}">
                  <a14:compatExt spid="_x0000_s26892"/>
                </a:ext>
                <a:ext uri="{FF2B5EF4-FFF2-40B4-BE49-F238E27FC236}">
                  <a16:creationId xmlns:a16="http://schemas.microsoft.com/office/drawing/2014/main" id="{00000000-0008-0000-1B00-00000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</xdr:row>
          <xdr:rowOff>0</xdr:rowOff>
        </xdr:from>
        <xdr:to>
          <xdr:col>6</xdr:col>
          <xdr:colOff>622300</xdr:colOff>
          <xdr:row>4</xdr:row>
          <xdr:rowOff>247650</xdr:rowOff>
        </xdr:to>
        <xdr:sp macro="" textlink="">
          <xdr:nvSpPr>
            <xdr:cNvPr id="26893" name="Check Box 269" hidden="1">
              <a:extLst>
                <a:ext uri="{63B3BB69-23CF-44E3-9099-C40C66FF867C}">
                  <a14:compatExt spid="_x0000_s26893"/>
                </a:ext>
                <a:ext uri="{FF2B5EF4-FFF2-40B4-BE49-F238E27FC236}">
                  <a16:creationId xmlns:a16="http://schemas.microsoft.com/office/drawing/2014/main" id="{00000000-0008-0000-1B00-00000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4</xdr:row>
          <xdr:rowOff>0</xdr:rowOff>
        </xdr:from>
        <xdr:to>
          <xdr:col>6</xdr:col>
          <xdr:colOff>889000</xdr:colOff>
          <xdr:row>4</xdr:row>
          <xdr:rowOff>247650</xdr:rowOff>
        </xdr:to>
        <xdr:sp macro="" textlink="">
          <xdr:nvSpPr>
            <xdr:cNvPr id="26894" name="Check Box 270" hidden="1">
              <a:extLst>
                <a:ext uri="{63B3BB69-23CF-44E3-9099-C40C66FF867C}">
                  <a14:compatExt spid="_x0000_s26894"/>
                </a:ext>
                <a:ext uri="{FF2B5EF4-FFF2-40B4-BE49-F238E27FC236}">
                  <a16:creationId xmlns:a16="http://schemas.microsoft.com/office/drawing/2014/main" id="{00000000-0008-0000-1B00-00000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4</xdr:row>
          <xdr:rowOff>0</xdr:rowOff>
        </xdr:from>
        <xdr:to>
          <xdr:col>6</xdr:col>
          <xdr:colOff>1212850</xdr:colOff>
          <xdr:row>4</xdr:row>
          <xdr:rowOff>247650</xdr:rowOff>
        </xdr:to>
        <xdr:sp macro="" textlink="">
          <xdr:nvSpPr>
            <xdr:cNvPr id="26895" name="Check Box 271" hidden="1">
              <a:extLst>
                <a:ext uri="{63B3BB69-23CF-44E3-9099-C40C66FF867C}">
                  <a14:compatExt spid="_x0000_s26895"/>
                </a:ext>
                <a:ext uri="{FF2B5EF4-FFF2-40B4-BE49-F238E27FC236}">
                  <a16:creationId xmlns:a16="http://schemas.microsoft.com/office/drawing/2014/main" id="{00000000-0008-0000-1B00-00000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4</xdr:row>
          <xdr:rowOff>0</xdr:rowOff>
        </xdr:from>
        <xdr:to>
          <xdr:col>6</xdr:col>
          <xdr:colOff>1536700</xdr:colOff>
          <xdr:row>4</xdr:row>
          <xdr:rowOff>247650</xdr:rowOff>
        </xdr:to>
        <xdr:sp macro="" textlink="">
          <xdr:nvSpPr>
            <xdr:cNvPr id="26896" name="Check Box 272" hidden="1">
              <a:extLst>
                <a:ext uri="{63B3BB69-23CF-44E3-9099-C40C66FF867C}">
                  <a14:compatExt spid="_x0000_s26896"/>
                </a:ext>
                <a:ext uri="{FF2B5EF4-FFF2-40B4-BE49-F238E27FC236}">
                  <a16:creationId xmlns:a16="http://schemas.microsoft.com/office/drawing/2014/main" id="{00000000-0008-0000-1B00-00001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4</xdr:row>
          <xdr:rowOff>0</xdr:rowOff>
        </xdr:from>
        <xdr:to>
          <xdr:col>6</xdr:col>
          <xdr:colOff>1847850</xdr:colOff>
          <xdr:row>4</xdr:row>
          <xdr:rowOff>247650</xdr:rowOff>
        </xdr:to>
        <xdr:sp macro="" textlink="">
          <xdr:nvSpPr>
            <xdr:cNvPr id="26897" name="Check Box 273" hidden="1">
              <a:extLst>
                <a:ext uri="{63B3BB69-23CF-44E3-9099-C40C66FF867C}">
                  <a14:compatExt spid="_x0000_s26897"/>
                </a:ext>
                <a:ext uri="{FF2B5EF4-FFF2-40B4-BE49-F238E27FC236}">
                  <a16:creationId xmlns:a16="http://schemas.microsoft.com/office/drawing/2014/main" id="{00000000-0008-0000-1B00-00001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4</xdr:row>
          <xdr:rowOff>0</xdr:rowOff>
        </xdr:from>
        <xdr:to>
          <xdr:col>6</xdr:col>
          <xdr:colOff>2146300</xdr:colOff>
          <xdr:row>4</xdr:row>
          <xdr:rowOff>247650</xdr:rowOff>
        </xdr:to>
        <xdr:sp macro="" textlink="">
          <xdr:nvSpPr>
            <xdr:cNvPr id="26898" name="Check Box 274" hidden="1">
              <a:extLst>
                <a:ext uri="{63B3BB69-23CF-44E3-9099-C40C66FF867C}">
                  <a14:compatExt spid="_x0000_s26898"/>
                </a:ext>
                <a:ext uri="{FF2B5EF4-FFF2-40B4-BE49-F238E27FC236}">
                  <a16:creationId xmlns:a16="http://schemas.microsoft.com/office/drawing/2014/main" id="{00000000-0008-0000-1B00-00001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4</xdr:row>
          <xdr:rowOff>12700</xdr:rowOff>
        </xdr:from>
        <xdr:to>
          <xdr:col>6</xdr:col>
          <xdr:colOff>2451100</xdr:colOff>
          <xdr:row>4</xdr:row>
          <xdr:rowOff>260350</xdr:rowOff>
        </xdr:to>
        <xdr:sp macro="" textlink="">
          <xdr:nvSpPr>
            <xdr:cNvPr id="26899" name="Check Box 275" hidden="1">
              <a:extLst>
                <a:ext uri="{63B3BB69-23CF-44E3-9099-C40C66FF867C}">
                  <a14:compatExt spid="_x0000_s26899"/>
                </a:ext>
                <a:ext uri="{FF2B5EF4-FFF2-40B4-BE49-F238E27FC236}">
                  <a16:creationId xmlns:a16="http://schemas.microsoft.com/office/drawing/2014/main" id="{00000000-0008-0000-1B00-00001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4</xdr:row>
          <xdr:rowOff>0</xdr:rowOff>
        </xdr:from>
        <xdr:to>
          <xdr:col>6</xdr:col>
          <xdr:colOff>2743200</xdr:colOff>
          <xdr:row>4</xdr:row>
          <xdr:rowOff>247650</xdr:rowOff>
        </xdr:to>
        <xdr:sp macro="" textlink="">
          <xdr:nvSpPr>
            <xdr:cNvPr id="26900" name="Check Box 276" hidden="1">
              <a:extLst>
                <a:ext uri="{63B3BB69-23CF-44E3-9099-C40C66FF867C}">
                  <a14:compatExt spid="_x0000_s26900"/>
                </a:ext>
                <a:ext uri="{FF2B5EF4-FFF2-40B4-BE49-F238E27FC236}">
                  <a16:creationId xmlns:a16="http://schemas.microsoft.com/office/drawing/2014/main" id="{00000000-0008-0000-1B00-00001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5</xdr:row>
          <xdr:rowOff>0</xdr:rowOff>
        </xdr:from>
        <xdr:to>
          <xdr:col>6</xdr:col>
          <xdr:colOff>317500</xdr:colOff>
          <xdr:row>5</xdr:row>
          <xdr:rowOff>247650</xdr:rowOff>
        </xdr:to>
        <xdr:sp macro="" textlink="">
          <xdr:nvSpPr>
            <xdr:cNvPr id="26901" name="Check Box 277" hidden="1">
              <a:extLst>
                <a:ext uri="{63B3BB69-23CF-44E3-9099-C40C66FF867C}">
                  <a14:compatExt spid="_x0000_s26901"/>
                </a:ext>
                <a:ext uri="{FF2B5EF4-FFF2-40B4-BE49-F238E27FC236}">
                  <a16:creationId xmlns:a16="http://schemas.microsoft.com/office/drawing/2014/main" id="{00000000-0008-0000-1B00-00001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5</xdr:row>
          <xdr:rowOff>0</xdr:rowOff>
        </xdr:from>
        <xdr:to>
          <xdr:col>6</xdr:col>
          <xdr:colOff>622300</xdr:colOff>
          <xdr:row>5</xdr:row>
          <xdr:rowOff>247650</xdr:rowOff>
        </xdr:to>
        <xdr:sp macro="" textlink="">
          <xdr:nvSpPr>
            <xdr:cNvPr id="26902" name="Check Box 278" hidden="1">
              <a:extLst>
                <a:ext uri="{63B3BB69-23CF-44E3-9099-C40C66FF867C}">
                  <a14:compatExt spid="_x0000_s26902"/>
                </a:ext>
                <a:ext uri="{FF2B5EF4-FFF2-40B4-BE49-F238E27FC236}">
                  <a16:creationId xmlns:a16="http://schemas.microsoft.com/office/drawing/2014/main" id="{00000000-0008-0000-1B00-00001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5</xdr:row>
          <xdr:rowOff>0</xdr:rowOff>
        </xdr:from>
        <xdr:to>
          <xdr:col>6</xdr:col>
          <xdr:colOff>889000</xdr:colOff>
          <xdr:row>5</xdr:row>
          <xdr:rowOff>247650</xdr:rowOff>
        </xdr:to>
        <xdr:sp macro="" textlink="">
          <xdr:nvSpPr>
            <xdr:cNvPr id="26903" name="Check Box 279" hidden="1">
              <a:extLst>
                <a:ext uri="{63B3BB69-23CF-44E3-9099-C40C66FF867C}">
                  <a14:compatExt spid="_x0000_s26903"/>
                </a:ext>
                <a:ext uri="{FF2B5EF4-FFF2-40B4-BE49-F238E27FC236}">
                  <a16:creationId xmlns:a16="http://schemas.microsoft.com/office/drawing/2014/main" id="{00000000-0008-0000-1B00-00001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5</xdr:row>
          <xdr:rowOff>0</xdr:rowOff>
        </xdr:from>
        <xdr:to>
          <xdr:col>6</xdr:col>
          <xdr:colOff>1212850</xdr:colOff>
          <xdr:row>5</xdr:row>
          <xdr:rowOff>247650</xdr:rowOff>
        </xdr:to>
        <xdr:sp macro="" textlink="">
          <xdr:nvSpPr>
            <xdr:cNvPr id="26904" name="Check Box 280" hidden="1">
              <a:extLst>
                <a:ext uri="{63B3BB69-23CF-44E3-9099-C40C66FF867C}">
                  <a14:compatExt spid="_x0000_s26904"/>
                </a:ext>
                <a:ext uri="{FF2B5EF4-FFF2-40B4-BE49-F238E27FC236}">
                  <a16:creationId xmlns:a16="http://schemas.microsoft.com/office/drawing/2014/main" id="{00000000-0008-0000-1B00-00001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5</xdr:row>
          <xdr:rowOff>0</xdr:rowOff>
        </xdr:from>
        <xdr:to>
          <xdr:col>6</xdr:col>
          <xdr:colOff>1536700</xdr:colOff>
          <xdr:row>5</xdr:row>
          <xdr:rowOff>247650</xdr:rowOff>
        </xdr:to>
        <xdr:sp macro="" textlink="">
          <xdr:nvSpPr>
            <xdr:cNvPr id="26905" name="Check Box 281" hidden="1">
              <a:extLst>
                <a:ext uri="{63B3BB69-23CF-44E3-9099-C40C66FF867C}">
                  <a14:compatExt spid="_x0000_s26905"/>
                </a:ext>
                <a:ext uri="{FF2B5EF4-FFF2-40B4-BE49-F238E27FC236}">
                  <a16:creationId xmlns:a16="http://schemas.microsoft.com/office/drawing/2014/main" id="{00000000-0008-0000-1B00-00001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5</xdr:row>
          <xdr:rowOff>0</xdr:rowOff>
        </xdr:from>
        <xdr:to>
          <xdr:col>6</xdr:col>
          <xdr:colOff>1847850</xdr:colOff>
          <xdr:row>5</xdr:row>
          <xdr:rowOff>247650</xdr:rowOff>
        </xdr:to>
        <xdr:sp macro="" textlink="">
          <xdr:nvSpPr>
            <xdr:cNvPr id="26906" name="Check Box 282" hidden="1">
              <a:extLst>
                <a:ext uri="{63B3BB69-23CF-44E3-9099-C40C66FF867C}">
                  <a14:compatExt spid="_x0000_s26906"/>
                </a:ext>
                <a:ext uri="{FF2B5EF4-FFF2-40B4-BE49-F238E27FC236}">
                  <a16:creationId xmlns:a16="http://schemas.microsoft.com/office/drawing/2014/main" id="{00000000-0008-0000-1B00-00001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5</xdr:row>
          <xdr:rowOff>0</xdr:rowOff>
        </xdr:from>
        <xdr:to>
          <xdr:col>6</xdr:col>
          <xdr:colOff>2146300</xdr:colOff>
          <xdr:row>5</xdr:row>
          <xdr:rowOff>247650</xdr:rowOff>
        </xdr:to>
        <xdr:sp macro="" textlink="">
          <xdr:nvSpPr>
            <xdr:cNvPr id="26907" name="Check Box 283" hidden="1">
              <a:extLst>
                <a:ext uri="{63B3BB69-23CF-44E3-9099-C40C66FF867C}">
                  <a14:compatExt spid="_x0000_s26907"/>
                </a:ext>
                <a:ext uri="{FF2B5EF4-FFF2-40B4-BE49-F238E27FC236}">
                  <a16:creationId xmlns:a16="http://schemas.microsoft.com/office/drawing/2014/main" id="{00000000-0008-0000-1B00-00001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5</xdr:row>
          <xdr:rowOff>12700</xdr:rowOff>
        </xdr:from>
        <xdr:to>
          <xdr:col>6</xdr:col>
          <xdr:colOff>2451100</xdr:colOff>
          <xdr:row>5</xdr:row>
          <xdr:rowOff>260350</xdr:rowOff>
        </xdr:to>
        <xdr:sp macro="" textlink="">
          <xdr:nvSpPr>
            <xdr:cNvPr id="26908" name="Check Box 284" hidden="1">
              <a:extLst>
                <a:ext uri="{63B3BB69-23CF-44E3-9099-C40C66FF867C}">
                  <a14:compatExt spid="_x0000_s26908"/>
                </a:ext>
                <a:ext uri="{FF2B5EF4-FFF2-40B4-BE49-F238E27FC236}">
                  <a16:creationId xmlns:a16="http://schemas.microsoft.com/office/drawing/2014/main" id="{00000000-0008-0000-1B00-00001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5</xdr:row>
          <xdr:rowOff>0</xdr:rowOff>
        </xdr:from>
        <xdr:to>
          <xdr:col>6</xdr:col>
          <xdr:colOff>2743200</xdr:colOff>
          <xdr:row>5</xdr:row>
          <xdr:rowOff>247650</xdr:rowOff>
        </xdr:to>
        <xdr:sp macro="" textlink="">
          <xdr:nvSpPr>
            <xdr:cNvPr id="26909" name="Check Box 285" hidden="1">
              <a:extLst>
                <a:ext uri="{63B3BB69-23CF-44E3-9099-C40C66FF867C}">
                  <a14:compatExt spid="_x0000_s26909"/>
                </a:ext>
                <a:ext uri="{FF2B5EF4-FFF2-40B4-BE49-F238E27FC236}">
                  <a16:creationId xmlns:a16="http://schemas.microsoft.com/office/drawing/2014/main" id="{00000000-0008-0000-1B00-00001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6</xdr:row>
          <xdr:rowOff>0</xdr:rowOff>
        </xdr:from>
        <xdr:to>
          <xdr:col>6</xdr:col>
          <xdr:colOff>317500</xdr:colOff>
          <xdr:row>6</xdr:row>
          <xdr:rowOff>247650</xdr:rowOff>
        </xdr:to>
        <xdr:sp macro="" textlink="">
          <xdr:nvSpPr>
            <xdr:cNvPr id="26910" name="Check Box 286" hidden="1">
              <a:extLst>
                <a:ext uri="{63B3BB69-23CF-44E3-9099-C40C66FF867C}">
                  <a14:compatExt spid="_x0000_s26910"/>
                </a:ext>
                <a:ext uri="{FF2B5EF4-FFF2-40B4-BE49-F238E27FC236}">
                  <a16:creationId xmlns:a16="http://schemas.microsoft.com/office/drawing/2014/main" id="{00000000-0008-0000-1B00-00001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6</xdr:row>
          <xdr:rowOff>0</xdr:rowOff>
        </xdr:from>
        <xdr:to>
          <xdr:col>6</xdr:col>
          <xdr:colOff>622300</xdr:colOff>
          <xdr:row>6</xdr:row>
          <xdr:rowOff>247650</xdr:rowOff>
        </xdr:to>
        <xdr:sp macro="" textlink="">
          <xdr:nvSpPr>
            <xdr:cNvPr id="26911" name="Check Box 287" hidden="1">
              <a:extLst>
                <a:ext uri="{63B3BB69-23CF-44E3-9099-C40C66FF867C}">
                  <a14:compatExt spid="_x0000_s26911"/>
                </a:ext>
                <a:ext uri="{FF2B5EF4-FFF2-40B4-BE49-F238E27FC236}">
                  <a16:creationId xmlns:a16="http://schemas.microsoft.com/office/drawing/2014/main" id="{00000000-0008-0000-1B00-00001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6</xdr:row>
          <xdr:rowOff>0</xdr:rowOff>
        </xdr:from>
        <xdr:to>
          <xdr:col>6</xdr:col>
          <xdr:colOff>889000</xdr:colOff>
          <xdr:row>6</xdr:row>
          <xdr:rowOff>247650</xdr:rowOff>
        </xdr:to>
        <xdr:sp macro="" textlink="">
          <xdr:nvSpPr>
            <xdr:cNvPr id="26912" name="Check Box 288" hidden="1">
              <a:extLst>
                <a:ext uri="{63B3BB69-23CF-44E3-9099-C40C66FF867C}">
                  <a14:compatExt spid="_x0000_s26912"/>
                </a:ext>
                <a:ext uri="{FF2B5EF4-FFF2-40B4-BE49-F238E27FC236}">
                  <a16:creationId xmlns:a16="http://schemas.microsoft.com/office/drawing/2014/main" id="{00000000-0008-0000-1B00-00002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6</xdr:row>
          <xdr:rowOff>0</xdr:rowOff>
        </xdr:from>
        <xdr:to>
          <xdr:col>6</xdr:col>
          <xdr:colOff>1212850</xdr:colOff>
          <xdr:row>6</xdr:row>
          <xdr:rowOff>247650</xdr:rowOff>
        </xdr:to>
        <xdr:sp macro="" textlink="">
          <xdr:nvSpPr>
            <xdr:cNvPr id="26913" name="Check Box 289" hidden="1">
              <a:extLst>
                <a:ext uri="{63B3BB69-23CF-44E3-9099-C40C66FF867C}">
                  <a14:compatExt spid="_x0000_s26913"/>
                </a:ext>
                <a:ext uri="{FF2B5EF4-FFF2-40B4-BE49-F238E27FC236}">
                  <a16:creationId xmlns:a16="http://schemas.microsoft.com/office/drawing/2014/main" id="{00000000-0008-0000-1B00-00002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6</xdr:row>
          <xdr:rowOff>0</xdr:rowOff>
        </xdr:from>
        <xdr:to>
          <xdr:col>6</xdr:col>
          <xdr:colOff>1536700</xdr:colOff>
          <xdr:row>6</xdr:row>
          <xdr:rowOff>247650</xdr:rowOff>
        </xdr:to>
        <xdr:sp macro="" textlink="">
          <xdr:nvSpPr>
            <xdr:cNvPr id="26914" name="Check Box 290" hidden="1">
              <a:extLst>
                <a:ext uri="{63B3BB69-23CF-44E3-9099-C40C66FF867C}">
                  <a14:compatExt spid="_x0000_s26914"/>
                </a:ext>
                <a:ext uri="{FF2B5EF4-FFF2-40B4-BE49-F238E27FC236}">
                  <a16:creationId xmlns:a16="http://schemas.microsoft.com/office/drawing/2014/main" id="{00000000-0008-0000-1B00-00002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6</xdr:row>
          <xdr:rowOff>0</xdr:rowOff>
        </xdr:from>
        <xdr:to>
          <xdr:col>6</xdr:col>
          <xdr:colOff>1847850</xdr:colOff>
          <xdr:row>6</xdr:row>
          <xdr:rowOff>247650</xdr:rowOff>
        </xdr:to>
        <xdr:sp macro="" textlink="">
          <xdr:nvSpPr>
            <xdr:cNvPr id="26915" name="Check Box 291" hidden="1">
              <a:extLst>
                <a:ext uri="{63B3BB69-23CF-44E3-9099-C40C66FF867C}">
                  <a14:compatExt spid="_x0000_s26915"/>
                </a:ext>
                <a:ext uri="{FF2B5EF4-FFF2-40B4-BE49-F238E27FC236}">
                  <a16:creationId xmlns:a16="http://schemas.microsoft.com/office/drawing/2014/main" id="{00000000-0008-0000-1B00-00002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6</xdr:row>
          <xdr:rowOff>0</xdr:rowOff>
        </xdr:from>
        <xdr:to>
          <xdr:col>6</xdr:col>
          <xdr:colOff>2146300</xdr:colOff>
          <xdr:row>6</xdr:row>
          <xdr:rowOff>247650</xdr:rowOff>
        </xdr:to>
        <xdr:sp macro="" textlink="">
          <xdr:nvSpPr>
            <xdr:cNvPr id="26916" name="Check Box 292" hidden="1">
              <a:extLst>
                <a:ext uri="{63B3BB69-23CF-44E3-9099-C40C66FF867C}">
                  <a14:compatExt spid="_x0000_s26916"/>
                </a:ext>
                <a:ext uri="{FF2B5EF4-FFF2-40B4-BE49-F238E27FC236}">
                  <a16:creationId xmlns:a16="http://schemas.microsoft.com/office/drawing/2014/main" id="{00000000-0008-0000-1B00-00002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6</xdr:row>
          <xdr:rowOff>12700</xdr:rowOff>
        </xdr:from>
        <xdr:to>
          <xdr:col>6</xdr:col>
          <xdr:colOff>2451100</xdr:colOff>
          <xdr:row>6</xdr:row>
          <xdr:rowOff>260350</xdr:rowOff>
        </xdr:to>
        <xdr:sp macro="" textlink="">
          <xdr:nvSpPr>
            <xdr:cNvPr id="26917" name="Check Box 293" hidden="1">
              <a:extLst>
                <a:ext uri="{63B3BB69-23CF-44E3-9099-C40C66FF867C}">
                  <a14:compatExt spid="_x0000_s26917"/>
                </a:ext>
                <a:ext uri="{FF2B5EF4-FFF2-40B4-BE49-F238E27FC236}">
                  <a16:creationId xmlns:a16="http://schemas.microsoft.com/office/drawing/2014/main" id="{00000000-0008-0000-1B00-00002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6</xdr:row>
          <xdr:rowOff>0</xdr:rowOff>
        </xdr:from>
        <xdr:to>
          <xdr:col>6</xdr:col>
          <xdr:colOff>2743200</xdr:colOff>
          <xdr:row>6</xdr:row>
          <xdr:rowOff>247650</xdr:rowOff>
        </xdr:to>
        <xdr:sp macro="" textlink="">
          <xdr:nvSpPr>
            <xdr:cNvPr id="26918" name="Check Box 294" hidden="1">
              <a:extLst>
                <a:ext uri="{63B3BB69-23CF-44E3-9099-C40C66FF867C}">
                  <a14:compatExt spid="_x0000_s26918"/>
                </a:ext>
                <a:ext uri="{FF2B5EF4-FFF2-40B4-BE49-F238E27FC236}">
                  <a16:creationId xmlns:a16="http://schemas.microsoft.com/office/drawing/2014/main" id="{00000000-0008-0000-1B00-00002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7</xdr:row>
          <xdr:rowOff>0</xdr:rowOff>
        </xdr:from>
        <xdr:to>
          <xdr:col>6</xdr:col>
          <xdr:colOff>317500</xdr:colOff>
          <xdr:row>7</xdr:row>
          <xdr:rowOff>247650</xdr:rowOff>
        </xdr:to>
        <xdr:sp macro="" textlink="">
          <xdr:nvSpPr>
            <xdr:cNvPr id="26919" name="Check Box 295" hidden="1">
              <a:extLst>
                <a:ext uri="{63B3BB69-23CF-44E3-9099-C40C66FF867C}">
                  <a14:compatExt spid="_x0000_s26919"/>
                </a:ext>
                <a:ext uri="{FF2B5EF4-FFF2-40B4-BE49-F238E27FC236}">
                  <a16:creationId xmlns:a16="http://schemas.microsoft.com/office/drawing/2014/main" id="{00000000-0008-0000-1B00-00002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7</xdr:row>
          <xdr:rowOff>0</xdr:rowOff>
        </xdr:from>
        <xdr:to>
          <xdr:col>6</xdr:col>
          <xdr:colOff>622300</xdr:colOff>
          <xdr:row>7</xdr:row>
          <xdr:rowOff>247650</xdr:rowOff>
        </xdr:to>
        <xdr:sp macro="" textlink="">
          <xdr:nvSpPr>
            <xdr:cNvPr id="26920" name="Check Box 296" hidden="1">
              <a:extLst>
                <a:ext uri="{63B3BB69-23CF-44E3-9099-C40C66FF867C}">
                  <a14:compatExt spid="_x0000_s26920"/>
                </a:ext>
                <a:ext uri="{FF2B5EF4-FFF2-40B4-BE49-F238E27FC236}">
                  <a16:creationId xmlns:a16="http://schemas.microsoft.com/office/drawing/2014/main" id="{00000000-0008-0000-1B00-00002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7</xdr:row>
          <xdr:rowOff>0</xdr:rowOff>
        </xdr:from>
        <xdr:to>
          <xdr:col>6</xdr:col>
          <xdr:colOff>889000</xdr:colOff>
          <xdr:row>7</xdr:row>
          <xdr:rowOff>247650</xdr:rowOff>
        </xdr:to>
        <xdr:sp macro="" textlink="">
          <xdr:nvSpPr>
            <xdr:cNvPr id="26921" name="Check Box 297" hidden="1">
              <a:extLst>
                <a:ext uri="{63B3BB69-23CF-44E3-9099-C40C66FF867C}">
                  <a14:compatExt spid="_x0000_s26921"/>
                </a:ext>
                <a:ext uri="{FF2B5EF4-FFF2-40B4-BE49-F238E27FC236}">
                  <a16:creationId xmlns:a16="http://schemas.microsoft.com/office/drawing/2014/main" id="{00000000-0008-0000-1B00-00002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7</xdr:row>
          <xdr:rowOff>0</xdr:rowOff>
        </xdr:from>
        <xdr:to>
          <xdr:col>6</xdr:col>
          <xdr:colOff>1212850</xdr:colOff>
          <xdr:row>7</xdr:row>
          <xdr:rowOff>247650</xdr:rowOff>
        </xdr:to>
        <xdr:sp macro="" textlink="">
          <xdr:nvSpPr>
            <xdr:cNvPr id="26922" name="Check Box 298" hidden="1">
              <a:extLst>
                <a:ext uri="{63B3BB69-23CF-44E3-9099-C40C66FF867C}">
                  <a14:compatExt spid="_x0000_s26922"/>
                </a:ext>
                <a:ext uri="{FF2B5EF4-FFF2-40B4-BE49-F238E27FC236}">
                  <a16:creationId xmlns:a16="http://schemas.microsoft.com/office/drawing/2014/main" id="{00000000-0008-0000-1B00-00002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7</xdr:row>
          <xdr:rowOff>0</xdr:rowOff>
        </xdr:from>
        <xdr:to>
          <xdr:col>6</xdr:col>
          <xdr:colOff>1536700</xdr:colOff>
          <xdr:row>7</xdr:row>
          <xdr:rowOff>247650</xdr:rowOff>
        </xdr:to>
        <xdr:sp macro="" textlink="">
          <xdr:nvSpPr>
            <xdr:cNvPr id="26923" name="Check Box 299" hidden="1">
              <a:extLst>
                <a:ext uri="{63B3BB69-23CF-44E3-9099-C40C66FF867C}">
                  <a14:compatExt spid="_x0000_s26923"/>
                </a:ext>
                <a:ext uri="{FF2B5EF4-FFF2-40B4-BE49-F238E27FC236}">
                  <a16:creationId xmlns:a16="http://schemas.microsoft.com/office/drawing/2014/main" id="{00000000-0008-0000-1B00-00002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7</xdr:row>
          <xdr:rowOff>0</xdr:rowOff>
        </xdr:from>
        <xdr:to>
          <xdr:col>6</xdr:col>
          <xdr:colOff>1847850</xdr:colOff>
          <xdr:row>7</xdr:row>
          <xdr:rowOff>247650</xdr:rowOff>
        </xdr:to>
        <xdr:sp macro="" textlink="">
          <xdr:nvSpPr>
            <xdr:cNvPr id="26924" name="Check Box 300" hidden="1">
              <a:extLst>
                <a:ext uri="{63B3BB69-23CF-44E3-9099-C40C66FF867C}">
                  <a14:compatExt spid="_x0000_s26924"/>
                </a:ext>
                <a:ext uri="{FF2B5EF4-FFF2-40B4-BE49-F238E27FC236}">
                  <a16:creationId xmlns:a16="http://schemas.microsoft.com/office/drawing/2014/main" id="{00000000-0008-0000-1B00-00002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7</xdr:row>
          <xdr:rowOff>0</xdr:rowOff>
        </xdr:from>
        <xdr:to>
          <xdr:col>6</xdr:col>
          <xdr:colOff>2146300</xdr:colOff>
          <xdr:row>7</xdr:row>
          <xdr:rowOff>247650</xdr:rowOff>
        </xdr:to>
        <xdr:sp macro="" textlink="">
          <xdr:nvSpPr>
            <xdr:cNvPr id="26925" name="Check Box 301" hidden="1">
              <a:extLst>
                <a:ext uri="{63B3BB69-23CF-44E3-9099-C40C66FF867C}">
                  <a14:compatExt spid="_x0000_s26925"/>
                </a:ext>
                <a:ext uri="{FF2B5EF4-FFF2-40B4-BE49-F238E27FC236}">
                  <a16:creationId xmlns:a16="http://schemas.microsoft.com/office/drawing/2014/main" id="{00000000-0008-0000-1B00-00002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7</xdr:row>
          <xdr:rowOff>12700</xdr:rowOff>
        </xdr:from>
        <xdr:to>
          <xdr:col>6</xdr:col>
          <xdr:colOff>2451100</xdr:colOff>
          <xdr:row>7</xdr:row>
          <xdr:rowOff>260350</xdr:rowOff>
        </xdr:to>
        <xdr:sp macro="" textlink="">
          <xdr:nvSpPr>
            <xdr:cNvPr id="26926" name="Check Box 302" hidden="1">
              <a:extLst>
                <a:ext uri="{63B3BB69-23CF-44E3-9099-C40C66FF867C}">
                  <a14:compatExt spid="_x0000_s26926"/>
                </a:ext>
                <a:ext uri="{FF2B5EF4-FFF2-40B4-BE49-F238E27FC236}">
                  <a16:creationId xmlns:a16="http://schemas.microsoft.com/office/drawing/2014/main" id="{00000000-0008-0000-1B00-00002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7</xdr:row>
          <xdr:rowOff>0</xdr:rowOff>
        </xdr:from>
        <xdr:to>
          <xdr:col>6</xdr:col>
          <xdr:colOff>2743200</xdr:colOff>
          <xdr:row>7</xdr:row>
          <xdr:rowOff>247650</xdr:rowOff>
        </xdr:to>
        <xdr:sp macro="" textlink="">
          <xdr:nvSpPr>
            <xdr:cNvPr id="26927" name="Check Box 303" hidden="1">
              <a:extLst>
                <a:ext uri="{63B3BB69-23CF-44E3-9099-C40C66FF867C}">
                  <a14:compatExt spid="_x0000_s26927"/>
                </a:ext>
                <a:ext uri="{FF2B5EF4-FFF2-40B4-BE49-F238E27FC236}">
                  <a16:creationId xmlns:a16="http://schemas.microsoft.com/office/drawing/2014/main" id="{00000000-0008-0000-1B00-00002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8</xdr:row>
          <xdr:rowOff>0</xdr:rowOff>
        </xdr:from>
        <xdr:to>
          <xdr:col>6</xdr:col>
          <xdr:colOff>317500</xdr:colOff>
          <xdr:row>8</xdr:row>
          <xdr:rowOff>247650</xdr:rowOff>
        </xdr:to>
        <xdr:sp macro="" textlink="">
          <xdr:nvSpPr>
            <xdr:cNvPr id="26928" name="Check Box 304" hidden="1">
              <a:extLst>
                <a:ext uri="{63B3BB69-23CF-44E3-9099-C40C66FF867C}">
                  <a14:compatExt spid="_x0000_s26928"/>
                </a:ext>
                <a:ext uri="{FF2B5EF4-FFF2-40B4-BE49-F238E27FC236}">
                  <a16:creationId xmlns:a16="http://schemas.microsoft.com/office/drawing/2014/main" id="{00000000-0008-0000-1B00-00003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8</xdr:row>
          <xdr:rowOff>0</xdr:rowOff>
        </xdr:from>
        <xdr:to>
          <xdr:col>6</xdr:col>
          <xdr:colOff>622300</xdr:colOff>
          <xdr:row>8</xdr:row>
          <xdr:rowOff>247650</xdr:rowOff>
        </xdr:to>
        <xdr:sp macro="" textlink="">
          <xdr:nvSpPr>
            <xdr:cNvPr id="26929" name="Check Box 305" hidden="1">
              <a:extLst>
                <a:ext uri="{63B3BB69-23CF-44E3-9099-C40C66FF867C}">
                  <a14:compatExt spid="_x0000_s26929"/>
                </a:ext>
                <a:ext uri="{FF2B5EF4-FFF2-40B4-BE49-F238E27FC236}">
                  <a16:creationId xmlns:a16="http://schemas.microsoft.com/office/drawing/2014/main" id="{00000000-0008-0000-1B00-00003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8</xdr:row>
          <xdr:rowOff>0</xdr:rowOff>
        </xdr:from>
        <xdr:to>
          <xdr:col>6</xdr:col>
          <xdr:colOff>889000</xdr:colOff>
          <xdr:row>8</xdr:row>
          <xdr:rowOff>247650</xdr:rowOff>
        </xdr:to>
        <xdr:sp macro="" textlink="">
          <xdr:nvSpPr>
            <xdr:cNvPr id="26930" name="Check Box 306" hidden="1">
              <a:extLst>
                <a:ext uri="{63B3BB69-23CF-44E3-9099-C40C66FF867C}">
                  <a14:compatExt spid="_x0000_s26930"/>
                </a:ext>
                <a:ext uri="{FF2B5EF4-FFF2-40B4-BE49-F238E27FC236}">
                  <a16:creationId xmlns:a16="http://schemas.microsoft.com/office/drawing/2014/main" id="{00000000-0008-0000-1B00-00003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8</xdr:row>
          <xdr:rowOff>0</xdr:rowOff>
        </xdr:from>
        <xdr:to>
          <xdr:col>6</xdr:col>
          <xdr:colOff>1212850</xdr:colOff>
          <xdr:row>8</xdr:row>
          <xdr:rowOff>247650</xdr:rowOff>
        </xdr:to>
        <xdr:sp macro="" textlink="">
          <xdr:nvSpPr>
            <xdr:cNvPr id="26931" name="Check Box 307" hidden="1">
              <a:extLst>
                <a:ext uri="{63B3BB69-23CF-44E3-9099-C40C66FF867C}">
                  <a14:compatExt spid="_x0000_s26931"/>
                </a:ext>
                <a:ext uri="{FF2B5EF4-FFF2-40B4-BE49-F238E27FC236}">
                  <a16:creationId xmlns:a16="http://schemas.microsoft.com/office/drawing/2014/main" id="{00000000-0008-0000-1B00-00003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8</xdr:row>
          <xdr:rowOff>0</xdr:rowOff>
        </xdr:from>
        <xdr:to>
          <xdr:col>6</xdr:col>
          <xdr:colOff>1536700</xdr:colOff>
          <xdr:row>8</xdr:row>
          <xdr:rowOff>247650</xdr:rowOff>
        </xdr:to>
        <xdr:sp macro="" textlink="">
          <xdr:nvSpPr>
            <xdr:cNvPr id="26932" name="Check Box 308" hidden="1">
              <a:extLst>
                <a:ext uri="{63B3BB69-23CF-44E3-9099-C40C66FF867C}">
                  <a14:compatExt spid="_x0000_s26932"/>
                </a:ext>
                <a:ext uri="{FF2B5EF4-FFF2-40B4-BE49-F238E27FC236}">
                  <a16:creationId xmlns:a16="http://schemas.microsoft.com/office/drawing/2014/main" id="{00000000-0008-0000-1B00-00003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8</xdr:row>
          <xdr:rowOff>0</xdr:rowOff>
        </xdr:from>
        <xdr:to>
          <xdr:col>6</xdr:col>
          <xdr:colOff>1847850</xdr:colOff>
          <xdr:row>8</xdr:row>
          <xdr:rowOff>247650</xdr:rowOff>
        </xdr:to>
        <xdr:sp macro="" textlink="">
          <xdr:nvSpPr>
            <xdr:cNvPr id="26933" name="Check Box 309" hidden="1">
              <a:extLst>
                <a:ext uri="{63B3BB69-23CF-44E3-9099-C40C66FF867C}">
                  <a14:compatExt spid="_x0000_s26933"/>
                </a:ext>
                <a:ext uri="{FF2B5EF4-FFF2-40B4-BE49-F238E27FC236}">
                  <a16:creationId xmlns:a16="http://schemas.microsoft.com/office/drawing/2014/main" id="{00000000-0008-0000-1B00-00003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8</xdr:row>
          <xdr:rowOff>0</xdr:rowOff>
        </xdr:from>
        <xdr:to>
          <xdr:col>6</xdr:col>
          <xdr:colOff>2146300</xdr:colOff>
          <xdr:row>8</xdr:row>
          <xdr:rowOff>247650</xdr:rowOff>
        </xdr:to>
        <xdr:sp macro="" textlink="">
          <xdr:nvSpPr>
            <xdr:cNvPr id="26934" name="Check Box 310" hidden="1">
              <a:extLst>
                <a:ext uri="{63B3BB69-23CF-44E3-9099-C40C66FF867C}">
                  <a14:compatExt spid="_x0000_s26934"/>
                </a:ext>
                <a:ext uri="{FF2B5EF4-FFF2-40B4-BE49-F238E27FC236}">
                  <a16:creationId xmlns:a16="http://schemas.microsoft.com/office/drawing/2014/main" id="{00000000-0008-0000-1B00-00003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8</xdr:row>
          <xdr:rowOff>12700</xdr:rowOff>
        </xdr:from>
        <xdr:to>
          <xdr:col>6</xdr:col>
          <xdr:colOff>2451100</xdr:colOff>
          <xdr:row>8</xdr:row>
          <xdr:rowOff>260350</xdr:rowOff>
        </xdr:to>
        <xdr:sp macro="" textlink="">
          <xdr:nvSpPr>
            <xdr:cNvPr id="26935" name="Check Box 311" hidden="1">
              <a:extLst>
                <a:ext uri="{63B3BB69-23CF-44E3-9099-C40C66FF867C}">
                  <a14:compatExt spid="_x0000_s26935"/>
                </a:ext>
                <a:ext uri="{FF2B5EF4-FFF2-40B4-BE49-F238E27FC236}">
                  <a16:creationId xmlns:a16="http://schemas.microsoft.com/office/drawing/2014/main" id="{00000000-0008-0000-1B00-00003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8</xdr:row>
          <xdr:rowOff>0</xdr:rowOff>
        </xdr:from>
        <xdr:to>
          <xdr:col>6</xdr:col>
          <xdr:colOff>2743200</xdr:colOff>
          <xdr:row>8</xdr:row>
          <xdr:rowOff>247650</xdr:rowOff>
        </xdr:to>
        <xdr:sp macro="" textlink="">
          <xdr:nvSpPr>
            <xdr:cNvPr id="26936" name="Check Box 312" hidden="1">
              <a:extLst>
                <a:ext uri="{63B3BB69-23CF-44E3-9099-C40C66FF867C}">
                  <a14:compatExt spid="_x0000_s26936"/>
                </a:ext>
                <a:ext uri="{FF2B5EF4-FFF2-40B4-BE49-F238E27FC236}">
                  <a16:creationId xmlns:a16="http://schemas.microsoft.com/office/drawing/2014/main" id="{00000000-0008-0000-1B00-00003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9</xdr:row>
          <xdr:rowOff>0</xdr:rowOff>
        </xdr:from>
        <xdr:to>
          <xdr:col>6</xdr:col>
          <xdr:colOff>317500</xdr:colOff>
          <xdr:row>9</xdr:row>
          <xdr:rowOff>247650</xdr:rowOff>
        </xdr:to>
        <xdr:sp macro="" textlink="">
          <xdr:nvSpPr>
            <xdr:cNvPr id="26937" name="Check Box 313" hidden="1">
              <a:extLst>
                <a:ext uri="{63B3BB69-23CF-44E3-9099-C40C66FF867C}">
                  <a14:compatExt spid="_x0000_s26937"/>
                </a:ext>
                <a:ext uri="{FF2B5EF4-FFF2-40B4-BE49-F238E27FC236}">
                  <a16:creationId xmlns:a16="http://schemas.microsoft.com/office/drawing/2014/main" id="{00000000-0008-0000-1B00-00003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9</xdr:row>
          <xdr:rowOff>0</xdr:rowOff>
        </xdr:from>
        <xdr:to>
          <xdr:col>6</xdr:col>
          <xdr:colOff>622300</xdr:colOff>
          <xdr:row>9</xdr:row>
          <xdr:rowOff>247650</xdr:rowOff>
        </xdr:to>
        <xdr:sp macro="" textlink="">
          <xdr:nvSpPr>
            <xdr:cNvPr id="26938" name="Check Box 314" hidden="1">
              <a:extLst>
                <a:ext uri="{63B3BB69-23CF-44E3-9099-C40C66FF867C}">
                  <a14:compatExt spid="_x0000_s26938"/>
                </a:ext>
                <a:ext uri="{FF2B5EF4-FFF2-40B4-BE49-F238E27FC236}">
                  <a16:creationId xmlns:a16="http://schemas.microsoft.com/office/drawing/2014/main" id="{00000000-0008-0000-1B00-00003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9</xdr:row>
          <xdr:rowOff>0</xdr:rowOff>
        </xdr:from>
        <xdr:to>
          <xdr:col>6</xdr:col>
          <xdr:colOff>889000</xdr:colOff>
          <xdr:row>9</xdr:row>
          <xdr:rowOff>247650</xdr:rowOff>
        </xdr:to>
        <xdr:sp macro="" textlink="">
          <xdr:nvSpPr>
            <xdr:cNvPr id="26939" name="Check Box 315" hidden="1">
              <a:extLst>
                <a:ext uri="{63B3BB69-23CF-44E3-9099-C40C66FF867C}">
                  <a14:compatExt spid="_x0000_s26939"/>
                </a:ext>
                <a:ext uri="{FF2B5EF4-FFF2-40B4-BE49-F238E27FC236}">
                  <a16:creationId xmlns:a16="http://schemas.microsoft.com/office/drawing/2014/main" id="{00000000-0008-0000-1B00-00003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9</xdr:row>
          <xdr:rowOff>0</xdr:rowOff>
        </xdr:from>
        <xdr:to>
          <xdr:col>6</xdr:col>
          <xdr:colOff>1212850</xdr:colOff>
          <xdr:row>9</xdr:row>
          <xdr:rowOff>247650</xdr:rowOff>
        </xdr:to>
        <xdr:sp macro="" textlink="">
          <xdr:nvSpPr>
            <xdr:cNvPr id="26940" name="Check Box 316" hidden="1">
              <a:extLst>
                <a:ext uri="{63B3BB69-23CF-44E3-9099-C40C66FF867C}">
                  <a14:compatExt spid="_x0000_s26940"/>
                </a:ext>
                <a:ext uri="{FF2B5EF4-FFF2-40B4-BE49-F238E27FC236}">
                  <a16:creationId xmlns:a16="http://schemas.microsoft.com/office/drawing/2014/main" id="{00000000-0008-0000-1B00-00003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9</xdr:row>
          <xdr:rowOff>0</xdr:rowOff>
        </xdr:from>
        <xdr:to>
          <xdr:col>6</xdr:col>
          <xdr:colOff>1536700</xdr:colOff>
          <xdr:row>9</xdr:row>
          <xdr:rowOff>247650</xdr:rowOff>
        </xdr:to>
        <xdr:sp macro="" textlink="">
          <xdr:nvSpPr>
            <xdr:cNvPr id="26941" name="Check Box 317" hidden="1">
              <a:extLst>
                <a:ext uri="{63B3BB69-23CF-44E3-9099-C40C66FF867C}">
                  <a14:compatExt spid="_x0000_s26941"/>
                </a:ext>
                <a:ext uri="{FF2B5EF4-FFF2-40B4-BE49-F238E27FC236}">
                  <a16:creationId xmlns:a16="http://schemas.microsoft.com/office/drawing/2014/main" id="{00000000-0008-0000-1B00-00003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9</xdr:row>
          <xdr:rowOff>0</xdr:rowOff>
        </xdr:from>
        <xdr:to>
          <xdr:col>6</xdr:col>
          <xdr:colOff>1847850</xdr:colOff>
          <xdr:row>9</xdr:row>
          <xdr:rowOff>247650</xdr:rowOff>
        </xdr:to>
        <xdr:sp macro="" textlink="">
          <xdr:nvSpPr>
            <xdr:cNvPr id="26942" name="Check Box 318" hidden="1">
              <a:extLst>
                <a:ext uri="{63B3BB69-23CF-44E3-9099-C40C66FF867C}">
                  <a14:compatExt spid="_x0000_s26942"/>
                </a:ext>
                <a:ext uri="{FF2B5EF4-FFF2-40B4-BE49-F238E27FC236}">
                  <a16:creationId xmlns:a16="http://schemas.microsoft.com/office/drawing/2014/main" id="{00000000-0008-0000-1B00-00003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9</xdr:row>
          <xdr:rowOff>0</xdr:rowOff>
        </xdr:from>
        <xdr:to>
          <xdr:col>6</xdr:col>
          <xdr:colOff>2146300</xdr:colOff>
          <xdr:row>9</xdr:row>
          <xdr:rowOff>247650</xdr:rowOff>
        </xdr:to>
        <xdr:sp macro="" textlink="">
          <xdr:nvSpPr>
            <xdr:cNvPr id="26943" name="Check Box 319" hidden="1">
              <a:extLst>
                <a:ext uri="{63B3BB69-23CF-44E3-9099-C40C66FF867C}">
                  <a14:compatExt spid="_x0000_s26943"/>
                </a:ext>
                <a:ext uri="{FF2B5EF4-FFF2-40B4-BE49-F238E27FC236}">
                  <a16:creationId xmlns:a16="http://schemas.microsoft.com/office/drawing/2014/main" id="{00000000-0008-0000-1B00-00003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9</xdr:row>
          <xdr:rowOff>12700</xdr:rowOff>
        </xdr:from>
        <xdr:to>
          <xdr:col>6</xdr:col>
          <xdr:colOff>2451100</xdr:colOff>
          <xdr:row>9</xdr:row>
          <xdr:rowOff>260350</xdr:rowOff>
        </xdr:to>
        <xdr:sp macro="" textlink="">
          <xdr:nvSpPr>
            <xdr:cNvPr id="26944" name="Check Box 320" hidden="1">
              <a:extLst>
                <a:ext uri="{63B3BB69-23CF-44E3-9099-C40C66FF867C}">
                  <a14:compatExt spid="_x0000_s26944"/>
                </a:ext>
                <a:ext uri="{FF2B5EF4-FFF2-40B4-BE49-F238E27FC236}">
                  <a16:creationId xmlns:a16="http://schemas.microsoft.com/office/drawing/2014/main" id="{00000000-0008-0000-1B00-00004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9</xdr:row>
          <xdr:rowOff>0</xdr:rowOff>
        </xdr:from>
        <xdr:to>
          <xdr:col>6</xdr:col>
          <xdr:colOff>2743200</xdr:colOff>
          <xdr:row>9</xdr:row>
          <xdr:rowOff>247650</xdr:rowOff>
        </xdr:to>
        <xdr:sp macro="" textlink="">
          <xdr:nvSpPr>
            <xdr:cNvPr id="26945" name="Check Box 321" hidden="1">
              <a:extLst>
                <a:ext uri="{63B3BB69-23CF-44E3-9099-C40C66FF867C}">
                  <a14:compatExt spid="_x0000_s26945"/>
                </a:ext>
                <a:ext uri="{FF2B5EF4-FFF2-40B4-BE49-F238E27FC236}">
                  <a16:creationId xmlns:a16="http://schemas.microsoft.com/office/drawing/2014/main" id="{00000000-0008-0000-1B00-00004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10</xdr:row>
          <xdr:rowOff>0</xdr:rowOff>
        </xdr:from>
        <xdr:to>
          <xdr:col>6</xdr:col>
          <xdr:colOff>317500</xdr:colOff>
          <xdr:row>10</xdr:row>
          <xdr:rowOff>247650</xdr:rowOff>
        </xdr:to>
        <xdr:sp macro="" textlink="">
          <xdr:nvSpPr>
            <xdr:cNvPr id="26946" name="Check Box 322" hidden="1">
              <a:extLst>
                <a:ext uri="{63B3BB69-23CF-44E3-9099-C40C66FF867C}">
                  <a14:compatExt spid="_x0000_s26946"/>
                </a:ext>
                <a:ext uri="{FF2B5EF4-FFF2-40B4-BE49-F238E27FC236}">
                  <a16:creationId xmlns:a16="http://schemas.microsoft.com/office/drawing/2014/main" id="{00000000-0008-0000-1B00-00004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10</xdr:row>
          <xdr:rowOff>0</xdr:rowOff>
        </xdr:from>
        <xdr:to>
          <xdr:col>6</xdr:col>
          <xdr:colOff>622300</xdr:colOff>
          <xdr:row>10</xdr:row>
          <xdr:rowOff>247650</xdr:rowOff>
        </xdr:to>
        <xdr:sp macro="" textlink="">
          <xdr:nvSpPr>
            <xdr:cNvPr id="26947" name="Check Box 323" hidden="1">
              <a:extLst>
                <a:ext uri="{63B3BB69-23CF-44E3-9099-C40C66FF867C}">
                  <a14:compatExt spid="_x0000_s26947"/>
                </a:ext>
                <a:ext uri="{FF2B5EF4-FFF2-40B4-BE49-F238E27FC236}">
                  <a16:creationId xmlns:a16="http://schemas.microsoft.com/office/drawing/2014/main" id="{00000000-0008-0000-1B00-00004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10</xdr:row>
          <xdr:rowOff>0</xdr:rowOff>
        </xdr:from>
        <xdr:to>
          <xdr:col>6</xdr:col>
          <xdr:colOff>889000</xdr:colOff>
          <xdr:row>10</xdr:row>
          <xdr:rowOff>247650</xdr:rowOff>
        </xdr:to>
        <xdr:sp macro="" textlink="">
          <xdr:nvSpPr>
            <xdr:cNvPr id="26948" name="Check Box 324" hidden="1">
              <a:extLst>
                <a:ext uri="{63B3BB69-23CF-44E3-9099-C40C66FF867C}">
                  <a14:compatExt spid="_x0000_s26948"/>
                </a:ext>
                <a:ext uri="{FF2B5EF4-FFF2-40B4-BE49-F238E27FC236}">
                  <a16:creationId xmlns:a16="http://schemas.microsoft.com/office/drawing/2014/main" id="{00000000-0008-0000-1B00-00004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10</xdr:row>
          <xdr:rowOff>0</xdr:rowOff>
        </xdr:from>
        <xdr:to>
          <xdr:col>6</xdr:col>
          <xdr:colOff>1212850</xdr:colOff>
          <xdr:row>10</xdr:row>
          <xdr:rowOff>247650</xdr:rowOff>
        </xdr:to>
        <xdr:sp macro="" textlink="">
          <xdr:nvSpPr>
            <xdr:cNvPr id="26949" name="Check Box 325" hidden="1">
              <a:extLst>
                <a:ext uri="{63B3BB69-23CF-44E3-9099-C40C66FF867C}">
                  <a14:compatExt spid="_x0000_s26949"/>
                </a:ext>
                <a:ext uri="{FF2B5EF4-FFF2-40B4-BE49-F238E27FC236}">
                  <a16:creationId xmlns:a16="http://schemas.microsoft.com/office/drawing/2014/main" id="{00000000-0008-0000-1B00-00004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10</xdr:row>
          <xdr:rowOff>0</xdr:rowOff>
        </xdr:from>
        <xdr:to>
          <xdr:col>6</xdr:col>
          <xdr:colOff>1536700</xdr:colOff>
          <xdr:row>10</xdr:row>
          <xdr:rowOff>247650</xdr:rowOff>
        </xdr:to>
        <xdr:sp macro="" textlink="">
          <xdr:nvSpPr>
            <xdr:cNvPr id="26950" name="Check Box 326" hidden="1">
              <a:extLst>
                <a:ext uri="{63B3BB69-23CF-44E3-9099-C40C66FF867C}">
                  <a14:compatExt spid="_x0000_s26950"/>
                </a:ext>
                <a:ext uri="{FF2B5EF4-FFF2-40B4-BE49-F238E27FC236}">
                  <a16:creationId xmlns:a16="http://schemas.microsoft.com/office/drawing/2014/main" id="{00000000-0008-0000-1B00-00004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10</xdr:row>
          <xdr:rowOff>0</xdr:rowOff>
        </xdr:from>
        <xdr:to>
          <xdr:col>6</xdr:col>
          <xdr:colOff>1847850</xdr:colOff>
          <xdr:row>10</xdr:row>
          <xdr:rowOff>247650</xdr:rowOff>
        </xdr:to>
        <xdr:sp macro="" textlink="">
          <xdr:nvSpPr>
            <xdr:cNvPr id="26951" name="Check Box 327" hidden="1">
              <a:extLst>
                <a:ext uri="{63B3BB69-23CF-44E3-9099-C40C66FF867C}">
                  <a14:compatExt spid="_x0000_s26951"/>
                </a:ext>
                <a:ext uri="{FF2B5EF4-FFF2-40B4-BE49-F238E27FC236}">
                  <a16:creationId xmlns:a16="http://schemas.microsoft.com/office/drawing/2014/main" id="{00000000-0008-0000-1B00-00004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10</xdr:row>
          <xdr:rowOff>0</xdr:rowOff>
        </xdr:from>
        <xdr:to>
          <xdr:col>6</xdr:col>
          <xdr:colOff>2146300</xdr:colOff>
          <xdr:row>10</xdr:row>
          <xdr:rowOff>247650</xdr:rowOff>
        </xdr:to>
        <xdr:sp macro="" textlink="">
          <xdr:nvSpPr>
            <xdr:cNvPr id="26952" name="Check Box 328" hidden="1">
              <a:extLst>
                <a:ext uri="{63B3BB69-23CF-44E3-9099-C40C66FF867C}">
                  <a14:compatExt spid="_x0000_s26952"/>
                </a:ext>
                <a:ext uri="{FF2B5EF4-FFF2-40B4-BE49-F238E27FC236}">
                  <a16:creationId xmlns:a16="http://schemas.microsoft.com/office/drawing/2014/main" id="{00000000-0008-0000-1B00-00004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10</xdr:row>
          <xdr:rowOff>12700</xdr:rowOff>
        </xdr:from>
        <xdr:to>
          <xdr:col>6</xdr:col>
          <xdr:colOff>2451100</xdr:colOff>
          <xdr:row>10</xdr:row>
          <xdr:rowOff>260350</xdr:rowOff>
        </xdr:to>
        <xdr:sp macro="" textlink="">
          <xdr:nvSpPr>
            <xdr:cNvPr id="26953" name="Check Box 329" hidden="1">
              <a:extLst>
                <a:ext uri="{63B3BB69-23CF-44E3-9099-C40C66FF867C}">
                  <a14:compatExt spid="_x0000_s26953"/>
                </a:ext>
                <a:ext uri="{FF2B5EF4-FFF2-40B4-BE49-F238E27FC236}">
                  <a16:creationId xmlns:a16="http://schemas.microsoft.com/office/drawing/2014/main" id="{00000000-0008-0000-1B00-00004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10</xdr:row>
          <xdr:rowOff>0</xdr:rowOff>
        </xdr:from>
        <xdr:to>
          <xdr:col>6</xdr:col>
          <xdr:colOff>2743200</xdr:colOff>
          <xdr:row>10</xdr:row>
          <xdr:rowOff>247650</xdr:rowOff>
        </xdr:to>
        <xdr:sp macro="" textlink="">
          <xdr:nvSpPr>
            <xdr:cNvPr id="26954" name="Check Box 330" hidden="1">
              <a:extLst>
                <a:ext uri="{63B3BB69-23CF-44E3-9099-C40C66FF867C}">
                  <a14:compatExt spid="_x0000_s26954"/>
                </a:ext>
                <a:ext uri="{FF2B5EF4-FFF2-40B4-BE49-F238E27FC236}">
                  <a16:creationId xmlns:a16="http://schemas.microsoft.com/office/drawing/2014/main" id="{00000000-0008-0000-1B00-00004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11</xdr:row>
          <xdr:rowOff>0</xdr:rowOff>
        </xdr:from>
        <xdr:to>
          <xdr:col>6</xdr:col>
          <xdr:colOff>317500</xdr:colOff>
          <xdr:row>11</xdr:row>
          <xdr:rowOff>247650</xdr:rowOff>
        </xdr:to>
        <xdr:sp macro="" textlink="">
          <xdr:nvSpPr>
            <xdr:cNvPr id="26955" name="Check Box 331" hidden="1">
              <a:extLst>
                <a:ext uri="{63B3BB69-23CF-44E3-9099-C40C66FF867C}">
                  <a14:compatExt spid="_x0000_s26955"/>
                </a:ext>
                <a:ext uri="{FF2B5EF4-FFF2-40B4-BE49-F238E27FC236}">
                  <a16:creationId xmlns:a16="http://schemas.microsoft.com/office/drawing/2014/main" id="{00000000-0008-0000-1B00-00004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11</xdr:row>
          <xdr:rowOff>0</xdr:rowOff>
        </xdr:from>
        <xdr:to>
          <xdr:col>6</xdr:col>
          <xdr:colOff>622300</xdr:colOff>
          <xdr:row>11</xdr:row>
          <xdr:rowOff>247650</xdr:rowOff>
        </xdr:to>
        <xdr:sp macro="" textlink="">
          <xdr:nvSpPr>
            <xdr:cNvPr id="26956" name="Check Box 332" hidden="1">
              <a:extLst>
                <a:ext uri="{63B3BB69-23CF-44E3-9099-C40C66FF867C}">
                  <a14:compatExt spid="_x0000_s26956"/>
                </a:ext>
                <a:ext uri="{FF2B5EF4-FFF2-40B4-BE49-F238E27FC236}">
                  <a16:creationId xmlns:a16="http://schemas.microsoft.com/office/drawing/2014/main" id="{00000000-0008-0000-1B00-00004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11</xdr:row>
          <xdr:rowOff>0</xdr:rowOff>
        </xdr:from>
        <xdr:to>
          <xdr:col>6</xdr:col>
          <xdr:colOff>889000</xdr:colOff>
          <xdr:row>11</xdr:row>
          <xdr:rowOff>247650</xdr:rowOff>
        </xdr:to>
        <xdr:sp macro="" textlink="">
          <xdr:nvSpPr>
            <xdr:cNvPr id="26957" name="Check Box 333" hidden="1">
              <a:extLst>
                <a:ext uri="{63B3BB69-23CF-44E3-9099-C40C66FF867C}">
                  <a14:compatExt spid="_x0000_s26957"/>
                </a:ext>
                <a:ext uri="{FF2B5EF4-FFF2-40B4-BE49-F238E27FC236}">
                  <a16:creationId xmlns:a16="http://schemas.microsoft.com/office/drawing/2014/main" id="{00000000-0008-0000-1B00-00004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11</xdr:row>
          <xdr:rowOff>0</xdr:rowOff>
        </xdr:from>
        <xdr:to>
          <xdr:col>6</xdr:col>
          <xdr:colOff>1212850</xdr:colOff>
          <xdr:row>11</xdr:row>
          <xdr:rowOff>247650</xdr:rowOff>
        </xdr:to>
        <xdr:sp macro="" textlink="">
          <xdr:nvSpPr>
            <xdr:cNvPr id="26958" name="Check Box 334" hidden="1">
              <a:extLst>
                <a:ext uri="{63B3BB69-23CF-44E3-9099-C40C66FF867C}">
                  <a14:compatExt spid="_x0000_s26958"/>
                </a:ext>
                <a:ext uri="{FF2B5EF4-FFF2-40B4-BE49-F238E27FC236}">
                  <a16:creationId xmlns:a16="http://schemas.microsoft.com/office/drawing/2014/main" id="{00000000-0008-0000-1B00-00004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11</xdr:row>
          <xdr:rowOff>0</xdr:rowOff>
        </xdr:from>
        <xdr:to>
          <xdr:col>6</xdr:col>
          <xdr:colOff>1536700</xdr:colOff>
          <xdr:row>11</xdr:row>
          <xdr:rowOff>247650</xdr:rowOff>
        </xdr:to>
        <xdr:sp macro="" textlink="">
          <xdr:nvSpPr>
            <xdr:cNvPr id="26959" name="Check Box 335" hidden="1">
              <a:extLst>
                <a:ext uri="{63B3BB69-23CF-44E3-9099-C40C66FF867C}">
                  <a14:compatExt spid="_x0000_s26959"/>
                </a:ext>
                <a:ext uri="{FF2B5EF4-FFF2-40B4-BE49-F238E27FC236}">
                  <a16:creationId xmlns:a16="http://schemas.microsoft.com/office/drawing/2014/main" id="{00000000-0008-0000-1B00-00004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11</xdr:row>
          <xdr:rowOff>0</xdr:rowOff>
        </xdr:from>
        <xdr:to>
          <xdr:col>6</xdr:col>
          <xdr:colOff>1847850</xdr:colOff>
          <xdr:row>11</xdr:row>
          <xdr:rowOff>247650</xdr:rowOff>
        </xdr:to>
        <xdr:sp macro="" textlink="">
          <xdr:nvSpPr>
            <xdr:cNvPr id="26960" name="Check Box 336" hidden="1">
              <a:extLst>
                <a:ext uri="{63B3BB69-23CF-44E3-9099-C40C66FF867C}">
                  <a14:compatExt spid="_x0000_s26960"/>
                </a:ext>
                <a:ext uri="{FF2B5EF4-FFF2-40B4-BE49-F238E27FC236}">
                  <a16:creationId xmlns:a16="http://schemas.microsoft.com/office/drawing/2014/main" id="{00000000-0008-0000-1B00-00005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11</xdr:row>
          <xdr:rowOff>0</xdr:rowOff>
        </xdr:from>
        <xdr:to>
          <xdr:col>6</xdr:col>
          <xdr:colOff>2146300</xdr:colOff>
          <xdr:row>11</xdr:row>
          <xdr:rowOff>247650</xdr:rowOff>
        </xdr:to>
        <xdr:sp macro="" textlink="">
          <xdr:nvSpPr>
            <xdr:cNvPr id="26961" name="Check Box 337" hidden="1">
              <a:extLst>
                <a:ext uri="{63B3BB69-23CF-44E3-9099-C40C66FF867C}">
                  <a14:compatExt spid="_x0000_s26961"/>
                </a:ext>
                <a:ext uri="{FF2B5EF4-FFF2-40B4-BE49-F238E27FC236}">
                  <a16:creationId xmlns:a16="http://schemas.microsoft.com/office/drawing/2014/main" id="{00000000-0008-0000-1B00-00005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11</xdr:row>
          <xdr:rowOff>12700</xdr:rowOff>
        </xdr:from>
        <xdr:to>
          <xdr:col>6</xdr:col>
          <xdr:colOff>2451100</xdr:colOff>
          <xdr:row>11</xdr:row>
          <xdr:rowOff>260350</xdr:rowOff>
        </xdr:to>
        <xdr:sp macro="" textlink="">
          <xdr:nvSpPr>
            <xdr:cNvPr id="26962" name="Check Box 338" hidden="1">
              <a:extLst>
                <a:ext uri="{63B3BB69-23CF-44E3-9099-C40C66FF867C}">
                  <a14:compatExt spid="_x0000_s26962"/>
                </a:ext>
                <a:ext uri="{FF2B5EF4-FFF2-40B4-BE49-F238E27FC236}">
                  <a16:creationId xmlns:a16="http://schemas.microsoft.com/office/drawing/2014/main" id="{00000000-0008-0000-1B00-00005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11</xdr:row>
          <xdr:rowOff>0</xdr:rowOff>
        </xdr:from>
        <xdr:to>
          <xdr:col>6</xdr:col>
          <xdr:colOff>2743200</xdr:colOff>
          <xdr:row>11</xdr:row>
          <xdr:rowOff>247650</xdr:rowOff>
        </xdr:to>
        <xdr:sp macro="" textlink="">
          <xdr:nvSpPr>
            <xdr:cNvPr id="26963" name="Check Box 339" hidden="1">
              <a:extLst>
                <a:ext uri="{63B3BB69-23CF-44E3-9099-C40C66FF867C}">
                  <a14:compatExt spid="_x0000_s26963"/>
                </a:ext>
                <a:ext uri="{FF2B5EF4-FFF2-40B4-BE49-F238E27FC236}">
                  <a16:creationId xmlns:a16="http://schemas.microsoft.com/office/drawing/2014/main" id="{00000000-0008-0000-1B00-00005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12</xdr:row>
          <xdr:rowOff>0</xdr:rowOff>
        </xdr:from>
        <xdr:to>
          <xdr:col>6</xdr:col>
          <xdr:colOff>317500</xdr:colOff>
          <xdr:row>12</xdr:row>
          <xdr:rowOff>247650</xdr:rowOff>
        </xdr:to>
        <xdr:sp macro="" textlink="">
          <xdr:nvSpPr>
            <xdr:cNvPr id="26964" name="Check Box 340" hidden="1">
              <a:extLst>
                <a:ext uri="{63B3BB69-23CF-44E3-9099-C40C66FF867C}">
                  <a14:compatExt spid="_x0000_s26964"/>
                </a:ext>
                <a:ext uri="{FF2B5EF4-FFF2-40B4-BE49-F238E27FC236}">
                  <a16:creationId xmlns:a16="http://schemas.microsoft.com/office/drawing/2014/main" id="{00000000-0008-0000-1B00-00005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12</xdr:row>
          <xdr:rowOff>0</xdr:rowOff>
        </xdr:from>
        <xdr:to>
          <xdr:col>6</xdr:col>
          <xdr:colOff>622300</xdr:colOff>
          <xdr:row>12</xdr:row>
          <xdr:rowOff>247650</xdr:rowOff>
        </xdr:to>
        <xdr:sp macro="" textlink="">
          <xdr:nvSpPr>
            <xdr:cNvPr id="26965" name="Check Box 341" hidden="1">
              <a:extLst>
                <a:ext uri="{63B3BB69-23CF-44E3-9099-C40C66FF867C}">
                  <a14:compatExt spid="_x0000_s26965"/>
                </a:ext>
                <a:ext uri="{FF2B5EF4-FFF2-40B4-BE49-F238E27FC236}">
                  <a16:creationId xmlns:a16="http://schemas.microsoft.com/office/drawing/2014/main" id="{00000000-0008-0000-1B00-00005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12</xdr:row>
          <xdr:rowOff>0</xdr:rowOff>
        </xdr:from>
        <xdr:to>
          <xdr:col>6</xdr:col>
          <xdr:colOff>889000</xdr:colOff>
          <xdr:row>12</xdr:row>
          <xdr:rowOff>247650</xdr:rowOff>
        </xdr:to>
        <xdr:sp macro="" textlink="">
          <xdr:nvSpPr>
            <xdr:cNvPr id="26966" name="Check Box 342" hidden="1">
              <a:extLst>
                <a:ext uri="{63B3BB69-23CF-44E3-9099-C40C66FF867C}">
                  <a14:compatExt spid="_x0000_s26966"/>
                </a:ext>
                <a:ext uri="{FF2B5EF4-FFF2-40B4-BE49-F238E27FC236}">
                  <a16:creationId xmlns:a16="http://schemas.microsoft.com/office/drawing/2014/main" id="{00000000-0008-0000-1B00-00005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12</xdr:row>
          <xdr:rowOff>0</xdr:rowOff>
        </xdr:from>
        <xdr:to>
          <xdr:col>6</xdr:col>
          <xdr:colOff>1212850</xdr:colOff>
          <xdr:row>12</xdr:row>
          <xdr:rowOff>247650</xdr:rowOff>
        </xdr:to>
        <xdr:sp macro="" textlink="">
          <xdr:nvSpPr>
            <xdr:cNvPr id="26967" name="Check Box 343" hidden="1">
              <a:extLst>
                <a:ext uri="{63B3BB69-23CF-44E3-9099-C40C66FF867C}">
                  <a14:compatExt spid="_x0000_s26967"/>
                </a:ext>
                <a:ext uri="{FF2B5EF4-FFF2-40B4-BE49-F238E27FC236}">
                  <a16:creationId xmlns:a16="http://schemas.microsoft.com/office/drawing/2014/main" id="{00000000-0008-0000-1B00-00005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12</xdr:row>
          <xdr:rowOff>0</xdr:rowOff>
        </xdr:from>
        <xdr:to>
          <xdr:col>6</xdr:col>
          <xdr:colOff>1536700</xdr:colOff>
          <xdr:row>12</xdr:row>
          <xdr:rowOff>247650</xdr:rowOff>
        </xdr:to>
        <xdr:sp macro="" textlink="">
          <xdr:nvSpPr>
            <xdr:cNvPr id="26968" name="Check Box 344" hidden="1">
              <a:extLst>
                <a:ext uri="{63B3BB69-23CF-44E3-9099-C40C66FF867C}">
                  <a14:compatExt spid="_x0000_s26968"/>
                </a:ext>
                <a:ext uri="{FF2B5EF4-FFF2-40B4-BE49-F238E27FC236}">
                  <a16:creationId xmlns:a16="http://schemas.microsoft.com/office/drawing/2014/main" id="{00000000-0008-0000-1B00-00005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12</xdr:row>
          <xdr:rowOff>0</xdr:rowOff>
        </xdr:from>
        <xdr:to>
          <xdr:col>6</xdr:col>
          <xdr:colOff>1847850</xdr:colOff>
          <xdr:row>12</xdr:row>
          <xdr:rowOff>247650</xdr:rowOff>
        </xdr:to>
        <xdr:sp macro="" textlink="">
          <xdr:nvSpPr>
            <xdr:cNvPr id="26969" name="Check Box 345" hidden="1">
              <a:extLst>
                <a:ext uri="{63B3BB69-23CF-44E3-9099-C40C66FF867C}">
                  <a14:compatExt spid="_x0000_s26969"/>
                </a:ext>
                <a:ext uri="{FF2B5EF4-FFF2-40B4-BE49-F238E27FC236}">
                  <a16:creationId xmlns:a16="http://schemas.microsoft.com/office/drawing/2014/main" id="{00000000-0008-0000-1B00-00005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12</xdr:row>
          <xdr:rowOff>0</xdr:rowOff>
        </xdr:from>
        <xdr:to>
          <xdr:col>6</xdr:col>
          <xdr:colOff>2146300</xdr:colOff>
          <xdr:row>12</xdr:row>
          <xdr:rowOff>247650</xdr:rowOff>
        </xdr:to>
        <xdr:sp macro="" textlink="">
          <xdr:nvSpPr>
            <xdr:cNvPr id="26970" name="Check Box 346" hidden="1">
              <a:extLst>
                <a:ext uri="{63B3BB69-23CF-44E3-9099-C40C66FF867C}">
                  <a14:compatExt spid="_x0000_s26970"/>
                </a:ext>
                <a:ext uri="{FF2B5EF4-FFF2-40B4-BE49-F238E27FC236}">
                  <a16:creationId xmlns:a16="http://schemas.microsoft.com/office/drawing/2014/main" id="{00000000-0008-0000-1B00-00005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12</xdr:row>
          <xdr:rowOff>12700</xdr:rowOff>
        </xdr:from>
        <xdr:to>
          <xdr:col>6</xdr:col>
          <xdr:colOff>2451100</xdr:colOff>
          <xdr:row>12</xdr:row>
          <xdr:rowOff>260350</xdr:rowOff>
        </xdr:to>
        <xdr:sp macro="" textlink="">
          <xdr:nvSpPr>
            <xdr:cNvPr id="26971" name="Check Box 347" hidden="1">
              <a:extLst>
                <a:ext uri="{63B3BB69-23CF-44E3-9099-C40C66FF867C}">
                  <a14:compatExt spid="_x0000_s26971"/>
                </a:ext>
                <a:ext uri="{FF2B5EF4-FFF2-40B4-BE49-F238E27FC236}">
                  <a16:creationId xmlns:a16="http://schemas.microsoft.com/office/drawing/2014/main" id="{00000000-0008-0000-1B00-00005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12</xdr:row>
          <xdr:rowOff>0</xdr:rowOff>
        </xdr:from>
        <xdr:to>
          <xdr:col>6</xdr:col>
          <xdr:colOff>2743200</xdr:colOff>
          <xdr:row>12</xdr:row>
          <xdr:rowOff>247650</xdr:rowOff>
        </xdr:to>
        <xdr:sp macro="" textlink="">
          <xdr:nvSpPr>
            <xdr:cNvPr id="26972" name="Check Box 348" hidden="1">
              <a:extLst>
                <a:ext uri="{63B3BB69-23CF-44E3-9099-C40C66FF867C}">
                  <a14:compatExt spid="_x0000_s26972"/>
                </a:ext>
                <a:ext uri="{FF2B5EF4-FFF2-40B4-BE49-F238E27FC236}">
                  <a16:creationId xmlns:a16="http://schemas.microsoft.com/office/drawing/2014/main" id="{00000000-0008-0000-1B00-00005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13</xdr:row>
          <xdr:rowOff>0</xdr:rowOff>
        </xdr:from>
        <xdr:to>
          <xdr:col>6</xdr:col>
          <xdr:colOff>317500</xdr:colOff>
          <xdr:row>13</xdr:row>
          <xdr:rowOff>247650</xdr:rowOff>
        </xdr:to>
        <xdr:sp macro="" textlink="">
          <xdr:nvSpPr>
            <xdr:cNvPr id="26973" name="Check Box 349" hidden="1">
              <a:extLst>
                <a:ext uri="{63B3BB69-23CF-44E3-9099-C40C66FF867C}">
                  <a14:compatExt spid="_x0000_s26973"/>
                </a:ext>
                <a:ext uri="{FF2B5EF4-FFF2-40B4-BE49-F238E27FC236}">
                  <a16:creationId xmlns:a16="http://schemas.microsoft.com/office/drawing/2014/main" id="{00000000-0008-0000-1B00-00005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13</xdr:row>
          <xdr:rowOff>0</xdr:rowOff>
        </xdr:from>
        <xdr:to>
          <xdr:col>6</xdr:col>
          <xdr:colOff>622300</xdr:colOff>
          <xdr:row>13</xdr:row>
          <xdr:rowOff>247650</xdr:rowOff>
        </xdr:to>
        <xdr:sp macro="" textlink="">
          <xdr:nvSpPr>
            <xdr:cNvPr id="26974" name="Check Box 350" hidden="1">
              <a:extLst>
                <a:ext uri="{63B3BB69-23CF-44E3-9099-C40C66FF867C}">
                  <a14:compatExt spid="_x0000_s26974"/>
                </a:ext>
                <a:ext uri="{FF2B5EF4-FFF2-40B4-BE49-F238E27FC236}">
                  <a16:creationId xmlns:a16="http://schemas.microsoft.com/office/drawing/2014/main" id="{00000000-0008-0000-1B00-00005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13</xdr:row>
          <xdr:rowOff>0</xdr:rowOff>
        </xdr:from>
        <xdr:to>
          <xdr:col>6</xdr:col>
          <xdr:colOff>889000</xdr:colOff>
          <xdr:row>13</xdr:row>
          <xdr:rowOff>247650</xdr:rowOff>
        </xdr:to>
        <xdr:sp macro="" textlink="">
          <xdr:nvSpPr>
            <xdr:cNvPr id="26975" name="Check Box 351" hidden="1">
              <a:extLst>
                <a:ext uri="{63B3BB69-23CF-44E3-9099-C40C66FF867C}">
                  <a14:compatExt spid="_x0000_s26975"/>
                </a:ext>
                <a:ext uri="{FF2B5EF4-FFF2-40B4-BE49-F238E27FC236}">
                  <a16:creationId xmlns:a16="http://schemas.microsoft.com/office/drawing/2014/main" id="{00000000-0008-0000-1B00-00005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13</xdr:row>
          <xdr:rowOff>0</xdr:rowOff>
        </xdr:from>
        <xdr:to>
          <xdr:col>6</xdr:col>
          <xdr:colOff>1212850</xdr:colOff>
          <xdr:row>13</xdr:row>
          <xdr:rowOff>247650</xdr:rowOff>
        </xdr:to>
        <xdr:sp macro="" textlink="">
          <xdr:nvSpPr>
            <xdr:cNvPr id="26976" name="Check Box 352" hidden="1">
              <a:extLst>
                <a:ext uri="{63B3BB69-23CF-44E3-9099-C40C66FF867C}">
                  <a14:compatExt spid="_x0000_s26976"/>
                </a:ext>
                <a:ext uri="{FF2B5EF4-FFF2-40B4-BE49-F238E27FC236}">
                  <a16:creationId xmlns:a16="http://schemas.microsoft.com/office/drawing/2014/main" id="{00000000-0008-0000-1B00-00006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13</xdr:row>
          <xdr:rowOff>0</xdr:rowOff>
        </xdr:from>
        <xdr:to>
          <xdr:col>6</xdr:col>
          <xdr:colOff>1536700</xdr:colOff>
          <xdr:row>13</xdr:row>
          <xdr:rowOff>247650</xdr:rowOff>
        </xdr:to>
        <xdr:sp macro="" textlink="">
          <xdr:nvSpPr>
            <xdr:cNvPr id="26977" name="Check Box 353" hidden="1">
              <a:extLst>
                <a:ext uri="{63B3BB69-23CF-44E3-9099-C40C66FF867C}">
                  <a14:compatExt spid="_x0000_s26977"/>
                </a:ext>
                <a:ext uri="{FF2B5EF4-FFF2-40B4-BE49-F238E27FC236}">
                  <a16:creationId xmlns:a16="http://schemas.microsoft.com/office/drawing/2014/main" id="{00000000-0008-0000-1B00-00006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13</xdr:row>
          <xdr:rowOff>0</xdr:rowOff>
        </xdr:from>
        <xdr:to>
          <xdr:col>6</xdr:col>
          <xdr:colOff>1847850</xdr:colOff>
          <xdr:row>13</xdr:row>
          <xdr:rowOff>247650</xdr:rowOff>
        </xdr:to>
        <xdr:sp macro="" textlink="">
          <xdr:nvSpPr>
            <xdr:cNvPr id="26978" name="Check Box 354" hidden="1">
              <a:extLst>
                <a:ext uri="{63B3BB69-23CF-44E3-9099-C40C66FF867C}">
                  <a14:compatExt spid="_x0000_s26978"/>
                </a:ext>
                <a:ext uri="{FF2B5EF4-FFF2-40B4-BE49-F238E27FC236}">
                  <a16:creationId xmlns:a16="http://schemas.microsoft.com/office/drawing/2014/main" id="{00000000-0008-0000-1B00-00006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13</xdr:row>
          <xdr:rowOff>0</xdr:rowOff>
        </xdr:from>
        <xdr:to>
          <xdr:col>6</xdr:col>
          <xdr:colOff>2146300</xdr:colOff>
          <xdr:row>13</xdr:row>
          <xdr:rowOff>247650</xdr:rowOff>
        </xdr:to>
        <xdr:sp macro="" textlink="">
          <xdr:nvSpPr>
            <xdr:cNvPr id="26979" name="Check Box 355" hidden="1">
              <a:extLst>
                <a:ext uri="{63B3BB69-23CF-44E3-9099-C40C66FF867C}">
                  <a14:compatExt spid="_x0000_s26979"/>
                </a:ext>
                <a:ext uri="{FF2B5EF4-FFF2-40B4-BE49-F238E27FC236}">
                  <a16:creationId xmlns:a16="http://schemas.microsoft.com/office/drawing/2014/main" id="{00000000-0008-0000-1B00-00006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13</xdr:row>
          <xdr:rowOff>12700</xdr:rowOff>
        </xdr:from>
        <xdr:to>
          <xdr:col>6</xdr:col>
          <xdr:colOff>2451100</xdr:colOff>
          <xdr:row>13</xdr:row>
          <xdr:rowOff>260350</xdr:rowOff>
        </xdr:to>
        <xdr:sp macro="" textlink="">
          <xdr:nvSpPr>
            <xdr:cNvPr id="26980" name="Check Box 356" hidden="1">
              <a:extLst>
                <a:ext uri="{63B3BB69-23CF-44E3-9099-C40C66FF867C}">
                  <a14:compatExt spid="_x0000_s26980"/>
                </a:ext>
                <a:ext uri="{FF2B5EF4-FFF2-40B4-BE49-F238E27FC236}">
                  <a16:creationId xmlns:a16="http://schemas.microsoft.com/office/drawing/2014/main" id="{00000000-0008-0000-1B00-00006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13</xdr:row>
          <xdr:rowOff>0</xdr:rowOff>
        </xdr:from>
        <xdr:to>
          <xdr:col>6</xdr:col>
          <xdr:colOff>2743200</xdr:colOff>
          <xdr:row>13</xdr:row>
          <xdr:rowOff>247650</xdr:rowOff>
        </xdr:to>
        <xdr:sp macro="" textlink="">
          <xdr:nvSpPr>
            <xdr:cNvPr id="26981" name="Check Box 357" hidden="1">
              <a:extLst>
                <a:ext uri="{63B3BB69-23CF-44E3-9099-C40C66FF867C}">
                  <a14:compatExt spid="_x0000_s26981"/>
                </a:ext>
                <a:ext uri="{FF2B5EF4-FFF2-40B4-BE49-F238E27FC236}">
                  <a16:creationId xmlns:a16="http://schemas.microsoft.com/office/drawing/2014/main" id="{00000000-0008-0000-1B00-00006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14</xdr:row>
          <xdr:rowOff>0</xdr:rowOff>
        </xdr:from>
        <xdr:to>
          <xdr:col>6</xdr:col>
          <xdr:colOff>317500</xdr:colOff>
          <xdr:row>14</xdr:row>
          <xdr:rowOff>247650</xdr:rowOff>
        </xdr:to>
        <xdr:sp macro="" textlink="">
          <xdr:nvSpPr>
            <xdr:cNvPr id="26982" name="Check Box 358" hidden="1">
              <a:extLst>
                <a:ext uri="{63B3BB69-23CF-44E3-9099-C40C66FF867C}">
                  <a14:compatExt spid="_x0000_s26982"/>
                </a:ext>
                <a:ext uri="{FF2B5EF4-FFF2-40B4-BE49-F238E27FC236}">
                  <a16:creationId xmlns:a16="http://schemas.microsoft.com/office/drawing/2014/main" id="{00000000-0008-0000-1B00-00006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14</xdr:row>
          <xdr:rowOff>0</xdr:rowOff>
        </xdr:from>
        <xdr:to>
          <xdr:col>6</xdr:col>
          <xdr:colOff>622300</xdr:colOff>
          <xdr:row>14</xdr:row>
          <xdr:rowOff>247650</xdr:rowOff>
        </xdr:to>
        <xdr:sp macro="" textlink="">
          <xdr:nvSpPr>
            <xdr:cNvPr id="26983" name="Check Box 359" hidden="1">
              <a:extLst>
                <a:ext uri="{63B3BB69-23CF-44E3-9099-C40C66FF867C}">
                  <a14:compatExt spid="_x0000_s26983"/>
                </a:ext>
                <a:ext uri="{FF2B5EF4-FFF2-40B4-BE49-F238E27FC236}">
                  <a16:creationId xmlns:a16="http://schemas.microsoft.com/office/drawing/2014/main" id="{00000000-0008-0000-1B00-00006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14</xdr:row>
          <xdr:rowOff>0</xdr:rowOff>
        </xdr:from>
        <xdr:to>
          <xdr:col>6</xdr:col>
          <xdr:colOff>889000</xdr:colOff>
          <xdr:row>14</xdr:row>
          <xdr:rowOff>247650</xdr:rowOff>
        </xdr:to>
        <xdr:sp macro="" textlink="">
          <xdr:nvSpPr>
            <xdr:cNvPr id="26984" name="Check Box 360" hidden="1">
              <a:extLst>
                <a:ext uri="{63B3BB69-23CF-44E3-9099-C40C66FF867C}">
                  <a14:compatExt spid="_x0000_s26984"/>
                </a:ext>
                <a:ext uri="{FF2B5EF4-FFF2-40B4-BE49-F238E27FC236}">
                  <a16:creationId xmlns:a16="http://schemas.microsoft.com/office/drawing/2014/main" id="{00000000-0008-0000-1B00-00006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14</xdr:row>
          <xdr:rowOff>0</xdr:rowOff>
        </xdr:from>
        <xdr:to>
          <xdr:col>6</xdr:col>
          <xdr:colOff>1212850</xdr:colOff>
          <xdr:row>14</xdr:row>
          <xdr:rowOff>247650</xdr:rowOff>
        </xdr:to>
        <xdr:sp macro="" textlink="">
          <xdr:nvSpPr>
            <xdr:cNvPr id="26985" name="Check Box 361" hidden="1">
              <a:extLst>
                <a:ext uri="{63B3BB69-23CF-44E3-9099-C40C66FF867C}">
                  <a14:compatExt spid="_x0000_s26985"/>
                </a:ext>
                <a:ext uri="{FF2B5EF4-FFF2-40B4-BE49-F238E27FC236}">
                  <a16:creationId xmlns:a16="http://schemas.microsoft.com/office/drawing/2014/main" id="{00000000-0008-0000-1B00-00006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14</xdr:row>
          <xdr:rowOff>0</xdr:rowOff>
        </xdr:from>
        <xdr:to>
          <xdr:col>6</xdr:col>
          <xdr:colOff>1536700</xdr:colOff>
          <xdr:row>14</xdr:row>
          <xdr:rowOff>247650</xdr:rowOff>
        </xdr:to>
        <xdr:sp macro="" textlink="">
          <xdr:nvSpPr>
            <xdr:cNvPr id="26986" name="Check Box 362" hidden="1">
              <a:extLst>
                <a:ext uri="{63B3BB69-23CF-44E3-9099-C40C66FF867C}">
                  <a14:compatExt spid="_x0000_s26986"/>
                </a:ext>
                <a:ext uri="{FF2B5EF4-FFF2-40B4-BE49-F238E27FC236}">
                  <a16:creationId xmlns:a16="http://schemas.microsoft.com/office/drawing/2014/main" id="{00000000-0008-0000-1B00-00006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14</xdr:row>
          <xdr:rowOff>0</xdr:rowOff>
        </xdr:from>
        <xdr:to>
          <xdr:col>6</xdr:col>
          <xdr:colOff>1847850</xdr:colOff>
          <xdr:row>14</xdr:row>
          <xdr:rowOff>247650</xdr:rowOff>
        </xdr:to>
        <xdr:sp macro="" textlink="">
          <xdr:nvSpPr>
            <xdr:cNvPr id="26987" name="Check Box 363" hidden="1">
              <a:extLst>
                <a:ext uri="{63B3BB69-23CF-44E3-9099-C40C66FF867C}">
                  <a14:compatExt spid="_x0000_s26987"/>
                </a:ext>
                <a:ext uri="{FF2B5EF4-FFF2-40B4-BE49-F238E27FC236}">
                  <a16:creationId xmlns:a16="http://schemas.microsoft.com/office/drawing/2014/main" id="{00000000-0008-0000-1B00-00006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14</xdr:row>
          <xdr:rowOff>0</xdr:rowOff>
        </xdr:from>
        <xdr:to>
          <xdr:col>6</xdr:col>
          <xdr:colOff>2146300</xdr:colOff>
          <xdr:row>14</xdr:row>
          <xdr:rowOff>247650</xdr:rowOff>
        </xdr:to>
        <xdr:sp macro="" textlink="">
          <xdr:nvSpPr>
            <xdr:cNvPr id="26988" name="Check Box 364" hidden="1">
              <a:extLst>
                <a:ext uri="{63B3BB69-23CF-44E3-9099-C40C66FF867C}">
                  <a14:compatExt spid="_x0000_s26988"/>
                </a:ext>
                <a:ext uri="{FF2B5EF4-FFF2-40B4-BE49-F238E27FC236}">
                  <a16:creationId xmlns:a16="http://schemas.microsoft.com/office/drawing/2014/main" id="{00000000-0008-0000-1B00-00006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14</xdr:row>
          <xdr:rowOff>12700</xdr:rowOff>
        </xdr:from>
        <xdr:to>
          <xdr:col>6</xdr:col>
          <xdr:colOff>2451100</xdr:colOff>
          <xdr:row>14</xdr:row>
          <xdr:rowOff>260350</xdr:rowOff>
        </xdr:to>
        <xdr:sp macro="" textlink="">
          <xdr:nvSpPr>
            <xdr:cNvPr id="26989" name="Check Box 365" hidden="1">
              <a:extLst>
                <a:ext uri="{63B3BB69-23CF-44E3-9099-C40C66FF867C}">
                  <a14:compatExt spid="_x0000_s26989"/>
                </a:ext>
                <a:ext uri="{FF2B5EF4-FFF2-40B4-BE49-F238E27FC236}">
                  <a16:creationId xmlns:a16="http://schemas.microsoft.com/office/drawing/2014/main" id="{00000000-0008-0000-1B00-00006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14</xdr:row>
          <xdr:rowOff>0</xdr:rowOff>
        </xdr:from>
        <xdr:to>
          <xdr:col>6</xdr:col>
          <xdr:colOff>2743200</xdr:colOff>
          <xdr:row>14</xdr:row>
          <xdr:rowOff>247650</xdr:rowOff>
        </xdr:to>
        <xdr:sp macro="" textlink="">
          <xdr:nvSpPr>
            <xdr:cNvPr id="26990" name="Check Box 366" hidden="1">
              <a:extLst>
                <a:ext uri="{63B3BB69-23CF-44E3-9099-C40C66FF867C}">
                  <a14:compatExt spid="_x0000_s26990"/>
                </a:ext>
                <a:ext uri="{FF2B5EF4-FFF2-40B4-BE49-F238E27FC236}">
                  <a16:creationId xmlns:a16="http://schemas.microsoft.com/office/drawing/2014/main" id="{00000000-0008-0000-1B00-00006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15</xdr:row>
          <xdr:rowOff>0</xdr:rowOff>
        </xdr:from>
        <xdr:to>
          <xdr:col>6</xdr:col>
          <xdr:colOff>317500</xdr:colOff>
          <xdr:row>15</xdr:row>
          <xdr:rowOff>247650</xdr:rowOff>
        </xdr:to>
        <xdr:sp macro="" textlink="">
          <xdr:nvSpPr>
            <xdr:cNvPr id="26991" name="Check Box 367" hidden="1">
              <a:extLst>
                <a:ext uri="{63B3BB69-23CF-44E3-9099-C40C66FF867C}">
                  <a14:compatExt spid="_x0000_s26991"/>
                </a:ext>
                <a:ext uri="{FF2B5EF4-FFF2-40B4-BE49-F238E27FC236}">
                  <a16:creationId xmlns:a16="http://schemas.microsoft.com/office/drawing/2014/main" id="{00000000-0008-0000-1B00-00006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15</xdr:row>
          <xdr:rowOff>0</xdr:rowOff>
        </xdr:from>
        <xdr:to>
          <xdr:col>6</xdr:col>
          <xdr:colOff>622300</xdr:colOff>
          <xdr:row>15</xdr:row>
          <xdr:rowOff>247650</xdr:rowOff>
        </xdr:to>
        <xdr:sp macro="" textlink="">
          <xdr:nvSpPr>
            <xdr:cNvPr id="26992" name="Check Box 368" hidden="1">
              <a:extLst>
                <a:ext uri="{63B3BB69-23CF-44E3-9099-C40C66FF867C}">
                  <a14:compatExt spid="_x0000_s26992"/>
                </a:ext>
                <a:ext uri="{FF2B5EF4-FFF2-40B4-BE49-F238E27FC236}">
                  <a16:creationId xmlns:a16="http://schemas.microsoft.com/office/drawing/2014/main" id="{00000000-0008-0000-1B00-00007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15</xdr:row>
          <xdr:rowOff>0</xdr:rowOff>
        </xdr:from>
        <xdr:to>
          <xdr:col>6</xdr:col>
          <xdr:colOff>889000</xdr:colOff>
          <xdr:row>15</xdr:row>
          <xdr:rowOff>247650</xdr:rowOff>
        </xdr:to>
        <xdr:sp macro="" textlink="">
          <xdr:nvSpPr>
            <xdr:cNvPr id="26993" name="Check Box 369" hidden="1">
              <a:extLst>
                <a:ext uri="{63B3BB69-23CF-44E3-9099-C40C66FF867C}">
                  <a14:compatExt spid="_x0000_s26993"/>
                </a:ext>
                <a:ext uri="{FF2B5EF4-FFF2-40B4-BE49-F238E27FC236}">
                  <a16:creationId xmlns:a16="http://schemas.microsoft.com/office/drawing/2014/main" id="{00000000-0008-0000-1B00-00007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15</xdr:row>
          <xdr:rowOff>0</xdr:rowOff>
        </xdr:from>
        <xdr:to>
          <xdr:col>6</xdr:col>
          <xdr:colOff>1212850</xdr:colOff>
          <xdr:row>15</xdr:row>
          <xdr:rowOff>247650</xdr:rowOff>
        </xdr:to>
        <xdr:sp macro="" textlink="">
          <xdr:nvSpPr>
            <xdr:cNvPr id="26994" name="Check Box 370" hidden="1">
              <a:extLst>
                <a:ext uri="{63B3BB69-23CF-44E3-9099-C40C66FF867C}">
                  <a14:compatExt spid="_x0000_s26994"/>
                </a:ext>
                <a:ext uri="{FF2B5EF4-FFF2-40B4-BE49-F238E27FC236}">
                  <a16:creationId xmlns:a16="http://schemas.microsoft.com/office/drawing/2014/main" id="{00000000-0008-0000-1B00-00007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15</xdr:row>
          <xdr:rowOff>0</xdr:rowOff>
        </xdr:from>
        <xdr:to>
          <xdr:col>6</xdr:col>
          <xdr:colOff>1536700</xdr:colOff>
          <xdr:row>15</xdr:row>
          <xdr:rowOff>247650</xdr:rowOff>
        </xdr:to>
        <xdr:sp macro="" textlink="">
          <xdr:nvSpPr>
            <xdr:cNvPr id="26995" name="Check Box 371" hidden="1">
              <a:extLst>
                <a:ext uri="{63B3BB69-23CF-44E3-9099-C40C66FF867C}">
                  <a14:compatExt spid="_x0000_s26995"/>
                </a:ext>
                <a:ext uri="{FF2B5EF4-FFF2-40B4-BE49-F238E27FC236}">
                  <a16:creationId xmlns:a16="http://schemas.microsoft.com/office/drawing/2014/main" id="{00000000-0008-0000-1B00-00007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15</xdr:row>
          <xdr:rowOff>0</xdr:rowOff>
        </xdr:from>
        <xdr:to>
          <xdr:col>6</xdr:col>
          <xdr:colOff>1847850</xdr:colOff>
          <xdr:row>15</xdr:row>
          <xdr:rowOff>247650</xdr:rowOff>
        </xdr:to>
        <xdr:sp macro="" textlink="">
          <xdr:nvSpPr>
            <xdr:cNvPr id="26996" name="Check Box 372" hidden="1">
              <a:extLst>
                <a:ext uri="{63B3BB69-23CF-44E3-9099-C40C66FF867C}">
                  <a14:compatExt spid="_x0000_s26996"/>
                </a:ext>
                <a:ext uri="{FF2B5EF4-FFF2-40B4-BE49-F238E27FC236}">
                  <a16:creationId xmlns:a16="http://schemas.microsoft.com/office/drawing/2014/main" id="{00000000-0008-0000-1B00-00007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15</xdr:row>
          <xdr:rowOff>0</xdr:rowOff>
        </xdr:from>
        <xdr:to>
          <xdr:col>6</xdr:col>
          <xdr:colOff>2146300</xdr:colOff>
          <xdr:row>15</xdr:row>
          <xdr:rowOff>247650</xdr:rowOff>
        </xdr:to>
        <xdr:sp macro="" textlink="">
          <xdr:nvSpPr>
            <xdr:cNvPr id="26997" name="Check Box 373" hidden="1">
              <a:extLst>
                <a:ext uri="{63B3BB69-23CF-44E3-9099-C40C66FF867C}">
                  <a14:compatExt spid="_x0000_s26997"/>
                </a:ext>
                <a:ext uri="{FF2B5EF4-FFF2-40B4-BE49-F238E27FC236}">
                  <a16:creationId xmlns:a16="http://schemas.microsoft.com/office/drawing/2014/main" id="{00000000-0008-0000-1B00-00007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15</xdr:row>
          <xdr:rowOff>12700</xdr:rowOff>
        </xdr:from>
        <xdr:to>
          <xdr:col>6</xdr:col>
          <xdr:colOff>2451100</xdr:colOff>
          <xdr:row>15</xdr:row>
          <xdr:rowOff>260350</xdr:rowOff>
        </xdr:to>
        <xdr:sp macro="" textlink="">
          <xdr:nvSpPr>
            <xdr:cNvPr id="26998" name="Check Box 374" hidden="1">
              <a:extLst>
                <a:ext uri="{63B3BB69-23CF-44E3-9099-C40C66FF867C}">
                  <a14:compatExt spid="_x0000_s26998"/>
                </a:ext>
                <a:ext uri="{FF2B5EF4-FFF2-40B4-BE49-F238E27FC236}">
                  <a16:creationId xmlns:a16="http://schemas.microsoft.com/office/drawing/2014/main" id="{00000000-0008-0000-1B00-00007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15</xdr:row>
          <xdr:rowOff>0</xdr:rowOff>
        </xdr:from>
        <xdr:to>
          <xdr:col>6</xdr:col>
          <xdr:colOff>2743200</xdr:colOff>
          <xdr:row>15</xdr:row>
          <xdr:rowOff>247650</xdr:rowOff>
        </xdr:to>
        <xdr:sp macro="" textlink="">
          <xdr:nvSpPr>
            <xdr:cNvPr id="26999" name="Check Box 375" hidden="1">
              <a:extLst>
                <a:ext uri="{63B3BB69-23CF-44E3-9099-C40C66FF867C}">
                  <a14:compatExt spid="_x0000_s26999"/>
                </a:ext>
                <a:ext uri="{FF2B5EF4-FFF2-40B4-BE49-F238E27FC236}">
                  <a16:creationId xmlns:a16="http://schemas.microsoft.com/office/drawing/2014/main" id="{00000000-0008-0000-1B00-00007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16</xdr:row>
          <xdr:rowOff>0</xdr:rowOff>
        </xdr:from>
        <xdr:to>
          <xdr:col>6</xdr:col>
          <xdr:colOff>317500</xdr:colOff>
          <xdr:row>16</xdr:row>
          <xdr:rowOff>247650</xdr:rowOff>
        </xdr:to>
        <xdr:sp macro="" textlink="">
          <xdr:nvSpPr>
            <xdr:cNvPr id="27000" name="Check Box 376" hidden="1">
              <a:extLst>
                <a:ext uri="{63B3BB69-23CF-44E3-9099-C40C66FF867C}">
                  <a14:compatExt spid="_x0000_s27000"/>
                </a:ext>
                <a:ext uri="{FF2B5EF4-FFF2-40B4-BE49-F238E27FC236}">
                  <a16:creationId xmlns:a16="http://schemas.microsoft.com/office/drawing/2014/main" id="{00000000-0008-0000-1B00-00007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16</xdr:row>
          <xdr:rowOff>0</xdr:rowOff>
        </xdr:from>
        <xdr:to>
          <xdr:col>6</xdr:col>
          <xdr:colOff>622300</xdr:colOff>
          <xdr:row>16</xdr:row>
          <xdr:rowOff>247650</xdr:rowOff>
        </xdr:to>
        <xdr:sp macro="" textlink="">
          <xdr:nvSpPr>
            <xdr:cNvPr id="27001" name="Check Box 377" hidden="1">
              <a:extLst>
                <a:ext uri="{63B3BB69-23CF-44E3-9099-C40C66FF867C}">
                  <a14:compatExt spid="_x0000_s27001"/>
                </a:ext>
                <a:ext uri="{FF2B5EF4-FFF2-40B4-BE49-F238E27FC236}">
                  <a16:creationId xmlns:a16="http://schemas.microsoft.com/office/drawing/2014/main" id="{00000000-0008-0000-1B00-00007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16</xdr:row>
          <xdr:rowOff>0</xdr:rowOff>
        </xdr:from>
        <xdr:to>
          <xdr:col>6</xdr:col>
          <xdr:colOff>889000</xdr:colOff>
          <xdr:row>16</xdr:row>
          <xdr:rowOff>247650</xdr:rowOff>
        </xdr:to>
        <xdr:sp macro="" textlink="">
          <xdr:nvSpPr>
            <xdr:cNvPr id="27002" name="Check Box 378" hidden="1">
              <a:extLst>
                <a:ext uri="{63B3BB69-23CF-44E3-9099-C40C66FF867C}">
                  <a14:compatExt spid="_x0000_s27002"/>
                </a:ext>
                <a:ext uri="{FF2B5EF4-FFF2-40B4-BE49-F238E27FC236}">
                  <a16:creationId xmlns:a16="http://schemas.microsoft.com/office/drawing/2014/main" id="{00000000-0008-0000-1B00-00007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16</xdr:row>
          <xdr:rowOff>0</xdr:rowOff>
        </xdr:from>
        <xdr:to>
          <xdr:col>6</xdr:col>
          <xdr:colOff>1212850</xdr:colOff>
          <xdr:row>16</xdr:row>
          <xdr:rowOff>247650</xdr:rowOff>
        </xdr:to>
        <xdr:sp macro="" textlink="">
          <xdr:nvSpPr>
            <xdr:cNvPr id="27003" name="Check Box 379" hidden="1">
              <a:extLst>
                <a:ext uri="{63B3BB69-23CF-44E3-9099-C40C66FF867C}">
                  <a14:compatExt spid="_x0000_s27003"/>
                </a:ext>
                <a:ext uri="{FF2B5EF4-FFF2-40B4-BE49-F238E27FC236}">
                  <a16:creationId xmlns:a16="http://schemas.microsoft.com/office/drawing/2014/main" id="{00000000-0008-0000-1B00-00007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16</xdr:row>
          <xdr:rowOff>0</xdr:rowOff>
        </xdr:from>
        <xdr:to>
          <xdr:col>6</xdr:col>
          <xdr:colOff>1536700</xdr:colOff>
          <xdr:row>16</xdr:row>
          <xdr:rowOff>247650</xdr:rowOff>
        </xdr:to>
        <xdr:sp macro="" textlink="">
          <xdr:nvSpPr>
            <xdr:cNvPr id="27004" name="Check Box 380" hidden="1">
              <a:extLst>
                <a:ext uri="{63B3BB69-23CF-44E3-9099-C40C66FF867C}">
                  <a14:compatExt spid="_x0000_s27004"/>
                </a:ext>
                <a:ext uri="{FF2B5EF4-FFF2-40B4-BE49-F238E27FC236}">
                  <a16:creationId xmlns:a16="http://schemas.microsoft.com/office/drawing/2014/main" id="{00000000-0008-0000-1B00-00007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16</xdr:row>
          <xdr:rowOff>0</xdr:rowOff>
        </xdr:from>
        <xdr:to>
          <xdr:col>6</xdr:col>
          <xdr:colOff>1847850</xdr:colOff>
          <xdr:row>16</xdr:row>
          <xdr:rowOff>247650</xdr:rowOff>
        </xdr:to>
        <xdr:sp macro="" textlink="">
          <xdr:nvSpPr>
            <xdr:cNvPr id="27005" name="Check Box 381" hidden="1">
              <a:extLst>
                <a:ext uri="{63B3BB69-23CF-44E3-9099-C40C66FF867C}">
                  <a14:compatExt spid="_x0000_s27005"/>
                </a:ext>
                <a:ext uri="{FF2B5EF4-FFF2-40B4-BE49-F238E27FC236}">
                  <a16:creationId xmlns:a16="http://schemas.microsoft.com/office/drawing/2014/main" id="{00000000-0008-0000-1B00-00007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16</xdr:row>
          <xdr:rowOff>0</xdr:rowOff>
        </xdr:from>
        <xdr:to>
          <xdr:col>6</xdr:col>
          <xdr:colOff>2146300</xdr:colOff>
          <xdr:row>16</xdr:row>
          <xdr:rowOff>247650</xdr:rowOff>
        </xdr:to>
        <xdr:sp macro="" textlink="">
          <xdr:nvSpPr>
            <xdr:cNvPr id="27006" name="Check Box 382" hidden="1">
              <a:extLst>
                <a:ext uri="{63B3BB69-23CF-44E3-9099-C40C66FF867C}">
                  <a14:compatExt spid="_x0000_s27006"/>
                </a:ext>
                <a:ext uri="{FF2B5EF4-FFF2-40B4-BE49-F238E27FC236}">
                  <a16:creationId xmlns:a16="http://schemas.microsoft.com/office/drawing/2014/main" id="{00000000-0008-0000-1B00-00007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16</xdr:row>
          <xdr:rowOff>12700</xdr:rowOff>
        </xdr:from>
        <xdr:to>
          <xdr:col>6</xdr:col>
          <xdr:colOff>2451100</xdr:colOff>
          <xdr:row>16</xdr:row>
          <xdr:rowOff>260350</xdr:rowOff>
        </xdr:to>
        <xdr:sp macro="" textlink="">
          <xdr:nvSpPr>
            <xdr:cNvPr id="27007" name="Check Box 383" hidden="1">
              <a:extLst>
                <a:ext uri="{63B3BB69-23CF-44E3-9099-C40C66FF867C}">
                  <a14:compatExt spid="_x0000_s27007"/>
                </a:ext>
                <a:ext uri="{FF2B5EF4-FFF2-40B4-BE49-F238E27FC236}">
                  <a16:creationId xmlns:a16="http://schemas.microsoft.com/office/drawing/2014/main" id="{00000000-0008-0000-1B00-00007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16</xdr:row>
          <xdr:rowOff>0</xdr:rowOff>
        </xdr:from>
        <xdr:to>
          <xdr:col>6</xdr:col>
          <xdr:colOff>2743200</xdr:colOff>
          <xdr:row>16</xdr:row>
          <xdr:rowOff>247650</xdr:rowOff>
        </xdr:to>
        <xdr:sp macro="" textlink="">
          <xdr:nvSpPr>
            <xdr:cNvPr id="27008" name="Check Box 384" hidden="1">
              <a:extLst>
                <a:ext uri="{63B3BB69-23CF-44E3-9099-C40C66FF867C}">
                  <a14:compatExt spid="_x0000_s27008"/>
                </a:ext>
                <a:ext uri="{FF2B5EF4-FFF2-40B4-BE49-F238E27FC236}">
                  <a16:creationId xmlns:a16="http://schemas.microsoft.com/office/drawing/2014/main" id="{00000000-0008-0000-1B00-00008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17</xdr:row>
          <xdr:rowOff>0</xdr:rowOff>
        </xdr:from>
        <xdr:to>
          <xdr:col>6</xdr:col>
          <xdr:colOff>317500</xdr:colOff>
          <xdr:row>17</xdr:row>
          <xdr:rowOff>247650</xdr:rowOff>
        </xdr:to>
        <xdr:sp macro="" textlink="">
          <xdr:nvSpPr>
            <xdr:cNvPr id="27009" name="Check Box 385" hidden="1">
              <a:extLst>
                <a:ext uri="{63B3BB69-23CF-44E3-9099-C40C66FF867C}">
                  <a14:compatExt spid="_x0000_s27009"/>
                </a:ext>
                <a:ext uri="{FF2B5EF4-FFF2-40B4-BE49-F238E27FC236}">
                  <a16:creationId xmlns:a16="http://schemas.microsoft.com/office/drawing/2014/main" id="{00000000-0008-0000-1B00-00008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17</xdr:row>
          <xdr:rowOff>0</xdr:rowOff>
        </xdr:from>
        <xdr:to>
          <xdr:col>6</xdr:col>
          <xdr:colOff>622300</xdr:colOff>
          <xdr:row>17</xdr:row>
          <xdr:rowOff>247650</xdr:rowOff>
        </xdr:to>
        <xdr:sp macro="" textlink="">
          <xdr:nvSpPr>
            <xdr:cNvPr id="27010" name="Check Box 386" hidden="1">
              <a:extLst>
                <a:ext uri="{63B3BB69-23CF-44E3-9099-C40C66FF867C}">
                  <a14:compatExt spid="_x0000_s27010"/>
                </a:ext>
                <a:ext uri="{FF2B5EF4-FFF2-40B4-BE49-F238E27FC236}">
                  <a16:creationId xmlns:a16="http://schemas.microsoft.com/office/drawing/2014/main" id="{00000000-0008-0000-1B00-00008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17</xdr:row>
          <xdr:rowOff>0</xdr:rowOff>
        </xdr:from>
        <xdr:to>
          <xdr:col>6</xdr:col>
          <xdr:colOff>889000</xdr:colOff>
          <xdr:row>17</xdr:row>
          <xdr:rowOff>247650</xdr:rowOff>
        </xdr:to>
        <xdr:sp macro="" textlink="">
          <xdr:nvSpPr>
            <xdr:cNvPr id="27011" name="Check Box 387" hidden="1">
              <a:extLst>
                <a:ext uri="{63B3BB69-23CF-44E3-9099-C40C66FF867C}">
                  <a14:compatExt spid="_x0000_s27011"/>
                </a:ext>
                <a:ext uri="{FF2B5EF4-FFF2-40B4-BE49-F238E27FC236}">
                  <a16:creationId xmlns:a16="http://schemas.microsoft.com/office/drawing/2014/main" id="{00000000-0008-0000-1B00-00008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17</xdr:row>
          <xdr:rowOff>0</xdr:rowOff>
        </xdr:from>
        <xdr:to>
          <xdr:col>6</xdr:col>
          <xdr:colOff>1212850</xdr:colOff>
          <xdr:row>17</xdr:row>
          <xdr:rowOff>247650</xdr:rowOff>
        </xdr:to>
        <xdr:sp macro="" textlink="">
          <xdr:nvSpPr>
            <xdr:cNvPr id="27012" name="Check Box 388" hidden="1">
              <a:extLst>
                <a:ext uri="{63B3BB69-23CF-44E3-9099-C40C66FF867C}">
                  <a14:compatExt spid="_x0000_s27012"/>
                </a:ext>
                <a:ext uri="{FF2B5EF4-FFF2-40B4-BE49-F238E27FC236}">
                  <a16:creationId xmlns:a16="http://schemas.microsoft.com/office/drawing/2014/main" id="{00000000-0008-0000-1B00-00008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17</xdr:row>
          <xdr:rowOff>0</xdr:rowOff>
        </xdr:from>
        <xdr:to>
          <xdr:col>6</xdr:col>
          <xdr:colOff>1536700</xdr:colOff>
          <xdr:row>17</xdr:row>
          <xdr:rowOff>247650</xdr:rowOff>
        </xdr:to>
        <xdr:sp macro="" textlink="">
          <xdr:nvSpPr>
            <xdr:cNvPr id="27013" name="Check Box 389" hidden="1">
              <a:extLst>
                <a:ext uri="{63B3BB69-23CF-44E3-9099-C40C66FF867C}">
                  <a14:compatExt spid="_x0000_s27013"/>
                </a:ext>
                <a:ext uri="{FF2B5EF4-FFF2-40B4-BE49-F238E27FC236}">
                  <a16:creationId xmlns:a16="http://schemas.microsoft.com/office/drawing/2014/main" id="{00000000-0008-0000-1B00-00008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17</xdr:row>
          <xdr:rowOff>0</xdr:rowOff>
        </xdr:from>
        <xdr:to>
          <xdr:col>6</xdr:col>
          <xdr:colOff>1847850</xdr:colOff>
          <xdr:row>17</xdr:row>
          <xdr:rowOff>247650</xdr:rowOff>
        </xdr:to>
        <xdr:sp macro="" textlink="">
          <xdr:nvSpPr>
            <xdr:cNvPr id="27014" name="Check Box 390" hidden="1">
              <a:extLst>
                <a:ext uri="{63B3BB69-23CF-44E3-9099-C40C66FF867C}">
                  <a14:compatExt spid="_x0000_s27014"/>
                </a:ext>
                <a:ext uri="{FF2B5EF4-FFF2-40B4-BE49-F238E27FC236}">
                  <a16:creationId xmlns:a16="http://schemas.microsoft.com/office/drawing/2014/main" id="{00000000-0008-0000-1B00-00008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17</xdr:row>
          <xdr:rowOff>0</xdr:rowOff>
        </xdr:from>
        <xdr:to>
          <xdr:col>6</xdr:col>
          <xdr:colOff>2146300</xdr:colOff>
          <xdr:row>17</xdr:row>
          <xdr:rowOff>247650</xdr:rowOff>
        </xdr:to>
        <xdr:sp macro="" textlink="">
          <xdr:nvSpPr>
            <xdr:cNvPr id="27015" name="Check Box 391" hidden="1">
              <a:extLst>
                <a:ext uri="{63B3BB69-23CF-44E3-9099-C40C66FF867C}">
                  <a14:compatExt spid="_x0000_s27015"/>
                </a:ext>
                <a:ext uri="{FF2B5EF4-FFF2-40B4-BE49-F238E27FC236}">
                  <a16:creationId xmlns:a16="http://schemas.microsoft.com/office/drawing/2014/main" id="{00000000-0008-0000-1B00-00008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17</xdr:row>
          <xdr:rowOff>12700</xdr:rowOff>
        </xdr:from>
        <xdr:to>
          <xdr:col>6</xdr:col>
          <xdr:colOff>2451100</xdr:colOff>
          <xdr:row>17</xdr:row>
          <xdr:rowOff>260350</xdr:rowOff>
        </xdr:to>
        <xdr:sp macro="" textlink="">
          <xdr:nvSpPr>
            <xdr:cNvPr id="27016" name="Check Box 392" hidden="1">
              <a:extLst>
                <a:ext uri="{63B3BB69-23CF-44E3-9099-C40C66FF867C}">
                  <a14:compatExt spid="_x0000_s27016"/>
                </a:ext>
                <a:ext uri="{FF2B5EF4-FFF2-40B4-BE49-F238E27FC236}">
                  <a16:creationId xmlns:a16="http://schemas.microsoft.com/office/drawing/2014/main" id="{00000000-0008-0000-1B00-00008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17</xdr:row>
          <xdr:rowOff>0</xdr:rowOff>
        </xdr:from>
        <xdr:to>
          <xdr:col>6</xdr:col>
          <xdr:colOff>2743200</xdr:colOff>
          <xdr:row>17</xdr:row>
          <xdr:rowOff>247650</xdr:rowOff>
        </xdr:to>
        <xdr:sp macro="" textlink="">
          <xdr:nvSpPr>
            <xdr:cNvPr id="27017" name="Check Box 393" hidden="1">
              <a:extLst>
                <a:ext uri="{63B3BB69-23CF-44E3-9099-C40C66FF867C}">
                  <a14:compatExt spid="_x0000_s27017"/>
                </a:ext>
                <a:ext uri="{FF2B5EF4-FFF2-40B4-BE49-F238E27FC236}">
                  <a16:creationId xmlns:a16="http://schemas.microsoft.com/office/drawing/2014/main" id="{00000000-0008-0000-1B00-00008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18</xdr:row>
          <xdr:rowOff>0</xdr:rowOff>
        </xdr:from>
        <xdr:to>
          <xdr:col>6</xdr:col>
          <xdr:colOff>317500</xdr:colOff>
          <xdr:row>18</xdr:row>
          <xdr:rowOff>247650</xdr:rowOff>
        </xdr:to>
        <xdr:sp macro="" textlink="">
          <xdr:nvSpPr>
            <xdr:cNvPr id="27018" name="Check Box 394" hidden="1">
              <a:extLst>
                <a:ext uri="{63B3BB69-23CF-44E3-9099-C40C66FF867C}">
                  <a14:compatExt spid="_x0000_s27018"/>
                </a:ext>
                <a:ext uri="{FF2B5EF4-FFF2-40B4-BE49-F238E27FC236}">
                  <a16:creationId xmlns:a16="http://schemas.microsoft.com/office/drawing/2014/main" id="{00000000-0008-0000-1B00-00008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18</xdr:row>
          <xdr:rowOff>0</xdr:rowOff>
        </xdr:from>
        <xdr:to>
          <xdr:col>6</xdr:col>
          <xdr:colOff>622300</xdr:colOff>
          <xdr:row>18</xdr:row>
          <xdr:rowOff>247650</xdr:rowOff>
        </xdr:to>
        <xdr:sp macro="" textlink="">
          <xdr:nvSpPr>
            <xdr:cNvPr id="27019" name="Check Box 395" hidden="1">
              <a:extLst>
                <a:ext uri="{63B3BB69-23CF-44E3-9099-C40C66FF867C}">
                  <a14:compatExt spid="_x0000_s27019"/>
                </a:ext>
                <a:ext uri="{FF2B5EF4-FFF2-40B4-BE49-F238E27FC236}">
                  <a16:creationId xmlns:a16="http://schemas.microsoft.com/office/drawing/2014/main" id="{00000000-0008-0000-1B00-00008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18</xdr:row>
          <xdr:rowOff>0</xdr:rowOff>
        </xdr:from>
        <xdr:to>
          <xdr:col>6</xdr:col>
          <xdr:colOff>889000</xdr:colOff>
          <xdr:row>18</xdr:row>
          <xdr:rowOff>247650</xdr:rowOff>
        </xdr:to>
        <xdr:sp macro="" textlink="">
          <xdr:nvSpPr>
            <xdr:cNvPr id="27020" name="Check Box 396" hidden="1">
              <a:extLst>
                <a:ext uri="{63B3BB69-23CF-44E3-9099-C40C66FF867C}">
                  <a14:compatExt spid="_x0000_s27020"/>
                </a:ext>
                <a:ext uri="{FF2B5EF4-FFF2-40B4-BE49-F238E27FC236}">
                  <a16:creationId xmlns:a16="http://schemas.microsoft.com/office/drawing/2014/main" id="{00000000-0008-0000-1B00-00008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18</xdr:row>
          <xdr:rowOff>0</xdr:rowOff>
        </xdr:from>
        <xdr:to>
          <xdr:col>6</xdr:col>
          <xdr:colOff>1212850</xdr:colOff>
          <xdr:row>18</xdr:row>
          <xdr:rowOff>247650</xdr:rowOff>
        </xdr:to>
        <xdr:sp macro="" textlink="">
          <xdr:nvSpPr>
            <xdr:cNvPr id="27021" name="Check Box 397" hidden="1">
              <a:extLst>
                <a:ext uri="{63B3BB69-23CF-44E3-9099-C40C66FF867C}">
                  <a14:compatExt spid="_x0000_s27021"/>
                </a:ext>
                <a:ext uri="{FF2B5EF4-FFF2-40B4-BE49-F238E27FC236}">
                  <a16:creationId xmlns:a16="http://schemas.microsoft.com/office/drawing/2014/main" id="{00000000-0008-0000-1B00-00008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18</xdr:row>
          <xdr:rowOff>0</xdr:rowOff>
        </xdr:from>
        <xdr:to>
          <xdr:col>6</xdr:col>
          <xdr:colOff>1536700</xdr:colOff>
          <xdr:row>18</xdr:row>
          <xdr:rowOff>247650</xdr:rowOff>
        </xdr:to>
        <xdr:sp macro="" textlink="">
          <xdr:nvSpPr>
            <xdr:cNvPr id="27022" name="Check Box 398" hidden="1">
              <a:extLst>
                <a:ext uri="{63B3BB69-23CF-44E3-9099-C40C66FF867C}">
                  <a14:compatExt spid="_x0000_s27022"/>
                </a:ext>
                <a:ext uri="{FF2B5EF4-FFF2-40B4-BE49-F238E27FC236}">
                  <a16:creationId xmlns:a16="http://schemas.microsoft.com/office/drawing/2014/main" id="{00000000-0008-0000-1B00-00008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18</xdr:row>
          <xdr:rowOff>0</xdr:rowOff>
        </xdr:from>
        <xdr:to>
          <xdr:col>6</xdr:col>
          <xdr:colOff>1847850</xdr:colOff>
          <xdr:row>18</xdr:row>
          <xdr:rowOff>247650</xdr:rowOff>
        </xdr:to>
        <xdr:sp macro="" textlink="">
          <xdr:nvSpPr>
            <xdr:cNvPr id="27023" name="Check Box 399" hidden="1">
              <a:extLst>
                <a:ext uri="{63B3BB69-23CF-44E3-9099-C40C66FF867C}">
                  <a14:compatExt spid="_x0000_s27023"/>
                </a:ext>
                <a:ext uri="{FF2B5EF4-FFF2-40B4-BE49-F238E27FC236}">
                  <a16:creationId xmlns:a16="http://schemas.microsoft.com/office/drawing/2014/main" id="{00000000-0008-0000-1B00-00008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18</xdr:row>
          <xdr:rowOff>0</xdr:rowOff>
        </xdr:from>
        <xdr:to>
          <xdr:col>6</xdr:col>
          <xdr:colOff>2146300</xdr:colOff>
          <xdr:row>18</xdr:row>
          <xdr:rowOff>247650</xdr:rowOff>
        </xdr:to>
        <xdr:sp macro="" textlink="">
          <xdr:nvSpPr>
            <xdr:cNvPr id="27024" name="Check Box 400" hidden="1">
              <a:extLst>
                <a:ext uri="{63B3BB69-23CF-44E3-9099-C40C66FF867C}">
                  <a14:compatExt spid="_x0000_s27024"/>
                </a:ext>
                <a:ext uri="{FF2B5EF4-FFF2-40B4-BE49-F238E27FC236}">
                  <a16:creationId xmlns:a16="http://schemas.microsoft.com/office/drawing/2014/main" id="{00000000-0008-0000-1B00-00009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18</xdr:row>
          <xdr:rowOff>12700</xdr:rowOff>
        </xdr:from>
        <xdr:to>
          <xdr:col>6</xdr:col>
          <xdr:colOff>2451100</xdr:colOff>
          <xdr:row>18</xdr:row>
          <xdr:rowOff>260350</xdr:rowOff>
        </xdr:to>
        <xdr:sp macro="" textlink="">
          <xdr:nvSpPr>
            <xdr:cNvPr id="27025" name="Check Box 401" hidden="1">
              <a:extLst>
                <a:ext uri="{63B3BB69-23CF-44E3-9099-C40C66FF867C}">
                  <a14:compatExt spid="_x0000_s27025"/>
                </a:ext>
                <a:ext uri="{FF2B5EF4-FFF2-40B4-BE49-F238E27FC236}">
                  <a16:creationId xmlns:a16="http://schemas.microsoft.com/office/drawing/2014/main" id="{00000000-0008-0000-1B00-00009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18</xdr:row>
          <xdr:rowOff>0</xdr:rowOff>
        </xdr:from>
        <xdr:to>
          <xdr:col>6</xdr:col>
          <xdr:colOff>2743200</xdr:colOff>
          <xdr:row>18</xdr:row>
          <xdr:rowOff>247650</xdr:rowOff>
        </xdr:to>
        <xdr:sp macro="" textlink="">
          <xdr:nvSpPr>
            <xdr:cNvPr id="27026" name="Check Box 402" hidden="1">
              <a:extLst>
                <a:ext uri="{63B3BB69-23CF-44E3-9099-C40C66FF867C}">
                  <a14:compatExt spid="_x0000_s27026"/>
                </a:ext>
                <a:ext uri="{FF2B5EF4-FFF2-40B4-BE49-F238E27FC236}">
                  <a16:creationId xmlns:a16="http://schemas.microsoft.com/office/drawing/2014/main" id="{00000000-0008-0000-1B00-00009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19</xdr:row>
          <xdr:rowOff>0</xdr:rowOff>
        </xdr:from>
        <xdr:to>
          <xdr:col>6</xdr:col>
          <xdr:colOff>317500</xdr:colOff>
          <xdr:row>19</xdr:row>
          <xdr:rowOff>247650</xdr:rowOff>
        </xdr:to>
        <xdr:sp macro="" textlink="">
          <xdr:nvSpPr>
            <xdr:cNvPr id="27027" name="Check Box 403" hidden="1">
              <a:extLst>
                <a:ext uri="{63B3BB69-23CF-44E3-9099-C40C66FF867C}">
                  <a14:compatExt spid="_x0000_s27027"/>
                </a:ext>
                <a:ext uri="{FF2B5EF4-FFF2-40B4-BE49-F238E27FC236}">
                  <a16:creationId xmlns:a16="http://schemas.microsoft.com/office/drawing/2014/main" id="{00000000-0008-0000-1B00-00009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19</xdr:row>
          <xdr:rowOff>0</xdr:rowOff>
        </xdr:from>
        <xdr:to>
          <xdr:col>6</xdr:col>
          <xdr:colOff>622300</xdr:colOff>
          <xdr:row>19</xdr:row>
          <xdr:rowOff>247650</xdr:rowOff>
        </xdr:to>
        <xdr:sp macro="" textlink="">
          <xdr:nvSpPr>
            <xdr:cNvPr id="27028" name="Check Box 404" hidden="1">
              <a:extLst>
                <a:ext uri="{63B3BB69-23CF-44E3-9099-C40C66FF867C}">
                  <a14:compatExt spid="_x0000_s27028"/>
                </a:ext>
                <a:ext uri="{FF2B5EF4-FFF2-40B4-BE49-F238E27FC236}">
                  <a16:creationId xmlns:a16="http://schemas.microsoft.com/office/drawing/2014/main" id="{00000000-0008-0000-1B00-00009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19</xdr:row>
          <xdr:rowOff>0</xdr:rowOff>
        </xdr:from>
        <xdr:to>
          <xdr:col>6</xdr:col>
          <xdr:colOff>889000</xdr:colOff>
          <xdr:row>19</xdr:row>
          <xdr:rowOff>247650</xdr:rowOff>
        </xdr:to>
        <xdr:sp macro="" textlink="">
          <xdr:nvSpPr>
            <xdr:cNvPr id="27029" name="Check Box 405" hidden="1">
              <a:extLst>
                <a:ext uri="{63B3BB69-23CF-44E3-9099-C40C66FF867C}">
                  <a14:compatExt spid="_x0000_s27029"/>
                </a:ext>
                <a:ext uri="{FF2B5EF4-FFF2-40B4-BE49-F238E27FC236}">
                  <a16:creationId xmlns:a16="http://schemas.microsoft.com/office/drawing/2014/main" id="{00000000-0008-0000-1B00-00009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19</xdr:row>
          <xdr:rowOff>0</xdr:rowOff>
        </xdr:from>
        <xdr:to>
          <xdr:col>6</xdr:col>
          <xdr:colOff>1212850</xdr:colOff>
          <xdr:row>19</xdr:row>
          <xdr:rowOff>247650</xdr:rowOff>
        </xdr:to>
        <xdr:sp macro="" textlink="">
          <xdr:nvSpPr>
            <xdr:cNvPr id="27030" name="Check Box 406" hidden="1">
              <a:extLst>
                <a:ext uri="{63B3BB69-23CF-44E3-9099-C40C66FF867C}">
                  <a14:compatExt spid="_x0000_s27030"/>
                </a:ext>
                <a:ext uri="{FF2B5EF4-FFF2-40B4-BE49-F238E27FC236}">
                  <a16:creationId xmlns:a16="http://schemas.microsoft.com/office/drawing/2014/main" id="{00000000-0008-0000-1B00-00009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19</xdr:row>
          <xdr:rowOff>0</xdr:rowOff>
        </xdr:from>
        <xdr:to>
          <xdr:col>6</xdr:col>
          <xdr:colOff>1536700</xdr:colOff>
          <xdr:row>19</xdr:row>
          <xdr:rowOff>247650</xdr:rowOff>
        </xdr:to>
        <xdr:sp macro="" textlink="">
          <xdr:nvSpPr>
            <xdr:cNvPr id="27031" name="Check Box 407" hidden="1">
              <a:extLst>
                <a:ext uri="{63B3BB69-23CF-44E3-9099-C40C66FF867C}">
                  <a14:compatExt spid="_x0000_s27031"/>
                </a:ext>
                <a:ext uri="{FF2B5EF4-FFF2-40B4-BE49-F238E27FC236}">
                  <a16:creationId xmlns:a16="http://schemas.microsoft.com/office/drawing/2014/main" id="{00000000-0008-0000-1B00-00009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19</xdr:row>
          <xdr:rowOff>0</xdr:rowOff>
        </xdr:from>
        <xdr:to>
          <xdr:col>6</xdr:col>
          <xdr:colOff>1847850</xdr:colOff>
          <xdr:row>19</xdr:row>
          <xdr:rowOff>247650</xdr:rowOff>
        </xdr:to>
        <xdr:sp macro="" textlink="">
          <xdr:nvSpPr>
            <xdr:cNvPr id="27032" name="Check Box 408" hidden="1">
              <a:extLst>
                <a:ext uri="{63B3BB69-23CF-44E3-9099-C40C66FF867C}">
                  <a14:compatExt spid="_x0000_s27032"/>
                </a:ext>
                <a:ext uri="{FF2B5EF4-FFF2-40B4-BE49-F238E27FC236}">
                  <a16:creationId xmlns:a16="http://schemas.microsoft.com/office/drawing/2014/main" id="{00000000-0008-0000-1B00-00009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19</xdr:row>
          <xdr:rowOff>0</xdr:rowOff>
        </xdr:from>
        <xdr:to>
          <xdr:col>6</xdr:col>
          <xdr:colOff>2146300</xdr:colOff>
          <xdr:row>19</xdr:row>
          <xdr:rowOff>247650</xdr:rowOff>
        </xdr:to>
        <xdr:sp macro="" textlink="">
          <xdr:nvSpPr>
            <xdr:cNvPr id="27033" name="Check Box 409" hidden="1">
              <a:extLst>
                <a:ext uri="{63B3BB69-23CF-44E3-9099-C40C66FF867C}">
                  <a14:compatExt spid="_x0000_s27033"/>
                </a:ext>
                <a:ext uri="{FF2B5EF4-FFF2-40B4-BE49-F238E27FC236}">
                  <a16:creationId xmlns:a16="http://schemas.microsoft.com/office/drawing/2014/main" id="{00000000-0008-0000-1B00-00009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19</xdr:row>
          <xdr:rowOff>12700</xdr:rowOff>
        </xdr:from>
        <xdr:to>
          <xdr:col>6</xdr:col>
          <xdr:colOff>2451100</xdr:colOff>
          <xdr:row>19</xdr:row>
          <xdr:rowOff>260350</xdr:rowOff>
        </xdr:to>
        <xdr:sp macro="" textlink="">
          <xdr:nvSpPr>
            <xdr:cNvPr id="27034" name="Check Box 410" hidden="1">
              <a:extLst>
                <a:ext uri="{63B3BB69-23CF-44E3-9099-C40C66FF867C}">
                  <a14:compatExt spid="_x0000_s27034"/>
                </a:ext>
                <a:ext uri="{FF2B5EF4-FFF2-40B4-BE49-F238E27FC236}">
                  <a16:creationId xmlns:a16="http://schemas.microsoft.com/office/drawing/2014/main" id="{00000000-0008-0000-1B00-00009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19</xdr:row>
          <xdr:rowOff>0</xdr:rowOff>
        </xdr:from>
        <xdr:to>
          <xdr:col>6</xdr:col>
          <xdr:colOff>2743200</xdr:colOff>
          <xdr:row>19</xdr:row>
          <xdr:rowOff>247650</xdr:rowOff>
        </xdr:to>
        <xdr:sp macro="" textlink="">
          <xdr:nvSpPr>
            <xdr:cNvPr id="27035" name="Check Box 411" hidden="1">
              <a:extLst>
                <a:ext uri="{63B3BB69-23CF-44E3-9099-C40C66FF867C}">
                  <a14:compatExt spid="_x0000_s27035"/>
                </a:ext>
                <a:ext uri="{FF2B5EF4-FFF2-40B4-BE49-F238E27FC236}">
                  <a16:creationId xmlns:a16="http://schemas.microsoft.com/office/drawing/2014/main" id="{00000000-0008-0000-1B00-00009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20</xdr:row>
          <xdr:rowOff>0</xdr:rowOff>
        </xdr:from>
        <xdr:to>
          <xdr:col>6</xdr:col>
          <xdr:colOff>317500</xdr:colOff>
          <xdr:row>20</xdr:row>
          <xdr:rowOff>247650</xdr:rowOff>
        </xdr:to>
        <xdr:sp macro="" textlink="">
          <xdr:nvSpPr>
            <xdr:cNvPr id="27036" name="Check Box 412" hidden="1">
              <a:extLst>
                <a:ext uri="{63B3BB69-23CF-44E3-9099-C40C66FF867C}">
                  <a14:compatExt spid="_x0000_s27036"/>
                </a:ext>
                <a:ext uri="{FF2B5EF4-FFF2-40B4-BE49-F238E27FC236}">
                  <a16:creationId xmlns:a16="http://schemas.microsoft.com/office/drawing/2014/main" id="{00000000-0008-0000-1B00-00009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20</xdr:row>
          <xdr:rowOff>0</xdr:rowOff>
        </xdr:from>
        <xdr:to>
          <xdr:col>6</xdr:col>
          <xdr:colOff>622300</xdr:colOff>
          <xdr:row>20</xdr:row>
          <xdr:rowOff>247650</xdr:rowOff>
        </xdr:to>
        <xdr:sp macro="" textlink="">
          <xdr:nvSpPr>
            <xdr:cNvPr id="27037" name="Check Box 413" hidden="1">
              <a:extLst>
                <a:ext uri="{63B3BB69-23CF-44E3-9099-C40C66FF867C}">
                  <a14:compatExt spid="_x0000_s27037"/>
                </a:ext>
                <a:ext uri="{FF2B5EF4-FFF2-40B4-BE49-F238E27FC236}">
                  <a16:creationId xmlns:a16="http://schemas.microsoft.com/office/drawing/2014/main" id="{00000000-0008-0000-1B00-00009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20</xdr:row>
          <xdr:rowOff>0</xdr:rowOff>
        </xdr:from>
        <xdr:to>
          <xdr:col>6</xdr:col>
          <xdr:colOff>889000</xdr:colOff>
          <xdr:row>20</xdr:row>
          <xdr:rowOff>247650</xdr:rowOff>
        </xdr:to>
        <xdr:sp macro="" textlink="">
          <xdr:nvSpPr>
            <xdr:cNvPr id="27038" name="Check Box 414" hidden="1">
              <a:extLst>
                <a:ext uri="{63B3BB69-23CF-44E3-9099-C40C66FF867C}">
                  <a14:compatExt spid="_x0000_s27038"/>
                </a:ext>
                <a:ext uri="{FF2B5EF4-FFF2-40B4-BE49-F238E27FC236}">
                  <a16:creationId xmlns:a16="http://schemas.microsoft.com/office/drawing/2014/main" id="{00000000-0008-0000-1B00-00009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20</xdr:row>
          <xdr:rowOff>0</xdr:rowOff>
        </xdr:from>
        <xdr:to>
          <xdr:col>6</xdr:col>
          <xdr:colOff>1212850</xdr:colOff>
          <xdr:row>20</xdr:row>
          <xdr:rowOff>247650</xdr:rowOff>
        </xdr:to>
        <xdr:sp macro="" textlink="">
          <xdr:nvSpPr>
            <xdr:cNvPr id="27039" name="Check Box 415" hidden="1">
              <a:extLst>
                <a:ext uri="{63B3BB69-23CF-44E3-9099-C40C66FF867C}">
                  <a14:compatExt spid="_x0000_s27039"/>
                </a:ext>
                <a:ext uri="{FF2B5EF4-FFF2-40B4-BE49-F238E27FC236}">
                  <a16:creationId xmlns:a16="http://schemas.microsoft.com/office/drawing/2014/main" id="{00000000-0008-0000-1B00-00009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20</xdr:row>
          <xdr:rowOff>0</xdr:rowOff>
        </xdr:from>
        <xdr:to>
          <xdr:col>6</xdr:col>
          <xdr:colOff>1536700</xdr:colOff>
          <xdr:row>20</xdr:row>
          <xdr:rowOff>247650</xdr:rowOff>
        </xdr:to>
        <xdr:sp macro="" textlink="">
          <xdr:nvSpPr>
            <xdr:cNvPr id="27040" name="Check Box 416" hidden="1">
              <a:extLst>
                <a:ext uri="{63B3BB69-23CF-44E3-9099-C40C66FF867C}">
                  <a14:compatExt spid="_x0000_s27040"/>
                </a:ext>
                <a:ext uri="{FF2B5EF4-FFF2-40B4-BE49-F238E27FC236}">
                  <a16:creationId xmlns:a16="http://schemas.microsoft.com/office/drawing/2014/main" id="{00000000-0008-0000-1B00-0000A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20</xdr:row>
          <xdr:rowOff>0</xdr:rowOff>
        </xdr:from>
        <xdr:to>
          <xdr:col>6</xdr:col>
          <xdr:colOff>1847850</xdr:colOff>
          <xdr:row>20</xdr:row>
          <xdr:rowOff>247650</xdr:rowOff>
        </xdr:to>
        <xdr:sp macro="" textlink="">
          <xdr:nvSpPr>
            <xdr:cNvPr id="27041" name="Check Box 417" hidden="1">
              <a:extLst>
                <a:ext uri="{63B3BB69-23CF-44E3-9099-C40C66FF867C}">
                  <a14:compatExt spid="_x0000_s27041"/>
                </a:ext>
                <a:ext uri="{FF2B5EF4-FFF2-40B4-BE49-F238E27FC236}">
                  <a16:creationId xmlns:a16="http://schemas.microsoft.com/office/drawing/2014/main" id="{00000000-0008-0000-1B00-0000A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20</xdr:row>
          <xdr:rowOff>0</xdr:rowOff>
        </xdr:from>
        <xdr:to>
          <xdr:col>6</xdr:col>
          <xdr:colOff>2146300</xdr:colOff>
          <xdr:row>20</xdr:row>
          <xdr:rowOff>247650</xdr:rowOff>
        </xdr:to>
        <xdr:sp macro="" textlink="">
          <xdr:nvSpPr>
            <xdr:cNvPr id="27042" name="Check Box 418" hidden="1">
              <a:extLst>
                <a:ext uri="{63B3BB69-23CF-44E3-9099-C40C66FF867C}">
                  <a14:compatExt spid="_x0000_s27042"/>
                </a:ext>
                <a:ext uri="{FF2B5EF4-FFF2-40B4-BE49-F238E27FC236}">
                  <a16:creationId xmlns:a16="http://schemas.microsoft.com/office/drawing/2014/main" id="{00000000-0008-0000-1B00-0000A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20</xdr:row>
          <xdr:rowOff>12700</xdr:rowOff>
        </xdr:from>
        <xdr:to>
          <xdr:col>6</xdr:col>
          <xdr:colOff>2451100</xdr:colOff>
          <xdr:row>20</xdr:row>
          <xdr:rowOff>260350</xdr:rowOff>
        </xdr:to>
        <xdr:sp macro="" textlink="">
          <xdr:nvSpPr>
            <xdr:cNvPr id="27043" name="Check Box 419" hidden="1">
              <a:extLst>
                <a:ext uri="{63B3BB69-23CF-44E3-9099-C40C66FF867C}">
                  <a14:compatExt spid="_x0000_s27043"/>
                </a:ext>
                <a:ext uri="{FF2B5EF4-FFF2-40B4-BE49-F238E27FC236}">
                  <a16:creationId xmlns:a16="http://schemas.microsoft.com/office/drawing/2014/main" id="{00000000-0008-0000-1B00-0000A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20</xdr:row>
          <xdr:rowOff>0</xdr:rowOff>
        </xdr:from>
        <xdr:to>
          <xdr:col>6</xdr:col>
          <xdr:colOff>2743200</xdr:colOff>
          <xdr:row>20</xdr:row>
          <xdr:rowOff>247650</xdr:rowOff>
        </xdr:to>
        <xdr:sp macro="" textlink="">
          <xdr:nvSpPr>
            <xdr:cNvPr id="27044" name="Check Box 420" hidden="1">
              <a:extLst>
                <a:ext uri="{63B3BB69-23CF-44E3-9099-C40C66FF867C}">
                  <a14:compatExt spid="_x0000_s27044"/>
                </a:ext>
                <a:ext uri="{FF2B5EF4-FFF2-40B4-BE49-F238E27FC236}">
                  <a16:creationId xmlns:a16="http://schemas.microsoft.com/office/drawing/2014/main" id="{00000000-0008-0000-1B00-0000A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21</xdr:row>
          <xdr:rowOff>0</xdr:rowOff>
        </xdr:from>
        <xdr:to>
          <xdr:col>6</xdr:col>
          <xdr:colOff>317500</xdr:colOff>
          <xdr:row>21</xdr:row>
          <xdr:rowOff>247650</xdr:rowOff>
        </xdr:to>
        <xdr:sp macro="" textlink="">
          <xdr:nvSpPr>
            <xdr:cNvPr id="27045" name="Check Box 421" hidden="1">
              <a:extLst>
                <a:ext uri="{63B3BB69-23CF-44E3-9099-C40C66FF867C}">
                  <a14:compatExt spid="_x0000_s27045"/>
                </a:ext>
                <a:ext uri="{FF2B5EF4-FFF2-40B4-BE49-F238E27FC236}">
                  <a16:creationId xmlns:a16="http://schemas.microsoft.com/office/drawing/2014/main" id="{00000000-0008-0000-1B00-0000A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21</xdr:row>
          <xdr:rowOff>0</xdr:rowOff>
        </xdr:from>
        <xdr:to>
          <xdr:col>6</xdr:col>
          <xdr:colOff>622300</xdr:colOff>
          <xdr:row>21</xdr:row>
          <xdr:rowOff>247650</xdr:rowOff>
        </xdr:to>
        <xdr:sp macro="" textlink="">
          <xdr:nvSpPr>
            <xdr:cNvPr id="27046" name="Check Box 422" hidden="1">
              <a:extLst>
                <a:ext uri="{63B3BB69-23CF-44E3-9099-C40C66FF867C}">
                  <a14:compatExt spid="_x0000_s27046"/>
                </a:ext>
                <a:ext uri="{FF2B5EF4-FFF2-40B4-BE49-F238E27FC236}">
                  <a16:creationId xmlns:a16="http://schemas.microsoft.com/office/drawing/2014/main" id="{00000000-0008-0000-1B00-0000A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21</xdr:row>
          <xdr:rowOff>0</xdr:rowOff>
        </xdr:from>
        <xdr:to>
          <xdr:col>6</xdr:col>
          <xdr:colOff>889000</xdr:colOff>
          <xdr:row>21</xdr:row>
          <xdr:rowOff>247650</xdr:rowOff>
        </xdr:to>
        <xdr:sp macro="" textlink="">
          <xdr:nvSpPr>
            <xdr:cNvPr id="27047" name="Check Box 423" hidden="1">
              <a:extLst>
                <a:ext uri="{63B3BB69-23CF-44E3-9099-C40C66FF867C}">
                  <a14:compatExt spid="_x0000_s27047"/>
                </a:ext>
                <a:ext uri="{FF2B5EF4-FFF2-40B4-BE49-F238E27FC236}">
                  <a16:creationId xmlns:a16="http://schemas.microsoft.com/office/drawing/2014/main" id="{00000000-0008-0000-1B00-0000A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21</xdr:row>
          <xdr:rowOff>0</xdr:rowOff>
        </xdr:from>
        <xdr:to>
          <xdr:col>6</xdr:col>
          <xdr:colOff>1212850</xdr:colOff>
          <xdr:row>21</xdr:row>
          <xdr:rowOff>247650</xdr:rowOff>
        </xdr:to>
        <xdr:sp macro="" textlink="">
          <xdr:nvSpPr>
            <xdr:cNvPr id="27048" name="Check Box 424" hidden="1">
              <a:extLst>
                <a:ext uri="{63B3BB69-23CF-44E3-9099-C40C66FF867C}">
                  <a14:compatExt spid="_x0000_s27048"/>
                </a:ext>
                <a:ext uri="{FF2B5EF4-FFF2-40B4-BE49-F238E27FC236}">
                  <a16:creationId xmlns:a16="http://schemas.microsoft.com/office/drawing/2014/main" id="{00000000-0008-0000-1B00-0000A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21</xdr:row>
          <xdr:rowOff>0</xdr:rowOff>
        </xdr:from>
        <xdr:to>
          <xdr:col>6</xdr:col>
          <xdr:colOff>1536700</xdr:colOff>
          <xdr:row>21</xdr:row>
          <xdr:rowOff>247650</xdr:rowOff>
        </xdr:to>
        <xdr:sp macro="" textlink="">
          <xdr:nvSpPr>
            <xdr:cNvPr id="27049" name="Check Box 425" hidden="1">
              <a:extLst>
                <a:ext uri="{63B3BB69-23CF-44E3-9099-C40C66FF867C}">
                  <a14:compatExt spid="_x0000_s27049"/>
                </a:ext>
                <a:ext uri="{FF2B5EF4-FFF2-40B4-BE49-F238E27FC236}">
                  <a16:creationId xmlns:a16="http://schemas.microsoft.com/office/drawing/2014/main" id="{00000000-0008-0000-1B00-0000A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21</xdr:row>
          <xdr:rowOff>0</xdr:rowOff>
        </xdr:from>
        <xdr:to>
          <xdr:col>6</xdr:col>
          <xdr:colOff>1847850</xdr:colOff>
          <xdr:row>21</xdr:row>
          <xdr:rowOff>247650</xdr:rowOff>
        </xdr:to>
        <xdr:sp macro="" textlink="">
          <xdr:nvSpPr>
            <xdr:cNvPr id="27050" name="Check Box 426" hidden="1">
              <a:extLst>
                <a:ext uri="{63B3BB69-23CF-44E3-9099-C40C66FF867C}">
                  <a14:compatExt spid="_x0000_s27050"/>
                </a:ext>
                <a:ext uri="{FF2B5EF4-FFF2-40B4-BE49-F238E27FC236}">
                  <a16:creationId xmlns:a16="http://schemas.microsoft.com/office/drawing/2014/main" id="{00000000-0008-0000-1B00-0000A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21</xdr:row>
          <xdr:rowOff>0</xdr:rowOff>
        </xdr:from>
        <xdr:to>
          <xdr:col>6</xdr:col>
          <xdr:colOff>2146300</xdr:colOff>
          <xdr:row>21</xdr:row>
          <xdr:rowOff>247650</xdr:rowOff>
        </xdr:to>
        <xdr:sp macro="" textlink="">
          <xdr:nvSpPr>
            <xdr:cNvPr id="27051" name="Check Box 427" hidden="1">
              <a:extLst>
                <a:ext uri="{63B3BB69-23CF-44E3-9099-C40C66FF867C}">
                  <a14:compatExt spid="_x0000_s27051"/>
                </a:ext>
                <a:ext uri="{FF2B5EF4-FFF2-40B4-BE49-F238E27FC236}">
                  <a16:creationId xmlns:a16="http://schemas.microsoft.com/office/drawing/2014/main" id="{00000000-0008-0000-1B00-0000A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21</xdr:row>
          <xdr:rowOff>12700</xdr:rowOff>
        </xdr:from>
        <xdr:to>
          <xdr:col>6</xdr:col>
          <xdr:colOff>2451100</xdr:colOff>
          <xdr:row>21</xdr:row>
          <xdr:rowOff>260350</xdr:rowOff>
        </xdr:to>
        <xdr:sp macro="" textlink="">
          <xdr:nvSpPr>
            <xdr:cNvPr id="27052" name="Check Box 428" hidden="1">
              <a:extLst>
                <a:ext uri="{63B3BB69-23CF-44E3-9099-C40C66FF867C}">
                  <a14:compatExt spid="_x0000_s27052"/>
                </a:ext>
                <a:ext uri="{FF2B5EF4-FFF2-40B4-BE49-F238E27FC236}">
                  <a16:creationId xmlns:a16="http://schemas.microsoft.com/office/drawing/2014/main" id="{00000000-0008-0000-1B00-0000A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21</xdr:row>
          <xdr:rowOff>0</xdr:rowOff>
        </xdr:from>
        <xdr:to>
          <xdr:col>6</xdr:col>
          <xdr:colOff>2743200</xdr:colOff>
          <xdr:row>21</xdr:row>
          <xdr:rowOff>247650</xdr:rowOff>
        </xdr:to>
        <xdr:sp macro="" textlink="">
          <xdr:nvSpPr>
            <xdr:cNvPr id="27053" name="Check Box 429" hidden="1">
              <a:extLst>
                <a:ext uri="{63B3BB69-23CF-44E3-9099-C40C66FF867C}">
                  <a14:compatExt spid="_x0000_s27053"/>
                </a:ext>
                <a:ext uri="{FF2B5EF4-FFF2-40B4-BE49-F238E27FC236}">
                  <a16:creationId xmlns:a16="http://schemas.microsoft.com/office/drawing/2014/main" id="{00000000-0008-0000-1B00-0000A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22</xdr:row>
          <xdr:rowOff>0</xdr:rowOff>
        </xdr:from>
        <xdr:to>
          <xdr:col>6</xdr:col>
          <xdr:colOff>317500</xdr:colOff>
          <xdr:row>22</xdr:row>
          <xdr:rowOff>247650</xdr:rowOff>
        </xdr:to>
        <xdr:sp macro="" textlink="">
          <xdr:nvSpPr>
            <xdr:cNvPr id="27054" name="Check Box 430" hidden="1">
              <a:extLst>
                <a:ext uri="{63B3BB69-23CF-44E3-9099-C40C66FF867C}">
                  <a14:compatExt spid="_x0000_s27054"/>
                </a:ext>
                <a:ext uri="{FF2B5EF4-FFF2-40B4-BE49-F238E27FC236}">
                  <a16:creationId xmlns:a16="http://schemas.microsoft.com/office/drawing/2014/main" id="{00000000-0008-0000-1B00-0000A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22</xdr:row>
          <xdr:rowOff>0</xdr:rowOff>
        </xdr:from>
        <xdr:to>
          <xdr:col>6</xdr:col>
          <xdr:colOff>622300</xdr:colOff>
          <xdr:row>22</xdr:row>
          <xdr:rowOff>247650</xdr:rowOff>
        </xdr:to>
        <xdr:sp macro="" textlink="">
          <xdr:nvSpPr>
            <xdr:cNvPr id="27055" name="Check Box 431" hidden="1">
              <a:extLst>
                <a:ext uri="{63B3BB69-23CF-44E3-9099-C40C66FF867C}">
                  <a14:compatExt spid="_x0000_s27055"/>
                </a:ext>
                <a:ext uri="{FF2B5EF4-FFF2-40B4-BE49-F238E27FC236}">
                  <a16:creationId xmlns:a16="http://schemas.microsoft.com/office/drawing/2014/main" id="{00000000-0008-0000-1B00-0000A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22</xdr:row>
          <xdr:rowOff>0</xdr:rowOff>
        </xdr:from>
        <xdr:to>
          <xdr:col>6</xdr:col>
          <xdr:colOff>889000</xdr:colOff>
          <xdr:row>22</xdr:row>
          <xdr:rowOff>247650</xdr:rowOff>
        </xdr:to>
        <xdr:sp macro="" textlink="">
          <xdr:nvSpPr>
            <xdr:cNvPr id="27056" name="Check Box 432" hidden="1">
              <a:extLst>
                <a:ext uri="{63B3BB69-23CF-44E3-9099-C40C66FF867C}">
                  <a14:compatExt spid="_x0000_s27056"/>
                </a:ext>
                <a:ext uri="{FF2B5EF4-FFF2-40B4-BE49-F238E27FC236}">
                  <a16:creationId xmlns:a16="http://schemas.microsoft.com/office/drawing/2014/main" id="{00000000-0008-0000-1B00-0000B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22</xdr:row>
          <xdr:rowOff>0</xdr:rowOff>
        </xdr:from>
        <xdr:to>
          <xdr:col>6</xdr:col>
          <xdr:colOff>1212850</xdr:colOff>
          <xdr:row>22</xdr:row>
          <xdr:rowOff>247650</xdr:rowOff>
        </xdr:to>
        <xdr:sp macro="" textlink="">
          <xdr:nvSpPr>
            <xdr:cNvPr id="27057" name="Check Box 433" hidden="1">
              <a:extLst>
                <a:ext uri="{63B3BB69-23CF-44E3-9099-C40C66FF867C}">
                  <a14:compatExt spid="_x0000_s27057"/>
                </a:ext>
                <a:ext uri="{FF2B5EF4-FFF2-40B4-BE49-F238E27FC236}">
                  <a16:creationId xmlns:a16="http://schemas.microsoft.com/office/drawing/2014/main" id="{00000000-0008-0000-1B00-0000B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22</xdr:row>
          <xdr:rowOff>0</xdr:rowOff>
        </xdr:from>
        <xdr:to>
          <xdr:col>6</xdr:col>
          <xdr:colOff>1536700</xdr:colOff>
          <xdr:row>22</xdr:row>
          <xdr:rowOff>247650</xdr:rowOff>
        </xdr:to>
        <xdr:sp macro="" textlink="">
          <xdr:nvSpPr>
            <xdr:cNvPr id="27058" name="Check Box 434" hidden="1">
              <a:extLst>
                <a:ext uri="{63B3BB69-23CF-44E3-9099-C40C66FF867C}">
                  <a14:compatExt spid="_x0000_s27058"/>
                </a:ext>
                <a:ext uri="{FF2B5EF4-FFF2-40B4-BE49-F238E27FC236}">
                  <a16:creationId xmlns:a16="http://schemas.microsoft.com/office/drawing/2014/main" id="{00000000-0008-0000-1B00-0000B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22</xdr:row>
          <xdr:rowOff>0</xdr:rowOff>
        </xdr:from>
        <xdr:to>
          <xdr:col>6</xdr:col>
          <xdr:colOff>1847850</xdr:colOff>
          <xdr:row>22</xdr:row>
          <xdr:rowOff>247650</xdr:rowOff>
        </xdr:to>
        <xdr:sp macro="" textlink="">
          <xdr:nvSpPr>
            <xdr:cNvPr id="27059" name="Check Box 435" hidden="1">
              <a:extLst>
                <a:ext uri="{63B3BB69-23CF-44E3-9099-C40C66FF867C}">
                  <a14:compatExt spid="_x0000_s27059"/>
                </a:ext>
                <a:ext uri="{FF2B5EF4-FFF2-40B4-BE49-F238E27FC236}">
                  <a16:creationId xmlns:a16="http://schemas.microsoft.com/office/drawing/2014/main" id="{00000000-0008-0000-1B00-0000B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22</xdr:row>
          <xdr:rowOff>0</xdr:rowOff>
        </xdr:from>
        <xdr:to>
          <xdr:col>6</xdr:col>
          <xdr:colOff>2146300</xdr:colOff>
          <xdr:row>22</xdr:row>
          <xdr:rowOff>247650</xdr:rowOff>
        </xdr:to>
        <xdr:sp macro="" textlink="">
          <xdr:nvSpPr>
            <xdr:cNvPr id="27060" name="Check Box 436" hidden="1">
              <a:extLst>
                <a:ext uri="{63B3BB69-23CF-44E3-9099-C40C66FF867C}">
                  <a14:compatExt spid="_x0000_s27060"/>
                </a:ext>
                <a:ext uri="{FF2B5EF4-FFF2-40B4-BE49-F238E27FC236}">
                  <a16:creationId xmlns:a16="http://schemas.microsoft.com/office/drawing/2014/main" id="{00000000-0008-0000-1B00-0000B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22</xdr:row>
          <xdr:rowOff>12700</xdr:rowOff>
        </xdr:from>
        <xdr:to>
          <xdr:col>6</xdr:col>
          <xdr:colOff>2451100</xdr:colOff>
          <xdr:row>22</xdr:row>
          <xdr:rowOff>260350</xdr:rowOff>
        </xdr:to>
        <xdr:sp macro="" textlink="">
          <xdr:nvSpPr>
            <xdr:cNvPr id="27061" name="Check Box 437" hidden="1">
              <a:extLst>
                <a:ext uri="{63B3BB69-23CF-44E3-9099-C40C66FF867C}">
                  <a14:compatExt spid="_x0000_s27061"/>
                </a:ext>
                <a:ext uri="{FF2B5EF4-FFF2-40B4-BE49-F238E27FC236}">
                  <a16:creationId xmlns:a16="http://schemas.microsoft.com/office/drawing/2014/main" id="{00000000-0008-0000-1B00-0000B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22</xdr:row>
          <xdr:rowOff>0</xdr:rowOff>
        </xdr:from>
        <xdr:to>
          <xdr:col>6</xdr:col>
          <xdr:colOff>2743200</xdr:colOff>
          <xdr:row>22</xdr:row>
          <xdr:rowOff>247650</xdr:rowOff>
        </xdr:to>
        <xdr:sp macro="" textlink="">
          <xdr:nvSpPr>
            <xdr:cNvPr id="27062" name="Check Box 438" hidden="1">
              <a:extLst>
                <a:ext uri="{63B3BB69-23CF-44E3-9099-C40C66FF867C}">
                  <a14:compatExt spid="_x0000_s27062"/>
                </a:ext>
                <a:ext uri="{FF2B5EF4-FFF2-40B4-BE49-F238E27FC236}">
                  <a16:creationId xmlns:a16="http://schemas.microsoft.com/office/drawing/2014/main" id="{00000000-0008-0000-1B00-0000B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4</xdr:row>
          <xdr:rowOff>0</xdr:rowOff>
        </xdr:from>
        <xdr:to>
          <xdr:col>6</xdr:col>
          <xdr:colOff>317500</xdr:colOff>
          <xdr:row>4</xdr:row>
          <xdr:rowOff>247650</xdr:rowOff>
        </xdr:to>
        <xdr:sp macro="" textlink="">
          <xdr:nvSpPr>
            <xdr:cNvPr id="27063" name="Check Box 439" hidden="1">
              <a:extLst>
                <a:ext uri="{63B3BB69-23CF-44E3-9099-C40C66FF867C}">
                  <a14:compatExt spid="_x0000_s27063"/>
                </a:ext>
                <a:ext uri="{FF2B5EF4-FFF2-40B4-BE49-F238E27FC236}">
                  <a16:creationId xmlns:a16="http://schemas.microsoft.com/office/drawing/2014/main" id="{00000000-0008-0000-1B00-0000B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</xdr:row>
          <xdr:rowOff>0</xdr:rowOff>
        </xdr:from>
        <xdr:to>
          <xdr:col>6</xdr:col>
          <xdr:colOff>622300</xdr:colOff>
          <xdr:row>4</xdr:row>
          <xdr:rowOff>247650</xdr:rowOff>
        </xdr:to>
        <xdr:sp macro="" textlink="">
          <xdr:nvSpPr>
            <xdr:cNvPr id="27064" name="Check Box 440" hidden="1">
              <a:extLst>
                <a:ext uri="{63B3BB69-23CF-44E3-9099-C40C66FF867C}">
                  <a14:compatExt spid="_x0000_s27064"/>
                </a:ext>
                <a:ext uri="{FF2B5EF4-FFF2-40B4-BE49-F238E27FC236}">
                  <a16:creationId xmlns:a16="http://schemas.microsoft.com/office/drawing/2014/main" id="{00000000-0008-0000-1B00-0000B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4</xdr:row>
          <xdr:rowOff>0</xdr:rowOff>
        </xdr:from>
        <xdr:to>
          <xdr:col>6</xdr:col>
          <xdr:colOff>889000</xdr:colOff>
          <xdr:row>4</xdr:row>
          <xdr:rowOff>247650</xdr:rowOff>
        </xdr:to>
        <xdr:sp macro="" textlink="">
          <xdr:nvSpPr>
            <xdr:cNvPr id="27065" name="Check Box 441" hidden="1">
              <a:extLst>
                <a:ext uri="{63B3BB69-23CF-44E3-9099-C40C66FF867C}">
                  <a14:compatExt spid="_x0000_s27065"/>
                </a:ext>
                <a:ext uri="{FF2B5EF4-FFF2-40B4-BE49-F238E27FC236}">
                  <a16:creationId xmlns:a16="http://schemas.microsoft.com/office/drawing/2014/main" id="{00000000-0008-0000-1B00-0000B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4</xdr:row>
          <xdr:rowOff>0</xdr:rowOff>
        </xdr:from>
        <xdr:to>
          <xdr:col>6</xdr:col>
          <xdr:colOff>1212850</xdr:colOff>
          <xdr:row>4</xdr:row>
          <xdr:rowOff>247650</xdr:rowOff>
        </xdr:to>
        <xdr:sp macro="" textlink="">
          <xdr:nvSpPr>
            <xdr:cNvPr id="27066" name="Check Box 442" hidden="1">
              <a:extLst>
                <a:ext uri="{63B3BB69-23CF-44E3-9099-C40C66FF867C}">
                  <a14:compatExt spid="_x0000_s27066"/>
                </a:ext>
                <a:ext uri="{FF2B5EF4-FFF2-40B4-BE49-F238E27FC236}">
                  <a16:creationId xmlns:a16="http://schemas.microsoft.com/office/drawing/2014/main" id="{00000000-0008-0000-1B00-0000B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4</xdr:row>
          <xdr:rowOff>0</xdr:rowOff>
        </xdr:from>
        <xdr:to>
          <xdr:col>6</xdr:col>
          <xdr:colOff>1536700</xdr:colOff>
          <xdr:row>4</xdr:row>
          <xdr:rowOff>247650</xdr:rowOff>
        </xdr:to>
        <xdr:sp macro="" textlink="">
          <xdr:nvSpPr>
            <xdr:cNvPr id="27067" name="Check Box 443" hidden="1">
              <a:extLst>
                <a:ext uri="{63B3BB69-23CF-44E3-9099-C40C66FF867C}">
                  <a14:compatExt spid="_x0000_s27067"/>
                </a:ext>
                <a:ext uri="{FF2B5EF4-FFF2-40B4-BE49-F238E27FC236}">
                  <a16:creationId xmlns:a16="http://schemas.microsoft.com/office/drawing/2014/main" id="{00000000-0008-0000-1B00-0000B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4</xdr:row>
          <xdr:rowOff>0</xdr:rowOff>
        </xdr:from>
        <xdr:to>
          <xdr:col>6</xdr:col>
          <xdr:colOff>1847850</xdr:colOff>
          <xdr:row>4</xdr:row>
          <xdr:rowOff>247650</xdr:rowOff>
        </xdr:to>
        <xdr:sp macro="" textlink="">
          <xdr:nvSpPr>
            <xdr:cNvPr id="27068" name="Check Box 444" hidden="1">
              <a:extLst>
                <a:ext uri="{63B3BB69-23CF-44E3-9099-C40C66FF867C}">
                  <a14:compatExt spid="_x0000_s27068"/>
                </a:ext>
                <a:ext uri="{FF2B5EF4-FFF2-40B4-BE49-F238E27FC236}">
                  <a16:creationId xmlns:a16="http://schemas.microsoft.com/office/drawing/2014/main" id="{00000000-0008-0000-1B00-0000B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4</xdr:row>
          <xdr:rowOff>0</xdr:rowOff>
        </xdr:from>
        <xdr:to>
          <xdr:col>6</xdr:col>
          <xdr:colOff>2146300</xdr:colOff>
          <xdr:row>4</xdr:row>
          <xdr:rowOff>247650</xdr:rowOff>
        </xdr:to>
        <xdr:sp macro="" textlink="">
          <xdr:nvSpPr>
            <xdr:cNvPr id="27069" name="Check Box 445" hidden="1">
              <a:extLst>
                <a:ext uri="{63B3BB69-23CF-44E3-9099-C40C66FF867C}">
                  <a14:compatExt spid="_x0000_s27069"/>
                </a:ext>
                <a:ext uri="{FF2B5EF4-FFF2-40B4-BE49-F238E27FC236}">
                  <a16:creationId xmlns:a16="http://schemas.microsoft.com/office/drawing/2014/main" id="{00000000-0008-0000-1B00-0000B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4</xdr:row>
          <xdr:rowOff>12700</xdr:rowOff>
        </xdr:from>
        <xdr:to>
          <xdr:col>6</xdr:col>
          <xdr:colOff>2451100</xdr:colOff>
          <xdr:row>4</xdr:row>
          <xdr:rowOff>260350</xdr:rowOff>
        </xdr:to>
        <xdr:sp macro="" textlink="">
          <xdr:nvSpPr>
            <xdr:cNvPr id="27070" name="Check Box 446" hidden="1">
              <a:extLst>
                <a:ext uri="{63B3BB69-23CF-44E3-9099-C40C66FF867C}">
                  <a14:compatExt spid="_x0000_s27070"/>
                </a:ext>
                <a:ext uri="{FF2B5EF4-FFF2-40B4-BE49-F238E27FC236}">
                  <a16:creationId xmlns:a16="http://schemas.microsoft.com/office/drawing/2014/main" id="{00000000-0008-0000-1B00-0000B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4</xdr:row>
          <xdr:rowOff>0</xdr:rowOff>
        </xdr:from>
        <xdr:to>
          <xdr:col>6</xdr:col>
          <xdr:colOff>2743200</xdr:colOff>
          <xdr:row>4</xdr:row>
          <xdr:rowOff>247650</xdr:rowOff>
        </xdr:to>
        <xdr:sp macro="" textlink="">
          <xdr:nvSpPr>
            <xdr:cNvPr id="27071" name="Check Box 447" hidden="1">
              <a:extLst>
                <a:ext uri="{63B3BB69-23CF-44E3-9099-C40C66FF867C}">
                  <a14:compatExt spid="_x0000_s27071"/>
                </a:ext>
                <a:ext uri="{FF2B5EF4-FFF2-40B4-BE49-F238E27FC236}">
                  <a16:creationId xmlns:a16="http://schemas.microsoft.com/office/drawing/2014/main" id="{00000000-0008-0000-1B00-0000B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5</xdr:row>
          <xdr:rowOff>0</xdr:rowOff>
        </xdr:from>
        <xdr:to>
          <xdr:col>6</xdr:col>
          <xdr:colOff>317500</xdr:colOff>
          <xdr:row>5</xdr:row>
          <xdr:rowOff>247650</xdr:rowOff>
        </xdr:to>
        <xdr:sp macro="" textlink="">
          <xdr:nvSpPr>
            <xdr:cNvPr id="27072" name="Check Box 448" hidden="1">
              <a:extLst>
                <a:ext uri="{63B3BB69-23CF-44E3-9099-C40C66FF867C}">
                  <a14:compatExt spid="_x0000_s27072"/>
                </a:ext>
                <a:ext uri="{FF2B5EF4-FFF2-40B4-BE49-F238E27FC236}">
                  <a16:creationId xmlns:a16="http://schemas.microsoft.com/office/drawing/2014/main" id="{00000000-0008-0000-1B00-0000C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5</xdr:row>
          <xdr:rowOff>0</xdr:rowOff>
        </xdr:from>
        <xdr:to>
          <xdr:col>6</xdr:col>
          <xdr:colOff>622300</xdr:colOff>
          <xdr:row>5</xdr:row>
          <xdr:rowOff>247650</xdr:rowOff>
        </xdr:to>
        <xdr:sp macro="" textlink="">
          <xdr:nvSpPr>
            <xdr:cNvPr id="27073" name="Check Box 449" hidden="1">
              <a:extLst>
                <a:ext uri="{63B3BB69-23CF-44E3-9099-C40C66FF867C}">
                  <a14:compatExt spid="_x0000_s27073"/>
                </a:ext>
                <a:ext uri="{FF2B5EF4-FFF2-40B4-BE49-F238E27FC236}">
                  <a16:creationId xmlns:a16="http://schemas.microsoft.com/office/drawing/2014/main" id="{00000000-0008-0000-1B00-0000C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5</xdr:row>
          <xdr:rowOff>0</xdr:rowOff>
        </xdr:from>
        <xdr:to>
          <xdr:col>6</xdr:col>
          <xdr:colOff>889000</xdr:colOff>
          <xdr:row>5</xdr:row>
          <xdr:rowOff>247650</xdr:rowOff>
        </xdr:to>
        <xdr:sp macro="" textlink="">
          <xdr:nvSpPr>
            <xdr:cNvPr id="27074" name="Check Box 450" hidden="1">
              <a:extLst>
                <a:ext uri="{63B3BB69-23CF-44E3-9099-C40C66FF867C}">
                  <a14:compatExt spid="_x0000_s27074"/>
                </a:ext>
                <a:ext uri="{FF2B5EF4-FFF2-40B4-BE49-F238E27FC236}">
                  <a16:creationId xmlns:a16="http://schemas.microsoft.com/office/drawing/2014/main" id="{00000000-0008-0000-1B00-0000C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5</xdr:row>
          <xdr:rowOff>0</xdr:rowOff>
        </xdr:from>
        <xdr:to>
          <xdr:col>6</xdr:col>
          <xdr:colOff>1212850</xdr:colOff>
          <xdr:row>5</xdr:row>
          <xdr:rowOff>247650</xdr:rowOff>
        </xdr:to>
        <xdr:sp macro="" textlink="">
          <xdr:nvSpPr>
            <xdr:cNvPr id="27075" name="Check Box 451" hidden="1">
              <a:extLst>
                <a:ext uri="{63B3BB69-23CF-44E3-9099-C40C66FF867C}">
                  <a14:compatExt spid="_x0000_s27075"/>
                </a:ext>
                <a:ext uri="{FF2B5EF4-FFF2-40B4-BE49-F238E27FC236}">
                  <a16:creationId xmlns:a16="http://schemas.microsoft.com/office/drawing/2014/main" id="{00000000-0008-0000-1B00-0000C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5</xdr:row>
          <xdr:rowOff>0</xdr:rowOff>
        </xdr:from>
        <xdr:to>
          <xdr:col>6</xdr:col>
          <xdr:colOff>1536700</xdr:colOff>
          <xdr:row>5</xdr:row>
          <xdr:rowOff>247650</xdr:rowOff>
        </xdr:to>
        <xdr:sp macro="" textlink="">
          <xdr:nvSpPr>
            <xdr:cNvPr id="27076" name="Check Box 452" hidden="1">
              <a:extLst>
                <a:ext uri="{63B3BB69-23CF-44E3-9099-C40C66FF867C}">
                  <a14:compatExt spid="_x0000_s27076"/>
                </a:ext>
                <a:ext uri="{FF2B5EF4-FFF2-40B4-BE49-F238E27FC236}">
                  <a16:creationId xmlns:a16="http://schemas.microsoft.com/office/drawing/2014/main" id="{00000000-0008-0000-1B00-0000C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5</xdr:row>
          <xdr:rowOff>0</xdr:rowOff>
        </xdr:from>
        <xdr:to>
          <xdr:col>6</xdr:col>
          <xdr:colOff>1847850</xdr:colOff>
          <xdr:row>5</xdr:row>
          <xdr:rowOff>247650</xdr:rowOff>
        </xdr:to>
        <xdr:sp macro="" textlink="">
          <xdr:nvSpPr>
            <xdr:cNvPr id="27077" name="Check Box 453" hidden="1">
              <a:extLst>
                <a:ext uri="{63B3BB69-23CF-44E3-9099-C40C66FF867C}">
                  <a14:compatExt spid="_x0000_s27077"/>
                </a:ext>
                <a:ext uri="{FF2B5EF4-FFF2-40B4-BE49-F238E27FC236}">
                  <a16:creationId xmlns:a16="http://schemas.microsoft.com/office/drawing/2014/main" id="{00000000-0008-0000-1B00-0000C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5</xdr:row>
          <xdr:rowOff>0</xdr:rowOff>
        </xdr:from>
        <xdr:to>
          <xdr:col>6</xdr:col>
          <xdr:colOff>2146300</xdr:colOff>
          <xdr:row>5</xdr:row>
          <xdr:rowOff>247650</xdr:rowOff>
        </xdr:to>
        <xdr:sp macro="" textlink="">
          <xdr:nvSpPr>
            <xdr:cNvPr id="27078" name="Check Box 454" hidden="1">
              <a:extLst>
                <a:ext uri="{63B3BB69-23CF-44E3-9099-C40C66FF867C}">
                  <a14:compatExt spid="_x0000_s27078"/>
                </a:ext>
                <a:ext uri="{FF2B5EF4-FFF2-40B4-BE49-F238E27FC236}">
                  <a16:creationId xmlns:a16="http://schemas.microsoft.com/office/drawing/2014/main" id="{00000000-0008-0000-1B00-0000C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5</xdr:row>
          <xdr:rowOff>12700</xdr:rowOff>
        </xdr:from>
        <xdr:to>
          <xdr:col>6</xdr:col>
          <xdr:colOff>2451100</xdr:colOff>
          <xdr:row>5</xdr:row>
          <xdr:rowOff>260350</xdr:rowOff>
        </xdr:to>
        <xdr:sp macro="" textlink="">
          <xdr:nvSpPr>
            <xdr:cNvPr id="27079" name="Check Box 455" hidden="1">
              <a:extLst>
                <a:ext uri="{63B3BB69-23CF-44E3-9099-C40C66FF867C}">
                  <a14:compatExt spid="_x0000_s27079"/>
                </a:ext>
                <a:ext uri="{FF2B5EF4-FFF2-40B4-BE49-F238E27FC236}">
                  <a16:creationId xmlns:a16="http://schemas.microsoft.com/office/drawing/2014/main" id="{00000000-0008-0000-1B00-0000C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5</xdr:row>
          <xdr:rowOff>0</xdr:rowOff>
        </xdr:from>
        <xdr:to>
          <xdr:col>6</xdr:col>
          <xdr:colOff>2743200</xdr:colOff>
          <xdr:row>5</xdr:row>
          <xdr:rowOff>247650</xdr:rowOff>
        </xdr:to>
        <xdr:sp macro="" textlink="">
          <xdr:nvSpPr>
            <xdr:cNvPr id="27080" name="Check Box 456" hidden="1">
              <a:extLst>
                <a:ext uri="{63B3BB69-23CF-44E3-9099-C40C66FF867C}">
                  <a14:compatExt spid="_x0000_s27080"/>
                </a:ext>
                <a:ext uri="{FF2B5EF4-FFF2-40B4-BE49-F238E27FC236}">
                  <a16:creationId xmlns:a16="http://schemas.microsoft.com/office/drawing/2014/main" id="{00000000-0008-0000-1B00-0000C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6</xdr:row>
          <xdr:rowOff>0</xdr:rowOff>
        </xdr:from>
        <xdr:to>
          <xdr:col>6</xdr:col>
          <xdr:colOff>317500</xdr:colOff>
          <xdr:row>6</xdr:row>
          <xdr:rowOff>247650</xdr:rowOff>
        </xdr:to>
        <xdr:sp macro="" textlink="">
          <xdr:nvSpPr>
            <xdr:cNvPr id="27081" name="Check Box 457" hidden="1">
              <a:extLst>
                <a:ext uri="{63B3BB69-23CF-44E3-9099-C40C66FF867C}">
                  <a14:compatExt spid="_x0000_s27081"/>
                </a:ext>
                <a:ext uri="{FF2B5EF4-FFF2-40B4-BE49-F238E27FC236}">
                  <a16:creationId xmlns:a16="http://schemas.microsoft.com/office/drawing/2014/main" id="{00000000-0008-0000-1B00-0000C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6</xdr:row>
          <xdr:rowOff>0</xdr:rowOff>
        </xdr:from>
        <xdr:to>
          <xdr:col>6</xdr:col>
          <xdr:colOff>622300</xdr:colOff>
          <xdr:row>6</xdr:row>
          <xdr:rowOff>247650</xdr:rowOff>
        </xdr:to>
        <xdr:sp macro="" textlink="">
          <xdr:nvSpPr>
            <xdr:cNvPr id="27082" name="Check Box 458" hidden="1">
              <a:extLst>
                <a:ext uri="{63B3BB69-23CF-44E3-9099-C40C66FF867C}">
                  <a14:compatExt spid="_x0000_s27082"/>
                </a:ext>
                <a:ext uri="{FF2B5EF4-FFF2-40B4-BE49-F238E27FC236}">
                  <a16:creationId xmlns:a16="http://schemas.microsoft.com/office/drawing/2014/main" id="{00000000-0008-0000-1B00-0000C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6</xdr:row>
          <xdr:rowOff>0</xdr:rowOff>
        </xdr:from>
        <xdr:to>
          <xdr:col>6</xdr:col>
          <xdr:colOff>889000</xdr:colOff>
          <xdr:row>6</xdr:row>
          <xdr:rowOff>247650</xdr:rowOff>
        </xdr:to>
        <xdr:sp macro="" textlink="">
          <xdr:nvSpPr>
            <xdr:cNvPr id="27083" name="Check Box 459" hidden="1">
              <a:extLst>
                <a:ext uri="{63B3BB69-23CF-44E3-9099-C40C66FF867C}">
                  <a14:compatExt spid="_x0000_s27083"/>
                </a:ext>
                <a:ext uri="{FF2B5EF4-FFF2-40B4-BE49-F238E27FC236}">
                  <a16:creationId xmlns:a16="http://schemas.microsoft.com/office/drawing/2014/main" id="{00000000-0008-0000-1B00-0000C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6</xdr:row>
          <xdr:rowOff>0</xdr:rowOff>
        </xdr:from>
        <xdr:to>
          <xdr:col>6</xdr:col>
          <xdr:colOff>1212850</xdr:colOff>
          <xdr:row>6</xdr:row>
          <xdr:rowOff>247650</xdr:rowOff>
        </xdr:to>
        <xdr:sp macro="" textlink="">
          <xdr:nvSpPr>
            <xdr:cNvPr id="27084" name="Check Box 460" hidden="1">
              <a:extLst>
                <a:ext uri="{63B3BB69-23CF-44E3-9099-C40C66FF867C}">
                  <a14:compatExt spid="_x0000_s27084"/>
                </a:ext>
                <a:ext uri="{FF2B5EF4-FFF2-40B4-BE49-F238E27FC236}">
                  <a16:creationId xmlns:a16="http://schemas.microsoft.com/office/drawing/2014/main" id="{00000000-0008-0000-1B00-0000C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6</xdr:row>
          <xdr:rowOff>0</xdr:rowOff>
        </xdr:from>
        <xdr:to>
          <xdr:col>6</xdr:col>
          <xdr:colOff>1536700</xdr:colOff>
          <xdr:row>6</xdr:row>
          <xdr:rowOff>247650</xdr:rowOff>
        </xdr:to>
        <xdr:sp macro="" textlink="">
          <xdr:nvSpPr>
            <xdr:cNvPr id="27085" name="Check Box 461" hidden="1">
              <a:extLst>
                <a:ext uri="{63B3BB69-23CF-44E3-9099-C40C66FF867C}">
                  <a14:compatExt spid="_x0000_s27085"/>
                </a:ext>
                <a:ext uri="{FF2B5EF4-FFF2-40B4-BE49-F238E27FC236}">
                  <a16:creationId xmlns:a16="http://schemas.microsoft.com/office/drawing/2014/main" id="{00000000-0008-0000-1B00-0000C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6</xdr:row>
          <xdr:rowOff>0</xdr:rowOff>
        </xdr:from>
        <xdr:to>
          <xdr:col>6</xdr:col>
          <xdr:colOff>1847850</xdr:colOff>
          <xdr:row>6</xdr:row>
          <xdr:rowOff>247650</xdr:rowOff>
        </xdr:to>
        <xdr:sp macro="" textlink="">
          <xdr:nvSpPr>
            <xdr:cNvPr id="27086" name="Check Box 462" hidden="1">
              <a:extLst>
                <a:ext uri="{63B3BB69-23CF-44E3-9099-C40C66FF867C}">
                  <a14:compatExt spid="_x0000_s27086"/>
                </a:ext>
                <a:ext uri="{FF2B5EF4-FFF2-40B4-BE49-F238E27FC236}">
                  <a16:creationId xmlns:a16="http://schemas.microsoft.com/office/drawing/2014/main" id="{00000000-0008-0000-1B00-0000C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6</xdr:row>
          <xdr:rowOff>0</xdr:rowOff>
        </xdr:from>
        <xdr:to>
          <xdr:col>6</xdr:col>
          <xdr:colOff>2146300</xdr:colOff>
          <xdr:row>6</xdr:row>
          <xdr:rowOff>247650</xdr:rowOff>
        </xdr:to>
        <xdr:sp macro="" textlink="">
          <xdr:nvSpPr>
            <xdr:cNvPr id="27087" name="Check Box 463" hidden="1">
              <a:extLst>
                <a:ext uri="{63B3BB69-23CF-44E3-9099-C40C66FF867C}">
                  <a14:compatExt spid="_x0000_s27087"/>
                </a:ext>
                <a:ext uri="{FF2B5EF4-FFF2-40B4-BE49-F238E27FC236}">
                  <a16:creationId xmlns:a16="http://schemas.microsoft.com/office/drawing/2014/main" id="{00000000-0008-0000-1B00-0000C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6</xdr:row>
          <xdr:rowOff>12700</xdr:rowOff>
        </xdr:from>
        <xdr:to>
          <xdr:col>6</xdr:col>
          <xdr:colOff>2451100</xdr:colOff>
          <xdr:row>6</xdr:row>
          <xdr:rowOff>260350</xdr:rowOff>
        </xdr:to>
        <xdr:sp macro="" textlink="">
          <xdr:nvSpPr>
            <xdr:cNvPr id="27088" name="Check Box 464" hidden="1">
              <a:extLst>
                <a:ext uri="{63B3BB69-23CF-44E3-9099-C40C66FF867C}">
                  <a14:compatExt spid="_x0000_s27088"/>
                </a:ext>
                <a:ext uri="{FF2B5EF4-FFF2-40B4-BE49-F238E27FC236}">
                  <a16:creationId xmlns:a16="http://schemas.microsoft.com/office/drawing/2014/main" id="{00000000-0008-0000-1B00-0000D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6</xdr:row>
          <xdr:rowOff>0</xdr:rowOff>
        </xdr:from>
        <xdr:to>
          <xdr:col>6</xdr:col>
          <xdr:colOff>2743200</xdr:colOff>
          <xdr:row>6</xdr:row>
          <xdr:rowOff>247650</xdr:rowOff>
        </xdr:to>
        <xdr:sp macro="" textlink="">
          <xdr:nvSpPr>
            <xdr:cNvPr id="27089" name="Check Box 465" hidden="1">
              <a:extLst>
                <a:ext uri="{63B3BB69-23CF-44E3-9099-C40C66FF867C}">
                  <a14:compatExt spid="_x0000_s27089"/>
                </a:ext>
                <a:ext uri="{FF2B5EF4-FFF2-40B4-BE49-F238E27FC236}">
                  <a16:creationId xmlns:a16="http://schemas.microsoft.com/office/drawing/2014/main" id="{00000000-0008-0000-1B00-0000D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7</xdr:row>
          <xdr:rowOff>0</xdr:rowOff>
        </xdr:from>
        <xdr:to>
          <xdr:col>6</xdr:col>
          <xdr:colOff>317500</xdr:colOff>
          <xdr:row>7</xdr:row>
          <xdr:rowOff>247650</xdr:rowOff>
        </xdr:to>
        <xdr:sp macro="" textlink="">
          <xdr:nvSpPr>
            <xdr:cNvPr id="27090" name="Check Box 466" hidden="1">
              <a:extLst>
                <a:ext uri="{63B3BB69-23CF-44E3-9099-C40C66FF867C}">
                  <a14:compatExt spid="_x0000_s27090"/>
                </a:ext>
                <a:ext uri="{FF2B5EF4-FFF2-40B4-BE49-F238E27FC236}">
                  <a16:creationId xmlns:a16="http://schemas.microsoft.com/office/drawing/2014/main" id="{00000000-0008-0000-1B00-0000D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7</xdr:row>
          <xdr:rowOff>0</xdr:rowOff>
        </xdr:from>
        <xdr:to>
          <xdr:col>6</xdr:col>
          <xdr:colOff>622300</xdr:colOff>
          <xdr:row>7</xdr:row>
          <xdr:rowOff>247650</xdr:rowOff>
        </xdr:to>
        <xdr:sp macro="" textlink="">
          <xdr:nvSpPr>
            <xdr:cNvPr id="27091" name="Check Box 467" hidden="1">
              <a:extLst>
                <a:ext uri="{63B3BB69-23CF-44E3-9099-C40C66FF867C}">
                  <a14:compatExt spid="_x0000_s27091"/>
                </a:ext>
                <a:ext uri="{FF2B5EF4-FFF2-40B4-BE49-F238E27FC236}">
                  <a16:creationId xmlns:a16="http://schemas.microsoft.com/office/drawing/2014/main" id="{00000000-0008-0000-1B00-0000D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7</xdr:row>
          <xdr:rowOff>0</xdr:rowOff>
        </xdr:from>
        <xdr:to>
          <xdr:col>6</xdr:col>
          <xdr:colOff>889000</xdr:colOff>
          <xdr:row>7</xdr:row>
          <xdr:rowOff>247650</xdr:rowOff>
        </xdr:to>
        <xdr:sp macro="" textlink="">
          <xdr:nvSpPr>
            <xdr:cNvPr id="27092" name="Check Box 468" hidden="1">
              <a:extLst>
                <a:ext uri="{63B3BB69-23CF-44E3-9099-C40C66FF867C}">
                  <a14:compatExt spid="_x0000_s27092"/>
                </a:ext>
                <a:ext uri="{FF2B5EF4-FFF2-40B4-BE49-F238E27FC236}">
                  <a16:creationId xmlns:a16="http://schemas.microsoft.com/office/drawing/2014/main" id="{00000000-0008-0000-1B00-0000D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7</xdr:row>
          <xdr:rowOff>0</xdr:rowOff>
        </xdr:from>
        <xdr:to>
          <xdr:col>6</xdr:col>
          <xdr:colOff>1212850</xdr:colOff>
          <xdr:row>7</xdr:row>
          <xdr:rowOff>247650</xdr:rowOff>
        </xdr:to>
        <xdr:sp macro="" textlink="">
          <xdr:nvSpPr>
            <xdr:cNvPr id="27093" name="Check Box 469" hidden="1">
              <a:extLst>
                <a:ext uri="{63B3BB69-23CF-44E3-9099-C40C66FF867C}">
                  <a14:compatExt spid="_x0000_s27093"/>
                </a:ext>
                <a:ext uri="{FF2B5EF4-FFF2-40B4-BE49-F238E27FC236}">
                  <a16:creationId xmlns:a16="http://schemas.microsoft.com/office/drawing/2014/main" id="{00000000-0008-0000-1B00-0000D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7</xdr:row>
          <xdr:rowOff>0</xdr:rowOff>
        </xdr:from>
        <xdr:to>
          <xdr:col>6</xdr:col>
          <xdr:colOff>1536700</xdr:colOff>
          <xdr:row>7</xdr:row>
          <xdr:rowOff>247650</xdr:rowOff>
        </xdr:to>
        <xdr:sp macro="" textlink="">
          <xdr:nvSpPr>
            <xdr:cNvPr id="27094" name="Check Box 470" hidden="1">
              <a:extLst>
                <a:ext uri="{63B3BB69-23CF-44E3-9099-C40C66FF867C}">
                  <a14:compatExt spid="_x0000_s27094"/>
                </a:ext>
                <a:ext uri="{FF2B5EF4-FFF2-40B4-BE49-F238E27FC236}">
                  <a16:creationId xmlns:a16="http://schemas.microsoft.com/office/drawing/2014/main" id="{00000000-0008-0000-1B00-0000D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7</xdr:row>
          <xdr:rowOff>0</xdr:rowOff>
        </xdr:from>
        <xdr:to>
          <xdr:col>6</xdr:col>
          <xdr:colOff>1847850</xdr:colOff>
          <xdr:row>7</xdr:row>
          <xdr:rowOff>247650</xdr:rowOff>
        </xdr:to>
        <xdr:sp macro="" textlink="">
          <xdr:nvSpPr>
            <xdr:cNvPr id="27095" name="Check Box 471" hidden="1">
              <a:extLst>
                <a:ext uri="{63B3BB69-23CF-44E3-9099-C40C66FF867C}">
                  <a14:compatExt spid="_x0000_s27095"/>
                </a:ext>
                <a:ext uri="{FF2B5EF4-FFF2-40B4-BE49-F238E27FC236}">
                  <a16:creationId xmlns:a16="http://schemas.microsoft.com/office/drawing/2014/main" id="{00000000-0008-0000-1B00-0000D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7</xdr:row>
          <xdr:rowOff>0</xdr:rowOff>
        </xdr:from>
        <xdr:to>
          <xdr:col>6</xdr:col>
          <xdr:colOff>2146300</xdr:colOff>
          <xdr:row>7</xdr:row>
          <xdr:rowOff>247650</xdr:rowOff>
        </xdr:to>
        <xdr:sp macro="" textlink="">
          <xdr:nvSpPr>
            <xdr:cNvPr id="27096" name="Check Box 472" hidden="1">
              <a:extLst>
                <a:ext uri="{63B3BB69-23CF-44E3-9099-C40C66FF867C}">
                  <a14:compatExt spid="_x0000_s27096"/>
                </a:ext>
                <a:ext uri="{FF2B5EF4-FFF2-40B4-BE49-F238E27FC236}">
                  <a16:creationId xmlns:a16="http://schemas.microsoft.com/office/drawing/2014/main" id="{00000000-0008-0000-1B00-0000D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7</xdr:row>
          <xdr:rowOff>12700</xdr:rowOff>
        </xdr:from>
        <xdr:to>
          <xdr:col>6</xdr:col>
          <xdr:colOff>2451100</xdr:colOff>
          <xdr:row>7</xdr:row>
          <xdr:rowOff>260350</xdr:rowOff>
        </xdr:to>
        <xdr:sp macro="" textlink="">
          <xdr:nvSpPr>
            <xdr:cNvPr id="27097" name="Check Box 473" hidden="1">
              <a:extLst>
                <a:ext uri="{63B3BB69-23CF-44E3-9099-C40C66FF867C}">
                  <a14:compatExt spid="_x0000_s27097"/>
                </a:ext>
                <a:ext uri="{FF2B5EF4-FFF2-40B4-BE49-F238E27FC236}">
                  <a16:creationId xmlns:a16="http://schemas.microsoft.com/office/drawing/2014/main" id="{00000000-0008-0000-1B00-0000D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7</xdr:row>
          <xdr:rowOff>0</xdr:rowOff>
        </xdr:from>
        <xdr:to>
          <xdr:col>6</xdr:col>
          <xdr:colOff>2743200</xdr:colOff>
          <xdr:row>7</xdr:row>
          <xdr:rowOff>247650</xdr:rowOff>
        </xdr:to>
        <xdr:sp macro="" textlink="">
          <xdr:nvSpPr>
            <xdr:cNvPr id="27098" name="Check Box 474" hidden="1">
              <a:extLst>
                <a:ext uri="{63B3BB69-23CF-44E3-9099-C40C66FF867C}">
                  <a14:compatExt spid="_x0000_s27098"/>
                </a:ext>
                <a:ext uri="{FF2B5EF4-FFF2-40B4-BE49-F238E27FC236}">
                  <a16:creationId xmlns:a16="http://schemas.microsoft.com/office/drawing/2014/main" id="{00000000-0008-0000-1B00-0000D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8</xdr:row>
          <xdr:rowOff>0</xdr:rowOff>
        </xdr:from>
        <xdr:to>
          <xdr:col>6</xdr:col>
          <xdr:colOff>317500</xdr:colOff>
          <xdr:row>8</xdr:row>
          <xdr:rowOff>247650</xdr:rowOff>
        </xdr:to>
        <xdr:sp macro="" textlink="">
          <xdr:nvSpPr>
            <xdr:cNvPr id="27099" name="Check Box 475" hidden="1">
              <a:extLst>
                <a:ext uri="{63B3BB69-23CF-44E3-9099-C40C66FF867C}">
                  <a14:compatExt spid="_x0000_s27099"/>
                </a:ext>
                <a:ext uri="{FF2B5EF4-FFF2-40B4-BE49-F238E27FC236}">
                  <a16:creationId xmlns:a16="http://schemas.microsoft.com/office/drawing/2014/main" id="{00000000-0008-0000-1B00-0000D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8</xdr:row>
          <xdr:rowOff>0</xdr:rowOff>
        </xdr:from>
        <xdr:to>
          <xdr:col>6</xdr:col>
          <xdr:colOff>622300</xdr:colOff>
          <xdr:row>8</xdr:row>
          <xdr:rowOff>247650</xdr:rowOff>
        </xdr:to>
        <xdr:sp macro="" textlink="">
          <xdr:nvSpPr>
            <xdr:cNvPr id="27100" name="Check Box 476" hidden="1">
              <a:extLst>
                <a:ext uri="{63B3BB69-23CF-44E3-9099-C40C66FF867C}">
                  <a14:compatExt spid="_x0000_s27100"/>
                </a:ext>
                <a:ext uri="{FF2B5EF4-FFF2-40B4-BE49-F238E27FC236}">
                  <a16:creationId xmlns:a16="http://schemas.microsoft.com/office/drawing/2014/main" id="{00000000-0008-0000-1B00-0000D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8</xdr:row>
          <xdr:rowOff>0</xdr:rowOff>
        </xdr:from>
        <xdr:to>
          <xdr:col>6</xdr:col>
          <xdr:colOff>889000</xdr:colOff>
          <xdr:row>8</xdr:row>
          <xdr:rowOff>247650</xdr:rowOff>
        </xdr:to>
        <xdr:sp macro="" textlink="">
          <xdr:nvSpPr>
            <xdr:cNvPr id="27101" name="Check Box 477" hidden="1">
              <a:extLst>
                <a:ext uri="{63B3BB69-23CF-44E3-9099-C40C66FF867C}">
                  <a14:compatExt spid="_x0000_s27101"/>
                </a:ext>
                <a:ext uri="{FF2B5EF4-FFF2-40B4-BE49-F238E27FC236}">
                  <a16:creationId xmlns:a16="http://schemas.microsoft.com/office/drawing/2014/main" id="{00000000-0008-0000-1B00-0000D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8</xdr:row>
          <xdr:rowOff>0</xdr:rowOff>
        </xdr:from>
        <xdr:to>
          <xdr:col>6</xdr:col>
          <xdr:colOff>1212850</xdr:colOff>
          <xdr:row>8</xdr:row>
          <xdr:rowOff>247650</xdr:rowOff>
        </xdr:to>
        <xdr:sp macro="" textlink="">
          <xdr:nvSpPr>
            <xdr:cNvPr id="27102" name="Check Box 478" hidden="1">
              <a:extLst>
                <a:ext uri="{63B3BB69-23CF-44E3-9099-C40C66FF867C}">
                  <a14:compatExt spid="_x0000_s27102"/>
                </a:ext>
                <a:ext uri="{FF2B5EF4-FFF2-40B4-BE49-F238E27FC236}">
                  <a16:creationId xmlns:a16="http://schemas.microsoft.com/office/drawing/2014/main" id="{00000000-0008-0000-1B00-0000D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8</xdr:row>
          <xdr:rowOff>0</xdr:rowOff>
        </xdr:from>
        <xdr:to>
          <xdr:col>6</xdr:col>
          <xdr:colOff>1536700</xdr:colOff>
          <xdr:row>8</xdr:row>
          <xdr:rowOff>247650</xdr:rowOff>
        </xdr:to>
        <xdr:sp macro="" textlink="">
          <xdr:nvSpPr>
            <xdr:cNvPr id="27103" name="Check Box 479" hidden="1">
              <a:extLst>
                <a:ext uri="{63B3BB69-23CF-44E3-9099-C40C66FF867C}">
                  <a14:compatExt spid="_x0000_s27103"/>
                </a:ext>
                <a:ext uri="{FF2B5EF4-FFF2-40B4-BE49-F238E27FC236}">
                  <a16:creationId xmlns:a16="http://schemas.microsoft.com/office/drawing/2014/main" id="{00000000-0008-0000-1B00-0000D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8</xdr:row>
          <xdr:rowOff>0</xdr:rowOff>
        </xdr:from>
        <xdr:to>
          <xdr:col>6</xdr:col>
          <xdr:colOff>1847850</xdr:colOff>
          <xdr:row>8</xdr:row>
          <xdr:rowOff>247650</xdr:rowOff>
        </xdr:to>
        <xdr:sp macro="" textlink="">
          <xdr:nvSpPr>
            <xdr:cNvPr id="27104" name="Check Box 480" hidden="1">
              <a:extLst>
                <a:ext uri="{63B3BB69-23CF-44E3-9099-C40C66FF867C}">
                  <a14:compatExt spid="_x0000_s27104"/>
                </a:ext>
                <a:ext uri="{FF2B5EF4-FFF2-40B4-BE49-F238E27FC236}">
                  <a16:creationId xmlns:a16="http://schemas.microsoft.com/office/drawing/2014/main" id="{00000000-0008-0000-1B00-0000E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8</xdr:row>
          <xdr:rowOff>0</xdr:rowOff>
        </xdr:from>
        <xdr:to>
          <xdr:col>6</xdr:col>
          <xdr:colOff>2146300</xdr:colOff>
          <xdr:row>8</xdr:row>
          <xdr:rowOff>247650</xdr:rowOff>
        </xdr:to>
        <xdr:sp macro="" textlink="">
          <xdr:nvSpPr>
            <xdr:cNvPr id="27105" name="Check Box 481" hidden="1">
              <a:extLst>
                <a:ext uri="{63B3BB69-23CF-44E3-9099-C40C66FF867C}">
                  <a14:compatExt spid="_x0000_s27105"/>
                </a:ext>
                <a:ext uri="{FF2B5EF4-FFF2-40B4-BE49-F238E27FC236}">
                  <a16:creationId xmlns:a16="http://schemas.microsoft.com/office/drawing/2014/main" id="{00000000-0008-0000-1B00-0000E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8</xdr:row>
          <xdr:rowOff>12700</xdr:rowOff>
        </xdr:from>
        <xdr:to>
          <xdr:col>6</xdr:col>
          <xdr:colOff>2451100</xdr:colOff>
          <xdr:row>8</xdr:row>
          <xdr:rowOff>260350</xdr:rowOff>
        </xdr:to>
        <xdr:sp macro="" textlink="">
          <xdr:nvSpPr>
            <xdr:cNvPr id="27106" name="Check Box 482" hidden="1">
              <a:extLst>
                <a:ext uri="{63B3BB69-23CF-44E3-9099-C40C66FF867C}">
                  <a14:compatExt spid="_x0000_s27106"/>
                </a:ext>
                <a:ext uri="{FF2B5EF4-FFF2-40B4-BE49-F238E27FC236}">
                  <a16:creationId xmlns:a16="http://schemas.microsoft.com/office/drawing/2014/main" id="{00000000-0008-0000-1B00-0000E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8</xdr:row>
          <xdr:rowOff>0</xdr:rowOff>
        </xdr:from>
        <xdr:to>
          <xdr:col>6</xdr:col>
          <xdr:colOff>2743200</xdr:colOff>
          <xdr:row>8</xdr:row>
          <xdr:rowOff>247650</xdr:rowOff>
        </xdr:to>
        <xdr:sp macro="" textlink="">
          <xdr:nvSpPr>
            <xdr:cNvPr id="27107" name="Check Box 483" hidden="1">
              <a:extLst>
                <a:ext uri="{63B3BB69-23CF-44E3-9099-C40C66FF867C}">
                  <a14:compatExt spid="_x0000_s27107"/>
                </a:ext>
                <a:ext uri="{FF2B5EF4-FFF2-40B4-BE49-F238E27FC236}">
                  <a16:creationId xmlns:a16="http://schemas.microsoft.com/office/drawing/2014/main" id="{00000000-0008-0000-1B00-0000E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9</xdr:row>
          <xdr:rowOff>0</xdr:rowOff>
        </xdr:from>
        <xdr:to>
          <xdr:col>6</xdr:col>
          <xdr:colOff>317500</xdr:colOff>
          <xdr:row>9</xdr:row>
          <xdr:rowOff>247650</xdr:rowOff>
        </xdr:to>
        <xdr:sp macro="" textlink="">
          <xdr:nvSpPr>
            <xdr:cNvPr id="27108" name="Check Box 484" hidden="1">
              <a:extLst>
                <a:ext uri="{63B3BB69-23CF-44E3-9099-C40C66FF867C}">
                  <a14:compatExt spid="_x0000_s27108"/>
                </a:ext>
                <a:ext uri="{FF2B5EF4-FFF2-40B4-BE49-F238E27FC236}">
                  <a16:creationId xmlns:a16="http://schemas.microsoft.com/office/drawing/2014/main" id="{00000000-0008-0000-1B00-0000E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9</xdr:row>
          <xdr:rowOff>0</xdr:rowOff>
        </xdr:from>
        <xdr:to>
          <xdr:col>6</xdr:col>
          <xdr:colOff>622300</xdr:colOff>
          <xdr:row>9</xdr:row>
          <xdr:rowOff>247650</xdr:rowOff>
        </xdr:to>
        <xdr:sp macro="" textlink="">
          <xdr:nvSpPr>
            <xdr:cNvPr id="27109" name="Check Box 485" hidden="1">
              <a:extLst>
                <a:ext uri="{63B3BB69-23CF-44E3-9099-C40C66FF867C}">
                  <a14:compatExt spid="_x0000_s27109"/>
                </a:ext>
                <a:ext uri="{FF2B5EF4-FFF2-40B4-BE49-F238E27FC236}">
                  <a16:creationId xmlns:a16="http://schemas.microsoft.com/office/drawing/2014/main" id="{00000000-0008-0000-1B00-0000E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9</xdr:row>
          <xdr:rowOff>0</xdr:rowOff>
        </xdr:from>
        <xdr:to>
          <xdr:col>6</xdr:col>
          <xdr:colOff>889000</xdr:colOff>
          <xdr:row>9</xdr:row>
          <xdr:rowOff>247650</xdr:rowOff>
        </xdr:to>
        <xdr:sp macro="" textlink="">
          <xdr:nvSpPr>
            <xdr:cNvPr id="27110" name="Check Box 486" hidden="1">
              <a:extLst>
                <a:ext uri="{63B3BB69-23CF-44E3-9099-C40C66FF867C}">
                  <a14:compatExt spid="_x0000_s27110"/>
                </a:ext>
                <a:ext uri="{FF2B5EF4-FFF2-40B4-BE49-F238E27FC236}">
                  <a16:creationId xmlns:a16="http://schemas.microsoft.com/office/drawing/2014/main" id="{00000000-0008-0000-1B00-0000E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9</xdr:row>
          <xdr:rowOff>0</xdr:rowOff>
        </xdr:from>
        <xdr:to>
          <xdr:col>6</xdr:col>
          <xdr:colOff>1212850</xdr:colOff>
          <xdr:row>9</xdr:row>
          <xdr:rowOff>247650</xdr:rowOff>
        </xdr:to>
        <xdr:sp macro="" textlink="">
          <xdr:nvSpPr>
            <xdr:cNvPr id="27111" name="Check Box 487" hidden="1">
              <a:extLst>
                <a:ext uri="{63B3BB69-23CF-44E3-9099-C40C66FF867C}">
                  <a14:compatExt spid="_x0000_s27111"/>
                </a:ext>
                <a:ext uri="{FF2B5EF4-FFF2-40B4-BE49-F238E27FC236}">
                  <a16:creationId xmlns:a16="http://schemas.microsoft.com/office/drawing/2014/main" id="{00000000-0008-0000-1B00-0000E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9</xdr:row>
          <xdr:rowOff>0</xdr:rowOff>
        </xdr:from>
        <xdr:to>
          <xdr:col>6</xdr:col>
          <xdr:colOff>1536700</xdr:colOff>
          <xdr:row>9</xdr:row>
          <xdr:rowOff>247650</xdr:rowOff>
        </xdr:to>
        <xdr:sp macro="" textlink="">
          <xdr:nvSpPr>
            <xdr:cNvPr id="27112" name="Check Box 488" hidden="1">
              <a:extLst>
                <a:ext uri="{63B3BB69-23CF-44E3-9099-C40C66FF867C}">
                  <a14:compatExt spid="_x0000_s27112"/>
                </a:ext>
                <a:ext uri="{FF2B5EF4-FFF2-40B4-BE49-F238E27FC236}">
                  <a16:creationId xmlns:a16="http://schemas.microsoft.com/office/drawing/2014/main" id="{00000000-0008-0000-1B00-0000E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9</xdr:row>
          <xdr:rowOff>0</xdr:rowOff>
        </xdr:from>
        <xdr:to>
          <xdr:col>6</xdr:col>
          <xdr:colOff>1847850</xdr:colOff>
          <xdr:row>9</xdr:row>
          <xdr:rowOff>247650</xdr:rowOff>
        </xdr:to>
        <xdr:sp macro="" textlink="">
          <xdr:nvSpPr>
            <xdr:cNvPr id="27113" name="Check Box 489" hidden="1">
              <a:extLst>
                <a:ext uri="{63B3BB69-23CF-44E3-9099-C40C66FF867C}">
                  <a14:compatExt spid="_x0000_s27113"/>
                </a:ext>
                <a:ext uri="{FF2B5EF4-FFF2-40B4-BE49-F238E27FC236}">
                  <a16:creationId xmlns:a16="http://schemas.microsoft.com/office/drawing/2014/main" id="{00000000-0008-0000-1B00-0000E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9</xdr:row>
          <xdr:rowOff>0</xdr:rowOff>
        </xdr:from>
        <xdr:to>
          <xdr:col>6</xdr:col>
          <xdr:colOff>2146300</xdr:colOff>
          <xdr:row>9</xdr:row>
          <xdr:rowOff>247650</xdr:rowOff>
        </xdr:to>
        <xdr:sp macro="" textlink="">
          <xdr:nvSpPr>
            <xdr:cNvPr id="27114" name="Check Box 490" hidden="1">
              <a:extLst>
                <a:ext uri="{63B3BB69-23CF-44E3-9099-C40C66FF867C}">
                  <a14:compatExt spid="_x0000_s27114"/>
                </a:ext>
                <a:ext uri="{FF2B5EF4-FFF2-40B4-BE49-F238E27FC236}">
                  <a16:creationId xmlns:a16="http://schemas.microsoft.com/office/drawing/2014/main" id="{00000000-0008-0000-1B00-0000E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9</xdr:row>
          <xdr:rowOff>12700</xdr:rowOff>
        </xdr:from>
        <xdr:to>
          <xdr:col>6</xdr:col>
          <xdr:colOff>2451100</xdr:colOff>
          <xdr:row>9</xdr:row>
          <xdr:rowOff>260350</xdr:rowOff>
        </xdr:to>
        <xdr:sp macro="" textlink="">
          <xdr:nvSpPr>
            <xdr:cNvPr id="27115" name="Check Box 491" hidden="1">
              <a:extLst>
                <a:ext uri="{63B3BB69-23CF-44E3-9099-C40C66FF867C}">
                  <a14:compatExt spid="_x0000_s27115"/>
                </a:ext>
                <a:ext uri="{FF2B5EF4-FFF2-40B4-BE49-F238E27FC236}">
                  <a16:creationId xmlns:a16="http://schemas.microsoft.com/office/drawing/2014/main" id="{00000000-0008-0000-1B00-0000E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9</xdr:row>
          <xdr:rowOff>0</xdr:rowOff>
        </xdr:from>
        <xdr:to>
          <xdr:col>6</xdr:col>
          <xdr:colOff>2743200</xdr:colOff>
          <xdr:row>9</xdr:row>
          <xdr:rowOff>247650</xdr:rowOff>
        </xdr:to>
        <xdr:sp macro="" textlink="">
          <xdr:nvSpPr>
            <xdr:cNvPr id="27116" name="Check Box 492" hidden="1">
              <a:extLst>
                <a:ext uri="{63B3BB69-23CF-44E3-9099-C40C66FF867C}">
                  <a14:compatExt spid="_x0000_s27116"/>
                </a:ext>
                <a:ext uri="{FF2B5EF4-FFF2-40B4-BE49-F238E27FC236}">
                  <a16:creationId xmlns:a16="http://schemas.microsoft.com/office/drawing/2014/main" id="{00000000-0008-0000-1B00-0000E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10</xdr:row>
          <xdr:rowOff>0</xdr:rowOff>
        </xdr:from>
        <xdr:to>
          <xdr:col>6</xdr:col>
          <xdr:colOff>317500</xdr:colOff>
          <xdr:row>10</xdr:row>
          <xdr:rowOff>247650</xdr:rowOff>
        </xdr:to>
        <xdr:sp macro="" textlink="">
          <xdr:nvSpPr>
            <xdr:cNvPr id="27117" name="Check Box 493" hidden="1">
              <a:extLst>
                <a:ext uri="{63B3BB69-23CF-44E3-9099-C40C66FF867C}">
                  <a14:compatExt spid="_x0000_s27117"/>
                </a:ext>
                <a:ext uri="{FF2B5EF4-FFF2-40B4-BE49-F238E27FC236}">
                  <a16:creationId xmlns:a16="http://schemas.microsoft.com/office/drawing/2014/main" id="{00000000-0008-0000-1B00-0000E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10</xdr:row>
          <xdr:rowOff>0</xdr:rowOff>
        </xdr:from>
        <xdr:to>
          <xdr:col>6</xdr:col>
          <xdr:colOff>622300</xdr:colOff>
          <xdr:row>10</xdr:row>
          <xdr:rowOff>247650</xdr:rowOff>
        </xdr:to>
        <xdr:sp macro="" textlink="">
          <xdr:nvSpPr>
            <xdr:cNvPr id="27118" name="Check Box 494" hidden="1">
              <a:extLst>
                <a:ext uri="{63B3BB69-23CF-44E3-9099-C40C66FF867C}">
                  <a14:compatExt spid="_x0000_s27118"/>
                </a:ext>
                <a:ext uri="{FF2B5EF4-FFF2-40B4-BE49-F238E27FC236}">
                  <a16:creationId xmlns:a16="http://schemas.microsoft.com/office/drawing/2014/main" id="{00000000-0008-0000-1B00-0000E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10</xdr:row>
          <xdr:rowOff>0</xdr:rowOff>
        </xdr:from>
        <xdr:to>
          <xdr:col>6</xdr:col>
          <xdr:colOff>889000</xdr:colOff>
          <xdr:row>10</xdr:row>
          <xdr:rowOff>247650</xdr:rowOff>
        </xdr:to>
        <xdr:sp macro="" textlink="">
          <xdr:nvSpPr>
            <xdr:cNvPr id="27119" name="Check Box 495" hidden="1">
              <a:extLst>
                <a:ext uri="{63B3BB69-23CF-44E3-9099-C40C66FF867C}">
                  <a14:compatExt spid="_x0000_s27119"/>
                </a:ext>
                <a:ext uri="{FF2B5EF4-FFF2-40B4-BE49-F238E27FC236}">
                  <a16:creationId xmlns:a16="http://schemas.microsoft.com/office/drawing/2014/main" id="{00000000-0008-0000-1B00-0000E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10</xdr:row>
          <xdr:rowOff>0</xdr:rowOff>
        </xdr:from>
        <xdr:to>
          <xdr:col>6</xdr:col>
          <xdr:colOff>1212850</xdr:colOff>
          <xdr:row>10</xdr:row>
          <xdr:rowOff>247650</xdr:rowOff>
        </xdr:to>
        <xdr:sp macro="" textlink="">
          <xdr:nvSpPr>
            <xdr:cNvPr id="27120" name="Check Box 496" hidden="1">
              <a:extLst>
                <a:ext uri="{63B3BB69-23CF-44E3-9099-C40C66FF867C}">
                  <a14:compatExt spid="_x0000_s27120"/>
                </a:ext>
                <a:ext uri="{FF2B5EF4-FFF2-40B4-BE49-F238E27FC236}">
                  <a16:creationId xmlns:a16="http://schemas.microsoft.com/office/drawing/2014/main" id="{00000000-0008-0000-1B00-0000F0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10</xdr:row>
          <xdr:rowOff>0</xdr:rowOff>
        </xdr:from>
        <xdr:to>
          <xdr:col>6</xdr:col>
          <xdr:colOff>1536700</xdr:colOff>
          <xdr:row>10</xdr:row>
          <xdr:rowOff>247650</xdr:rowOff>
        </xdr:to>
        <xdr:sp macro="" textlink="">
          <xdr:nvSpPr>
            <xdr:cNvPr id="27121" name="Check Box 497" hidden="1">
              <a:extLst>
                <a:ext uri="{63B3BB69-23CF-44E3-9099-C40C66FF867C}">
                  <a14:compatExt spid="_x0000_s27121"/>
                </a:ext>
                <a:ext uri="{FF2B5EF4-FFF2-40B4-BE49-F238E27FC236}">
                  <a16:creationId xmlns:a16="http://schemas.microsoft.com/office/drawing/2014/main" id="{00000000-0008-0000-1B00-0000F1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10</xdr:row>
          <xdr:rowOff>0</xdr:rowOff>
        </xdr:from>
        <xdr:to>
          <xdr:col>6</xdr:col>
          <xdr:colOff>1847850</xdr:colOff>
          <xdr:row>10</xdr:row>
          <xdr:rowOff>247650</xdr:rowOff>
        </xdr:to>
        <xdr:sp macro="" textlink="">
          <xdr:nvSpPr>
            <xdr:cNvPr id="27122" name="Check Box 498" hidden="1">
              <a:extLst>
                <a:ext uri="{63B3BB69-23CF-44E3-9099-C40C66FF867C}">
                  <a14:compatExt spid="_x0000_s27122"/>
                </a:ext>
                <a:ext uri="{FF2B5EF4-FFF2-40B4-BE49-F238E27FC236}">
                  <a16:creationId xmlns:a16="http://schemas.microsoft.com/office/drawing/2014/main" id="{00000000-0008-0000-1B00-0000F2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10</xdr:row>
          <xdr:rowOff>0</xdr:rowOff>
        </xdr:from>
        <xdr:to>
          <xdr:col>6</xdr:col>
          <xdr:colOff>2146300</xdr:colOff>
          <xdr:row>10</xdr:row>
          <xdr:rowOff>247650</xdr:rowOff>
        </xdr:to>
        <xdr:sp macro="" textlink="">
          <xdr:nvSpPr>
            <xdr:cNvPr id="27123" name="Check Box 499" hidden="1">
              <a:extLst>
                <a:ext uri="{63B3BB69-23CF-44E3-9099-C40C66FF867C}">
                  <a14:compatExt spid="_x0000_s27123"/>
                </a:ext>
                <a:ext uri="{FF2B5EF4-FFF2-40B4-BE49-F238E27FC236}">
                  <a16:creationId xmlns:a16="http://schemas.microsoft.com/office/drawing/2014/main" id="{00000000-0008-0000-1B00-0000F3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10</xdr:row>
          <xdr:rowOff>12700</xdr:rowOff>
        </xdr:from>
        <xdr:to>
          <xdr:col>6</xdr:col>
          <xdr:colOff>2451100</xdr:colOff>
          <xdr:row>10</xdr:row>
          <xdr:rowOff>260350</xdr:rowOff>
        </xdr:to>
        <xdr:sp macro="" textlink="">
          <xdr:nvSpPr>
            <xdr:cNvPr id="27124" name="Check Box 500" hidden="1">
              <a:extLst>
                <a:ext uri="{63B3BB69-23CF-44E3-9099-C40C66FF867C}">
                  <a14:compatExt spid="_x0000_s27124"/>
                </a:ext>
                <a:ext uri="{FF2B5EF4-FFF2-40B4-BE49-F238E27FC236}">
                  <a16:creationId xmlns:a16="http://schemas.microsoft.com/office/drawing/2014/main" id="{00000000-0008-0000-1B00-0000F4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10</xdr:row>
          <xdr:rowOff>0</xdr:rowOff>
        </xdr:from>
        <xdr:to>
          <xdr:col>6</xdr:col>
          <xdr:colOff>2743200</xdr:colOff>
          <xdr:row>10</xdr:row>
          <xdr:rowOff>247650</xdr:rowOff>
        </xdr:to>
        <xdr:sp macro="" textlink="">
          <xdr:nvSpPr>
            <xdr:cNvPr id="27125" name="Check Box 501" hidden="1">
              <a:extLst>
                <a:ext uri="{63B3BB69-23CF-44E3-9099-C40C66FF867C}">
                  <a14:compatExt spid="_x0000_s27125"/>
                </a:ext>
                <a:ext uri="{FF2B5EF4-FFF2-40B4-BE49-F238E27FC236}">
                  <a16:creationId xmlns:a16="http://schemas.microsoft.com/office/drawing/2014/main" id="{00000000-0008-0000-1B00-0000F5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11</xdr:row>
          <xdr:rowOff>0</xdr:rowOff>
        </xdr:from>
        <xdr:to>
          <xdr:col>6</xdr:col>
          <xdr:colOff>317500</xdr:colOff>
          <xdr:row>11</xdr:row>
          <xdr:rowOff>247650</xdr:rowOff>
        </xdr:to>
        <xdr:sp macro="" textlink="">
          <xdr:nvSpPr>
            <xdr:cNvPr id="27126" name="Check Box 502" hidden="1">
              <a:extLst>
                <a:ext uri="{63B3BB69-23CF-44E3-9099-C40C66FF867C}">
                  <a14:compatExt spid="_x0000_s27126"/>
                </a:ext>
                <a:ext uri="{FF2B5EF4-FFF2-40B4-BE49-F238E27FC236}">
                  <a16:creationId xmlns:a16="http://schemas.microsoft.com/office/drawing/2014/main" id="{00000000-0008-0000-1B00-0000F6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11</xdr:row>
          <xdr:rowOff>0</xdr:rowOff>
        </xdr:from>
        <xdr:to>
          <xdr:col>6</xdr:col>
          <xdr:colOff>622300</xdr:colOff>
          <xdr:row>11</xdr:row>
          <xdr:rowOff>247650</xdr:rowOff>
        </xdr:to>
        <xdr:sp macro="" textlink="">
          <xdr:nvSpPr>
            <xdr:cNvPr id="27127" name="Check Box 503" hidden="1">
              <a:extLst>
                <a:ext uri="{63B3BB69-23CF-44E3-9099-C40C66FF867C}">
                  <a14:compatExt spid="_x0000_s27127"/>
                </a:ext>
                <a:ext uri="{FF2B5EF4-FFF2-40B4-BE49-F238E27FC236}">
                  <a16:creationId xmlns:a16="http://schemas.microsoft.com/office/drawing/2014/main" id="{00000000-0008-0000-1B00-0000F7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11</xdr:row>
          <xdr:rowOff>0</xdr:rowOff>
        </xdr:from>
        <xdr:to>
          <xdr:col>6</xdr:col>
          <xdr:colOff>889000</xdr:colOff>
          <xdr:row>11</xdr:row>
          <xdr:rowOff>247650</xdr:rowOff>
        </xdr:to>
        <xdr:sp macro="" textlink="">
          <xdr:nvSpPr>
            <xdr:cNvPr id="27128" name="Check Box 504" hidden="1">
              <a:extLst>
                <a:ext uri="{63B3BB69-23CF-44E3-9099-C40C66FF867C}">
                  <a14:compatExt spid="_x0000_s27128"/>
                </a:ext>
                <a:ext uri="{FF2B5EF4-FFF2-40B4-BE49-F238E27FC236}">
                  <a16:creationId xmlns:a16="http://schemas.microsoft.com/office/drawing/2014/main" id="{00000000-0008-0000-1B00-0000F8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11</xdr:row>
          <xdr:rowOff>0</xdr:rowOff>
        </xdr:from>
        <xdr:to>
          <xdr:col>6</xdr:col>
          <xdr:colOff>1212850</xdr:colOff>
          <xdr:row>11</xdr:row>
          <xdr:rowOff>247650</xdr:rowOff>
        </xdr:to>
        <xdr:sp macro="" textlink="">
          <xdr:nvSpPr>
            <xdr:cNvPr id="27129" name="Check Box 505" hidden="1">
              <a:extLst>
                <a:ext uri="{63B3BB69-23CF-44E3-9099-C40C66FF867C}">
                  <a14:compatExt spid="_x0000_s27129"/>
                </a:ext>
                <a:ext uri="{FF2B5EF4-FFF2-40B4-BE49-F238E27FC236}">
                  <a16:creationId xmlns:a16="http://schemas.microsoft.com/office/drawing/2014/main" id="{00000000-0008-0000-1B00-0000F9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11</xdr:row>
          <xdr:rowOff>0</xdr:rowOff>
        </xdr:from>
        <xdr:to>
          <xdr:col>6</xdr:col>
          <xdr:colOff>1536700</xdr:colOff>
          <xdr:row>11</xdr:row>
          <xdr:rowOff>247650</xdr:rowOff>
        </xdr:to>
        <xdr:sp macro="" textlink="">
          <xdr:nvSpPr>
            <xdr:cNvPr id="27130" name="Check Box 506" hidden="1">
              <a:extLst>
                <a:ext uri="{63B3BB69-23CF-44E3-9099-C40C66FF867C}">
                  <a14:compatExt spid="_x0000_s27130"/>
                </a:ext>
                <a:ext uri="{FF2B5EF4-FFF2-40B4-BE49-F238E27FC236}">
                  <a16:creationId xmlns:a16="http://schemas.microsoft.com/office/drawing/2014/main" id="{00000000-0008-0000-1B00-0000FA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11</xdr:row>
          <xdr:rowOff>0</xdr:rowOff>
        </xdr:from>
        <xdr:to>
          <xdr:col>6</xdr:col>
          <xdr:colOff>1847850</xdr:colOff>
          <xdr:row>11</xdr:row>
          <xdr:rowOff>247650</xdr:rowOff>
        </xdr:to>
        <xdr:sp macro="" textlink="">
          <xdr:nvSpPr>
            <xdr:cNvPr id="27131" name="Check Box 507" hidden="1">
              <a:extLst>
                <a:ext uri="{63B3BB69-23CF-44E3-9099-C40C66FF867C}">
                  <a14:compatExt spid="_x0000_s27131"/>
                </a:ext>
                <a:ext uri="{FF2B5EF4-FFF2-40B4-BE49-F238E27FC236}">
                  <a16:creationId xmlns:a16="http://schemas.microsoft.com/office/drawing/2014/main" id="{00000000-0008-0000-1B00-0000FB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11</xdr:row>
          <xdr:rowOff>0</xdr:rowOff>
        </xdr:from>
        <xdr:to>
          <xdr:col>6</xdr:col>
          <xdr:colOff>2146300</xdr:colOff>
          <xdr:row>11</xdr:row>
          <xdr:rowOff>247650</xdr:rowOff>
        </xdr:to>
        <xdr:sp macro="" textlink="">
          <xdr:nvSpPr>
            <xdr:cNvPr id="27132" name="Check Box 508" hidden="1">
              <a:extLst>
                <a:ext uri="{63B3BB69-23CF-44E3-9099-C40C66FF867C}">
                  <a14:compatExt spid="_x0000_s27132"/>
                </a:ext>
                <a:ext uri="{FF2B5EF4-FFF2-40B4-BE49-F238E27FC236}">
                  <a16:creationId xmlns:a16="http://schemas.microsoft.com/office/drawing/2014/main" id="{00000000-0008-0000-1B00-0000FC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11</xdr:row>
          <xdr:rowOff>12700</xdr:rowOff>
        </xdr:from>
        <xdr:to>
          <xdr:col>6</xdr:col>
          <xdr:colOff>2451100</xdr:colOff>
          <xdr:row>11</xdr:row>
          <xdr:rowOff>260350</xdr:rowOff>
        </xdr:to>
        <xdr:sp macro="" textlink="">
          <xdr:nvSpPr>
            <xdr:cNvPr id="27133" name="Check Box 509" hidden="1">
              <a:extLst>
                <a:ext uri="{63B3BB69-23CF-44E3-9099-C40C66FF867C}">
                  <a14:compatExt spid="_x0000_s27133"/>
                </a:ext>
                <a:ext uri="{FF2B5EF4-FFF2-40B4-BE49-F238E27FC236}">
                  <a16:creationId xmlns:a16="http://schemas.microsoft.com/office/drawing/2014/main" id="{00000000-0008-0000-1B00-0000FD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11</xdr:row>
          <xdr:rowOff>0</xdr:rowOff>
        </xdr:from>
        <xdr:to>
          <xdr:col>6</xdr:col>
          <xdr:colOff>2743200</xdr:colOff>
          <xdr:row>11</xdr:row>
          <xdr:rowOff>247650</xdr:rowOff>
        </xdr:to>
        <xdr:sp macro="" textlink="">
          <xdr:nvSpPr>
            <xdr:cNvPr id="27134" name="Check Box 510" hidden="1">
              <a:extLst>
                <a:ext uri="{63B3BB69-23CF-44E3-9099-C40C66FF867C}">
                  <a14:compatExt spid="_x0000_s27134"/>
                </a:ext>
                <a:ext uri="{FF2B5EF4-FFF2-40B4-BE49-F238E27FC236}">
                  <a16:creationId xmlns:a16="http://schemas.microsoft.com/office/drawing/2014/main" id="{00000000-0008-0000-1B00-0000FE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12</xdr:row>
          <xdr:rowOff>0</xdr:rowOff>
        </xdr:from>
        <xdr:to>
          <xdr:col>6</xdr:col>
          <xdr:colOff>317500</xdr:colOff>
          <xdr:row>12</xdr:row>
          <xdr:rowOff>247650</xdr:rowOff>
        </xdr:to>
        <xdr:sp macro="" textlink="">
          <xdr:nvSpPr>
            <xdr:cNvPr id="27135" name="Check Box 511" hidden="1">
              <a:extLst>
                <a:ext uri="{63B3BB69-23CF-44E3-9099-C40C66FF867C}">
                  <a14:compatExt spid="_x0000_s27135"/>
                </a:ext>
                <a:ext uri="{FF2B5EF4-FFF2-40B4-BE49-F238E27FC236}">
                  <a16:creationId xmlns:a16="http://schemas.microsoft.com/office/drawing/2014/main" id="{00000000-0008-0000-1B00-0000FF6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12</xdr:row>
          <xdr:rowOff>0</xdr:rowOff>
        </xdr:from>
        <xdr:to>
          <xdr:col>6</xdr:col>
          <xdr:colOff>622300</xdr:colOff>
          <xdr:row>12</xdr:row>
          <xdr:rowOff>247650</xdr:rowOff>
        </xdr:to>
        <xdr:sp macro="" textlink="">
          <xdr:nvSpPr>
            <xdr:cNvPr id="27136" name="Check Box 512" hidden="1">
              <a:extLst>
                <a:ext uri="{63B3BB69-23CF-44E3-9099-C40C66FF867C}">
                  <a14:compatExt spid="_x0000_s27136"/>
                </a:ext>
                <a:ext uri="{FF2B5EF4-FFF2-40B4-BE49-F238E27FC236}">
                  <a16:creationId xmlns:a16="http://schemas.microsoft.com/office/drawing/2014/main" id="{00000000-0008-0000-1B00-000000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12</xdr:row>
          <xdr:rowOff>0</xdr:rowOff>
        </xdr:from>
        <xdr:to>
          <xdr:col>6</xdr:col>
          <xdr:colOff>889000</xdr:colOff>
          <xdr:row>12</xdr:row>
          <xdr:rowOff>247650</xdr:rowOff>
        </xdr:to>
        <xdr:sp macro="" textlink="">
          <xdr:nvSpPr>
            <xdr:cNvPr id="27137" name="Check Box 513" hidden="1">
              <a:extLst>
                <a:ext uri="{63B3BB69-23CF-44E3-9099-C40C66FF867C}">
                  <a14:compatExt spid="_x0000_s27137"/>
                </a:ext>
                <a:ext uri="{FF2B5EF4-FFF2-40B4-BE49-F238E27FC236}">
                  <a16:creationId xmlns:a16="http://schemas.microsoft.com/office/drawing/2014/main" id="{00000000-0008-0000-1B00-000001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12</xdr:row>
          <xdr:rowOff>0</xdr:rowOff>
        </xdr:from>
        <xdr:to>
          <xdr:col>6</xdr:col>
          <xdr:colOff>1212850</xdr:colOff>
          <xdr:row>12</xdr:row>
          <xdr:rowOff>247650</xdr:rowOff>
        </xdr:to>
        <xdr:sp macro="" textlink="">
          <xdr:nvSpPr>
            <xdr:cNvPr id="27138" name="Check Box 514" hidden="1">
              <a:extLst>
                <a:ext uri="{63B3BB69-23CF-44E3-9099-C40C66FF867C}">
                  <a14:compatExt spid="_x0000_s27138"/>
                </a:ext>
                <a:ext uri="{FF2B5EF4-FFF2-40B4-BE49-F238E27FC236}">
                  <a16:creationId xmlns:a16="http://schemas.microsoft.com/office/drawing/2014/main" id="{00000000-0008-0000-1B00-000002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12</xdr:row>
          <xdr:rowOff>0</xdr:rowOff>
        </xdr:from>
        <xdr:to>
          <xdr:col>6</xdr:col>
          <xdr:colOff>1536700</xdr:colOff>
          <xdr:row>12</xdr:row>
          <xdr:rowOff>247650</xdr:rowOff>
        </xdr:to>
        <xdr:sp macro="" textlink="">
          <xdr:nvSpPr>
            <xdr:cNvPr id="27139" name="Check Box 515" hidden="1">
              <a:extLst>
                <a:ext uri="{63B3BB69-23CF-44E3-9099-C40C66FF867C}">
                  <a14:compatExt spid="_x0000_s27139"/>
                </a:ext>
                <a:ext uri="{FF2B5EF4-FFF2-40B4-BE49-F238E27FC236}">
                  <a16:creationId xmlns:a16="http://schemas.microsoft.com/office/drawing/2014/main" id="{00000000-0008-0000-1B00-000003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12</xdr:row>
          <xdr:rowOff>0</xdr:rowOff>
        </xdr:from>
        <xdr:to>
          <xdr:col>6</xdr:col>
          <xdr:colOff>1847850</xdr:colOff>
          <xdr:row>12</xdr:row>
          <xdr:rowOff>247650</xdr:rowOff>
        </xdr:to>
        <xdr:sp macro="" textlink="">
          <xdr:nvSpPr>
            <xdr:cNvPr id="27140" name="Check Box 516" hidden="1">
              <a:extLst>
                <a:ext uri="{63B3BB69-23CF-44E3-9099-C40C66FF867C}">
                  <a14:compatExt spid="_x0000_s27140"/>
                </a:ext>
                <a:ext uri="{FF2B5EF4-FFF2-40B4-BE49-F238E27FC236}">
                  <a16:creationId xmlns:a16="http://schemas.microsoft.com/office/drawing/2014/main" id="{00000000-0008-0000-1B00-000004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12</xdr:row>
          <xdr:rowOff>0</xdr:rowOff>
        </xdr:from>
        <xdr:to>
          <xdr:col>6</xdr:col>
          <xdr:colOff>2146300</xdr:colOff>
          <xdr:row>12</xdr:row>
          <xdr:rowOff>247650</xdr:rowOff>
        </xdr:to>
        <xdr:sp macro="" textlink="">
          <xdr:nvSpPr>
            <xdr:cNvPr id="27141" name="Check Box 517" hidden="1">
              <a:extLst>
                <a:ext uri="{63B3BB69-23CF-44E3-9099-C40C66FF867C}">
                  <a14:compatExt spid="_x0000_s27141"/>
                </a:ext>
                <a:ext uri="{FF2B5EF4-FFF2-40B4-BE49-F238E27FC236}">
                  <a16:creationId xmlns:a16="http://schemas.microsoft.com/office/drawing/2014/main" id="{00000000-0008-0000-1B00-000005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12</xdr:row>
          <xdr:rowOff>12700</xdr:rowOff>
        </xdr:from>
        <xdr:to>
          <xdr:col>6</xdr:col>
          <xdr:colOff>2451100</xdr:colOff>
          <xdr:row>12</xdr:row>
          <xdr:rowOff>260350</xdr:rowOff>
        </xdr:to>
        <xdr:sp macro="" textlink="">
          <xdr:nvSpPr>
            <xdr:cNvPr id="27142" name="Check Box 518" hidden="1">
              <a:extLst>
                <a:ext uri="{63B3BB69-23CF-44E3-9099-C40C66FF867C}">
                  <a14:compatExt spid="_x0000_s27142"/>
                </a:ext>
                <a:ext uri="{FF2B5EF4-FFF2-40B4-BE49-F238E27FC236}">
                  <a16:creationId xmlns:a16="http://schemas.microsoft.com/office/drawing/2014/main" id="{00000000-0008-0000-1B00-000006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12</xdr:row>
          <xdr:rowOff>0</xdr:rowOff>
        </xdr:from>
        <xdr:to>
          <xdr:col>6</xdr:col>
          <xdr:colOff>2743200</xdr:colOff>
          <xdr:row>12</xdr:row>
          <xdr:rowOff>247650</xdr:rowOff>
        </xdr:to>
        <xdr:sp macro="" textlink="">
          <xdr:nvSpPr>
            <xdr:cNvPr id="27143" name="Check Box 519" hidden="1">
              <a:extLst>
                <a:ext uri="{63B3BB69-23CF-44E3-9099-C40C66FF867C}">
                  <a14:compatExt spid="_x0000_s27143"/>
                </a:ext>
                <a:ext uri="{FF2B5EF4-FFF2-40B4-BE49-F238E27FC236}">
                  <a16:creationId xmlns:a16="http://schemas.microsoft.com/office/drawing/2014/main" id="{00000000-0008-0000-1B00-000007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13</xdr:row>
          <xdr:rowOff>0</xdr:rowOff>
        </xdr:from>
        <xdr:to>
          <xdr:col>6</xdr:col>
          <xdr:colOff>317500</xdr:colOff>
          <xdr:row>13</xdr:row>
          <xdr:rowOff>247650</xdr:rowOff>
        </xdr:to>
        <xdr:sp macro="" textlink="">
          <xdr:nvSpPr>
            <xdr:cNvPr id="27144" name="Check Box 520" hidden="1">
              <a:extLst>
                <a:ext uri="{63B3BB69-23CF-44E3-9099-C40C66FF867C}">
                  <a14:compatExt spid="_x0000_s27144"/>
                </a:ext>
                <a:ext uri="{FF2B5EF4-FFF2-40B4-BE49-F238E27FC236}">
                  <a16:creationId xmlns:a16="http://schemas.microsoft.com/office/drawing/2014/main" id="{00000000-0008-0000-1B00-000008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13</xdr:row>
          <xdr:rowOff>0</xdr:rowOff>
        </xdr:from>
        <xdr:to>
          <xdr:col>6</xdr:col>
          <xdr:colOff>622300</xdr:colOff>
          <xdr:row>13</xdr:row>
          <xdr:rowOff>247650</xdr:rowOff>
        </xdr:to>
        <xdr:sp macro="" textlink="">
          <xdr:nvSpPr>
            <xdr:cNvPr id="27145" name="Check Box 521" hidden="1">
              <a:extLst>
                <a:ext uri="{63B3BB69-23CF-44E3-9099-C40C66FF867C}">
                  <a14:compatExt spid="_x0000_s27145"/>
                </a:ext>
                <a:ext uri="{FF2B5EF4-FFF2-40B4-BE49-F238E27FC236}">
                  <a16:creationId xmlns:a16="http://schemas.microsoft.com/office/drawing/2014/main" id="{00000000-0008-0000-1B00-000009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13</xdr:row>
          <xdr:rowOff>0</xdr:rowOff>
        </xdr:from>
        <xdr:to>
          <xdr:col>6</xdr:col>
          <xdr:colOff>889000</xdr:colOff>
          <xdr:row>13</xdr:row>
          <xdr:rowOff>247650</xdr:rowOff>
        </xdr:to>
        <xdr:sp macro="" textlink="">
          <xdr:nvSpPr>
            <xdr:cNvPr id="27146" name="Check Box 522" hidden="1">
              <a:extLst>
                <a:ext uri="{63B3BB69-23CF-44E3-9099-C40C66FF867C}">
                  <a14:compatExt spid="_x0000_s27146"/>
                </a:ext>
                <a:ext uri="{FF2B5EF4-FFF2-40B4-BE49-F238E27FC236}">
                  <a16:creationId xmlns:a16="http://schemas.microsoft.com/office/drawing/2014/main" id="{00000000-0008-0000-1B00-00000A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13</xdr:row>
          <xdr:rowOff>0</xdr:rowOff>
        </xdr:from>
        <xdr:to>
          <xdr:col>6</xdr:col>
          <xdr:colOff>1212850</xdr:colOff>
          <xdr:row>13</xdr:row>
          <xdr:rowOff>247650</xdr:rowOff>
        </xdr:to>
        <xdr:sp macro="" textlink="">
          <xdr:nvSpPr>
            <xdr:cNvPr id="27147" name="Check Box 523" hidden="1">
              <a:extLst>
                <a:ext uri="{63B3BB69-23CF-44E3-9099-C40C66FF867C}">
                  <a14:compatExt spid="_x0000_s27147"/>
                </a:ext>
                <a:ext uri="{FF2B5EF4-FFF2-40B4-BE49-F238E27FC236}">
                  <a16:creationId xmlns:a16="http://schemas.microsoft.com/office/drawing/2014/main" id="{00000000-0008-0000-1B00-00000B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13</xdr:row>
          <xdr:rowOff>0</xdr:rowOff>
        </xdr:from>
        <xdr:to>
          <xdr:col>6</xdr:col>
          <xdr:colOff>1536700</xdr:colOff>
          <xdr:row>13</xdr:row>
          <xdr:rowOff>247650</xdr:rowOff>
        </xdr:to>
        <xdr:sp macro="" textlink="">
          <xdr:nvSpPr>
            <xdr:cNvPr id="27148" name="Check Box 524" hidden="1">
              <a:extLst>
                <a:ext uri="{63B3BB69-23CF-44E3-9099-C40C66FF867C}">
                  <a14:compatExt spid="_x0000_s27148"/>
                </a:ext>
                <a:ext uri="{FF2B5EF4-FFF2-40B4-BE49-F238E27FC236}">
                  <a16:creationId xmlns:a16="http://schemas.microsoft.com/office/drawing/2014/main" id="{00000000-0008-0000-1B00-00000C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13</xdr:row>
          <xdr:rowOff>0</xdr:rowOff>
        </xdr:from>
        <xdr:to>
          <xdr:col>6</xdr:col>
          <xdr:colOff>1847850</xdr:colOff>
          <xdr:row>13</xdr:row>
          <xdr:rowOff>247650</xdr:rowOff>
        </xdr:to>
        <xdr:sp macro="" textlink="">
          <xdr:nvSpPr>
            <xdr:cNvPr id="27149" name="Check Box 525" hidden="1">
              <a:extLst>
                <a:ext uri="{63B3BB69-23CF-44E3-9099-C40C66FF867C}">
                  <a14:compatExt spid="_x0000_s27149"/>
                </a:ext>
                <a:ext uri="{FF2B5EF4-FFF2-40B4-BE49-F238E27FC236}">
                  <a16:creationId xmlns:a16="http://schemas.microsoft.com/office/drawing/2014/main" id="{00000000-0008-0000-1B00-00000D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13</xdr:row>
          <xdr:rowOff>0</xdr:rowOff>
        </xdr:from>
        <xdr:to>
          <xdr:col>6</xdr:col>
          <xdr:colOff>2146300</xdr:colOff>
          <xdr:row>13</xdr:row>
          <xdr:rowOff>247650</xdr:rowOff>
        </xdr:to>
        <xdr:sp macro="" textlink="">
          <xdr:nvSpPr>
            <xdr:cNvPr id="27150" name="Check Box 526" hidden="1">
              <a:extLst>
                <a:ext uri="{63B3BB69-23CF-44E3-9099-C40C66FF867C}">
                  <a14:compatExt spid="_x0000_s27150"/>
                </a:ext>
                <a:ext uri="{FF2B5EF4-FFF2-40B4-BE49-F238E27FC236}">
                  <a16:creationId xmlns:a16="http://schemas.microsoft.com/office/drawing/2014/main" id="{00000000-0008-0000-1B00-00000E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13</xdr:row>
          <xdr:rowOff>12700</xdr:rowOff>
        </xdr:from>
        <xdr:to>
          <xdr:col>6</xdr:col>
          <xdr:colOff>2451100</xdr:colOff>
          <xdr:row>13</xdr:row>
          <xdr:rowOff>260350</xdr:rowOff>
        </xdr:to>
        <xdr:sp macro="" textlink="">
          <xdr:nvSpPr>
            <xdr:cNvPr id="27151" name="Check Box 527" hidden="1">
              <a:extLst>
                <a:ext uri="{63B3BB69-23CF-44E3-9099-C40C66FF867C}">
                  <a14:compatExt spid="_x0000_s27151"/>
                </a:ext>
                <a:ext uri="{FF2B5EF4-FFF2-40B4-BE49-F238E27FC236}">
                  <a16:creationId xmlns:a16="http://schemas.microsoft.com/office/drawing/2014/main" id="{00000000-0008-0000-1B00-00000F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13</xdr:row>
          <xdr:rowOff>0</xdr:rowOff>
        </xdr:from>
        <xdr:to>
          <xdr:col>6</xdr:col>
          <xdr:colOff>2743200</xdr:colOff>
          <xdr:row>13</xdr:row>
          <xdr:rowOff>247650</xdr:rowOff>
        </xdr:to>
        <xdr:sp macro="" textlink="">
          <xdr:nvSpPr>
            <xdr:cNvPr id="27152" name="Check Box 528" hidden="1">
              <a:extLst>
                <a:ext uri="{63B3BB69-23CF-44E3-9099-C40C66FF867C}">
                  <a14:compatExt spid="_x0000_s27152"/>
                </a:ext>
                <a:ext uri="{FF2B5EF4-FFF2-40B4-BE49-F238E27FC236}">
                  <a16:creationId xmlns:a16="http://schemas.microsoft.com/office/drawing/2014/main" id="{00000000-0008-0000-1B00-000010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14</xdr:row>
          <xdr:rowOff>0</xdr:rowOff>
        </xdr:from>
        <xdr:to>
          <xdr:col>6</xdr:col>
          <xdr:colOff>317500</xdr:colOff>
          <xdr:row>14</xdr:row>
          <xdr:rowOff>247650</xdr:rowOff>
        </xdr:to>
        <xdr:sp macro="" textlink="">
          <xdr:nvSpPr>
            <xdr:cNvPr id="27153" name="Check Box 529" hidden="1">
              <a:extLst>
                <a:ext uri="{63B3BB69-23CF-44E3-9099-C40C66FF867C}">
                  <a14:compatExt spid="_x0000_s27153"/>
                </a:ext>
                <a:ext uri="{FF2B5EF4-FFF2-40B4-BE49-F238E27FC236}">
                  <a16:creationId xmlns:a16="http://schemas.microsoft.com/office/drawing/2014/main" id="{00000000-0008-0000-1B00-000011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14</xdr:row>
          <xdr:rowOff>0</xdr:rowOff>
        </xdr:from>
        <xdr:to>
          <xdr:col>6</xdr:col>
          <xdr:colOff>622300</xdr:colOff>
          <xdr:row>14</xdr:row>
          <xdr:rowOff>247650</xdr:rowOff>
        </xdr:to>
        <xdr:sp macro="" textlink="">
          <xdr:nvSpPr>
            <xdr:cNvPr id="27154" name="Check Box 530" hidden="1">
              <a:extLst>
                <a:ext uri="{63B3BB69-23CF-44E3-9099-C40C66FF867C}">
                  <a14:compatExt spid="_x0000_s27154"/>
                </a:ext>
                <a:ext uri="{FF2B5EF4-FFF2-40B4-BE49-F238E27FC236}">
                  <a16:creationId xmlns:a16="http://schemas.microsoft.com/office/drawing/2014/main" id="{00000000-0008-0000-1B00-000012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14</xdr:row>
          <xdr:rowOff>0</xdr:rowOff>
        </xdr:from>
        <xdr:to>
          <xdr:col>6</xdr:col>
          <xdr:colOff>889000</xdr:colOff>
          <xdr:row>14</xdr:row>
          <xdr:rowOff>247650</xdr:rowOff>
        </xdr:to>
        <xdr:sp macro="" textlink="">
          <xdr:nvSpPr>
            <xdr:cNvPr id="27155" name="Check Box 531" hidden="1">
              <a:extLst>
                <a:ext uri="{63B3BB69-23CF-44E3-9099-C40C66FF867C}">
                  <a14:compatExt spid="_x0000_s27155"/>
                </a:ext>
                <a:ext uri="{FF2B5EF4-FFF2-40B4-BE49-F238E27FC236}">
                  <a16:creationId xmlns:a16="http://schemas.microsoft.com/office/drawing/2014/main" id="{00000000-0008-0000-1B00-000013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14</xdr:row>
          <xdr:rowOff>0</xdr:rowOff>
        </xdr:from>
        <xdr:to>
          <xdr:col>6</xdr:col>
          <xdr:colOff>1212850</xdr:colOff>
          <xdr:row>14</xdr:row>
          <xdr:rowOff>247650</xdr:rowOff>
        </xdr:to>
        <xdr:sp macro="" textlink="">
          <xdr:nvSpPr>
            <xdr:cNvPr id="27156" name="Check Box 532" hidden="1">
              <a:extLst>
                <a:ext uri="{63B3BB69-23CF-44E3-9099-C40C66FF867C}">
                  <a14:compatExt spid="_x0000_s27156"/>
                </a:ext>
                <a:ext uri="{FF2B5EF4-FFF2-40B4-BE49-F238E27FC236}">
                  <a16:creationId xmlns:a16="http://schemas.microsoft.com/office/drawing/2014/main" id="{00000000-0008-0000-1B00-000014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14</xdr:row>
          <xdr:rowOff>0</xdr:rowOff>
        </xdr:from>
        <xdr:to>
          <xdr:col>6</xdr:col>
          <xdr:colOff>1536700</xdr:colOff>
          <xdr:row>14</xdr:row>
          <xdr:rowOff>247650</xdr:rowOff>
        </xdr:to>
        <xdr:sp macro="" textlink="">
          <xdr:nvSpPr>
            <xdr:cNvPr id="27157" name="Check Box 533" hidden="1">
              <a:extLst>
                <a:ext uri="{63B3BB69-23CF-44E3-9099-C40C66FF867C}">
                  <a14:compatExt spid="_x0000_s27157"/>
                </a:ext>
                <a:ext uri="{FF2B5EF4-FFF2-40B4-BE49-F238E27FC236}">
                  <a16:creationId xmlns:a16="http://schemas.microsoft.com/office/drawing/2014/main" id="{00000000-0008-0000-1B00-000015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14</xdr:row>
          <xdr:rowOff>0</xdr:rowOff>
        </xdr:from>
        <xdr:to>
          <xdr:col>6</xdr:col>
          <xdr:colOff>1847850</xdr:colOff>
          <xdr:row>14</xdr:row>
          <xdr:rowOff>247650</xdr:rowOff>
        </xdr:to>
        <xdr:sp macro="" textlink="">
          <xdr:nvSpPr>
            <xdr:cNvPr id="27158" name="Check Box 534" hidden="1">
              <a:extLst>
                <a:ext uri="{63B3BB69-23CF-44E3-9099-C40C66FF867C}">
                  <a14:compatExt spid="_x0000_s27158"/>
                </a:ext>
                <a:ext uri="{FF2B5EF4-FFF2-40B4-BE49-F238E27FC236}">
                  <a16:creationId xmlns:a16="http://schemas.microsoft.com/office/drawing/2014/main" id="{00000000-0008-0000-1B00-000016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14</xdr:row>
          <xdr:rowOff>0</xdr:rowOff>
        </xdr:from>
        <xdr:to>
          <xdr:col>6</xdr:col>
          <xdr:colOff>2146300</xdr:colOff>
          <xdr:row>14</xdr:row>
          <xdr:rowOff>247650</xdr:rowOff>
        </xdr:to>
        <xdr:sp macro="" textlink="">
          <xdr:nvSpPr>
            <xdr:cNvPr id="27159" name="Check Box 535" hidden="1">
              <a:extLst>
                <a:ext uri="{63B3BB69-23CF-44E3-9099-C40C66FF867C}">
                  <a14:compatExt spid="_x0000_s27159"/>
                </a:ext>
                <a:ext uri="{FF2B5EF4-FFF2-40B4-BE49-F238E27FC236}">
                  <a16:creationId xmlns:a16="http://schemas.microsoft.com/office/drawing/2014/main" id="{00000000-0008-0000-1B00-000017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14</xdr:row>
          <xdr:rowOff>12700</xdr:rowOff>
        </xdr:from>
        <xdr:to>
          <xdr:col>6</xdr:col>
          <xdr:colOff>2451100</xdr:colOff>
          <xdr:row>14</xdr:row>
          <xdr:rowOff>260350</xdr:rowOff>
        </xdr:to>
        <xdr:sp macro="" textlink="">
          <xdr:nvSpPr>
            <xdr:cNvPr id="27160" name="Check Box 536" hidden="1">
              <a:extLst>
                <a:ext uri="{63B3BB69-23CF-44E3-9099-C40C66FF867C}">
                  <a14:compatExt spid="_x0000_s27160"/>
                </a:ext>
                <a:ext uri="{FF2B5EF4-FFF2-40B4-BE49-F238E27FC236}">
                  <a16:creationId xmlns:a16="http://schemas.microsoft.com/office/drawing/2014/main" id="{00000000-0008-0000-1B00-000018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14</xdr:row>
          <xdr:rowOff>0</xdr:rowOff>
        </xdr:from>
        <xdr:to>
          <xdr:col>6</xdr:col>
          <xdr:colOff>2743200</xdr:colOff>
          <xdr:row>14</xdr:row>
          <xdr:rowOff>247650</xdr:rowOff>
        </xdr:to>
        <xdr:sp macro="" textlink="">
          <xdr:nvSpPr>
            <xdr:cNvPr id="27161" name="Check Box 537" hidden="1">
              <a:extLst>
                <a:ext uri="{63B3BB69-23CF-44E3-9099-C40C66FF867C}">
                  <a14:compatExt spid="_x0000_s27161"/>
                </a:ext>
                <a:ext uri="{FF2B5EF4-FFF2-40B4-BE49-F238E27FC236}">
                  <a16:creationId xmlns:a16="http://schemas.microsoft.com/office/drawing/2014/main" id="{00000000-0008-0000-1B00-000019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15</xdr:row>
          <xdr:rowOff>0</xdr:rowOff>
        </xdr:from>
        <xdr:to>
          <xdr:col>6</xdr:col>
          <xdr:colOff>317500</xdr:colOff>
          <xdr:row>15</xdr:row>
          <xdr:rowOff>247650</xdr:rowOff>
        </xdr:to>
        <xdr:sp macro="" textlink="">
          <xdr:nvSpPr>
            <xdr:cNvPr id="27162" name="Check Box 538" hidden="1">
              <a:extLst>
                <a:ext uri="{63B3BB69-23CF-44E3-9099-C40C66FF867C}">
                  <a14:compatExt spid="_x0000_s27162"/>
                </a:ext>
                <a:ext uri="{FF2B5EF4-FFF2-40B4-BE49-F238E27FC236}">
                  <a16:creationId xmlns:a16="http://schemas.microsoft.com/office/drawing/2014/main" id="{00000000-0008-0000-1B00-00001A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15</xdr:row>
          <xdr:rowOff>0</xdr:rowOff>
        </xdr:from>
        <xdr:to>
          <xdr:col>6</xdr:col>
          <xdr:colOff>622300</xdr:colOff>
          <xdr:row>15</xdr:row>
          <xdr:rowOff>247650</xdr:rowOff>
        </xdr:to>
        <xdr:sp macro="" textlink="">
          <xdr:nvSpPr>
            <xdr:cNvPr id="27163" name="Check Box 539" hidden="1">
              <a:extLst>
                <a:ext uri="{63B3BB69-23CF-44E3-9099-C40C66FF867C}">
                  <a14:compatExt spid="_x0000_s27163"/>
                </a:ext>
                <a:ext uri="{FF2B5EF4-FFF2-40B4-BE49-F238E27FC236}">
                  <a16:creationId xmlns:a16="http://schemas.microsoft.com/office/drawing/2014/main" id="{00000000-0008-0000-1B00-00001B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15</xdr:row>
          <xdr:rowOff>0</xdr:rowOff>
        </xdr:from>
        <xdr:to>
          <xdr:col>6</xdr:col>
          <xdr:colOff>889000</xdr:colOff>
          <xdr:row>15</xdr:row>
          <xdr:rowOff>247650</xdr:rowOff>
        </xdr:to>
        <xdr:sp macro="" textlink="">
          <xdr:nvSpPr>
            <xdr:cNvPr id="27164" name="Check Box 540" hidden="1">
              <a:extLst>
                <a:ext uri="{63B3BB69-23CF-44E3-9099-C40C66FF867C}">
                  <a14:compatExt spid="_x0000_s27164"/>
                </a:ext>
                <a:ext uri="{FF2B5EF4-FFF2-40B4-BE49-F238E27FC236}">
                  <a16:creationId xmlns:a16="http://schemas.microsoft.com/office/drawing/2014/main" id="{00000000-0008-0000-1B00-00001C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15</xdr:row>
          <xdr:rowOff>0</xdr:rowOff>
        </xdr:from>
        <xdr:to>
          <xdr:col>6</xdr:col>
          <xdr:colOff>1212850</xdr:colOff>
          <xdr:row>15</xdr:row>
          <xdr:rowOff>247650</xdr:rowOff>
        </xdr:to>
        <xdr:sp macro="" textlink="">
          <xdr:nvSpPr>
            <xdr:cNvPr id="27165" name="Check Box 541" hidden="1">
              <a:extLst>
                <a:ext uri="{63B3BB69-23CF-44E3-9099-C40C66FF867C}">
                  <a14:compatExt spid="_x0000_s27165"/>
                </a:ext>
                <a:ext uri="{FF2B5EF4-FFF2-40B4-BE49-F238E27FC236}">
                  <a16:creationId xmlns:a16="http://schemas.microsoft.com/office/drawing/2014/main" id="{00000000-0008-0000-1B00-00001D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15</xdr:row>
          <xdr:rowOff>0</xdr:rowOff>
        </xdr:from>
        <xdr:to>
          <xdr:col>6</xdr:col>
          <xdr:colOff>1536700</xdr:colOff>
          <xdr:row>15</xdr:row>
          <xdr:rowOff>247650</xdr:rowOff>
        </xdr:to>
        <xdr:sp macro="" textlink="">
          <xdr:nvSpPr>
            <xdr:cNvPr id="27166" name="Check Box 542" hidden="1">
              <a:extLst>
                <a:ext uri="{63B3BB69-23CF-44E3-9099-C40C66FF867C}">
                  <a14:compatExt spid="_x0000_s27166"/>
                </a:ext>
                <a:ext uri="{FF2B5EF4-FFF2-40B4-BE49-F238E27FC236}">
                  <a16:creationId xmlns:a16="http://schemas.microsoft.com/office/drawing/2014/main" id="{00000000-0008-0000-1B00-00001E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15</xdr:row>
          <xdr:rowOff>0</xdr:rowOff>
        </xdr:from>
        <xdr:to>
          <xdr:col>6</xdr:col>
          <xdr:colOff>1847850</xdr:colOff>
          <xdr:row>15</xdr:row>
          <xdr:rowOff>247650</xdr:rowOff>
        </xdr:to>
        <xdr:sp macro="" textlink="">
          <xdr:nvSpPr>
            <xdr:cNvPr id="27167" name="Check Box 543" hidden="1">
              <a:extLst>
                <a:ext uri="{63B3BB69-23CF-44E3-9099-C40C66FF867C}">
                  <a14:compatExt spid="_x0000_s27167"/>
                </a:ext>
                <a:ext uri="{FF2B5EF4-FFF2-40B4-BE49-F238E27FC236}">
                  <a16:creationId xmlns:a16="http://schemas.microsoft.com/office/drawing/2014/main" id="{00000000-0008-0000-1B00-00001F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15</xdr:row>
          <xdr:rowOff>0</xdr:rowOff>
        </xdr:from>
        <xdr:to>
          <xdr:col>6</xdr:col>
          <xdr:colOff>2146300</xdr:colOff>
          <xdr:row>15</xdr:row>
          <xdr:rowOff>247650</xdr:rowOff>
        </xdr:to>
        <xdr:sp macro="" textlink="">
          <xdr:nvSpPr>
            <xdr:cNvPr id="27168" name="Check Box 544" hidden="1">
              <a:extLst>
                <a:ext uri="{63B3BB69-23CF-44E3-9099-C40C66FF867C}">
                  <a14:compatExt spid="_x0000_s27168"/>
                </a:ext>
                <a:ext uri="{FF2B5EF4-FFF2-40B4-BE49-F238E27FC236}">
                  <a16:creationId xmlns:a16="http://schemas.microsoft.com/office/drawing/2014/main" id="{00000000-0008-0000-1B00-000020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15</xdr:row>
          <xdr:rowOff>12700</xdr:rowOff>
        </xdr:from>
        <xdr:to>
          <xdr:col>6</xdr:col>
          <xdr:colOff>2451100</xdr:colOff>
          <xdr:row>15</xdr:row>
          <xdr:rowOff>260350</xdr:rowOff>
        </xdr:to>
        <xdr:sp macro="" textlink="">
          <xdr:nvSpPr>
            <xdr:cNvPr id="27169" name="Check Box 545" hidden="1">
              <a:extLst>
                <a:ext uri="{63B3BB69-23CF-44E3-9099-C40C66FF867C}">
                  <a14:compatExt spid="_x0000_s27169"/>
                </a:ext>
                <a:ext uri="{FF2B5EF4-FFF2-40B4-BE49-F238E27FC236}">
                  <a16:creationId xmlns:a16="http://schemas.microsoft.com/office/drawing/2014/main" id="{00000000-0008-0000-1B00-000021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15</xdr:row>
          <xdr:rowOff>0</xdr:rowOff>
        </xdr:from>
        <xdr:to>
          <xdr:col>6</xdr:col>
          <xdr:colOff>2743200</xdr:colOff>
          <xdr:row>15</xdr:row>
          <xdr:rowOff>247650</xdr:rowOff>
        </xdr:to>
        <xdr:sp macro="" textlink="">
          <xdr:nvSpPr>
            <xdr:cNvPr id="27170" name="Check Box 546" hidden="1">
              <a:extLst>
                <a:ext uri="{63B3BB69-23CF-44E3-9099-C40C66FF867C}">
                  <a14:compatExt spid="_x0000_s27170"/>
                </a:ext>
                <a:ext uri="{FF2B5EF4-FFF2-40B4-BE49-F238E27FC236}">
                  <a16:creationId xmlns:a16="http://schemas.microsoft.com/office/drawing/2014/main" id="{00000000-0008-0000-1B00-000022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16</xdr:row>
          <xdr:rowOff>0</xdr:rowOff>
        </xdr:from>
        <xdr:to>
          <xdr:col>6</xdr:col>
          <xdr:colOff>317500</xdr:colOff>
          <xdr:row>16</xdr:row>
          <xdr:rowOff>247650</xdr:rowOff>
        </xdr:to>
        <xdr:sp macro="" textlink="">
          <xdr:nvSpPr>
            <xdr:cNvPr id="27171" name="Check Box 547" hidden="1">
              <a:extLst>
                <a:ext uri="{63B3BB69-23CF-44E3-9099-C40C66FF867C}">
                  <a14:compatExt spid="_x0000_s27171"/>
                </a:ext>
                <a:ext uri="{FF2B5EF4-FFF2-40B4-BE49-F238E27FC236}">
                  <a16:creationId xmlns:a16="http://schemas.microsoft.com/office/drawing/2014/main" id="{00000000-0008-0000-1B00-000023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16</xdr:row>
          <xdr:rowOff>0</xdr:rowOff>
        </xdr:from>
        <xdr:to>
          <xdr:col>6</xdr:col>
          <xdr:colOff>622300</xdr:colOff>
          <xdr:row>16</xdr:row>
          <xdr:rowOff>247650</xdr:rowOff>
        </xdr:to>
        <xdr:sp macro="" textlink="">
          <xdr:nvSpPr>
            <xdr:cNvPr id="27172" name="Check Box 548" hidden="1">
              <a:extLst>
                <a:ext uri="{63B3BB69-23CF-44E3-9099-C40C66FF867C}">
                  <a14:compatExt spid="_x0000_s27172"/>
                </a:ext>
                <a:ext uri="{FF2B5EF4-FFF2-40B4-BE49-F238E27FC236}">
                  <a16:creationId xmlns:a16="http://schemas.microsoft.com/office/drawing/2014/main" id="{00000000-0008-0000-1B00-000024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16</xdr:row>
          <xdr:rowOff>0</xdr:rowOff>
        </xdr:from>
        <xdr:to>
          <xdr:col>6</xdr:col>
          <xdr:colOff>889000</xdr:colOff>
          <xdr:row>16</xdr:row>
          <xdr:rowOff>247650</xdr:rowOff>
        </xdr:to>
        <xdr:sp macro="" textlink="">
          <xdr:nvSpPr>
            <xdr:cNvPr id="27173" name="Check Box 549" hidden="1">
              <a:extLst>
                <a:ext uri="{63B3BB69-23CF-44E3-9099-C40C66FF867C}">
                  <a14:compatExt spid="_x0000_s27173"/>
                </a:ext>
                <a:ext uri="{FF2B5EF4-FFF2-40B4-BE49-F238E27FC236}">
                  <a16:creationId xmlns:a16="http://schemas.microsoft.com/office/drawing/2014/main" id="{00000000-0008-0000-1B00-000025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16</xdr:row>
          <xdr:rowOff>0</xdr:rowOff>
        </xdr:from>
        <xdr:to>
          <xdr:col>6</xdr:col>
          <xdr:colOff>1212850</xdr:colOff>
          <xdr:row>16</xdr:row>
          <xdr:rowOff>247650</xdr:rowOff>
        </xdr:to>
        <xdr:sp macro="" textlink="">
          <xdr:nvSpPr>
            <xdr:cNvPr id="27174" name="Check Box 550" hidden="1">
              <a:extLst>
                <a:ext uri="{63B3BB69-23CF-44E3-9099-C40C66FF867C}">
                  <a14:compatExt spid="_x0000_s27174"/>
                </a:ext>
                <a:ext uri="{FF2B5EF4-FFF2-40B4-BE49-F238E27FC236}">
                  <a16:creationId xmlns:a16="http://schemas.microsoft.com/office/drawing/2014/main" id="{00000000-0008-0000-1B00-000026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16</xdr:row>
          <xdr:rowOff>0</xdr:rowOff>
        </xdr:from>
        <xdr:to>
          <xdr:col>6</xdr:col>
          <xdr:colOff>1536700</xdr:colOff>
          <xdr:row>16</xdr:row>
          <xdr:rowOff>247650</xdr:rowOff>
        </xdr:to>
        <xdr:sp macro="" textlink="">
          <xdr:nvSpPr>
            <xdr:cNvPr id="27175" name="Check Box 551" hidden="1">
              <a:extLst>
                <a:ext uri="{63B3BB69-23CF-44E3-9099-C40C66FF867C}">
                  <a14:compatExt spid="_x0000_s27175"/>
                </a:ext>
                <a:ext uri="{FF2B5EF4-FFF2-40B4-BE49-F238E27FC236}">
                  <a16:creationId xmlns:a16="http://schemas.microsoft.com/office/drawing/2014/main" id="{00000000-0008-0000-1B00-000027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16</xdr:row>
          <xdr:rowOff>0</xdr:rowOff>
        </xdr:from>
        <xdr:to>
          <xdr:col>6</xdr:col>
          <xdr:colOff>1847850</xdr:colOff>
          <xdr:row>16</xdr:row>
          <xdr:rowOff>247650</xdr:rowOff>
        </xdr:to>
        <xdr:sp macro="" textlink="">
          <xdr:nvSpPr>
            <xdr:cNvPr id="27176" name="Check Box 552" hidden="1">
              <a:extLst>
                <a:ext uri="{63B3BB69-23CF-44E3-9099-C40C66FF867C}">
                  <a14:compatExt spid="_x0000_s27176"/>
                </a:ext>
                <a:ext uri="{FF2B5EF4-FFF2-40B4-BE49-F238E27FC236}">
                  <a16:creationId xmlns:a16="http://schemas.microsoft.com/office/drawing/2014/main" id="{00000000-0008-0000-1B00-000028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16</xdr:row>
          <xdr:rowOff>0</xdr:rowOff>
        </xdr:from>
        <xdr:to>
          <xdr:col>6</xdr:col>
          <xdr:colOff>2146300</xdr:colOff>
          <xdr:row>16</xdr:row>
          <xdr:rowOff>247650</xdr:rowOff>
        </xdr:to>
        <xdr:sp macro="" textlink="">
          <xdr:nvSpPr>
            <xdr:cNvPr id="27177" name="Check Box 553" hidden="1">
              <a:extLst>
                <a:ext uri="{63B3BB69-23CF-44E3-9099-C40C66FF867C}">
                  <a14:compatExt spid="_x0000_s27177"/>
                </a:ext>
                <a:ext uri="{FF2B5EF4-FFF2-40B4-BE49-F238E27FC236}">
                  <a16:creationId xmlns:a16="http://schemas.microsoft.com/office/drawing/2014/main" id="{00000000-0008-0000-1B00-000029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16</xdr:row>
          <xdr:rowOff>12700</xdr:rowOff>
        </xdr:from>
        <xdr:to>
          <xdr:col>6</xdr:col>
          <xdr:colOff>2451100</xdr:colOff>
          <xdr:row>16</xdr:row>
          <xdr:rowOff>260350</xdr:rowOff>
        </xdr:to>
        <xdr:sp macro="" textlink="">
          <xdr:nvSpPr>
            <xdr:cNvPr id="27178" name="Check Box 554" hidden="1">
              <a:extLst>
                <a:ext uri="{63B3BB69-23CF-44E3-9099-C40C66FF867C}">
                  <a14:compatExt spid="_x0000_s27178"/>
                </a:ext>
                <a:ext uri="{FF2B5EF4-FFF2-40B4-BE49-F238E27FC236}">
                  <a16:creationId xmlns:a16="http://schemas.microsoft.com/office/drawing/2014/main" id="{00000000-0008-0000-1B00-00002A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16</xdr:row>
          <xdr:rowOff>0</xdr:rowOff>
        </xdr:from>
        <xdr:to>
          <xdr:col>6</xdr:col>
          <xdr:colOff>2743200</xdr:colOff>
          <xdr:row>16</xdr:row>
          <xdr:rowOff>247650</xdr:rowOff>
        </xdr:to>
        <xdr:sp macro="" textlink="">
          <xdr:nvSpPr>
            <xdr:cNvPr id="27179" name="Check Box 555" hidden="1">
              <a:extLst>
                <a:ext uri="{63B3BB69-23CF-44E3-9099-C40C66FF867C}">
                  <a14:compatExt spid="_x0000_s27179"/>
                </a:ext>
                <a:ext uri="{FF2B5EF4-FFF2-40B4-BE49-F238E27FC236}">
                  <a16:creationId xmlns:a16="http://schemas.microsoft.com/office/drawing/2014/main" id="{00000000-0008-0000-1B00-00002B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17</xdr:row>
          <xdr:rowOff>0</xdr:rowOff>
        </xdr:from>
        <xdr:to>
          <xdr:col>6</xdr:col>
          <xdr:colOff>317500</xdr:colOff>
          <xdr:row>17</xdr:row>
          <xdr:rowOff>247650</xdr:rowOff>
        </xdr:to>
        <xdr:sp macro="" textlink="">
          <xdr:nvSpPr>
            <xdr:cNvPr id="27180" name="Check Box 556" hidden="1">
              <a:extLst>
                <a:ext uri="{63B3BB69-23CF-44E3-9099-C40C66FF867C}">
                  <a14:compatExt spid="_x0000_s27180"/>
                </a:ext>
                <a:ext uri="{FF2B5EF4-FFF2-40B4-BE49-F238E27FC236}">
                  <a16:creationId xmlns:a16="http://schemas.microsoft.com/office/drawing/2014/main" id="{00000000-0008-0000-1B00-00002C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17</xdr:row>
          <xdr:rowOff>0</xdr:rowOff>
        </xdr:from>
        <xdr:to>
          <xdr:col>6</xdr:col>
          <xdr:colOff>622300</xdr:colOff>
          <xdr:row>17</xdr:row>
          <xdr:rowOff>247650</xdr:rowOff>
        </xdr:to>
        <xdr:sp macro="" textlink="">
          <xdr:nvSpPr>
            <xdr:cNvPr id="27181" name="Check Box 557" hidden="1">
              <a:extLst>
                <a:ext uri="{63B3BB69-23CF-44E3-9099-C40C66FF867C}">
                  <a14:compatExt spid="_x0000_s27181"/>
                </a:ext>
                <a:ext uri="{FF2B5EF4-FFF2-40B4-BE49-F238E27FC236}">
                  <a16:creationId xmlns:a16="http://schemas.microsoft.com/office/drawing/2014/main" id="{00000000-0008-0000-1B00-00002D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17</xdr:row>
          <xdr:rowOff>0</xdr:rowOff>
        </xdr:from>
        <xdr:to>
          <xdr:col>6</xdr:col>
          <xdr:colOff>889000</xdr:colOff>
          <xdr:row>17</xdr:row>
          <xdr:rowOff>247650</xdr:rowOff>
        </xdr:to>
        <xdr:sp macro="" textlink="">
          <xdr:nvSpPr>
            <xdr:cNvPr id="27182" name="Check Box 558" hidden="1">
              <a:extLst>
                <a:ext uri="{63B3BB69-23CF-44E3-9099-C40C66FF867C}">
                  <a14:compatExt spid="_x0000_s27182"/>
                </a:ext>
                <a:ext uri="{FF2B5EF4-FFF2-40B4-BE49-F238E27FC236}">
                  <a16:creationId xmlns:a16="http://schemas.microsoft.com/office/drawing/2014/main" id="{00000000-0008-0000-1B00-00002E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17</xdr:row>
          <xdr:rowOff>0</xdr:rowOff>
        </xdr:from>
        <xdr:to>
          <xdr:col>6</xdr:col>
          <xdr:colOff>1212850</xdr:colOff>
          <xdr:row>17</xdr:row>
          <xdr:rowOff>247650</xdr:rowOff>
        </xdr:to>
        <xdr:sp macro="" textlink="">
          <xdr:nvSpPr>
            <xdr:cNvPr id="27183" name="Check Box 559" hidden="1">
              <a:extLst>
                <a:ext uri="{63B3BB69-23CF-44E3-9099-C40C66FF867C}">
                  <a14:compatExt spid="_x0000_s27183"/>
                </a:ext>
                <a:ext uri="{FF2B5EF4-FFF2-40B4-BE49-F238E27FC236}">
                  <a16:creationId xmlns:a16="http://schemas.microsoft.com/office/drawing/2014/main" id="{00000000-0008-0000-1B00-00002F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17</xdr:row>
          <xdr:rowOff>0</xdr:rowOff>
        </xdr:from>
        <xdr:to>
          <xdr:col>6</xdr:col>
          <xdr:colOff>1536700</xdr:colOff>
          <xdr:row>17</xdr:row>
          <xdr:rowOff>247650</xdr:rowOff>
        </xdr:to>
        <xdr:sp macro="" textlink="">
          <xdr:nvSpPr>
            <xdr:cNvPr id="27184" name="Check Box 560" hidden="1">
              <a:extLst>
                <a:ext uri="{63B3BB69-23CF-44E3-9099-C40C66FF867C}">
                  <a14:compatExt spid="_x0000_s27184"/>
                </a:ext>
                <a:ext uri="{FF2B5EF4-FFF2-40B4-BE49-F238E27FC236}">
                  <a16:creationId xmlns:a16="http://schemas.microsoft.com/office/drawing/2014/main" id="{00000000-0008-0000-1B00-000030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17</xdr:row>
          <xdr:rowOff>0</xdr:rowOff>
        </xdr:from>
        <xdr:to>
          <xdr:col>6</xdr:col>
          <xdr:colOff>1847850</xdr:colOff>
          <xdr:row>17</xdr:row>
          <xdr:rowOff>247650</xdr:rowOff>
        </xdr:to>
        <xdr:sp macro="" textlink="">
          <xdr:nvSpPr>
            <xdr:cNvPr id="27185" name="Check Box 561" hidden="1">
              <a:extLst>
                <a:ext uri="{63B3BB69-23CF-44E3-9099-C40C66FF867C}">
                  <a14:compatExt spid="_x0000_s27185"/>
                </a:ext>
                <a:ext uri="{FF2B5EF4-FFF2-40B4-BE49-F238E27FC236}">
                  <a16:creationId xmlns:a16="http://schemas.microsoft.com/office/drawing/2014/main" id="{00000000-0008-0000-1B00-000031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17</xdr:row>
          <xdr:rowOff>0</xdr:rowOff>
        </xdr:from>
        <xdr:to>
          <xdr:col>6</xdr:col>
          <xdr:colOff>2146300</xdr:colOff>
          <xdr:row>17</xdr:row>
          <xdr:rowOff>247650</xdr:rowOff>
        </xdr:to>
        <xdr:sp macro="" textlink="">
          <xdr:nvSpPr>
            <xdr:cNvPr id="27186" name="Check Box 562" hidden="1">
              <a:extLst>
                <a:ext uri="{63B3BB69-23CF-44E3-9099-C40C66FF867C}">
                  <a14:compatExt spid="_x0000_s27186"/>
                </a:ext>
                <a:ext uri="{FF2B5EF4-FFF2-40B4-BE49-F238E27FC236}">
                  <a16:creationId xmlns:a16="http://schemas.microsoft.com/office/drawing/2014/main" id="{00000000-0008-0000-1B00-000032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17</xdr:row>
          <xdr:rowOff>12700</xdr:rowOff>
        </xdr:from>
        <xdr:to>
          <xdr:col>6</xdr:col>
          <xdr:colOff>2451100</xdr:colOff>
          <xdr:row>17</xdr:row>
          <xdr:rowOff>260350</xdr:rowOff>
        </xdr:to>
        <xdr:sp macro="" textlink="">
          <xdr:nvSpPr>
            <xdr:cNvPr id="27187" name="Check Box 563" hidden="1">
              <a:extLst>
                <a:ext uri="{63B3BB69-23CF-44E3-9099-C40C66FF867C}">
                  <a14:compatExt spid="_x0000_s27187"/>
                </a:ext>
                <a:ext uri="{FF2B5EF4-FFF2-40B4-BE49-F238E27FC236}">
                  <a16:creationId xmlns:a16="http://schemas.microsoft.com/office/drawing/2014/main" id="{00000000-0008-0000-1B00-000033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17</xdr:row>
          <xdr:rowOff>0</xdr:rowOff>
        </xdr:from>
        <xdr:to>
          <xdr:col>6</xdr:col>
          <xdr:colOff>2743200</xdr:colOff>
          <xdr:row>17</xdr:row>
          <xdr:rowOff>247650</xdr:rowOff>
        </xdr:to>
        <xdr:sp macro="" textlink="">
          <xdr:nvSpPr>
            <xdr:cNvPr id="27188" name="Check Box 564" hidden="1">
              <a:extLst>
                <a:ext uri="{63B3BB69-23CF-44E3-9099-C40C66FF867C}">
                  <a14:compatExt spid="_x0000_s27188"/>
                </a:ext>
                <a:ext uri="{FF2B5EF4-FFF2-40B4-BE49-F238E27FC236}">
                  <a16:creationId xmlns:a16="http://schemas.microsoft.com/office/drawing/2014/main" id="{00000000-0008-0000-1B00-000034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18</xdr:row>
          <xdr:rowOff>0</xdr:rowOff>
        </xdr:from>
        <xdr:to>
          <xdr:col>6</xdr:col>
          <xdr:colOff>317500</xdr:colOff>
          <xdr:row>18</xdr:row>
          <xdr:rowOff>247650</xdr:rowOff>
        </xdr:to>
        <xdr:sp macro="" textlink="">
          <xdr:nvSpPr>
            <xdr:cNvPr id="27189" name="Check Box 565" hidden="1">
              <a:extLst>
                <a:ext uri="{63B3BB69-23CF-44E3-9099-C40C66FF867C}">
                  <a14:compatExt spid="_x0000_s27189"/>
                </a:ext>
                <a:ext uri="{FF2B5EF4-FFF2-40B4-BE49-F238E27FC236}">
                  <a16:creationId xmlns:a16="http://schemas.microsoft.com/office/drawing/2014/main" id="{00000000-0008-0000-1B00-000035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18</xdr:row>
          <xdr:rowOff>0</xdr:rowOff>
        </xdr:from>
        <xdr:to>
          <xdr:col>6</xdr:col>
          <xdr:colOff>622300</xdr:colOff>
          <xdr:row>18</xdr:row>
          <xdr:rowOff>247650</xdr:rowOff>
        </xdr:to>
        <xdr:sp macro="" textlink="">
          <xdr:nvSpPr>
            <xdr:cNvPr id="27190" name="Check Box 566" hidden="1">
              <a:extLst>
                <a:ext uri="{63B3BB69-23CF-44E3-9099-C40C66FF867C}">
                  <a14:compatExt spid="_x0000_s27190"/>
                </a:ext>
                <a:ext uri="{FF2B5EF4-FFF2-40B4-BE49-F238E27FC236}">
                  <a16:creationId xmlns:a16="http://schemas.microsoft.com/office/drawing/2014/main" id="{00000000-0008-0000-1B00-000036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18</xdr:row>
          <xdr:rowOff>0</xdr:rowOff>
        </xdr:from>
        <xdr:to>
          <xdr:col>6</xdr:col>
          <xdr:colOff>889000</xdr:colOff>
          <xdr:row>18</xdr:row>
          <xdr:rowOff>247650</xdr:rowOff>
        </xdr:to>
        <xdr:sp macro="" textlink="">
          <xdr:nvSpPr>
            <xdr:cNvPr id="27191" name="Check Box 567" hidden="1">
              <a:extLst>
                <a:ext uri="{63B3BB69-23CF-44E3-9099-C40C66FF867C}">
                  <a14:compatExt spid="_x0000_s27191"/>
                </a:ext>
                <a:ext uri="{FF2B5EF4-FFF2-40B4-BE49-F238E27FC236}">
                  <a16:creationId xmlns:a16="http://schemas.microsoft.com/office/drawing/2014/main" id="{00000000-0008-0000-1B00-000037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18</xdr:row>
          <xdr:rowOff>0</xdr:rowOff>
        </xdr:from>
        <xdr:to>
          <xdr:col>6</xdr:col>
          <xdr:colOff>1212850</xdr:colOff>
          <xdr:row>18</xdr:row>
          <xdr:rowOff>247650</xdr:rowOff>
        </xdr:to>
        <xdr:sp macro="" textlink="">
          <xdr:nvSpPr>
            <xdr:cNvPr id="27192" name="Check Box 568" hidden="1">
              <a:extLst>
                <a:ext uri="{63B3BB69-23CF-44E3-9099-C40C66FF867C}">
                  <a14:compatExt spid="_x0000_s27192"/>
                </a:ext>
                <a:ext uri="{FF2B5EF4-FFF2-40B4-BE49-F238E27FC236}">
                  <a16:creationId xmlns:a16="http://schemas.microsoft.com/office/drawing/2014/main" id="{00000000-0008-0000-1B00-000038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18</xdr:row>
          <xdr:rowOff>0</xdr:rowOff>
        </xdr:from>
        <xdr:to>
          <xdr:col>6</xdr:col>
          <xdr:colOff>1536700</xdr:colOff>
          <xdr:row>18</xdr:row>
          <xdr:rowOff>247650</xdr:rowOff>
        </xdr:to>
        <xdr:sp macro="" textlink="">
          <xdr:nvSpPr>
            <xdr:cNvPr id="27193" name="Check Box 569" hidden="1">
              <a:extLst>
                <a:ext uri="{63B3BB69-23CF-44E3-9099-C40C66FF867C}">
                  <a14:compatExt spid="_x0000_s27193"/>
                </a:ext>
                <a:ext uri="{FF2B5EF4-FFF2-40B4-BE49-F238E27FC236}">
                  <a16:creationId xmlns:a16="http://schemas.microsoft.com/office/drawing/2014/main" id="{00000000-0008-0000-1B00-000039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18</xdr:row>
          <xdr:rowOff>0</xdr:rowOff>
        </xdr:from>
        <xdr:to>
          <xdr:col>6</xdr:col>
          <xdr:colOff>1847850</xdr:colOff>
          <xdr:row>18</xdr:row>
          <xdr:rowOff>247650</xdr:rowOff>
        </xdr:to>
        <xdr:sp macro="" textlink="">
          <xdr:nvSpPr>
            <xdr:cNvPr id="27194" name="Check Box 570" hidden="1">
              <a:extLst>
                <a:ext uri="{63B3BB69-23CF-44E3-9099-C40C66FF867C}">
                  <a14:compatExt spid="_x0000_s27194"/>
                </a:ext>
                <a:ext uri="{FF2B5EF4-FFF2-40B4-BE49-F238E27FC236}">
                  <a16:creationId xmlns:a16="http://schemas.microsoft.com/office/drawing/2014/main" id="{00000000-0008-0000-1B00-00003A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18</xdr:row>
          <xdr:rowOff>0</xdr:rowOff>
        </xdr:from>
        <xdr:to>
          <xdr:col>6</xdr:col>
          <xdr:colOff>2146300</xdr:colOff>
          <xdr:row>18</xdr:row>
          <xdr:rowOff>247650</xdr:rowOff>
        </xdr:to>
        <xdr:sp macro="" textlink="">
          <xdr:nvSpPr>
            <xdr:cNvPr id="27195" name="Check Box 571" hidden="1">
              <a:extLst>
                <a:ext uri="{63B3BB69-23CF-44E3-9099-C40C66FF867C}">
                  <a14:compatExt spid="_x0000_s27195"/>
                </a:ext>
                <a:ext uri="{FF2B5EF4-FFF2-40B4-BE49-F238E27FC236}">
                  <a16:creationId xmlns:a16="http://schemas.microsoft.com/office/drawing/2014/main" id="{00000000-0008-0000-1B00-00003B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18</xdr:row>
          <xdr:rowOff>12700</xdr:rowOff>
        </xdr:from>
        <xdr:to>
          <xdr:col>6</xdr:col>
          <xdr:colOff>2451100</xdr:colOff>
          <xdr:row>18</xdr:row>
          <xdr:rowOff>260350</xdr:rowOff>
        </xdr:to>
        <xdr:sp macro="" textlink="">
          <xdr:nvSpPr>
            <xdr:cNvPr id="27196" name="Check Box 572" hidden="1">
              <a:extLst>
                <a:ext uri="{63B3BB69-23CF-44E3-9099-C40C66FF867C}">
                  <a14:compatExt spid="_x0000_s27196"/>
                </a:ext>
                <a:ext uri="{FF2B5EF4-FFF2-40B4-BE49-F238E27FC236}">
                  <a16:creationId xmlns:a16="http://schemas.microsoft.com/office/drawing/2014/main" id="{00000000-0008-0000-1B00-00003C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18</xdr:row>
          <xdr:rowOff>0</xdr:rowOff>
        </xdr:from>
        <xdr:to>
          <xdr:col>6</xdr:col>
          <xdr:colOff>2743200</xdr:colOff>
          <xdr:row>18</xdr:row>
          <xdr:rowOff>247650</xdr:rowOff>
        </xdr:to>
        <xdr:sp macro="" textlink="">
          <xdr:nvSpPr>
            <xdr:cNvPr id="27197" name="Check Box 573" hidden="1">
              <a:extLst>
                <a:ext uri="{63B3BB69-23CF-44E3-9099-C40C66FF867C}">
                  <a14:compatExt spid="_x0000_s27197"/>
                </a:ext>
                <a:ext uri="{FF2B5EF4-FFF2-40B4-BE49-F238E27FC236}">
                  <a16:creationId xmlns:a16="http://schemas.microsoft.com/office/drawing/2014/main" id="{00000000-0008-0000-1B00-00003D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19</xdr:row>
          <xdr:rowOff>0</xdr:rowOff>
        </xdr:from>
        <xdr:to>
          <xdr:col>6</xdr:col>
          <xdr:colOff>317500</xdr:colOff>
          <xdr:row>19</xdr:row>
          <xdr:rowOff>247650</xdr:rowOff>
        </xdr:to>
        <xdr:sp macro="" textlink="">
          <xdr:nvSpPr>
            <xdr:cNvPr id="27198" name="Check Box 574" hidden="1">
              <a:extLst>
                <a:ext uri="{63B3BB69-23CF-44E3-9099-C40C66FF867C}">
                  <a14:compatExt spid="_x0000_s27198"/>
                </a:ext>
                <a:ext uri="{FF2B5EF4-FFF2-40B4-BE49-F238E27FC236}">
                  <a16:creationId xmlns:a16="http://schemas.microsoft.com/office/drawing/2014/main" id="{00000000-0008-0000-1B00-00003E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19</xdr:row>
          <xdr:rowOff>0</xdr:rowOff>
        </xdr:from>
        <xdr:to>
          <xdr:col>6</xdr:col>
          <xdr:colOff>622300</xdr:colOff>
          <xdr:row>19</xdr:row>
          <xdr:rowOff>247650</xdr:rowOff>
        </xdr:to>
        <xdr:sp macro="" textlink="">
          <xdr:nvSpPr>
            <xdr:cNvPr id="27199" name="Check Box 575" hidden="1">
              <a:extLst>
                <a:ext uri="{63B3BB69-23CF-44E3-9099-C40C66FF867C}">
                  <a14:compatExt spid="_x0000_s27199"/>
                </a:ext>
                <a:ext uri="{FF2B5EF4-FFF2-40B4-BE49-F238E27FC236}">
                  <a16:creationId xmlns:a16="http://schemas.microsoft.com/office/drawing/2014/main" id="{00000000-0008-0000-1B00-00003F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19</xdr:row>
          <xdr:rowOff>0</xdr:rowOff>
        </xdr:from>
        <xdr:to>
          <xdr:col>6</xdr:col>
          <xdr:colOff>889000</xdr:colOff>
          <xdr:row>19</xdr:row>
          <xdr:rowOff>247650</xdr:rowOff>
        </xdr:to>
        <xdr:sp macro="" textlink="">
          <xdr:nvSpPr>
            <xdr:cNvPr id="27200" name="Check Box 576" hidden="1">
              <a:extLst>
                <a:ext uri="{63B3BB69-23CF-44E3-9099-C40C66FF867C}">
                  <a14:compatExt spid="_x0000_s27200"/>
                </a:ext>
                <a:ext uri="{FF2B5EF4-FFF2-40B4-BE49-F238E27FC236}">
                  <a16:creationId xmlns:a16="http://schemas.microsoft.com/office/drawing/2014/main" id="{00000000-0008-0000-1B00-000040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19</xdr:row>
          <xdr:rowOff>0</xdr:rowOff>
        </xdr:from>
        <xdr:to>
          <xdr:col>6</xdr:col>
          <xdr:colOff>1212850</xdr:colOff>
          <xdr:row>19</xdr:row>
          <xdr:rowOff>247650</xdr:rowOff>
        </xdr:to>
        <xdr:sp macro="" textlink="">
          <xdr:nvSpPr>
            <xdr:cNvPr id="27201" name="Check Box 577" hidden="1">
              <a:extLst>
                <a:ext uri="{63B3BB69-23CF-44E3-9099-C40C66FF867C}">
                  <a14:compatExt spid="_x0000_s27201"/>
                </a:ext>
                <a:ext uri="{FF2B5EF4-FFF2-40B4-BE49-F238E27FC236}">
                  <a16:creationId xmlns:a16="http://schemas.microsoft.com/office/drawing/2014/main" id="{00000000-0008-0000-1B00-000041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19</xdr:row>
          <xdr:rowOff>0</xdr:rowOff>
        </xdr:from>
        <xdr:to>
          <xdr:col>6</xdr:col>
          <xdr:colOff>1536700</xdr:colOff>
          <xdr:row>19</xdr:row>
          <xdr:rowOff>247650</xdr:rowOff>
        </xdr:to>
        <xdr:sp macro="" textlink="">
          <xdr:nvSpPr>
            <xdr:cNvPr id="27202" name="Check Box 578" hidden="1">
              <a:extLst>
                <a:ext uri="{63B3BB69-23CF-44E3-9099-C40C66FF867C}">
                  <a14:compatExt spid="_x0000_s27202"/>
                </a:ext>
                <a:ext uri="{FF2B5EF4-FFF2-40B4-BE49-F238E27FC236}">
                  <a16:creationId xmlns:a16="http://schemas.microsoft.com/office/drawing/2014/main" id="{00000000-0008-0000-1B00-000042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19</xdr:row>
          <xdr:rowOff>0</xdr:rowOff>
        </xdr:from>
        <xdr:to>
          <xdr:col>6</xdr:col>
          <xdr:colOff>1847850</xdr:colOff>
          <xdr:row>19</xdr:row>
          <xdr:rowOff>247650</xdr:rowOff>
        </xdr:to>
        <xdr:sp macro="" textlink="">
          <xdr:nvSpPr>
            <xdr:cNvPr id="27203" name="Check Box 579" hidden="1">
              <a:extLst>
                <a:ext uri="{63B3BB69-23CF-44E3-9099-C40C66FF867C}">
                  <a14:compatExt spid="_x0000_s27203"/>
                </a:ext>
                <a:ext uri="{FF2B5EF4-FFF2-40B4-BE49-F238E27FC236}">
                  <a16:creationId xmlns:a16="http://schemas.microsoft.com/office/drawing/2014/main" id="{00000000-0008-0000-1B00-000043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19</xdr:row>
          <xdr:rowOff>0</xdr:rowOff>
        </xdr:from>
        <xdr:to>
          <xdr:col>6</xdr:col>
          <xdr:colOff>2146300</xdr:colOff>
          <xdr:row>19</xdr:row>
          <xdr:rowOff>247650</xdr:rowOff>
        </xdr:to>
        <xdr:sp macro="" textlink="">
          <xdr:nvSpPr>
            <xdr:cNvPr id="27204" name="Check Box 580" hidden="1">
              <a:extLst>
                <a:ext uri="{63B3BB69-23CF-44E3-9099-C40C66FF867C}">
                  <a14:compatExt spid="_x0000_s27204"/>
                </a:ext>
                <a:ext uri="{FF2B5EF4-FFF2-40B4-BE49-F238E27FC236}">
                  <a16:creationId xmlns:a16="http://schemas.microsoft.com/office/drawing/2014/main" id="{00000000-0008-0000-1B00-000044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19</xdr:row>
          <xdr:rowOff>12700</xdr:rowOff>
        </xdr:from>
        <xdr:to>
          <xdr:col>6</xdr:col>
          <xdr:colOff>2451100</xdr:colOff>
          <xdr:row>19</xdr:row>
          <xdr:rowOff>260350</xdr:rowOff>
        </xdr:to>
        <xdr:sp macro="" textlink="">
          <xdr:nvSpPr>
            <xdr:cNvPr id="27205" name="Check Box 581" hidden="1">
              <a:extLst>
                <a:ext uri="{63B3BB69-23CF-44E3-9099-C40C66FF867C}">
                  <a14:compatExt spid="_x0000_s27205"/>
                </a:ext>
                <a:ext uri="{FF2B5EF4-FFF2-40B4-BE49-F238E27FC236}">
                  <a16:creationId xmlns:a16="http://schemas.microsoft.com/office/drawing/2014/main" id="{00000000-0008-0000-1B00-000045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19</xdr:row>
          <xdr:rowOff>0</xdr:rowOff>
        </xdr:from>
        <xdr:to>
          <xdr:col>6</xdr:col>
          <xdr:colOff>2743200</xdr:colOff>
          <xdr:row>19</xdr:row>
          <xdr:rowOff>247650</xdr:rowOff>
        </xdr:to>
        <xdr:sp macro="" textlink="">
          <xdr:nvSpPr>
            <xdr:cNvPr id="27206" name="Check Box 582" hidden="1">
              <a:extLst>
                <a:ext uri="{63B3BB69-23CF-44E3-9099-C40C66FF867C}">
                  <a14:compatExt spid="_x0000_s27206"/>
                </a:ext>
                <a:ext uri="{FF2B5EF4-FFF2-40B4-BE49-F238E27FC236}">
                  <a16:creationId xmlns:a16="http://schemas.microsoft.com/office/drawing/2014/main" id="{00000000-0008-0000-1B00-000046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20</xdr:row>
          <xdr:rowOff>0</xdr:rowOff>
        </xdr:from>
        <xdr:to>
          <xdr:col>6</xdr:col>
          <xdr:colOff>317500</xdr:colOff>
          <xdr:row>20</xdr:row>
          <xdr:rowOff>247650</xdr:rowOff>
        </xdr:to>
        <xdr:sp macro="" textlink="">
          <xdr:nvSpPr>
            <xdr:cNvPr id="27207" name="Check Box 583" hidden="1">
              <a:extLst>
                <a:ext uri="{63B3BB69-23CF-44E3-9099-C40C66FF867C}">
                  <a14:compatExt spid="_x0000_s27207"/>
                </a:ext>
                <a:ext uri="{FF2B5EF4-FFF2-40B4-BE49-F238E27FC236}">
                  <a16:creationId xmlns:a16="http://schemas.microsoft.com/office/drawing/2014/main" id="{00000000-0008-0000-1B00-000047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20</xdr:row>
          <xdr:rowOff>0</xdr:rowOff>
        </xdr:from>
        <xdr:to>
          <xdr:col>6</xdr:col>
          <xdr:colOff>622300</xdr:colOff>
          <xdr:row>20</xdr:row>
          <xdr:rowOff>247650</xdr:rowOff>
        </xdr:to>
        <xdr:sp macro="" textlink="">
          <xdr:nvSpPr>
            <xdr:cNvPr id="27208" name="Check Box 584" hidden="1">
              <a:extLst>
                <a:ext uri="{63B3BB69-23CF-44E3-9099-C40C66FF867C}">
                  <a14:compatExt spid="_x0000_s27208"/>
                </a:ext>
                <a:ext uri="{FF2B5EF4-FFF2-40B4-BE49-F238E27FC236}">
                  <a16:creationId xmlns:a16="http://schemas.microsoft.com/office/drawing/2014/main" id="{00000000-0008-0000-1B00-000048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20</xdr:row>
          <xdr:rowOff>0</xdr:rowOff>
        </xdr:from>
        <xdr:to>
          <xdr:col>6</xdr:col>
          <xdr:colOff>889000</xdr:colOff>
          <xdr:row>20</xdr:row>
          <xdr:rowOff>247650</xdr:rowOff>
        </xdr:to>
        <xdr:sp macro="" textlink="">
          <xdr:nvSpPr>
            <xdr:cNvPr id="27209" name="Check Box 585" hidden="1">
              <a:extLst>
                <a:ext uri="{63B3BB69-23CF-44E3-9099-C40C66FF867C}">
                  <a14:compatExt spid="_x0000_s27209"/>
                </a:ext>
                <a:ext uri="{FF2B5EF4-FFF2-40B4-BE49-F238E27FC236}">
                  <a16:creationId xmlns:a16="http://schemas.microsoft.com/office/drawing/2014/main" id="{00000000-0008-0000-1B00-000049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20</xdr:row>
          <xdr:rowOff>0</xdr:rowOff>
        </xdr:from>
        <xdr:to>
          <xdr:col>6</xdr:col>
          <xdr:colOff>1212850</xdr:colOff>
          <xdr:row>20</xdr:row>
          <xdr:rowOff>247650</xdr:rowOff>
        </xdr:to>
        <xdr:sp macro="" textlink="">
          <xdr:nvSpPr>
            <xdr:cNvPr id="27210" name="Check Box 586" hidden="1">
              <a:extLst>
                <a:ext uri="{63B3BB69-23CF-44E3-9099-C40C66FF867C}">
                  <a14:compatExt spid="_x0000_s27210"/>
                </a:ext>
                <a:ext uri="{FF2B5EF4-FFF2-40B4-BE49-F238E27FC236}">
                  <a16:creationId xmlns:a16="http://schemas.microsoft.com/office/drawing/2014/main" id="{00000000-0008-0000-1B00-00004A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20</xdr:row>
          <xdr:rowOff>0</xdr:rowOff>
        </xdr:from>
        <xdr:to>
          <xdr:col>6</xdr:col>
          <xdr:colOff>1536700</xdr:colOff>
          <xdr:row>20</xdr:row>
          <xdr:rowOff>247650</xdr:rowOff>
        </xdr:to>
        <xdr:sp macro="" textlink="">
          <xdr:nvSpPr>
            <xdr:cNvPr id="27211" name="Check Box 587" hidden="1">
              <a:extLst>
                <a:ext uri="{63B3BB69-23CF-44E3-9099-C40C66FF867C}">
                  <a14:compatExt spid="_x0000_s27211"/>
                </a:ext>
                <a:ext uri="{FF2B5EF4-FFF2-40B4-BE49-F238E27FC236}">
                  <a16:creationId xmlns:a16="http://schemas.microsoft.com/office/drawing/2014/main" id="{00000000-0008-0000-1B00-00004B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20</xdr:row>
          <xdr:rowOff>0</xdr:rowOff>
        </xdr:from>
        <xdr:to>
          <xdr:col>6</xdr:col>
          <xdr:colOff>1847850</xdr:colOff>
          <xdr:row>20</xdr:row>
          <xdr:rowOff>247650</xdr:rowOff>
        </xdr:to>
        <xdr:sp macro="" textlink="">
          <xdr:nvSpPr>
            <xdr:cNvPr id="27212" name="Check Box 588" hidden="1">
              <a:extLst>
                <a:ext uri="{63B3BB69-23CF-44E3-9099-C40C66FF867C}">
                  <a14:compatExt spid="_x0000_s27212"/>
                </a:ext>
                <a:ext uri="{FF2B5EF4-FFF2-40B4-BE49-F238E27FC236}">
                  <a16:creationId xmlns:a16="http://schemas.microsoft.com/office/drawing/2014/main" id="{00000000-0008-0000-1B00-00004C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20</xdr:row>
          <xdr:rowOff>0</xdr:rowOff>
        </xdr:from>
        <xdr:to>
          <xdr:col>6</xdr:col>
          <xdr:colOff>2146300</xdr:colOff>
          <xdr:row>20</xdr:row>
          <xdr:rowOff>247650</xdr:rowOff>
        </xdr:to>
        <xdr:sp macro="" textlink="">
          <xdr:nvSpPr>
            <xdr:cNvPr id="27213" name="Check Box 589" hidden="1">
              <a:extLst>
                <a:ext uri="{63B3BB69-23CF-44E3-9099-C40C66FF867C}">
                  <a14:compatExt spid="_x0000_s27213"/>
                </a:ext>
                <a:ext uri="{FF2B5EF4-FFF2-40B4-BE49-F238E27FC236}">
                  <a16:creationId xmlns:a16="http://schemas.microsoft.com/office/drawing/2014/main" id="{00000000-0008-0000-1B00-00004D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20</xdr:row>
          <xdr:rowOff>12700</xdr:rowOff>
        </xdr:from>
        <xdr:to>
          <xdr:col>6</xdr:col>
          <xdr:colOff>2451100</xdr:colOff>
          <xdr:row>20</xdr:row>
          <xdr:rowOff>260350</xdr:rowOff>
        </xdr:to>
        <xdr:sp macro="" textlink="">
          <xdr:nvSpPr>
            <xdr:cNvPr id="27214" name="Check Box 590" hidden="1">
              <a:extLst>
                <a:ext uri="{63B3BB69-23CF-44E3-9099-C40C66FF867C}">
                  <a14:compatExt spid="_x0000_s27214"/>
                </a:ext>
                <a:ext uri="{FF2B5EF4-FFF2-40B4-BE49-F238E27FC236}">
                  <a16:creationId xmlns:a16="http://schemas.microsoft.com/office/drawing/2014/main" id="{00000000-0008-0000-1B00-00004E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20</xdr:row>
          <xdr:rowOff>0</xdr:rowOff>
        </xdr:from>
        <xdr:to>
          <xdr:col>6</xdr:col>
          <xdr:colOff>2743200</xdr:colOff>
          <xdr:row>20</xdr:row>
          <xdr:rowOff>247650</xdr:rowOff>
        </xdr:to>
        <xdr:sp macro="" textlink="">
          <xdr:nvSpPr>
            <xdr:cNvPr id="27215" name="Check Box 591" hidden="1">
              <a:extLst>
                <a:ext uri="{63B3BB69-23CF-44E3-9099-C40C66FF867C}">
                  <a14:compatExt spid="_x0000_s27215"/>
                </a:ext>
                <a:ext uri="{FF2B5EF4-FFF2-40B4-BE49-F238E27FC236}">
                  <a16:creationId xmlns:a16="http://schemas.microsoft.com/office/drawing/2014/main" id="{00000000-0008-0000-1B00-00004F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21</xdr:row>
          <xdr:rowOff>0</xdr:rowOff>
        </xdr:from>
        <xdr:to>
          <xdr:col>6</xdr:col>
          <xdr:colOff>317500</xdr:colOff>
          <xdr:row>21</xdr:row>
          <xdr:rowOff>247650</xdr:rowOff>
        </xdr:to>
        <xdr:sp macro="" textlink="">
          <xdr:nvSpPr>
            <xdr:cNvPr id="27216" name="Check Box 592" hidden="1">
              <a:extLst>
                <a:ext uri="{63B3BB69-23CF-44E3-9099-C40C66FF867C}">
                  <a14:compatExt spid="_x0000_s27216"/>
                </a:ext>
                <a:ext uri="{FF2B5EF4-FFF2-40B4-BE49-F238E27FC236}">
                  <a16:creationId xmlns:a16="http://schemas.microsoft.com/office/drawing/2014/main" id="{00000000-0008-0000-1B00-000050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21</xdr:row>
          <xdr:rowOff>0</xdr:rowOff>
        </xdr:from>
        <xdr:to>
          <xdr:col>6</xdr:col>
          <xdr:colOff>622300</xdr:colOff>
          <xdr:row>21</xdr:row>
          <xdr:rowOff>247650</xdr:rowOff>
        </xdr:to>
        <xdr:sp macro="" textlink="">
          <xdr:nvSpPr>
            <xdr:cNvPr id="27217" name="Check Box 593" hidden="1">
              <a:extLst>
                <a:ext uri="{63B3BB69-23CF-44E3-9099-C40C66FF867C}">
                  <a14:compatExt spid="_x0000_s27217"/>
                </a:ext>
                <a:ext uri="{FF2B5EF4-FFF2-40B4-BE49-F238E27FC236}">
                  <a16:creationId xmlns:a16="http://schemas.microsoft.com/office/drawing/2014/main" id="{00000000-0008-0000-1B00-000051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21</xdr:row>
          <xdr:rowOff>0</xdr:rowOff>
        </xdr:from>
        <xdr:to>
          <xdr:col>6</xdr:col>
          <xdr:colOff>889000</xdr:colOff>
          <xdr:row>21</xdr:row>
          <xdr:rowOff>247650</xdr:rowOff>
        </xdr:to>
        <xdr:sp macro="" textlink="">
          <xdr:nvSpPr>
            <xdr:cNvPr id="27218" name="Check Box 594" hidden="1">
              <a:extLst>
                <a:ext uri="{63B3BB69-23CF-44E3-9099-C40C66FF867C}">
                  <a14:compatExt spid="_x0000_s27218"/>
                </a:ext>
                <a:ext uri="{FF2B5EF4-FFF2-40B4-BE49-F238E27FC236}">
                  <a16:creationId xmlns:a16="http://schemas.microsoft.com/office/drawing/2014/main" id="{00000000-0008-0000-1B00-000052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21</xdr:row>
          <xdr:rowOff>0</xdr:rowOff>
        </xdr:from>
        <xdr:to>
          <xdr:col>6</xdr:col>
          <xdr:colOff>1212850</xdr:colOff>
          <xdr:row>21</xdr:row>
          <xdr:rowOff>247650</xdr:rowOff>
        </xdr:to>
        <xdr:sp macro="" textlink="">
          <xdr:nvSpPr>
            <xdr:cNvPr id="27219" name="Check Box 595" hidden="1">
              <a:extLst>
                <a:ext uri="{63B3BB69-23CF-44E3-9099-C40C66FF867C}">
                  <a14:compatExt spid="_x0000_s27219"/>
                </a:ext>
                <a:ext uri="{FF2B5EF4-FFF2-40B4-BE49-F238E27FC236}">
                  <a16:creationId xmlns:a16="http://schemas.microsoft.com/office/drawing/2014/main" id="{00000000-0008-0000-1B00-000053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21</xdr:row>
          <xdr:rowOff>0</xdr:rowOff>
        </xdr:from>
        <xdr:to>
          <xdr:col>6</xdr:col>
          <xdr:colOff>1536700</xdr:colOff>
          <xdr:row>21</xdr:row>
          <xdr:rowOff>247650</xdr:rowOff>
        </xdr:to>
        <xdr:sp macro="" textlink="">
          <xdr:nvSpPr>
            <xdr:cNvPr id="27220" name="Check Box 596" hidden="1">
              <a:extLst>
                <a:ext uri="{63B3BB69-23CF-44E3-9099-C40C66FF867C}">
                  <a14:compatExt spid="_x0000_s27220"/>
                </a:ext>
                <a:ext uri="{FF2B5EF4-FFF2-40B4-BE49-F238E27FC236}">
                  <a16:creationId xmlns:a16="http://schemas.microsoft.com/office/drawing/2014/main" id="{00000000-0008-0000-1B00-000054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21</xdr:row>
          <xdr:rowOff>0</xdr:rowOff>
        </xdr:from>
        <xdr:to>
          <xdr:col>6</xdr:col>
          <xdr:colOff>1847850</xdr:colOff>
          <xdr:row>21</xdr:row>
          <xdr:rowOff>247650</xdr:rowOff>
        </xdr:to>
        <xdr:sp macro="" textlink="">
          <xdr:nvSpPr>
            <xdr:cNvPr id="27221" name="Check Box 597" hidden="1">
              <a:extLst>
                <a:ext uri="{63B3BB69-23CF-44E3-9099-C40C66FF867C}">
                  <a14:compatExt spid="_x0000_s27221"/>
                </a:ext>
                <a:ext uri="{FF2B5EF4-FFF2-40B4-BE49-F238E27FC236}">
                  <a16:creationId xmlns:a16="http://schemas.microsoft.com/office/drawing/2014/main" id="{00000000-0008-0000-1B00-000055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21</xdr:row>
          <xdr:rowOff>0</xdr:rowOff>
        </xdr:from>
        <xdr:to>
          <xdr:col>6</xdr:col>
          <xdr:colOff>2146300</xdr:colOff>
          <xdr:row>21</xdr:row>
          <xdr:rowOff>247650</xdr:rowOff>
        </xdr:to>
        <xdr:sp macro="" textlink="">
          <xdr:nvSpPr>
            <xdr:cNvPr id="27222" name="Check Box 598" hidden="1">
              <a:extLst>
                <a:ext uri="{63B3BB69-23CF-44E3-9099-C40C66FF867C}">
                  <a14:compatExt spid="_x0000_s27222"/>
                </a:ext>
                <a:ext uri="{FF2B5EF4-FFF2-40B4-BE49-F238E27FC236}">
                  <a16:creationId xmlns:a16="http://schemas.microsoft.com/office/drawing/2014/main" id="{00000000-0008-0000-1B00-000056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21</xdr:row>
          <xdr:rowOff>12700</xdr:rowOff>
        </xdr:from>
        <xdr:to>
          <xdr:col>6</xdr:col>
          <xdr:colOff>2451100</xdr:colOff>
          <xdr:row>21</xdr:row>
          <xdr:rowOff>260350</xdr:rowOff>
        </xdr:to>
        <xdr:sp macro="" textlink="">
          <xdr:nvSpPr>
            <xdr:cNvPr id="27223" name="Check Box 599" hidden="1">
              <a:extLst>
                <a:ext uri="{63B3BB69-23CF-44E3-9099-C40C66FF867C}">
                  <a14:compatExt spid="_x0000_s27223"/>
                </a:ext>
                <a:ext uri="{FF2B5EF4-FFF2-40B4-BE49-F238E27FC236}">
                  <a16:creationId xmlns:a16="http://schemas.microsoft.com/office/drawing/2014/main" id="{00000000-0008-0000-1B00-000057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21</xdr:row>
          <xdr:rowOff>0</xdr:rowOff>
        </xdr:from>
        <xdr:to>
          <xdr:col>6</xdr:col>
          <xdr:colOff>2743200</xdr:colOff>
          <xdr:row>21</xdr:row>
          <xdr:rowOff>247650</xdr:rowOff>
        </xdr:to>
        <xdr:sp macro="" textlink="">
          <xdr:nvSpPr>
            <xdr:cNvPr id="27224" name="Check Box 600" hidden="1">
              <a:extLst>
                <a:ext uri="{63B3BB69-23CF-44E3-9099-C40C66FF867C}">
                  <a14:compatExt spid="_x0000_s27224"/>
                </a:ext>
                <a:ext uri="{FF2B5EF4-FFF2-40B4-BE49-F238E27FC236}">
                  <a16:creationId xmlns:a16="http://schemas.microsoft.com/office/drawing/2014/main" id="{00000000-0008-0000-1B00-000058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1752600</xdr:colOff>
          <xdr:row>22</xdr:row>
          <xdr:rowOff>0</xdr:rowOff>
        </xdr:from>
        <xdr:to>
          <xdr:col>6</xdr:col>
          <xdr:colOff>317500</xdr:colOff>
          <xdr:row>22</xdr:row>
          <xdr:rowOff>247650</xdr:rowOff>
        </xdr:to>
        <xdr:sp macro="" textlink="">
          <xdr:nvSpPr>
            <xdr:cNvPr id="27225" name="Check Box 601" hidden="1">
              <a:extLst>
                <a:ext uri="{63B3BB69-23CF-44E3-9099-C40C66FF867C}">
                  <a14:compatExt spid="_x0000_s27225"/>
                </a:ext>
                <a:ext uri="{FF2B5EF4-FFF2-40B4-BE49-F238E27FC236}">
                  <a16:creationId xmlns:a16="http://schemas.microsoft.com/office/drawing/2014/main" id="{00000000-0008-0000-1B00-000059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22</xdr:row>
          <xdr:rowOff>0</xdr:rowOff>
        </xdr:from>
        <xdr:to>
          <xdr:col>6</xdr:col>
          <xdr:colOff>622300</xdr:colOff>
          <xdr:row>22</xdr:row>
          <xdr:rowOff>247650</xdr:rowOff>
        </xdr:to>
        <xdr:sp macro="" textlink="">
          <xdr:nvSpPr>
            <xdr:cNvPr id="27226" name="Check Box 602" hidden="1">
              <a:extLst>
                <a:ext uri="{63B3BB69-23CF-44E3-9099-C40C66FF867C}">
                  <a14:compatExt spid="_x0000_s27226"/>
                </a:ext>
                <a:ext uri="{FF2B5EF4-FFF2-40B4-BE49-F238E27FC236}">
                  <a16:creationId xmlns:a16="http://schemas.microsoft.com/office/drawing/2014/main" id="{00000000-0008-0000-1B00-00005A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22</xdr:row>
          <xdr:rowOff>0</xdr:rowOff>
        </xdr:from>
        <xdr:to>
          <xdr:col>6</xdr:col>
          <xdr:colOff>889000</xdr:colOff>
          <xdr:row>22</xdr:row>
          <xdr:rowOff>247650</xdr:rowOff>
        </xdr:to>
        <xdr:sp macro="" textlink="">
          <xdr:nvSpPr>
            <xdr:cNvPr id="27227" name="Check Box 603" hidden="1">
              <a:extLst>
                <a:ext uri="{63B3BB69-23CF-44E3-9099-C40C66FF867C}">
                  <a14:compatExt spid="_x0000_s27227"/>
                </a:ext>
                <a:ext uri="{FF2B5EF4-FFF2-40B4-BE49-F238E27FC236}">
                  <a16:creationId xmlns:a16="http://schemas.microsoft.com/office/drawing/2014/main" id="{00000000-0008-0000-1B00-00005B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869950</xdr:colOff>
          <xdr:row>22</xdr:row>
          <xdr:rowOff>0</xdr:rowOff>
        </xdr:from>
        <xdr:to>
          <xdr:col>6</xdr:col>
          <xdr:colOff>1212850</xdr:colOff>
          <xdr:row>22</xdr:row>
          <xdr:rowOff>247650</xdr:rowOff>
        </xdr:to>
        <xdr:sp macro="" textlink="">
          <xdr:nvSpPr>
            <xdr:cNvPr id="27228" name="Check Box 604" hidden="1">
              <a:extLst>
                <a:ext uri="{63B3BB69-23CF-44E3-9099-C40C66FF867C}">
                  <a14:compatExt spid="_x0000_s27228"/>
                </a:ext>
                <a:ext uri="{FF2B5EF4-FFF2-40B4-BE49-F238E27FC236}">
                  <a16:creationId xmlns:a16="http://schemas.microsoft.com/office/drawing/2014/main" id="{00000000-0008-0000-1B00-00005C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1193800</xdr:colOff>
          <xdr:row>22</xdr:row>
          <xdr:rowOff>0</xdr:rowOff>
        </xdr:from>
        <xdr:to>
          <xdr:col>6</xdr:col>
          <xdr:colOff>1536700</xdr:colOff>
          <xdr:row>22</xdr:row>
          <xdr:rowOff>247650</xdr:rowOff>
        </xdr:to>
        <xdr:sp macro="" textlink="">
          <xdr:nvSpPr>
            <xdr:cNvPr id="27229" name="Check Box 605" hidden="1">
              <a:extLst>
                <a:ext uri="{63B3BB69-23CF-44E3-9099-C40C66FF867C}">
                  <a14:compatExt spid="_x0000_s27229"/>
                </a:ext>
                <a:ext uri="{FF2B5EF4-FFF2-40B4-BE49-F238E27FC236}">
                  <a16:creationId xmlns:a16="http://schemas.microsoft.com/office/drawing/2014/main" id="{00000000-0008-0000-1B00-00005D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1504950</xdr:colOff>
          <xdr:row>22</xdr:row>
          <xdr:rowOff>0</xdr:rowOff>
        </xdr:from>
        <xdr:to>
          <xdr:col>6</xdr:col>
          <xdr:colOff>1847850</xdr:colOff>
          <xdr:row>22</xdr:row>
          <xdr:rowOff>247650</xdr:rowOff>
        </xdr:to>
        <xdr:sp macro="" textlink="">
          <xdr:nvSpPr>
            <xdr:cNvPr id="27230" name="Check Box 606" hidden="1">
              <a:extLst>
                <a:ext uri="{63B3BB69-23CF-44E3-9099-C40C66FF867C}">
                  <a14:compatExt spid="_x0000_s27230"/>
                </a:ext>
                <a:ext uri="{FF2B5EF4-FFF2-40B4-BE49-F238E27FC236}">
                  <a16:creationId xmlns:a16="http://schemas.microsoft.com/office/drawing/2014/main" id="{00000000-0008-0000-1B00-00005E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1803400</xdr:colOff>
          <xdr:row>22</xdr:row>
          <xdr:rowOff>0</xdr:rowOff>
        </xdr:from>
        <xdr:to>
          <xdr:col>6</xdr:col>
          <xdr:colOff>2146300</xdr:colOff>
          <xdr:row>22</xdr:row>
          <xdr:rowOff>247650</xdr:rowOff>
        </xdr:to>
        <xdr:sp macro="" textlink="">
          <xdr:nvSpPr>
            <xdr:cNvPr id="27231" name="Check Box 607" hidden="1">
              <a:extLst>
                <a:ext uri="{63B3BB69-23CF-44E3-9099-C40C66FF867C}">
                  <a14:compatExt spid="_x0000_s27231"/>
                </a:ext>
                <a:ext uri="{FF2B5EF4-FFF2-40B4-BE49-F238E27FC236}">
                  <a16:creationId xmlns:a16="http://schemas.microsoft.com/office/drawing/2014/main" id="{00000000-0008-0000-1B00-00005F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2108200</xdr:colOff>
          <xdr:row>22</xdr:row>
          <xdr:rowOff>12700</xdr:rowOff>
        </xdr:from>
        <xdr:to>
          <xdr:col>6</xdr:col>
          <xdr:colOff>2451100</xdr:colOff>
          <xdr:row>22</xdr:row>
          <xdr:rowOff>260350</xdr:rowOff>
        </xdr:to>
        <xdr:sp macro="" textlink="">
          <xdr:nvSpPr>
            <xdr:cNvPr id="27232" name="Check Box 608" hidden="1">
              <a:extLst>
                <a:ext uri="{63B3BB69-23CF-44E3-9099-C40C66FF867C}">
                  <a14:compatExt spid="_x0000_s27232"/>
                </a:ext>
                <a:ext uri="{FF2B5EF4-FFF2-40B4-BE49-F238E27FC236}">
                  <a16:creationId xmlns:a16="http://schemas.microsoft.com/office/drawing/2014/main" id="{00000000-0008-0000-1B00-000060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2400300</xdr:colOff>
          <xdr:row>22</xdr:row>
          <xdr:rowOff>0</xdr:rowOff>
        </xdr:from>
        <xdr:to>
          <xdr:col>6</xdr:col>
          <xdr:colOff>2743200</xdr:colOff>
          <xdr:row>22</xdr:row>
          <xdr:rowOff>247650</xdr:rowOff>
        </xdr:to>
        <xdr:sp macro="" textlink="">
          <xdr:nvSpPr>
            <xdr:cNvPr id="27233" name="Check Box 609" hidden="1">
              <a:extLst>
                <a:ext uri="{63B3BB69-23CF-44E3-9099-C40C66FF867C}">
                  <a14:compatExt spid="_x0000_s27233"/>
                </a:ext>
                <a:ext uri="{FF2B5EF4-FFF2-40B4-BE49-F238E27FC236}">
                  <a16:creationId xmlns:a16="http://schemas.microsoft.com/office/drawing/2014/main" id="{00000000-0008-0000-1B00-000061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3</xdr:row>
          <xdr:rowOff>0</xdr:rowOff>
        </xdr:from>
        <xdr:to>
          <xdr:col>7</xdr:col>
          <xdr:colOff>850900</xdr:colOff>
          <xdr:row>3</xdr:row>
          <xdr:rowOff>247650</xdr:rowOff>
        </xdr:to>
        <xdr:sp macro="" textlink="">
          <xdr:nvSpPr>
            <xdr:cNvPr id="27235" name="Check Box 611" hidden="1">
              <a:extLst>
                <a:ext uri="{63B3BB69-23CF-44E3-9099-C40C66FF867C}">
                  <a14:compatExt spid="_x0000_s27235"/>
                </a:ext>
                <a:ext uri="{FF2B5EF4-FFF2-40B4-BE49-F238E27FC236}">
                  <a16:creationId xmlns:a16="http://schemas.microsoft.com/office/drawing/2014/main" id="{00000000-0008-0000-1B00-000063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3</xdr:row>
          <xdr:rowOff>12700</xdr:rowOff>
        </xdr:from>
        <xdr:to>
          <xdr:col>7</xdr:col>
          <xdr:colOff>1562100</xdr:colOff>
          <xdr:row>3</xdr:row>
          <xdr:rowOff>260350</xdr:rowOff>
        </xdr:to>
        <xdr:sp macro="" textlink="">
          <xdr:nvSpPr>
            <xdr:cNvPr id="27236" name="Check Box 612" hidden="1">
              <a:extLst>
                <a:ext uri="{63B3BB69-23CF-44E3-9099-C40C66FF867C}">
                  <a14:compatExt spid="_x0000_s27236"/>
                </a:ext>
                <a:ext uri="{FF2B5EF4-FFF2-40B4-BE49-F238E27FC236}">
                  <a16:creationId xmlns:a16="http://schemas.microsoft.com/office/drawing/2014/main" id="{00000000-0008-0000-1B00-000064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4</xdr:row>
          <xdr:rowOff>0</xdr:rowOff>
        </xdr:from>
        <xdr:to>
          <xdr:col>7</xdr:col>
          <xdr:colOff>850900</xdr:colOff>
          <xdr:row>4</xdr:row>
          <xdr:rowOff>247650</xdr:rowOff>
        </xdr:to>
        <xdr:sp macro="" textlink="">
          <xdr:nvSpPr>
            <xdr:cNvPr id="27237" name="Check Box 613" hidden="1">
              <a:extLst>
                <a:ext uri="{63B3BB69-23CF-44E3-9099-C40C66FF867C}">
                  <a14:compatExt spid="_x0000_s27237"/>
                </a:ext>
                <a:ext uri="{FF2B5EF4-FFF2-40B4-BE49-F238E27FC236}">
                  <a16:creationId xmlns:a16="http://schemas.microsoft.com/office/drawing/2014/main" id="{00000000-0008-0000-1B00-000065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4</xdr:row>
          <xdr:rowOff>12700</xdr:rowOff>
        </xdr:from>
        <xdr:to>
          <xdr:col>7</xdr:col>
          <xdr:colOff>1562100</xdr:colOff>
          <xdr:row>4</xdr:row>
          <xdr:rowOff>260350</xdr:rowOff>
        </xdr:to>
        <xdr:sp macro="" textlink="">
          <xdr:nvSpPr>
            <xdr:cNvPr id="27238" name="Check Box 614" hidden="1">
              <a:extLst>
                <a:ext uri="{63B3BB69-23CF-44E3-9099-C40C66FF867C}">
                  <a14:compatExt spid="_x0000_s27238"/>
                </a:ext>
                <a:ext uri="{FF2B5EF4-FFF2-40B4-BE49-F238E27FC236}">
                  <a16:creationId xmlns:a16="http://schemas.microsoft.com/office/drawing/2014/main" id="{00000000-0008-0000-1B00-000066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5</xdr:row>
          <xdr:rowOff>0</xdr:rowOff>
        </xdr:from>
        <xdr:to>
          <xdr:col>7</xdr:col>
          <xdr:colOff>850900</xdr:colOff>
          <xdr:row>5</xdr:row>
          <xdr:rowOff>247650</xdr:rowOff>
        </xdr:to>
        <xdr:sp macro="" textlink="">
          <xdr:nvSpPr>
            <xdr:cNvPr id="27239" name="Check Box 615" hidden="1">
              <a:extLst>
                <a:ext uri="{63B3BB69-23CF-44E3-9099-C40C66FF867C}">
                  <a14:compatExt spid="_x0000_s27239"/>
                </a:ext>
                <a:ext uri="{FF2B5EF4-FFF2-40B4-BE49-F238E27FC236}">
                  <a16:creationId xmlns:a16="http://schemas.microsoft.com/office/drawing/2014/main" id="{00000000-0008-0000-1B00-000067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5</xdr:row>
          <xdr:rowOff>12700</xdr:rowOff>
        </xdr:from>
        <xdr:to>
          <xdr:col>7</xdr:col>
          <xdr:colOff>1562100</xdr:colOff>
          <xdr:row>5</xdr:row>
          <xdr:rowOff>260350</xdr:rowOff>
        </xdr:to>
        <xdr:sp macro="" textlink="">
          <xdr:nvSpPr>
            <xdr:cNvPr id="27240" name="Check Box 616" hidden="1">
              <a:extLst>
                <a:ext uri="{63B3BB69-23CF-44E3-9099-C40C66FF867C}">
                  <a14:compatExt spid="_x0000_s27240"/>
                </a:ext>
                <a:ext uri="{FF2B5EF4-FFF2-40B4-BE49-F238E27FC236}">
                  <a16:creationId xmlns:a16="http://schemas.microsoft.com/office/drawing/2014/main" id="{00000000-0008-0000-1B00-000068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6</xdr:row>
          <xdr:rowOff>0</xdr:rowOff>
        </xdr:from>
        <xdr:to>
          <xdr:col>7</xdr:col>
          <xdr:colOff>850900</xdr:colOff>
          <xdr:row>6</xdr:row>
          <xdr:rowOff>247650</xdr:rowOff>
        </xdr:to>
        <xdr:sp macro="" textlink="">
          <xdr:nvSpPr>
            <xdr:cNvPr id="27241" name="Check Box 617" hidden="1">
              <a:extLst>
                <a:ext uri="{63B3BB69-23CF-44E3-9099-C40C66FF867C}">
                  <a14:compatExt spid="_x0000_s27241"/>
                </a:ext>
                <a:ext uri="{FF2B5EF4-FFF2-40B4-BE49-F238E27FC236}">
                  <a16:creationId xmlns:a16="http://schemas.microsoft.com/office/drawing/2014/main" id="{00000000-0008-0000-1B00-000069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6</xdr:row>
          <xdr:rowOff>12700</xdr:rowOff>
        </xdr:from>
        <xdr:to>
          <xdr:col>7</xdr:col>
          <xdr:colOff>1562100</xdr:colOff>
          <xdr:row>6</xdr:row>
          <xdr:rowOff>260350</xdr:rowOff>
        </xdr:to>
        <xdr:sp macro="" textlink="">
          <xdr:nvSpPr>
            <xdr:cNvPr id="27242" name="Check Box 618" hidden="1">
              <a:extLst>
                <a:ext uri="{63B3BB69-23CF-44E3-9099-C40C66FF867C}">
                  <a14:compatExt spid="_x0000_s27242"/>
                </a:ext>
                <a:ext uri="{FF2B5EF4-FFF2-40B4-BE49-F238E27FC236}">
                  <a16:creationId xmlns:a16="http://schemas.microsoft.com/office/drawing/2014/main" id="{00000000-0008-0000-1B00-00006A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7</xdr:row>
          <xdr:rowOff>0</xdr:rowOff>
        </xdr:from>
        <xdr:to>
          <xdr:col>7</xdr:col>
          <xdr:colOff>850900</xdr:colOff>
          <xdr:row>7</xdr:row>
          <xdr:rowOff>247650</xdr:rowOff>
        </xdr:to>
        <xdr:sp macro="" textlink="">
          <xdr:nvSpPr>
            <xdr:cNvPr id="27243" name="Check Box 619" hidden="1">
              <a:extLst>
                <a:ext uri="{63B3BB69-23CF-44E3-9099-C40C66FF867C}">
                  <a14:compatExt spid="_x0000_s27243"/>
                </a:ext>
                <a:ext uri="{FF2B5EF4-FFF2-40B4-BE49-F238E27FC236}">
                  <a16:creationId xmlns:a16="http://schemas.microsoft.com/office/drawing/2014/main" id="{00000000-0008-0000-1B00-00006B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7</xdr:row>
          <xdr:rowOff>12700</xdr:rowOff>
        </xdr:from>
        <xdr:to>
          <xdr:col>7</xdr:col>
          <xdr:colOff>1562100</xdr:colOff>
          <xdr:row>7</xdr:row>
          <xdr:rowOff>260350</xdr:rowOff>
        </xdr:to>
        <xdr:sp macro="" textlink="">
          <xdr:nvSpPr>
            <xdr:cNvPr id="27244" name="Check Box 620" hidden="1">
              <a:extLst>
                <a:ext uri="{63B3BB69-23CF-44E3-9099-C40C66FF867C}">
                  <a14:compatExt spid="_x0000_s27244"/>
                </a:ext>
                <a:ext uri="{FF2B5EF4-FFF2-40B4-BE49-F238E27FC236}">
                  <a16:creationId xmlns:a16="http://schemas.microsoft.com/office/drawing/2014/main" id="{00000000-0008-0000-1B00-00006C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8</xdr:row>
          <xdr:rowOff>0</xdr:rowOff>
        </xdr:from>
        <xdr:to>
          <xdr:col>7</xdr:col>
          <xdr:colOff>850900</xdr:colOff>
          <xdr:row>8</xdr:row>
          <xdr:rowOff>247650</xdr:rowOff>
        </xdr:to>
        <xdr:sp macro="" textlink="">
          <xdr:nvSpPr>
            <xdr:cNvPr id="27245" name="Check Box 621" hidden="1">
              <a:extLst>
                <a:ext uri="{63B3BB69-23CF-44E3-9099-C40C66FF867C}">
                  <a14:compatExt spid="_x0000_s27245"/>
                </a:ext>
                <a:ext uri="{FF2B5EF4-FFF2-40B4-BE49-F238E27FC236}">
                  <a16:creationId xmlns:a16="http://schemas.microsoft.com/office/drawing/2014/main" id="{00000000-0008-0000-1B00-00006D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8</xdr:row>
          <xdr:rowOff>12700</xdr:rowOff>
        </xdr:from>
        <xdr:to>
          <xdr:col>7</xdr:col>
          <xdr:colOff>1562100</xdr:colOff>
          <xdr:row>8</xdr:row>
          <xdr:rowOff>260350</xdr:rowOff>
        </xdr:to>
        <xdr:sp macro="" textlink="">
          <xdr:nvSpPr>
            <xdr:cNvPr id="27246" name="Check Box 622" hidden="1">
              <a:extLst>
                <a:ext uri="{63B3BB69-23CF-44E3-9099-C40C66FF867C}">
                  <a14:compatExt spid="_x0000_s27246"/>
                </a:ext>
                <a:ext uri="{FF2B5EF4-FFF2-40B4-BE49-F238E27FC236}">
                  <a16:creationId xmlns:a16="http://schemas.microsoft.com/office/drawing/2014/main" id="{00000000-0008-0000-1B00-00006E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9</xdr:row>
          <xdr:rowOff>0</xdr:rowOff>
        </xdr:from>
        <xdr:to>
          <xdr:col>7</xdr:col>
          <xdr:colOff>850900</xdr:colOff>
          <xdr:row>9</xdr:row>
          <xdr:rowOff>247650</xdr:rowOff>
        </xdr:to>
        <xdr:sp macro="" textlink="">
          <xdr:nvSpPr>
            <xdr:cNvPr id="27247" name="Check Box 623" hidden="1">
              <a:extLst>
                <a:ext uri="{63B3BB69-23CF-44E3-9099-C40C66FF867C}">
                  <a14:compatExt spid="_x0000_s27247"/>
                </a:ext>
                <a:ext uri="{FF2B5EF4-FFF2-40B4-BE49-F238E27FC236}">
                  <a16:creationId xmlns:a16="http://schemas.microsoft.com/office/drawing/2014/main" id="{00000000-0008-0000-1B00-00006F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9</xdr:row>
          <xdr:rowOff>12700</xdr:rowOff>
        </xdr:from>
        <xdr:to>
          <xdr:col>7</xdr:col>
          <xdr:colOff>1562100</xdr:colOff>
          <xdr:row>9</xdr:row>
          <xdr:rowOff>260350</xdr:rowOff>
        </xdr:to>
        <xdr:sp macro="" textlink="">
          <xdr:nvSpPr>
            <xdr:cNvPr id="27248" name="Check Box 624" hidden="1">
              <a:extLst>
                <a:ext uri="{63B3BB69-23CF-44E3-9099-C40C66FF867C}">
                  <a14:compatExt spid="_x0000_s27248"/>
                </a:ext>
                <a:ext uri="{FF2B5EF4-FFF2-40B4-BE49-F238E27FC236}">
                  <a16:creationId xmlns:a16="http://schemas.microsoft.com/office/drawing/2014/main" id="{00000000-0008-0000-1B00-000070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10</xdr:row>
          <xdr:rowOff>0</xdr:rowOff>
        </xdr:from>
        <xdr:to>
          <xdr:col>7</xdr:col>
          <xdr:colOff>850900</xdr:colOff>
          <xdr:row>10</xdr:row>
          <xdr:rowOff>247650</xdr:rowOff>
        </xdr:to>
        <xdr:sp macro="" textlink="">
          <xdr:nvSpPr>
            <xdr:cNvPr id="27249" name="Check Box 625" hidden="1">
              <a:extLst>
                <a:ext uri="{63B3BB69-23CF-44E3-9099-C40C66FF867C}">
                  <a14:compatExt spid="_x0000_s27249"/>
                </a:ext>
                <a:ext uri="{FF2B5EF4-FFF2-40B4-BE49-F238E27FC236}">
                  <a16:creationId xmlns:a16="http://schemas.microsoft.com/office/drawing/2014/main" id="{00000000-0008-0000-1B00-000071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10</xdr:row>
          <xdr:rowOff>12700</xdr:rowOff>
        </xdr:from>
        <xdr:to>
          <xdr:col>7</xdr:col>
          <xdr:colOff>1562100</xdr:colOff>
          <xdr:row>10</xdr:row>
          <xdr:rowOff>260350</xdr:rowOff>
        </xdr:to>
        <xdr:sp macro="" textlink="">
          <xdr:nvSpPr>
            <xdr:cNvPr id="27250" name="Check Box 626" hidden="1">
              <a:extLst>
                <a:ext uri="{63B3BB69-23CF-44E3-9099-C40C66FF867C}">
                  <a14:compatExt spid="_x0000_s27250"/>
                </a:ext>
                <a:ext uri="{FF2B5EF4-FFF2-40B4-BE49-F238E27FC236}">
                  <a16:creationId xmlns:a16="http://schemas.microsoft.com/office/drawing/2014/main" id="{00000000-0008-0000-1B00-000072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11</xdr:row>
          <xdr:rowOff>0</xdr:rowOff>
        </xdr:from>
        <xdr:to>
          <xdr:col>7</xdr:col>
          <xdr:colOff>850900</xdr:colOff>
          <xdr:row>11</xdr:row>
          <xdr:rowOff>247650</xdr:rowOff>
        </xdr:to>
        <xdr:sp macro="" textlink="">
          <xdr:nvSpPr>
            <xdr:cNvPr id="27251" name="Check Box 627" hidden="1">
              <a:extLst>
                <a:ext uri="{63B3BB69-23CF-44E3-9099-C40C66FF867C}">
                  <a14:compatExt spid="_x0000_s27251"/>
                </a:ext>
                <a:ext uri="{FF2B5EF4-FFF2-40B4-BE49-F238E27FC236}">
                  <a16:creationId xmlns:a16="http://schemas.microsoft.com/office/drawing/2014/main" id="{00000000-0008-0000-1B00-000073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11</xdr:row>
          <xdr:rowOff>12700</xdr:rowOff>
        </xdr:from>
        <xdr:to>
          <xdr:col>7</xdr:col>
          <xdr:colOff>1562100</xdr:colOff>
          <xdr:row>11</xdr:row>
          <xdr:rowOff>260350</xdr:rowOff>
        </xdr:to>
        <xdr:sp macro="" textlink="">
          <xdr:nvSpPr>
            <xdr:cNvPr id="27252" name="Check Box 628" hidden="1">
              <a:extLst>
                <a:ext uri="{63B3BB69-23CF-44E3-9099-C40C66FF867C}">
                  <a14:compatExt spid="_x0000_s27252"/>
                </a:ext>
                <a:ext uri="{FF2B5EF4-FFF2-40B4-BE49-F238E27FC236}">
                  <a16:creationId xmlns:a16="http://schemas.microsoft.com/office/drawing/2014/main" id="{00000000-0008-0000-1B00-000074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12</xdr:row>
          <xdr:rowOff>0</xdr:rowOff>
        </xdr:from>
        <xdr:to>
          <xdr:col>7</xdr:col>
          <xdr:colOff>850900</xdr:colOff>
          <xdr:row>12</xdr:row>
          <xdr:rowOff>247650</xdr:rowOff>
        </xdr:to>
        <xdr:sp macro="" textlink="">
          <xdr:nvSpPr>
            <xdr:cNvPr id="27253" name="Check Box 629" hidden="1">
              <a:extLst>
                <a:ext uri="{63B3BB69-23CF-44E3-9099-C40C66FF867C}">
                  <a14:compatExt spid="_x0000_s27253"/>
                </a:ext>
                <a:ext uri="{FF2B5EF4-FFF2-40B4-BE49-F238E27FC236}">
                  <a16:creationId xmlns:a16="http://schemas.microsoft.com/office/drawing/2014/main" id="{00000000-0008-0000-1B00-000075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12</xdr:row>
          <xdr:rowOff>12700</xdr:rowOff>
        </xdr:from>
        <xdr:to>
          <xdr:col>7</xdr:col>
          <xdr:colOff>1562100</xdr:colOff>
          <xdr:row>12</xdr:row>
          <xdr:rowOff>260350</xdr:rowOff>
        </xdr:to>
        <xdr:sp macro="" textlink="">
          <xdr:nvSpPr>
            <xdr:cNvPr id="27254" name="Check Box 630" hidden="1">
              <a:extLst>
                <a:ext uri="{63B3BB69-23CF-44E3-9099-C40C66FF867C}">
                  <a14:compatExt spid="_x0000_s27254"/>
                </a:ext>
                <a:ext uri="{FF2B5EF4-FFF2-40B4-BE49-F238E27FC236}">
                  <a16:creationId xmlns:a16="http://schemas.microsoft.com/office/drawing/2014/main" id="{00000000-0008-0000-1B00-000076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13</xdr:row>
          <xdr:rowOff>0</xdr:rowOff>
        </xdr:from>
        <xdr:to>
          <xdr:col>7</xdr:col>
          <xdr:colOff>850900</xdr:colOff>
          <xdr:row>13</xdr:row>
          <xdr:rowOff>247650</xdr:rowOff>
        </xdr:to>
        <xdr:sp macro="" textlink="">
          <xdr:nvSpPr>
            <xdr:cNvPr id="27255" name="Check Box 631" hidden="1">
              <a:extLst>
                <a:ext uri="{63B3BB69-23CF-44E3-9099-C40C66FF867C}">
                  <a14:compatExt spid="_x0000_s27255"/>
                </a:ext>
                <a:ext uri="{FF2B5EF4-FFF2-40B4-BE49-F238E27FC236}">
                  <a16:creationId xmlns:a16="http://schemas.microsoft.com/office/drawing/2014/main" id="{00000000-0008-0000-1B00-000077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13</xdr:row>
          <xdr:rowOff>12700</xdr:rowOff>
        </xdr:from>
        <xdr:to>
          <xdr:col>7</xdr:col>
          <xdr:colOff>1562100</xdr:colOff>
          <xdr:row>13</xdr:row>
          <xdr:rowOff>260350</xdr:rowOff>
        </xdr:to>
        <xdr:sp macro="" textlink="">
          <xdr:nvSpPr>
            <xdr:cNvPr id="27256" name="Check Box 632" hidden="1">
              <a:extLst>
                <a:ext uri="{63B3BB69-23CF-44E3-9099-C40C66FF867C}">
                  <a14:compatExt spid="_x0000_s27256"/>
                </a:ext>
                <a:ext uri="{FF2B5EF4-FFF2-40B4-BE49-F238E27FC236}">
                  <a16:creationId xmlns:a16="http://schemas.microsoft.com/office/drawing/2014/main" id="{00000000-0008-0000-1B00-000078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14</xdr:row>
          <xdr:rowOff>0</xdr:rowOff>
        </xdr:from>
        <xdr:to>
          <xdr:col>7</xdr:col>
          <xdr:colOff>850900</xdr:colOff>
          <xdr:row>14</xdr:row>
          <xdr:rowOff>247650</xdr:rowOff>
        </xdr:to>
        <xdr:sp macro="" textlink="">
          <xdr:nvSpPr>
            <xdr:cNvPr id="27257" name="Check Box 633" hidden="1">
              <a:extLst>
                <a:ext uri="{63B3BB69-23CF-44E3-9099-C40C66FF867C}">
                  <a14:compatExt spid="_x0000_s27257"/>
                </a:ext>
                <a:ext uri="{FF2B5EF4-FFF2-40B4-BE49-F238E27FC236}">
                  <a16:creationId xmlns:a16="http://schemas.microsoft.com/office/drawing/2014/main" id="{00000000-0008-0000-1B00-000079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14</xdr:row>
          <xdr:rowOff>12700</xdr:rowOff>
        </xdr:from>
        <xdr:to>
          <xdr:col>7</xdr:col>
          <xdr:colOff>1562100</xdr:colOff>
          <xdr:row>14</xdr:row>
          <xdr:rowOff>260350</xdr:rowOff>
        </xdr:to>
        <xdr:sp macro="" textlink="">
          <xdr:nvSpPr>
            <xdr:cNvPr id="27258" name="Check Box 634" hidden="1">
              <a:extLst>
                <a:ext uri="{63B3BB69-23CF-44E3-9099-C40C66FF867C}">
                  <a14:compatExt spid="_x0000_s27258"/>
                </a:ext>
                <a:ext uri="{FF2B5EF4-FFF2-40B4-BE49-F238E27FC236}">
                  <a16:creationId xmlns:a16="http://schemas.microsoft.com/office/drawing/2014/main" id="{00000000-0008-0000-1B00-00007A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15</xdr:row>
          <xdr:rowOff>0</xdr:rowOff>
        </xdr:from>
        <xdr:to>
          <xdr:col>7</xdr:col>
          <xdr:colOff>850900</xdr:colOff>
          <xdr:row>15</xdr:row>
          <xdr:rowOff>247650</xdr:rowOff>
        </xdr:to>
        <xdr:sp macro="" textlink="">
          <xdr:nvSpPr>
            <xdr:cNvPr id="27259" name="Check Box 635" hidden="1">
              <a:extLst>
                <a:ext uri="{63B3BB69-23CF-44E3-9099-C40C66FF867C}">
                  <a14:compatExt spid="_x0000_s27259"/>
                </a:ext>
                <a:ext uri="{FF2B5EF4-FFF2-40B4-BE49-F238E27FC236}">
                  <a16:creationId xmlns:a16="http://schemas.microsoft.com/office/drawing/2014/main" id="{00000000-0008-0000-1B00-00007B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15</xdr:row>
          <xdr:rowOff>12700</xdr:rowOff>
        </xdr:from>
        <xdr:to>
          <xdr:col>7</xdr:col>
          <xdr:colOff>1562100</xdr:colOff>
          <xdr:row>15</xdr:row>
          <xdr:rowOff>260350</xdr:rowOff>
        </xdr:to>
        <xdr:sp macro="" textlink="">
          <xdr:nvSpPr>
            <xdr:cNvPr id="27260" name="Check Box 636" hidden="1">
              <a:extLst>
                <a:ext uri="{63B3BB69-23CF-44E3-9099-C40C66FF867C}">
                  <a14:compatExt spid="_x0000_s27260"/>
                </a:ext>
                <a:ext uri="{FF2B5EF4-FFF2-40B4-BE49-F238E27FC236}">
                  <a16:creationId xmlns:a16="http://schemas.microsoft.com/office/drawing/2014/main" id="{00000000-0008-0000-1B00-00007C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16</xdr:row>
          <xdr:rowOff>0</xdr:rowOff>
        </xdr:from>
        <xdr:to>
          <xdr:col>7</xdr:col>
          <xdr:colOff>850900</xdr:colOff>
          <xdr:row>16</xdr:row>
          <xdr:rowOff>247650</xdr:rowOff>
        </xdr:to>
        <xdr:sp macro="" textlink="">
          <xdr:nvSpPr>
            <xdr:cNvPr id="27261" name="Check Box 637" hidden="1">
              <a:extLst>
                <a:ext uri="{63B3BB69-23CF-44E3-9099-C40C66FF867C}">
                  <a14:compatExt spid="_x0000_s27261"/>
                </a:ext>
                <a:ext uri="{FF2B5EF4-FFF2-40B4-BE49-F238E27FC236}">
                  <a16:creationId xmlns:a16="http://schemas.microsoft.com/office/drawing/2014/main" id="{00000000-0008-0000-1B00-00007D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16</xdr:row>
          <xdr:rowOff>12700</xdr:rowOff>
        </xdr:from>
        <xdr:to>
          <xdr:col>7</xdr:col>
          <xdr:colOff>1562100</xdr:colOff>
          <xdr:row>16</xdr:row>
          <xdr:rowOff>260350</xdr:rowOff>
        </xdr:to>
        <xdr:sp macro="" textlink="">
          <xdr:nvSpPr>
            <xdr:cNvPr id="27262" name="Check Box 638" hidden="1">
              <a:extLst>
                <a:ext uri="{63B3BB69-23CF-44E3-9099-C40C66FF867C}">
                  <a14:compatExt spid="_x0000_s27262"/>
                </a:ext>
                <a:ext uri="{FF2B5EF4-FFF2-40B4-BE49-F238E27FC236}">
                  <a16:creationId xmlns:a16="http://schemas.microsoft.com/office/drawing/2014/main" id="{00000000-0008-0000-1B00-00007E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17</xdr:row>
          <xdr:rowOff>0</xdr:rowOff>
        </xdr:from>
        <xdr:to>
          <xdr:col>7</xdr:col>
          <xdr:colOff>850900</xdr:colOff>
          <xdr:row>17</xdr:row>
          <xdr:rowOff>247650</xdr:rowOff>
        </xdr:to>
        <xdr:sp macro="" textlink="">
          <xdr:nvSpPr>
            <xdr:cNvPr id="27263" name="Check Box 639" hidden="1">
              <a:extLst>
                <a:ext uri="{63B3BB69-23CF-44E3-9099-C40C66FF867C}">
                  <a14:compatExt spid="_x0000_s27263"/>
                </a:ext>
                <a:ext uri="{FF2B5EF4-FFF2-40B4-BE49-F238E27FC236}">
                  <a16:creationId xmlns:a16="http://schemas.microsoft.com/office/drawing/2014/main" id="{00000000-0008-0000-1B00-00007F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17</xdr:row>
          <xdr:rowOff>12700</xdr:rowOff>
        </xdr:from>
        <xdr:to>
          <xdr:col>7</xdr:col>
          <xdr:colOff>1562100</xdr:colOff>
          <xdr:row>17</xdr:row>
          <xdr:rowOff>260350</xdr:rowOff>
        </xdr:to>
        <xdr:sp macro="" textlink="">
          <xdr:nvSpPr>
            <xdr:cNvPr id="27264" name="Check Box 640" hidden="1">
              <a:extLst>
                <a:ext uri="{63B3BB69-23CF-44E3-9099-C40C66FF867C}">
                  <a14:compatExt spid="_x0000_s27264"/>
                </a:ext>
                <a:ext uri="{FF2B5EF4-FFF2-40B4-BE49-F238E27FC236}">
                  <a16:creationId xmlns:a16="http://schemas.microsoft.com/office/drawing/2014/main" id="{00000000-0008-0000-1B00-000080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18</xdr:row>
          <xdr:rowOff>0</xdr:rowOff>
        </xdr:from>
        <xdr:to>
          <xdr:col>7</xdr:col>
          <xdr:colOff>850900</xdr:colOff>
          <xdr:row>18</xdr:row>
          <xdr:rowOff>247650</xdr:rowOff>
        </xdr:to>
        <xdr:sp macro="" textlink="">
          <xdr:nvSpPr>
            <xdr:cNvPr id="27265" name="Check Box 641" hidden="1">
              <a:extLst>
                <a:ext uri="{63B3BB69-23CF-44E3-9099-C40C66FF867C}">
                  <a14:compatExt spid="_x0000_s27265"/>
                </a:ext>
                <a:ext uri="{FF2B5EF4-FFF2-40B4-BE49-F238E27FC236}">
                  <a16:creationId xmlns:a16="http://schemas.microsoft.com/office/drawing/2014/main" id="{00000000-0008-0000-1B00-000081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18</xdr:row>
          <xdr:rowOff>12700</xdr:rowOff>
        </xdr:from>
        <xdr:to>
          <xdr:col>7</xdr:col>
          <xdr:colOff>1562100</xdr:colOff>
          <xdr:row>18</xdr:row>
          <xdr:rowOff>260350</xdr:rowOff>
        </xdr:to>
        <xdr:sp macro="" textlink="">
          <xdr:nvSpPr>
            <xdr:cNvPr id="27266" name="Check Box 642" hidden="1">
              <a:extLst>
                <a:ext uri="{63B3BB69-23CF-44E3-9099-C40C66FF867C}">
                  <a14:compatExt spid="_x0000_s27266"/>
                </a:ext>
                <a:ext uri="{FF2B5EF4-FFF2-40B4-BE49-F238E27FC236}">
                  <a16:creationId xmlns:a16="http://schemas.microsoft.com/office/drawing/2014/main" id="{00000000-0008-0000-1B00-000082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19</xdr:row>
          <xdr:rowOff>0</xdr:rowOff>
        </xdr:from>
        <xdr:to>
          <xdr:col>7</xdr:col>
          <xdr:colOff>850900</xdr:colOff>
          <xdr:row>19</xdr:row>
          <xdr:rowOff>247650</xdr:rowOff>
        </xdr:to>
        <xdr:sp macro="" textlink="">
          <xdr:nvSpPr>
            <xdr:cNvPr id="27267" name="Check Box 643" hidden="1">
              <a:extLst>
                <a:ext uri="{63B3BB69-23CF-44E3-9099-C40C66FF867C}">
                  <a14:compatExt spid="_x0000_s27267"/>
                </a:ext>
                <a:ext uri="{FF2B5EF4-FFF2-40B4-BE49-F238E27FC236}">
                  <a16:creationId xmlns:a16="http://schemas.microsoft.com/office/drawing/2014/main" id="{00000000-0008-0000-1B00-000083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19</xdr:row>
          <xdr:rowOff>12700</xdr:rowOff>
        </xdr:from>
        <xdr:to>
          <xdr:col>7</xdr:col>
          <xdr:colOff>1562100</xdr:colOff>
          <xdr:row>19</xdr:row>
          <xdr:rowOff>260350</xdr:rowOff>
        </xdr:to>
        <xdr:sp macro="" textlink="">
          <xdr:nvSpPr>
            <xdr:cNvPr id="27268" name="Check Box 644" hidden="1">
              <a:extLst>
                <a:ext uri="{63B3BB69-23CF-44E3-9099-C40C66FF867C}">
                  <a14:compatExt spid="_x0000_s27268"/>
                </a:ext>
                <a:ext uri="{FF2B5EF4-FFF2-40B4-BE49-F238E27FC236}">
                  <a16:creationId xmlns:a16="http://schemas.microsoft.com/office/drawing/2014/main" id="{00000000-0008-0000-1B00-000084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20</xdr:row>
          <xdr:rowOff>0</xdr:rowOff>
        </xdr:from>
        <xdr:to>
          <xdr:col>7</xdr:col>
          <xdr:colOff>850900</xdr:colOff>
          <xdr:row>20</xdr:row>
          <xdr:rowOff>247650</xdr:rowOff>
        </xdr:to>
        <xdr:sp macro="" textlink="">
          <xdr:nvSpPr>
            <xdr:cNvPr id="27269" name="Check Box 645" hidden="1">
              <a:extLst>
                <a:ext uri="{63B3BB69-23CF-44E3-9099-C40C66FF867C}">
                  <a14:compatExt spid="_x0000_s27269"/>
                </a:ext>
                <a:ext uri="{FF2B5EF4-FFF2-40B4-BE49-F238E27FC236}">
                  <a16:creationId xmlns:a16="http://schemas.microsoft.com/office/drawing/2014/main" id="{00000000-0008-0000-1B00-000085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20</xdr:row>
          <xdr:rowOff>12700</xdr:rowOff>
        </xdr:from>
        <xdr:to>
          <xdr:col>7</xdr:col>
          <xdr:colOff>1562100</xdr:colOff>
          <xdr:row>20</xdr:row>
          <xdr:rowOff>260350</xdr:rowOff>
        </xdr:to>
        <xdr:sp macro="" textlink="">
          <xdr:nvSpPr>
            <xdr:cNvPr id="27270" name="Check Box 646" hidden="1">
              <a:extLst>
                <a:ext uri="{63B3BB69-23CF-44E3-9099-C40C66FF867C}">
                  <a14:compatExt spid="_x0000_s27270"/>
                </a:ext>
                <a:ext uri="{FF2B5EF4-FFF2-40B4-BE49-F238E27FC236}">
                  <a16:creationId xmlns:a16="http://schemas.microsoft.com/office/drawing/2014/main" id="{00000000-0008-0000-1B00-000086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21</xdr:row>
          <xdr:rowOff>0</xdr:rowOff>
        </xdr:from>
        <xdr:to>
          <xdr:col>7</xdr:col>
          <xdr:colOff>850900</xdr:colOff>
          <xdr:row>21</xdr:row>
          <xdr:rowOff>247650</xdr:rowOff>
        </xdr:to>
        <xdr:sp macro="" textlink="">
          <xdr:nvSpPr>
            <xdr:cNvPr id="27271" name="Check Box 647" hidden="1">
              <a:extLst>
                <a:ext uri="{63B3BB69-23CF-44E3-9099-C40C66FF867C}">
                  <a14:compatExt spid="_x0000_s27271"/>
                </a:ext>
                <a:ext uri="{FF2B5EF4-FFF2-40B4-BE49-F238E27FC236}">
                  <a16:creationId xmlns:a16="http://schemas.microsoft.com/office/drawing/2014/main" id="{00000000-0008-0000-1B00-000087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21</xdr:row>
          <xdr:rowOff>12700</xdr:rowOff>
        </xdr:from>
        <xdr:to>
          <xdr:col>7</xdr:col>
          <xdr:colOff>1562100</xdr:colOff>
          <xdr:row>21</xdr:row>
          <xdr:rowOff>260350</xdr:rowOff>
        </xdr:to>
        <xdr:sp macro="" textlink="">
          <xdr:nvSpPr>
            <xdr:cNvPr id="27272" name="Check Box 648" hidden="1">
              <a:extLst>
                <a:ext uri="{63B3BB69-23CF-44E3-9099-C40C66FF867C}">
                  <a14:compatExt spid="_x0000_s27272"/>
                </a:ext>
                <a:ext uri="{FF2B5EF4-FFF2-40B4-BE49-F238E27FC236}">
                  <a16:creationId xmlns:a16="http://schemas.microsoft.com/office/drawing/2014/main" id="{00000000-0008-0000-1B00-000088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22</xdr:row>
          <xdr:rowOff>0</xdr:rowOff>
        </xdr:from>
        <xdr:to>
          <xdr:col>7</xdr:col>
          <xdr:colOff>850900</xdr:colOff>
          <xdr:row>22</xdr:row>
          <xdr:rowOff>247650</xdr:rowOff>
        </xdr:to>
        <xdr:sp macro="" textlink="">
          <xdr:nvSpPr>
            <xdr:cNvPr id="27273" name="Check Box 649" hidden="1">
              <a:extLst>
                <a:ext uri="{63B3BB69-23CF-44E3-9099-C40C66FF867C}">
                  <a14:compatExt spid="_x0000_s27273"/>
                </a:ext>
                <a:ext uri="{FF2B5EF4-FFF2-40B4-BE49-F238E27FC236}">
                  <a16:creationId xmlns:a16="http://schemas.microsoft.com/office/drawing/2014/main" id="{00000000-0008-0000-1B00-000089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إثرائي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895350</xdr:colOff>
          <xdr:row>22</xdr:row>
          <xdr:rowOff>12700</xdr:rowOff>
        </xdr:from>
        <xdr:to>
          <xdr:col>7</xdr:col>
          <xdr:colOff>1562100</xdr:colOff>
          <xdr:row>22</xdr:row>
          <xdr:rowOff>260350</xdr:rowOff>
        </xdr:to>
        <xdr:sp macro="" textlink="">
          <xdr:nvSpPr>
            <xdr:cNvPr id="27274" name="Check Box 650" hidden="1">
              <a:extLst>
                <a:ext uri="{63B3BB69-23CF-44E3-9099-C40C66FF867C}">
                  <a14:compatExt spid="_x0000_s27274"/>
                </a:ext>
                <a:ext uri="{FF2B5EF4-FFF2-40B4-BE49-F238E27FC236}">
                  <a16:creationId xmlns:a16="http://schemas.microsoft.com/office/drawing/2014/main" id="{00000000-0008-0000-1B00-00008A6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22860" rIns="36576" bIns="22860" anchor="ctr" upright="1"/>
            <a:lstStyle/>
            <a:p>
              <a:pPr algn="r" rtl="1">
                <a:defRPr sz="1000"/>
              </a:pPr>
              <a:r>
                <a:rPr lang="ar-S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علاجي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114300</xdr:colOff>
      <xdr:row>0</xdr:row>
      <xdr:rowOff>85725</xdr:rowOff>
    </xdr:from>
    <xdr:to>
      <xdr:col>4</xdr:col>
      <xdr:colOff>705352</xdr:colOff>
      <xdr:row>1</xdr:row>
      <xdr:rowOff>103271</xdr:rowOff>
    </xdr:to>
    <xdr:sp macro="" textlink="">
      <xdr:nvSpPr>
        <xdr:cNvPr id="651" name="مستطيل: زوايا مستديرة 650">
          <a:hlinkClick xmlns:r="http://schemas.openxmlformats.org/officeDocument/2006/relationships" r:id="rId1" tooltip="رجوع"/>
          <a:extLst>
            <a:ext uri="{FF2B5EF4-FFF2-40B4-BE49-F238E27FC236}">
              <a16:creationId xmlns:a16="http://schemas.microsoft.com/office/drawing/2014/main" id="{00000000-0008-0000-1B00-00008B020000}"/>
            </a:ext>
          </a:extLst>
        </xdr:cNvPr>
        <xdr:cNvSpPr/>
      </xdr:nvSpPr>
      <xdr:spPr>
        <a:xfrm>
          <a:off x="11241518798" y="8572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466725</xdr:colOff>
      <xdr:row>0</xdr:row>
      <xdr:rowOff>171450</xdr:rowOff>
    </xdr:from>
    <xdr:to>
      <xdr:col>20</xdr:col>
      <xdr:colOff>629152</xdr:colOff>
      <xdr:row>1</xdr:row>
      <xdr:rowOff>188996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1222583098" y="17145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1152525</xdr:colOff>
      <xdr:row>0</xdr:row>
      <xdr:rowOff>142875</xdr:rowOff>
    </xdr:from>
    <xdr:to>
      <xdr:col>4</xdr:col>
      <xdr:colOff>502</xdr:colOff>
      <xdr:row>1</xdr:row>
      <xdr:rowOff>160421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1233403498" y="14287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619125</xdr:colOff>
      <xdr:row>0</xdr:row>
      <xdr:rowOff>133350</xdr:rowOff>
    </xdr:from>
    <xdr:to>
      <xdr:col>14</xdr:col>
      <xdr:colOff>95752</xdr:colOff>
      <xdr:row>1</xdr:row>
      <xdr:rowOff>150896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1226450248" y="13335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304800</xdr:colOff>
      <xdr:row>3</xdr:row>
      <xdr:rowOff>95250</xdr:rowOff>
    </xdr:from>
    <xdr:to>
      <xdr:col>17</xdr:col>
      <xdr:colOff>657225</xdr:colOff>
      <xdr:row>8</xdr:row>
      <xdr:rowOff>161925</xdr:rowOff>
    </xdr:to>
    <xdr:pic>
      <xdr:nvPicPr>
        <xdr:cNvPr id="3" name="صورة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304800" y="276225"/>
          <a:ext cx="1038225" cy="1038225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>
    <xdr:from>
      <xdr:col>4</xdr:col>
      <xdr:colOff>209550</xdr:colOff>
      <xdr:row>16</xdr:row>
      <xdr:rowOff>114299</xdr:rowOff>
    </xdr:from>
    <xdr:to>
      <xdr:col>7</xdr:col>
      <xdr:colOff>419100</xdr:colOff>
      <xdr:row>18</xdr:row>
      <xdr:rowOff>152400</xdr:rowOff>
    </xdr:to>
    <xdr:sp macro="" textlink="">
      <xdr:nvSpPr>
        <xdr:cNvPr id="5" name="مستطيل: زوايا مستديرة 4">
          <a:hlinkClick xmlns:r="http://schemas.openxmlformats.org/officeDocument/2006/relationships" r:id="rId3" tooltip="لصق ملف اكسل الفورمز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400925" y="2847974"/>
          <a:ext cx="1857375" cy="400051"/>
        </a:xfrm>
        <a:prstGeom prst="roundRect">
          <a:avLst/>
        </a:prstGeom>
        <a:solidFill>
          <a:schemeClr val="accent5">
            <a:lumMod val="75000"/>
            <a:alpha val="89000"/>
          </a:schemeClr>
        </a:solidFill>
        <a:effectLst>
          <a:glow rad="101600">
            <a:schemeClr val="accent5">
              <a:satMod val="175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4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لصق أكسل الفورمز</a:t>
          </a:r>
        </a:p>
      </xdr:txBody>
    </xdr:sp>
    <xdr:clientData/>
  </xdr:twoCellAnchor>
  <xdr:twoCellAnchor>
    <xdr:from>
      <xdr:col>4</xdr:col>
      <xdr:colOff>209550</xdr:colOff>
      <xdr:row>19</xdr:row>
      <xdr:rowOff>114300</xdr:rowOff>
    </xdr:from>
    <xdr:to>
      <xdr:col>7</xdr:col>
      <xdr:colOff>381000</xdr:colOff>
      <xdr:row>21</xdr:row>
      <xdr:rowOff>123825</xdr:rowOff>
    </xdr:to>
    <xdr:sp macro="" textlink="">
      <xdr:nvSpPr>
        <xdr:cNvPr id="8" name="مستطيل: زوايا مستديرة 7">
          <a:hlinkClick xmlns:r="http://schemas.openxmlformats.org/officeDocument/2006/relationships" r:id="rId4" tooltip="تأكد فقط من صحة المدخلات بالاطلاع عليها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439025" y="3390900"/>
          <a:ext cx="1819275" cy="371475"/>
        </a:xfrm>
        <a:prstGeom prst="roundRect">
          <a:avLst/>
        </a:prstGeom>
        <a:solidFill>
          <a:srgbClr val="009E47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4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تأكيد</a:t>
          </a:r>
          <a:r>
            <a:rPr lang="ar-SA" sz="14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صحة المدخلات</a:t>
          </a:r>
          <a:r>
            <a:rPr lang="ar-SA" sz="14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</xdr:txBody>
    </xdr:sp>
    <xdr:clientData/>
  </xdr:twoCellAnchor>
  <xdr:twoCellAnchor>
    <xdr:from>
      <xdr:col>10</xdr:col>
      <xdr:colOff>219074</xdr:colOff>
      <xdr:row>14</xdr:row>
      <xdr:rowOff>95250</xdr:rowOff>
    </xdr:from>
    <xdr:to>
      <xdr:col>12</xdr:col>
      <xdr:colOff>666750</xdr:colOff>
      <xdr:row>16</xdr:row>
      <xdr:rowOff>9525</xdr:rowOff>
    </xdr:to>
    <xdr:sp macro="" textlink="">
      <xdr:nvSpPr>
        <xdr:cNvPr id="9" name="مستطيل: زوايا مستديرة 8">
          <a:hlinkClick xmlns:r="http://schemas.openxmlformats.org/officeDocument/2006/relationships" r:id="rId5" tooltip="ترتيب الطلاب حسب درجاتهم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133850" y="2333625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ترتيب الطلاب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حسب درجاتهم</a:t>
          </a:r>
          <a:endParaRPr lang="ar-SA" sz="1200" b="1">
            <a:solidFill>
              <a:schemeClr val="bg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10</xdr:col>
      <xdr:colOff>209549</xdr:colOff>
      <xdr:row>16</xdr:row>
      <xdr:rowOff>85725</xdr:rowOff>
    </xdr:from>
    <xdr:to>
      <xdr:col>12</xdr:col>
      <xdr:colOff>657225</xdr:colOff>
      <xdr:row>18</xdr:row>
      <xdr:rowOff>0</xdr:rowOff>
    </xdr:to>
    <xdr:sp macro="" textlink="">
      <xdr:nvSpPr>
        <xdr:cNvPr id="10" name="مستطيل: زوايا مستديرة 9">
          <a:hlinkClick xmlns:r="http://schemas.openxmlformats.org/officeDocument/2006/relationships" r:id="rId6" tooltip="ترتيب الطلاب حسب عدد الفقرات الصحيحة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143375" y="2686050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ترتيب الطلاب حسب الفقرات</a:t>
          </a:r>
        </a:p>
      </xdr:txBody>
    </xdr:sp>
    <xdr:clientData/>
  </xdr:twoCellAnchor>
  <xdr:twoCellAnchor>
    <xdr:from>
      <xdr:col>10</xdr:col>
      <xdr:colOff>219074</xdr:colOff>
      <xdr:row>18</xdr:row>
      <xdr:rowOff>66675</xdr:rowOff>
    </xdr:from>
    <xdr:to>
      <xdr:col>12</xdr:col>
      <xdr:colOff>666750</xdr:colOff>
      <xdr:row>19</xdr:row>
      <xdr:rowOff>161925</xdr:rowOff>
    </xdr:to>
    <xdr:sp macro="" textlink="">
      <xdr:nvSpPr>
        <xdr:cNvPr id="11" name="مستطيل: زوايا مستديرة 10">
          <a:hlinkClick xmlns:r="http://schemas.openxmlformats.org/officeDocument/2006/relationships" r:id="rId7" tooltip="اسم الطالب والمهارات التي أخفق بها 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4133850" y="3028950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بحث /اسم الطالب &amp; مهاراته</a:t>
          </a:r>
        </a:p>
      </xdr:txBody>
    </xdr:sp>
    <xdr:clientData/>
  </xdr:twoCellAnchor>
  <xdr:twoCellAnchor>
    <xdr:from>
      <xdr:col>10</xdr:col>
      <xdr:colOff>219074</xdr:colOff>
      <xdr:row>20</xdr:row>
      <xdr:rowOff>47625</xdr:rowOff>
    </xdr:from>
    <xdr:to>
      <xdr:col>12</xdr:col>
      <xdr:colOff>666750</xdr:colOff>
      <xdr:row>21</xdr:row>
      <xdr:rowOff>142875</xdr:rowOff>
    </xdr:to>
    <xdr:sp macro="" textlink="">
      <xdr:nvSpPr>
        <xdr:cNvPr id="12" name="مستطيل: زوايا مستديرة 11">
          <a:hlinkClick xmlns:r="http://schemas.openxmlformats.org/officeDocument/2006/relationships" r:id="rId8" tooltip="أرقام ونسب المهارات جميع المهارات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4133850" y="3371850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أرقام مهارات الضعف ونسبها</a:t>
          </a:r>
        </a:p>
      </xdr:txBody>
    </xdr:sp>
    <xdr:clientData/>
  </xdr:twoCellAnchor>
  <xdr:twoCellAnchor>
    <xdr:from>
      <xdr:col>10</xdr:col>
      <xdr:colOff>228599</xdr:colOff>
      <xdr:row>22</xdr:row>
      <xdr:rowOff>38100</xdr:rowOff>
    </xdr:from>
    <xdr:to>
      <xdr:col>12</xdr:col>
      <xdr:colOff>676275</xdr:colOff>
      <xdr:row>23</xdr:row>
      <xdr:rowOff>133350</xdr:rowOff>
    </xdr:to>
    <xdr:sp macro="" textlink="">
      <xdr:nvSpPr>
        <xdr:cNvPr id="14" name="مستطيل: زوايا مستديرة 13">
          <a:hlinkClick xmlns:r="http://schemas.openxmlformats.org/officeDocument/2006/relationships" r:id="rId9" tooltip="رسم بياني لجميع الفقرات 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3714750" y="3800475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رسم بياني لمستوى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الفقرات </a:t>
          </a:r>
          <a:endParaRPr lang="ar-SA" sz="1200" b="1">
            <a:solidFill>
              <a:schemeClr val="bg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13</xdr:col>
      <xdr:colOff>95249</xdr:colOff>
      <xdr:row>14</xdr:row>
      <xdr:rowOff>104775</xdr:rowOff>
    </xdr:from>
    <xdr:to>
      <xdr:col>15</xdr:col>
      <xdr:colOff>542925</xdr:colOff>
      <xdr:row>16</xdr:row>
      <xdr:rowOff>19050</xdr:rowOff>
    </xdr:to>
    <xdr:sp macro="" textlink="">
      <xdr:nvSpPr>
        <xdr:cNvPr id="15" name="مستطيل: زوايا مستديرة 14">
          <a:hlinkClick xmlns:r="http://schemas.openxmlformats.org/officeDocument/2006/relationships" r:id="rId10" tooltip="متوسط جميع الفقرات 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790700" y="2400300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متوسط الفقرات </a:t>
          </a:r>
        </a:p>
      </xdr:txBody>
    </xdr:sp>
    <xdr:clientData/>
  </xdr:twoCellAnchor>
  <xdr:twoCellAnchor>
    <xdr:from>
      <xdr:col>13</xdr:col>
      <xdr:colOff>85724</xdr:colOff>
      <xdr:row>16</xdr:row>
      <xdr:rowOff>85725</xdr:rowOff>
    </xdr:from>
    <xdr:to>
      <xdr:col>15</xdr:col>
      <xdr:colOff>533400</xdr:colOff>
      <xdr:row>18</xdr:row>
      <xdr:rowOff>0</xdr:rowOff>
    </xdr:to>
    <xdr:sp macro="" textlink="">
      <xdr:nvSpPr>
        <xdr:cNvPr id="16" name="مستطيل: زوايا مستديرة 15">
          <a:hlinkClick xmlns:r="http://schemas.openxmlformats.org/officeDocument/2006/relationships" r:id="rId11" tooltip="خلاصة لجميع النتائج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800225" y="2743200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ملخص نتائج التحليل</a:t>
          </a:r>
        </a:p>
      </xdr:txBody>
    </xdr:sp>
    <xdr:clientData/>
  </xdr:twoCellAnchor>
  <xdr:twoCellAnchor>
    <xdr:from>
      <xdr:col>13</xdr:col>
      <xdr:colOff>95249</xdr:colOff>
      <xdr:row>18</xdr:row>
      <xdr:rowOff>76200</xdr:rowOff>
    </xdr:from>
    <xdr:to>
      <xdr:col>15</xdr:col>
      <xdr:colOff>542925</xdr:colOff>
      <xdr:row>19</xdr:row>
      <xdr:rowOff>171450</xdr:rowOff>
    </xdr:to>
    <xdr:sp macro="" textlink="">
      <xdr:nvSpPr>
        <xdr:cNvPr id="17" name="مستطيل: زوايا مستديرة 16">
          <a:hlinkClick xmlns:r="http://schemas.openxmlformats.org/officeDocument/2006/relationships" r:id="rId12" tooltip="تقرير جاهز للطباعة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1790700" y="3095625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تقرير تحليل النتائج</a:t>
          </a:r>
        </a:p>
      </xdr:txBody>
    </xdr:sp>
    <xdr:clientData/>
  </xdr:twoCellAnchor>
  <xdr:twoCellAnchor>
    <xdr:from>
      <xdr:col>13</xdr:col>
      <xdr:colOff>95249</xdr:colOff>
      <xdr:row>22</xdr:row>
      <xdr:rowOff>38100</xdr:rowOff>
    </xdr:from>
    <xdr:to>
      <xdr:col>15</xdr:col>
      <xdr:colOff>542925</xdr:colOff>
      <xdr:row>23</xdr:row>
      <xdr:rowOff>133350</xdr:rowOff>
    </xdr:to>
    <xdr:sp macro="" textlink="">
      <xdr:nvSpPr>
        <xdr:cNvPr id="18" name="مستطيل: زوايا مستديرة 17">
          <a:hlinkClick xmlns:r="http://schemas.openxmlformats.org/officeDocument/2006/relationships" r:id="rId13" tooltip="التقرير الختامي للخطة العلاجية 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790700" y="3781425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تقرير الخطة العلاجية </a:t>
          </a:r>
        </a:p>
      </xdr:txBody>
    </xdr:sp>
    <xdr:clientData/>
  </xdr:twoCellAnchor>
  <xdr:twoCellAnchor>
    <xdr:from>
      <xdr:col>13</xdr:col>
      <xdr:colOff>104774</xdr:colOff>
      <xdr:row>20</xdr:row>
      <xdr:rowOff>57150</xdr:rowOff>
    </xdr:from>
    <xdr:to>
      <xdr:col>15</xdr:col>
      <xdr:colOff>552450</xdr:colOff>
      <xdr:row>21</xdr:row>
      <xdr:rowOff>152400</xdr:rowOff>
    </xdr:to>
    <xdr:sp macro="" textlink="">
      <xdr:nvSpPr>
        <xdr:cNvPr id="19" name="مستطيل: زوايا مستديرة 18">
          <a:hlinkClick xmlns:r="http://schemas.openxmlformats.org/officeDocument/2006/relationships" r:id="rId14" tooltip="تجهيز الخطة حسب المهارات 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781175" y="3438525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إعداد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الخطة العلاجية </a:t>
          </a:r>
        </a:p>
      </xdr:txBody>
    </xdr:sp>
    <xdr:clientData/>
  </xdr:twoCellAnchor>
  <xdr:twoCellAnchor editAs="oneCell">
    <xdr:from>
      <xdr:col>2</xdr:col>
      <xdr:colOff>114301</xdr:colOff>
      <xdr:row>2</xdr:row>
      <xdr:rowOff>142875</xdr:rowOff>
    </xdr:from>
    <xdr:to>
      <xdr:col>5</xdr:col>
      <xdr:colOff>476251</xdr:colOff>
      <xdr:row>10</xdr:row>
      <xdr:rowOff>190499</xdr:rowOff>
    </xdr:to>
    <xdr:pic>
      <xdr:nvPicPr>
        <xdr:cNvPr id="4" name="صورة 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4" y="142875"/>
          <a:ext cx="1933575" cy="1600199"/>
        </a:xfrm>
        <a:prstGeom prst="rect">
          <a:avLst/>
        </a:prstGeom>
        <a:effectLst>
          <a:glow rad="101600">
            <a:schemeClr val="accent5">
              <a:satMod val="175000"/>
              <a:alpha val="40000"/>
            </a:schemeClr>
          </a:glow>
        </a:effectLst>
      </xdr:spPr>
    </xdr:pic>
    <xdr:clientData/>
  </xdr:twoCellAnchor>
  <xdr:twoCellAnchor>
    <xdr:from>
      <xdr:col>16</xdr:col>
      <xdr:colOff>180975</xdr:colOff>
      <xdr:row>24</xdr:row>
      <xdr:rowOff>114300</xdr:rowOff>
    </xdr:from>
    <xdr:to>
      <xdr:col>18</xdr:col>
      <xdr:colOff>190500</xdr:colOff>
      <xdr:row>26</xdr:row>
      <xdr:rowOff>123825</xdr:rowOff>
    </xdr:to>
    <xdr:sp macro="" textlink="">
      <xdr:nvSpPr>
        <xdr:cNvPr id="2" name="مستطيل: زوايا قطرية مستديرة 1">
          <a:hlinkClick xmlns:r="http://schemas.openxmlformats.org/officeDocument/2006/relationships" r:id="rId17" tooltip="تعليمات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5725" y="4295775"/>
          <a:ext cx="1381125" cy="371475"/>
        </a:xfrm>
        <a:prstGeom prst="round2DiagRect">
          <a:avLst/>
        </a:prstGeom>
        <a:solidFill>
          <a:srgbClr val="7030A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/>
            <a:t>تعليمات الاستخدام</a:t>
          </a:r>
        </a:p>
      </xdr:txBody>
    </xdr:sp>
    <xdr:clientData/>
  </xdr:twoCellAnchor>
  <xdr:twoCellAnchor>
    <xdr:from>
      <xdr:col>10</xdr:col>
      <xdr:colOff>228599</xdr:colOff>
      <xdr:row>24</xdr:row>
      <xdr:rowOff>19050</xdr:rowOff>
    </xdr:from>
    <xdr:to>
      <xdr:col>12</xdr:col>
      <xdr:colOff>676275</xdr:colOff>
      <xdr:row>25</xdr:row>
      <xdr:rowOff>114300</xdr:rowOff>
    </xdr:to>
    <xdr:sp macro="" textlink="">
      <xdr:nvSpPr>
        <xdr:cNvPr id="25" name="مستطيل: زوايا مستديرة 24">
          <a:hlinkClick xmlns:r="http://schemas.openxmlformats.org/officeDocument/2006/relationships" r:id="rId18" tooltip="تصنيف المهارات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3714750" y="4171950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تصنيف مستويات المهارات</a:t>
          </a:r>
        </a:p>
      </xdr:txBody>
    </xdr:sp>
    <xdr:clientData/>
  </xdr:twoCellAnchor>
  <xdr:twoCellAnchor>
    <xdr:from>
      <xdr:col>13</xdr:col>
      <xdr:colOff>85724</xdr:colOff>
      <xdr:row>24</xdr:row>
      <xdr:rowOff>19050</xdr:rowOff>
    </xdr:from>
    <xdr:to>
      <xdr:col>15</xdr:col>
      <xdr:colOff>533400</xdr:colOff>
      <xdr:row>25</xdr:row>
      <xdr:rowOff>114300</xdr:rowOff>
    </xdr:to>
    <xdr:sp macro="" textlink="">
      <xdr:nvSpPr>
        <xdr:cNvPr id="26" name="مستطيل: زوايا مستديرة 25">
          <a:hlinkClick xmlns:r="http://schemas.openxmlformats.org/officeDocument/2006/relationships" r:id="rId19" tooltip="المعالجة الإثرائية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1800225" y="4171950"/>
          <a:ext cx="1819276" cy="276225"/>
        </a:xfrm>
        <a:prstGeom prst="roundRect">
          <a:avLst/>
        </a:prstGeom>
        <a:solidFill>
          <a:srgbClr val="0066FF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إجراءات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المعالجة</a:t>
          </a:r>
          <a:endParaRPr lang="ar-SA" sz="1200" b="1">
            <a:solidFill>
              <a:schemeClr val="bg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4</xdr:col>
      <xdr:colOff>200025</xdr:colOff>
      <xdr:row>22</xdr:row>
      <xdr:rowOff>76200</xdr:rowOff>
    </xdr:from>
    <xdr:to>
      <xdr:col>7</xdr:col>
      <xdr:colOff>371475</xdr:colOff>
      <xdr:row>24</xdr:row>
      <xdr:rowOff>85725</xdr:rowOff>
    </xdr:to>
    <xdr:sp macro="" textlink="">
      <xdr:nvSpPr>
        <xdr:cNvPr id="20" name="مستطيل: زوايا مستديرة 19">
          <a:hlinkClick xmlns:r="http://schemas.openxmlformats.org/officeDocument/2006/relationships" r:id="rId20" tooltip="لصق أو كتابة نص المهارة من ملف وصف المهارات pdf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7448550" y="3895725"/>
          <a:ext cx="1819275" cy="371475"/>
        </a:xfrm>
        <a:prstGeom prst="roundRect">
          <a:avLst/>
        </a:prstGeom>
        <a:solidFill>
          <a:srgbClr val="009E47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4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إدخال صيغة</a:t>
          </a:r>
          <a:r>
            <a:rPr lang="ar-SA" sz="14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ar-SA" sz="14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المهارات </a:t>
          </a:r>
        </a:p>
      </xdr:txBody>
    </xdr:sp>
    <xdr:clientData/>
  </xdr:twoCellAnchor>
  <xdr:twoCellAnchor editAs="oneCell">
    <xdr:from>
      <xdr:col>15</xdr:col>
      <xdr:colOff>647700</xdr:colOff>
      <xdr:row>3</xdr:row>
      <xdr:rowOff>9525</xdr:rowOff>
    </xdr:from>
    <xdr:to>
      <xdr:col>18</xdr:col>
      <xdr:colOff>152400</xdr:colOff>
      <xdr:row>9</xdr:row>
      <xdr:rowOff>102014</xdr:rowOff>
    </xdr:to>
    <xdr:pic>
      <xdr:nvPicPr>
        <xdr:cNvPr id="6" name="صورة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3825" y="190500"/>
          <a:ext cx="1562100" cy="1264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15</xdr:row>
      <xdr:rowOff>161925</xdr:rowOff>
    </xdr:from>
    <xdr:to>
      <xdr:col>5</xdr:col>
      <xdr:colOff>1181100</xdr:colOff>
      <xdr:row>20</xdr:row>
      <xdr:rowOff>142875</xdr:rowOff>
    </xdr:to>
    <xdr:sp macro="" textlink="">
      <xdr:nvSpPr>
        <xdr:cNvPr id="2" name="مستطيل: زوايا مستديرة 1">
          <a:hlinkClick xmlns:r="http://schemas.openxmlformats.org/officeDocument/2006/relationships" r:id="rId1" tooltip="رجوع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264045925" y="2876550"/>
          <a:ext cx="2495550" cy="885825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 بعد لصق </a:t>
          </a:r>
          <a:r>
            <a:rPr lang="ar-SA" sz="1100" b="1" baseline="0">
              <a:solidFill>
                <a:srgbClr val="FFC000"/>
              </a:solidFill>
            </a:rPr>
            <a:t>اكسل الفورمز</a:t>
          </a:r>
          <a:endParaRPr lang="ar-SA" sz="1100" b="1">
            <a:solidFill>
              <a:srgbClr val="FFC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611606</xdr:colOff>
      <xdr:row>0</xdr:row>
      <xdr:rowOff>160422</xdr:rowOff>
    </xdr:from>
    <xdr:to>
      <xdr:col>14</xdr:col>
      <xdr:colOff>541422</xdr:colOff>
      <xdr:row>2</xdr:row>
      <xdr:rowOff>160421</xdr:rowOff>
    </xdr:to>
    <xdr:sp macro="" textlink="">
      <xdr:nvSpPr>
        <xdr:cNvPr id="3" name="مستطيل: زوايا مستديرة 2">
          <a:hlinkClick xmlns:r="http://schemas.openxmlformats.org/officeDocument/2006/relationships" r:id="rId1" tooltip="رجوع للقائمة الرئيسية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7329236" y="160422"/>
          <a:ext cx="2656974" cy="370973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البيانات صحيحة          عودة للصفحة الرئيسية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85725</xdr:rowOff>
    </xdr:from>
    <xdr:to>
      <xdr:col>2</xdr:col>
      <xdr:colOff>1790700</xdr:colOff>
      <xdr:row>2</xdr:row>
      <xdr:rowOff>104775</xdr:rowOff>
    </xdr:to>
    <xdr:sp macro="" textlink="">
      <xdr:nvSpPr>
        <xdr:cNvPr id="2" name="مستطيل: زوايا مستديرة 1">
          <a:hlinkClick xmlns:r="http://schemas.openxmlformats.org/officeDocument/2006/relationships" r:id="rId1" tooltip="رجوع للصفحة الرئيسية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410450" y="85725"/>
          <a:ext cx="2419350" cy="3810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>
    <xdr:from>
      <xdr:col>3</xdr:col>
      <xdr:colOff>190501</xdr:colOff>
      <xdr:row>4</xdr:row>
      <xdr:rowOff>44824</xdr:rowOff>
    </xdr:from>
    <xdr:to>
      <xdr:col>3</xdr:col>
      <xdr:colOff>526677</xdr:colOff>
      <xdr:row>4</xdr:row>
      <xdr:rowOff>257736</xdr:rowOff>
    </xdr:to>
    <xdr:sp macro="" textlink="">
      <xdr:nvSpPr>
        <xdr:cNvPr id="3" name="سهم: لليمين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1309032500" y="762000"/>
          <a:ext cx="336176" cy="212912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A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0</xdr:colOff>
      <xdr:row>0</xdr:row>
      <xdr:rowOff>180975</xdr:rowOff>
    </xdr:from>
    <xdr:to>
      <xdr:col>61</xdr:col>
      <xdr:colOff>0</xdr:colOff>
      <xdr:row>2</xdr:row>
      <xdr:rowOff>76200</xdr:rowOff>
    </xdr:to>
    <xdr:sp macro="[0]!بيبيب" textlink="">
      <xdr:nvSpPr>
        <xdr:cNvPr id="2" name="مستطيل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1248758300" y="180975"/>
          <a:ext cx="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A" sz="1100"/>
        </a:p>
      </xdr:txBody>
    </xdr:sp>
    <xdr:clientData/>
  </xdr:twoCellAnchor>
  <xdr:twoCellAnchor>
    <xdr:from>
      <xdr:col>77</xdr:col>
      <xdr:colOff>109538</xdr:colOff>
      <xdr:row>3</xdr:row>
      <xdr:rowOff>23812</xdr:rowOff>
    </xdr:from>
    <xdr:to>
      <xdr:col>87</xdr:col>
      <xdr:colOff>276225</xdr:colOff>
      <xdr:row>21</xdr:row>
      <xdr:rowOff>0</xdr:rowOff>
    </xdr:to>
    <xdr:graphicFrame macro="">
      <xdr:nvGraphicFramePr>
        <xdr:cNvPr id="4" name="مخطط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1323975</xdr:colOff>
      <xdr:row>0</xdr:row>
      <xdr:rowOff>85725</xdr:rowOff>
    </xdr:from>
    <xdr:to>
      <xdr:col>8</xdr:col>
      <xdr:colOff>2543175</xdr:colOff>
      <xdr:row>2</xdr:row>
      <xdr:rowOff>66675</xdr:rowOff>
    </xdr:to>
    <xdr:sp macro="[0]!Module5.اطبع" textlink="">
      <xdr:nvSpPr>
        <xdr:cNvPr id="2" name="مستطيل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4143375" y="85725"/>
          <a:ext cx="1219200" cy="361950"/>
        </a:xfrm>
        <a:prstGeom prst="rect">
          <a:avLst/>
        </a:prstGeom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/>
            <a:t>طباعة</a:t>
          </a:r>
        </a:p>
      </xdr:txBody>
    </xdr:sp>
    <xdr:clientData/>
  </xdr:twoCellAnchor>
  <xdr:twoCellAnchor>
    <xdr:from>
      <xdr:col>6</xdr:col>
      <xdr:colOff>419100</xdr:colOff>
      <xdr:row>0</xdr:row>
      <xdr:rowOff>76200</xdr:rowOff>
    </xdr:from>
    <xdr:to>
      <xdr:col>6</xdr:col>
      <xdr:colOff>1953127</xdr:colOff>
      <xdr:row>2</xdr:row>
      <xdr:rowOff>46121</xdr:rowOff>
    </xdr:to>
    <xdr:sp macro="" textlink="">
      <xdr:nvSpPr>
        <xdr:cNvPr id="3" name="مستطيل: زوايا مستديرة 2">
          <a:hlinkClick xmlns:r="http://schemas.openxmlformats.org/officeDocument/2006/relationships" r:id="rId1" tooltip="رجوع للصفحة الرئيسية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5819273" y="7620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>
    <xdr:from>
      <xdr:col>6</xdr:col>
      <xdr:colOff>1466850</xdr:colOff>
      <xdr:row>5</xdr:row>
      <xdr:rowOff>85725</xdr:rowOff>
    </xdr:from>
    <xdr:to>
      <xdr:col>6</xdr:col>
      <xdr:colOff>1638300</xdr:colOff>
      <xdr:row>5</xdr:row>
      <xdr:rowOff>266700</xdr:rowOff>
    </xdr:to>
    <xdr:sp macro="" textlink="">
      <xdr:nvSpPr>
        <xdr:cNvPr id="4" name="سهم: لأسفل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6134100" y="1238250"/>
          <a:ext cx="171450" cy="18097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A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22411</xdr:colOff>
      <xdr:row>24</xdr:row>
      <xdr:rowOff>78442</xdr:rowOff>
    </xdr:from>
    <xdr:to>
      <xdr:col>32</xdr:col>
      <xdr:colOff>568139</xdr:colOff>
      <xdr:row>35</xdr:row>
      <xdr:rowOff>11206</xdr:rowOff>
    </xdr:to>
    <xdr:graphicFrame macro="">
      <xdr:nvGraphicFramePr>
        <xdr:cNvPr id="1055" name="مخطط 3">
          <a:extLst>
            <a:ext uri="{FF2B5EF4-FFF2-40B4-BE49-F238E27FC236}">
              <a16:creationId xmlns:a16="http://schemas.microsoft.com/office/drawing/2014/main" id="{00000000-0008-0000-0A00-00001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28</xdr:col>
      <xdr:colOff>986119</xdr:colOff>
      <xdr:row>0</xdr:row>
      <xdr:rowOff>112059</xdr:rowOff>
    </xdr:from>
    <xdr:to>
      <xdr:col>32</xdr:col>
      <xdr:colOff>330103</xdr:colOff>
      <xdr:row>2</xdr:row>
      <xdr:rowOff>22412</xdr:rowOff>
    </xdr:to>
    <xdr:pic macro="[0]!طابعة1">
      <xdr:nvPicPr>
        <xdr:cNvPr id="2" name="صورة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97" y="112059"/>
          <a:ext cx="1114513" cy="291353"/>
        </a:xfrm>
        <a:prstGeom prst="rect">
          <a:avLst/>
        </a:prstGeom>
      </xdr:spPr>
    </xdr:pic>
    <xdr:clientData/>
  </xdr:twoCellAnchor>
  <xdr:twoCellAnchor>
    <xdr:from>
      <xdr:col>22</xdr:col>
      <xdr:colOff>168091</xdr:colOff>
      <xdr:row>0</xdr:row>
      <xdr:rowOff>100851</xdr:rowOff>
    </xdr:from>
    <xdr:to>
      <xdr:col>24</xdr:col>
      <xdr:colOff>1255059</xdr:colOff>
      <xdr:row>2</xdr:row>
      <xdr:rowOff>70772</xdr:rowOff>
    </xdr:to>
    <xdr:sp macro="" textlink="">
      <xdr:nvSpPr>
        <xdr:cNvPr id="5" name="مستطيل: زوايا مستديرة 4">
          <a:hlinkClick xmlns:r="http://schemas.openxmlformats.org/officeDocument/2006/relationships" r:id="rId3" tooltip="رجوع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997823" y="100851"/>
          <a:ext cx="1781733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377" Type="http://schemas.openxmlformats.org/officeDocument/2006/relationships/ctrlProp" Target="../ctrlProps/ctrlProp374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44" Type="http://schemas.openxmlformats.org/officeDocument/2006/relationships/ctrlProp" Target="../ctrlProps/ctrlProp44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388" Type="http://schemas.openxmlformats.org/officeDocument/2006/relationships/ctrlProp" Target="../ctrlProps/ctrlProp385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24" Type="http://schemas.openxmlformats.org/officeDocument/2006/relationships/ctrlProp" Target="../ctrlProps/ctrlProp421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46" Type="http://schemas.openxmlformats.org/officeDocument/2006/relationships/ctrlProp" Target="../ctrlProps/ctrlProp443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230" Type="http://schemas.openxmlformats.org/officeDocument/2006/relationships/ctrlProp" Target="../ctrlProps/ctrlProp227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420" Type="http://schemas.openxmlformats.org/officeDocument/2006/relationships/ctrlProp" Target="../ctrlProps/ctrlProp417.xml"/><Relationship Id="rId2" Type="http://schemas.openxmlformats.org/officeDocument/2006/relationships/drawing" Target="../drawings/drawing24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41" Type="http://schemas.openxmlformats.org/officeDocument/2006/relationships/ctrlProp" Target="../ctrlProps/ctrlProp438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31" Type="http://schemas.openxmlformats.org/officeDocument/2006/relationships/ctrlProp" Target="../ctrlProps/ctrlProp428.xml"/><Relationship Id="rId452" Type="http://schemas.openxmlformats.org/officeDocument/2006/relationships/ctrlProp" Target="../ctrlProps/ctrlProp449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96" Type="http://schemas.openxmlformats.org/officeDocument/2006/relationships/ctrlProp" Target="../ctrlProps/ctrlProp393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400" Type="http://schemas.openxmlformats.org/officeDocument/2006/relationships/ctrlProp" Target="../ctrlProps/ctrlProp397.xml"/><Relationship Id="rId421" Type="http://schemas.openxmlformats.org/officeDocument/2006/relationships/ctrlProp" Target="../ctrlProps/ctrlProp418.xml"/><Relationship Id="rId442" Type="http://schemas.openxmlformats.org/officeDocument/2006/relationships/ctrlProp" Target="../ctrlProps/ctrlProp439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386" Type="http://schemas.openxmlformats.org/officeDocument/2006/relationships/ctrlProp" Target="../ctrlProps/ctrlProp38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32" Type="http://schemas.openxmlformats.org/officeDocument/2006/relationships/ctrlProp" Target="../ctrlProps/ctrlProp429.xml"/><Relationship Id="rId453" Type="http://schemas.openxmlformats.org/officeDocument/2006/relationships/ctrlProp" Target="../ctrlProps/ctrlProp450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Relationship Id="rId397" Type="http://schemas.openxmlformats.org/officeDocument/2006/relationships/ctrlProp" Target="../ctrlProps/ctrlProp394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22" Type="http://schemas.openxmlformats.org/officeDocument/2006/relationships/ctrlProp" Target="../ctrlProps/ctrlProp419.xml"/><Relationship Id="rId443" Type="http://schemas.openxmlformats.org/officeDocument/2006/relationships/ctrlProp" Target="../ctrlProps/ctrlProp440.xml"/><Relationship Id="rId303" Type="http://schemas.openxmlformats.org/officeDocument/2006/relationships/ctrlProp" Target="../ctrlProps/ctrlProp300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240" Type="http://schemas.openxmlformats.org/officeDocument/2006/relationships/ctrlProp" Target="../ctrlProps/ctrlProp237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251" Type="http://schemas.openxmlformats.org/officeDocument/2006/relationships/ctrlProp" Target="../ctrlProps/ctrlProp248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220" Type="http://schemas.openxmlformats.org/officeDocument/2006/relationships/ctrlProp" Target="../ctrlProps/ctrlProp217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1" Type="http://schemas.openxmlformats.org/officeDocument/2006/relationships/printerSettings" Target="../printerSettings/printerSettings18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ورقة11">
    <tabColor rgb="FFC00000"/>
  </sheetPr>
  <dimension ref="A1:O21"/>
  <sheetViews>
    <sheetView rightToLeft="1" workbookViewId="0">
      <selection activeCell="C9" sqref="C9:N9"/>
    </sheetView>
  </sheetViews>
  <sheetFormatPr defaultColWidth="0" defaultRowHeight="14" zeroHeight="1"/>
  <cols>
    <col min="1" max="1" width="1.33203125" customWidth="1"/>
    <col min="2" max="2" width="1.5" customWidth="1"/>
    <col min="3" max="13" width="9" customWidth="1"/>
    <col min="14" max="14" width="55.5" customWidth="1"/>
    <col min="15" max="15" width="9" customWidth="1"/>
    <col min="16" max="16384" width="9" hidden="1"/>
  </cols>
  <sheetData>
    <row r="1" spans="3:14"/>
    <row r="2" spans="3:14" ht="14.5" thickBot="1"/>
    <row r="3" spans="3:14" ht="15">
      <c r="C3" s="598" t="s">
        <v>124</v>
      </c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600"/>
    </row>
    <row r="4" spans="3:14" ht="15">
      <c r="C4" s="601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3"/>
    </row>
    <row r="5" spans="3:14" ht="20.5">
      <c r="C5" s="604" t="s">
        <v>224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6"/>
    </row>
    <row r="6" spans="3:14" ht="14.5">
      <c r="C6" s="607" t="s">
        <v>430</v>
      </c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9"/>
    </row>
    <row r="7" spans="3:14" ht="14.5">
      <c r="C7" s="607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9"/>
    </row>
    <row r="8" spans="3:14" ht="14.5">
      <c r="C8" s="595" t="s">
        <v>225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7"/>
    </row>
    <row r="9" spans="3:14" ht="14.5">
      <c r="C9" s="607" t="s">
        <v>1073</v>
      </c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9"/>
    </row>
    <row r="10" spans="3:14" ht="14.5">
      <c r="C10" s="607" t="s">
        <v>439</v>
      </c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9"/>
    </row>
    <row r="11" spans="3:14" ht="14.5">
      <c r="F11" s="608" t="s">
        <v>448</v>
      </c>
      <c r="G11" s="608"/>
      <c r="H11" s="608"/>
      <c r="I11" s="608"/>
      <c r="J11" s="608"/>
      <c r="K11" s="608"/>
      <c r="L11" s="608"/>
      <c r="M11" s="608"/>
      <c r="N11" s="608"/>
    </row>
    <row r="12" spans="3:14" ht="14.5">
      <c r="C12" s="607" t="s">
        <v>447</v>
      </c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9"/>
    </row>
    <row r="13" spans="3:14" ht="14.5">
      <c r="C13" s="607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9"/>
    </row>
    <row r="14" spans="3:14" ht="14.5">
      <c r="C14" s="607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9"/>
    </row>
    <row r="15" spans="3:14" ht="14.5">
      <c r="C15" s="607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9"/>
    </row>
    <row r="16" spans="3:14" ht="14.5">
      <c r="C16" s="607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9"/>
    </row>
    <row r="17" spans="3:14" ht="14.5">
      <c r="C17" s="607"/>
      <c r="D17" s="608"/>
      <c r="E17" s="608"/>
      <c r="F17" s="608"/>
      <c r="G17" s="608"/>
      <c r="H17" s="608"/>
      <c r="I17" s="608"/>
      <c r="J17" s="608"/>
      <c r="K17" s="608"/>
      <c r="L17" s="608"/>
      <c r="M17" s="608"/>
      <c r="N17" s="609"/>
    </row>
    <row r="18" spans="3:14" ht="14.5">
      <c r="C18" s="613" t="s">
        <v>226</v>
      </c>
      <c r="D18" s="614"/>
      <c r="E18" s="614"/>
      <c r="F18" s="614"/>
      <c r="G18" s="614"/>
      <c r="H18" s="614"/>
      <c r="I18" s="614"/>
      <c r="J18" s="614"/>
      <c r="K18" s="614"/>
      <c r="L18" s="614"/>
      <c r="M18" s="614"/>
      <c r="N18" s="615"/>
    </row>
    <row r="19" spans="3:14" ht="14.5">
      <c r="C19" s="607"/>
      <c r="D19" s="608"/>
      <c r="E19" s="608"/>
      <c r="F19" s="608"/>
      <c r="G19" s="608"/>
      <c r="H19" s="608"/>
      <c r="I19" s="608"/>
      <c r="J19" s="608"/>
      <c r="K19" s="608"/>
      <c r="L19" s="608"/>
      <c r="M19" s="608"/>
      <c r="N19" s="609"/>
    </row>
    <row r="20" spans="3:14" ht="14.5" thickBot="1">
      <c r="C20" s="610" t="s">
        <v>248</v>
      </c>
      <c r="D20" s="611"/>
      <c r="E20" s="611"/>
      <c r="F20" s="611"/>
      <c r="G20" s="611"/>
      <c r="H20" s="611"/>
      <c r="I20" s="611"/>
      <c r="J20" s="611"/>
      <c r="K20" s="611"/>
      <c r="L20" s="611"/>
      <c r="M20" s="611"/>
      <c r="N20" s="612"/>
    </row>
    <row r="21" spans="3:14"/>
  </sheetData>
  <mergeCells count="18">
    <mergeCell ref="C20:N20"/>
    <mergeCell ref="C9:N9"/>
    <mergeCell ref="C10:N10"/>
    <mergeCell ref="C12:N12"/>
    <mergeCell ref="C13:N13"/>
    <mergeCell ref="C14:N14"/>
    <mergeCell ref="C15:N15"/>
    <mergeCell ref="C16:N16"/>
    <mergeCell ref="C17:N17"/>
    <mergeCell ref="C18:N18"/>
    <mergeCell ref="C19:N19"/>
    <mergeCell ref="F11:N11"/>
    <mergeCell ref="C8:N8"/>
    <mergeCell ref="C3:N3"/>
    <mergeCell ref="C4:N4"/>
    <mergeCell ref="C5:N5"/>
    <mergeCell ref="C6:N6"/>
    <mergeCell ref="C7:N7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2003-F18C-4D58-93A6-704191676EB8}">
  <sheetPr codeName="ورقة19">
    <tabColor theme="8"/>
  </sheetPr>
  <dimension ref="B1:ACU42"/>
  <sheetViews>
    <sheetView rightToLeft="1" topLeftCell="G1" workbookViewId="0">
      <selection activeCell="G7" sqref="G7"/>
    </sheetView>
  </sheetViews>
  <sheetFormatPr defaultColWidth="0" defaultRowHeight="14"/>
  <cols>
    <col min="1" max="1" width="9" hidden="1" customWidth="1"/>
    <col min="2" max="2" width="5.25" style="4" hidden="1" customWidth="1"/>
    <col min="3" max="3" width="58.08203125" style="214" hidden="1" customWidth="1"/>
    <col min="4" max="4" width="10.33203125" hidden="1" customWidth="1"/>
    <col min="5" max="5" width="10.75" hidden="1" customWidth="1"/>
    <col min="6" max="6" width="20.83203125" hidden="1" customWidth="1"/>
    <col min="7" max="7" width="30.08203125" customWidth="1"/>
    <col min="8" max="8" width="9.08203125" customWidth="1"/>
    <col min="9" max="9" width="62.75" style="214" customWidth="1"/>
    <col min="10" max="10" width="30.58203125" hidden="1" customWidth="1"/>
    <col min="11" max="23" width="10.58203125" hidden="1" customWidth="1"/>
    <col min="24" max="32" width="30.58203125" hidden="1" customWidth="1"/>
    <col min="33" max="16384" width="9" hidden="1"/>
  </cols>
  <sheetData>
    <row r="1" spans="2:775">
      <c r="G1" s="303"/>
      <c r="H1" s="303"/>
      <c r="I1" s="390"/>
    </row>
    <row r="2" spans="2:775">
      <c r="G2" s="303"/>
      <c r="H2" s="303"/>
      <c r="I2" s="390"/>
    </row>
    <row r="3" spans="2:775" ht="14.5" thickBot="1">
      <c r="F3" s="303"/>
      <c r="G3" s="303"/>
      <c r="H3" s="303"/>
      <c r="I3" s="390"/>
    </row>
    <row r="4" spans="2:775" ht="29.25" customHeight="1" thickBot="1">
      <c r="F4" s="676" t="s">
        <v>278</v>
      </c>
      <c r="G4" s="677"/>
      <c r="H4" s="677"/>
      <c r="I4" s="678"/>
    </row>
    <row r="5" spans="2:775" ht="14.5" thickBot="1">
      <c r="F5" s="303"/>
      <c r="G5" s="356" t="s">
        <v>242</v>
      </c>
      <c r="H5" s="303"/>
      <c r="I5" s="390"/>
    </row>
    <row r="6" spans="2:775" s="194" customFormat="1" ht="27.75" customHeight="1" thickBot="1">
      <c r="B6" s="44" t="str">
        <f>'الترتيب حسب الفقرات'!B8</f>
        <v>م</v>
      </c>
      <c r="C6" s="275" t="s">
        <v>239</v>
      </c>
      <c r="F6" s="311"/>
      <c r="G6" s="385" t="s">
        <v>240</v>
      </c>
      <c r="H6" s="396" t="s">
        <v>241</v>
      </c>
      <c r="I6" s="395" t="s">
        <v>287</v>
      </c>
    </row>
    <row r="7" spans="2:775">
      <c r="B7" s="4">
        <f>'الترتيب حسب الفقرات'!B9</f>
        <v>1</v>
      </c>
      <c r="C7" s="214" t="str">
        <f>'المهارت المستهدفة'!BI6</f>
        <v/>
      </c>
      <c r="E7" t="str">
        <f>'الفقرات الضعيفة'!B6</f>
        <v/>
      </c>
      <c r="F7" s="303"/>
      <c r="G7" s="467" t="s">
        <v>1072</v>
      </c>
      <c r="H7" s="293" t="e">
        <f>HLOOKUP($G$7,'الأسماء والمهارات'!$K$7:$HJ$27,2,0)</f>
        <v>#N/A</v>
      </c>
      <c r="I7" s="392" t="str">
        <f>IFERROR(VLOOKUP(H7,$B$7:$C$26,2,0),"")</f>
        <v/>
      </c>
      <c r="K7" t="str">
        <f t="array" ref="K7:ER27">TRANSPOSE('الفقرات الضعيفة'!B6:V143)</f>
        <v/>
      </c>
      <c r="L7" t="str">
        <v/>
      </c>
      <c r="M7" t="str">
        <v/>
      </c>
      <c r="N7" t="str">
        <v/>
      </c>
      <c r="O7" t="str">
        <v/>
      </c>
      <c r="P7" t="str">
        <v/>
      </c>
      <c r="Q7" t="str">
        <v/>
      </c>
      <c r="R7" t="str">
        <v/>
      </c>
      <c r="S7" t="str">
        <v/>
      </c>
      <c r="T7" t="str">
        <v/>
      </c>
      <c r="U7" t="str">
        <v/>
      </c>
      <c r="V7" t="str">
        <v/>
      </c>
      <c r="W7" t="str">
        <v/>
      </c>
      <c r="X7" t="str">
        <v/>
      </c>
      <c r="Y7" t="str">
        <v/>
      </c>
      <c r="Z7" t="str">
        <v/>
      </c>
      <c r="AA7" t="str">
        <v/>
      </c>
      <c r="AB7" t="str">
        <v/>
      </c>
      <c r="AC7" t="str">
        <v/>
      </c>
      <c r="AD7" t="str">
        <v/>
      </c>
      <c r="AE7" t="str">
        <v/>
      </c>
      <c r="AF7" t="str">
        <v/>
      </c>
      <c r="AG7" t="str">
        <v/>
      </c>
      <c r="AH7" t="str">
        <v/>
      </c>
      <c r="AI7" t="str">
        <v/>
      </c>
      <c r="AJ7" t="str">
        <v/>
      </c>
      <c r="AK7" t="str">
        <v/>
      </c>
      <c r="AL7" t="str">
        <v/>
      </c>
      <c r="AM7" t="str">
        <v/>
      </c>
      <c r="AN7" t="str">
        <v/>
      </c>
      <c r="AO7" t="str">
        <v/>
      </c>
      <c r="AP7" t="str">
        <v/>
      </c>
      <c r="AQ7" t="str">
        <v/>
      </c>
      <c r="AR7" t="str">
        <v/>
      </c>
      <c r="AS7" t="str">
        <v/>
      </c>
      <c r="AT7" t="str">
        <v/>
      </c>
      <c r="AU7" t="str">
        <v/>
      </c>
      <c r="AV7" t="str">
        <v/>
      </c>
      <c r="AW7" t="str">
        <v/>
      </c>
      <c r="AX7" t="str">
        <v/>
      </c>
      <c r="AY7" t="str">
        <v/>
      </c>
      <c r="AZ7" t="str">
        <v/>
      </c>
      <c r="BA7" t="str">
        <v/>
      </c>
      <c r="BB7" t="str">
        <v/>
      </c>
      <c r="BC7" t="str">
        <v/>
      </c>
      <c r="BD7" t="str">
        <v/>
      </c>
      <c r="BE7" t="str">
        <v/>
      </c>
      <c r="BF7" t="str">
        <v/>
      </c>
      <c r="BG7" t="str">
        <v/>
      </c>
      <c r="BH7" t="str">
        <v/>
      </c>
      <c r="BI7" t="str">
        <v/>
      </c>
      <c r="BJ7" t="str">
        <v/>
      </c>
      <c r="BK7" t="str">
        <v/>
      </c>
      <c r="BL7" t="str">
        <v/>
      </c>
      <c r="BM7" t="str">
        <v/>
      </c>
      <c r="BN7" t="str">
        <v/>
      </c>
      <c r="BO7" t="str">
        <v/>
      </c>
      <c r="BP7" t="str">
        <v/>
      </c>
      <c r="BQ7" t="str">
        <v/>
      </c>
      <c r="BR7" t="str">
        <v/>
      </c>
      <c r="BS7" t="str">
        <v/>
      </c>
      <c r="BT7" t="str">
        <v/>
      </c>
      <c r="BU7" t="str">
        <v/>
      </c>
      <c r="BV7" t="str">
        <v/>
      </c>
      <c r="BW7" t="str">
        <v/>
      </c>
      <c r="BX7" t="str">
        <v/>
      </c>
      <c r="BY7" t="str">
        <v/>
      </c>
      <c r="BZ7" t="str">
        <v/>
      </c>
      <c r="CA7" t="str">
        <v/>
      </c>
      <c r="CB7" t="str">
        <v/>
      </c>
      <c r="CC7" t="str">
        <v/>
      </c>
      <c r="CD7" t="str">
        <v/>
      </c>
      <c r="CE7" t="str">
        <v/>
      </c>
      <c r="CF7" t="str">
        <v/>
      </c>
      <c r="CG7" t="str">
        <v/>
      </c>
      <c r="CH7" t="str">
        <v/>
      </c>
      <c r="CI7" t="str">
        <v/>
      </c>
      <c r="CJ7" t="str">
        <v/>
      </c>
      <c r="CK7" t="str">
        <v/>
      </c>
      <c r="CL7" t="str">
        <v/>
      </c>
      <c r="CM7" t="str">
        <v/>
      </c>
      <c r="CN7" t="str">
        <v/>
      </c>
      <c r="CO7" t="str">
        <v/>
      </c>
      <c r="CP7" t="str">
        <v/>
      </c>
      <c r="CQ7" t="str">
        <v/>
      </c>
      <c r="CR7" t="str">
        <v/>
      </c>
      <c r="CS7" t="str">
        <v/>
      </c>
      <c r="CT7" t="str">
        <v/>
      </c>
      <c r="CU7" t="str">
        <v/>
      </c>
      <c r="CV7" t="str">
        <v/>
      </c>
      <c r="CW7" t="str">
        <v/>
      </c>
      <c r="CX7" t="str">
        <v/>
      </c>
      <c r="CY7" t="str">
        <v/>
      </c>
      <c r="CZ7" t="str">
        <v/>
      </c>
      <c r="DA7" t="str">
        <v/>
      </c>
      <c r="DB7" t="str">
        <v/>
      </c>
      <c r="DC7" t="str">
        <v/>
      </c>
      <c r="DD7" t="str">
        <v/>
      </c>
      <c r="DE7" t="str">
        <v/>
      </c>
      <c r="DF7" t="str">
        <v/>
      </c>
      <c r="DG7" t="str">
        <v/>
      </c>
      <c r="DH7" t="str">
        <v/>
      </c>
      <c r="DI7" t="str">
        <v/>
      </c>
      <c r="DJ7" t="str">
        <v/>
      </c>
      <c r="DK7" t="str">
        <v/>
      </c>
      <c r="DL7" t="str">
        <v/>
      </c>
      <c r="DM7" t="str">
        <v/>
      </c>
      <c r="DN7" t="str">
        <v/>
      </c>
      <c r="DO7" t="str">
        <v/>
      </c>
      <c r="DP7" t="str">
        <v/>
      </c>
      <c r="DQ7" t="str">
        <v/>
      </c>
      <c r="DR7" t="str">
        <v/>
      </c>
      <c r="DS7" t="str">
        <v/>
      </c>
      <c r="DT7" t="str">
        <v/>
      </c>
      <c r="DU7" t="str">
        <v/>
      </c>
      <c r="DV7" t="str">
        <v/>
      </c>
      <c r="DW7" t="str">
        <v/>
      </c>
      <c r="DX7" t="str">
        <v/>
      </c>
      <c r="DY7" t="str">
        <v/>
      </c>
      <c r="DZ7" t="str">
        <v/>
      </c>
      <c r="EA7" t="str">
        <v/>
      </c>
      <c r="EB7" t="str">
        <v/>
      </c>
      <c r="EC7" t="str">
        <v/>
      </c>
      <c r="ED7" t="str">
        <v/>
      </c>
      <c r="EE7" t="str">
        <v/>
      </c>
      <c r="EF7" t="str">
        <v/>
      </c>
      <c r="EG7" t="str">
        <v/>
      </c>
      <c r="EH7" t="str">
        <v/>
      </c>
      <c r="EI7" t="str">
        <v/>
      </c>
      <c r="EJ7" t="str">
        <v/>
      </c>
      <c r="EK7" t="str">
        <v/>
      </c>
      <c r="EL7" t="str">
        <v/>
      </c>
      <c r="EM7" t="str">
        <v/>
      </c>
      <c r="EN7" t="str">
        <v/>
      </c>
      <c r="EO7" t="str">
        <v/>
      </c>
      <c r="EP7" t="str">
        <v/>
      </c>
      <c r="EQ7" t="str">
        <v/>
      </c>
      <c r="ER7" t="str">
        <v/>
      </c>
      <c r="YI7" t="str">
        <f>K7</f>
        <v/>
      </c>
      <c r="YJ7" t="str">
        <f t="shared" ref="YJ7:AAU10" si="0">L7</f>
        <v/>
      </c>
      <c r="YK7" t="str">
        <f t="shared" si="0"/>
        <v/>
      </c>
      <c r="YL7" t="str">
        <f t="shared" si="0"/>
        <v/>
      </c>
      <c r="YM7" t="str">
        <f t="shared" si="0"/>
        <v/>
      </c>
      <c r="YN7" t="str">
        <f t="shared" si="0"/>
        <v/>
      </c>
      <c r="YO7" t="str">
        <f t="shared" si="0"/>
        <v/>
      </c>
      <c r="YP7" t="str">
        <f t="shared" si="0"/>
        <v/>
      </c>
      <c r="YQ7" t="str">
        <f t="shared" si="0"/>
        <v/>
      </c>
      <c r="YR7" t="str">
        <f t="shared" si="0"/>
        <v/>
      </c>
      <c r="YS7" t="str">
        <f t="shared" si="0"/>
        <v/>
      </c>
      <c r="YT7" t="str">
        <f t="shared" si="0"/>
        <v/>
      </c>
      <c r="YU7" t="str">
        <f t="shared" si="0"/>
        <v/>
      </c>
      <c r="YV7" t="str">
        <f t="shared" si="0"/>
        <v/>
      </c>
      <c r="YW7" t="str">
        <f t="shared" si="0"/>
        <v/>
      </c>
      <c r="YX7" t="str">
        <f t="shared" si="0"/>
        <v/>
      </c>
      <c r="YY7" t="str">
        <f t="shared" si="0"/>
        <v/>
      </c>
      <c r="YZ7" t="str">
        <f t="shared" si="0"/>
        <v/>
      </c>
      <c r="ZA7" t="str">
        <f t="shared" si="0"/>
        <v/>
      </c>
      <c r="ZB7" t="str">
        <f t="shared" si="0"/>
        <v/>
      </c>
      <c r="ZC7" t="str">
        <f t="shared" si="0"/>
        <v/>
      </c>
      <c r="ZD7" t="str">
        <f t="shared" si="0"/>
        <v/>
      </c>
      <c r="ZE7" t="str">
        <f t="shared" si="0"/>
        <v/>
      </c>
      <c r="ZF7" t="str">
        <f t="shared" si="0"/>
        <v/>
      </c>
      <c r="ZG7" t="str">
        <f t="shared" si="0"/>
        <v/>
      </c>
      <c r="ZH7" t="str">
        <f t="shared" si="0"/>
        <v/>
      </c>
      <c r="ZI7" t="str">
        <f t="shared" si="0"/>
        <v/>
      </c>
      <c r="ZJ7" t="str">
        <f t="shared" si="0"/>
        <v/>
      </c>
      <c r="ZK7" t="str">
        <f t="shared" si="0"/>
        <v/>
      </c>
      <c r="ZL7" t="str">
        <f t="shared" si="0"/>
        <v/>
      </c>
      <c r="ZM7" t="str">
        <f t="shared" si="0"/>
        <v/>
      </c>
      <c r="ZN7" t="str">
        <f t="shared" si="0"/>
        <v/>
      </c>
      <c r="ZO7" t="str">
        <f t="shared" si="0"/>
        <v/>
      </c>
      <c r="ZP7" t="str">
        <f t="shared" si="0"/>
        <v/>
      </c>
      <c r="ZQ7" t="str">
        <f t="shared" si="0"/>
        <v/>
      </c>
      <c r="ZR7" t="str">
        <f t="shared" si="0"/>
        <v/>
      </c>
      <c r="ZS7" t="str">
        <f t="shared" si="0"/>
        <v/>
      </c>
      <c r="ZT7" t="str">
        <f t="shared" si="0"/>
        <v/>
      </c>
      <c r="ZU7" t="str">
        <f t="shared" si="0"/>
        <v/>
      </c>
      <c r="ZV7" t="str">
        <f t="shared" si="0"/>
        <v/>
      </c>
      <c r="ZW7" t="str">
        <f t="shared" si="0"/>
        <v/>
      </c>
      <c r="ZX7" t="str">
        <f t="shared" si="0"/>
        <v/>
      </c>
      <c r="ZY7" t="str">
        <f t="shared" si="0"/>
        <v/>
      </c>
      <c r="ZZ7" t="str">
        <f t="shared" si="0"/>
        <v/>
      </c>
      <c r="AAA7" t="str">
        <f t="shared" si="0"/>
        <v/>
      </c>
      <c r="AAB7" t="str">
        <f t="shared" si="0"/>
        <v/>
      </c>
      <c r="AAC7" t="str">
        <f t="shared" si="0"/>
        <v/>
      </c>
      <c r="AAD7" t="str">
        <f t="shared" si="0"/>
        <v/>
      </c>
      <c r="AAE7" t="str">
        <f t="shared" si="0"/>
        <v/>
      </c>
      <c r="AAF7" t="str">
        <f t="shared" si="0"/>
        <v/>
      </c>
      <c r="AAG7" t="str">
        <f t="shared" si="0"/>
        <v/>
      </c>
      <c r="AAH7" t="str">
        <f t="shared" si="0"/>
        <v/>
      </c>
      <c r="AAI7" t="str">
        <f t="shared" si="0"/>
        <v/>
      </c>
      <c r="AAJ7" t="str">
        <f t="shared" si="0"/>
        <v/>
      </c>
      <c r="AAK7" t="str">
        <f t="shared" si="0"/>
        <v/>
      </c>
      <c r="AAL7" t="str">
        <f t="shared" si="0"/>
        <v/>
      </c>
      <c r="AAM7" t="str">
        <f t="shared" si="0"/>
        <v/>
      </c>
      <c r="AAN7" t="str">
        <f t="shared" si="0"/>
        <v/>
      </c>
      <c r="AAO7" t="str">
        <f t="shared" si="0"/>
        <v/>
      </c>
      <c r="AAP7" t="str">
        <f t="shared" si="0"/>
        <v/>
      </c>
      <c r="AAQ7" t="str">
        <f t="shared" si="0"/>
        <v/>
      </c>
      <c r="AAR7" t="str">
        <f t="shared" si="0"/>
        <v/>
      </c>
      <c r="AAS7" t="str">
        <f t="shared" si="0"/>
        <v/>
      </c>
      <c r="AAT7" t="str">
        <f t="shared" si="0"/>
        <v/>
      </c>
      <c r="AAU7" t="str">
        <f t="shared" si="0"/>
        <v/>
      </c>
      <c r="AAV7" t="str">
        <f t="shared" ref="AAV7:ACU11" si="1">BX7</f>
        <v/>
      </c>
      <c r="AAW7" t="str">
        <f t="shared" si="1"/>
        <v/>
      </c>
      <c r="AAX7" t="str">
        <f t="shared" si="1"/>
        <v/>
      </c>
      <c r="AAY7" t="str">
        <f t="shared" si="1"/>
        <v/>
      </c>
      <c r="AAZ7" t="str">
        <f t="shared" si="1"/>
        <v/>
      </c>
      <c r="ABA7" t="str">
        <f t="shared" si="1"/>
        <v/>
      </c>
      <c r="ABB7" t="str">
        <f t="shared" si="1"/>
        <v/>
      </c>
      <c r="ABC7" t="str">
        <f t="shared" si="1"/>
        <v/>
      </c>
      <c r="ABD7" t="str">
        <f t="shared" si="1"/>
        <v/>
      </c>
      <c r="ABE7" t="str">
        <f t="shared" si="1"/>
        <v/>
      </c>
      <c r="ABF7" t="str">
        <f t="shared" si="1"/>
        <v/>
      </c>
      <c r="ABG7" t="str">
        <f t="shared" si="1"/>
        <v/>
      </c>
      <c r="ABH7" t="str">
        <f t="shared" si="1"/>
        <v/>
      </c>
      <c r="ABI7" t="str">
        <f t="shared" si="1"/>
        <v/>
      </c>
      <c r="ABJ7" t="str">
        <f t="shared" si="1"/>
        <v/>
      </c>
      <c r="ABK7" t="str">
        <f t="shared" si="1"/>
        <v/>
      </c>
      <c r="ABL7" t="str">
        <f t="shared" si="1"/>
        <v/>
      </c>
      <c r="ABM7" t="str">
        <f t="shared" si="1"/>
        <v/>
      </c>
      <c r="ABN7" t="str">
        <f t="shared" si="1"/>
        <v/>
      </c>
      <c r="ABO7" t="str">
        <f t="shared" si="1"/>
        <v/>
      </c>
      <c r="ABP7" t="str">
        <f t="shared" si="1"/>
        <v/>
      </c>
      <c r="ABQ7" t="str">
        <f t="shared" si="1"/>
        <v/>
      </c>
      <c r="ABR7" t="str">
        <f t="shared" si="1"/>
        <v/>
      </c>
      <c r="ABS7" t="str">
        <f t="shared" si="1"/>
        <v/>
      </c>
      <c r="ABT7" t="str">
        <f t="shared" si="1"/>
        <v/>
      </c>
      <c r="ABU7" t="str">
        <f t="shared" si="1"/>
        <v/>
      </c>
      <c r="ABV7" t="str">
        <f t="shared" si="1"/>
        <v/>
      </c>
      <c r="ABW7" t="str">
        <f t="shared" si="1"/>
        <v/>
      </c>
      <c r="ABX7" t="str">
        <f t="shared" si="1"/>
        <v/>
      </c>
      <c r="ABY7" t="str">
        <f t="shared" si="1"/>
        <v/>
      </c>
      <c r="ABZ7" t="str">
        <f t="shared" si="1"/>
        <v/>
      </c>
      <c r="ACA7" t="str">
        <f t="shared" si="1"/>
        <v/>
      </c>
      <c r="ACB7" t="str">
        <f t="shared" si="1"/>
        <v/>
      </c>
      <c r="ACC7" t="str">
        <f t="shared" si="1"/>
        <v/>
      </c>
      <c r="ACD7" t="str">
        <f t="shared" si="1"/>
        <v/>
      </c>
      <c r="ACE7" t="str">
        <f t="shared" si="1"/>
        <v/>
      </c>
      <c r="ACF7" t="str">
        <f t="shared" si="1"/>
        <v/>
      </c>
      <c r="ACG7" t="str">
        <f t="shared" si="1"/>
        <v/>
      </c>
      <c r="ACH7" t="str">
        <f t="shared" si="1"/>
        <v/>
      </c>
      <c r="ACI7" t="str">
        <f t="shared" si="1"/>
        <v/>
      </c>
      <c r="ACJ7" t="str">
        <f t="shared" si="1"/>
        <v/>
      </c>
      <c r="ACK7" t="str">
        <f t="shared" si="1"/>
        <v/>
      </c>
      <c r="ACL7" t="str">
        <f t="shared" si="1"/>
        <v/>
      </c>
      <c r="ACM7" t="str">
        <f t="shared" si="1"/>
        <v/>
      </c>
      <c r="ACN7" t="str">
        <f t="shared" si="1"/>
        <v/>
      </c>
      <c r="ACO7" t="str">
        <f t="shared" si="1"/>
        <v/>
      </c>
      <c r="ACP7" t="str">
        <f t="shared" si="1"/>
        <v/>
      </c>
      <c r="ACQ7" t="str">
        <f t="shared" si="1"/>
        <v/>
      </c>
      <c r="ACR7" t="str">
        <f t="shared" si="1"/>
        <v/>
      </c>
      <c r="ACS7" t="str">
        <f t="shared" si="1"/>
        <v/>
      </c>
      <c r="ACT7" t="str">
        <f t="shared" si="1"/>
        <v/>
      </c>
      <c r="ACU7" t="str">
        <f t="shared" si="1"/>
        <v/>
      </c>
    </row>
    <row r="8" spans="2:775">
      <c r="B8" s="4">
        <f>'الترتيب حسب الفقرات'!B10</f>
        <v>2</v>
      </c>
      <c r="C8" s="214" t="str">
        <f>'المهارت المستهدفة'!BI7</f>
        <v/>
      </c>
      <c r="E8" t="str">
        <f>'الفقرات الضعيفة'!B7</f>
        <v/>
      </c>
      <c r="F8" s="303"/>
      <c r="G8" s="356"/>
      <c r="H8" s="293" t="e">
        <f>HLOOKUP($G$7,'الأسماء والمهارات'!$K$7:$HJ$27,3,0)</f>
        <v>#N/A</v>
      </c>
      <c r="I8" s="394" t="str">
        <f t="shared" ref="I8:I25" si="2">IFERROR(VLOOKUP(H8,$B$7:$C$26,2,0),"")</f>
        <v/>
      </c>
      <c r="K8" t="str">
        <v/>
      </c>
      <c r="L8" t="str">
        <v/>
      </c>
      <c r="M8" t="str">
        <v/>
      </c>
      <c r="N8" t="str">
        <v/>
      </c>
      <c r="O8" t="str">
        <v/>
      </c>
      <c r="P8" t="str">
        <v/>
      </c>
      <c r="Q8" t="str">
        <v/>
      </c>
      <c r="R8" t="str">
        <v/>
      </c>
      <c r="S8" t="str">
        <v/>
      </c>
      <c r="T8" t="str">
        <v/>
      </c>
      <c r="U8" t="str">
        <v/>
      </c>
      <c r="V8" t="str">
        <v/>
      </c>
      <c r="W8" t="str">
        <v/>
      </c>
      <c r="X8" t="str">
        <v/>
      </c>
      <c r="Y8" t="str">
        <v/>
      </c>
      <c r="Z8" t="str">
        <v/>
      </c>
      <c r="AA8" t="str">
        <v/>
      </c>
      <c r="AB8" t="str">
        <v/>
      </c>
      <c r="AC8" t="str">
        <v/>
      </c>
      <c r="AD8" t="str">
        <v/>
      </c>
      <c r="AE8" t="str">
        <v/>
      </c>
      <c r="AF8" t="str">
        <v/>
      </c>
      <c r="AG8" t="str">
        <v/>
      </c>
      <c r="AH8" t="str">
        <v/>
      </c>
      <c r="AI8" t="str">
        <v/>
      </c>
      <c r="AJ8" t="str">
        <v/>
      </c>
      <c r="AK8" t="str">
        <v/>
      </c>
      <c r="AL8" t="str">
        <v/>
      </c>
      <c r="AM8" t="str">
        <v/>
      </c>
      <c r="AN8" t="str">
        <v/>
      </c>
      <c r="AO8" t="str">
        <v/>
      </c>
      <c r="AP8" t="str">
        <v/>
      </c>
      <c r="AQ8" t="str">
        <v/>
      </c>
      <c r="AR8" t="str">
        <v/>
      </c>
      <c r="AS8" t="str">
        <v/>
      </c>
      <c r="AT8" t="str">
        <v/>
      </c>
      <c r="AU8" t="str">
        <v/>
      </c>
      <c r="AV8" t="str">
        <v/>
      </c>
      <c r="AW8" t="str">
        <v/>
      </c>
      <c r="AX8" t="str">
        <v/>
      </c>
      <c r="AY8" t="str">
        <v/>
      </c>
      <c r="AZ8" t="str">
        <v/>
      </c>
      <c r="BA8" t="str">
        <v/>
      </c>
      <c r="BB8" t="str">
        <v/>
      </c>
      <c r="BC8" t="str">
        <v/>
      </c>
      <c r="BD8" t="str">
        <v/>
      </c>
      <c r="BE8" t="str">
        <v/>
      </c>
      <c r="BF8" t="str">
        <v/>
      </c>
      <c r="BG8" t="str">
        <v/>
      </c>
      <c r="BH8" t="str">
        <v/>
      </c>
      <c r="BI8" t="str">
        <v/>
      </c>
      <c r="BJ8" t="str">
        <v/>
      </c>
      <c r="BK8" t="str">
        <v/>
      </c>
      <c r="BL8" t="str">
        <v/>
      </c>
      <c r="BM8" t="str">
        <v/>
      </c>
      <c r="BN8" t="str">
        <v/>
      </c>
      <c r="BO8" t="str">
        <v/>
      </c>
      <c r="BP8" t="str">
        <v/>
      </c>
      <c r="BQ8" t="str">
        <v/>
      </c>
      <c r="BR8" t="str">
        <v/>
      </c>
      <c r="BS8" t="str">
        <v/>
      </c>
      <c r="BT8" t="str">
        <v/>
      </c>
      <c r="BU8" t="str">
        <v/>
      </c>
      <c r="BV8" t="str">
        <v/>
      </c>
      <c r="BW8" t="str">
        <v/>
      </c>
      <c r="BX8" t="str">
        <v/>
      </c>
      <c r="BY8" t="str">
        <v/>
      </c>
      <c r="BZ8" t="str">
        <v/>
      </c>
      <c r="CA8" t="str">
        <v/>
      </c>
      <c r="CB8" t="str">
        <v/>
      </c>
      <c r="CC8" t="str">
        <v/>
      </c>
      <c r="CD8" t="str">
        <v/>
      </c>
      <c r="CE8" t="str">
        <v/>
      </c>
      <c r="CF8" t="str">
        <v/>
      </c>
      <c r="CG8" t="str">
        <v/>
      </c>
      <c r="CH8" t="str">
        <v/>
      </c>
      <c r="CI8" t="str">
        <v/>
      </c>
      <c r="CJ8" t="str">
        <v/>
      </c>
      <c r="CK8" t="str">
        <v/>
      </c>
      <c r="CL8" t="str">
        <v/>
      </c>
      <c r="CM8" t="str">
        <v/>
      </c>
      <c r="CN8" t="str">
        <v/>
      </c>
      <c r="CO8" t="str">
        <v/>
      </c>
      <c r="CP8" t="str">
        <v/>
      </c>
      <c r="CQ8" t="str">
        <v/>
      </c>
      <c r="CR8" t="str">
        <v/>
      </c>
      <c r="CS8" t="str">
        <v/>
      </c>
      <c r="CT8" t="str">
        <v/>
      </c>
      <c r="CU8" t="str">
        <v/>
      </c>
      <c r="CV8" t="str">
        <v/>
      </c>
      <c r="CW8" t="str">
        <v/>
      </c>
      <c r="CX8" t="str">
        <v/>
      </c>
      <c r="CY8" t="str">
        <v/>
      </c>
      <c r="CZ8" t="str">
        <v/>
      </c>
      <c r="DA8" t="str">
        <v/>
      </c>
      <c r="DB8" t="str">
        <v/>
      </c>
      <c r="DC8" t="str">
        <v/>
      </c>
      <c r="DD8" t="str">
        <v/>
      </c>
      <c r="DE8" t="str">
        <v/>
      </c>
      <c r="DF8" t="str">
        <v/>
      </c>
      <c r="DG8" t="str">
        <v/>
      </c>
      <c r="DH8" t="str">
        <v/>
      </c>
      <c r="DI8" t="str">
        <v/>
      </c>
      <c r="DJ8" t="str">
        <v/>
      </c>
      <c r="DK8" t="str">
        <v/>
      </c>
      <c r="DL8" t="str">
        <v/>
      </c>
      <c r="DM8" t="str">
        <v/>
      </c>
      <c r="DN8" t="str">
        <v/>
      </c>
      <c r="DO8" t="str">
        <v/>
      </c>
      <c r="DP8" t="str">
        <v/>
      </c>
      <c r="DQ8" t="str">
        <v/>
      </c>
      <c r="DR8" t="str">
        <v/>
      </c>
      <c r="DS8" t="str">
        <v/>
      </c>
      <c r="DT8" t="str">
        <v/>
      </c>
      <c r="DU8" t="str">
        <v/>
      </c>
      <c r="DV8" t="str">
        <v/>
      </c>
      <c r="DW8" t="str">
        <v/>
      </c>
      <c r="DX8" t="str">
        <v/>
      </c>
      <c r="DY8" t="str">
        <v/>
      </c>
      <c r="DZ8" t="str">
        <v/>
      </c>
      <c r="EA8" t="str">
        <v/>
      </c>
      <c r="EB8" t="str">
        <v/>
      </c>
      <c r="EC8" t="str">
        <v/>
      </c>
      <c r="ED8" t="str">
        <v/>
      </c>
      <c r="EE8" t="str">
        <v/>
      </c>
      <c r="EF8" t="str">
        <v/>
      </c>
      <c r="EG8" t="str">
        <v/>
      </c>
      <c r="EH8" t="str">
        <v/>
      </c>
      <c r="EI8" t="str">
        <v/>
      </c>
      <c r="EJ8" t="str">
        <v/>
      </c>
      <c r="EK8" t="str">
        <v/>
      </c>
      <c r="EL8" t="str">
        <v/>
      </c>
      <c r="EM8" t="str">
        <v/>
      </c>
      <c r="EN8" t="str">
        <v/>
      </c>
      <c r="EO8" t="str">
        <v/>
      </c>
      <c r="EP8" t="str">
        <v/>
      </c>
      <c r="EQ8" t="str">
        <v/>
      </c>
      <c r="ER8" t="str">
        <v/>
      </c>
      <c r="YI8" t="str">
        <f t="shared" ref="YI8:YI15" si="3">K8</f>
        <v/>
      </c>
      <c r="YJ8" t="str">
        <f t="shared" si="0"/>
        <v/>
      </c>
      <c r="YK8" t="str">
        <f t="shared" si="0"/>
        <v/>
      </c>
      <c r="YL8" t="str">
        <f t="shared" si="0"/>
        <v/>
      </c>
      <c r="YM8" t="str">
        <f t="shared" si="0"/>
        <v/>
      </c>
      <c r="YN8" t="str">
        <f t="shared" si="0"/>
        <v/>
      </c>
      <c r="YO8" t="str">
        <f t="shared" si="0"/>
        <v/>
      </c>
      <c r="YP8" t="str">
        <f t="shared" si="0"/>
        <v/>
      </c>
      <c r="YQ8" t="str">
        <f t="shared" si="0"/>
        <v/>
      </c>
      <c r="YR8" t="str">
        <f t="shared" si="0"/>
        <v/>
      </c>
      <c r="YS8" t="str">
        <f t="shared" si="0"/>
        <v/>
      </c>
      <c r="YT8" t="str">
        <f t="shared" si="0"/>
        <v/>
      </c>
      <c r="YU8" t="str">
        <f t="shared" si="0"/>
        <v/>
      </c>
      <c r="YV8" t="str">
        <f t="shared" si="0"/>
        <v/>
      </c>
      <c r="YW8" t="str">
        <f t="shared" si="0"/>
        <v/>
      </c>
      <c r="YX8" t="str">
        <f t="shared" si="0"/>
        <v/>
      </c>
      <c r="YY8" t="str">
        <f t="shared" si="0"/>
        <v/>
      </c>
      <c r="YZ8" t="str">
        <f t="shared" si="0"/>
        <v/>
      </c>
      <c r="ZA8" t="str">
        <f t="shared" si="0"/>
        <v/>
      </c>
      <c r="ZB8" t="str">
        <f t="shared" si="0"/>
        <v/>
      </c>
      <c r="ZC8" t="str">
        <f t="shared" si="0"/>
        <v/>
      </c>
      <c r="ZD8" t="str">
        <f t="shared" si="0"/>
        <v/>
      </c>
      <c r="ZE8" t="str">
        <f t="shared" si="0"/>
        <v/>
      </c>
      <c r="ZF8" t="str">
        <f t="shared" si="0"/>
        <v/>
      </c>
      <c r="ZG8" t="str">
        <f t="shared" si="0"/>
        <v/>
      </c>
      <c r="ZH8" t="str">
        <f t="shared" si="0"/>
        <v/>
      </c>
      <c r="ZI8" t="str">
        <f t="shared" si="0"/>
        <v/>
      </c>
      <c r="ZJ8" t="str">
        <f t="shared" si="0"/>
        <v/>
      </c>
      <c r="ZK8" t="str">
        <f t="shared" si="0"/>
        <v/>
      </c>
      <c r="ZL8" t="str">
        <f t="shared" si="0"/>
        <v/>
      </c>
      <c r="ZM8" t="str">
        <f t="shared" si="0"/>
        <v/>
      </c>
      <c r="ZN8" t="str">
        <f t="shared" si="0"/>
        <v/>
      </c>
      <c r="ZO8" t="str">
        <f t="shared" si="0"/>
        <v/>
      </c>
      <c r="ZP8" t="str">
        <f t="shared" si="0"/>
        <v/>
      </c>
      <c r="ZQ8" t="str">
        <f t="shared" si="0"/>
        <v/>
      </c>
      <c r="ZR8" t="str">
        <f t="shared" si="0"/>
        <v/>
      </c>
      <c r="ZS8" t="str">
        <f t="shared" si="0"/>
        <v/>
      </c>
      <c r="ZT8" t="str">
        <f t="shared" si="0"/>
        <v/>
      </c>
      <c r="ZU8" t="str">
        <f t="shared" si="0"/>
        <v/>
      </c>
      <c r="ZV8" t="str">
        <f t="shared" si="0"/>
        <v/>
      </c>
      <c r="ZW8" t="str">
        <f t="shared" si="0"/>
        <v/>
      </c>
      <c r="ZX8" t="str">
        <f t="shared" si="0"/>
        <v/>
      </c>
      <c r="ZY8" t="str">
        <f t="shared" si="0"/>
        <v/>
      </c>
      <c r="ZZ8" t="str">
        <f t="shared" si="0"/>
        <v/>
      </c>
      <c r="AAA8" t="str">
        <f t="shared" si="0"/>
        <v/>
      </c>
      <c r="AAB8" t="str">
        <f t="shared" si="0"/>
        <v/>
      </c>
      <c r="AAC8" t="str">
        <f t="shared" si="0"/>
        <v/>
      </c>
      <c r="AAD8" t="str">
        <f t="shared" si="0"/>
        <v/>
      </c>
      <c r="AAE8" t="str">
        <f t="shared" si="0"/>
        <v/>
      </c>
      <c r="AAF8" t="str">
        <f t="shared" si="0"/>
        <v/>
      </c>
      <c r="AAG8" t="str">
        <f t="shared" si="0"/>
        <v/>
      </c>
      <c r="AAH8" t="str">
        <f t="shared" si="0"/>
        <v/>
      </c>
      <c r="AAI8" t="str">
        <f t="shared" si="0"/>
        <v/>
      </c>
      <c r="AAJ8" t="str">
        <f t="shared" si="0"/>
        <v/>
      </c>
      <c r="AAK8" t="str">
        <f t="shared" si="0"/>
        <v/>
      </c>
      <c r="AAL8" t="str">
        <f t="shared" si="0"/>
        <v/>
      </c>
      <c r="AAM8" t="str">
        <f t="shared" si="0"/>
        <v/>
      </c>
      <c r="AAN8" t="str">
        <f t="shared" si="0"/>
        <v/>
      </c>
      <c r="AAO8" t="str">
        <f t="shared" si="0"/>
        <v/>
      </c>
      <c r="AAP8" t="str">
        <f t="shared" si="0"/>
        <v/>
      </c>
      <c r="AAQ8" t="str">
        <f t="shared" si="0"/>
        <v/>
      </c>
      <c r="AAR8" t="str">
        <f t="shared" si="0"/>
        <v/>
      </c>
      <c r="AAS8" t="str">
        <f t="shared" si="0"/>
        <v/>
      </c>
      <c r="AAT8" t="str">
        <f t="shared" si="0"/>
        <v/>
      </c>
      <c r="AAU8" t="str">
        <f t="shared" si="0"/>
        <v/>
      </c>
      <c r="AAV8" t="str">
        <f t="shared" si="1"/>
        <v/>
      </c>
      <c r="AAW8" t="str">
        <f t="shared" si="1"/>
        <v/>
      </c>
      <c r="AAX8" t="str">
        <f t="shared" si="1"/>
        <v/>
      </c>
      <c r="AAY8" t="str">
        <f t="shared" si="1"/>
        <v/>
      </c>
      <c r="AAZ8" t="str">
        <f t="shared" si="1"/>
        <v/>
      </c>
      <c r="ABA8" t="str">
        <f t="shared" si="1"/>
        <v/>
      </c>
      <c r="ABB8" t="str">
        <f t="shared" si="1"/>
        <v/>
      </c>
      <c r="ABC8" t="str">
        <f t="shared" si="1"/>
        <v/>
      </c>
      <c r="ABD8" t="str">
        <f t="shared" si="1"/>
        <v/>
      </c>
      <c r="ABE8" t="str">
        <f t="shared" si="1"/>
        <v/>
      </c>
      <c r="ABF8" t="str">
        <f t="shared" si="1"/>
        <v/>
      </c>
      <c r="ABG8" t="str">
        <f t="shared" si="1"/>
        <v/>
      </c>
      <c r="ABH8" t="str">
        <f t="shared" si="1"/>
        <v/>
      </c>
      <c r="ABI8" t="str">
        <f t="shared" si="1"/>
        <v/>
      </c>
      <c r="ABJ8" t="str">
        <f t="shared" si="1"/>
        <v/>
      </c>
      <c r="ABK8" t="str">
        <f t="shared" si="1"/>
        <v/>
      </c>
      <c r="ABL8" t="str">
        <f t="shared" si="1"/>
        <v/>
      </c>
      <c r="ABM8" t="str">
        <f t="shared" si="1"/>
        <v/>
      </c>
      <c r="ABN8" t="str">
        <f t="shared" si="1"/>
        <v/>
      </c>
      <c r="ABO8" t="str">
        <f t="shared" si="1"/>
        <v/>
      </c>
      <c r="ABP8" t="str">
        <f t="shared" si="1"/>
        <v/>
      </c>
      <c r="ABQ8" t="str">
        <f t="shared" si="1"/>
        <v/>
      </c>
      <c r="ABR8" t="str">
        <f t="shared" si="1"/>
        <v/>
      </c>
      <c r="ABS8" t="str">
        <f t="shared" si="1"/>
        <v/>
      </c>
      <c r="ABT8" t="str">
        <f t="shared" si="1"/>
        <v/>
      </c>
      <c r="ABU8" t="str">
        <f t="shared" si="1"/>
        <v/>
      </c>
      <c r="ABV8" t="str">
        <f t="shared" si="1"/>
        <v/>
      </c>
      <c r="ABW8" t="str">
        <f t="shared" si="1"/>
        <v/>
      </c>
      <c r="ABX8" t="str">
        <f t="shared" si="1"/>
        <v/>
      </c>
      <c r="ABY8" t="str">
        <f t="shared" si="1"/>
        <v/>
      </c>
      <c r="ABZ8" t="str">
        <f t="shared" si="1"/>
        <v/>
      </c>
      <c r="ACA8" t="str">
        <f t="shared" si="1"/>
        <v/>
      </c>
      <c r="ACB8" t="str">
        <f t="shared" si="1"/>
        <v/>
      </c>
      <c r="ACC8" t="str">
        <f t="shared" si="1"/>
        <v/>
      </c>
      <c r="ACD8" t="str">
        <f t="shared" si="1"/>
        <v/>
      </c>
      <c r="ACE8" t="str">
        <f t="shared" si="1"/>
        <v/>
      </c>
      <c r="ACF8" t="str">
        <f t="shared" si="1"/>
        <v/>
      </c>
      <c r="ACG8" t="str">
        <f t="shared" si="1"/>
        <v/>
      </c>
      <c r="ACH8" t="str">
        <f t="shared" si="1"/>
        <v/>
      </c>
      <c r="ACI8" t="str">
        <f t="shared" si="1"/>
        <v/>
      </c>
      <c r="ACJ8" t="str">
        <f t="shared" si="1"/>
        <v/>
      </c>
      <c r="ACK8" t="str">
        <f t="shared" si="1"/>
        <v/>
      </c>
      <c r="ACL8" t="str">
        <f t="shared" si="1"/>
        <v/>
      </c>
      <c r="ACM8" t="str">
        <f t="shared" si="1"/>
        <v/>
      </c>
      <c r="ACN8" t="str">
        <f t="shared" si="1"/>
        <v/>
      </c>
      <c r="ACO8" t="str">
        <f t="shared" si="1"/>
        <v/>
      </c>
      <c r="ACP8" t="str">
        <f t="shared" si="1"/>
        <v/>
      </c>
      <c r="ACQ8" t="str">
        <f t="shared" si="1"/>
        <v/>
      </c>
      <c r="ACR8" t="str">
        <f t="shared" si="1"/>
        <v/>
      </c>
      <c r="ACS8" t="str">
        <f t="shared" si="1"/>
        <v/>
      </c>
      <c r="ACT8" t="str">
        <f t="shared" si="1"/>
        <v/>
      </c>
      <c r="ACU8" t="str">
        <f t="shared" si="1"/>
        <v/>
      </c>
    </row>
    <row r="9" spans="2:775">
      <c r="B9" s="4">
        <f>'الترتيب حسب الفقرات'!B11</f>
        <v>3</v>
      </c>
      <c r="C9" s="214" t="str">
        <f>'المهارت المستهدفة'!BI8</f>
        <v/>
      </c>
      <c r="E9" t="str">
        <f>'الفقرات الضعيفة'!B8</f>
        <v/>
      </c>
      <c r="F9" s="303"/>
      <c r="G9" s="356"/>
      <c r="H9" s="293" t="e">
        <f>HLOOKUP($G$7,'الأسماء والمهارات'!$K$7:$HJ$27,4,0)</f>
        <v>#N/A</v>
      </c>
      <c r="I9" s="391" t="str">
        <f t="shared" si="2"/>
        <v/>
      </c>
      <c r="K9" t="str">
        <v/>
      </c>
      <c r="L9" t="str">
        <v/>
      </c>
      <c r="M9" t="str">
        <v/>
      </c>
      <c r="N9" t="str">
        <v/>
      </c>
      <c r="O9" t="str">
        <v/>
      </c>
      <c r="P9" t="str">
        <v/>
      </c>
      <c r="Q9" t="str">
        <v/>
      </c>
      <c r="R9" t="str">
        <v/>
      </c>
      <c r="S9" t="str">
        <v/>
      </c>
      <c r="T9" t="str">
        <v/>
      </c>
      <c r="U9" t="str">
        <v/>
      </c>
      <c r="V9" t="str">
        <v/>
      </c>
      <c r="W9" t="str">
        <v/>
      </c>
      <c r="X9" t="str">
        <v/>
      </c>
      <c r="Y9" t="str">
        <v/>
      </c>
      <c r="Z9" t="str">
        <v/>
      </c>
      <c r="AA9" t="str">
        <v/>
      </c>
      <c r="AB9" t="str">
        <v/>
      </c>
      <c r="AC9" t="str">
        <v/>
      </c>
      <c r="AD9" t="str">
        <v/>
      </c>
      <c r="AE9" t="str">
        <v/>
      </c>
      <c r="AF9" t="str">
        <v/>
      </c>
      <c r="AG9" t="str">
        <v/>
      </c>
      <c r="AH9" t="str">
        <v/>
      </c>
      <c r="AI9" t="str">
        <v/>
      </c>
      <c r="AJ9" t="str">
        <v/>
      </c>
      <c r="AK9" t="str">
        <v/>
      </c>
      <c r="AL9" t="str">
        <v/>
      </c>
      <c r="AM9" t="str">
        <v/>
      </c>
      <c r="AN9" t="str">
        <v/>
      </c>
      <c r="AO9" t="str">
        <v/>
      </c>
      <c r="AP9" t="str">
        <v/>
      </c>
      <c r="AQ9" t="str">
        <v/>
      </c>
      <c r="AR9" t="str">
        <v/>
      </c>
      <c r="AS9" t="str">
        <v/>
      </c>
      <c r="AT9" t="str">
        <v/>
      </c>
      <c r="AU9" t="str">
        <v/>
      </c>
      <c r="AV9" t="str">
        <v/>
      </c>
      <c r="AW9" t="str">
        <v/>
      </c>
      <c r="AX9" t="str">
        <v/>
      </c>
      <c r="AY9" t="str">
        <v/>
      </c>
      <c r="AZ9" t="str">
        <v/>
      </c>
      <c r="BA9" t="str">
        <v/>
      </c>
      <c r="BB9" t="str">
        <v/>
      </c>
      <c r="BC9" t="str">
        <v/>
      </c>
      <c r="BD9" t="str">
        <v/>
      </c>
      <c r="BE9" t="str">
        <v/>
      </c>
      <c r="BF9" t="str">
        <v/>
      </c>
      <c r="BG9" t="str">
        <v/>
      </c>
      <c r="BH9" t="str">
        <v/>
      </c>
      <c r="BI9" t="str">
        <v/>
      </c>
      <c r="BJ9" t="str">
        <v/>
      </c>
      <c r="BK9" t="str">
        <v/>
      </c>
      <c r="BL9" t="str">
        <v/>
      </c>
      <c r="BM9" t="str">
        <v/>
      </c>
      <c r="BN9" t="str">
        <v/>
      </c>
      <c r="BO9" t="str">
        <v/>
      </c>
      <c r="BP9" t="str">
        <v/>
      </c>
      <c r="BQ9" t="str">
        <v/>
      </c>
      <c r="BR9" t="str">
        <v/>
      </c>
      <c r="BS9" t="str">
        <v/>
      </c>
      <c r="BT9" t="str">
        <v/>
      </c>
      <c r="BU9" t="str">
        <v/>
      </c>
      <c r="BV9" t="str">
        <v/>
      </c>
      <c r="BW9" t="str">
        <v/>
      </c>
      <c r="BX9" t="str">
        <v/>
      </c>
      <c r="BY9" t="str">
        <v/>
      </c>
      <c r="BZ9" t="str">
        <v/>
      </c>
      <c r="CA9" t="str">
        <v/>
      </c>
      <c r="CB9" t="str">
        <v/>
      </c>
      <c r="CC9" t="str">
        <v/>
      </c>
      <c r="CD9" t="str">
        <v/>
      </c>
      <c r="CE9" t="str">
        <v/>
      </c>
      <c r="CF9" t="str">
        <v/>
      </c>
      <c r="CG9" t="str">
        <v/>
      </c>
      <c r="CH9" t="str">
        <v/>
      </c>
      <c r="CI9" t="str">
        <v/>
      </c>
      <c r="CJ9" t="str">
        <v/>
      </c>
      <c r="CK9" t="str">
        <v/>
      </c>
      <c r="CL9" t="str">
        <v/>
      </c>
      <c r="CM9" t="str">
        <v/>
      </c>
      <c r="CN9" t="str">
        <v/>
      </c>
      <c r="CO9" t="str">
        <v/>
      </c>
      <c r="CP9" t="str">
        <v/>
      </c>
      <c r="CQ9" t="str">
        <v/>
      </c>
      <c r="CR9" t="str">
        <v/>
      </c>
      <c r="CS9" t="str">
        <v/>
      </c>
      <c r="CT9" t="str">
        <v/>
      </c>
      <c r="CU9" t="str">
        <v/>
      </c>
      <c r="CV9" t="str">
        <v/>
      </c>
      <c r="CW9" t="str">
        <v/>
      </c>
      <c r="CX9" t="str">
        <v/>
      </c>
      <c r="CY9" t="str">
        <v/>
      </c>
      <c r="CZ9" t="str">
        <v/>
      </c>
      <c r="DA9" t="str">
        <v/>
      </c>
      <c r="DB9" t="str">
        <v/>
      </c>
      <c r="DC9" t="str">
        <v/>
      </c>
      <c r="DD9" t="str">
        <v/>
      </c>
      <c r="DE9" t="str">
        <v/>
      </c>
      <c r="DF9" t="str">
        <v/>
      </c>
      <c r="DG9" t="str">
        <v/>
      </c>
      <c r="DH9" t="str">
        <v/>
      </c>
      <c r="DI9" t="str">
        <v/>
      </c>
      <c r="DJ9" t="str">
        <v/>
      </c>
      <c r="DK9" t="str">
        <v/>
      </c>
      <c r="DL9" t="str">
        <v/>
      </c>
      <c r="DM9" t="str">
        <v/>
      </c>
      <c r="DN9" t="str">
        <v/>
      </c>
      <c r="DO9" t="str">
        <v/>
      </c>
      <c r="DP9" t="str">
        <v/>
      </c>
      <c r="DQ9" t="str">
        <v/>
      </c>
      <c r="DR9" t="str">
        <v/>
      </c>
      <c r="DS9" t="str">
        <v/>
      </c>
      <c r="DT9" t="str">
        <v/>
      </c>
      <c r="DU9" t="str">
        <v/>
      </c>
      <c r="DV9" t="str">
        <v/>
      </c>
      <c r="DW9" t="str">
        <v/>
      </c>
      <c r="DX9" t="str">
        <v/>
      </c>
      <c r="DY9" t="str">
        <v/>
      </c>
      <c r="DZ9" t="str">
        <v/>
      </c>
      <c r="EA9" t="str">
        <v/>
      </c>
      <c r="EB9" t="str">
        <v/>
      </c>
      <c r="EC9" t="str">
        <v/>
      </c>
      <c r="ED9" t="str">
        <v/>
      </c>
      <c r="EE9" t="str">
        <v/>
      </c>
      <c r="EF9" t="str">
        <v/>
      </c>
      <c r="EG9" t="str">
        <v/>
      </c>
      <c r="EH9" t="str">
        <v/>
      </c>
      <c r="EI9" t="str">
        <v/>
      </c>
      <c r="EJ9" t="str">
        <v/>
      </c>
      <c r="EK9" t="str">
        <v/>
      </c>
      <c r="EL9" t="str">
        <v/>
      </c>
      <c r="EM9" t="str">
        <v/>
      </c>
      <c r="EN9" t="str">
        <v/>
      </c>
      <c r="EO9" t="str">
        <v/>
      </c>
      <c r="EP9" t="str">
        <v/>
      </c>
      <c r="EQ9" t="str">
        <v/>
      </c>
      <c r="ER9" t="str">
        <v/>
      </c>
      <c r="YI9" t="str">
        <f t="shared" si="3"/>
        <v/>
      </c>
      <c r="YJ9" t="str">
        <f t="shared" si="0"/>
        <v/>
      </c>
      <c r="YK9" t="str">
        <f t="shared" si="0"/>
        <v/>
      </c>
      <c r="YL9" t="str">
        <f t="shared" si="0"/>
        <v/>
      </c>
      <c r="YM9" t="str">
        <f t="shared" si="0"/>
        <v/>
      </c>
      <c r="YN9" t="str">
        <f t="shared" si="0"/>
        <v/>
      </c>
      <c r="YO9" t="str">
        <f t="shared" si="0"/>
        <v/>
      </c>
      <c r="YP9" t="str">
        <f t="shared" si="0"/>
        <v/>
      </c>
      <c r="YQ9" t="str">
        <f t="shared" si="0"/>
        <v/>
      </c>
      <c r="YR9" t="str">
        <f t="shared" si="0"/>
        <v/>
      </c>
      <c r="YS9" t="str">
        <f t="shared" si="0"/>
        <v/>
      </c>
      <c r="YT9" t="str">
        <f t="shared" si="0"/>
        <v/>
      </c>
      <c r="YU9" t="str">
        <f t="shared" si="0"/>
        <v/>
      </c>
      <c r="YV9" t="str">
        <f t="shared" si="0"/>
        <v/>
      </c>
      <c r="YW9" t="str">
        <f t="shared" si="0"/>
        <v/>
      </c>
      <c r="YX9" t="str">
        <f t="shared" si="0"/>
        <v/>
      </c>
      <c r="YY9" t="str">
        <f t="shared" si="0"/>
        <v/>
      </c>
      <c r="YZ9" t="str">
        <f t="shared" si="0"/>
        <v/>
      </c>
      <c r="ZA9" t="str">
        <f t="shared" si="0"/>
        <v/>
      </c>
      <c r="ZB9" t="str">
        <f t="shared" si="0"/>
        <v/>
      </c>
      <c r="ZC9" t="str">
        <f t="shared" si="0"/>
        <v/>
      </c>
      <c r="ZD9" t="str">
        <f t="shared" si="0"/>
        <v/>
      </c>
      <c r="ZE9" t="str">
        <f t="shared" si="0"/>
        <v/>
      </c>
      <c r="ZF9" t="str">
        <f t="shared" si="0"/>
        <v/>
      </c>
      <c r="ZG9" t="str">
        <f t="shared" si="0"/>
        <v/>
      </c>
      <c r="ZH9" t="str">
        <f t="shared" si="0"/>
        <v/>
      </c>
      <c r="ZI9" t="str">
        <f t="shared" si="0"/>
        <v/>
      </c>
      <c r="ZJ9" t="str">
        <f t="shared" si="0"/>
        <v/>
      </c>
      <c r="ZK9" t="str">
        <f t="shared" si="0"/>
        <v/>
      </c>
      <c r="ZL9" t="str">
        <f t="shared" si="0"/>
        <v/>
      </c>
      <c r="ZM9" t="str">
        <f t="shared" si="0"/>
        <v/>
      </c>
      <c r="ZN9" t="str">
        <f t="shared" si="0"/>
        <v/>
      </c>
      <c r="ZO9" t="str">
        <f t="shared" si="0"/>
        <v/>
      </c>
      <c r="ZP9" t="str">
        <f t="shared" si="0"/>
        <v/>
      </c>
      <c r="ZQ9" t="str">
        <f t="shared" si="0"/>
        <v/>
      </c>
      <c r="ZR9" t="str">
        <f t="shared" si="0"/>
        <v/>
      </c>
      <c r="ZS9" t="str">
        <f t="shared" si="0"/>
        <v/>
      </c>
      <c r="ZT9" t="str">
        <f t="shared" si="0"/>
        <v/>
      </c>
      <c r="ZU9" t="str">
        <f t="shared" si="0"/>
        <v/>
      </c>
      <c r="ZV9" t="str">
        <f t="shared" si="0"/>
        <v/>
      </c>
      <c r="ZW9" t="str">
        <f t="shared" si="0"/>
        <v/>
      </c>
      <c r="ZX9" t="str">
        <f t="shared" si="0"/>
        <v/>
      </c>
      <c r="ZY9" t="str">
        <f t="shared" si="0"/>
        <v/>
      </c>
      <c r="ZZ9" t="str">
        <f t="shared" si="0"/>
        <v/>
      </c>
      <c r="AAA9" t="str">
        <f t="shared" si="0"/>
        <v/>
      </c>
      <c r="AAB9" t="str">
        <f t="shared" si="0"/>
        <v/>
      </c>
      <c r="AAC9" t="str">
        <f t="shared" si="0"/>
        <v/>
      </c>
      <c r="AAD9" t="str">
        <f t="shared" si="0"/>
        <v/>
      </c>
      <c r="AAE9" t="str">
        <f t="shared" si="0"/>
        <v/>
      </c>
      <c r="AAF9" t="str">
        <f t="shared" si="0"/>
        <v/>
      </c>
      <c r="AAG9" t="str">
        <f t="shared" si="0"/>
        <v/>
      </c>
      <c r="AAH9" t="str">
        <f t="shared" si="0"/>
        <v/>
      </c>
      <c r="AAI9" t="str">
        <f t="shared" si="0"/>
        <v/>
      </c>
      <c r="AAJ9" t="str">
        <f t="shared" si="0"/>
        <v/>
      </c>
      <c r="AAK9" t="str">
        <f t="shared" si="0"/>
        <v/>
      </c>
      <c r="AAL9" t="str">
        <f t="shared" si="0"/>
        <v/>
      </c>
      <c r="AAM9" t="str">
        <f t="shared" si="0"/>
        <v/>
      </c>
      <c r="AAN9" t="str">
        <f t="shared" si="0"/>
        <v/>
      </c>
      <c r="AAO9" t="str">
        <f t="shared" si="0"/>
        <v/>
      </c>
      <c r="AAP9" t="str">
        <f t="shared" si="0"/>
        <v/>
      </c>
      <c r="AAQ9" t="str">
        <f t="shared" si="0"/>
        <v/>
      </c>
      <c r="AAR9" t="str">
        <f t="shared" si="0"/>
        <v/>
      </c>
      <c r="AAS9" t="str">
        <f t="shared" si="0"/>
        <v/>
      </c>
      <c r="AAT9" t="str">
        <f t="shared" si="0"/>
        <v/>
      </c>
      <c r="AAU9" t="str">
        <f t="shared" si="0"/>
        <v/>
      </c>
      <c r="AAV9" t="str">
        <f t="shared" si="1"/>
        <v/>
      </c>
      <c r="AAW9" t="str">
        <f t="shared" si="1"/>
        <v/>
      </c>
      <c r="AAX9" t="str">
        <f t="shared" si="1"/>
        <v/>
      </c>
      <c r="AAY9" t="str">
        <f t="shared" si="1"/>
        <v/>
      </c>
      <c r="AAZ9" t="str">
        <f t="shared" si="1"/>
        <v/>
      </c>
      <c r="ABA9" t="str">
        <f t="shared" si="1"/>
        <v/>
      </c>
      <c r="ABB9" t="str">
        <f t="shared" si="1"/>
        <v/>
      </c>
      <c r="ABC9" t="str">
        <f t="shared" si="1"/>
        <v/>
      </c>
      <c r="ABD9" t="str">
        <f t="shared" si="1"/>
        <v/>
      </c>
      <c r="ABE9" t="str">
        <f t="shared" si="1"/>
        <v/>
      </c>
      <c r="ABF9" t="str">
        <f t="shared" si="1"/>
        <v/>
      </c>
      <c r="ABG9" t="str">
        <f t="shared" si="1"/>
        <v/>
      </c>
      <c r="ABH9" t="str">
        <f t="shared" si="1"/>
        <v/>
      </c>
      <c r="ABI9" t="str">
        <f t="shared" si="1"/>
        <v/>
      </c>
      <c r="ABJ9" t="str">
        <f t="shared" si="1"/>
        <v/>
      </c>
      <c r="ABK9" t="str">
        <f t="shared" si="1"/>
        <v/>
      </c>
      <c r="ABL9" t="str">
        <f t="shared" si="1"/>
        <v/>
      </c>
      <c r="ABM9" t="str">
        <f t="shared" si="1"/>
        <v/>
      </c>
      <c r="ABN9" t="str">
        <f t="shared" si="1"/>
        <v/>
      </c>
      <c r="ABO9" t="str">
        <f t="shared" si="1"/>
        <v/>
      </c>
      <c r="ABP9" t="str">
        <f t="shared" si="1"/>
        <v/>
      </c>
      <c r="ABQ9" t="str">
        <f t="shared" si="1"/>
        <v/>
      </c>
      <c r="ABR9" t="str">
        <f t="shared" si="1"/>
        <v/>
      </c>
      <c r="ABS9" t="str">
        <f t="shared" si="1"/>
        <v/>
      </c>
      <c r="ABT9" t="str">
        <f t="shared" si="1"/>
        <v/>
      </c>
      <c r="ABU9" t="str">
        <f t="shared" si="1"/>
        <v/>
      </c>
      <c r="ABV9" t="str">
        <f t="shared" si="1"/>
        <v/>
      </c>
      <c r="ABW9" t="str">
        <f t="shared" si="1"/>
        <v/>
      </c>
      <c r="ABX9" t="str">
        <f t="shared" si="1"/>
        <v/>
      </c>
      <c r="ABY9" t="str">
        <f t="shared" si="1"/>
        <v/>
      </c>
      <c r="ABZ9" t="str">
        <f t="shared" si="1"/>
        <v/>
      </c>
      <c r="ACA9" t="str">
        <f t="shared" si="1"/>
        <v/>
      </c>
      <c r="ACB9" t="str">
        <f t="shared" si="1"/>
        <v/>
      </c>
      <c r="ACC9" t="str">
        <f t="shared" si="1"/>
        <v/>
      </c>
      <c r="ACD9" t="str">
        <f t="shared" si="1"/>
        <v/>
      </c>
      <c r="ACE9" t="str">
        <f t="shared" si="1"/>
        <v/>
      </c>
      <c r="ACF9" t="str">
        <f t="shared" si="1"/>
        <v/>
      </c>
      <c r="ACG9" t="str">
        <f t="shared" si="1"/>
        <v/>
      </c>
      <c r="ACH9" t="str">
        <f t="shared" si="1"/>
        <v/>
      </c>
      <c r="ACI9" t="str">
        <f t="shared" si="1"/>
        <v/>
      </c>
      <c r="ACJ9" t="str">
        <f t="shared" si="1"/>
        <v/>
      </c>
      <c r="ACK9" t="str">
        <f t="shared" si="1"/>
        <v/>
      </c>
      <c r="ACL9" t="str">
        <f t="shared" si="1"/>
        <v/>
      </c>
      <c r="ACM9" t="str">
        <f t="shared" si="1"/>
        <v/>
      </c>
      <c r="ACN9" t="str">
        <f t="shared" si="1"/>
        <v/>
      </c>
      <c r="ACO9" t="str">
        <f t="shared" si="1"/>
        <v/>
      </c>
      <c r="ACP9" t="str">
        <f t="shared" si="1"/>
        <v/>
      </c>
      <c r="ACQ9" t="str">
        <f t="shared" si="1"/>
        <v/>
      </c>
      <c r="ACR9" t="str">
        <f t="shared" si="1"/>
        <v/>
      </c>
      <c r="ACS9" t="str">
        <f t="shared" si="1"/>
        <v/>
      </c>
      <c r="ACT9" t="str">
        <f t="shared" si="1"/>
        <v/>
      </c>
      <c r="ACU9" t="str">
        <f t="shared" si="1"/>
        <v/>
      </c>
    </row>
    <row r="10" spans="2:775">
      <c r="B10" s="4">
        <f>'الترتيب حسب الفقرات'!B12</f>
        <v>4</v>
      </c>
      <c r="C10" s="214" t="str">
        <f>'المهارت المستهدفة'!BI9</f>
        <v/>
      </c>
      <c r="E10" t="str">
        <f>'الفقرات الضعيفة'!B9</f>
        <v/>
      </c>
      <c r="F10" s="303"/>
      <c r="G10" s="356"/>
      <c r="H10" s="293" t="e">
        <f>HLOOKUP($G$7,'الأسماء والمهارات'!$K$7:$HJ$27,5,0)</f>
        <v>#N/A</v>
      </c>
      <c r="I10" s="394" t="str">
        <f t="shared" si="2"/>
        <v/>
      </c>
      <c r="K10" t="str">
        <v/>
      </c>
      <c r="L10" t="str">
        <v/>
      </c>
      <c r="M10" t="str">
        <v/>
      </c>
      <c r="N10" t="str">
        <v/>
      </c>
      <c r="O10" t="str">
        <v/>
      </c>
      <c r="P10" t="str">
        <v/>
      </c>
      <c r="Q10" t="str">
        <v/>
      </c>
      <c r="R10" t="str">
        <v/>
      </c>
      <c r="S10" t="str">
        <v/>
      </c>
      <c r="T10" t="str">
        <v/>
      </c>
      <c r="U10" t="str">
        <v/>
      </c>
      <c r="V10" t="str">
        <v/>
      </c>
      <c r="W10" t="str">
        <v/>
      </c>
      <c r="X10" t="str">
        <v/>
      </c>
      <c r="Y10" t="str">
        <v/>
      </c>
      <c r="Z10" t="str">
        <v/>
      </c>
      <c r="AA10" t="str">
        <v/>
      </c>
      <c r="AB10" t="str">
        <v/>
      </c>
      <c r="AC10" t="str">
        <v/>
      </c>
      <c r="AD10" t="str">
        <v/>
      </c>
      <c r="AE10" t="str">
        <v/>
      </c>
      <c r="AF10" t="str">
        <v/>
      </c>
      <c r="AG10" t="str">
        <v/>
      </c>
      <c r="AH10" t="str">
        <v/>
      </c>
      <c r="AI10" t="str">
        <v/>
      </c>
      <c r="AJ10" t="str">
        <v/>
      </c>
      <c r="AK10" t="str">
        <v/>
      </c>
      <c r="AL10" t="str">
        <v/>
      </c>
      <c r="AM10" t="str">
        <v/>
      </c>
      <c r="AN10" t="str">
        <v/>
      </c>
      <c r="AO10" t="str">
        <v/>
      </c>
      <c r="AP10" t="str">
        <v/>
      </c>
      <c r="AQ10" t="str">
        <v/>
      </c>
      <c r="AR10" t="str">
        <v/>
      </c>
      <c r="AS10" t="str">
        <v/>
      </c>
      <c r="AT10" t="str">
        <v/>
      </c>
      <c r="AU10" t="str">
        <v/>
      </c>
      <c r="AV10" t="str">
        <v/>
      </c>
      <c r="AW10" t="str">
        <v/>
      </c>
      <c r="AX10" t="str">
        <v/>
      </c>
      <c r="AY10" t="str">
        <v/>
      </c>
      <c r="AZ10" t="str">
        <v/>
      </c>
      <c r="BA10" t="str">
        <v/>
      </c>
      <c r="BB10" t="str">
        <v/>
      </c>
      <c r="BC10" t="str">
        <v/>
      </c>
      <c r="BD10" t="str">
        <v/>
      </c>
      <c r="BE10" t="str">
        <v/>
      </c>
      <c r="BF10" t="str">
        <v/>
      </c>
      <c r="BG10" t="str">
        <v/>
      </c>
      <c r="BH10" t="str">
        <v/>
      </c>
      <c r="BI10" t="str">
        <v/>
      </c>
      <c r="BJ10" t="str">
        <v/>
      </c>
      <c r="BK10" t="str">
        <v/>
      </c>
      <c r="BL10" t="str">
        <v/>
      </c>
      <c r="BM10" t="str">
        <v/>
      </c>
      <c r="BN10" t="str">
        <v/>
      </c>
      <c r="BO10" t="str">
        <v/>
      </c>
      <c r="BP10" t="str">
        <v/>
      </c>
      <c r="BQ10" t="str">
        <v/>
      </c>
      <c r="BR10" t="str">
        <v/>
      </c>
      <c r="BS10" t="str">
        <v/>
      </c>
      <c r="BT10" t="str">
        <v/>
      </c>
      <c r="BU10" t="str">
        <v/>
      </c>
      <c r="BV10" t="str">
        <v/>
      </c>
      <c r="BW10" t="str">
        <v/>
      </c>
      <c r="BX10" t="str">
        <v/>
      </c>
      <c r="BY10" t="str">
        <v/>
      </c>
      <c r="BZ10" t="str">
        <v/>
      </c>
      <c r="CA10" t="str">
        <v/>
      </c>
      <c r="CB10" t="str">
        <v/>
      </c>
      <c r="CC10" t="str">
        <v/>
      </c>
      <c r="CD10" t="str">
        <v/>
      </c>
      <c r="CE10" t="str">
        <v/>
      </c>
      <c r="CF10" t="str">
        <v/>
      </c>
      <c r="CG10" t="str">
        <v/>
      </c>
      <c r="CH10" t="str">
        <v/>
      </c>
      <c r="CI10" t="str">
        <v/>
      </c>
      <c r="CJ10" t="str">
        <v/>
      </c>
      <c r="CK10" t="str">
        <v/>
      </c>
      <c r="CL10" t="str">
        <v/>
      </c>
      <c r="CM10" t="str">
        <v/>
      </c>
      <c r="CN10" t="str">
        <v/>
      </c>
      <c r="CO10" t="str">
        <v/>
      </c>
      <c r="CP10" t="str">
        <v/>
      </c>
      <c r="CQ10" t="str">
        <v/>
      </c>
      <c r="CR10" t="str">
        <v/>
      </c>
      <c r="CS10" t="str">
        <v/>
      </c>
      <c r="CT10" t="str">
        <v/>
      </c>
      <c r="CU10" t="str">
        <v/>
      </c>
      <c r="CV10" t="str">
        <v/>
      </c>
      <c r="CW10" t="str">
        <v/>
      </c>
      <c r="CX10" t="str">
        <v/>
      </c>
      <c r="CY10" t="str">
        <v/>
      </c>
      <c r="CZ10" t="str">
        <v/>
      </c>
      <c r="DA10" t="str">
        <v/>
      </c>
      <c r="DB10" t="str">
        <v/>
      </c>
      <c r="DC10" t="str">
        <v/>
      </c>
      <c r="DD10" t="str">
        <v/>
      </c>
      <c r="DE10" t="str">
        <v/>
      </c>
      <c r="DF10" t="str">
        <v/>
      </c>
      <c r="DG10" t="str">
        <v/>
      </c>
      <c r="DH10" t="str">
        <v/>
      </c>
      <c r="DI10" t="str">
        <v/>
      </c>
      <c r="DJ10" t="str">
        <v/>
      </c>
      <c r="DK10" t="str">
        <v/>
      </c>
      <c r="DL10" t="str">
        <v/>
      </c>
      <c r="DM10" t="str">
        <v/>
      </c>
      <c r="DN10" t="str">
        <v/>
      </c>
      <c r="DO10" t="str">
        <v/>
      </c>
      <c r="DP10" t="str">
        <v/>
      </c>
      <c r="DQ10" t="str">
        <v/>
      </c>
      <c r="DR10" t="str">
        <v/>
      </c>
      <c r="DS10" t="str">
        <v/>
      </c>
      <c r="DT10" t="str">
        <v/>
      </c>
      <c r="DU10" t="str">
        <v/>
      </c>
      <c r="DV10" t="str">
        <v/>
      </c>
      <c r="DW10" t="str">
        <v/>
      </c>
      <c r="DX10" t="str">
        <v/>
      </c>
      <c r="DY10" t="str">
        <v/>
      </c>
      <c r="DZ10" t="str">
        <v/>
      </c>
      <c r="EA10" t="str">
        <v/>
      </c>
      <c r="EB10" t="str">
        <v/>
      </c>
      <c r="EC10" t="str">
        <v/>
      </c>
      <c r="ED10" t="str">
        <v/>
      </c>
      <c r="EE10" t="str">
        <v/>
      </c>
      <c r="EF10" t="str">
        <v/>
      </c>
      <c r="EG10" t="str">
        <v/>
      </c>
      <c r="EH10" t="str">
        <v/>
      </c>
      <c r="EI10" t="str">
        <v/>
      </c>
      <c r="EJ10" t="str">
        <v/>
      </c>
      <c r="EK10" t="str">
        <v/>
      </c>
      <c r="EL10" t="str">
        <v/>
      </c>
      <c r="EM10" t="str">
        <v/>
      </c>
      <c r="EN10" t="str">
        <v/>
      </c>
      <c r="EO10" t="str">
        <v/>
      </c>
      <c r="EP10" t="str">
        <v/>
      </c>
      <c r="EQ10" t="str">
        <v/>
      </c>
      <c r="ER10" t="str">
        <v/>
      </c>
      <c r="YI10" t="str">
        <f t="shared" si="3"/>
        <v/>
      </c>
      <c r="YJ10" t="str">
        <f t="shared" si="0"/>
        <v/>
      </c>
      <c r="YK10" t="str">
        <f t="shared" si="0"/>
        <v/>
      </c>
      <c r="YL10" t="str">
        <f t="shared" si="0"/>
        <v/>
      </c>
      <c r="YM10" t="str">
        <f t="shared" si="0"/>
        <v/>
      </c>
      <c r="YN10" t="str">
        <f t="shared" si="0"/>
        <v/>
      </c>
      <c r="YO10" t="str">
        <f t="shared" si="0"/>
        <v/>
      </c>
      <c r="YP10" t="str">
        <f t="shared" si="0"/>
        <v/>
      </c>
      <c r="YQ10" t="str">
        <f t="shared" si="0"/>
        <v/>
      </c>
      <c r="YR10" t="str">
        <f t="shared" si="0"/>
        <v/>
      </c>
      <c r="YS10" t="str">
        <f t="shared" si="0"/>
        <v/>
      </c>
      <c r="YT10" t="str">
        <f t="shared" si="0"/>
        <v/>
      </c>
      <c r="YU10" t="str">
        <f t="shared" si="0"/>
        <v/>
      </c>
      <c r="YV10" t="str">
        <f t="shared" si="0"/>
        <v/>
      </c>
      <c r="YW10" t="str">
        <f t="shared" si="0"/>
        <v/>
      </c>
      <c r="YX10" t="str">
        <f t="shared" si="0"/>
        <v/>
      </c>
      <c r="YY10" t="str">
        <f t="shared" si="0"/>
        <v/>
      </c>
      <c r="YZ10" t="str">
        <f t="shared" si="0"/>
        <v/>
      </c>
      <c r="ZA10" t="str">
        <f t="shared" si="0"/>
        <v/>
      </c>
      <c r="ZB10" t="str">
        <f t="shared" si="0"/>
        <v/>
      </c>
      <c r="ZC10" t="str">
        <f t="shared" si="0"/>
        <v/>
      </c>
      <c r="ZD10" t="str">
        <f t="shared" si="0"/>
        <v/>
      </c>
      <c r="ZE10" t="str">
        <f t="shared" si="0"/>
        <v/>
      </c>
      <c r="ZF10" t="str">
        <f t="shared" si="0"/>
        <v/>
      </c>
      <c r="ZG10" t="str">
        <f t="shared" si="0"/>
        <v/>
      </c>
      <c r="ZH10" t="str">
        <f t="shared" si="0"/>
        <v/>
      </c>
      <c r="ZI10" t="str">
        <f t="shared" si="0"/>
        <v/>
      </c>
      <c r="ZJ10" t="str">
        <f t="shared" si="0"/>
        <v/>
      </c>
      <c r="ZK10" t="str">
        <f t="shared" si="0"/>
        <v/>
      </c>
      <c r="ZL10" t="str">
        <f t="shared" si="0"/>
        <v/>
      </c>
      <c r="ZM10" t="str">
        <f t="shared" si="0"/>
        <v/>
      </c>
      <c r="ZN10" t="str">
        <f t="shared" si="0"/>
        <v/>
      </c>
      <c r="ZO10" t="str">
        <f t="shared" si="0"/>
        <v/>
      </c>
      <c r="ZP10" t="str">
        <f t="shared" si="0"/>
        <v/>
      </c>
      <c r="ZQ10" t="str">
        <f t="shared" si="0"/>
        <v/>
      </c>
      <c r="ZR10" t="str">
        <f t="shared" si="0"/>
        <v/>
      </c>
      <c r="ZS10" t="str">
        <f t="shared" si="0"/>
        <v/>
      </c>
      <c r="ZT10" t="str">
        <f t="shared" si="0"/>
        <v/>
      </c>
      <c r="ZU10" t="str">
        <f t="shared" si="0"/>
        <v/>
      </c>
      <c r="ZV10" t="str">
        <f t="shared" si="0"/>
        <v/>
      </c>
      <c r="ZW10" t="str">
        <f t="shared" si="0"/>
        <v/>
      </c>
      <c r="ZX10" t="str">
        <f t="shared" si="0"/>
        <v/>
      </c>
      <c r="ZY10" t="str">
        <f t="shared" si="0"/>
        <v/>
      </c>
      <c r="ZZ10" t="str">
        <f t="shared" si="0"/>
        <v/>
      </c>
      <c r="AAA10" t="str">
        <f t="shared" si="0"/>
        <v/>
      </c>
      <c r="AAB10" t="str">
        <f t="shared" si="0"/>
        <v/>
      </c>
      <c r="AAC10" t="str">
        <f t="shared" si="0"/>
        <v/>
      </c>
      <c r="AAD10" t="str">
        <f t="shared" si="0"/>
        <v/>
      </c>
      <c r="AAE10" t="str">
        <f t="shared" si="0"/>
        <v/>
      </c>
      <c r="AAF10" t="str">
        <f t="shared" si="0"/>
        <v/>
      </c>
      <c r="AAG10" t="str">
        <f t="shared" si="0"/>
        <v/>
      </c>
      <c r="AAH10" t="str">
        <f t="shared" si="0"/>
        <v/>
      </c>
      <c r="AAI10" t="str">
        <f t="shared" si="0"/>
        <v/>
      </c>
      <c r="AAJ10" t="str">
        <f t="shared" si="0"/>
        <v/>
      </c>
      <c r="AAK10" t="str">
        <f t="shared" si="0"/>
        <v/>
      </c>
      <c r="AAL10" t="str">
        <f t="shared" si="0"/>
        <v/>
      </c>
      <c r="AAM10" t="str">
        <f t="shared" si="0"/>
        <v/>
      </c>
      <c r="AAN10" t="str">
        <f t="shared" si="0"/>
        <v/>
      </c>
      <c r="AAO10" t="str">
        <f t="shared" si="0"/>
        <v/>
      </c>
      <c r="AAP10" t="str">
        <f t="shared" si="0"/>
        <v/>
      </c>
      <c r="AAQ10" t="str">
        <f t="shared" si="0"/>
        <v/>
      </c>
      <c r="AAR10" t="str">
        <f t="shared" si="0"/>
        <v/>
      </c>
      <c r="AAS10" t="str">
        <f t="shared" si="0"/>
        <v/>
      </c>
      <c r="AAT10" t="str">
        <f t="shared" si="0"/>
        <v/>
      </c>
      <c r="AAU10" t="str">
        <f t="shared" ref="AAU10:AAU15" si="4">BW10</f>
        <v/>
      </c>
      <c r="AAV10" t="str">
        <f t="shared" si="1"/>
        <v/>
      </c>
      <c r="AAW10" t="str">
        <f t="shared" si="1"/>
        <v/>
      </c>
      <c r="AAX10" t="str">
        <f t="shared" si="1"/>
        <v/>
      </c>
      <c r="AAY10" t="str">
        <f t="shared" si="1"/>
        <v/>
      </c>
      <c r="AAZ10" t="str">
        <f t="shared" si="1"/>
        <v/>
      </c>
      <c r="ABA10" t="str">
        <f t="shared" si="1"/>
        <v/>
      </c>
      <c r="ABB10" t="str">
        <f t="shared" si="1"/>
        <v/>
      </c>
      <c r="ABC10" t="str">
        <f t="shared" si="1"/>
        <v/>
      </c>
      <c r="ABD10" t="str">
        <f t="shared" si="1"/>
        <v/>
      </c>
      <c r="ABE10" t="str">
        <f t="shared" si="1"/>
        <v/>
      </c>
      <c r="ABF10" t="str">
        <f t="shared" si="1"/>
        <v/>
      </c>
      <c r="ABG10" t="str">
        <f t="shared" si="1"/>
        <v/>
      </c>
      <c r="ABH10" t="str">
        <f t="shared" si="1"/>
        <v/>
      </c>
      <c r="ABI10" t="str">
        <f t="shared" si="1"/>
        <v/>
      </c>
      <c r="ABJ10" t="str">
        <f t="shared" si="1"/>
        <v/>
      </c>
      <c r="ABK10" t="str">
        <f t="shared" si="1"/>
        <v/>
      </c>
      <c r="ABL10" t="str">
        <f t="shared" si="1"/>
        <v/>
      </c>
      <c r="ABM10" t="str">
        <f t="shared" si="1"/>
        <v/>
      </c>
      <c r="ABN10" t="str">
        <f t="shared" si="1"/>
        <v/>
      </c>
      <c r="ABO10" t="str">
        <f t="shared" si="1"/>
        <v/>
      </c>
      <c r="ABP10" t="str">
        <f t="shared" si="1"/>
        <v/>
      </c>
      <c r="ABQ10" t="str">
        <f t="shared" si="1"/>
        <v/>
      </c>
      <c r="ABR10" t="str">
        <f t="shared" si="1"/>
        <v/>
      </c>
      <c r="ABS10" t="str">
        <f t="shared" si="1"/>
        <v/>
      </c>
      <c r="ABT10" t="str">
        <f t="shared" si="1"/>
        <v/>
      </c>
      <c r="ABU10" t="str">
        <f t="shared" si="1"/>
        <v/>
      </c>
      <c r="ABV10" t="str">
        <f t="shared" si="1"/>
        <v/>
      </c>
      <c r="ABW10" t="str">
        <f t="shared" si="1"/>
        <v/>
      </c>
      <c r="ABX10" t="str">
        <f t="shared" si="1"/>
        <v/>
      </c>
      <c r="ABY10" t="str">
        <f t="shared" si="1"/>
        <v/>
      </c>
      <c r="ABZ10" t="str">
        <f t="shared" si="1"/>
        <v/>
      </c>
      <c r="ACA10" t="str">
        <f t="shared" si="1"/>
        <v/>
      </c>
      <c r="ACB10" t="str">
        <f t="shared" si="1"/>
        <v/>
      </c>
      <c r="ACC10" t="str">
        <f t="shared" si="1"/>
        <v/>
      </c>
      <c r="ACD10" t="str">
        <f t="shared" si="1"/>
        <v/>
      </c>
      <c r="ACE10" t="str">
        <f t="shared" si="1"/>
        <v/>
      </c>
      <c r="ACF10" t="str">
        <f t="shared" si="1"/>
        <v/>
      </c>
      <c r="ACG10" t="str">
        <f t="shared" si="1"/>
        <v/>
      </c>
      <c r="ACH10" t="str">
        <f t="shared" si="1"/>
        <v/>
      </c>
      <c r="ACI10" t="str">
        <f t="shared" si="1"/>
        <v/>
      </c>
      <c r="ACJ10" t="str">
        <f t="shared" si="1"/>
        <v/>
      </c>
      <c r="ACK10" t="str">
        <f t="shared" si="1"/>
        <v/>
      </c>
      <c r="ACL10" t="str">
        <f t="shared" si="1"/>
        <v/>
      </c>
      <c r="ACM10" t="str">
        <f t="shared" si="1"/>
        <v/>
      </c>
      <c r="ACN10" t="str">
        <f t="shared" si="1"/>
        <v/>
      </c>
      <c r="ACO10" t="str">
        <f t="shared" si="1"/>
        <v/>
      </c>
      <c r="ACP10" t="str">
        <f t="shared" si="1"/>
        <v/>
      </c>
      <c r="ACQ10" t="str">
        <f t="shared" si="1"/>
        <v/>
      </c>
      <c r="ACR10" t="str">
        <f t="shared" si="1"/>
        <v/>
      </c>
      <c r="ACS10" t="str">
        <f t="shared" si="1"/>
        <v/>
      </c>
      <c r="ACT10" t="str">
        <f t="shared" si="1"/>
        <v/>
      </c>
      <c r="ACU10" t="str">
        <f t="shared" si="1"/>
        <v/>
      </c>
    </row>
    <row r="11" spans="2:775">
      <c r="B11" s="4">
        <f>'الترتيب حسب الفقرات'!B13</f>
        <v>5</v>
      </c>
      <c r="C11" s="214" t="str">
        <f>'المهارت المستهدفة'!BI10</f>
        <v/>
      </c>
      <c r="E11" t="str">
        <f>'الفقرات الضعيفة'!B10</f>
        <v/>
      </c>
      <c r="F11" s="303"/>
      <c r="G11" s="356"/>
      <c r="H11" s="293" t="e">
        <f>HLOOKUP($G$7,'الأسماء والمهارات'!$K$7:$HJ$27,6,0)</f>
        <v>#N/A</v>
      </c>
      <c r="I11" s="391" t="str">
        <f t="shared" si="2"/>
        <v/>
      </c>
      <c r="K11" t="str">
        <v/>
      </c>
      <c r="L11" t="str">
        <v/>
      </c>
      <c r="M11" t="str">
        <v/>
      </c>
      <c r="N11" t="str">
        <v/>
      </c>
      <c r="O11" t="str">
        <v/>
      </c>
      <c r="P11" t="str">
        <v/>
      </c>
      <c r="Q11" t="str">
        <v/>
      </c>
      <c r="R11" t="str">
        <v/>
      </c>
      <c r="S11" t="str">
        <v/>
      </c>
      <c r="T11" t="str">
        <v/>
      </c>
      <c r="U11" t="str">
        <v/>
      </c>
      <c r="V11" t="str">
        <v/>
      </c>
      <c r="W11" t="str">
        <v/>
      </c>
      <c r="X11" t="str">
        <v/>
      </c>
      <c r="Y11" t="str">
        <v/>
      </c>
      <c r="Z11" t="str">
        <v/>
      </c>
      <c r="AA11" t="str">
        <v/>
      </c>
      <c r="AB11" t="str">
        <v/>
      </c>
      <c r="AC11" t="str">
        <v/>
      </c>
      <c r="AD11" t="str">
        <v/>
      </c>
      <c r="AE11" t="str">
        <v/>
      </c>
      <c r="AF11" t="str">
        <v/>
      </c>
      <c r="AG11" t="str">
        <v/>
      </c>
      <c r="AH11" t="str">
        <v/>
      </c>
      <c r="AI11" t="str">
        <v/>
      </c>
      <c r="AJ11" t="str">
        <v/>
      </c>
      <c r="AK11" t="str">
        <v/>
      </c>
      <c r="AL11" t="str">
        <v/>
      </c>
      <c r="AM11" t="str">
        <v/>
      </c>
      <c r="AN11" t="str">
        <v/>
      </c>
      <c r="AO11" t="str">
        <v/>
      </c>
      <c r="AP11" t="str">
        <v/>
      </c>
      <c r="AQ11" t="str">
        <v/>
      </c>
      <c r="AR11" t="str">
        <v/>
      </c>
      <c r="AS11" t="str">
        <v/>
      </c>
      <c r="AT11" t="str">
        <v/>
      </c>
      <c r="AU11" t="str">
        <v/>
      </c>
      <c r="AV11" t="str">
        <v/>
      </c>
      <c r="AW11" t="str">
        <v/>
      </c>
      <c r="AX11" t="str">
        <v/>
      </c>
      <c r="AY11" t="str">
        <v/>
      </c>
      <c r="AZ11" t="str">
        <v/>
      </c>
      <c r="BA11" t="str">
        <v/>
      </c>
      <c r="BB11" t="str">
        <v/>
      </c>
      <c r="BC11" t="str">
        <v/>
      </c>
      <c r="BD11" t="str">
        <v/>
      </c>
      <c r="BE11" t="str">
        <v/>
      </c>
      <c r="BF11" t="str">
        <v/>
      </c>
      <c r="BG11" t="str">
        <v/>
      </c>
      <c r="BH11" t="str">
        <v/>
      </c>
      <c r="BI11" t="str">
        <v/>
      </c>
      <c r="BJ11" t="str">
        <v/>
      </c>
      <c r="BK11" t="str">
        <v/>
      </c>
      <c r="BL11" t="str">
        <v/>
      </c>
      <c r="BM11" t="str">
        <v/>
      </c>
      <c r="BN11" t="str">
        <v/>
      </c>
      <c r="BO11" t="str">
        <v/>
      </c>
      <c r="BP11" t="str">
        <v/>
      </c>
      <c r="BQ11" t="str">
        <v/>
      </c>
      <c r="BR11" t="str">
        <v/>
      </c>
      <c r="BS11" t="str">
        <v/>
      </c>
      <c r="BT11" t="str">
        <v/>
      </c>
      <c r="BU11" t="str">
        <v/>
      </c>
      <c r="BV11" t="str">
        <v/>
      </c>
      <c r="BW11" t="str">
        <v/>
      </c>
      <c r="BX11" t="str">
        <v/>
      </c>
      <c r="BY11" t="str">
        <v/>
      </c>
      <c r="BZ11" t="str">
        <v/>
      </c>
      <c r="CA11" t="str">
        <v/>
      </c>
      <c r="CB11" t="str">
        <v/>
      </c>
      <c r="CC11" t="str">
        <v/>
      </c>
      <c r="CD11" t="str">
        <v/>
      </c>
      <c r="CE11" t="str">
        <v/>
      </c>
      <c r="CF11" t="str">
        <v/>
      </c>
      <c r="CG11" t="str">
        <v/>
      </c>
      <c r="CH11" t="str">
        <v/>
      </c>
      <c r="CI11" t="str">
        <v/>
      </c>
      <c r="CJ11" t="str">
        <v/>
      </c>
      <c r="CK11" t="str">
        <v/>
      </c>
      <c r="CL11" t="str">
        <v/>
      </c>
      <c r="CM11" t="str">
        <v/>
      </c>
      <c r="CN11" t="str">
        <v/>
      </c>
      <c r="CO11" t="str">
        <v/>
      </c>
      <c r="CP11" t="str">
        <v/>
      </c>
      <c r="CQ11" t="str">
        <v/>
      </c>
      <c r="CR11" t="str">
        <v/>
      </c>
      <c r="CS11" t="str">
        <v/>
      </c>
      <c r="CT11" t="str">
        <v/>
      </c>
      <c r="CU11" t="str">
        <v/>
      </c>
      <c r="CV11" t="str">
        <v/>
      </c>
      <c r="CW11" t="str">
        <v/>
      </c>
      <c r="CX11" t="str">
        <v/>
      </c>
      <c r="CY11" t="str">
        <v/>
      </c>
      <c r="CZ11" t="str">
        <v/>
      </c>
      <c r="DA11" t="str">
        <v/>
      </c>
      <c r="DB11" t="str">
        <v/>
      </c>
      <c r="DC11" t="str">
        <v/>
      </c>
      <c r="DD11" t="str">
        <v/>
      </c>
      <c r="DE11" t="str">
        <v/>
      </c>
      <c r="DF11" t="str">
        <v/>
      </c>
      <c r="DG11" t="str">
        <v/>
      </c>
      <c r="DH11" t="str">
        <v/>
      </c>
      <c r="DI11" t="str">
        <v/>
      </c>
      <c r="DJ11" t="str">
        <v/>
      </c>
      <c r="DK11" t="str">
        <v/>
      </c>
      <c r="DL11" t="str">
        <v/>
      </c>
      <c r="DM11" t="str">
        <v/>
      </c>
      <c r="DN11" t="str">
        <v/>
      </c>
      <c r="DO11" t="str">
        <v/>
      </c>
      <c r="DP11" t="str">
        <v/>
      </c>
      <c r="DQ11" t="str">
        <v/>
      </c>
      <c r="DR11" t="str">
        <v/>
      </c>
      <c r="DS11" t="str">
        <v/>
      </c>
      <c r="DT11" t="str">
        <v/>
      </c>
      <c r="DU11" t="str">
        <v/>
      </c>
      <c r="DV11" t="str">
        <v/>
      </c>
      <c r="DW11" t="str">
        <v/>
      </c>
      <c r="DX11" t="str">
        <v/>
      </c>
      <c r="DY11" t="str">
        <v/>
      </c>
      <c r="DZ11" t="str">
        <v/>
      </c>
      <c r="EA11" t="str">
        <v/>
      </c>
      <c r="EB11" t="str">
        <v/>
      </c>
      <c r="EC11" t="str">
        <v/>
      </c>
      <c r="ED11" t="str">
        <v/>
      </c>
      <c r="EE11" t="str">
        <v/>
      </c>
      <c r="EF11" t="str">
        <v/>
      </c>
      <c r="EG11" t="str">
        <v/>
      </c>
      <c r="EH11" t="str">
        <v/>
      </c>
      <c r="EI11" t="str">
        <v/>
      </c>
      <c r="EJ11" t="str">
        <v/>
      </c>
      <c r="EK11" t="str">
        <v/>
      </c>
      <c r="EL11" t="str">
        <v/>
      </c>
      <c r="EM11" t="str">
        <v/>
      </c>
      <c r="EN11" t="str">
        <v/>
      </c>
      <c r="EO11" t="str">
        <v/>
      </c>
      <c r="EP11" t="str">
        <v/>
      </c>
      <c r="EQ11" t="str">
        <v/>
      </c>
      <c r="ER11" t="str">
        <v/>
      </c>
      <c r="YI11" t="str">
        <f t="shared" si="3"/>
        <v/>
      </c>
      <c r="YJ11" t="str">
        <f t="shared" ref="YJ11:YJ15" si="5">L11</f>
        <v/>
      </c>
      <c r="YK11" t="str">
        <f t="shared" ref="YK11:YK15" si="6">M11</f>
        <v/>
      </c>
      <c r="YL11" t="str">
        <f t="shared" ref="YL11:YL15" si="7">N11</f>
        <v/>
      </c>
      <c r="YM11" t="str">
        <f t="shared" ref="YM11:YM15" si="8">O11</f>
        <v/>
      </c>
      <c r="YN11" t="str">
        <f t="shared" ref="YN11:YN15" si="9">P11</f>
        <v/>
      </c>
      <c r="YO11" t="str">
        <f t="shared" ref="YO11:YO15" si="10">Q11</f>
        <v/>
      </c>
      <c r="YP11" t="str">
        <f t="shared" ref="YP11:YP15" si="11">R11</f>
        <v/>
      </c>
      <c r="YQ11" t="str">
        <f t="shared" ref="YQ11:YQ15" si="12">S11</f>
        <v/>
      </c>
      <c r="YR11" t="str">
        <f t="shared" ref="YR11:YR15" si="13">T11</f>
        <v/>
      </c>
      <c r="YS11" t="str">
        <f t="shared" ref="YS11:YS15" si="14">U11</f>
        <v/>
      </c>
      <c r="YT11" t="str">
        <f t="shared" ref="YT11:YT15" si="15">V11</f>
        <v/>
      </c>
      <c r="YU11" t="str">
        <f t="shared" ref="YU11:YU15" si="16">W11</f>
        <v/>
      </c>
      <c r="YV11" t="str">
        <f t="shared" ref="YV11:YV15" si="17">X11</f>
        <v/>
      </c>
      <c r="YW11" t="str">
        <f t="shared" ref="YW11:YW15" si="18">Y11</f>
        <v/>
      </c>
      <c r="YX11" t="str">
        <f t="shared" ref="YX11:YX15" si="19">Z11</f>
        <v/>
      </c>
      <c r="YY11" t="str">
        <f t="shared" ref="YY11:YY15" si="20">AA11</f>
        <v/>
      </c>
      <c r="YZ11" t="str">
        <f t="shared" ref="YZ11:YZ15" si="21">AB11</f>
        <v/>
      </c>
      <c r="ZA11" t="str">
        <f t="shared" ref="ZA11:ZA15" si="22">AC11</f>
        <v/>
      </c>
      <c r="ZB11" t="str">
        <f t="shared" ref="ZB11:ZB15" si="23">AD11</f>
        <v/>
      </c>
      <c r="ZC11" t="str">
        <f t="shared" ref="ZC11:ZC15" si="24">AE11</f>
        <v/>
      </c>
      <c r="ZD11" t="str">
        <f t="shared" ref="ZD11:ZD15" si="25">AF11</f>
        <v/>
      </c>
      <c r="ZE11" t="str">
        <f t="shared" ref="ZE11:ZE15" si="26">AG11</f>
        <v/>
      </c>
      <c r="ZF11" t="str">
        <f t="shared" ref="ZF11:ZF15" si="27">AH11</f>
        <v/>
      </c>
      <c r="ZG11" t="str">
        <f t="shared" ref="ZG11:ZG15" si="28">AI11</f>
        <v/>
      </c>
      <c r="ZH11" t="str">
        <f t="shared" ref="ZH11:ZH15" si="29">AJ11</f>
        <v/>
      </c>
      <c r="ZI11" t="str">
        <f t="shared" ref="ZI11:ZI15" si="30">AK11</f>
        <v/>
      </c>
      <c r="ZJ11" t="str">
        <f t="shared" ref="ZJ11:ZJ15" si="31">AL11</f>
        <v/>
      </c>
      <c r="ZK11" t="str">
        <f t="shared" ref="ZK11:ZK15" si="32">AM11</f>
        <v/>
      </c>
      <c r="ZL11" t="str">
        <f t="shared" ref="ZL11:ZL15" si="33">AN11</f>
        <v/>
      </c>
      <c r="ZM11" t="str">
        <f t="shared" ref="ZM11:ZM15" si="34">AO11</f>
        <v/>
      </c>
      <c r="ZN11" t="str">
        <f t="shared" ref="ZN11:ZN15" si="35">AP11</f>
        <v/>
      </c>
      <c r="ZO11" t="str">
        <f t="shared" ref="ZO11:ZO15" si="36">AQ11</f>
        <v/>
      </c>
      <c r="ZP11" t="str">
        <f t="shared" ref="ZP11:ZP15" si="37">AR11</f>
        <v/>
      </c>
      <c r="ZQ11" t="str">
        <f t="shared" ref="ZQ11:ZQ15" si="38">AS11</f>
        <v/>
      </c>
      <c r="ZR11" t="str">
        <f t="shared" ref="ZR11:ZR15" si="39">AT11</f>
        <v/>
      </c>
      <c r="ZS11" t="str">
        <f t="shared" ref="ZS11:ZS15" si="40">AU11</f>
        <v/>
      </c>
      <c r="ZT11" t="str">
        <f t="shared" ref="ZT11:ZT15" si="41">AV11</f>
        <v/>
      </c>
      <c r="ZU11" t="str">
        <f t="shared" ref="ZU11:ZU15" si="42">AW11</f>
        <v/>
      </c>
      <c r="ZV11" t="str">
        <f t="shared" ref="ZV11:ZV15" si="43">AX11</f>
        <v/>
      </c>
      <c r="ZW11" t="str">
        <f t="shared" ref="ZW11:ZW15" si="44">AY11</f>
        <v/>
      </c>
      <c r="ZX11" t="str">
        <f t="shared" ref="ZX11:ZX15" si="45">AZ11</f>
        <v/>
      </c>
      <c r="ZY11" t="str">
        <f t="shared" ref="ZY11:ZY15" si="46">BA11</f>
        <v/>
      </c>
      <c r="ZZ11" t="str">
        <f t="shared" ref="ZZ11:ZZ15" si="47">BB11</f>
        <v/>
      </c>
      <c r="AAA11" t="str">
        <f t="shared" ref="AAA11:AAA15" si="48">BC11</f>
        <v/>
      </c>
      <c r="AAB11" t="str">
        <f t="shared" ref="AAB11:AAB15" si="49">BD11</f>
        <v/>
      </c>
      <c r="AAC11" t="str">
        <f t="shared" ref="AAC11:AAC15" si="50">BE11</f>
        <v/>
      </c>
      <c r="AAD11" t="str">
        <f t="shared" ref="AAD11:AAD15" si="51">BF11</f>
        <v/>
      </c>
      <c r="AAE11" t="str">
        <f t="shared" ref="AAE11:AAE15" si="52">BG11</f>
        <v/>
      </c>
      <c r="AAF11" t="str">
        <f t="shared" ref="AAF11:AAF15" si="53">BH11</f>
        <v/>
      </c>
      <c r="AAG11" t="str">
        <f t="shared" ref="AAG11:AAG15" si="54">BI11</f>
        <v/>
      </c>
      <c r="AAH11" t="str">
        <f t="shared" ref="AAH11:AAH15" si="55">BJ11</f>
        <v/>
      </c>
      <c r="AAI11" t="str">
        <f t="shared" ref="AAI11:AAI15" si="56">BK11</f>
        <v/>
      </c>
      <c r="AAJ11" t="str">
        <f t="shared" ref="AAJ11:AAJ15" si="57">BL11</f>
        <v/>
      </c>
      <c r="AAK11" t="str">
        <f t="shared" ref="AAK11:AAK15" si="58">BM11</f>
        <v/>
      </c>
      <c r="AAL11" t="str">
        <f t="shared" ref="AAL11:AAL15" si="59">BN11</f>
        <v/>
      </c>
      <c r="AAM11" t="str">
        <f t="shared" ref="AAM11:AAM15" si="60">BO11</f>
        <v/>
      </c>
      <c r="AAN11" t="str">
        <f t="shared" ref="AAN11:AAN15" si="61">BP11</f>
        <v/>
      </c>
      <c r="AAO11" t="str">
        <f t="shared" ref="AAO11:AAO15" si="62">BQ11</f>
        <v/>
      </c>
      <c r="AAP11" t="str">
        <f t="shared" ref="AAP11:AAP15" si="63">BR11</f>
        <v/>
      </c>
      <c r="AAQ11" t="str">
        <f t="shared" ref="AAQ11:AAQ15" si="64">BS11</f>
        <v/>
      </c>
      <c r="AAR11" t="str">
        <f t="shared" ref="AAR11:AAR15" si="65">BT11</f>
        <v/>
      </c>
      <c r="AAS11" t="str">
        <f t="shared" ref="AAS11:AAS15" si="66">BU11</f>
        <v/>
      </c>
      <c r="AAT11" t="str">
        <f t="shared" ref="AAT11:AAT15" si="67">BV11</f>
        <v/>
      </c>
      <c r="AAU11" t="str">
        <f t="shared" si="4"/>
        <v/>
      </c>
      <c r="AAV11" t="str">
        <f t="shared" si="1"/>
        <v/>
      </c>
      <c r="AAW11" t="str">
        <f t="shared" si="1"/>
        <v/>
      </c>
      <c r="AAX11" t="str">
        <f t="shared" si="1"/>
        <v/>
      </c>
      <c r="AAY11" t="str">
        <f t="shared" si="1"/>
        <v/>
      </c>
      <c r="AAZ11" t="str">
        <f t="shared" si="1"/>
        <v/>
      </c>
      <c r="ABA11" t="str">
        <f t="shared" si="1"/>
        <v/>
      </c>
      <c r="ABB11" t="str">
        <f t="shared" si="1"/>
        <v/>
      </c>
      <c r="ABC11" t="str">
        <f t="shared" si="1"/>
        <v/>
      </c>
      <c r="ABD11" t="str">
        <f t="shared" si="1"/>
        <v/>
      </c>
      <c r="ABE11" t="str">
        <f t="shared" si="1"/>
        <v/>
      </c>
      <c r="ABF11" t="str">
        <f t="shared" si="1"/>
        <v/>
      </c>
      <c r="ABG11" t="str">
        <f t="shared" si="1"/>
        <v/>
      </c>
      <c r="ABH11" t="str">
        <f t="shared" si="1"/>
        <v/>
      </c>
      <c r="ABI11" t="str">
        <f t="shared" si="1"/>
        <v/>
      </c>
      <c r="ABJ11" t="str">
        <f t="shared" si="1"/>
        <v/>
      </c>
      <c r="ABK11" t="str">
        <f t="shared" si="1"/>
        <v/>
      </c>
      <c r="ABL11" t="str">
        <f t="shared" si="1"/>
        <v/>
      </c>
      <c r="ABM11" t="str">
        <f t="shared" si="1"/>
        <v/>
      </c>
      <c r="ABN11" t="str">
        <f t="shared" si="1"/>
        <v/>
      </c>
      <c r="ABO11" t="str">
        <f t="shared" si="1"/>
        <v/>
      </c>
      <c r="ABP11" t="str">
        <f t="shared" si="1"/>
        <v/>
      </c>
      <c r="ABQ11" t="str">
        <f t="shared" si="1"/>
        <v/>
      </c>
      <c r="ABR11" t="str">
        <f t="shared" si="1"/>
        <v/>
      </c>
      <c r="ABS11" t="str">
        <f t="shared" si="1"/>
        <v/>
      </c>
      <c r="ABT11" t="str">
        <f t="shared" si="1"/>
        <v/>
      </c>
      <c r="ABU11" t="str">
        <f t="shared" si="1"/>
        <v/>
      </c>
      <c r="ABV11" t="str">
        <f t="shared" si="1"/>
        <v/>
      </c>
      <c r="ABW11" t="str">
        <f t="shared" si="1"/>
        <v/>
      </c>
      <c r="ABX11" t="str">
        <f t="shared" si="1"/>
        <v/>
      </c>
      <c r="ABY11" t="str">
        <f t="shared" si="1"/>
        <v/>
      </c>
      <c r="ABZ11" t="str">
        <f t="shared" si="1"/>
        <v/>
      </c>
      <c r="ACA11" t="str">
        <f t="shared" si="1"/>
        <v/>
      </c>
      <c r="ACB11" t="str">
        <f t="shared" si="1"/>
        <v/>
      </c>
      <c r="ACC11" t="str">
        <f t="shared" si="1"/>
        <v/>
      </c>
      <c r="ACD11" t="str">
        <f t="shared" si="1"/>
        <v/>
      </c>
      <c r="ACE11" t="str">
        <f t="shared" si="1"/>
        <v/>
      </c>
      <c r="ACF11" t="str">
        <f t="shared" si="1"/>
        <v/>
      </c>
      <c r="ACG11" t="str">
        <f t="shared" si="1"/>
        <v/>
      </c>
      <c r="ACH11" t="str">
        <f t="shared" si="1"/>
        <v/>
      </c>
      <c r="ACI11" t="str">
        <f t="shared" si="1"/>
        <v/>
      </c>
      <c r="ACJ11" t="str">
        <f t="shared" si="1"/>
        <v/>
      </c>
      <c r="ACK11" t="str">
        <f t="shared" si="1"/>
        <v/>
      </c>
      <c r="ACL11" t="str">
        <f t="shared" si="1"/>
        <v/>
      </c>
      <c r="ACM11" t="str">
        <f t="shared" si="1"/>
        <v/>
      </c>
      <c r="ACN11" t="str">
        <f t="shared" si="1"/>
        <v/>
      </c>
      <c r="ACO11" t="str">
        <f t="shared" si="1"/>
        <v/>
      </c>
      <c r="ACP11" t="str">
        <f t="shared" si="1"/>
        <v/>
      </c>
      <c r="ACQ11" t="str">
        <f t="shared" ref="ACQ11:ACQ15" si="68">DS11</f>
        <v/>
      </c>
      <c r="ACR11" t="str">
        <f t="shared" ref="ACR11:ACR15" si="69">DT11</f>
        <v/>
      </c>
      <c r="ACS11" t="str">
        <f t="shared" ref="ACS11:ACS15" si="70">DU11</f>
        <v/>
      </c>
      <c r="ACT11" t="str">
        <f t="shared" ref="ACT11:ACT15" si="71">DV11</f>
        <v/>
      </c>
      <c r="ACU11" t="str">
        <f t="shared" ref="ACU11:ACU15" si="72">DW11</f>
        <v/>
      </c>
    </row>
    <row r="12" spans="2:775">
      <c r="B12" s="4">
        <f>'الترتيب حسب الفقرات'!B14</f>
        <v>6</v>
      </c>
      <c r="C12" s="214" t="str">
        <f>'المهارت المستهدفة'!BI11</f>
        <v/>
      </c>
      <c r="E12" t="str">
        <f>'الفقرات الضعيفة'!B11</f>
        <v/>
      </c>
      <c r="F12" s="303"/>
      <c r="G12" s="356"/>
      <c r="H12" s="293" t="e">
        <f>HLOOKUP($G$7,'الأسماء والمهارات'!$K$7:$HJ$27,7,0)</f>
        <v>#N/A</v>
      </c>
      <c r="I12" s="394" t="str">
        <f t="shared" si="2"/>
        <v/>
      </c>
      <c r="K12" t="str">
        <v/>
      </c>
      <c r="L12" t="str">
        <v/>
      </c>
      <c r="M12" t="str">
        <v/>
      </c>
      <c r="N12" t="str">
        <v/>
      </c>
      <c r="O12" t="str">
        <v/>
      </c>
      <c r="P12" t="str">
        <v/>
      </c>
      <c r="Q12" t="str">
        <v/>
      </c>
      <c r="R12" t="str">
        <v/>
      </c>
      <c r="S12" t="str">
        <v/>
      </c>
      <c r="T12" t="str">
        <v/>
      </c>
      <c r="U12" t="str">
        <v/>
      </c>
      <c r="V12" t="str">
        <v/>
      </c>
      <c r="W12" t="str">
        <v/>
      </c>
      <c r="X12" t="str">
        <v/>
      </c>
      <c r="Y12" t="str">
        <v/>
      </c>
      <c r="Z12" t="str">
        <v/>
      </c>
      <c r="AA12" t="str">
        <v/>
      </c>
      <c r="AB12" t="str">
        <v/>
      </c>
      <c r="AC12" t="str">
        <v/>
      </c>
      <c r="AD12" t="str">
        <v/>
      </c>
      <c r="AE12" t="str">
        <v/>
      </c>
      <c r="AF12" t="str">
        <v/>
      </c>
      <c r="AG12" t="str">
        <v/>
      </c>
      <c r="AH12" t="str">
        <v/>
      </c>
      <c r="AI12" t="str">
        <v/>
      </c>
      <c r="AJ12" t="str">
        <v/>
      </c>
      <c r="AK12" t="str">
        <v/>
      </c>
      <c r="AL12" t="str">
        <v/>
      </c>
      <c r="AM12" t="str">
        <v/>
      </c>
      <c r="AN12" t="str">
        <v/>
      </c>
      <c r="AO12" t="str">
        <v/>
      </c>
      <c r="AP12" t="str">
        <v/>
      </c>
      <c r="AQ12" t="str">
        <v/>
      </c>
      <c r="AR12" t="str">
        <v/>
      </c>
      <c r="AS12" t="str">
        <v/>
      </c>
      <c r="AT12" t="str">
        <v/>
      </c>
      <c r="AU12" t="str">
        <v/>
      </c>
      <c r="AV12" t="str">
        <v/>
      </c>
      <c r="AW12" t="str">
        <v/>
      </c>
      <c r="AX12" t="str">
        <v/>
      </c>
      <c r="AY12" t="str">
        <v/>
      </c>
      <c r="AZ12" t="str">
        <v/>
      </c>
      <c r="BA12" t="str">
        <v/>
      </c>
      <c r="BB12" t="str">
        <v/>
      </c>
      <c r="BC12" t="str">
        <v/>
      </c>
      <c r="BD12" t="str">
        <v/>
      </c>
      <c r="BE12" t="str">
        <v/>
      </c>
      <c r="BF12" t="str">
        <v/>
      </c>
      <c r="BG12" t="str">
        <v/>
      </c>
      <c r="BH12" t="str">
        <v/>
      </c>
      <c r="BI12" t="str">
        <v/>
      </c>
      <c r="BJ12" t="str">
        <v/>
      </c>
      <c r="BK12" t="str">
        <v/>
      </c>
      <c r="BL12" t="str">
        <v/>
      </c>
      <c r="BM12" t="str">
        <v/>
      </c>
      <c r="BN12" t="str">
        <v/>
      </c>
      <c r="BO12" t="str">
        <v/>
      </c>
      <c r="BP12" t="str">
        <v/>
      </c>
      <c r="BQ12" t="str">
        <v/>
      </c>
      <c r="BR12" t="str">
        <v/>
      </c>
      <c r="BS12" t="str">
        <v/>
      </c>
      <c r="BT12" t="str">
        <v/>
      </c>
      <c r="BU12" t="str">
        <v/>
      </c>
      <c r="BV12" t="str">
        <v/>
      </c>
      <c r="BW12" t="str">
        <v/>
      </c>
      <c r="BX12" t="str">
        <v/>
      </c>
      <c r="BY12" t="str">
        <v/>
      </c>
      <c r="BZ12" t="str">
        <v/>
      </c>
      <c r="CA12" t="str">
        <v/>
      </c>
      <c r="CB12" t="str">
        <v/>
      </c>
      <c r="CC12" t="str">
        <v/>
      </c>
      <c r="CD12" t="str">
        <v/>
      </c>
      <c r="CE12" t="str">
        <v/>
      </c>
      <c r="CF12" t="str">
        <v/>
      </c>
      <c r="CG12" t="str">
        <v/>
      </c>
      <c r="CH12" t="str">
        <v/>
      </c>
      <c r="CI12" t="str">
        <v/>
      </c>
      <c r="CJ12" t="str">
        <v/>
      </c>
      <c r="CK12" t="str">
        <v/>
      </c>
      <c r="CL12" t="str">
        <v/>
      </c>
      <c r="CM12" t="str">
        <v/>
      </c>
      <c r="CN12" t="str">
        <v/>
      </c>
      <c r="CO12" t="str">
        <v/>
      </c>
      <c r="CP12" t="str">
        <v/>
      </c>
      <c r="CQ12" t="str">
        <v/>
      </c>
      <c r="CR12" t="str">
        <v/>
      </c>
      <c r="CS12" t="str">
        <v/>
      </c>
      <c r="CT12" t="str">
        <v/>
      </c>
      <c r="CU12" t="str">
        <v/>
      </c>
      <c r="CV12" t="str">
        <v/>
      </c>
      <c r="CW12" t="str">
        <v/>
      </c>
      <c r="CX12" t="str">
        <v/>
      </c>
      <c r="CY12" t="str">
        <v/>
      </c>
      <c r="CZ12" t="str">
        <v/>
      </c>
      <c r="DA12" t="str">
        <v/>
      </c>
      <c r="DB12" t="str">
        <v/>
      </c>
      <c r="DC12" t="str">
        <v/>
      </c>
      <c r="DD12" t="str">
        <v/>
      </c>
      <c r="DE12" t="str">
        <v/>
      </c>
      <c r="DF12" t="str">
        <v/>
      </c>
      <c r="DG12" t="str">
        <v/>
      </c>
      <c r="DH12" t="str">
        <v/>
      </c>
      <c r="DI12" t="str">
        <v/>
      </c>
      <c r="DJ12" t="str">
        <v/>
      </c>
      <c r="DK12" t="str">
        <v/>
      </c>
      <c r="DL12" t="str">
        <v/>
      </c>
      <c r="DM12" t="str">
        <v/>
      </c>
      <c r="DN12" t="str">
        <v/>
      </c>
      <c r="DO12" t="str">
        <v/>
      </c>
      <c r="DP12" t="str">
        <v/>
      </c>
      <c r="DQ12" t="str">
        <v/>
      </c>
      <c r="DR12" t="str">
        <v/>
      </c>
      <c r="DS12" t="str">
        <v/>
      </c>
      <c r="DT12" t="str">
        <v/>
      </c>
      <c r="DU12" t="str">
        <v/>
      </c>
      <c r="DV12" t="str">
        <v/>
      </c>
      <c r="DW12" t="str">
        <v/>
      </c>
      <c r="DX12" t="str">
        <v/>
      </c>
      <c r="DY12" t="str">
        <v/>
      </c>
      <c r="DZ12" t="str">
        <v/>
      </c>
      <c r="EA12" t="str">
        <v/>
      </c>
      <c r="EB12" t="str">
        <v/>
      </c>
      <c r="EC12" t="str">
        <v/>
      </c>
      <c r="ED12" t="str">
        <v/>
      </c>
      <c r="EE12" t="str">
        <v/>
      </c>
      <c r="EF12" t="str">
        <v/>
      </c>
      <c r="EG12" t="str">
        <v/>
      </c>
      <c r="EH12" t="str">
        <v/>
      </c>
      <c r="EI12" t="str">
        <v/>
      </c>
      <c r="EJ12" t="str">
        <v/>
      </c>
      <c r="EK12" t="str">
        <v/>
      </c>
      <c r="EL12" t="str">
        <v/>
      </c>
      <c r="EM12" t="str">
        <v/>
      </c>
      <c r="EN12" t="str">
        <v/>
      </c>
      <c r="EO12" t="str">
        <v/>
      </c>
      <c r="EP12" t="str">
        <v/>
      </c>
      <c r="EQ12" t="str">
        <v/>
      </c>
      <c r="ER12" t="str">
        <v/>
      </c>
      <c r="YI12" t="str">
        <f t="shared" si="3"/>
        <v/>
      </c>
      <c r="YJ12" t="str">
        <f t="shared" si="5"/>
        <v/>
      </c>
      <c r="YK12" t="str">
        <f t="shared" si="6"/>
        <v/>
      </c>
      <c r="YL12" t="str">
        <f t="shared" si="7"/>
        <v/>
      </c>
      <c r="YM12" t="str">
        <f t="shared" si="8"/>
        <v/>
      </c>
      <c r="YN12" t="str">
        <f t="shared" si="9"/>
        <v/>
      </c>
      <c r="YO12" t="str">
        <f t="shared" si="10"/>
        <v/>
      </c>
      <c r="YP12" t="str">
        <f t="shared" si="11"/>
        <v/>
      </c>
      <c r="YQ12" t="str">
        <f t="shared" si="12"/>
        <v/>
      </c>
      <c r="YR12" t="str">
        <f t="shared" si="13"/>
        <v/>
      </c>
      <c r="YS12" t="str">
        <f t="shared" si="14"/>
        <v/>
      </c>
      <c r="YT12" t="str">
        <f t="shared" si="15"/>
        <v/>
      </c>
      <c r="YU12" t="str">
        <f t="shared" si="16"/>
        <v/>
      </c>
      <c r="YV12" t="str">
        <f t="shared" si="17"/>
        <v/>
      </c>
      <c r="YW12" t="str">
        <f t="shared" si="18"/>
        <v/>
      </c>
      <c r="YX12" t="str">
        <f t="shared" si="19"/>
        <v/>
      </c>
      <c r="YY12" t="str">
        <f t="shared" si="20"/>
        <v/>
      </c>
      <c r="YZ12" t="str">
        <f t="shared" si="21"/>
        <v/>
      </c>
      <c r="ZA12" t="str">
        <f t="shared" si="22"/>
        <v/>
      </c>
      <c r="ZB12" t="str">
        <f t="shared" si="23"/>
        <v/>
      </c>
      <c r="ZC12" t="str">
        <f t="shared" si="24"/>
        <v/>
      </c>
      <c r="ZD12" t="str">
        <f t="shared" si="25"/>
        <v/>
      </c>
      <c r="ZE12" t="str">
        <f t="shared" si="26"/>
        <v/>
      </c>
      <c r="ZF12" t="str">
        <f t="shared" si="27"/>
        <v/>
      </c>
      <c r="ZG12" t="str">
        <f t="shared" si="28"/>
        <v/>
      </c>
      <c r="ZH12" t="str">
        <f t="shared" si="29"/>
        <v/>
      </c>
      <c r="ZI12" t="str">
        <f t="shared" si="30"/>
        <v/>
      </c>
      <c r="ZJ12" t="str">
        <f t="shared" si="31"/>
        <v/>
      </c>
      <c r="ZK12" t="str">
        <f t="shared" si="32"/>
        <v/>
      </c>
      <c r="ZL12" t="str">
        <f t="shared" si="33"/>
        <v/>
      </c>
      <c r="ZM12" t="str">
        <f t="shared" si="34"/>
        <v/>
      </c>
      <c r="ZN12" t="str">
        <f t="shared" si="35"/>
        <v/>
      </c>
      <c r="ZO12" t="str">
        <f t="shared" si="36"/>
        <v/>
      </c>
      <c r="ZP12" t="str">
        <f t="shared" si="37"/>
        <v/>
      </c>
      <c r="ZQ12" t="str">
        <f t="shared" si="38"/>
        <v/>
      </c>
      <c r="ZR12" t="str">
        <f t="shared" si="39"/>
        <v/>
      </c>
      <c r="ZS12" t="str">
        <f t="shared" si="40"/>
        <v/>
      </c>
      <c r="ZT12" t="str">
        <f t="shared" si="41"/>
        <v/>
      </c>
      <c r="ZU12" t="str">
        <f t="shared" si="42"/>
        <v/>
      </c>
      <c r="ZV12" t="str">
        <f t="shared" si="43"/>
        <v/>
      </c>
      <c r="ZW12" t="str">
        <f t="shared" si="44"/>
        <v/>
      </c>
      <c r="ZX12" t="str">
        <f t="shared" si="45"/>
        <v/>
      </c>
      <c r="ZY12" t="str">
        <f t="shared" si="46"/>
        <v/>
      </c>
      <c r="ZZ12" t="str">
        <f t="shared" si="47"/>
        <v/>
      </c>
      <c r="AAA12" t="str">
        <f t="shared" si="48"/>
        <v/>
      </c>
      <c r="AAB12" t="str">
        <f t="shared" si="49"/>
        <v/>
      </c>
      <c r="AAC12" t="str">
        <f t="shared" si="50"/>
        <v/>
      </c>
      <c r="AAD12" t="str">
        <f t="shared" si="51"/>
        <v/>
      </c>
      <c r="AAE12" t="str">
        <f t="shared" si="52"/>
        <v/>
      </c>
      <c r="AAF12" t="str">
        <f t="shared" si="53"/>
        <v/>
      </c>
      <c r="AAG12" t="str">
        <f t="shared" si="54"/>
        <v/>
      </c>
      <c r="AAH12" t="str">
        <f t="shared" si="55"/>
        <v/>
      </c>
      <c r="AAI12" t="str">
        <f t="shared" si="56"/>
        <v/>
      </c>
      <c r="AAJ12" t="str">
        <f t="shared" si="57"/>
        <v/>
      </c>
      <c r="AAK12" t="str">
        <f t="shared" si="58"/>
        <v/>
      </c>
      <c r="AAL12" t="str">
        <f t="shared" si="59"/>
        <v/>
      </c>
      <c r="AAM12" t="str">
        <f t="shared" si="60"/>
        <v/>
      </c>
      <c r="AAN12" t="str">
        <f t="shared" si="61"/>
        <v/>
      </c>
      <c r="AAO12" t="str">
        <f t="shared" si="62"/>
        <v/>
      </c>
      <c r="AAP12" t="str">
        <f t="shared" si="63"/>
        <v/>
      </c>
      <c r="AAQ12" t="str">
        <f t="shared" si="64"/>
        <v/>
      </c>
      <c r="AAR12" t="str">
        <f t="shared" si="65"/>
        <v/>
      </c>
      <c r="AAS12" t="str">
        <f t="shared" si="66"/>
        <v/>
      </c>
      <c r="AAT12" t="str">
        <f t="shared" si="67"/>
        <v/>
      </c>
      <c r="AAU12" t="str">
        <f t="shared" si="4"/>
        <v/>
      </c>
      <c r="AAV12" t="str">
        <f t="shared" ref="AAV12:AAV15" si="73">BX12</f>
        <v/>
      </c>
      <c r="AAW12" t="str">
        <f t="shared" ref="AAW12:AAW15" si="74">BY12</f>
        <v/>
      </c>
      <c r="AAX12" t="str">
        <f t="shared" ref="AAX12:AAX15" si="75">BZ12</f>
        <v/>
      </c>
      <c r="AAY12" t="str">
        <f t="shared" ref="AAY12:AAY15" si="76">CA12</f>
        <v/>
      </c>
      <c r="AAZ12" t="str">
        <f t="shared" ref="AAZ12:AAZ15" si="77">CB12</f>
        <v/>
      </c>
      <c r="ABA12" t="str">
        <f t="shared" ref="ABA12:ABA15" si="78">CC12</f>
        <v/>
      </c>
      <c r="ABB12" t="str">
        <f t="shared" ref="ABB12:ABB15" si="79">CD12</f>
        <v/>
      </c>
      <c r="ABC12" t="str">
        <f t="shared" ref="ABC12:ABC15" si="80">CE12</f>
        <v/>
      </c>
      <c r="ABD12" t="str">
        <f t="shared" ref="ABD12:ABD15" si="81">CF12</f>
        <v/>
      </c>
      <c r="ABE12" t="str">
        <f t="shared" ref="ABE12:ABE15" si="82">CG12</f>
        <v/>
      </c>
      <c r="ABF12" t="str">
        <f t="shared" ref="ABF12:ABF15" si="83">CH12</f>
        <v/>
      </c>
      <c r="ABG12" t="str">
        <f t="shared" ref="ABG12:ABG15" si="84">CI12</f>
        <v/>
      </c>
      <c r="ABH12" t="str">
        <f t="shared" ref="ABH12:ABH15" si="85">CJ12</f>
        <v/>
      </c>
      <c r="ABI12" t="str">
        <f t="shared" ref="ABI12:ABI15" si="86">CK12</f>
        <v/>
      </c>
      <c r="ABJ12" t="str">
        <f t="shared" ref="ABJ12:ABJ15" si="87">CL12</f>
        <v/>
      </c>
      <c r="ABK12" t="str">
        <f t="shared" ref="ABK12:ABK15" si="88">CM12</f>
        <v/>
      </c>
      <c r="ABL12" t="str">
        <f t="shared" ref="ABL12:ABL15" si="89">CN12</f>
        <v/>
      </c>
      <c r="ABM12" t="str">
        <f t="shared" ref="ABM12:ABM15" si="90">CO12</f>
        <v/>
      </c>
      <c r="ABN12" t="str">
        <f t="shared" ref="ABN12:ABN15" si="91">CP12</f>
        <v/>
      </c>
      <c r="ABO12" t="str">
        <f t="shared" ref="ABO12:ABO15" si="92">CQ12</f>
        <v/>
      </c>
      <c r="ABP12" t="str">
        <f t="shared" ref="ABP12:ABP15" si="93">CR12</f>
        <v/>
      </c>
      <c r="ABQ12" t="str">
        <f t="shared" ref="ABQ12:ABQ15" si="94">CS12</f>
        <v/>
      </c>
      <c r="ABR12" t="str">
        <f t="shared" ref="ABR12:ABR15" si="95">CT12</f>
        <v/>
      </c>
      <c r="ABS12" t="str">
        <f t="shared" ref="ABS12:ABS15" si="96">CU12</f>
        <v/>
      </c>
      <c r="ABT12" t="str">
        <f t="shared" ref="ABT12:ABT15" si="97">CV12</f>
        <v/>
      </c>
      <c r="ABU12" t="str">
        <f t="shared" ref="ABU12:ABU15" si="98">CW12</f>
        <v/>
      </c>
      <c r="ABV12" t="str">
        <f t="shared" ref="ABV12:ABV15" si="99">CX12</f>
        <v/>
      </c>
      <c r="ABW12" t="str">
        <f t="shared" ref="ABW12:ABW15" si="100">CY12</f>
        <v/>
      </c>
      <c r="ABX12" t="str">
        <f t="shared" ref="ABX12:ABX15" si="101">CZ12</f>
        <v/>
      </c>
      <c r="ABY12" t="str">
        <f t="shared" ref="ABY12:ABY15" si="102">DA12</f>
        <v/>
      </c>
      <c r="ABZ12" t="str">
        <f t="shared" ref="ABZ12:ABZ15" si="103">DB12</f>
        <v/>
      </c>
      <c r="ACA12" t="str">
        <f t="shared" ref="ACA12:ACA15" si="104">DC12</f>
        <v/>
      </c>
      <c r="ACB12" t="str">
        <f t="shared" ref="ACB12:ACB15" si="105">DD12</f>
        <v/>
      </c>
      <c r="ACC12" t="str">
        <f t="shared" ref="ACC12:ACC15" si="106">DE12</f>
        <v/>
      </c>
      <c r="ACD12" t="str">
        <f t="shared" ref="ACD12:ACD15" si="107">DF12</f>
        <v/>
      </c>
      <c r="ACE12" t="str">
        <f t="shared" ref="ACE12:ACE15" si="108">DG12</f>
        <v/>
      </c>
      <c r="ACF12" t="str">
        <f t="shared" ref="ACF12:ACF15" si="109">DH12</f>
        <v/>
      </c>
      <c r="ACG12" t="str">
        <f t="shared" ref="ACG12:ACG15" si="110">DI12</f>
        <v/>
      </c>
      <c r="ACH12" t="str">
        <f t="shared" ref="ACH12:ACH15" si="111">DJ12</f>
        <v/>
      </c>
      <c r="ACI12" t="str">
        <f t="shared" ref="ACI12:ACI15" si="112">DK12</f>
        <v/>
      </c>
      <c r="ACJ12" t="str">
        <f t="shared" ref="ACJ12:ACJ15" si="113">DL12</f>
        <v/>
      </c>
      <c r="ACK12" t="str">
        <f t="shared" ref="ACK12:ACK15" si="114">DM12</f>
        <v/>
      </c>
      <c r="ACL12" t="str">
        <f t="shared" ref="ACL12:ACL15" si="115">DN12</f>
        <v/>
      </c>
      <c r="ACM12" t="str">
        <f t="shared" ref="ACM12:ACM15" si="116">DO12</f>
        <v/>
      </c>
      <c r="ACN12" t="str">
        <f t="shared" ref="ACN12:ACN15" si="117">DP12</f>
        <v/>
      </c>
      <c r="ACO12" t="str">
        <f t="shared" ref="ACO12:ACO15" si="118">DQ12</f>
        <v/>
      </c>
      <c r="ACP12" t="str">
        <f t="shared" ref="ACP12:ACP15" si="119">DR12</f>
        <v/>
      </c>
      <c r="ACQ12" t="str">
        <f t="shared" si="68"/>
        <v/>
      </c>
      <c r="ACR12" t="str">
        <f t="shared" si="69"/>
        <v/>
      </c>
      <c r="ACS12" t="str">
        <f t="shared" si="70"/>
        <v/>
      </c>
      <c r="ACT12" t="str">
        <f t="shared" si="71"/>
        <v/>
      </c>
      <c r="ACU12" t="str">
        <f t="shared" si="72"/>
        <v/>
      </c>
    </row>
    <row r="13" spans="2:775">
      <c r="B13" s="4">
        <f>'الترتيب حسب الفقرات'!B15</f>
        <v>7</v>
      </c>
      <c r="C13" s="214" t="str">
        <f>'المهارت المستهدفة'!BI12</f>
        <v/>
      </c>
      <c r="E13" t="str">
        <f>'الفقرات الضعيفة'!B12</f>
        <v/>
      </c>
      <c r="F13" s="303"/>
      <c r="G13" s="356"/>
      <c r="H13" s="293" t="e">
        <f>HLOOKUP($G$7,'الأسماء والمهارات'!$K$7:$HJ$27,8,0)</f>
        <v>#N/A</v>
      </c>
      <c r="I13" s="391" t="str">
        <f t="shared" si="2"/>
        <v/>
      </c>
      <c r="K13" t="str">
        <v/>
      </c>
      <c r="L13" t="str">
        <v/>
      </c>
      <c r="M13" t="str">
        <v/>
      </c>
      <c r="N13" t="str">
        <v/>
      </c>
      <c r="O13" t="str">
        <v/>
      </c>
      <c r="P13" t="str">
        <v/>
      </c>
      <c r="Q13" t="str">
        <v/>
      </c>
      <c r="R13" t="str">
        <v/>
      </c>
      <c r="S13" t="str">
        <v/>
      </c>
      <c r="T13" t="str">
        <v/>
      </c>
      <c r="U13" t="str">
        <v/>
      </c>
      <c r="V13" t="str">
        <v/>
      </c>
      <c r="W13" t="str">
        <v/>
      </c>
      <c r="X13" t="str">
        <v/>
      </c>
      <c r="Y13" t="str">
        <v/>
      </c>
      <c r="Z13" t="str">
        <v/>
      </c>
      <c r="AA13" t="str">
        <v/>
      </c>
      <c r="AB13" t="str">
        <v/>
      </c>
      <c r="AC13" t="str">
        <v/>
      </c>
      <c r="AD13" t="str">
        <v/>
      </c>
      <c r="AE13" t="str">
        <v/>
      </c>
      <c r="AF13" t="str">
        <v/>
      </c>
      <c r="AG13" t="str">
        <v/>
      </c>
      <c r="AH13" t="str">
        <v/>
      </c>
      <c r="AI13" t="str">
        <v/>
      </c>
      <c r="AJ13" t="str">
        <v/>
      </c>
      <c r="AK13" t="str">
        <v/>
      </c>
      <c r="AL13" t="str">
        <v/>
      </c>
      <c r="AM13" t="str">
        <v/>
      </c>
      <c r="AN13" t="str">
        <v/>
      </c>
      <c r="AO13" t="str">
        <v/>
      </c>
      <c r="AP13" t="str">
        <v/>
      </c>
      <c r="AQ13" t="str">
        <v/>
      </c>
      <c r="AR13" t="str">
        <v/>
      </c>
      <c r="AS13" t="str">
        <v/>
      </c>
      <c r="AT13" t="str">
        <v/>
      </c>
      <c r="AU13" t="str">
        <v/>
      </c>
      <c r="AV13" t="str">
        <v/>
      </c>
      <c r="AW13" t="str">
        <v/>
      </c>
      <c r="AX13" t="str">
        <v/>
      </c>
      <c r="AY13" t="str">
        <v/>
      </c>
      <c r="AZ13" t="str">
        <v/>
      </c>
      <c r="BA13" t="str">
        <v/>
      </c>
      <c r="BB13" t="str">
        <v/>
      </c>
      <c r="BC13" t="str">
        <v/>
      </c>
      <c r="BD13" t="str">
        <v/>
      </c>
      <c r="BE13" t="str">
        <v/>
      </c>
      <c r="BF13" t="str">
        <v/>
      </c>
      <c r="BG13" t="str">
        <v/>
      </c>
      <c r="BH13" t="str">
        <v/>
      </c>
      <c r="BI13" t="str">
        <v/>
      </c>
      <c r="BJ13" t="str">
        <v/>
      </c>
      <c r="BK13" t="str">
        <v/>
      </c>
      <c r="BL13" t="str">
        <v/>
      </c>
      <c r="BM13" t="str">
        <v/>
      </c>
      <c r="BN13" t="str">
        <v/>
      </c>
      <c r="BO13" t="str">
        <v/>
      </c>
      <c r="BP13" t="str">
        <v/>
      </c>
      <c r="BQ13" t="str">
        <v/>
      </c>
      <c r="BR13" t="str">
        <v/>
      </c>
      <c r="BS13" t="str">
        <v/>
      </c>
      <c r="BT13" t="str">
        <v/>
      </c>
      <c r="BU13" t="str">
        <v/>
      </c>
      <c r="BV13" t="str">
        <v/>
      </c>
      <c r="BW13" t="str">
        <v/>
      </c>
      <c r="BX13" t="str">
        <v/>
      </c>
      <c r="BY13" t="str">
        <v/>
      </c>
      <c r="BZ13" t="str">
        <v/>
      </c>
      <c r="CA13" t="str">
        <v/>
      </c>
      <c r="CB13" t="str">
        <v/>
      </c>
      <c r="CC13" t="str">
        <v/>
      </c>
      <c r="CD13" t="str">
        <v/>
      </c>
      <c r="CE13" t="str">
        <v/>
      </c>
      <c r="CF13" t="str">
        <v/>
      </c>
      <c r="CG13" t="str">
        <v/>
      </c>
      <c r="CH13" t="str">
        <v/>
      </c>
      <c r="CI13" t="str">
        <v/>
      </c>
      <c r="CJ13" t="str">
        <v/>
      </c>
      <c r="CK13" t="str">
        <v/>
      </c>
      <c r="CL13" t="str">
        <v/>
      </c>
      <c r="CM13" t="str">
        <v/>
      </c>
      <c r="CN13" t="str">
        <v/>
      </c>
      <c r="CO13" t="str">
        <v/>
      </c>
      <c r="CP13" t="str">
        <v/>
      </c>
      <c r="CQ13" t="str">
        <v/>
      </c>
      <c r="CR13" t="str">
        <v/>
      </c>
      <c r="CS13" t="str">
        <v/>
      </c>
      <c r="CT13" t="str">
        <v/>
      </c>
      <c r="CU13" t="str">
        <v/>
      </c>
      <c r="CV13" t="str">
        <v/>
      </c>
      <c r="CW13" t="str">
        <v/>
      </c>
      <c r="CX13" t="str">
        <v/>
      </c>
      <c r="CY13" t="str">
        <v/>
      </c>
      <c r="CZ13" t="str">
        <v/>
      </c>
      <c r="DA13" t="str">
        <v/>
      </c>
      <c r="DB13" t="str">
        <v/>
      </c>
      <c r="DC13" t="str">
        <v/>
      </c>
      <c r="DD13" t="str">
        <v/>
      </c>
      <c r="DE13" t="str">
        <v/>
      </c>
      <c r="DF13" t="str">
        <v/>
      </c>
      <c r="DG13" t="str">
        <v/>
      </c>
      <c r="DH13" t="str">
        <v/>
      </c>
      <c r="DI13" t="str">
        <v/>
      </c>
      <c r="DJ13" t="str">
        <v/>
      </c>
      <c r="DK13" t="str">
        <v/>
      </c>
      <c r="DL13" t="str">
        <v/>
      </c>
      <c r="DM13" t="str">
        <v/>
      </c>
      <c r="DN13" t="str">
        <v/>
      </c>
      <c r="DO13" t="str">
        <v/>
      </c>
      <c r="DP13" t="str">
        <v/>
      </c>
      <c r="DQ13" t="str">
        <v/>
      </c>
      <c r="DR13" t="str">
        <v/>
      </c>
      <c r="DS13" t="str">
        <v/>
      </c>
      <c r="DT13" t="str">
        <v/>
      </c>
      <c r="DU13" t="str">
        <v/>
      </c>
      <c r="DV13" t="str">
        <v/>
      </c>
      <c r="DW13" t="str">
        <v/>
      </c>
      <c r="DX13" t="str">
        <v/>
      </c>
      <c r="DY13" t="str">
        <v/>
      </c>
      <c r="DZ13" t="str">
        <v/>
      </c>
      <c r="EA13" t="str">
        <v/>
      </c>
      <c r="EB13" t="str">
        <v/>
      </c>
      <c r="EC13" t="str">
        <v/>
      </c>
      <c r="ED13" t="str">
        <v/>
      </c>
      <c r="EE13" t="str">
        <v/>
      </c>
      <c r="EF13" t="str">
        <v/>
      </c>
      <c r="EG13" t="str">
        <v/>
      </c>
      <c r="EH13" t="str">
        <v/>
      </c>
      <c r="EI13" t="str">
        <v/>
      </c>
      <c r="EJ13" t="str">
        <v/>
      </c>
      <c r="EK13" t="str">
        <v/>
      </c>
      <c r="EL13" t="str">
        <v/>
      </c>
      <c r="EM13" t="str">
        <v/>
      </c>
      <c r="EN13" t="str">
        <v/>
      </c>
      <c r="EO13" t="str">
        <v/>
      </c>
      <c r="EP13" t="str">
        <v/>
      </c>
      <c r="EQ13" t="str">
        <v/>
      </c>
      <c r="ER13" t="str">
        <v/>
      </c>
      <c r="YI13" t="str">
        <f t="shared" si="3"/>
        <v/>
      </c>
      <c r="YJ13" t="str">
        <f t="shared" si="5"/>
        <v/>
      </c>
      <c r="YK13" t="str">
        <f t="shared" si="6"/>
        <v/>
      </c>
      <c r="YL13" t="str">
        <f t="shared" si="7"/>
        <v/>
      </c>
      <c r="YM13" t="str">
        <f t="shared" si="8"/>
        <v/>
      </c>
      <c r="YN13" t="str">
        <f t="shared" si="9"/>
        <v/>
      </c>
      <c r="YO13" t="str">
        <f t="shared" si="10"/>
        <v/>
      </c>
      <c r="YP13" t="str">
        <f t="shared" si="11"/>
        <v/>
      </c>
      <c r="YQ13" t="str">
        <f t="shared" si="12"/>
        <v/>
      </c>
      <c r="YR13" t="str">
        <f t="shared" si="13"/>
        <v/>
      </c>
      <c r="YS13" t="str">
        <f t="shared" si="14"/>
        <v/>
      </c>
      <c r="YT13" t="str">
        <f t="shared" si="15"/>
        <v/>
      </c>
      <c r="YU13" t="str">
        <f t="shared" si="16"/>
        <v/>
      </c>
      <c r="YV13" t="str">
        <f t="shared" si="17"/>
        <v/>
      </c>
      <c r="YW13" t="str">
        <f t="shared" si="18"/>
        <v/>
      </c>
      <c r="YX13" t="str">
        <f t="shared" si="19"/>
        <v/>
      </c>
      <c r="YY13" t="str">
        <f t="shared" si="20"/>
        <v/>
      </c>
      <c r="YZ13" t="str">
        <f t="shared" si="21"/>
        <v/>
      </c>
      <c r="ZA13" t="str">
        <f t="shared" si="22"/>
        <v/>
      </c>
      <c r="ZB13" t="str">
        <f t="shared" si="23"/>
        <v/>
      </c>
      <c r="ZC13" t="str">
        <f t="shared" si="24"/>
        <v/>
      </c>
      <c r="ZD13" t="str">
        <f t="shared" si="25"/>
        <v/>
      </c>
      <c r="ZE13" t="str">
        <f t="shared" si="26"/>
        <v/>
      </c>
      <c r="ZF13" t="str">
        <f t="shared" si="27"/>
        <v/>
      </c>
      <c r="ZG13" t="str">
        <f t="shared" si="28"/>
        <v/>
      </c>
      <c r="ZH13" t="str">
        <f t="shared" si="29"/>
        <v/>
      </c>
      <c r="ZI13" t="str">
        <f t="shared" si="30"/>
        <v/>
      </c>
      <c r="ZJ13" t="str">
        <f t="shared" si="31"/>
        <v/>
      </c>
      <c r="ZK13" t="str">
        <f t="shared" si="32"/>
        <v/>
      </c>
      <c r="ZL13" t="str">
        <f t="shared" si="33"/>
        <v/>
      </c>
      <c r="ZM13" t="str">
        <f t="shared" si="34"/>
        <v/>
      </c>
      <c r="ZN13" t="str">
        <f t="shared" si="35"/>
        <v/>
      </c>
      <c r="ZO13" t="str">
        <f t="shared" si="36"/>
        <v/>
      </c>
      <c r="ZP13" t="str">
        <f t="shared" si="37"/>
        <v/>
      </c>
      <c r="ZQ13" t="str">
        <f t="shared" si="38"/>
        <v/>
      </c>
      <c r="ZR13" t="str">
        <f t="shared" si="39"/>
        <v/>
      </c>
      <c r="ZS13" t="str">
        <f t="shared" si="40"/>
        <v/>
      </c>
      <c r="ZT13" t="str">
        <f t="shared" si="41"/>
        <v/>
      </c>
      <c r="ZU13" t="str">
        <f t="shared" si="42"/>
        <v/>
      </c>
      <c r="ZV13" t="str">
        <f t="shared" si="43"/>
        <v/>
      </c>
      <c r="ZW13" t="str">
        <f t="shared" si="44"/>
        <v/>
      </c>
      <c r="ZX13" t="str">
        <f t="shared" si="45"/>
        <v/>
      </c>
      <c r="ZY13" t="str">
        <f t="shared" si="46"/>
        <v/>
      </c>
      <c r="ZZ13" t="str">
        <f t="shared" si="47"/>
        <v/>
      </c>
      <c r="AAA13" t="str">
        <f t="shared" si="48"/>
        <v/>
      </c>
      <c r="AAB13" t="str">
        <f t="shared" si="49"/>
        <v/>
      </c>
      <c r="AAC13" t="str">
        <f t="shared" si="50"/>
        <v/>
      </c>
      <c r="AAD13" t="str">
        <f t="shared" si="51"/>
        <v/>
      </c>
      <c r="AAE13" t="str">
        <f t="shared" si="52"/>
        <v/>
      </c>
      <c r="AAF13" t="str">
        <f t="shared" si="53"/>
        <v/>
      </c>
      <c r="AAG13" t="str">
        <f t="shared" si="54"/>
        <v/>
      </c>
      <c r="AAH13" t="str">
        <f t="shared" si="55"/>
        <v/>
      </c>
      <c r="AAI13" t="str">
        <f t="shared" si="56"/>
        <v/>
      </c>
      <c r="AAJ13" t="str">
        <f t="shared" si="57"/>
        <v/>
      </c>
      <c r="AAK13" t="str">
        <f t="shared" si="58"/>
        <v/>
      </c>
      <c r="AAL13" t="str">
        <f t="shared" si="59"/>
        <v/>
      </c>
      <c r="AAM13" t="str">
        <f t="shared" si="60"/>
        <v/>
      </c>
      <c r="AAN13" t="str">
        <f t="shared" si="61"/>
        <v/>
      </c>
      <c r="AAO13" t="str">
        <f t="shared" si="62"/>
        <v/>
      </c>
      <c r="AAP13" t="str">
        <f t="shared" si="63"/>
        <v/>
      </c>
      <c r="AAQ13" t="str">
        <f t="shared" si="64"/>
        <v/>
      </c>
      <c r="AAR13" t="str">
        <f t="shared" si="65"/>
        <v/>
      </c>
      <c r="AAS13" t="str">
        <f t="shared" si="66"/>
        <v/>
      </c>
      <c r="AAT13" t="str">
        <f t="shared" si="67"/>
        <v/>
      </c>
      <c r="AAU13" t="str">
        <f t="shared" si="4"/>
        <v/>
      </c>
      <c r="AAV13" t="str">
        <f t="shared" si="73"/>
        <v/>
      </c>
      <c r="AAW13" t="str">
        <f t="shared" si="74"/>
        <v/>
      </c>
      <c r="AAX13" t="str">
        <f t="shared" si="75"/>
        <v/>
      </c>
      <c r="AAY13" t="str">
        <f t="shared" si="76"/>
        <v/>
      </c>
      <c r="AAZ13" t="str">
        <f t="shared" si="77"/>
        <v/>
      </c>
      <c r="ABA13" t="str">
        <f t="shared" si="78"/>
        <v/>
      </c>
      <c r="ABB13" t="str">
        <f t="shared" si="79"/>
        <v/>
      </c>
      <c r="ABC13" t="str">
        <f t="shared" si="80"/>
        <v/>
      </c>
      <c r="ABD13" t="str">
        <f t="shared" si="81"/>
        <v/>
      </c>
      <c r="ABE13" t="str">
        <f t="shared" si="82"/>
        <v/>
      </c>
      <c r="ABF13" t="str">
        <f t="shared" si="83"/>
        <v/>
      </c>
      <c r="ABG13" t="str">
        <f t="shared" si="84"/>
        <v/>
      </c>
      <c r="ABH13" t="str">
        <f t="shared" si="85"/>
        <v/>
      </c>
      <c r="ABI13" t="str">
        <f t="shared" si="86"/>
        <v/>
      </c>
      <c r="ABJ13" t="str">
        <f t="shared" si="87"/>
        <v/>
      </c>
      <c r="ABK13" t="str">
        <f t="shared" si="88"/>
        <v/>
      </c>
      <c r="ABL13" t="str">
        <f t="shared" si="89"/>
        <v/>
      </c>
      <c r="ABM13" t="str">
        <f t="shared" si="90"/>
        <v/>
      </c>
      <c r="ABN13" t="str">
        <f t="shared" si="91"/>
        <v/>
      </c>
      <c r="ABO13" t="str">
        <f t="shared" si="92"/>
        <v/>
      </c>
      <c r="ABP13" t="str">
        <f t="shared" si="93"/>
        <v/>
      </c>
      <c r="ABQ13" t="str">
        <f t="shared" si="94"/>
        <v/>
      </c>
      <c r="ABR13" t="str">
        <f t="shared" si="95"/>
        <v/>
      </c>
      <c r="ABS13" t="str">
        <f t="shared" si="96"/>
        <v/>
      </c>
      <c r="ABT13" t="str">
        <f t="shared" si="97"/>
        <v/>
      </c>
      <c r="ABU13" t="str">
        <f t="shared" si="98"/>
        <v/>
      </c>
      <c r="ABV13" t="str">
        <f t="shared" si="99"/>
        <v/>
      </c>
      <c r="ABW13" t="str">
        <f t="shared" si="100"/>
        <v/>
      </c>
      <c r="ABX13" t="str">
        <f t="shared" si="101"/>
        <v/>
      </c>
      <c r="ABY13" t="str">
        <f t="shared" si="102"/>
        <v/>
      </c>
      <c r="ABZ13" t="str">
        <f t="shared" si="103"/>
        <v/>
      </c>
      <c r="ACA13" t="str">
        <f t="shared" si="104"/>
        <v/>
      </c>
      <c r="ACB13" t="str">
        <f t="shared" si="105"/>
        <v/>
      </c>
      <c r="ACC13" t="str">
        <f t="shared" si="106"/>
        <v/>
      </c>
      <c r="ACD13" t="str">
        <f t="shared" si="107"/>
        <v/>
      </c>
      <c r="ACE13" t="str">
        <f t="shared" si="108"/>
        <v/>
      </c>
      <c r="ACF13" t="str">
        <f t="shared" si="109"/>
        <v/>
      </c>
      <c r="ACG13" t="str">
        <f t="shared" si="110"/>
        <v/>
      </c>
      <c r="ACH13" t="str">
        <f t="shared" si="111"/>
        <v/>
      </c>
      <c r="ACI13" t="str">
        <f t="shared" si="112"/>
        <v/>
      </c>
      <c r="ACJ13" t="str">
        <f t="shared" si="113"/>
        <v/>
      </c>
      <c r="ACK13" t="str">
        <f t="shared" si="114"/>
        <v/>
      </c>
      <c r="ACL13" t="str">
        <f t="shared" si="115"/>
        <v/>
      </c>
      <c r="ACM13" t="str">
        <f t="shared" si="116"/>
        <v/>
      </c>
      <c r="ACN13" t="str">
        <f t="shared" si="117"/>
        <v/>
      </c>
      <c r="ACO13" t="str">
        <f t="shared" si="118"/>
        <v/>
      </c>
      <c r="ACP13" t="str">
        <f t="shared" si="119"/>
        <v/>
      </c>
      <c r="ACQ13" t="str">
        <f t="shared" si="68"/>
        <v/>
      </c>
      <c r="ACR13" t="str">
        <f t="shared" si="69"/>
        <v/>
      </c>
      <c r="ACS13" t="str">
        <f t="shared" si="70"/>
        <v/>
      </c>
      <c r="ACT13" t="str">
        <f t="shared" si="71"/>
        <v/>
      </c>
      <c r="ACU13" t="str">
        <f t="shared" si="72"/>
        <v/>
      </c>
    </row>
    <row r="14" spans="2:775">
      <c r="B14" s="4">
        <f>'الترتيب حسب الفقرات'!B16</f>
        <v>8</v>
      </c>
      <c r="C14" s="214" t="str">
        <f>'المهارت المستهدفة'!BI13</f>
        <v/>
      </c>
      <c r="E14" t="str">
        <f>'الفقرات الضعيفة'!B13</f>
        <v/>
      </c>
      <c r="F14" s="303"/>
      <c r="G14" s="356"/>
      <c r="H14" s="293" t="e">
        <f>HLOOKUP($G$7,'الأسماء والمهارات'!$K$7:$HJ$27,9,0)</f>
        <v>#N/A</v>
      </c>
      <c r="I14" s="394" t="str">
        <f t="shared" si="2"/>
        <v/>
      </c>
      <c r="K14" t="str">
        <v/>
      </c>
      <c r="L14" t="str">
        <v/>
      </c>
      <c r="M14" t="str">
        <v/>
      </c>
      <c r="N14" t="str">
        <v/>
      </c>
      <c r="O14" t="str">
        <v/>
      </c>
      <c r="P14" t="str">
        <v/>
      </c>
      <c r="Q14" t="str">
        <v/>
      </c>
      <c r="R14" t="str">
        <v/>
      </c>
      <c r="S14" t="str">
        <v/>
      </c>
      <c r="T14" t="str">
        <v/>
      </c>
      <c r="U14" t="str">
        <v/>
      </c>
      <c r="V14" t="str">
        <v/>
      </c>
      <c r="W14" t="str">
        <v/>
      </c>
      <c r="X14" t="str">
        <v/>
      </c>
      <c r="Y14" t="str">
        <v/>
      </c>
      <c r="Z14" t="str">
        <v/>
      </c>
      <c r="AA14" t="str">
        <v/>
      </c>
      <c r="AB14" t="str">
        <v/>
      </c>
      <c r="AC14" t="str">
        <v/>
      </c>
      <c r="AD14" t="str">
        <v/>
      </c>
      <c r="AE14" t="str">
        <v/>
      </c>
      <c r="AF14" t="str">
        <v/>
      </c>
      <c r="AG14" t="str">
        <v/>
      </c>
      <c r="AH14" t="str">
        <v/>
      </c>
      <c r="AI14" t="str">
        <v/>
      </c>
      <c r="AJ14" t="str">
        <v/>
      </c>
      <c r="AK14" t="str">
        <v/>
      </c>
      <c r="AL14" t="str">
        <v/>
      </c>
      <c r="AM14" t="str">
        <v/>
      </c>
      <c r="AN14" t="str">
        <v/>
      </c>
      <c r="AO14" t="str">
        <v/>
      </c>
      <c r="AP14" t="str">
        <v/>
      </c>
      <c r="AQ14" t="str">
        <v/>
      </c>
      <c r="AR14" t="str">
        <v/>
      </c>
      <c r="AS14" t="str">
        <v/>
      </c>
      <c r="AT14" t="str">
        <v/>
      </c>
      <c r="AU14" t="str">
        <v/>
      </c>
      <c r="AV14" t="str">
        <v/>
      </c>
      <c r="AW14" t="str">
        <v/>
      </c>
      <c r="AX14" t="str">
        <v/>
      </c>
      <c r="AY14" t="str">
        <v/>
      </c>
      <c r="AZ14" t="str">
        <v/>
      </c>
      <c r="BA14" t="str">
        <v/>
      </c>
      <c r="BB14" t="str">
        <v/>
      </c>
      <c r="BC14" t="str">
        <v/>
      </c>
      <c r="BD14" t="str">
        <v/>
      </c>
      <c r="BE14" t="str">
        <v/>
      </c>
      <c r="BF14" t="str">
        <v/>
      </c>
      <c r="BG14" t="str">
        <v/>
      </c>
      <c r="BH14" t="str">
        <v/>
      </c>
      <c r="BI14" t="str">
        <v/>
      </c>
      <c r="BJ14" t="str">
        <v/>
      </c>
      <c r="BK14" t="str">
        <v/>
      </c>
      <c r="BL14" t="str">
        <v/>
      </c>
      <c r="BM14" t="str">
        <v/>
      </c>
      <c r="BN14" t="str">
        <v/>
      </c>
      <c r="BO14" t="str">
        <v/>
      </c>
      <c r="BP14" t="str">
        <v/>
      </c>
      <c r="BQ14" t="str">
        <v/>
      </c>
      <c r="BR14" t="str">
        <v/>
      </c>
      <c r="BS14" t="str">
        <v/>
      </c>
      <c r="BT14" t="str">
        <v/>
      </c>
      <c r="BU14" t="str">
        <v/>
      </c>
      <c r="BV14" t="str">
        <v/>
      </c>
      <c r="BW14" t="str">
        <v/>
      </c>
      <c r="BX14" t="str">
        <v/>
      </c>
      <c r="BY14" t="str">
        <v/>
      </c>
      <c r="BZ14" t="str">
        <v/>
      </c>
      <c r="CA14" t="str">
        <v/>
      </c>
      <c r="CB14" t="str">
        <v/>
      </c>
      <c r="CC14" t="str">
        <v/>
      </c>
      <c r="CD14" t="str">
        <v/>
      </c>
      <c r="CE14" t="str">
        <v/>
      </c>
      <c r="CF14" t="str">
        <v/>
      </c>
      <c r="CG14" t="str">
        <v/>
      </c>
      <c r="CH14" t="str">
        <v/>
      </c>
      <c r="CI14" t="str">
        <v/>
      </c>
      <c r="CJ14" t="str">
        <v/>
      </c>
      <c r="CK14" t="str">
        <v/>
      </c>
      <c r="CL14" t="str">
        <v/>
      </c>
      <c r="CM14" t="str">
        <v/>
      </c>
      <c r="CN14" t="str">
        <v/>
      </c>
      <c r="CO14" t="str">
        <v/>
      </c>
      <c r="CP14" t="str">
        <v/>
      </c>
      <c r="CQ14" t="str">
        <v/>
      </c>
      <c r="CR14" t="str">
        <v/>
      </c>
      <c r="CS14" t="str">
        <v/>
      </c>
      <c r="CT14" t="str">
        <v/>
      </c>
      <c r="CU14" t="str">
        <v/>
      </c>
      <c r="CV14" t="str">
        <v/>
      </c>
      <c r="CW14" t="str">
        <v/>
      </c>
      <c r="CX14" t="str">
        <v/>
      </c>
      <c r="CY14" t="str">
        <v/>
      </c>
      <c r="CZ14" t="str">
        <v/>
      </c>
      <c r="DA14" t="str">
        <v/>
      </c>
      <c r="DB14" t="str">
        <v/>
      </c>
      <c r="DC14" t="str">
        <v/>
      </c>
      <c r="DD14" t="str">
        <v/>
      </c>
      <c r="DE14" t="str">
        <v/>
      </c>
      <c r="DF14" t="str">
        <v/>
      </c>
      <c r="DG14" t="str">
        <v/>
      </c>
      <c r="DH14" t="str">
        <v/>
      </c>
      <c r="DI14" t="str">
        <v/>
      </c>
      <c r="DJ14" t="str">
        <v/>
      </c>
      <c r="DK14" t="str">
        <v/>
      </c>
      <c r="DL14" t="str">
        <v/>
      </c>
      <c r="DM14" t="str">
        <v/>
      </c>
      <c r="DN14" t="str">
        <v/>
      </c>
      <c r="DO14" t="str">
        <v/>
      </c>
      <c r="DP14" t="str">
        <v/>
      </c>
      <c r="DQ14" t="str">
        <v/>
      </c>
      <c r="DR14" t="str">
        <v/>
      </c>
      <c r="DS14" t="str">
        <v/>
      </c>
      <c r="DT14" t="str">
        <v/>
      </c>
      <c r="DU14" t="str">
        <v/>
      </c>
      <c r="DV14" t="str">
        <v/>
      </c>
      <c r="DW14" t="str">
        <v/>
      </c>
      <c r="DX14" t="str">
        <v/>
      </c>
      <c r="DY14" t="str">
        <v/>
      </c>
      <c r="DZ14" t="str">
        <v/>
      </c>
      <c r="EA14" t="str">
        <v/>
      </c>
      <c r="EB14" t="str">
        <v/>
      </c>
      <c r="EC14" t="str">
        <v/>
      </c>
      <c r="ED14" t="str">
        <v/>
      </c>
      <c r="EE14" t="str">
        <v/>
      </c>
      <c r="EF14" t="str">
        <v/>
      </c>
      <c r="EG14" t="str">
        <v/>
      </c>
      <c r="EH14" t="str">
        <v/>
      </c>
      <c r="EI14" t="str">
        <v/>
      </c>
      <c r="EJ14" t="str">
        <v/>
      </c>
      <c r="EK14" t="str">
        <v/>
      </c>
      <c r="EL14" t="str">
        <v/>
      </c>
      <c r="EM14" t="str">
        <v/>
      </c>
      <c r="EN14" t="str">
        <v/>
      </c>
      <c r="EO14" t="str">
        <v/>
      </c>
      <c r="EP14" t="str">
        <v/>
      </c>
      <c r="EQ14" t="str">
        <v/>
      </c>
      <c r="ER14" t="str">
        <v/>
      </c>
      <c r="YI14" t="str">
        <f t="shared" si="3"/>
        <v/>
      </c>
      <c r="YJ14" t="str">
        <f t="shared" si="5"/>
        <v/>
      </c>
      <c r="YK14" t="str">
        <f t="shared" si="6"/>
        <v/>
      </c>
      <c r="YL14" t="str">
        <f t="shared" si="7"/>
        <v/>
      </c>
      <c r="YM14" t="str">
        <f t="shared" si="8"/>
        <v/>
      </c>
      <c r="YN14" t="str">
        <f t="shared" si="9"/>
        <v/>
      </c>
      <c r="YO14" t="str">
        <f t="shared" si="10"/>
        <v/>
      </c>
      <c r="YP14" t="str">
        <f t="shared" si="11"/>
        <v/>
      </c>
      <c r="YQ14" t="str">
        <f t="shared" si="12"/>
        <v/>
      </c>
      <c r="YR14" t="str">
        <f t="shared" si="13"/>
        <v/>
      </c>
      <c r="YS14" t="str">
        <f t="shared" si="14"/>
        <v/>
      </c>
      <c r="YT14" t="str">
        <f t="shared" si="15"/>
        <v/>
      </c>
      <c r="YU14" t="str">
        <f t="shared" si="16"/>
        <v/>
      </c>
      <c r="YV14" t="str">
        <f t="shared" si="17"/>
        <v/>
      </c>
      <c r="YW14" t="str">
        <f t="shared" si="18"/>
        <v/>
      </c>
      <c r="YX14" t="str">
        <f t="shared" si="19"/>
        <v/>
      </c>
      <c r="YY14" t="str">
        <f t="shared" si="20"/>
        <v/>
      </c>
      <c r="YZ14" t="str">
        <f t="shared" si="21"/>
        <v/>
      </c>
      <c r="ZA14" t="str">
        <f t="shared" si="22"/>
        <v/>
      </c>
      <c r="ZB14" t="str">
        <f t="shared" si="23"/>
        <v/>
      </c>
      <c r="ZC14" t="str">
        <f t="shared" si="24"/>
        <v/>
      </c>
      <c r="ZD14" t="str">
        <f t="shared" si="25"/>
        <v/>
      </c>
      <c r="ZE14" t="str">
        <f t="shared" si="26"/>
        <v/>
      </c>
      <c r="ZF14" t="str">
        <f t="shared" si="27"/>
        <v/>
      </c>
      <c r="ZG14" t="str">
        <f t="shared" si="28"/>
        <v/>
      </c>
      <c r="ZH14" t="str">
        <f t="shared" si="29"/>
        <v/>
      </c>
      <c r="ZI14" t="str">
        <f t="shared" si="30"/>
        <v/>
      </c>
      <c r="ZJ14" t="str">
        <f t="shared" si="31"/>
        <v/>
      </c>
      <c r="ZK14" t="str">
        <f t="shared" si="32"/>
        <v/>
      </c>
      <c r="ZL14" t="str">
        <f t="shared" si="33"/>
        <v/>
      </c>
      <c r="ZM14" t="str">
        <f t="shared" si="34"/>
        <v/>
      </c>
      <c r="ZN14" t="str">
        <f t="shared" si="35"/>
        <v/>
      </c>
      <c r="ZO14" t="str">
        <f t="shared" si="36"/>
        <v/>
      </c>
      <c r="ZP14" t="str">
        <f t="shared" si="37"/>
        <v/>
      </c>
      <c r="ZQ14" t="str">
        <f t="shared" si="38"/>
        <v/>
      </c>
      <c r="ZR14" t="str">
        <f t="shared" si="39"/>
        <v/>
      </c>
      <c r="ZS14" t="str">
        <f t="shared" si="40"/>
        <v/>
      </c>
      <c r="ZT14" t="str">
        <f t="shared" si="41"/>
        <v/>
      </c>
      <c r="ZU14" t="str">
        <f t="shared" si="42"/>
        <v/>
      </c>
      <c r="ZV14" t="str">
        <f t="shared" si="43"/>
        <v/>
      </c>
      <c r="ZW14" t="str">
        <f t="shared" si="44"/>
        <v/>
      </c>
      <c r="ZX14" t="str">
        <f t="shared" si="45"/>
        <v/>
      </c>
      <c r="ZY14" t="str">
        <f t="shared" si="46"/>
        <v/>
      </c>
      <c r="ZZ14" t="str">
        <f t="shared" si="47"/>
        <v/>
      </c>
      <c r="AAA14" t="str">
        <f t="shared" si="48"/>
        <v/>
      </c>
      <c r="AAB14" t="str">
        <f t="shared" si="49"/>
        <v/>
      </c>
      <c r="AAC14" t="str">
        <f t="shared" si="50"/>
        <v/>
      </c>
      <c r="AAD14" t="str">
        <f t="shared" si="51"/>
        <v/>
      </c>
      <c r="AAE14" t="str">
        <f t="shared" si="52"/>
        <v/>
      </c>
      <c r="AAF14" t="str">
        <f t="shared" si="53"/>
        <v/>
      </c>
      <c r="AAG14" t="str">
        <f t="shared" si="54"/>
        <v/>
      </c>
      <c r="AAH14" t="str">
        <f t="shared" si="55"/>
        <v/>
      </c>
      <c r="AAI14" t="str">
        <f t="shared" si="56"/>
        <v/>
      </c>
      <c r="AAJ14" t="str">
        <f t="shared" si="57"/>
        <v/>
      </c>
      <c r="AAK14" t="str">
        <f t="shared" si="58"/>
        <v/>
      </c>
      <c r="AAL14" t="str">
        <f t="shared" si="59"/>
        <v/>
      </c>
      <c r="AAM14" t="str">
        <f t="shared" si="60"/>
        <v/>
      </c>
      <c r="AAN14" t="str">
        <f t="shared" si="61"/>
        <v/>
      </c>
      <c r="AAO14" t="str">
        <f t="shared" si="62"/>
        <v/>
      </c>
      <c r="AAP14" t="str">
        <f t="shared" si="63"/>
        <v/>
      </c>
      <c r="AAQ14" t="str">
        <f t="shared" si="64"/>
        <v/>
      </c>
      <c r="AAR14" t="str">
        <f t="shared" si="65"/>
        <v/>
      </c>
      <c r="AAS14" t="str">
        <f t="shared" si="66"/>
        <v/>
      </c>
      <c r="AAT14" t="str">
        <f t="shared" si="67"/>
        <v/>
      </c>
      <c r="AAU14" t="str">
        <f t="shared" si="4"/>
        <v/>
      </c>
      <c r="AAV14" t="str">
        <f t="shared" si="73"/>
        <v/>
      </c>
      <c r="AAW14" t="str">
        <f t="shared" si="74"/>
        <v/>
      </c>
      <c r="AAX14" t="str">
        <f t="shared" si="75"/>
        <v/>
      </c>
      <c r="AAY14" t="str">
        <f t="shared" si="76"/>
        <v/>
      </c>
      <c r="AAZ14" t="str">
        <f t="shared" si="77"/>
        <v/>
      </c>
      <c r="ABA14" t="str">
        <f t="shared" si="78"/>
        <v/>
      </c>
      <c r="ABB14" t="str">
        <f t="shared" si="79"/>
        <v/>
      </c>
      <c r="ABC14" t="str">
        <f t="shared" si="80"/>
        <v/>
      </c>
      <c r="ABD14" t="str">
        <f t="shared" si="81"/>
        <v/>
      </c>
      <c r="ABE14" t="str">
        <f t="shared" si="82"/>
        <v/>
      </c>
      <c r="ABF14" t="str">
        <f t="shared" si="83"/>
        <v/>
      </c>
      <c r="ABG14" t="str">
        <f t="shared" si="84"/>
        <v/>
      </c>
      <c r="ABH14" t="str">
        <f t="shared" si="85"/>
        <v/>
      </c>
      <c r="ABI14" t="str">
        <f t="shared" si="86"/>
        <v/>
      </c>
      <c r="ABJ14" t="str">
        <f t="shared" si="87"/>
        <v/>
      </c>
      <c r="ABK14" t="str">
        <f t="shared" si="88"/>
        <v/>
      </c>
      <c r="ABL14" t="str">
        <f t="shared" si="89"/>
        <v/>
      </c>
      <c r="ABM14" t="str">
        <f t="shared" si="90"/>
        <v/>
      </c>
      <c r="ABN14" t="str">
        <f t="shared" si="91"/>
        <v/>
      </c>
      <c r="ABO14" t="str">
        <f t="shared" si="92"/>
        <v/>
      </c>
      <c r="ABP14" t="str">
        <f t="shared" si="93"/>
        <v/>
      </c>
      <c r="ABQ14" t="str">
        <f t="shared" si="94"/>
        <v/>
      </c>
      <c r="ABR14" t="str">
        <f t="shared" si="95"/>
        <v/>
      </c>
      <c r="ABS14" t="str">
        <f t="shared" si="96"/>
        <v/>
      </c>
      <c r="ABT14" t="str">
        <f t="shared" si="97"/>
        <v/>
      </c>
      <c r="ABU14" t="str">
        <f t="shared" si="98"/>
        <v/>
      </c>
      <c r="ABV14" t="str">
        <f t="shared" si="99"/>
        <v/>
      </c>
      <c r="ABW14" t="str">
        <f t="shared" si="100"/>
        <v/>
      </c>
      <c r="ABX14" t="str">
        <f t="shared" si="101"/>
        <v/>
      </c>
      <c r="ABY14" t="str">
        <f t="shared" si="102"/>
        <v/>
      </c>
      <c r="ABZ14" t="str">
        <f t="shared" si="103"/>
        <v/>
      </c>
      <c r="ACA14" t="str">
        <f t="shared" si="104"/>
        <v/>
      </c>
      <c r="ACB14" t="str">
        <f t="shared" si="105"/>
        <v/>
      </c>
      <c r="ACC14" t="str">
        <f t="shared" si="106"/>
        <v/>
      </c>
      <c r="ACD14" t="str">
        <f t="shared" si="107"/>
        <v/>
      </c>
      <c r="ACE14" t="str">
        <f t="shared" si="108"/>
        <v/>
      </c>
      <c r="ACF14" t="str">
        <f t="shared" si="109"/>
        <v/>
      </c>
      <c r="ACG14" t="str">
        <f t="shared" si="110"/>
        <v/>
      </c>
      <c r="ACH14" t="str">
        <f t="shared" si="111"/>
        <v/>
      </c>
      <c r="ACI14" t="str">
        <f t="shared" si="112"/>
        <v/>
      </c>
      <c r="ACJ14" t="str">
        <f t="shared" si="113"/>
        <v/>
      </c>
      <c r="ACK14" t="str">
        <f t="shared" si="114"/>
        <v/>
      </c>
      <c r="ACL14" t="str">
        <f t="shared" si="115"/>
        <v/>
      </c>
      <c r="ACM14" t="str">
        <f t="shared" si="116"/>
        <v/>
      </c>
      <c r="ACN14" t="str">
        <f t="shared" si="117"/>
        <v/>
      </c>
      <c r="ACO14" t="str">
        <f t="shared" si="118"/>
        <v/>
      </c>
      <c r="ACP14" t="str">
        <f t="shared" si="119"/>
        <v/>
      </c>
      <c r="ACQ14" t="str">
        <f t="shared" si="68"/>
        <v/>
      </c>
      <c r="ACR14" t="str">
        <f t="shared" si="69"/>
        <v/>
      </c>
      <c r="ACS14" t="str">
        <f t="shared" si="70"/>
        <v/>
      </c>
      <c r="ACT14" t="str">
        <f t="shared" si="71"/>
        <v/>
      </c>
      <c r="ACU14" t="str">
        <f t="shared" si="72"/>
        <v/>
      </c>
    </row>
    <row r="15" spans="2:775">
      <c r="B15" s="4">
        <f>'الترتيب حسب الفقرات'!B17</f>
        <v>9</v>
      </c>
      <c r="C15" s="214" t="str">
        <f>'المهارت المستهدفة'!BI14</f>
        <v/>
      </c>
      <c r="E15" t="str">
        <f>'الفقرات الضعيفة'!B14</f>
        <v/>
      </c>
      <c r="F15" s="303"/>
      <c r="G15" s="356"/>
      <c r="H15" s="293" t="e">
        <f>HLOOKUP($G$7,'الأسماء والمهارات'!$K$7:$HJ$27,10,0)</f>
        <v>#N/A</v>
      </c>
      <c r="I15" s="391" t="str">
        <f t="shared" si="2"/>
        <v/>
      </c>
      <c r="K15" t="str">
        <v/>
      </c>
      <c r="L15" t="str">
        <v/>
      </c>
      <c r="M15" t="str">
        <v/>
      </c>
      <c r="N15" t="str">
        <v/>
      </c>
      <c r="O15" t="str">
        <v/>
      </c>
      <c r="P15" t="str">
        <v/>
      </c>
      <c r="Q15" t="str">
        <v/>
      </c>
      <c r="R15" t="str">
        <v/>
      </c>
      <c r="S15" t="str">
        <v/>
      </c>
      <c r="T15" t="str">
        <v/>
      </c>
      <c r="U15" t="str">
        <v/>
      </c>
      <c r="V15" t="str">
        <v/>
      </c>
      <c r="W15" t="str">
        <v/>
      </c>
      <c r="X15" t="str">
        <v/>
      </c>
      <c r="Y15" t="str">
        <v/>
      </c>
      <c r="Z15" t="str">
        <v/>
      </c>
      <c r="AA15" t="str">
        <v/>
      </c>
      <c r="AB15" t="str">
        <v/>
      </c>
      <c r="AC15" t="str">
        <v/>
      </c>
      <c r="AD15" t="str">
        <v/>
      </c>
      <c r="AE15" t="str">
        <v/>
      </c>
      <c r="AF15" t="str">
        <v/>
      </c>
      <c r="AG15" t="str">
        <v/>
      </c>
      <c r="AH15" t="str">
        <v/>
      </c>
      <c r="AI15" t="str">
        <v/>
      </c>
      <c r="AJ15" t="str">
        <v/>
      </c>
      <c r="AK15" t="str">
        <v/>
      </c>
      <c r="AL15" t="str">
        <v/>
      </c>
      <c r="AM15" t="str">
        <v/>
      </c>
      <c r="AN15" t="str">
        <v/>
      </c>
      <c r="AO15" t="str">
        <v/>
      </c>
      <c r="AP15" t="str">
        <v/>
      </c>
      <c r="AQ15" t="str">
        <v/>
      </c>
      <c r="AR15" t="str">
        <v/>
      </c>
      <c r="AS15" t="str">
        <v/>
      </c>
      <c r="AT15" t="str">
        <v/>
      </c>
      <c r="AU15" t="str">
        <v/>
      </c>
      <c r="AV15" t="str">
        <v/>
      </c>
      <c r="AW15" t="str">
        <v/>
      </c>
      <c r="AX15" t="str">
        <v/>
      </c>
      <c r="AY15" t="str">
        <v/>
      </c>
      <c r="AZ15" t="str">
        <v/>
      </c>
      <c r="BA15" t="str">
        <v/>
      </c>
      <c r="BB15" t="str">
        <v/>
      </c>
      <c r="BC15" t="str">
        <v/>
      </c>
      <c r="BD15" t="str">
        <v/>
      </c>
      <c r="BE15" t="str">
        <v/>
      </c>
      <c r="BF15" t="str">
        <v/>
      </c>
      <c r="BG15" t="str">
        <v/>
      </c>
      <c r="BH15" t="str">
        <v/>
      </c>
      <c r="BI15" t="str">
        <v/>
      </c>
      <c r="BJ15" t="str">
        <v/>
      </c>
      <c r="BK15" t="str">
        <v/>
      </c>
      <c r="BL15" t="str">
        <v/>
      </c>
      <c r="BM15" t="str">
        <v/>
      </c>
      <c r="BN15" t="str">
        <v/>
      </c>
      <c r="BO15" t="str">
        <v/>
      </c>
      <c r="BP15" t="str">
        <v/>
      </c>
      <c r="BQ15" t="str">
        <v/>
      </c>
      <c r="BR15" t="str">
        <v/>
      </c>
      <c r="BS15" t="str">
        <v/>
      </c>
      <c r="BT15" t="str">
        <v/>
      </c>
      <c r="BU15" t="str">
        <v/>
      </c>
      <c r="BV15" t="str">
        <v/>
      </c>
      <c r="BW15" t="str">
        <v/>
      </c>
      <c r="BX15" t="str">
        <v/>
      </c>
      <c r="BY15" t="str">
        <v/>
      </c>
      <c r="BZ15" t="str">
        <v/>
      </c>
      <c r="CA15" t="str">
        <v/>
      </c>
      <c r="CB15" t="str">
        <v/>
      </c>
      <c r="CC15" t="str">
        <v/>
      </c>
      <c r="CD15" t="str">
        <v/>
      </c>
      <c r="CE15" t="str">
        <v/>
      </c>
      <c r="CF15" t="str">
        <v/>
      </c>
      <c r="CG15" t="str">
        <v/>
      </c>
      <c r="CH15" t="str">
        <v/>
      </c>
      <c r="CI15" t="str">
        <v/>
      </c>
      <c r="CJ15" t="str">
        <v/>
      </c>
      <c r="CK15" t="str">
        <v/>
      </c>
      <c r="CL15" t="str">
        <v/>
      </c>
      <c r="CM15" t="str">
        <v/>
      </c>
      <c r="CN15" t="str">
        <v/>
      </c>
      <c r="CO15" t="str">
        <v/>
      </c>
      <c r="CP15" t="str">
        <v/>
      </c>
      <c r="CQ15" t="str">
        <v/>
      </c>
      <c r="CR15" t="str">
        <v/>
      </c>
      <c r="CS15" t="str">
        <v/>
      </c>
      <c r="CT15" t="str">
        <v/>
      </c>
      <c r="CU15" t="str">
        <v/>
      </c>
      <c r="CV15" t="str">
        <v/>
      </c>
      <c r="CW15" t="str">
        <v/>
      </c>
      <c r="CX15" t="str">
        <v/>
      </c>
      <c r="CY15" t="str">
        <v/>
      </c>
      <c r="CZ15" t="str">
        <v/>
      </c>
      <c r="DA15" t="str">
        <v/>
      </c>
      <c r="DB15" t="str">
        <v/>
      </c>
      <c r="DC15" t="str">
        <v/>
      </c>
      <c r="DD15" t="str">
        <v/>
      </c>
      <c r="DE15" t="str">
        <v/>
      </c>
      <c r="DF15" t="str">
        <v/>
      </c>
      <c r="DG15" t="str">
        <v/>
      </c>
      <c r="DH15" t="str">
        <v/>
      </c>
      <c r="DI15" t="str">
        <v/>
      </c>
      <c r="DJ15" t="str">
        <v/>
      </c>
      <c r="DK15" t="str">
        <v/>
      </c>
      <c r="DL15" t="str">
        <v/>
      </c>
      <c r="DM15" t="str">
        <v/>
      </c>
      <c r="DN15" t="str">
        <v/>
      </c>
      <c r="DO15" t="str">
        <v/>
      </c>
      <c r="DP15" t="str">
        <v/>
      </c>
      <c r="DQ15" t="str">
        <v/>
      </c>
      <c r="DR15" t="str">
        <v/>
      </c>
      <c r="DS15" t="str">
        <v/>
      </c>
      <c r="DT15" t="str">
        <v/>
      </c>
      <c r="DU15" t="str">
        <v/>
      </c>
      <c r="DV15" t="str">
        <v/>
      </c>
      <c r="DW15" t="str">
        <v/>
      </c>
      <c r="DX15" t="str">
        <v/>
      </c>
      <c r="DY15" t="str">
        <v/>
      </c>
      <c r="DZ15" t="str">
        <v/>
      </c>
      <c r="EA15" t="str">
        <v/>
      </c>
      <c r="EB15" t="str">
        <v/>
      </c>
      <c r="EC15" t="str">
        <v/>
      </c>
      <c r="ED15" t="str">
        <v/>
      </c>
      <c r="EE15" t="str">
        <v/>
      </c>
      <c r="EF15" t="str">
        <v/>
      </c>
      <c r="EG15" t="str">
        <v/>
      </c>
      <c r="EH15" t="str">
        <v/>
      </c>
      <c r="EI15" t="str">
        <v/>
      </c>
      <c r="EJ15" t="str">
        <v/>
      </c>
      <c r="EK15" t="str">
        <v/>
      </c>
      <c r="EL15" t="str">
        <v/>
      </c>
      <c r="EM15" t="str">
        <v/>
      </c>
      <c r="EN15" t="str">
        <v/>
      </c>
      <c r="EO15" t="str">
        <v/>
      </c>
      <c r="EP15" t="str">
        <v/>
      </c>
      <c r="EQ15" t="str">
        <v/>
      </c>
      <c r="ER15" t="str">
        <v/>
      </c>
      <c r="YI15" t="str">
        <f t="shared" si="3"/>
        <v/>
      </c>
      <c r="YJ15" t="str">
        <f t="shared" si="5"/>
        <v/>
      </c>
      <c r="YK15" t="str">
        <f t="shared" si="6"/>
        <v/>
      </c>
      <c r="YL15" t="str">
        <f t="shared" si="7"/>
        <v/>
      </c>
      <c r="YM15" t="str">
        <f t="shared" si="8"/>
        <v/>
      </c>
      <c r="YN15" t="str">
        <f t="shared" si="9"/>
        <v/>
      </c>
      <c r="YO15" t="str">
        <f t="shared" si="10"/>
        <v/>
      </c>
      <c r="YP15" t="str">
        <f t="shared" si="11"/>
        <v/>
      </c>
      <c r="YQ15" t="str">
        <f t="shared" si="12"/>
        <v/>
      </c>
      <c r="YR15" t="str">
        <f t="shared" si="13"/>
        <v/>
      </c>
      <c r="YS15" t="str">
        <f t="shared" si="14"/>
        <v/>
      </c>
      <c r="YT15" t="str">
        <f t="shared" si="15"/>
        <v/>
      </c>
      <c r="YU15" t="str">
        <f t="shared" si="16"/>
        <v/>
      </c>
      <c r="YV15" t="str">
        <f t="shared" si="17"/>
        <v/>
      </c>
      <c r="YW15" t="str">
        <f t="shared" si="18"/>
        <v/>
      </c>
      <c r="YX15" t="str">
        <f t="shared" si="19"/>
        <v/>
      </c>
      <c r="YY15" t="str">
        <f t="shared" si="20"/>
        <v/>
      </c>
      <c r="YZ15" t="str">
        <f t="shared" si="21"/>
        <v/>
      </c>
      <c r="ZA15" t="str">
        <f t="shared" si="22"/>
        <v/>
      </c>
      <c r="ZB15" t="str">
        <f t="shared" si="23"/>
        <v/>
      </c>
      <c r="ZC15" t="str">
        <f t="shared" si="24"/>
        <v/>
      </c>
      <c r="ZD15" t="str">
        <f t="shared" si="25"/>
        <v/>
      </c>
      <c r="ZE15" t="str">
        <f t="shared" si="26"/>
        <v/>
      </c>
      <c r="ZF15" t="str">
        <f t="shared" si="27"/>
        <v/>
      </c>
      <c r="ZG15" t="str">
        <f t="shared" si="28"/>
        <v/>
      </c>
      <c r="ZH15" t="str">
        <f t="shared" si="29"/>
        <v/>
      </c>
      <c r="ZI15" t="str">
        <f t="shared" si="30"/>
        <v/>
      </c>
      <c r="ZJ15" t="str">
        <f t="shared" si="31"/>
        <v/>
      </c>
      <c r="ZK15" t="str">
        <f t="shared" si="32"/>
        <v/>
      </c>
      <c r="ZL15" t="str">
        <f t="shared" si="33"/>
        <v/>
      </c>
      <c r="ZM15" t="str">
        <f t="shared" si="34"/>
        <v/>
      </c>
      <c r="ZN15" t="str">
        <f t="shared" si="35"/>
        <v/>
      </c>
      <c r="ZO15" t="str">
        <f t="shared" si="36"/>
        <v/>
      </c>
      <c r="ZP15" t="str">
        <f t="shared" si="37"/>
        <v/>
      </c>
      <c r="ZQ15" t="str">
        <f t="shared" si="38"/>
        <v/>
      </c>
      <c r="ZR15" t="str">
        <f t="shared" si="39"/>
        <v/>
      </c>
      <c r="ZS15" t="str">
        <f t="shared" si="40"/>
        <v/>
      </c>
      <c r="ZT15" t="str">
        <f t="shared" si="41"/>
        <v/>
      </c>
      <c r="ZU15" t="str">
        <f t="shared" si="42"/>
        <v/>
      </c>
      <c r="ZV15" t="str">
        <f t="shared" si="43"/>
        <v/>
      </c>
      <c r="ZW15" t="str">
        <f t="shared" si="44"/>
        <v/>
      </c>
      <c r="ZX15" t="str">
        <f t="shared" si="45"/>
        <v/>
      </c>
      <c r="ZY15" t="str">
        <f t="shared" si="46"/>
        <v/>
      </c>
      <c r="ZZ15" t="str">
        <f t="shared" si="47"/>
        <v/>
      </c>
      <c r="AAA15" t="str">
        <f t="shared" si="48"/>
        <v/>
      </c>
      <c r="AAB15" t="str">
        <f t="shared" si="49"/>
        <v/>
      </c>
      <c r="AAC15" t="str">
        <f t="shared" si="50"/>
        <v/>
      </c>
      <c r="AAD15" t="str">
        <f t="shared" si="51"/>
        <v/>
      </c>
      <c r="AAE15" t="str">
        <f t="shared" si="52"/>
        <v/>
      </c>
      <c r="AAF15" t="str">
        <f t="shared" si="53"/>
        <v/>
      </c>
      <c r="AAG15" t="str">
        <f t="shared" si="54"/>
        <v/>
      </c>
      <c r="AAH15" t="str">
        <f t="shared" si="55"/>
        <v/>
      </c>
      <c r="AAI15" t="str">
        <f t="shared" si="56"/>
        <v/>
      </c>
      <c r="AAJ15" t="str">
        <f t="shared" si="57"/>
        <v/>
      </c>
      <c r="AAK15" t="str">
        <f t="shared" si="58"/>
        <v/>
      </c>
      <c r="AAL15" t="str">
        <f t="shared" si="59"/>
        <v/>
      </c>
      <c r="AAM15" t="str">
        <f t="shared" si="60"/>
        <v/>
      </c>
      <c r="AAN15" t="str">
        <f t="shared" si="61"/>
        <v/>
      </c>
      <c r="AAO15" t="str">
        <f t="shared" si="62"/>
        <v/>
      </c>
      <c r="AAP15" t="str">
        <f t="shared" si="63"/>
        <v/>
      </c>
      <c r="AAQ15" t="str">
        <f t="shared" si="64"/>
        <v/>
      </c>
      <c r="AAR15" t="str">
        <f t="shared" si="65"/>
        <v/>
      </c>
      <c r="AAS15" t="str">
        <f t="shared" si="66"/>
        <v/>
      </c>
      <c r="AAT15" t="str">
        <f t="shared" si="67"/>
        <v/>
      </c>
      <c r="AAU15" t="str">
        <f t="shared" si="4"/>
        <v/>
      </c>
      <c r="AAV15" t="str">
        <f t="shared" si="73"/>
        <v/>
      </c>
      <c r="AAW15" t="str">
        <f t="shared" si="74"/>
        <v/>
      </c>
      <c r="AAX15" t="str">
        <f t="shared" si="75"/>
        <v/>
      </c>
      <c r="AAY15" t="str">
        <f t="shared" si="76"/>
        <v/>
      </c>
      <c r="AAZ15" t="str">
        <f t="shared" si="77"/>
        <v/>
      </c>
      <c r="ABA15" t="str">
        <f t="shared" si="78"/>
        <v/>
      </c>
      <c r="ABB15" t="str">
        <f t="shared" si="79"/>
        <v/>
      </c>
      <c r="ABC15" t="str">
        <f t="shared" si="80"/>
        <v/>
      </c>
      <c r="ABD15" t="str">
        <f t="shared" si="81"/>
        <v/>
      </c>
      <c r="ABE15" t="str">
        <f t="shared" si="82"/>
        <v/>
      </c>
      <c r="ABF15" t="str">
        <f t="shared" si="83"/>
        <v/>
      </c>
      <c r="ABG15" t="str">
        <f t="shared" si="84"/>
        <v/>
      </c>
      <c r="ABH15" t="str">
        <f t="shared" si="85"/>
        <v/>
      </c>
      <c r="ABI15" t="str">
        <f t="shared" si="86"/>
        <v/>
      </c>
      <c r="ABJ15" t="str">
        <f t="shared" si="87"/>
        <v/>
      </c>
      <c r="ABK15" t="str">
        <f t="shared" si="88"/>
        <v/>
      </c>
      <c r="ABL15" t="str">
        <f t="shared" si="89"/>
        <v/>
      </c>
      <c r="ABM15" t="str">
        <f t="shared" si="90"/>
        <v/>
      </c>
      <c r="ABN15" t="str">
        <f t="shared" si="91"/>
        <v/>
      </c>
      <c r="ABO15" t="str">
        <f t="shared" si="92"/>
        <v/>
      </c>
      <c r="ABP15" t="str">
        <f t="shared" si="93"/>
        <v/>
      </c>
      <c r="ABQ15" t="str">
        <f t="shared" si="94"/>
        <v/>
      </c>
      <c r="ABR15" t="str">
        <f t="shared" si="95"/>
        <v/>
      </c>
      <c r="ABS15" t="str">
        <f t="shared" si="96"/>
        <v/>
      </c>
      <c r="ABT15" t="str">
        <f t="shared" si="97"/>
        <v/>
      </c>
      <c r="ABU15" t="str">
        <f t="shared" si="98"/>
        <v/>
      </c>
      <c r="ABV15" t="str">
        <f t="shared" si="99"/>
        <v/>
      </c>
      <c r="ABW15" t="str">
        <f t="shared" si="100"/>
        <v/>
      </c>
      <c r="ABX15" t="str">
        <f t="shared" si="101"/>
        <v/>
      </c>
      <c r="ABY15" t="str">
        <f t="shared" si="102"/>
        <v/>
      </c>
      <c r="ABZ15" t="str">
        <f t="shared" si="103"/>
        <v/>
      </c>
      <c r="ACA15" t="str">
        <f t="shared" si="104"/>
        <v/>
      </c>
      <c r="ACB15" t="str">
        <f t="shared" si="105"/>
        <v/>
      </c>
      <c r="ACC15" t="str">
        <f t="shared" si="106"/>
        <v/>
      </c>
      <c r="ACD15" t="str">
        <f t="shared" si="107"/>
        <v/>
      </c>
      <c r="ACE15" t="str">
        <f t="shared" si="108"/>
        <v/>
      </c>
      <c r="ACF15" t="str">
        <f t="shared" si="109"/>
        <v/>
      </c>
      <c r="ACG15" t="str">
        <f t="shared" si="110"/>
        <v/>
      </c>
      <c r="ACH15" t="str">
        <f t="shared" si="111"/>
        <v/>
      </c>
      <c r="ACI15" t="str">
        <f t="shared" si="112"/>
        <v/>
      </c>
      <c r="ACJ15" t="str">
        <f t="shared" si="113"/>
        <v/>
      </c>
      <c r="ACK15" t="str">
        <f t="shared" si="114"/>
        <v/>
      </c>
      <c r="ACL15" t="str">
        <f t="shared" si="115"/>
        <v/>
      </c>
      <c r="ACM15" t="str">
        <f t="shared" si="116"/>
        <v/>
      </c>
      <c r="ACN15" t="str">
        <f t="shared" si="117"/>
        <v/>
      </c>
      <c r="ACO15" t="str">
        <f t="shared" si="118"/>
        <v/>
      </c>
      <c r="ACP15" t="str">
        <f t="shared" si="119"/>
        <v/>
      </c>
      <c r="ACQ15" t="str">
        <f t="shared" si="68"/>
        <v/>
      </c>
      <c r="ACR15" t="str">
        <f t="shared" si="69"/>
        <v/>
      </c>
      <c r="ACS15" t="str">
        <f t="shared" si="70"/>
        <v/>
      </c>
      <c r="ACT15" t="str">
        <f t="shared" si="71"/>
        <v/>
      </c>
      <c r="ACU15" t="str">
        <f t="shared" si="72"/>
        <v/>
      </c>
    </row>
    <row r="16" spans="2:775">
      <c r="B16" s="4">
        <f>'الترتيب حسب الفقرات'!B18</f>
        <v>10</v>
      </c>
      <c r="C16" s="214" t="str">
        <f>'المهارت المستهدفة'!BI15</f>
        <v/>
      </c>
      <c r="E16" t="str">
        <f>'الفقرات الضعيفة'!B15</f>
        <v/>
      </c>
      <c r="F16" s="303"/>
      <c r="G16" s="356"/>
      <c r="H16" s="293" t="e">
        <f>HLOOKUP($G$7,'الأسماء والمهارات'!$K$7:$HJ$27,11,0)</f>
        <v>#N/A</v>
      </c>
      <c r="I16" s="394" t="str">
        <f t="shared" si="2"/>
        <v/>
      </c>
      <c r="K16" t="str">
        <v/>
      </c>
      <c r="L16" t="str">
        <v/>
      </c>
      <c r="M16" t="str">
        <v/>
      </c>
      <c r="N16" t="str">
        <v/>
      </c>
      <c r="O16" t="str">
        <v/>
      </c>
      <c r="P16" t="str">
        <v/>
      </c>
      <c r="Q16" t="str">
        <v/>
      </c>
      <c r="R16" t="str">
        <v/>
      </c>
      <c r="S16" t="str">
        <v/>
      </c>
      <c r="T16" t="str">
        <v/>
      </c>
      <c r="U16" t="str">
        <v/>
      </c>
      <c r="V16" t="str">
        <v/>
      </c>
      <c r="W16" t="str">
        <v/>
      </c>
      <c r="X16" t="str">
        <v/>
      </c>
      <c r="Y16" t="str">
        <v/>
      </c>
      <c r="Z16" t="str">
        <v/>
      </c>
      <c r="AA16" t="str">
        <v/>
      </c>
      <c r="AB16" t="str">
        <v/>
      </c>
      <c r="AC16" t="str">
        <v/>
      </c>
      <c r="AD16" t="str">
        <v/>
      </c>
      <c r="AE16" t="str">
        <v/>
      </c>
      <c r="AF16" t="str">
        <v/>
      </c>
      <c r="AG16" t="str">
        <v/>
      </c>
      <c r="AH16" t="str">
        <v/>
      </c>
      <c r="AI16" t="str">
        <v/>
      </c>
      <c r="AJ16" t="str">
        <v/>
      </c>
      <c r="AK16" t="str">
        <v/>
      </c>
      <c r="AL16" t="str">
        <v/>
      </c>
      <c r="AM16" t="str">
        <v/>
      </c>
      <c r="AN16" t="str">
        <v/>
      </c>
      <c r="AO16" t="str">
        <v/>
      </c>
      <c r="AP16" t="str">
        <v/>
      </c>
      <c r="AQ16" t="str">
        <v/>
      </c>
      <c r="AR16" t="str">
        <v/>
      </c>
      <c r="AS16" t="str">
        <v/>
      </c>
      <c r="AT16" t="str">
        <v/>
      </c>
      <c r="AU16" t="str">
        <v/>
      </c>
      <c r="AV16" t="str">
        <v/>
      </c>
      <c r="AW16" t="str">
        <v/>
      </c>
      <c r="AX16" t="str">
        <v/>
      </c>
      <c r="AY16" t="str">
        <v/>
      </c>
      <c r="AZ16" t="str">
        <v/>
      </c>
      <c r="BA16" t="str">
        <v/>
      </c>
      <c r="BB16" t="str">
        <v/>
      </c>
      <c r="BC16" t="str">
        <v/>
      </c>
      <c r="BD16" t="str">
        <v/>
      </c>
      <c r="BE16" t="str">
        <v/>
      </c>
      <c r="BF16" t="str">
        <v/>
      </c>
      <c r="BG16" t="str">
        <v/>
      </c>
      <c r="BH16" t="str">
        <v/>
      </c>
      <c r="BI16" t="str">
        <v/>
      </c>
      <c r="BJ16" t="str">
        <v/>
      </c>
      <c r="BK16" t="str">
        <v/>
      </c>
      <c r="BL16" t="str">
        <v/>
      </c>
      <c r="BM16" t="str">
        <v/>
      </c>
      <c r="BN16" t="str">
        <v/>
      </c>
      <c r="BO16" t="str">
        <v/>
      </c>
      <c r="BP16" t="str">
        <v/>
      </c>
      <c r="BQ16" t="str">
        <v/>
      </c>
      <c r="BR16" t="str">
        <v/>
      </c>
      <c r="BS16" t="str">
        <v/>
      </c>
      <c r="BT16" t="str">
        <v/>
      </c>
      <c r="BU16" t="str">
        <v/>
      </c>
      <c r="BV16" t="str">
        <v/>
      </c>
      <c r="BW16" t="str">
        <v/>
      </c>
      <c r="BX16" t="str">
        <v/>
      </c>
      <c r="BY16" t="str">
        <v/>
      </c>
      <c r="BZ16" t="str">
        <v/>
      </c>
      <c r="CA16" t="str">
        <v/>
      </c>
      <c r="CB16" t="str">
        <v/>
      </c>
      <c r="CC16" t="str">
        <v/>
      </c>
      <c r="CD16" t="str">
        <v/>
      </c>
      <c r="CE16" t="str">
        <v/>
      </c>
      <c r="CF16" t="str">
        <v/>
      </c>
      <c r="CG16" t="str">
        <v/>
      </c>
      <c r="CH16" t="str">
        <v/>
      </c>
      <c r="CI16" t="str">
        <v/>
      </c>
      <c r="CJ16" t="str">
        <v/>
      </c>
      <c r="CK16" t="str">
        <v/>
      </c>
      <c r="CL16" t="str">
        <v/>
      </c>
      <c r="CM16" t="str">
        <v/>
      </c>
      <c r="CN16" t="str">
        <v/>
      </c>
      <c r="CO16" t="str">
        <v/>
      </c>
      <c r="CP16" t="str">
        <v/>
      </c>
      <c r="CQ16" t="str">
        <v/>
      </c>
      <c r="CR16" t="str">
        <v/>
      </c>
      <c r="CS16" t="str">
        <v/>
      </c>
      <c r="CT16" t="str">
        <v/>
      </c>
      <c r="CU16" t="str">
        <v/>
      </c>
      <c r="CV16" t="str">
        <v/>
      </c>
      <c r="CW16" t="str">
        <v/>
      </c>
      <c r="CX16" t="str">
        <v/>
      </c>
      <c r="CY16" t="str">
        <v/>
      </c>
      <c r="CZ16" t="str">
        <v/>
      </c>
      <c r="DA16" t="str">
        <v/>
      </c>
      <c r="DB16" t="str">
        <v/>
      </c>
      <c r="DC16" t="str">
        <v/>
      </c>
      <c r="DD16" t="str">
        <v/>
      </c>
      <c r="DE16" t="str">
        <v/>
      </c>
      <c r="DF16" t="str">
        <v/>
      </c>
      <c r="DG16" t="str">
        <v/>
      </c>
      <c r="DH16" t="str">
        <v/>
      </c>
      <c r="DI16" t="str">
        <v/>
      </c>
      <c r="DJ16" t="str">
        <v/>
      </c>
      <c r="DK16" t="str">
        <v/>
      </c>
      <c r="DL16" t="str">
        <v/>
      </c>
      <c r="DM16" t="str">
        <v/>
      </c>
      <c r="DN16" t="str">
        <v/>
      </c>
      <c r="DO16" t="str">
        <v/>
      </c>
      <c r="DP16" t="str">
        <v/>
      </c>
      <c r="DQ16" t="str">
        <v/>
      </c>
      <c r="DR16" t="str">
        <v/>
      </c>
      <c r="DS16" t="str">
        <v/>
      </c>
      <c r="DT16" t="str">
        <v/>
      </c>
      <c r="DU16" t="str">
        <v/>
      </c>
      <c r="DV16" t="str">
        <v/>
      </c>
      <c r="DW16" t="str">
        <v/>
      </c>
      <c r="DX16" t="str">
        <v/>
      </c>
      <c r="DY16" t="str">
        <v/>
      </c>
      <c r="DZ16" t="str">
        <v/>
      </c>
      <c r="EA16" t="str">
        <v/>
      </c>
      <c r="EB16" t="str">
        <v/>
      </c>
      <c r="EC16" t="str">
        <v/>
      </c>
      <c r="ED16" t="str">
        <v/>
      </c>
      <c r="EE16" t="str">
        <v/>
      </c>
      <c r="EF16" t="str">
        <v/>
      </c>
      <c r="EG16" t="str">
        <v/>
      </c>
      <c r="EH16" t="str">
        <v/>
      </c>
      <c r="EI16" t="str">
        <v/>
      </c>
      <c r="EJ16" t="str">
        <v/>
      </c>
      <c r="EK16" t="str">
        <v/>
      </c>
      <c r="EL16" t="str">
        <v/>
      </c>
      <c r="EM16" t="str">
        <v/>
      </c>
      <c r="EN16" t="str">
        <v/>
      </c>
      <c r="EO16" t="str">
        <v/>
      </c>
      <c r="EP16" t="str">
        <v/>
      </c>
      <c r="EQ16" t="str">
        <v/>
      </c>
      <c r="ER16" t="str">
        <v/>
      </c>
    </row>
    <row r="17" spans="2:148">
      <c r="B17" s="4">
        <f>'الترتيب حسب الفقرات'!B19</f>
        <v>11</v>
      </c>
      <c r="C17" s="214" t="str">
        <f>'المهارت المستهدفة'!BI16</f>
        <v/>
      </c>
      <c r="E17" t="str">
        <f>'الفقرات الضعيفة'!B16</f>
        <v/>
      </c>
      <c r="F17" s="303"/>
      <c r="G17" s="356"/>
      <c r="H17" s="293" t="e">
        <f>HLOOKUP($G$7,'الأسماء والمهارات'!$K$7:$HJ$27,12,0)</f>
        <v>#N/A</v>
      </c>
      <c r="I17" s="391" t="str">
        <f t="shared" si="2"/>
        <v/>
      </c>
      <c r="K17" t="str">
        <v/>
      </c>
      <c r="L17" t="str">
        <v/>
      </c>
      <c r="M17" t="str">
        <v/>
      </c>
      <c r="N17" t="str">
        <v/>
      </c>
      <c r="O17" t="str">
        <v/>
      </c>
      <c r="P17" t="str">
        <v/>
      </c>
      <c r="Q17" t="str">
        <v/>
      </c>
      <c r="R17" t="str">
        <v/>
      </c>
      <c r="S17" t="str">
        <v/>
      </c>
      <c r="T17" t="str">
        <v/>
      </c>
      <c r="U17" t="str">
        <v/>
      </c>
      <c r="V17" t="str">
        <v/>
      </c>
      <c r="W17" t="str">
        <v/>
      </c>
      <c r="X17" t="str">
        <v/>
      </c>
      <c r="Y17" t="str">
        <v/>
      </c>
      <c r="Z17" t="str">
        <v/>
      </c>
      <c r="AA17" t="str">
        <v/>
      </c>
      <c r="AB17" t="str">
        <v/>
      </c>
      <c r="AC17" t="str">
        <v/>
      </c>
      <c r="AD17" t="str">
        <v/>
      </c>
      <c r="AE17" t="str">
        <v/>
      </c>
      <c r="AF17" t="str">
        <v/>
      </c>
      <c r="AG17" t="str">
        <v/>
      </c>
      <c r="AH17" t="str">
        <v/>
      </c>
      <c r="AI17" t="str">
        <v/>
      </c>
      <c r="AJ17" t="str">
        <v/>
      </c>
      <c r="AK17" t="str">
        <v/>
      </c>
      <c r="AL17" t="str">
        <v/>
      </c>
      <c r="AM17" t="str">
        <v/>
      </c>
      <c r="AN17" t="str">
        <v/>
      </c>
      <c r="AO17" t="str">
        <v/>
      </c>
      <c r="AP17" t="str">
        <v/>
      </c>
      <c r="AQ17" t="str">
        <v/>
      </c>
      <c r="AR17" t="str">
        <v/>
      </c>
      <c r="AS17" t="str">
        <v/>
      </c>
      <c r="AT17" t="str">
        <v/>
      </c>
      <c r="AU17" t="str">
        <v/>
      </c>
      <c r="AV17" t="str">
        <v/>
      </c>
      <c r="AW17" t="str">
        <v/>
      </c>
      <c r="AX17" t="str">
        <v/>
      </c>
      <c r="AY17" t="str">
        <v/>
      </c>
      <c r="AZ17" t="str">
        <v/>
      </c>
      <c r="BA17" t="str">
        <v/>
      </c>
      <c r="BB17" t="str">
        <v/>
      </c>
      <c r="BC17" t="str">
        <v/>
      </c>
      <c r="BD17" t="str">
        <v/>
      </c>
      <c r="BE17" t="str">
        <v/>
      </c>
      <c r="BF17" t="str">
        <v/>
      </c>
      <c r="BG17" t="str">
        <v/>
      </c>
      <c r="BH17" t="str">
        <v/>
      </c>
      <c r="BI17" t="str">
        <v/>
      </c>
      <c r="BJ17" t="str">
        <v/>
      </c>
      <c r="BK17" t="str">
        <v/>
      </c>
      <c r="BL17" t="str">
        <v/>
      </c>
      <c r="BM17" t="str">
        <v/>
      </c>
      <c r="BN17" t="str">
        <v/>
      </c>
      <c r="BO17" t="str">
        <v/>
      </c>
      <c r="BP17" t="str">
        <v/>
      </c>
      <c r="BQ17" t="str">
        <v/>
      </c>
      <c r="BR17" t="str">
        <v/>
      </c>
      <c r="BS17" t="str">
        <v/>
      </c>
      <c r="BT17" t="str">
        <v/>
      </c>
      <c r="BU17" t="str">
        <v/>
      </c>
      <c r="BV17" t="str">
        <v/>
      </c>
      <c r="BW17" t="str">
        <v/>
      </c>
      <c r="BX17" t="str">
        <v/>
      </c>
      <c r="BY17" t="str">
        <v/>
      </c>
      <c r="BZ17" t="str">
        <v/>
      </c>
      <c r="CA17" t="str">
        <v/>
      </c>
      <c r="CB17" t="str">
        <v/>
      </c>
      <c r="CC17" t="str">
        <v/>
      </c>
      <c r="CD17" t="str">
        <v/>
      </c>
      <c r="CE17" t="str">
        <v/>
      </c>
      <c r="CF17" t="str">
        <v/>
      </c>
      <c r="CG17" t="str">
        <v/>
      </c>
      <c r="CH17" t="str">
        <v/>
      </c>
      <c r="CI17" t="str">
        <v/>
      </c>
      <c r="CJ17" t="str">
        <v/>
      </c>
      <c r="CK17" t="str">
        <v/>
      </c>
      <c r="CL17" t="str">
        <v/>
      </c>
      <c r="CM17" t="str">
        <v/>
      </c>
      <c r="CN17" t="str">
        <v/>
      </c>
      <c r="CO17" t="str">
        <v/>
      </c>
      <c r="CP17" t="str">
        <v/>
      </c>
      <c r="CQ17" t="str">
        <v/>
      </c>
      <c r="CR17" t="str">
        <v/>
      </c>
      <c r="CS17" t="str">
        <v/>
      </c>
      <c r="CT17" t="str">
        <v/>
      </c>
      <c r="CU17" t="str">
        <v/>
      </c>
      <c r="CV17" t="str">
        <v/>
      </c>
      <c r="CW17" t="str">
        <v/>
      </c>
      <c r="CX17" t="str">
        <v/>
      </c>
      <c r="CY17" t="str">
        <v/>
      </c>
      <c r="CZ17" t="str">
        <v/>
      </c>
      <c r="DA17" t="str">
        <v/>
      </c>
      <c r="DB17" t="str">
        <v/>
      </c>
      <c r="DC17" t="str">
        <v/>
      </c>
      <c r="DD17" t="str">
        <v/>
      </c>
      <c r="DE17" t="str">
        <v/>
      </c>
      <c r="DF17" t="str">
        <v/>
      </c>
      <c r="DG17" t="str">
        <v/>
      </c>
      <c r="DH17" t="str">
        <v/>
      </c>
      <c r="DI17" t="str">
        <v/>
      </c>
      <c r="DJ17" t="str">
        <v/>
      </c>
      <c r="DK17" t="str">
        <v/>
      </c>
      <c r="DL17" t="str">
        <v/>
      </c>
      <c r="DM17" t="str">
        <v/>
      </c>
      <c r="DN17" t="str">
        <v/>
      </c>
      <c r="DO17" t="str">
        <v/>
      </c>
      <c r="DP17" t="str">
        <v/>
      </c>
      <c r="DQ17" t="str">
        <v/>
      </c>
      <c r="DR17" t="str">
        <v/>
      </c>
      <c r="DS17" t="str">
        <v/>
      </c>
      <c r="DT17" t="str">
        <v/>
      </c>
      <c r="DU17" t="str">
        <v/>
      </c>
      <c r="DV17" t="str">
        <v/>
      </c>
      <c r="DW17" t="str">
        <v/>
      </c>
      <c r="DX17" t="str">
        <v/>
      </c>
      <c r="DY17" t="str">
        <v/>
      </c>
      <c r="DZ17" t="str">
        <v/>
      </c>
      <c r="EA17" t="str">
        <v/>
      </c>
      <c r="EB17" t="str">
        <v/>
      </c>
      <c r="EC17" t="str">
        <v/>
      </c>
      <c r="ED17" t="str">
        <v/>
      </c>
      <c r="EE17" t="str">
        <v/>
      </c>
      <c r="EF17" t="str">
        <v/>
      </c>
      <c r="EG17" t="str">
        <v/>
      </c>
      <c r="EH17" t="str">
        <v/>
      </c>
      <c r="EI17" t="str">
        <v/>
      </c>
      <c r="EJ17" t="str">
        <v/>
      </c>
      <c r="EK17" t="str">
        <v/>
      </c>
      <c r="EL17" t="str">
        <v/>
      </c>
      <c r="EM17" t="str">
        <v/>
      </c>
      <c r="EN17" t="str">
        <v/>
      </c>
      <c r="EO17" t="str">
        <v/>
      </c>
      <c r="EP17" t="str">
        <v/>
      </c>
      <c r="EQ17" t="str">
        <v/>
      </c>
      <c r="ER17" t="str">
        <v/>
      </c>
    </row>
    <row r="18" spans="2:148">
      <c r="B18" s="4">
        <f>'الترتيب حسب الفقرات'!B20</f>
        <v>12</v>
      </c>
      <c r="C18" s="214" t="str">
        <f>'المهارت المستهدفة'!BI17</f>
        <v/>
      </c>
      <c r="E18" t="str">
        <f>'الفقرات الضعيفة'!B17</f>
        <v/>
      </c>
      <c r="F18" s="303"/>
      <c r="G18" s="356"/>
      <c r="H18" s="293" t="e">
        <f>HLOOKUP($G$7,'الأسماء والمهارات'!$K$7:$HJ$27,13,0)</f>
        <v>#N/A</v>
      </c>
      <c r="I18" s="394" t="str">
        <f t="shared" si="2"/>
        <v/>
      </c>
      <c r="K18" t="str">
        <v/>
      </c>
      <c r="L18" t="str">
        <v/>
      </c>
      <c r="M18" t="str">
        <v/>
      </c>
      <c r="N18" t="str">
        <v/>
      </c>
      <c r="O18" t="str">
        <v/>
      </c>
      <c r="P18" t="str">
        <v/>
      </c>
      <c r="Q18" t="str">
        <v/>
      </c>
      <c r="R18" t="str">
        <v/>
      </c>
      <c r="S18" t="str">
        <v/>
      </c>
      <c r="T18" t="str">
        <v/>
      </c>
      <c r="U18" t="str">
        <v/>
      </c>
      <c r="V18" t="str">
        <v/>
      </c>
      <c r="W18" t="str">
        <v/>
      </c>
      <c r="X18" t="str">
        <v/>
      </c>
      <c r="Y18" t="str">
        <v/>
      </c>
      <c r="Z18" t="str">
        <v/>
      </c>
      <c r="AA18" t="str">
        <v/>
      </c>
      <c r="AB18" t="str">
        <v/>
      </c>
      <c r="AC18" t="str">
        <v/>
      </c>
      <c r="AD18" t="str">
        <v/>
      </c>
      <c r="AE18" t="str">
        <v/>
      </c>
      <c r="AF18" t="str">
        <v/>
      </c>
      <c r="AG18" t="str">
        <v/>
      </c>
      <c r="AH18" t="str">
        <v/>
      </c>
      <c r="AI18" t="str">
        <v/>
      </c>
      <c r="AJ18" t="str">
        <v/>
      </c>
      <c r="AK18" t="str">
        <v/>
      </c>
      <c r="AL18" t="str">
        <v/>
      </c>
      <c r="AM18" t="str">
        <v/>
      </c>
      <c r="AN18" t="str">
        <v/>
      </c>
      <c r="AO18" t="str">
        <v/>
      </c>
      <c r="AP18" t="str">
        <v/>
      </c>
      <c r="AQ18" t="str">
        <v/>
      </c>
      <c r="AR18" t="str">
        <v/>
      </c>
      <c r="AS18" t="str">
        <v/>
      </c>
      <c r="AT18" t="str">
        <v/>
      </c>
      <c r="AU18" t="str">
        <v/>
      </c>
      <c r="AV18" t="str">
        <v/>
      </c>
      <c r="AW18" t="str">
        <v/>
      </c>
      <c r="AX18" t="str">
        <v/>
      </c>
      <c r="AY18" t="str">
        <v/>
      </c>
      <c r="AZ18" t="str">
        <v/>
      </c>
      <c r="BA18" t="str">
        <v/>
      </c>
      <c r="BB18" t="str">
        <v/>
      </c>
      <c r="BC18" t="str">
        <v/>
      </c>
      <c r="BD18" t="str">
        <v/>
      </c>
      <c r="BE18" t="str">
        <v/>
      </c>
      <c r="BF18" t="str">
        <v/>
      </c>
      <c r="BG18" t="str">
        <v/>
      </c>
      <c r="BH18" t="str">
        <v/>
      </c>
      <c r="BI18" t="str">
        <v/>
      </c>
      <c r="BJ18" t="str">
        <v/>
      </c>
      <c r="BK18" t="str">
        <v/>
      </c>
      <c r="BL18" t="str">
        <v/>
      </c>
      <c r="BM18" t="str">
        <v/>
      </c>
      <c r="BN18" t="str">
        <v/>
      </c>
      <c r="BO18" t="str">
        <v/>
      </c>
      <c r="BP18" t="str">
        <v/>
      </c>
      <c r="BQ18" t="str">
        <v/>
      </c>
      <c r="BR18" t="str">
        <v/>
      </c>
      <c r="BS18" t="str">
        <v/>
      </c>
      <c r="BT18" t="str">
        <v/>
      </c>
      <c r="BU18" t="str">
        <v/>
      </c>
      <c r="BV18" t="str">
        <v/>
      </c>
      <c r="BW18" t="str">
        <v/>
      </c>
      <c r="BX18" t="str">
        <v/>
      </c>
      <c r="BY18" t="str">
        <v/>
      </c>
      <c r="BZ18" t="str">
        <v/>
      </c>
      <c r="CA18" t="str">
        <v/>
      </c>
      <c r="CB18" t="str">
        <v/>
      </c>
      <c r="CC18" t="str">
        <v/>
      </c>
      <c r="CD18" t="str">
        <v/>
      </c>
      <c r="CE18" t="str">
        <v/>
      </c>
      <c r="CF18" t="str">
        <v/>
      </c>
      <c r="CG18" t="str">
        <v/>
      </c>
      <c r="CH18" t="str">
        <v/>
      </c>
      <c r="CI18" t="str">
        <v/>
      </c>
      <c r="CJ18" t="str">
        <v/>
      </c>
      <c r="CK18" t="str">
        <v/>
      </c>
      <c r="CL18" t="str">
        <v/>
      </c>
      <c r="CM18" t="str">
        <v/>
      </c>
      <c r="CN18" t="str">
        <v/>
      </c>
      <c r="CO18" t="str">
        <v/>
      </c>
      <c r="CP18" t="str">
        <v/>
      </c>
      <c r="CQ18" t="str">
        <v/>
      </c>
      <c r="CR18" t="str">
        <v/>
      </c>
      <c r="CS18" t="str">
        <v/>
      </c>
      <c r="CT18" t="str">
        <v/>
      </c>
      <c r="CU18" t="str">
        <v/>
      </c>
      <c r="CV18" t="str">
        <v/>
      </c>
      <c r="CW18" t="str">
        <v/>
      </c>
      <c r="CX18" t="str">
        <v/>
      </c>
      <c r="CY18" t="str">
        <v/>
      </c>
      <c r="CZ18" t="str">
        <v/>
      </c>
      <c r="DA18" t="str">
        <v/>
      </c>
      <c r="DB18" t="str">
        <v/>
      </c>
      <c r="DC18" t="str">
        <v/>
      </c>
      <c r="DD18" t="str">
        <v/>
      </c>
      <c r="DE18" t="str">
        <v/>
      </c>
      <c r="DF18" t="str">
        <v/>
      </c>
      <c r="DG18" t="str">
        <v/>
      </c>
      <c r="DH18" t="str">
        <v/>
      </c>
      <c r="DI18" t="str">
        <v/>
      </c>
      <c r="DJ18" t="str">
        <v/>
      </c>
      <c r="DK18" t="str">
        <v/>
      </c>
      <c r="DL18" t="str">
        <v/>
      </c>
      <c r="DM18" t="str">
        <v/>
      </c>
      <c r="DN18" t="str">
        <v/>
      </c>
      <c r="DO18" t="str">
        <v/>
      </c>
      <c r="DP18" t="str">
        <v/>
      </c>
      <c r="DQ18" t="str">
        <v/>
      </c>
      <c r="DR18" t="str">
        <v/>
      </c>
      <c r="DS18" t="str">
        <v/>
      </c>
      <c r="DT18" t="str">
        <v/>
      </c>
      <c r="DU18" t="str">
        <v/>
      </c>
      <c r="DV18" t="str">
        <v/>
      </c>
      <c r="DW18" t="str">
        <v/>
      </c>
      <c r="DX18" t="str">
        <v/>
      </c>
      <c r="DY18" t="str">
        <v/>
      </c>
      <c r="DZ18" t="str">
        <v/>
      </c>
      <c r="EA18" t="str">
        <v/>
      </c>
      <c r="EB18" t="str">
        <v/>
      </c>
      <c r="EC18" t="str">
        <v/>
      </c>
      <c r="ED18" t="str">
        <v/>
      </c>
      <c r="EE18" t="str">
        <v/>
      </c>
      <c r="EF18" t="str">
        <v/>
      </c>
      <c r="EG18" t="str">
        <v/>
      </c>
      <c r="EH18" t="str">
        <v/>
      </c>
      <c r="EI18" t="str">
        <v/>
      </c>
      <c r="EJ18" t="str">
        <v/>
      </c>
      <c r="EK18" t="str">
        <v/>
      </c>
      <c r="EL18" t="str">
        <v/>
      </c>
      <c r="EM18" t="str">
        <v/>
      </c>
      <c r="EN18" t="str">
        <v/>
      </c>
      <c r="EO18" t="str">
        <v/>
      </c>
      <c r="EP18" t="str">
        <v/>
      </c>
      <c r="EQ18" t="str">
        <v/>
      </c>
      <c r="ER18" t="str">
        <v/>
      </c>
    </row>
    <row r="19" spans="2:148">
      <c r="B19" s="4">
        <f>'الترتيب حسب الفقرات'!B21</f>
        <v>13</v>
      </c>
      <c r="C19" s="214" t="str">
        <f>'المهارت المستهدفة'!BI18</f>
        <v/>
      </c>
      <c r="E19" t="str">
        <f>'الفقرات الضعيفة'!B18</f>
        <v/>
      </c>
      <c r="F19" s="303"/>
      <c r="G19" s="356"/>
      <c r="H19" s="293" t="e">
        <f>HLOOKUP($G$7,'الأسماء والمهارات'!$K$7:$HJ$27,14,0)</f>
        <v>#N/A</v>
      </c>
      <c r="I19" s="391" t="str">
        <f t="shared" si="2"/>
        <v/>
      </c>
      <c r="K19" t="str">
        <v/>
      </c>
      <c r="L19" t="str">
        <v/>
      </c>
      <c r="M19" t="str">
        <v/>
      </c>
      <c r="N19" t="str">
        <v/>
      </c>
      <c r="O19" t="str">
        <v/>
      </c>
      <c r="P19" t="str">
        <v/>
      </c>
      <c r="Q19" t="str">
        <v/>
      </c>
      <c r="R19" t="str">
        <v/>
      </c>
      <c r="S19" t="str">
        <v/>
      </c>
      <c r="T19" t="str">
        <v/>
      </c>
      <c r="U19" t="str">
        <v/>
      </c>
      <c r="V19" t="str">
        <v/>
      </c>
      <c r="W19" t="str">
        <v/>
      </c>
      <c r="X19" t="str">
        <v/>
      </c>
      <c r="Y19" t="str">
        <v/>
      </c>
      <c r="Z19" t="str">
        <v/>
      </c>
      <c r="AA19" t="str">
        <v/>
      </c>
      <c r="AB19" t="str">
        <v/>
      </c>
      <c r="AC19" t="str">
        <v/>
      </c>
      <c r="AD19" t="str">
        <v/>
      </c>
      <c r="AE19" t="str">
        <v/>
      </c>
      <c r="AF19" t="str">
        <v/>
      </c>
      <c r="AG19" t="str">
        <v/>
      </c>
      <c r="AH19" t="str">
        <v/>
      </c>
      <c r="AI19" t="str">
        <v/>
      </c>
      <c r="AJ19" t="str">
        <v/>
      </c>
      <c r="AK19" t="str">
        <v/>
      </c>
      <c r="AL19" t="str">
        <v/>
      </c>
      <c r="AM19" t="str">
        <v/>
      </c>
      <c r="AN19" t="str">
        <v/>
      </c>
      <c r="AO19" t="str">
        <v/>
      </c>
      <c r="AP19" t="str">
        <v/>
      </c>
      <c r="AQ19" t="str">
        <v/>
      </c>
      <c r="AR19" t="str">
        <v/>
      </c>
      <c r="AS19" t="str">
        <v/>
      </c>
      <c r="AT19" t="str">
        <v/>
      </c>
      <c r="AU19" t="str">
        <v/>
      </c>
      <c r="AV19" t="str">
        <v/>
      </c>
      <c r="AW19" t="str">
        <v/>
      </c>
      <c r="AX19" t="str">
        <v/>
      </c>
      <c r="AY19" t="str">
        <v/>
      </c>
      <c r="AZ19" t="str">
        <v/>
      </c>
      <c r="BA19" t="str">
        <v/>
      </c>
      <c r="BB19" t="str">
        <v/>
      </c>
      <c r="BC19" t="str">
        <v/>
      </c>
      <c r="BD19" t="str">
        <v/>
      </c>
      <c r="BE19" t="str">
        <v/>
      </c>
      <c r="BF19" t="str">
        <v/>
      </c>
      <c r="BG19" t="str">
        <v/>
      </c>
      <c r="BH19" t="str">
        <v/>
      </c>
      <c r="BI19" t="str">
        <v/>
      </c>
      <c r="BJ19" t="str">
        <v/>
      </c>
      <c r="BK19" t="str">
        <v/>
      </c>
      <c r="BL19" t="str">
        <v/>
      </c>
      <c r="BM19" t="str">
        <v/>
      </c>
      <c r="BN19" t="str">
        <v/>
      </c>
      <c r="BO19" t="str">
        <v/>
      </c>
      <c r="BP19" t="str">
        <v/>
      </c>
      <c r="BQ19" t="str">
        <v/>
      </c>
      <c r="BR19" t="str">
        <v/>
      </c>
      <c r="BS19" t="str">
        <v/>
      </c>
      <c r="BT19" t="str">
        <v/>
      </c>
      <c r="BU19" t="str">
        <v/>
      </c>
      <c r="BV19" t="str">
        <v/>
      </c>
      <c r="BW19" t="str">
        <v/>
      </c>
      <c r="BX19" t="str">
        <v/>
      </c>
      <c r="BY19" t="str">
        <v/>
      </c>
      <c r="BZ19" t="str">
        <v/>
      </c>
      <c r="CA19" t="str">
        <v/>
      </c>
      <c r="CB19" t="str">
        <v/>
      </c>
      <c r="CC19" t="str">
        <v/>
      </c>
      <c r="CD19" t="str">
        <v/>
      </c>
      <c r="CE19" t="str">
        <v/>
      </c>
      <c r="CF19" t="str">
        <v/>
      </c>
      <c r="CG19" t="str">
        <v/>
      </c>
      <c r="CH19" t="str">
        <v/>
      </c>
      <c r="CI19" t="str">
        <v/>
      </c>
      <c r="CJ19" t="str">
        <v/>
      </c>
      <c r="CK19" t="str">
        <v/>
      </c>
      <c r="CL19" t="str">
        <v/>
      </c>
      <c r="CM19" t="str">
        <v/>
      </c>
      <c r="CN19" t="str">
        <v/>
      </c>
      <c r="CO19" t="str">
        <v/>
      </c>
      <c r="CP19" t="str">
        <v/>
      </c>
      <c r="CQ19" t="str">
        <v/>
      </c>
      <c r="CR19" t="str">
        <v/>
      </c>
      <c r="CS19" t="str">
        <v/>
      </c>
      <c r="CT19" t="str">
        <v/>
      </c>
      <c r="CU19" t="str">
        <v/>
      </c>
      <c r="CV19" t="str">
        <v/>
      </c>
      <c r="CW19" t="str">
        <v/>
      </c>
      <c r="CX19" t="str">
        <v/>
      </c>
      <c r="CY19" t="str">
        <v/>
      </c>
      <c r="CZ19" t="str">
        <v/>
      </c>
      <c r="DA19" t="str">
        <v/>
      </c>
      <c r="DB19" t="str">
        <v/>
      </c>
      <c r="DC19" t="str">
        <v/>
      </c>
      <c r="DD19" t="str">
        <v/>
      </c>
      <c r="DE19" t="str">
        <v/>
      </c>
      <c r="DF19" t="str">
        <v/>
      </c>
      <c r="DG19" t="str">
        <v/>
      </c>
      <c r="DH19" t="str">
        <v/>
      </c>
      <c r="DI19" t="str">
        <v/>
      </c>
      <c r="DJ19" t="str">
        <v/>
      </c>
      <c r="DK19" t="str">
        <v/>
      </c>
      <c r="DL19" t="str">
        <v/>
      </c>
      <c r="DM19" t="str">
        <v/>
      </c>
      <c r="DN19" t="str">
        <v/>
      </c>
      <c r="DO19" t="str">
        <v/>
      </c>
      <c r="DP19" t="str">
        <v/>
      </c>
      <c r="DQ19" t="str">
        <v/>
      </c>
      <c r="DR19" t="str">
        <v/>
      </c>
      <c r="DS19" t="str">
        <v/>
      </c>
      <c r="DT19" t="str">
        <v/>
      </c>
      <c r="DU19" t="str">
        <v/>
      </c>
      <c r="DV19" t="str">
        <v/>
      </c>
      <c r="DW19" t="str">
        <v/>
      </c>
      <c r="DX19" t="str">
        <v/>
      </c>
      <c r="DY19" t="str">
        <v/>
      </c>
      <c r="DZ19" t="str">
        <v/>
      </c>
      <c r="EA19" t="str">
        <v/>
      </c>
      <c r="EB19" t="str">
        <v/>
      </c>
      <c r="EC19" t="str">
        <v/>
      </c>
      <c r="ED19" t="str">
        <v/>
      </c>
      <c r="EE19" t="str">
        <v/>
      </c>
      <c r="EF19" t="str">
        <v/>
      </c>
      <c r="EG19" t="str">
        <v/>
      </c>
      <c r="EH19" t="str">
        <v/>
      </c>
      <c r="EI19" t="str">
        <v/>
      </c>
      <c r="EJ19" t="str">
        <v/>
      </c>
      <c r="EK19" t="str">
        <v/>
      </c>
      <c r="EL19" t="str">
        <v/>
      </c>
      <c r="EM19" t="str">
        <v/>
      </c>
      <c r="EN19" t="str">
        <v/>
      </c>
      <c r="EO19" t="str">
        <v/>
      </c>
      <c r="EP19" t="str">
        <v/>
      </c>
      <c r="EQ19" t="str">
        <v/>
      </c>
      <c r="ER19" t="str">
        <v/>
      </c>
    </row>
    <row r="20" spans="2:148">
      <c r="B20" s="4">
        <f>'الترتيب حسب الفقرات'!B22</f>
        <v>14</v>
      </c>
      <c r="C20" s="214" t="str">
        <f>'المهارت المستهدفة'!BI19</f>
        <v/>
      </c>
      <c r="E20" t="str">
        <f>'الفقرات الضعيفة'!B19</f>
        <v/>
      </c>
      <c r="F20" s="303"/>
      <c r="G20" s="356"/>
      <c r="H20" s="293" t="e">
        <f>HLOOKUP($G$7,'الأسماء والمهارات'!$K$7:$HJ$27,15,0)</f>
        <v>#N/A</v>
      </c>
      <c r="I20" s="394" t="str">
        <f t="shared" si="2"/>
        <v/>
      </c>
      <c r="K20" t="str">
        <v/>
      </c>
      <c r="L20" t="str">
        <v/>
      </c>
      <c r="M20" t="str">
        <v/>
      </c>
      <c r="N20" t="str">
        <v/>
      </c>
      <c r="O20" t="str">
        <v/>
      </c>
      <c r="P20" t="str">
        <v/>
      </c>
      <c r="Q20" t="str">
        <v/>
      </c>
      <c r="R20" t="str">
        <v/>
      </c>
      <c r="S20" t="str">
        <v/>
      </c>
      <c r="T20" t="str">
        <v/>
      </c>
      <c r="U20" t="str">
        <v/>
      </c>
      <c r="V20" t="str">
        <v/>
      </c>
      <c r="W20" t="str">
        <v/>
      </c>
      <c r="X20" t="str">
        <v/>
      </c>
      <c r="Y20" t="str">
        <v/>
      </c>
      <c r="Z20" t="str">
        <v/>
      </c>
      <c r="AA20" t="str">
        <v/>
      </c>
      <c r="AB20" t="str">
        <v/>
      </c>
      <c r="AC20" t="str">
        <v/>
      </c>
      <c r="AD20" t="str">
        <v/>
      </c>
      <c r="AE20" t="str">
        <v/>
      </c>
      <c r="AF20" t="str">
        <v/>
      </c>
      <c r="AG20" t="str">
        <v/>
      </c>
      <c r="AH20" t="str">
        <v/>
      </c>
      <c r="AI20" t="str">
        <v/>
      </c>
      <c r="AJ20" t="str">
        <v/>
      </c>
      <c r="AK20" t="str">
        <v/>
      </c>
      <c r="AL20" t="str">
        <v/>
      </c>
      <c r="AM20" t="str">
        <v/>
      </c>
      <c r="AN20" t="str">
        <v/>
      </c>
      <c r="AO20" t="str">
        <v/>
      </c>
      <c r="AP20" t="str">
        <v/>
      </c>
      <c r="AQ20" t="str">
        <v/>
      </c>
      <c r="AR20" t="str">
        <v/>
      </c>
      <c r="AS20" t="str">
        <v/>
      </c>
      <c r="AT20" t="str">
        <v/>
      </c>
      <c r="AU20" t="str">
        <v/>
      </c>
      <c r="AV20" t="str">
        <v/>
      </c>
      <c r="AW20" t="str">
        <v/>
      </c>
      <c r="AX20" t="str">
        <v/>
      </c>
      <c r="AY20" t="str">
        <v/>
      </c>
      <c r="AZ20" t="str">
        <v/>
      </c>
      <c r="BA20" t="str">
        <v/>
      </c>
      <c r="BB20" t="str">
        <v/>
      </c>
      <c r="BC20" t="str">
        <v/>
      </c>
      <c r="BD20" t="str">
        <v/>
      </c>
      <c r="BE20" t="str">
        <v/>
      </c>
      <c r="BF20" t="str">
        <v/>
      </c>
      <c r="BG20" t="str">
        <v/>
      </c>
      <c r="BH20" t="str">
        <v/>
      </c>
      <c r="BI20" t="str">
        <v/>
      </c>
      <c r="BJ20" t="str">
        <v/>
      </c>
      <c r="BK20" t="str">
        <v/>
      </c>
      <c r="BL20" t="str">
        <v/>
      </c>
      <c r="BM20" t="str">
        <v/>
      </c>
      <c r="BN20" t="str">
        <v/>
      </c>
      <c r="BO20" t="str">
        <v/>
      </c>
      <c r="BP20" t="str">
        <v/>
      </c>
      <c r="BQ20" t="str">
        <v/>
      </c>
      <c r="BR20" t="str">
        <v/>
      </c>
      <c r="BS20" t="str">
        <v/>
      </c>
      <c r="BT20" t="str">
        <v/>
      </c>
      <c r="BU20" t="str">
        <v/>
      </c>
      <c r="BV20" t="str">
        <v/>
      </c>
      <c r="BW20" t="str">
        <v/>
      </c>
      <c r="BX20" t="str">
        <v/>
      </c>
      <c r="BY20" t="str">
        <v/>
      </c>
      <c r="BZ20" t="str">
        <v/>
      </c>
      <c r="CA20" t="str">
        <v/>
      </c>
      <c r="CB20" t="str">
        <v/>
      </c>
      <c r="CC20" t="str">
        <v/>
      </c>
      <c r="CD20" t="str">
        <v/>
      </c>
      <c r="CE20" t="str">
        <v/>
      </c>
      <c r="CF20" t="str">
        <v/>
      </c>
      <c r="CG20" t="str">
        <v/>
      </c>
      <c r="CH20" t="str">
        <v/>
      </c>
      <c r="CI20" t="str">
        <v/>
      </c>
      <c r="CJ20" t="str">
        <v/>
      </c>
      <c r="CK20" t="str">
        <v/>
      </c>
      <c r="CL20" t="str">
        <v/>
      </c>
      <c r="CM20" t="str">
        <v/>
      </c>
      <c r="CN20" t="str">
        <v/>
      </c>
      <c r="CO20" t="str">
        <v/>
      </c>
      <c r="CP20" t="str">
        <v/>
      </c>
      <c r="CQ20" t="str">
        <v/>
      </c>
      <c r="CR20" t="str">
        <v/>
      </c>
      <c r="CS20" t="str">
        <v/>
      </c>
      <c r="CT20" t="str">
        <v/>
      </c>
      <c r="CU20" t="str">
        <v/>
      </c>
      <c r="CV20" t="str">
        <v/>
      </c>
      <c r="CW20" t="str">
        <v/>
      </c>
      <c r="CX20" t="str">
        <v/>
      </c>
      <c r="CY20" t="str">
        <v/>
      </c>
      <c r="CZ20" t="str">
        <v/>
      </c>
      <c r="DA20" t="str">
        <v/>
      </c>
      <c r="DB20" t="str">
        <v/>
      </c>
      <c r="DC20" t="str">
        <v/>
      </c>
      <c r="DD20" t="str">
        <v/>
      </c>
      <c r="DE20" t="str">
        <v/>
      </c>
      <c r="DF20" t="str">
        <v/>
      </c>
      <c r="DG20" t="str">
        <v/>
      </c>
      <c r="DH20" t="str">
        <v/>
      </c>
      <c r="DI20" t="str">
        <v/>
      </c>
      <c r="DJ20" t="str">
        <v/>
      </c>
      <c r="DK20" t="str">
        <v/>
      </c>
      <c r="DL20" t="str">
        <v/>
      </c>
      <c r="DM20" t="str">
        <v/>
      </c>
      <c r="DN20" t="str">
        <v/>
      </c>
      <c r="DO20" t="str">
        <v/>
      </c>
      <c r="DP20" t="str">
        <v/>
      </c>
      <c r="DQ20" t="str">
        <v/>
      </c>
      <c r="DR20" t="str">
        <v/>
      </c>
      <c r="DS20" t="str">
        <v/>
      </c>
      <c r="DT20" t="str">
        <v/>
      </c>
      <c r="DU20" t="str">
        <v/>
      </c>
      <c r="DV20" t="str">
        <v/>
      </c>
      <c r="DW20" t="str">
        <v/>
      </c>
      <c r="DX20" t="str">
        <v/>
      </c>
      <c r="DY20" t="str">
        <v/>
      </c>
      <c r="DZ20" t="str">
        <v/>
      </c>
      <c r="EA20" t="str">
        <v/>
      </c>
      <c r="EB20" t="str">
        <v/>
      </c>
      <c r="EC20" t="str">
        <v/>
      </c>
      <c r="ED20" t="str">
        <v/>
      </c>
      <c r="EE20" t="str">
        <v/>
      </c>
      <c r="EF20" t="str">
        <v/>
      </c>
      <c r="EG20" t="str">
        <v/>
      </c>
      <c r="EH20" t="str">
        <v/>
      </c>
      <c r="EI20" t="str">
        <v/>
      </c>
      <c r="EJ20" t="str">
        <v/>
      </c>
      <c r="EK20" t="str">
        <v/>
      </c>
      <c r="EL20" t="str">
        <v/>
      </c>
      <c r="EM20" t="str">
        <v/>
      </c>
      <c r="EN20" t="str">
        <v/>
      </c>
      <c r="EO20" t="str">
        <v/>
      </c>
      <c r="EP20" t="str">
        <v/>
      </c>
      <c r="EQ20" t="str">
        <v/>
      </c>
      <c r="ER20" t="str">
        <v/>
      </c>
    </row>
    <row r="21" spans="2:148">
      <c r="B21" s="4">
        <f>'الترتيب حسب الفقرات'!B23</f>
        <v>15</v>
      </c>
      <c r="C21" s="214" t="str">
        <f>'المهارت المستهدفة'!BI20</f>
        <v/>
      </c>
      <c r="E21" t="str">
        <f>'الفقرات الضعيفة'!B20</f>
        <v/>
      </c>
      <c r="F21" s="303"/>
      <c r="G21" s="303"/>
      <c r="H21" s="293" t="e">
        <f>HLOOKUP($G$7,'الأسماء والمهارات'!$K$7:$HJ$27,16,0)</f>
        <v>#N/A</v>
      </c>
      <c r="I21" s="391" t="str">
        <f t="shared" si="2"/>
        <v/>
      </c>
      <c r="K21" t="str">
        <v/>
      </c>
      <c r="L21" t="str">
        <v/>
      </c>
      <c r="M21" t="str">
        <v/>
      </c>
      <c r="N21" t="str">
        <v/>
      </c>
      <c r="O21" t="str">
        <v/>
      </c>
      <c r="P21" t="str">
        <v/>
      </c>
      <c r="Q21" t="str">
        <v/>
      </c>
      <c r="R21" t="str">
        <v/>
      </c>
      <c r="S21" t="str">
        <v/>
      </c>
      <c r="T21" t="str">
        <v/>
      </c>
      <c r="U21" t="str">
        <v/>
      </c>
      <c r="V21" t="str">
        <v/>
      </c>
      <c r="W21" t="str">
        <v/>
      </c>
      <c r="X21" t="str">
        <v/>
      </c>
      <c r="Y21" t="str">
        <v/>
      </c>
      <c r="Z21" t="str">
        <v/>
      </c>
      <c r="AA21" t="str">
        <v/>
      </c>
      <c r="AB21" t="str">
        <v/>
      </c>
      <c r="AC21" t="str">
        <v/>
      </c>
      <c r="AD21" t="str">
        <v/>
      </c>
      <c r="AE21" t="str">
        <v/>
      </c>
      <c r="AF21" t="str">
        <v/>
      </c>
      <c r="AG21" t="str">
        <v/>
      </c>
      <c r="AH21" t="str">
        <v/>
      </c>
      <c r="AI21" t="str">
        <v/>
      </c>
      <c r="AJ21" t="str">
        <v/>
      </c>
      <c r="AK21" t="str">
        <v/>
      </c>
      <c r="AL21" t="str">
        <v/>
      </c>
      <c r="AM21" t="str">
        <v/>
      </c>
      <c r="AN21" t="str">
        <v/>
      </c>
      <c r="AO21" t="str">
        <v/>
      </c>
      <c r="AP21" t="str">
        <v/>
      </c>
      <c r="AQ21" t="str">
        <v/>
      </c>
      <c r="AR21" t="str">
        <v/>
      </c>
      <c r="AS21" t="str">
        <v/>
      </c>
      <c r="AT21" t="str">
        <v/>
      </c>
      <c r="AU21" t="str">
        <v/>
      </c>
      <c r="AV21" t="str">
        <v/>
      </c>
      <c r="AW21" t="str">
        <v/>
      </c>
      <c r="AX21" t="str">
        <v/>
      </c>
      <c r="AY21" t="str">
        <v/>
      </c>
      <c r="AZ21" t="str">
        <v/>
      </c>
      <c r="BA21" t="str">
        <v/>
      </c>
      <c r="BB21" t="str">
        <v/>
      </c>
      <c r="BC21" t="str">
        <v/>
      </c>
      <c r="BD21" t="str">
        <v/>
      </c>
      <c r="BE21" t="str">
        <v/>
      </c>
      <c r="BF21" t="str">
        <v/>
      </c>
      <c r="BG21" t="str">
        <v/>
      </c>
      <c r="BH21" t="str">
        <v/>
      </c>
      <c r="BI21" t="str">
        <v/>
      </c>
      <c r="BJ21" t="str">
        <v/>
      </c>
      <c r="BK21" t="str">
        <v/>
      </c>
      <c r="BL21" t="str">
        <v/>
      </c>
      <c r="BM21" t="str">
        <v/>
      </c>
      <c r="BN21" t="str">
        <v/>
      </c>
      <c r="BO21" t="str">
        <v/>
      </c>
      <c r="BP21" t="str">
        <v/>
      </c>
      <c r="BQ21" t="str">
        <v/>
      </c>
      <c r="BR21" t="str">
        <v/>
      </c>
      <c r="BS21" t="str">
        <v/>
      </c>
      <c r="BT21" t="str">
        <v/>
      </c>
      <c r="BU21" t="str">
        <v/>
      </c>
      <c r="BV21" t="str">
        <v/>
      </c>
      <c r="BW21" t="str">
        <v/>
      </c>
      <c r="BX21" t="str">
        <v/>
      </c>
      <c r="BY21" t="str">
        <v/>
      </c>
      <c r="BZ21" t="str">
        <v/>
      </c>
      <c r="CA21" t="str">
        <v/>
      </c>
      <c r="CB21" t="str">
        <v/>
      </c>
      <c r="CC21" t="str">
        <v/>
      </c>
      <c r="CD21" t="str">
        <v/>
      </c>
      <c r="CE21" t="str">
        <v/>
      </c>
      <c r="CF21" t="str">
        <v/>
      </c>
      <c r="CG21" t="str">
        <v/>
      </c>
      <c r="CH21" t="str">
        <v/>
      </c>
      <c r="CI21" t="str">
        <v/>
      </c>
      <c r="CJ21" t="str">
        <v/>
      </c>
      <c r="CK21" t="str">
        <v/>
      </c>
      <c r="CL21" t="str">
        <v/>
      </c>
      <c r="CM21" t="str">
        <v/>
      </c>
      <c r="CN21" t="str">
        <v/>
      </c>
      <c r="CO21" t="str">
        <v/>
      </c>
      <c r="CP21" t="str">
        <v/>
      </c>
      <c r="CQ21" t="str">
        <v/>
      </c>
      <c r="CR21" t="str">
        <v/>
      </c>
      <c r="CS21" t="str">
        <v/>
      </c>
      <c r="CT21" t="str">
        <v/>
      </c>
      <c r="CU21" t="str">
        <v/>
      </c>
      <c r="CV21" t="str">
        <v/>
      </c>
      <c r="CW21" t="str">
        <v/>
      </c>
      <c r="CX21" t="str">
        <v/>
      </c>
      <c r="CY21" t="str">
        <v/>
      </c>
      <c r="CZ21" t="str">
        <v/>
      </c>
      <c r="DA21" t="str">
        <v/>
      </c>
      <c r="DB21" t="str">
        <v/>
      </c>
      <c r="DC21" t="str">
        <v/>
      </c>
      <c r="DD21" t="str">
        <v/>
      </c>
      <c r="DE21" t="str">
        <v/>
      </c>
      <c r="DF21" t="str">
        <v/>
      </c>
      <c r="DG21" t="str">
        <v/>
      </c>
      <c r="DH21" t="str">
        <v/>
      </c>
      <c r="DI21" t="str">
        <v/>
      </c>
      <c r="DJ21" t="str">
        <v/>
      </c>
      <c r="DK21" t="str">
        <v/>
      </c>
      <c r="DL21" t="str">
        <v/>
      </c>
      <c r="DM21" t="str">
        <v/>
      </c>
      <c r="DN21" t="str">
        <v/>
      </c>
      <c r="DO21" t="str">
        <v/>
      </c>
      <c r="DP21" t="str">
        <v/>
      </c>
      <c r="DQ21" t="str">
        <v/>
      </c>
      <c r="DR21" t="str">
        <v/>
      </c>
      <c r="DS21" t="str">
        <v/>
      </c>
      <c r="DT21" t="str">
        <v/>
      </c>
      <c r="DU21" t="str">
        <v/>
      </c>
      <c r="DV21" t="str">
        <v/>
      </c>
      <c r="DW21" t="str">
        <v/>
      </c>
      <c r="DX21" t="str">
        <v/>
      </c>
      <c r="DY21" t="str">
        <v/>
      </c>
      <c r="DZ21" t="str">
        <v/>
      </c>
      <c r="EA21" t="str">
        <v/>
      </c>
      <c r="EB21" t="str">
        <v/>
      </c>
      <c r="EC21" t="str">
        <v/>
      </c>
      <c r="ED21" t="str">
        <v/>
      </c>
      <c r="EE21" t="str">
        <v/>
      </c>
      <c r="EF21" t="str">
        <v/>
      </c>
      <c r="EG21" t="str">
        <v/>
      </c>
      <c r="EH21" t="str">
        <v/>
      </c>
      <c r="EI21" t="str">
        <v/>
      </c>
      <c r="EJ21" t="str">
        <v/>
      </c>
      <c r="EK21" t="str">
        <v/>
      </c>
      <c r="EL21" t="str">
        <v/>
      </c>
      <c r="EM21" t="str">
        <v/>
      </c>
      <c r="EN21" t="str">
        <v/>
      </c>
      <c r="EO21" t="str">
        <v/>
      </c>
      <c r="EP21" t="str">
        <v/>
      </c>
      <c r="EQ21" t="str">
        <v/>
      </c>
      <c r="ER21" t="str">
        <v/>
      </c>
    </row>
    <row r="22" spans="2:148">
      <c r="B22" s="4">
        <f>'الترتيب حسب الفقرات'!B24</f>
        <v>16</v>
      </c>
      <c r="C22" s="214" t="str">
        <f>'المهارت المستهدفة'!BI21</f>
        <v/>
      </c>
      <c r="E22" t="str">
        <f>'الفقرات الضعيفة'!B21</f>
        <v/>
      </c>
      <c r="F22" s="303"/>
      <c r="G22" s="303"/>
      <c r="H22" s="293" t="e">
        <f>HLOOKUP($G$7,'الأسماء والمهارات'!$K$7:$HJ$27,17,0)</f>
        <v>#N/A</v>
      </c>
      <c r="I22" s="394" t="str">
        <f t="shared" si="2"/>
        <v/>
      </c>
      <c r="K22" t="str">
        <v/>
      </c>
      <c r="L22" t="str">
        <v/>
      </c>
      <c r="M22" t="str">
        <v/>
      </c>
      <c r="N22" t="str">
        <v/>
      </c>
      <c r="O22" t="str">
        <v/>
      </c>
      <c r="P22" t="str">
        <v/>
      </c>
      <c r="Q22" t="str">
        <v/>
      </c>
      <c r="R22" t="str">
        <v/>
      </c>
      <c r="S22" t="str">
        <v/>
      </c>
      <c r="T22" t="str">
        <v/>
      </c>
      <c r="U22" t="str">
        <v/>
      </c>
      <c r="V22" t="str">
        <v/>
      </c>
      <c r="W22" t="str">
        <v/>
      </c>
      <c r="X22" t="str">
        <v/>
      </c>
      <c r="Y22" t="str">
        <v/>
      </c>
      <c r="Z22" t="str">
        <v/>
      </c>
      <c r="AA22" t="str">
        <v/>
      </c>
      <c r="AB22" t="str">
        <v/>
      </c>
      <c r="AC22" t="str">
        <v/>
      </c>
      <c r="AD22" t="str">
        <v/>
      </c>
      <c r="AE22" t="str">
        <v/>
      </c>
      <c r="AF22" t="str">
        <v/>
      </c>
      <c r="AG22" t="str">
        <v/>
      </c>
      <c r="AH22" t="str">
        <v/>
      </c>
      <c r="AI22" t="str">
        <v/>
      </c>
      <c r="AJ22" t="str">
        <v/>
      </c>
      <c r="AK22" t="str">
        <v/>
      </c>
      <c r="AL22" t="str">
        <v/>
      </c>
      <c r="AM22" t="str">
        <v/>
      </c>
      <c r="AN22" t="str">
        <v/>
      </c>
      <c r="AO22" t="str">
        <v/>
      </c>
      <c r="AP22" t="str">
        <v/>
      </c>
      <c r="AQ22" t="str">
        <v/>
      </c>
      <c r="AR22" t="str">
        <v/>
      </c>
      <c r="AS22" t="str">
        <v/>
      </c>
      <c r="AT22" t="str">
        <v/>
      </c>
      <c r="AU22" t="str">
        <v/>
      </c>
      <c r="AV22" t="str">
        <v/>
      </c>
      <c r="AW22" t="str">
        <v/>
      </c>
      <c r="AX22" t="str">
        <v/>
      </c>
      <c r="AY22" t="str">
        <v/>
      </c>
      <c r="AZ22" t="str">
        <v/>
      </c>
      <c r="BA22" t="str">
        <v/>
      </c>
      <c r="BB22" t="str">
        <v/>
      </c>
      <c r="BC22" t="str">
        <v/>
      </c>
      <c r="BD22" t="str">
        <v/>
      </c>
      <c r="BE22" t="str">
        <v/>
      </c>
      <c r="BF22" t="str">
        <v/>
      </c>
      <c r="BG22" t="str">
        <v/>
      </c>
      <c r="BH22" t="str">
        <v/>
      </c>
      <c r="BI22" t="str">
        <v/>
      </c>
      <c r="BJ22" t="str">
        <v/>
      </c>
      <c r="BK22" t="str">
        <v/>
      </c>
      <c r="BL22" t="str">
        <v/>
      </c>
      <c r="BM22" t="str">
        <v/>
      </c>
      <c r="BN22" t="str">
        <v/>
      </c>
      <c r="BO22" t="str">
        <v/>
      </c>
      <c r="BP22" t="str">
        <v/>
      </c>
      <c r="BQ22" t="str">
        <v/>
      </c>
      <c r="BR22" t="str">
        <v/>
      </c>
      <c r="BS22" t="str">
        <v/>
      </c>
      <c r="BT22" t="str">
        <v/>
      </c>
      <c r="BU22" t="str">
        <v/>
      </c>
      <c r="BV22" t="str">
        <v/>
      </c>
      <c r="BW22" t="str">
        <v/>
      </c>
      <c r="BX22" t="str">
        <v/>
      </c>
      <c r="BY22" t="str">
        <v/>
      </c>
      <c r="BZ22" t="str">
        <v/>
      </c>
      <c r="CA22" t="str">
        <v/>
      </c>
      <c r="CB22" t="str">
        <v/>
      </c>
      <c r="CC22" t="str">
        <v/>
      </c>
      <c r="CD22" t="str">
        <v/>
      </c>
      <c r="CE22" t="str">
        <v/>
      </c>
      <c r="CF22" t="str">
        <v/>
      </c>
      <c r="CG22" t="str">
        <v/>
      </c>
      <c r="CH22" t="str">
        <v/>
      </c>
      <c r="CI22" t="str">
        <v/>
      </c>
      <c r="CJ22" t="str">
        <v/>
      </c>
      <c r="CK22" t="str">
        <v/>
      </c>
      <c r="CL22" t="str">
        <v/>
      </c>
      <c r="CM22" t="str">
        <v/>
      </c>
      <c r="CN22" t="str">
        <v/>
      </c>
      <c r="CO22" t="str">
        <v/>
      </c>
      <c r="CP22" t="str">
        <v/>
      </c>
      <c r="CQ22" t="str">
        <v/>
      </c>
      <c r="CR22" t="str">
        <v/>
      </c>
      <c r="CS22" t="str">
        <v/>
      </c>
      <c r="CT22" t="str">
        <v/>
      </c>
      <c r="CU22" t="str">
        <v/>
      </c>
      <c r="CV22" t="str">
        <v/>
      </c>
      <c r="CW22" t="str">
        <v/>
      </c>
      <c r="CX22" t="str">
        <v/>
      </c>
      <c r="CY22" t="str">
        <v/>
      </c>
      <c r="CZ22" t="str">
        <v/>
      </c>
      <c r="DA22" t="str">
        <v/>
      </c>
      <c r="DB22" t="str">
        <v/>
      </c>
      <c r="DC22" t="str">
        <v/>
      </c>
      <c r="DD22" t="str">
        <v/>
      </c>
      <c r="DE22" t="str">
        <v/>
      </c>
      <c r="DF22" t="str">
        <v/>
      </c>
      <c r="DG22" t="str">
        <v/>
      </c>
      <c r="DH22" t="str">
        <v/>
      </c>
      <c r="DI22" t="str">
        <v/>
      </c>
      <c r="DJ22" t="str">
        <v/>
      </c>
      <c r="DK22" t="str">
        <v/>
      </c>
      <c r="DL22" t="str">
        <v/>
      </c>
      <c r="DM22" t="str">
        <v/>
      </c>
      <c r="DN22" t="str">
        <v/>
      </c>
      <c r="DO22" t="str">
        <v/>
      </c>
      <c r="DP22" t="str">
        <v/>
      </c>
      <c r="DQ22" t="str">
        <v/>
      </c>
      <c r="DR22" t="str">
        <v/>
      </c>
      <c r="DS22" t="str">
        <v/>
      </c>
      <c r="DT22" t="str">
        <v/>
      </c>
      <c r="DU22" t="str">
        <v/>
      </c>
      <c r="DV22" t="str">
        <v/>
      </c>
      <c r="DW22" t="str">
        <v/>
      </c>
      <c r="DX22" t="str">
        <v/>
      </c>
      <c r="DY22" t="str">
        <v/>
      </c>
      <c r="DZ22" t="str">
        <v/>
      </c>
      <c r="EA22" t="str">
        <v/>
      </c>
      <c r="EB22" t="str">
        <v/>
      </c>
      <c r="EC22" t="str">
        <v/>
      </c>
      <c r="ED22" t="str">
        <v/>
      </c>
      <c r="EE22" t="str">
        <v/>
      </c>
      <c r="EF22" t="str">
        <v/>
      </c>
      <c r="EG22" t="str">
        <v/>
      </c>
      <c r="EH22" t="str">
        <v/>
      </c>
      <c r="EI22" t="str">
        <v/>
      </c>
      <c r="EJ22" t="str">
        <v/>
      </c>
      <c r="EK22" t="str">
        <v/>
      </c>
      <c r="EL22" t="str">
        <v/>
      </c>
      <c r="EM22" t="str">
        <v/>
      </c>
      <c r="EN22" t="str">
        <v/>
      </c>
      <c r="EO22" t="str">
        <v/>
      </c>
      <c r="EP22" t="str">
        <v/>
      </c>
      <c r="EQ22" t="str">
        <v/>
      </c>
      <c r="ER22" t="str">
        <v/>
      </c>
    </row>
    <row r="23" spans="2:148">
      <c r="B23" s="4">
        <f>'الترتيب حسب الفقرات'!B25</f>
        <v>17</v>
      </c>
      <c r="C23" s="214" t="str">
        <f>'المهارت المستهدفة'!BI22</f>
        <v/>
      </c>
      <c r="E23" t="str">
        <f>'الفقرات الضعيفة'!B22</f>
        <v/>
      </c>
      <c r="F23" s="303"/>
      <c r="G23" s="303"/>
      <c r="H23" s="293" t="e">
        <f>HLOOKUP($G$7,'الأسماء والمهارات'!$K$7:$HJ$27,18,0)</f>
        <v>#N/A</v>
      </c>
      <c r="I23" s="391" t="str">
        <f t="shared" si="2"/>
        <v/>
      </c>
      <c r="K23" t="str">
        <v/>
      </c>
      <c r="L23" t="str">
        <v/>
      </c>
      <c r="M23" t="str">
        <v/>
      </c>
      <c r="N23" t="str">
        <v/>
      </c>
      <c r="O23" t="str">
        <v/>
      </c>
      <c r="P23" t="str">
        <v/>
      </c>
      <c r="Q23" t="str">
        <v/>
      </c>
      <c r="R23" t="str">
        <v/>
      </c>
      <c r="S23" t="str">
        <v/>
      </c>
      <c r="T23" t="str">
        <v/>
      </c>
      <c r="U23" t="str">
        <v/>
      </c>
      <c r="V23" t="str">
        <v/>
      </c>
      <c r="W23" t="str">
        <v/>
      </c>
      <c r="X23" t="str">
        <v/>
      </c>
      <c r="Y23" t="str">
        <v/>
      </c>
      <c r="Z23" t="str">
        <v/>
      </c>
      <c r="AA23" t="str">
        <v/>
      </c>
      <c r="AB23" t="str">
        <v/>
      </c>
      <c r="AC23" t="str">
        <v/>
      </c>
      <c r="AD23" t="str">
        <v/>
      </c>
      <c r="AE23" t="str">
        <v/>
      </c>
      <c r="AF23" t="str">
        <v/>
      </c>
      <c r="AG23" t="str">
        <v/>
      </c>
      <c r="AH23" t="str">
        <v/>
      </c>
      <c r="AI23" t="str">
        <v/>
      </c>
      <c r="AJ23" t="str">
        <v/>
      </c>
      <c r="AK23" t="str">
        <v/>
      </c>
      <c r="AL23" t="str">
        <v/>
      </c>
      <c r="AM23" t="str">
        <v/>
      </c>
      <c r="AN23" t="str">
        <v/>
      </c>
      <c r="AO23" t="str">
        <v/>
      </c>
      <c r="AP23" t="str">
        <v/>
      </c>
      <c r="AQ23" t="str">
        <v/>
      </c>
      <c r="AR23" t="str">
        <v/>
      </c>
      <c r="AS23" t="str">
        <v/>
      </c>
      <c r="AT23" t="str">
        <v/>
      </c>
      <c r="AU23" t="str">
        <v/>
      </c>
      <c r="AV23" t="str">
        <v/>
      </c>
      <c r="AW23" t="str">
        <v/>
      </c>
      <c r="AX23" t="str">
        <v/>
      </c>
      <c r="AY23" t="str">
        <v/>
      </c>
      <c r="AZ23" t="str">
        <v/>
      </c>
      <c r="BA23" t="str">
        <v/>
      </c>
      <c r="BB23" t="str">
        <v/>
      </c>
      <c r="BC23" t="str">
        <v/>
      </c>
      <c r="BD23" t="str">
        <v/>
      </c>
      <c r="BE23" t="str">
        <v/>
      </c>
      <c r="BF23" t="str">
        <v/>
      </c>
      <c r="BG23" t="str">
        <v/>
      </c>
      <c r="BH23" t="str">
        <v/>
      </c>
      <c r="BI23" t="str">
        <v/>
      </c>
      <c r="BJ23" t="str">
        <v/>
      </c>
      <c r="BK23" t="str">
        <v/>
      </c>
      <c r="BL23" t="str">
        <v/>
      </c>
      <c r="BM23" t="str">
        <v/>
      </c>
      <c r="BN23" t="str">
        <v/>
      </c>
      <c r="BO23" t="str">
        <v/>
      </c>
      <c r="BP23" t="str">
        <v/>
      </c>
      <c r="BQ23" t="str">
        <v/>
      </c>
      <c r="BR23" t="str">
        <v/>
      </c>
      <c r="BS23" t="str">
        <v/>
      </c>
      <c r="BT23" t="str">
        <v/>
      </c>
      <c r="BU23" t="str">
        <v/>
      </c>
      <c r="BV23" t="str">
        <v/>
      </c>
      <c r="BW23" t="str">
        <v/>
      </c>
      <c r="BX23" t="str">
        <v/>
      </c>
      <c r="BY23" t="str">
        <v/>
      </c>
      <c r="BZ23" t="str">
        <v/>
      </c>
      <c r="CA23" t="str">
        <v/>
      </c>
      <c r="CB23" t="str">
        <v/>
      </c>
      <c r="CC23" t="str">
        <v/>
      </c>
      <c r="CD23" t="str">
        <v/>
      </c>
      <c r="CE23" t="str">
        <v/>
      </c>
      <c r="CF23" t="str">
        <v/>
      </c>
      <c r="CG23" t="str">
        <v/>
      </c>
      <c r="CH23" t="str">
        <v/>
      </c>
      <c r="CI23" t="str">
        <v/>
      </c>
      <c r="CJ23" t="str">
        <v/>
      </c>
      <c r="CK23" t="str">
        <v/>
      </c>
      <c r="CL23" t="str">
        <v/>
      </c>
      <c r="CM23" t="str">
        <v/>
      </c>
      <c r="CN23" t="str">
        <v/>
      </c>
      <c r="CO23" t="str">
        <v/>
      </c>
      <c r="CP23" t="str">
        <v/>
      </c>
      <c r="CQ23" t="str">
        <v/>
      </c>
      <c r="CR23" t="str">
        <v/>
      </c>
      <c r="CS23" t="str">
        <v/>
      </c>
      <c r="CT23" t="str">
        <v/>
      </c>
      <c r="CU23" t="str">
        <v/>
      </c>
      <c r="CV23" t="str">
        <v/>
      </c>
      <c r="CW23" t="str">
        <v/>
      </c>
      <c r="CX23" t="str">
        <v/>
      </c>
      <c r="CY23" t="str">
        <v/>
      </c>
      <c r="CZ23" t="str">
        <v/>
      </c>
      <c r="DA23" t="str">
        <v/>
      </c>
      <c r="DB23" t="str">
        <v/>
      </c>
      <c r="DC23" t="str">
        <v/>
      </c>
      <c r="DD23" t="str">
        <v/>
      </c>
      <c r="DE23" t="str">
        <v/>
      </c>
      <c r="DF23" t="str">
        <v/>
      </c>
      <c r="DG23" t="str">
        <v/>
      </c>
      <c r="DH23" t="str">
        <v/>
      </c>
      <c r="DI23" t="str">
        <v/>
      </c>
      <c r="DJ23" t="str">
        <v/>
      </c>
      <c r="DK23" t="str">
        <v/>
      </c>
      <c r="DL23" t="str">
        <v/>
      </c>
      <c r="DM23" t="str">
        <v/>
      </c>
      <c r="DN23" t="str">
        <v/>
      </c>
      <c r="DO23" t="str">
        <v/>
      </c>
      <c r="DP23" t="str">
        <v/>
      </c>
      <c r="DQ23" t="str">
        <v/>
      </c>
      <c r="DR23" t="str">
        <v/>
      </c>
      <c r="DS23" t="str">
        <v/>
      </c>
      <c r="DT23" t="str">
        <v/>
      </c>
      <c r="DU23" t="str">
        <v/>
      </c>
      <c r="DV23" t="str">
        <v/>
      </c>
      <c r="DW23" t="str">
        <v/>
      </c>
      <c r="DX23" t="str">
        <v/>
      </c>
      <c r="DY23" t="str">
        <v/>
      </c>
      <c r="DZ23" t="str">
        <v/>
      </c>
      <c r="EA23" t="str">
        <v/>
      </c>
      <c r="EB23" t="str">
        <v/>
      </c>
      <c r="EC23" t="str">
        <v/>
      </c>
      <c r="ED23" t="str">
        <v/>
      </c>
      <c r="EE23" t="str">
        <v/>
      </c>
      <c r="EF23" t="str">
        <v/>
      </c>
      <c r="EG23" t="str">
        <v/>
      </c>
      <c r="EH23" t="str">
        <v/>
      </c>
      <c r="EI23" t="str">
        <v/>
      </c>
      <c r="EJ23" t="str">
        <v/>
      </c>
      <c r="EK23" t="str">
        <v/>
      </c>
      <c r="EL23" t="str">
        <v/>
      </c>
      <c r="EM23" t="str">
        <v/>
      </c>
      <c r="EN23" t="str">
        <v/>
      </c>
      <c r="EO23" t="str">
        <v/>
      </c>
      <c r="EP23" t="str">
        <v/>
      </c>
      <c r="EQ23" t="str">
        <v/>
      </c>
      <c r="ER23" t="str">
        <v/>
      </c>
    </row>
    <row r="24" spans="2:148">
      <c r="B24" s="4">
        <f>'الترتيب حسب الفقرات'!B26</f>
        <v>18</v>
      </c>
      <c r="C24" s="214" t="str">
        <f>'المهارت المستهدفة'!BI23</f>
        <v/>
      </c>
      <c r="E24" t="str">
        <f>'الفقرات الضعيفة'!B23</f>
        <v/>
      </c>
      <c r="F24" s="303"/>
      <c r="G24" s="303"/>
      <c r="H24" s="293" t="e">
        <f>HLOOKUP($G$7,'الأسماء والمهارات'!$K$7:$HJ$27,19,0)</f>
        <v>#N/A</v>
      </c>
      <c r="I24" s="394" t="str">
        <f t="shared" si="2"/>
        <v/>
      </c>
      <c r="K24" t="str">
        <v/>
      </c>
      <c r="L24" t="str">
        <v/>
      </c>
      <c r="M24" t="str">
        <v/>
      </c>
      <c r="N24" t="str">
        <v/>
      </c>
      <c r="O24" t="str">
        <v/>
      </c>
      <c r="P24" t="str">
        <v/>
      </c>
      <c r="Q24" t="str">
        <v/>
      </c>
      <c r="R24" t="str">
        <v/>
      </c>
      <c r="S24" t="str">
        <v/>
      </c>
      <c r="T24" t="str">
        <v/>
      </c>
      <c r="U24" t="str">
        <v/>
      </c>
      <c r="V24" t="str">
        <v/>
      </c>
      <c r="W24" t="str">
        <v/>
      </c>
      <c r="X24" t="str">
        <v/>
      </c>
      <c r="Y24" t="str">
        <v/>
      </c>
      <c r="Z24" t="str">
        <v/>
      </c>
      <c r="AA24" t="str">
        <v/>
      </c>
      <c r="AB24" t="str">
        <v/>
      </c>
      <c r="AC24" t="str">
        <v/>
      </c>
      <c r="AD24" t="str">
        <v/>
      </c>
      <c r="AE24" t="str">
        <v/>
      </c>
      <c r="AF24" t="str">
        <v/>
      </c>
      <c r="AG24" t="str">
        <v/>
      </c>
      <c r="AH24" t="str">
        <v/>
      </c>
      <c r="AI24" t="str">
        <v/>
      </c>
      <c r="AJ24" t="str">
        <v/>
      </c>
      <c r="AK24" t="str">
        <v/>
      </c>
      <c r="AL24" t="str">
        <v/>
      </c>
      <c r="AM24" t="str">
        <v/>
      </c>
      <c r="AN24" t="str">
        <v/>
      </c>
      <c r="AO24" t="str">
        <v/>
      </c>
      <c r="AP24" t="str">
        <v/>
      </c>
      <c r="AQ24" t="str">
        <v/>
      </c>
      <c r="AR24" t="str">
        <v/>
      </c>
      <c r="AS24" t="str">
        <v/>
      </c>
      <c r="AT24" t="str">
        <v/>
      </c>
      <c r="AU24" t="str">
        <v/>
      </c>
      <c r="AV24" t="str">
        <v/>
      </c>
      <c r="AW24" t="str">
        <v/>
      </c>
      <c r="AX24" t="str">
        <v/>
      </c>
      <c r="AY24" t="str">
        <v/>
      </c>
      <c r="AZ24" t="str">
        <v/>
      </c>
      <c r="BA24" t="str">
        <v/>
      </c>
      <c r="BB24" t="str">
        <v/>
      </c>
      <c r="BC24" t="str">
        <v/>
      </c>
      <c r="BD24" t="str">
        <v/>
      </c>
      <c r="BE24" t="str">
        <v/>
      </c>
      <c r="BF24" t="str">
        <v/>
      </c>
      <c r="BG24" t="str">
        <v/>
      </c>
      <c r="BH24" t="str">
        <v/>
      </c>
      <c r="BI24" t="str">
        <v/>
      </c>
      <c r="BJ24" t="str">
        <v/>
      </c>
      <c r="BK24" t="str">
        <v/>
      </c>
      <c r="BL24" t="str">
        <v/>
      </c>
      <c r="BM24" t="str">
        <v/>
      </c>
      <c r="BN24" t="str">
        <v/>
      </c>
      <c r="BO24" t="str">
        <v/>
      </c>
      <c r="BP24" t="str">
        <v/>
      </c>
      <c r="BQ24" t="str">
        <v/>
      </c>
      <c r="BR24" t="str">
        <v/>
      </c>
      <c r="BS24" t="str">
        <v/>
      </c>
      <c r="BT24" t="str">
        <v/>
      </c>
      <c r="BU24" t="str">
        <v/>
      </c>
      <c r="BV24" t="str">
        <v/>
      </c>
      <c r="BW24" t="str">
        <v/>
      </c>
      <c r="BX24" t="str">
        <v/>
      </c>
      <c r="BY24" t="str">
        <v/>
      </c>
      <c r="BZ24" t="str">
        <v/>
      </c>
      <c r="CA24" t="str">
        <v/>
      </c>
      <c r="CB24" t="str">
        <v/>
      </c>
      <c r="CC24" t="str">
        <v/>
      </c>
      <c r="CD24" t="str">
        <v/>
      </c>
      <c r="CE24" t="str">
        <v/>
      </c>
      <c r="CF24" t="str">
        <v/>
      </c>
      <c r="CG24" t="str">
        <v/>
      </c>
      <c r="CH24" t="str">
        <v/>
      </c>
      <c r="CI24" t="str">
        <v/>
      </c>
      <c r="CJ24" t="str">
        <v/>
      </c>
      <c r="CK24" t="str">
        <v/>
      </c>
      <c r="CL24" t="str">
        <v/>
      </c>
      <c r="CM24" t="str">
        <v/>
      </c>
      <c r="CN24" t="str">
        <v/>
      </c>
      <c r="CO24" t="str">
        <v/>
      </c>
      <c r="CP24" t="str">
        <v/>
      </c>
      <c r="CQ24" t="str">
        <v/>
      </c>
      <c r="CR24" t="str">
        <v/>
      </c>
      <c r="CS24" t="str">
        <v/>
      </c>
      <c r="CT24" t="str">
        <v/>
      </c>
      <c r="CU24" t="str">
        <v/>
      </c>
      <c r="CV24" t="str">
        <v/>
      </c>
      <c r="CW24" t="str">
        <v/>
      </c>
      <c r="CX24" t="str">
        <v/>
      </c>
      <c r="CY24" t="str">
        <v/>
      </c>
      <c r="CZ24" t="str">
        <v/>
      </c>
      <c r="DA24" t="str">
        <v/>
      </c>
      <c r="DB24" t="str">
        <v/>
      </c>
      <c r="DC24" t="str">
        <v/>
      </c>
      <c r="DD24" t="str">
        <v/>
      </c>
      <c r="DE24" t="str">
        <v/>
      </c>
      <c r="DF24" t="str">
        <v/>
      </c>
      <c r="DG24" t="str">
        <v/>
      </c>
      <c r="DH24" t="str">
        <v/>
      </c>
      <c r="DI24" t="str">
        <v/>
      </c>
      <c r="DJ24" t="str">
        <v/>
      </c>
      <c r="DK24" t="str">
        <v/>
      </c>
      <c r="DL24" t="str">
        <v/>
      </c>
      <c r="DM24" t="str">
        <v/>
      </c>
      <c r="DN24" t="str">
        <v/>
      </c>
      <c r="DO24" t="str">
        <v/>
      </c>
      <c r="DP24" t="str">
        <v/>
      </c>
      <c r="DQ24" t="str">
        <v/>
      </c>
      <c r="DR24" t="str">
        <v/>
      </c>
      <c r="DS24" t="str">
        <v/>
      </c>
      <c r="DT24" t="str">
        <v/>
      </c>
      <c r="DU24" t="str">
        <v/>
      </c>
      <c r="DV24" t="str">
        <v/>
      </c>
      <c r="DW24" t="str">
        <v/>
      </c>
      <c r="DX24" t="str">
        <v/>
      </c>
      <c r="DY24" t="str">
        <v/>
      </c>
      <c r="DZ24" t="str">
        <v/>
      </c>
      <c r="EA24" t="str">
        <v/>
      </c>
      <c r="EB24" t="str">
        <v/>
      </c>
      <c r="EC24" t="str">
        <v/>
      </c>
      <c r="ED24" t="str">
        <v/>
      </c>
      <c r="EE24" t="str">
        <v/>
      </c>
      <c r="EF24" t="str">
        <v/>
      </c>
      <c r="EG24" t="str">
        <v/>
      </c>
      <c r="EH24" t="str">
        <v/>
      </c>
      <c r="EI24" t="str">
        <v/>
      </c>
      <c r="EJ24" t="str">
        <v/>
      </c>
      <c r="EK24" t="str">
        <v/>
      </c>
      <c r="EL24" t="str">
        <v/>
      </c>
      <c r="EM24" t="str">
        <v/>
      </c>
      <c r="EN24" t="str">
        <v/>
      </c>
      <c r="EO24" t="str">
        <v/>
      </c>
      <c r="EP24" t="str">
        <v/>
      </c>
      <c r="EQ24" t="str">
        <v/>
      </c>
      <c r="ER24" t="str">
        <v/>
      </c>
    </row>
    <row r="25" spans="2:148">
      <c r="B25" s="4">
        <f>'الترتيب حسب الفقرات'!B27</f>
        <v>19</v>
      </c>
      <c r="C25" s="214" t="str">
        <f>'المهارت المستهدفة'!BI24</f>
        <v/>
      </c>
      <c r="E25" t="str">
        <f>'الفقرات الضعيفة'!B24</f>
        <v/>
      </c>
      <c r="F25" s="303"/>
      <c r="G25" s="303"/>
      <c r="H25" s="293" t="e">
        <f>HLOOKUP($G$7,'الأسماء والمهارات'!$K$7:$HJ$27,20,0)</f>
        <v>#N/A</v>
      </c>
      <c r="I25" s="391" t="str">
        <f t="shared" si="2"/>
        <v/>
      </c>
      <c r="K25" t="str">
        <v/>
      </c>
      <c r="L25" t="str">
        <v/>
      </c>
      <c r="M25" t="str">
        <v/>
      </c>
      <c r="N25" t="str">
        <v/>
      </c>
      <c r="O25" t="str">
        <v/>
      </c>
      <c r="P25" t="str">
        <v/>
      </c>
      <c r="Q25" t="str">
        <v/>
      </c>
      <c r="R25" t="str">
        <v/>
      </c>
      <c r="S25" t="str">
        <v/>
      </c>
      <c r="T25" t="str">
        <v/>
      </c>
      <c r="U25" t="str">
        <v/>
      </c>
      <c r="V25" t="str">
        <v/>
      </c>
      <c r="W25" t="str">
        <v/>
      </c>
      <c r="X25" t="str">
        <v/>
      </c>
      <c r="Y25" t="str">
        <v/>
      </c>
      <c r="Z25" t="str">
        <v/>
      </c>
      <c r="AA25" t="str">
        <v/>
      </c>
      <c r="AB25" t="str">
        <v/>
      </c>
      <c r="AC25" t="str">
        <v/>
      </c>
      <c r="AD25" t="str">
        <v/>
      </c>
      <c r="AE25" t="str">
        <v/>
      </c>
      <c r="AF25" t="str">
        <v/>
      </c>
      <c r="AG25" t="str">
        <v/>
      </c>
      <c r="AH25" t="str">
        <v/>
      </c>
      <c r="AI25" t="str">
        <v/>
      </c>
      <c r="AJ25" t="str">
        <v/>
      </c>
      <c r="AK25" t="str">
        <v/>
      </c>
      <c r="AL25" t="str">
        <v/>
      </c>
      <c r="AM25" t="str">
        <v/>
      </c>
      <c r="AN25" t="str">
        <v/>
      </c>
      <c r="AO25" t="str">
        <v/>
      </c>
      <c r="AP25" t="str">
        <v/>
      </c>
      <c r="AQ25" t="str">
        <v/>
      </c>
      <c r="AR25" t="str">
        <v/>
      </c>
      <c r="AS25" t="str">
        <v/>
      </c>
      <c r="AT25" t="str">
        <v/>
      </c>
      <c r="AU25" t="str">
        <v/>
      </c>
      <c r="AV25" t="str">
        <v/>
      </c>
      <c r="AW25" t="str">
        <v/>
      </c>
      <c r="AX25" t="str">
        <v/>
      </c>
      <c r="AY25" t="str">
        <v/>
      </c>
      <c r="AZ25" t="str">
        <v/>
      </c>
      <c r="BA25" t="str">
        <v/>
      </c>
      <c r="BB25" t="str">
        <v/>
      </c>
      <c r="BC25" t="str">
        <v/>
      </c>
      <c r="BD25" t="str">
        <v/>
      </c>
      <c r="BE25" t="str">
        <v/>
      </c>
      <c r="BF25" t="str">
        <v/>
      </c>
      <c r="BG25" t="str">
        <v/>
      </c>
      <c r="BH25" t="str">
        <v/>
      </c>
      <c r="BI25" t="str">
        <v/>
      </c>
      <c r="BJ25" t="str">
        <v/>
      </c>
      <c r="BK25" t="str">
        <v/>
      </c>
      <c r="BL25" t="str">
        <v/>
      </c>
      <c r="BM25" t="str">
        <v/>
      </c>
      <c r="BN25" t="str">
        <v/>
      </c>
      <c r="BO25" t="str">
        <v/>
      </c>
      <c r="BP25" t="str">
        <v/>
      </c>
      <c r="BQ25" t="str">
        <v/>
      </c>
      <c r="BR25" t="str">
        <v/>
      </c>
      <c r="BS25" t="str">
        <v/>
      </c>
      <c r="BT25" t="str">
        <v/>
      </c>
      <c r="BU25" t="str">
        <v/>
      </c>
      <c r="BV25" t="str">
        <v/>
      </c>
      <c r="BW25" t="str">
        <v/>
      </c>
      <c r="BX25" t="str">
        <v/>
      </c>
      <c r="BY25" t="str">
        <v/>
      </c>
      <c r="BZ25" t="str">
        <v/>
      </c>
      <c r="CA25" t="str">
        <v/>
      </c>
      <c r="CB25" t="str">
        <v/>
      </c>
      <c r="CC25" t="str">
        <v/>
      </c>
      <c r="CD25" t="str">
        <v/>
      </c>
      <c r="CE25" t="str">
        <v/>
      </c>
      <c r="CF25" t="str">
        <v/>
      </c>
      <c r="CG25" t="str">
        <v/>
      </c>
      <c r="CH25" t="str">
        <v/>
      </c>
      <c r="CI25" t="str">
        <v/>
      </c>
      <c r="CJ25" t="str">
        <v/>
      </c>
      <c r="CK25" t="str">
        <v/>
      </c>
      <c r="CL25" t="str">
        <v/>
      </c>
      <c r="CM25" t="str">
        <v/>
      </c>
      <c r="CN25" t="str">
        <v/>
      </c>
      <c r="CO25" t="str">
        <v/>
      </c>
      <c r="CP25" t="str">
        <v/>
      </c>
      <c r="CQ25" t="str">
        <v/>
      </c>
      <c r="CR25" t="str">
        <v/>
      </c>
      <c r="CS25" t="str">
        <v/>
      </c>
      <c r="CT25" t="str">
        <v/>
      </c>
      <c r="CU25" t="str">
        <v/>
      </c>
      <c r="CV25" t="str">
        <v/>
      </c>
      <c r="CW25" t="str">
        <v/>
      </c>
      <c r="CX25" t="str">
        <v/>
      </c>
      <c r="CY25" t="str">
        <v/>
      </c>
      <c r="CZ25" t="str">
        <v/>
      </c>
      <c r="DA25" t="str">
        <v/>
      </c>
      <c r="DB25" t="str">
        <v/>
      </c>
      <c r="DC25" t="str">
        <v/>
      </c>
      <c r="DD25" t="str">
        <v/>
      </c>
      <c r="DE25" t="str">
        <v/>
      </c>
      <c r="DF25" t="str">
        <v/>
      </c>
      <c r="DG25" t="str">
        <v/>
      </c>
      <c r="DH25" t="str">
        <v/>
      </c>
      <c r="DI25" t="str">
        <v/>
      </c>
      <c r="DJ25" t="str">
        <v/>
      </c>
      <c r="DK25" t="str">
        <v/>
      </c>
      <c r="DL25" t="str">
        <v/>
      </c>
      <c r="DM25" t="str">
        <v/>
      </c>
      <c r="DN25" t="str">
        <v/>
      </c>
      <c r="DO25" t="str">
        <v/>
      </c>
      <c r="DP25" t="str">
        <v/>
      </c>
      <c r="DQ25" t="str">
        <v/>
      </c>
      <c r="DR25" t="str">
        <v/>
      </c>
      <c r="DS25" t="str">
        <v/>
      </c>
      <c r="DT25" t="str">
        <v/>
      </c>
      <c r="DU25" t="str">
        <v/>
      </c>
      <c r="DV25" t="str">
        <v/>
      </c>
      <c r="DW25" t="str">
        <v/>
      </c>
      <c r="DX25" t="str">
        <v/>
      </c>
      <c r="DY25" t="str">
        <v/>
      </c>
      <c r="DZ25" t="str">
        <v/>
      </c>
      <c r="EA25" t="str">
        <v/>
      </c>
      <c r="EB25" t="str">
        <v/>
      </c>
      <c r="EC25" t="str">
        <v/>
      </c>
      <c r="ED25" t="str">
        <v/>
      </c>
      <c r="EE25" t="str">
        <v/>
      </c>
      <c r="EF25" t="str">
        <v/>
      </c>
      <c r="EG25" t="str">
        <v/>
      </c>
      <c r="EH25" t="str">
        <v/>
      </c>
      <c r="EI25" t="str">
        <v/>
      </c>
      <c r="EJ25" t="str">
        <v/>
      </c>
      <c r="EK25" t="str">
        <v/>
      </c>
      <c r="EL25" t="str">
        <v/>
      </c>
      <c r="EM25" t="str">
        <v/>
      </c>
      <c r="EN25" t="str">
        <v/>
      </c>
      <c r="EO25" t="str">
        <v/>
      </c>
      <c r="EP25" t="str">
        <v/>
      </c>
      <c r="EQ25" t="str">
        <v/>
      </c>
      <c r="ER25" t="str">
        <v/>
      </c>
    </row>
    <row r="26" spans="2:148">
      <c r="B26" s="4">
        <f>'الترتيب حسب الفقرات'!B28</f>
        <v>20</v>
      </c>
      <c r="C26" s="214" t="str">
        <f>'المهارت المستهدفة'!BI25</f>
        <v/>
      </c>
      <c r="E26" t="str">
        <f>'الفقرات الضعيفة'!B25</f>
        <v/>
      </c>
      <c r="F26" s="303"/>
      <c r="G26" s="303"/>
      <c r="H26" s="293"/>
      <c r="I26" s="394"/>
      <c r="K26" t="str">
        <v/>
      </c>
      <c r="L26" t="str">
        <v/>
      </c>
      <c r="M26" t="str">
        <v/>
      </c>
      <c r="N26" t="str">
        <v/>
      </c>
      <c r="O26" t="str">
        <v/>
      </c>
      <c r="P26" t="str">
        <v/>
      </c>
      <c r="Q26" t="str">
        <v/>
      </c>
      <c r="R26" t="str">
        <v/>
      </c>
      <c r="S26" t="str">
        <v/>
      </c>
      <c r="T26" t="str">
        <v/>
      </c>
      <c r="U26" t="str">
        <v/>
      </c>
      <c r="V26" t="str">
        <v/>
      </c>
      <c r="W26" t="str">
        <v/>
      </c>
      <c r="X26" t="str">
        <v/>
      </c>
      <c r="Y26" t="str">
        <v/>
      </c>
      <c r="Z26" t="str">
        <v/>
      </c>
      <c r="AA26" t="str">
        <v/>
      </c>
      <c r="AB26" t="str">
        <v/>
      </c>
      <c r="AC26" t="str">
        <v/>
      </c>
      <c r="AD26" t="str">
        <v/>
      </c>
      <c r="AE26" t="str">
        <v/>
      </c>
      <c r="AF26" t="str">
        <v/>
      </c>
      <c r="AG26" t="str">
        <v/>
      </c>
      <c r="AH26" t="str">
        <v/>
      </c>
      <c r="AI26" t="str">
        <v/>
      </c>
      <c r="AJ26" t="str">
        <v/>
      </c>
      <c r="AK26" t="str">
        <v/>
      </c>
      <c r="AL26" t="str">
        <v/>
      </c>
      <c r="AM26" t="str">
        <v/>
      </c>
      <c r="AN26" t="str">
        <v/>
      </c>
      <c r="AO26" t="str">
        <v/>
      </c>
      <c r="AP26" t="str">
        <v/>
      </c>
      <c r="AQ26" t="str">
        <v/>
      </c>
      <c r="AR26" t="str">
        <v/>
      </c>
      <c r="AS26" t="str">
        <v/>
      </c>
      <c r="AT26" t="str">
        <v/>
      </c>
      <c r="AU26" t="str">
        <v/>
      </c>
      <c r="AV26" t="str">
        <v/>
      </c>
      <c r="AW26" t="str">
        <v/>
      </c>
      <c r="AX26" t="str">
        <v/>
      </c>
      <c r="AY26" t="str">
        <v/>
      </c>
      <c r="AZ26" t="str">
        <v/>
      </c>
      <c r="BA26" t="str">
        <v/>
      </c>
      <c r="BB26" t="str">
        <v/>
      </c>
      <c r="BC26" t="str">
        <v/>
      </c>
      <c r="BD26" t="str">
        <v/>
      </c>
      <c r="BE26" t="str">
        <v/>
      </c>
      <c r="BF26" t="str">
        <v/>
      </c>
      <c r="BG26" t="str">
        <v/>
      </c>
      <c r="BH26" t="str">
        <v/>
      </c>
      <c r="BI26" t="str">
        <v/>
      </c>
      <c r="BJ26" t="str">
        <v/>
      </c>
      <c r="BK26" t="str">
        <v/>
      </c>
      <c r="BL26" t="str">
        <v/>
      </c>
      <c r="BM26" t="str">
        <v/>
      </c>
      <c r="BN26" t="str">
        <v/>
      </c>
      <c r="BO26" t="str">
        <v/>
      </c>
      <c r="BP26" t="str">
        <v/>
      </c>
      <c r="BQ26" t="str">
        <v/>
      </c>
      <c r="BR26" t="str">
        <v/>
      </c>
      <c r="BS26" t="str">
        <v/>
      </c>
      <c r="BT26" t="str">
        <v/>
      </c>
      <c r="BU26" t="str">
        <v/>
      </c>
      <c r="BV26" t="str">
        <v/>
      </c>
      <c r="BW26" t="str">
        <v/>
      </c>
      <c r="BX26" t="str">
        <v/>
      </c>
      <c r="BY26" t="str">
        <v/>
      </c>
      <c r="BZ26" t="str">
        <v/>
      </c>
      <c r="CA26" t="str">
        <v/>
      </c>
      <c r="CB26" t="str">
        <v/>
      </c>
      <c r="CC26" t="str">
        <v/>
      </c>
      <c r="CD26" t="str">
        <v/>
      </c>
      <c r="CE26" t="str">
        <v/>
      </c>
      <c r="CF26" t="str">
        <v/>
      </c>
      <c r="CG26" t="str">
        <v/>
      </c>
      <c r="CH26" t="str">
        <v/>
      </c>
      <c r="CI26" t="str">
        <v/>
      </c>
      <c r="CJ26" t="str">
        <v/>
      </c>
      <c r="CK26" t="str">
        <v/>
      </c>
      <c r="CL26" t="str">
        <v/>
      </c>
      <c r="CM26" t="str">
        <v/>
      </c>
      <c r="CN26" t="str">
        <v/>
      </c>
      <c r="CO26" t="str">
        <v/>
      </c>
      <c r="CP26" t="str">
        <v/>
      </c>
      <c r="CQ26" t="str">
        <v/>
      </c>
      <c r="CR26" t="str">
        <v/>
      </c>
      <c r="CS26" t="str">
        <v/>
      </c>
      <c r="CT26" t="str">
        <v/>
      </c>
      <c r="CU26" t="str">
        <v/>
      </c>
      <c r="CV26" t="str">
        <v/>
      </c>
      <c r="CW26" t="str">
        <v/>
      </c>
      <c r="CX26" t="str">
        <v/>
      </c>
      <c r="CY26" t="str">
        <v/>
      </c>
      <c r="CZ26" t="str">
        <v/>
      </c>
      <c r="DA26" t="str">
        <v/>
      </c>
      <c r="DB26" t="str">
        <v/>
      </c>
      <c r="DC26" t="str">
        <v/>
      </c>
      <c r="DD26" t="str">
        <v/>
      </c>
      <c r="DE26" t="str">
        <v/>
      </c>
      <c r="DF26" t="str">
        <v/>
      </c>
      <c r="DG26" t="str">
        <v/>
      </c>
      <c r="DH26" t="str">
        <v/>
      </c>
      <c r="DI26" t="str">
        <v/>
      </c>
      <c r="DJ26" t="str">
        <v/>
      </c>
      <c r="DK26" t="str">
        <v/>
      </c>
      <c r="DL26" t="str">
        <v/>
      </c>
      <c r="DM26" t="str">
        <v/>
      </c>
      <c r="DN26" t="str">
        <v/>
      </c>
      <c r="DO26" t="str">
        <v/>
      </c>
      <c r="DP26" t="str">
        <v/>
      </c>
      <c r="DQ26" t="str">
        <v/>
      </c>
      <c r="DR26" t="str">
        <v/>
      </c>
      <c r="DS26" t="str">
        <v/>
      </c>
      <c r="DT26" t="str">
        <v/>
      </c>
      <c r="DU26" t="str">
        <v/>
      </c>
      <c r="DV26" t="str">
        <v/>
      </c>
      <c r="DW26" t="str">
        <v/>
      </c>
      <c r="DX26" t="str">
        <v/>
      </c>
      <c r="DY26" t="str">
        <v/>
      </c>
      <c r="DZ26" t="str">
        <v/>
      </c>
      <c r="EA26" t="str">
        <v/>
      </c>
      <c r="EB26" t="str">
        <v/>
      </c>
      <c r="EC26" t="str">
        <v/>
      </c>
      <c r="ED26" t="str">
        <v/>
      </c>
      <c r="EE26" t="str">
        <v/>
      </c>
      <c r="EF26" t="str">
        <v/>
      </c>
      <c r="EG26" t="str">
        <v/>
      </c>
      <c r="EH26" t="str">
        <v/>
      </c>
      <c r="EI26" t="str">
        <v/>
      </c>
      <c r="EJ26" t="str">
        <v/>
      </c>
      <c r="EK26" t="str">
        <v/>
      </c>
      <c r="EL26" t="str">
        <v/>
      </c>
      <c r="EM26" t="str">
        <v/>
      </c>
      <c r="EN26" t="str">
        <v/>
      </c>
      <c r="EO26" t="str">
        <v/>
      </c>
      <c r="EP26" t="str">
        <v/>
      </c>
      <c r="EQ26" t="str">
        <v/>
      </c>
      <c r="ER26" t="str">
        <v/>
      </c>
    </row>
    <row r="27" spans="2:148">
      <c r="B27" s="4">
        <f>'الترتيب حسب الفقرات'!B29</f>
        <v>21</v>
      </c>
      <c r="C27" s="214">
        <f>'طلاب تحت المتوسط'!E25</f>
        <v>0</v>
      </c>
      <c r="E27" t="str">
        <f>'الفقرات الضعيفة'!B26</f>
        <v/>
      </c>
      <c r="F27" s="303"/>
      <c r="G27" s="303"/>
      <c r="H27" s="293"/>
      <c r="I27" s="391"/>
      <c r="K27" t="str">
        <v/>
      </c>
      <c r="L27" t="str">
        <v/>
      </c>
      <c r="M27" t="str">
        <v/>
      </c>
      <c r="N27" t="str">
        <v/>
      </c>
      <c r="O27" t="str">
        <v/>
      </c>
      <c r="P27" t="str">
        <v/>
      </c>
      <c r="Q27" t="str">
        <v/>
      </c>
      <c r="R27" t="str">
        <v/>
      </c>
      <c r="S27" t="str">
        <v/>
      </c>
      <c r="T27" t="str">
        <v/>
      </c>
      <c r="U27" t="str">
        <v/>
      </c>
      <c r="V27" t="str">
        <v/>
      </c>
      <c r="W27" t="str">
        <v/>
      </c>
      <c r="X27" t="str">
        <v/>
      </c>
      <c r="Y27" t="str">
        <v/>
      </c>
      <c r="Z27" t="str">
        <v/>
      </c>
      <c r="AA27" t="str">
        <v/>
      </c>
      <c r="AB27" t="str">
        <v/>
      </c>
      <c r="AC27" t="str">
        <v/>
      </c>
      <c r="AD27" t="str">
        <v/>
      </c>
      <c r="AE27" t="str">
        <v/>
      </c>
      <c r="AF27" t="str">
        <v/>
      </c>
      <c r="AG27" t="str">
        <v/>
      </c>
      <c r="AH27" t="str">
        <v/>
      </c>
      <c r="AI27" t="str">
        <v/>
      </c>
      <c r="AJ27" t="str">
        <v/>
      </c>
      <c r="AK27" t="str">
        <v/>
      </c>
      <c r="AL27" t="str">
        <v/>
      </c>
      <c r="AM27" t="str">
        <v/>
      </c>
      <c r="AN27" t="str">
        <v/>
      </c>
      <c r="AO27" t="str">
        <v/>
      </c>
      <c r="AP27" t="str">
        <v/>
      </c>
      <c r="AQ27" t="str">
        <v/>
      </c>
      <c r="AR27" t="str">
        <v/>
      </c>
      <c r="AS27" t="str">
        <v/>
      </c>
      <c r="AT27" t="str">
        <v/>
      </c>
      <c r="AU27" t="str">
        <v/>
      </c>
      <c r="AV27" t="str">
        <v/>
      </c>
      <c r="AW27" t="str">
        <v/>
      </c>
      <c r="AX27" t="str">
        <v/>
      </c>
      <c r="AY27" t="str">
        <v/>
      </c>
      <c r="AZ27" t="str">
        <v/>
      </c>
      <c r="BA27" t="str">
        <v/>
      </c>
      <c r="BB27" t="str">
        <v/>
      </c>
      <c r="BC27" t="str">
        <v/>
      </c>
      <c r="BD27" t="str">
        <v/>
      </c>
      <c r="BE27" t="str">
        <v/>
      </c>
      <c r="BF27" t="str">
        <v/>
      </c>
      <c r="BG27" t="str">
        <v/>
      </c>
      <c r="BH27" t="str">
        <v/>
      </c>
      <c r="BI27" t="str">
        <v/>
      </c>
      <c r="BJ27" t="str">
        <v/>
      </c>
      <c r="BK27" t="str">
        <v/>
      </c>
      <c r="BL27" t="str">
        <v/>
      </c>
      <c r="BM27" t="str">
        <v/>
      </c>
      <c r="BN27" t="str">
        <v/>
      </c>
      <c r="BO27" t="str">
        <v/>
      </c>
      <c r="BP27" t="str">
        <v/>
      </c>
      <c r="BQ27" t="str">
        <v/>
      </c>
      <c r="BR27" t="str">
        <v/>
      </c>
      <c r="BS27" t="str">
        <v/>
      </c>
      <c r="BT27" t="str">
        <v/>
      </c>
      <c r="BU27" t="str">
        <v/>
      </c>
      <c r="BV27" t="str">
        <v/>
      </c>
      <c r="BW27" t="str">
        <v/>
      </c>
      <c r="BX27" t="str">
        <v/>
      </c>
      <c r="BY27" t="str">
        <v/>
      </c>
      <c r="BZ27" t="str">
        <v/>
      </c>
      <c r="CA27" t="str">
        <v/>
      </c>
      <c r="CB27" t="str">
        <v/>
      </c>
      <c r="CC27" t="str">
        <v/>
      </c>
      <c r="CD27" t="str">
        <v/>
      </c>
      <c r="CE27" t="str">
        <v/>
      </c>
      <c r="CF27" t="str">
        <v/>
      </c>
      <c r="CG27" t="str">
        <v/>
      </c>
      <c r="CH27" t="str">
        <v/>
      </c>
      <c r="CI27" t="str">
        <v/>
      </c>
      <c r="CJ27" t="str">
        <v/>
      </c>
      <c r="CK27" t="str">
        <v/>
      </c>
      <c r="CL27" t="str">
        <v/>
      </c>
      <c r="CM27" t="str">
        <v/>
      </c>
      <c r="CN27" t="str">
        <v/>
      </c>
      <c r="CO27" t="str">
        <v/>
      </c>
      <c r="CP27" t="str">
        <v/>
      </c>
      <c r="CQ27" t="str">
        <v/>
      </c>
      <c r="CR27" t="str">
        <v/>
      </c>
      <c r="CS27" t="str">
        <v/>
      </c>
      <c r="CT27" t="str">
        <v/>
      </c>
      <c r="CU27" t="str">
        <v/>
      </c>
      <c r="CV27" t="str">
        <v/>
      </c>
      <c r="CW27" t="str">
        <v/>
      </c>
      <c r="CX27" t="str">
        <v/>
      </c>
      <c r="CY27" t="str">
        <v/>
      </c>
      <c r="CZ27" t="str">
        <v/>
      </c>
      <c r="DA27" t="str">
        <v/>
      </c>
      <c r="DB27" t="str">
        <v/>
      </c>
      <c r="DC27" t="str">
        <v/>
      </c>
      <c r="DD27" t="str">
        <v/>
      </c>
      <c r="DE27" t="str">
        <v/>
      </c>
      <c r="DF27" t="str">
        <v/>
      </c>
      <c r="DG27" t="str">
        <v/>
      </c>
      <c r="DH27" t="str">
        <v/>
      </c>
      <c r="DI27" t="str">
        <v/>
      </c>
      <c r="DJ27" t="str">
        <v/>
      </c>
      <c r="DK27" t="str">
        <v/>
      </c>
      <c r="DL27" t="str">
        <v/>
      </c>
      <c r="DM27" t="str">
        <v/>
      </c>
      <c r="DN27" t="str">
        <v/>
      </c>
      <c r="DO27" t="str">
        <v/>
      </c>
      <c r="DP27" t="str">
        <v/>
      </c>
      <c r="DQ27" t="str">
        <v/>
      </c>
      <c r="DR27" t="str">
        <v/>
      </c>
      <c r="DS27" t="str">
        <v/>
      </c>
      <c r="DT27" t="str">
        <v/>
      </c>
      <c r="DU27" t="str">
        <v/>
      </c>
      <c r="DV27" t="str">
        <v/>
      </c>
      <c r="DW27" t="str">
        <v/>
      </c>
      <c r="DX27" t="str">
        <v/>
      </c>
      <c r="DY27" t="str">
        <v/>
      </c>
      <c r="DZ27" t="str">
        <v/>
      </c>
      <c r="EA27" t="str">
        <v/>
      </c>
      <c r="EB27" t="str">
        <v/>
      </c>
      <c r="EC27" t="str">
        <v/>
      </c>
      <c r="ED27" t="str">
        <v/>
      </c>
      <c r="EE27" t="str">
        <v/>
      </c>
      <c r="EF27" t="str">
        <v/>
      </c>
      <c r="EG27" t="str">
        <v/>
      </c>
      <c r="EH27" t="str">
        <v/>
      </c>
      <c r="EI27" t="str">
        <v/>
      </c>
      <c r="EJ27" t="str">
        <v/>
      </c>
      <c r="EK27" t="str">
        <v/>
      </c>
      <c r="EL27" t="str">
        <v/>
      </c>
      <c r="EM27" t="str">
        <v/>
      </c>
      <c r="EN27" t="str">
        <v/>
      </c>
      <c r="EO27" t="str">
        <v/>
      </c>
      <c r="EP27" t="str">
        <v/>
      </c>
      <c r="EQ27" t="str">
        <v/>
      </c>
      <c r="ER27" t="str">
        <v/>
      </c>
    </row>
    <row r="28" spans="2:148">
      <c r="B28" s="4">
        <f>'الترتيب حسب الفقرات'!B30</f>
        <v>22</v>
      </c>
      <c r="C28" s="214">
        <f>'طلاب تحت المتوسط'!E26</f>
        <v>0</v>
      </c>
      <c r="E28" t="str">
        <f>'الفقرات الضعيفة'!B27</f>
        <v/>
      </c>
      <c r="F28" s="303"/>
      <c r="G28" s="303"/>
      <c r="H28" s="293"/>
      <c r="I28" s="394"/>
    </row>
    <row r="29" spans="2:148">
      <c r="B29" s="4">
        <f>'الترتيب حسب الفقرات'!B31</f>
        <v>23</v>
      </c>
      <c r="C29" s="214">
        <f>'طلاب تحت المتوسط'!E27</f>
        <v>0</v>
      </c>
      <c r="E29" t="str">
        <f>'ادخال البيانات'!B29</f>
        <v/>
      </c>
      <c r="F29" s="303"/>
      <c r="G29" s="303"/>
      <c r="H29" s="293"/>
      <c r="I29" s="391"/>
    </row>
    <row r="30" spans="2:148">
      <c r="B30" s="4">
        <f>'الترتيب حسب الفقرات'!B32</f>
        <v>24</v>
      </c>
      <c r="C30" s="214">
        <f>'طلاب تحت المتوسط'!E28</f>
        <v>0</v>
      </c>
      <c r="E30" t="str">
        <f>'ادخال البيانات'!B30</f>
        <v/>
      </c>
      <c r="F30" s="303"/>
      <c r="G30" s="303"/>
      <c r="H30" s="356"/>
      <c r="I30" s="356"/>
    </row>
    <row r="31" spans="2:148">
      <c r="B31" s="4">
        <f>'الترتيب حسب الفقرات'!B33</f>
        <v>25</v>
      </c>
      <c r="C31" s="214">
        <f>'طلاب تحت المتوسط'!E29</f>
        <v>0</v>
      </c>
    </row>
    <row r="32" spans="2:148">
      <c r="B32" s="4">
        <f>'الترتيب حسب الفقرات'!B34</f>
        <v>26</v>
      </c>
      <c r="C32" s="214">
        <f>'طلاب تحت المتوسط'!E30</f>
        <v>0</v>
      </c>
    </row>
    <row r="33" spans="2:3">
      <c r="B33" s="4">
        <f>'الترتيب حسب الفقرات'!B35</f>
        <v>27</v>
      </c>
      <c r="C33" s="214">
        <f>'طلاب تحت المتوسط'!E31</f>
        <v>0</v>
      </c>
    </row>
    <row r="34" spans="2:3">
      <c r="B34" s="4">
        <f>'الترتيب حسب الفقرات'!B36</f>
        <v>28</v>
      </c>
      <c r="C34" s="214">
        <f>'طلاب تحت المتوسط'!E32</f>
        <v>0</v>
      </c>
    </row>
    <row r="35" spans="2:3">
      <c r="B35" s="4">
        <f>'الترتيب حسب الفقرات'!B37</f>
        <v>29</v>
      </c>
      <c r="C35" s="214">
        <f>'طلاب تحت المتوسط'!E33</f>
        <v>0</v>
      </c>
    </row>
    <row r="36" spans="2:3">
      <c r="B36" s="4">
        <f>'الترتيب حسب الفقرات'!B38</f>
        <v>30</v>
      </c>
      <c r="C36" s="214">
        <f>'طلاب تحت المتوسط'!E34</f>
        <v>0</v>
      </c>
    </row>
    <row r="37" spans="2:3">
      <c r="B37" s="4">
        <f>'الترتيب حسب الفقرات'!B39</f>
        <v>31</v>
      </c>
      <c r="C37" s="214">
        <f>'طلاب تحت المتوسط'!E35</f>
        <v>0</v>
      </c>
    </row>
    <row r="38" spans="2:3">
      <c r="B38" s="4">
        <f>'الترتيب حسب الفقرات'!B40</f>
        <v>32</v>
      </c>
      <c r="C38" s="214">
        <f>'طلاب تحت المتوسط'!E36</f>
        <v>0</v>
      </c>
    </row>
    <row r="39" spans="2:3">
      <c r="B39" s="4">
        <f>'الترتيب حسب الفقرات'!B41</f>
        <v>33</v>
      </c>
      <c r="C39" s="214">
        <f>'طلاب تحت المتوسط'!E37</f>
        <v>0</v>
      </c>
    </row>
    <row r="40" spans="2:3">
      <c r="B40" s="4">
        <f>'الترتيب حسب الفقرات'!B42</f>
        <v>34</v>
      </c>
      <c r="C40" s="214">
        <f>'طلاب تحت المتوسط'!E38</f>
        <v>0</v>
      </c>
    </row>
    <row r="41" spans="2:3">
      <c r="B41" s="4">
        <f>'الترتيب حسب الفقرات'!B43</f>
        <v>35</v>
      </c>
      <c r="C41" s="214">
        <f>'طلاب تحت المتوسط'!E39</f>
        <v>0</v>
      </c>
    </row>
    <row r="42" spans="2:3">
      <c r="B42" s="4">
        <f>'الترتيب حسب الفقرات'!B44</f>
        <v>36</v>
      </c>
      <c r="C42" s="214">
        <f>'طلاب تحت المتوسط'!E40</f>
        <v>0</v>
      </c>
    </row>
  </sheetData>
  <mergeCells count="1">
    <mergeCell ref="F4:I4"/>
  </mergeCells>
  <dataValidations count="1">
    <dataValidation type="list" allowBlank="1" showInputMessage="1" showErrorMessage="1" sqref="G7" xr:uid="{2DF7C51A-9988-4429-9237-D21F4D8ADB49}">
      <formula1>$K$7:$CD$7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ورقة2">
    <tabColor rgb="FF00B0F0"/>
  </sheetPr>
  <dimension ref="A1:XFD798"/>
  <sheetViews>
    <sheetView rightToLeft="1" topLeftCell="W1" zoomScale="85" zoomScaleNormal="85" workbookViewId="0"/>
  </sheetViews>
  <sheetFormatPr defaultColWidth="0" defaultRowHeight="14"/>
  <cols>
    <col min="1" max="1" width="0.58203125" hidden="1" customWidth="1"/>
    <col min="2" max="2" width="4.33203125" style="1" hidden="1" customWidth="1"/>
    <col min="3" max="3" width="12.5" hidden="1" customWidth="1"/>
    <col min="4" max="4" width="9" hidden="1" customWidth="1"/>
    <col min="5" max="5" width="3.33203125" hidden="1" customWidth="1"/>
    <col min="6" max="6" width="5.75" style="4" hidden="1" customWidth="1"/>
    <col min="7" max="7" width="7.25" style="269" hidden="1" customWidth="1"/>
    <col min="8" max="8" width="13.83203125" style="284" hidden="1" customWidth="1"/>
    <col min="9" max="9" width="0.25" style="17" hidden="1" customWidth="1"/>
    <col min="10" max="10" width="8.75" hidden="1" customWidth="1"/>
    <col min="11" max="11" width="13.83203125" hidden="1" customWidth="1"/>
    <col min="12" max="12" width="13.5" hidden="1" customWidth="1"/>
    <col min="13" max="13" width="2.25" hidden="1" customWidth="1"/>
    <col min="14" max="14" width="16.08203125" hidden="1" customWidth="1"/>
    <col min="15" max="15" width="18.33203125" hidden="1" customWidth="1"/>
    <col min="16" max="16" width="11.33203125" hidden="1" customWidth="1"/>
    <col min="17" max="17" width="13.33203125" style="272" hidden="1" customWidth="1"/>
    <col min="18" max="18" width="8.58203125" hidden="1" customWidth="1"/>
    <col min="19" max="19" width="8.08203125" hidden="1" customWidth="1"/>
    <col min="20" max="20" width="7.33203125" hidden="1" customWidth="1"/>
    <col min="21" max="21" width="11.5" hidden="1" customWidth="1"/>
    <col min="22" max="22" width="6.33203125" hidden="1" customWidth="1"/>
    <col min="23" max="23" width="2.33203125" style="303" customWidth="1"/>
    <col min="24" max="24" width="6.75" style="1" customWidth="1"/>
    <col min="25" max="25" width="22.08203125" style="1" customWidth="1"/>
    <col min="26" max="26" width="8.75" style="216" customWidth="1"/>
    <col min="27" max="27" width="11.08203125" style="12" customWidth="1"/>
    <col min="28" max="28" width="9.25" style="341" customWidth="1"/>
    <col min="29" max="29" width="14.5" customWidth="1"/>
    <col min="30" max="30" width="5.75" customWidth="1"/>
    <col min="31" max="31" width="2.33203125" style="10" customWidth="1"/>
    <col min="32" max="32" width="0.58203125" style="10" customWidth="1"/>
    <col min="33" max="33" width="7.5" style="14" customWidth="1"/>
    <col min="34" max="34" width="1.83203125" style="14" hidden="1"/>
    <col min="35" max="40" width="1.83203125" style="10" hidden="1"/>
    <col min="41" max="41" width="10.75" hidden="1"/>
    <col min="42" max="45" width="9" hidden="1"/>
    <col min="46" max="46" width="12.83203125" hidden="1"/>
    <col min="47" max="16383" width="9" hidden="1"/>
    <col min="16384" max="16384" width="1.83203125" style="303" hidden="1"/>
  </cols>
  <sheetData>
    <row r="1" spans="2:61 16384:16384" customFormat="1">
      <c r="B1" s="333"/>
      <c r="C1" s="334"/>
      <c r="D1" s="334"/>
      <c r="E1" s="334"/>
      <c r="F1" s="335"/>
      <c r="G1" s="336"/>
      <c r="H1" s="337"/>
      <c r="I1" s="338"/>
      <c r="J1" s="303"/>
      <c r="K1" s="303"/>
      <c r="L1" s="303"/>
      <c r="M1" s="303"/>
      <c r="N1" s="303"/>
      <c r="O1" s="303"/>
      <c r="P1" s="303"/>
      <c r="Q1" s="304"/>
      <c r="R1" s="303"/>
      <c r="S1" s="303"/>
      <c r="T1" s="303"/>
      <c r="U1" s="303"/>
      <c r="V1" s="303"/>
      <c r="W1" s="303"/>
      <c r="X1" s="339"/>
      <c r="Y1" s="339"/>
      <c r="Z1" s="340"/>
      <c r="AA1" s="341"/>
      <c r="AB1" s="341"/>
      <c r="AC1" s="303"/>
      <c r="AD1" s="303"/>
      <c r="AE1" s="317"/>
      <c r="AF1" s="317"/>
      <c r="AG1" s="317"/>
      <c r="AH1" s="14"/>
      <c r="AI1" s="14"/>
      <c r="AJ1" s="14"/>
      <c r="AK1" s="14"/>
      <c r="AL1" s="14"/>
      <c r="AM1" s="14"/>
      <c r="AN1" s="14"/>
      <c r="XFD1" s="303"/>
    </row>
    <row r="2" spans="2:61 16384:16384" customFormat="1">
      <c r="B2" s="333"/>
      <c r="C2" s="334"/>
      <c r="D2" s="334"/>
      <c r="E2" s="334"/>
      <c r="F2" s="335"/>
      <c r="G2" s="336"/>
      <c r="H2" s="337"/>
      <c r="I2" s="338"/>
      <c r="J2" s="303"/>
      <c r="K2" s="303"/>
      <c r="L2" s="303"/>
      <c r="M2" s="303"/>
      <c r="N2" s="303"/>
      <c r="O2" s="303"/>
      <c r="P2" s="303"/>
      <c r="Q2" s="304"/>
      <c r="R2" s="303"/>
      <c r="S2" s="303"/>
      <c r="T2" s="303"/>
      <c r="U2" s="303"/>
      <c r="V2" s="303"/>
      <c r="W2" s="303"/>
      <c r="X2" s="339"/>
      <c r="Y2" s="303"/>
      <c r="Z2" s="303"/>
      <c r="AA2" s="341"/>
      <c r="AB2" s="341"/>
      <c r="AC2" s="303"/>
      <c r="AD2" s="303"/>
      <c r="AE2" s="317"/>
      <c r="AF2" s="317"/>
      <c r="AG2" s="317"/>
      <c r="AH2" s="14"/>
      <c r="AI2" s="14"/>
      <c r="AJ2" s="14"/>
      <c r="AK2" s="14"/>
      <c r="AL2" s="14"/>
      <c r="AM2" s="14"/>
      <c r="AN2" s="14"/>
      <c r="XFD2" s="303"/>
    </row>
    <row r="3" spans="2:61 16384:16384" customFormat="1" ht="14.5" thickBot="1">
      <c r="B3" s="333"/>
      <c r="C3" s="334"/>
      <c r="D3" s="334"/>
      <c r="E3" s="334"/>
      <c r="F3" s="335"/>
      <c r="G3" s="336"/>
      <c r="H3" s="337"/>
      <c r="I3" s="338"/>
      <c r="J3" s="303"/>
      <c r="K3" s="303"/>
      <c r="L3" s="303"/>
      <c r="M3" s="303"/>
      <c r="N3" s="303"/>
      <c r="O3" s="303"/>
      <c r="P3" s="303"/>
      <c r="Q3" s="304"/>
      <c r="R3" s="303"/>
      <c r="S3" s="303"/>
      <c r="T3" s="303"/>
      <c r="U3" s="303"/>
      <c r="V3" s="303"/>
      <c r="W3" s="303"/>
      <c r="X3" s="367"/>
      <c r="Y3" s="368"/>
      <c r="Z3" s="368"/>
      <c r="AA3" s="368"/>
      <c r="AB3" s="303"/>
      <c r="AC3" s="303"/>
      <c r="AD3" s="365"/>
      <c r="AE3" s="366"/>
      <c r="AF3" s="366"/>
      <c r="AG3" s="317"/>
      <c r="AH3" s="14"/>
      <c r="AI3" s="14"/>
      <c r="AJ3" s="14"/>
      <c r="AK3" s="14"/>
      <c r="AL3" s="14"/>
      <c r="AM3" s="14"/>
      <c r="AN3" s="14"/>
      <c r="XFD3" s="303"/>
    </row>
    <row r="4" spans="2:61 16384:16384" customFormat="1" ht="14.5" thickBot="1">
      <c r="B4" s="333"/>
      <c r="C4" s="334"/>
      <c r="D4" s="334"/>
      <c r="E4" s="334"/>
      <c r="F4" s="335"/>
      <c r="G4" s="336"/>
      <c r="H4" s="342"/>
      <c r="I4" s="343"/>
      <c r="J4" s="303"/>
      <c r="K4" s="303"/>
      <c r="L4" s="303"/>
      <c r="M4" s="303"/>
      <c r="N4" s="303"/>
      <c r="O4" s="303"/>
      <c r="P4" s="303"/>
      <c r="Q4" s="304"/>
      <c r="R4" s="303"/>
      <c r="S4" s="303"/>
      <c r="T4" s="303"/>
      <c r="U4" s="303"/>
      <c r="V4" s="303"/>
      <c r="W4" s="303"/>
      <c r="X4" s="369" t="s">
        <v>285</v>
      </c>
      <c r="Y4" s="370">
        <f>'الصفحة الرئيسية'!J9</f>
        <v>0</v>
      </c>
      <c r="Z4" s="371" t="s">
        <v>284</v>
      </c>
      <c r="AA4" s="372">
        <f>D6</f>
        <v>0</v>
      </c>
      <c r="AB4" s="344"/>
      <c r="AC4" s="345"/>
      <c r="AD4" s="692">
        <f>MAX(Z10:Z453)</f>
        <v>0</v>
      </c>
      <c r="AE4" s="692"/>
      <c r="AF4" s="692"/>
      <c r="AG4" s="317"/>
      <c r="AH4" s="14"/>
      <c r="AI4" s="14"/>
      <c r="AJ4" s="14"/>
      <c r="AK4" s="14"/>
      <c r="AL4" s="14"/>
      <c r="AM4" s="14"/>
      <c r="AN4" s="14"/>
      <c r="XFD4" s="303"/>
    </row>
    <row r="5" spans="2:61 16384:16384" customFormat="1" ht="14.5" thickBot="1">
      <c r="B5" s="333"/>
      <c r="C5" s="334"/>
      <c r="D5" s="334"/>
      <c r="E5" s="334"/>
      <c r="F5" s="335"/>
      <c r="G5" s="336"/>
      <c r="H5" s="277"/>
      <c r="I5" s="346"/>
      <c r="J5" s="347"/>
      <c r="K5" s="348" t="s">
        <v>75</v>
      </c>
      <c r="L5" s="349">
        <f>'الصفحة الرئيسية'!J11</f>
        <v>0</v>
      </c>
      <c r="M5" s="350"/>
      <c r="N5" s="303"/>
      <c r="O5" s="303"/>
      <c r="P5" s="303">
        <f>SUM(L15:N19)</f>
        <v>0</v>
      </c>
      <c r="Q5" s="304"/>
      <c r="R5" s="303"/>
      <c r="S5" s="303"/>
      <c r="T5" s="303"/>
      <c r="U5" s="303"/>
      <c r="V5" s="303"/>
      <c r="W5" s="303"/>
      <c r="X5" s="373" t="s">
        <v>286</v>
      </c>
      <c r="Y5" s="374">
        <f>'الصفحة الرئيسية'!J10</f>
        <v>0</v>
      </c>
      <c r="Z5" s="375" t="s">
        <v>202</v>
      </c>
      <c r="AA5" s="376">
        <f>AD24</f>
        <v>0</v>
      </c>
      <c r="AB5" s="352"/>
      <c r="AC5" s="303"/>
      <c r="AD5" s="693" t="e">
        <f>SMALL(Z10:Z207,COUNTIF(Z9:Z207,0)+1)</f>
        <v>#NUM!</v>
      </c>
      <c r="AE5" s="693"/>
      <c r="AF5" s="693"/>
      <c r="AG5" s="317"/>
      <c r="AH5" s="14"/>
      <c r="AI5" s="14"/>
      <c r="AJ5" s="14"/>
      <c r="AK5" s="14"/>
      <c r="AL5" s="14"/>
      <c r="AM5" s="14"/>
      <c r="AN5" s="14"/>
      <c r="XFD5" s="303"/>
    </row>
    <row r="6" spans="2:61 16384:16384" customFormat="1">
      <c r="B6" s="705"/>
      <c r="C6" s="705"/>
      <c r="D6" s="364">
        <f>'الصفحة الرئيسية'!J12</f>
        <v>0</v>
      </c>
      <c r="E6" s="334"/>
      <c r="F6" s="353"/>
      <c r="G6" s="354"/>
      <c r="H6" s="337"/>
      <c r="I6" s="338"/>
      <c r="J6" s="355"/>
      <c r="K6" s="348" t="s">
        <v>81</v>
      </c>
      <c r="L6" s="349">
        <f>'الصفحة الرئيسية'!L12</f>
        <v>0</v>
      </c>
      <c r="M6" s="356"/>
      <c r="N6" s="303"/>
      <c r="O6" s="303"/>
      <c r="P6" s="303"/>
      <c r="Q6" s="304"/>
      <c r="R6" s="303"/>
      <c r="S6" s="303"/>
      <c r="T6" s="303"/>
      <c r="U6" s="303"/>
      <c r="V6" s="303"/>
      <c r="W6" s="303"/>
      <c r="X6" s="706" t="s">
        <v>296</v>
      </c>
      <c r="Y6" s="707"/>
      <c r="Z6" s="707"/>
      <c r="AA6" s="708"/>
      <c r="AB6" s="357"/>
      <c r="AC6" s="356"/>
      <c r="AD6" s="358"/>
      <c r="AE6" s="320"/>
      <c r="AF6" s="358"/>
      <c r="AG6" s="317"/>
      <c r="AH6" s="14"/>
      <c r="AI6" s="14"/>
      <c r="AJ6" s="14">
        <f>SUM(Z10:Z409)</f>
        <v>0</v>
      </c>
      <c r="AK6" s="14">
        <f>AD4/3</f>
        <v>0</v>
      </c>
      <c r="AL6" s="14"/>
      <c r="AM6" s="14"/>
      <c r="AN6" s="14"/>
      <c r="XFD6" s="303"/>
    </row>
    <row r="7" spans="2:61 16384:16384" customFormat="1">
      <c r="B7" s="359"/>
      <c r="C7" s="359"/>
      <c r="D7" s="335"/>
      <c r="E7" s="335"/>
      <c r="F7" s="353"/>
      <c r="G7" s="354"/>
      <c r="H7" s="337"/>
      <c r="I7" s="338"/>
      <c r="J7" s="360"/>
      <c r="K7" s="348"/>
      <c r="L7" s="360"/>
      <c r="M7" s="356"/>
      <c r="N7" s="303"/>
      <c r="O7" s="303"/>
      <c r="P7" s="303"/>
      <c r="Q7" s="304"/>
      <c r="R7" s="303"/>
      <c r="S7" s="303"/>
      <c r="T7" s="303"/>
      <c r="U7" s="303"/>
      <c r="V7" s="303"/>
      <c r="W7" s="303"/>
      <c r="X7" s="709"/>
      <c r="Y7" s="710"/>
      <c r="Z7" s="710"/>
      <c r="AA7" s="711"/>
      <c r="AB7" s="361"/>
      <c r="AC7" s="356"/>
      <c r="AD7" s="679"/>
      <c r="AE7" s="679"/>
      <c r="AF7" s="679"/>
      <c r="AG7" s="317"/>
      <c r="AH7" s="14"/>
      <c r="AI7" s="14"/>
      <c r="AJ7" s="14"/>
      <c r="AK7" s="14"/>
      <c r="AL7" s="14"/>
      <c r="AM7" s="14"/>
      <c r="AN7" s="14"/>
      <c r="XFD7" s="303"/>
    </row>
    <row r="8" spans="2:61 16384:16384" customFormat="1" ht="14.5" thickBot="1">
      <c r="B8" s="333"/>
      <c r="C8" s="334"/>
      <c r="D8" s="334"/>
      <c r="E8" s="334"/>
      <c r="F8" s="335"/>
      <c r="G8" s="336"/>
      <c r="H8" s="337"/>
      <c r="I8" s="338"/>
      <c r="J8" s="303"/>
      <c r="K8" s="303"/>
      <c r="L8" s="303"/>
      <c r="M8" s="303"/>
      <c r="N8" s="303"/>
      <c r="O8" s="303"/>
      <c r="P8" s="303"/>
      <c r="Q8" s="304"/>
      <c r="R8" s="303"/>
      <c r="S8" s="303"/>
      <c r="T8" s="303"/>
      <c r="U8" s="303"/>
      <c r="V8" s="303"/>
      <c r="W8" s="303"/>
      <c r="X8" s="712"/>
      <c r="Y8" s="713"/>
      <c r="Z8" s="713"/>
      <c r="AA8" s="714"/>
      <c r="AB8" s="361"/>
      <c r="AC8" s="356"/>
      <c r="AD8" s="362"/>
      <c r="AE8" s="320"/>
      <c r="AF8" s="362"/>
      <c r="AG8" s="317"/>
      <c r="AH8" s="14"/>
      <c r="AI8" s="14"/>
      <c r="AJ8" s="14" t="e">
        <f>AJ6/L21</f>
        <v>#DIV/0!</v>
      </c>
      <c r="AK8" s="14"/>
      <c r="AL8" s="14"/>
      <c r="AM8" s="14"/>
      <c r="AN8" s="298" t="s">
        <v>130</v>
      </c>
      <c r="AO8" s="3">
        <f>MAX(Z10:Z453)</f>
        <v>0</v>
      </c>
      <c r="XFD8" s="303"/>
    </row>
    <row r="9" spans="2:61 16384:16384" ht="21" customHeight="1">
      <c r="B9" s="306" t="s">
        <v>1</v>
      </c>
      <c r="C9" s="699" t="s">
        <v>264</v>
      </c>
      <c r="D9" s="699"/>
      <c r="E9" s="699"/>
      <c r="F9" s="307" t="s">
        <v>200</v>
      </c>
      <c r="G9" s="308" t="s">
        <v>2</v>
      </c>
      <c r="H9" s="309" t="s">
        <v>265</v>
      </c>
      <c r="I9" s="310"/>
      <c r="J9" s="311"/>
      <c r="K9" s="699" t="s">
        <v>58</v>
      </c>
      <c r="L9" s="699"/>
      <c r="M9" s="699"/>
      <c r="N9" s="699"/>
      <c r="O9" s="311"/>
      <c r="P9" s="311"/>
      <c r="Q9" s="312"/>
      <c r="R9" s="311"/>
      <c r="S9" s="311"/>
      <c r="T9" s="311"/>
      <c r="U9" s="311"/>
      <c r="V9" s="311"/>
      <c r="W9" s="311"/>
      <c r="X9" s="313" t="s">
        <v>1</v>
      </c>
      <c r="Y9" s="314" t="s">
        <v>264</v>
      </c>
      <c r="Z9" s="315" t="s">
        <v>2</v>
      </c>
      <c r="AA9" s="316" t="s">
        <v>17</v>
      </c>
      <c r="AB9" s="457" t="s">
        <v>200</v>
      </c>
      <c r="AC9" s="318"/>
      <c r="AD9" s="319"/>
      <c r="AE9" s="320"/>
      <c r="AF9" s="319"/>
      <c r="AG9" s="317"/>
      <c r="AH9" s="14" t="e">
        <f>AD4-AD14</f>
        <v>#NUM!</v>
      </c>
      <c r="AI9" s="10">
        <v>1</v>
      </c>
      <c r="AN9" s="91" t="s">
        <v>82</v>
      </c>
      <c r="AO9" s="3" t="e">
        <f>IF('ادخال البيانات'!BZ8&gt;0,0,AD5)</f>
        <v>#NUM!</v>
      </c>
      <c r="AZ9" t="str">
        <f>X9</f>
        <v>م</v>
      </c>
      <c r="BA9" t="str">
        <f>Y9</f>
        <v>اسم الطالب/ة</v>
      </c>
      <c r="BB9" s="3" t="str">
        <f>Z9</f>
        <v xml:space="preserve">النسبة </v>
      </c>
      <c r="BC9" s="128" t="str">
        <f>AA9</f>
        <v>المستوى</v>
      </c>
    </row>
    <row r="10" spans="2:61 16384:16384" ht="15" customHeight="1" thickBot="1">
      <c r="B10" s="37">
        <v>1</v>
      </c>
      <c r="C10" s="703" t="str">
        <f>'ادخال البيانات'!B7</f>
        <v/>
      </c>
      <c r="D10" s="703"/>
      <c r="E10" s="703"/>
      <c r="F10" s="6">
        <f>'ادخال البيانات'!BQ7</f>
        <v>0</v>
      </c>
      <c r="G10" s="216" t="str">
        <f>'ادخال البيانات'!BT7</f>
        <v/>
      </c>
      <c r="H10" s="283" t="str">
        <f>'ادخال البيانات'!X7</f>
        <v/>
      </c>
      <c r="I10" s="18"/>
      <c r="J10" s="3" t="str">
        <f>G10</f>
        <v/>
      </c>
      <c r="K10" s="701">
        <f>'تحليل فقرات مفصل '!N10</f>
        <v>0</v>
      </c>
      <c r="L10" s="702" t="s">
        <v>59</v>
      </c>
      <c r="M10" s="702"/>
      <c r="N10" s="702"/>
      <c r="P10" t="str">
        <f t="shared" ref="P10" si="0">C10</f>
        <v/>
      </c>
      <c r="Q10" s="272" t="str">
        <f>G10</f>
        <v/>
      </c>
      <c r="R10" t="e">
        <f>RANK(Q10,$Q:$Q)+COUNTIF($Q$10:Q10,Q10)-1</f>
        <v>#VALUE!</v>
      </c>
      <c r="T10" t="str">
        <f>H10</f>
        <v/>
      </c>
      <c r="X10" s="37">
        <v>1</v>
      </c>
      <c r="Y10" s="30" t="str">
        <f>IFERROR(INDEX($P$10:$P$453,MATCH(X10,$R$10:$R$453,0)),"")</f>
        <v/>
      </c>
      <c r="Z10" s="216" t="str">
        <f>IF(Y10="","",INDEX($Q$10:$Q$453,MATCH(X10,$R$10:$R$453,0)))</f>
        <v/>
      </c>
      <c r="AA10" s="216" t="str">
        <f>INDEX($T$10:$T$453,MATCH(Y10,$P$10:$P$453,0))</f>
        <v/>
      </c>
      <c r="AB10" s="216" t="str">
        <f>IF(Y10="","",INDEX($F$10:$F$453,MATCH(X10,$R$10:$R$453,0)))</f>
        <v/>
      </c>
      <c r="AC10" s="318"/>
      <c r="AD10" s="321"/>
      <c r="AE10" s="320"/>
      <c r="AF10" s="321"/>
      <c r="AG10" s="317"/>
      <c r="AL10" s="10">
        <f>AK6</f>
        <v>0</v>
      </c>
      <c r="AZ10">
        <f t="shared" ref="AZ10:AZ73" si="1">X10</f>
        <v>1</v>
      </c>
      <c r="BA10" t="str">
        <f t="shared" ref="BA10:BA73" si="2">Y10</f>
        <v/>
      </c>
      <c r="BB10" s="3" t="str">
        <f t="shared" ref="BB10:BB73" si="3">Z10</f>
        <v/>
      </c>
      <c r="BC10" s="128" t="str">
        <f t="shared" ref="BC10:BC73" si="4">AA10</f>
        <v/>
      </c>
      <c r="BD10" s="303" t="str">
        <f>VLOOKUP(Q10,$Q$10:$Q$220,1)</f>
        <v/>
      </c>
      <c r="BI10" s="456"/>
    </row>
    <row r="11" spans="2:61 16384:16384" ht="14.5" thickBot="1">
      <c r="B11" s="37">
        <v>2</v>
      </c>
      <c r="C11" s="703" t="str">
        <f>'ادخال البيانات'!B8</f>
        <v/>
      </c>
      <c r="D11" s="703"/>
      <c r="E11" s="703"/>
      <c r="F11" s="6">
        <f>'ادخال البيانات'!BQ8</f>
        <v>0</v>
      </c>
      <c r="G11" s="216" t="str">
        <f>'ادخال البيانات'!BT8</f>
        <v/>
      </c>
      <c r="H11" s="283" t="str">
        <f>'ادخال البيانات'!X8</f>
        <v/>
      </c>
      <c r="I11" s="18"/>
      <c r="J11" s="3" t="str">
        <f t="shared" ref="J11:J74" si="5">G11</f>
        <v/>
      </c>
      <c r="K11" s="701"/>
      <c r="L11" s="702"/>
      <c r="M11" s="702"/>
      <c r="N11" s="702"/>
      <c r="P11" t="str">
        <f t="shared" ref="P11:P17" si="6">C11</f>
        <v/>
      </c>
      <c r="Q11" s="272" t="str">
        <f t="shared" ref="Q11:Q17" si="7">G11</f>
        <v/>
      </c>
      <c r="R11" t="e">
        <f>RANK(Q11,$Q:$Q)+COUNTIF($Q$10:Q11,Q11)-1</f>
        <v>#VALUE!</v>
      </c>
      <c r="T11" t="str">
        <f t="shared" ref="T11:T17" si="8">H11</f>
        <v/>
      </c>
      <c r="X11" s="37">
        <v>2</v>
      </c>
      <c r="Y11" s="30" t="str">
        <f t="shared" ref="Y11:Y74" si="9">IFERROR(INDEX($P$10:$P$453,MATCH(X11,$R$10:$R$453,0)),"")</f>
        <v/>
      </c>
      <c r="Z11" s="216" t="str">
        <f t="shared" ref="Z11:Z74" si="10">IF(Y11="","",INDEX($Q$10:$Q$453,MATCH(X11,$R$10:$R$453,0)))</f>
        <v/>
      </c>
      <c r="AA11" s="216" t="str">
        <f t="shared" ref="AA11:AA15" si="11">INDEX($T$10:$T$453,MATCH(Y11,$P$10:$P$453,0))</f>
        <v/>
      </c>
      <c r="AB11" s="216" t="str">
        <f t="shared" ref="AB11:AB74" si="12">IF(Y11="","",INDEX($F$10:$F$453,MATCH(X11,$R$10:$R$453,0)))</f>
        <v/>
      </c>
      <c r="AC11" s="301" t="s">
        <v>71</v>
      </c>
      <c r="AD11" s="685">
        <f>'ادخال البيانات'!BO7</f>
        <v>0</v>
      </c>
      <c r="AE11" s="686"/>
      <c r="AF11" s="687"/>
      <c r="AG11" s="317"/>
      <c r="AH11" s="14" t="e">
        <f>AH9/3</f>
        <v>#NUM!</v>
      </c>
      <c r="AI11" s="10">
        <v>0.8</v>
      </c>
      <c r="AJ11" s="14"/>
      <c r="AK11" s="15"/>
      <c r="AL11" s="10">
        <f>AL10*2</f>
        <v>0</v>
      </c>
      <c r="AN11" s="91" t="s">
        <v>131</v>
      </c>
      <c r="AO11" t="s">
        <v>133</v>
      </c>
      <c r="AP11" s="92" t="e">
        <f>AL18</f>
        <v>#NUM!</v>
      </c>
      <c r="AQ11" t="s">
        <v>83</v>
      </c>
      <c r="AR11" s="92">
        <f>AO8</f>
        <v>0</v>
      </c>
      <c r="AZ11">
        <f t="shared" si="1"/>
        <v>2</v>
      </c>
      <c r="BA11" t="str">
        <f t="shared" si="2"/>
        <v/>
      </c>
      <c r="BB11" s="3" t="str">
        <f t="shared" si="3"/>
        <v/>
      </c>
      <c r="BC11" s="128" t="str">
        <f t="shared" si="4"/>
        <v/>
      </c>
      <c r="BD11" s="303" t="str">
        <f t="shared" ref="BD11:BD40" si="13">VLOOKUP(Q11,$Q$10:$Q$220,1)</f>
        <v/>
      </c>
    </row>
    <row r="12" spans="2:61 16384:16384">
      <c r="B12" s="37">
        <v>3</v>
      </c>
      <c r="C12" s="703" t="str">
        <f>'ادخال البيانات'!B9</f>
        <v/>
      </c>
      <c r="D12" s="703"/>
      <c r="E12" s="703"/>
      <c r="F12" s="6">
        <f>'ادخال البيانات'!BQ9</f>
        <v>0</v>
      </c>
      <c r="G12" s="216" t="str">
        <f>'ادخال البيانات'!BT9</f>
        <v/>
      </c>
      <c r="H12" s="283" t="str">
        <f>'ادخال البيانات'!X9</f>
        <v/>
      </c>
      <c r="I12" s="18"/>
      <c r="J12" s="3" t="str">
        <f t="shared" si="5"/>
        <v/>
      </c>
      <c r="K12" s="44"/>
      <c r="L12" s="700"/>
      <c r="M12" s="700"/>
      <c r="N12" s="700"/>
      <c r="P12" t="str">
        <f t="shared" si="6"/>
        <v/>
      </c>
      <c r="Q12" s="272" t="str">
        <f t="shared" si="7"/>
        <v/>
      </c>
      <c r="R12" t="e">
        <f>RANK(Q12,$Q:$Q)+COUNTIF($Q$10:Q12,Q12)-1</f>
        <v>#VALUE!</v>
      </c>
      <c r="T12" t="str">
        <f t="shared" si="8"/>
        <v/>
      </c>
      <c r="X12" s="37">
        <v>3</v>
      </c>
      <c r="Y12" s="30" t="str">
        <f t="shared" si="9"/>
        <v/>
      </c>
      <c r="Z12" s="216" t="str">
        <f t="shared" si="10"/>
        <v/>
      </c>
      <c r="AA12" s="216" t="str">
        <f t="shared" si="11"/>
        <v/>
      </c>
      <c r="AB12" s="216" t="str">
        <f t="shared" si="12"/>
        <v/>
      </c>
      <c r="AC12" s="688"/>
      <c r="AD12" s="688"/>
      <c r="AE12" s="688"/>
      <c r="AF12" s="689"/>
      <c r="AG12" s="317"/>
      <c r="AJ12" s="14"/>
      <c r="AK12" s="15"/>
      <c r="AN12" s="91" t="s">
        <v>16</v>
      </c>
      <c r="AO12" t="s">
        <v>133</v>
      </c>
      <c r="AP12" s="92" t="e">
        <f>AL19</f>
        <v>#NUM!</v>
      </c>
      <c r="AQ12" t="s">
        <v>83</v>
      </c>
      <c r="AR12" s="92" t="e">
        <f>AL18</f>
        <v>#NUM!</v>
      </c>
      <c r="AZ12">
        <f t="shared" si="1"/>
        <v>3</v>
      </c>
      <c r="BA12" t="str">
        <f t="shared" si="2"/>
        <v/>
      </c>
      <c r="BB12" s="3" t="str">
        <f t="shared" si="3"/>
        <v/>
      </c>
      <c r="BC12" s="128" t="str">
        <f t="shared" si="4"/>
        <v/>
      </c>
      <c r="BD12" s="303" t="str">
        <f t="shared" si="13"/>
        <v/>
      </c>
    </row>
    <row r="13" spans="2:61 16384:16384">
      <c r="B13" s="37">
        <v>4</v>
      </c>
      <c r="C13" s="703" t="str">
        <f>'ادخال البيانات'!B10</f>
        <v/>
      </c>
      <c r="D13" s="703"/>
      <c r="E13" s="703"/>
      <c r="F13" s="6">
        <f>'ادخال البيانات'!BQ10</f>
        <v>0</v>
      </c>
      <c r="G13" s="216" t="str">
        <f>'ادخال البيانات'!BT10</f>
        <v/>
      </c>
      <c r="H13" s="283" t="str">
        <f>'ادخال البيانات'!X10</f>
        <v/>
      </c>
      <c r="I13" s="18"/>
      <c r="J13" s="3" t="str">
        <f t="shared" si="5"/>
        <v/>
      </c>
      <c r="K13" s="717" t="s">
        <v>201</v>
      </c>
      <c r="L13" s="717"/>
      <c r="M13" s="717"/>
      <c r="N13" s="717"/>
      <c r="P13" t="str">
        <f t="shared" si="6"/>
        <v/>
      </c>
      <c r="Q13" s="272" t="str">
        <f t="shared" si="7"/>
        <v/>
      </c>
      <c r="R13" t="e">
        <f>RANK(Q13,$Q:$Q)+COUNTIF($Q$10:Q13,Q13)-1</f>
        <v>#VALUE!</v>
      </c>
      <c r="T13" t="str">
        <f t="shared" si="8"/>
        <v/>
      </c>
      <c r="X13" s="37">
        <v>4</v>
      </c>
      <c r="Y13" s="30" t="str">
        <f t="shared" si="9"/>
        <v/>
      </c>
      <c r="Z13" s="216" t="str">
        <f t="shared" si="10"/>
        <v/>
      </c>
      <c r="AA13" s="216" t="str">
        <f t="shared" si="11"/>
        <v/>
      </c>
      <c r="AB13" s="216" t="str">
        <f t="shared" si="12"/>
        <v/>
      </c>
      <c r="AC13" s="331" t="s">
        <v>135</v>
      </c>
      <c r="AD13" s="691">
        <f>AO8</f>
        <v>0</v>
      </c>
      <c r="AE13" s="691"/>
      <c r="AF13" s="691"/>
      <c r="AG13" s="317"/>
      <c r="AH13" s="14" t="e">
        <f>AD4-AH11</f>
        <v>#NUM!</v>
      </c>
      <c r="AI13" s="10">
        <v>0.6</v>
      </c>
      <c r="AJ13" s="14"/>
      <c r="AK13" s="15"/>
      <c r="AN13" s="91" t="s">
        <v>132</v>
      </c>
      <c r="AO13" t="s">
        <v>134</v>
      </c>
      <c r="AP13" s="92" t="e">
        <f>AL19</f>
        <v>#NUM!</v>
      </c>
      <c r="AX13">
        <f>MAX(F10:F444)</f>
        <v>0</v>
      </c>
      <c r="AZ13">
        <f t="shared" si="1"/>
        <v>4</v>
      </c>
      <c r="BA13" t="str">
        <f t="shared" si="2"/>
        <v/>
      </c>
      <c r="BB13" s="3" t="str">
        <f t="shared" si="3"/>
        <v/>
      </c>
      <c r="BC13" s="128" t="str">
        <f t="shared" si="4"/>
        <v/>
      </c>
      <c r="BD13" s="303" t="str">
        <f t="shared" si="13"/>
        <v/>
      </c>
    </row>
    <row r="14" spans="2:61 16384:16384">
      <c r="B14" s="37">
        <v>5</v>
      </c>
      <c r="C14" s="703" t="str">
        <f>'ادخال البيانات'!B11</f>
        <v/>
      </c>
      <c r="D14" s="703"/>
      <c r="E14" s="703"/>
      <c r="F14" s="6">
        <f>'ادخال البيانات'!BQ11</f>
        <v>0</v>
      </c>
      <c r="G14" s="216" t="str">
        <f>'ادخال البيانات'!BT11</f>
        <v/>
      </c>
      <c r="H14" s="283" t="str">
        <f>'ادخال البيانات'!X11</f>
        <v/>
      </c>
      <c r="I14" s="18"/>
      <c r="J14" s="3" t="str">
        <f t="shared" si="5"/>
        <v/>
      </c>
      <c r="K14" s="94" t="s">
        <v>6</v>
      </c>
      <c r="L14" s="716" t="s">
        <v>202</v>
      </c>
      <c r="M14" s="716"/>
      <c r="N14" s="716"/>
      <c r="P14" t="str">
        <f t="shared" si="6"/>
        <v/>
      </c>
      <c r="Q14" s="272" t="str">
        <f t="shared" si="7"/>
        <v/>
      </c>
      <c r="R14" t="e">
        <f>RANK(Q14,$Q:$Q)+COUNTIF($Q$10:Q14,Q14)-1</f>
        <v>#VALUE!</v>
      </c>
      <c r="T14" t="str">
        <f t="shared" si="8"/>
        <v/>
      </c>
      <c r="X14" s="37">
        <v>5</v>
      </c>
      <c r="Y14" s="30" t="str">
        <f t="shared" si="9"/>
        <v/>
      </c>
      <c r="Z14" s="216" t="str">
        <f t="shared" si="10"/>
        <v/>
      </c>
      <c r="AA14" s="216" t="str">
        <f t="shared" si="11"/>
        <v/>
      </c>
      <c r="AB14" s="216" t="str">
        <f t="shared" si="12"/>
        <v/>
      </c>
      <c r="AC14" s="302" t="s">
        <v>136</v>
      </c>
      <c r="AD14" s="684" t="e">
        <f>AO9</f>
        <v>#NUM!</v>
      </c>
      <c r="AE14" s="684"/>
      <c r="AF14" s="684"/>
      <c r="AG14" s="317"/>
      <c r="AZ14">
        <f t="shared" si="1"/>
        <v>5</v>
      </c>
      <c r="BA14" t="str">
        <f t="shared" si="2"/>
        <v/>
      </c>
      <c r="BB14" s="3" t="str">
        <f t="shared" si="3"/>
        <v/>
      </c>
      <c r="BC14" s="128" t="str">
        <f t="shared" si="4"/>
        <v/>
      </c>
      <c r="BD14" s="303" t="str">
        <f t="shared" si="13"/>
        <v/>
      </c>
    </row>
    <row r="15" spans="2:61 16384:16384">
      <c r="B15" s="37">
        <v>6</v>
      </c>
      <c r="C15" s="703" t="str">
        <f>'ادخال البيانات'!B12</f>
        <v/>
      </c>
      <c r="D15" s="703"/>
      <c r="E15" s="703"/>
      <c r="F15" s="6">
        <f>'ادخال البيانات'!BQ12</f>
        <v>0</v>
      </c>
      <c r="G15" s="216" t="str">
        <f>'ادخال البيانات'!BT12</f>
        <v/>
      </c>
      <c r="H15" s="283" t="str">
        <f>'ادخال البيانات'!X12</f>
        <v/>
      </c>
      <c r="I15" s="18"/>
      <c r="J15" s="3" t="str">
        <f t="shared" si="5"/>
        <v/>
      </c>
      <c r="K15" s="7" t="s">
        <v>146</v>
      </c>
      <c r="L15" s="715">
        <f>COUNTIF(G10:G453,"&gt;=90")</f>
        <v>0</v>
      </c>
      <c r="M15" s="715"/>
      <c r="N15" s="715"/>
      <c r="P15" t="str">
        <f t="shared" si="6"/>
        <v/>
      </c>
      <c r="Q15" s="272" t="str">
        <f t="shared" si="7"/>
        <v/>
      </c>
      <c r="R15" t="e">
        <f>RANK(Q15,$Q:$Q)+COUNTIF($Q$10:Q15,Q15)-1</f>
        <v>#VALUE!</v>
      </c>
      <c r="T15" t="str">
        <f t="shared" si="8"/>
        <v/>
      </c>
      <c r="X15" s="37">
        <v>6</v>
      </c>
      <c r="Y15" s="30" t="str">
        <f t="shared" si="9"/>
        <v/>
      </c>
      <c r="Z15" s="216" t="str">
        <f t="shared" si="10"/>
        <v/>
      </c>
      <c r="AA15" s="216" t="str">
        <f t="shared" si="11"/>
        <v/>
      </c>
      <c r="AB15" s="216" t="str">
        <f t="shared" si="12"/>
        <v/>
      </c>
      <c r="AC15" s="329" t="s">
        <v>204</v>
      </c>
      <c r="AD15" s="684">
        <f>'ادخال البيانات'!BZ8</f>
        <v>0</v>
      </c>
      <c r="AE15" s="684"/>
      <c r="AF15" s="684"/>
      <c r="AG15" s="317"/>
      <c r="AH15" s="14" t="e">
        <f>AH13-AH11</f>
        <v>#NUM!</v>
      </c>
      <c r="AI15" s="10">
        <v>0.79</v>
      </c>
      <c r="AX15" s="3"/>
      <c r="AZ15">
        <f t="shared" si="1"/>
        <v>6</v>
      </c>
      <c r="BA15" t="str">
        <f t="shared" si="2"/>
        <v/>
      </c>
      <c r="BB15" s="3" t="str">
        <f t="shared" si="3"/>
        <v/>
      </c>
      <c r="BC15" s="128" t="str">
        <f t="shared" si="4"/>
        <v/>
      </c>
      <c r="BD15" s="303" t="str">
        <f t="shared" si="13"/>
        <v/>
      </c>
      <c r="BH15" s="151"/>
    </row>
    <row r="16" spans="2:61 16384:16384" ht="15" customHeight="1">
      <c r="B16" s="37">
        <v>7</v>
      </c>
      <c r="C16" s="703" t="str">
        <f>'ادخال البيانات'!B13</f>
        <v/>
      </c>
      <c r="D16" s="703"/>
      <c r="E16" s="703"/>
      <c r="F16" s="6">
        <f>'ادخال البيانات'!BQ13</f>
        <v>0</v>
      </c>
      <c r="G16" s="216" t="str">
        <f>'ادخال البيانات'!BT13</f>
        <v/>
      </c>
      <c r="H16" s="283" t="str">
        <f>'ادخال البيانات'!X13</f>
        <v/>
      </c>
      <c r="I16" s="18"/>
      <c r="J16" s="3" t="str">
        <f t="shared" si="5"/>
        <v/>
      </c>
      <c r="K16" s="7" t="s">
        <v>147</v>
      </c>
      <c r="L16" s="715">
        <f>COUNTIFS(G10:G453,"&gt;80",G10:G453,"&lt;=90")</f>
        <v>0</v>
      </c>
      <c r="M16" s="715"/>
      <c r="N16" s="715"/>
      <c r="P16" t="str">
        <f t="shared" si="6"/>
        <v/>
      </c>
      <c r="Q16" s="272" t="str">
        <f t="shared" si="7"/>
        <v/>
      </c>
      <c r="R16" t="e">
        <f>RANK(Q16,$Q:$Q)+COUNTIF($Q$10:Q16,Q16)-1</f>
        <v>#VALUE!</v>
      </c>
      <c r="T16" t="str">
        <f t="shared" si="8"/>
        <v/>
      </c>
      <c r="X16" s="37">
        <v>7</v>
      </c>
      <c r="Y16" s="30" t="str">
        <f t="shared" si="9"/>
        <v/>
      </c>
      <c r="Z16" s="216" t="str">
        <f t="shared" si="10"/>
        <v/>
      </c>
      <c r="AA16" s="216" t="str">
        <f t="shared" ref="AA16:AA79" si="14">INDEX($T$10:$T$453,MATCH(Y16,$P$10:$P$453,0))</f>
        <v/>
      </c>
      <c r="AB16" s="216" t="str">
        <f t="shared" si="12"/>
        <v/>
      </c>
      <c r="AC16" s="680" t="s">
        <v>205</v>
      </c>
      <c r="AD16" s="680"/>
      <c r="AE16" s="680"/>
      <c r="AF16" s="680"/>
      <c r="AG16" s="680"/>
      <c r="AK16" s="91" t="s">
        <v>159</v>
      </c>
      <c r="AL16" s="10" t="e">
        <f>AO8-AO9</f>
        <v>#NUM!</v>
      </c>
      <c r="AZ16">
        <f t="shared" si="1"/>
        <v>7</v>
      </c>
      <c r="BA16" t="str">
        <f t="shared" si="2"/>
        <v/>
      </c>
      <c r="BB16" s="3" t="str">
        <f t="shared" si="3"/>
        <v/>
      </c>
      <c r="BC16" s="128" t="str">
        <f t="shared" si="4"/>
        <v/>
      </c>
      <c r="BD16" s="303" t="str">
        <f t="shared" si="13"/>
        <v/>
      </c>
    </row>
    <row r="17" spans="2:56" ht="15" customHeight="1">
      <c r="B17" s="37">
        <v>8</v>
      </c>
      <c r="C17" s="703" t="str">
        <f>'ادخال البيانات'!B14</f>
        <v/>
      </c>
      <c r="D17" s="703"/>
      <c r="E17" s="703"/>
      <c r="F17" s="6">
        <f>'ادخال البيانات'!BQ14</f>
        <v>0</v>
      </c>
      <c r="G17" s="216" t="str">
        <f>'ادخال البيانات'!BT14</f>
        <v/>
      </c>
      <c r="H17" s="283" t="str">
        <f>'ادخال البيانات'!X14</f>
        <v/>
      </c>
      <c r="I17" s="18"/>
      <c r="J17" s="3" t="str">
        <f t="shared" si="5"/>
        <v/>
      </c>
      <c r="K17" s="7" t="s">
        <v>148</v>
      </c>
      <c r="L17" s="715">
        <f>COUNTIFS(G10:G453,"&gt;=71",G10:G453,"&lt;=80")</f>
        <v>0</v>
      </c>
      <c r="M17" s="715"/>
      <c r="N17" s="715"/>
      <c r="P17" t="str">
        <f t="shared" si="6"/>
        <v/>
      </c>
      <c r="Q17" s="272" t="str">
        <f t="shared" si="7"/>
        <v/>
      </c>
      <c r="R17" t="e">
        <f>RANK(Q17,$Q:$Q)+COUNTIF($Q$10:Q17,Q17)-1</f>
        <v>#VALUE!</v>
      </c>
      <c r="T17" t="str">
        <f t="shared" si="8"/>
        <v/>
      </c>
      <c r="X17" s="37">
        <v>8</v>
      </c>
      <c r="Y17" s="30" t="str">
        <f t="shared" si="9"/>
        <v/>
      </c>
      <c r="Z17" s="216" t="str">
        <f t="shared" si="10"/>
        <v/>
      </c>
      <c r="AA17" s="216" t="str">
        <f t="shared" si="14"/>
        <v/>
      </c>
      <c r="AB17" s="216" t="str">
        <f t="shared" si="12"/>
        <v/>
      </c>
      <c r="AC17" s="680"/>
      <c r="AD17" s="680"/>
      <c r="AE17" s="680"/>
      <c r="AF17" s="680"/>
      <c r="AG17" s="680"/>
      <c r="AH17" s="14">
        <v>0</v>
      </c>
      <c r="AI17" s="10">
        <v>0.6</v>
      </c>
      <c r="AL17" s="10" t="e">
        <f>AL16/3</f>
        <v>#NUM!</v>
      </c>
      <c r="AZ17">
        <f t="shared" si="1"/>
        <v>8</v>
      </c>
      <c r="BA17" t="str">
        <f t="shared" si="2"/>
        <v/>
      </c>
      <c r="BB17" s="3" t="str">
        <f t="shared" si="3"/>
        <v/>
      </c>
      <c r="BC17" s="128" t="str">
        <f t="shared" si="4"/>
        <v/>
      </c>
      <c r="BD17" s="303" t="str">
        <f t="shared" si="13"/>
        <v/>
      </c>
    </row>
    <row r="18" spans="2:56">
      <c r="B18" s="37">
        <v>9</v>
      </c>
      <c r="C18" s="703" t="str">
        <f>'ادخال البيانات'!B15</f>
        <v/>
      </c>
      <c r="D18" s="703"/>
      <c r="E18" s="703"/>
      <c r="F18" s="6">
        <f>'ادخال البيانات'!BQ15</f>
        <v>0</v>
      </c>
      <c r="G18" s="216" t="str">
        <f>'ادخال البيانات'!BT15</f>
        <v/>
      </c>
      <c r="H18" s="283" t="str">
        <f>'ادخال البيانات'!X15</f>
        <v/>
      </c>
      <c r="I18" s="18"/>
      <c r="J18" s="3" t="str">
        <f t="shared" si="5"/>
        <v/>
      </c>
      <c r="K18" s="7" t="s">
        <v>149</v>
      </c>
      <c r="L18" s="715">
        <f>COUNTIFS(G10:G453,"&gt;=61",G10:G453,"&lt;=70")</f>
        <v>0</v>
      </c>
      <c r="M18" s="715"/>
      <c r="N18" s="715"/>
      <c r="P18" t="str">
        <f t="shared" ref="P18:P81" si="15">C18</f>
        <v/>
      </c>
      <c r="Q18" s="272" t="str">
        <f t="shared" ref="Q18:Q81" si="16">G18</f>
        <v/>
      </c>
      <c r="R18" t="e">
        <f>RANK(Q18,$Q:$Q)+COUNTIF($Q$10:Q18,Q18)-1</f>
        <v>#VALUE!</v>
      </c>
      <c r="T18" t="str">
        <f t="shared" ref="T18:T81" si="17">H18</f>
        <v/>
      </c>
      <c r="X18" s="37">
        <v>9</v>
      </c>
      <c r="Y18" s="30" t="str">
        <f t="shared" si="9"/>
        <v/>
      </c>
      <c r="Z18" s="216" t="str">
        <f t="shared" si="10"/>
        <v/>
      </c>
      <c r="AA18" s="216" t="str">
        <f t="shared" si="14"/>
        <v/>
      </c>
      <c r="AB18" s="216" t="str">
        <f t="shared" si="12"/>
        <v/>
      </c>
      <c r="AC18" s="70" t="s">
        <v>17</v>
      </c>
      <c r="AD18" s="694" t="s">
        <v>18</v>
      </c>
      <c r="AE18" s="694"/>
      <c r="AF18" s="694"/>
      <c r="AG18" s="330" t="s">
        <v>6</v>
      </c>
      <c r="AJ18" s="10">
        <f>AD4/3</f>
        <v>0</v>
      </c>
      <c r="AL18" s="10" t="e">
        <f>AL16-AL17</f>
        <v>#NUM!</v>
      </c>
      <c r="AZ18">
        <f t="shared" si="1"/>
        <v>9</v>
      </c>
      <c r="BA18" t="str">
        <f t="shared" si="2"/>
        <v/>
      </c>
      <c r="BB18" s="3" t="str">
        <f t="shared" si="3"/>
        <v/>
      </c>
      <c r="BC18" s="128" t="str">
        <f t="shared" si="4"/>
        <v/>
      </c>
      <c r="BD18" s="303" t="str">
        <f t="shared" si="13"/>
        <v/>
      </c>
    </row>
    <row r="19" spans="2:56">
      <c r="B19" s="37">
        <v>10</v>
      </c>
      <c r="C19" s="703" t="str">
        <f>'ادخال البيانات'!B16</f>
        <v/>
      </c>
      <c r="D19" s="703"/>
      <c r="E19" s="703"/>
      <c r="F19" s="6">
        <f>'ادخال البيانات'!BQ16</f>
        <v>0</v>
      </c>
      <c r="G19" s="216" t="str">
        <f>'ادخال البيانات'!BT16</f>
        <v/>
      </c>
      <c r="H19" s="283" t="str">
        <f>'ادخال البيانات'!X16</f>
        <v/>
      </c>
      <c r="I19" s="18"/>
      <c r="J19" s="3" t="str">
        <f t="shared" si="5"/>
        <v/>
      </c>
      <c r="K19" s="7" t="s">
        <v>150</v>
      </c>
      <c r="L19" s="715">
        <f>COUNTIFS(G10:G453,"&gt;=50",G10:G453,"&lt;=60")</f>
        <v>0</v>
      </c>
      <c r="M19" s="715"/>
      <c r="N19" s="715"/>
      <c r="P19" t="str">
        <f t="shared" si="15"/>
        <v/>
      </c>
      <c r="Q19" s="272" t="str">
        <f t="shared" si="16"/>
        <v/>
      </c>
      <c r="R19" t="e">
        <f>RANK(Q19,$Q:$Q)+COUNTIF($Q$10:Q19,Q19)-1</f>
        <v>#VALUE!</v>
      </c>
      <c r="T19" t="str">
        <f t="shared" si="17"/>
        <v/>
      </c>
      <c r="X19" s="37">
        <v>10</v>
      </c>
      <c r="Y19" s="30" t="str">
        <f t="shared" si="9"/>
        <v/>
      </c>
      <c r="Z19" s="216" t="str">
        <f t="shared" si="10"/>
        <v/>
      </c>
      <c r="AA19" s="216" t="str">
        <f t="shared" si="14"/>
        <v/>
      </c>
      <c r="AB19" s="216" t="str">
        <f t="shared" si="12"/>
        <v/>
      </c>
      <c r="AC19" s="322" t="s">
        <v>258</v>
      </c>
      <c r="AD19" s="695">
        <f>COUNTIF(AA10:AA453,"عال")</f>
        <v>0</v>
      </c>
      <c r="AE19" s="695"/>
      <c r="AF19" s="695"/>
      <c r="AG19" s="323" t="e">
        <f>AD19/$AA$5</f>
        <v>#DIV/0!</v>
      </c>
      <c r="AL19" s="10" t="e">
        <f>AL18-AL17</f>
        <v>#NUM!</v>
      </c>
      <c r="AZ19">
        <f t="shared" si="1"/>
        <v>10</v>
      </c>
      <c r="BA19" t="str">
        <f t="shared" si="2"/>
        <v/>
      </c>
      <c r="BB19" s="3" t="str">
        <f t="shared" si="3"/>
        <v/>
      </c>
      <c r="BC19" s="128" t="str">
        <f t="shared" si="4"/>
        <v/>
      </c>
      <c r="BD19" s="303" t="str">
        <f t="shared" si="13"/>
        <v/>
      </c>
    </row>
    <row r="20" spans="2:56">
      <c r="B20" s="37">
        <v>11</v>
      </c>
      <c r="C20" s="703" t="str">
        <f>'ادخال البيانات'!B17</f>
        <v/>
      </c>
      <c r="D20" s="703"/>
      <c r="E20" s="703"/>
      <c r="F20" s="6">
        <f>'ادخال البيانات'!BQ17</f>
        <v>0</v>
      </c>
      <c r="G20" s="216" t="str">
        <f>'ادخال البيانات'!BT17</f>
        <v/>
      </c>
      <c r="H20" s="283" t="str">
        <f>'ادخال البيانات'!X17</f>
        <v/>
      </c>
      <c r="I20" s="18"/>
      <c r="J20" s="3" t="str">
        <f t="shared" si="5"/>
        <v/>
      </c>
      <c r="K20" s="7" t="s">
        <v>137</v>
      </c>
      <c r="L20" s="715">
        <f>'ادخال البيانات'!J459-'الترتيب حسب النسبة المئوية'!P5</f>
        <v>0</v>
      </c>
      <c r="M20" s="715"/>
      <c r="N20" s="715"/>
      <c r="P20" t="str">
        <f t="shared" si="15"/>
        <v/>
      </c>
      <c r="Q20" s="272" t="str">
        <f t="shared" si="16"/>
        <v/>
      </c>
      <c r="R20" t="e">
        <f>RANK(Q20,$Q:$Q)+COUNTIF($Q$10:Q20,Q20)-1</f>
        <v>#VALUE!</v>
      </c>
      <c r="T20" t="str">
        <f t="shared" si="17"/>
        <v/>
      </c>
      <c r="X20" s="37">
        <v>11</v>
      </c>
      <c r="Y20" s="30" t="str">
        <f t="shared" si="9"/>
        <v/>
      </c>
      <c r="Z20" s="216" t="str">
        <f t="shared" si="10"/>
        <v/>
      </c>
      <c r="AA20" s="216" t="str">
        <f t="shared" si="14"/>
        <v/>
      </c>
      <c r="AB20" s="216" t="str">
        <f t="shared" si="12"/>
        <v/>
      </c>
      <c r="AC20" s="324" t="s">
        <v>15</v>
      </c>
      <c r="AD20" s="696">
        <f>COUNTIF(AA10:AA453,"فوق_المتوسط")</f>
        <v>0</v>
      </c>
      <c r="AE20" s="696"/>
      <c r="AF20" s="696"/>
      <c r="AG20" s="323" t="e">
        <f t="shared" ref="AG20:AG23" si="18">AD20/$AA$5</f>
        <v>#DIV/0!</v>
      </c>
      <c r="AX20">
        <f>COUNTIF(G10:G449,"&gt;=95%")</f>
        <v>0</v>
      </c>
      <c r="AZ20">
        <f t="shared" si="1"/>
        <v>11</v>
      </c>
      <c r="BA20" t="str">
        <f t="shared" si="2"/>
        <v/>
      </c>
      <c r="BB20" s="3" t="str">
        <f t="shared" si="3"/>
        <v/>
      </c>
      <c r="BC20" s="128" t="str">
        <f t="shared" si="4"/>
        <v/>
      </c>
      <c r="BD20" s="303" t="str">
        <f t="shared" si="13"/>
        <v/>
      </c>
    </row>
    <row r="21" spans="2:56">
      <c r="B21" s="37">
        <v>12</v>
      </c>
      <c r="C21" s="703" t="str">
        <f>'ادخال البيانات'!B18</f>
        <v/>
      </c>
      <c r="D21" s="703"/>
      <c r="E21" s="703"/>
      <c r="F21" s="6">
        <f>'ادخال البيانات'!BQ18</f>
        <v>0</v>
      </c>
      <c r="G21" s="216" t="str">
        <f>'ادخال البيانات'!BT18</f>
        <v/>
      </c>
      <c r="H21" s="283" t="str">
        <f>'ادخال البيانات'!X18</f>
        <v/>
      </c>
      <c r="I21" s="18"/>
      <c r="J21" s="3" t="str">
        <f t="shared" si="5"/>
        <v/>
      </c>
      <c r="K21" s="126" t="s">
        <v>203</v>
      </c>
      <c r="L21" s="704">
        <f>SUM(L15:N20)</f>
        <v>0</v>
      </c>
      <c r="M21" s="704"/>
      <c r="N21" s="704"/>
      <c r="P21" t="str">
        <f t="shared" si="15"/>
        <v/>
      </c>
      <c r="Q21" s="272" t="str">
        <f t="shared" si="16"/>
        <v/>
      </c>
      <c r="R21" t="e">
        <f>RANK(Q21,$Q:$Q)+COUNTIF($Q$10:Q21,Q21)-1</f>
        <v>#VALUE!</v>
      </c>
      <c r="T21" t="str">
        <f t="shared" si="17"/>
        <v/>
      </c>
      <c r="X21" s="37">
        <v>12</v>
      </c>
      <c r="Y21" s="30" t="str">
        <f t="shared" si="9"/>
        <v/>
      </c>
      <c r="Z21" s="216" t="str">
        <f t="shared" si="10"/>
        <v/>
      </c>
      <c r="AA21" s="216" t="str">
        <f t="shared" si="14"/>
        <v/>
      </c>
      <c r="AB21" s="216" t="str">
        <f t="shared" si="12"/>
        <v/>
      </c>
      <c r="AC21" s="325" t="s">
        <v>16</v>
      </c>
      <c r="AD21" s="697">
        <f>COUNTIF(AA11:AA454,"المتوسط")</f>
        <v>0</v>
      </c>
      <c r="AE21" s="697"/>
      <c r="AF21" s="697"/>
      <c r="AG21" s="323" t="e">
        <f t="shared" si="18"/>
        <v>#DIV/0!</v>
      </c>
      <c r="AJ21"/>
      <c r="AK21"/>
      <c r="AL21"/>
      <c r="AM21"/>
      <c r="AZ21">
        <f t="shared" si="1"/>
        <v>12</v>
      </c>
      <c r="BA21" t="str">
        <f t="shared" si="2"/>
        <v/>
      </c>
      <c r="BB21" s="3" t="str">
        <f t="shared" si="3"/>
        <v/>
      </c>
      <c r="BC21" s="128" t="str">
        <f t="shared" si="4"/>
        <v/>
      </c>
      <c r="BD21" s="303" t="str">
        <f t="shared" si="13"/>
        <v/>
      </c>
    </row>
    <row r="22" spans="2:56" ht="14.15" customHeight="1">
      <c r="B22" s="37">
        <v>13</v>
      </c>
      <c r="C22" s="703" t="str">
        <f>'ادخال البيانات'!B19</f>
        <v/>
      </c>
      <c r="D22" s="703"/>
      <c r="E22" s="703"/>
      <c r="F22" s="6">
        <f>'ادخال البيانات'!BQ19</f>
        <v>0</v>
      </c>
      <c r="G22" s="216" t="str">
        <f>'ادخال البيانات'!BT19</f>
        <v/>
      </c>
      <c r="H22" s="283" t="str">
        <f>'ادخال البيانات'!X19</f>
        <v/>
      </c>
      <c r="I22" s="18"/>
      <c r="J22" s="3" t="str">
        <f t="shared" si="5"/>
        <v/>
      </c>
      <c r="K22" s="29"/>
      <c r="L22" s="29"/>
      <c r="M22" s="29"/>
      <c r="N22" s="29"/>
      <c r="P22" t="str">
        <f t="shared" si="15"/>
        <v/>
      </c>
      <c r="Q22" s="272" t="str">
        <f t="shared" si="16"/>
        <v/>
      </c>
      <c r="R22" t="e">
        <f>RANK(Q22,$Q:$Q)+COUNTIF($Q$10:Q22,Q22)-1</f>
        <v>#VALUE!</v>
      </c>
      <c r="T22" t="str">
        <f t="shared" si="17"/>
        <v/>
      </c>
      <c r="X22" s="37">
        <v>13</v>
      </c>
      <c r="Y22" s="30" t="str">
        <f t="shared" si="9"/>
        <v/>
      </c>
      <c r="Z22" s="216" t="str">
        <f t="shared" si="10"/>
        <v/>
      </c>
      <c r="AA22" s="216" t="str">
        <f t="shared" si="14"/>
        <v/>
      </c>
      <c r="AB22" s="216" t="str">
        <f t="shared" si="12"/>
        <v/>
      </c>
      <c r="AC22" s="326" t="s">
        <v>259</v>
      </c>
      <c r="AD22" s="690">
        <f>COUNTIF(AA12:AA455,"منخفض")</f>
        <v>0</v>
      </c>
      <c r="AE22" s="690"/>
      <c r="AF22" s="690"/>
      <c r="AG22" s="323" t="e">
        <f t="shared" si="18"/>
        <v>#DIV/0!</v>
      </c>
      <c r="AJ22"/>
      <c r="AK22"/>
      <c r="AL22"/>
      <c r="AM22"/>
      <c r="AN22"/>
      <c r="AZ22">
        <f t="shared" si="1"/>
        <v>13</v>
      </c>
      <c r="BA22" t="str">
        <f t="shared" si="2"/>
        <v/>
      </c>
      <c r="BB22" s="3" t="str">
        <f t="shared" si="3"/>
        <v/>
      </c>
      <c r="BC22" s="128" t="str">
        <f t="shared" si="4"/>
        <v/>
      </c>
      <c r="BD22" s="303" t="str">
        <f t="shared" si="13"/>
        <v/>
      </c>
    </row>
    <row r="23" spans="2:56" ht="14.15" customHeight="1">
      <c r="B23" s="37">
        <v>14</v>
      </c>
      <c r="C23" s="703" t="str">
        <f>'ادخال البيانات'!B20</f>
        <v/>
      </c>
      <c r="D23" s="703"/>
      <c r="E23" s="703"/>
      <c r="F23" s="6">
        <f>'ادخال البيانات'!BQ20</f>
        <v>0</v>
      </c>
      <c r="G23" s="216" t="str">
        <f>'ادخال البيانات'!BT20</f>
        <v/>
      </c>
      <c r="H23" s="283" t="str">
        <f>'ادخال البيانات'!X20</f>
        <v/>
      </c>
      <c r="I23" s="18"/>
      <c r="J23" s="3" t="str">
        <f t="shared" si="5"/>
        <v/>
      </c>
      <c r="K23" s="675" t="s">
        <v>62</v>
      </c>
      <c r="L23" s="675"/>
      <c r="M23" s="45"/>
      <c r="N23" s="29"/>
      <c r="P23" t="str">
        <f t="shared" si="15"/>
        <v/>
      </c>
      <c r="Q23" s="272" t="str">
        <f t="shared" si="16"/>
        <v/>
      </c>
      <c r="R23" t="e">
        <f>RANK(Q23,$Q:$Q)+COUNTIF($Q$10:Q23,Q23)-1</f>
        <v>#VALUE!</v>
      </c>
      <c r="T23" t="str">
        <f t="shared" si="17"/>
        <v/>
      </c>
      <c r="X23" s="37">
        <v>14</v>
      </c>
      <c r="Y23" s="30" t="str">
        <f t="shared" si="9"/>
        <v/>
      </c>
      <c r="Z23" s="216" t="str">
        <f t="shared" si="10"/>
        <v/>
      </c>
      <c r="AA23" s="216" t="str">
        <f t="shared" si="14"/>
        <v/>
      </c>
      <c r="AB23" s="216" t="str">
        <f t="shared" si="12"/>
        <v/>
      </c>
      <c r="AC23" s="327" t="s">
        <v>260</v>
      </c>
      <c r="AD23" s="684">
        <f>COUNTIF(AA13:AA456,"دون_المنخفض")</f>
        <v>0</v>
      </c>
      <c r="AE23" s="684"/>
      <c r="AF23" s="684"/>
      <c r="AG23" s="323" t="e">
        <f t="shared" si="18"/>
        <v>#DIV/0!</v>
      </c>
      <c r="AI23" s="10">
        <f>SUM(AD19:AD21)</f>
        <v>0</v>
      </c>
      <c r="AJ23"/>
      <c r="AK23"/>
      <c r="AL23"/>
      <c r="AM23"/>
      <c r="AN23"/>
      <c r="AZ23">
        <f t="shared" si="1"/>
        <v>14</v>
      </c>
      <c r="BA23" t="str">
        <f t="shared" si="2"/>
        <v/>
      </c>
      <c r="BB23" s="3" t="str">
        <f t="shared" si="3"/>
        <v/>
      </c>
      <c r="BC23" s="128" t="str">
        <f t="shared" si="4"/>
        <v/>
      </c>
      <c r="BD23" s="303" t="str">
        <f t="shared" si="13"/>
        <v/>
      </c>
    </row>
    <row r="24" spans="2:56" ht="14.15" customHeight="1">
      <c r="B24" s="37">
        <v>15</v>
      </c>
      <c r="C24" s="703" t="str">
        <f>'ادخال البيانات'!B21</f>
        <v/>
      </c>
      <c r="D24" s="703"/>
      <c r="E24" s="703"/>
      <c r="F24" s="6">
        <f>'ادخال البيانات'!BQ21</f>
        <v>0</v>
      </c>
      <c r="G24" s="216" t="str">
        <f>'ادخال البيانات'!BT21</f>
        <v/>
      </c>
      <c r="H24" s="283" t="str">
        <f>'ادخال البيانات'!X21</f>
        <v/>
      </c>
      <c r="I24" s="18"/>
      <c r="J24" s="3" t="str">
        <f t="shared" si="5"/>
        <v/>
      </c>
      <c r="K24" s="42" t="s">
        <v>4</v>
      </c>
      <c r="L24" s="94" t="s">
        <v>18</v>
      </c>
      <c r="M24" s="5"/>
      <c r="N24" s="29"/>
      <c r="P24" t="str">
        <f t="shared" si="15"/>
        <v/>
      </c>
      <c r="Q24" s="272" t="str">
        <f t="shared" si="16"/>
        <v/>
      </c>
      <c r="R24" t="e">
        <f>RANK(Q24,$Q:$Q)+COUNTIF($Q$10:Q24,Q24)-1</f>
        <v>#VALUE!</v>
      </c>
      <c r="T24" t="str">
        <f t="shared" si="17"/>
        <v/>
      </c>
      <c r="X24" s="37">
        <v>15</v>
      </c>
      <c r="Y24" s="30" t="str">
        <f t="shared" si="9"/>
        <v/>
      </c>
      <c r="Z24" s="216" t="str">
        <f t="shared" si="10"/>
        <v/>
      </c>
      <c r="AA24" s="216" t="str">
        <f t="shared" si="14"/>
        <v/>
      </c>
      <c r="AB24" s="216" t="str">
        <f t="shared" si="12"/>
        <v/>
      </c>
      <c r="AC24" s="332" t="s">
        <v>261</v>
      </c>
      <c r="AD24" s="681">
        <f>SUM(AD19:AF23)</f>
        <v>0</v>
      </c>
      <c r="AE24" s="682"/>
      <c r="AF24" s="682"/>
      <c r="AG24" s="683"/>
      <c r="AJ24"/>
      <c r="AK24"/>
      <c r="AL24">
        <f>100/3</f>
        <v>33.333333333333336</v>
      </c>
      <c r="AM24">
        <f>AL24*2</f>
        <v>66.666666666666671</v>
      </c>
      <c r="AN24"/>
      <c r="AZ24">
        <f t="shared" si="1"/>
        <v>15</v>
      </c>
      <c r="BA24" t="str">
        <f t="shared" si="2"/>
        <v/>
      </c>
      <c r="BB24" s="3" t="str">
        <f t="shared" si="3"/>
        <v/>
      </c>
      <c r="BC24" s="128" t="str">
        <f t="shared" si="4"/>
        <v/>
      </c>
      <c r="BD24" s="303" t="str">
        <f t="shared" si="13"/>
        <v/>
      </c>
    </row>
    <row r="25" spans="2:56" ht="14.15" customHeight="1">
      <c r="B25" s="37">
        <v>16</v>
      </c>
      <c r="C25" s="703" t="str">
        <f>'ادخال البيانات'!B22</f>
        <v/>
      </c>
      <c r="D25" s="703"/>
      <c r="E25" s="703"/>
      <c r="F25" s="6">
        <f>'ادخال البيانات'!BQ22</f>
        <v>0</v>
      </c>
      <c r="G25" s="216" t="str">
        <f>'ادخال البيانات'!BT22</f>
        <v/>
      </c>
      <c r="H25" s="283" t="str">
        <f>'ادخال البيانات'!X22</f>
        <v/>
      </c>
      <c r="I25" s="18"/>
      <c r="J25" s="3" t="str">
        <f t="shared" si="5"/>
        <v/>
      </c>
      <c r="K25" s="6">
        <v>1</v>
      </c>
      <c r="L25" s="6">
        <f>'ادخال البيانات'!C455</f>
        <v>0</v>
      </c>
      <c r="M25" s="36"/>
      <c r="N25" s="29"/>
      <c r="P25" t="str">
        <f t="shared" si="15"/>
        <v/>
      </c>
      <c r="Q25" s="272" t="str">
        <f t="shared" si="16"/>
        <v/>
      </c>
      <c r="R25" t="e">
        <f>RANK(Q25,$Q:$Q)+COUNTIF($Q$10:Q25,Q25)-1</f>
        <v>#VALUE!</v>
      </c>
      <c r="T25" t="str">
        <f t="shared" si="17"/>
        <v/>
      </c>
      <c r="X25" s="37">
        <v>16</v>
      </c>
      <c r="Y25" s="30" t="str">
        <f t="shared" si="9"/>
        <v/>
      </c>
      <c r="Z25" s="216" t="str">
        <f t="shared" si="10"/>
        <v/>
      </c>
      <c r="AA25" s="216" t="str">
        <f t="shared" si="14"/>
        <v/>
      </c>
      <c r="AB25" s="216" t="str">
        <f t="shared" si="12"/>
        <v/>
      </c>
      <c r="AC25" s="33"/>
      <c r="AD25" s="33"/>
      <c r="AE25" s="299"/>
      <c r="AF25" s="299"/>
      <c r="AG25" s="299"/>
      <c r="AJ25">
        <f>AD19+AD20</f>
        <v>0</v>
      </c>
      <c r="AK25"/>
      <c r="AL25"/>
      <c r="AM25"/>
      <c r="AN25"/>
      <c r="AZ25">
        <f t="shared" si="1"/>
        <v>16</v>
      </c>
      <c r="BA25" t="str">
        <f t="shared" si="2"/>
        <v/>
      </c>
      <c r="BB25" s="3" t="str">
        <f t="shared" si="3"/>
        <v/>
      </c>
      <c r="BC25" s="128" t="str">
        <f t="shared" si="4"/>
        <v/>
      </c>
      <c r="BD25" s="303" t="str">
        <f t="shared" si="13"/>
        <v/>
      </c>
    </row>
    <row r="26" spans="2:56" ht="14.15" customHeight="1">
      <c r="B26" s="37">
        <v>17</v>
      </c>
      <c r="C26" s="703" t="str">
        <f>'ادخال البيانات'!B23</f>
        <v/>
      </c>
      <c r="D26" s="703"/>
      <c r="E26" s="703"/>
      <c r="F26" s="6">
        <f>'ادخال البيانات'!BQ23</f>
        <v>0</v>
      </c>
      <c r="G26" s="216" t="str">
        <f>'ادخال البيانات'!BT23</f>
        <v/>
      </c>
      <c r="H26" s="283" t="str">
        <f>'ادخال البيانات'!X23</f>
        <v/>
      </c>
      <c r="I26" s="19"/>
      <c r="J26" s="3" t="str">
        <f t="shared" si="5"/>
        <v/>
      </c>
      <c r="K26" s="6">
        <v>2</v>
      </c>
      <c r="L26" s="6">
        <f>'ادخال البيانات'!D455</f>
        <v>0</v>
      </c>
      <c r="M26" s="36"/>
      <c r="N26" s="29"/>
      <c r="P26" t="str">
        <f t="shared" si="15"/>
        <v/>
      </c>
      <c r="Q26" s="272" t="str">
        <f t="shared" si="16"/>
        <v/>
      </c>
      <c r="R26" t="e">
        <f>RANK(Q26,$Q:$Q)+COUNTIF($Q$10:Q26,Q26)-1</f>
        <v>#VALUE!</v>
      </c>
      <c r="T26" t="str">
        <f t="shared" si="17"/>
        <v/>
      </c>
      <c r="X26" s="37">
        <v>17</v>
      </c>
      <c r="Y26" s="30" t="str">
        <f t="shared" si="9"/>
        <v/>
      </c>
      <c r="Z26" s="216" t="str">
        <f t="shared" si="10"/>
        <v/>
      </c>
      <c r="AA26" s="216" t="str">
        <f t="shared" si="14"/>
        <v/>
      </c>
      <c r="AB26" s="216" t="str">
        <f t="shared" si="12"/>
        <v/>
      </c>
      <c r="AC26" s="33"/>
      <c r="AD26" s="33"/>
      <c r="AE26" s="300"/>
      <c r="AF26" s="299"/>
      <c r="AG26" s="299"/>
      <c r="AJ26"/>
      <c r="AK26"/>
      <c r="AL26"/>
      <c r="AM26"/>
      <c r="AN26"/>
      <c r="AZ26">
        <f t="shared" si="1"/>
        <v>17</v>
      </c>
      <c r="BA26" t="str">
        <f t="shared" si="2"/>
        <v/>
      </c>
      <c r="BB26" s="3" t="str">
        <f t="shared" si="3"/>
        <v/>
      </c>
      <c r="BC26" s="128" t="str">
        <f t="shared" si="4"/>
        <v/>
      </c>
      <c r="BD26" s="303" t="str">
        <f t="shared" si="13"/>
        <v/>
      </c>
    </row>
    <row r="27" spans="2:56" ht="14.15" customHeight="1">
      <c r="B27" s="37">
        <v>18</v>
      </c>
      <c r="C27" s="703" t="str">
        <f>'ادخال البيانات'!B24</f>
        <v/>
      </c>
      <c r="D27" s="703"/>
      <c r="E27" s="703"/>
      <c r="F27" s="6">
        <f>'ادخال البيانات'!BQ24</f>
        <v>0</v>
      </c>
      <c r="G27" s="216" t="str">
        <f>'ادخال البيانات'!BT24</f>
        <v/>
      </c>
      <c r="H27" s="283" t="str">
        <f>'ادخال البيانات'!X24</f>
        <v/>
      </c>
      <c r="I27" s="18"/>
      <c r="J27" s="3" t="str">
        <f t="shared" si="5"/>
        <v/>
      </c>
      <c r="K27" s="6">
        <v>3</v>
      </c>
      <c r="L27" s="6">
        <f>'ادخال البيانات'!E455</f>
        <v>0</v>
      </c>
      <c r="M27" s="36"/>
      <c r="N27" s="29"/>
      <c r="P27" t="str">
        <f t="shared" si="15"/>
        <v/>
      </c>
      <c r="Q27" s="272" t="str">
        <f t="shared" si="16"/>
        <v/>
      </c>
      <c r="R27" t="e">
        <f>RANK(Q27,$Q:$Q)+COUNTIF($Q$10:Q27,Q27)-1</f>
        <v>#VALUE!</v>
      </c>
      <c r="T27" t="str">
        <f t="shared" si="17"/>
        <v/>
      </c>
      <c r="X27" s="37">
        <v>18</v>
      </c>
      <c r="Y27" s="30" t="str">
        <f t="shared" si="9"/>
        <v/>
      </c>
      <c r="Z27" s="216" t="str">
        <f t="shared" si="10"/>
        <v/>
      </c>
      <c r="AA27" s="216" t="str">
        <f t="shared" si="14"/>
        <v/>
      </c>
      <c r="AB27" s="216" t="str">
        <f t="shared" si="12"/>
        <v/>
      </c>
      <c r="AC27" s="33"/>
      <c r="AD27" s="33"/>
      <c r="AE27" s="299"/>
      <c r="AF27" s="299"/>
      <c r="AG27" s="299"/>
      <c r="AJ27"/>
      <c r="AK27"/>
      <c r="AL27"/>
      <c r="AM27"/>
      <c r="AN27"/>
      <c r="AZ27">
        <f t="shared" si="1"/>
        <v>18</v>
      </c>
      <c r="BA27" t="str">
        <f t="shared" si="2"/>
        <v/>
      </c>
      <c r="BB27" s="3" t="str">
        <f t="shared" si="3"/>
        <v/>
      </c>
      <c r="BC27" s="128" t="str">
        <f t="shared" si="4"/>
        <v/>
      </c>
      <c r="BD27" s="303" t="str">
        <f t="shared" si="13"/>
        <v/>
      </c>
    </row>
    <row r="28" spans="2:56" ht="14.15" customHeight="1">
      <c r="B28" s="37">
        <v>19</v>
      </c>
      <c r="C28" s="703" t="str">
        <f>'ادخال البيانات'!B25</f>
        <v/>
      </c>
      <c r="D28" s="703"/>
      <c r="E28" s="703"/>
      <c r="F28" s="6">
        <f>'ادخال البيانات'!BQ25</f>
        <v>0</v>
      </c>
      <c r="G28" s="216" t="str">
        <f>'ادخال البيانات'!BT25</f>
        <v/>
      </c>
      <c r="H28" s="283" t="str">
        <f>'ادخال البيانات'!X25</f>
        <v/>
      </c>
      <c r="I28" s="18"/>
      <c r="J28" s="3" t="str">
        <f t="shared" si="5"/>
        <v/>
      </c>
      <c r="K28" s="6">
        <v>4</v>
      </c>
      <c r="L28" s="6">
        <f>'ادخال البيانات'!F455</f>
        <v>0</v>
      </c>
      <c r="M28" s="36"/>
      <c r="N28" s="29"/>
      <c r="P28" t="str">
        <f t="shared" si="15"/>
        <v/>
      </c>
      <c r="Q28" s="272" t="str">
        <f t="shared" si="16"/>
        <v/>
      </c>
      <c r="R28" t="e">
        <f>RANK(Q28,$Q:$Q)+COUNTIF($Q$10:Q28,Q28)-1</f>
        <v>#VALUE!</v>
      </c>
      <c r="T28" t="str">
        <f t="shared" si="17"/>
        <v/>
      </c>
      <c r="X28" s="37">
        <v>19</v>
      </c>
      <c r="Y28" s="30" t="str">
        <f t="shared" si="9"/>
        <v/>
      </c>
      <c r="Z28" s="216" t="str">
        <f t="shared" si="10"/>
        <v/>
      </c>
      <c r="AA28" s="216" t="str">
        <f t="shared" si="14"/>
        <v/>
      </c>
      <c r="AB28" s="216" t="str">
        <f t="shared" si="12"/>
        <v/>
      </c>
      <c r="AC28" s="33"/>
      <c r="AD28" s="33"/>
      <c r="AE28" s="299"/>
      <c r="AF28" s="299"/>
      <c r="AG28" s="299"/>
      <c r="AJ28">
        <f>'التقرير الختامي'!D13</f>
        <v>0</v>
      </c>
      <c r="AK28">
        <f>AJ28-AJ25</f>
        <v>0</v>
      </c>
      <c r="AL28"/>
      <c r="AM28"/>
      <c r="AN28"/>
      <c r="AZ28">
        <f t="shared" si="1"/>
        <v>19</v>
      </c>
      <c r="BA28" t="str">
        <f t="shared" si="2"/>
        <v/>
      </c>
      <c r="BB28" s="3" t="str">
        <f t="shared" si="3"/>
        <v/>
      </c>
      <c r="BC28" s="128" t="str">
        <f t="shared" si="4"/>
        <v/>
      </c>
      <c r="BD28" s="303" t="str">
        <f t="shared" si="13"/>
        <v/>
      </c>
    </row>
    <row r="29" spans="2:56" ht="14.15" customHeight="1">
      <c r="B29" s="37">
        <v>20</v>
      </c>
      <c r="C29" s="703" t="str">
        <f>'ادخال البيانات'!B26</f>
        <v/>
      </c>
      <c r="D29" s="703"/>
      <c r="E29" s="703"/>
      <c r="F29" s="6">
        <f>'ادخال البيانات'!BQ26</f>
        <v>0</v>
      </c>
      <c r="G29" s="216" t="str">
        <f>'ادخال البيانات'!BT26</f>
        <v/>
      </c>
      <c r="H29" s="283" t="str">
        <f>'ادخال البيانات'!X26</f>
        <v/>
      </c>
      <c r="I29" s="18"/>
      <c r="J29" s="3" t="str">
        <f t="shared" si="5"/>
        <v/>
      </c>
      <c r="K29" s="6">
        <v>5</v>
      </c>
      <c r="L29" s="6">
        <f>'ادخال البيانات'!G455</f>
        <v>0</v>
      </c>
      <c r="M29" s="36"/>
      <c r="N29" s="29"/>
      <c r="P29" t="str">
        <f t="shared" si="15"/>
        <v/>
      </c>
      <c r="Q29" s="272" t="str">
        <f t="shared" si="16"/>
        <v/>
      </c>
      <c r="R29" t="e">
        <f>RANK(Q29,$Q:$Q)+COUNTIF($Q$10:Q29,Q29)-1</f>
        <v>#VALUE!</v>
      </c>
      <c r="T29" t="str">
        <f t="shared" si="17"/>
        <v/>
      </c>
      <c r="X29" s="37">
        <v>20</v>
      </c>
      <c r="Y29" s="30" t="str">
        <f t="shared" si="9"/>
        <v/>
      </c>
      <c r="Z29" s="216" t="str">
        <f t="shared" si="10"/>
        <v/>
      </c>
      <c r="AA29" s="216" t="str">
        <f t="shared" si="14"/>
        <v/>
      </c>
      <c r="AB29" s="216" t="str">
        <f t="shared" si="12"/>
        <v/>
      </c>
      <c r="AC29" s="33"/>
      <c r="AD29" s="33"/>
      <c r="AE29" s="299"/>
      <c r="AF29" s="299"/>
      <c r="AG29" s="299"/>
      <c r="AJ29"/>
      <c r="AK29"/>
      <c r="AL29"/>
      <c r="AM29"/>
      <c r="AN29"/>
      <c r="AZ29">
        <f t="shared" si="1"/>
        <v>20</v>
      </c>
      <c r="BA29" t="str">
        <f t="shared" si="2"/>
        <v/>
      </c>
      <c r="BB29" s="3" t="str">
        <f t="shared" si="3"/>
        <v/>
      </c>
      <c r="BC29" s="128" t="str">
        <f t="shared" si="4"/>
        <v/>
      </c>
      <c r="BD29" s="303" t="str">
        <f t="shared" si="13"/>
        <v/>
      </c>
    </row>
    <row r="30" spans="2:56" ht="14.15" customHeight="1">
      <c r="B30" s="37">
        <v>21</v>
      </c>
      <c r="C30" s="703" t="str">
        <f>'ادخال البيانات'!B27</f>
        <v/>
      </c>
      <c r="D30" s="703"/>
      <c r="E30" s="703"/>
      <c r="F30" s="6">
        <f>'ادخال البيانات'!BQ27</f>
        <v>0</v>
      </c>
      <c r="G30" s="216" t="str">
        <f>'ادخال البيانات'!BT27</f>
        <v/>
      </c>
      <c r="H30" s="283" t="str">
        <f>'ادخال البيانات'!X27</f>
        <v/>
      </c>
      <c r="I30" s="18"/>
      <c r="J30" s="3" t="str">
        <f t="shared" si="5"/>
        <v/>
      </c>
      <c r="K30" s="6">
        <v>6</v>
      </c>
      <c r="L30" s="6">
        <f>'ادخال البيانات'!H455</f>
        <v>0</v>
      </c>
      <c r="M30" s="36"/>
      <c r="N30" s="29"/>
      <c r="P30" t="str">
        <f t="shared" si="15"/>
        <v/>
      </c>
      <c r="Q30" s="272" t="str">
        <f t="shared" si="16"/>
        <v/>
      </c>
      <c r="R30" t="e">
        <f>RANK(Q30,$Q:$Q)+COUNTIF($Q$10:Q30,Q30)-1</f>
        <v>#VALUE!</v>
      </c>
      <c r="T30" t="str">
        <f t="shared" si="17"/>
        <v/>
      </c>
      <c r="X30" s="37">
        <v>21</v>
      </c>
      <c r="Y30" s="30" t="str">
        <f t="shared" si="9"/>
        <v/>
      </c>
      <c r="Z30" s="216" t="str">
        <f t="shared" si="10"/>
        <v/>
      </c>
      <c r="AA30" s="216" t="str">
        <f t="shared" si="14"/>
        <v/>
      </c>
      <c r="AB30" s="216" t="str">
        <f t="shared" si="12"/>
        <v/>
      </c>
      <c r="AC30" s="33"/>
      <c r="AD30" s="33"/>
      <c r="AE30" s="299"/>
      <c r="AF30" s="299"/>
      <c r="AG30" s="299"/>
      <c r="AJ30"/>
      <c r="AK30"/>
      <c r="AL30"/>
      <c r="AM30"/>
      <c r="AN30"/>
      <c r="AZ30">
        <f t="shared" si="1"/>
        <v>21</v>
      </c>
      <c r="BA30" t="str">
        <f t="shared" si="2"/>
        <v/>
      </c>
      <c r="BB30" s="3" t="str">
        <f t="shared" si="3"/>
        <v/>
      </c>
      <c r="BC30" s="128" t="str">
        <f t="shared" si="4"/>
        <v/>
      </c>
      <c r="BD30" s="303" t="str">
        <f t="shared" si="13"/>
        <v/>
      </c>
    </row>
    <row r="31" spans="2:56" ht="14.15" customHeight="1">
      <c r="B31" s="37">
        <v>22</v>
      </c>
      <c r="C31" s="703" t="str">
        <f>'ادخال البيانات'!B28</f>
        <v/>
      </c>
      <c r="D31" s="703"/>
      <c r="E31" s="703"/>
      <c r="F31" s="6">
        <f>'ادخال البيانات'!BQ28</f>
        <v>0</v>
      </c>
      <c r="G31" s="216" t="str">
        <f>'ادخال البيانات'!BT28</f>
        <v/>
      </c>
      <c r="H31" s="283" t="str">
        <f>'ادخال البيانات'!X28</f>
        <v/>
      </c>
      <c r="I31" s="18"/>
      <c r="J31" s="3" t="str">
        <f t="shared" si="5"/>
        <v/>
      </c>
      <c r="K31" s="6">
        <v>7</v>
      </c>
      <c r="L31" s="6">
        <f>'ادخال البيانات'!I455</f>
        <v>0</v>
      </c>
      <c r="M31" s="36"/>
      <c r="N31" s="29"/>
      <c r="P31" t="str">
        <f t="shared" si="15"/>
        <v/>
      </c>
      <c r="Q31" s="272" t="str">
        <f t="shared" si="16"/>
        <v/>
      </c>
      <c r="R31" t="e">
        <f>RANK(Q31,$Q:$Q)+COUNTIF($Q$10:Q31,Q31)-1</f>
        <v>#VALUE!</v>
      </c>
      <c r="T31" t="str">
        <f t="shared" si="17"/>
        <v/>
      </c>
      <c r="X31" s="37">
        <v>22</v>
      </c>
      <c r="Y31" s="30" t="str">
        <f t="shared" si="9"/>
        <v/>
      </c>
      <c r="Z31" s="216" t="str">
        <f t="shared" si="10"/>
        <v/>
      </c>
      <c r="AA31" s="216" t="str">
        <f t="shared" si="14"/>
        <v/>
      </c>
      <c r="AB31" s="216" t="str">
        <f t="shared" si="12"/>
        <v/>
      </c>
      <c r="AC31" s="33"/>
      <c r="AD31" s="33"/>
      <c r="AE31" s="299"/>
      <c r="AF31" s="299"/>
      <c r="AG31" s="299"/>
      <c r="AJ31"/>
      <c r="AK31"/>
      <c r="AL31"/>
      <c r="AM31"/>
      <c r="AN31"/>
      <c r="AZ31">
        <f t="shared" si="1"/>
        <v>22</v>
      </c>
      <c r="BA31" t="str">
        <f t="shared" si="2"/>
        <v/>
      </c>
      <c r="BB31" s="3" t="str">
        <f t="shared" si="3"/>
        <v/>
      </c>
      <c r="BC31" s="128" t="str">
        <f t="shared" si="4"/>
        <v/>
      </c>
      <c r="BD31" s="303" t="str">
        <f t="shared" si="13"/>
        <v/>
      </c>
    </row>
    <row r="32" spans="2:56">
      <c r="B32" s="37">
        <v>23</v>
      </c>
      <c r="C32" s="703" t="str">
        <f>'ادخال البيانات'!B29</f>
        <v/>
      </c>
      <c r="D32" s="703"/>
      <c r="E32" s="703"/>
      <c r="F32" s="6">
        <f>'ادخال البيانات'!BQ29</f>
        <v>0</v>
      </c>
      <c r="G32" s="216" t="str">
        <f>'ادخال البيانات'!BT29</f>
        <v/>
      </c>
      <c r="H32" s="283" t="str">
        <f>'ادخال البيانات'!X29</f>
        <v/>
      </c>
      <c r="I32" s="18"/>
      <c r="J32" s="3" t="str">
        <f t="shared" si="5"/>
        <v/>
      </c>
      <c r="K32" s="6">
        <v>8</v>
      </c>
      <c r="L32" s="6">
        <f>'ادخال البيانات'!J455</f>
        <v>0</v>
      </c>
      <c r="M32" s="36"/>
      <c r="N32" s="29"/>
      <c r="P32" t="str">
        <f t="shared" si="15"/>
        <v/>
      </c>
      <c r="Q32" s="272" t="str">
        <f t="shared" si="16"/>
        <v/>
      </c>
      <c r="R32" t="e">
        <f>RANK(Q32,$Q:$Q)+COUNTIF($Q$10:Q32,Q32)-1</f>
        <v>#VALUE!</v>
      </c>
      <c r="T32" t="str">
        <f t="shared" si="17"/>
        <v/>
      </c>
      <c r="X32" s="37">
        <v>23</v>
      </c>
      <c r="Y32" s="30" t="str">
        <f t="shared" si="9"/>
        <v/>
      </c>
      <c r="Z32" s="216" t="str">
        <f t="shared" si="10"/>
        <v/>
      </c>
      <c r="AA32" s="216" t="str">
        <f t="shared" si="14"/>
        <v/>
      </c>
      <c r="AB32" s="216" t="str">
        <f t="shared" si="12"/>
        <v/>
      </c>
      <c r="AC32" s="33"/>
      <c r="AD32" s="33"/>
      <c r="AE32" s="299"/>
      <c r="AF32" s="299"/>
      <c r="AG32" s="299"/>
      <c r="AJ32"/>
      <c r="AK32"/>
      <c r="AL32"/>
      <c r="AM32"/>
      <c r="AN32"/>
      <c r="AZ32">
        <f t="shared" si="1"/>
        <v>23</v>
      </c>
      <c r="BA32" t="str">
        <f t="shared" si="2"/>
        <v/>
      </c>
      <c r="BB32" s="3" t="str">
        <f t="shared" si="3"/>
        <v/>
      </c>
      <c r="BC32" s="128" t="str">
        <f t="shared" si="4"/>
        <v/>
      </c>
      <c r="BD32" s="303" t="str">
        <f t="shared" si="13"/>
        <v/>
      </c>
    </row>
    <row r="33" spans="2:56">
      <c r="B33" s="37">
        <v>24</v>
      </c>
      <c r="C33" s="703" t="str">
        <f>'ادخال البيانات'!B30</f>
        <v/>
      </c>
      <c r="D33" s="703"/>
      <c r="E33" s="703"/>
      <c r="F33" s="6">
        <f>'ادخال البيانات'!BQ30</f>
        <v>0</v>
      </c>
      <c r="G33" s="216" t="str">
        <f>'ادخال البيانات'!BT30</f>
        <v/>
      </c>
      <c r="H33" s="283" t="str">
        <f>'ادخال البيانات'!X30</f>
        <v/>
      </c>
      <c r="I33" s="18"/>
      <c r="J33" s="3" t="str">
        <f t="shared" si="5"/>
        <v/>
      </c>
      <c r="K33" s="6">
        <v>9</v>
      </c>
      <c r="L33" s="6">
        <f>'ادخال البيانات'!K455</f>
        <v>0</v>
      </c>
      <c r="M33" s="36"/>
      <c r="N33" s="29"/>
      <c r="P33" t="str">
        <f t="shared" si="15"/>
        <v/>
      </c>
      <c r="Q33" s="272" t="str">
        <f t="shared" si="16"/>
        <v/>
      </c>
      <c r="R33" t="e">
        <f>RANK(Q33,$Q:$Q)+COUNTIF($Q$10:Q33,Q33)-1</f>
        <v>#VALUE!</v>
      </c>
      <c r="T33" t="str">
        <f t="shared" si="17"/>
        <v/>
      </c>
      <c r="X33" s="37">
        <v>24</v>
      </c>
      <c r="Y33" s="30" t="str">
        <f t="shared" si="9"/>
        <v/>
      </c>
      <c r="Z33" s="216" t="str">
        <f t="shared" si="10"/>
        <v/>
      </c>
      <c r="AA33" s="216" t="str">
        <f t="shared" si="14"/>
        <v/>
      </c>
      <c r="AB33" s="216" t="str">
        <f t="shared" si="12"/>
        <v/>
      </c>
      <c r="AC33" s="33"/>
      <c r="AD33" s="33"/>
      <c r="AE33" s="299"/>
      <c r="AF33" s="299"/>
      <c r="AG33" s="299"/>
      <c r="AJ33"/>
      <c r="AK33"/>
      <c r="AL33"/>
      <c r="AM33"/>
      <c r="AN33"/>
      <c r="AZ33">
        <f t="shared" si="1"/>
        <v>24</v>
      </c>
      <c r="BA33" t="str">
        <f t="shared" si="2"/>
        <v/>
      </c>
      <c r="BB33" s="3" t="str">
        <f t="shared" si="3"/>
        <v/>
      </c>
      <c r="BC33" s="128" t="str">
        <f t="shared" si="4"/>
        <v/>
      </c>
      <c r="BD33" s="303" t="str">
        <f t="shared" si="13"/>
        <v/>
      </c>
    </row>
    <row r="34" spans="2:56">
      <c r="B34" s="37">
        <v>25</v>
      </c>
      <c r="C34" s="703" t="str">
        <f>'ادخال البيانات'!B31</f>
        <v/>
      </c>
      <c r="D34" s="703"/>
      <c r="E34" s="703"/>
      <c r="F34" s="6">
        <f>'ادخال البيانات'!BQ31</f>
        <v>0</v>
      </c>
      <c r="G34" s="216" t="str">
        <f>'ادخال البيانات'!BT31</f>
        <v/>
      </c>
      <c r="H34" s="283" t="str">
        <f>'ادخال البيانات'!X31</f>
        <v/>
      </c>
      <c r="I34" s="18"/>
      <c r="J34" s="3" t="str">
        <f t="shared" si="5"/>
        <v/>
      </c>
      <c r="K34" s="6">
        <v>10</v>
      </c>
      <c r="L34" s="6">
        <f>'ادخال البيانات'!L455</f>
        <v>0</v>
      </c>
      <c r="M34" s="36"/>
      <c r="N34" s="29"/>
      <c r="P34" t="str">
        <f t="shared" si="15"/>
        <v/>
      </c>
      <c r="Q34" s="272" t="str">
        <f t="shared" si="16"/>
        <v/>
      </c>
      <c r="R34" t="e">
        <f>RANK(Q34,$Q:$Q)+COUNTIF($Q$10:Q34,Q34)-1</f>
        <v>#VALUE!</v>
      </c>
      <c r="T34" t="str">
        <f t="shared" si="17"/>
        <v/>
      </c>
      <c r="X34" s="37">
        <v>25</v>
      </c>
      <c r="Y34" s="30" t="str">
        <f t="shared" si="9"/>
        <v/>
      </c>
      <c r="Z34" s="216" t="str">
        <f t="shared" si="10"/>
        <v/>
      </c>
      <c r="AA34" s="216" t="str">
        <f t="shared" si="14"/>
        <v/>
      </c>
      <c r="AB34" s="216" t="str">
        <f t="shared" si="12"/>
        <v/>
      </c>
      <c r="AC34" s="33"/>
      <c r="AD34" s="33"/>
      <c r="AE34" s="299"/>
      <c r="AF34" s="299"/>
      <c r="AG34" s="299"/>
      <c r="AJ34"/>
      <c r="AK34"/>
      <c r="AL34"/>
      <c r="AM34"/>
      <c r="AN34"/>
      <c r="AZ34">
        <f t="shared" si="1"/>
        <v>25</v>
      </c>
      <c r="BA34" t="str">
        <f t="shared" si="2"/>
        <v/>
      </c>
      <c r="BB34" s="3" t="str">
        <f t="shared" si="3"/>
        <v/>
      </c>
      <c r="BC34" s="128" t="str">
        <f t="shared" si="4"/>
        <v/>
      </c>
      <c r="BD34" s="303" t="str">
        <f t="shared" si="13"/>
        <v/>
      </c>
    </row>
    <row r="35" spans="2:56">
      <c r="B35" s="37">
        <v>26</v>
      </c>
      <c r="C35" s="703" t="str">
        <f>'ادخال البيانات'!B32</f>
        <v/>
      </c>
      <c r="D35" s="703"/>
      <c r="E35" s="703"/>
      <c r="F35" s="6">
        <f>'ادخال البيانات'!BQ32</f>
        <v>0</v>
      </c>
      <c r="G35" s="216" t="str">
        <f>'ادخال البيانات'!BT32</f>
        <v/>
      </c>
      <c r="H35" s="283" t="str">
        <f>'ادخال البيانات'!X32</f>
        <v/>
      </c>
      <c r="I35" s="18"/>
      <c r="J35" s="3" t="str">
        <f t="shared" si="5"/>
        <v/>
      </c>
      <c r="K35" s="6">
        <v>11</v>
      </c>
      <c r="L35" s="6">
        <f>'ادخال البيانات'!M455</f>
        <v>0</v>
      </c>
      <c r="M35" s="36"/>
      <c r="N35" s="29"/>
      <c r="P35" t="str">
        <f t="shared" si="15"/>
        <v/>
      </c>
      <c r="Q35" s="272" t="str">
        <f t="shared" si="16"/>
        <v/>
      </c>
      <c r="R35" t="e">
        <f>RANK(Q35,$Q:$Q)+COUNTIF($Q$10:Q35,Q35)-1</f>
        <v>#VALUE!</v>
      </c>
      <c r="T35" t="str">
        <f t="shared" si="17"/>
        <v/>
      </c>
      <c r="X35" s="37">
        <v>26</v>
      </c>
      <c r="Y35" s="30" t="str">
        <f t="shared" si="9"/>
        <v/>
      </c>
      <c r="Z35" s="216" t="str">
        <f t="shared" si="10"/>
        <v/>
      </c>
      <c r="AA35" s="216" t="str">
        <f t="shared" si="14"/>
        <v/>
      </c>
      <c r="AB35" s="216" t="str">
        <f t="shared" si="12"/>
        <v/>
      </c>
      <c r="AC35" s="33"/>
      <c r="AD35" s="33"/>
      <c r="AE35" s="299"/>
      <c r="AF35" s="299"/>
      <c r="AG35" s="299"/>
      <c r="AJ35"/>
      <c r="AK35"/>
      <c r="AL35"/>
      <c r="AM35"/>
      <c r="AN35"/>
      <c r="AZ35">
        <f t="shared" si="1"/>
        <v>26</v>
      </c>
      <c r="BA35" t="str">
        <f t="shared" si="2"/>
        <v/>
      </c>
      <c r="BB35" s="3" t="str">
        <f t="shared" si="3"/>
        <v/>
      </c>
      <c r="BC35" s="128" t="str">
        <f t="shared" si="4"/>
        <v/>
      </c>
      <c r="BD35" s="303" t="str">
        <f t="shared" si="13"/>
        <v/>
      </c>
    </row>
    <row r="36" spans="2:56">
      <c r="B36" s="37">
        <v>27</v>
      </c>
      <c r="C36" s="703" t="str">
        <f>'ادخال البيانات'!B33</f>
        <v/>
      </c>
      <c r="D36" s="703"/>
      <c r="E36" s="703"/>
      <c r="F36" s="6">
        <f>'ادخال البيانات'!BQ33</f>
        <v>0</v>
      </c>
      <c r="G36" s="216" t="str">
        <f>'ادخال البيانات'!BT33</f>
        <v/>
      </c>
      <c r="H36" s="283" t="str">
        <f>'ادخال البيانات'!X33</f>
        <v/>
      </c>
      <c r="I36" s="18"/>
      <c r="J36" s="3" t="str">
        <f t="shared" si="5"/>
        <v/>
      </c>
      <c r="K36" s="6">
        <v>12</v>
      </c>
      <c r="L36" s="6">
        <f>'ادخال البيانات'!N455</f>
        <v>0</v>
      </c>
      <c r="M36" s="36"/>
      <c r="N36" s="29"/>
      <c r="P36" t="str">
        <f t="shared" si="15"/>
        <v/>
      </c>
      <c r="Q36" s="272" t="str">
        <f t="shared" si="16"/>
        <v/>
      </c>
      <c r="R36" t="e">
        <f>RANK(Q36,$Q:$Q)+COUNTIF($Q$10:Q36,Q36)-1</f>
        <v>#VALUE!</v>
      </c>
      <c r="T36" t="str">
        <f t="shared" si="17"/>
        <v/>
      </c>
      <c r="X36" s="37">
        <v>27</v>
      </c>
      <c r="Y36" s="30" t="str">
        <f t="shared" si="9"/>
        <v/>
      </c>
      <c r="Z36" s="216" t="str">
        <f t="shared" si="10"/>
        <v/>
      </c>
      <c r="AA36" s="216" t="str">
        <f t="shared" si="14"/>
        <v/>
      </c>
      <c r="AB36" s="216" t="str">
        <f t="shared" si="12"/>
        <v/>
      </c>
      <c r="AC36" s="33"/>
      <c r="AD36" s="33"/>
      <c r="AE36" s="299"/>
      <c r="AF36" s="299"/>
      <c r="AG36" s="299"/>
      <c r="AJ36"/>
      <c r="AK36"/>
      <c r="AL36"/>
      <c r="AM36"/>
      <c r="AN36"/>
      <c r="AZ36">
        <f t="shared" si="1"/>
        <v>27</v>
      </c>
      <c r="BA36" t="str">
        <f t="shared" si="2"/>
        <v/>
      </c>
      <c r="BB36" s="3" t="str">
        <f t="shared" si="3"/>
        <v/>
      </c>
      <c r="BC36" s="128" t="str">
        <f t="shared" si="4"/>
        <v/>
      </c>
      <c r="BD36" s="303" t="str">
        <f t="shared" si="13"/>
        <v/>
      </c>
    </row>
    <row r="37" spans="2:56">
      <c r="B37" s="37">
        <v>28</v>
      </c>
      <c r="C37" s="703" t="str">
        <f>'ادخال البيانات'!B34</f>
        <v/>
      </c>
      <c r="D37" s="703"/>
      <c r="E37" s="703"/>
      <c r="F37" s="6">
        <f>'ادخال البيانات'!BQ34</f>
        <v>0</v>
      </c>
      <c r="G37" s="216" t="str">
        <f>'ادخال البيانات'!BT34</f>
        <v/>
      </c>
      <c r="H37" s="283" t="str">
        <f>'ادخال البيانات'!X34</f>
        <v/>
      </c>
      <c r="I37" s="18"/>
      <c r="J37" s="3" t="str">
        <f t="shared" si="5"/>
        <v/>
      </c>
      <c r="K37" s="6">
        <v>13</v>
      </c>
      <c r="L37" s="6">
        <f>'ادخال البيانات'!O455</f>
        <v>0</v>
      </c>
      <c r="M37" s="36"/>
      <c r="N37" s="29"/>
      <c r="P37" t="str">
        <f t="shared" si="15"/>
        <v/>
      </c>
      <c r="Q37" s="272" t="str">
        <f t="shared" si="16"/>
        <v/>
      </c>
      <c r="R37" t="e">
        <f>RANK(Q37,$Q:$Q)+COUNTIF($Q$10:Q37,Q37)-1</f>
        <v>#VALUE!</v>
      </c>
      <c r="T37" t="str">
        <f t="shared" si="17"/>
        <v/>
      </c>
      <c r="X37" s="37">
        <v>28</v>
      </c>
      <c r="Y37" s="30" t="str">
        <f t="shared" si="9"/>
        <v/>
      </c>
      <c r="Z37" s="216" t="str">
        <f t="shared" si="10"/>
        <v/>
      </c>
      <c r="AA37" s="216" t="str">
        <f t="shared" si="14"/>
        <v/>
      </c>
      <c r="AB37" s="216" t="str">
        <f t="shared" si="12"/>
        <v/>
      </c>
      <c r="AC37" s="33"/>
      <c r="AD37" s="33"/>
      <c r="AE37" s="33"/>
      <c r="AF37" s="33"/>
      <c r="AG37" s="33"/>
      <c r="AH37"/>
      <c r="AI37"/>
      <c r="AJ37"/>
      <c r="AK37"/>
      <c r="AL37"/>
      <c r="AM37"/>
      <c r="AN37"/>
      <c r="AZ37">
        <f t="shared" si="1"/>
        <v>28</v>
      </c>
      <c r="BA37" t="str">
        <f t="shared" si="2"/>
        <v/>
      </c>
      <c r="BB37" s="3" t="str">
        <f t="shared" si="3"/>
        <v/>
      </c>
      <c r="BC37" s="128" t="str">
        <f t="shared" si="4"/>
        <v/>
      </c>
      <c r="BD37" s="303" t="str">
        <f t="shared" si="13"/>
        <v/>
      </c>
    </row>
    <row r="38" spans="2:56">
      <c r="B38" s="37">
        <v>29</v>
      </c>
      <c r="C38" s="703" t="str">
        <f>'ادخال البيانات'!B35</f>
        <v/>
      </c>
      <c r="D38" s="703"/>
      <c r="E38" s="703"/>
      <c r="F38" s="6">
        <f>'ادخال البيانات'!BQ35</f>
        <v>0</v>
      </c>
      <c r="G38" s="216" t="str">
        <f>'ادخال البيانات'!BT35</f>
        <v/>
      </c>
      <c r="H38" s="283" t="str">
        <f>'ادخال البيانات'!X35</f>
        <v/>
      </c>
      <c r="I38" s="18"/>
      <c r="J38" s="3" t="str">
        <f t="shared" si="5"/>
        <v/>
      </c>
      <c r="K38" s="6">
        <v>14</v>
      </c>
      <c r="L38" s="6">
        <f>'ادخال البيانات'!P455</f>
        <v>0</v>
      </c>
      <c r="M38" s="36"/>
      <c r="N38" s="29"/>
      <c r="P38" t="str">
        <f t="shared" si="15"/>
        <v/>
      </c>
      <c r="Q38" s="272" t="str">
        <f t="shared" si="16"/>
        <v/>
      </c>
      <c r="R38" t="e">
        <f>RANK(Q38,$Q:$Q)+COUNTIF($Q$10:Q38,Q38)-1</f>
        <v>#VALUE!</v>
      </c>
      <c r="T38" t="str">
        <f t="shared" si="17"/>
        <v/>
      </c>
      <c r="X38" s="37">
        <v>29</v>
      </c>
      <c r="Y38" s="30" t="str">
        <f t="shared" si="9"/>
        <v/>
      </c>
      <c r="Z38" s="216" t="str">
        <f t="shared" si="10"/>
        <v/>
      </c>
      <c r="AA38" s="216" t="str">
        <f t="shared" si="14"/>
        <v/>
      </c>
      <c r="AB38" s="216" t="str">
        <f t="shared" si="12"/>
        <v/>
      </c>
      <c r="AC38" s="33"/>
      <c r="AD38" s="33"/>
      <c r="AE38" s="33"/>
      <c r="AF38" s="33"/>
      <c r="AG38" s="33"/>
      <c r="AH38"/>
      <c r="AI38"/>
      <c r="AJ38"/>
      <c r="AK38"/>
      <c r="AL38"/>
      <c r="AM38"/>
      <c r="AN38"/>
      <c r="AZ38">
        <f t="shared" si="1"/>
        <v>29</v>
      </c>
      <c r="BA38" t="str">
        <f t="shared" si="2"/>
        <v/>
      </c>
      <c r="BB38" s="3" t="str">
        <f t="shared" si="3"/>
        <v/>
      </c>
      <c r="BC38" s="128" t="str">
        <f t="shared" si="4"/>
        <v/>
      </c>
      <c r="BD38" s="303" t="str">
        <f t="shared" si="13"/>
        <v/>
      </c>
    </row>
    <row r="39" spans="2:56">
      <c r="B39" s="37">
        <v>30</v>
      </c>
      <c r="C39" s="703" t="str">
        <f>'ادخال البيانات'!B36</f>
        <v/>
      </c>
      <c r="D39" s="703"/>
      <c r="E39" s="703"/>
      <c r="F39" s="6">
        <f>'ادخال البيانات'!BQ36</f>
        <v>0</v>
      </c>
      <c r="G39" s="216" t="str">
        <f>'ادخال البيانات'!BT36</f>
        <v/>
      </c>
      <c r="H39" s="283" t="str">
        <f>'ادخال البيانات'!X36</f>
        <v/>
      </c>
      <c r="I39" s="18"/>
      <c r="J39" s="3" t="str">
        <f t="shared" si="5"/>
        <v/>
      </c>
      <c r="K39" s="6">
        <v>15</v>
      </c>
      <c r="L39" s="6">
        <f>'ادخال البيانات'!Q455</f>
        <v>0</v>
      </c>
      <c r="M39" s="36"/>
      <c r="N39" s="29"/>
      <c r="P39" t="str">
        <f t="shared" si="15"/>
        <v/>
      </c>
      <c r="Q39" s="272" t="str">
        <f t="shared" si="16"/>
        <v/>
      </c>
      <c r="R39" t="e">
        <f>RANK(Q39,$Q:$Q)+COUNTIF($Q$10:Q39,Q39)-1</f>
        <v>#VALUE!</v>
      </c>
      <c r="T39" t="str">
        <f t="shared" si="17"/>
        <v/>
      </c>
      <c r="X39" s="37">
        <v>30</v>
      </c>
      <c r="Y39" s="30" t="str">
        <f t="shared" si="9"/>
        <v/>
      </c>
      <c r="Z39" s="216" t="str">
        <f t="shared" si="10"/>
        <v/>
      </c>
      <c r="AA39" s="216" t="str">
        <f t="shared" si="14"/>
        <v/>
      </c>
      <c r="AB39" s="216" t="str">
        <f t="shared" si="12"/>
        <v/>
      </c>
      <c r="AC39" s="33"/>
      <c r="AD39" s="33"/>
      <c r="AE39" s="33"/>
      <c r="AF39" s="33"/>
      <c r="AG39" s="33"/>
      <c r="AH39"/>
      <c r="AI39"/>
      <c r="AJ39"/>
      <c r="AK39"/>
      <c r="AL39"/>
      <c r="AM39"/>
      <c r="AN39"/>
      <c r="AZ39">
        <f t="shared" si="1"/>
        <v>30</v>
      </c>
      <c r="BA39" t="str">
        <f t="shared" si="2"/>
        <v/>
      </c>
      <c r="BB39" s="3" t="str">
        <f t="shared" si="3"/>
        <v/>
      </c>
      <c r="BC39" s="128" t="str">
        <f t="shared" si="4"/>
        <v/>
      </c>
      <c r="BD39" s="303" t="str">
        <f t="shared" si="13"/>
        <v/>
      </c>
    </row>
    <row r="40" spans="2:56">
      <c r="B40" s="37">
        <v>31</v>
      </c>
      <c r="C40" s="703" t="str">
        <f>'ادخال البيانات'!B37</f>
        <v/>
      </c>
      <c r="D40" s="703"/>
      <c r="E40" s="703"/>
      <c r="F40" s="6">
        <f>'ادخال البيانات'!BQ37</f>
        <v>0</v>
      </c>
      <c r="G40" s="216" t="str">
        <f>'ادخال البيانات'!BT37</f>
        <v/>
      </c>
      <c r="H40" s="283" t="str">
        <f>'ادخال البيانات'!X37</f>
        <v/>
      </c>
      <c r="I40" s="18"/>
      <c r="J40" s="3" t="str">
        <f t="shared" si="5"/>
        <v/>
      </c>
      <c r="K40" s="6">
        <v>16</v>
      </c>
      <c r="L40" s="6">
        <f>'ادخال البيانات'!R455</f>
        <v>0</v>
      </c>
      <c r="M40" s="36"/>
      <c r="N40" s="29"/>
      <c r="P40" t="str">
        <f t="shared" si="15"/>
        <v/>
      </c>
      <c r="Q40" s="272" t="str">
        <f t="shared" si="16"/>
        <v/>
      </c>
      <c r="R40" t="e">
        <f>RANK(Q40,$Q:$Q)+COUNTIF($Q$10:Q40,Q40)-1</f>
        <v>#VALUE!</v>
      </c>
      <c r="T40" t="str">
        <f t="shared" si="17"/>
        <v/>
      </c>
      <c r="X40" s="37">
        <v>31</v>
      </c>
      <c r="Y40" s="30" t="str">
        <f t="shared" si="9"/>
        <v/>
      </c>
      <c r="Z40" s="216" t="str">
        <f t="shared" si="10"/>
        <v/>
      </c>
      <c r="AA40" s="216" t="str">
        <f t="shared" si="14"/>
        <v/>
      </c>
      <c r="AB40" s="216" t="str">
        <f t="shared" si="12"/>
        <v/>
      </c>
      <c r="AC40" s="33"/>
      <c r="AD40" s="33"/>
      <c r="AE40" s="33"/>
      <c r="AF40" s="33"/>
      <c r="AG40" s="33"/>
      <c r="AH40"/>
      <c r="AI40"/>
      <c r="AJ40"/>
      <c r="AK40"/>
      <c r="AL40"/>
      <c r="AM40"/>
      <c r="AN40"/>
      <c r="AZ40">
        <f t="shared" si="1"/>
        <v>31</v>
      </c>
      <c r="BA40" t="str">
        <f t="shared" si="2"/>
        <v/>
      </c>
      <c r="BB40" s="3" t="str">
        <f t="shared" si="3"/>
        <v/>
      </c>
      <c r="BC40" s="128" t="str">
        <f t="shared" si="4"/>
        <v/>
      </c>
      <c r="BD40" s="303" t="str">
        <f t="shared" si="13"/>
        <v/>
      </c>
    </row>
    <row r="41" spans="2:56">
      <c r="B41" s="37">
        <v>32</v>
      </c>
      <c r="C41" s="703" t="str">
        <f>'ادخال البيانات'!B38</f>
        <v/>
      </c>
      <c r="D41" s="703"/>
      <c r="E41" s="703"/>
      <c r="F41" s="6">
        <f>'ادخال البيانات'!BQ38</f>
        <v>0</v>
      </c>
      <c r="G41" s="216" t="str">
        <f>'ادخال البيانات'!BT38</f>
        <v/>
      </c>
      <c r="H41" s="283" t="str">
        <f>'ادخال البيانات'!X38</f>
        <v/>
      </c>
      <c r="I41" s="18"/>
      <c r="J41" s="3" t="str">
        <f t="shared" si="5"/>
        <v/>
      </c>
      <c r="K41" s="6">
        <v>17</v>
      </c>
      <c r="L41" s="6">
        <f>'ادخال البيانات'!S455</f>
        <v>0</v>
      </c>
      <c r="M41" s="36"/>
      <c r="N41" s="29"/>
      <c r="P41" t="str">
        <f t="shared" si="15"/>
        <v/>
      </c>
      <c r="Q41" s="272" t="str">
        <f t="shared" si="16"/>
        <v/>
      </c>
      <c r="R41" t="e">
        <f>RANK(Q41,$Q:$Q)+COUNTIF($Q$10:Q41,Q41)-1</f>
        <v>#VALUE!</v>
      </c>
      <c r="T41" t="str">
        <f t="shared" si="17"/>
        <v/>
      </c>
      <c r="X41" s="37">
        <v>32</v>
      </c>
      <c r="Y41" s="30" t="str">
        <f t="shared" si="9"/>
        <v/>
      </c>
      <c r="Z41" s="216" t="str">
        <f t="shared" si="10"/>
        <v/>
      </c>
      <c r="AA41" s="216" t="str">
        <f t="shared" si="14"/>
        <v/>
      </c>
      <c r="AB41" s="216" t="str">
        <f t="shared" si="12"/>
        <v/>
      </c>
      <c r="AC41" s="33"/>
      <c r="AD41" s="33"/>
      <c r="AE41" s="33"/>
      <c r="AF41" s="33"/>
      <c r="AG41" s="33"/>
      <c r="AH41"/>
      <c r="AI41"/>
      <c r="AJ41"/>
      <c r="AK41"/>
      <c r="AL41"/>
      <c r="AM41"/>
      <c r="AN41"/>
      <c r="AZ41">
        <f t="shared" si="1"/>
        <v>32</v>
      </c>
      <c r="BA41" t="str">
        <f t="shared" si="2"/>
        <v/>
      </c>
      <c r="BB41" s="3" t="str">
        <f t="shared" si="3"/>
        <v/>
      </c>
      <c r="BC41" s="128" t="str">
        <f t="shared" si="4"/>
        <v/>
      </c>
    </row>
    <row r="42" spans="2:56">
      <c r="B42" s="37">
        <v>33</v>
      </c>
      <c r="C42" s="703" t="str">
        <f>'ادخال البيانات'!B39</f>
        <v/>
      </c>
      <c r="D42" s="703"/>
      <c r="E42" s="703"/>
      <c r="F42" s="6">
        <f>'ادخال البيانات'!BQ39</f>
        <v>0</v>
      </c>
      <c r="G42" s="216" t="str">
        <f>'ادخال البيانات'!BT39</f>
        <v/>
      </c>
      <c r="H42" s="283" t="str">
        <f>'ادخال البيانات'!X39</f>
        <v/>
      </c>
      <c r="I42" s="18"/>
      <c r="J42" s="3" t="str">
        <f t="shared" si="5"/>
        <v/>
      </c>
      <c r="K42" s="6">
        <v>18</v>
      </c>
      <c r="L42" s="6">
        <f>'ادخال البيانات'!T455</f>
        <v>0</v>
      </c>
      <c r="M42" s="36"/>
      <c r="N42" s="29"/>
      <c r="P42" t="str">
        <f t="shared" si="15"/>
        <v/>
      </c>
      <c r="Q42" s="272" t="str">
        <f t="shared" si="16"/>
        <v/>
      </c>
      <c r="R42" t="e">
        <f>RANK(Q42,$Q:$Q)+COUNTIF($Q$10:Q42,Q42)-1</f>
        <v>#VALUE!</v>
      </c>
      <c r="T42" t="str">
        <f t="shared" si="17"/>
        <v/>
      </c>
      <c r="X42" s="37">
        <v>33</v>
      </c>
      <c r="Y42" s="30" t="str">
        <f t="shared" si="9"/>
        <v/>
      </c>
      <c r="Z42" s="216" t="str">
        <f t="shared" si="10"/>
        <v/>
      </c>
      <c r="AA42" s="216" t="str">
        <f t="shared" si="14"/>
        <v/>
      </c>
      <c r="AB42" s="216" t="str">
        <f t="shared" si="12"/>
        <v/>
      </c>
      <c r="AC42" s="33"/>
      <c r="AD42" s="33"/>
      <c r="AE42" s="33"/>
      <c r="AF42" s="33"/>
      <c r="AG42" s="33"/>
      <c r="AH42"/>
      <c r="AI42"/>
      <c r="AJ42"/>
      <c r="AK42"/>
      <c r="AL42"/>
      <c r="AM42"/>
      <c r="AN42"/>
      <c r="AZ42">
        <f t="shared" si="1"/>
        <v>33</v>
      </c>
      <c r="BA42" t="str">
        <f t="shared" si="2"/>
        <v/>
      </c>
      <c r="BB42" s="3" t="str">
        <f t="shared" si="3"/>
        <v/>
      </c>
      <c r="BC42" s="128" t="str">
        <f t="shared" si="4"/>
        <v/>
      </c>
    </row>
    <row r="43" spans="2:56">
      <c r="B43" s="37">
        <v>34</v>
      </c>
      <c r="C43" s="703" t="str">
        <f>'ادخال البيانات'!B40</f>
        <v/>
      </c>
      <c r="D43" s="703"/>
      <c r="E43" s="703"/>
      <c r="F43" s="6">
        <f>'ادخال البيانات'!BQ40</f>
        <v>0</v>
      </c>
      <c r="G43" s="216" t="str">
        <f>'ادخال البيانات'!BT40</f>
        <v/>
      </c>
      <c r="H43" s="283" t="str">
        <f>'ادخال البيانات'!X40</f>
        <v/>
      </c>
      <c r="I43" s="18"/>
      <c r="J43" s="3" t="str">
        <f t="shared" si="5"/>
        <v/>
      </c>
      <c r="K43" s="6">
        <v>19</v>
      </c>
      <c r="L43" s="6">
        <f>'ادخال البيانات'!U455</f>
        <v>0</v>
      </c>
      <c r="M43" s="36"/>
      <c r="N43" s="29"/>
      <c r="P43" t="str">
        <f t="shared" si="15"/>
        <v/>
      </c>
      <c r="Q43" s="272" t="str">
        <f t="shared" si="16"/>
        <v/>
      </c>
      <c r="R43" t="e">
        <f>RANK(Q43,$Q:$Q)+COUNTIF($Q$10:Q43,Q43)-1</f>
        <v>#VALUE!</v>
      </c>
      <c r="T43" t="str">
        <f t="shared" si="17"/>
        <v/>
      </c>
      <c r="X43" s="37">
        <v>34</v>
      </c>
      <c r="Y43" s="30" t="str">
        <f t="shared" si="9"/>
        <v/>
      </c>
      <c r="Z43" s="216" t="str">
        <f t="shared" si="10"/>
        <v/>
      </c>
      <c r="AA43" s="216" t="str">
        <f t="shared" si="14"/>
        <v/>
      </c>
      <c r="AB43" s="216" t="str">
        <f t="shared" si="12"/>
        <v/>
      </c>
      <c r="AC43" s="33"/>
      <c r="AD43" s="33"/>
      <c r="AE43" s="33"/>
      <c r="AF43" s="33"/>
      <c r="AG43" s="33"/>
      <c r="AH43"/>
      <c r="AI43"/>
      <c r="AJ43"/>
      <c r="AK43"/>
      <c r="AL43"/>
      <c r="AM43"/>
      <c r="AN43"/>
      <c r="AZ43">
        <f t="shared" si="1"/>
        <v>34</v>
      </c>
      <c r="BA43" t="str">
        <f t="shared" si="2"/>
        <v/>
      </c>
      <c r="BB43" s="3" t="str">
        <f t="shared" si="3"/>
        <v/>
      </c>
      <c r="BC43" s="128" t="str">
        <f t="shared" si="4"/>
        <v/>
      </c>
    </row>
    <row r="44" spans="2:56">
      <c r="B44" s="37">
        <v>35</v>
      </c>
      <c r="C44" s="703" t="str">
        <f>'ادخال البيانات'!B41</f>
        <v/>
      </c>
      <c r="D44" s="703"/>
      <c r="E44" s="703"/>
      <c r="F44" s="6">
        <f>'ادخال البيانات'!BQ41</f>
        <v>0</v>
      </c>
      <c r="G44" s="216" t="str">
        <f>'ادخال البيانات'!BT41</f>
        <v/>
      </c>
      <c r="H44" s="283" t="str">
        <f>'ادخال البيانات'!X41</f>
        <v/>
      </c>
      <c r="I44" s="18"/>
      <c r="J44" s="3" t="str">
        <f t="shared" si="5"/>
        <v/>
      </c>
      <c r="K44" s="6">
        <v>20</v>
      </c>
      <c r="L44" s="6">
        <f>'ادخال البيانات'!V455</f>
        <v>0</v>
      </c>
      <c r="M44" s="36"/>
      <c r="N44" s="29"/>
      <c r="P44" t="str">
        <f t="shared" si="15"/>
        <v/>
      </c>
      <c r="Q44" s="272" t="str">
        <f t="shared" si="16"/>
        <v/>
      </c>
      <c r="R44" t="e">
        <f>RANK(Q44,$Q:$Q)+COUNTIF($Q$10:Q44,Q44)-1</f>
        <v>#VALUE!</v>
      </c>
      <c r="T44" t="str">
        <f t="shared" si="17"/>
        <v/>
      </c>
      <c r="X44" s="37">
        <v>35</v>
      </c>
      <c r="Y44" s="30" t="str">
        <f t="shared" si="9"/>
        <v/>
      </c>
      <c r="Z44" s="216" t="str">
        <f t="shared" si="10"/>
        <v/>
      </c>
      <c r="AA44" s="216" t="str">
        <f t="shared" si="14"/>
        <v/>
      </c>
      <c r="AB44" s="216" t="str">
        <f t="shared" si="12"/>
        <v/>
      </c>
      <c r="AC44" s="33"/>
      <c r="AD44" s="33"/>
      <c r="AE44" s="33"/>
      <c r="AF44" s="33"/>
      <c r="AG44" s="33"/>
      <c r="AH44"/>
      <c r="AI44"/>
      <c r="AJ44"/>
      <c r="AK44"/>
      <c r="AL44"/>
      <c r="AM44"/>
      <c r="AN44"/>
      <c r="AZ44">
        <f t="shared" si="1"/>
        <v>35</v>
      </c>
      <c r="BA44" t="str">
        <f t="shared" si="2"/>
        <v/>
      </c>
      <c r="BB44" s="3" t="str">
        <f t="shared" si="3"/>
        <v/>
      </c>
      <c r="BC44" s="128" t="str">
        <f t="shared" si="4"/>
        <v/>
      </c>
    </row>
    <row r="45" spans="2:56">
      <c r="B45" s="37">
        <v>36</v>
      </c>
      <c r="C45" s="703" t="str">
        <f>'ادخال البيانات'!B42</f>
        <v/>
      </c>
      <c r="D45" s="703"/>
      <c r="E45" s="703"/>
      <c r="F45" s="6">
        <f>'ادخال البيانات'!BQ42</f>
        <v>0</v>
      </c>
      <c r="G45" s="216" t="str">
        <f>'ادخال البيانات'!BT42</f>
        <v/>
      </c>
      <c r="H45" s="283" t="str">
        <f>'ادخال البيانات'!X42</f>
        <v/>
      </c>
      <c r="I45" s="18"/>
      <c r="J45" s="3" t="str">
        <f t="shared" si="5"/>
        <v/>
      </c>
      <c r="K45" s="6">
        <v>21</v>
      </c>
      <c r="L45" s="6">
        <f>'ادخال البيانات'!W455</f>
        <v>0</v>
      </c>
      <c r="M45" s="36"/>
      <c r="N45" s="29"/>
      <c r="P45" t="str">
        <f t="shared" si="15"/>
        <v/>
      </c>
      <c r="Q45" s="272" t="str">
        <f t="shared" si="16"/>
        <v/>
      </c>
      <c r="R45" t="e">
        <f>RANK(Q45,$Q:$Q)+COUNTIF($Q$10:Q45,Q45)-1</f>
        <v>#VALUE!</v>
      </c>
      <c r="T45" t="str">
        <f t="shared" si="17"/>
        <v/>
      </c>
      <c r="X45" s="37">
        <v>36</v>
      </c>
      <c r="Y45" s="30" t="str">
        <f t="shared" si="9"/>
        <v/>
      </c>
      <c r="Z45" s="216" t="str">
        <f t="shared" si="10"/>
        <v/>
      </c>
      <c r="AA45" s="216" t="str">
        <f t="shared" si="14"/>
        <v/>
      </c>
      <c r="AB45" s="216" t="str">
        <f t="shared" si="12"/>
        <v/>
      </c>
      <c r="AC45" s="33"/>
      <c r="AD45" s="33"/>
      <c r="AE45" s="33"/>
      <c r="AF45" s="33"/>
      <c r="AG45" s="33"/>
      <c r="AH45"/>
      <c r="AI45"/>
      <c r="AJ45"/>
      <c r="AK45"/>
      <c r="AL45"/>
      <c r="AM45"/>
      <c r="AN45"/>
      <c r="AZ45">
        <f t="shared" si="1"/>
        <v>36</v>
      </c>
      <c r="BA45" t="str">
        <f t="shared" si="2"/>
        <v/>
      </c>
      <c r="BB45" s="3" t="str">
        <f t="shared" si="3"/>
        <v/>
      </c>
      <c r="BC45" s="128" t="str">
        <f t="shared" si="4"/>
        <v/>
      </c>
    </row>
    <row r="46" spans="2:56">
      <c r="B46" s="37">
        <v>37</v>
      </c>
      <c r="C46" s="703" t="str">
        <f>'ادخال البيانات'!B43</f>
        <v/>
      </c>
      <c r="D46" s="703"/>
      <c r="E46" s="703"/>
      <c r="F46" s="6">
        <f>'ادخال البيانات'!BQ43</f>
        <v>0</v>
      </c>
      <c r="G46" s="216" t="str">
        <f>'ادخال البيانات'!BT43</f>
        <v/>
      </c>
      <c r="H46" s="283" t="str">
        <f>'ادخال البيانات'!X43</f>
        <v/>
      </c>
      <c r="I46" s="18"/>
      <c r="J46" s="3" t="str">
        <f t="shared" si="5"/>
        <v/>
      </c>
      <c r="K46" s="6">
        <v>22</v>
      </c>
      <c r="L46" s="6">
        <f>'ادخال البيانات'!X455</f>
        <v>0</v>
      </c>
      <c r="M46" s="36"/>
      <c r="N46" s="29"/>
      <c r="P46" t="str">
        <f t="shared" si="15"/>
        <v/>
      </c>
      <c r="Q46" s="272" t="str">
        <f t="shared" si="16"/>
        <v/>
      </c>
      <c r="R46" t="e">
        <f>RANK(Q46,$Q:$Q)+COUNTIF($Q$10:Q46,Q46)-1</f>
        <v>#VALUE!</v>
      </c>
      <c r="T46" t="str">
        <f t="shared" si="17"/>
        <v/>
      </c>
      <c r="X46" s="37">
        <v>37</v>
      </c>
      <c r="Y46" s="30" t="str">
        <f t="shared" si="9"/>
        <v/>
      </c>
      <c r="Z46" s="216" t="str">
        <f t="shared" si="10"/>
        <v/>
      </c>
      <c r="AA46" s="216" t="str">
        <f t="shared" si="14"/>
        <v/>
      </c>
      <c r="AB46" s="216" t="str">
        <f t="shared" si="12"/>
        <v/>
      </c>
      <c r="AC46" s="33"/>
      <c r="AD46" s="33"/>
      <c r="AE46" s="33"/>
      <c r="AF46" s="33"/>
      <c r="AG46" s="33"/>
      <c r="AH46"/>
      <c r="AI46"/>
      <c r="AJ46"/>
      <c r="AK46"/>
      <c r="AL46"/>
      <c r="AM46"/>
      <c r="AN46"/>
      <c r="AZ46">
        <f t="shared" si="1"/>
        <v>37</v>
      </c>
      <c r="BA46" t="str">
        <f t="shared" si="2"/>
        <v/>
      </c>
      <c r="BB46" s="3" t="str">
        <f t="shared" si="3"/>
        <v/>
      </c>
      <c r="BC46" s="128" t="str">
        <f t="shared" si="4"/>
        <v/>
      </c>
    </row>
    <row r="47" spans="2:56">
      <c r="B47" s="37">
        <v>38</v>
      </c>
      <c r="C47" s="703" t="str">
        <f>'ادخال البيانات'!B44</f>
        <v/>
      </c>
      <c r="D47" s="703"/>
      <c r="E47" s="703"/>
      <c r="F47" s="6">
        <f>'ادخال البيانات'!BQ44</f>
        <v>0</v>
      </c>
      <c r="G47" s="216" t="str">
        <f>'ادخال البيانات'!BT44</f>
        <v/>
      </c>
      <c r="H47" s="283" t="str">
        <f>'ادخال البيانات'!X44</f>
        <v/>
      </c>
      <c r="I47" s="18"/>
      <c r="J47" s="3" t="str">
        <f t="shared" si="5"/>
        <v/>
      </c>
      <c r="K47" s="6">
        <v>23</v>
      </c>
      <c r="L47" s="6">
        <f>'ادخال البيانات'!Y455</f>
        <v>0</v>
      </c>
      <c r="M47" s="36"/>
      <c r="N47" s="29"/>
      <c r="P47" t="str">
        <f t="shared" si="15"/>
        <v/>
      </c>
      <c r="Q47" s="272" t="str">
        <f t="shared" si="16"/>
        <v/>
      </c>
      <c r="R47" t="e">
        <f>RANK(Q47,$Q:$Q)+COUNTIF($Q$10:Q47,Q47)-1</f>
        <v>#VALUE!</v>
      </c>
      <c r="T47" t="str">
        <f t="shared" si="17"/>
        <v/>
      </c>
      <c r="X47" s="37">
        <v>38</v>
      </c>
      <c r="Y47" s="30" t="str">
        <f t="shared" si="9"/>
        <v/>
      </c>
      <c r="Z47" s="216" t="str">
        <f t="shared" si="10"/>
        <v/>
      </c>
      <c r="AA47" s="216" t="str">
        <f t="shared" si="14"/>
        <v/>
      </c>
      <c r="AB47" s="216" t="str">
        <f t="shared" si="12"/>
        <v/>
      </c>
      <c r="AC47" s="33"/>
      <c r="AD47" s="33"/>
      <c r="AE47" s="33"/>
      <c r="AF47" s="33"/>
      <c r="AG47" s="33"/>
      <c r="AH47"/>
      <c r="AI47"/>
      <c r="AJ47"/>
      <c r="AK47"/>
      <c r="AL47"/>
      <c r="AM47"/>
      <c r="AN47"/>
      <c r="AZ47">
        <f t="shared" si="1"/>
        <v>38</v>
      </c>
      <c r="BA47" t="str">
        <f t="shared" si="2"/>
        <v/>
      </c>
      <c r="BB47" s="3" t="str">
        <f t="shared" si="3"/>
        <v/>
      </c>
      <c r="BC47" s="128" t="str">
        <f t="shared" si="4"/>
        <v/>
      </c>
    </row>
    <row r="48" spans="2:56">
      <c r="B48" s="37">
        <v>39</v>
      </c>
      <c r="C48" s="703" t="str">
        <f>'ادخال البيانات'!B45</f>
        <v/>
      </c>
      <c r="D48" s="703"/>
      <c r="E48" s="703"/>
      <c r="F48" s="6">
        <f>'ادخال البيانات'!BQ45</f>
        <v>0</v>
      </c>
      <c r="G48" s="216" t="str">
        <f>'ادخال البيانات'!BT45</f>
        <v/>
      </c>
      <c r="H48" s="283" t="str">
        <f>'ادخال البيانات'!X45</f>
        <v/>
      </c>
      <c r="I48" s="18"/>
      <c r="J48" s="3" t="str">
        <f t="shared" si="5"/>
        <v/>
      </c>
      <c r="K48" s="6">
        <v>24</v>
      </c>
      <c r="L48" s="6">
        <f>'ادخال البيانات'!Z455</f>
        <v>0</v>
      </c>
      <c r="M48" s="36"/>
      <c r="N48" s="29"/>
      <c r="P48" t="str">
        <f t="shared" si="15"/>
        <v/>
      </c>
      <c r="Q48" s="272" t="str">
        <f t="shared" si="16"/>
        <v/>
      </c>
      <c r="R48" t="e">
        <f>RANK(Q48,$Q:$Q)+COUNTIF($Q$10:Q48,Q48)-1</f>
        <v>#VALUE!</v>
      </c>
      <c r="T48" t="str">
        <f t="shared" si="17"/>
        <v/>
      </c>
      <c r="X48" s="37">
        <v>39</v>
      </c>
      <c r="Y48" s="30" t="str">
        <f t="shared" si="9"/>
        <v/>
      </c>
      <c r="Z48" s="216" t="str">
        <f t="shared" si="10"/>
        <v/>
      </c>
      <c r="AA48" s="216" t="str">
        <f t="shared" si="14"/>
        <v/>
      </c>
      <c r="AB48" s="216" t="str">
        <f t="shared" si="12"/>
        <v/>
      </c>
      <c r="AC48" s="33"/>
      <c r="AD48" s="33"/>
      <c r="AE48" s="33"/>
      <c r="AF48" s="33"/>
      <c r="AG48" s="33"/>
      <c r="AH48"/>
      <c r="AI48"/>
      <c r="AJ48"/>
      <c r="AK48"/>
      <c r="AL48"/>
      <c r="AM48"/>
      <c r="AN48"/>
      <c r="AZ48">
        <f t="shared" si="1"/>
        <v>39</v>
      </c>
      <c r="BA48" t="str">
        <f t="shared" si="2"/>
        <v/>
      </c>
      <c r="BB48" s="3" t="str">
        <f t="shared" si="3"/>
        <v/>
      </c>
      <c r="BC48" s="128" t="str">
        <f t="shared" si="4"/>
        <v/>
      </c>
    </row>
    <row r="49" spans="2:55">
      <c r="B49" s="37">
        <v>40</v>
      </c>
      <c r="C49" s="703" t="str">
        <f>'ادخال البيانات'!B46</f>
        <v/>
      </c>
      <c r="D49" s="703"/>
      <c r="E49" s="703"/>
      <c r="F49" s="6">
        <f>'ادخال البيانات'!BQ46</f>
        <v>0</v>
      </c>
      <c r="G49" s="216" t="str">
        <f>'ادخال البيانات'!BT46</f>
        <v/>
      </c>
      <c r="H49" s="283" t="str">
        <f>'ادخال البيانات'!X46</f>
        <v/>
      </c>
      <c r="I49" s="18"/>
      <c r="J49" s="3" t="str">
        <f t="shared" si="5"/>
        <v/>
      </c>
      <c r="K49" s="6">
        <v>25</v>
      </c>
      <c r="L49" s="6">
        <f>'ادخال البيانات'!AA455</f>
        <v>0</v>
      </c>
      <c r="M49" s="36"/>
      <c r="N49" s="29"/>
      <c r="P49" t="str">
        <f t="shared" si="15"/>
        <v/>
      </c>
      <c r="Q49" s="272" t="str">
        <f t="shared" si="16"/>
        <v/>
      </c>
      <c r="R49" t="e">
        <f>RANK(Q49,$Q:$Q)+COUNTIF($Q$10:Q49,Q49)-1</f>
        <v>#VALUE!</v>
      </c>
      <c r="T49" t="str">
        <f t="shared" si="17"/>
        <v/>
      </c>
      <c r="X49" s="37">
        <v>40</v>
      </c>
      <c r="Y49" s="30" t="str">
        <f t="shared" si="9"/>
        <v/>
      </c>
      <c r="Z49" s="216" t="str">
        <f t="shared" si="10"/>
        <v/>
      </c>
      <c r="AA49" s="216" t="str">
        <f t="shared" si="14"/>
        <v/>
      </c>
      <c r="AB49" s="216" t="str">
        <f t="shared" si="12"/>
        <v/>
      </c>
      <c r="AC49" s="33"/>
      <c r="AD49" s="33"/>
      <c r="AE49" s="33"/>
      <c r="AF49" s="33"/>
      <c r="AG49" s="33"/>
      <c r="AH49"/>
      <c r="AI49"/>
      <c r="AJ49"/>
      <c r="AK49"/>
      <c r="AL49"/>
      <c r="AM49"/>
      <c r="AN49"/>
      <c r="AZ49">
        <f t="shared" si="1"/>
        <v>40</v>
      </c>
      <c r="BA49" t="str">
        <f t="shared" si="2"/>
        <v/>
      </c>
      <c r="BB49" s="3" t="str">
        <f t="shared" si="3"/>
        <v/>
      </c>
      <c r="BC49" s="128" t="str">
        <f t="shared" si="4"/>
        <v/>
      </c>
    </row>
    <row r="50" spans="2:55">
      <c r="B50" s="37">
        <v>41</v>
      </c>
      <c r="C50" s="703" t="str">
        <f>'ادخال البيانات'!B47</f>
        <v/>
      </c>
      <c r="D50" s="703"/>
      <c r="E50" s="703"/>
      <c r="F50" s="6">
        <f>'ادخال البيانات'!BQ47</f>
        <v>0</v>
      </c>
      <c r="G50" s="216" t="str">
        <f>'ادخال البيانات'!BT47</f>
        <v/>
      </c>
      <c r="H50" s="283" t="str">
        <f>'ادخال البيانات'!X47</f>
        <v/>
      </c>
      <c r="I50" s="18"/>
      <c r="J50" s="3" t="str">
        <f t="shared" si="5"/>
        <v/>
      </c>
      <c r="K50" s="6">
        <v>26</v>
      </c>
      <c r="L50" s="6">
        <f>'ادخال البيانات'!AB455</f>
        <v>0</v>
      </c>
      <c r="M50" s="36"/>
      <c r="N50" s="29"/>
      <c r="P50" t="str">
        <f t="shared" si="15"/>
        <v/>
      </c>
      <c r="Q50" s="272" t="str">
        <f t="shared" si="16"/>
        <v/>
      </c>
      <c r="R50" t="e">
        <f>RANK(Q50,$Q:$Q)+COUNTIF($Q$10:Q50,Q50)-1</f>
        <v>#VALUE!</v>
      </c>
      <c r="T50" t="str">
        <f t="shared" si="17"/>
        <v/>
      </c>
      <c r="X50" s="37">
        <v>41</v>
      </c>
      <c r="Y50" s="30" t="str">
        <f t="shared" si="9"/>
        <v/>
      </c>
      <c r="Z50" s="216" t="str">
        <f t="shared" si="10"/>
        <v/>
      </c>
      <c r="AA50" s="216" t="str">
        <f t="shared" si="14"/>
        <v/>
      </c>
      <c r="AB50" s="216" t="str">
        <f t="shared" si="12"/>
        <v/>
      </c>
      <c r="AC50" s="33"/>
      <c r="AD50" s="33"/>
      <c r="AE50" s="33"/>
      <c r="AF50" s="33"/>
      <c r="AG50" s="33"/>
      <c r="AH50"/>
      <c r="AI50"/>
      <c r="AJ50"/>
      <c r="AK50"/>
      <c r="AL50"/>
      <c r="AM50"/>
      <c r="AN50"/>
      <c r="AZ50">
        <f t="shared" si="1"/>
        <v>41</v>
      </c>
      <c r="BA50" t="str">
        <f t="shared" si="2"/>
        <v/>
      </c>
      <c r="BB50" s="3" t="str">
        <f t="shared" si="3"/>
        <v/>
      </c>
      <c r="BC50" s="128" t="str">
        <f t="shared" si="4"/>
        <v/>
      </c>
    </row>
    <row r="51" spans="2:55">
      <c r="B51" s="37">
        <v>42</v>
      </c>
      <c r="C51" s="703" t="str">
        <f>'ادخال البيانات'!B48</f>
        <v/>
      </c>
      <c r="D51" s="703"/>
      <c r="E51" s="703"/>
      <c r="F51" s="6">
        <f>'ادخال البيانات'!BQ48</f>
        <v>0</v>
      </c>
      <c r="G51" s="216" t="str">
        <f>'ادخال البيانات'!BT48</f>
        <v/>
      </c>
      <c r="H51" s="283" t="str">
        <f>'ادخال البيانات'!X48</f>
        <v/>
      </c>
      <c r="I51" s="18"/>
      <c r="J51" s="3" t="str">
        <f t="shared" si="5"/>
        <v/>
      </c>
      <c r="K51" s="6">
        <v>27</v>
      </c>
      <c r="L51" s="6">
        <f>'ادخال البيانات'!AC455</f>
        <v>0</v>
      </c>
      <c r="M51" s="36"/>
      <c r="N51" s="29"/>
      <c r="P51" t="str">
        <f t="shared" si="15"/>
        <v/>
      </c>
      <c r="Q51" s="272" t="str">
        <f t="shared" si="16"/>
        <v/>
      </c>
      <c r="R51" t="e">
        <f>RANK(Q51,$Q:$Q)+COUNTIF($Q$10:Q51,Q51)-1</f>
        <v>#VALUE!</v>
      </c>
      <c r="T51" t="str">
        <f t="shared" si="17"/>
        <v/>
      </c>
      <c r="X51" s="37">
        <v>42</v>
      </c>
      <c r="Y51" s="30" t="str">
        <f t="shared" si="9"/>
        <v/>
      </c>
      <c r="Z51" s="216" t="str">
        <f t="shared" si="10"/>
        <v/>
      </c>
      <c r="AA51" s="216" t="str">
        <f t="shared" si="14"/>
        <v/>
      </c>
      <c r="AB51" s="216" t="str">
        <f t="shared" si="12"/>
        <v/>
      </c>
      <c r="AC51" s="33"/>
      <c r="AD51" s="33"/>
      <c r="AE51" s="33"/>
      <c r="AF51" s="33"/>
      <c r="AG51" s="33"/>
      <c r="AH51"/>
      <c r="AI51"/>
      <c r="AJ51"/>
      <c r="AK51"/>
      <c r="AL51"/>
      <c r="AM51"/>
      <c r="AN51"/>
      <c r="AZ51">
        <f t="shared" si="1"/>
        <v>42</v>
      </c>
      <c r="BA51" t="str">
        <f t="shared" si="2"/>
        <v/>
      </c>
      <c r="BB51" s="3" t="str">
        <f t="shared" si="3"/>
        <v/>
      </c>
      <c r="BC51" s="128" t="str">
        <f t="shared" si="4"/>
        <v/>
      </c>
    </row>
    <row r="52" spans="2:55">
      <c r="B52" s="37">
        <v>43</v>
      </c>
      <c r="C52" s="703" t="str">
        <f>'ادخال البيانات'!B49</f>
        <v/>
      </c>
      <c r="D52" s="703"/>
      <c r="E52" s="703"/>
      <c r="F52" s="6">
        <f>'ادخال البيانات'!BQ49</f>
        <v>0</v>
      </c>
      <c r="G52" s="216" t="str">
        <f>'ادخال البيانات'!BT49</f>
        <v/>
      </c>
      <c r="H52" s="283" t="str">
        <f>'ادخال البيانات'!X49</f>
        <v/>
      </c>
      <c r="I52" s="18"/>
      <c r="J52" s="3" t="str">
        <f t="shared" si="5"/>
        <v/>
      </c>
      <c r="K52" s="6">
        <v>28</v>
      </c>
      <c r="L52" s="6">
        <f>'ادخال البيانات'!AD455</f>
        <v>0</v>
      </c>
      <c r="M52" s="36"/>
      <c r="N52" s="29"/>
      <c r="P52" t="str">
        <f t="shared" si="15"/>
        <v/>
      </c>
      <c r="Q52" s="272" t="str">
        <f t="shared" si="16"/>
        <v/>
      </c>
      <c r="R52" t="e">
        <f>RANK(Q52,$Q:$Q)+COUNTIF($Q$10:Q52,Q52)-1</f>
        <v>#VALUE!</v>
      </c>
      <c r="T52" t="str">
        <f t="shared" si="17"/>
        <v/>
      </c>
      <c r="X52" s="37">
        <v>43</v>
      </c>
      <c r="Y52" s="30" t="str">
        <f t="shared" si="9"/>
        <v/>
      </c>
      <c r="Z52" s="216" t="str">
        <f t="shared" si="10"/>
        <v/>
      </c>
      <c r="AA52" s="216" t="str">
        <f t="shared" si="14"/>
        <v/>
      </c>
      <c r="AB52" s="216" t="str">
        <f t="shared" si="12"/>
        <v/>
      </c>
      <c r="AC52" s="33"/>
      <c r="AD52" s="33"/>
      <c r="AE52" s="33"/>
      <c r="AF52" s="33"/>
      <c r="AG52" s="33"/>
      <c r="AH52"/>
      <c r="AI52"/>
      <c r="AJ52"/>
      <c r="AK52"/>
      <c r="AL52"/>
      <c r="AM52"/>
      <c r="AN52"/>
      <c r="AZ52">
        <f t="shared" si="1"/>
        <v>43</v>
      </c>
      <c r="BA52" t="str">
        <f t="shared" si="2"/>
        <v/>
      </c>
      <c r="BB52" s="3" t="str">
        <f t="shared" si="3"/>
        <v/>
      </c>
      <c r="BC52" s="128" t="str">
        <f t="shared" si="4"/>
        <v/>
      </c>
    </row>
    <row r="53" spans="2:55">
      <c r="B53" s="37">
        <v>44</v>
      </c>
      <c r="C53" s="703" t="str">
        <f>'ادخال البيانات'!B50</f>
        <v/>
      </c>
      <c r="D53" s="703"/>
      <c r="E53" s="703"/>
      <c r="F53" s="6">
        <f>'ادخال البيانات'!BQ50</f>
        <v>0</v>
      </c>
      <c r="G53" s="216" t="str">
        <f>'ادخال البيانات'!BT50</f>
        <v/>
      </c>
      <c r="H53" s="283" t="str">
        <f>'ادخال البيانات'!X50</f>
        <v/>
      </c>
      <c r="I53" s="18"/>
      <c r="J53" s="3" t="str">
        <f t="shared" si="5"/>
        <v/>
      </c>
      <c r="K53" s="6">
        <v>29</v>
      </c>
      <c r="L53" s="6">
        <f>'ادخال البيانات'!AE455</f>
        <v>0</v>
      </c>
      <c r="M53" s="36"/>
      <c r="N53" s="29"/>
      <c r="P53" t="str">
        <f t="shared" si="15"/>
        <v/>
      </c>
      <c r="Q53" s="272" t="str">
        <f t="shared" si="16"/>
        <v/>
      </c>
      <c r="R53" t="e">
        <f>RANK(Q53,$Q:$Q)+COUNTIF($Q$10:Q53,Q53)-1</f>
        <v>#VALUE!</v>
      </c>
      <c r="T53" t="str">
        <f t="shared" si="17"/>
        <v/>
      </c>
      <c r="X53" s="37">
        <v>44</v>
      </c>
      <c r="Y53" s="30" t="str">
        <f t="shared" si="9"/>
        <v/>
      </c>
      <c r="Z53" s="216" t="str">
        <f t="shared" si="10"/>
        <v/>
      </c>
      <c r="AA53" s="216" t="str">
        <f t="shared" si="14"/>
        <v/>
      </c>
      <c r="AB53" s="216" t="str">
        <f t="shared" si="12"/>
        <v/>
      </c>
      <c r="AC53" s="33"/>
      <c r="AD53" s="33"/>
      <c r="AE53" s="33"/>
      <c r="AF53" s="33"/>
      <c r="AG53" s="33"/>
      <c r="AH53"/>
      <c r="AI53"/>
      <c r="AJ53"/>
      <c r="AK53"/>
      <c r="AL53"/>
      <c r="AM53"/>
      <c r="AN53"/>
      <c r="AZ53">
        <f t="shared" si="1"/>
        <v>44</v>
      </c>
      <c r="BA53" t="str">
        <f t="shared" si="2"/>
        <v/>
      </c>
      <c r="BB53" s="3" t="str">
        <f t="shared" si="3"/>
        <v/>
      </c>
      <c r="BC53" s="128" t="str">
        <f t="shared" si="4"/>
        <v/>
      </c>
    </row>
    <row r="54" spans="2:55">
      <c r="B54" s="37">
        <v>45</v>
      </c>
      <c r="C54" s="703" t="str">
        <f>'ادخال البيانات'!B51</f>
        <v/>
      </c>
      <c r="D54" s="703"/>
      <c r="E54" s="703"/>
      <c r="F54" s="6">
        <f>'ادخال البيانات'!BQ51</f>
        <v>0</v>
      </c>
      <c r="G54" s="216" t="str">
        <f>'ادخال البيانات'!BT51</f>
        <v/>
      </c>
      <c r="H54" s="283" t="str">
        <f>'ادخال البيانات'!X51</f>
        <v/>
      </c>
      <c r="I54" s="18"/>
      <c r="J54" s="3" t="str">
        <f t="shared" si="5"/>
        <v/>
      </c>
      <c r="K54" s="6">
        <v>30</v>
      </c>
      <c r="L54" s="6">
        <f>'ادخال البيانات'!AF455</f>
        <v>0</v>
      </c>
      <c r="M54" s="36"/>
      <c r="N54" s="29"/>
      <c r="P54" t="str">
        <f t="shared" si="15"/>
        <v/>
      </c>
      <c r="Q54" s="272" t="str">
        <f t="shared" si="16"/>
        <v/>
      </c>
      <c r="R54" t="e">
        <f>RANK(Q54,$Q:$Q)+COUNTIF($Q$10:Q54,Q54)-1</f>
        <v>#VALUE!</v>
      </c>
      <c r="T54" t="str">
        <f t="shared" si="17"/>
        <v/>
      </c>
      <c r="X54" s="37">
        <v>45</v>
      </c>
      <c r="Y54" s="30" t="str">
        <f t="shared" si="9"/>
        <v/>
      </c>
      <c r="Z54" s="216" t="str">
        <f t="shared" si="10"/>
        <v/>
      </c>
      <c r="AA54" s="216" t="str">
        <f t="shared" si="14"/>
        <v/>
      </c>
      <c r="AB54" s="216" t="str">
        <f t="shared" si="12"/>
        <v/>
      </c>
      <c r="AC54" s="33"/>
      <c r="AD54" s="33"/>
      <c r="AE54" s="33"/>
      <c r="AF54" s="33"/>
      <c r="AG54" s="33"/>
      <c r="AH54"/>
      <c r="AI54"/>
      <c r="AJ54"/>
      <c r="AK54"/>
      <c r="AL54"/>
      <c r="AM54"/>
      <c r="AN54"/>
      <c r="AZ54">
        <f t="shared" si="1"/>
        <v>45</v>
      </c>
      <c r="BA54" t="str">
        <f t="shared" si="2"/>
        <v/>
      </c>
      <c r="BB54" s="3" t="str">
        <f t="shared" si="3"/>
        <v/>
      </c>
      <c r="BC54" s="128" t="str">
        <f t="shared" si="4"/>
        <v/>
      </c>
    </row>
    <row r="55" spans="2:55">
      <c r="B55" s="37">
        <v>46</v>
      </c>
      <c r="C55" s="703" t="str">
        <f>'ادخال البيانات'!B52</f>
        <v/>
      </c>
      <c r="D55" s="703"/>
      <c r="E55" s="703"/>
      <c r="F55" s="6">
        <f>'ادخال البيانات'!BQ52</f>
        <v>0</v>
      </c>
      <c r="G55" s="216" t="str">
        <f>'ادخال البيانات'!BT52</f>
        <v/>
      </c>
      <c r="H55" s="283" t="str">
        <f>'ادخال البيانات'!X52</f>
        <v/>
      </c>
      <c r="I55" s="18"/>
      <c r="J55" s="3" t="str">
        <f t="shared" si="5"/>
        <v/>
      </c>
      <c r="K55" s="6">
        <v>31</v>
      </c>
      <c r="L55" s="6">
        <f>'ادخال البيانات'!AG455</f>
        <v>0</v>
      </c>
      <c r="M55" s="36"/>
      <c r="N55" s="29"/>
      <c r="P55" t="str">
        <f t="shared" si="15"/>
        <v/>
      </c>
      <c r="Q55" s="272" t="str">
        <f t="shared" si="16"/>
        <v/>
      </c>
      <c r="R55" t="e">
        <f>RANK(Q55,$Q:$Q)+COUNTIF($Q$10:Q55,Q55)-1</f>
        <v>#VALUE!</v>
      </c>
      <c r="T55" t="str">
        <f t="shared" si="17"/>
        <v/>
      </c>
      <c r="X55" s="37">
        <v>46</v>
      </c>
      <c r="Y55" s="30" t="str">
        <f t="shared" si="9"/>
        <v/>
      </c>
      <c r="Z55" s="216" t="str">
        <f t="shared" si="10"/>
        <v/>
      </c>
      <c r="AA55" s="216" t="str">
        <f t="shared" si="14"/>
        <v/>
      </c>
      <c r="AB55" s="216" t="str">
        <f t="shared" si="12"/>
        <v/>
      </c>
      <c r="AC55" s="33"/>
      <c r="AD55" s="33"/>
      <c r="AE55" s="33"/>
      <c r="AF55" s="33"/>
      <c r="AG55" s="33"/>
      <c r="AH55"/>
      <c r="AI55"/>
      <c r="AJ55"/>
      <c r="AK55"/>
      <c r="AL55"/>
      <c r="AM55"/>
      <c r="AN55"/>
      <c r="AZ55">
        <f t="shared" si="1"/>
        <v>46</v>
      </c>
      <c r="BA55" t="str">
        <f t="shared" si="2"/>
        <v/>
      </c>
      <c r="BB55" s="3" t="str">
        <f t="shared" si="3"/>
        <v/>
      </c>
      <c r="BC55" s="128" t="str">
        <f t="shared" si="4"/>
        <v/>
      </c>
    </row>
    <row r="56" spans="2:55">
      <c r="B56" s="37">
        <v>47</v>
      </c>
      <c r="C56" s="703" t="str">
        <f>'ادخال البيانات'!B53</f>
        <v/>
      </c>
      <c r="D56" s="703"/>
      <c r="E56" s="703"/>
      <c r="F56" s="6">
        <f>'ادخال البيانات'!BQ53</f>
        <v>0</v>
      </c>
      <c r="G56" s="216" t="str">
        <f>'ادخال البيانات'!BT53</f>
        <v/>
      </c>
      <c r="H56" s="283" t="str">
        <f>'ادخال البيانات'!X53</f>
        <v/>
      </c>
      <c r="I56" s="18"/>
      <c r="J56" s="3" t="str">
        <f t="shared" si="5"/>
        <v/>
      </c>
      <c r="K56" s="6">
        <v>32</v>
      </c>
      <c r="L56" s="6">
        <f>'ادخال البيانات'!AH455</f>
        <v>0</v>
      </c>
      <c r="M56" s="36"/>
      <c r="N56" s="29"/>
      <c r="P56" t="str">
        <f t="shared" si="15"/>
        <v/>
      </c>
      <c r="Q56" s="272" t="str">
        <f t="shared" si="16"/>
        <v/>
      </c>
      <c r="R56" t="e">
        <f>RANK(Q56,$Q:$Q)+COUNTIF($Q$10:Q56,Q56)-1</f>
        <v>#VALUE!</v>
      </c>
      <c r="T56" t="str">
        <f t="shared" si="17"/>
        <v/>
      </c>
      <c r="X56" s="37">
        <v>47</v>
      </c>
      <c r="Y56" s="30" t="str">
        <f t="shared" si="9"/>
        <v/>
      </c>
      <c r="Z56" s="216" t="str">
        <f t="shared" si="10"/>
        <v/>
      </c>
      <c r="AA56" s="216" t="str">
        <f t="shared" si="14"/>
        <v/>
      </c>
      <c r="AB56" s="216" t="str">
        <f t="shared" si="12"/>
        <v/>
      </c>
      <c r="AC56" s="33"/>
      <c r="AD56" s="33"/>
      <c r="AE56" s="33"/>
      <c r="AF56" s="33"/>
      <c r="AG56" s="33"/>
      <c r="AH56"/>
      <c r="AI56"/>
      <c r="AJ56"/>
      <c r="AK56"/>
      <c r="AL56"/>
      <c r="AM56"/>
      <c r="AN56"/>
      <c r="AZ56">
        <f t="shared" si="1"/>
        <v>47</v>
      </c>
      <c r="BA56" t="str">
        <f t="shared" si="2"/>
        <v/>
      </c>
      <c r="BB56" s="3" t="str">
        <f t="shared" si="3"/>
        <v/>
      </c>
      <c r="BC56" s="128" t="str">
        <f t="shared" si="4"/>
        <v/>
      </c>
    </row>
    <row r="57" spans="2:55">
      <c r="B57" s="37">
        <v>48</v>
      </c>
      <c r="C57" s="703" t="str">
        <f>'ادخال البيانات'!B54</f>
        <v/>
      </c>
      <c r="D57" s="703"/>
      <c r="E57" s="703"/>
      <c r="F57" s="6">
        <f>'ادخال البيانات'!BQ54</f>
        <v>0</v>
      </c>
      <c r="G57" s="216" t="str">
        <f>'ادخال البيانات'!BT54</f>
        <v/>
      </c>
      <c r="H57" s="283" t="str">
        <f>'ادخال البيانات'!X54</f>
        <v/>
      </c>
      <c r="I57" s="18"/>
      <c r="J57" s="3" t="str">
        <f t="shared" si="5"/>
        <v/>
      </c>
      <c r="K57" s="6">
        <v>33</v>
      </c>
      <c r="L57" s="6">
        <f>'ادخال البيانات'!AI455</f>
        <v>0</v>
      </c>
      <c r="M57" s="36"/>
      <c r="N57" s="29"/>
      <c r="P57" t="str">
        <f t="shared" si="15"/>
        <v/>
      </c>
      <c r="Q57" s="272" t="str">
        <f t="shared" si="16"/>
        <v/>
      </c>
      <c r="R57" t="e">
        <f>RANK(Q57,$Q:$Q)+COUNTIF($Q$10:Q57,Q57)-1</f>
        <v>#VALUE!</v>
      </c>
      <c r="T57" t="str">
        <f t="shared" si="17"/>
        <v/>
      </c>
      <c r="X57" s="37">
        <v>48</v>
      </c>
      <c r="Y57" s="30" t="str">
        <f t="shared" si="9"/>
        <v/>
      </c>
      <c r="Z57" s="216" t="str">
        <f t="shared" si="10"/>
        <v/>
      </c>
      <c r="AA57" s="216" t="str">
        <f t="shared" si="14"/>
        <v/>
      </c>
      <c r="AB57" s="216" t="str">
        <f t="shared" si="12"/>
        <v/>
      </c>
      <c r="AC57" s="33"/>
      <c r="AD57" s="33"/>
      <c r="AE57" s="33"/>
      <c r="AF57" s="33"/>
      <c r="AG57" s="33"/>
      <c r="AH57"/>
      <c r="AI57"/>
      <c r="AJ57"/>
      <c r="AK57"/>
      <c r="AL57"/>
      <c r="AM57"/>
      <c r="AN57"/>
      <c r="AZ57">
        <f t="shared" si="1"/>
        <v>48</v>
      </c>
      <c r="BA57" t="str">
        <f t="shared" si="2"/>
        <v/>
      </c>
      <c r="BB57" s="3" t="str">
        <f t="shared" si="3"/>
        <v/>
      </c>
      <c r="BC57" s="128" t="str">
        <f t="shared" si="4"/>
        <v/>
      </c>
    </row>
    <row r="58" spans="2:55">
      <c r="B58" s="37">
        <v>49</v>
      </c>
      <c r="C58" s="703" t="str">
        <f>'ادخال البيانات'!B55</f>
        <v/>
      </c>
      <c r="D58" s="703"/>
      <c r="E58" s="703"/>
      <c r="F58" s="6">
        <f>'ادخال البيانات'!BQ55</f>
        <v>0</v>
      </c>
      <c r="G58" s="216" t="str">
        <f>'ادخال البيانات'!BT55</f>
        <v/>
      </c>
      <c r="H58" s="283" t="str">
        <f>'ادخال البيانات'!X55</f>
        <v/>
      </c>
      <c r="I58" s="18"/>
      <c r="J58" s="3" t="str">
        <f t="shared" si="5"/>
        <v/>
      </c>
      <c r="K58" s="4"/>
      <c r="L58" s="1"/>
      <c r="M58" s="1"/>
      <c r="P58" t="str">
        <f t="shared" si="15"/>
        <v/>
      </c>
      <c r="Q58" s="272" t="str">
        <f t="shared" si="16"/>
        <v/>
      </c>
      <c r="R58" t="e">
        <f>RANK(Q58,$Q:$Q)+COUNTIF($Q$10:Q58,Q58)-1</f>
        <v>#VALUE!</v>
      </c>
      <c r="T58" t="str">
        <f t="shared" si="17"/>
        <v/>
      </c>
      <c r="X58" s="37">
        <v>49</v>
      </c>
      <c r="Y58" s="30" t="str">
        <f t="shared" si="9"/>
        <v/>
      </c>
      <c r="Z58" s="216" t="str">
        <f t="shared" si="10"/>
        <v/>
      </c>
      <c r="AA58" s="216" t="str">
        <f t="shared" si="14"/>
        <v/>
      </c>
      <c r="AB58" s="216" t="str">
        <f t="shared" si="12"/>
        <v/>
      </c>
      <c r="AC58" s="33"/>
      <c r="AD58" s="33"/>
      <c r="AE58" s="33"/>
      <c r="AF58" s="33"/>
      <c r="AG58" s="33"/>
      <c r="AH58"/>
      <c r="AI58"/>
      <c r="AJ58"/>
      <c r="AK58"/>
      <c r="AL58"/>
      <c r="AM58"/>
      <c r="AN58"/>
      <c r="AZ58">
        <f t="shared" si="1"/>
        <v>49</v>
      </c>
      <c r="BA58" t="str">
        <f t="shared" si="2"/>
        <v/>
      </c>
      <c r="BB58" s="3" t="str">
        <f t="shared" si="3"/>
        <v/>
      </c>
      <c r="BC58" s="128" t="str">
        <f t="shared" si="4"/>
        <v/>
      </c>
    </row>
    <row r="59" spans="2:55">
      <c r="B59" s="37">
        <v>50</v>
      </c>
      <c r="C59" s="703" t="str">
        <f>'ادخال البيانات'!B56</f>
        <v/>
      </c>
      <c r="D59" s="703"/>
      <c r="E59" s="703"/>
      <c r="F59" s="6">
        <f>'ادخال البيانات'!BQ56</f>
        <v>0</v>
      </c>
      <c r="G59" s="216" t="str">
        <f>'ادخال البيانات'!BT56</f>
        <v/>
      </c>
      <c r="H59" s="283" t="str">
        <f>'ادخال البيانات'!X56</f>
        <v/>
      </c>
      <c r="I59" s="18"/>
      <c r="J59" s="3" t="str">
        <f t="shared" si="5"/>
        <v/>
      </c>
      <c r="K59" s="4"/>
      <c r="L59" s="1"/>
      <c r="M59" s="1"/>
      <c r="P59" t="str">
        <f t="shared" si="15"/>
        <v/>
      </c>
      <c r="Q59" s="272" t="str">
        <f t="shared" si="16"/>
        <v/>
      </c>
      <c r="R59" t="e">
        <f>RANK(Q59,$Q:$Q)+COUNTIF($Q$10:Q59,Q59)-1</f>
        <v>#VALUE!</v>
      </c>
      <c r="T59" t="str">
        <f t="shared" si="17"/>
        <v/>
      </c>
      <c r="X59" s="37">
        <v>50</v>
      </c>
      <c r="Y59" s="30" t="str">
        <f t="shared" si="9"/>
        <v/>
      </c>
      <c r="Z59" s="216" t="str">
        <f t="shared" si="10"/>
        <v/>
      </c>
      <c r="AA59" s="216" t="str">
        <f t="shared" si="14"/>
        <v/>
      </c>
      <c r="AB59" s="216" t="str">
        <f t="shared" si="12"/>
        <v/>
      </c>
      <c r="AC59" s="33"/>
      <c r="AD59" s="33"/>
      <c r="AE59" s="33"/>
      <c r="AF59" s="33"/>
      <c r="AG59" s="33"/>
      <c r="AH59"/>
      <c r="AI59"/>
      <c r="AJ59"/>
      <c r="AK59"/>
      <c r="AL59"/>
      <c r="AM59"/>
      <c r="AN59"/>
      <c r="AZ59">
        <f t="shared" si="1"/>
        <v>50</v>
      </c>
      <c r="BA59" t="str">
        <f t="shared" si="2"/>
        <v/>
      </c>
      <c r="BB59" s="3" t="str">
        <f t="shared" si="3"/>
        <v/>
      </c>
      <c r="BC59" s="128" t="str">
        <f t="shared" si="4"/>
        <v/>
      </c>
    </row>
    <row r="60" spans="2:55">
      <c r="B60" s="37">
        <v>51</v>
      </c>
      <c r="C60" s="703" t="str">
        <f>'ادخال البيانات'!B57</f>
        <v/>
      </c>
      <c r="D60" s="703"/>
      <c r="E60" s="703"/>
      <c r="F60" s="6">
        <f>'ادخال البيانات'!BQ57</f>
        <v>0</v>
      </c>
      <c r="G60" s="216" t="str">
        <f>'ادخال البيانات'!BT57</f>
        <v/>
      </c>
      <c r="H60" s="283" t="str">
        <f>'ادخال البيانات'!X57</f>
        <v/>
      </c>
      <c r="I60" s="18"/>
      <c r="J60" s="3" t="str">
        <f t="shared" si="5"/>
        <v/>
      </c>
      <c r="K60" s="4"/>
      <c r="L60" s="1"/>
      <c r="M60" s="1"/>
      <c r="P60" t="str">
        <f t="shared" si="15"/>
        <v/>
      </c>
      <c r="Q60" s="272" t="str">
        <f t="shared" si="16"/>
        <v/>
      </c>
      <c r="R60" t="e">
        <f>RANK(Q60,$Q:$Q)+COUNTIF($Q$10:Q60,Q60)-1</f>
        <v>#VALUE!</v>
      </c>
      <c r="T60" t="str">
        <f t="shared" si="17"/>
        <v/>
      </c>
      <c r="X60" s="37">
        <v>51</v>
      </c>
      <c r="Y60" s="30" t="str">
        <f t="shared" si="9"/>
        <v/>
      </c>
      <c r="Z60" s="216" t="str">
        <f t="shared" si="10"/>
        <v/>
      </c>
      <c r="AA60" s="216" t="str">
        <f t="shared" si="14"/>
        <v/>
      </c>
      <c r="AB60" s="216" t="str">
        <f t="shared" si="12"/>
        <v/>
      </c>
      <c r="AC60" s="33"/>
      <c r="AD60" s="33"/>
      <c r="AE60" s="33"/>
      <c r="AF60" s="33"/>
      <c r="AG60" s="33"/>
      <c r="AH60"/>
      <c r="AI60"/>
      <c r="AJ60"/>
      <c r="AK60"/>
      <c r="AL60"/>
      <c r="AM60"/>
      <c r="AN60"/>
      <c r="AZ60">
        <f t="shared" si="1"/>
        <v>51</v>
      </c>
      <c r="BA60" t="str">
        <f t="shared" si="2"/>
        <v/>
      </c>
      <c r="BB60" s="3" t="str">
        <f t="shared" si="3"/>
        <v/>
      </c>
      <c r="BC60" s="128" t="str">
        <f t="shared" si="4"/>
        <v/>
      </c>
    </row>
    <row r="61" spans="2:55">
      <c r="B61" s="37">
        <v>52</v>
      </c>
      <c r="C61" s="703" t="str">
        <f>'ادخال البيانات'!B58</f>
        <v/>
      </c>
      <c r="D61" s="703"/>
      <c r="E61" s="703"/>
      <c r="F61" s="6">
        <f>'ادخال البيانات'!BQ58</f>
        <v>0</v>
      </c>
      <c r="G61" s="216" t="str">
        <f>'ادخال البيانات'!BT58</f>
        <v/>
      </c>
      <c r="H61" s="283" t="str">
        <f>'ادخال البيانات'!X58</f>
        <v/>
      </c>
      <c r="I61" s="18"/>
      <c r="J61" s="3" t="str">
        <f t="shared" si="5"/>
        <v/>
      </c>
      <c r="K61" s="4"/>
      <c r="L61" s="1"/>
      <c r="M61" s="1"/>
      <c r="P61" t="str">
        <f t="shared" si="15"/>
        <v/>
      </c>
      <c r="Q61" s="272" t="str">
        <f t="shared" si="16"/>
        <v/>
      </c>
      <c r="R61" t="e">
        <f>RANK(Q61,$Q:$Q)+COUNTIF($Q$10:Q61,Q61)-1</f>
        <v>#VALUE!</v>
      </c>
      <c r="T61" t="str">
        <f t="shared" si="17"/>
        <v/>
      </c>
      <c r="X61" s="37">
        <v>52</v>
      </c>
      <c r="Y61" s="30" t="str">
        <f t="shared" si="9"/>
        <v/>
      </c>
      <c r="Z61" s="216" t="str">
        <f t="shared" si="10"/>
        <v/>
      </c>
      <c r="AA61" s="216" t="str">
        <f t="shared" si="14"/>
        <v/>
      </c>
      <c r="AB61" s="216" t="str">
        <f t="shared" si="12"/>
        <v/>
      </c>
      <c r="AC61" s="33"/>
      <c r="AD61" s="33"/>
      <c r="AE61" s="33"/>
      <c r="AF61" s="33"/>
      <c r="AG61" s="33"/>
      <c r="AH61"/>
      <c r="AI61"/>
      <c r="AJ61"/>
      <c r="AK61"/>
      <c r="AL61"/>
      <c r="AM61"/>
      <c r="AN61"/>
      <c r="AZ61">
        <f t="shared" si="1"/>
        <v>52</v>
      </c>
      <c r="BA61" t="str">
        <f t="shared" si="2"/>
        <v/>
      </c>
      <c r="BB61" s="3" t="str">
        <f t="shared" si="3"/>
        <v/>
      </c>
      <c r="BC61" s="128" t="str">
        <f t="shared" si="4"/>
        <v/>
      </c>
    </row>
    <row r="62" spans="2:55">
      <c r="B62" s="37">
        <v>53</v>
      </c>
      <c r="C62" s="703" t="str">
        <f>'ادخال البيانات'!B59</f>
        <v/>
      </c>
      <c r="D62" s="703"/>
      <c r="E62" s="703"/>
      <c r="F62" s="6">
        <f>'ادخال البيانات'!BQ59</f>
        <v>0</v>
      </c>
      <c r="G62" s="216" t="str">
        <f>'ادخال البيانات'!BT59</f>
        <v/>
      </c>
      <c r="H62" s="283" t="str">
        <f>'ادخال البيانات'!X59</f>
        <v/>
      </c>
      <c r="I62" s="18"/>
      <c r="J62" s="3" t="str">
        <f t="shared" si="5"/>
        <v/>
      </c>
      <c r="K62" s="4"/>
      <c r="L62" s="1"/>
      <c r="M62" s="1"/>
      <c r="P62" t="str">
        <f t="shared" si="15"/>
        <v/>
      </c>
      <c r="Q62" s="272" t="str">
        <f t="shared" si="16"/>
        <v/>
      </c>
      <c r="R62" t="e">
        <f>RANK(Q62,$Q:$Q)+COUNTIF($Q$10:Q62,Q62)-1</f>
        <v>#VALUE!</v>
      </c>
      <c r="T62" t="str">
        <f t="shared" si="17"/>
        <v/>
      </c>
      <c r="X62" s="37">
        <v>53</v>
      </c>
      <c r="Y62" s="30" t="str">
        <f t="shared" si="9"/>
        <v/>
      </c>
      <c r="Z62" s="216" t="str">
        <f t="shared" si="10"/>
        <v/>
      </c>
      <c r="AA62" s="216" t="str">
        <f t="shared" si="14"/>
        <v/>
      </c>
      <c r="AB62" s="216" t="str">
        <f t="shared" si="12"/>
        <v/>
      </c>
      <c r="AC62" s="33"/>
      <c r="AD62" s="33"/>
      <c r="AE62" s="33"/>
      <c r="AF62" s="33"/>
      <c r="AG62" s="33"/>
      <c r="AH62"/>
      <c r="AI62"/>
      <c r="AJ62"/>
      <c r="AK62"/>
      <c r="AL62"/>
      <c r="AM62"/>
      <c r="AN62"/>
      <c r="AZ62">
        <f t="shared" si="1"/>
        <v>53</v>
      </c>
      <c r="BA62" t="str">
        <f t="shared" si="2"/>
        <v/>
      </c>
      <c r="BB62" s="3" t="str">
        <f t="shared" si="3"/>
        <v/>
      </c>
      <c r="BC62" s="128" t="str">
        <f t="shared" si="4"/>
        <v/>
      </c>
    </row>
    <row r="63" spans="2:55">
      <c r="B63" s="37">
        <v>54</v>
      </c>
      <c r="C63" s="703" t="str">
        <f>'ادخال البيانات'!B60</f>
        <v/>
      </c>
      <c r="D63" s="703"/>
      <c r="E63" s="703"/>
      <c r="F63" s="6">
        <f>'ادخال البيانات'!BQ60</f>
        <v>0</v>
      </c>
      <c r="G63" s="216" t="str">
        <f>'ادخال البيانات'!BT60</f>
        <v/>
      </c>
      <c r="H63" s="283" t="str">
        <f>'ادخال البيانات'!X60</f>
        <v/>
      </c>
      <c r="I63" s="18"/>
      <c r="J63" s="3" t="str">
        <f t="shared" si="5"/>
        <v/>
      </c>
      <c r="K63" s="4"/>
      <c r="L63" s="1"/>
      <c r="M63" s="1"/>
      <c r="P63" t="str">
        <f t="shared" si="15"/>
        <v/>
      </c>
      <c r="Q63" s="272" t="str">
        <f t="shared" si="16"/>
        <v/>
      </c>
      <c r="R63" t="e">
        <f>RANK(Q63,$Q:$Q)+COUNTIF($Q$10:Q63,Q63)-1</f>
        <v>#VALUE!</v>
      </c>
      <c r="T63" t="str">
        <f t="shared" si="17"/>
        <v/>
      </c>
      <c r="X63" s="37">
        <v>54</v>
      </c>
      <c r="Y63" s="30" t="str">
        <f t="shared" si="9"/>
        <v/>
      </c>
      <c r="Z63" s="216" t="str">
        <f t="shared" si="10"/>
        <v/>
      </c>
      <c r="AA63" s="216" t="str">
        <f t="shared" si="14"/>
        <v/>
      </c>
      <c r="AB63" s="216" t="str">
        <f t="shared" si="12"/>
        <v/>
      </c>
      <c r="AC63" s="33"/>
      <c r="AD63" s="33"/>
      <c r="AE63" s="33"/>
      <c r="AF63" s="33"/>
      <c r="AG63" s="33"/>
      <c r="AH63"/>
      <c r="AI63"/>
      <c r="AJ63"/>
      <c r="AK63"/>
      <c r="AL63"/>
      <c r="AM63"/>
      <c r="AN63"/>
      <c r="AZ63">
        <f t="shared" si="1"/>
        <v>54</v>
      </c>
      <c r="BA63" t="str">
        <f t="shared" si="2"/>
        <v/>
      </c>
      <c r="BB63" s="3" t="str">
        <f t="shared" si="3"/>
        <v/>
      </c>
      <c r="BC63" s="128" t="str">
        <f t="shared" si="4"/>
        <v/>
      </c>
    </row>
    <row r="64" spans="2:55">
      <c r="B64" s="37">
        <v>55</v>
      </c>
      <c r="C64" s="703" t="str">
        <f>'ادخال البيانات'!B61</f>
        <v/>
      </c>
      <c r="D64" s="703"/>
      <c r="E64" s="703"/>
      <c r="F64" s="6">
        <f>'ادخال البيانات'!BQ61</f>
        <v>0</v>
      </c>
      <c r="G64" s="216" t="str">
        <f>'ادخال البيانات'!BT61</f>
        <v/>
      </c>
      <c r="H64" s="283" t="str">
        <f>'ادخال البيانات'!X61</f>
        <v/>
      </c>
      <c r="I64" s="18"/>
      <c r="J64" s="3" t="str">
        <f t="shared" si="5"/>
        <v/>
      </c>
      <c r="K64" s="4"/>
      <c r="L64" s="1"/>
      <c r="M64" s="1"/>
      <c r="P64" t="str">
        <f t="shared" si="15"/>
        <v/>
      </c>
      <c r="Q64" s="272" t="str">
        <f t="shared" si="16"/>
        <v/>
      </c>
      <c r="R64" t="e">
        <f>RANK(Q64,$Q:$Q)+COUNTIF($Q$10:Q64,Q64)-1</f>
        <v>#VALUE!</v>
      </c>
      <c r="T64" t="str">
        <f t="shared" si="17"/>
        <v/>
      </c>
      <c r="X64" s="37">
        <v>55</v>
      </c>
      <c r="Y64" s="30" t="str">
        <f t="shared" si="9"/>
        <v/>
      </c>
      <c r="Z64" s="216" t="str">
        <f t="shared" si="10"/>
        <v/>
      </c>
      <c r="AA64" s="216" t="str">
        <f t="shared" si="14"/>
        <v/>
      </c>
      <c r="AB64" s="216" t="str">
        <f t="shared" si="12"/>
        <v/>
      </c>
      <c r="AC64" s="33"/>
      <c r="AD64" s="33"/>
      <c r="AE64" s="33"/>
      <c r="AF64" s="33"/>
      <c r="AG64" s="33"/>
      <c r="AH64"/>
      <c r="AI64"/>
      <c r="AJ64"/>
      <c r="AK64"/>
      <c r="AL64"/>
      <c r="AM64"/>
      <c r="AN64"/>
      <c r="AZ64">
        <f t="shared" si="1"/>
        <v>55</v>
      </c>
      <c r="BA64" t="str">
        <f t="shared" si="2"/>
        <v/>
      </c>
      <c r="BB64" s="3" t="str">
        <f t="shared" si="3"/>
        <v/>
      </c>
      <c r="BC64" s="128" t="str">
        <f t="shared" si="4"/>
        <v/>
      </c>
    </row>
    <row r="65" spans="2:55">
      <c r="B65" s="37">
        <v>56</v>
      </c>
      <c r="C65" s="703" t="str">
        <f>'ادخال البيانات'!B62</f>
        <v/>
      </c>
      <c r="D65" s="703"/>
      <c r="E65" s="703"/>
      <c r="F65" s="6">
        <f>'ادخال البيانات'!BQ62</f>
        <v>0</v>
      </c>
      <c r="G65" s="216" t="str">
        <f>'ادخال البيانات'!BT62</f>
        <v/>
      </c>
      <c r="H65" s="283" t="str">
        <f>'ادخال البيانات'!X62</f>
        <v/>
      </c>
      <c r="I65" s="18"/>
      <c r="J65" s="3" t="str">
        <f t="shared" si="5"/>
        <v/>
      </c>
      <c r="P65" t="str">
        <f t="shared" si="15"/>
        <v/>
      </c>
      <c r="Q65" s="272" t="str">
        <f t="shared" si="16"/>
        <v/>
      </c>
      <c r="R65" t="e">
        <f>RANK(Q65,$Q:$Q)+COUNTIF($Q$10:Q65,Q65)-1</f>
        <v>#VALUE!</v>
      </c>
      <c r="T65" t="str">
        <f t="shared" si="17"/>
        <v/>
      </c>
      <c r="X65" s="37">
        <v>56</v>
      </c>
      <c r="Y65" s="30" t="str">
        <f t="shared" si="9"/>
        <v/>
      </c>
      <c r="Z65" s="216" t="str">
        <f t="shared" si="10"/>
        <v/>
      </c>
      <c r="AA65" s="216" t="str">
        <f t="shared" si="14"/>
        <v/>
      </c>
      <c r="AB65" s="216" t="str">
        <f t="shared" si="12"/>
        <v/>
      </c>
      <c r="AC65" s="33"/>
      <c r="AD65" s="33"/>
      <c r="AE65" s="33"/>
      <c r="AF65" s="33"/>
      <c r="AG65" s="33"/>
      <c r="AH65"/>
      <c r="AI65"/>
      <c r="AJ65"/>
      <c r="AK65"/>
      <c r="AL65"/>
      <c r="AM65"/>
      <c r="AN65"/>
      <c r="AZ65">
        <f t="shared" si="1"/>
        <v>56</v>
      </c>
      <c r="BA65" t="str">
        <f t="shared" si="2"/>
        <v/>
      </c>
      <c r="BB65" s="3" t="str">
        <f t="shared" si="3"/>
        <v/>
      </c>
      <c r="BC65" s="128" t="str">
        <f t="shared" si="4"/>
        <v/>
      </c>
    </row>
    <row r="66" spans="2:55">
      <c r="B66" s="37">
        <v>57</v>
      </c>
      <c r="C66" s="703" t="str">
        <f>'ادخال البيانات'!B63</f>
        <v/>
      </c>
      <c r="D66" s="703"/>
      <c r="E66" s="703"/>
      <c r="F66" s="6">
        <f>'ادخال البيانات'!BQ63</f>
        <v>0</v>
      </c>
      <c r="G66" s="216" t="str">
        <f>'ادخال البيانات'!BT63</f>
        <v/>
      </c>
      <c r="H66" s="283" t="str">
        <f>'ادخال البيانات'!X63</f>
        <v/>
      </c>
      <c r="I66" s="18"/>
      <c r="J66" s="3" t="str">
        <f t="shared" si="5"/>
        <v/>
      </c>
      <c r="P66" t="str">
        <f t="shared" si="15"/>
        <v/>
      </c>
      <c r="Q66" s="272" t="str">
        <f t="shared" si="16"/>
        <v/>
      </c>
      <c r="R66" t="e">
        <f>RANK(Q66,$Q:$Q)+COUNTIF($Q$10:Q66,Q66)-1</f>
        <v>#VALUE!</v>
      </c>
      <c r="T66" t="str">
        <f t="shared" si="17"/>
        <v/>
      </c>
      <c r="X66" s="37">
        <v>57</v>
      </c>
      <c r="Y66" s="30" t="str">
        <f t="shared" si="9"/>
        <v/>
      </c>
      <c r="Z66" s="216" t="str">
        <f t="shared" si="10"/>
        <v/>
      </c>
      <c r="AA66" s="216" t="str">
        <f t="shared" si="14"/>
        <v/>
      </c>
      <c r="AB66" s="216" t="str">
        <f t="shared" si="12"/>
        <v/>
      </c>
      <c r="AC66" s="33"/>
      <c r="AD66" s="33"/>
      <c r="AE66" s="33"/>
      <c r="AF66" s="33"/>
      <c r="AG66" s="33"/>
      <c r="AH66"/>
      <c r="AI66"/>
      <c r="AJ66"/>
      <c r="AK66"/>
      <c r="AL66"/>
      <c r="AM66"/>
      <c r="AN66"/>
      <c r="AZ66">
        <f t="shared" si="1"/>
        <v>57</v>
      </c>
      <c r="BA66" t="str">
        <f t="shared" si="2"/>
        <v/>
      </c>
      <c r="BB66" s="3" t="str">
        <f t="shared" si="3"/>
        <v/>
      </c>
      <c r="BC66" s="128" t="str">
        <f t="shared" si="4"/>
        <v/>
      </c>
    </row>
    <row r="67" spans="2:55">
      <c r="B67" s="37">
        <v>58</v>
      </c>
      <c r="C67" s="703" t="str">
        <f>'ادخال البيانات'!B64</f>
        <v/>
      </c>
      <c r="D67" s="703"/>
      <c r="E67" s="703"/>
      <c r="F67" s="6">
        <f>'ادخال البيانات'!BQ64</f>
        <v>0</v>
      </c>
      <c r="G67" s="216" t="str">
        <f>'ادخال البيانات'!BT64</f>
        <v/>
      </c>
      <c r="H67" s="283" t="str">
        <f>'ادخال البيانات'!X64</f>
        <v/>
      </c>
      <c r="I67" s="18"/>
      <c r="J67" s="3" t="str">
        <f t="shared" si="5"/>
        <v/>
      </c>
      <c r="P67" t="str">
        <f t="shared" si="15"/>
        <v/>
      </c>
      <c r="Q67" s="272" t="str">
        <f t="shared" si="16"/>
        <v/>
      </c>
      <c r="R67" t="e">
        <f>RANK(Q67,$Q:$Q)+COUNTIF($Q$10:Q67,Q67)-1</f>
        <v>#VALUE!</v>
      </c>
      <c r="T67" t="str">
        <f t="shared" si="17"/>
        <v/>
      </c>
      <c r="X67" s="37">
        <v>58</v>
      </c>
      <c r="Y67" s="30" t="str">
        <f t="shared" si="9"/>
        <v/>
      </c>
      <c r="Z67" s="216" t="str">
        <f t="shared" si="10"/>
        <v/>
      </c>
      <c r="AA67" s="216" t="str">
        <f t="shared" si="14"/>
        <v/>
      </c>
      <c r="AB67" s="216" t="str">
        <f t="shared" si="12"/>
        <v/>
      </c>
      <c r="AC67" s="33"/>
      <c r="AD67" s="33"/>
      <c r="AE67" s="33"/>
      <c r="AF67" s="33"/>
      <c r="AG67" s="33"/>
      <c r="AH67"/>
      <c r="AI67"/>
      <c r="AJ67"/>
      <c r="AK67"/>
      <c r="AL67"/>
      <c r="AM67"/>
      <c r="AN67"/>
      <c r="AZ67">
        <f t="shared" si="1"/>
        <v>58</v>
      </c>
      <c r="BA67" t="str">
        <f t="shared" si="2"/>
        <v/>
      </c>
      <c r="BB67" s="3" t="str">
        <f t="shared" si="3"/>
        <v/>
      </c>
      <c r="BC67" s="128" t="str">
        <f t="shared" si="4"/>
        <v/>
      </c>
    </row>
    <row r="68" spans="2:55">
      <c r="B68" s="37">
        <v>59</v>
      </c>
      <c r="C68" s="703" t="str">
        <f>'ادخال البيانات'!B65</f>
        <v/>
      </c>
      <c r="D68" s="703"/>
      <c r="E68" s="703"/>
      <c r="F68" s="6">
        <f>'ادخال البيانات'!BQ65</f>
        <v>0</v>
      </c>
      <c r="G68" s="216" t="str">
        <f>'ادخال البيانات'!BT65</f>
        <v/>
      </c>
      <c r="H68" s="283" t="str">
        <f>'ادخال البيانات'!X65</f>
        <v/>
      </c>
      <c r="I68" s="18"/>
      <c r="J68" s="3" t="str">
        <f t="shared" si="5"/>
        <v/>
      </c>
      <c r="P68" t="str">
        <f t="shared" si="15"/>
        <v/>
      </c>
      <c r="Q68" s="272" t="str">
        <f t="shared" si="16"/>
        <v/>
      </c>
      <c r="R68" t="e">
        <f>RANK(Q68,$Q:$Q)+COUNTIF($Q$10:Q68,Q68)-1</f>
        <v>#VALUE!</v>
      </c>
      <c r="T68" t="str">
        <f t="shared" si="17"/>
        <v/>
      </c>
      <c r="X68" s="37">
        <v>59</v>
      </c>
      <c r="Y68" s="30" t="str">
        <f t="shared" si="9"/>
        <v/>
      </c>
      <c r="Z68" s="216" t="str">
        <f t="shared" si="10"/>
        <v/>
      </c>
      <c r="AA68" s="216" t="str">
        <f t="shared" si="14"/>
        <v/>
      </c>
      <c r="AB68" s="216" t="str">
        <f t="shared" si="12"/>
        <v/>
      </c>
      <c r="AC68" s="33"/>
      <c r="AD68" s="33"/>
      <c r="AE68" s="33"/>
      <c r="AF68" s="33"/>
      <c r="AG68" s="33"/>
      <c r="AH68"/>
      <c r="AI68"/>
      <c r="AJ68"/>
      <c r="AK68"/>
      <c r="AL68"/>
      <c r="AM68"/>
      <c r="AN68"/>
      <c r="AZ68">
        <f t="shared" si="1"/>
        <v>59</v>
      </c>
      <c r="BA68" t="str">
        <f t="shared" si="2"/>
        <v/>
      </c>
      <c r="BB68" s="3" t="str">
        <f t="shared" si="3"/>
        <v/>
      </c>
      <c r="BC68" s="128" t="str">
        <f t="shared" si="4"/>
        <v/>
      </c>
    </row>
    <row r="69" spans="2:55">
      <c r="B69" s="37">
        <v>60</v>
      </c>
      <c r="C69" s="703" t="str">
        <f>'ادخال البيانات'!B66</f>
        <v/>
      </c>
      <c r="D69" s="703"/>
      <c r="E69" s="703"/>
      <c r="F69" s="6">
        <f>'ادخال البيانات'!BQ66</f>
        <v>0</v>
      </c>
      <c r="G69" s="216" t="str">
        <f>'ادخال البيانات'!BT66</f>
        <v/>
      </c>
      <c r="H69" s="283" t="str">
        <f>'ادخال البيانات'!X66</f>
        <v/>
      </c>
      <c r="I69" s="18"/>
      <c r="J69" s="3" t="str">
        <f t="shared" si="5"/>
        <v/>
      </c>
      <c r="P69" t="str">
        <f t="shared" si="15"/>
        <v/>
      </c>
      <c r="Q69" s="272" t="str">
        <f t="shared" si="16"/>
        <v/>
      </c>
      <c r="R69" t="e">
        <f>RANK(Q69,$Q:$Q)+COUNTIF($Q$10:Q69,Q69)-1</f>
        <v>#VALUE!</v>
      </c>
      <c r="T69" t="str">
        <f t="shared" si="17"/>
        <v/>
      </c>
      <c r="X69" s="37">
        <v>60</v>
      </c>
      <c r="Y69" s="30" t="str">
        <f t="shared" si="9"/>
        <v/>
      </c>
      <c r="Z69" s="216" t="str">
        <f t="shared" si="10"/>
        <v/>
      </c>
      <c r="AA69" s="216" t="str">
        <f t="shared" si="14"/>
        <v/>
      </c>
      <c r="AB69" s="216" t="str">
        <f t="shared" si="12"/>
        <v/>
      </c>
      <c r="AC69" s="33"/>
      <c r="AD69" s="33"/>
      <c r="AE69" s="33"/>
      <c r="AF69" s="33"/>
      <c r="AG69" s="33"/>
      <c r="AH69"/>
      <c r="AI69"/>
      <c r="AJ69"/>
      <c r="AK69"/>
      <c r="AL69"/>
      <c r="AM69"/>
      <c r="AN69"/>
      <c r="AZ69">
        <f t="shared" si="1"/>
        <v>60</v>
      </c>
      <c r="BA69" t="str">
        <f t="shared" si="2"/>
        <v/>
      </c>
      <c r="BB69" s="3" t="str">
        <f t="shared" si="3"/>
        <v/>
      </c>
      <c r="BC69" s="128" t="str">
        <f t="shared" si="4"/>
        <v/>
      </c>
    </row>
    <row r="70" spans="2:55">
      <c r="B70" s="37">
        <v>61</v>
      </c>
      <c r="C70" s="703" t="str">
        <f>'ادخال البيانات'!B67</f>
        <v/>
      </c>
      <c r="D70" s="703"/>
      <c r="E70" s="703"/>
      <c r="F70" s="6">
        <f>'ادخال البيانات'!BQ67</f>
        <v>0</v>
      </c>
      <c r="G70" s="216" t="str">
        <f>'ادخال البيانات'!BT67</f>
        <v/>
      </c>
      <c r="H70" s="283" t="str">
        <f>'ادخال البيانات'!X67</f>
        <v/>
      </c>
      <c r="I70" s="18"/>
      <c r="J70" s="3" t="str">
        <f t="shared" si="5"/>
        <v/>
      </c>
      <c r="P70" t="str">
        <f t="shared" si="15"/>
        <v/>
      </c>
      <c r="Q70" s="272" t="str">
        <f t="shared" si="16"/>
        <v/>
      </c>
      <c r="R70" t="e">
        <f>RANK(Q70,$Q:$Q)+COUNTIF($Q$10:Q70,Q70)-1</f>
        <v>#VALUE!</v>
      </c>
      <c r="T70" t="str">
        <f t="shared" si="17"/>
        <v/>
      </c>
      <c r="X70" s="37">
        <v>61</v>
      </c>
      <c r="Y70" s="30" t="str">
        <f t="shared" si="9"/>
        <v/>
      </c>
      <c r="Z70" s="216" t="str">
        <f t="shared" si="10"/>
        <v/>
      </c>
      <c r="AA70" s="216" t="str">
        <f t="shared" si="14"/>
        <v/>
      </c>
      <c r="AB70" s="216" t="str">
        <f t="shared" si="12"/>
        <v/>
      </c>
      <c r="AC70" s="33"/>
      <c r="AD70" s="33"/>
      <c r="AE70" s="33"/>
      <c r="AF70" s="33"/>
      <c r="AG70" s="33"/>
      <c r="AH70"/>
      <c r="AI70"/>
      <c r="AJ70"/>
      <c r="AK70"/>
      <c r="AL70"/>
      <c r="AM70"/>
      <c r="AN70"/>
      <c r="AZ70">
        <f t="shared" si="1"/>
        <v>61</v>
      </c>
      <c r="BA70" t="str">
        <f t="shared" si="2"/>
        <v/>
      </c>
      <c r="BB70" s="3" t="str">
        <f t="shared" si="3"/>
        <v/>
      </c>
      <c r="BC70" s="128" t="str">
        <f t="shared" si="4"/>
        <v/>
      </c>
    </row>
    <row r="71" spans="2:55">
      <c r="B71" s="37">
        <v>62</v>
      </c>
      <c r="C71" s="703" t="str">
        <f>'ادخال البيانات'!B68</f>
        <v/>
      </c>
      <c r="D71" s="703"/>
      <c r="E71" s="703"/>
      <c r="F71" s="6">
        <f>'ادخال البيانات'!BQ68</f>
        <v>0</v>
      </c>
      <c r="G71" s="216" t="str">
        <f>'ادخال البيانات'!BT68</f>
        <v/>
      </c>
      <c r="H71" s="283" t="str">
        <f>'ادخال البيانات'!X68</f>
        <v/>
      </c>
      <c r="I71" s="18"/>
      <c r="J71" s="3" t="str">
        <f t="shared" si="5"/>
        <v/>
      </c>
      <c r="P71" t="str">
        <f t="shared" si="15"/>
        <v/>
      </c>
      <c r="Q71" s="272" t="str">
        <f t="shared" si="16"/>
        <v/>
      </c>
      <c r="R71" t="e">
        <f>RANK(Q71,$Q:$Q)+COUNTIF($Q$10:Q71,Q71)-1</f>
        <v>#VALUE!</v>
      </c>
      <c r="T71" t="str">
        <f t="shared" si="17"/>
        <v/>
      </c>
      <c r="X71" s="37">
        <v>62</v>
      </c>
      <c r="Y71" s="30" t="str">
        <f t="shared" si="9"/>
        <v/>
      </c>
      <c r="Z71" s="216" t="str">
        <f t="shared" si="10"/>
        <v/>
      </c>
      <c r="AA71" s="216" t="str">
        <f t="shared" si="14"/>
        <v/>
      </c>
      <c r="AB71" s="216" t="str">
        <f t="shared" si="12"/>
        <v/>
      </c>
      <c r="AC71" s="33"/>
      <c r="AD71" s="33"/>
      <c r="AE71" s="33"/>
      <c r="AF71" s="33"/>
      <c r="AG71" s="33"/>
      <c r="AH71"/>
      <c r="AI71"/>
      <c r="AJ71"/>
      <c r="AK71"/>
      <c r="AL71"/>
      <c r="AM71"/>
      <c r="AN71"/>
      <c r="AZ71">
        <f t="shared" si="1"/>
        <v>62</v>
      </c>
      <c r="BA71" t="str">
        <f t="shared" si="2"/>
        <v/>
      </c>
      <c r="BB71" s="3" t="str">
        <f t="shared" si="3"/>
        <v/>
      </c>
      <c r="BC71" s="128" t="str">
        <f t="shared" si="4"/>
        <v/>
      </c>
    </row>
    <row r="72" spans="2:55">
      <c r="B72" s="37">
        <v>63</v>
      </c>
      <c r="C72" s="703" t="str">
        <f>'ادخال البيانات'!B69</f>
        <v/>
      </c>
      <c r="D72" s="703"/>
      <c r="E72" s="703"/>
      <c r="F72" s="6">
        <f>'ادخال البيانات'!BQ69</f>
        <v>0</v>
      </c>
      <c r="G72" s="216" t="str">
        <f>'ادخال البيانات'!BT69</f>
        <v/>
      </c>
      <c r="H72" s="283" t="str">
        <f>'ادخال البيانات'!X69</f>
        <v/>
      </c>
      <c r="I72" s="18"/>
      <c r="J72" s="3" t="str">
        <f t="shared" si="5"/>
        <v/>
      </c>
      <c r="P72" t="str">
        <f t="shared" si="15"/>
        <v/>
      </c>
      <c r="Q72" s="272" t="str">
        <f t="shared" si="16"/>
        <v/>
      </c>
      <c r="R72" t="e">
        <f>RANK(Q72,$Q:$Q)+COUNTIF($Q$10:Q72,Q72)-1</f>
        <v>#VALUE!</v>
      </c>
      <c r="T72" t="str">
        <f t="shared" si="17"/>
        <v/>
      </c>
      <c r="X72" s="37">
        <v>63</v>
      </c>
      <c r="Y72" s="30" t="str">
        <f t="shared" si="9"/>
        <v/>
      </c>
      <c r="Z72" s="216" t="str">
        <f t="shared" si="10"/>
        <v/>
      </c>
      <c r="AA72" s="216" t="str">
        <f t="shared" si="14"/>
        <v/>
      </c>
      <c r="AB72" s="216" t="str">
        <f t="shared" si="12"/>
        <v/>
      </c>
      <c r="AC72" s="33"/>
      <c r="AD72" s="33"/>
      <c r="AE72" s="33"/>
      <c r="AF72" s="33"/>
      <c r="AG72" s="33"/>
      <c r="AH72"/>
      <c r="AI72"/>
      <c r="AJ72"/>
      <c r="AK72"/>
      <c r="AL72"/>
      <c r="AM72"/>
      <c r="AN72"/>
      <c r="AZ72">
        <f t="shared" si="1"/>
        <v>63</v>
      </c>
      <c r="BA72" t="str">
        <f t="shared" si="2"/>
        <v/>
      </c>
      <c r="BB72" s="3" t="str">
        <f t="shared" si="3"/>
        <v/>
      </c>
      <c r="BC72" s="128" t="str">
        <f t="shared" si="4"/>
        <v/>
      </c>
    </row>
    <row r="73" spans="2:55">
      <c r="B73" s="37">
        <v>64</v>
      </c>
      <c r="C73" s="703" t="str">
        <f>'ادخال البيانات'!B70</f>
        <v/>
      </c>
      <c r="D73" s="703"/>
      <c r="E73" s="703"/>
      <c r="F73" s="6">
        <f>'ادخال البيانات'!BQ70</f>
        <v>0</v>
      </c>
      <c r="G73" s="216" t="str">
        <f>'ادخال البيانات'!BT70</f>
        <v/>
      </c>
      <c r="H73" s="283" t="str">
        <f>'ادخال البيانات'!X70</f>
        <v/>
      </c>
      <c r="I73" s="18"/>
      <c r="J73" s="3" t="str">
        <f t="shared" si="5"/>
        <v/>
      </c>
      <c r="P73" t="str">
        <f t="shared" si="15"/>
        <v/>
      </c>
      <c r="Q73" s="272" t="str">
        <f t="shared" si="16"/>
        <v/>
      </c>
      <c r="R73" t="e">
        <f>RANK(Q73,$Q:$Q)+COUNTIF($Q$10:Q73,Q73)-1</f>
        <v>#VALUE!</v>
      </c>
      <c r="T73" t="str">
        <f t="shared" si="17"/>
        <v/>
      </c>
      <c r="X73" s="37">
        <v>64</v>
      </c>
      <c r="Y73" s="30" t="str">
        <f t="shared" si="9"/>
        <v/>
      </c>
      <c r="Z73" s="216" t="str">
        <f t="shared" si="10"/>
        <v/>
      </c>
      <c r="AA73" s="216" t="str">
        <f t="shared" si="14"/>
        <v/>
      </c>
      <c r="AB73" s="216" t="str">
        <f t="shared" si="12"/>
        <v/>
      </c>
      <c r="AC73" s="33"/>
      <c r="AD73" s="33"/>
      <c r="AE73" s="33"/>
      <c r="AF73" s="33"/>
      <c r="AG73" s="33"/>
      <c r="AH73"/>
      <c r="AI73"/>
      <c r="AJ73"/>
      <c r="AK73"/>
      <c r="AL73"/>
      <c r="AM73"/>
      <c r="AN73"/>
      <c r="AZ73">
        <f t="shared" si="1"/>
        <v>64</v>
      </c>
      <c r="BA73" t="str">
        <f t="shared" si="2"/>
        <v/>
      </c>
      <c r="BB73" s="3" t="str">
        <f t="shared" si="3"/>
        <v/>
      </c>
      <c r="BC73" s="128" t="str">
        <f t="shared" si="4"/>
        <v/>
      </c>
    </row>
    <row r="74" spans="2:55">
      <c r="B74" s="37">
        <v>65</v>
      </c>
      <c r="C74" s="703" t="str">
        <f>'ادخال البيانات'!B71</f>
        <v/>
      </c>
      <c r="D74" s="703"/>
      <c r="E74" s="703"/>
      <c r="F74" s="6">
        <f>'ادخال البيانات'!BQ71</f>
        <v>0</v>
      </c>
      <c r="G74" s="216" t="str">
        <f>'ادخال البيانات'!BT71</f>
        <v/>
      </c>
      <c r="H74" s="283" t="str">
        <f>'ادخال البيانات'!X71</f>
        <v/>
      </c>
      <c r="I74" s="18"/>
      <c r="J74" s="3" t="str">
        <f t="shared" si="5"/>
        <v/>
      </c>
      <c r="P74" t="str">
        <f t="shared" si="15"/>
        <v/>
      </c>
      <c r="Q74" s="272" t="str">
        <f t="shared" si="16"/>
        <v/>
      </c>
      <c r="R74" t="e">
        <f>RANK(Q74,$Q:$Q)+COUNTIF($Q$10:Q74,Q74)-1</f>
        <v>#VALUE!</v>
      </c>
      <c r="T74" t="str">
        <f t="shared" si="17"/>
        <v/>
      </c>
      <c r="X74" s="37">
        <v>65</v>
      </c>
      <c r="Y74" s="30" t="str">
        <f t="shared" si="9"/>
        <v/>
      </c>
      <c r="Z74" s="216" t="str">
        <f t="shared" si="10"/>
        <v/>
      </c>
      <c r="AA74" s="216" t="str">
        <f t="shared" si="14"/>
        <v/>
      </c>
      <c r="AB74" s="216" t="str">
        <f t="shared" si="12"/>
        <v/>
      </c>
      <c r="AC74" s="33"/>
      <c r="AD74" s="33"/>
      <c r="AE74" s="33"/>
      <c r="AF74" s="33"/>
      <c r="AG74" s="33"/>
      <c r="AH74"/>
      <c r="AI74"/>
      <c r="AJ74"/>
      <c r="AK74"/>
      <c r="AL74"/>
      <c r="AM74"/>
      <c r="AN74"/>
      <c r="AZ74">
        <f t="shared" ref="AZ74:AZ122" si="19">X74</f>
        <v>65</v>
      </c>
      <c r="BA74" t="str">
        <f t="shared" ref="BA74:BA122" si="20">Y74</f>
        <v/>
      </c>
      <c r="BB74" s="3" t="str">
        <f t="shared" ref="BB74:BB122" si="21">Z74</f>
        <v/>
      </c>
      <c r="BC74" s="128" t="str">
        <f t="shared" ref="BC74:BC122" si="22">AA74</f>
        <v/>
      </c>
    </row>
    <row r="75" spans="2:55">
      <c r="B75" s="37">
        <v>66</v>
      </c>
      <c r="C75" s="703" t="str">
        <f>'ادخال البيانات'!B72</f>
        <v/>
      </c>
      <c r="D75" s="703"/>
      <c r="E75" s="703"/>
      <c r="F75" s="6">
        <f>'ادخال البيانات'!BQ72</f>
        <v>0</v>
      </c>
      <c r="G75" s="216" t="str">
        <f>'ادخال البيانات'!BT72</f>
        <v/>
      </c>
      <c r="H75" s="283" t="str">
        <f>'ادخال البيانات'!X72</f>
        <v/>
      </c>
      <c r="I75" s="18"/>
      <c r="J75" s="3" t="str">
        <f t="shared" ref="J75:J138" si="23">G75</f>
        <v/>
      </c>
      <c r="P75" t="str">
        <f t="shared" si="15"/>
        <v/>
      </c>
      <c r="Q75" s="272" t="str">
        <f t="shared" si="16"/>
        <v/>
      </c>
      <c r="R75" t="e">
        <f>RANK(Q75,$Q:$Q)+COUNTIF($Q$10:Q75,Q75)-1</f>
        <v>#VALUE!</v>
      </c>
      <c r="T75" t="str">
        <f t="shared" si="17"/>
        <v/>
      </c>
      <c r="X75" s="37">
        <v>66</v>
      </c>
      <c r="Y75" s="30" t="str">
        <f t="shared" ref="Y75:Y138" si="24">IFERROR(INDEX($P$10:$P$453,MATCH(X75,$R$10:$R$453,0)),"")</f>
        <v/>
      </c>
      <c r="Z75" s="216" t="str">
        <f t="shared" ref="Z75:Z138" si="25">IF(Y75="","",INDEX($Q$10:$Q$453,MATCH(X75,$R$10:$R$453,0)))</f>
        <v/>
      </c>
      <c r="AA75" s="216" t="str">
        <f t="shared" si="14"/>
        <v/>
      </c>
      <c r="AB75" s="216" t="str">
        <f t="shared" ref="AB75:AB138" si="26">IF(Y75="","",INDEX($F$10:$F$453,MATCH(X75,$R$10:$R$453,0)))</f>
        <v/>
      </c>
      <c r="AC75" s="33"/>
      <c r="AD75" s="33"/>
      <c r="AE75" s="33"/>
      <c r="AF75" s="33"/>
      <c r="AG75" s="33"/>
      <c r="AH75"/>
      <c r="AI75"/>
      <c r="AJ75"/>
      <c r="AK75"/>
      <c r="AL75"/>
      <c r="AM75"/>
      <c r="AN75"/>
      <c r="AZ75">
        <f t="shared" si="19"/>
        <v>66</v>
      </c>
      <c r="BA75" t="str">
        <f t="shared" si="20"/>
        <v/>
      </c>
      <c r="BB75" s="3" t="str">
        <f t="shared" si="21"/>
        <v/>
      </c>
      <c r="BC75" s="128" t="str">
        <f t="shared" si="22"/>
        <v/>
      </c>
    </row>
    <row r="76" spans="2:55">
      <c r="B76" s="37">
        <v>67</v>
      </c>
      <c r="C76" s="703" t="str">
        <f>'ادخال البيانات'!B73</f>
        <v/>
      </c>
      <c r="D76" s="703"/>
      <c r="E76" s="703"/>
      <c r="F76" s="6">
        <f>'ادخال البيانات'!BQ73</f>
        <v>0</v>
      </c>
      <c r="G76" s="216" t="str">
        <f>'ادخال البيانات'!BT73</f>
        <v/>
      </c>
      <c r="H76" s="283" t="str">
        <f>'ادخال البيانات'!X73</f>
        <v/>
      </c>
      <c r="I76" s="18"/>
      <c r="J76" s="3" t="str">
        <f t="shared" si="23"/>
        <v/>
      </c>
      <c r="P76" t="str">
        <f t="shared" si="15"/>
        <v/>
      </c>
      <c r="Q76" s="272" t="str">
        <f t="shared" si="16"/>
        <v/>
      </c>
      <c r="R76" t="e">
        <f>RANK(Q76,$Q:$Q)+COUNTIF($Q$10:Q76,Q76)-1</f>
        <v>#VALUE!</v>
      </c>
      <c r="T76" t="str">
        <f t="shared" si="17"/>
        <v/>
      </c>
      <c r="X76" s="37">
        <v>67</v>
      </c>
      <c r="Y76" s="30" t="str">
        <f t="shared" si="24"/>
        <v/>
      </c>
      <c r="Z76" s="216" t="str">
        <f t="shared" si="25"/>
        <v/>
      </c>
      <c r="AA76" s="216" t="str">
        <f t="shared" si="14"/>
        <v/>
      </c>
      <c r="AB76" s="216" t="str">
        <f t="shared" si="26"/>
        <v/>
      </c>
      <c r="AC76" s="33"/>
      <c r="AD76" s="33"/>
      <c r="AE76" s="33"/>
      <c r="AF76" s="33"/>
      <c r="AG76" s="33"/>
      <c r="AH76"/>
      <c r="AI76"/>
      <c r="AJ76"/>
      <c r="AK76"/>
      <c r="AL76"/>
      <c r="AM76"/>
      <c r="AN76"/>
      <c r="AZ76">
        <f t="shared" si="19"/>
        <v>67</v>
      </c>
      <c r="BA76" t="str">
        <f t="shared" si="20"/>
        <v/>
      </c>
      <c r="BB76" s="3" t="str">
        <f t="shared" si="21"/>
        <v/>
      </c>
      <c r="BC76" s="128" t="str">
        <f t="shared" si="22"/>
        <v/>
      </c>
    </row>
    <row r="77" spans="2:55">
      <c r="B77" s="37">
        <v>68</v>
      </c>
      <c r="C77" s="703" t="str">
        <f>'ادخال البيانات'!B74</f>
        <v/>
      </c>
      <c r="D77" s="703"/>
      <c r="E77" s="703"/>
      <c r="F77" s="6">
        <f>'ادخال البيانات'!BQ74</f>
        <v>0</v>
      </c>
      <c r="G77" s="216" t="str">
        <f>'ادخال البيانات'!BT74</f>
        <v/>
      </c>
      <c r="H77" s="283" t="str">
        <f>'ادخال البيانات'!X74</f>
        <v/>
      </c>
      <c r="I77" s="18"/>
      <c r="J77" s="3" t="str">
        <f t="shared" si="23"/>
        <v/>
      </c>
      <c r="P77" t="str">
        <f t="shared" si="15"/>
        <v/>
      </c>
      <c r="Q77" s="272" t="str">
        <f t="shared" si="16"/>
        <v/>
      </c>
      <c r="R77" t="e">
        <f>RANK(Q77,$Q:$Q)+COUNTIF($Q$10:Q77,Q77)-1</f>
        <v>#VALUE!</v>
      </c>
      <c r="T77" t="str">
        <f t="shared" si="17"/>
        <v/>
      </c>
      <c r="X77" s="37">
        <v>68</v>
      </c>
      <c r="Y77" s="30" t="str">
        <f t="shared" si="24"/>
        <v/>
      </c>
      <c r="Z77" s="216" t="str">
        <f t="shared" si="25"/>
        <v/>
      </c>
      <c r="AA77" s="216" t="str">
        <f t="shared" si="14"/>
        <v/>
      </c>
      <c r="AB77" s="216" t="str">
        <f t="shared" si="26"/>
        <v/>
      </c>
      <c r="AC77" s="33"/>
      <c r="AD77" s="33"/>
      <c r="AE77" s="33"/>
      <c r="AF77" s="33"/>
      <c r="AG77" s="33"/>
      <c r="AH77"/>
      <c r="AI77"/>
      <c r="AJ77"/>
      <c r="AK77"/>
      <c r="AL77"/>
      <c r="AM77"/>
      <c r="AN77"/>
      <c r="AZ77">
        <f t="shared" si="19"/>
        <v>68</v>
      </c>
      <c r="BA77" t="str">
        <f t="shared" si="20"/>
        <v/>
      </c>
      <c r="BB77" s="3" t="str">
        <f t="shared" si="21"/>
        <v/>
      </c>
      <c r="BC77" s="128" t="str">
        <f t="shared" si="22"/>
        <v/>
      </c>
    </row>
    <row r="78" spans="2:55">
      <c r="B78" s="37">
        <v>69</v>
      </c>
      <c r="C78" s="703" t="str">
        <f>'ادخال البيانات'!B75</f>
        <v/>
      </c>
      <c r="D78" s="703"/>
      <c r="E78" s="703"/>
      <c r="F78" s="6">
        <f>'ادخال البيانات'!BQ75</f>
        <v>0</v>
      </c>
      <c r="G78" s="216" t="str">
        <f>'ادخال البيانات'!BT75</f>
        <v/>
      </c>
      <c r="H78" s="283" t="str">
        <f>'ادخال البيانات'!X75</f>
        <v/>
      </c>
      <c r="I78" s="18"/>
      <c r="J78" s="3" t="str">
        <f t="shared" si="23"/>
        <v/>
      </c>
      <c r="P78" t="str">
        <f t="shared" si="15"/>
        <v/>
      </c>
      <c r="Q78" s="272" t="str">
        <f t="shared" si="16"/>
        <v/>
      </c>
      <c r="R78" t="e">
        <f>RANK(Q78,$Q:$Q)+COUNTIF($Q$10:Q78,Q78)-1</f>
        <v>#VALUE!</v>
      </c>
      <c r="T78" t="str">
        <f t="shared" si="17"/>
        <v/>
      </c>
      <c r="X78" s="37">
        <v>69</v>
      </c>
      <c r="Y78" s="30" t="str">
        <f t="shared" si="24"/>
        <v/>
      </c>
      <c r="Z78" s="216" t="str">
        <f t="shared" si="25"/>
        <v/>
      </c>
      <c r="AA78" s="216" t="str">
        <f t="shared" si="14"/>
        <v/>
      </c>
      <c r="AB78" s="216" t="str">
        <f t="shared" si="26"/>
        <v/>
      </c>
      <c r="AC78" s="33"/>
      <c r="AD78" s="33"/>
      <c r="AE78" s="33"/>
      <c r="AF78" s="33"/>
      <c r="AG78" s="33"/>
      <c r="AH78"/>
      <c r="AI78"/>
      <c r="AJ78"/>
      <c r="AK78"/>
      <c r="AL78"/>
      <c r="AM78"/>
      <c r="AN78"/>
      <c r="AZ78">
        <f t="shared" si="19"/>
        <v>69</v>
      </c>
      <c r="BA78" t="str">
        <f t="shared" si="20"/>
        <v/>
      </c>
      <c r="BB78" s="3" t="str">
        <f t="shared" si="21"/>
        <v/>
      </c>
      <c r="BC78" s="128" t="str">
        <f t="shared" si="22"/>
        <v/>
      </c>
    </row>
    <row r="79" spans="2:55">
      <c r="B79" s="37">
        <v>70</v>
      </c>
      <c r="C79" s="703" t="str">
        <f>'ادخال البيانات'!B76</f>
        <v/>
      </c>
      <c r="D79" s="703"/>
      <c r="E79" s="703"/>
      <c r="F79" s="6">
        <f>'ادخال البيانات'!BQ76</f>
        <v>0</v>
      </c>
      <c r="G79" s="216" t="str">
        <f>'ادخال البيانات'!BT76</f>
        <v/>
      </c>
      <c r="H79" s="283" t="str">
        <f>'ادخال البيانات'!X76</f>
        <v/>
      </c>
      <c r="I79" s="18"/>
      <c r="J79" s="3" t="str">
        <f t="shared" si="23"/>
        <v/>
      </c>
      <c r="P79" t="str">
        <f t="shared" si="15"/>
        <v/>
      </c>
      <c r="Q79" s="272" t="str">
        <f t="shared" si="16"/>
        <v/>
      </c>
      <c r="R79" t="e">
        <f>RANK(Q79,$Q:$Q)+COUNTIF($Q$10:Q79,Q79)-1</f>
        <v>#VALUE!</v>
      </c>
      <c r="T79" t="str">
        <f t="shared" si="17"/>
        <v/>
      </c>
      <c r="X79" s="37">
        <v>70</v>
      </c>
      <c r="Y79" s="30" t="str">
        <f t="shared" si="24"/>
        <v/>
      </c>
      <c r="Z79" s="216" t="str">
        <f t="shared" si="25"/>
        <v/>
      </c>
      <c r="AA79" s="216" t="str">
        <f t="shared" si="14"/>
        <v/>
      </c>
      <c r="AB79" s="216" t="str">
        <f t="shared" si="26"/>
        <v/>
      </c>
      <c r="AC79" s="33"/>
      <c r="AD79" s="33"/>
      <c r="AE79" s="33"/>
      <c r="AF79" s="33"/>
      <c r="AG79" s="33"/>
      <c r="AH79"/>
      <c r="AI79"/>
      <c r="AJ79"/>
      <c r="AK79"/>
      <c r="AL79"/>
      <c r="AM79"/>
      <c r="AN79"/>
      <c r="AZ79">
        <f t="shared" si="19"/>
        <v>70</v>
      </c>
      <c r="BA79" t="str">
        <f t="shared" si="20"/>
        <v/>
      </c>
      <c r="BB79" s="3" t="str">
        <f t="shared" si="21"/>
        <v/>
      </c>
      <c r="BC79" s="128" t="str">
        <f t="shared" si="22"/>
        <v/>
      </c>
    </row>
    <row r="80" spans="2:55">
      <c r="B80" s="37">
        <v>71</v>
      </c>
      <c r="C80" s="703" t="str">
        <f>'ادخال البيانات'!B77</f>
        <v/>
      </c>
      <c r="D80" s="703"/>
      <c r="E80" s="703"/>
      <c r="F80" s="6">
        <f>'ادخال البيانات'!BQ77</f>
        <v>0</v>
      </c>
      <c r="G80" s="216" t="str">
        <f>'ادخال البيانات'!BT77</f>
        <v/>
      </c>
      <c r="H80" s="283" t="str">
        <f>'ادخال البيانات'!X77</f>
        <v/>
      </c>
      <c r="I80" s="18"/>
      <c r="J80" s="3" t="str">
        <f t="shared" si="23"/>
        <v/>
      </c>
      <c r="P80" t="str">
        <f t="shared" si="15"/>
        <v/>
      </c>
      <c r="Q80" s="272" t="str">
        <f t="shared" si="16"/>
        <v/>
      </c>
      <c r="R80" t="e">
        <f>RANK(Q80,$Q:$Q)+COUNTIF($Q$10:Q80,Q80)-1</f>
        <v>#VALUE!</v>
      </c>
      <c r="T80" t="str">
        <f t="shared" si="17"/>
        <v/>
      </c>
      <c r="X80" s="37">
        <v>71</v>
      </c>
      <c r="Y80" s="30" t="str">
        <f t="shared" si="24"/>
        <v/>
      </c>
      <c r="Z80" s="216" t="str">
        <f t="shared" si="25"/>
        <v/>
      </c>
      <c r="AA80" s="216" t="str">
        <f t="shared" ref="AA80:AA143" si="27">INDEX($T$10:$T$453,MATCH(Y80,$P$10:$P$453,0))</f>
        <v/>
      </c>
      <c r="AB80" s="216" t="str">
        <f t="shared" si="26"/>
        <v/>
      </c>
      <c r="AC80" s="33"/>
      <c r="AD80" s="33"/>
      <c r="AE80" s="33"/>
      <c r="AF80" s="33"/>
      <c r="AG80" s="33"/>
      <c r="AH80"/>
      <c r="AI80"/>
      <c r="AJ80"/>
      <c r="AK80"/>
      <c r="AL80"/>
      <c r="AM80"/>
      <c r="AN80"/>
      <c r="AZ80">
        <f t="shared" si="19"/>
        <v>71</v>
      </c>
      <c r="BA80" t="str">
        <f t="shared" si="20"/>
        <v/>
      </c>
      <c r="BB80" s="3" t="str">
        <f t="shared" si="21"/>
        <v/>
      </c>
      <c r="BC80" s="128" t="str">
        <f t="shared" si="22"/>
        <v/>
      </c>
    </row>
    <row r="81" spans="2:55">
      <c r="B81" s="37">
        <v>72</v>
      </c>
      <c r="C81" s="703" t="str">
        <f>'ادخال البيانات'!B78</f>
        <v/>
      </c>
      <c r="D81" s="703"/>
      <c r="E81" s="703"/>
      <c r="F81" s="6">
        <f>'ادخال البيانات'!BQ78</f>
        <v>0</v>
      </c>
      <c r="G81" s="216" t="str">
        <f>'ادخال البيانات'!BT78</f>
        <v/>
      </c>
      <c r="H81" s="283" t="str">
        <f>'ادخال البيانات'!X78</f>
        <v/>
      </c>
      <c r="I81" s="18"/>
      <c r="J81" s="3" t="str">
        <f t="shared" si="23"/>
        <v/>
      </c>
      <c r="P81" t="str">
        <f t="shared" si="15"/>
        <v/>
      </c>
      <c r="Q81" s="272" t="str">
        <f t="shared" si="16"/>
        <v/>
      </c>
      <c r="R81" t="e">
        <f>RANK(Q81,$Q:$Q)+COUNTIF($Q$10:Q81,Q81)-1</f>
        <v>#VALUE!</v>
      </c>
      <c r="T81" t="str">
        <f t="shared" si="17"/>
        <v/>
      </c>
      <c r="X81" s="37">
        <v>72</v>
      </c>
      <c r="Y81" s="30" t="str">
        <f t="shared" si="24"/>
        <v/>
      </c>
      <c r="Z81" s="216" t="str">
        <f t="shared" si="25"/>
        <v/>
      </c>
      <c r="AA81" s="216" t="str">
        <f t="shared" si="27"/>
        <v/>
      </c>
      <c r="AB81" s="216" t="str">
        <f t="shared" si="26"/>
        <v/>
      </c>
      <c r="AC81" s="33"/>
      <c r="AD81" s="33"/>
      <c r="AE81" s="33"/>
      <c r="AF81" s="33"/>
      <c r="AG81" s="33"/>
      <c r="AH81"/>
      <c r="AI81"/>
      <c r="AJ81"/>
      <c r="AK81"/>
      <c r="AL81"/>
      <c r="AM81"/>
      <c r="AN81"/>
      <c r="AZ81">
        <f t="shared" si="19"/>
        <v>72</v>
      </c>
      <c r="BA81" t="str">
        <f t="shared" si="20"/>
        <v/>
      </c>
      <c r="BB81" s="3" t="str">
        <f t="shared" si="21"/>
        <v/>
      </c>
      <c r="BC81" s="128" t="str">
        <f t="shared" si="22"/>
        <v/>
      </c>
    </row>
    <row r="82" spans="2:55">
      <c r="B82" s="37">
        <v>73</v>
      </c>
      <c r="C82" s="703" t="str">
        <f>'ادخال البيانات'!B79</f>
        <v/>
      </c>
      <c r="D82" s="703"/>
      <c r="E82" s="703"/>
      <c r="F82" s="6">
        <f>'ادخال البيانات'!BQ79</f>
        <v>0</v>
      </c>
      <c r="G82" s="216" t="str">
        <f>'ادخال البيانات'!BT79</f>
        <v/>
      </c>
      <c r="H82" s="283" t="str">
        <f>'ادخال البيانات'!X79</f>
        <v/>
      </c>
      <c r="I82" s="18"/>
      <c r="J82" s="3" t="str">
        <f t="shared" si="23"/>
        <v/>
      </c>
      <c r="P82" t="str">
        <f t="shared" ref="P82:P145" si="28">C82</f>
        <v/>
      </c>
      <c r="Q82" s="272" t="str">
        <f t="shared" ref="Q82:Q145" si="29">G82</f>
        <v/>
      </c>
      <c r="R82" t="e">
        <f>RANK(Q82,$Q:$Q)+COUNTIF($Q$10:Q82,Q82)-1</f>
        <v>#VALUE!</v>
      </c>
      <c r="T82" t="str">
        <f t="shared" ref="T82:T145" si="30">H82</f>
        <v/>
      </c>
      <c r="X82" s="37">
        <v>73</v>
      </c>
      <c r="Y82" s="30" t="str">
        <f t="shared" si="24"/>
        <v/>
      </c>
      <c r="Z82" s="216" t="str">
        <f t="shared" si="25"/>
        <v/>
      </c>
      <c r="AA82" s="216" t="str">
        <f t="shared" si="27"/>
        <v/>
      </c>
      <c r="AB82" s="216" t="str">
        <f t="shared" si="26"/>
        <v/>
      </c>
      <c r="AC82" s="33"/>
      <c r="AD82" s="33"/>
      <c r="AE82" s="33"/>
      <c r="AF82" s="33"/>
      <c r="AG82" s="33"/>
      <c r="AH82"/>
      <c r="AI82"/>
      <c r="AJ82"/>
      <c r="AK82"/>
      <c r="AL82"/>
      <c r="AM82"/>
      <c r="AN82"/>
      <c r="AZ82">
        <f t="shared" si="19"/>
        <v>73</v>
      </c>
      <c r="BA82" t="str">
        <f t="shared" si="20"/>
        <v/>
      </c>
      <c r="BB82" s="3" t="str">
        <f t="shared" si="21"/>
        <v/>
      </c>
      <c r="BC82" s="128" t="str">
        <f t="shared" si="22"/>
        <v/>
      </c>
    </row>
    <row r="83" spans="2:55">
      <c r="B83" s="37">
        <v>74</v>
      </c>
      <c r="C83" s="703" t="str">
        <f>'ادخال البيانات'!B80</f>
        <v/>
      </c>
      <c r="D83" s="703"/>
      <c r="E83" s="703"/>
      <c r="F83" s="6">
        <f>'ادخال البيانات'!BQ80</f>
        <v>0</v>
      </c>
      <c r="G83" s="216" t="str">
        <f>'ادخال البيانات'!BT80</f>
        <v/>
      </c>
      <c r="H83" s="283" t="str">
        <f>'ادخال البيانات'!X80</f>
        <v/>
      </c>
      <c r="I83" s="18"/>
      <c r="J83" s="3" t="str">
        <f t="shared" si="23"/>
        <v/>
      </c>
      <c r="P83" t="str">
        <f t="shared" si="28"/>
        <v/>
      </c>
      <c r="Q83" s="272" t="str">
        <f t="shared" si="29"/>
        <v/>
      </c>
      <c r="R83" t="e">
        <f>RANK(Q83,$Q:$Q)+COUNTIF($Q$10:Q83,Q83)-1</f>
        <v>#VALUE!</v>
      </c>
      <c r="T83" t="str">
        <f t="shared" si="30"/>
        <v/>
      </c>
      <c r="X83" s="37">
        <v>74</v>
      </c>
      <c r="Y83" s="30" t="str">
        <f t="shared" si="24"/>
        <v/>
      </c>
      <c r="Z83" s="216" t="str">
        <f t="shared" si="25"/>
        <v/>
      </c>
      <c r="AA83" s="216" t="str">
        <f t="shared" si="27"/>
        <v/>
      </c>
      <c r="AB83" s="216" t="str">
        <f t="shared" si="26"/>
        <v/>
      </c>
      <c r="AC83" s="33"/>
      <c r="AD83" s="33"/>
      <c r="AE83" s="33"/>
      <c r="AF83" s="33"/>
      <c r="AG83" s="33"/>
      <c r="AH83"/>
      <c r="AI83"/>
      <c r="AJ83"/>
      <c r="AK83"/>
      <c r="AL83"/>
      <c r="AM83"/>
      <c r="AN83"/>
      <c r="AZ83">
        <f t="shared" si="19"/>
        <v>74</v>
      </c>
      <c r="BA83" t="str">
        <f t="shared" si="20"/>
        <v/>
      </c>
      <c r="BB83" s="3" t="str">
        <f t="shared" si="21"/>
        <v/>
      </c>
      <c r="BC83" s="128" t="str">
        <f t="shared" si="22"/>
        <v/>
      </c>
    </row>
    <row r="84" spans="2:55">
      <c r="B84" s="37">
        <v>75</v>
      </c>
      <c r="C84" s="703" t="str">
        <f>'ادخال البيانات'!B81</f>
        <v/>
      </c>
      <c r="D84" s="703"/>
      <c r="E84" s="703"/>
      <c r="F84" s="6">
        <f>'ادخال البيانات'!BQ81</f>
        <v>0</v>
      </c>
      <c r="G84" s="216" t="str">
        <f>'ادخال البيانات'!BT81</f>
        <v/>
      </c>
      <c r="H84" s="283" t="str">
        <f>'ادخال البيانات'!X81</f>
        <v/>
      </c>
      <c r="I84" s="18"/>
      <c r="J84" s="3" t="str">
        <f t="shared" si="23"/>
        <v/>
      </c>
      <c r="P84" t="str">
        <f t="shared" si="28"/>
        <v/>
      </c>
      <c r="Q84" s="272" t="str">
        <f t="shared" si="29"/>
        <v/>
      </c>
      <c r="R84" t="e">
        <f>RANK(Q84,$Q:$Q)+COUNTIF($Q$10:Q84,Q84)-1</f>
        <v>#VALUE!</v>
      </c>
      <c r="T84" t="str">
        <f t="shared" si="30"/>
        <v/>
      </c>
      <c r="X84" s="37">
        <v>75</v>
      </c>
      <c r="Y84" s="30" t="str">
        <f t="shared" si="24"/>
        <v/>
      </c>
      <c r="Z84" s="216" t="str">
        <f t="shared" si="25"/>
        <v/>
      </c>
      <c r="AA84" s="216" t="str">
        <f t="shared" si="27"/>
        <v/>
      </c>
      <c r="AB84" s="216" t="str">
        <f t="shared" si="26"/>
        <v/>
      </c>
      <c r="AC84" s="33"/>
      <c r="AD84" s="33"/>
      <c r="AE84" s="33"/>
      <c r="AF84" s="33"/>
      <c r="AG84" s="33"/>
      <c r="AH84"/>
      <c r="AI84"/>
      <c r="AJ84"/>
      <c r="AK84"/>
      <c r="AL84"/>
      <c r="AM84"/>
      <c r="AN84"/>
      <c r="AZ84">
        <f t="shared" si="19"/>
        <v>75</v>
      </c>
      <c r="BA84" t="str">
        <f t="shared" si="20"/>
        <v/>
      </c>
      <c r="BB84" s="3" t="str">
        <f t="shared" si="21"/>
        <v/>
      </c>
      <c r="BC84" s="128" t="str">
        <f t="shared" si="22"/>
        <v/>
      </c>
    </row>
    <row r="85" spans="2:55">
      <c r="B85" s="37">
        <v>76</v>
      </c>
      <c r="C85" s="703" t="str">
        <f>'ادخال البيانات'!B82</f>
        <v/>
      </c>
      <c r="D85" s="703"/>
      <c r="E85" s="703"/>
      <c r="F85" s="6">
        <f>'ادخال البيانات'!BQ82</f>
        <v>0</v>
      </c>
      <c r="G85" s="216" t="str">
        <f>'ادخال البيانات'!BT82</f>
        <v/>
      </c>
      <c r="H85" s="283" t="str">
        <f>'ادخال البيانات'!X82</f>
        <v/>
      </c>
      <c r="I85" s="18"/>
      <c r="J85" s="3" t="str">
        <f t="shared" si="23"/>
        <v/>
      </c>
      <c r="P85" t="str">
        <f t="shared" si="28"/>
        <v/>
      </c>
      <c r="Q85" s="272" t="str">
        <f t="shared" si="29"/>
        <v/>
      </c>
      <c r="R85" t="e">
        <f>RANK(Q85,$Q:$Q)+COUNTIF($Q$10:Q85,Q85)-1</f>
        <v>#VALUE!</v>
      </c>
      <c r="T85" t="str">
        <f t="shared" si="30"/>
        <v/>
      </c>
      <c r="X85" s="37">
        <v>76</v>
      </c>
      <c r="Y85" s="30" t="str">
        <f t="shared" si="24"/>
        <v/>
      </c>
      <c r="Z85" s="216" t="str">
        <f t="shared" si="25"/>
        <v/>
      </c>
      <c r="AA85" s="216" t="str">
        <f t="shared" si="27"/>
        <v/>
      </c>
      <c r="AB85" s="216" t="str">
        <f t="shared" si="26"/>
        <v/>
      </c>
      <c r="AC85" s="33"/>
      <c r="AD85" s="33"/>
      <c r="AE85" s="33"/>
      <c r="AF85" s="33"/>
      <c r="AG85" s="33"/>
      <c r="AH85"/>
      <c r="AI85"/>
      <c r="AJ85"/>
      <c r="AK85"/>
      <c r="AL85"/>
      <c r="AM85"/>
      <c r="AN85"/>
      <c r="AZ85">
        <f t="shared" si="19"/>
        <v>76</v>
      </c>
      <c r="BA85" t="str">
        <f t="shared" si="20"/>
        <v/>
      </c>
      <c r="BB85" s="3" t="str">
        <f t="shared" si="21"/>
        <v/>
      </c>
      <c r="BC85" s="128" t="str">
        <f t="shared" si="22"/>
        <v/>
      </c>
    </row>
    <row r="86" spans="2:55">
      <c r="B86" s="37">
        <v>77</v>
      </c>
      <c r="C86" s="703" t="str">
        <f>'ادخال البيانات'!B83</f>
        <v/>
      </c>
      <c r="D86" s="703"/>
      <c r="E86" s="703"/>
      <c r="F86" s="6">
        <f>'ادخال البيانات'!BQ83</f>
        <v>0</v>
      </c>
      <c r="G86" s="216" t="str">
        <f>'ادخال البيانات'!BT83</f>
        <v/>
      </c>
      <c r="H86" s="283" t="str">
        <f>'ادخال البيانات'!X83</f>
        <v/>
      </c>
      <c r="I86" s="18"/>
      <c r="J86" s="3" t="str">
        <f t="shared" si="23"/>
        <v/>
      </c>
      <c r="P86" t="str">
        <f t="shared" si="28"/>
        <v/>
      </c>
      <c r="Q86" s="272" t="str">
        <f t="shared" si="29"/>
        <v/>
      </c>
      <c r="R86" t="e">
        <f>RANK(Q86,$Q:$Q)+COUNTIF($Q$10:Q86,Q86)-1</f>
        <v>#VALUE!</v>
      </c>
      <c r="T86" t="str">
        <f t="shared" si="30"/>
        <v/>
      </c>
      <c r="X86" s="37">
        <v>77</v>
      </c>
      <c r="Y86" s="30" t="str">
        <f t="shared" si="24"/>
        <v/>
      </c>
      <c r="Z86" s="216" t="str">
        <f t="shared" si="25"/>
        <v/>
      </c>
      <c r="AA86" s="216" t="str">
        <f t="shared" si="27"/>
        <v/>
      </c>
      <c r="AB86" s="216" t="str">
        <f t="shared" si="26"/>
        <v/>
      </c>
      <c r="AC86" s="33"/>
      <c r="AD86" s="33"/>
      <c r="AE86" s="33"/>
      <c r="AF86" s="33"/>
      <c r="AG86" s="33"/>
      <c r="AH86"/>
      <c r="AI86"/>
      <c r="AJ86"/>
      <c r="AK86"/>
      <c r="AL86"/>
      <c r="AM86"/>
      <c r="AN86"/>
      <c r="AZ86">
        <f t="shared" si="19"/>
        <v>77</v>
      </c>
      <c r="BA86" t="str">
        <f t="shared" si="20"/>
        <v/>
      </c>
      <c r="BB86" s="3" t="str">
        <f t="shared" si="21"/>
        <v/>
      </c>
      <c r="BC86" s="128" t="str">
        <f t="shared" si="22"/>
        <v/>
      </c>
    </row>
    <row r="87" spans="2:55">
      <c r="B87" s="37">
        <v>78</v>
      </c>
      <c r="C87" s="703" t="str">
        <f>'ادخال البيانات'!B84</f>
        <v/>
      </c>
      <c r="D87" s="703"/>
      <c r="E87" s="703"/>
      <c r="F87" s="6">
        <f>'ادخال البيانات'!BQ84</f>
        <v>0</v>
      </c>
      <c r="G87" s="216" t="str">
        <f>'ادخال البيانات'!BT84</f>
        <v/>
      </c>
      <c r="H87" s="283" t="str">
        <f>'ادخال البيانات'!X84</f>
        <v/>
      </c>
      <c r="I87" s="18"/>
      <c r="J87" s="3" t="str">
        <f t="shared" si="23"/>
        <v/>
      </c>
      <c r="P87" t="str">
        <f t="shared" si="28"/>
        <v/>
      </c>
      <c r="Q87" s="272" t="str">
        <f t="shared" si="29"/>
        <v/>
      </c>
      <c r="R87" t="e">
        <f>RANK(Q87,$Q:$Q)+COUNTIF($Q$10:Q87,Q87)-1</f>
        <v>#VALUE!</v>
      </c>
      <c r="T87" t="str">
        <f t="shared" si="30"/>
        <v/>
      </c>
      <c r="X87" s="37">
        <v>78</v>
      </c>
      <c r="Y87" s="30" t="str">
        <f t="shared" si="24"/>
        <v/>
      </c>
      <c r="Z87" s="216" t="str">
        <f t="shared" si="25"/>
        <v/>
      </c>
      <c r="AA87" s="216" t="str">
        <f t="shared" si="27"/>
        <v/>
      </c>
      <c r="AB87" s="216" t="str">
        <f t="shared" si="26"/>
        <v/>
      </c>
      <c r="AC87" s="33"/>
      <c r="AD87" s="33"/>
      <c r="AE87" s="33"/>
      <c r="AF87" s="33"/>
      <c r="AG87" s="33"/>
      <c r="AH87"/>
      <c r="AI87"/>
      <c r="AJ87"/>
      <c r="AK87"/>
      <c r="AL87"/>
      <c r="AM87"/>
      <c r="AN87"/>
      <c r="AZ87">
        <f t="shared" si="19"/>
        <v>78</v>
      </c>
      <c r="BA87" t="str">
        <f t="shared" si="20"/>
        <v/>
      </c>
      <c r="BB87" s="3" t="str">
        <f t="shared" si="21"/>
        <v/>
      </c>
      <c r="BC87" s="128" t="str">
        <f t="shared" si="22"/>
        <v/>
      </c>
    </row>
    <row r="88" spans="2:55">
      <c r="B88" s="37">
        <v>79</v>
      </c>
      <c r="C88" s="703" t="str">
        <f>'ادخال البيانات'!B85</f>
        <v/>
      </c>
      <c r="D88" s="703"/>
      <c r="E88" s="703"/>
      <c r="F88" s="6">
        <f>'ادخال البيانات'!BQ85</f>
        <v>0</v>
      </c>
      <c r="G88" s="216" t="str">
        <f>'ادخال البيانات'!BT85</f>
        <v/>
      </c>
      <c r="H88" s="283" t="str">
        <f>'ادخال البيانات'!X85</f>
        <v/>
      </c>
      <c r="I88" s="18"/>
      <c r="J88" s="3" t="str">
        <f t="shared" si="23"/>
        <v/>
      </c>
      <c r="P88" t="str">
        <f t="shared" si="28"/>
        <v/>
      </c>
      <c r="Q88" s="272" t="str">
        <f t="shared" si="29"/>
        <v/>
      </c>
      <c r="R88" t="e">
        <f>RANK(Q88,$Q:$Q)+COUNTIF($Q$10:Q88,Q88)-1</f>
        <v>#VALUE!</v>
      </c>
      <c r="T88" t="str">
        <f t="shared" si="30"/>
        <v/>
      </c>
      <c r="X88" s="37">
        <v>79</v>
      </c>
      <c r="Y88" s="30" t="str">
        <f t="shared" si="24"/>
        <v/>
      </c>
      <c r="Z88" s="216" t="str">
        <f t="shared" si="25"/>
        <v/>
      </c>
      <c r="AA88" s="216" t="str">
        <f t="shared" si="27"/>
        <v/>
      </c>
      <c r="AB88" s="216" t="str">
        <f t="shared" si="26"/>
        <v/>
      </c>
      <c r="AC88" s="33"/>
      <c r="AD88" s="33"/>
      <c r="AE88" s="33"/>
      <c r="AF88" s="33"/>
      <c r="AG88" s="33"/>
      <c r="AH88"/>
      <c r="AI88"/>
      <c r="AJ88"/>
      <c r="AK88"/>
      <c r="AL88"/>
      <c r="AM88"/>
      <c r="AN88"/>
      <c r="AZ88">
        <f t="shared" si="19"/>
        <v>79</v>
      </c>
      <c r="BA88" t="str">
        <f t="shared" si="20"/>
        <v/>
      </c>
      <c r="BB88" s="3" t="str">
        <f t="shared" si="21"/>
        <v/>
      </c>
      <c r="BC88" s="128" t="str">
        <f t="shared" si="22"/>
        <v/>
      </c>
    </row>
    <row r="89" spans="2:55">
      <c r="B89" s="37">
        <v>80</v>
      </c>
      <c r="C89" s="703" t="str">
        <f>'ادخال البيانات'!B86</f>
        <v/>
      </c>
      <c r="D89" s="703"/>
      <c r="E89" s="703"/>
      <c r="F89" s="6">
        <f>'ادخال البيانات'!BQ86</f>
        <v>0</v>
      </c>
      <c r="G89" s="216" t="str">
        <f>'ادخال البيانات'!BT86</f>
        <v/>
      </c>
      <c r="H89" s="283" t="str">
        <f>'ادخال البيانات'!X86</f>
        <v/>
      </c>
      <c r="I89" s="18"/>
      <c r="J89" s="3" t="str">
        <f t="shared" si="23"/>
        <v/>
      </c>
      <c r="P89" t="str">
        <f t="shared" si="28"/>
        <v/>
      </c>
      <c r="Q89" s="272" t="str">
        <f t="shared" si="29"/>
        <v/>
      </c>
      <c r="R89" t="e">
        <f>RANK(Q89,$Q:$Q)+COUNTIF($Q$10:Q89,Q89)-1</f>
        <v>#VALUE!</v>
      </c>
      <c r="T89" t="str">
        <f t="shared" si="30"/>
        <v/>
      </c>
      <c r="X89" s="37">
        <v>80</v>
      </c>
      <c r="Y89" s="30" t="str">
        <f t="shared" si="24"/>
        <v/>
      </c>
      <c r="Z89" s="216" t="str">
        <f t="shared" si="25"/>
        <v/>
      </c>
      <c r="AA89" s="216" t="str">
        <f t="shared" si="27"/>
        <v/>
      </c>
      <c r="AB89" s="216" t="str">
        <f t="shared" si="26"/>
        <v/>
      </c>
      <c r="AC89" s="33"/>
      <c r="AD89" s="33"/>
      <c r="AE89" s="33"/>
      <c r="AF89" s="33"/>
      <c r="AG89" s="33"/>
      <c r="AH89"/>
      <c r="AI89"/>
      <c r="AJ89"/>
      <c r="AK89"/>
      <c r="AL89"/>
      <c r="AM89"/>
      <c r="AN89"/>
      <c r="AZ89">
        <f t="shared" si="19"/>
        <v>80</v>
      </c>
      <c r="BA89" t="str">
        <f t="shared" si="20"/>
        <v/>
      </c>
      <c r="BB89" s="3" t="str">
        <f t="shared" si="21"/>
        <v/>
      </c>
      <c r="BC89" s="128" t="str">
        <f t="shared" si="22"/>
        <v/>
      </c>
    </row>
    <row r="90" spans="2:55">
      <c r="B90" s="37">
        <v>81</v>
      </c>
      <c r="C90" s="703" t="str">
        <f>'ادخال البيانات'!B87</f>
        <v/>
      </c>
      <c r="D90" s="703"/>
      <c r="E90" s="703"/>
      <c r="F90" s="6">
        <f>'ادخال البيانات'!BQ87</f>
        <v>0</v>
      </c>
      <c r="G90" s="216" t="str">
        <f>'ادخال البيانات'!BT87</f>
        <v/>
      </c>
      <c r="H90" s="283" t="str">
        <f>'ادخال البيانات'!X87</f>
        <v/>
      </c>
      <c r="I90" s="18"/>
      <c r="J90" s="3" t="str">
        <f t="shared" si="23"/>
        <v/>
      </c>
      <c r="P90" t="str">
        <f t="shared" si="28"/>
        <v/>
      </c>
      <c r="Q90" s="272" t="str">
        <f t="shared" si="29"/>
        <v/>
      </c>
      <c r="R90" t="e">
        <f>RANK(Q90,$Q:$Q)+COUNTIF($Q$10:Q90,Q90)-1</f>
        <v>#VALUE!</v>
      </c>
      <c r="T90" t="str">
        <f t="shared" si="30"/>
        <v/>
      </c>
      <c r="X90" s="37">
        <v>81</v>
      </c>
      <c r="Y90" s="30" t="str">
        <f t="shared" si="24"/>
        <v/>
      </c>
      <c r="Z90" s="216" t="str">
        <f t="shared" si="25"/>
        <v/>
      </c>
      <c r="AA90" s="216" t="str">
        <f t="shared" si="27"/>
        <v/>
      </c>
      <c r="AB90" s="216" t="str">
        <f t="shared" si="26"/>
        <v/>
      </c>
      <c r="AC90" s="33"/>
      <c r="AD90" s="33"/>
      <c r="AE90" s="33"/>
      <c r="AF90" s="33"/>
      <c r="AG90" s="33"/>
      <c r="AH90"/>
      <c r="AI90"/>
      <c r="AJ90"/>
      <c r="AK90"/>
      <c r="AL90"/>
      <c r="AM90"/>
      <c r="AN90"/>
      <c r="AZ90">
        <f t="shared" si="19"/>
        <v>81</v>
      </c>
      <c r="BA90" t="str">
        <f t="shared" si="20"/>
        <v/>
      </c>
      <c r="BB90" s="3" t="str">
        <f t="shared" si="21"/>
        <v/>
      </c>
      <c r="BC90" s="128" t="str">
        <f t="shared" si="22"/>
        <v/>
      </c>
    </row>
    <row r="91" spans="2:55">
      <c r="B91" s="37">
        <v>82</v>
      </c>
      <c r="C91" s="703" t="str">
        <f>'ادخال البيانات'!B88</f>
        <v/>
      </c>
      <c r="D91" s="703"/>
      <c r="E91" s="703"/>
      <c r="F91" s="6">
        <f>'ادخال البيانات'!BQ88</f>
        <v>0</v>
      </c>
      <c r="G91" s="216" t="str">
        <f>'ادخال البيانات'!BT88</f>
        <v/>
      </c>
      <c r="H91" s="283" t="str">
        <f>'ادخال البيانات'!X88</f>
        <v/>
      </c>
      <c r="I91" s="18"/>
      <c r="J91" s="3" t="str">
        <f t="shared" si="23"/>
        <v/>
      </c>
      <c r="P91" t="str">
        <f t="shared" si="28"/>
        <v/>
      </c>
      <c r="Q91" s="272" t="str">
        <f t="shared" si="29"/>
        <v/>
      </c>
      <c r="R91" t="e">
        <f>RANK(Q91,$Q:$Q)+COUNTIF($Q$10:Q91,Q91)-1</f>
        <v>#VALUE!</v>
      </c>
      <c r="T91" t="str">
        <f t="shared" si="30"/>
        <v/>
      </c>
      <c r="X91" s="37">
        <v>82</v>
      </c>
      <c r="Y91" s="30" t="str">
        <f t="shared" si="24"/>
        <v/>
      </c>
      <c r="Z91" s="216" t="str">
        <f t="shared" si="25"/>
        <v/>
      </c>
      <c r="AA91" s="216" t="str">
        <f t="shared" si="27"/>
        <v/>
      </c>
      <c r="AB91" s="216" t="str">
        <f t="shared" si="26"/>
        <v/>
      </c>
      <c r="AC91" s="33"/>
      <c r="AD91" s="33"/>
      <c r="AE91" s="33"/>
      <c r="AF91" s="33"/>
      <c r="AG91" s="33"/>
      <c r="AH91"/>
      <c r="AI91"/>
      <c r="AJ91"/>
      <c r="AK91"/>
      <c r="AL91"/>
      <c r="AM91"/>
      <c r="AN91"/>
      <c r="AZ91">
        <f t="shared" si="19"/>
        <v>82</v>
      </c>
      <c r="BA91" t="str">
        <f t="shared" si="20"/>
        <v/>
      </c>
      <c r="BB91" s="3" t="str">
        <f t="shared" si="21"/>
        <v/>
      </c>
      <c r="BC91" s="128" t="str">
        <f t="shared" si="22"/>
        <v/>
      </c>
    </row>
    <row r="92" spans="2:55">
      <c r="B92" s="37">
        <v>83</v>
      </c>
      <c r="C92" s="703" t="str">
        <f>'ادخال البيانات'!B89</f>
        <v/>
      </c>
      <c r="D92" s="703"/>
      <c r="E92" s="703"/>
      <c r="F92" s="6">
        <f>'ادخال البيانات'!BQ89</f>
        <v>0</v>
      </c>
      <c r="G92" s="216" t="str">
        <f>'ادخال البيانات'!BT89</f>
        <v/>
      </c>
      <c r="H92" s="283" t="str">
        <f>'ادخال البيانات'!X89</f>
        <v/>
      </c>
      <c r="I92" s="18"/>
      <c r="J92" s="3" t="str">
        <f t="shared" si="23"/>
        <v/>
      </c>
      <c r="P92" t="str">
        <f t="shared" si="28"/>
        <v/>
      </c>
      <c r="Q92" s="272" t="str">
        <f t="shared" si="29"/>
        <v/>
      </c>
      <c r="R92" t="e">
        <f>RANK(Q92,$Q:$Q)+COUNTIF($Q$10:Q92,Q92)-1</f>
        <v>#VALUE!</v>
      </c>
      <c r="T92" t="str">
        <f t="shared" si="30"/>
        <v/>
      </c>
      <c r="X92" s="37">
        <v>83</v>
      </c>
      <c r="Y92" s="30" t="str">
        <f t="shared" si="24"/>
        <v/>
      </c>
      <c r="Z92" s="216" t="str">
        <f t="shared" si="25"/>
        <v/>
      </c>
      <c r="AA92" s="216" t="str">
        <f t="shared" si="27"/>
        <v/>
      </c>
      <c r="AB92" s="216" t="str">
        <f t="shared" si="26"/>
        <v/>
      </c>
      <c r="AC92" s="33"/>
      <c r="AD92" s="33"/>
      <c r="AE92" s="33"/>
      <c r="AF92" s="33"/>
      <c r="AG92" s="33"/>
      <c r="AH92"/>
      <c r="AI92"/>
      <c r="AJ92"/>
      <c r="AK92"/>
      <c r="AL92"/>
      <c r="AM92"/>
      <c r="AN92"/>
      <c r="AZ92">
        <f t="shared" si="19"/>
        <v>83</v>
      </c>
      <c r="BA92" t="str">
        <f t="shared" si="20"/>
        <v/>
      </c>
      <c r="BB92" s="3" t="str">
        <f t="shared" si="21"/>
        <v/>
      </c>
      <c r="BC92" s="128" t="str">
        <f t="shared" si="22"/>
        <v/>
      </c>
    </row>
    <row r="93" spans="2:55">
      <c r="B93" s="37">
        <v>84</v>
      </c>
      <c r="C93" s="703" t="str">
        <f>'ادخال البيانات'!B90</f>
        <v/>
      </c>
      <c r="D93" s="703"/>
      <c r="E93" s="703"/>
      <c r="F93" s="6">
        <f>'ادخال البيانات'!BQ90</f>
        <v>0</v>
      </c>
      <c r="G93" s="216" t="str">
        <f>'ادخال البيانات'!BT90</f>
        <v/>
      </c>
      <c r="H93" s="283" t="str">
        <f>'ادخال البيانات'!X90</f>
        <v/>
      </c>
      <c r="I93" s="18"/>
      <c r="J93" s="3" t="str">
        <f t="shared" si="23"/>
        <v/>
      </c>
      <c r="P93" t="str">
        <f t="shared" si="28"/>
        <v/>
      </c>
      <c r="Q93" s="272" t="str">
        <f t="shared" si="29"/>
        <v/>
      </c>
      <c r="R93" t="e">
        <f>RANK(Q93,$Q:$Q)+COUNTIF($Q$10:Q93,Q93)-1</f>
        <v>#VALUE!</v>
      </c>
      <c r="T93" t="str">
        <f t="shared" si="30"/>
        <v/>
      </c>
      <c r="X93" s="37">
        <v>84</v>
      </c>
      <c r="Y93" s="30" t="str">
        <f t="shared" si="24"/>
        <v/>
      </c>
      <c r="Z93" s="216" t="str">
        <f t="shared" si="25"/>
        <v/>
      </c>
      <c r="AA93" s="216" t="str">
        <f t="shared" si="27"/>
        <v/>
      </c>
      <c r="AB93" s="216" t="str">
        <f t="shared" si="26"/>
        <v/>
      </c>
      <c r="AC93" s="33"/>
      <c r="AD93" s="33"/>
      <c r="AE93" s="33"/>
      <c r="AF93" s="33"/>
      <c r="AG93" s="33"/>
      <c r="AH93"/>
      <c r="AI93"/>
      <c r="AJ93"/>
      <c r="AK93"/>
      <c r="AL93"/>
      <c r="AM93"/>
      <c r="AN93"/>
      <c r="AZ93">
        <f t="shared" si="19"/>
        <v>84</v>
      </c>
      <c r="BA93" t="str">
        <f t="shared" si="20"/>
        <v/>
      </c>
      <c r="BB93" s="3" t="str">
        <f t="shared" si="21"/>
        <v/>
      </c>
      <c r="BC93" s="128" t="str">
        <f t="shared" si="22"/>
        <v/>
      </c>
    </row>
    <row r="94" spans="2:55">
      <c r="B94" s="37">
        <v>85</v>
      </c>
      <c r="C94" s="703" t="str">
        <f>'ادخال البيانات'!B91</f>
        <v/>
      </c>
      <c r="D94" s="703"/>
      <c r="E94" s="703"/>
      <c r="F94" s="6">
        <f>'ادخال البيانات'!BQ91</f>
        <v>0</v>
      </c>
      <c r="G94" s="216" t="str">
        <f>'ادخال البيانات'!BT91</f>
        <v/>
      </c>
      <c r="H94" s="283" t="str">
        <f>'ادخال البيانات'!X91</f>
        <v/>
      </c>
      <c r="I94" s="18"/>
      <c r="J94" s="3" t="str">
        <f t="shared" si="23"/>
        <v/>
      </c>
      <c r="P94" t="str">
        <f t="shared" si="28"/>
        <v/>
      </c>
      <c r="Q94" s="272" t="str">
        <f t="shared" si="29"/>
        <v/>
      </c>
      <c r="R94" t="e">
        <f>RANK(Q94,$Q:$Q)+COUNTIF($Q$10:Q94,Q94)-1</f>
        <v>#VALUE!</v>
      </c>
      <c r="T94" t="str">
        <f t="shared" si="30"/>
        <v/>
      </c>
      <c r="X94" s="37">
        <v>85</v>
      </c>
      <c r="Y94" s="30" t="str">
        <f t="shared" si="24"/>
        <v/>
      </c>
      <c r="Z94" s="216" t="str">
        <f t="shared" si="25"/>
        <v/>
      </c>
      <c r="AA94" s="216" t="str">
        <f t="shared" si="27"/>
        <v/>
      </c>
      <c r="AB94" s="216" t="str">
        <f t="shared" si="26"/>
        <v/>
      </c>
      <c r="AC94" s="33"/>
      <c r="AD94" s="33"/>
      <c r="AE94" s="33"/>
      <c r="AF94" s="33"/>
      <c r="AG94" s="33"/>
      <c r="AH94"/>
      <c r="AI94"/>
      <c r="AJ94"/>
      <c r="AK94"/>
      <c r="AL94"/>
      <c r="AM94"/>
      <c r="AN94"/>
      <c r="AZ94">
        <f t="shared" si="19"/>
        <v>85</v>
      </c>
      <c r="BA94" t="str">
        <f t="shared" si="20"/>
        <v/>
      </c>
      <c r="BB94" s="3" t="str">
        <f t="shared" si="21"/>
        <v/>
      </c>
      <c r="BC94" s="128" t="str">
        <f t="shared" si="22"/>
        <v/>
      </c>
    </row>
    <row r="95" spans="2:55">
      <c r="B95" s="37">
        <v>86</v>
      </c>
      <c r="C95" s="703" t="str">
        <f>'ادخال البيانات'!B92</f>
        <v/>
      </c>
      <c r="D95" s="703"/>
      <c r="E95" s="703"/>
      <c r="F95" s="6">
        <f>'ادخال البيانات'!BQ92</f>
        <v>0</v>
      </c>
      <c r="G95" s="216" t="str">
        <f>'ادخال البيانات'!BT92</f>
        <v/>
      </c>
      <c r="H95" s="283" t="str">
        <f>'ادخال البيانات'!X92</f>
        <v/>
      </c>
      <c r="I95" s="18"/>
      <c r="J95" s="3" t="str">
        <f t="shared" si="23"/>
        <v/>
      </c>
      <c r="P95" t="str">
        <f t="shared" si="28"/>
        <v/>
      </c>
      <c r="Q95" s="272" t="str">
        <f t="shared" si="29"/>
        <v/>
      </c>
      <c r="R95" t="e">
        <f>RANK(Q95,$Q:$Q)+COUNTIF($Q$10:Q95,Q95)-1</f>
        <v>#VALUE!</v>
      </c>
      <c r="T95" t="str">
        <f t="shared" si="30"/>
        <v/>
      </c>
      <c r="X95" s="37">
        <v>86</v>
      </c>
      <c r="Y95" s="30" t="str">
        <f t="shared" si="24"/>
        <v/>
      </c>
      <c r="Z95" s="216" t="str">
        <f t="shared" si="25"/>
        <v/>
      </c>
      <c r="AA95" s="216" t="str">
        <f t="shared" si="27"/>
        <v/>
      </c>
      <c r="AB95" s="216" t="str">
        <f t="shared" si="26"/>
        <v/>
      </c>
      <c r="AC95" s="33"/>
      <c r="AD95" s="33"/>
      <c r="AE95" s="33"/>
      <c r="AF95" s="33"/>
      <c r="AG95" s="33"/>
      <c r="AH95"/>
      <c r="AI95"/>
      <c r="AJ95"/>
      <c r="AK95"/>
      <c r="AL95"/>
      <c r="AM95"/>
      <c r="AN95"/>
      <c r="AZ95">
        <f t="shared" si="19"/>
        <v>86</v>
      </c>
      <c r="BA95" t="str">
        <f t="shared" si="20"/>
        <v/>
      </c>
      <c r="BB95" s="3" t="str">
        <f t="shared" si="21"/>
        <v/>
      </c>
      <c r="BC95" s="128" t="str">
        <f t="shared" si="22"/>
        <v/>
      </c>
    </row>
    <row r="96" spans="2:55">
      <c r="B96" s="37">
        <v>87</v>
      </c>
      <c r="C96" s="703" t="str">
        <f>'ادخال البيانات'!B93</f>
        <v/>
      </c>
      <c r="D96" s="703"/>
      <c r="E96" s="703"/>
      <c r="F96" s="6">
        <f>'ادخال البيانات'!BQ93</f>
        <v>0</v>
      </c>
      <c r="G96" s="216" t="str">
        <f>'ادخال البيانات'!BT93</f>
        <v/>
      </c>
      <c r="H96" s="283" t="str">
        <f>'ادخال البيانات'!X93</f>
        <v/>
      </c>
      <c r="I96" s="18"/>
      <c r="J96" s="3" t="str">
        <f t="shared" si="23"/>
        <v/>
      </c>
      <c r="P96" t="str">
        <f t="shared" si="28"/>
        <v/>
      </c>
      <c r="Q96" s="272" t="str">
        <f t="shared" si="29"/>
        <v/>
      </c>
      <c r="R96" t="e">
        <f>RANK(Q96,$Q:$Q)+COUNTIF($Q$10:Q96,Q96)-1</f>
        <v>#VALUE!</v>
      </c>
      <c r="T96" t="str">
        <f t="shared" si="30"/>
        <v/>
      </c>
      <c r="X96" s="37">
        <v>87</v>
      </c>
      <c r="Y96" s="30" t="str">
        <f t="shared" si="24"/>
        <v/>
      </c>
      <c r="Z96" s="216" t="str">
        <f t="shared" si="25"/>
        <v/>
      </c>
      <c r="AA96" s="216" t="str">
        <f t="shared" si="27"/>
        <v/>
      </c>
      <c r="AB96" s="216" t="str">
        <f t="shared" si="26"/>
        <v/>
      </c>
      <c r="AC96" s="33"/>
      <c r="AD96" s="33"/>
      <c r="AE96" s="33"/>
      <c r="AF96" s="33"/>
      <c r="AG96" s="33"/>
      <c r="AH96"/>
      <c r="AI96"/>
      <c r="AJ96"/>
      <c r="AK96"/>
      <c r="AL96"/>
      <c r="AM96"/>
      <c r="AN96"/>
      <c r="AZ96">
        <f t="shared" si="19"/>
        <v>87</v>
      </c>
      <c r="BA96" t="str">
        <f t="shared" si="20"/>
        <v/>
      </c>
      <c r="BB96" s="3" t="str">
        <f t="shared" si="21"/>
        <v/>
      </c>
      <c r="BC96" s="128" t="str">
        <f t="shared" si="22"/>
        <v/>
      </c>
    </row>
    <row r="97" spans="2:55">
      <c r="B97" s="37">
        <v>88</v>
      </c>
      <c r="C97" s="703" t="str">
        <f>'ادخال البيانات'!B94</f>
        <v/>
      </c>
      <c r="D97" s="703"/>
      <c r="E97" s="703"/>
      <c r="F97" s="6">
        <f>'ادخال البيانات'!BQ94</f>
        <v>0</v>
      </c>
      <c r="G97" s="216" t="str">
        <f>'ادخال البيانات'!BT94</f>
        <v/>
      </c>
      <c r="H97" s="283" t="str">
        <f>'ادخال البيانات'!X94</f>
        <v/>
      </c>
      <c r="I97" s="18"/>
      <c r="J97" s="3" t="str">
        <f t="shared" si="23"/>
        <v/>
      </c>
      <c r="P97" t="str">
        <f t="shared" si="28"/>
        <v/>
      </c>
      <c r="Q97" s="272" t="str">
        <f t="shared" si="29"/>
        <v/>
      </c>
      <c r="R97" t="e">
        <f>RANK(Q97,$Q:$Q)+COUNTIF($Q$10:Q97,Q97)-1</f>
        <v>#VALUE!</v>
      </c>
      <c r="T97" t="str">
        <f t="shared" si="30"/>
        <v/>
      </c>
      <c r="X97" s="37">
        <v>88</v>
      </c>
      <c r="Y97" s="30" t="str">
        <f t="shared" si="24"/>
        <v/>
      </c>
      <c r="Z97" s="216" t="str">
        <f t="shared" si="25"/>
        <v/>
      </c>
      <c r="AA97" s="216" t="str">
        <f t="shared" si="27"/>
        <v/>
      </c>
      <c r="AB97" s="216" t="str">
        <f t="shared" si="26"/>
        <v/>
      </c>
      <c r="AC97" s="33"/>
      <c r="AD97" s="33"/>
      <c r="AE97" s="33"/>
      <c r="AF97" s="33"/>
      <c r="AG97" s="33"/>
      <c r="AH97"/>
      <c r="AI97"/>
      <c r="AJ97"/>
      <c r="AK97"/>
      <c r="AL97"/>
      <c r="AM97"/>
      <c r="AN97"/>
      <c r="AZ97">
        <f t="shared" si="19"/>
        <v>88</v>
      </c>
      <c r="BA97" t="str">
        <f t="shared" si="20"/>
        <v/>
      </c>
      <c r="BB97" s="3" t="str">
        <f t="shared" si="21"/>
        <v/>
      </c>
      <c r="BC97" s="128" t="str">
        <f t="shared" si="22"/>
        <v/>
      </c>
    </row>
    <row r="98" spans="2:55">
      <c r="B98" s="37">
        <v>89</v>
      </c>
      <c r="C98" s="703" t="str">
        <f>'ادخال البيانات'!B95</f>
        <v/>
      </c>
      <c r="D98" s="703"/>
      <c r="E98" s="703"/>
      <c r="F98" s="6">
        <f>'ادخال البيانات'!BQ95</f>
        <v>0</v>
      </c>
      <c r="G98" s="216" t="str">
        <f>'ادخال البيانات'!BT95</f>
        <v/>
      </c>
      <c r="H98" s="283" t="str">
        <f>'ادخال البيانات'!X95</f>
        <v/>
      </c>
      <c r="I98" s="18"/>
      <c r="J98" s="3" t="str">
        <f t="shared" si="23"/>
        <v/>
      </c>
      <c r="P98" t="str">
        <f t="shared" si="28"/>
        <v/>
      </c>
      <c r="Q98" s="272" t="str">
        <f t="shared" si="29"/>
        <v/>
      </c>
      <c r="R98" t="e">
        <f>RANK(Q98,$Q:$Q)+COUNTIF($Q$10:Q98,Q98)-1</f>
        <v>#VALUE!</v>
      </c>
      <c r="T98" t="str">
        <f t="shared" si="30"/>
        <v/>
      </c>
      <c r="X98" s="37">
        <v>89</v>
      </c>
      <c r="Y98" s="30" t="str">
        <f t="shared" si="24"/>
        <v/>
      </c>
      <c r="Z98" s="216" t="str">
        <f t="shared" si="25"/>
        <v/>
      </c>
      <c r="AA98" s="216" t="str">
        <f t="shared" si="27"/>
        <v/>
      </c>
      <c r="AB98" s="216" t="str">
        <f t="shared" si="26"/>
        <v/>
      </c>
      <c r="AC98" s="33"/>
      <c r="AD98" s="33"/>
      <c r="AE98" s="33"/>
      <c r="AF98" s="33"/>
      <c r="AG98" s="33"/>
      <c r="AH98"/>
      <c r="AI98"/>
      <c r="AJ98"/>
      <c r="AK98"/>
      <c r="AL98"/>
      <c r="AM98"/>
      <c r="AN98"/>
      <c r="AZ98">
        <f t="shared" si="19"/>
        <v>89</v>
      </c>
      <c r="BA98" t="str">
        <f t="shared" si="20"/>
        <v/>
      </c>
      <c r="BB98" s="3" t="str">
        <f t="shared" si="21"/>
        <v/>
      </c>
      <c r="BC98" s="128" t="str">
        <f t="shared" si="22"/>
        <v/>
      </c>
    </row>
    <row r="99" spans="2:55">
      <c r="B99" s="37">
        <v>90</v>
      </c>
      <c r="C99" s="703" t="str">
        <f>'ادخال البيانات'!B96</f>
        <v/>
      </c>
      <c r="D99" s="703"/>
      <c r="E99" s="703"/>
      <c r="F99" s="6">
        <f>'ادخال البيانات'!BQ96</f>
        <v>0</v>
      </c>
      <c r="G99" s="216" t="str">
        <f>'ادخال البيانات'!BT96</f>
        <v/>
      </c>
      <c r="H99" s="283" t="str">
        <f>'ادخال البيانات'!X96</f>
        <v/>
      </c>
      <c r="I99" s="18"/>
      <c r="J99" s="3" t="str">
        <f t="shared" si="23"/>
        <v/>
      </c>
      <c r="P99" t="str">
        <f t="shared" si="28"/>
        <v/>
      </c>
      <c r="Q99" s="272" t="str">
        <f t="shared" si="29"/>
        <v/>
      </c>
      <c r="R99" t="e">
        <f>RANK(Q99,$Q:$Q)+COUNTIF($Q$10:Q99,Q99)-1</f>
        <v>#VALUE!</v>
      </c>
      <c r="T99" t="str">
        <f t="shared" si="30"/>
        <v/>
      </c>
      <c r="X99" s="37">
        <v>90</v>
      </c>
      <c r="Y99" s="30" t="str">
        <f t="shared" si="24"/>
        <v/>
      </c>
      <c r="Z99" s="216" t="str">
        <f t="shared" si="25"/>
        <v/>
      </c>
      <c r="AA99" s="216" t="str">
        <f t="shared" si="27"/>
        <v/>
      </c>
      <c r="AB99" s="216" t="str">
        <f t="shared" si="26"/>
        <v/>
      </c>
      <c r="AC99" s="33"/>
      <c r="AD99" s="33"/>
      <c r="AE99" s="33"/>
      <c r="AF99" s="33"/>
      <c r="AG99" s="33"/>
      <c r="AH99"/>
      <c r="AI99"/>
      <c r="AJ99"/>
      <c r="AK99"/>
      <c r="AL99"/>
      <c r="AM99"/>
      <c r="AN99"/>
      <c r="AZ99">
        <f t="shared" si="19"/>
        <v>90</v>
      </c>
      <c r="BA99" t="str">
        <f t="shared" si="20"/>
        <v/>
      </c>
      <c r="BB99" s="3" t="str">
        <f t="shared" si="21"/>
        <v/>
      </c>
      <c r="BC99" s="128" t="str">
        <f t="shared" si="22"/>
        <v/>
      </c>
    </row>
    <row r="100" spans="2:55">
      <c r="B100" s="37">
        <v>91</v>
      </c>
      <c r="C100" s="703" t="str">
        <f>'ادخال البيانات'!B97</f>
        <v/>
      </c>
      <c r="D100" s="703"/>
      <c r="E100" s="703"/>
      <c r="F100" s="6">
        <f>'ادخال البيانات'!BQ97</f>
        <v>0</v>
      </c>
      <c r="G100" s="216" t="str">
        <f>'ادخال البيانات'!BT97</f>
        <v/>
      </c>
      <c r="H100" s="283" t="str">
        <f>'ادخال البيانات'!X97</f>
        <v/>
      </c>
      <c r="I100" s="18"/>
      <c r="J100" s="3" t="str">
        <f t="shared" si="23"/>
        <v/>
      </c>
      <c r="P100" t="str">
        <f t="shared" si="28"/>
        <v/>
      </c>
      <c r="Q100" s="272" t="str">
        <f t="shared" si="29"/>
        <v/>
      </c>
      <c r="R100" t="e">
        <f>RANK(Q100,$Q:$Q)+COUNTIF($Q$10:Q100,Q100)-1</f>
        <v>#VALUE!</v>
      </c>
      <c r="T100" t="str">
        <f t="shared" si="30"/>
        <v/>
      </c>
      <c r="X100" s="37">
        <v>91</v>
      </c>
      <c r="Y100" s="30" t="str">
        <f t="shared" si="24"/>
        <v/>
      </c>
      <c r="Z100" s="216" t="str">
        <f t="shared" si="25"/>
        <v/>
      </c>
      <c r="AA100" s="216" t="str">
        <f t="shared" si="27"/>
        <v/>
      </c>
      <c r="AB100" s="216" t="str">
        <f t="shared" si="26"/>
        <v/>
      </c>
      <c r="AC100" s="33"/>
      <c r="AD100" s="33"/>
      <c r="AE100" s="33"/>
      <c r="AF100" s="33"/>
      <c r="AG100" s="33"/>
      <c r="AH100"/>
      <c r="AI100"/>
      <c r="AJ100"/>
      <c r="AK100"/>
      <c r="AL100"/>
      <c r="AM100"/>
      <c r="AN100"/>
      <c r="AZ100">
        <f t="shared" si="19"/>
        <v>91</v>
      </c>
      <c r="BA100" t="str">
        <f t="shared" si="20"/>
        <v/>
      </c>
      <c r="BB100" s="3" t="str">
        <f t="shared" si="21"/>
        <v/>
      </c>
      <c r="BC100" s="128" t="str">
        <f t="shared" si="22"/>
        <v/>
      </c>
    </row>
    <row r="101" spans="2:55">
      <c r="B101" s="37">
        <v>92</v>
      </c>
      <c r="C101" s="703" t="str">
        <f>'ادخال البيانات'!B98</f>
        <v/>
      </c>
      <c r="D101" s="703"/>
      <c r="E101" s="703"/>
      <c r="F101" s="6">
        <f>'ادخال البيانات'!BQ98</f>
        <v>0</v>
      </c>
      <c r="G101" s="216" t="str">
        <f>'ادخال البيانات'!BT98</f>
        <v/>
      </c>
      <c r="H101" s="283" t="str">
        <f>'ادخال البيانات'!X98</f>
        <v/>
      </c>
      <c r="I101" s="18"/>
      <c r="J101" s="3" t="str">
        <f t="shared" si="23"/>
        <v/>
      </c>
      <c r="P101" t="str">
        <f t="shared" si="28"/>
        <v/>
      </c>
      <c r="Q101" s="272" t="str">
        <f t="shared" si="29"/>
        <v/>
      </c>
      <c r="R101" t="e">
        <f>RANK(Q101,$Q:$Q)+COUNTIF($Q$10:Q101,Q101)-1</f>
        <v>#VALUE!</v>
      </c>
      <c r="T101" t="str">
        <f t="shared" si="30"/>
        <v/>
      </c>
      <c r="X101" s="37">
        <v>92</v>
      </c>
      <c r="Y101" s="30" t="str">
        <f t="shared" si="24"/>
        <v/>
      </c>
      <c r="Z101" s="216" t="str">
        <f t="shared" si="25"/>
        <v/>
      </c>
      <c r="AA101" s="216" t="str">
        <f t="shared" si="27"/>
        <v/>
      </c>
      <c r="AB101" s="216" t="str">
        <f t="shared" si="26"/>
        <v/>
      </c>
      <c r="AC101" s="33"/>
      <c r="AD101" s="33"/>
      <c r="AE101" s="33"/>
      <c r="AF101" s="33"/>
      <c r="AG101" s="33"/>
      <c r="AH101"/>
      <c r="AI101"/>
      <c r="AJ101"/>
      <c r="AK101"/>
      <c r="AL101"/>
      <c r="AM101"/>
      <c r="AN101"/>
      <c r="AZ101">
        <f t="shared" si="19"/>
        <v>92</v>
      </c>
      <c r="BA101" t="str">
        <f t="shared" si="20"/>
        <v/>
      </c>
      <c r="BB101" s="3" t="str">
        <f t="shared" si="21"/>
        <v/>
      </c>
      <c r="BC101" s="128" t="str">
        <f t="shared" si="22"/>
        <v/>
      </c>
    </row>
    <row r="102" spans="2:55">
      <c r="B102" s="37">
        <v>93</v>
      </c>
      <c r="C102" s="703" t="str">
        <f>'ادخال البيانات'!B99</f>
        <v/>
      </c>
      <c r="D102" s="703"/>
      <c r="E102" s="703"/>
      <c r="F102" s="6">
        <f>'ادخال البيانات'!BQ99</f>
        <v>0</v>
      </c>
      <c r="G102" s="216" t="str">
        <f>'ادخال البيانات'!BT99</f>
        <v/>
      </c>
      <c r="H102" s="283" t="str">
        <f>'ادخال البيانات'!X99</f>
        <v/>
      </c>
      <c r="I102" s="18"/>
      <c r="J102" s="3" t="str">
        <f t="shared" si="23"/>
        <v/>
      </c>
      <c r="P102" t="str">
        <f t="shared" si="28"/>
        <v/>
      </c>
      <c r="Q102" s="272" t="str">
        <f t="shared" si="29"/>
        <v/>
      </c>
      <c r="R102" t="e">
        <f>RANK(Q102,$Q:$Q)+COUNTIF($Q$10:Q102,Q102)-1</f>
        <v>#VALUE!</v>
      </c>
      <c r="T102" t="str">
        <f t="shared" si="30"/>
        <v/>
      </c>
      <c r="X102" s="37">
        <v>93</v>
      </c>
      <c r="Y102" s="30" t="str">
        <f t="shared" si="24"/>
        <v/>
      </c>
      <c r="Z102" s="216" t="str">
        <f t="shared" si="25"/>
        <v/>
      </c>
      <c r="AA102" s="216" t="str">
        <f t="shared" si="27"/>
        <v/>
      </c>
      <c r="AB102" s="216" t="str">
        <f t="shared" si="26"/>
        <v/>
      </c>
      <c r="AC102" s="33"/>
      <c r="AD102" s="33"/>
      <c r="AE102" s="33"/>
      <c r="AF102" s="33"/>
      <c r="AG102" s="33"/>
      <c r="AH102"/>
      <c r="AI102"/>
      <c r="AJ102"/>
      <c r="AK102"/>
      <c r="AL102"/>
      <c r="AM102"/>
      <c r="AN102"/>
      <c r="AZ102">
        <f t="shared" si="19"/>
        <v>93</v>
      </c>
      <c r="BA102" t="str">
        <f t="shared" si="20"/>
        <v/>
      </c>
      <c r="BB102" s="3" t="str">
        <f t="shared" si="21"/>
        <v/>
      </c>
      <c r="BC102" s="128" t="str">
        <f t="shared" si="22"/>
        <v/>
      </c>
    </row>
    <row r="103" spans="2:55">
      <c r="B103" s="37">
        <v>94</v>
      </c>
      <c r="C103" s="703" t="str">
        <f>'ادخال البيانات'!B100</f>
        <v/>
      </c>
      <c r="D103" s="703"/>
      <c r="E103" s="703"/>
      <c r="F103" s="6">
        <f>'ادخال البيانات'!BQ100</f>
        <v>0</v>
      </c>
      <c r="G103" s="216" t="str">
        <f>'ادخال البيانات'!BT100</f>
        <v/>
      </c>
      <c r="H103" s="283" t="str">
        <f>'ادخال البيانات'!X100</f>
        <v/>
      </c>
      <c r="I103" s="18"/>
      <c r="J103" s="3" t="str">
        <f t="shared" si="23"/>
        <v/>
      </c>
      <c r="P103" t="str">
        <f t="shared" si="28"/>
        <v/>
      </c>
      <c r="Q103" s="272" t="str">
        <f t="shared" si="29"/>
        <v/>
      </c>
      <c r="R103" t="e">
        <f>RANK(Q103,$Q:$Q)+COUNTIF($Q$10:Q103,Q103)-1</f>
        <v>#VALUE!</v>
      </c>
      <c r="T103" t="str">
        <f t="shared" si="30"/>
        <v/>
      </c>
      <c r="X103" s="37">
        <v>94</v>
      </c>
      <c r="Y103" s="30" t="str">
        <f t="shared" si="24"/>
        <v/>
      </c>
      <c r="Z103" s="216" t="str">
        <f t="shared" si="25"/>
        <v/>
      </c>
      <c r="AA103" s="216" t="str">
        <f t="shared" si="27"/>
        <v/>
      </c>
      <c r="AB103" s="216" t="str">
        <f t="shared" si="26"/>
        <v/>
      </c>
      <c r="AC103" s="33"/>
      <c r="AD103" s="33"/>
      <c r="AE103" s="33"/>
      <c r="AF103" s="33"/>
      <c r="AG103" s="33"/>
      <c r="AH103"/>
      <c r="AI103"/>
      <c r="AJ103"/>
      <c r="AK103"/>
      <c r="AL103"/>
      <c r="AM103"/>
      <c r="AN103"/>
      <c r="AZ103">
        <f t="shared" si="19"/>
        <v>94</v>
      </c>
      <c r="BA103" t="str">
        <f t="shared" si="20"/>
        <v/>
      </c>
      <c r="BB103" s="3" t="str">
        <f t="shared" si="21"/>
        <v/>
      </c>
      <c r="BC103" s="128" t="str">
        <f t="shared" si="22"/>
        <v/>
      </c>
    </row>
    <row r="104" spans="2:55">
      <c r="B104" s="37">
        <v>95</v>
      </c>
      <c r="C104" s="703" t="str">
        <f>'ادخال البيانات'!B101</f>
        <v/>
      </c>
      <c r="D104" s="703"/>
      <c r="E104" s="703"/>
      <c r="F104" s="6">
        <f>'ادخال البيانات'!BQ101</f>
        <v>0</v>
      </c>
      <c r="G104" s="216" t="str">
        <f>'ادخال البيانات'!BT101</f>
        <v/>
      </c>
      <c r="H104" s="283" t="str">
        <f>'ادخال البيانات'!X101</f>
        <v/>
      </c>
      <c r="I104" s="18"/>
      <c r="J104" s="3" t="str">
        <f t="shared" si="23"/>
        <v/>
      </c>
      <c r="P104" t="str">
        <f t="shared" si="28"/>
        <v/>
      </c>
      <c r="Q104" s="272" t="str">
        <f t="shared" si="29"/>
        <v/>
      </c>
      <c r="R104" t="e">
        <f>RANK(Q104,$Q:$Q)+COUNTIF($Q$10:Q104,Q104)-1</f>
        <v>#VALUE!</v>
      </c>
      <c r="T104" t="str">
        <f t="shared" si="30"/>
        <v/>
      </c>
      <c r="X104" s="37">
        <v>95</v>
      </c>
      <c r="Y104" s="30" t="str">
        <f t="shared" si="24"/>
        <v/>
      </c>
      <c r="Z104" s="216" t="str">
        <f t="shared" si="25"/>
        <v/>
      </c>
      <c r="AA104" s="216" t="str">
        <f t="shared" si="27"/>
        <v/>
      </c>
      <c r="AB104" s="216" t="str">
        <f t="shared" si="26"/>
        <v/>
      </c>
      <c r="AC104" s="33"/>
      <c r="AD104" s="33"/>
      <c r="AE104" s="33"/>
      <c r="AF104" s="33"/>
      <c r="AG104" s="33"/>
      <c r="AH104"/>
      <c r="AI104"/>
      <c r="AJ104"/>
      <c r="AK104"/>
      <c r="AL104"/>
      <c r="AM104"/>
      <c r="AN104"/>
      <c r="AZ104">
        <f t="shared" si="19"/>
        <v>95</v>
      </c>
      <c r="BA104" t="str">
        <f t="shared" si="20"/>
        <v/>
      </c>
      <c r="BB104" s="3" t="str">
        <f t="shared" si="21"/>
        <v/>
      </c>
      <c r="BC104" s="128" t="str">
        <f t="shared" si="22"/>
        <v/>
      </c>
    </row>
    <row r="105" spans="2:55">
      <c r="B105" s="37">
        <v>96</v>
      </c>
      <c r="C105" s="703" t="str">
        <f>'ادخال البيانات'!B102</f>
        <v/>
      </c>
      <c r="D105" s="703"/>
      <c r="E105" s="703"/>
      <c r="F105" s="6">
        <f>'ادخال البيانات'!BQ102</f>
        <v>0</v>
      </c>
      <c r="G105" s="216" t="str">
        <f>'ادخال البيانات'!BT102</f>
        <v/>
      </c>
      <c r="H105" s="283" t="str">
        <f>'ادخال البيانات'!X102</f>
        <v/>
      </c>
      <c r="I105" s="18"/>
      <c r="J105" s="3" t="str">
        <f t="shared" si="23"/>
        <v/>
      </c>
      <c r="P105" t="str">
        <f t="shared" si="28"/>
        <v/>
      </c>
      <c r="Q105" s="272" t="str">
        <f t="shared" si="29"/>
        <v/>
      </c>
      <c r="R105" t="e">
        <f>RANK(Q105,$Q:$Q)+COUNTIF($Q$10:Q105,Q105)-1</f>
        <v>#VALUE!</v>
      </c>
      <c r="T105" t="str">
        <f t="shared" si="30"/>
        <v/>
      </c>
      <c r="X105" s="37">
        <v>96</v>
      </c>
      <c r="Y105" s="30" t="str">
        <f t="shared" si="24"/>
        <v/>
      </c>
      <c r="Z105" s="216" t="str">
        <f t="shared" si="25"/>
        <v/>
      </c>
      <c r="AA105" s="216" t="str">
        <f t="shared" si="27"/>
        <v/>
      </c>
      <c r="AB105" s="216" t="str">
        <f t="shared" si="26"/>
        <v/>
      </c>
      <c r="AC105" s="33"/>
      <c r="AD105" s="33"/>
      <c r="AE105" s="33"/>
      <c r="AF105" s="33"/>
      <c r="AG105" s="33"/>
      <c r="AH105"/>
      <c r="AI105"/>
      <c r="AJ105"/>
      <c r="AK105"/>
      <c r="AL105"/>
      <c r="AM105"/>
      <c r="AN105"/>
      <c r="AZ105">
        <f t="shared" si="19"/>
        <v>96</v>
      </c>
      <c r="BA105" t="str">
        <f t="shared" si="20"/>
        <v/>
      </c>
      <c r="BB105" s="3" t="str">
        <f t="shared" si="21"/>
        <v/>
      </c>
      <c r="BC105" s="128" t="str">
        <f t="shared" si="22"/>
        <v/>
      </c>
    </row>
    <row r="106" spans="2:55">
      <c r="B106" s="37">
        <v>97</v>
      </c>
      <c r="C106" s="703" t="str">
        <f>'ادخال البيانات'!B103</f>
        <v/>
      </c>
      <c r="D106" s="703"/>
      <c r="E106" s="703"/>
      <c r="F106" s="6">
        <f>'ادخال البيانات'!BQ103</f>
        <v>0</v>
      </c>
      <c r="G106" s="216" t="str">
        <f>'ادخال البيانات'!BT103</f>
        <v/>
      </c>
      <c r="H106" s="283" t="str">
        <f>'ادخال البيانات'!X103</f>
        <v/>
      </c>
      <c r="I106" s="18"/>
      <c r="J106" s="3" t="str">
        <f t="shared" si="23"/>
        <v/>
      </c>
      <c r="P106" t="str">
        <f t="shared" si="28"/>
        <v/>
      </c>
      <c r="Q106" s="272" t="str">
        <f t="shared" si="29"/>
        <v/>
      </c>
      <c r="R106" t="e">
        <f>RANK(Q106,$Q:$Q)+COUNTIF($Q$10:Q106,Q106)-1</f>
        <v>#VALUE!</v>
      </c>
      <c r="T106" t="str">
        <f t="shared" si="30"/>
        <v/>
      </c>
      <c r="X106" s="37">
        <v>97</v>
      </c>
      <c r="Y106" s="30" t="str">
        <f t="shared" si="24"/>
        <v/>
      </c>
      <c r="Z106" s="216" t="str">
        <f t="shared" si="25"/>
        <v/>
      </c>
      <c r="AA106" s="216" t="str">
        <f t="shared" si="27"/>
        <v/>
      </c>
      <c r="AB106" s="216" t="str">
        <f t="shared" si="26"/>
        <v/>
      </c>
      <c r="AC106" s="33"/>
      <c r="AD106" s="33"/>
      <c r="AE106" s="33"/>
      <c r="AF106" s="33"/>
      <c r="AG106" s="33"/>
      <c r="AH106"/>
      <c r="AI106"/>
      <c r="AJ106"/>
      <c r="AK106"/>
      <c r="AL106"/>
      <c r="AM106"/>
      <c r="AN106"/>
      <c r="AZ106">
        <f t="shared" si="19"/>
        <v>97</v>
      </c>
      <c r="BA106" t="str">
        <f t="shared" si="20"/>
        <v/>
      </c>
      <c r="BB106" s="3" t="str">
        <f t="shared" si="21"/>
        <v/>
      </c>
      <c r="BC106" s="128" t="str">
        <f t="shared" si="22"/>
        <v/>
      </c>
    </row>
    <row r="107" spans="2:55">
      <c r="B107" s="37">
        <v>98</v>
      </c>
      <c r="C107" s="703" t="str">
        <f>'ادخال البيانات'!B104</f>
        <v/>
      </c>
      <c r="D107" s="703"/>
      <c r="E107" s="703"/>
      <c r="F107" s="6">
        <f>'ادخال البيانات'!BQ104</f>
        <v>0</v>
      </c>
      <c r="G107" s="216" t="str">
        <f>'ادخال البيانات'!BT104</f>
        <v/>
      </c>
      <c r="H107" s="283" t="str">
        <f>'ادخال البيانات'!X104</f>
        <v/>
      </c>
      <c r="I107" s="18"/>
      <c r="J107" s="3" t="str">
        <f t="shared" si="23"/>
        <v/>
      </c>
      <c r="P107" t="str">
        <f t="shared" si="28"/>
        <v/>
      </c>
      <c r="Q107" s="272" t="str">
        <f t="shared" si="29"/>
        <v/>
      </c>
      <c r="R107" t="e">
        <f>RANK(Q107,$Q:$Q)+COUNTIF($Q$10:Q107,Q107)-1</f>
        <v>#VALUE!</v>
      </c>
      <c r="T107" t="str">
        <f t="shared" si="30"/>
        <v/>
      </c>
      <c r="X107" s="37">
        <v>98</v>
      </c>
      <c r="Y107" s="30" t="str">
        <f t="shared" si="24"/>
        <v/>
      </c>
      <c r="Z107" s="216" t="str">
        <f t="shared" si="25"/>
        <v/>
      </c>
      <c r="AA107" s="216" t="str">
        <f t="shared" si="27"/>
        <v/>
      </c>
      <c r="AB107" s="216" t="str">
        <f t="shared" si="26"/>
        <v/>
      </c>
      <c r="AC107" s="33"/>
      <c r="AD107" s="33"/>
      <c r="AE107" s="33"/>
      <c r="AF107" s="33"/>
      <c r="AG107" s="33"/>
      <c r="AH107"/>
      <c r="AI107"/>
      <c r="AJ107"/>
      <c r="AK107"/>
      <c r="AL107"/>
      <c r="AM107"/>
      <c r="AN107"/>
      <c r="AZ107">
        <f t="shared" si="19"/>
        <v>98</v>
      </c>
      <c r="BA107" t="str">
        <f t="shared" si="20"/>
        <v/>
      </c>
      <c r="BB107" s="3" t="str">
        <f t="shared" si="21"/>
        <v/>
      </c>
      <c r="BC107" s="128" t="str">
        <f t="shared" si="22"/>
        <v/>
      </c>
    </row>
    <row r="108" spans="2:55">
      <c r="B108" s="37">
        <v>99</v>
      </c>
      <c r="C108" s="703" t="str">
        <f>'ادخال البيانات'!B105</f>
        <v/>
      </c>
      <c r="D108" s="703"/>
      <c r="E108" s="703"/>
      <c r="F108" s="6">
        <f>'ادخال البيانات'!BQ105</f>
        <v>0</v>
      </c>
      <c r="G108" s="216" t="str">
        <f>'ادخال البيانات'!BT105</f>
        <v/>
      </c>
      <c r="H108" s="283" t="str">
        <f>'ادخال البيانات'!X105</f>
        <v/>
      </c>
      <c r="I108" s="18"/>
      <c r="J108" s="3" t="str">
        <f t="shared" si="23"/>
        <v/>
      </c>
      <c r="P108" t="str">
        <f t="shared" si="28"/>
        <v/>
      </c>
      <c r="Q108" s="272" t="str">
        <f t="shared" si="29"/>
        <v/>
      </c>
      <c r="R108" t="e">
        <f>RANK(Q108,$Q:$Q)+COUNTIF($Q$10:Q108,Q108)-1</f>
        <v>#VALUE!</v>
      </c>
      <c r="T108" t="str">
        <f t="shared" si="30"/>
        <v/>
      </c>
      <c r="X108" s="37">
        <v>99</v>
      </c>
      <c r="Y108" s="30" t="str">
        <f t="shared" si="24"/>
        <v/>
      </c>
      <c r="Z108" s="216" t="str">
        <f t="shared" si="25"/>
        <v/>
      </c>
      <c r="AA108" s="216" t="str">
        <f t="shared" si="27"/>
        <v/>
      </c>
      <c r="AB108" s="216" t="str">
        <f t="shared" si="26"/>
        <v/>
      </c>
      <c r="AC108" s="33"/>
      <c r="AD108" s="33"/>
      <c r="AE108" s="33"/>
      <c r="AF108" s="33"/>
      <c r="AG108" s="33"/>
      <c r="AH108"/>
      <c r="AI108"/>
      <c r="AJ108"/>
      <c r="AK108"/>
      <c r="AL108"/>
      <c r="AM108"/>
      <c r="AN108"/>
      <c r="AZ108">
        <f t="shared" si="19"/>
        <v>99</v>
      </c>
      <c r="BA108" t="str">
        <f t="shared" si="20"/>
        <v/>
      </c>
      <c r="BB108" s="3" t="str">
        <f t="shared" si="21"/>
        <v/>
      </c>
      <c r="BC108" s="128" t="str">
        <f t="shared" si="22"/>
        <v/>
      </c>
    </row>
    <row r="109" spans="2:55">
      <c r="B109" s="37">
        <v>100</v>
      </c>
      <c r="C109" s="703" t="str">
        <f>'ادخال البيانات'!B106</f>
        <v/>
      </c>
      <c r="D109" s="703"/>
      <c r="E109" s="703"/>
      <c r="F109" s="6">
        <f>'ادخال البيانات'!BQ106</f>
        <v>0</v>
      </c>
      <c r="G109" s="216" t="str">
        <f>'ادخال البيانات'!BT106</f>
        <v/>
      </c>
      <c r="H109" s="283" t="str">
        <f>'ادخال البيانات'!X106</f>
        <v/>
      </c>
      <c r="I109" s="18"/>
      <c r="J109" s="3" t="str">
        <f t="shared" si="23"/>
        <v/>
      </c>
      <c r="P109" t="str">
        <f t="shared" si="28"/>
        <v/>
      </c>
      <c r="Q109" s="272" t="str">
        <f t="shared" si="29"/>
        <v/>
      </c>
      <c r="R109" t="e">
        <f>RANK(Q109,$Q:$Q)+COUNTIF($Q$10:Q109,Q109)-1</f>
        <v>#VALUE!</v>
      </c>
      <c r="T109" t="str">
        <f t="shared" si="30"/>
        <v/>
      </c>
      <c r="X109" s="37">
        <v>100</v>
      </c>
      <c r="Y109" s="30" t="str">
        <f t="shared" si="24"/>
        <v/>
      </c>
      <c r="Z109" s="216" t="str">
        <f t="shared" si="25"/>
        <v/>
      </c>
      <c r="AA109" s="216" t="str">
        <f t="shared" si="27"/>
        <v/>
      </c>
      <c r="AB109" s="216" t="str">
        <f t="shared" si="26"/>
        <v/>
      </c>
      <c r="AC109" s="33"/>
      <c r="AD109" s="33"/>
      <c r="AE109" s="33"/>
      <c r="AF109" s="33"/>
      <c r="AG109" s="33"/>
      <c r="AH109"/>
      <c r="AI109"/>
      <c r="AJ109"/>
      <c r="AK109"/>
      <c r="AL109"/>
      <c r="AM109"/>
      <c r="AN109"/>
      <c r="AZ109">
        <f t="shared" si="19"/>
        <v>100</v>
      </c>
      <c r="BA109" t="str">
        <f t="shared" si="20"/>
        <v/>
      </c>
      <c r="BB109" s="3" t="str">
        <f t="shared" si="21"/>
        <v/>
      </c>
      <c r="BC109" s="128" t="str">
        <f t="shared" si="22"/>
        <v/>
      </c>
    </row>
    <row r="110" spans="2:55">
      <c r="B110" s="37">
        <v>101</v>
      </c>
      <c r="C110" s="703" t="str">
        <f>'ادخال البيانات'!B107</f>
        <v/>
      </c>
      <c r="D110" s="703"/>
      <c r="E110" s="703"/>
      <c r="F110" s="6">
        <f>'ادخال البيانات'!BQ107</f>
        <v>0</v>
      </c>
      <c r="G110" s="216" t="str">
        <f>'ادخال البيانات'!BT107</f>
        <v/>
      </c>
      <c r="H110" s="283" t="str">
        <f>'ادخال البيانات'!X107</f>
        <v/>
      </c>
      <c r="I110" s="18"/>
      <c r="J110" s="3" t="str">
        <f t="shared" si="23"/>
        <v/>
      </c>
      <c r="P110" t="str">
        <f t="shared" si="28"/>
        <v/>
      </c>
      <c r="Q110" s="272" t="str">
        <f t="shared" si="29"/>
        <v/>
      </c>
      <c r="R110" t="e">
        <f>RANK(Q110,$Q:$Q)+COUNTIF($Q$10:Q110,Q110)-1</f>
        <v>#VALUE!</v>
      </c>
      <c r="T110" t="str">
        <f t="shared" si="30"/>
        <v/>
      </c>
      <c r="X110" s="37">
        <v>101</v>
      </c>
      <c r="Y110" s="30" t="str">
        <f t="shared" si="24"/>
        <v/>
      </c>
      <c r="Z110" s="216" t="str">
        <f t="shared" si="25"/>
        <v/>
      </c>
      <c r="AA110" s="216" t="str">
        <f t="shared" si="27"/>
        <v/>
      </c>
      <c r="AB110" s="216" t="str">
        <f t="shared" si="26"/>
        <v/>
      </c>
      <c r="AC110" s="33"/>
      <c r="AD110" s="33"/>
      <c r="AE110" s="33"/>
      <c r="AF110" s="33"/>
      <c r="AG110" s="33"/>
      <c r="AH110"/>
      <c r="AI110"/>
      <c r="AJ110"/>
      <c r="AK110"/>
      <c r="AL110"/>
      <c r="AM110"/>
      <c r="AN110"/>
      <c r="AZ110">
        <f t="shared" si="19"/>
        <v>101</v>
      </c>
      <c r="BA110" t="str">
        <f t="shared" si="20"/>
        <v/>
      </c>
      <c r="BB110" s="3" t="str">
        <f t="shared" si="21"/>
        <v/>
      </c>
      <c r="BC110" s="128" t="str">
        <f t="shared" si="22"/>
        <v/>
      </c>
    </row>
    <row r="111" spans="2:55">
      <c r="B111" s="37">
        <v>102</v>
      </c>
      <c r="C111" s="703" t="str">
        <f>'ادخال البيانات'!B108</f>
        <v/>
      </c>
      <c r="D111" s="703"/>
      <c r="E111" s="703"/>
      <c r="F111" s="6">
        <f>'ادخال البيانات'!BQ108</f>
        <v>0</v>
      </c>
      <c r="G111" s="216" t="str">
        <f>'ادخال البيانات'!BT108</f>
        <v/>
      </c>
      <c r="H111" s="283" t="str">
        <f>'ادخال البيانات'!X108</f>
        <v/>
      </c>
      <c r="I111" s="18"/>
      <c r="J111" s="3" t="str">
        <f t="shared" si="23"/>
        <v/>
      </c>
      <c r="P111" t="str">
        <f t="shared" si="28"/>
        <v/>
      </c>
      <c r="Q111" s="272" t="str">
        <f t="shared" si="29"/>
        <v/>
      </c>
      <c r="R111" t="e">
        <f>RANK(Q111,$Q:$Q)+COUNTIF($Q$10:Q111,Q111)-1</f>
        <v>#VALUE!</v>
      </c>
      <c r="T111" t="str">
        <f t="shared" si="30"/>
        <v/>
      </c>
      <c r="X111" s="37">
        <v>102</v>
      </c>
      <c r="Y111" s="30" t="str">
        <f t="shared" si="24"/>
        <v/>
      </c>
      <c r="Z111" s="216" t="str">
        <f t="shared" si="25"/>
        <v/>
      </c>
      <c r="AA111" s="216" t="str">
        <f t="shared" si="27"/>
        <v/>
      </c>
      <c r="AB111" s="216" t="str">
        <f t="shared" si="26"/>
        <v/>
      </c>
      <c r="AC111" s="33"/>
      <c r="AD111" s="33"/>
      <c r="AE111" s="33"/>
      <c r="AF111" s="33"/>
      <c r="AG111" s="33"/>
      <c r="AH111"/>
      <c r="AI111"/>
      <c r="AJ111"/>
      <c r="AK111"/>
      <c r="AL111"/>
      <c r="AM111"/>
      <c r="AN111"/>
      <c r="AZ111">
        <f t="shared" si="19"/>
        <v>102</v>
      </c>
      <c r="BA111" t="str">
        <f t="shared" si="20"/>
        <v/>
      </c>
      <c r="BB111" s="3" t="str">
        <f t="shared" si="21"/>
        <v/>
      </c>
      <c r="BC111" s="128" t="str">
        <f t="shared" si="22"/>
        <v/>
      </c>
    </row>
    <row r="112" spans="2:55">
      <c r="B112" s="37">
        <v>103</v>
      </c>
      <c r="C112" s="703" t="str">
        <f>'ادخال البيانات'!B109</f>
        <v/>
      </c>
      <c r="D112" s="703"/>
      <c r="E112" s="703"/>
      <c r="F112" s="6">
        <f>'ادخال البيانات'!BQ109</f>
        <v>0</v>
      </c>
      <c r="G112" s="216" t="str">
        <f>'ادخال البيانات'!BT109</f>
        <v/>
      </c>
      <c r="H112" s="283" t="str">
        <f>'ادخال البيانات'!X109</f>
        <v/>
      </c>
      <c r="I112" s="18"/>
      <c r="J112" s="3" t="str">
        <f t="shared" si="23"/>
        <v/>
      </c>
      <c r="P112" t="str">
        <f t="shared" si="28"/>
        <v/>
      </c>
      <c r="Q112" s="272" t="str">
        <f t="shared" si="29"/>
        <v/>
      </c>
      <c r="R112" t="e">
        <f>RANK(Q112,$Q:$Q)+COUNTIF($Q$10:Q112,Q112)-1</f>
        <v>#VALUE!</v>
      </c>
      <c r="T112" t="str">
        <f t="shared" si="30"/>
        <v/>
      </c>
      <c r="X112" s="37">
        <v>103</v>
      </c>
      <c r="Y112" s="30" t="str">
        <f t="shared" si="24"/>
        <v/>
      </c>
      <c r="Z112" s="216" t="str">
        <f t="shared" si="25"/>
        <v/>
      </c>
      <c r="AA112" s="216" t="str">
        <f t="shared" si="27"/>
        <v/>
      </c>
      <c r="AB112" s="216" t="str">
        <f t="shared" si="26"/>
        <v/>
      </c>
      <c r="AC112" s="33"/>
      <c r="AD112" s="33"/>
      <c r="AE112" s="33"/>
      <c r="AF112" s="33"/>
      <c r="AG112" s="33"/>
      <c r="AH112"/>
      <c r="AI112"/>
      <c r="AJ112"/>
      <c r="AK112"/>
      <c r="AL112"/>
      <c r="AM112"/>
      <c r="AN112"/>
      <c r="AZ112">
        <f t="shared" si="19"/>
        <v>103</v>
      </c>
      <c r="BA112" t="str">
        <f t="shared" si="20"/>
        <v/>
      </c>
      <c r="BB112" s="3" t="str">
        <f t="shared" si="21"/>
        <v/>
      </c>
      <c r="BC112" s="128" t="str">
        <f t="shared" si="22"/>
        <v/>
      </c>
    </row>
    <row r="113" spans="2:55">
      <c r="B113" s="37">
        <v>104</v>
      </c>
      <c r="C113" s="703" t="str">
        <f>'ادخال البيانات'!B110</f>
        <v/>
      </c>
      <c r="D113" s="703"/>
      <c r="E113" s="703"/>
      <c r="F113" s="6">
        <f>'ادخال البيانات'!BQ110</f>
        <v>0</v>
      </c>
      <c r="G113" s="216" t="str">
        <f>'ادخال البيانات'!BT110</f>
        <v/>
      </c>
      <c r="H113" s="283" t="str">
        <f>'ادخال البيانات'!X110</f>
        <v/>
      </c>
      <c r="I113" s="18"/>
      <c r="J113" s="3" t="str">
        <f t="shared" si="23"/>
        <v/>
      </c>
      <c r="P113" t="str">
        <f t="shared" si="28"/>
        <v/>
      </c>
      <c r="Q113" s="272" t="str">
        <f t="shared" si="29"/>
        <v/>
      </c>
      <c r="R113" t="e">
        <f>RANK(Q113,$Q:$Q)+COUNTIF($Q$10:Q113,Q113)-1</f>
        <v>#VALUE!</v>
      </c>
      <c r="T113" t="str">
        <f t="shared" si="30"/>
        <v/>
      </c>
      <c r="X113" s="37">
        <v>104</v>
      </c>
      <c r="Y113" s="30" t="str">
        <f t="shared" si="24"/>
        <v/>
      </c>
      <c r="Z113" s="216" t="str">
        <f t="shared" si="25"/>
        <v/>
      </c>
      <c r="AA113" s="216" t="str">
        <f t="shared" si="27"/>
        <v/>
      </c>
      <c r="AB113" s="216" t="str">
        <f t="shared" si="26"/>
        <v/>
      </c>
      <c r="AC113" s="33"/>
      <c r="AD113" s="33"/>
      <c r="AE113" s="33"/>
      <c r="AF113" s="33"/>
      <c r="AG113" s="33"/>
      <c r="AH113"/>
      <c r="AI113"/>
      <c r="AJ113"/>
      <c r="AK113"/>
      <c r="AL113"/>
      <c r="AM113"/>
      <c r="AN113"/>
      <c r="AZ113">
        <f t="shared" si="19"/>
        <v>104</v>
      </c>
      <c r="BA113" t="str">
        <f t="shared" si="20"/>
        <v/>
      </c>
      <c r="BB113" s="3" t="str">
        <f t="shared" si="21"/>
        <v/>
      </c>
      <c r="BC113" s="128" t="str">
        <f t="shared" si="22"/>
        <v/>
      </c>
    </row>
    <row r="114" spans="2:55">
      <c r="B114" s="37">
        <v>105</v>
      </c>
      <c r="C114" s="703" t="str">
        <f>'ادخال البيانات'!B111</f>
        <v/>
      </c>
      <c r="D114" s="703"/>
      <c r="E114" s="703"/>
      <c r="F114" s="6">
        <f>'ادخال البيانات'!BQ111</f>
        <v>0</v>
      </c>
      <c r="G114" s="216" t="str">
        <f>'ادخال البيانات'!BT111</f>
        <v/>
      </c>
      <c r="H114" s="283" t="str">
        <f>'ادخال البيانات'!X111</f>
        <v/>
      </c>
      <c r="I114" s="18"/>
      <c r="J114" s="3" t="str">
        <f t="shared" si="23"/>
        <v/>
      </c>
      <c r="P114" t="str">
        <f t="shared" si="28"/>
        <v/>
      </c>
      <c r="Q114" s="272" t="str">
        <f t="shared" si="29"/>
        <v/>
      </c>
      <c r="R114" t="e">
        <f>RANK(Q114,$Q:$Q)+COUNTIF($Q$10:Q114,Q114)-1</f>
        <v>#VALUE!</v>
      </c>
      <c r="T114" t="str">
        <f t="shared" si="30"/>
        <v/>
      </c>
      <c r="X114" s="37">
        <v>105</v>
      </c>
      <c r="Y114" s="30" t="str">
        <f t="shared" si="24"/>
        <v/>
      </c>
      <c r="Z114" s="216" t="str">
        <f t="shared" si="25"/>
        <v/>
      </c>
      <c r="AA114" s="216" t="str">
        <f t="shared" si="27"/>
        <v/>
      </c>
      <c r="AB114" s="216" t="str">
        <f t="shared" si="26"/>
        <v/>
      </c>
      <c r="AC114" s="33"/>
      <c r="AD114" s="33"/>
      <c r="AE114" s="33"/>
      <c r="AF114" s="33"/>
      <c r="AG114" s="33"/>
      <c r="AH114"/>
      <c r="AI114"/>
      <c r="AJ114"/>
      <c r="AK114"/>
      <c r="AL114"/>
      <c r="AM114"/>
      <c r="AN114"/>
      <c r="AZ114">
        <f t="shared" si="19"/>
        <v>105</v>
      </c>
      <c r="BA114" t="str">
        <f t="shared" si="20"/>
        <v/>
      </c>
      <c r="BB114" s="3" t="str">
        <f t="shared" si="21"/>
        <v/>
      </c>
      <c r="BC114" s="128" t="str">
        <f t="shared" si="22"/>
        <v/>
      </c>
    </row>
    <row r="115" spans="2:55">
      <c r="B115" s="37">
        <v>106</v>
      </c>
      <c r="C115" s="703" t="str">
        <f>'ادخال البيانات'!B112</f>
        <v/>
      </c>
      <c r="D115" s="703"/>
      <c r="E115" s="703"/>
      <c r="F115" s="6">
        <f>'ادخال البيانات'!BQ112</f>
        <v>0</v>
      </c>
      <c r="G115" s="216" t="str">
        <f>'ادخال البيانات'!BT112</f>
        <v/>
      </c>
      <c r="H115" s="283" t="str">
        <f>'ادخال البيانات'!X112</f>
        <v/>
      </c>
      <c r="I115" s="18"/>
      <c r="J115" s="3" t="str">
        <f t="shared" si="23"/>
        <v/>
      </c>
      <c r="P115" t="str">
        <f t="shared" si="28"/>
        <v/>
      </c>
      <c r="Q115" s="272" t="str">
        <f t="shared" si="29"/>
        <v/>
      </c>
      <c r="R115" t="e">
        <f>RANK(Q115,$Q:$Q)+COUNTIF($Q$10:Q115,Q115)-1</f>
        <v>#VALUE!</v>
      </c>
      <c r="T115" t="str">
        <f t="shared" si="30"/>
        <v/>
      </c>
      <c r="X115" s="37">
        <v>106</v>
      </c>
      <c r="Y115" s="30" t="str">
        <f t="shared" si="24"/>
        <v/>
      </c>
      <c r="Z115" s="216" t="str">
        <f t="shared" si="25"/>
        <v/>
      </c>
      <c r="AA115" s="216" t="str">
        <f t="shared" si="27"/>
        <v/>
      </c>
      <c r="AB115" s="216" t="str">
        <f t="shared" si="26"/>
        <v/>
      </c>
      <c r="AC115" s="33"/>
      <c r="AD115" s="33"/>
      <c r="AE115" s="33"/>
      <c r="AF115" s="33"/>
      <c r="AG115" s="33"/>
      <c r="AH115"/>
      <c r="AI115"/>
      <c r="AJ115"/>
      <c r="AK115"/>
      <c r="AL115"/>
      <c r="AM115"/>
      <c r="AN115"/>
      <c r="AZ115">
        <f t="shared" si="19"/>
        <v>106</v>
      </c>
      <c r="BA115" t="str">
        <f t="shared" si="20"/>
        <v/>
      </c>
      <c r="BB115" s="3" t="str">
        <f t="shared" si="21"/>
        <v/>
      </c>
      <c r="BC115" s="128" t="str">
        <f t="shared" si="22"/>
        <v/>
      </c>
    </row>
    <row r="116" spans="2:55">
      <c r="B116" s="37">
        <v>107</v>
      </c>
      <c r="C116" s="703" t="str">
        <f>'ادخال البيانات'!B113</f>
        <v/>
      </c>
      <c r="D116" s="703"/>
      <c r="E116" s="703"/>
      <c r="F116" s="6">
        <f>'ادخال البيانات'!BQ113</f>
        <v>0</v>
      </c>
      <c r="G116" s="216" t="str">
        <f>'ادخال البيانات'!BT113</f>
        <v/>
      </c>
      <c r="H116" s="283" t="str">
        <f>'ادخال البيانات'!X113</f>
        <v/>
      </c>
      <c r="I116" s="18"/>
      <c r="J116" s="3" t="str">
        <f t="shared" si="23"/>
        <v/>
      </c>
      <c r="P116" t="str">
        <f t="shared" si="28"/>
        <v/>
      </c>
      <c r="Q116" s="272" t="str">
        <f t="shared" si="29"/>
        <v/>
      </c>
      <c r="R116" t="e">
        <f>RANK(Q116,$Q:$Q)+COUNTIF($Q$10:Q116,Q116)-1</f>
        <v>#VALUE!</v>
      </c>
      <c r="T116" t="str">
        <f t="shared" si="30"/>
        <v/>
      </c>
      <c r="X116" s="37">
        <v>107</v>
      </c>
      <c r="Y116" s="30" t="str">
        <f t="shared" si="24"/>
        <v/>
      </c>
      <c r="Z116" s="216" t="str">
        <f t="shared" si="25"/>
        <v/>
      </c>
      <c r="AA116" s="216" t="str">
        <f t="shared" si="27"/>
        <v/>
      </c>
      <c r="AB116" s="216" t="str">
        <f t="shared" si="26"/>
        <v/>
      </c>
      <c r="AC116" s="33"/>
      <c r="AD116" s="33"/>
      <c r="AE116" s="33"/>
      <c r="AF116" s="33"/>
      <c r="AG116" s="33"/>
      <c r="AH116"/>
      <c r="AI116"/>
      <c r="AJ116"/>
      <c r="AK116"/>
      <c r="AL116"/>
      <c r="AM116"/>
      <c r="AN116"/>
      <c r="AZ116">
        <f t="shared" si="19"/>
        <v>107</v>
      </c>
      <c r="BA116" t="str">
        <f t="shared" si="20"/>
        <v/>
      </c>
      <c r="BB116" s="3" t="str">
        <f t="shared" si="21"/>
        <v/>
      </c>
      <c r="BC116" s="128" t="str">
        <f t="shared" si="22"/>
        <v/>
      </c>
    </row>
    <row r="117" spans="2:55">
      <c r="B117" s="37">
        <v>108</v>
      </c>
      <c r="C117" s="703" t="str">
        <f>'ادخال البيانات'!B114</f>
        <v/>
      </c>
      <c r="D117" s="703"/>
      <c r="E117" s="703"/>
      <c r="F117" s="6">
        <f>'ادخال البيانات'!BQ114</f>
        <v>0</v>
      </c>
      <c r="G117" s="216" t="str">
        <f>'ادخال البيانات'!BT114</f>
        <v/>
      </c>
      <c r="H117" s="283" t="str">
        <f>'ادخال البيانات'!X114</f>
        <v/>
      </c>
      <c r="I117" s="18"/>
      <c r="J117" s="3" t="str">
        <f t="shared" si="23"/>
        <v/>
      </c>
      <c r="P117" t="str">
        <f t="shared" si="28"/>
        <v/>
      </c>
      <c r="Q117" s="272" t="str">
        <f t="shared" si="29"/>
        <v/>
      </c>
      <c r="R117" t="e">
        <f>RANK(Q117,$Q:$Q)+COUNTIF($Q$10:Q117,Q117)-1</f>
        <v>#VALUE!</v>
      </c>
      <c r="T117" t="str">
        <f t="shared" si="30"/>
        <v/>
      </c>
      <c r="X117" s="37">
        <v>108</v>
      </c>
      <c r="Y117" s="30" t="str">
        <f t="shared" si="24"/>
        <v/>
      </c>
      <c r="Z117" s="216" t="str">
        <f t="shared" si="25"/>
        <v/>
      </c>
      <c r="AA117" s="216" t="str">
        <f t="shared" si="27"/>
        <v/>
      </c>
      <c r="AB117" s="216" t="str">
        <f t="shared" si="26"/>
        <v/>
      </c>
      <c r="AC117" s="33"/>
      <c r="AD117" s="33"/>
      <c r="AE117" s="33"/>
      <c r="AF117" s="33"/>
      <c r="AG117" s="33"/>
      <c r="AH117"/>
      <c r="AI117"/>
      <c r="AJ117"/>
      <c r="AK117"/>
      <c r="AL117"/>
      <c r="AM117"/>
      <c r="AN117"/>
      <c r="AZ117">
        <f t="shared" si="19"/>
        <v>108</v>
      </c>
      <c r="BA117" t="str">
        <f t="shared" si="20"/>
        <v/>
      </c>
      <c r="BB117" s="3" t="str">
        <f t="shared" si="21"/>
        <v/>
      </c>
      <c r="BC117" s="128" t="str">
        <f t="shared" si="22"/>
        <v/>
      </c>
    </row>
    <row r="118" spans="2:55">
      <c r="B118" s="37">
        <v>109</v>
      </c>
      <c r="C118" s="703" t="str">
        <f>'ادخال البيانات'!B115</f>
        <v/>
      </c>
      <c r="D118" s="703"/>
      <c r="E118" s="703"/>
      <c r="F118" s="6">
        <f>'ادخال البيانات'!BQ115</f>
        <v>0</v>
      </c>
      <c r="G118" s="216" t="str">
        <f>'ادخال البيانات'!BT115</f>
        <v/>
      </c>
      <c r="H118" s="283" t="str">
        <f>'ادخال البيانات'!X115</f>
        <v/>
      </c>
      <c r="I118" s="18"/>
      <c r="J118" s="3" t="str">
        <f t="shared" si="23"/>
        <v/>
      </c>
      <c r="P118" t="str">
        <f t="shared" si="28"/>
        <v/>
      </c>
      <c r="Q118" s="272" t="str">
        <f t="shared" si="29"/>
        <v/>
      </c>
      <c r="R118" t="e">
        <f>RANK(Q118,$Q:$Q)+COUNTIF($Q$10:Q118,Q118)-1</f>
        <v>#VALUE!</v>
      </c>
      <c r="T118" t="str">
        <f t="shared" si="30"/>
        <v/>
      </c>
      <c r="X118" s="37">
        <v>109</v>
      </c>
      <c r="Y118" s="30" t="str">
        <f t="shared" si="24"/>
        <v/>
      </c>
      <c r="Z118" s="216" t="str">
        <f t="shared" si="25"/>
        <v/>
      </c>
      <c r="AA118" s="216" t="str">
        <f t="shared" si="27"/>
        <v/>
      </c>
      <c r="AB118" s="216" t="str">
        <f t="shared" si="26"/>
        <v/>
      </c>
      <c r="AC118" s="33"/>
      <c r="AD118" s="33"/>
      <c r="AE118" s="33"/>
      <c r="AF118" s="33"/>
      <c r="AG118" s="33"/>
      <c r="AH118"/>
      <c r="AI118"/>
      <c r="AJ118"/>
      <c r="AK118"/>
      <c r="AL118"/>
      <c r="AM118"/>
      <c r="AN118"/>
      <c r="AZ118">
        <f t="shared" si="19"/>
        <v>109</v>
      </c>
      <c r="BA118" t="str">
        <f t="shared" si="20"/>
        <v/>
      </c>
      <c r="BB118" s="3" t="str">
        <f t="shared" si="21"/>
        <v/>
      </c>
      <c r="BC118" s="128" t="str">
        <f t="shared" si="22"/>
        <v/>
      </c>
    </row>
    <row r="119" spans="2:55">
      <c r="B119" s="37">
        <v>110</v>
      </c>
      <c r="C119" s="703" t="str">
        <f>'ادخال البيانات'!B116</f>
        <v/>
      </c>
      <c r="D119" s="703"/>
      <c r="E119" s="703"/>
      <c r="F119" s="6">
        <f>'ادخال البيانات'!BQ116</f>
        <v>0</v>
      </c>
      <c r="G119" s="216" t="str">
        <f>'ادخال البيانات'!BT116</f>
        <v/>
      </c>
      <c r="H119" s="283" t="str">
        <f>'ادخال البيانات'!X116</f>
        <v/>
      </c>
      <c r="I119" s="18"/>
      <c r="J119" s="3" t="str">
        <f t="shared" si="23"/>
        <v/>
      </c>
      <c r="P119" t="str">
        <f t="shared" si="28"/>
        <v/>
      </c>
      <c r="Q119" s="272" t="str">
        <f t="shared" si="29"/>
        <v/>
      </c>
      <c r="R119" t="e">
        <f>RANK(Q119,$Q:$Q)+COUNTIF($Q$10:Q119,Q119)-1</f>
        <v>#VALUE!</v>
      </c>
      <c r="T119" t="str">
        <f t="shared" si="30"/>
        <v/>
      </c>
      <c r="X119" s="37">
        <v>110</v>
      </c>
      <c r="Y119" s="30" t="str">
        <f t="shared" si="24"/>
        <v/>
      </c>
      <c r="Z119" s="216" t="str">
        <f t="shared" si="25"/>
        <v/>
      </c>
      <c r="AA119" s="216" t="str">
        <f t="shared" si="27"/>
        <v/>
      </c>
      <c r="AB119" s="216" t="str">
        <f t="shared" si="26"/>
        <v/>
      </c>
      <c r="AC119" s="33"/>
      <c r="AD119" s="33"/>
      <c r="AE119" s="33"/>
      <c r="AF119" s="33"/>
      <c r="AG119" s="33"/>
      <c r="AH119"/>
      <c r="AI119"/>
      <c r="AJ119"/>
      <c r="AK119"/>
      <c r="AL119"/>
      <c r="AM119"/>
      <c r="AN119"/>
      <c r="AZ119">
        <f t="shared" si="19"/>
        <v>110</v>
      </c>
      <c r="BA119" t="str">
        <f t="shared" si="20"/>
        <v/>
      </c>
      <c r="BB119" s="3" t="str">
        <f t="shared" si="21"/>
        <v/>
      </c>
      <c r="BC119" s="128" t="str">
        <f t="shared" si="22"/>
        <v/>
      </c>
    </row>
    <row r="120" spans="2:55">
      <c r="B120" s="37">
        <v>111</v>
      </c>
      <c r="C120" s="703" t="str">
        <f>'ادخال البيانات'!B117</f>
        <v/>
      </c>
      <c r="D120" s="703"/>
      <c r="E120" s="703"/>
      <c r="F120" s="6">
        <f>'ادخال البيانات'!BQ117</f>
        <v>0</v>
      </c>
      <c r="G120" s="216" t="str">
        <f>'ادخال البيانات'!BT117</f>
        <v/>
      </c>
      <c r="H120" s="283" t="str">
        <f>'ادخال البيانات'!X117</f>
        <v/>
      </c>
      <c r="I120" s="18"/>
      <c r="J120" s="3" t="str">
        <f t="shared" si="23"/>
        <v/>
      </c>
      <c r="P120" t="str">
        <f t="shared" si="28"/>
        <v/>
      </c>
      <c r="Q120" s="272" t="str">
        <f t="shared" si="29"/>
        <v/>
      </c>
      <c r="R120" t="e">
        <f>RANK(Q120,$Q:$Q)+COUNTIF($Q$10:Q120,Q120)-1</f>
        <v>#VALUE!</v>
      </c>
      <c r="T120" t="str">
        <f t="shared" si="30"/>
        <v/>
      </c>
      <c r="X120" s="37">
        <v>111</v>
      </c>
      <c r="Y120" s="30" t="str">
        <f t="shared" si="24"/>
        <v/>
      </c>
      <c r="Z120" s="216" t="str">
        <f t="shared" si="25"/>
        <v/>
      </c>
      <c r="AA120" s="216" t="str">
        <f t="shared" si="27"/>
        <v/>
      </c>
      <c r="AB120" s="216" t="str">
        <f t="shared" si="26"/>
        <v/>
      </c>
      <c r="AC120" s="33"/>
      <c r="AD120" s="33"/>
      <c r="AE120" s="33"/>
      <c r="AF120" s="33"/>
      <c r="AG120" s="33"/>
      <c r="AH120"/>
      <c r="AI120"/>
      <c r="AJ120"/>
      <c r="AK120"/>
      <c r="AL120"/>
      <c r="AM120"/>
      <c r="AN120"/>
      <c r="AZ120">
        <f t="shared" si="19"/>
        <v>111</v>
      </c>
      <c r="BA120" t="str">
        <f t="shared" si="20"/>
        <v/>
      </c>
      <c r="BB120" s="3" t="str">
        <f t="shared" si="21"/>
        <v/>
      </c>
      <c r="BC120" s="128" t="str">
        <f t="shared" si="22"/>
        <v/>
      </c>
    </row>
    <row r="121" spans="2:55">
      <c r="B121" s="37">
        <v>112</v>
      </c>
      <c r="C121" s="703" t="str">
        <f>'ادخال البيانات'!B118</f>
        <v/>
      </c>
      <c r="D121" s="703"/>
      <c r="E121" s="703"/>
      <c r="F121" s="6">
        <f>'ادخال البيانات'!BQ118</f>
        <v>0</v>
      </c>
      <c r="G121" s="216" t="str">
        <f>'ادخال البيانات'!BT118</f>
        <v/>
      </c>
      <c r="H121" s="283" t="str">
        <f>'ادخال البيانات'!X118</f>
        <v/>
      </c>
      <c r="I121" s="18"/>
      <c r="J121" s="3" t="str">
        <f t="shared" si="23"/>
        <v/>
      </c>
      <c r="P121" t="str">
        <f t="shared" si="28"/>
        <v/>
      </c>
      <c r="Q121" s="272" t="str">
        <f t="shared" si="29"/>
        <v/>
      </c>
      <c r="R121" t="e">
        <f>RANK(Q121,$Q:$Q)+COUNTIF($Q$10:Q121,Q121)-1</f>
        <v>#VALUE!</v>
      </c>
      <c r="T121" t="str">
        <f t="shared" si="30"/>
        <v/>
      </c>
      <c r="X121" s="37">
        <v>112</v>
      </c>
      <c r="Y121" s="30" t="str">
        <f t="shared" si="24"/>
        <v/>
      </c>
      <c r="Z121" s="216" t="str">
        <f t="shared" si="25"/>
        <v/>
      </c>
      <c r="AA121" s="216" t="str">
        <f t="shared" si="27"/>
        <v/>
      </c>
      <c r="AB121" s="216" t="str">
        <f t="shared" si="26"/>
        <v/>
      </c>
      <c r="AC121" s="33"/>
      <c r="AD121" s="33"/>
      <c r="AE121" s="33"/>
      <c r="AF121" s="33"/>
      <c r="AG121" s="33"/>
      <c r="AH121"/>
      <c r="AI121"/>
      <c r="AJ121"/>
      <c r="AK121"/>
      <c r="AL121"/>
      <c r="AM121"/>
      <c r="AN121"/>
      <c r="AZ121">
        <f t="shared" si="19"/>
        <v>112</v>
      </c>
      <c r="BA121" t="str">
        <f t="shared" si="20"/>
        <v/>
      </c>
      <c r="BB121" s="3" t="str">
        <f t="shared" si="21"/>
        <v/>
      </c>
      <c r="BC121" s="128" t="str">
        <f t="shared" si="22"/>
        <v/>
      </c>
    </row>
    <row r="122" spans="2:55">
      <c r="B122" s="37">
        <v>113</v>
      </c>
      <c r="C122" s="703" t="str">
        <f>'ادخال البيانات'!B119</f>
        <v/>
      </c>
      <c r="D122" s="703"/>
      <c r="E122" s="703"/>
      <c r="F122" s="6">
        <f>'ادخال البيانات'!BQ119</f>
        <v>0</v>
      </c>
      <c r="G122" s="216" t="str">
        <f>'ادخال البيانات'!BT119</f>
        <v/>
      </c>
      <c r="H122" s="283" t="str">
        <f>'ادخال البيانات'!X119</f>
        <v/>
      </c>
      <c r="I122" s="18"/>
      <c r="J122" s="3" t="str">
        <f t="shared" si="23"/>
        <v/>
      </c>
      <c r="P122" t="str">
        <f t="shared" si="28"/>
        <v/>
      </c>
      <c r="Q122" s="272" t="str">
        <f t="shared" si="29"/>
        <v/>
      </c>
      <c r="R122" t="e">
        <f>RANK(Q122,$Q:$Q)+COUNTIF($Q$10:Q122,Q122)-1</f>
        <v>#VALUE!</v>
      </c>
      <c r="T122" t="str">
        <f t="shared" si="30"/>
        <v/>
      </c>
      <c r="X122" s="37">
        <v>113</v>
      </c>
      <c r="Y122" s="30" t="str">
        <f t="shared" si="24"/>
        <v/>
      </c>
      <c r="Z122" s="216" t="str">
        <f t="shared" si="25"/>
        <v/>
      </c>
      <c r="AA122" s="216" t="str">
        <f t="shared" si="27"/>
        <v/>
      </c>
      <c r="AB122" s="216" t="str">
        <f t="shared" si="26"/>
        <v/>
      </c>
      <c r="AC122" s="33"/>
      <c r="AD122" s="33"/>
      <c r="AE122" s="33"/>
      <c r="AF122" s="33"/>
      <c r="AG122" s="33"/>
      <c r="AH122"/>
      <c r="AI122"/>
      <c r="AJ122"/>
      <c r="AK122"/>
      <c r="AL122"/>
      <c r="AM122"/>
      <c r="AN122"/>
      <c r="AZ122">
        <f t="shared" si="19"/>
        <v>113</v>
      </c>
      <c r="BA122" t="str">
        <f t="shared" si="20"/>
        <v/>
      </c>
      <c r="BB122" s="3" t="str">
        <f t="shared" si="21"/>
        <v/>
      </c>
      <c r="BC122" s="128" t="str">
        <f t="shared" si="22"/>
        <v/>
      </c>
    </row>
    <row r="123" spans="2:55">
      <c r="B123" s="37">
        <v>114</v>
      </c>
      <c r="C123" s="703" t="str">
        <f>'ادخال البيانات'!B120</f>
        <v/>
      </c>
      <c r="D123" s="703"/>
      <c r="E123" s="703"/>
      <c r="F123" s="6">
        <f>'ادخال البيانات'!BQ120</f>
        <v>0</v>
      </c>
      <c r="G123" s="216" t="str">
        <f>'ادخال البيانات'!BT120</f>
        <v/>
      </c>
      <c r="H123" s="283" t="str">
        <f>'ادخال البيانات'!X120</f>
        <v/>
      </c>
      <c r="I123" s="18"/>
      <c r="J123" s="3" t="str">
        <f t="shared" si="23"/>
        <v/>
      </c>
      <c r="P123" t="str">
        <f t="shared" si="28"/>
        <v/>
      </c>
      <c r="Q123" s="272" t="str">
        <f t="shared" si="29"/>
        <v/>
      </c>
      <c r="R123" t="e">
        <f>RANK(Q123,$Q:$Q)+COUNTIF($Q$10:Q123,Q123)-1</f>
        <v>#VALUE!</v>
      </c>
      <c r="T123" t="str">
        <f t="shared" si="30"/>
        <v/>
      </c>
      <c r="X123" s="37">
        <v>114</v>
      </c>
      <c r="Y123" s="30" t="str">
        <f t="shared" si="24"/>
        <v/>
      </c>
      <c r="Z123" s="216" t="str">
        <f t="shared" si="25"/>
        <v/>
      </c>
      <c r="AA123" s="216" t="str">
        <f t="shared" si="27"/>
        <v/>
      </c>
      <c r="AB123" s="216" t="str">
        <f t="shared" si="26"/>
        <v/>
      </c>
      <c r="AC123" s="33"/>
      <c r="AD123" s="33"/>
      <c r="AE123" s="33"/>
      <c r="AF123" s="33"/>
      <c r="AG123" s="33"/>
      <c r="AH123"/>
      <c r="AI123"/>
      <c r="AJ123"/>
      <c r="AK123"/>
      <c r="AL123"/>
      <c r="AM123"/>
      <c r="AN123"/>
    </row>
    <row r="124" spans="2:55">
      <c r="B124" s="37">
        <v>115</v>
      </c>
      <c r="C124" s="703" t="str">
        <f>'ادخال البيانات'!B121</f>
        <v/>
      </c>
      <c r="D124" s="703"/>
      <c r="E124" s="703"/>
      <c r="F124" s="6">
        <f>'ادخال البيانات'!BQ121</f>
        <v>0</v>
      </c>
      <c r="G124" s="216" t="str">
        <f>'ادخال البيانات'!BT121</f>
        <v/>
      </c>
      <c r="H124" s="283" t="str">
        <f>'ادخال البيانات'!X121</f>
        <v/>
      </c>
      <c r="I124" s="18"/>
      <c r="J124" s="3" t="str">
        <f t="shared" si="23"/>
        <v/>
      </c>
      <c r="P124" t="str">
        <f t="shared" si="28"/>
        <v/>
      </c>
      <c r="Q124" s="272" t="str">
        <f t="shared" si="29"/>
        <v/>
      </c>
      <c r="R124" t="e">
        <f>RANK(Q124,$Q:$Q)+COUNTIF($Q$10:Q124,Q124)-1</f>
        <v>#VALUE!</v>
      </c>
      <c r="T124" t="str">
        <f t="shared" si="30"/>
        <v/>
      </c>
      <c r="X124" s="37">
        <v>115</v>
      </c>
      <c r="Y124" s="30" t="str">
        <f t="shared" si="24"/>
        <v/>
      </c>
      <c r="Z124" s="216" t="str">
        <f t="shared" si="25"/>
        <v/>
      </c>
      <c r="AA124" s="216" t="str">
        <f t="shared" si="27"/>
        <v/>
      </c>
      <c r="AB124" s="216" t="str">
        <f t="shared" si="26"/>
        <v/>
      </c>
      <c r="AC124" s="33"/>
      <c r="AD124" s="33"/>
      <c r="AE124" s="33"/>
      <c r="AF124" s="33"/>
      <c r="AG124" s="33"/>
      <c r="AH124"/>
      <c r="AI124"/>
      <c r="AJ124"/>
      <c r="AK124"/>
      <c r="AL124"/>
      <c r="AM124"/>
      <c r="AN124"/>
    </row>
    <row r="125" spans="2:55">
      <c r="B125" s="37">
        <v>116</v>
      </c>
      <c r="C125" s="703" t="str">
        <f>'ادخال البيانات'!B122</f>
        <v/>
      </c>
      <c r="D125" s="703"/>
      <c r="E125" s="703"/>
      <c r="F125" s="6">
        <f>'ادخال البيانات'!BQ122</f>
        <v>0</v>
      </c>
      <c r="G125" s="216" t="str">
        <f>'ادخال البيانات'!BT122</f>
        <v/>
      </c>
      <c r="H125" s="283" t="str">
        <f>'ادخال البيانات'!X122</f>
        <v/>
      </c>
      <c r="I125" s="18"/>
      <c r="J125" s="3" t="str">
        <f t="shared" si="23"/>
        <v/>
      </c>
      <c r="P125" t="str">
        <f t="shared" si="28"/>
        <v/>
      </c>
      <c r="Q125" s="272" t="str">
        <f t="shared" si="29"/>
        <v/>
      </c>
      <c r="R125" t="e">
        <f>RANK(Q125,$Q:$Q)+COUNTIF($Q$10:Q125,Q125)-1</f>
        <v>#VALUE!</v>
      </c>
      <c r="T125" t="str">
        <f t="shared" si="30"/>
        <v/>
      </c>
      <c r="X125" s="37">
        <v>116</v>
      </c>
      <c r="Y125" s="30" t="str">
        <f t="shared" si="24"/>
        <v/>
      </c>
      <c r="Z125" s="216" t="str">
        <f t="shared" si="25"/>
        <v/>
      </c>
      <c r="AA125" s="216" t="str">
        <f t="shared" si="27"/>
        <v/>
      </c>
      <c r="AB125" s="216" t="str">
        <f t="shared" si="26"/>
        <v/>
      </c>
      <c r="AC125" s="33"/>
      <c r="AD125" s="33"/>
      <c r="AE125" s="33"/>
      <c r="AF125" s="33"/>
      <c r="AG125" s="33"/>
      <c r="AH125"/>
      <c r="AI125"/>
      <c r="AJ125"/>
      <c r="AK125"/>
      <c r="AL125"/>
      <c r="AM125"/>
      <c r="AN125"/>
    </row>
    <row r="126" spans="2:55">
      <c r="B126" s="37">
        <v>117</v>
      </c>
      <c r="C126" s="703" t="str">
        <f>'ادخال البيانات'!B123</f>
        <v/>
      </c>
      <c r="D126" s="703"/>
      <c r="E126" s="703"/>
      <c r="F126" s="6">
        <f>'ادخال البيانات'!BQ123</f>
        <v>0</v>
      </c>
      <c r="G126" s="216" t="str">
        <f>'ادخال البيانات'!BT123</f>
        <v/>
      </c>
      <c r="H126" s="283" t="str">
        <f>'ادخال البيانات'!X123</f>
        <v/>
      </c>
      <c r="I126" s="18"/>
      <c r="J126" s="3" t="str">
        <f t="shared" si="23"/>
        <v/>
      </c>
      <c r="P126" t="str">
        <f t="shared" si="28"/>
        <v/>
      </c>
      <c r="Q126" s="272" t="str">
        <f t="shared" si="29"/>
        <v/>
      </c>
      <c r="R126" t="e">
        <f>RANK(Q126,$Q:$Q)+COUNTIF($Q$10:Q126,Q126)-1</f>
        <v>#VALUE!</v>
      </c>
      <c r="T126" t="str">
        <f t="shared" si="30"/>
        <v/>
      </c>
      <c r="X126" s="37">
        <v>117</v>
      </c>
      <c r="Y126" s="30" t="str">
        <f t="shared" si="24"/>
        <v/>
      </c>
      <c r="Z126" s="216" t="str">
        <f t="shared" si="25"/>
        <v/>
      </c>
      <c r="AA126" s="216" t="str">
        <f t="shared" si="27"/>
        <v/>
      </c>
      <c r="AB126" s="216" t="str">
        <f t="shared" si="26"/>
        <v/>
      </c>
      <c r="AC126" s="33"/>
      <c r="AD126" s="33"/>
      <c r="AE126" s="33"/>
      <c r="AF126" s="33"/>
      <c r="AG126" s="33"/>
      <c r="AH126"/>
      <c r="AI126"/>
      <c r="AJ126"/>
      <c r="AK126"/>
      <c r="AL126"/>
      <c r="AM126"/>
      <c r="AN126"/>
    </row>
    <row r="127" spans="2:55">
      <c r="B127" s="37">
        <v>118</v>
      </c>
      <c r="C127" s="703" t="str">
        <f>'ادخال البيانات'!B124</f>
        <v/>
      </c>
      <c r="D127" s="703"/>
      <c r="E127" s="703"/>
      <c r="F127" s="6">
        <f>'ادخال البيانات'!BQ124</f>
        <v>0</v>
      </c>
      <c r="G127" s="216" t="str">
        <f>'ادخال البيانات'!BT124</f>
        <v/>
      </c>
      <c r="H127" s="283" t="str">
        <f>'ادخال البيانات'!X124</f>
        <v/>
      </c>
      <c r="I127" s="18"/>
      <c r="J127" s="3" t="str">
        <f t="shared" si="23"/>
        <v/>
      </c>
      <c r="P127" t="str">
        <f t="shared" si="28"/>
        <v/>
      </c>
      <c r="Q127" s="272" t="str">
        <f t="shared" si="29"/>
        <v/>
      </c>
      <c r="R127" t="e">
        <f>RANK(Q127,$Q:$Q)+COUNTIF($Q$10:Q127,Q127)-1</f>
        <v>#VALUE!</v>
      </c>
      <c r="T127" t="str">
        <f t="shared" si="30"/>
        <v/>
      </c>
      <c r="X127" s="37">
        <v>118</v>
      </c>
      <c r="Y127" s="30" t="str">
        <f t="shared" si="24"/>
        <v/>
      </c>
      <c r="Z127" s="216" t="str">
        <f t="shared" si="25"/>
        <v/>
      </c>
      <c r="AA127" s="216" t="str">
        <f t="shared" si="27"/>
        <v/>
      </c>
      <c r="AB127" s="216" t="str">
        <f t="shared" si="26"/>
        <v/>
      </c>
      <c r="AC127" s="33"/>
      <c r="AD127" s="33"/>
      <c r="AE127" s="33"/>
      <c r="AF127" s="33"/>
      <c r="AG127" s="33"/>
      <c r="AH127"/>
      <c r="AI127"/>
      <c r="AJ127"/>
      <c r="AK127"/>
      <c r="AL127"/>
      <c r="AM127"/>
      <c r="AN127"/>
    </row>
    <row r="128" spans="2:55">
      <c r="B128" s="37">
        <v>119</v>
      </c>
      <c r="C128" s="703" t="str">
        <f>'ادخال البيانات'!B125</f>
        <v/>
      </c>
      <c r="D128" s="703"/>
      <c r="E128" s="703"/>
      <c r="F128" s="6">
        <f>'ادخال البيانات'!BQ125</f>
        <v>0</v>
      </c>
      <c r="G128" s="216" t="str">
        <f>'ادخال البيانات'!BT125</f>
        <v/>
      </c>
      <c r="H128" s="283" t="str">
        <f>'ادخال البيانات'!X125</f>
        <v/>
      </c>
      <c r="I128" s="18"/>
      <c r="J128" s="3" t="str">
        <f t="shared" si="23"/>
        <v/>
      </c>
      <c r="P128" t="str">
        <f t="shared" si="28"/>
        <v/>
      </c>
      <c r="Q128" s="272" t="str">
        <f t="shared" si="29"/>
        <v/>
      </c>
      <c r="R128" t="e">
        <f>RANK(Q128,$Q:$Q)+COUNTIF($Q$10:Q128,Q128)-1</f>
        <v>#VALUE!</v>
      </c>
      <c r="T128" t="str">
        <f t="shared" si="30"/>
        <v/>
      </c>
      <c r="X128" s="37">
        <v>119</v>
      </c>
      <c r="Y128" s="30" t="str">
        <f t="shared" si="24"/>
        <v/>
      </c>
      <c r="Z128" s="216" t="str">
        <f t="shared" si="25"/>
        <v/>
      </c>
      <c r="AA128" s="216" t="str">
        <f t="shared" si="27"/>
        <v/>
      </c>
      <c r="AB128" s="216" t="str">
        <f t="shared" si="26"/>
        <v/>
      </c>
      <c r="AC128" s="33"/>
      <c r="AD128" s="33"/>
      <c r="AE128" s="33"/>
      <c r="AF128" s="33"/>
      <c r="AG128" s="33"/>
      <c r="AH128"/>
      <c r="AI128"/>
      <c r="AJ128"/>
      <c r="AK128"/>
      <c r="AL128"/>
      <c r="AM128"/>
      <c r="AN128"/>
    </row>
    <row r="129" spans="2:40">
      <c r="B129" s="37">
        <v>120</v>
      </c>
      <c r="C129" s="703" t="str">
        <f>'ادخال البيانات'!B126</f>
        <v/>
      </c>
      <c r="D129" s="703"/>
      <c r="E129" s="703"/>
      <c r="F129" s="6">
        <f>'ادخال البيانات'!BQ126</f>
        <v>0</v>
      </c>
      <c r="G129" s="216" t="str">
        <f>'ادخال البيانات'!BT126</f>
        <v/>
      </c>
      <c r="H129" s="283" t="str">
        <f>'ادخال البيانات'!X126</f>
        <v/>
      </c>
      <c r="I129" s="18"/>
      <c r="J129" s="3" t="str">
        <f t="shared" si="23"/>
        <v/>
      </c>
      <c r="P129" t="str">
        <f t="shared" si="28"/>
        <v/>
      </c>
      <c r="Q129" s="272" t="str">
        <f t="shared" si="29"/>
        <v/>
      </c>
      <c r="R129" t="e">
        <f>RANK(Q129,$Q:$Q)+COUNTIF($Q$10:Q129,Q129)-1</f>
        <v>#VALUE!</v>
      </c>
      <c r="T129" t="str">
        <f t="shared" si="30"/>
        <v/>
      </c>
      <c r="X129" s="37">
        <v>120</v>
      </c>
      <c r="Y129" s="30" t="str">
        <f t="shared" si="24"/>
        <v/>
      </c>
      <c r="Z129" s="216" t="str">
        <f t="shared" si="25"/>
        <v/>
      </c>
      <c r="AA129" s="216" t="str">
        <f t="shared" si="27"/>
        <v/>
      </c>
      <c r="AB129" s="216" t="str">
        <f t="shared" si="26"/>
        <v/>
      </c>
      <c r="AC129" s="33"/>
      <c r="AD129" s="33"/>
      <c r="AE129" s="33"/>
      <c r="AF129" s="33"/>
      <c r="AG129" s="33"/>
      <c r="AH129"/>
      <c r="AI129"/>
      <c r="AJ129"/>
      <c r="AK129"/>
      <c r="AL129"/>
      <c r="AM129"/>
      <c r="AN129"/>
    </row>
    <row r="130" spans="2:40">
      <c r="B130" s="37">
        <v>121</v>
      </c>
      <c r="C130" s="703" t="str">
        <f>'ادخال البيانات'!B127</f>
        <v/>
      </c>
      <c r="D130" s="703"/>
      <c r="E130" s="703"/>
      <c r="F130" s="6">
        <f>'ادخال البيانات'!BQ127</f>
        <v>0</v>
      </c>
      <c r="G130" s="216" t="str">
        <f>'ادخال البيانات'!BT127</f>
        <v/>
      </c>
      <c r="H130" s="283" t="str">
        <f>'ادخال البيانات'!X127</f>
        <v/>
      </c>
      <c r="I130" s="18"/>
      <c r="J130" s="3" t="str">
        <f t="shared" si="23"/>
        <v/>
      </c>
      <c r="P130" t="str">
        <f t="shared" si="28"/>
        <v/>
      </c>
      <c r="Q130" s="272" t="str">
        <f t="shared" si="29"/>
        <v/>
      </c>
      <c r="R130" t="e">
        <f>RANK(Q130,$Q:$Q)+COUNTIF($Q$10:Q130,Q130)-1</f>
        <v>#VALUE!</v>
      </c>
      <c r="T130" t="str">
        <f t="shared" si="30"/>
        <v/>
      </c>
      <c r="X130" s="37">
        <v>121</v>
      </c>
      <c r="Y130" s="30" t="str">
        <f t="shared" si="24"/>
        <v/>
      </c>
      <c r="Z130" s="216" t="str">
        <f t="shared" si="25"/>
        <v/>
      </c>
      <c r="AA130" s="216" t="str">
        <f t="shared" si="27"/>
        <v/>
      </c>
      <c r="AB130" s="216" t="str">
        <f t="shared" si="26"/>
        <v/>
      </c>
      <c r="AC130" s="33"/>
      <c r="AD130" s="33"/>
      <c r="AE130" s="33"/>
      <c r="AF130" s="33"/>
      <c r="AG130" s="33"/>
      <c r="AH130"/>
      <c r="AI130"/>
      <c r="AJ130"/>
      <c r="AK130"/>
      <c r="AL130"/>
      <c r="AM130"/>
      <c r="AN130"/>
    </row>
    <row r="131" spans="2:40">
      <c r="B131" s="37">
        <v>122</v>
      </c>
      <c r="C131" s="703" t="str">
        <f>'ادخال البيانات'!B128</f>
        <v/>
      </c>
      <c r="D131" s="703"/>
      <c r="E131" s="703"/>
      <c r="F131" s="6">
        <f>'ادخال البيانات'!BQ128</f>
        <v>0</v>
      </c>
      <c r="G131" s="216" t="str">
        <f>'ادخال البيانات'!BT128</f>
        <v/>
      </c>
      <c r="H131" s="283" t="str">
        <f>'ادخال البيانات'!X128</f>
        <v/>
      </c>
      <c r="I131" s="18"/>
      <c r="J131" s="3" t="str">
        <f t="shared" si="23"/>
        <v/>
      </c>
      <c r="P131" t="str">
        <f t="shared" si="28"/>
        <v/>
      </c>
      <c r="Q131" s="272" t="str">
        <f t="shared" si="29"/>
        <v/>
      </c>
      <c r="R131" t="e">
        <f>RANK(Q131,$Q:$Q)+COUNTIF($Q$10:Q131,Q131)-1</f>
        <v>#VALUE!</v>
      </c>
      <c r="T131" t="str">
        <f t="shared" si="30"/>
        <v/>
      </c>
      <c r="X131" s="37">
        <v>122</v>
      </c>
      <c r="Y131" s="30" t="str">
        <f t="shared" si="24"/>
        <v/>
      </c>
      <c r="Z131" s="216" t="str">
        <f t="shared" si="25"/>
        <v/>
      </c>
      <c r="AA131" s="216" t="str">
        <f t="shared" si="27"/>
        <v/>
      </c>
      <c r="AB131" s="216" t="str">
        <f t="shared" si="26"/>
        <v/>
      </c>
      <c r="AC131" s="33"/>
      <c r="AD131" s="33"/>
      <c r="AE131" s="33"/>
      <c r="AF131" s="33"/>
      <c r="AG131" s="33"/>
      <c r="AH131"/>
      <c r="AI131"/>
      <c r="AJ131"/>
      <c r="AK131"/>
      <c r="AL131"/>
      <c r="AM131"/>
      <c r="AN131"/>
    </row>
    <row r="132" spans="2:40">
      <c r="B132" s="37">
        <v>123</v>
      </c>
      <c r="C132" s="703" t="str">
        <f>'ادخال البيانات'!B129</f>
        <v/>
      </c>
      <c r="D132" s="703"/>
      <c r="E132" s="703"/>
      <c r="F132" s="6">
        <f>'ادخال البيانات'!BQ129</f>
        <v>0</v>
      </c>
      <c r="G132" s="216" t="str">
        <f>'ادخال البيانات'!BT129</f>
        <v/>
      </c>
      <c r="H132" s="283" t="str">
        <f>'ادخال البيانات'!X129</f>
        <v/>
      </c>
      <c r="I132" s="18"/>
      <c r="J132" s="3" t="str">
        <f t="shared" si="23"/>
        <v/>
      </c>
      <c r="P132" t="str">
        <f t="shared" si="28"/>
        <v/>
      </c>
      <c r="Q132" s="272" t="str">
        <f t="shared" si="29"/>
        <v/>
      </c>
      <c r="R132" t="e">
        <f>RANK(Q132,$Q:$Q)+COUNTIF($Q$10:Q132,Q132)-1</f>
        <v>#VALUE!</v>
      </c>
      <c r="T132" t="str">
        <f t="shared" si="30"/>
        <v/>
      </c>
      <c r="X132" s="37">
        <v>123</v>
      </c>
      <c r="Y132" s="30" t="str">
        <f t="shared" si="24"/>
        <v/>
      </c>
      <c r="Z132" s="216" t="str">
        <f t="shared" si="25"/>
        <v/>
      </c>
      <c r="AA132" s="216" t="str">
        <f t="shared" si="27"/>
        <v/>
      </c>
      <c r="AB132" s="216" t="str">
        <f t="shared" si="26"/>
        <v/>
      </c>
      <c r="AC132" s="33"/>
      <c r="AD132" s="33"/>
      <c r="AE132" s="33"/>
      <c r="AF132" s="33"/>
      <c r="AG132" s="33"/>
      <c r="AH132"/>
      <c r="AI132"/>
      <c r="AJ132"/>
      <c r="AK132"/>
      <c r="AL132"/>
      <c r="AM132"/>
      <c r="AN132"/>
    </row>
    <row r="133" spans="2:40">
      <c r="B133" s="37">
        <v>124</v>
      </c>
      <c r="C133" s="703" t="str">
        <f>'ادخال البيانات'!B130</f>
        <v/>
      </c>
      <c r="D133" s="703"/>
      <c r="E133" s="703"/>
      <c r="F133" s="6">
        <f>'ادخال البيانات'!BQ130</f>
        <v>0</v>
      </c>
      <c r="G133" s="216" t="str">
        <f>'ادخال البيانات'!BT130</f>
        <v/>
      </c>
      <c r="H133" s="283" t="str">
        <f>'ادخال البيانات'!X130</f>
        <v/>
      </c>
      <c r="I133" s="18"/>
      <c r="J133" s="3" t="str">
        <f t="shared" si="23"/>
        <v/>
      </c>
      <c r="P133" t="str">
        <f t="shared" si="28"/>
        <v/>
      </c>
      <c r="Q133" s="272" t="str">
        <f t="shared" si="29"/>
        <v/>
      </c>
      <c r="R133" t="e">
        <f>RANK(Q133,$Q:$Q)+COUNTIF($Q$10:Q133,Q133)-1</f>
        <v>#VALUE!</v>
      </c>
      <c r="T133" t="str">
        <f t="shared" si="30"/>
        <v/>
      </c>
      <c r="X133" s="37">
        <v>124</v>
      </c>
      <c r="Y133" s="30" t="str">
        <f t="shared" si="24"/>
        <v/>
      </c>
      <c r="Z133" s="216" t="str">
        <f t="shared" si="25"/>
        <v/>
      </c>
      <c r="AA133" s="216" t="str">
        <f t="shared" si="27"/>
        <v/>
      </c>
      <c r="AB133" s="216" t="str">
        <f t="shared" si="26"/>
        <v/>
      </c>
      <c r="AC133" s="33"/>
      <c r="AD133" s="33"/>
      <c r="AE133" s="33"/>
      <c r="AF133" s="33"/>
      <c r="AG133" s="33"/>
      <c r="AH133"/>
      <c r="AI133"/>
      <c r="AJ133"/>
      <c r="AK133"/>
      <c r="AL133"/>
      <c r="AM133"/>
      <c r="AN133"/>
    </row>
    <row r="134" spans="2:40">
      <c r="B134" s="37">
        <v>125</v>
      </c>
      <c r="C134" s="703" t="str">
        <f>'ادخال البيانات'!B131</f>
        <v/>
      </c>
      <c r="D134" s="703"/>
      <c r="E134" s="703"/>
      <c r="F134" s="6">
        <f>'ادخال البيانات'!BQ131</f>
        <v>0</v>
      </c>
      <c r="G134" s="216" t="str">
        <f>'ادخال البيانات'!BT131</f>
        <v/>
      </c>
      <c r="H134" s="283" t="str">
        <f>'ادخال البيانات'!X131</f>
        <v/>
      </c>
      <c r="I134" s="18"/>
      <c r="J134" s="3" t="str">
        <f t="shared" si="23"/>
        <v/>
      </c>
      <c r="P134" t="str">
        <f t="shared" si="28"/>
        <v/>
      </c>
      <c r="Q134" s="272" t="str">
        <f t="shared" si="29"/>
        <v/>
      </c>
      <c r="R134" t="e">
        <f>RANK(Q134,$Q:$Q)+COUNTIF($Q$10:Q134,Q134)-1</f>
        <v>#VALUE!</v>
      </c>
      <c r="T134" t="str">
        <f t="shared" si="30"/>
        <v/>
      </c>
      <c r="X134" s="37">
        <v>125</v>
      </c>
      <c r="Y134" s="30" t="str">
        <f t="shared" si="24"/>
        <v/>
      </c>
      <c r="Z134" s="216" t="str">
        <f t="shared" si="25"/>
        <v/>
      </c>
      <c r="AA134" s="216" t="str">
        <f t="shared" si="27"/>
        <v/>
      </c>
      <c r="AB134" s="216" t="str">
        <f t="shared" si="26"/>
        <v/>
      </c>
      <c r="AC134" s="33"/>
      <c r="AD134" s="33"/>
      <c r="AE134" s="33"/>
      <c r="AF134" s="33"/>
      <c r="AG134" s="33"/>
      <c r="AH134"/>
      <c r="AI134"/>
      <c r="AJ134"/>
      <c r="AK134"/>
      <c r="AL134"/>
      <c r="AM134"/>
      <c r="AN134"/>
    </row>
    <row r="135" spans="2:40">
      <c r="B135" s="37">
        <v>126</v>
      </c>
      <c r="C135" s="703" t="str">
        <f>'ادخال البيانات'!B132</f>
        <v/>
      </c>
      <c r="D135" s="703"/>
      <c r="E135" s="703"/>
      <c r="F135" s="6">
        <f>'ادخال البيانات'!BQ132</f>
        <v>0</v>
      </c>
      <c r="G135" s="216" t="str">
        <f>'ادخال البيانات'!BT132</f>
        <v/>
      </c>
      <c r="H135" s="283" t="str">
        <f>'ادخال البيانات'!X132</f>
        <v/>
      </c>
      <c r="I135" s="18"/>
      <c r="J135" s="3" t="str">
        <f t="shared" si="23"/>
        <v/>
      </c>
      <c r="P135" t="str">
        <f t="shared" si="28"/>
        <v/>
      </c>
      <c r="Q135" s="272" t="str">
        <f t="shared" si="29"/>
        <v/>
      </c>
      <c r="R135" t="e">
        <f>RANK(Q135,$Q:$Q)+COUNTIF($Q$10:Q135,Q135)-1</f>
        <v>#VALUE!</v>
      </c>
      <c r="T135" t="str">
        <f t="shared" si="30"/>
        <v/>
      </c>
      <c r="X135" s="37">
        <v>126</v>
      </c>
      <c r="Y135" s="30" t="str">
        <f t="shared" si="24"/>
        <v/>
      </c>
      <c r="Z135" s="216" t="str">
        <f t="shared" si="25"/>
        <v/>
      </c>
      <c r="AA135" s="216" t="str">
        <f t="shared" si="27"/>
        <v/>
      </c>
      <c r="AB135" s="216" t="str">
        <f t="shared" si="26"/>
        <v/>
      </c>
      <c r="AC135" s="33"/>
      <c r="AD135" s="33"/>
      <c r="AE135" s="33"/>
      <c r="AF135" s="33"/>
      <c r="AG135" s="33"/>
      <c r="AH135"/>
      <c r="AI135"/>
      <c r="AJ135"/>
      <c r="AK135"/>
      <c r="AL135"/>
      <c r="AM135"/>
      <c r="AN135"/>
    </row>
    <row r="136" spans="2:40">
      <c r="B136" s="37">
        <v>127</v>
      </c>
      <c r="C136" s="703" t="str">
        <f>'ادخال البيانات'!B133</f>
        <v/>
      </c>
      <c r="D136" s="703"/>
      <c r="E136" s="703"/>
      <c r="F136" s="6">
        <f>'ادخال البيانات'!BQ133</f>
        <v>0</v>
      </c>
      <c r="G136" s="216" t="str">
        <f>'ادخال البيانات'!BT133</f>
        <v/>
      </c>
      <c r="H136" s="283" t="str">
        <f>'ادخال البيانات'!X133</f>
        <v/>
      </c>
      <c r="I136" s="18"/>
      <c r="J136" s="3" t="str">
        <f t="shared" si="23"/>
        <v/>
      </c>
      <c r="P136" t="str">
        <f t="shared" si="28"/>
        <v/>
      </c>
      <c r="Q136" s="272" t="str">
        <f t="shared" si="29"/>
        <v/>
      </c>
      <c r="R136" t="e">
        <f>RANK(Q136,$Q:$Q)+COUNTIF($Q$10:Q136,Q136)-1</f>
        <v>#VALUE!</v>
      </c>
      <c r="T136" t="str">
        <f t="shared" si="30"/>
        <v/>
      </c>
      <c r="X136" s="37">
        <v>127</v>
      </c>
      <c r="Y136" s="30" t="str">
        <f t="shared" si="24"/>
        <v/>
      </c>
      <c r="Z136" s="216" t="str">
        <f t="shared" si="25"/>
        <v/>
      </c>
      <c r="AA136" s="216" t="str">
        <f t="shared" si="27"/>
        <v/>
      </c>
      <c r="AB136" s="216" t="str">
        <f t="shared" si="26"/>
        <v/>
      </c>
      <c r="AC136" s="33"/>
      <c r="AD136" s="33"/>
      <c r="AE136" s="33"/>
      <c r="AF136" s="33"/>
      <c r="AG136" s="33"/>
      <c r="AH136"/>
      <c r="AI136"/>
      <c r="AJ136"/>
      <c r="AK136"/>
      <c r="AL136"/>
      <c r="AM136"/>
      <c r="AN136"/>
    </row>
    <row r="137" spans="2:40">
      <c r="B137" s="37">
        <v>128</v>
      </c>
      <c r="C137" s="703" t="str">
        <f>'ادخال البيانات'!B134</f>
        <v/>
      </c>
      <c r="D137" s="703"/>
      <c r="E137" s="703"/>
      <c r="F137" s="6">
        <f>'ادخال البيانات'!BQ134</f>
        <v>0</v>
      </c>
      <c r="G137" s="216" t="str">
        <f>'ادخال البيانات'!BT134</f>
        <v/>
      </c>
      <c r="H137" s="283" t="str">
        <f>'ادخال البيانات'!X134</f>
        <v/>
      </c>
      <c r="I137" s="18"/>
      <c r="J137" s="3" t="str">
        <f t="shared" si="23"/>
        <v/>
      </c>
      <c r="P137" t="str">
        <f t="shared" si="28"/>
        <v/>
      </c>
      <c r="Q137" s="272" t="str">
        <f t="shared" si="29"/>
        <v/>
      </c>
      <c r="R137" t="e">
        <f>RANK(Q137,$Q:$Q)+COUNTIF($Q$10:Q137,Q137)-1</f>
        <v>#VALUE!</v>
      </c>
      <c r="T137" t="str">
        <f t="shared" si="30"/>
        <v/>
      </c>
      <c r="X137" s="37">
        <v>128</v>
      </c>
      <c r="Y137" s="30" t="str">
        <f t="shared" si="24"/>
        <v/>
      </c>
      <c r="Z137" s="216" t="str">
        <f t="shared" si="25"/>
        <v/>
      </c>
      <c r="AA137" s="216" t="str">
        <f t="shared" si="27"/>
        <v/>
      </c>
      <c r="AB137" s="216" t="str">
        <f t="shared" si="26"/>
        <v/>
      </c>
      <c r="AC137" s="33"/>
      <c r="AD137" s="33"/>
      <c r="AE137" s="33"/>
      <c r="AF137" s="33"/>
      <c r="AG137" s="33"/>
      <c r="AH137"/>
      <c r="AI137"/>
      <c r="AJ137"/>
      <c r="AK137"/>
      <c r="AL137"/>
      <c r="AM137"/>
      <c r="AN137"/>
    </row>
    <row r="138" spans="2:40">
      <c r="B138" s="37">
        <v>129</v>
      </c>
      <c r="C138" s="703" t="str">
        <f>'ادخال البيانات'!B135</f>
        <v/>
      </c>
      <c r="D138" s="703"/>
      <c r="E138" s="703"/>
      <c r="F138" s="6">
        <f>'ادخال البيانات'!BQ135</f>
        <v>0</v>
      </c>
      <c r="G138" s="216" t="str">
        <f>'ادخال البيانات'!BT135</f>
        <v/>
      </c>
      <c r="H138" s="283" t="str">
        <f>'ادخال البيانات'!X135</f>
        <v/>
      </c>
      <c r="I138" s="18"/>
      <c r="J138" s="3" t="str">
        <f t="shared" si="23"/>
        <v/>
      </c>
      <c r="P138" t="str">
        <f t="shared" si="28"/>
        <v/>
      </c>
      <c r="Q138" s="272" t="str">
        <f t="shared" si="29"/>
        <v/>
      </c>
      <c r="R138" t="e">
        <f>RANK(Q138,$Q:$Q)+COUNTIF($Q$10:Q138,Q138)-1</f>
        <v>#VALUE!</v>
      </c>
      <c r="T138" t="str">
        <f t="shared" si="30"/>
        <v/>
      </c>
      <c r="X138" s="37">
        <v>129</v>
      </c>
      <c r="Y138" s="30" t="str">
        <f t="shared" si="24"/>
        <v/>
      </c>
      <c r="Z138" s="216" t="str">
        <f t="shared" si="25"/>
        <v/>
      </c>
      <c r="AA138" s="216" t="str">
        <f t="shared" si="27"/>
        <v/>
      </c>
      <c r="AB138" s="216" t="str">
        <f t="shared" si="26"/>
        <v/>
      </c>
      <c r="AC138" s="33"/>
      <c r="AD138" s="33"/>
      <c r="AE138" s="33"/>
      <c r="AF138" s="33"/>
      <c r="AG138" s="33"/>
      <c r="AH138"/>
      <c r="AI138"/>
      <c r="AJ138"/>
      <c r="AK138"/>
      <c r="AL138"/>
      <c r="AM138"/>
      <c r="AN138"/>
    </row>
    <row r="139" spans="2:40">
      <c r="B139" s="37">
        <v>130</v>
      </c>
      <c r="C139" s="703" t="str">
        <f>'ادخال البيانات'!B136</f>
        <v/>
      </c>
      <c r="D139" s="703"/>
      <c r="E139" s="703"/>
      <c r="F139" s="6">
        <f>'ادخال البيانات'!BQ136</f>
        <v>0</v>
      </c>
      <c r="G139" s="216" t="str">
        <f>'ادخال البيانات'!BT136</f>
        <v/>
      </c>
      <c r="H139" s="283" t="str">
        <f>'ادخال البيانات'!X136</f>
        <v/>
      </c>
      <c r="I139" s="18"/>
      <c r="J139" s="3" t="str">
        <f t="shared" ref="J139:J202" si="31">G139</f>
        <v/>
      </c>
      <c r="P139" t="str">
        <f t="shared" si="28"/>
        <v/>
      </c>
      <c r="Q139" s="272" t="str">
        <f t="shared" si="29"/>
        <v/>
      </c>
      <c r="R139" t="e">
        <f>RANK(Q139,$Q:$Q)+COUNTIF($Q$10:Q139,Q139)-1</f>
        <v>#VALUE!</v>
      </c>
      <c r="T139" t="str">
        <f t="shared" si="30"/>
        <v/>
      </c>
      <c r="X139" s="37">
        <v>130</v>
      </c>
      <c r="Y139" s="30" t="str">
        <f t="shared" ref="Y139:Y202" si="32">IFERROR(INDEX($P$10:$P$453,MATCH(X139,$R$10:$R$453,0)),"")</f>
        <v/>
      </c>
      <c r="Z139" s="216" t="str">
        <f t="shared" ref="Z139:Z202" si="33">IF(Y139="","",INDEX($Q$10:$Q$453,MATCH(X139,$R$10:$R$453,0)))</f>
        <v/>
      </c>
      <c r="AA139" s="216" t="str">
        <f t="shared" si="27"/>
        <v/>
      </c>
      <c r="AB139" s="216" t="str">
        <f t="shared" ref="AB139:AB202" si="34">IF(Y139="","",INDEX($F$10:$F$453,MATCH(X139,$R$10:$R$453,0)))</f>
        <v/>
      </c>
      <c r="AC139" s="33"/>
      <c r="AD139" s="33"/>
      <c r="AE139" s="33"/>
      <c r="AF139" s="33"/>
      <c r="AG139" s="33"/>
      <c r="AH139"/>
      <c r="AI139"/>
      <c r="AJ139"/>
      <c r="AK139"/>
      <c r="AL139"/>
      <c r="AM139"/>
      <c r="AN139"/>
    </row>
    <row r="140" spans="2:40">
      <c r="B140" s="37">
        <v>131</v>
      </c>
      <c r="C140" s="703" t="str">
        <f>'ادخال البيانات'!B137</f>
        <v/>
      </c>
      <c r="D140" s="703"/>
      <c r="E140" s="703"/>
      <c r="F140" s="6">
        <f>'ادخال البيانات'!BQ137</f>
        <v>0</v>
      </c>
      <c r="G140" s="216" t="str">
        <f>'ادخال البيانات'!BT137</f>
        <v/>
      </c>
      <c r="H140" s="283" t="str">
        <f>'ادخال البيانات'!X137</f>
        <v/>
      </c>
      <c r="I140" s="18"/>
      <c r="J140" s="3" t="str">
        <f t="shared" si="31"/>
        <v/>
      </c>
      <c r="P140" t="str">
        <f t="shared" si="28"/>
        <v/>
      </c>
      <c r="Q140" s="272" t="str">
        <f t="shared" si="29"/>
        <v/>
      </c>
      <c r="R140" t="e">
        <f>RANK(Q140,$Q:$Q)+COUNTIF($Q$10:Q140,Q140)-1</f>
        <v>#VALUE!</v>
      </c>
      <c r="T140" t="str">
        <f t="shared" si="30"/>
        <v/>
      </c>
      <c r="X140" s="37">
        <v>131</v>
      </c>
      <c r="Y140" s="30" t="str">
        <f t="shared" si="32"/>
        <v/>
      </c>
      <c r="Z140" s="216" t="str">
        <f t="shared" si="33"/>
        <v/>
      </c>
      <c r="AA140" s="216" t="str">
        <f t="shared" si="27"/>
        <v/>
      </c>
      <c r="AB140" s="216" t="str">
        <f t="shared" si="34"/>
        <v/>
      </c>
      <c r="AC140" s="33"/>
      <c r="AD140" s="33"/>
      <c r="AE140" s="33"/>
      <c r="AF140" s="33"/>
      <c r="AG140" s="33"/>
      <c r="AH140"/>
      <c r="AI140"/>
      <c r="AJ140"/>
      <c r="AK140"/>
      <c r="AL140"/>
      <c r="AM140"/>
      <c r="AN140"/>
    </row>
    <row r="141" spans="2:40">
      <c r="B141" s="37">
        <v>132</v>
      </c>
      <c r="C141" s="703" t="str">
        <f>'ادخال البيانات'!B138</f>
        <v/>
      </c>
      <c r="D141" s="703"/>
      <c r="E141" s="703"/>
      <c r="F141" s="6">
        <f>'ادخال البيانات'!BQ138</f>
        <v>0</v>
      </c>
      <c r="G141" s="216" t="str">
        <f>'ادخال البيانات'!BT138</f>
        <v/>
      </c>
      <c r="H141" s="283" t="str">
        <f>'ادخال البيانات'!X138</f>
        <v/>
      </c>
      <c r="I141" s="18"/>
      <c r="J141" s="3" t="str">
        <f t="shared" si="31"/>
        <v/>
      </c>
      <c r="P141" t="str">
        <f t="shared" si="28"/>
        <v/>
      </c>
      <c r="Q141" s="272" t="str">
        <f t="shared" si="29"/>
        <v/>
      </c>
      <c r="R141" t="e">
        <f>RANK(Q141,$Q:$Q)+COUNTIF($Q$10:Q141,Q141)-1</f>
        <v>#VALUE!</v>
      </c>
      <c r="T141" t="str">
        <f t="shared" si="30"/>
        <v/>
      </c>
      <c r="X141" s="37">
        <v>132</v>
      </c>
      <c r="Y141" s="30" t="str">
        <f t="shared" si="32"/>
        <v/>
      </c>
      <c r="Z141" s="216" t="str">
        <f t="shared" si="33"/>
        <v/>
      </c>
      <c r="AA141" s="216" t="str">
        <f t="shared" si="27"/>
        <v/>
      </c>
      <c r="AB141" s="216" t="str">
        <f t="shared" si="34"/>
        <v/>
      </c>
      <c r="AC141" s="33"/>
      <c r="AD141" s="33"/>
      <c r="AE141" s="33"/>
      <c r="AF141" s="33"/>
      <c r="AG141" s="33"/>
      <c r="AH141"/>
      <c r="AI141"/>
      <c r="AJ141"/>
      <c r="AK141"/>
      <c r="AL141"/>
      <c r="AM141"/>
      <c r="AN141"/>
    </row>
    <row r="142" spans="2:40">
      <c r="B142" s="37">
        <v>133</v>
      </c>
      <c r="C142" s="703" t="str">
        <f>'ادخال البيانات'!B139</f>
        <v/>
      </c>
      <c r="D142" s="703"/>
      <c r="E142" s="703"/>
      <c r="F142" s="6">
        <f>'ادخال البيانات'!BQ139</f>
        <v>0</v>
      </c>
      <c r="G142" s="216" t="str">
        <f>'ادخال البيانات'!BT139</f>
        <v/>
      </c>
      <c r="H142" s="283" t="str">
        <f>'ادخال البيانات'!X139</f>
        <v/>
      </c>
      <c r="I142" s="18"/>
      <c r="J142" s="3" t="str">
        <f t="shared" si="31"/>
        <v/>
      </c>
      <c r="P142" t="str">
        <f t="shared" si="28"/>
        <v/>
      </c>
      <c r="Q142" s="272" t="str">
        <f t="shared" si="29"/>
        <v/>
      </c>
      <c r="R142" t="e">
        <f>RANK(Q142,$Q:$Q)+COUNTIF($Q$10:Q142,Q142)-1</f>
        <v>#VALUE!</v>
      </c>
      <c r="T142" t="str">
        <f t="shared" si="30"/>
        <v/>
      </c>
      <c r="X142" s="37">
        <v>133</v>
      </c>
      <c r="Y142" s="30" t="str">
        <f t="shared" si="32"/>
        <v/>
      </c>
      <c r="Z142" s="216" t="str">
        <f t="shared" si="33"/>
        <v/>
      </c>
      <c r="AA142" s="216" t="str">
        <f t="shared" si="27"/>
        <v/>
      </c>
      <c r="AB142" s="216" t="str">
        <f t="shared" si="34"/>
        <v/>
      </c>
      <c r="AC142" s="33"/>
      <c r="AD142" s="33"/>
      <c r="AE142" s="33"/>
      <c r="AF142" s="33"/>
      <c r="AG142" s="33"/>
      <c r="AH142"/>
      <c r="AI142"/>
      <c r="AJ142"/>
      <c r="AK142"/>
      <c r="AL142"/>
      <c r="AM142"/>
      <c r="AN142"/>
    </row>
    <row r="143" spans="2:40">
      <c r="B143" s="37">
        <v>134</v>
      </c>
      <c r="C143" s="703" t="str">
        <f>'ادخال البيانات'!B140</f>
        <v/>
      </c>
      <c r="D143" s="703"/>
      <c r="E143" s="703"/>
      <c r="F143" s="6">
        <f>'ادخال البيانات'!BQ140</f>
        <v>0</v>
      </c>
      <c r="G143" s="216" t="str">
        <f>'ادخال البيانات'!BT140</f>
        <v/>
      </c>
      <c r="H143" s="283" t="str">
        <f>'ادخال البيانات'!X140</f>
        <v/>
      </c>
      <c r="I143" s="18"/>
      <c r="J143" s="3" t="str">
        <f t="shared" si="31"/>
        <v/>
      </c>
      <c r="P143" t="str">
        <f t="shared" si="28"/>
        <v/>
      </c>
      <c r="Q143" s="272" t="str">
        <f t="shared" si="29"/>
        <v/>
      </c>
      <c r="R143" t="e">
        <f>RANK(Q143,$Q:$Q)+COUNTIF($Q$10:Q143,Q143)-1</f>
        <v>#VALUE!</v>
      </c>
      <c r="T143" t="str">
        <f t="shared" si="30"/>
        <v/>
      </c>
      <c r="X143" s="37">
        <v>134</v>
      </c>
      <c r="Y143" s="30" t="str">
        <f t="shared" si="32"/>
        <v/>
      </c>
      <c r="Z143" s="216" t="str">
        <f t="shared" si="33"/>
        <v/>
      </c>
      <c r="AA143" s="216" t="str">
        <f t="shared" si="27"/>
        <v/>
      </c>
      <c r="AB143" s="216" t="str">
        <f t="shared" si="34"/>
        <v/>
      </c>
      <c r="AC143" s="33"/>
      <c r="AD143" s="33"/>
      <c r="AE143" s="33"/>
      <c r="AF143" s="33"/>
      <c r="AG143" s="33"/>
      <c r="AH143"/>
      <c r="AI143"/>
      <c r="AJ143"/>
      <c r="AK143"/>
      <c r="AL143"/>
      <c r="AM143"/>
      <c r="AN143"/>
    </row>
    <row r="144" spans="2:40">
      <c r="B144" s="37">
        <v>135</v>
      </c>
      <c r="C144" s="703" t="str">
        <f>'ادخال البيانات'!B141</f>
        <v/>
      </c>
      <c r="D144" s="703"/>
      <c r="E144" s="703"/>
      <c r="F144" s="6">
        <f>'ادخال البيانات'!BQ141</f>
        <v>0</v>
      </c>
      <c r="G144" s="216" t="str">
        <f>'ادخال البيانات'!BT141</f>
        <v/>
      </c>
      <c r="H144" s="283" t="str">
        <f>'ادخال البيانات'!X141</f>
        <v/>
      </c>
      <c r="I144" s="18"/>
      <c r="J144" s="3" t="str">
        <f t="shared" si="31"/>
        <v/>
      </c>
      <c r="P144" t="str">
        <f t="shared" si="28"/>
        <v/>
      </c>
      <c r="Q144" s="272" t="str">
        <f t="shared" si="29"/>
        <v/>
      </c>
      <c r="R144" t="e">
        <f>RANK(Q144,$Q:$Q)+COUNTIF($Q$10:Q144,Q144)-1</f>
        <v>#VALUE!</v>
      </c>
      <c r="T144" t="str">
        <f t="shared" si="30"/>
        <v/>
      </c>
      <c r="X144" s="37">
        <v>135</v>
      </c>
      <c r="Y144" s="30" t="str">
        <f t="shared" si="32"/>
        <v/>
      </c>
      <c r="Z144" s="216" t="str">
        <f t="shared" si="33"/>
        <v/>
      </c>
      <c r="AA144" s="216" t="str">
        <f t="shared" ref="AA144:AA207" si="35">INDEX($T$10:$T$453,MATCH(Y144,$P$10:$P$453,0))</f>
        <v/>
      </c>
      <c r="AB144" s="216" t="str">
        <f t="shared" si="34"/>
        <v/>
      </c>
      <c r="AC144" s="33"/>
      <c r="AD144" s="33"/>
      <c r="AE144" s="33"/>
      <c r="AF144" s="33"/>
      <c r="AG144" s="33"/>
      <c r="AH144"/>
      <c r="AI144"/>
      <c r="AJ144"/>
      <c r="AK144"/>
      <c r="AL144"/>
      <c r="AM144"/>
      <c r="AN144"/>
    </row>
    <row r="145" spans="2:40">
      <c r="B145" s="37">
        <v>136</v>
      </c>
      <c r="C145" s="703" t="str">
        <f>'ادخال البيانات'!B142</f>
        <v/>
      </c>
      <c r="D145" s="703"/>
      <c r="E145" s="703"/>
      <c r="F145" s="6">
        <f>'ادخال البيانات'!BQ142</f>
        <v>0</v>
      </c>
      <c r="G145" s="216" t="str">
        <f>'ادخال البيانات'!BT142</f>
        <v/>
      </c>
      <c r="H145" s="283" t="str">
        <f>'ادخال البيانات'!X142</f>
        <v/>
      </c>
      <c r="I145" s="18"/>
      <c r="J145" s="3" t="str">
        <f t="shared" si="31"/>
        <v/>
      </c>
      <c r="P145" t="str">
        <f t="shared" si="28"/>
        <v/>
      </c>
      <c r="Q145" s="272" t="str">
        <f t="shared" si="29"/>
        <v/>
      </c>
      <c r="R145" t="e">
        <f>RANK(Q145,$Q:$Q)+COUNTIF($Q$10:Q145,Q145)-1</f>
        <v>#VALUE!</v>
      </c>
      <c r="T145" t="str">
        <f t="shared" si="30"/>
        <v/>
      </c>
      <c r="X145" s="37">
        <v>136</v>
      </c>
      <c r="Y145" s="30" t="str">
        <f t="shared" si="32"/>
        <v/>
      </c>
      <c r="Z145" s="216" t="str">
        <f t="shared" si="33"/>
        <v/>
      </c>
      <c r="AA145" s="216" t="str">
        <f t="shared" si="35"/>
        <v/>
      </c>
      <c r="AB145" s="216" t="str">
        <f t="shared" si="34"/>
        <v/>
      </c>
      <c r="AC145" s="33"/>
      <c r="AD145" s="33"/>
      <c r="AE145" s="33"/>
      <c r="AF145" s="33"/>
      <c r="AG145" s="33"/>
      <c r="AH145"/>
      <c r="AI145"/>
      <c r="AJ145"/>
      <c r="AK145"/>
      <c r="AL145"/>
      <c r="AM145"/>
      <c r="AN145"/>
    </row>
    <row r="146" spans="2:40">
      <c r="B146" s="37">
        <v>137</v>
      </c>
      <c r="C146" s="703" t="str">
        <f>'ادخال البيانات'!B143</f>
        <v/>
      </c>
      <c r="D146" s="703"/>
      <c r="E146" s="703"/>
      <c r="F146" s="6">
        <f>'ادخال البيانات'!BQ143</f>
        <v>0</v>
      </c>
      <c r="G146" s="216" t="str">
        <f>'ادخال البيانات'!BT143</f>
        <v/>
      </c>
      <c r="H146" s="283" t="str">
        <f>'ادخال البيانات'!X143</f>
        <v/>
      </c>
      <c r="I146" s="18"/>
      <c r="J146" s="3" t="str">
        <f t="shared" si="31"/>
        <v/>
      </c>
      <c r="P146" t="str">
        <f t="shared" ref="P146:P209" si="36">C146</f>
        <v/>
      </c>
      <c r="Q146" s="272" t="str">
        <f t="shared" ref="Q146:Q209" si="37">G146</f>
        <v/>
      </c>
      <c r="R146" t="e">
        <f>RANK(Q146,$Q:$Q)+COUNTIF($Q$10:Q146,Q146)-1</f>
        <v>#VALUE!</v>
      </c>
      <c r="T146" t="str">
        <f t="shared" ref="T146:T209" si="38">H146</f>
        <v/>
      </c>
      <c r="X146" s="37">
        <v>137</v>
      </c>
      <c r="Y146" s="30" t="str">
        <f t="shared" si="32"/>
        <v/>
      </c>
      <c r="Z146" s="216" t="str">
        <f t="shared" si="33"/>
        <v/>
      </c>
      <c r="AA146" s="216" t="str">
        <f t="shared" si="35"/>
        <v/>
      </c>
      <c r="AB146" s="216" t="str">
        <f t="shared" si="34"/>
        <v/>
      </c>
      <c r="AC146" s="33"/>
      <c r="AD146" s="33"/>
      <c r="AE146" s="33"/>
      <c r="AF146" s="33"/>
      <c r="AG146" s="33"/>
      <c r="AH146"/>
      <c r="AI146"/>
      <c r="AJ146"/>
      <c r="AK146"/>
      <c r="AL146"/>
      <c r="AM146"/>
      <c r="AN146"/>
    </row>
    <row r="147" spans="2:40">
      <c r="B147" s="37">
        <v>138</v>
      </c>
      <c r="C147" s="703" t="str">
        <f>'ادخال البيانات'!B144</f>
        <v/>
      </c>
      <c r="D147" s="703"/>
      <c r="E147" s="703"/>
      <c r="F147" s="6">
        <f>'ادخال البيانات'!BQ144</f>
        <v>0</v>
      </c>
      <c r="G147" s="216" t="str">
        <f>'ادخال البيانات'!BT144</f>
        <v/>
      </c>
      <c r="H147" s="283" t="str">
        <f>'ادخال البيانات'!X144</f>
        <v/>
      </c>
      <c r="I147" s="18"/>
      <c r="J147" s="3" t="str">
        <f t="shared" si="31"/>
        <v/>
      </c>
      <c r="P147" t="str">
        <f t="shared" si="36"/>
        <v/>
      </c>
      <c r="Q147" s="272" t="str">
        <f t="shared" si="37"/>
        <v/>
      </c>
      <c r="R147" t="e">
        <f>RANK(Q147,$Q:$Q)+COUNTIF($Q$10:Q147,Q147)-1</f>
        <v>#VALUE!</v>
      </c>
      <c r="T147" t="str">
        <f t="shared" si="38"/>
        <v/>
      </c>
      <c r="X147" s="37">
        <v>138</v>
      </c>
      <c r="Y147" s="30" t="str">
        <f t="shared" si="32"/>
        <v/>
      </c>
      <c r="Z147" s="216" t="str">
        <f t="shared" si="33"/>
        <v/>
      </c>
      <c r="AA147" s="216" t="str">
        <f t="shared" si="35"/>
        <v/>
      </c>
      <c r="AB147" s="216" t="str">
        <f t="shared" si="34"/>
        <v/>
      </c>
      <c r="AC147" s="33"/>
      <c r="AD147" s="33"/>
      <c r="AE147" s="33"/>
      <c r="AF147" s="33"/>
      <c r="AG147" s="33"/>
      <c r="AH147"/>
      <c r="AI147"/>
      <c r="AJ147"/>
      <c r="AK147"/>
      <c r="AL147"/>
      <c r="AM147"/>
      <c r="AN147"/>
    </row>
    <row r="148" spans="2:40">
      <c r="B148" s="37">
        <v>139</v>
      </c>
      <c r="C148" s="703" t="str">
        <f>'ادخال البيانات'!B145</f>
        <v/>
      </c>
      <c r="D148" s="703"/>
      <c r="E148" s="703"/>
      <c r="F148" s="6">
        <f>'ادخال البيانات'!BQ145</f>
        <v>0</v>
      </c>
      <c r="G148" s="216" t="str">
        <f>'ادخال البيانات'!BT145</f>
        <v/>
      </c>
      <c r="H148" s="283" t="str">
        <f>'ادخال البيانات'!X145</f>
        <v/>
      </c>
      <c r="I148" s="18"/>
      <c r="J148" s="3" t="str">
        <f t="shared" si="31"/>
        <v/>
      </c>
      <c r="P148" t="str">
        <f t="shared" si="36"/>
        <v/>
      </c>
      <c r="Q148" s="272" t="str">
        <f t="shared" si="37"/>
        <v/>
      </c>
      <c r="R148" t="e">
        <f>RANK(Q148,$Q:$Q)+COUNTIF($Q$10:Q148,Q148)-1</f>
        <v>#VALUE!</v>
      </c>
      <c r="T148" t="str">
        <f t="shared" si="38"/>
        <v/>
      </c>
      <c r="X148" s="37">
        <v>139</v>
      </c>
      <c r="Y148" s="30" t="str">
        <f t="shared" si="32"/>
        <v/>
      </c>
      <c r="Z148" s="216" t="str">
        <f t="shared" si="33"/>
        <v/>
      </c>
      <c r="AA148" s="216" t="str">
        <f t="shared" si="35"/>
        <v/>
      </c>
      <c r="AB148" s="216" t="str">
        <f t="shared" si="34"/>
        <v/>
      </c>
      <c r="AC148" s="33"/>
      <c r="AD148" s="33"/>
      <c r="AE148" s="33"/>
      <c r="AF148" s="33"/>
      <c r="AG148" s="33"/>
      <c r="AH148"/>
      <c r="AI148"/>
      <c r="AJ148"/>
      <c r="AK148"/>
      <c r="AL148"/>
      <c r="AM148"/>
      <c r="AN148"/>
    </row>
    <row r="149" spans="2:40">
      <c r="B149" s="37">
        <v>140</v>
      </c>
      <c r="C149" s="703" t="str">
        <f>'ادخال البيانات'!B146</f>
        <v/>
      </c>
      <c r="D149" s="703"/>
      <c r="E149" s="703"/>
      <c r="F149" s="6">
        <f>'ادخال البيانات'!BQ146</f>
        <v>0</v>
      </c>
      <c r="G149" s="216" t="str">
        <f>'ادخال البيانات'!BT146</f>
        <v/>
      </c>
      <c r="H149" s="283" t="str">
        <f>'ادخال البيانات'!X146</f>
        <v/>
      </c>
      <c r="I149" s="18"/>
      <c r="J149" s="3" t="str">
        <f t="shared" si="31"/>
        <v/>
      </c>
      <c r="P149" t="str">
        <f t="shared" si="36"/>
        <v/>
      </c>
      <c r="Q149" s="272" t="str">
        <f t="shared" si="37"/>
        <v/>
      </c>
      <c r="R149" t="e">
        <f>RANK(Q149,$Q:$Q)+COUNTIF($Q$10:Q149,Q149)-1</f>
        <v>#VALUE!</v>
      </c>
      <c r="T149" t="str">
        <f t="shared" si="38"/>
        <v/>
      </c>
      <c r="X149" s="37">
        <v>140</v>
      </c>
      <c r="Y149" s="30" t="str">
        <f t="shared" si="32"/>
        <v/>
      </c>
      <c r="Z149" s="216" t="str">
        <f t="shared" si="33"/>
        <v/>
      </c>
      <c r="AA149" s="216" t="str">
        <f t="shared" si="35"/>
        <v/>
      </c>
      <c r="AB149" s="216" t="str">
        <f t="shared" si="34"/>
        <v/>
      </c>
      <c r="AC149" s="33"/>
      <c r="AD149" s="33"/>
      <c r="AE149" s="33"/>
      <c r="AF149" s="33"/>
      <c r="AG149" s="33"/>
      <c r="AH149"/>
      <c r="AI149"/>
      <c r="AJ149"/>
      <c r="AK149"/>
      <c r="AL149"/>
      <c r="AM149"/>
      <c r="AN149"/>
    </row>
    <row r="150" spans="2:40">
      <c r="B150" s="37">
        <v>141</v>
      </c>
      <c r="C150" s="703" t="str">
        <f>'ادخال البيانات'!B147</f>
        <v/>
      </c>
      <c r="D150" s="703"/>
      <c r="E150" s="703"/>
      <c r="F150" s="6">
        <f>'ادخال البيانات'!BQ147</f>
        <v>0</v>
      </c>
      <c r="G150" s="216" t="str">
        <f>'ادخال البيانات'!BT147</f>
        <v/>
      </c>
      <c r="H150" s="283" t="str">
        <f>'ادخال البيانات'!X147</f>
        <v/>
      </c>
      <c r="I150" s="18"/>
      <c r="J150" s="3" t="str">
        <f t="shared" si="31"/>
        <v/>
      </c>
      <c r="P150" t="str">
        <f t="shared" si="36"/>
        <v/>
      </c>
      <c r="Q150" s="272" t="str">
        <f t="shared" si="37"/>
        <v/>
      </c>
      <c r="R150" t="e">
        <f>RANK(Q150,$Q:$Q)+COUNTIF($Q$10:Q150,Q150)-1</f>
        <v>#VALUE!</v>
      </c>
      <c r="T150" t="str">
        <f t="shared" si="38"/>
        <v/>
      </c>
      <c r="X150" s="37">
        <v>141</v>
      </c>
      <c r="Y150" s="30" t="str">
        <f t="shared" si="32"/>
        <v/>
      </c>
      <c r="Z150" s="216" t="str">
        <f t="shared" si="33"/>
        <v/>
      </c>
      <c r="AA150" s="216" t="str">
        <f t="shared" si="35"/>
        <v/>
      </c>
      <c r="AB150" s="216" t="str">
        <f t="shared" si="34"/>
        <v/>
      </c>
      <c r="AC150" s="33"/>
      <c r="AD150" s="33"/>
      <c r="AE150" s="33"/>
      <c r="AF150" s="33"/>
      <c r="AG150" s="33"/>
      <c r="AH150"/>
      <c r="AI150"/>
      <c r="AJ150"/>
      <c r="AK150"/>
      <c r="AL150"/>
      <c r="AM150"/>
      <c r="AN150"/>
    </row>
    <row r="151" spans="2:40">
      <c r="B151" s="37">
        <v>142</v>
      </c>
      <c r="C151" s="703" t="str">
        <f>'ادخال البيانات'!B148</f>
        <v/>
      </c>
      <c r="D151" s="703"/>
      <c r="E151" s="703"/>
      <c r="F151" s="6">
        <f>'ادخال البيانات'!BQ148</f>
        <v>0</v>
      </c>
      <c r="G151" s="216" t="str">
        <f>'ادخال البيانات'!BT148</f>
        <v/>
      </c>
      <c r="H151" s="283" t="str">
        <f>'ادخال البيانات'!X148</f>
        <v/>
      </c>
      <c r="I151" s="18"/>
      <c r="J151" s="3" t="str">
        <f t="shared" si="31"/>
        <v/>
      </c>
      <c r="P151" t="str">
        <f t="shared" si="36"/>
        <v/>
      </c>
      <c r="Q151" s="272" t="str">
        <f t="shared" si="37"/>
        <v/>
      </c>
      <c r="R151" t="e">
        <f>RANK(Q151,$Q:$Q)+COUNTIF($Q$10:Q151,Q151)-1</f>
        <v>#VALUE!</v>
      </c>
      <c r="T151" t="str">
        <f t="shared" si="38"/>
        <v/>
      </c>
      <c r="X151" s="37">
        <v>142</v>
      </c>
      <c r="Y151" s="30" t="str">
        <f t="shared" si="32"/>
        <v/>
      </c>
      <c r="Z151" s="216" t="str">
        <f t="shared" si="33"/>
        <v/>
      </c>
      <c r="AA151" s="216" t="str">
        <f t="shared" si="35"/>
        <v/>
      </c>
      <c r="AB151" s="216" t="str">
        <f t="shared" si="34"/>
        <v/>
      </c>
      <c r="AC151" s="33"/>
      <c r="AD151" s="33"/>
      <c r="AE151" s="33"/>
      <c r="AF151" s="33"/>
      <c r="AG151" s="33"/>
      <c r="AH151"/>
      <c r="AI151"/>
      <c r="AJ151"/>
      <c r="AK151"/>
      <c r="AL151"/>
      <c r="AM151"/>
      <c r="AN151"/>
    </row>
    <row r="152" spans="2:40">
      <c r="B152" s="37">
        <v>143</v>
      </c>
      <c r="C152" s="703" t="str">
        <f>'ادخال البيانات'!B149</f>
        <v/>
      </c>
      <c r="D152" s="703"/>
      <c r="E152" s="703"/>
      <c r="F152" s="6">
        <f>'ادخال البيانات'!BQ149</f>
        <v>0</v>
      </c>
      <c r="G152" s="216" t="str">
        <f>'ادخال البيانات'!BT149</f>
        <v/>
      </c>
      <c r="H152" s="283" t="str">
        <f>'ادخال البيانات'!X149</f>
        <v/>
      </c>
      <c r="I152" s="18"/>
      <c r="J152" s="3" t="str">
        <f t="shared" si="31"/>
        <v/>
      </c>
      <c r="P152" t="str">
        <f t="shared" si="36"/>
        <v/>
      </c>
      <c r="Q152" s="272" t="str">
        <f t="shared" si="37"/>
        <v/>
      </c>
      <c r="R152" t="e">
        <f>RANK(Q152,$Q:$Q)+COUNTIF($Q$10:Q152,Q152)-1</f>
        <v>#VALUE!</v>
      </c>
      <c r="T152" t="str">
        <f t="shared" si="38"/>
        <v/>
      </c>
      <c r="X152" s="37">
        <v>143</v>
      </c>
      <c r="Y152" s="30" t="str">
        <f t="shared" si="32"/>
        <v/>
      </c>
      <c r="Z152" s="216" t="str">
        <f t="shared" si="33"/>
        <v/>
      </c>
      <c r="AA152" s="216" t="str">
        <f t="shared" si="35"/>
        <v/>
      </c>
      <c r="AB152" s="216" t="str">
        <f t="shared" si="34"/>
        <v/>
      </c>
      <c r="AC152" s="33"/>
      <c r="AD152" s="33"/>
      <c r="AE152" s="33"/>
      <c r="AF152" s="33"/>
      <c r="AG152" s="33"/>
      <c r="AH152"/>
      <c r="AI152"/>
      <c r="AJ152"/>
      <c r="AK152"/>
      <c r="AL152"/>
      <c r="AM152"/>
      <c r="AN152"/>
    </row>
    <row r="153" spans="2:40">
      <c r="B153" s="37">
        <v>144</v>
      </c>
      <c r="C153" s="703" t="str">
        <f>'ادخال البيانات'!B150</f>
        <v/>
      </c>
      <c r="D153" s="703"/>
      <c r="E153" s="703"/>
      <c r="F153" s="6">
        <f>'ادخال البيانات'!BQ150</f>
        <v>0</v>
      </c>
      <c r="G153" s="216" t="str">
        <f>'ادخال البيانات'!BT150</f>
        <v/>
      </c>
      <c r="H153" s="283" t="str">
        <f>'ادخال البيانات'!X150</f>
        <v/>
      </c>
      <c r="I153" s="18"/>
      <c r="J153" s="3" t="str">
        <f t="shared" si="31"/>
        <v/>
      </c>
      <c r="P153" t="str">
        <f t="shared" si="36"/>
        <v/>
      </c>
      <c r="Q153" s="272" t="str">
        <f t="shared" si="37"/>
        <v/>
      </c>
      <c r="R153" t="e">
        <f>RANK(Q153,$Q:$Q)+COUNTIF($Q$10:Q153,Q153)-1</f>
        <v>#VALUE!</v>
      </c>
      <c r="T153" t="str">
        <f t="shared" si="38"/>
        <v/>
      </c>
      <c r="X153" s="37">
        <v>144</v>
      </c>
      <c r="Y153" s="30" t="str">
        <f t="shared" si="32"/>
        <v/>
      </c>
      <c r="Z153" s="216" t="str">
        <f t="shared" si="33"/>
        <v/>
      </c>
      <c r="AA153" s="216" t="str">
        <f t="shared" si="35"/>
        <v/>
      </c>
      <c r="AB153" s="216" t="str">
        <f t="shared" si="34"/>
        <v/>
      </c>
      <c r="AC153" s="33"/>
      <c r="AD153" s="33"/>
      <c r="AE153" s="33"/>
      <c r="AF153" s="33"/>
      <c r="AG153" s="33"/>
      <c r="AH153"/>
      <c r="AI153"/>
      <c r="AJ153"/>
      <c r="AK153"/>
      <c r="AL153"/>
      <c r="AM153"/>
      <c r="AN153"/>
    </row>
    <row r="154" spans="2:40">
      <c r="B154" s="37">
        <v>145</v>
      </c>
      <c r="C154" s="703" t="str">
        <f>'ادخال البيانات'!B151</f>
        <v/>
      </c>
      <c r="D154" s="703"/>
      <c r="E154" s="703"/>
      <c r="F154" s="6">
        <f>'ادخال البيانات'!BQ151</f>
        <v>0</v>
      </c>
      <c r="G154" s="216" t="str">
        <f>'ادخال البيانات'!BT151</f>
        <v/>
      </c>
      <c r="H154" s="283" t="str">
        <f>'ادخال البيانات'!X151</f>
        <v/>
      </c>
      <c r="I154" s="18"/>
      <c r="J154" s="3" t="str">
        <f t="shared" si="31"/>
        <v/>
      </c>
      <c r="P154" t="str">
        <f t="shared" si="36"/>
        <v/>
      </c>
      <c r="Q154" s="272" t="str">
        <f t="shared" si="37"/>
        <v/>
      </c>
      <c r="R154" t="e">
        <f>RANK(Q154,$Q:$Q)+COUNTIF($Q$10:Q154,Q154)-1</f>
        <v>#VALUE!</v>
      </c>
      <c r="T154" t="str">
        <f t="shared" si="38"/>
        <v/>
      </c>
      <c r="X154" s="37">
        <v>145</v>
      </c>
      <c r="Y154" s="30" t="str">
        <f t="shared" si="32"/>
        <v/>
      </c>
      <c r="Z154" s="216" t="str">
        <f t="shared" si="33"/>
        <v/>
      </c>
      <c r="AA154" s="216" t="str">
        <f t="shared" si="35"/>
        <v/>
      </c>
      <c r="AB154" s="216" t="str">
        <f t="shared" si="34"/>
        <v/>
      </c>
      <c r="AC154" s="33"/>
      <c r="AD154" s="33"/>
      <c r="AE154" s="33"/>
      <c r="AF154" s="33"/>
      <c r="AG154" s="33"/>
      <c r="AH154"/>
      <c r="AI154"/>
      <c r="AJ154"/>
      <c r="AK154"/>
      <c r="AL154"/>
      <c r="AM154"/>
      <c r="AN154"/>
    </row>
    <row r="155" spans="2:40">
      <c r="B155" s="37">
        <v>146</v>
      </c>
      <c r="C155" s="703" t="str">
        <f>'ادخال البيانات'!B152</f>
        <v/>
      </c>
      <c r="D155" s="703"/>
      <c r="E155" s="703"/>
      <c r="F155" s="6">
        <f>'ادخال البيانات'!BQ152</f>
        <v>0</v>
      </c>
      <c r="G155" s="216" t="str">
        <f>'ادخال البيانات'!BT152</f>
        <v/>
      </c>
      <c r="H155" s="283" t="str">
        <f>'ادخال البيانات'!X152</f>
        <v/>
      </c>
      <c r="I155" s="18"/>
      <c r="J155" s="3" t="str">
        <f t="shared" si="31"/>
        <v/>
      </c>
      <c r="P155" t="str">
        <f t="shared" si="36"/>
        <v/>
      </c>
      <c r="Q155" s="272" t="str">
        <f t="shared" si="37"/>
        <v/>
      </c>
      <c r="R155" t="e">
        <f>RANK(Q155,$Q:$Q)+COUNTIF($Q$10:Q155,Q155)-1</f>
        <v>#VALUE!</v>
      </c>
      <c r="T155" t="str">
        <f t="shared" si="38"/>
        <v/>
      </c>
      <c r="X155" s="37">
        <v>146</v>
      </c>
      <c r="Y155" s="30" t="str">
        <f t="shared" si="32"/>
        <v/>
      </c>
      <c r="Z155" s="216" t="str">
        <f t="shared" si="33"/>
        <v/>
      </c>
      <c r="AA155" s="216" t="str">
        <f t="shared" si="35"/>
        <v/>
      </c>
      <c r="AB155" s="216" t="str">
        <f t="shared" si="34"/>
        <v/>
      </c>
      <c r="AC155" s="33"/>
      <c r="AD155" s="33"/>
      <c r="AE155" s="33"/>
      <c r="AF155" s="33"/>
      <c r="AG155" s="33"/>
      <c r="AH155"/>
      <c r="AI155"/>
      <c r="AJ155"/>
      <c r="AK155"/>
      <c r="AL155"/>
      <c r="AM155"/>
      <c r="AN155"/>
    </row>
    <row r="156" spans="2:40">
      <c r="B156" s="37">
        <v>147</v>
      </c>
      <c r="C156" s="703" t="str">
        <f>'ادخال البيانات'!B153</f>
        <v/>
      </c>
      <c r="D156" s="703"/>
      <c r="E156" s="703"/>
      <c r="F156" s="6">
        <f>'ادخال البيانات'!BQ153</f>
        <v>0</v>
      </c>
      <c r="G156" s="216" t="str">
        <f>'ادخال البيانات'!BT153</f>
        <v/>
      </c>
      <c r="H156" s="283" t="str">
        <f>'ادخال البيانات'!X153</f>
        <v/>
      </c>
      <c r="I156" s="18"/>
      <c r="J156" s="3" t="str">
        <f t="shared" si="31"/>
        <v/>
      </c>
      <c r="P156" t="str">
        <f t="shared" si="36"/>
        <v/>
      </c>
      <c r="Q156" s="272" t="str">
        <f t="shared" si="37"/>
        <v/>
      </c>
      <c r="R156" t="e">
        <f>RANK(Q156,$Q:$Q)+COUNTIF($Q$10:Q156,Q156)-1</f>
        <v>#VALUE!</v>
      </c>
      <c r="T156" t="str">
        <f t="shared" si="38"/>
        <v/>
      </c>
      <c r="X156" s="37">
        <v>147</v>
      </c>
      <c r="Y156" s="30" t="str">
        <f t="shared" si="32"/>
        <v/>
      </c>
      <c r="Z156" s="216" t="str">
        <f t="shared" si="33"/>
        <v/>
      </c>
      <c r="AA156" s="216" t="str">
        <f t="shared" si="35"/>
        <v/>
      </c>
      <c r="AB156" s="216" t="str">
        <f t="shared" si="34"/>
        <v/>
      </c>
      <c r="AC156" s="33"/>
      <c r="AD156" s="33"/>
      <c r="AE156" s="33"/>
      <c r="AF156" s="33"/>
      <c r="AG156" s="33"/>
      <c r="AH156"/>
      <c r="AI156"/>
      <c r="AJ156"/>
      <c r="AK156"/>
      <c r="AL156"/>
      <c r="AM156"/>
      <c r="AN156"/>
    </row>
    <row r="157" spans="2:40">
      <c r="B157" s="37">
        <v>148</v>
      </c>
      <c r="C157" s="703" t="str">
        <f>'ادخال البيانات'!B154</f>
        <v/>
      </c>
      <c r="D157" s="703"/>
      <c r="E157" s="703"/>
      <c r="F157" s="6">
        <f>'ادخال البيانات'!BQ154</f>
        <v>0</v>
      </c>
      <c r="G157" s="216" t="str">
        <f>'ادخال البيانات'!BT154</f>
        <v/>
      </c>
      <c r="H157" s="283" t="str">
        <f>'ادخال البيانات'!X154</f>
        <v/>
      </c>
      <c r="I157" s="18"/>
      <c r="J157" s="3" t="str">
        <f t="shared" si="31"/>
        <v/>
      </c>
      <c r="P157" t="str">
        <f t="shared" si="36"/>
        <v/>
      </c>
      <c r="Q157" s="272" t="str">
        <f t="shared" si="37"/>
        <v/>
      </c>
      <c r="R157" t="e">
        <f>RANK(Q157,$Q:$Q)+COUNTIF($Q$10:Q157,Q157)-1</f>
        <v>#VALUE!</v>
      </c>
      <c r="T157" t="str">
        <f t="shared" si="38"/>
        <v/>
      </c>
      <c r="X157" s="37">
        <v>148</v>
      </c>
      <c r="Y157" s="30" t="str">
        <f t="shared" si="32"/>
        <v/>
      </c>
      <c r="Z157" s="216" t="str">
        <f t="shared" si="33"/>
        <v/>
      </c>
      <c r="AA157" s="216" t="str">
        <f t="shared" si="35"/>
        <v/>
      </c>
      <c r="AB157" s="216" t="str">
        <f t="shared" si="34"/>
        <v/>
      </c>
      <c r="AC157" s="33"/>
      <c r="AD157" s="33"/>
      <c r="AE157" s="33"/>
      <c r="AF157" s="33"/>
      <c r="AG157" s="33"/>
      <c r="AH157"/>
      <c r="AI157"/>
      <c r="AJ157"/>
      <c r="AK157"/>
      <c r="AL157"/>
      <c r="AM157"/>
      <c r="AN157"/>
    </row>
    <row r="158" spans="2:40">
      <c r="B158" s="37">
        <v>149</v>
      </c>
      <c r="C158" s="703" t="str">
        <f>'ادخال البيانات'!B155</f>
        <v/>
      </c>
      <c r="D158" s="703"/>
      <c r="E158" s="703"/>
      <c r="F158" s="6">
        <f>'ادخال البيانات'!BQ155</f>
        <v>0</v>
      </c>
      <c r="G158" s="216" t="str">
        <f>'ادخال البيانات'!BT155</f>
        <v/>
      </c>
      <c r="H158" s="283" t="str">
        <f>'ادخال البيانات'!X155</f>
        <v/>
      </c>
      <c r="I158" s="18"/>
      <c r="J158" s="3" t="str">
        <f t="shared" si="31"/>
        <v/>
      </c>
      <c r="P158" t="str">
        <f t="shared" si="36"/>
        <v/>
      </c>
      <c r="Q158" s="272" t="str">
        <f t="shared" si="37"/>
        <v/>
      </c>
      <c r="R158" t="e">
        <f>RANK(Q158,$Q:$Q)+COUNTIF($Q$10:Q158,Q158)-1</f>
        <v>#VALUE!</v>
      </c>
      <c r="T158" t="str">
        <f t="shared" si="38"/>
        <v/>
      </c>
      <c r="X158" s="37">
        <v>149</v>
      </c>
      <c r="Y158" s="30" t="str">
        <f t="shared" si="32"/>
        <v/>
      </c>
      <c r="Z158" s="216" t="str">
        <f t="shared" si="33"/>
        <v/>
      </c>
      <c r="AA158" s="216" t="str">
        <f t="shared" si="35"/>
        <v/>
      </c>
      <c r="AB158" s="216" t="str">
        <f t="shared" si="34"/>
        <v/>
      </c>
      <c r="AC158" s="33"/>
      <c r="AD158" s="33"/>
      <c r="AE158" s="33"/>
      <c r="AF158" s="33"/>
      <c r="AG158" s="33"/>
      <c r="AH158"/>
      <c r="AI158"/>
      <c r="AJ158"/>
      <c r="AK158"/>
      <c r="AL158"/>
      <c r="AM158"/>
      <c r="AN158"/>
    </row>
    <row r="159" spans="2:40">
      <c r="B159" s="37">
        <v>150</v>
      </c>
      <c r="C159" s="703" t="str">
        <f>'ادخال البيانات'!B156</f>
        <v/>
      </c>
      <c r="D159" s="703"/>
      <c r="E159" s="703"/>
      <c r="F159" s="6">
        <f>'ادخال البيانات'!BQ156</f>
        <v>0</v>
      </c>
      <c r="G159" s="216" t="str">
        <f>'ادخال البيانات'!BT156</f>
        <v/>
      </c>
      <c r="H159" s="283" t="str">
        <f>'ادخال البيانات'!X156</f>
        <v/>
      </c>
      <c r="I159" s="18"/>
      <c r="J159" s="3" t="str">
        <f t="shared" si="31"/>
        <v/>
      </c>
      <c r="P159" t="str">
        <f t="shared" si="36"/>
        <v/>
      </c>
      <c r="Q159" s="272" t="str">
        <f t="shared" si="37"/>
        <v/>
      </c>
      <c r="R159" t="e">
        <f>RANK(Q159,$Q:$Q)+COUNTIF($Q$10:Q159,Q159)-1</f>
        <v>#VALUE!</v>
      </c>
      <c r="T159" t="str">
        <f t="shared" si="38"/>
        <v/>
      </c>
      <c r="X159" s="37">
        <v>150</v>
      </c>
      <c r="Y159" s="30" t="str">
        <f t="shared" si="32"/>
        <v/>
      </c>
      <c r="Z159" s="216" t="str">
        <f t="shared" si="33"/>
        <v/>
      </c>
      <c r="AA159" s="216" t="str">
        <f t="shared" si="35"/>
        <v/>
      </c>
      <c r="AB159" s="216" t="str">
        <f t="shared" si="34"/>
        <v/>
      </c>
      <c r="AC159" s="33"/>
      <c r="AD159" s="33"/>
      <c r="AE159" s="33"/>
      <c r="AF159" s="33"/>
      <c r="AG159" s="33"/>
      <c r="AH159"/>
      <c r="AI159"/>
      <c r="AJ159"/>
      <c r="AK159"/>
      <c r="AL159"/>
      <c r="AM159"/>
      <c r="AN159"/>
    </row>
    <row r="160" spans="2:40">
      <c r="B160" s="37">
        <v>151</v>
      </c>
      <c r="C160" s="703" t="str">
        <f>'ادخال البيانات'!B157</f>
        <v/>
      </c>
      <c r="D160" s="703"/>
      <c r="E160" s="703"/>
      <c r="F160" s="6">
        <f>'ادخال البيانات'!BQ157</f>
        <v>0</v>
      </c>
      <c r="G160" s="216" t="str">
        <f>'ادخال البيانات'!BT157</f>
        <v/>
      </c>
      <c r="H160" s="283" t="str">
        <f>'ادخال البيانات'!X157</f>
        <v/>
      </c>
      <c r="I160" s="18"/>
      <c r="J160" s="3" t="str">
        <f t="shared" si="31"/>
        <v/>
      </c>
      <c r="P160" t="str">
        <f t="shared" si="36"/>
        <v/>
      </c>
      <c r="Q160" s="272" t="str">
        <f t="shared" si="37"/>
        <v/>
      </c>
      <c r="R160" t="e">
        <f>RANK(Q160,$Q:$Q)+COUNTIF($Q$10:Q160,Q160)-1</f>
        <v>#VALUE!</v>
      </c>
      <c r="T160" t="str">
        <f t="shared" si="38"/>
        <v/>
      </c>
      <c r="X160" s="37">
        <v>151</v>
      </c>
      <c r="Y160" s="30" t="str">
        <f t="shared" si="32"/>
        <v/>
      </c>
      <c r="Z160" s="216" t="str">
        <f t="shared" si="33"/>
        <v/>
      </c>
      <c r="AA160" s="216" t="str">
        <f t="shared" si="35"/>
        <v/>
      </c>
      <c r="AB160" s="216" t="str">
        <f t="shared" si="34"/>
        <v/>
      </c>
      <c r="AC160" s="33"/>
      <c r="AD160" s="33"/>
      <c r="AE160" s="33"/>
      <c r="AF160" s="33"/>
      <c r="AG160" s="33"/>
      <c r="AH160"/>
      <c r="AI160"/>
      <c r="AJ160"/>
      <c r="AK160"/>
      <c r="AL160"/>
      <c r="AM160"/>
      <c r="AN160"/>
    </row>
    <row r="161" spans="2:40">
      <c r="B161" s="37">
        <v>152</v>
      </c>
      <c r="C161" s="703" t="str">
        <f>'ادخال البيانات'!B158</f>
        <v/>
      </c>
      <c r="D161" s="703"/>
      <c r="E161" s="703"/>
      <c r="F161" s="6">
        <f>'ادخال البيانات'!BQ158</f>
        <v>0</v>
      </c>
      <c r="G161" s="216" t="str">
        <f>'ادخال البيانات'!BT158</f>
        <v/>
      </c>
      <c r="H161" s="283" t="str">
        <f>'ادخال البيانات'!X158</f>
        <v/>
      </c>
      <c r="I161" s="18"/>
      <c r="J161" s="3" t="str">
        <f t="shared" si="31"/>
        <v/>
      </c>
      <c r="P161" t="str">
        <f t="shared" si="36"/>
        <v/>
      </c>
      <c r="Q161" s="272" t="str">
        <f t="shared" si="37"/>
        <v/>
      </c>
      <c r="R161" t="e">
        <f>RANK(Q161,$Q:$Q)+COUNTIF($Q$10:Q161,Q161)-1</f>
        <v>#VALUE!</v>
      </c>
      <c r="T161" t="str">
        <f t="shared" si="38"/>
        <v/>
      </c>
      <c r="X161" s="37">
        <v>152</v>
      </c>
      <c r="Y161" s="30" t="str">
        <f t="shared" si="32"/>
        <v/>
      </c>
      <c r="Z161" s="216" t="str">
        <f t="shared" si="33"/>
        <v/>
      </c>
      <c r="AA161" s="216" t="str">
        <f t="shared" si="35"/>
        <v/>
      </c>
      <c r="AB161" s="216" t="str">
        <f t="shared" si="34"/>
        <v/>
      </c>
      <c r="AC161" s="33"/>
      <c r="AD161" s="33"/>
      <c r="AE161" s="33"/>
      <c r="AF161" s="33"/>
      <c r="AG161" s="33"/>
      <c r="AH161"/>
      <c r="AI161"/>
      <c r="AJ161"/>
      <c r="AK161"/>
      <c r="AL161"/>
      <c r="AM161"/>
      <c r="AN161"/>
    </row>
    <row r="162" spans="2:40">
      <c r="B162" s="37">
        <v>153</v>
      </c>
      <c r="C162" s="703" t="str">
        <f>'ادخال البيانات'!B159</f>
        <v/>
      </c>
      <c r="D162" s="703"/>
      <c r="E162" s="703"/>
      <c r="F162" s="6">
        <f>'ادخال البيانات'!BQ159</f>
        <v>0</v>
      </c>
      <c r="G162" s="216" t="str">
        <f>'ادخال البيانات'!BT159</f>
        <v/>
      </c>
      <c r="H162" s="283" t="str">
        <f>'ادخال البيانات'!X159</f>
        <v/>
      </c>
      <c r="I162" s="18"/>
      <c r="J162" s="3" t="str">
        <f t="shared" si="31"/>
        <v/>
      </c>
      <c r="P162" t="str">
        <f t="shared" si="36"/>
        <v/>
      </c>
      <c r="Q162" s="272" t="str">
        <f t="shared" si="37"/>
        <v/>
      </c>
      <c r="R162" t="e">
        <f>RANK(Q162,$Q:$Q)+COUNTIF($Q$10:Q162,Q162)-1</f>
        <v>#VALUE!</v>
      </c>
      <c r="T162" t="str">
        <f t="shared" si="38"/>
        <v/>
      </c>
      <c r="X162" s="37">
        <v>153</v>
      </c>
      <c r="Y162" s="30" t="str">
        <f t="shared" si="32"/>
        <v/>
      </c>
      <c r="Z162" s="216" t="str">
        <f t="shared" si="33"/>
        <v/>
      </c>
      <c r="AA162" s="216" t="str">
        <f t="shared" si="35"/>
        <v/>
      </c>
      <c r="AB162" s="216" t="str">
        <f t="shared" si="34"/>
        <v/>
      </c>
      <c r="AC162" s="33"/>
      <c r="AD162" s="33"/>
      <c r="AE162" s="33"/>
      <c r="AF162" s="33"/>
      <c r="AG162" s="33"/>
      <c r="AH162"/>
      <c r="AI162"/>
      <c r="AJ162"/>
      <c r="AK162"/>
      <c r="AL162"/>
      <c r="AM162"/>
      <c r="AN162"/>
    </row>
    <row r="163" spans="2:40">
      <c r="B163" s="37">
        <v>154</v>
      </c>
      <c r="C163" s="703" t="str">
        <f>'ادخال البيانات'!B160</f>
        <v/>
      </c>
      <c r="D163" s="703"/>
      <c r="E163" s="703"/>
      <c r="F163" s="6">
        <f>'ادخال البيانات'!BQ160</f>
        <v>0</v>
      </c>
      <c r="G163" s="216" t="str">
        <f>'ادخال البيانات'!BT160</f>
        <v/>
      </c>
      <c r="H163" s="283" t="str">
        <f>'ادخال البيانات'!X160</f>
        <v/>
      </c>
      <c r="I163" s="18"/>
      <c r="J163" s="3" t="str">
        <f t="shared" si="31"/>
        <v/>
      </c>
      <c r="P163" t="str">
        <f t="shared" si="36"/>
        <v/>
      </c>
      <c r="Q163" s="272" t="str">
        <f t="shared" si="37"/>
        <v/>
      </c>
      <c r="R163" t="e">
        <f>RANK(Q163,$Q:$Q)+COUNTIF($Q$10:Q163,Q163)-1</f>
        <v>#VALUE!</v>
      </c>
      <c r="T163" t="str">
        <f t="shared" si="38"/>
        <v/>
      </c>
      <c r="X163" s="37">
        <v>154</v>
      </c>
      <c r="Y163" s="30" t="str">
        <f t="shared" si="32"/>
        <v/>
      </c>
      <c r="Z163" s="216" t="str">
        <f t="shared" si="33"/>
        <v/>
      </c>
      <c r="AA163" s="216" t="str">
        <f t="shared" si="35"/>
        <v/>
      </c>
      <c r="AB163" s="216" t="str">
        <f t="shared" si="34"/>
        <v/>
      </c>
      <c r="AC163" s="33"/>
      <c r="AD163" s="33"/>
      <c r="AE163" s="33"/>
      <c r="AF163" s="33"/>
      <c r="AG163" s="33"/>
      <c r="AH163"/>
      <c r="AI163"/>
      <c r="AJ163"/>
      <c r="AK163"/>
      <c r="AL163"/>
      <c r="AM163"/>
      <c r="AN163"/>
    </row>
    <row r="164" spans="2:40">
      <c r="B164" s="37">
        <v>155</v>
      </c>
      <c r="C164" s="703" t="str">
        <f>'ادخال البيانات'!B161</f>
        <v/>
      </c>
      <c r="D164" s="703"/>
      <c r="E164" s="703"/>
      <c r="F164" s="6">
        <f>'ادخال البيانات'!BQ161</f>
        <v>0</v>
      </c>
      <c r="G164" s="216" t="str">
        <f>'ادخال البيانات'!BT161</f>
        <v/>
      </c>
      <c r="H164" s="283" t="str">
        <f>'ادخال البيانات'!X161</f>
        <v/>
      </c>
      <c r="I164" s="18"/>
      <c r="J164" s="3" t="str">
        <f t="shared" si="31"/>
        <v/>
      </c>
      <c r="P164" t="str">
        <f t="shared" si="36"/>
        <v/>
      </c>
      <c r="Q164" s="272" t="str">
        <f t="shared" si="37"/>
        <v/>
      </c>
      <c r="R164" t="e">
        <f>RANK(Q164,$Q:$Q)+COUNTIF($Q$10:Q164,Q164)-1</f>
        <v>#VALUE!</v>
      </c>
      <c r="T164" t="str">
        <f t="shared" si="38"/>
        <v/>
      </c>
      <c r="X164" s="37">
        <v>155</v>
      </c>
      <c r="Y164" s="30" t="str">
        <f t="shared" si="32"/>
        <v/>
      </c>
      <c r="Z164" s="216" t="str">
        <f t="shared" si="33"/>
        <v/>
      </c>
      <c r="AA164" s="216" t="str">
        <f t="shared" si="35"/>
        <v/>
      </c>
      <c r="AB164" s="216" t="str">
        <f t="shared" si="34"/>
        <v/>
      </c>
      <c r="AC164" s="33"/>
      <c r="AD164" s="33"/>
      <c r="AE164" s="33"/>
      <c r="AF164" s="33"/>
      <c r="AG164" s="33"/>
      <c r="AH164"/>
      <c r="AI164"/>
      <c r="AJ164"/>
      <c r="AK164"/>
      <c r="AL164"/>
      <c r="AM164"/>
      <c r="AN164"/>
    </row>
    <row r="165" spans="2:40">
      <c r="B165" s="37">
        <v>156</v>
      </c>
      <c r="C165" s="703" t="str">
        <f>'ادخال البيانات'!B162</f>
        <v/>
      </c>
      <c r="D165" s="703"/>
      <c r="E165" s="703"/>
      <c r="F165" s="6">
        <f>'ادخال البيانات'!BQ162</f>
        <v>0</v>
      </c>
      <c r="G165" s="216" t="str">
        <f>'ادخال البيانات'!BT162</f>
        <v/>
      </c>
      <c r="H165" s="283" t="str">
        <f>'ادخال البيانات'!X162</f>
        <v/>
      </c>
      <c r="I165" s="18"/>
      <c r="J165" s="3" t="str">
        <f t="shared" si="31"/>
        <v/>
      </c>
      <c r="P165" t="str">
        <f t="shared" si="36"/>
        <v/>
      </c>
      <c r="Q165" s="272" t="str">
        <f t="shared" si="37"/>
        <v/>
      </c>
      <c r="R165" t="e">
        <f>RANK(Q165,$Q:$Q)+COUNTIF($Q$10:Q165,Q165)-1</f>
        <v>#VALUE!</v>
      </c>
      <c r="T165" t="str">
        <f t="shared" si="38"/>
        <v/>
      </c>
      <c r="X165" s="37">
        <v>156</v>
      </c>
      <c r="Y165" s="30" t="str">
        <f t="shared" si="32"/>
        <v/>
      </c>
      <c r="Z165" s="216" t="str">
        <f t="shared" si="33"/>
        <v/>
      </c>
      <c r="AA165" s="216" t="str">
        <f t="shared" si="35"/>
        <v/>
      </c>
      <c r="AB165" s="216" t="str">
        <f t="shared" si="34"/>
        <v/>
      </c>
      <c r="AC165" s="33"/>
      <c r="AD165" s="33"/>
      <c r="AE165" s="33"/>
      <c r="AF165" s="33"/>
      <c r="AG165" s="33"/>
      <c r="AH165"/>
      <c r="AI165"/>
      <c r="AJ165"/>
      <c r="AK165"/>
      <c r="AL165"/>
      <c r="AM165"/>
      <c r="AN165"/>
    </row>
    <row r="166" spans="2:40">
      <c r="B166" s="37">
        <v>157</v>
      </c>
      <c r="C166" s="703" t="str">
        <f>'ادخال البيانات'!B163</f>
        <v/>
      </c>
      <c r="D166" s="703"/>
      <c r="E166" s="703"/>
      <c r="F166" s="6">
        <f>'ادخال البيانات'!BQ163</f>
        <v>0</v>
      </c>
      <c r="G166" s="216" t="str">
        <f>'ادخال البيانات'!BT163</f>
        <v/>
      </c>
      <c r="H166" s="283" t="str">
        <f>'ادخال البيانات'!X163</f>
        <v/>
      </c>
      <c r="I166" s="18"/>
      <c r="J166" s="3" t="str">
        <f t="shared" si="31"/>
        <v/>
      </c>
      <c r="P166" t="str">
        <f t="shared" si="36"/>
        <v/>
      </c>
      <c r="Q166" s="272" t="str">
        <f t="shared" si="37"/>
        <v/>
      </c>
      <c r="R166" t="e">
        <f>RANK(Q166,$Q:$Q)+COUNTIF($Q$10:Q166,Q166)-1</f>
        <v>#VALUE!</v>
      </c>
      <c r="T166" t="str">
        <f t="shared" si="38"/>
        <v/>
      </c>
      <c r="X166" s="37">
        <v>157</v>
      </c>
      <c r="Y166" s="30" t="str">
        <f t="shared" si="32"/>
        <v/>
      </c>
      <c r="Z166" s="216" t="str">
        <f t="shared" si="33"/>
        <v/>
      </c>
      <c r="AA166" s="216" t="str">
        <f t="shared" si="35"/>
        <v/>
      </c>
      <c r="AB166" s="216" t="str">
        <f t="shared" si="34"/>
        <v/>
      </c>
      <c r="AC166" s="33"/>
      <c r="AD166" s="33"/>
      <c r="AE166" s="33"/>
      <c r="AF166" s="33"/>
      <c r="AG166" s="33"/>
      <c r="AH166"/>
      <c r="AI166"/>
      <c r="AJ166"/>
      <c r="AK166"/>
      <c r="AL166"/>
      <c r="AM166"/>
      <c r="AN166"/>
    </row>
    <row r="167" spans="2:40">
      <c r="B167" s="37">
        <v>158</v>
      </c>
      <c r="C167" s="703" t="str">
        <f>'ادخال البيانات'!B164</f>
        <v/>
      </c>
      <c r="D167" s="703"/>
      <c r="E167" s="703"/>
      <c r="F167" s="6">
        <f>'ادخال البيانات'!BQ164</f>
        <v>0</v>
      </c>
      <c r="G167" s="216" t="str">
        <f>'ادخال البيانات'!BT164</f>
        <v/>
      </c>
      <c r="H167" s="283" t="str">
        <f>'ادخال البيانات'!X164</f>
        <v/>
      </c>
      <c r="I167" s="18"/>
      <c r="J167" s="3" t="str">
        <f t="shared" si="31"/>
        <v/>
      </c>
      <c r="P167" t="str">
        <f t="shared" si="36"/>
        <v/>
      </c>
      <c r="Q167" s="272" t="str">
        <f t="shared" si="37"/>
        <v/>
      </c>
      <c r="R167" t="e">
        <f>RANK(Q167,$Q:$Q)+COUNTIF($Q$10:Q167,Q167)-1</f>
        <v>#VALUE!</v>
      </c>
      <c r="T167" t="str">
        <f t="shared" si="38"/>
        <v/>
      </c>
      <c r="X167" s="37">
        <v>158</v>
      </c>
      <c r="Y167" s="30" t="str">
        <f t="shared" si="32"/>
        <v/>
      </c>
      <c r="Z167" s="216" t="str">
        <f t="shared" si="33"/>
        <v/>
      </c>
      <c r="AA167" s="216" t="str">
        <f t="shared" si="35"/>
        <v/>
      </c>
      <c r="AB167" s="216" t="str">
        <f t="shared" si="34"/>
        <v/>
      </c>
      <c r="AC167" s="33"/>
      <c r="AD167" s="33"/>
      <c r="AE167" s="33"/>
      <c r="AF167" s="33"/>
      <c r="AG167" s="33"/>
      <c r="AH167"/>
      <c r="AI167"/>
      <c r="AJ167"/>
      <c r="AK167"/>
      <c r="AL167"/>
      <c r="AM167"/>
      <c r="AN167"/>
    </row>
    <row r="168" spans="2:40">
      <c r="B168" s="37">
        <v>159</v>
      </c>
      <c r="C168" s="703" t="str">
        <f>'ادخال البيانات'!B165</f>
        <v/>
      </c>
      <c r="D168" s="703"/>
      <c r="E168" s="703"/>
      <c r="F168" s="6">
        <f>'ادخال البيانات'!BQ165</f>
        <v>0</v>
      </c>
      <c r="G168" s="216" t="str">
        <f>'ادخال البيانات'!BT165</f>
        <v/>
      </c>
      <c r="H168" s="283" t="str">
        <f>'ادخال البيانات'!X165</f>
        <v/>
      </c>
      <c r="I168" s="18"/>
      <c r="J168" s="3" t="str">
        <f t="shared" si="31"/>
        <v/>
      </c>
      <c r="P168" t="str">
        <f t="shared" si="36"/>
        <v/>
      </c>
      <c r="Q168" s="272" t="str">
        <f t="shared" si="37"/>
        <v/>
      </c>
      <c r="R168" t="e">
        <f>RANK(Q168,$Q:$Q)+COUNTIF($Q$10:Q168,Q168)-1</f>
        <v>#VALUE!</v>
      </c>
      <c r="T168" t="str">
        <f t="shared" si="38"/>
        <v/>
      </c>
      <c r="X168" s="37">
        <v>159</v>
      </c>
      <c r="Y168" s="30" t="str">
        <f t="shared" si="32"/>
        <v/>
      </c>
      <c r="Z168" s="216" t="str">
        <f t="shared" si="33"/>
        <v/>
      </c>
      <c r="AA168" s="216" t="str">
        <f t="shared" si="35"/>
        <v/>
      </c>
      <c r="AB168" s="216" t="str">
        <f t="shared" si="34"/>
        <v/>
      </c>
      <c r="AC168" s="33"/>
      <c r="AD168" s="33"/>
      <c r="AE168" s="33"/>
      <c r="AF168" s="33"/>
      <c r="AG168" s="33"/>
      <c r="AH168"/>
      <c r="AI168"/>
      <c r="AJ168"/>
      <c r="AK168"/>
      <c r="AL168"/>
      <c r="AM168"/>
      <c r="AN168"/>
    </row>
    <row r="169" spans="2:40">
      <c r="B169" s="37">
        <v>160</v>
      </c>
      <c r="C169" s="703" t="str">
        <f>'ادخال البيانات'!B166</f>
        <v/>
      </c>
      <c r="D169" s="703"/>
      <c r="E169" s="703"/>
      <c r="F169" s="6">
        <f>'ادخال البيانات'!BQ166</f>
        <v>0</v>
      </c>
      <c r="G169" s="216" t="str">
        <f>'ادخال البيانات'!BT166</f>
        <v/>
      </c>
      <c r="H169" s="283" t="str">
        <f>'ادخال البيانات'!X166</f>
        <v/>
      </c>
      <c r="I169" s="18"/>
      <c r="J169" s="3" t="str">
        <f t="shared" si="31"/>
        <v/>
      </c>
      <c r="P169" t="str">
        <f t="shared" si="36"/>
        <v/>
      </c>
      <c r="Q169" s="272" t="str">
        <f t="shared" si="37"/>
        <v/>
      </c>
      <c r="R169" t="e">
        <f>RANK(Q169,$Q:$Q)+COUNTIF($Q$10:Q169,Q169)-1</f>
        <v>#VALUE!</v>
      </c>
      <c r="T169" t="str">
        <f t="shared" si="38"/>
        <v/>
      </c>
      <c r="X169" s="37">
        <v>160</v>
      </c>
      <c r="Y169" s="30" t="str">
        <f t="shared" si="32"/>
        <v/>
      </c>
      <c r="Z169" s="216" t="str">
        <f t="shared" si="33"/>
        <v/>
      </c>
      <c r="AA169" s="216" t="str">
        <f t="shared" si="35"/>
        <v/>
      </c>
      <c r="AB169" s="216" t="str">
        <f t="shared" si="34"/>
        <v/>
      </c>
      <c r="AC169" s="33"/>
      <c r="AD169" s="33"/>
      <c r="AE169" s="33"/>
      <c r="AF169" s="33"/>
      <c r="AG169" s="33"/>
      <c r="AH169"/>
      <c r="AI169"/>
      <c r="AJ169"/>
      <c r="AK169"/>
      <c r="AL169"/>
      <c r="AM169"/>
      <c r="AN169"/>
    </row>
    <row r="170" spans="2:40">
      <c r="B170" s="37">
        <v>161</v>
      </c>
      <c r="C170" s="703" t="str">
        <f>'ادخال البيانات'!B167</f>
        <v/>
      </c>
      <c r="D170" s="703"/>
      <c r="E170" s="703"/>
      <c r="F170" s="6">
        <f>'ادخال البيانات'!BQ167</f>
        <v>0</v>
      </c>
      <c r="G170" s="216" t="str">
        <f>'ادخال البيانات'!BT167</f>
        <v/>
      </c>
      <c r="H170" s="283" t="str">
        <f>'ادخال البيانات'!X167</f>
        <v/>
      </c>
      <c r="I170" s="18"/>
      <c r="J170" s="3" t="str">
        <f t="shared" si="31"/>
        <v/>
      </c>
      <c r="P170" t="str">
        <f t="shared" si="36"/>
        <v/>
      </c>
      <c r="Q170" s="272" t="str">
        <f t="shared" si="37"/>
        <v/>
      </c>
      <c r="R170" t="e">
        <f>RANK(Q170,$Q:$Q)+COUNTIF($Q$10:Q170,Q170)-1</f>
        <v>#VALUE!</v>
      </c>
      <c r="T170" t="str">
        <f t="shared" si="38"/>
        <v/>
      </c>
      <c r="X170" s="37">
        <v>161</v>
      </c>
      <c r="Y170" s="30" t="str">
        <f t="shared" si="32"/>
        <v/>
      </c>
      <c r="Z170" s="216" t="str">
        <f t="shared" si="33"/>
        <v/>
      </c>
      <c r="AA170" s="216" t="str">
        <f t="shared" si="35"/>
        <v/>
      </c>
      <c r="AB170" s="216" t="str">
        <f t="shared" si="34"/>
        <v/>
      </c>
      <c r="AC170" s="33"/>
      <c r="AD170" s="33"/>
      <c r="AE170" s="33"/>
      <c r="AF170" s="33"/>
      <c r="AG170" s="33"/>
      <c r="AH170"/>
      <c r="AI170"/>
      <c r="AJ170"/>
      <c r="AK170"/>
      <c r="AL170"/>
      <c r="AM170"/>
      <c r="AN170"/>
    </row>
    <row r="171" spans="2:40">
      <c r="B171" s="37">
        <v>162</v>
      </c>
      <c r="C171" s="703" t="str">
        <f>'ادخال البيانات'!B168</f>
        <v/>
      </c>
      <c r="D171" s="703"/>
      <c r="E171" s="703"/>
      <c r="F171" s="6">
        <f>'ادخال البيانات'!BQ168</f>
        <v>0</v>
      </c>
      <c r="G171" s="216" t="str">
        <f>'ادخال البيانات'!BT168</f>
        <v/>
      </c>
      <c r="H171" s="283" t="str">
        <f>'ادخال البيانات'!X168</f>
        <v/>
      </c>
      <c r="I171" s="18"/>
      <c r="J171" s="3" t="str">
        <f t="shared" si="31"/>
        <v/>
      </c>
      <c r="P171" t="str">
        <f t="shared" si="36"/>
        <v/>
      </c>
      <c r="Q171" s="272" t="str">
        <f t="shared" si="37"/>
        <v/>
      </c>
      <c r="R171" t="e">
        <f>RANK(Q171,$Q:$Q)+COUNTIF($Q$10:Q171,Q171)-1</f>
        <v>#VALUE!</v>
      </c>
      <c r="T171" t="str">
        <f t="shared" si="38"/>
        <v/>
      </c>
      <c r="X171" s="37">
        <v>162</v>
      </c>
      <c r="Y171" s="30" t="str">
        <f t="shared" si="32"/>
        <v/>
      </c>
      <c r="Z171" s="216" t="str">
        <f t="shared" si="33"/>
        <v/>
      </c>
      <c r="AA171" s="216" t="str">
        <f t="shared" si="35"/>
        <v/>
      </c>
      <c r="AB171" s="216" t="str">
        <f t="shared" si="34"/>
        <v/>
      </c>
      <c r="AC171" s="33"/>
      <c r="AD171" s="33"/>
      <c r="AE171" s="33"/>
      <c r="AF171" s="33"/>
      <c r="AG171" s="33"/>
      <c r="AH171"/>
      <c r="AI171"/>
      <c r="AJ171"/>
      <c r="AK171"/>
      <c r="AL171"/>
      <c r="AM171"/>
      <c r="AN171"/>
    </row>
    <row r="172" spans="2:40">
      <c r="B172" s="37">
        <v>163</v>
      </c>
      <c r="C172" s="703" t="str">
        <f>'ادخال البيانات'!B169</f>
        <v/>
      </c>
      <c r="D172" s="703"/>
      <c r="E172" s="703"/>
      <c r="F172" s="6">
        <f>'ادخال البيانات'!BQ169</f>
        <v>0</v>
      </c>
      <c r="G172" s="216" t="str">
        <f>'ادخال البيانات'!BT169</f>
        <v/>
      </c>
      <c r="H172" s="283" t="str">
        <f>'ادخال البيانات'!X169</f>
        <v/>
      </c>
      <c r="I172" s="18"/>
      <c r="J172" s="3" t="str">
        <f t="shared" si="31"/>
        <v/>
      </c>
      <c r="P172" t="str">
        <f t="shared" si="36"/>
        <v/>
      </c>
      <c r="Q172" s="272" t="str">
        <f t="shared" si="37"/>
        <v/>
      </c>
      <c r="R172" t="e">
        <f>RANK(Q172,$Q:$Q)+COUNTIF($Q$10:Q172,Q172)-1</f>
        <v>#VALUE!</v>
      </c>
      <c r="T172" t="str">
        <f t="shared" si="38"/>
        <v/>
      </c>
      <c r="X172" s="37">
        <v>163</v>
      </c>
      <c r="Y172" s="30" t="str">
        <f t="shared" si="32"/>
        <v/>
      </c>
      <c r="Z172" s="216" t="str">
        <f t="shared" si="33"/>
        <v/>
      </c>
      <c r="AA172" s="216" t="str">
        <f t="shared" si="35"/>
        <v/>
      </c>
      <c r="AB172" s="216" t="str">
        <f t="shared" si="34"/>
        <v/>
      </c>
      <c r="AC172" s="33"/>
      <c r="AD172" s="33"/>
      <c r="AE172" s="33"/>
      <c r="AF172" s="33"/>
      <c r="AG172" s="33"/>
      <c r="AH172"/>
      <c r="AI172"/>
      <c r="AJ172"/>
      <c r="AK172"/>
      <c r="AL172"/>
      <c r="AM172"/>
      <c r="AN172"/>
    </row>
    <row r="173" spans="2:40">
      <c r="B173" s="37">
        <v>164</v>
      </c>
      <c r="C173" s="703" t="str">
        <f>'ادخال البيانات'!B170</f>
        <v/>
      </c>
      <c r="D173" s="703"/>
      <c r="E173" s="703"/>
      <c r="F173" s="6">
        <f>'ادخال البيانات'!BQ170</f>
        <v>0</v>
      </c>
      <c r="G173" s="216" t="str">
        <f>'ادخال البيانات'!BT170</f>
        <v/>
      </c>
      <c r="H173" s="283" t="str">
        <f>'ادخال البيانات'!X170</f>
        <v/>
      </c>
      <c r="I173" s="18"/>
      <c r="J173" s="3" t="str">
        <f t="shared" si="31"/>
        <v/>
      </c>
      <c r="P173" t="str">
        <f t="shared" si="36"/>
        <v/>
      </c>
      <c r="Q173" s="272" t="str">
        <f t="shared" si="37"/>
        <v/>
      </c>
      <c r="R173" t="e">
        <f>RANK(Q173,$Q:$Q)+COUNTIF($Q$10:Q173,Q173)-1</f>
        <v>#VALUE!</v>
      </c>
      <c r="T173" t="str">
        <f t="shared" si="38"/>
        <v/>
      </c>
      <c r="X173" s="37">
        <v>164</v>
      </c>
      <c r="Y173" s="30" t="str">
        <f t="shared" si="32"/>
        <v/>
      </c>
      <c r="Z173" s="216" t="str">
        <f t="shared" si="33"/>
        <v/>
      </c>
      <c r="AA173" s="216" t="str">
        <f t="shared" si="35"/>
        <v/>
      </c>
      <c r="AB173" s="216" t="str">
        <f t="shared" si="34"/>
        <v/>
      </c>
      <c r="AC173" s="33"/>
      <c r="AD173" s="33"/>
      <c r="AE173" s="33"/>
      <c r="AF173" s="33"/>
      <c r="AG173" s="33"/>
      <c r="AH173"/>
      <c r="AI173"/>
      <c r="AJ173"/>
      <c r="AK173"/>
      <c r="AL173"/>
      <c r="AM173"/>
      <c r="AN173"/>
    </row>
    <row r="174" spans="2:40">
      <c r="B174" s="37">
        <v>165</v>
      </c>
      <c r="C174" s="703" t="str">
        <f>'ادخال البيانات'!B171</f>
        <v/>
      </c>
      <c r="D174" s="703"/>
      <c r="E174" s="703"/>
      <c r="F174" s="6">
        <f>'ادخال البيانات'!BQ171</f>
        <v>0</v>
      </c>
      <c r="G174" s="216" t="str">
        <f>'ادخال البيانات'!BT171</f>
        <v/>
      </c>
      <c r="H174" s="283" t="str">
        <f>'ادخال البيانات'!X171</f>
        <v/>
      </c>
      <c r="I174" s="18"/>
      <c r="J174" s="3" t="str">
        <f t="shared" si="31"/>
        <v/>
      </c>
      <c r="P174" t="str">
        <f t="shared" si="36"/>
        <v/>
      </c>
      <c r="Q174" s="272" t="str">
        <f t="shared" si="37"/>
        <v/>
      </c>
      <c r="R174" t="e">
        <f>RANK(Q174,$Q:$Q)+COUNTIF($Q$10:Q174,Q174)-1</f>
        <v>#VALUE!</v>
      </c>
      <c r="T174" t="str">
        <f t="shared" si="38"/>
        <v/>
      </c>
      <c r="X174" s="37">
        <v>165</v>
      </c>
      <c r="Y174" s="30" t="str">
        <f t="shared" si="32"/>
        <v/>
      </c>
      <c r="Z174" s="216" t="str">
        <f t="shared" si="33"/>
        <v/>
      </c>
      <c r="AA174" s="216" t="str">
        <f t="shared" si="35"/>
        <v/>
      </c>
      <c r="AB174" s="216" t="str">
        <f t="shared" si="34"/>
        <v/>
      </c>
      <c r="AC174" s="33"/>
      <c r="AD174" s="33"/>
      <c r="AE174" s="33"/>
      <c r="AF174" s="33"/>
      <c r="AG174" s="33"/>
      <c r="AH174"/>
      <c r="AI174"/>
      <c r="AJ174"/>
      <c r="AK174"/>
      <c r="AL174"/>
      <c r="AM174"/>
      <c r="AN174"/>
    </row>
    <row r="175" spans="2:40">
      <c r="B175" s="37">
        <v>166</v>
      </c>
      <c r="C175" s="703" t="str">
        <f>'ادخال البيانات'!B172</f>
        <v/>
      </c>
      <c r="D175" s="703"/>
      <c r="E175" s="703"/>
      <c r="F175" s="6">
        <f>'ادخال البيانات'!BQ172</f>
        <v>0</v>
      </c>
      <c r="G175" s="216" t="str">
        <f>'ادخال البيانات'!BT172</f>
        <v/>
      </c>
      <c r="H175" s="283" t="str">
        <f>'ادخال البيانات'!X172</f>
        <v/>
      </c>
      <c r="I175" s="18"/>
      <c r="J175" s="3" t="str">
        <f t="shared" si="31"/>
        <v/>
      </c>
      <c r="P175" t="str">
        <f t="shared" si="36"/>
        <v/>
      </c>
      <c r="Q175" s="272" t="str">
        <f t="shared" si="37"/>
        <v/>
      </c>
      <c r="R175" t="e">
        <f>RANK(Q175,$Q:$Q)+COUNTIF($Q$10:Q175,Q175)-1</f>
        <v>#VALUE!</v>
      </c>
      <c r="T175" t="str">
        <f t="shared" si="38"/>
        <v/>
      </c>
      <c r="X175" s="37">
        <v>166</v>
      </c>
      <c r="Y175" s="30" t="str">
        <f t="shared" si="32"/>
        <v/>
      </c>
      <c r="Z175" s="216" t="str">
        <f t="shared" si="33"/>
        <v/>
      </c>
      <c r="AA175" s="216" t="str">
        <f t="shared" si="35"/>
        <v/>
      </c>
      <c r="AB175" s="216" t="str">
        <f t="shared" si="34"/>
        <v/>
      </c>
      <c r="AC175" s="33"/>
      <c r="AD175" s="33"/>
      <c r="AE175" s="33"/>
      <c r="AF175" s="33"/>
      <c r="AG175" s="33"/>
      <c r="AH175"/>
      <c r="AI175"/>
      <c r="AJ175"/>
      <c r="AK175"/>
      <c r="AL175"/>
      <c r="AM175"/>
      <c r="AN175"/>
    </row>
    <row r="176" spans="2:40">
      <c r="B176" s="37">
        <v>167</v>
      </c>
      <c r="C176" s="703" t="str">
        <f>'ادخال البيانات'!B173</f>
        <v/>
      </c>
      <c r="D176" s="703"/>
      <c r="E176" s="703"/>
      <c r="F176" s="6">
        <f>'ادخال البيانات'!BQ173</f>
        <v>0</v>
      </c>
      <c r="G176" s="216" t="str">
        <f>'ادخال البيانات'!BT173</f>
        <v/>
      </c>
      <c r="H176" s="283" t="str">
        <f>'ادخال البيانات'!X173</f>
        <v/>
      </c>
      <c r="I176" s="18"/>
      <c r="J176" s="3" t="str">
        <f t="shared" si="31"/>
        <v/>
      </c>
      <c r="P176" t="str">
        <f t="shared" si="36"/>
        <v/>
      </c>
      <c r="Q176" s="272" t="str">
        <f t="shared" si="37"/>
        <v/>
      </c>
      <c r="R176" t="e">
        <f>RANK(Q176,$Q:$Q)+COUNTIF($Q$10:Q176,Q176)-1</f>
        <v>#VALUE!</v>
      </c>
      <c r="T176" t="str">
        <f t="shared" si="38"/>
        <v/>
      </c>
      <c r="X176" s="37">
        <v>167</v>
      </c>
      <c r="Y176" s="30" t="str">
        <f t="shared" si="32"/>
        <v/>
      </c>
      <c r="Z176" s="216" t="str">
        <f t="shared" si="33"/>
        <v/>
      </c>
      <c r="AA176" s="216" t="str">
        <f t="shared" si="35"/>
        <v/>
      </c>
      <c r="AB176" s="216" t="str">
        <f t="shared" si="34"/>
        <v/>
      </c>
      <c r="AC176" s="33"/>
      <c r="AD176" s="33"/>
      <c r="AE176" s="33"/>
      <c r="AF176" s="33"/>
      <c r="AG176" s="33"/>
      <c r="AH176"/>
      <c r="AI176"/>
      <c r="AJ176"/>
      <c r="AK176"/>
      <c r="AL176"/>
      <c r="AM176"/>
      <c r="AN176"/>
    </row>
    <row r="177" spans="2:40">
      <c r="B177" s="37">
        <v>168</v>
      </c>
      <c r="C177" s="703" t="str">
        <f>'ادخال البيانات'!B174</f>
        <v/>
      </c>
      <c r="D177" s="703"/>
      <c r="E177" s="703"/>
      <c r="F177" s="6">
        <f>'ادخال البيانات'!BQ174</f>
        <v>0</v>
      </c>
      <c r="G177" s="216" t="str">
        <f>'ادخال البيانات'!BT174</f>
        <v/>
      </c>
      <c r="H177" s="283" t="str">
        <f>'ادخال البيانات'!X174</f>
        <v/>
      </c>
      <c r="I177" s="18"/>
      <c r="J177" s="3" t="str">
        <f t="shared" si="31"/>
        <v/>
      </c>
      <c r="P177" t="str">
        <f t="shared" si="36"/>
        <v/>
      </c>
      <c r="Q177" s="272" t="str">
        <f t="shared" si="37"/>
        <v/>
      </c>
      <c r="R177" t="e">
        <f>RANK(Q177,$Q:$Q)+COUNTIF($Q$10:Q177,Q177)-1</f>
        <v>#VALUE!</v>
      </c>
      <c r="T177" t="str">
        <f t="shared" si="38"/>
        <v/>
      </c>
      <c r="X177" s="37">
        <v>168</v>
      </c>
      <c r="Y177" s="30" t="str">
        <f t="shared" si="32"/>
        <v/>
      </c>
      <c r="Z177" s="216" t="str">
        <f t="shared" si="33"/>
        <v/>
      </c>
      <c r="AA177" s="216" t="str">
        <f t="shared" si="35"/>
        <v/>
      </c>
      <c r="AB177" s="216" t="str">
        <f t="shared" si="34"/>
        <v/>
      </c>
      <c r="AC177" s="33"/>
      <c r="AD177" s="33"/>
      <c r="AE177" s="33"/>
      <c r="AF177" s="33"/>
      <c r="AG177" s="33"/>
      <c r="AH177"/>
      <c r="AI177"/>
      <c r="AJ177"/>
      <c r="AK177"/>
      <c r="AL177"/>
      <c r="AM177"/>
      <c r="AN177"/>
    </row>
    <row r="178" spans="2:40">
      <c r="B178" s="37">
        <v>169</v>
      </c>
      <c r="C178" s="703" t="str">
        <f>'ادخال البيانات'!B175</f>
        <v/>
      </c>
      <c r="D178" s="703"/>
      <c r="E178" s="703"/>
      <c r="F178" s="6">
        <f>'ادخال البيانات'!BQ175</f>
        <v>0</v>
      </c>
      <c r="G178" s="216" t="str">
        <f>'ادخال البيانات'!BT175</f>
        <v/>
      </c>
      <c r="H178" s="283" t="str">
        <f>'ادخال البيانات'!X175</f>
        <v/>
      </c>
      <c r="I178" s="18"/>
      <c r="J178" s="3" t="str">
        <f t="shared" si="31"/>
        <v/>
      </c>
      <c r="P178" t="str">
        <f t="shared" si="36"/>
        <v/>
      </c>
      <c r="Q178" s="272" t="str">
        <f t="shared" si="37"/>
        <v/>
      </c>
      <c r="R178" t="e">
        <f>RANK(Q178,$Q:$Q)+COUNTIF($Q$10:Q178,Q178)-1</f>
        <v>#VALUE!</v>
      </c>
      <c r="T178" t="str">
        <f t="shared" si="38"/>
        <v/>
      </c>
      <c r="X178" s="37">
        <v>169</v>
      </c>
      <c r="Y178" s="30" t="str">
        <f t="shared" si="32"/>
        <v/>
      </c>
      <c r="Z178" s="216" t="str">
        <f t="shared" si="33"/>
        <v/>
      </c>
      <c r="AA178" s="216" t="str">
        <f t="shared" si="35"/>
        <v/>
      </c>
      <c r="AB178" s="216" t="str">
        <f t="shared" si="34"/>
        <v/>
      </c>
      <c r="AC178" s="33"/>
      <c r="AD178" s="33"/>
      <c r="AE178" s="33"/>
      <c r="AF178" s="33"/>
      <c r="AG178" s="33"/>
      <c r="AH178"/>
      <c r="AI178"/>
      <c r="AJ178"/>
      <c r="AK178"/>
      <c r="AL178"/>
      <c r="AM178"/>
      <c r="AN178"/>
    </row>
    <row r="179" spans="2:40">
      <c r="B179" s="37">
        <v>170</v>
      </c>
      <c r="C179" s="703" t="str">
        <f>'ادخال البيانات'!B176</f>
        <v/>
      </c>
      <c r="D179" s="703"/>
      <c r="E179" s="703"/>
      <c r="F179" s="6">
        <f>'ادخال البيانات'!BQ176</f>
        <v>0</v>
      </c>
      <c r="G179" s="216" t="str">
        <f>'ادخال البيانات'!BT176</f>
        <v/>
      </c>
      <c r="H179" s="283" t="str">
        <f>'ادخال البيانات'!X176</f>
        <v/>
      </c>
      <c r="I179" s="18"/>
      <c r="J179" s="3" t="str">
        <f t="shared" si="31"/>
        <v/>
      </c>
      <c r="P179" t="str">
        <f t="shared" si="36"/>
        <v/>
      </c>
      <c r="Q179" s="272" t="str">
        <f t="shared" si="37"/>
        <v/>
      </c>
      <c r="R179" t="e">
        <f>RANK(Q179,$Q:$Q)+COUNTIF($Q$10:Q179,Q179)-1</f>
        <v>#VALUE!</v>
      </c>
      <c r="T179" t="str">
        <f t="shared" si="38"/>
        <v/>
      </c>
      <c r="X179" s="37">
        <v>170</v>
      </c>
      <c r="Y179" s="30" t="str">
        <f t="shared" si="32"/>
        <v/>
      </c>
      <c r="Z179" s="216" t="str">
        <f t="shared" si="33"/>
        <v/>
      </c>
      <c r="AA179" s="216" t="str">
        <f t="shared" si="35"/>
        <v/>
      </c>
      <c r="AB179" s="216" t="str">
        <f t="shared" si="34"/>
        <v/>
      </c>
      <c r="AC179" s="33"/>
      <c r="AD179" s="33"/>
      <c r="AE179" s="33"/>
      <c r="AF179" s="33"/>
      <c r="AG179" s="33"/>
      <c r="AH179"/>
      <c r="AI179"/>
      <c r="AJ179"/>
      <c r="AK179"/>
      <c r="AL179"/>
      <c r="AM179"/>
      <c r="AN179"/>
    </row>
    <row r="180" spans="2:40">
      <c r="B180" s="37">
        <v>171</v>
      </c>
      <c r="C180" s="703" t="str">
        <f>'ادخال البيانات'!B177</f>
        <v/>
      </c>
      <c r="D180" s="703"/>
      <c r="E180" s="703"/>
      <c r="F180" s="6">
        <f>'ادخال البيانات'!BQ177</f>
        <v>0</v>
      </c>
      <c r="G180" s="216" t="str">
        <f>'ادخال البيانات'!BT177</f>
        <v/>
      </c>
      <c r="H180" s="283" t="str">
        <f>'ادخال البيانات'!X177</f>
        <v/>
      </c>
      <c r="I180" s="18"/>
      <c r="J180" s="3" t="str">
        <f t="shared" si="31"/>
        <v/>
      </c>
      <c r="P180" t="str">
        <f t="shared" si="36"/>
        <v/>
      </c>
      <c r="Q180" s="272" t="str">
        <f t="shared" si="37"/>
        <v/>
      </c>
      <c r="R180" t="e">
        <f>RANK(Q180,$Q:$Q)+COUNTIF($Q$10:Q180,Q180)-1</f>
        <v>#VALUE!</v>
      </c>
      <c r="T180" t="str">
        <f t="shared" si="38"/>
        <v/>
      </c>
      <c r="X180" s="37">
        <v>171</v>
      </c>
      <c r="Y180" s="30" t="str">
        <f t="shared" si="32"/>
        <v/>
      </c>
      <c r="Z180" s="216" t="str">
        <f t="shared" si="33"/>
        <v/>
      </c>
      <c r="AA180" s="216" t="str">
        <f t="shared" si="35"/>
        <v/>
      </c>
      <c r="AB180" s="216" t="str">
        <f t="shared" si="34"/>
        <v/>
      </c>
      <c r="AC180" s="33"/>
      <c r="AD180" s="33"/>
      <c r="AE180" s="33"/>
      <c r="AF180" s="33"/>
      <c r="AG180" s="33"/>
      <c r="AH180"/>
      <c r="AI180"/>
      <c r="AJ180"/>
      <c r="AK180"/>
      <c r="AL180"/>
      <c r="AM180"/>
      <c r="AN180"/>
    </row>
    <row r="181" spans="2:40">
      <c r="B181" s="37">
        <v>172</v>
      </c>
      <c r="C181" s="703" t="str">
        <f>'ادخال البيانات'!B178</f>
        <v/>
      </c>
      <c r="D181" s="703"/>
      <c r="E181" s="703"/>
      <c r="F181" s="6">
        <f>'ادخال البيانات'!BQ178</f>
        <v>0</v>
      </c>
      <c r="G181" s="216" t="str">
        <f>'ادخال البيانات'!BT178</f>
        <v/>
      </c>
      <c r="H181" s="283" t="str">
        <f>'ادخال البيانات'!X178</f>
        <v/>
      </c>
      <c r="I181" s="18"/>
      <c r="J181" s="3" t="str">
        <f t="shared" si="31"/>
        <v/>
      </c>
      <c r="P181" t="str">
        <f t="shared" si="36"/>
        <v/>
      </c>
      <c r="Q181" s="272" t="str">
        <f t="shared" si="37"/>
        <v/>
      </c>
      <c r="R181" t="e">
        <f>RANK(Q181,$Q:$Q)+COUNTIF($Q$10:Q181,Q181)-1</f>
        <v>#VALUE!</v>
      </c>
      <c r="T181" t="str">
        <f t="shared" si="38"/>
        <v/>
      </c>
      <c r="X181" s="37">
        <v>172</v>
      </c>
      <c r="Y181" s="30" t="str">
        <f t="shared" si="32"/>
        <v/>
      </c>
      <c r="Z181" s="216" t="str">
        <f t="shared" si="33"/>
        <v/>
      </c>
      <c r="AA181" s="216" t="str">
        <f t="shared" si="35"/>
        <v/>
      </c>
      <c r="AB181" s="216" t="str">
        <f t="shared" si="34"/>
        <v/>
      </c>
      <c r="AC181" s="33"/>
      <c r="AD181" s="33"/>
      <c r="AE181" s="33"/>
      <c r="AF181" s="33"/>
      <c r="AG181" s="33"/>
      <c r="AH181"/>
      <c r="AI181"/>
      <c r="AJ181"/>
      <c r="AK181"/>
      <c r="AL181"/>
      <c r="AM181"/>
      <c r="AN181"/>
    </row>
    <row r="182" spans="2:40">
      <c r="B182" s="37">
        <v>173</v>
      </c>
      <c r="C182" s="703" t="str">
        <f>'ادخال البيانات'!B179</f>
        <v/>
      </c>
      <c r="D182" s="703"/>
      <c r="E182" s="703"/>
      <c r="F182" s="6">
        <f>'ادخال البيانات'!BQ179</f>
        <v>0</v>
      </c>
      <c r="G182" s="216" t="str">
        <f>'ادخال البيانات'!BT179</f>
        <v/>
      </c>
      <c r="H182" s="283" t="str">
        <f>'ادخال البيانات'!X179</f>
        <v/>
      </c>
      <c r="I182" s="18"/>
      <c r="J182" s="3" t="str">
        <f t="shared" si="31"/>
        <v/>
      </c>
      <c r="P182" t="str">
        <f t="shared" si="36"/>
        <v/>
      </c>
      <c r="Q182" s="272" t="str">
        <f t="shared" si="37"/>
        <v/>
      </c>
      <c r="R182" t="e">
        <f>RANK(Q182,$Q:$Q)+COUNTIF($Q$10:Q182,Q182)-1</f>
        <v>#VALUE!</v>
      </c>
      <c r="T182" t="str">
        <f t="shared" si="38"/>
        <v/>
      </c>
      <c r="X182" s="37">
        <v>173</v>
      </c>
      <c r="Y182" s="30" t="str">
        <f t="shared" si="32"/>
        <v/>
      </c>
      <c r="Z182" s="216" t="str">
        <f t="shared" si="33"/>
        <v/>
      </c>
      <c r="AA182" s="216" t="str">
        <f t="shared" si="35"/>
        <v/>
      </c>
      <c r="AB182" s="216" t="str">
        <f t="shared" si="34"/>
        <v/>
      </c>
      <c r="AC182" s="33"/>
      <c r="AD182" s="33"/>
      <c r="AE182" s="33"/>
      <c r="AF182" s="33"/>
      <c r="AG182" s="33"/>
      <c r="AH182"/>
      <c r="AI182"/>
      <c r="AJ182"/>
      <c r="AK182"/>
      <c r="AL182"/>
      <c r="AM182"/>
      <c r="AN182"/>
    </row>
    <row r="183" spans="2:40">
      <c r="B183" s="37">
        <v>174</v>
      </c>
      <c r="C183" s="703" t="str">
        <f>'ادخال البيانات'!B180</f>
        <v/>
      </c>
      <c r="D183" s="703"/>
      <c r="E183" s="703"/>
      <c r="F183" s="6">
        <f>'ادخال البيانات'!BQ180</f>
        <v>0</v>
      </c>
      <c r="G183" s="216" t="str">
        <f>'ادخال البيانات'!BT180</f>
        <v/>
      </c>
      <c r="H183" s="283" t="str">
        <f>'ادخال البيانات'!X180</f>
        <v/>
      </c>
      <c r="I183" s="18"/>
      <c r="J183" s="3" t="str">
        <f t="shared" si="31"/>
        <v/>
      </c>
      <c r="P183" t="str">
        <f t="shared" si="36"/>
        <v/>
      </c>
      <c r="Q183" s="272" t="str">
        <f t="shared" si="37"/>
        <v/>
      </c>
      <c r="R183" t="e">
        <f>RANK(Q183,$Q:$Q)+COUNTIF($Q$10:Q183,Q183)-1</f>
        <v>#VALUE!</v>
      </c>
      <c r="T183" t="str">
        <f t="shared" si="38"/>
        <v/>
      </c>
      <c r="X183" s="37">
        <v>174</v>
      </c>
      <c r="Y183" s="30" t="str">
        <f t="shared" si="32"/>
        <v/>
      </c>
      <c r="Z183" s="216" t="str">
        <f t="shared" si="33"/>
        <v/>
      </c>
      <c r="AA183" s="216" t="str">
        <f t="shared" si="35"/>
        <v/>
      </c>
      <c r="AB183" s="216" t="str">
        <f t="shared" si="34"/>
        <v/>
      </c>
      <c r="AC183" s="33"/>
      <c r="AD183" s="33"/>
      <c r="AE183" s="33"/>
      <c r="AF183" s="33"/>
      <c r="AG183" s="33"/>
      <c r="AH183"/>
      <c r="AI183"/>
      <c r="AJ183"/>
      <c r="AK183"/>
      <c r="AL183"/>
      <c r="AM183"/>
      <c r="AN183"/>
    </row>
    <row r="184" spans="2:40">
      <c r="B184" s="37">
        <v>175</v>
      </c>
      <c r="C184" s="703" t="str">
        <f>'ادخال البيانات'!B181</f>
        <v/>
      </c>
      <c r="D184" s="703"/>
      <c r="E184" s="703"/>
      <c r="F184" s="6">
        <f>'ادخال البيانات'!BQ181</f>
        <v>0</v>
      </c>
      <c r="G184" s="216" t="str">
        <f>'ادخال البيانات'!BT181</f>
        <v/>
      </c>
      <c r="H184" s="283" t="str">
        <f>'ادخال البيانات'!X181</f>
        <v/>
      </c>
      <c r="I184" s="18"/>
      <c r="J184" s="3" t="str">
        <f t="shared" si="31"/>
        <v/>
      </c>
      <c r="P184" t="str">
        <f t="shared" si="36"/>
        <v/>
      </c>
      <c r="Q184" s="272" t="str">
        <f t="shared" si="37"/>
        <v/>
      </c>
      <c r="R184" t="e">
        <f>RANK(Q184,$Q:$Q)+COUNTIF($Q$10:Q184,Q184)-1</f>
        <v>#VALUE!</v>
      </c>
      <c r="T184" t="str">
        <f t="shared" si="38"/>
        <v/>
      </c>
      <c r="X184" s="37">
        <v>175</v>
      </c>
      <c r="Y184" s="30" t="str">
        <f t="shared" si="32"/>
        <v/>
      </c>
      <c r="Z184" s="216" t="str">
        <f t="shared" si="33"/>
        <v/>
      </c>
      <c r="AA184" s="216" t="str">
        <f t="shared" si="35"/>
        <v/>
      </c>
      <c r="AB184" s="216" t="str">
        <f t="shared" si="34"/>
        <v/>
      </c>
      <c r="AC184" s="33"/>
      <c r="AD184" s="33"/>
      <c r="AE184" s="33"/>
      <c r="AF184" s="33"/>
      <c r="AG184" s="33"/>
      <c r="AH184"/>
      <c r="AI184"/>
      <c r="AJ184"/>
      <c r="AK184"/>
      <c r="AL184"/>
      <c r="AM184"/>
      <c r="AN184"/>
    </row>
    <row r="185" spans="2:40">
      <c r="B185" s="37">
        <v>176</v>
      </c>
      <c r="C185" s="703" t="str">
        <f>'ادخال البيانات'!B182</f>
        <v/>
      </c>
      <c r="D185" s="703"/>
      <c r="E185" s="703"/>
      <c r="F185" s="6">
        <f>'ادخال البيانات'!BQ182</f>
        <v>0</v>
      </c>
      <c r="G185" s="216" t="str">
        <f>'ادخال البيانات'!BT182</f>
        <v/>
      </c>
      <c r="H185" s="283" t="str">
        <f>'ادخال البيانات'!X182</f>
        <v/>
      </c>
      <c r="I185" s="18"/>
      <c r="J185" s="3" t="str">
        <f t="shared" si="31"/>
        <v/>
      </c>
      <c r="P185" t="str">
        <f t="shared" si="36"/>
        <v/>
      </c>
      <c r="Q185" s="272" t="str">
        <f t="shared" si="37"/>
        <v/>
      </c>
      <c r="R185" t="e">
        <f>RANK(Q185,$Q:$Q)+COUNTIF($Q$10:Q185,Q185)-1</f>
        <v>#VALUE!</v>
      </c>
      <c r="T185" t="str">
        <f t="shared" si="38"/>
        <v/>
      </c>
      <c r="X185" s="37">
        <v>176</v>
      </c>
      <c r="Y185" s="30" t="str">
        <f t="shared" si="32"/>
        <v/>
      </c>
      <c r="Z185" s="216" t="str">
        <f t="shared" si="33"/>
        <v/>
      </c>
      <c r="AA185" s="216" t="str">
        <f t="shared" si="35"/>
        <v/>
      </c>
      <c r="AB185" s="216" t="str">
        <f t="shared" si="34"/>
        <v/>
      </c>
      <c r="AC185" s="33"/>
      <c r="AD185" s="33"/>
      <c r="AE185" s="33"/>
      <c r="AF185" s="33"/>
      <c r="AG185" s="33"/>
      <c r="AH185"/>
      <c r="AI185"/>
      <c r="AJ185"/>
      <c r="AK185"/>
      <c r="AL185"/>
      <c r="AM185"/>
      <c r="AN185"/>
    </row>
    <row r="186" spans="2:40">
      <c r="B186" s="37">
        <v>177</v>
      </c>
      <c r="C186" s="703" t="str">
        <f>'ادخال البيانات'!B183</f>
        <v/>
      </c>
      <c r="D186" s="703"/>
      <c r="E186" s="703"/>
      <c r="F186" s="6">
        <f>'ادخال البيانات'!BQ183</f>
        <v>0</v>
      </c>
      <c r="G186" s="216" t="str">
        <f>'ادخال البيانات'!BT183</f>
        <v/>
      </c>
      <c r="H186" s="283" t="str">
        <f>'ادخال البيانات'!X183</f>
        <v/>
      </c>
      <c r="I186" s="18"/>
      <c r="J186" s="3" t="str">
        <f t="shared" si="31"/>
        <v/>
      </c>
      <c r="P186" t="str">
        <f t="shared" si="36"/>
        <v/>
      </c>
      <c r="Q186" s="272" t="str">
        <f t="shared" si="37"/>
        <v/>
      </c>
      <c r="R186" t="e">
        <f>RANK(Q186,$Q:$Q)+COUNTIF($Q$10:Q186,Q186)-1</f>
        <v>#VALUE!</v>
      </c>
      <c r="T186" t="str">
        <f t="shared" si="38"/>
        <v/>
      </c>
      <c r="X186" s="37">
        <v>177</v>
      </c>
      <c r="Y186" s="30" t="str">
        <f t="shared" si="32"/>
        <v/>
      </c>
      <c r="Z186" s="216" t="str">
        <f t="shared" si="33"/>
        <v/>
      </c>
      <c r="AA186" s="216" t="str">
        <f t="shared" si="35"/>
        <v/>
      </c>
      <c r="AB186" s="216" t="str">
        <f t="shared" si="34"/>
        <v/>
      </c>
      <c r="AC186" s="33"/>
      <c r="AD186" s="33"/>
      <c r="AE186" s="33"/>
      <c r="AF186" s="33"/>
      <c r="AG186" s="33"/>
      <c r="AH186"/>
      <c r="AI186"/>
      <c r="AJ186"/>
      <c r="AK186"/>
      <c r="AL186"/>
      <c r="AM186"/>
      <c r="AN186"/>
    </row>
    <row r="187" spans="2:40">
      <c r="B187" s="37">
        <v>178</v>
      </c>
      <c r="C187" s="703" t="str">
        <f>'ادخال البيانات'!B184</f>
        <v/>
      </c>
      <c r="D187" s="703"/>
      <c r="E187" s="703"/>
      <c r="F187" s="6">
        <f>'ادخال البيانات'!BQ184</f>
        <v>0</v>
      </c>
      <c r="G187" s="216" t="str">
        <f>'ادخال البيانات'!BT184</f>
        <v/>
      </c>
      <c r="H187" s="283" t="str">
        <f>'ادخال البيانات'!X184</f>
        <v/>
      </c>
      <c r="I187" s="18"/>
      <c r="J187" s="3" t="str">
        <f t="shared" si="31"/>
        <v/>
      </c>
      <c r="P187" t="str">
        <f t="shared" si="36"/>
        <v/>
      </c>
      <c r="Q187" s="272" t="str">
        <f t="shared" si="37"/>
        <v/>
      </c>
      <c r="R187" t="e">
        <f>RANK(Q187,$Q:$Q)+COUNTIF($Q$10:Q187,Q187)-1</f>
        <v>#VALUE!</v>
      </c>
      <c r="T187" t="str">
        <f t="shared" si="38"/>
        <v/>
      </c>
      <c r="X187" s="37">
        <v>178</v>
      </c>
      <c r="Y187" s="30" t="str">
        <f t="shared" si="32"/>
        <v/>
      </c>
      <c r="Z187" s="216" t="str">
        <f t="shared" si="33"/>
        <v/>
      </c>
      <c r="AA187" s="216" t="str">
        <f t="shared" si="35"/>
        <v/>
      </c>
      <c r="AB187" s="216" t="str">
        <f t="shared" si="34"/>
        <v/>
      </c>
      <c r="AC187" s="33"/>
      <c r="AD187" s="33"/>
      <c r="AE187" s="33"/>
      <c r="AF187" s="33"/>
      <c r="AG187" s="33"/>
      <c r="AH187"/>
      <c r="AI187"/>
      <c r="AJ187"/>
      <c r="AK187"/>
      <c r="AL187"/>
      <c r="AM187"/>
      <c r="AN187"/>
    </row>
    <row r="188" spans="2:40">
      <c r="B188" s="37">
        <v>179</v>
      </c>
      <c r="C188" s="703" t="str">
        <f>'ادخال البيانات'!B185</f>
        <v/>
      </c>
      <c r="D188" s="703"/>
      <c r="E188" s="703"/>
      <c r="F188" s="6">
        <f>'ادخال البيانات'!BQ185</f>
        <v>0</v>
      </c>
      <c r="G188" s="216" t="str">
        <f>'ادخال البيانات'!BT185</f>
        <v/>
      </c>
      <c r="H188" s="283" t="str">
        <f>'ادخال البيانات'!X185</f>
        <v/>
      </c>
      <c r="I188" s="18"/>
      <c r="J188" s="3" t="str">
        <f t="shared" si="31"/>
        <v/>
      </c>
      <c r="P188" t="str">
        <f t="shared" si="36"/>
        <v/>
      </c>
      <c r="Q188" s="272" t="str">
        <f t="shared" si="37"/>
        <v/>
      </c>
      <c r="R188" t="e">
        <f>RANK(Q188,$Q:$Q)+COUNTIF($Q$10:Q188,Q188)-1</f>
        <v>#VALUE!</v>
      </c>
      <c r="T188" t="str">
        <f t="shared" si="38"/>
        <v/>
      </c>
      <c r="X188" s="37">
        <v>179</v>
      </c>
      <c r="Y188" s="30" t="str">
        <f t="shared" si="32"/>
        <v/>
      </c>
      <c r="Z188" s="216" t="str">
        <f t="shared" si="33"/>
        <v/>
      </c>
      <c r="AA188" s="216" t="str">
        <f t="shared" si="35"/>
        <v/>
      </c>
      <c r="AB188" s="216" t="str">
        <f t="shared" si="34"/>
        <v/>
      </c>
      <c r="AC188" s="33"/>
      <c r="AD188" s="33"/>
      <c r="AE188" s="33"/>
      <c r="AF188" s="33"/>
      <c r="AG188" s="33"/>
      <c r="AH188"/>
      <c r="AI188"/>
      <c r="AJ188"/>
      <c r="AK188"/>
      <c r="AL188"/>
      <c r="AM188"/>
      <c r="AN188"/>
    </row>
    <row r="189" spans="2:40">
      <c r="B189" s="37">
        <v>180</v>
      </c>
      <c r="C189" s="703" t="str">
        <f>'ادخال البيانات'!B186</f>
        <v/>
      </c>
      <c r="D189" s="703"/>
      <c r="E189" s="703"/>
      <c r="F189" s="6">
        <f>'ادخال البيانات'!BQ186</f>
        <v>0</v>
      </c>
      <c r="G189" s="216" t="str">
        <f>'ادخال البيانات'!BT186</f>
        <v/>
      </c>
      <c r="H189" s="283" t="str">
        <f>'ادخال البيانات'!X186</f>
        <v/>
      </c>
      <c r="I189" s="18"/>
      <c r="J189" s="3" t="str">
        <f t="shared" si="31"/>
        <v/>
      </c>
      <c r="P189" t="str">
        <f t="shared" si="36"/>
        <v/>
      </c>
      <c r="Q189" s="272" t="str">
        <f t="shared" si="37"/>
        <v/>
      </c>
      <c r="R189" t="e">
        <f>RANK(Q189,$Q:$Q)+COUNTIF($Q$10:Q189,Q189)-1</f>
        <v>#VALUE!</v>
      </c>
      <c r="T189" t="str">
        <f t="shared" si="38"/>
        <v/>
      </c>
      <c r="X189" s="37">
        <v>180</v>
      </c>
      <c r="Y189" s="30" t="str">
        <f t="shared" si="32"/>
        <v/>
      </c>
      <c r="Z189" s="216" t="str">
        <f t="shared" si="33"/>
        <v/>
      </c>
      <c r="AA189" s="216" t="str">
        <f t="shared" si="35"/>
        <v/>
      </c>
      <c r="AB189" s="216" t="str">
        <f t="shared" si="34"/>
        <v/>
      </c>
      <c r="AC189" s="33"/>
      <c r="AD189" s="33"/>
      <c r="AE189" s="33"/>
      <c r="AF189" s="33"/>
      <c r="AG189" s="33"/>
      <c r="AH189"/>
      <c r="AI189"/>
      <c r="AJ189"/>
      <c r="AK189"/>
      <c r="AL189"/>
      <c r="AM189"/>
      <c r="AN189"/>
    </row>
    <row r="190" spans="2:40">
      <c r="B190" s="37">
        <v>181</v>
      </c>
      <c r="C190" s="703" t="str">
        <f>'ادخال البيانات'!B187</f>
        <v/>
      </c>
      <c r="D190" s="703"/>
      <c r="E190" s="703"/>
      <c r="F190" s="6">
        <f>'ادخال البيانات'!BQ187</f>
        <v>0</v>
      </c>
      <c r="G190" s="216" t="str">
        <f>'ادخال البيانات'!BT187</f>
        <v/>
      </c>
      <c r="H190" s="283" t="str">
        <f>'ادخال البيانات'!X187</f>
        <v/>
      </c>
      <c r="I190" s="18"/>
      <c r="J190" s="3" t="str">
        <f t="shared" si="31"/>
        <v/>
      </c>
      <c r="P190" t="str">
        <f t="shared" si="36"/>
        <v/>
      </c>
      <c r="Q190" s="272" t="str">
        <f t="shared" si="37"/>
        <v/>
      </c>
      <c r="R190" t="e">
        <f>RANK(Q190,$Q:$Q)+COUNTIF($Q$10:Q190,Q190)-1</f>
        <v>#VALUE!</v>
      </c>
      <c r="T190" t="str">
        <f t="shared" si="38"/>
        <v/>
      </c>
      <c r="X190" s="37">
        <v>181</v>
      </c>
      <c r="Y190" s="30" t="str">
        <f t="shared" si="32"/>
        <v/>
      </c>
      <c r="Z190" s="216" t="str">
        <f t="shared" si="33"/>
        <v/>
      </c>
      <c r="AA190" s="216" t="str">
        <f t="shared" si="35"/>
        <v/>
      </c>
      <c r="AB190" s="216" t="str">
        <f t="shared" si="34"/>
        <v/>
      </c>
      <c r="AC190" s="33"/>
      <c r="AD190" s="33"/>
      <c r="AE190" s="33"/>
      <c r="AF190" s="33"/>
      <c r="AG190" s="33"/>
      <c r="AH190"/>
      <c r="AI190"/>
      <c r="AJ190"/>
      <c r="AK190"/>
      <c r="AL190"/>
      <c r="AM190"/>
      <c r="AN190"/>
    </row>
    <row r="191" spans="2:40">
      <c r="B191" s="37">
        <v>182</v>
      </c>
      <c r="C191" s="703" t="str">
        <f>'ادخال البيانات'!B188</f>
        <v/>
      </c>
      <c r="D191" s="703"/>
      <c r="E191" s="703"/>
      <c r="F191" s="6">
        <f>'ادخال البيانات'!BQ188</f>
        <v>0</v>
      </c>
      <c r="G191" s="216" t="str">
        <f>'ادخال البيانات'!BT188</f>
        <v/>
      </c>
      <c r="H191" s="283" t="str">
        <f>'ادخال البيانات'!X188</f>
        <v/>
      </c>
      <c r="I191" s="18"/>
      <c r="J191" s="3" t="str">
        <f t="shared" si="31"/>
        <v/>
      </c>
      <c r="P191" t="str">
        <f t="shared" si="36"/>
        <v/>
      </c>
      <c r="Q191" s="272" t="str">
        <f t="shared" si="37"/>
        <v/>
      </c>
      <c r="R191" t="e">
        <f>RANK(Q191,$Q:$Q)+COUNTIF($Q$10:Q191,Q191)-1</f>
        <v>#VALUE!</v>
      </c>
      <c r="T191" t="str">
        <f t="shared" si="38"/>
        <v/>
      </c>
      <c r="X191" s="37">
        <v>182</v>
      </c>
      <c r="Y191" s="30" t="str">
        <f t="shared" si="32"/>
        <v/>
      </c>
      <c r="Z191" s="216" t="str">
        <f t="shared" si="33"/>
        <v/>
      </c>
      <c r="AA191" s="216" t="str">
        <f t="shared" si="35"/>
        <v/>
      </c>
      <c r="AB191" s="216" t="str">
        <f t="shared" si="34"/>
        <v/>
      </c>
      <c r="AC191" s="33"/>
      <c r="AD191" s="33"/>
      <c r="AE191" s="33"/>
      <c r="AF191" s="33"/>
      <c r="AG191" s="33"/>
      <c r="AH191"/>
      <c r="AI191"/>
      <c r="AJ191"/>
      <c r="AK191"/>
      <c r="AL191"/>
      <c r="AM191"/>
      <c r="AN191"/>
    </row>
    <row r="192" spans="2:40">
      <c r="B192" s="37">
        <v>183</v>
      </c>
      <c r="C192" s="703" t="str">
        <f>'ادخال البيانات'!B189</f>
        <v/>
      </c>
      <c r="D192" s="703"/>
      <c r="E192" s="703"/>
      <c r="F192" s="6">
        <f>'ادخال البيانات'!BQ189</f>
        <v>0</v>
      </c>
      <c r="G192" s="216" t="str">
        <f>'ادخال البيانات'!BT189</f>
        <v/>
      </c>
      <c r="H192" s="283" t="str">
        <f>'ادخال البيانات'!X189</f>
        <v/>
      </c>
      <c r="I192" s="18"/>
      <c r="J192" s="3" t="str">
        <f t="shared" si="31"/>
        <v/>
      </c>
      <c r="P192" t="str">
        <f t="shared" si="36"/>
        <v/>
      </c>
      <c r="Q192" s="272" t="str">
        <f t="shared" si="37"/>
        <v/>
      </c>
      <c r="R192" t="e">
        <f>RANK(Q192,$Q:$Q)+COUNTIF($Q$10:Q192,Q192)-1</f>
        <v>#VALUE!</v>
      </c>
      <c r="T192" t="str">
        <f t="shared" si="38"/>
        <v/>
      </c>
      <c r="X192" s="37">
        <v>183</v>
      </c>
      <c r="Y192" s="30" t="str">
        <f t="shared" si="32"/>
        <v/>
      </c>
      <c r="Z192" s="216" t="str">
        <f t="shared" si="33"/>
        <v/>
      </c>
      <c r="AA192" s="216" t="str">
        <f t="shared" si="35"/>
        <v/>
      </c>
      <c r="AB192" s="216" t="str">
        <f t="shared" si="34"/>
        <v/>
      </c>
      <c r="AC192" s="33"/>
      <c r="AD192" s="33"/>
      <c r="AE192" s="33"/>
      <c r="AF192" s="33"/>
      <c r="AG192" s="33"/>
      <c r="AH192"/>
      <c r="AI192"/>
      <c r="AJ192"/>
      <c r="AK192"/>
      <c r="AL192"/>
      <c r="AM192"/>
      <c r="AN192"/>
    </row>
    <row r="193" spans="2:40">
      <c r="B193" s="37">
        <v>184</v>
      </c>
      <c r="C193" s="703" t="str">
        <f>'ادخال البيانات'!B190</f>
        <v/>
      </c>
      <c r="D193" s="703"/>
      <c r="E193" s="703"/>
      <c r="F193" s="6">
        <f>'ادخال البيانات'!BQ190</f>
        <v>0</v>
      </c>
      <c r="G193" s="216" t="str">
        <f>'ادخال البيانات'!BT190</f>
        <v/>
      </c>
      <c r="H193" s="283" t="str">
        <f>'ادخال البيانات'!X190</f>
        <v/>
      </c>
      <c r="I193" s="18"/>
      <c r="J193" s="3" t="str">
        <f t="shared" si="31"/>
        <v/>
      </c>
      <c r="P193" t="str">
        <f t="shared" si="36"/>
        <v/>
      </c>
      <c r="Q193" s="272" t="str">
        <f t="shared" si="37"/>
        <v/>
      </c>
      <c r="R193" t="e">
        <f>RANK(Q193,$Q:$Q)+COUNTIF($Q$10:Q193,Q193)-1</f>
        <v>#VALUE!</v>
      </c>
      <c r="T193" t="str">
        <f t="shared" si="38"/>
        <v/>
      </c>
      <c r="X193" s="37">
        <v>184</v>
      </c>
      <c r="Y193" s="30" t="str">
        <f t="shared" si="32"/>
        <v/>
      </c>
      <c r="Z193" s="216" t="str">
        <f t="shared" si="33"/>
        <v/>
      </c>
      <c r="AA193" s="216" t="str">
        <f t="shared" si="35"/>
        <v/>
      </c>
      <c r="AB193" s="216" t="str">
        <f t="shared" si="34"/>
        <v/>
      </c>
      <c r="AC193" s="33"/>
      <c r="AD193" s="33"/>
      <c r="AE193" s="33"/>
      <c r="AF193" s="33"/>
      <c r="AG193" s="33"/>
      <c r="AH193"/>
      <c r="AI193"/>
      <c r="AJ193"/>
      <c r="AK193"/>
      <c r="AL193"/>
      <c r="AM193"/>
      <c r="AN193"/>
    </row>
    <row r="194" spans="2:40">
      <c r="B194" s="37">
        <v>185</v>
      </c>
      <c r="C194" s="703" t="str">
        <f>'ادخال البيانات'!B191</f>
        <v/>
      </c>
      <c r="D194" s="703"/>
      <c r="E194" s="703"/>
      <c r="F194" s="6">
        <f>'ادخال البيانات'!BQ191</f>
        <v>0</v>
      </c>
      <c r="G194" s="216" t="str">
        <f>'ادخال البيانات'!BT191</f>
        <v/>
      </c>
      <c r="H194" s="283" t="str">
        <f>'ادخال البيانات'!X191</f>
        <v/>
      </c>
      <c r="I194" s="18"/>
      <c r="J194" s="3" t="str">
        <f t="shared" si="31"/>
        <v/>
      </c>
      <c r="P194" t="str">
        <f t="shared" si="36"/>
        <v/>
      </c>
      <c r="Q194" s="272" t="str">
        <f t="shared" si="37"/>
        <v/>
      </c>
      <c r="R194" t="e">
        <f>RANK(Q194,$Q:$Q)+COUNTIF($Q$10:Q194,Q194)-1</f>
        <v>#VALUE!</v>
      </c>
      <c r="T194" t="str">
        <f t="shared" si="38"/>
        <v/>
      </c>
      <c r="X194" s="37">
        <v>185</v>
      </c>
      <c r="Y194" s="30" t="str">
        <f t="shared" si="32"/>
        <v/>
      </c>
      <c r="Z194" s="216" t="str">
        <f t="shared" si="33"/>
        <v/>
      </c>
      <c r="AA194" s="216" t="str">
        <f t="shared" si="35"/>
        <v/>
      </c>
      <c r="AB194" s="216" t="str">
        <f t="shared" si="34"/>
        <v/>
      </c>
      <c r="AC194" s="33"/>
      <c r="AD194" s="33"/>
      <c r="AE194" s="33"/>
      <c r="AF194" s="33"/>
      <c r="AG194" s="33"/>
      <c r="AH194"/>
      <c r="AI194"/>
      <c r="AJ194"/>
      <c r="AK194"/>
      <c r="AL194"/>
      <c r="AM194"/>
      <c r="AN194"/>
    </row>
    <row r="195" spans="2:40">
      <c r="B195" s="37">
        <v>186</v>
      </c>
      <c r="C195" s="703" t="str">
        <f>'ادخال البيانات'!B192</f>
        <v/>
      </c>
      <c r="D195" s="703"/>
      <c r="E195" s="703"/>
      <c r="F195" s="6">
        <f>'ادخال البيانات'!BQ192</f>
        <v>0</v>
      </c>
      <c r="G195" s="216" t="str">
        <f>'ادخال البيانات'!BT192</f>
        <v/>
      </c>
      <c r="H195" s="283" t="str">
        <f>'ادخال البيانات'!X192</f>
        <v/>
      </c>
      <c r="I195" s="18"/>
      <c r="J195" s="3" t="str">
        <f t="shared" si="31"/>
        <v/>
      </c>
      <c r="P195" t="str">
        <f t="shared" si="36"/>
        <v/>
      </c>
      <c r="Q195" s="272" t="str">
        <f t="shared" si="37"/>
        <v/>
      </c>
      <c r="R195" t="e">
        <f>RANK(Q195,$Q:$Q)+COUNTIF($Q$10:Q195,Q195)-1</f>
        <v>#VALUE!</v>
      </c>
      <c r="T195" t="str">
        <f t="shared" si="38"/>
        <v/>
      </c>
      <c r="X195" s="37">
        <v>186</v>
      </c>
      <c r="Y195" s="30" t="str">
        <f t="shared" si="32"/>
        <v/>
      </c>
      <c r="Z195" s="216" t="str">
        <f t="shared" si="33"/>
        <v/>
      </c>
      <c r="AA195" s="216" t="str">
        <f t="shared" si="35"/>
        <v/>
      </c>
      <c r="AB195" s="216" t="str">
        <f t="shared" si="34"/>
        <v/>
      </c>
      <c r="AC195" s="33"/>
      <c r="AD195" s="33"/>
      <c r="AE195" s="33"/>
      <c r="AF195" s="33"/>
      <c r="AG195" s="33"/>
      <c r="AH195"/>
      <c r="AI195"/>
      <c r="AJ195"/>
      <c r="AK195"/>
      <c r="AL195"/>
      <c r="AM195"/>
      <c r="AN195"/>
    </row>
    <row r="196" spans="2:40">
      <c r="B196" s="37">
        <v>187</v>
      </c>
      <c r="C196" s="703" t="str">
        <f>'ادخال البيانات'!B193</f>
        <v/>
      </c>
      <c r="D196" s="703"/>
      <c r="E196" s="703"/>
      <c r="F196" s="6">
        <f>'ادخال البيانات'!BQ193</f>
        <v>0</v>
      </c>
      <c r="G196" s="216" t="str">
        <f>'ادخال البيانات'!BT193</f>
        <v/>
      </c>
      <c r="H196" s="283" t="str">
        <f>'ادخال البيانات'!X193</f>
        <v/>
      </c>
      <c r="I196" s="18"/>
      <c r="J196" s="3" t="str">
        <f t="shared" si="31"/>
        <v/>
      </c>
      <c r="P196" t="str">
        <f t="shared" si="36"/>
        <v/>
      </c>
      <c r="Q196" s="272" t="str">
        <f t="shared" si="37"/>
        <v/>
      </c>
      <c r="R196" t="e">
        <f>RANK(Q196,$Q:$Q)+COUNTIF($Q$10:Q196,Q196)-1</f>
        <v>#VALUE!</v>
      </c>
      <c r="T196" t="str">
        <f t="shared" si="38"/>
        <v/>
      </c>
      <c r="X196" s="37">
        <v>187</v>
      </c>
      <c r="Y196" s="30" t="str">
        <f t="shared" si="32"/>
        <v/>
      </c>
      <c r="Z196" s="216" t="str">
        <f t="shared" si="33"/>
        <v/>
      </c>
      <c r="AA196" s="216" t="str">
        <f t="shared" si="35"/>
        <v/>
      </c>
      <c r="AB196" s="216" t="str">
        <f t="shared" si="34"/>
        <v/>
      </c>
      <c r="AC196" s="33"/>
      <c r="AD196" s="33"/>
      <c r="AE196" s="33"/>
      <c r="AF196" s="33"/>
      <c r="AG196" s="33"/>
      <c r="AH196"/>
      <c r="AI196"/>
      <c r="AJ196"/>
      <c r="AK196"/>
      <c r="AL196"/>
      <c r="AM196"/>
      <c r="AN196"/>
    </row>
    <row r="197" spans="2:40">
      <c r="B197" s="37">
        <v>188</v>
      </c>
      <c r="C197" s="703" t="str">
        <f>'ادخال البيانات'!B194</f>
        <v/>
      </c>
      <c r="D197" s="703"/>
      <c r="E197" s="703"/>
      <c r="F197" s="6">
        <f>'ادخال البيانات'!BQ194</f>
        <v>0</v>
      </c>
      <c r="G197" s="216" t="str">
        <f>'ادخال البيانات'!BT194</f>
        <v/>
      </c>
      <c r="H197" s="283" t="str">
        <f>'ادخال البيانات'!X194</f>
        <v/>
      </c>
      <c r="I197" s="18"/>
      <c r="J197" s="3" t="str">
        <f t="shared" si="31"/>
        <v/>
      </c>
      <c r="P197" t="str">
        <f t="shared" si="36"/>
        <v/>
      </c>
      <c r="Q197" s="272" t="str">
        <f t="shared" si="37"/>
        <v/>
      </c>
      <c r="R197" t="e">
        <f>RANK(Q197,$Q:$Q)+COUNTIF($Q$10:Q197,Q197)-1</f>
        <v>#VALUE!</v>
      </c>
      <c r="T197" t="str">
        <f t="shared" si="38"/>
        <v/>
      </c>
      <c r="X197" s="37">
        <v>188</v>
      </c>
      <c r="Y197" s="30" t="str">
        <f t="shared" si="32"/>
        <v/>
      </c>
      <c r="Z197" s="216" t="str">
        <f t="shared" si="33"/>
        <v/>
      </c>
      <c r="AA197" s="216" t="str">
        <f t="shared" si="35"/>
        <v/>
      </c>
      <c r="AB197" s="216" t="str">
        <f t="shared" si="34"/>
        <v/>
      </c>
      <c r="AC197" s="33"/>
      <c r="AD197" s="33"/>
      <c r="AE197" s="33"/>
      <c r="AF197" s="33"/>
      <c r="AG197" s="33"/>
      <c r="AH197"/>
      <c r="AI197"/>
      <c r="AJ197"/>
      <c r="AK197"/>
      <c r="AL197"/>
      <c r="AM197"/>
      <c r="AN197"/>
    </row>
    <row r="198" spans="2:40">
      <c r="B198" s="37">
        <v>189</v>
      </c>
      <c r="C198" s="703" t="str">
        <f>'ادخال البيانات'!B195</f>
        <v/>
      </c>
      <c r="D198" s="703"/>
      <c r="E198" s="703"/>
      <c r="F198" s="6">
        <f>'ادخال البيانات'!BQ195</f>
        <v>0</v>
      </c>
      <c r="G198" s="216" t="str">
        <f>'ادخال البيانات'!BT195</f>
        <v/>
      </c>
      <c r="H198" s="283" t="str">
        <f>'ادخال البيانات'!X195</f>
        <v/>
      </c>
      <c r="I198" s="18"/>
      <c r="J198" s="3" t="str">
        <f t="shared" si="31"/>
        <v/>
      </c>
      <c r="P198" t="str">
        <f t="shared" si="36"/>
        <v/>
      </c>
      <c r="Q198" s="272" t="str">
        <f t="shared" si="37"/>
        <v/>
      </c>
      <c r="R198" t="e">
        <f>RANK(Q198,$Q:$Q)+COUNTIF($Q$10:Q198,Q198)-1</f>
        <v>#VALUE!</v>
      </c>
      <c r="T198" t="str">
        <f t="shared" si="38"/>
        <v/>
      </c>
      <c r="X198" s="37">
        <v>189</v>
      </c>
      <c r="Y198" s="30" t="str">
        <f t="shared" si="32"/>
        <v/>
      </c>
      <c r="Z198" s="216" t="str">
        <f t="shared" si="33"/>
        <v/>
      </c>
      <c r="AA198" s="216" t="str">
        <f t="shared" si="35"/>
        <v/>
      </c>
      <c r="AB198" s="216" t="str">
        <f t="shared" si="34"/>
        <v/>
      </c>
      <c r="AC198" s="33"/>
      <c r="AD198" s="33"/>
      <c r="AE198" s="33"/>
      <c r="AF198" s="33"/>
      <c r="AG198" s="33"/>
      <c r="AH198"/>
      <c r="AI198"/>
      <c r="AJ198"/>
      <c r="AK198"/>
      <c r="AL198"/>
      <c r="AM198"/>
      <c r="AN198"/>
    </row>
    <row r="199" spans="2:40">
      <c r="B199" s="37">
        <v>190</v>
      </c>
      <c r="C199" s="703" t="str">
        <f>'ادخال البيانات'!B196</f>
        <v/>
      </c>
      <c r="D199" s="703"/>
      <c r="E199" s="703"/>
      <c r="F199" s="6">
        <f>'ادخال البيانات'!BQ196</f>
        <v>0</v>
      </c>
      <c r="G199" s="216" t="str">
        <f>'ادخال البيانات'!BT196</f>
        <v/>
      </c>
      <c r="H199" s="283" t="str">
        <f>'ادخال البيانات'!X196</f>
        <v/>
      </c>
      <c r="I199" s="18"/>
      <c r="J199" s="3" t="str">
        <f t="shared" si="31"/>
        <v/>
      </c>
      <c r="P199" t="str">
        <f t="shared" si="36"/>
        <v/>
      </c>
      <c r="Q199" s="272" t="str">
        <f t="shared" si="37"/>
        <v/>
      </c>
      <c r="R199" t="e">
        <f>RANK(Q199,$Q:$Q)+COUNTIF($Q$10:Q199,Q199)-1</f>
        <v>#VALUE!</v>
      </c>
      <c r="T199" t="str">
        <f t="shared" si="38"/>
        <v/>
      </c>
      <c r="X199" s="37">
        <v>190</v>
      </c>
      <c r="Y199" s="30" t="str">
        <f t="shared" si="32"/>
        <v/>
      </c>
      <c r="Z199" s="216" t="str">
        <f t="shared" si="33"/>
        <v/>
      </c>
      <c r="AA199" s="216" t="str">
        <f t="shared" si="35"/>
        <v/>
      </c>
      <c r="AB199" s="216" t="str">
        <f t="shared" si="34"/>
        <v/>
      </c>
      <c r="AC199" s="33"/>
      <c r="AD199" s="33"/>
      <c r="AE199" s="33"/>
      <c r="AF199" s="33"/>
      <c r="AG199" s="33"/>
      <c r="AH199"/>
      <c r="AI199"/>
      <c r="AJ199"/>
      <c r="AK199"/>
      <c r="AL199"/>
      <c r="AM199"/>
      <c r="AN199"/>
    </row>
    <row r="200" spans="2:40">
      <c r="B200" s="37">
        <v>191</v>
      </c>
      <c r="C200" s="703" t="str">
        <f>'ادخال البيانات'!B197</f>
        <v/>
      </c>
      <c r="D200" s="703"/>
      <c r="E200" s="703"/>
      <c r="F200" s="6">
        <f>'ادخال البيانات'!BQ197</f>
        <v>0</v>
      </c>
      <c r="G200" s="216" t="str">
        <f>'ادخال البيانات'!BT197</f>
        <v/>
      </c>
      <c r="H200" s="283" t="str">
        <f>'ادخال البيانات'!X197</f>
        <v/>
      </c>
      <c r="I200" s="18"/>
      <c r="J200" s="3" t="str">
        <f t="shared" si="31"/>
        <v/>
      </c>
      <c r="P200" t="str">
        <f t="shared" si="36"/>
        <v/>
      </c>
      <c r="Q200" s="272" t="str">
        <f t="shared" si="37"/>
        <v/>
      </c>
      <c r="R200" t="e">
        <f>RANK(Q200,$Q:$Q)+COUNTIF($Q$10:Q200,Q200)-1</f>
        <v>#VALUE!</v>
      </c>
      <c r="T200" t="str">
        <f t="shared" si="38"/>
        <v/>
      </c>
      <c r="X200" s="37">
        <v>191</v>
      </c>
      <c r="Y200" s="30" t="str">
        <f t="shared" si="32"/>
        <v/>
      </c>
      <c r="Z200" s="216" t="str">
        <f t="shared" si="33"/>
        <v/>
      </c>
      <c r="AA200" s="216" t="str">
        <f t="shared" si="35"/>
        <v/>
      </c>
      <c r="AB200" s="216" t="str">
        <f t="shared" si="34"/>
        <v/>
      </c>
      <c r="AC200" s="33"/>
      <c r="AD200" s="33"/>
      <c r="AE200" s="33"/>
      <c r="AF200" s="33"/>
      <c r="AG200" s="33"/>
      <c r="AH200"/>
      <c r="AI200"/>
      <c r="AJ200"/>
      <c r="AK200"/>
      <c r="AL200"/>
      <c r="AM200"/>
      <c r="AN200"/>
    </row>
    <row r="201" spans="2:40">
      <c r="B201" s="37">
        <v>192</v>
      </c>
      <c r="C201" s="703" t="str">
        <f>'ادخال البيانات'!B198</f>
        <v/>
      </c>
      <c r="D201" s="703"/>
      <c r="E201" s="703"/>
      <c r="F201" s="6">
        <f>'ادخال البيانات'!BQ198</f>
        <v>0</v>
      </c>
      <c r="G201" s="216" t="str">
        <f>'ادخال البيانات'!BT198</f>
        <v/>
      </c>
      <c r="H201" s="283" t="str">
        <f>'ادخال البيانات'!X198</f>
        <v/>
      </c>
      <c r="I201" s="18"/>
      <c r="J201" s="3" t="str">
        <f t="shared" si="31"/>
        <v/>
      </c>
      <c r="P201" t="str">
        <f t="shared" si="36"/>
        <v/>
      </c>
      <c r="Q201" s="272" t="str">
        <f t="shared" si="37"/>
        <v/>
      </c>
      <c r="R201" t="e">
        <f>RANK(Q201,$Q:$Q)+COUNTIF($Q$10:Q201,Q201)-1</f>
        <v>#VALUE!</v>
      </c>
      <c r="T201" t="str">
        <f t="shared" si="38"/>
        <v/>
      </c>
      <c r="X201" s="37">
        <v>192</v>
      </c>
      <c r="Y201" s="30" t="str">
        <f t="shared" si="32"/>
        <v/>
      </c>
      <c r="Z201" s="216" t="str">
        <f t="shared" si="33"/>
        <v/>
      </c>
      <c r="AA201" s="216" t="str">
        <f t="shared" si="35"/>
        <v/>
      </c>
      <c r="AB201" s="216" t="str">
        <f t="shared" si="34"/>
        <v/>
      </c>
      <c r="AC201" s="33"/>
      <c r="AD201" s="33"/>
      <c r="AE201" s="33"/>
      <c r="AF201" s="33"/>
      <c r="AG201" s="33"/>
      <c r="AH201"/>
      <c r="AI201"/>
      <c r="AJ201"/>
      <c r="AK201"/>
      <c r="AL201"/>
      <c r="AM201"/>
      <c r="AN201"/>
    </row>
    <row r="202" spans="2:40">
      <c r="B202" s="37">
        <v>193</v>
      </c>
      <c r="C202" s="703" t="str">
        <f>'ادخال البيانات'!B199</f>
        <v/>
      </c>
      <c r="D202" s="703"/>
      <c r="E202" s="703"/>
      <c r="F202" s="6">
        <f>'ادخال البيانات'!BQ199</f>
        <v>0</v>
      </c>
      <c r="G202" s="216" t="str">
        <f>'ادخال البيانات'!BT199</f>
        <v/>
      </c>
      <c r="H202" s="283" t="str">
        <f>'ادخال البيانات'!X199</f>
        <v/>
      </c>
      <c r="I202" s="18"/>
      <c r="J202" s="3" t="str">
        <f t="shared" si="31"/>
        <v/>
      </c>
      <c r="P202" t="str">
        <f t="shared" si="36"/>
        <v/>
      </c>
      <c r="Q202" s="272" t="str">
        <f t="shared" si="37"/>
        <v/>
      </c>
      <c r="R202" t="e">
        <f>RANK(Q202,$Q:$Q)+COUNTIF($Q$10:Q202,Q202)-1</f>
        <v>#VALUE!</v>
      </c>
      <c r="T202" t="str">
        <f t="shared" si="38"/>
        <v/>
      </c>
      <c r="X202" s="37">
        <v>193</v>
      </c>
      <c r="Y202" s="30" t="str">
        <f t="shared" si="32"/>
        <v/>
      </c>
      <c r="Z202" s="216" t="str">
        <f t="shared" si="33"/>
        <v/>
      </c>
      <c r="AA202" s="216" t="str">
        <f t="shared" si="35"/>
        <v/>
      </c>
      <c r="AB202" s="216" t="str">
        <f t="shared" si="34"/>
        <v/>
      </c>
      <c r="AC202" s="33"/>
      <c r="AD202" s="33"/>
      <c r="AE202" s="33"/>
      <c r="AF202" s="33"/>
      <c r="AG202" s="33"/>
      <c r="AH202"/>
      <c r="AI202"/>
      <c r="AJ202"/>
      <c r="AK202"/>
      <c r="AL202"/>
      <c r="AM202"/>
      <c r="AN202"/>
    </row>
    <row r="203" spans="2:40">
      <c r="B203" s="37">
        <v>194</v>
      </c>
      <c r="C203" s="703" t="str">
        <f>'ادخال البيانات'!B200</f>
        <v/>
      </c>
      <c r="D203" s="703"/>
      <c r="E203" s="703"/>
      <c r="F203" s="6">
        <f>'ادخال البيانات'!BQ200</f>
        <v>0</v>
      </c>
      <c r="G203" s="216" t="str">
        <f>'ادخال البيانات'!BT200</f>
        <v/>
      </c>
      <c r="H203" s="283" t="str">
        <f>'ادخال البيانات'!X200</f>
        <v/>
      </c>
      <c r="I203" s="18"/>
      <c r="J203" s="3" t="str">
        <f t="shared" ref="J203:J266" si="39">G203</f>
        <v/>
      </c>
      <c r="P203" t="str">
        <f t="shared" si="36"/>
        <v/>
      </c>
      <c r="Q203" s="272" t="str">
        <f t="shared" si="37"/>
        <v/>
      </c>
      <c r="R203" t="e">
        <f>RANK(Q203,$Q:$Q)+COUNTIF($Q$10:Q203,Q203)-1</f>
        <v>#VALUE!</v>
      </c>
      <c r="T203" t="str">
        <f t="shared" si="38"/>
        <v/>
      </c>
      <c r="X203" s="37">
        <v>194</v>
      </c>
      <c r="Y203" s="30" t="str">
        <f t="shared" ref="Y203:Y266" si="40">IFERROR(INDEX($P$10:$P$453,MATCH(X203,$R$10:$R$453,0)),"")</f>
        <v/>
      </c>
      <c r="Z203" s="216" t="str">
        <f t="shared" ref="Z203:Z266" si="41">IF(Y203="","",INDEX($Q$10:$Q$453,MATCH(X203,$R$10:$R$453,0)))</f>
        <v/>
      </c>
      <c r="AA203" s="216" t="str">
        <f t="shared" si="35"/>
        <v/>
      </c>
      <c r="AB203" s="216" t="str">
        <f t="shared" ref="AB203:AB266" si="42">IF(Y203="","",INDEX($F$10:$F$453,MATCH(X203,$R$10:$R$453,0)))</f>
        <v/>
      </c>
      <c r="AC203" s="33"/>
      <c r="AD203" s="33"/>
      <c r="AE203" s="33"/>
      <c r="AF203" s="33"/>
      <c r="AG203" s="33"/>
      <c r="AH203"/>
      <c r="AI203"/>
      <c r="AJ203"/>
      <c r="AK203"/>
      <c r="AL203"/>
      <c r="AM203"/>
      <c r="AN203"/>
    </row>
    <row r="204" spans="2:40">
      <c r="B204" s="37">
        <v>195</v>
      </c>
      <c r="C204" s="703" t="str">
        <f>'ادخال البيانات'!B201</f>
        <v/>
      </c>
      <c r="D204" s="703"/>
      <c r="E204" s="703"/>
      <c r="F204" s="6">
        <f>'ادخال البيانات'!BQ201</f>
        <v>0</v>
      </c>
      <c r="G204" s="216" t="str">
        <f>'ادخال البيانات'!BT201</f>
        <v/>
      </c>
      <c r="H204" s="283" t="str">
        <f>'ادخال البيانات'!X201</f>
        <v/>
      </c>
      <c r="I204" s="18"/>
      <c r="J204" s="3" t="str">
        <f t="shared" si="39"/>
        <v/>
      </c>
      <c r="P204" t="str">
        <f t="shared" si="36"/>
        <v/>
      </c>
      <c r="Q204" s="272" t="str">
        <f t="shared" si="37"/>
        <v/>
      </c>
      <c r="R204" t="e">
        <f>RANK(Q204,$Q:$Q)+COUNTIF($Q$10:Q204,Q204)-1</f>
        <v>#VALUE!</v>
      </c>
      <c r="T204" t="str">
        <f t="shared" si="38"/>
        <v/>
      </c>
      <c r="X204" s="37">
        <v>195</v>
      </c>
      <c r="Y204" s="30" t="str">
        <f t="shared" si="40"/>
        <v/>
      </c>
      <c r="Z204" s="216" t="str">
        <f t="shared" si="41"/>
        <v/>
      </c>
      <c r="AA204" s="216" t="str">
        <f t="shared" si="35"/>
        <v/>
      </c>
      <c r="AB204" s="216" t="str">
        <f t="shared" si="42"/>
        <v/>
      </c>
      <c r="AC204" s="33"/>
      <c r="AD204" s="33"/>
      <c r="AE204" s="33"/>
      <c r="AF204" s="33"/>
      <c r="AG204" s="33"/>
      <c r="AH204"/>
      <c r="AI204"/>
      <c r="AJ204"/>
      <c r="AK204"/>
      <c r="AL204"/>
      <c r="AM204"/>
      <c r="AN204"/>
    </row>
    <row r="205" spans="2:40">
      <c r="B205" s="37">
        <v>196</v>
      </c>
      <c r="C205" s="703" t="str">
        <f>'ادخال البيانات'!B202</f>
        <v/>
      </c>
      <c r="D205" s="703"/>
      <c r="E205" s="703"/>
      <c r="F205" s="6">
        <f>'ادخال البيانات'!BQ202</f>
        <v>0</v>
      </c>
      <c r="G205" s="216" t="str">
        <f>'ادخال البيانات'!BT202</f>
        <v/>
      </c>
      <c r="H205" s="283" t="str">
        <f>'ادخال البيانات'!X202</f>
        <v/>
      </c>
      <c r="I205" s="18"/>
      <c r="J205" s="3" t="str">
        <f t="shared" si="39"/>
        <v/>
      </c>
      <c r="P205" t="str">
        <f t="shared" si="36"/>
        <v/>
      </c>
      <c r="Q205" s="272" t="str">
        <f t="shared" si="37"/>
        <v/>
      </c>
      <c r="R205" t="e">
        <f>RANK(Q205,$Q:$Q)+COUNTIF($Q$10:Q205,Q205)-1</f>
        <v>#VALUE!</v>
      </c>
      <c r="T205" t="str">
        <f t="shared" si="38"/>
        <v/>
      </c>
      <c r="X205" s="37">
        <v>196</v>
      </c>
      <c r="Y205" s="30" t="str">
        <f t="shared" si="40"/>
        <v/>
      </c>
      <c r="Z205" s="216" t="str">
        <f t="shared" si="41"/>
        <v/>
      </c>
      <c r="AA205" s="216" t="str">
        <f t="shared" si="35"/>
        <v/>
      </c>
      <c r="AB205" s="216" t="str">
        <f t="shared" si="42"/>
        <v/>
      </c>
      <c r="AC205" s="33"/>
      <c r="AD205" s="33"/>
      <c r="AE205" s="33"/>
      <c r="AF205" s="33"/>
      <c r="AG205" s="33"/>
      <c r="AH205"/>
      <c r="AI205"/>
      <c r="AJ205"/>
      <c r="AK205"/>
      <c r="AL205"/>
      <c r="AM205"/>
      <c r="AN205"/>
    </row>
    <row r="206" spans="2:40">
      <c r="B206" s="37">
        <v>197</v>
      </c>
      <c r="C206" s="703" t="str">
        <f>'ادخال البيانات'!B203</f>
        <v/>
      </c>
      <c r="D206" s="703"/>
      <c r="E206" s="703"/>
      <c r="F206" s="6">
        <f>'ادخال البيانات'!BQ203</f>
        <v>0</v>
      </c>
      <c r="G206" s="216" t="str">
        <f>'ادخال البيانات'!BT203</f>
        <v/>
      </c>
      <c r="H206" s="283" t="str">
        <f>'ادخال البيانات'!X203</f>
        <v/>
      </c>
      <c r="I206" s="18"/>
      <c r="J206" s="3" t="str">
        <f t="shared" si="39"/>
        <v/>
      </c>
      <c r="P206" t="str">
        <f t="shared" si="36"/>
        <v/>
      </c>
      <c r="Q206" s="272" t="str">
        <f t="shared" si="37"/>
        <v/>
      </c>
      <c r="R206" t="e">
        <f>RANK(Q206,$Q:$Q)+COUNTIF($Q$10:Q206,Q206)-1</f>
        <v>#VALUE!</v>
      </c>
      <c r="T206" t="str">
        <f t="shared" si="38"/>
        <v/>
      </c>
      <c r="X206" s="37">
        <v>197</v>
      </c>
      <c r="Y206" s="30" t="str">
        <f t="shared" si="40"/>
        <v/>
      </c>
      <c r="Z206" s="216" t="str">
        <f t="shared" si="41"/>
        <v/>
      </c>
      <c r="AA206" s="216" t="str">
        <f t="shared" si="35"/>
        <v/>
      </c>
      <c r="AB206" s="216" t="str">
        <f t="shared" si="42"/>
        <v/>
      </c>
      <c r="AC206" s="33"/>
      <c r="AD206" s="33"/>
      <c r="AE206" s="33"/>
      <c r="AF206" s="33"/>
      <c r="AG206" s="33"/>
      <c r="AH206"/>
      <c r="AI206"/>
      <c r="AJ206"/>
      <c r="AK206"/>
      <c r="AL206"/>
      <c r="AM206"/>
      <c r="AN206"/>
    </row>
    <row r="207" spans="2:40">
      <c r="B207" s="37">
        <v>198</v>
      </c>
      <c r="C207" s="703" t="str">
        <f>'ادخال البيانات'!B204</f>
        <v/>
      </c>
      <c r="D207" s="703"/>
      <c r="E207" s="703"/>
      <c r="F207" s="6">
        <f>'ادخال البيانات'!BQ204</f>
        <v>0</v>
      </c>
      <c r="G207" s="216" t="str">
        <f>'ادخال البيانات'!BT204</f>
        <v/>
      </c>
      <c r="H207" s="283" t="str">
        <f>'ادخال البيانات'!X204</f>
        <v/>
      </c>
      <c r="I207" s="18"/>
      <c r="J207" s="3" t="str">
        <f t="shared" si="39"/>
        <v/>
      </c>
      <c r="P207" t="str">
        <f t="shared" si="36"/>
        <v/>
      </c>
      <c r="Q207" s="272" t="str">
        <f t="shared" si="37"/>
        <v/>
      </c>
      <c r="R207" t="e">
        <f>RANK(Q207,$Q:$Q)+COUNTIF($Q$10:Q207,Q207)-1</f>
        <v>#VALUE!</v>
      </c>
      <c r="T207" t="str">
        <f t="shared" si="38"/>
        <v/>
      </c>
      <c r="X207" s="37">
        <v>198</v>
      </c>
      <c r="Y207" s="30" t="str">
        <f t="shared" si="40"/>
        <v/>
      </c>
      <c r="Z207" s="216" t="str">
        <f t="shared" si="41"/>
        <v/>
      </c>
      <c r="AA207" s="216" t="str">
        <f t="shared" si="35"/>
        <v/>
      </c>
      <c r="AB207" s="216" t="str">
        <f t="shared" si="42"/>
        <v/>
      </c>
      <c r="AC207" s="33"/>
      <c r="AD207" s="33"/>
      <c r="AE207" s="33"/>
      <c r="AF207" s="33"/>
      <c r="AG207" s="33"/>
      <c r="AH207"/>
      <c r="AI207"/>
      <c r="AJ207"/>
      <c r="AK207"/>
      <c r="AL207"/>
      <c r="AM207"/>
      <c r="AN207"/>
    </row>
    <row r="208" spans="2:40">
      <c r="B208" s="37">
        <v>199</v>
      </c>
      <c r="C208" s="703" t="str">
        <f>'ادخال البيانات'!B205</f>
        <v/>
      </c>
      <c r="D208" s="703"/>
      <c r="E208" s="703"/>
      <c r="F208" s="6">
        <f>'ادخال البيانات'!BQ205</f>
        <v>0</v>
      </c>
      <c r="G208" s="216" t="str">
        <f>'ادخال البيانات'!BT205</f>
        <v/>
      </c>
      <c r="H208" s="283" t="str">
        <f>'ادخال البيانات'!X205</f>
        <v/>
      </c>
      <c r="I208" s="18"/>
      <c r="J208" s="3" t="str">
        <f t="shared" si="39"/>
        <v/>
      </c>
      <c r="P208" t="str">
        <f t="shared" si="36"/>
        <v/>
      </c>
      <c r="Q208" s="272" t="str">
        <f t="shared" si="37"/>
        <v/>
      </c>
      <c r="R208" t="e">
        <f>RANK(Q208,$Q:$Q)+COUNTIF($Q$10:Q208,Q208)-1</f>
        <v>#VALUE!</v>
      </c>
      <c r="T208" t="str">
        <f t="shared" si="38"/>
        <v/>
      </c>
      <c r="X208" s="37">
        <v>199</v>
      </c>
      <c r="Y208" s="30" t="str">
        <f t="shared" si="40"/>
        <v/>
      </c>
      <c r="Z208" s="216" t="str">
        <f t="shared" si="41"/>
        <v/>
      </c>
      <c r="AA208" s="216" t="str">
        <f t="shared" ref="AA208:AA271" si="43">INDEX($T$10:$T$453,MATCH(Y208,$P$10:$P$453,0))</f>
        <v/>
      </c>
      <c r="AB208" s="216" t="str">
        <f t="shared" si="42"/>
        <v/>
      </c>
      <c r="AC208" s="33"/>
      <c r="AD208" s="33"/>
      <c r="AE208" s="33"/>
      <c r="AF208" s="33"/>
      <c r="AG208" s="33"/>
      <c r="AH208"/>
      <c r="AI208"/>
      <c r="AJ208"/>
      <c r="AK208"/>
      <c r="AL208"/>
      <c r="AM208"/>
      <c r="AN208"/>
    </row>
    <row r="209" spans="2:40">
      <c r="B209" s="37">
        <v>200</v>
      </c>
      <c r="C209" s="703" t="str">
        <f>'ادخال البيانات'!B206</f>
        <v/>
      </c>
      <c r="D209" s="703"/>
      <c r="E209" s="703"/>
      <c r="F209" s="6">
        <f>'ادخال البيانات'!BQ206</f>
        <v>0</v>
      </c>
      <c r="G209" s="216" t="str">
        <f>'ادخال البيانات'!BT206</f>
        <v/>
      </c>
      <c r="H209" s="283" t="str">
        <f>'ادخال البيانات'!X206</f>
        <v/>
      </c>
      <c r="I209" s="18"/>
      <c r="J209" s="3" t="str">
        <f t="shared" si="39"/>
        <v/>
      </c>
      <c r="P209" t="str">
        <f t="shared" si="36"/>
        <v/>
      </c>
      <c r="Q209" s="272" t="str">
        <f t="shared" si="37"/>
        <v/>
      </c>
      <c r="R209" t="e">
        <f>RANK(Q209,$Q:$Q)+COUNTIF($Q$10:Q209,Q209)-1</f>
        <v>#VALUE!</v>
      </c>
      <c r="T209" t="str">
        <f t="shared" si="38"/>
        <v/>
      </c>
      <c r="X209" s="37">
        <v>200</v>
      </c>
      <c r="Y209" s="30" t="str">
        <f t="shared" si="40"/>
        <v/>
      </c>
      <c r="Z209" s="216" t="str">
        <f t="shared" si="41"/>
        <v/>
      </c>
      <c r="AA209" s="216" t="str">
        <f t="shared" si="43"/>
        <v/>
      </c>
      <c r="AB209" s="216" t="str">
        <f t="shared" si="42"/>
        <v/>
      </c>
      <c r="AC209" s="33"/>
      <c r="AD209" s="33"/>
      <c r="AE209" s="33"/>
      <c r="AF209" s="33"/>
      <c r="AG209" s="33"/>
      <c r="AH209"/>
      <c r="AI209"/>
      <c r="AJ209"/>
      <c r="AK209"/>
      <c r="AL209"/>
      <c r="AM209"/>
      <c r="AN209"/>
    </row>
    <row r="210" spans="2:40">
      <c r="B210" s="37">
        <v>201</v>
      </c>
      <c r="C210" s="703" t="str">
        <f>'ادخال البيانات'!B207</f>
        <v/>
      </c>
      <c r="D210" s="703"/>
      <c r="E210" s="703"/>
      <c r="F210" s="6">
        <f>'ادخال البيانات'!BQ207</f>
        <v>0</v>
      </c>
      <c r="G210" s="216" t="str">
        <f>'ادخال البيانات'!BT207</f>
        <v/>
      </c>
      <c r="H210" s="283" t="str">
        <f>'ادخال البيانات'!X207</f>
        <v/>
      </c>
      <c r="J210" s="3" t="str">
        <f t="shared" si="39"/>
        <v/>
      </c>
      <c r="P210" t="str">
        <f t="shared" ref="P210:P273" si="44">C210</f>
        <v/>
      </c>
      <c r="Q210" s="272" t="str">
        <f t="shared" ref="Q210:Q273" si="45">G210</f>
        <v/>
      </c>
      <c r="R210" t="e">
        <f>RANK(Q210,$Q:$Q)+COUNTIF($Q$10:Q210,Q210)-1</f>
        <v>#VALUE!</v>
      </c>
      <c r="T210" t="str">
        <f t="shared" ref="T210:T273" si="46">H210</f>
        <v/>
      </c>
      <c r="X210" s="37">
        <v>201</v>
      </c>
      <c r="Y210" s="30" t="str">
        <f t="shared" si="40"/>
        <v/>
      </c>
      <c r="Z210" s="216" t="str">
        <f t="shared" si="41"/>
        <v/>
      </c>
      <c r="AA210" s="216" t="str">
        <f t="shared" si="43"/>
        <v/>
      </c>
      <c r="AB210" s="216" t="str">
        <f t="shared" si="42"/>
        <v/>
      </c>
      <c r="AC210" s="33"/>
      <c r="AD210" s="33"/>
      <c r="AE210" s="33"/>
      <c r="AF210" s="33"/>
      <c r="AG210" s="33"/>
      <c r="AH210"/>
      <c r="AI210"/>
      <c r="AJ210"/>
      <c r="AK210"/>
      <c r="AL210"/>
      <c r="AM210"/>
      <c r="AN210"/>
    </row>
    <row r="211" spans="2:40">
      <c r="B211" s="37">
        <v>202</v>
      </c>
      <c r="C211" s="703" t="str">
        <f>'ادخال البيانات'!B208</f>
        <v/>
      </c>
      <c r="D211" s="703"/>
      <c r="E211" s="703"/>
      <c r="F211" s="6">
        <f>'ادخال البيانات'!BQ208</f>
        <v>0</v>
      </c>
      <c r="G211" s="216" t="str">
        <f>'ادخال البيانات'!BT208</f>
        <v/>
      </c>
      <c r="H211" s="283" t="str">
        <f>'ادخال البيانات'!X208</f>
        <v/>
      </c>
      <c r="J211" s="3" t="str">
        <f t="shared" si="39"/>
        <v/>
      </c>
      <c r="P211" t="str">
        <f t="shared" si="44"/>
        <v/>
      </c>
      <c r="Q211" s="272" t="str">
        <f t="shared" si="45"/>
        <v/>
      </c>
      <c r="R211" t="e">
        <f>RANK(Q211,$Q:$Q)+COUNTIF($Q$10:Q211,Q211)-1</f>
        <v>#VALUE!</v>
      </c>
      <c r="T211" t="str">
        <f t="shared" si="46"/>
        <v/>
      </c>
      <c r="X211" s="37">
        <v>202</v>
      </c>
      <c r="Y211" s="30" t="str">
        <f t="shared" si="40"/>
        <v/>
      </c>
      <c r="Z211" s="216" t="str">
        <f t="shared" si="41"/>
        <v/>
      </c>
      <c r="AA211" s="216" t="str">
        <f t="shared" si="43"/>
        <v/>
      </c>
      <c r="AB211" s="216" t="str">
        <f t="shared" si="42"/>
        <v/>
      </c>
      <c r="AC211" s="33"/>
      <c r="AD211" s="33"/>
      <c r="AE211" s="33"/>
      <c r="AF211" s="33"/>
      <c r="AG211" s="33"/>
      <c r="AH211"/>
      <c r="AI211"/>
      <c r="AJ211"/>
      <c r="AK211"/>
      <c r="AL211"/>
      <c r="AM211"/>
      <c r="AN211"/>
    </row>
    <row r="212" spans="2:40">
      <c r="B212" s="37">
        <v>203</v>
      </c>
      <c r="C212" s="703" t="str">
        <f>'ادخال البيانات'!B209</f>
        <v/>
      </c>
      <c r="D212" s="703"/>
      <c r="E212" s="703"/>
      <c r="F212" s="6">
        <f>'ادخال البيانات'!BQ209</f>
        <v>0</v>
      </c>
      <c r="G212" s="216" t="str">
        <f>'ادخال البيانات'!BT209</f>
        <v/>
      </c>
      <c r="H212" s="283" t="str">
        <f>'ادخال البيانات'!X209</f>
        <v/>
      </c>
      <c r="J212" s="3" t="str">
        <f t="shared" si="39"/>
        <v/>
      </c>
      <c r="P212" t="str">
        <f t="shared" si="44"/>
        <v/>
      </c>
      <c r="Q212" s="272" t="str">
        <f t="shared" si="45"/>
        <v/>
      </c>
      <c r="R212" t="e">
        <f>RANK(Q212,$Q:$Q)+COUNTIF($Q$10:Q212,Q212)-1</f>
        <v>#VALUE!</v>
      </c>
      <c r="T212" t="str">
        <f t="shared" si="46"/>
        <v/>
      </c>
      <c r="X212" s="37">
        <v>203</v>
      </c>
      <c r="Y212" s="30" t="str">
        <f t="shared" si="40"/>
        <v/>
      </c>
      <c r="Z212" s="216" t="str">
        <f t="shared" si="41"/>
        <v/>
      </c>
      <c r="AA212" s="216" t="str">
        <f t="shared" si="43"/>
        <v/>
      </c>
      <c r="AB212" s="216" t="str">
        <f t="shared" si="42"/>
        <v/>
      </c>
      <c r="AC212" s="33"/>
      <c r="AD212" s="33"/>
      <c r="AE212" s="33"/>
      <c r="AF212" s="33"/>
      <c r="AG212" s="33"/>
      <c r="AH212"/>
      <c r="AI212"/>
      <c r="AJ212"/>
      <c r="AK212"/>
      <c r="AL212"/>
      <c r="AM212"/>
      <c r="AN212"/>
    </row>
    <row r="213" spans="2:40">
      <c r="B213" s="37">
        <v>204</v>
      </c>
      <c r="C213" s="703" t="str">
        <f>'ادخال البيانات'!B210</f>
        <v/>
      </c>
      <c r="D213" s="703"/>
      <c r="E213" s="703"/>
      <c r="F213" s="6">
        <f>'ادخال البيانات'!BQ210</f>
        <v>0</v>
      </c>
      <c r="G213" s="216" t="str">
        <f>'ادخال البيانات'!BT210</f>
        <v/>
      </c>
      <c r="H213" s="283" t="str">
        <f>'ادخال البيانات'!X210</f>
        <v/>
      </c>
      <c r="J213" s="3" t="str">
        <f t="shared" si="39"/>
        <v/>
      </c>
      <c r="P213" t="str">
        <f t="shared" si="44"/>
        <v/>
      </c>
      <c r="Q213" s="272" t="str">
        <f t="shared" si="45"/>
        <v/>
      </c>
      <c r="R213" t="e">
        <f>RANK(Q213,$Q:$Q)+COUNTIF($Q$10:Q213,Q213)-1</f>
        <v>#VALUE!</v>
      </c>
      <c r="T213" t="str">
        <f t="shared" si="46"/>
        <v/>
      </c>
      <c r="X213" s="37">
        <v>204</v>
      </c>
      <c r="Y213" s="30" t="str">
        <f t="shared" si="40"/>
        <v/>
      </c>
      <c r="Z213" s="216" t="str">
        <f t="shared" si="41"/>
        <v/>
      </c>
      <c r="AA213" s="216" t="str">
        <f t="shared" si="43"/>
        <v/>
      </c>
      <c r="AB213" s="216" t="str">
        <f t="shared" si="42"/>
        <v/>
      </c>
      <c r="AC213" s="33"/>
      <c r="AD213" s="33"/>
      <c r="AE213" s="33"/>
      <c r="AF213" s="33"/>
      <c r="AG213" s="33"/>
      <c r="AH213"/>
      <c r="AI213"/>
      <c r="AJ213"/>
      <c r="AK213"/>
      <c r="AL213"/>
      <c r="AM213"/>
      <c r="AN213"/>
    </row>
    <row r="214" spans="2:40">
      <c r="B214" s="37">
        <v>205</v>
      </c>
      <c r="C214" s="703" t="str">
        <f>'ادخال البيانات'!B211</f>
        <v/>
      </c>
      <c r="D214" s="703"/>
      <c r="E214" s="703"/>
      <c r="F214" s="6">
        <f>'ادخال البيانات'!BQ211</f>
        <v>0</v>
      </c>
      <c r="G214" s="216" t="str">
        <f>'ادخال البيانات'!BT211</f>
        <v/>
      </c>
      <c r="H214" s="283" t="str">
        <f>'ادخال البيانات'!X211</f>
        <v/>
      </c>
      <c r="J214" s="3" t="str">
        <f t="shared" si="39"/>
        <v/>
      </c>
      <c r="P214" t="str">
        <f t="shared" si="44"/>
        <v/>
      </c>
      <c r="Q214" s="272" t="str">
        <f t="shared" si="45"/>
        <v/>
      </c>
      <c r="R214" t="e">
        <f>RANK(Q214,$Q:$Q)+COUNTIF($Q$10:Q214,Q214)-1</f>
        <v>#VALUE!</v>
      </c>
      <c r="T214" t="str">
        <f t="shared" si="46"/>
        <v/>
      </c>
      <c r="X214" s="37">
        <v>205</v>
      </c>
      <c r="Y214" s="30" t="str">
        <f t="shared" si="40"/>
        <v/>
      </c>
      <c r="Z214" s="216" t="str">
        <f t="shared" si="41"/>
        <v/>
      </c>
      <c r="AA214" s="216" t="str">
        <f t="shared" si="43"/>
        <v/>
      </c>
      <c r="AB214" s="216" t="str">
        <f t="shared" si="42"/>
        <v/>
      </c>
      <c r="AC214" s="33"/>
      <c r="AD214" s="33"/>
      <c r="AE214" s="33"/>
      <c r="AF214" s="33"/>
      <c r="AG214" s="33"/>
      <c r="AH214"/>
      <c r="AI214"/>
      <c r="AJ214"/>
      <c r="AK214"/>
      <c r="AL214"/>
      <c r="AM214"/>
      <c r="AN214"/>
    </row>
    <row r="215" spans="2:40">
      <c r="B215" s="37">
        <v>206</v>
      </c>
      <c r="C215" s="703" t="str">
        <f>'ادخال البيانات'!B212</f>
        <v/>
      </c>
      <c r="D215" s="703"/>
      <c r="E215" s="703"/>
      <c r="F215" s="6">
        <f>'ادخال البيانات'!BQ212</f>
        <v>0</v>
      </c>
      <c r="G215" s="216" t="str">
        <f>'ادخال البيانات'!BT212</f>
        <v/>
      </c>
      <c r="H215" s="283" t="str">
        <f>'ادخال البيانات'!X212</f>
        <v/>
      </c>
      <c r="J215" s="3" t="str">
        <f t="shared" si="39"/>
        <v/>
      </c>
      <c r="P215" t="str">
        <f t="shared" si="44"/>
        <v/>
      </c>
      <c r="Q215" s="272" t="str">
        <f t="shared" si="45"/>
        <v/>
      </c>
      <c r="R215" t="e">
        <f>RANK(Q215,$Q:$Q)+COUNTIF($Q$10:Q215,Q215)-1</f>
        <v>#VALUE!</v>
      </c>
      <c r="T215" t="str">
        <f t="shared" si="46"/>
        <v/>
      </c>
      <c r="X215" s="37">
        <v>206</v>
      </c>
      <c r="Y215" s="30" t="str">
        <f t="shared" si="40"/>
        <v/>
      </c>
      <c r="Z215" s="216" t="str">
        <f t="shared" si="41"/>
        <v/>
      </c>
      <c r="AA215" s="216" t="str">
        <f t="shared" si="43"/>
        <v/>
      </c>
      <c r="AB215" s="216" t="str">
        <f t="shared" si="42"/>
        <v/>
      </c>
      <c r="AC215" s="33"/>
      <c r="AD215" s="33"/>
      <c r="AE215" s="33"/>
      <c r="AF215" s="33"/>
      <c r="AG215" s="33"/>
      <c r="AH215"/>
      <c r="AI215"/>
      <c r="AJ215"/>
      <c r="AK215"/>
      <c r="AL215"/>
      <c r="AM215"/>
      <c r="AN215"/>
    </row>
    <row r="216" spans="2:40">
      <c r="B216" s="37">
        <v>207</v>
      </c>
      <c r="C216" s="703" t="str">
        <f>'ادخال البيانات'!B213</f>
        <v/>
      </c>
      <c r="D216" s="703"/>
      <c r="E216" s="703"/>
      <c r="F216" s="6">
        <f>'ادخال البيانات'!BQ213</f>
        <v>0</v>
      </c>
      <c r="G216" s="216" t="str">
        <f>'ادخال البيانات'!BT213</f>
        <v/>
      </c>
      <c r="H216" s="283" t="str">
        <f>'ادخال البيانات'!X213</f>
        <v/>
      </c>
      <c r="J216" s="3" t="str">
        <f t="shared" si="39"/>
        <v/>
      </c>
      <c r="P216" t="str">
        <f t="shared" si="44"/>
        <v/>
      </c>
      <c r="Q216" s="272" t="str">
        <f t="shared" si="45"/>
        <v/>
      </c>
      <c r="R216" t="e">
        <f>RANK(Q216,$Q:$Q)+COUNTIF($Q$10:Q216,Q216)-1</f>
        <v>#VALUE!</v>
      </c>
      <c r="T216" t="str">
        <f t="shared" si="46"/>
        <v/>
      </c>
      <c r="X216" s="37">
        <v>207</v>
      </c>
      <c r="Y216" s="30" t="str">
        <f t="shared" si="40"/>
        <v/>
      </c>
      <c r="Z216" s="216" t="str">
        <f t="shared" si="41"/>
        <v/>
      </c>
      <c r="AA216" s="216" t="str">
        <f t="shared" si="43"/>
        <v/>
      </c>
      <c r="AB216" s="216" t="str">
        <f t="shared" si="42"/>
        <v/>
      </c>
      <c r="AC216" s="33"/>
      <c r="AD216" s="33"/>
      <c r="AE216" s="33"/>
      <c r="AF216" s="33"/>
      <c r="AG216" s="33"/>
      <c r="AH216"/>
      <c r="AI216"/>
      <c r="AJ216"/>
      <c r="AK216"/>
      <c r="AL216"/>
      <c r="AM216"/>
      <c r="AN216"/>
    </row>
    <row r="217" spans="2:40">
      <c r="B217" s="37">
        <v>208</v>
      </c>
      <c r="C217" s="703" t="str">
        <f>'ادخال البيانات'!B214</f>
        <v/>
      </c>
      <c r="D217" s="703"/>
      <c r="E217" s="703"/>
      <c r="F217" s="6">
        <f>'ادخال البيانات'!BQ214</f>
        <v>0</v>
      </c>
      <c r="G217" s="216" t="str">
        <f>'ادخال البيانات'!BT214</f>
        <v/>
      </c>
      <c r="H217" s="283" t="str">
        <f>'ادخال البيانات'!X214</f>
        <v/>
      </c>
      <c r="J217" s="3" t="str">
        <f t="shared" si="39"/>
        <v/>
      </c>
      <c r="P217" t="str">
        <f t="shared" si="44"/>
        <v/>
      </c>
      <c r="Q217" s="272" t="str">
        <f t="shared" si="45"/>
        <v/>
      </c>
      <c r="R217" t="e">
        <f>RANK(Q217,$Q:$Q)+COUNTIF($Q$10:Q217,Q217)-1</f>
        <v>#VALUE!</v>
      </c>
      <c r="T217" t="str">
        <f t="shared" si="46"/>
        <v/>
      </c>
      <c r="X217" s="37">
        <v>208</v>
      </c>
      <c r="Y217" s="30" t="str">
        <f t="shared" si="40"/>
        <v/>
      </c>
      <c r="Z217" s="216" t="str">
        <f t="shared" si="41"/>
        <v/>
      </c>
      <c r="AA217" s="216" t="str">
        <f t="shared" si="43"/>
        <v/>
      </c>
      <c r="AB217" s="216" t="str">
        <f t="shared" si="42"/>
        <v/>
      </c>
      <c r="AC217" s="33"/>
      <c r="AD217" s="33"/>
      <c r="AE217" s="33"/>
      <c r="AF217" s="33"/>
      <c r="AG217" s="33"/>
      <c r="AH217"/>
      <c r="AI217"/>
      <c r="AJ217"/>
      <c r="AK217"/>
      <c r="AL217"/>
      <c r="AM217"/>
      <c r="AN217"/>
    </row>
    <row r="218" spans="2:40">
      <c r="B218" s="37">
        <v>209</v>
      </c>
      <c r="C218" s="703" t="str">
        <f>'ادخال البيانات'!B215</f>
        <v/>
      </c>
      <c r="D218" s="703"/>
      <c r="E218" s="703"/>
      <c r="F218" s="6">
        <f>'ادخال البيانات'!BQ215</f>
        <v>0</v>
      </c>
      <c r="G218" s="216" t="str">
        <f>'ادخال البيانات'!BT215</f>
        <v/>
      </c>
      <c r="H218" s="283" t="str">
        <f>'ادخال البيانات'!X215</f>
        <v/>
      </c>
      <c r="J218" s="3" t="str">
        <f t="shared" si="39"/>
        <v/>
      </c>
      <c r="P218" t="str">
        <f t="shared" si="44"/>
        <v/>
      </c>
      <c r="Q218" s="272" t="str">
        <f t="shared" si="45"/>
        <v/>
      </c>
      <c r="R218" t="e">
        <f>RANK(Q218,$Q:$Q)+COUNTIF($Q$10:Q218,Q218)-1</f>
        <v>#VALUE!</v>
      </c>
      <c r="T218" t="str">
        <f t="shared" si="46"/>
        <v/>
      </c>
      <c r="X218" s="37">
        <v>209</v>
      </c>
      <c r="Y218" s="30" t="str">
        <f t="shared" si="40"/>
        <v/>
      </c>
      <c r="Z218" s="216" t="str">
        <f t="shared" si="41"/>
        <v/>
      </c>
      <c r="AA218" s="216" t="str">
        <f t="shared" si="43"/>
        <v/>
      </c>
      <c r="AB218" s="216" t="str">
        <f t="shared" si="42"/>
        <v/>
      </c>
      <c r="AC218" s="33"/>
      <c r="AD218" s="33"/>
      <c r="AE218" s="33"/>
      <c r="AF218" s="33"/>
      <c r="AG218" s="33"/>
      <c r="AH218"/>
      <c r="AI218"/>
      <c r="AJ218"/>
      <c r="AK218"/>
      <c r="AL218"/>
      <c r="AM218"/>
      <c r="AN218"/>
    </row>
    <row r="219" spans="2:40">
      <c r="B219" s="37">
        <v>210</v>
      </c>
      <c r="C219" s="703" t="str">
        <f>'ادخال البيانات'!B216</f>
        <v/>
      </c>
      <c r="D219" s="703"/>
      <c r="E219" s="703"/>
      <c r="F219" s="6">
        <f>'ادخال البيانات'!BQ216</f>
        <v>0</v>
      </c>
      <c r="G219" s="216" t="str">
        <f>'ادخال البيانات'!BT216</f>
        <v/>
      </c>
      <c r="H219" s="283" t="str">
        <f>'ادخال البيانات'!X216</f>
        <v/>
      </c>
      <c r="J219" s="3" t="str">
        <f t="shared" si="39"/>
        <v/>
      </c>
      <c r="P219" t="str">
        <f t="shared" si="44"/>
        <v/>
      </c>
      <c r="Q219" s="272" t="str">
        <f t="shared" si="45"/>
        <v/>
      </c>
      <c r="R219" t="e">
        <f>RANK(Q219,$Q:$Q)+COUNTIF($Q$10:Q219,Q219)-1</f>
        <v>#VALUE!</v>
      </c>
      <c r="T219" t="str">
        <f t="shared" si="46"/>
        <v/>
      </c>
      <c r="X219" s="37">
        <v>210</v>
      </c>
      <c r="Y219" s="30" t="str">
        <f t="shared" si="40"/>
        <v/>
      </c>
      <c r="Z219" s="216" t="str">
        <f t="shared" si="41"/>
        <v/>
      </c>
      <c r="AA219" s="216" t="str">
        <f t="shared" si="43"/>
        <v/>
      </c>
      <c r="AB219" s="216" t="str">
        <f t="shared" si="42"/>
        <v/>
      </c>
      <c r="AC219" s="33"/>
      <c r="AD219" s="33"/>
      <c r="AE219" s="33"/>
      <c r="AF219" s="33"/>
      <c r="AG219" s="33"/>
      <c r="AH219"/>
      <c r="AI219"/>
      <c r="AJ219"/>
      <c r="AK219"/>
      <c r="AL219"/>
      <c r="AM219"/>
      <c r="AN219"/>
    </row>
    <row r="220" spans="2:40">
      <c r="B220" s="37">
        <v>211</v>
      </c>
      <c r="C220" s="703" t="str">
        <f>'ادخال البيانات'!B217</f>
        <v/>
      </c>
      <c r="D220" s="703"/>
      <c r="E220" s="703"/>
      <c r="F220" s="6">
        <f>'ادخال البيانات'!BQ217</f>
        <v>0</v>
      </c>
      <c r="G220" s="216" t="str">
        <f>'ادخال البيانات'!BT217</f>
        <v/>
      </c>
      <c r="H220" s="283" t="str">
        <f>'ادخال البيانات'!X217</f>
        <v/>
      </c>
      <c r="J220" s="3" t="str">
        <f t="shared" si="39"/>
        <v/>
      </c>
      <c r="P220" t="str">
        <f t="shared" si="44"/>
        <v/>
      </c>
      <c r="Q220" s="272" t="str">
        <f t="shared" si="45"/>
        <v/>
      </c>
      <c r="R220" t="e">
        <f>RANK(Q220,$Q:$Q)+COUNTIF($Q$10:Q220,Q220)-1</f>
        <v>#VALUE!</v>
      </c>
      <c r="T220" t="str">
        <f t="shared" si="46"/>
        <v/>
      </c>
      <c r="X220" s="37">
        <v>211</v>
      </c>
      <c r="Y220" s="30" t="str">
        <f t="shared" si="40"/>
        <v/>
      </c>
      <c r="Z220" s="216" t="str">
        <f t="shared" si="41"/>
        <v/>
      </c>
      <c r="AA220" s="216" t="str">
        <f t="shared" si="43"/>
        <v/>
      </c>
      <c r="AB220" s="216" t="str">
        <f t="shared" si="42"/>
        <v/>
      </c>
      <c r="AC220" s="33"/>
      <c r="AD220" s="33"/>
      <c r="AE220" s="33"/>
      <c r="AF220" s="33"/>
      <c r="AG220" s="33"/>
      <c r="AH220"/>
      <c r="AI220"/>
      <c r="AJ220"/>
      <c r="AK220"/>
      <c r="AL220"/>
      <c r="AM220"/>
      <c r="AN220"/>
    </row>
    <row r="221" spans="2:40">
      <c r="B221" s="37">
        <v>212</v>
      </c>
      <c r="C221" s="703" t="str">
        <f>'ادخال البيانات'!B218</f>
        <v/>
      </c>
      <c r="D221" s="703"/>
      <c r="E221" s="703"/>
      <c r="F221" s="6">
        <f>'ادخال البيانات'!BQ218</f>
        <v>0</v>
      </c>
      <c r="G221" s="216" t="str">
        <f>'ادخال البيانات'!BT218</f>
        <v/>
      </c>
      <c r="H221" s="283" t="str">
        <f>'ادخال البيانات'!X218</f>
        <v/>
      </c>
      <c r="J221" s="3" t="str">
        <f t="shared" si="39"/>
        <v/>
      </c>
      <c r="P221" t="str">
        <f t="shared" si="44"/>
        <v/>
      </c>
      <c r="Q221" s="272" t="str">
        <f t="shared" si="45"/>
        <v/>
      </c>
      <c r="R221" t="e">
        <f>RANK(Q221,$Q:$Q)+COUNTIF($Q$10:Q221,Q221)-1</f>
        <v>#VALUE!</v>
      </c>
      <c r="T221" t="str">
        <f t="shared" si="46"/>
        <v/>
      </c>
      <c r="X221" s="37">
        <v>212</v>
      </c>
      <c r="Y221" s="30" t="str">
        <f t="shared" si="40"/>
        <v/>
      </c>
      <c r="Z221" s="216" t="str">
        <f t="shared" si="41"/>
        <v/>
      </c>
      <c r="AA221" s="216" t="str">
        <f t="shared" si="43"/>
        <v/>
      </c>
      <c r="AB221" s="216" t="str">
        <f t="shared" si="42"/>
        <v/>
      </c>
      <c r="AC221" s="33"/>
      <c r="AD221" s="33"/>
      <c r="AE221" s="33"/>
      <c r="AF221" s="33"/>
      <c r="AG221" s="33"/>
      <c r="AH221"/>
      <c r="AI221"/>
      <c r="AJ221"/>
      <c r="AK221"/>
      <c r="AL221"/>
      <c r="AM221"/>
      <c r="AN221"/>
    </row>
    <row r="222" spans="2:40">
      <c r="B222" s="37">
        <v>213</v>
      </c>
      <c r="C222" s="703" t="str">
        <f>'ادخال البيانات'!B219</f>
        <v/>
      </c>
      <c r="D222" s="703"/>
      <c r="E222" s="703"/>
      <c r="F222" s="6">
        <f>'ادخال البيانات'!BQ219</f>
        <v>0</v>
      </c>
      <c r="G222" s="216" t="str">
        <f>'ادخال البيانات'!BT219</f>
        <v/>
      </c>
      <c r="H222" s="283" t="str">
        <f>'ادخال البيانات'!X219</f>
        <v/>
      </c>
      <c r="J222" s="3" t="str">
        <f t="shared" si="39"/>
        <v/>
      </c>
      <c r="P222" t="str">
        <f t="shared" si="44"/>
        <v/>
      </c>
      <c r="Q222" s="272" t="str">
        <f t="shared" si="45"/>
        <v/>
      </c>
      <c r="R222" t="e">
        <f>RANK(Q222,$Q:$Q)+COUNTIF($Q$10:Q222,Q222)-1</f>
        <v>#VALUE!</v>
      </c>
      <c r="T222" t="str">
        <f t="shared" si="46"/>
        <v/>
      </c>
      <c r="X222" s="37">
        <v>213</v>
      </c>
      <c r="Y222" s="30" t="str">
        <f t="shared" si="40"/>
        <v/>
      </c>
      <c r="Z222" s="216" t="str">
        <f t="shared" si="41"/>
        <v/>
      </c>
      <c r="AA222" s="216" t="str">
        <f t="shared" si="43"/>
        <v/>
      </c>
      <c r="AB222" s="216" t="str">
        <f t="shared" si="42"/>
        <v/>
      </c>
      <c r="AC222" s="33"/>
      <c r="AD222" s="33"/>
      <c r="AE222" s="33"/>
      <c r="AF222" s="33"/>
      <c r="AG222" s="33"/>
      <c r="AH222"/>
      <c r="AI222"/>
      <c r="AJ222"/>
      <c r="AK222"/>
      <c r="AL222"/>
      <c r="AM222"/>
      <c r="AN222"/>
    </row>
    <row r="223" spans="2:40">
      <c r="B223" s="37">
        <v>214</v>
      </c>
      <c r="C223" s="703" t="str">
        <f>'ادخال البيانات'!B220</f>
        <v/>
      </c>
      <c r="D223" s="703"/>
      <c r="E223" s="703"/>
      <c r="F223" s="6">
        <f>'ادخال البيانات'!BQ220</f>
        <v>0</v>
      </c>
      <c r="G223" s="216" t="str">
        <f>'ادخال البيانات'!BT220</f>
        <v/>
      </c>
      <c r="H223" s="283" t="str">
        <f>'ادخال البيانات'!X220</f>
        <v/>
      </c>
      <c r="J223" s="3" t="str">
        <f t="shared" si="39"/>
        <v/>
      </c>
      <c r="P223" t="str">
        <f t="shared" si="44"/>
        <v/>
      </c>
      <c r="Q223" s="272" t="str">
        <f t="shared" si="45"/>
        <v/>
      </c>
      <c r="R223" t="e">
        <f>RANK(Q223,$Q:$Q)+COUNTIF($Q$10:Q223,Q223)-1</f>
        <v>#VALUE!</v>
      </c>
      <c r="T223" t="str">
        <f t="shared" si="46"/>
        <v/>
      </c>
      <c r="X223" s="37">
        <v>214</v>
      </c>
      <c r="Y223" s="30" t="str">
        <f t="shared" si="40"/>
        <v/>
      </c>
      <c r="Z223" s="216" t="str">
        <f t="shared" si="41"/>
        <v/>
      </c>
      <c r="AA223" s="216" t="str">
        <f t="shared" si="43"/>
        <v/>
      </c>
      <c r="AB223" s="216" t="str">
        <f t="shared" si="42"/>
        <v/>
      </c>
      <c r="AC223" s="33"/>
      <c r="AD223" s="33"/>
      <c r="AE223" s="33"/>
      <c r="AF223" s="33"/>
      <c r="AG223" s="33"/>
      <c r="AH223"/>
      <c r="AI223"/>
      <c r="AJ223"/>
      <c r="AK223"/>
      <c r="AL223"/>
      <c r="AM223"/>
      <c r="AN223"/>
    </row>
    <row r="224" spans="2:40">
      <c r="B224" s="37">
        <v>215</v>
      </c>
      <c r="C224" s="703" t="str">
        <f>'ادخال البيانات'!B221</f>
        <v/>
      </c>
      <c r="D224" s="703"/>
      <c r="E224" s="703"/>
      <c r="F224" s="6">
        <f>'ادخال البيانات'!BQ221</f>
        <v>0</v>
      </c>
      <c r="G224" s="216" t="str">
        <f>'ادخال البيانات'!BT221</f>
        <v/>
      </c>
      <c r="H224" s="283" t="str">
        <f>'ادخال البيانات'!X221</f>
        <v/>
      </c>
      <c r="J224" s="3" t="str">
        <f t="shared" si="39"/>
        <v/>
      </c>
      <c r="P224" t="str">
        <f t="shared" si="44"/>
        <v/>
      </c>
      <c r="Q224" s="272" t="str">
        <f t="shared" si="45"/>
        <v/>
      </c>
      <c r="R224" t="e">
        <f>RANK(Q224,$Q:$Q)+COUNTIF($Q$10:Q224,Q224)-1</f>
        <v>#VALUE!</v>
      </c>
      <c r="T224" t="str">
        <f t="shared" si="46"/>
        <v/>
      </c>
      <c r="X224" s="37">
        <v>215</v>
      </c>
      <c r="Y224" s="30" t="str">
        <f t="shared" si="40"/>
        <v/>
      </c>
      <c r="Z224" s="216" t="str">
        <f t="shared" si="41"/>
        <v/>
      </c>
      <c r="AA224" s="216" t="str">
        <f t="shared" si="43"/>
        <v/>
      </c>
      <c r="AB224" s="216" t="str">
        <f t="shared" si="42"/>
        <v/>
      </c>
      <c r="AC224" s="33"/>
      <c r="AD224" s="33"/>
      <c r="AE224" s="33"/>
      <c r="AF224" s="33"/>
      <c r="AG224" s="33"/>
      <c r="AH224"/>
      <c r="AI224"/>
      <c r="AJ224"/>
      <c r="AK224"/>
      <c r="AL224"/>
      <c r="AM224"/>
      <c r="AN224"/>
    </row>
    <row r="225" spans="2:40">
      <c r="B225" s="37">
        <v>216</v>
      </c>
      <c r="C225" s="703" t="str">
        <f>'ادخال البيانات'!B222</f>
        <v/>
      </c>
      <c r="D225" s="703"/>
      <c r="E225" s="703"/>
      <c r="F225" s="6">
        <f>'ادخال البيانات'!BQ222</f>
        <v>0</v>
      </c>
      <c r="G225" s="216" t="str">
        <f>'ادخال البيانات'!BT222</f>
        <v/>
      </c>
      <c r="H225" s="283" t="str">
        <f>'ادخال البيانات'!X222</f>
        <v/>
      </c>
      <c r="J225" s="3" t="str">
        <f t="shared" si="39"/>
        <v/>
      </c>
      <c r="P225" t="str">
        <f t="shared" si="44"/>
        <v/>
      </c>
      <c r="Q225" s="272" t="str">
        <f t="shared" si="45"/>
        <v/>
      </c>
      <c r="R225" t="e">
        <f>RANK(Q225,$Q:$Q)+COUNTIF($Q$10:Q225,Q225)-1</f>
        <v>#VALUE!</v>
      </c>
      <c r="T225" t="str">
        <f t="shared" si="46"/>
        <v/>
      </c>
      <c r="X225" s="37">
        <v>216</v>
      </c>
      <c r="Y225" s="30" t="str">
        <f t="shared" si="40"/>
        <v/>
      </c>
      <c r="Z225" s="216" t="str">
        <f t="shared" si="41"/>
        <v/>
      </c>
      <c r="AA225" s="216" t="str">
        <f t="shared" si="43"/>
        <v/>
      </c>
      <c r="AB225" s="216" t="str">
        <f t="shared" si="42"/>
        <v/>
      </c>
      <c r="AC225" s="33"/>
      <c r="AD225" s="33"/>
      <c r="AE225" s="33"/>
      <c r="AF225" s="33"/>
      <c r="AG225" s="33"/>
      <c r="AH225"/>
      <c r="AI225"/>
      <c r="AJ225"/>
      <c r="AK225"/>
      <c r="AL225"/>
      <c r="AM225"/>
      <c r="AN225"/>
    </row>
    <row r="226" spans="2:40">
      <c r="B226" s="37">
        <v>217</v>
      </c>
      <c r="C226" s="703" t="str">
        <f>'ادخال البيانات'!B223</f>
        <v/>
      </c>
      <c r="D226" s="703"/>
      <c r="E226" s="703"/>
      <c r="F226" s="6">
        <f>'ادخال البيانات'!BQ223</f>
        <v>0</v>
      </c>
      <c r="G226" s="216" t="str">
        <f>'ادخال البيانات'!BT223</f>
        <v/>
      </c>
      <c r="H226" s="283" t="str">
        <f>'ادخال البيانات'!X223</f>
        <v/>
      </c>
      <c r="J226" s="3" t="str">
        <f t="shared" si="39"/>
        <v/>
      </c>
      <c r="P226" t="str">
        <f t="shared" si="44"/>
        <v/>
      </c>
      <c r="Q226" s="272" t="str">
        <f t="shared" si="45"/>
        <v/>
      </c>
      <c r="R226" t="e">
        <f>RANK(Q226,$Q:$Q)+COUNTIF($Q$10:Q226,Q226)-1</f>
        <v>#VALUE!</v>
      </c>
      <c r="T226" t="str">
        <f t="shared" si="46"/>
        <v/>
      </c>
      <c r="X226" s="37">
        <v>217</v>
      </c>
      <c r="Y226" s="30" t="str">
        <f t="shared" si="40"/>
        <v/>
      </c>
      <c r="Z226" s="216" t="str">
        <f t="shared" si="41"/>
        <v/>
      </c>
      <c r="AA226" s="216" t="str">
        <f t="shared" si="43"/>
        <v/>
      </c>
      <c r="AB226" s="216" t="str">
        <f t="shared" si="42"/>
        <v/>
      </c>
      <c r="AC226" s="33"/>
      <c r="AD226" s="33"/>
      <c r="AE226" s="33"/>
      <c r="AF226" s="33"/>
      <c r="AG226" s="33"/>
      <c r="AH226"/>
      <c r="AI226"/>
      <c r="AJ226"/>
      <c r="AK226"/>
      <c r="AL226"/>
      <c r="AM226"/>
      <c r="AN226"/>
    </row>
    <row r="227" spans="2:40">
      <c r="B227" s="37">
        <v>218</v>
      </c>
      <c r="C227" s="703" t="str">
        <f>'ادخال البيانات'!B224</f>
        <v/>
      </c>
      <c r="D227" s="703"/>
      <c r="E227" s="703"/>
      <c r="F227" s="6">
        <f>'ادخال البيانات'!BQ224</f>
        <v>0</v>
      </c>
      <c r="G227" s="216" t="str">
        <f>'ادخال البيانات'!BT224</f>
        <v/>
      </c>
      <c r="H227" s="283" t="str">
        <f>'ادخال البيانات'!X224</f>
        <v/>
      </c>
      <c r="J227" s="3" t="str">
        <f t="shared" si="39"/>
        <v/>
      </c>
      <c r="P227" t="str">
        <f t="shared" si="44"/>
        <v/>
      </c>
      <c r="Q227" s="272" t="str">
        <f t="shared" si="45"/>
        <v/>
      </c>
      <c r="R227" t="e">
        <f>RANK(Q227,$Q:$Q)+COUNTIF($Q$10:Q227,Q227)-1</f>
        <v>#VALUE!</v>
      </c>
      <c r="T227" t="str">
        <f t="shared" si="46"/>
        <v/>
      </c>
      <c r="X227" s="37">
        <v>218</v>
      </c>
      <c r="Y227" s="30" t="str">
        <f t="shared" si="40"/>
        <v/>
      </c>
      <c r="Z227" s="216" t="str">
        <f t="shared" si="41"/>
        <v/>
      </c>
      <c r="AA227" s="216" t="str">
        <f t="shared" si="43"/>
        <v/>
      </c>
      <c r="AB227" s="216" t="str">
        <f t="shared" si="42"/>
        <v/>
      </c>
      <c r="AC227" s="33"/>
      <c r="AD227" s="33"/>
      <c r="AE227" s="33"/>
      <c r="AF227" s="33"/>
      <c r="AG227" s="33"/>
      <c r="AH227"/>
      <c r="AI227"/>
      <c r="AJ227"/>
      <c r="AK227"/>
      <c r="AL227"/>
      <c r="AM227"/>
      <c r="AN227"/>
    </row>
    <row r="228" spans="2:40">
      <c r="B228" s="37">
        <v>219</v>
      </c>
      <c r="C228" s="703" t="str">
        <f>'ادخال البيانات'!B225</f>
        <v/>
      </c>
      <c r="D228" s="703"/>
      <c r="E228" s="703"/>
      <c r="F228" s="6">
        <f>'ادخال البيانات'!BQ225</f>
        <v>0</v>
      </c>
      <c r="G228" s="216" t="str">
        <f>'ادخال البيانات'!BT225</f>
        <v/>
      </c>
      <c r="H228" s="283" t="str">
        <f>'ادخال البيانات'!X225</f>
        <v/>
      </c>
      <c r="J228" s="3" t="str">
        <f t="shared" si="39"/>
        <v/>
      </c>
      <c r="P228" t="str">
        <f t="shared" si="44"/>
        <v/>
      </c>
      <c r="Q228" s="272" t="str">
        <f t="shared" si="45"/>
        <v/>
      </c>
      <c r="R228" t="e">
        <f>RANK(Q228,$Q:$Q)+COUNTIF($Q$10:Q228,Q228)-1</f>
        <v>#VALUE!</v>
      </c>
      <c r="T228" t="str">
        <f t="shared" si="46"/>
        <v/>
      </c>
      <c r="X228" s="37">
        <v>219</v>
      </c>
      <c r="Y228" s="30" t="str">
        <f t="shared" si="40"/>
        <v/>
      </c>
      <c r="Z228" s="216" t="str">
        <f t="shared" si="41"/>
        <v/>
      </c>
      <c r="AA228" s="216" t="str">
        <f t="shared" si="43"/>
        <v/>
      </c>
      <c r="AB228" s="216" t="str">
        <f t="shared" si="42"/>
        <v/>
      </c>
      <c r="AC228" s="33"/>
      <c r="AD228" s="33"/>
      <c r="AE228" s="33"/>
      <c r="AF228" s="33"/>
      <c r="AG228" s="33"/>
      <c r="AH228"/>
      <c r="AI228"/>
      <c r="AJ228"/>
      <c r="AK228"/>
      <c r="AL228"/>
      <c r="AM228"/>
      <c r="AN228"/>
    </row>
    <row r="229" spans="2:40">
      <c r="B229" s="37">
        <v>220</v>
      </c>
      <c r="C229" s="703" t="str">
        <f>'ادخال البيانات'!B226</f>
        <v/>
      </c>
      <c r="D229" s="703"/>
      <c r="E229" s="703"/>
      <c r="F229" s="6">
        <f>'ادخال البيانات'!BQ226</f>
        <v>0</v>
      </c>
      <c r="G229" s="216" t="str">
        <f>'ادخال البيانات'!BT226</f>
        <v/>
      </c>
      <c r="H229" s="283" t="str">
        <f>'ادخال البيانات'!X226</f>
        <v/>
      </c>
      <c r="J229" s="3" t="str">
        <f t="shared" si="39"/>
        <v/>
      </c>
      <c r="P229" t="str">
        <f t="shared" si="44"/>
        <v/>
      </c>
      <c r="Q229" s="272" t="str">
        <f t="shared" si="45"/>
        <v/>
      </c>
      <c r="R229" t="e">
        <f>RANK(Q229,$Q:$Q)+COUNTIF($Q$10:Q229,Q229)-1</f>
        <v>#VALUE!</v>
      </c>
      <c r="T229" t="str">
        <f t="shared" si="46"/>
        <v/>
      </c>
      <c r="X229" s="37">
        <v>220</v>
      </c>
      <c r="Y229" s="30" t="str">
        <f t="shared" si="40"/>
        <v/>
      </c>
      <c r="Z229" s="216" t="str">
        <f t="shared" si="41"/>
        <v/>
      </c>
      <c r="AA229" s="216" t="str">
        <f t="shared" si="43"/>
        <v/>
      </c>
      <c r="AB229" s="216" t="str">
        <f t="shared" si="42"/>
        <v/>
      </c>
      <c r="AC229" s="33"/>
      <c r="AD229" s="33"/>
      <c r="AE229" s="33"/>
      <c r="AF229" s="33"/>
      <c r="AG229" s="33"/>
      <c r="AH229"/>
      <c r="AI229"/>
      <c r="AJ229"/>
      <c r="AK229"/>
      <c r="AL229"/>
      <c r="AM229"/>
      <c r="AN229"/>
    </row>
    <row r="230" spans="2:40">
      <c r="B230" s="37">
        <v>221</v>
      </c>
      <c r="C230" s="703" t="str">
        <f>'ادخال البيانات'!B227</f>
        <v/>
      </c>
      <c r="D230" s="703"/>
      <c r="E230" s="703"/>
      <c r="F230" s="6">
        <f>'ادخال البيانات'!BQ227</f>
        <v>0</v>
      </c>
      <c r="G230" s="216" t="str">
        <f>'ادخال البيانات'!BT227</f>
        <v/>
      </c>
      <c r="H230" s="283" t="str">
        <f>'ادخال البيانات'!X227</f>
        <v/>
      </c>
      <c r="J230" s="3" t="str">
        <f t="shared" si="39"/>
        <v/>
      </c>
      <c r="P230" t="str">
        <f t="shared" si="44"/>
        <v/>
      </c>
      <c r="Q230" s="272" t="str">
        <f t="shared" si="45"/>
        <v/>
      </c>
      <c r="R230" t="e">
        <f>RANK(Q230,$Q:$Q)+COUNTIF($Q$10:Q230,Q230)-1</f>
        <v>#VALUE!</v>
      </c>
      <c r="T230" t="str">
        <f t="shared" si="46"/>
        <v/>
      </c>
      <c r="X230" s="37">
        <v>221</v>
      </c>
      <c r="Y230" s="30" t="str">
        <f t="shared" si="40"/>
        <v/>
      </c>
      <c r="Z230" s="216" t="str">
        <f t="shared" si="41"/>
        <v/>
      </c>
      <c r="AA230" s="216" t="str">
        <f t="shared" si="43"/>
        <v/>
      </c>
      <c r="AB230" s="216" t="str">
        <f t="shared" si="42"/>
        <v/>
      </c>
      <c r="AC230" s="33"/>
      <c r="AD230" s="33"/>
      <c r="AE230" s="33"/>
      <c r="AF230" s="33"/>
      <c r="AG230" s="33"/>
      <c r="AH230"/>
      <c r="AI230"/>
      <c r="AJ230"/>
      <c r="AK230"/>
      <c r="AL230"/>
      <c r="AM230"/>
      <c r="AN230"/>
    </row>
    <row r="231" spans="2:40">
      <c r="B231" s="37">
        <v>222</v>
      </c>
      <c r="C231" s="703" t="str">
        <f>'ادخال البيانات'!B228</f>
        <v/>
      </c>
      <c r="D231" s="703"/>
      <c r="E231" s="703"/>
      <c r="F231" s="6">
        <f>'ادخال البيانات'!BQ228</f>
        <v>0</v>
      </c>
      <c r="G231" s="216" t="str">
        <f>'ادخال البيانات'!BT228</f>
        <v/>
      </c>
      <c r="H231" s="283" t="str">
        <f>'ادخال البيانات'!X228</f>
        <v/>
      </c>
      <c r="J231" s="3" t="str">
        <f t="shared" si="39"/>
        <v/>
      </c>
      <c r="P231" t="str">
        <f t="shared" si="44"/>
        <v/>
      </c>
      <c r="Q231" s="272" t="str">
        <f t="shared" si="45"/>
        <v/>
      </c>
      <c r="R231" t="e">
        <f>RANK(Q231,$Q:$Q)+COUNTIF($Q$10:Q231,Q231)-1</f>
        <v>#VALUE!</v>
      </c>
      <c r="T231" t="str">
        <f t="shared" si="46"/>
        <v/>
      </c>
      <c r="X231" s="37">
        <v>222</v>
      </c>
      <c r="Y231" s="30" t="str">
        <f t="shared" si="40"/>
        <v/>
      </c>
      <c r="Z231" s="216" t="str">
        <f t="shared" si="41"/>
        <v/>
      </c>
      <c r="AA231" s="216" t="str">
        <f t="shared" si="43"/>
        <v/>
      </c>
      <c r="AB231" s="216" t="str">
        <f t="shared" si="42"/>
        <v/>
      </c>
      <c r="AC231" s="33"/>
      <c r="AD231" s="33"/>
      <c r="AE231" s="33"/>
      <c r="AF231" s="33"/>
      <c r="AG231" s="33"/>
      <c r="AH231"/>
      <c r="AI231"/>
      <c r="AJ231"/>
      <c r="AK231"/>
      <c r="AL231"/>
      <c r="AM231"/>
      <c r="AN231"/>
    </row>
    <row r="232" spans="2:40">
      <c r="B232" s="37">
        <v>223</v>
      </c>
      <c r="C232" s="703" t="str">
        <f>'ادخال البيانات'!B229</f>
        <v/>
      </c>
      <c r="D232" s="703"/>
      <c r="E232" s="703"/>
      <c r="F232" s="6">
        <f>'ادخال البيانات'!BQ229</f>
        <v>0</v>
      </c>
      <c r="G232" s="216" t="str">
        <f>'ادخال البيانات'!BT229</f>
        <v/>
      </c>
      <c r="H232" s="283" t="str">
        <f>'ادخال البيانات'!X229</f>
        <v/>
      </c>
      <c r="J232" s="3" t="str">
        <f t="shared" si="39"/>
        <v/>
      </c>
      <c r="P232" t="str">
        <f t="shared" si="44"/>
        <v/>
      </c>
      <c r="Q232" s="272" t="str">
        <f t="shared" si="45"/>
        <v/>
      </c>
      <c r="R232" t="e">
        <f>RANK(Q232,$Q:$Q)+COUNTIF($Q$10:Q232,Q232)-1</f>
        <v>#VALUE!</v>
      </c>
      <c r="T232" t="str">
        <f t="shared" si="46"/>
        <v/>
      </c>
      <c r="X232" s="37">
        <v>223</v>
      </c>
      <c r="Y232" s="30" t="str">
        <f t="shared" si="40"/>
        <v/>
      </c>
      <c r="Z232" s="216" t="str">
        <f t="shared" si="41"/>
        <v/>
      </c>
      <c r="AA232" s="216" t="str">
        <f t="shared" si="43"/>
        <v/>
      </c>
      <c r="AB232" s="216" t="str">
        <f t="shared" si="42"/>
        <v/>
      </c>
      <c r="AC232" s="33"/>
      <c r="AD232" s="33"/>
      <c r="AE232" s="33"/>
      <c r="AF232" s="33"/>
      <c r="AG232" s="33"/>
      <c r="AH232"/>
      <c r="AI232"/>
      <c r="AJ232"/>
      <c r="AK232"/>
      <c r="AL232"/>
      <c r="AM232"/>
      <c r="AN232"/>
    </row>
    <row r="233" spans="2:40">
      <c r="B233" s="37">
        <v>224</v>
      </c>
      <c r="C233" s="703" t="str">
        <f>'ادخال البيانات'!B230</f>
        <v/>
      </c>
      <c r="D233" s="703"/>
      <c r="E233" s="703"/>
      <c r="F233" s="6">
        <f>'ادخال البيانات'!BQ230</f>
        <v>0</v>
      </c>
      <c r="G233" s="216" t="str">
        <f>'ادخال البيانات'!BT230</f>
        <v/>
      </c>
      <c r="H233" s="283" t="str">
        <f>'ادخال البيانات'!X230</f>
        <v/>
      </c>
      <c r="J233" s="3" t="str">
        <f t="shared" si="39"/>
        <v/>
      </c>
      <c r="P233" t="str">
        <f t="shared" si="44"/>
        <v/>
      </c>
      <c r="Q233" s="272" t="str">
        <f t="shared" si="45"/>
        <v/>
      </c>
      <c r="R233" t="e">
        <f>RANK(Q233,$Q:$Q)+COUNTIF($Q$10:Q233,Q233)-1</f>
        <v>#VALUE!</v>
      </c>
      <c r="T233" t="str">
        <f t="shared" si="46"/>
        <v/>
      </c>
      <c r="X233" s="37">
        <v>224</v>
      </c>
      <c r="Y233" s="30" t="str">
        <f t="shared" si="40"/>
        <v/>
      </c>
      <c r="Z233" s="216" t="str">
        <f t="shared" si="41"/>
        <v/>
      </c>
      <c r="AA233" s="216" t="str">
        <f t="shared" si="43"/>
        <v/>
      </c>
      <c r="AB233" s="216" t="str">
        <f t="shared" si="42"/>
        <v/>
      </c>
      <c r="AC233" s="33"/>
      <c r="AD233" s="33"/>
      <c r="AE233" s="33"/>
      <c r="AF233" s="33"/>
      <c r="AG233" s="33"/>
      <c r="AH233"/>
      <c r="AI233"/>
      <c r="AJ233"/>
      <c r="AK233"/>
      <c r="AL233"/>
      <c r="AM233"/>
      <c r="AN233"/>
    </row>
    <row r="234" spans="2:40">
      <c r="B234" s="37">
        <v>225</v>
      </c>
      <c r="C234" s="703" t="str">
        <f>'ادخال البيانات'!B231</f>
        <v/>
      </c>
      <c r="D234" s="703"/>
      <c r="E234" s="703"/>
      <c r="F234" s="6">
        <f>'ادخال البيانات'!BQ231</f>
        <v>0</v>
      </c>
      <c r="G234" s="216" t="str">
        <f>'ادخال البيانات'!BT231</f>
        <v/>
      </c>
      <c r="H234" s="283" t="str">
        <f>'ادخال البيانات'!X231</f>
        <v/>
      </c>
      <c r="J234" s="3" t="str">
        <f t="shared" si="39"/>
        <v/>
      </c>
      <c r="P234" t="str">
        <f t="shared" si="44"/>
        <v/>
      </c>
      <c r="Q234" s="272" t="str">
        <f t="shared" si="45"/>
        <v/>
      </c>
      <c r="R234" t="e">
        <f>RANK(Q234,$Q:$Q)+COUNTIF($Q$10:Q234,Q234)-1</f>
        <v>#VALUE!</v>
      </c>
      <c r="T234" t="str">
        <f t="shared" si="46"/>
        <v/>
      </c>
      <c r="X234" s="37">
        <v>225</v>
      </c>
      <c r="Y234" s="30" t="str">
        <f t="shared" si="40"/>
        <v/>
      </c>
      <c r="Z234" s="216" t="str">
        <f t="shared" si="41"/>
        <v/>
      </c>
      <c r="AA234" s="216" t="str">
        <f t="shared" si="43"/>
        <v/>
      </c>
      <c r="AB234" s="216" t="str">
        <f t="shared" si="42"/>
        <v/>
      </c>
      <c r="AC234" s="33"/>
      <c r="AD234" s="33"/>
      <c r="AE234" s="33"/>
      <c r="AF234" s="33"/>
      <c r="AG234" s="33"/>
      <c r="AH234"/>
      <c r="AI234"/>
      <c r="AJ234"/>
      <c r="AK234"/>
      <c r="AL234"/>
      <c r="AM234"/>
      <c r="AN234"/>
    </row>
    <row r="235" spans="2:40">
      <c r="B235" s="37">
        <v>226</v>
      </c>
      <c r="C235" s="703" t="str">
        <f>'ادخال البيانات'!B232</f>
        <v/>
      </c>
      <c r="D235" s="703"/>
      <c r="E235" s="703"/>
      <c r="F235" s="6">
        <f>'ادخال البيانات'!BQ232</f>
        <v>0</v>
      </c>
      <c r="G235" s="216" t="str">
        <f>'ادخال البيانات'!BT232</f>
        <v/>
      </c>
      <c r="H235" s="283" t="str">
        <f>'ادخال البيانات'!X232</f>
        <v/>
      </c>
      <c r="J235" s="3" t="str">
        <f t="shared" si="39"/>
        <v/>
      </c>
      <c r="P235" t="str">
        <f t="shared" si="44"/>
        <v/>
      </c>
      <c r="Q235" s="272" t="str">
        <f t="shared" si="45"/>
        <v/>
      </c>
      <c r="R235" t="e">
        <f>RANK(Q235,$Q:$Q)+COUNTIF($Q$10:Q235,Q235)-1</f>
        <v>#VALUE!</v>
      </c>
      <c r="T235" t="str">
        <f t="shared" si="46"/>
        <v/>
      </c>
      <c r="X235" s="37">
        <v>226</v>
      </c>
      <c r="Y235" s="30" t="str">
        <f t="shared" si="40"/>
        <v/>
      </c>
      <c r="Z235" s="216" t="str">
        <f t="shared" si="41"/>
        <v/>
      </c>
      <c r="AA235" s="216" t="str">
        <f t="shared" si="43"/>
        <v/>
      </c>
      <c r="AB235" s="216" t="str">
        <f t="shared" si="42"/>
        <v/>
      </c>
      <c r="AC235" s="33"/>
      <c r="AD235" s="33"/>
      <c r="AE235" s="33"/>
      <c r="AF235" s="33"/>
      <c r="AG235" s="33"/>
      <c r="AH235"/>
      <c r="AI235"/>
      <c r="AJ235"/>
      <c r="AK235"/>
      <c r="AL235"/>
      <c r="AM235"/>
      <c r="AN235"/>
    </row>
    <row r="236" spans="2:40">
      <c r="B236" s="37">
        <v>227</v>
      </c>
      <c r="C236" s="703" t="str">
        <f>'ادخال البيانات'!B233</f>
        <v/>
      </c>
      <c r="D236" s="703"/>
      <c r="E236" s="703"/>
      <c r="F236" s="6">
        <f>'ادخال البيانات'!BQ233</f>
        <v>0</v>
      </c>
      <c r="G236" s="216" t="str">
        <f>'ادخال البيانات'!BT233</f>
        <v/>
      </c>
      <c r="H236" s="283" t="str">
        <f>'ادخال البيانات'!X233</f>
        <v/>
      </c>
      <c r="J236" s="3" t="str">
        <f t="shared" si="39"/>
        <v/>
      </c>
      <c r="P236" t="str">
        <f t="shared" si="44"/>
        <v/>
      </c>
      <c r="Q236" s="272" t="str">
        <f t="shared" si="45"/>
        <v/>
      </c>
      <c r="R236" t="e">
        <f>RANK(Q236,$Q:$Q)+COUNTIF($Q$10:Q236,Q236)-1</f>
        <v>#VALUE!</v>
      </c>
      <c r="T236" t="str">
        <f t="shared" si="46"/>
        <v/>
      </c>
      <c r="X236" s="37">
        <v>227</v>
      </c>
      <c r="Y236" s="30" t="str">
        <f t="shared" si="40"/>
        <v/>
      </c>
      <c r="Z236" s="216" t="str">
        <f t="shared" si="41"/>
        <v/>
      </c>
      <c r="AA236" s="216" t="str">
        <f t="shared" si="43"/>
        <v/>
      </c>
      <c r="AB236" s="216" t="str">
        <f t="shared" si="42"/>
        <v/>
      </c>
      <c r="AC236" s="33"/>
      <c r="AD236" s="33"/>
      <c r="AE236" s="33"/>
      <c r="AF236" s="33"/>
      <c r="AG236" s="33"/>
      <c r="AH236"/>
      <c r="AI236"/>
      <c r="AJ236"/>
      <c r="AK236"/>
      <c r="AL236"/>
      <c r="AM236"/>
      <c r="AN236"/>
    </row>
    <row r="237" spans="2:40">
      <c r="B237" s="37">
        <v>228</v>
      </c>
      <c r="C237" s="703" t="str">
        <f>'ادخال البيانات'!B234</f>
        <v/>
      </c>
      <c r="D237" s="703"/>
      <c r="E237" s="703"/>
      <c r="F237" s="6">
        <f>'ادخال البيانات'!BQ234</f>
        <v>0</v>
      </c>
      <c r="G237" s="216" t="str">
        <f>'ادخال البيانات'!BT234</f>
        <v/>
      </c>
      <c r="H237" s="283" t="str">
        <f>'ادخال البيانات'!X234</f>
        <v/>
      </c>
      <c r="J237" s="3" t="str">
        <f t="shared" si="39"/>
        <v/>
      </c>
      <c r="P237" t="str">
        <f t="shared" si="44"/>
        <v/>
      </c>
      <c r="Q237" s="272" t="str">
        <f t="shared" si="45"/>
        <v/>
      </c>
      <c r="R237" t="e">
        <f>RANK(Q237,$Q:$Q)+COUNTIF($Q$10:Q237,Q237)-1</f>
        <v>#VALUE!</v>
      </c>
      <c r="T237" t="str">
        <f t="shared" si="46"/>
        <v/>
      </c>
      <c r="X237" s="37">
        <v>228</v>
      </c>
      <c r="Y237" s="30" t="str">
        <f t="shared" si="40"/>
        <v/>
      </c>
      <c r="Z237" s="216" t="str">
        <f t="shared" si="41"/>
        <v/>
      </c>
      <c r="AA237" s="216" t="str">
        <f t="shared" si="43"/>
        <v/>
      </c>
      <c r="AB237" s="216" t="str">
        <f t="shared" si="42"/>
        <v/>
      </c>
      <c r="AC237" s="33"/>
      <c r="AD237" s="33"/>
      <c r="AE237" s="33"/>
      <c r="AF237" s="33"/>
      <c r="AG237" s="33"/>
      <c r="AH237"/>
      <c r="AI237"/>
      <c r="AJ237"/>
      <c r="AK237"/>
      <c r="AL237"/>
      <c r="AM237"/>
      <c r="AN237"/>
    </row>
    <row r="238" spans="2:40">
      <c r="B238" s="37">
        <v>229</v>
      </c>
      <c r="C238" s="703" t="str">
        <f>'ادخال البيانات'!B235</f>
        <v/>
      </c>
      <c r="D238" s="703"/>
      <c r="E238" s="703"/>
      <c r="F238" s="6">
        <f>'ادخال البيانات'!BQ235</f>
        <v>0</v>
      </c>
      <c r="G238" s="216" t="str">
        <f>'ادخال البيانات'!BT235</f>
        <v/>
      </c>
      <c r="H238" s="283" t="str">
        <f>'ادخال البيانات'!X235</f>
        <v/>
      </c>
      <c r="J238" s="3" t="str">
        <f t="shared" si="39"/>
        <v/>
      </c>
      <c r="P238" t="str">
        <f t="shared" si="44"/>
        <v/>
      </c>
      <c r="Q238" s="272" t="str">
        <f t="shared" si="45"/>
        <v/>
      </c>
      <c r="R238" t="e">
        <f>RANK(Q238,$Q:$Q)+COUNTIF($Q$10:Q238,Q238)-1</f>
        <v>#VALUE!</v>
      </c>
      <c r="T238" t="str">
        <f t="shared" si="46"/>
        <v/>
      </c>
      <c r="X238" s="37">
        <v>229</v>
      </c>
      <c r="Y238" s="30" t="str">
        <f t="shared" si="40"/>
        <v/>
      </c>
      <c r="Z238" s="216" t="str">
        <f t="shared" si="41"/>
        <v/>
      </c>
      <c r="AA238" s="216" t="str">
        <f t="shared" si="43"/>
        <v/>
      </c>
      <c r="AB238" s="216" t="str">
        <f t="shared" si="42"/>
        <v/>
      </c>
      <c r="AC238" s="33"/>
      <c r="AD238" s="33"/>
      <c r="AE238" s="33"/>
      <c r="AF238" s="33"/>
      <c r="AG238" s="33"/>
      <c r="AH238"/>
      <c r="AI238"/>
      <c r="AJ238"/>
      <c r="AK238"/>
      <c r="AL238"/>
      <c r="AM238"/>
      <c r="AN238"/>
    </row>
    <row r="239" spans="2:40">
      <c r="B239" s="37">
        <v>230</v>
      </c>
      <c r="C239" s="703" t="str">
        <f>'ادخال البيانات'!B236</f>
        <v/>
      </c>
      <c r="D239" s="703"/>
      <c r="E239" s="703"/>
      <c r="F239" s="6">
        <f>'ادخال البيانات'!BQ236</f>
        <v>0</v>
      </c>
      <c r="G239" s="216" t="str">
        <f>'ادخال البيانات'!BT236</f>
        <v/>
      </c>
      <c r="H239" s="283" t="str">
        <f>'ادخال البيانات'!X236</f>
        <v/>
      </c>
      <c r="J239" s="3" t="str">
        <f t="shared" si="39"/>
        <v/>
      </c>
      <c r="P239" t="str">
        <f t="shared" si="44"/>
        <v/>
      </c>
      <c r="Q239" s="272" t="str">
        <f t="shared" si="45"/>
        <v/>
      </c>
      <c r="R239" t="e">
        <f>RANK(Q239,$Q:$Q)+COUNTIF($Q$10:Q239,Q239)-1</f>
        <v>#VALUE!</v>
      </c>
      <c r="T239" t="str">
        <f t="shared" si="46"/>
        <v/>
      </c>
      <c r="X239" s="37">
        <v>230</v>
      </c>
      <c r="Y239" s="30" t="str">
        <f t="shared" si="40"/>
        <v/>
      </c>
      <c r="Z239" s="216" t="str">
        <f t="shared" si="41"/>
        <v/>
      </c>
      <c r="AA239" s="216" t="str">
        <f t="shared" si="43"/>
        <v/>
      </c>
      <c r="AB239" s="216" t="str">
        <f t="shared" si="42"/>
        <v/>
      </c>
      <c r="AC239" s="33"/>
      <c r="AD239" s="33"/>
      <c r="AE239" s="33"/>
      <c r="AF239" s="33"/>
      <c r="AG239" s="33"/>
      <c r="AH239"/>
      <c r="AI239"/>
      <c r="AJ239"/>
      <c r="AK239"/>
      <c r="AL239"/>
      <c r="AM239"/>
      <c r="AN239"/>
    </row>
    <row r="240" spans="2:40">
      <c r="B240" s="37">
        <v>231</v>
      </c>
      <c r="C240" s="703" t="str">
        <f>'ادخال البيانات'!B237</f>
        <v/>
      </c>
      <c r="D240" s="703"/>
      <c r="E240" s="703"/>
      <c r="F240" s="6">
        <f>'ادخال البيانات'!BQ237</f>
        <v>0</v>
      </c>
      <c r="G240" s="216" t="str">
        <f>'ادخال البيانات'!BT237</f>
        <v/>
      </c>
      <c r="H240" s="283" t="str">
        <f>'ادخال البيانات'!X237</f>
        <v/>
      </c>
      <c r="J240" s="3" t="str">
        <f t="shared" si="39"/>
        <v/>
      </c>
      <c r="P240" t="str">
        <f t="shared" si="44"/>
        <v/>
      </c>
      <c r="Q240" s="272" t="str">
        <f t="shared" si="45"/>
        <v/>
      </c>
      <c r="R240" t="e">
        <f>RANK(Q240,$Q:$Q)+COUNTIF($Q$10:Q240,Q240)-1</f>
        <v>#VALUE!</v>
      </c>
      <c r="T240" t="str">
        <f t="shared" si="46"/>
        <v/>
      </c>
      <c r="X240" s="37">
        <v>231</v>
      </c>
      <c r="Y240" s="30" t="str">
        <f t="shared" si="40"/>
        <v/>
      </c>
      <c r="Z240" s="216" t="str">
        <f t="shared" si="41"/>
        <v/>
      </c>
      <c r="AA240" s="216" t="str">
        <f t="shared" si="43"/>
        <v/>
      </c>
      <c r="AB240" s="216" t="str">
        <f t="shared" si="42"/>
        <v/>
      </c>
      <c r="AC240" s="33"/>
      <c r="AD240" s="33"/>
      <c r="AE240" s="33"/>
      <c r="AF240" s="33"/>
      <c r="AG240" s="33"/>
      <c r="AH240"/>
      <c r="AI240"/>
      <c r="AJ240"/>
      <c r="AK240"/>
      <c r="AL240"/>
      <c r="AM240"/>
      <c r="AN240"/>
    </row>
    <row r="241" spans="2:40">
      <c r="B241" s="37">
        <v>232</v>
      </c>
      <c r="C241" s="703" t="str">
        <f>'ادخال البيانات'!B238</f>
        <v/>
      </c>
      <c r="D241" s="703"/>
      <c r="E241" s="703"/>
      <c r="F241" s="6">
        <f>'ادخال البيانات'!BQ238</f>
        <v>0</v>
      </c>
      <c r="G241" s="216" t="str">
        <f>'ادخال البيانات'!BT238</f>
        <v/>
      </c>
      <c r="H241" s="283" t="str">
        <f>'ادخال البيانات'!X238</f>
        <v/>
      </c>
      <c r="J241" s="3" t="str">
        <f t="shared" si="39"/>
        <v/>
      </c>
      <c r="P241" t="str">
        <f t="shared" si="44"/>
        <v/>
      </c>
      <c r="Q241" s="272" t="str">
        <f t="shared" si="45"/>
        <v/>
      </c>
      <c r="R241" t="e">
        <f>RANK(Q241,$Q:$Q)+COUNTIF($Q$10:Q241,Q241)-1</f>
        <v>#VALUE!</v>
      </c>
      <c r="T241" t="str">
        <f t="shared" si="46"/>
        <v/>
      </c>
      <c r="X241" s="37">
        <v>232</v>
      </c>
      <c r="Y241" s="30" t="str">
        <f t="shared" si="40"/>
        <v/>
      </c>
      <c r="Z241" s="216" t="str">
        <f t="shared" si="41"/>
        <v/>
      </c>
      <c r="AA241" s="216" t="str">
        <f t="shared" si="43"/>
        <v/>
      </c>
      <c r="AB241" s="216" t="str">
        <f t="shared" si="42"/>
        <v/>
      </c>
      <c r="AC241" s="33"/>
      <c r="AD241" s="33"/>
      <c r="AE241" s="33"/>
      <c r="AF241" s="33"/>
      <c r="AG241" s="33"/>
      <c r="AH241"/>
      <c r="AI241"/>
      <c r="AJ241"/>
      <c r="AK241"/>
      <c r="AL241"/>
      <c r="AM241"/>
      <c r="AN241"/>
    </row>
    <row r="242" spans="2:40">
      <c r="B242" s="37">
        <v>233</v>
      </c>
      <c r="C242" s="703" t="str">
        <f>'ادخال البيانات'!B239</f>
        <v/>
      </c>
      <c r="D242" s="703"/>
      <c r="E242" s="703"/>
      <c r="F242" s="6">
        <f>'ادخال البيانات'!BQ239</f>
        <v>0</v>
      </c>
      <c r="G242" s="216" t="str">
        <f>'ادخال البيانات'!BT239</f>
        <v/>
      </c>
      <c r="H242" s="283" t="str">
        <f>'ادخال البيانات'!X239</f>
        <v/>
      </c>
      <c r="J242" s="3" t="str">
        <f t="shared" si="39"/>
        <v/>
      </c>
      <c r="P242" t="str">
        <f t="shared" si="44"/>
        <v/>
      </c>
      <c r="Q242" s="272" t="str">
        <f t="shared" si="45"/>
        <v/>
      </c>
      <c r="R242" t="e">
        <f>RANK(Q242,$Q:$Q)+COUNTIF($Q$10:Q242,Q242)-1</f>
        <v>#VALUE!</v>
      </c>
      <c r="T242" t="str">
        <f t="shared" si="46"/>
        <v/>
      </c>
      <c r="X242" s="37">
        <v>233</v>
      </c>
      <c r="Y242" s="30" t="str">
        <f t="shared" si="40"/>
        <v/>
      </c>
      <c r="Z242" s="216" t="str">
        <f t="shared" si="41"/>
        <v/>
      </c>
      <c r="AA242" s="216" t="str">
        <f t="shared" si="43"/>
        <v/>
      </c>
      <c r="AB242" s="216" t="str">
        <f t="shared" si="42"/>
        <v/>
      </c>
      <c r="AC242" s="33"/>
      <c r="AD242" s="33"/>
      <c r="AE242" s="33"/>
      <c r="AF242" s="33"/>
      <c r="AG242" s="33"/>
      <c r="AH242"/>
      <c r="AI242"/>
      <c r="AJ242"/>
      <c r="AK242"/>
      <c r="AL242"/>
      <c r="AM242"/>
      <c r="AN242"/>
    </row>
    <row r="243" spans="2:40">
      <c r="B243" s="37">
        <v>234</v>
      </c>
      <c r="C243" s="703" t="str">
        <f>'ادخال البيانات'!B240</f>
        <v/>
      </c>
      <c r="D243" s="703"/>
      <c r="E243" s="703"/>
      <c r="F243" s="6">
        <f>'ادخال البيانات'!BQ240</f>
        <v>0</v>
      </c>
      <c r="G243" s="216" t="str">
        <f>'ادخال البيانات'!BT240</f>
        <v/>
      </c>
      <c r="H243" s="283" t="str">
        <f>'ادخال البيانات'!X240</f>
        <v/>
      </c>
      <c r="J243" s="3" t="str">
        <f t="shared" si="39"/>
        <v/>
      </c>
      <c r="P243" t="str">
        <f t="shared" si="44"/>
        <v/>
      </c>
      <c r="Q243" s="272" t="str">
        <f t="shared" si="45"/>
        <v/>
      </c>
      <c r="R243" t="e">
        <f>RANK(Q243,$Q:$Q)+COUNTIF($Q$10:Q243,Q243)-1</f>
        <v>#VALUE!</v>
      </c>
      <c r="T243" t="str">
        <f t="shared" si="46"/>
        <v/>
      </c>
      <c r="X243" s="37">
        <v>234</v>
      </c>
      <c r="Y243" s="30" t="str">
        <f t="shared" si="40"/>
        <v/>
      </c>
      <c r="Z243" s="216" t="str">
        <f t="shared" si="41"/>
        <v/>
      </c>
      <c r="AA243" s="216" t="str">
        <f t="shared" si="43"/>
        <v/>
      </c>
      <c r="AB243" s="216" t="str">
        <f t="shared" si="42"/>
        <v/>
      </c>
      <c r="AC243" s="33"/>
      <c r="AD243" s="33"/>
      <c r="AE243" s="33"/>
      <c r="AF243" s="33"/>
      <c r="AG243" s="33"/>
      <c r="AH243"/>
      <c r="AI243"/>
      <c r="AJ243"/>
      <c r="AK243"/>
      <c r="AL243"/>
      <c r="AM243"/>
      <c r="AN243"/>
    </row>
    <row r="244" spans="2:40">
      <c r="B244" s="37">
        <v>235</v>
      </c>
      <c r="C244" s="703" t="str">
        <f>'ادخال البيانات'!B241</f>
        <v/>
      </c>
      <c r="D244" s="703"/>
      <c r="E244" s="703"/>
      <c r="F244" s="6">
        <f>'ادخال البيانات'!BQ241</f>
        <v>0</v>
      </c>
      <c r="G244" s="216" t="str">
        <f>'ادخال البيانات'!BT241</f>
        <v/>
      </c>
      <c r="H244" s="283" t="str">
        <f>'ادخال البيانات'!X241</f>
        <v/>
      </c>
      <c r="J244" s="3" t="str">
        <f t="shared" si="39"/>
        <v/>
      </c>
      <c r="P244" t="str">
        <f t="shared" si="44"/>
        <v/>
      </c>
      <c r="Q244" s="272" t="str">
        <f t="shared" si="45"/>
        <v/>
      </c>
      <c r="R244" t="e">
        <f>RANK(Q244,$Q:$Q)+COUNTIF($Q$10:Q244,Q244)-1</f>
        <v>#VALUE!</v>
      </c>
      <c r="T244" t="str">
        <f t="shared" si="46"/>
        <v/>
      </c>
      <c r="X244" s="37">
        <v>235</v>
      </c>
      <c r="Y244" s="30" t="str">
        <f t="shared" si="40"/>
        <v/>
      </c>
      <c r="Z244" s="216" t="str">
        <f t="shared" si="41"/>
        <v/>
      </c>
      <c r="AA244" s="216" t="str">
        <f t="shared" si="43"/>
        <v/>
      </c>
      <c r="AB244" s="216" t="str">
        <f t="shared" si="42"/>
        <v/>
      </c>
      <c r="AC244" s="33"/>
      <c r="AD244" s="33"/>
      <c r="AE244" s="33"/>
      <c r="AF244" s="33"/>
      <c r="AG244" s="33"/>
      <c r="AH244"/>
      <c r="AI244"/>
      <c r="AJ244"/>
      <c r="AK244"/>
      <c r="AL244"/>
      <c r="AM244"/>
      <c r="AN244"/>
    </row>
    <row r="245" spans="2:40">
      <c r="B245" s="37">
        <v>236</v>
      </c>
      <c r="C245" s="703" t="str">
        <f>'ادخال البيانات'!B242</f>
        <v/>
      </c>
      <c r="D245" s="703"/>
      <c r="E245" s="703"/>
      <c r="F245" s="6">
        <f>'ادخال البيانات'!BQ242</f>
        <v>0</v>
      </c>
      <c r="G245" s="216" t="str">
        <f>'ادخال البيانات'!BT242</f>
        <v/>
      </c>
      <c r="H245" s="283" t="str">
        <f>'ادخال البيانات'!X242</f>
        <v/>
      </c>
      <c r="J245" s="3" t="str">
        <f t="shared" si="39"/>
        <v/>
      </c>
      <c r="P245" t="str">
        <f t="shared" si="44"/>
        <v/>
      </c>
      <c r="Q245" s="272" t="str">
        <f t="shared" si="45"/>
        <v/>
      </c>
      <c r="R245" t="e">
        <f>RANK(Q245,$Q:$Q)+COUNTIF($Q$10:Q245,Q245)-1</f>
        <v>#VALUE!</v>
      </c>
      <c r="T245" t="str">
        <f t="shared" si="46"/>
        <v/>
      </c>
      <c r="X245" s="37">
        <v>236</v>
      </c>
      <c r="Y245" s="30" t="str">
        <f t="shared" si="40"/>
        <v/>
      </c>
      <c r="Z245" s="216" t="str">
        <f t="shared" si="41"/>
        <v/>
      </c>
      <c r="AA245" s="216" t="str">
        <f t="shared" si="43"/>
        <v/>
      </c>
      <c r="AB245" s="216" t="str">
        <f t="shared" si="42"/>
        <v/>
      </c>
      <c r="AC245" s="33"/>
      <c r="AD245" s="33"/>
      <c r="AE245" s="33"/>
      <c r="AF245" s="33"/>
      <c r="AG245" s="33"/>
      <c r="AH245"/>
      <c r="AI245"/>
      <c r="AJ245"/>
      <c r="AK245"/>
      <c r="AL245"/>
      <c r="AM245"/>
      <c r="AN245"/>
    </row>
    <row r="246" spans="2:40">
      <c r="B246" s="37">
        <v>237</v>
      </c>
      <c r="C246" s="703" t="str">
        <f>'ادخال البيانات'!B243</f>
        <v/>
      </c>
      <c r="D246" s="703"/>
      <c r="E246" s="703"/>
      <c r="F246" s="6">
        <f>'ادخال البيانات'!BQ243</f>
        <v>0</v>
      </c>
      <c r="G246" s="216" t="str">
        <f>'ادخال البيانات'!BT243</f>
        <v/>
      </c>
      <c r="H246" s="283" t="str">
        <f>'ادخال البيانات'!X243</f>
        <v/>
      </c>
      <c r="J246" s="3" t="str">
        <f t="shared" si="39"/>
        <v/>
      </c>
      <c r="P246" t="str">
        <f t="shared" si="44"/>
        <v/>
      </c>
      <c r="Q246" s="272" t="str">
        <f t="shared" si="45"/>
        <v/>
      </c>
      <c r="R246" t="e">
        <f>RANK(Q246,$Q:$Q)+COUNTIF($Q$10:Q246,Q246)-1</f>
        <v>#VALUE!</v>
      </c>
      <c r="T246" t="str">
        <f t="shared" si="46"/>
        <v/>
      </c>
      <c r="X246" s="37">
        <v>237</v>
      </c>
      <c r="Y246" s="30" t="str">
        <f t="shared" si="40"/>
        <v/>
      </c>
      <c r="Z246" s="216" t="str">
        <f t="shared" si="41"/>
        <v/>
      </c>
      <c r="AA246" s="216" t="str">
        <f t="shared" si="43"/>
        <v/>
      </c>
      <c r="AB246" s="216" t="str">
        <f t="shared" si="42"/>
        <v/>
      </c>
      <c r="AC246" s="33"/>
      <c r="AD246" s="33"/>
      <c r="AE246" s="33"/>
      <c r="AF246" s="33"/>
      <c r="AG246" s="33"/>
      <c r="AH246"/>
      <c r="AI246"/>
      <c r="AJ246"/>
      <c r="AK246"/>
      <c r="AL246"/>
      <c r="AM246"/>
      <c r="AN246"/>
    </row>
    <row r="247" spans="2:40">
      <c r="B247" s="37">
        <v>238</v>
      </c>
      <c r="C247" s="703" t="str">
        <f>'ادخال البيانات'!B244</f>
        <v/>
      </c>
      <c r="D247" s="703"/>
      <c r="E247" s="703"/>
      <c r="F247" s="6">
        <f>'ادخال البيانات'!BQ244</f>
        <v>0</v>
      </c>
      <c r="G247" s="216" t="str">
        <f>'ادخال البيانات'!BT244</f>
        <v/>
      </c>
      <c r="H247" s="283" t="str">
        <f>'ادخال البيانات'!X244</f>
        <v/>
      </c>
      <c r="J247" s="3" t="str">
        <f t="shared" si="39"/>
        <v/>
      </c>
      <c r="P247" t="str">
        <f t="shared" si="44"/>
        <v/>
      </c>
      <c r="Q247" s="272" t="str">
        <f t="shared" si="45"/>
        <v/>
      </c>
      <c r="R247" t="e">
        <f>RANK(Q247,$Q:$Q)+COUNTIF($Q$10:Q247,Q247)-1</f>
        <v>#VALUE!</v>
      </c>
      <c r="T247" t="str">
        <f t="shared" si="46"/>
        <v/>
      </c>
      <c r="X247" s="37">
        <v>238</v>
      </c>
      <c r="Y247" s="30" t="str">
        <f t="shared" si="40"/>
        <v/>
      </c>
      <c r="Z247" s="216" t="str">
        <f t="shared" si="41"/>
        <v/>
      </c>
      <c r="AA247" s="216" t="str">
        <f t="shared" si="43"/>
        <v/>
      </c>
      <c r="AB247" s="216" t="str">
        <f t="shared" si="42"/>
        <v/>
      </c>
      <c r="AC247" s="33"/>
      <c r="AD247" s="33"/>
      <c r="AE247" s="33"/>
      <c r="AF247" s="33"/>
      <c r="AG247" s="33"/>
      <c r="AH247"/>
      <c r="AI247"/>
      <c r="AJ247"/>
      <c r="AK247"/>
      <c r="AL247"/>
      <c r="AM247"/>
      <c r="AN247"/>
    </row>
    <row r="248" spans="2:40">
      <c r="B248" s="37">
        <v>239</v>
      </c>
      <c r="C248" s="703" t="str">
        <f>'ادخال البيانات'!B245</f>
        <v/>
      </c>
      <c r="D248" s="703"/>
      <c r="E248" s="703"/>
      <c r="F248" s="6">
        <f>'ادخال البيانات'!BQ245</f>
        <v>0</v>
      </c>
      <c r="G248" s="216" t="str">
        <f>'ادخال البيانات'!BT245</f>
        <v/>
      </c>
      <c r="H248" s="283" t="str">
        <f>'ادخال البيانات'!X245</f>
        <v/>
      </c>
      <c r="J248" s="3" t="str">
        <f t="shared" si="39"/>
        <v/>
      </c>
      <c r="P248" t="str">
        <f t="shared" si="44"/>
        <v/>
      </c>
      <c r="Q248" s="272" t="str">
        <f t="shared" si="45"/>
        <v/>
      </c>
      <c r="R248" t="e">
        <f>RANK(Q248,$Q:$Q)+COUNTIF($Q$10:Q248,Q248)-1</f>
        <v>#VALUE!</v>
      </c>
      <c r="T248" t="str">
        <f t="shared" si="46"/>
        <v/>
      </c>
      <c r="X248" s="37">
        <v>239</v>
      </c>
      <c r="Y248" s="30" t="str">
        <f t="shared" si="40"/>
        <v/>
      </c>
      <c r="Z248" s="216" t="str">
        <f t="shared" si="41"/>
        <v/>
      </c>
      <c r="AA248" s="216" t="str">
        <f t="shared" si="43"/>
        <v/>
      </c>
      <c r="AB248" s="216" t="str">
        <f t="shared" si="42"/>
        <v/>
      </c>
      <c r="AC248" s="33"/>
      <c r="AD248" s="33"/>
      <c r="AE248" s="33"/>
      <c r="AF248" s="33"/>
      <c r="AG248" s="33"/>
      <c r="AH248"/>
      <c r="AI248"/>
      <c r="AJ248"/>
      <c r="AK248"/>
      <c r="AL248"/>
      <c r="AM248"/>
      <c r="AN248"/>
    </row>
    <row r="249" spans="2:40">
      <c r="B249" s="37">
        <v>240</v>
      </c>
      <c r="C249" s="703" t="str">
        <f>'ادخال البيانات'!B246</f>
        <v/>
      </c>
      <c r="D249" s="703"/>
      <c r="E249" s="703"/>
      <c r="F249" s="6">
        <f>'ادخال البيانات'!BQ246</f>
        <v>0</v>
      </c>
      <c r="G249" s="216" t="str">
        <f>'ادخال البيانات'!BT246</f>
        <v/>
      </c>
      <c r="H249" s="283" t="str">
        <f>'ادخال البيانات'!X246</f>
        <v/>
      </c>
      <c r="J249" s="3" t="str">
        <f t="shared" si="39"/>
        <v/>
      </c>
      <c r="P249" t="str">
        <f t="shared" si="44"/>
        <v/>
      </c>
      <c r="Q249" s="272" t="str">
        <f t="shared" si="45"/>
        <v/>
      </c>
      <c r="R249" t="e">
        <f>RANK(Q249,$Q:$Q)+COUNTIF($Q$10:Q249,Q249)-1</f>
        <v>#VALUE!</v>
      </c>
      <c r="T249" t="str">
        <f t="shared" si="46"/>
        <v/>
      </c>
      <c r="X249" s="37">
        <v>240</v>
      </c>
      <c r="Y249" s="30" t="str">
        <f t="shared" si="40"/>
        <v/>
      </c>
      <c r="Z249" s="216" t="str">
        <f t="shared" si="41"/>
        <v/>
      </c>
      <c r="AA249" s="216" t="str">
        <f t="shared" si="43"/>
        <v/>
      </c>
      <c r="AB249" s="216" t="str">
        <f t="shared" si="42"/>
        <v/>
      </c>
      <c r="AC249" s="33"/>
      <c r="AD249" s="33"/>
      <c r="AE249" s="33"/>
      <c r="AF249" s="33"/>
      <c r="AG249" s="33"/>
      <c r="AH249"/>
      <c r="AI249"/>
      <c r="AJ249"/>
      <c r="AK249"/>
      <c r="AL249"/>
      <c r="AM249"/>
      <c r="AN249"/>
    </row>
    <row r="250" spans="2:40">
      <c r="B250" s="37">
        <v>241</v>
      </c>
      <c r="C250" s="703" t="str">
        <f>'ادخال البيانات'!B247</f>
        <v/>
      </c>
      <c r="D250" s="703"/>
      <c r="E250" s="703"/>
      <c r="F250" s="6">
        <f>'ادخال البيانات'!BQ247</f>
        <v>0</v>
      </c>
      <c r="G250" s="216" t="str">
        <f>'ادخال البيانات'!BT247</f>
        <v/>
      </c>
      <c r="H250" s="283" t="str">
        <f>'ادخال البيانات'!X247</f>
        <v/>
      </c>
      <c r="J250" s="3" t="str">
        <f t="shared" si="39"/>
        <v/>
      </c>
      <c r="P250" t="str">
        <f t="shared" si="44"/>
        <v/>
      </c>
      <c r="Q250" s="272" t="str">
        <f t="shared" si="45"/>
        <v/>
      </c>
      <c r="R250" t="e">
        <f>RANK(Q250,$Q:$Q)+COUNTIF($Q$10:Q250,Q250)-1</f>
        <v>#VALUE!</v>
      </c>
      <c r="T250" t="str">
        <f t="shared" si="46"/>
        <v/>
      </c>
      <c r="X250" s="37">
        <v>241</v>
      </c>
      <c r="Y250" s="30" t="str">
        <f t="shared" si="40"/>
        <v/>
      </c>
      <c r="Z250" s="216" t="str">
        <f t="shared" si="41"/>
        <v/>
      </c>
      <c r="AA250" s="216" t="str">
        <f t="shared" si="43"/>
        <v/>
      </c>
      <c r="AB250" s="216" t="str">
        <f t="shared" si="42"/>
        <v/>
      </c>
      <c r="AC250" s="33"/>
      <c r="AD250" s="33"/>
      <c r="AE250" s="33"/>
      <c r="AF250" s="33"/>
      <c r="AG250" s="33"/>
      <c r="AH250"/>
      <c r="AI250"/>
      <c r="AJ250"/>
      <c r="AK250"/>
      <c r="AL250"/>
      <c r="AM250"/>
      <c r="AN250"/>
    </row>
    <row r="251" spans="2:40">
      <c r="B251" s="37">
        <v>242</v>
      </c>
      <c r="C251" s="703" t="str">
        <f>'ادخال البيانات'!B248</f>
        <v/>
      </c>
      <c r="D251" s="703"/>
      <c r="E251" s="703"/>
      <c r="F251" s="6">
        <f>'ادخال البيانات'!BQ248</f>
        <v>0</v>
      </c>
      <c r="G251" s="216" t="str">
        <f>'ادخال البيانات'!BT248</f>
        <v/>
      </c>
      <c r="H251" s="283" t="str">
        <f>'ادخال البيانات'!X248</f>
        <v/>
      </c>
      <c r="J251" s="3" t="str">
        <f t="shared" si="39"/>
        <v/>
      </c>
      <c r="P251" t="str">
        <f t="shared" si="44"/>
        <v/>
      </c>
      <c r="Q251" s="272" t="str">
        <f t="shared" si="45"/>
        <v/>
      </c>
      <c r="R251" t="e">
        <f>RANK(Q251,$Q:$Q)+COUNTIF($Q$10:Q251,Q251)-1</f>
        <v>#VALUE!</v>
      </c>
      <c r="T251" t="str">
        <f t="shared" si="46"/>
        <v/>
      </c>
      <c r="X251" s="37">
        <v>242</v>
      </c>
      <c r="Y251" s="30" t="str">
        <f t="shared" si="40"/>
        <v/>
      </c>
      <c r="Z251" s="216" t="str">
        <f t="shared" si="41"/>
        <v/>
      </c>
      <c r="AA251" s="216" t="str">
        <f t="shared" si="43"/>
        <v/>
      </c>
      <c r="AB251" s="216" t="str">
        <f t="shared" si="42"/>
        <v/>
      </c>
      <c r="AC251" s="33"/>
      <c r="AD251" s="33"/>
      <c r="AE251" s="33"/>
      <c r="AF251" s="33"/>
      <c r="AG251" s="33"/>
      <c r="AH251"/>
      <c r="AI251"/>
      <c r="AJ251"/>
      <c r="AK251"/>
      <c r="AL251"/>
      <c r="AM251"/>
      <c r="AN251"/>
    </row>
    <row r="252" spans="2:40">
      <c r="B252" s="37">
        <v>243</v>
      </c>
      <c r="C252" s="703" t="str">
        <f>'ادخال البيانات'!B249</f>
        <v/>
      </c>
      <c r="D252" s="703"/>
      <c r="E252" s="703"/>
      <c r="F252" s="6">
        <f>'ادخال البيانات'!BQ249</f>
        <v>0</v>
      </c>
      <c r="G252" s="216" t="str">
        <f>'ادخال البيانات'!BT249</f>
        <v/>
      </c>
      <c r="H252" s="283" t="str">
        <f>'ادخال البيانات'!X249</f>
        <v/>
      </c>
      <c r="J252" s="3" t="str">
        <f t="shared" si="39"/>
        <v/>
      </c>
      <c r="P252" t="str">
        <f t="shared" si="44"/>
        <v/>
      </c>
      <c r="Q252" s="272" t="str">
        <f t="shared" si="45"/>
        <v/>
      </c>
      <c r="R252" t="e">
        <f>RANK(Q252,$Q:$Q)+COUNTIF($Q$10:Q252,Q252)-1</f>
        <v>#VALUE!</v>
      </c>
      <c r="T252" t="str">
        <f t="shared" si="46"/>
        <v/>
      </c>
      <c r="X252" s="37">
        <v>243</v>
      </c>
      <c r="Y252" s="30" t="str">
        <f t="shared" si="40"/>
        <v/>
      </c>
      <c r="Z252" s="216" t="str">
        <f t="shared" si="41"/>
        <v/>
      </c>
      <c r="AA252" s="216" t="str">
        <f t="shared" si="43"/>
        <v/>
      </c>
      <c r="AB252" s="216" t="str">
        <f t="shared" si="42"/>
        <v/>
      </c>
      <c r="AC252" s="33"/>
      <c r="AD252" s="33"/>
      <c r="AE252" s="33"/>
      <c r="AF252" s="33"/>
      <c r="AG252" s="33"/>
      <c r="AH252"/>
      <c r="AI252"/>
      <c r="AJ252"/>
      <c r="AK252"/>
      <c r="AL252"/>
      <c r="AM252"/>
      <c r="AN252"/>
    </row>
    <row r="253" spans="2:40">
      <c r="B253" s="37">
        <v>244</v>
      </c>
      <c r="C253" s="703" t="str">
        <f>'ادخال البيانات'!B250</f>
        <v/>
      </c>
      <c r="D253" s="703"/>
      <c r="E253" s="703"/>
      <c r="F253" s="6">
        <f>'ادخال البيانات'!BQ250</f>
        <v>0</v>
      </c>
      <c r="G253" s="216" t="str">
        <f>'ادخال البيانات'!BT250</f>
        <v/>
      </c>
      <c r="H253" s="283" t="str">
        <f>'ادخال البيانات'!X250</f>
        <v/>
      </c>
      <c r="J253" s="3" t="str">
        <f t="shared" si="39"/>
        <v/>
      </c>
      <c r="P253" t="str">
        <f t="shared" si="44"/>
        <v/>
      </c>
      <c r="Q253" s="272" t="str">
        <f t="shared" si="45"/>
        <v/>
      </c>
      <c r="R253" t="e">
        <f>RANK(Q253,$Q:$Q)+COUNTIF($Q$10:Q253,Q253)-1</f>
        <v>#VALUE!</v>
      </c>
      <c r="T253" t="str">
        <f t="shared" si="46"/>
        <v/>
      </c>
      <c r="X253" s="37">
        <v>244</v>
      </c>
      <c r="Y253" s="30" t="str">
        <f t="shared" si="40"/>
        <v/>
      </c>
      <c r="Z253" s="216" t="str">
        <f t="shared" si="41"/>
        <v/>
      </c>
      <c r="AA253" s="216" t="str">
        <f t="shared" si="43"/>
        <v/>
      </c>
      <c r="AB253" s="216" t="str">
        <f t="shared" si="42"/>
        <v/>
      </c>
      <c r="AC253" s="33"/>
      <c r="AD253" s="33"/>
      <c r="AE253" s="33"/>
      <c r="AF253" s="33"/>
      <c r="AG253" s="33"/>
      <c r="AH253"/>
      <c r="AI253"/>
      <c r="AJ253"/>
      <c r="AK253"/>
      <c r="AL253"/>
      <c r="AM253"/>
      <c r="AN253"/>
    </row>
    <row r="254" spans="2:40">
      <c r="B254" s="37">
        <v>245</v>
      </c>
      <c r="C254" s="703" t="str">
        <f>'ادخال البيانات'!B251</f>
        <v/>
      </c>
      <c r="D254" s="703"/>
      <c r="E254" s="703"/>
      <c r="F254" s="6">
        <f>'ادخال البيانات'!BQ251</f>
        <v>0</v>
      </c>
      <c r="G254" s="216" t="str">
        <f>'ادخال البيانات'!BT251</f>
        <v/>
      </c>
      <c r="H254" s="283" t="str">
        <f>'ادخال البيانات'!X251</f>
        <v/>
      </c>
      <c r="J254" s="3" t="str">
        <f t="shared" si="39"/>
        <v/>
      </c>
      <c r="P254" t="str">
        <f t="shared" si="44"/>
        <v/>
      </c>
      <c r="Q254" s="272" t="str">
        <f t="shared" si="45"/>
        <v/>
      </c>
      <c r="R254" t="e">
        <f>RANK(Q254,$Q:$Q)+COUNTIF($Q$10:Q254,Q254)-1</f>
        <v>#VALUE!</v>
      </c>
      <c r="T254" t="str">
        <f t="shared" si="46"/>
        <v/>
      </c>
      <c r="X254" s="37">
        <v>245</v>
      </c>
      <c r="Y254" s="30" t="str">
        <f t="shared" si="40"/>
        <v/>
      </c>
      <c r="Z254" s="216" t="str">
        <f t="shared" si="41"/>
        <v/>
      </c>
      <c r="AA254" s="216" t="str">
        <f t="shared" si="43"/>
        <v/>
      </c>
      <c r="AB254" s="216" t="str">
        <f t="shared" si="42"/>
        <v/>
      </c>
      <c r="AC254" s="33"/>
      <c r="AD254" s="33"/>
      <c r="AE254" s="33"/>
      <c r="AF254" s="33"/>
      <c r="AG254" s="33"/>
      <c r="AH254"/>
      <c r="AI254"/>
      <c r="AJ254"/>
      <c r="AK254"/>
      <c r="AL254"/>
      <c r="AM254"/>
      <c r="AN254"/>
    </row>
    <row r="255" spans="2:40">
      <c r="B255" s="37">
        <v>246</v>
      </c>
      <c r="C255" s="703" t="str">
        <f>'ادخال البيانات'!B252</f>
        <v/>
      </c>
      <c r="D255" s="703"/>
      <c r="E255" s="703"/>
      <c r="F255" s="6">
        <f>'ادخال البيانات'!BQ252</f>
        <v>0</v>
      </c>
      <c r="G255" s="216" t="str">
        <f>'ادخال البيانات'!BT252</f>
        <v/>
      </c>
      <c r="H255" s="283" t="str">
        <f>'ادخال البيانات'!X252</f>
        <v/>
      </c>
      <c r="J255" s="3" t="str">
        <f t="shared" si="39"/>
        <v/>
      </c>
      <c r="P255" t="str">
        <f t="shared" si="44"/>
        <v/>
      </c>
      <c r="Q255" s="272" t="str">
        <f t="shared" si="45"/>
        <v/>
      </c>
      <c r="R255" t="e">
        <f>RANK(Q255,$Q:$Q)+COUNTIF($Q$10:Q255,Q255)-1</f>
        <v>#VALUE!</v>
      </c>
      <c r="T255" t="str">
        <f t="shared" si="46"/>
        <v/>
      </c>
      <c r="X255" s="37">
        <v>246</v>
      </c>
      <c r="Y255" s="30" t="str">
        <f t="shared" si="40"/>
        <v/>
      </c>
      <c r="Z255" s="216" t="str">
        <f t="shared" si="41"/>
        <v/>
      </c>
      <c r="AA255" s="216" t="str">
        <f t="shared" si="43"/>
        <v/>
      </c>
      <c r="AB255" s="216" t="str">
        <f t="shared" si="42"/>
        <v/>
      </c>
      <c r="AC255" s="33"/>
      <c r="AD255" s="33"/>
      <c r="AE255" s="33"/>
      <c r="AF255" s="33"/>
      <c r="AG255" s="33"/>
      <c r="AH255"/>
      <c r="AI255"/>
      <c r="AJ255"/>
      <c r="AK255"/>
      <c r="AL255"/>
      <c r="AM255"/>
      <c r="AN255"/>
    </row>
    <row r="256" spans="2:40">
      <c r="B256" s="37">
        <v>247</v>
      </c>
      <c r="C256" s="703" t="str">
        <f>'ادخال البيانات'!B253</f>
        <v/>
      </c>
      <c r="D256" s="703"/>
      <c r="E256" s="703"/>
      <c r="F256" s="6">
        <f>'ادخال البيانات'!BQ253</f>
        <v>0</v>
      </c>
      <c r="G256" s="216" t="str">
        <f>'ادخال البيانات'!BT253</f>
        <v/>
      </c>
      <c r="H256" s="283" t="str">
        <f>'ادخال البيانات'!X253</f>
        <v/>
      </c>
      <c r="J256" s="3" t="str">
        <f t="shared" si="39"/>
        <v/>
      </c>
      <c r="P256" t="str">
        <f t="shared" si="44"/>
        <v/>
      </c>
      <c r="Q256" s="272" t="str">
        <f t="shared" si="45"/>
        <v/>
      </c>
      <c r="R256" t="e">
        <f>RANK(Q256,$Q:$Q)+COUNTIF($Q$10:Q256,Q256)-1</f>
        <v>#VALUE!</v>
      </c>
      <c r="T256" t="str">
        <f t="shared" si="46"/>
        <v/>
      </c>
      <c r="X256" s="37">
        <v>247</v>
      </c>
      <c r="Y256" s="30" t="str">
        <f t="shared" si="40"/>
        <v/>
      </c>
      <c r="Z256" s="216" t="str">
        <f t="shared" si="41"/>
        <v/>
      </c>
      <c r="AA256" s="216" t="str">
        <f t="shared" si="43"/>
        <v/>
      </c>
      <c r="AB256" s="216" t="str">
        <f t="shared" si="42"/>
        <v/>
      </c>
      <c r="AC256" s="33"/>
      <c r="AD256" s="33"/>
      <c r="AE256" s="33"/>
      <c r="AF256" s="33"/>
      <c r="AG256" s="33"/>
      <c r="AH256"/>
      <c r="AI256"/>
      <c r="AJ256"/>
      <c r="AK256"/>
      <c r="AL256"/>
      <c r="AM256"/>
      <c r="AN256"/>
    </row>
    <row r="257" spans="2:40">
      <c r="B257" s="37">
        <v>248</v>
      </c>
      <c r="C257" s="703" t="str">
        <f>'ادخال البيانات'!B254</f>
        <v/>
      </c>
      <c r="D257" s="703"/>
      <c r="E257" s="703"/>
      <c r="F257" s="6">
        <f>'ادخال البيانات'!BQ254</f>
        <v>0</v>
      </c>
      <c r="G257" s="216" t="str">
        <f>'ادخال البيانات'!BT254</f>
        <v/>
      </c>
      <c r="H257" s="283" t="str">
        <f>'ادخال البيانات'!X254</f>
        <v/>
      </c>
      <c r="J257" s="3" t="str">
        <f t="shared" si="39"/>
        <v/>
      </c>
      <c r="P257" t="str">
        <f t="shared" si="44"/>
        <v/>
      </c>
      <c r="Q257" s="272" t="str">
        <f t="shared" si="45"/>
        <v/>
      </c>
      <c r="R257" t="e">
        <f>RANK(Q257,$Q:$Q)+COUNTIF($Q$10:Q257,Q257)-1</f>
        <v>#VALUE!</v>
      </c>
      <c r="T257" t="str">
        <f t="shared" si="46"/>
        <v/>
      </c>
      <c r="X257" s="37">
        <v>248</v>
      </c>
      <c r="Y257" s="30" t="str">
        <f t="shared" si="40"/>
        <v/>
      </c>
      <c r="Z257" s="216" t="str">
        <f t="shared" si="41"/>
        <v/>
      </c>
      <c r="AA257" s="216" t="str">
        <f t="shared" si="43"/>
        <v/>
      </c>
      <c r="AB257" s="216" t="str">
        <f t="shared" si="42"/>
        <v/>
      </c>
      <c r="AC257" s="33"/>
      <c r="AD257" s="33"/>
      <c r="AE257" s="33"/>
      <c r="AF257" s="33"/>
      <c r="AG257" s="33"/>
      <c r="AH257"/>
      <c r="AI257"/>
      <c r="AJ257"/>
      <c r="AK257"/>
      <c r="AL257"/>
      <c r="AM257"/>
      <c r="AN257"/>
    </row>
    <row r="258" spans="2:40">
      <c r="B258" s="37">
        <v>249</v>
      </c>
      <c r="C258" s="703" t="str">
        <f>'ادخال البيانات'!B255</f>
        <v/>
      </c>
      <c r="D258" s="703"/>
      <c r="E258" s="703"/>
      <c r="F258" s="6">
        <f>'ادخال البيانات'!BQ255</f>
        <v>0</v>
      </c>
      <c r="G258" s="216" t="str">
        <f>'ادخال البيانات'!BT255</f>
        <v/>
      </c>
      <c r="H258" s="283" t="str">
        <f>'ادخال البيانات'!X255</f>
        <v/>
      </c>
      <c r="J258" s="3" t="str">
        <f t="shared" si="39"/>
        <v/>
      </c>
      <c r="P258" t="str">
        <f t="shared" si="44"/>
        <v/>
      </c>
      <c r="Q258" s="272" t="str">
        <f t="shared" si="45"/>
        <v/>
      </c>
      <c r="R258" t="e">
        <f>RANK(Q258,$Q:$Q)+COUNTIF($Q$10:Q258,Q258)-1</f>
        <v>#VALUE!</v>
      </c>
      <c r="T258" t="str">
        <f t="shared" si="46"/>
        <v/>
      </c>
      <c r="X258" s="37">
        <v>249</v>
      </c>
      <c r="Y258" s="30" t="str">
        <f t="shared" si="40"/>
        <v/>
      </c>
      <c r="Z258" s="216" t="str">
        <f t="shared" si="41"/>
        <v/>
      </c>
      <c r="AA258" s="216" t="str">
        <f t="shared" si="43"/>
        <v/>
      </c>
      <c r="AB258" s="216" t="str">
        <f t="shared" si="42"/>
        <v/>
      </c>
      <c r="AC258" s="33"/>
      <c r="AD258" s="33"/>
      <c r="AE258" s="33"/>
      <c r="AF258" s="33"/>
      <c r="AG258" s="33"/>
      <c r="AH258"/>
      <c r="AI258"/>
      <c r="AJ258"/>
      <c r="AK258"/>
      <c r="AL258"/>
      <c r="AM258"/>
      <c r="AN258"/>
    </row>
    <row r="259" spans="2:40">
      <c r="B259" s="37">
        <v>250</v>
      </c>
      <c r="C259" s="703" t="str">
        <f>'ادخال البيانات'!B256</f>
        <v/>
      </c>
      <c r="D259" s="703"/>
      <c r="E259" s="703"/>
      <c r="F259" s="6">
        <f>'ادخال البيانات'!BQ256</f>
        <v>0</v>
      </c>
      <c r="G259" s="216" t="str">
        <f>'ادخال البيانات'!BT256</f>
        <v/>
      </c>
      <c r="H259" s="283" t="str">
        <f>'ادخال البيانات'!X256</f>
        <v/>
      </c>
      <c r="J259" s="3" t="str">
        <f t="shared" si="39"/>
        <v/>
      </c>
      <c r="P259" t="str">
        <f t="shared" si="44"/>
        <v/>
      </c>
      <c r="Q259" s="272" t="str">
        <f t="shared" si="45"/>
        <v/>
      </c>
      <c r="R259" t="e">
        <f>RANK(Q259,$Q:$Q)+COUNTIF($Q$10:Q259,Q259)-1</f>
        <v>#VALUE!</v>
      </c>
      <c r="T259" t="str">
        <f t="shared" si="46"/>
        <v/>
      </c>
      <c r="X259" s="37">
        <v>250</v>
      </c>
      <c r="Y259" s="30" t="str">
        <f t="shared" si="40"/>
        <v/>
      </c>
      <c r="Z259" s="216" t="str">
        <f t="shared" si="41"/>
        <v/>
      </c>
      <c r="AA259" s="216" t="str">
        <f t="shared" si="43"/>
        <v/>
      </c>
      <c r="AB259" s="216" t="str">
        <f t="shared" si="42"/>
        <v/>
      </c>
      <c r="AC259" s="33"/>
      <c r="AD259" s="33"/>
      <c r="AE259" s="33"/>
      <c r="AF259" s="33"/>
      <c r="AG259" s="33"/>
      <c r="AH259"/>
      <c r="AI259"/>
      <c r="AJ259"/>
      <c r="AK259"/>
      <c r="AL259"/>
      <c r="AM259"/>
      <c r="AN259"/>
    </row>
    <row r="260" spans="2:40">
      <c r="B260" s="37">
        <v>251</v>
      </c>
      <c r="C260" s="703" t="str">
        <f>'ادخال البيانات'!B257</f>
        <v/>
      </c>
      <c r="D260" s="703"/>
      <c r="E260" s="703"/>
      <c r="F260" s="6">
        <f>'ادخال البيانات'!BQ257</f>
        <v>0</v>
      </c>
      <c r="G260" s="216" t="str">
        <f>'ادخال البيانات'!BT257</f>
        <v/>
      </c>
      <c r="H260" s="283" t="str">
        <f>'ادخال البيانات'!X257</f>
        <v/>
      </c>
      <c r="J260" s="3" t="str">
        <f t="shared" si="39"/>
        <v/>
      </c>
      <c r="P260" t="str">
        <f t="shared" si="44"/>
        <v/>
      </c>
      <c r="Q260" s="272" t="str">
        <f t="shared" si="45"/>
        <v/>
      </c>
      <c r="R260" t="e">
        <f>RANK(Q260,$Q:$Q)+COUNTIF($Q$10:Q260,Q260)-1</f>
        <v>#VALUE!</v>
      </c>
      <c r="T260" t="str">
        <f t="shared" si="46"/>
        <v/>
      </c>
      <c r="X260" s="37">
        <v>251</v>
      </c>
      <c r="Y260" s="30" t="str">
        <f t="shared" si="40"/>
        <v/>
      </c>
      <c r="Z260" s="216" t="str">
        <f t="shared" si="41"/>
        <v/>
      </c>
      <c r="AA260" s="216" t="str">
        <f t="shared" si="43"/>
        <v/>
      </c>
      <c r="AB260" s="216" t="str">
        <f t="shared" si="42"/>
        <v/>
      </c>
      <c r="AC260" s="33"/>
      <c r="AD260" s="33"/>
      <c r="AE260" s="33"/>
      <c r="AF260" s="33"/>
      <c r="AG260" s="33"/>
      <c r="AH260"/>
      <c r="AI260"/>
      <c r="AJ260"/>
      <c r="AK260"/>
      <c r="AL260"/>
      <c r="AM260"/>
      <c r="AN260"/>
    </row>
    <row r="261" spans="2:40">
      <c r="B261" s="37">
        <v>252</v>
      </c>
      <c r="C261" s="703" t="str">
        <f>'ادخال البيانات'!B258</f>
        <v/>
      </c>
      <c r="D261" s="703"/>
      <c r="E261" s="703"/>
      <c r="F261" s="6">
        <f>'ادخال البيانات'!BQ258</f>
        <v>0</v>
      </c>
      <c r="G261" s="216" t="str">
        <f>'ادخال البيانات'!BT258</f>
        <v/>
      </c>
      <c r="H261" s="283" t="str">
        <f>'ادخال البيانات'!X258</f>
        <v/>
      </c>
      <c r="J261" s="3" t="str">
        <f t="shared" si="39"/>
        <v/>
      </c>
      <c r="P261" t="str">
        <f t="shared" si="44"/>
        <v/>
      </c>
      <c r="Q261" s="272" t="str">
        <f t="shared" si="45"/>
        <v/>
      </c>
      <c r="R261" t="e">
        <f>RANK(Q261,$Q:$Q)+COUNTIF($Q$10:Q261,Q261)-1</f>
        <v>#VALUE!</v>
      </c>
      <c r="T261" t="str">
        <f t="shared" si="46"/>
        <v/>
      </c>
      <c r="X261" s="37">
        <v>252</v>
      </c>
      <c r="Y261" s="30" t="str">
        <f t="shared" si="40"/>
        <v/>
      </c>
      <c r="Z261" s="216" t="str">
        <f t="shared" si="41"/>
        <v/>
      </c>
      <c r="AA261" s="216" t="str">
        <f t="shared" si="43"/>
        <v/>
      </c>
      <c r="AB261" s="216" t="str">
        <f t="shared" si="42"/>
        <v/>
      </c>
      <c r="AC261" s="33"/>
      <c r="AD261" s="33"/>
      <c r="AE261" s="33"/>
      <c r="AF261" s="33"/>
      <c r="AG261" s="33"/>
      <c r="AH261"/>
      <c r="AI261"/>
      <c r="AJ261"/>
      <c r="AK261"/>
      <c r="AL261"/>
      <c r="AM261"/>
      <c r="AN261"/>
    </row>
    <row r="262" spans="2:40">
      <c r="B262" s="37">
        <v>253</v>
      </c>
      <c r="C262" s="703" t="str">
        <f>'ادخال البيانات'!B259</f>
        <v/>
      </c>
      <c r="D262" s="703"/>
      <c r="E262" s="703"/>
      <c r="F262" s="6">
        <f>'ادخال البيانات'!BQ259</f>
        <v>0</v>
      </c>
      <c r="G262" s="216" t="str">
        <f>'ادخال البيانات'!BT259</f>
        <v/>
      </c>
      <c r="H262" s="283" t="str">
        <f>'ادخال البيانات'!X259</f>
        <v/>
      </c>
      <c r="J262" s="3" t="str">
        <f t="shared" si="39"/>
        <v/>
      </c>
      <c r="P262" t="str">
        <f t="shared" si="44"/>
        <v/>
      </c>
      <c r="Q262" s="272" t="str">
        <f t="shared" si="45"/>
        <v/>
      </c>
      <c r="R262" t="e">
        <f>RANK(Q262,$Q:$Q)+COUNTIF($Q$10:Q262,Q262)-1</f>
        <v>#VALUE!</v>
      </c>
      <c r="T262" t="str">
        <f t="shared" si="46"/>
        <v/>
      </c>
      <c r="X262" s="37">
        <v>253</v>
      </c>
      <c r="Y262" s="30" t="str">
        <f t="shared" si="40"/>
        <v/>
      </c>
      <c r="Z262" s="216" t="str">
        <f t="shared" si="41"/>
        <v/>
      </c>
      <c r="AA262" s="216" t="str">
        <f t="shared" si="43"/>
        <v/>
      </c>
      <c r="AB262" s="216" t="str">
        <f t="shared" si="42"/>
        <v/>
      </c>
      <c r="AC262" s="33"/>
      <c r="AD262" s="33"/>
      <c r="AE262" s="33"/>
      <c r="AF262" s="33"/>
      <c r="AG262" s="33"/>
      <c r="AH262"/>
      <c r="AI262"/>
      <c r="AJ262"/>
      <c r="AK262"/>
      <c r="AL262"/>
      <c r="AM262"/>
      <c r="AN262"/>
    </row>
    <row r="263" spans="2:40">
      <c r="B263" s="37">
        <v>254</v>
      </c>
      <c r="C263" s="703" t="str">
        <f>'ادخال البيانات'!B260</f>
        <v/>
      </c>
      <c r="D263" s="703"/>
      <c r="E263" s="703"/>
      <c r="F263" s="6">
        <f>'ادخال البيانات'!BQ260</f>
        <v>0</v>
      </c>
      <c r="G263" s="216" t="str">
        <f>'ادخال البيانات'!BT260</f>
        <v/>
      </c>
      <c r="H263" s="283" t="str">
        <f>'ادخال البيانات'!X260</f>
        <v/>
      </c>
      <c r="J263" s="3" t="str">
        <f t="shared" si="39"/>
        <v/>
      </c>
      <c r="P263" t="str">
        <f t="shared" si="44"/>
        <v/>
      </c>
      <c r="Q263" s="272" t="str">
        <f t="shared" si="45"/>
        <v/>
      </c>
      <c r="R263" t="e">
        <f>RANK(Q263,$Q:$Q)+COUNTIF($Q$10:Q263,Q263)-1</f>
        <v>#VALUE!</v>
      </c>
      <c r="T263" t="str">
        <f t="shared" si="46"/>
        <v/>
      </c>
      <c r="X263" s="37">
        <v>254</v>
      </c>
      <c r="Y263" s="30" t="str">
        <f t="shared" si="40"/>
        <v/>
      </c>
      <c r="Z263" s="216" t="str">
        <f t="shared" si="41"/>
        <v/>
      </c>
      <c r="AA263" s="216" t="str">
        <f t="shared" si="43"/>
        <v/>
      </c>
      <c r="AB263" s="216" t="str">
        <f t="shared" si="42"/>
        <v/>
      </c>
      <c r="AC263" s="33"/>
      <c r="AD263" s="33"/>
      <c r="AE263" s="33"/>
      <c r="AF263" s="33"/>
      <c r="AG263" s="33"/>
      <c r="AH263"/>
      <c r="AI263"/>
      <c r="AJ263"/>
      <c r="AK263"/>
      <c r="AL263"/>
      <c r="AM263"/>
      <c r="AN263"/>
    </row>
    <row r="264" spans="2:40">
      <c r="B264" s="37">
        <v>255</v>
      </c>
      <c r="C264" s="703" t="str">
        <f>'ادخال البيانات'!B261</f>
        <v/>
      </c>
      <c r="D264" s="703"/>
      <c r="E264" s="703"/>
      <c r="F264" s="6">
        <f>'ادخال البيانات'!BQ261</f>
        <v>0</v>
      </c>
      <c r="G264" s="216" t="str">
        <f>'ادخال البيانات'!BT261</f>
        <v/>
      </c>
      <c r="H264" s="283" t="str">
        <f>'ادخال البيانات'!X261</f>
        <v/>
      </c>
      <c r="J264" s="3" t="str">
        <f t="shared" si="39"/>
        <v/>
      </c>
      <c r="P264" t="str">
        <f t="shared" si="44"/>
        <v/>
      </c>
      <c r="Q264" s="272" t="str">
        <f t="shared" si="45"/>
        <v/>
      </c>
      <c r="R264" t="e">
        <f>RANK(Q264,$Q:$Q)+COUNTIF($Q$10:Q264,Q264)-1</f>
        <v>#VALUE!</v>
      </c>
      <c r="T264" t="str">
        <f t="shared" si="46"/>
        <v/>
      </c>
      <c r="X264" s="37">
        <v>255</v>
      </c>
      <c r="Y264" s="30" t="str">
        <f t="shared" si="40"/>
        <v/>
      </c>
      <c r="Z264" s="216" t="str">
        <f t="shared" si="41"/>
        <v/>
      </c>
      <c r="AA264" s="216" t="str">
        <f t="shared" si="43"/>
        <v/>
      </c>
      <c r="AB264" s="216" t="str">
        <f t="shared" si="42"/>
        <v/>
      </c>
      <c r="AC264" s="33"/>
      <c r="AD264" s="33"/>
      <c r="AE264" s="33"/>
      <c r="AF264" s="33"/>
      <c r="AG264" s="33"/>
      <c r="AH264"/>
      <c r="AI264"/>
      <c r="AJ264"/>
      <c r="AK264"/>
      <c r="AL264"/>
      <c r="AM264"/>
      <c r="AN264"/>
    </row>
    <row r="265" spans="2:40">
      <c r="B265" s="37">
        <v>256</v>
      </c>
      <c r="C265" s="703" t="str">
        <f>'ادخال البيانات'!B262</f>
        <v/>
      </c>
      <c r="D265" s="703"/>
      <c r="E265" s="703"/>
      <c r="F265" s="6">
        <f>'ادخال البيانات'!BQ262</f>
        <v>0</v>
      </c>
      <c r="G265" s="216" t="str">
        <f>'ادخال البيانات'!BT262</f>
        <v/>
      </c>
      <c r="H265" s="283" t="str">
        <f>'ادخال البيانات'!X262</f>
        <v/>
      </c>
      <c r="J265" s="3" t="str">
        <f t="shared" si="39"/>
        <v/>
      </c>
      <c r="P265" t="str">
        <f t="shared" si="44"/>
        <v/>
      </c>
      <c r="Q265" s="272" t="str">
        <f t="shared" si="45"/>
        <v/>
      </c>
      <c r="R265" t="e">
        <f>RANK(Q265,$Q:$Q)+COUNTIF($Q$10:Q265,Q265)-1</f>
        <v>#VALUE!</v>
      </c>
      <c r="T265" t="str">
        <f t="shared" si="46"/>
        <v/>
      </c>
      <c r="X265" s="37">
        <v>256</v>
      </c>
      <c r="Y265" s="30" t="str">
        <f t="shared" si="40"/>
        <v/>
      </c>
      <c r="Z265" s="216" t="str">
        <f t="shared" si="41"/>
        <v/>
      </c>
      <c r="AA265" s="216" t="str">
        <f t="shared" si="43"/>
        <v/>
      </c>
      <c r="AB265" s="216" t="str">
        <f t="shared" si="42"/>
        <v/>
      </c>
      <c r="AC265" s="33"/>
      <c r="AD265" s="33"/>
      <c r="AE265" s="33"/>
      <c r="AF265" s="33"/>
      <c r="AG265" s="33"/>
      <c r="AH265"/>
      <c r="AI265"/>
      <c r="AJ265"/>
      <c r="AK265"/>
      <c r="AL265"/>
      <c r="AM265"/>
      <c r="AN265"/>
    </row>
    <row r="266" spans="2:40">
      <c r="B266" s="37">
        <v>257</v>
      </c>
      <c r="C266" s="703" t="str">
        <f>'ادخال البيانات'!B263</f>
        <v/>
      </c>
      <c r="D266" s="703"/>
      <c r="E266" s="703"/>
      <c r="F266" s="6">
        <f>'ادخال البيانات'!BQ263</f>
        <v>0</v>
      </c>
      <c r="G266" s="216" t="str">
        <f>'ادخال البيانات'!BT263</f>
        <v/>
      </c>
      <c r="H266" s="283" t="str">
        <f>'ادخال البيانات'!X263</f>
        <v/>
      </c>
      <c r="J266" s="3" t="str">
        <f t="shared" si="39"/>
        <v/>
      </c>
      <c r="P266" t="str">
        <f t="shared" si="44"/>
        <v/>
      </c>
      <c r="Q266" s="272" t="str">
        <f t="shared" si="45"/>
        <v/>
      </c>
      <c r="R266" t="e">
        <f>RANK(Q266,$Q:$Q)+COUNTIF($Q$10:Q266,Q266)-1</f>
        <v>#VALUE!</v>
      </c>
      <c r="T266" t="str">
        <f t="shared" si="46"/>
        <v/>
      </c>
      <c r="X266" s="37">
        <v>257</v>
      </c>
      <c r="Y266" s="30" t="str">
        <f t="shared" si="40"/>
        <v/>
      </c>
      <c r="Z266" s="216" t="str">
        <f t="shared" si="41"/>
        <v/>
      </c>
      <c r="AA266" s="216" t="str">
        <f t="shared" si="43"/>
        <v/>
      </c>
      <c r="AB266" s="216" t="str">
        <f t="shared" si="42"/>
        <v/>
      </c>
      <c r="AC266" s="33"/>
      <c r="AD266" s="33"/>
      <c r="AE266" s="33"/>
      <c r="AF266" s="33"/>
      <c r="AG266" s="33"/>
      <c r="AH266"/>
      <c r="AI266"/>
      <c r="AJ266"/>
      <c r="AK266"/>
      <c r="AL266"/>
      <c r="AM266"/>
      <c r="AN266"/>
    </row>
    <row r="267" spans="2:40">
      <c r="B267" s="37">
        <v>258</v>
      </c>
      <c r="C267" s="703" t="str">
        <f>'ادخال البيانات'!B264</f>
        <v/>
      </c>
      <c r="D267" s="703"/>
      <c r="E267" s="703"/>
      <c r="F267" s="6">
        <f>'ادخال البيانات'!BQ264</f>
        <v>0</v>
      </c>
      <c r="G267" s="216" t="str">
        <f>'ادخال البيانات'!BT264</f>
        <v/>
      </c>
      <c r="H267" s="283" t="str">
        <f>'ادخال البيانات'!X264</f>
        <v/>
      </c>
      <c r="J267" s="3" t="str">
        <f t="shared" ref="J267:J330" si="47">G267</f>
        <v/>
      </c>
      <c r="P267" t="str">
        <f t="shared" si="44"/>
        <v/>
      </c>
      <c r="Q267" s="272" t="str">
        <f t="shared" si="45"/>
        <v/>
      </c>
      <c r="R267" t="e">
        <f>RANK(Q267,$Q:$Q)+COUNTIF($Q$10:Q267,Q267)-1</f>
        <v>#VALUE!</v>
      </c>
      <c r="T267" t="str">
        <f t="shared" si="46"/>
        <v/>
      </c>
      <c r="X267" s="37">
        <v>258</v>
      </c>
      <c r="Y267" s="30" t="str">
        <f t="shared" ref="Y267:Y330" si="48">IFERROR(INDEX($P$10:$P$453,MATCH(X267,$R$10:$R$453,0)),"")</f>
        <v/>
      </c>
      <c r="Z267" s="216" t="str">
        <f t="shared" ref="Z267:Z330" si="49">IF(Y267="","",INDEX($Q$10:$Q$453,MATCH(X267,$R$10:$R$453,0)))</f>
        <v/>
      </c>
      <c r="AA267" s="216" t="str">
        <f t="shared" si="43"/>
        <v/>
      </c>
      <c r="AB267" s="216" t="str">
        <f t="shared" ref="AB267:AB330" si="50">IF(Y267="","",INDEX($F$10:$F$453,MATCH(X267,$R$10:$R$453,0)))</f>
        <v/>
      </c>
      <c r="AC267" s="33"/>
      <c r="AD267" s="33"/>
      <c r="AE267" s="33"/>
      <c r="AF267" s="33"/>
      <c r="AG267" s="33"/>
      <c r="AH267"/>
      <c r="AI267"/>
      <c r="AJ267"/>
      <c r="AK267"/>
      <c r="AL267"/>
      <c r="AM267"/>
      <c r="AN267"/>
    </row>
    <row r="268" spans="2:40">
      <c r="B268" s="37">
        <v>259</v>
      </c>
      <c r="C268" s="703" t="str">
        <f>'ادخال البيانات'!B265</f>
        <v/>
      </c>
      <c r="D268" s="703"/>
      <c r="E268" s="703"/>
      <c r="F268" s="6">
        <f>'ادخال البيانات'!BQ265</f>
        <v>0</v>
      </c>
      <c r="G268" s="216" t="str">
        <f>'ادخال البيانات'!BT265</f>
        <v/>
      </c>
      <c r="H268" s="283" t="str">
        <f>'ادخال البيانات'!X265</f>
        <v/>
      </c>
      <c r="J268" s="3" t="str">
        <f t="shared" si="47"/>
        <v/>
      </c>
      <c r="P268" t="str">
        <f t="shared" si="44"/>
        <v/>
      </c>
      <c r="Q268" s="272" t="str">
        <f t="shared" si="45"/>
        <v/>
      </c>
      <c r="R268" t="e">
        <f>RANK(Q268,$Q:$Q)+COUNTIF($Q$10:Q268,Q268)-1</f>
        <v>#VALUE!</v>
      </c>
      <c r="T268" t="str">
        <f t="shared" si="46"/>
        <v/>
      </c>
      <c r="X268" s="37">
        <v>259</v>
      </c>
      <c r="Y268" s="30" t="str">
        <f t="shared" si="48"/>
        <v/>
      </c>
      <c r="Z268" s="216" t="str">
        <f t="shared" si="49"/>
        <v/>
      </c>
      <c r="AA268" s="216" t="str">
        <f t="shared" si="43"/>
        <v/>
      </c>
      <c r="AB268" s="216" t="str">
        <f t="shared" si="50"/>
        <v/>
      </c>
      <c r="AC268" s="33"/>
      <c r="AD268" s="33"/>
      <c r="AE268" s="33"/>
      <c r="AF268" s="33"/>
      <c r="AG268" s="33"/>
      <c r="AH268"/>
      <c r="AI268"/>
      <c r="AJ268"/>
      <c r="AK268"/>
      <c r="AL268"/>
      <c r="AM268"/>
      <c r="AN268"/>
    </row>
    <row r="269" spans="2:40">
      <c r="B269" s="37">
        <v>260</v>
      </c>
      <c r="C269" s="703" t="str">
        <f>'ادخال البيانات'!B266</f>
        <v/>
      </c>
      <c r="D269" s="703"/>
      <c r="E269" s="703"/>
      <c r="F269" s="6">
        <f>'ادخال البيانات'!BQ266</f>
        <v>0</v>
      </c>
      <c r="G269" s="216" t="str">
        <f>'ادخال البيانات'!BT266</f>
        <v/>
      </c>
      <c r="H269" s="283" t="str">
        <f>'ادخال البيانات'!X266</f>
        <v/>
      </c>
      <c r="J269" s="3" t="str">
        <f t="shared" si="47"/>
        <v/>
      </c>
      <c r="P269" t="str">
        <f t="shared" si="44"/>
        <v/>
      </c>
      <c r="Q269" s="272" t="str">
        <f t="shared" si="45"/>
        <v/>
      </c>
      <c r="R269" t="e">
        <f>RANK(Q269,$Q:$Q)+COUNTIF($Q$10:Q269,Q269)-1</f>
        <v>#VALUE!</v>
      </c>
      <c r="T269" t="str">
        <f t="shared" si="46"/>
        <v/>
      </c>
      <c r="X269" s="37">
        <v>260</v>
      </c>
      <c r="Y269" s="30" t="str">
        <f t="shared" si="48"/>
        <v/>
      </c>
      <c r="Z269" s="216" t="str">
        <f t="shared" si="49"/>
        <v/>
      </c>
      <c r="AA269" s="216" t="str">
        <f t="shared" si="43"/>
        <v/>
      </c>
      <c r="AB269" s="216" t="str">
        <f t="shared" si="50"/>
        <v/>
      </c>
      <c r="AC269" s="33"/>
      <c r="AD269" s="33"/>
      <c r="AE269" s="33"/>
      <c r="AF269" s="33"/>
      <c r="AG269" s="33"/>
      <c r="AH269"/>
      <c r="AI269"/>
      <c r="AJ269"/>
      <c r="AK269"/>
      <c r="AL269"/>
      <c r="AM269"/>
      <c r="AN269"/>
    </row>
    <row r="270" spans="2:40">
      <c r="B270" s="37">
        <v>261</v>
      </c>
      <c r="C270" s="703" t="str">
        <f>'ادخال البيانات'!B267</f>
        <v/>
      </c>
      <c r="D270" s="703"/>
      <c r="E270" s="703"/>
      <c r="F270" s="6">
        <f>'ادخال البيانات'!BQ267</f>
        <v>0</v>
      </c>
      <c r="G270" s="216" t="str">
        <f>'ادخال البيانات'!BT267</f>
        <v/>
      </c>
      <c r="H270" s="283" t="str">
        <f>'ادخال البيانات'!X267</f>
        <v/>
      </c>
      <c r="J270" s="3" t="str">
        <f t="shared" si="47"/>
        <v/>
      </c>
      <c r="P270" t="str">
        <f t="shared" si="44"/>
        <v/>
      </c>
      <c r="Q270" s="272" t="str">
        <f t="shared" si="45"/>
        <v/>
      </c>
      <c r="R270" t="e">
        <f>RANK(Q270,$Q:$Q)+COUNTIF($Q$10:Q270,Q270)-1</f>
        <v>#VALUE!</v>
      </c>
      <c r="T270" t="str">
        <f t="shared" si="46"/>
        <v/>
      </c>
      <c r="X270" s="37">
        <v>261</v>
      </c>
      <c r="Y270" s="30" t="str">
        <f t="shared" si="48"/>
        <v/>
      </c>
      <c r="Z270" s="216" t="str">
        <f t="shared" si="49"/>
        <v/>
      </c>
      <c r="AA270" s="216" t="str">
        <f t="shared" si="43"/>
        <v/>
      </c>
      <c r="AB270" s="216" t="str">
        <f t="shared" si="50"/>
        <v/>
      </c>
      <c r="AC270" s="33"/>
      <c r="AD270" s="33"/>
      <c r="AE270" s="33"/>
      <c r="AF270" s="33"/>
      <c r="AG270" s="33"/>
      <c r="AH270"/>
      <c r="AI270"/>
      <c r="AJ270"/>
      <c r="AK270"/>
      <c r="AL270"/>
      <c r="AM270"/>
      <c r="AN270"/>
    </row>
    <row r="271" spans="2:40">
      <c r="B271" s="37">
        <v>262</v>
      </c>
      <c r="C271" s="703" t="str">
        <f>'ادخال البيانات'!B268</f>
        <v/>
      </c>
      <c r="D271" s="703"/>
      <c r="E271" s="703"/>
      <c r="F271" s="6">
        <f>'ادخال البيانات'!BQ268</f>
        <v>0</v>
      </c>
      <c r="G271" s="216" t="str">
        <f>'ادخال البيانات'!BT268</f>
        <v/>
      </c>
      <c r="H271" s="283" t="str">
        <f>'ادخال البيانات'!X268</f>
        <v/>
      </c>
      <c r="J271" s="3" t="str">
        <f t="shared" si="47"/>
        <v/>
      </c>
      <c r="P271" t="str">
        <f t="shared" si="44"/>
        <v/>
      </c>
      <c r="Q271" s="272" t="str">
        <f t="shared" si="45"/>
        <v/>
      </c>
      <c r="R271" t="e">
        <f>RANK(Q271,$Q:$Q)+COUNTIF($Q$10:Q271,Q271)-1</f>
        <v>#VALUE!</v>
      </c>
      <c r="T271" t="str">
        <f t="shared" si="46"/>
        <v/>
      </c>
      <c r="X271" s="37">
        <v>262</v>
      </c>
      <c r="Y271" s="30" t="str">
        <f t="shared" si="48"/>
        <v/>
      </c>
      <c r="Z271" s="216" t="str">
        <f t="shared" si="49"/>
        <v/>
      </c>
      <c r="AA271" s="216" t="str">
        <f t="shared" si="43"/>
        <v/>
      </c>
      <c r="AB271" s="216" t="str">
        <f t="shared" si="50"/>
        <v/>
      </c>
      <c r="AC271" s="33"/>
      <c r="AD271" s="33"/>
      <c r="AE271" s="33"/>
      <c r="AF271" s="33"/>
      <c r="AG271" s="33"/>
      <c r="AH271"/>
      <c r="AI271"/>
      <c r="AJ271"/>
      <c r="AK271"/>
      <c r="AL271"/>
      <c r="AM271"/>
      <c r="AN271"/>
    </row>
    <row r="272" spans="2:40">
      <c r="B272" s="37">
        <v>263</v>
      </c>
      <c r="C272" s="703" t="str">
        <f>'ادخال البيانات'!B269</f>
        <v/>
      </c>
      <c r="D272" s="703"/>
      <c r="E272" s="703"/>
      <c r="F272" s="6">
        <f>'ادخال البيانات'!BQ269</f>
        <v>0</v>
      </c>
      <c r="G272" s="216" t="str">
        <f>'ادخال البيانات'!BT269</f>
        <v/>
      </c>
      <c r="H272" s="283" t="str">
        <f>'ادخال البيانات'!X269</f>
        <v/>
      </c>
      <c r="J272" s="3" t="str">
        <f t="shared" si="47"/>
        <v/>
      </c>
      <c r="P272" t="str">
        <f t="shared" si="44"/>
        <v/>
      </c>
      <c r="Q272" s="272" t="str">
        <f t="shared" si="45"/>
        <v/>
      </c>
      <c r="R272" t="e">
        <f>RANK(Q272,$Q:$Q)+COUNTIF($Q$10:Q272,Q272)-1</f>
        <v>#VALUE!</v>
      </c>
      <c r="T272" t="str">
        <f t="shared" si="46"/>
        <v/>
      </c>
      <c r="X272" s="37">
        <v>263</v>
      </c>
      <c r="Y272" s="30" t="str">
        <f t="shared" si="48"/>
        <v/>
      </c>
      <c r="Z272" s="216" t="str">
        <f t="shared" si="49"/>
        <v/>
      </c>
      <c r="AA272" s="216" t="str">
        <f t="shared" ref="AA272:AA335" si="51">INDEX($T$10:$T$453,MATCH(Y272,$P$10:$P$453,0))</f>
        <v/>
      </c>
      <c r="AB272" s="216" t="str">
        <f t="shared" si="50"/>
        <v/>
      </c>
      <c r="AC272" s="33"/>
      <c r="AD272" s="33"/>
      <c r="AE272" s="33"/>
      <c r="AF272" s="33"/>
      <c r="AG272" s="33"/>
      <c r="AH272"/>
      <c r="AI272"/>
      <c r="AJ272"/>
      <c r="AK272"/>
      <c r="AL272"/>
      <c r="AM272"/>
      <c r="AN272"/>
    </row>
    <row r="273" spans="2:40">
      <c r="B273" s="37">
        <v>264</v>
      </c>
      <c r="C273" s="703" t="str">
        <f>'ادخال البيانات'!B270</f>
        <v/>
      </c>
      <c r="D273" s="703"/>
      <c r="E273" s="703"/>
      <c r="F273" s="6">
        <f>'ادخال البيانات'!BQ270</f>
        <v>0</v>
      </c>
      <c r="G273" s="216" t="str">
        <f>'ادخال البيانات'!BT270</f>
        <v/>
      </c>
      <c r="H273" s="283" t="str">
        <f>'ادخال البيانات'!X270</f>
        <v/>
      </c>
      <c r="J273" s="3" t="str">
        <f t="shared" si="47"/>
        <v/>
      </c>
      <c r="P273" t="str">
        <f t="shared" si="44"/>
        <v/>
      </c>
      <c r="Q273" s="272" t="str">
        <f t="shared" si="45"/>
        <v/>
      </c>
      <c r="R273" t="e">
        <f>RANK(Q273,$Q:$Q)+COUNTIF($Q$10:Q273,Q273)-1</f>
        <v>#VALUE!</v>
      </c>
      <c r="T273" t="str">
        <f t="shared" si="46"/>
        <v/>
      </c>
      <c r="X273" s="37">
        <v>264</v>
      </c>
      <c r="Y273" s="30" t="str">
        <f t="shared" si="48"/>
        <v/>
      </c>
      <c r="Z273" s="216" t="str">
        <f t="shared" si="49"/>
        <v/>
      </c>
      <c r="AA273" s="216" t="str">
        <f t="shared" si="51"/>
        <v/>
      </c>
      <c r="AB273" s="216" t="str">
        <f t="shared" si="50"/>
        <v/>
      </c>
      <c r="AC273" s="33"/>
      <c r="AD273" s="33"/>
      <c r="AE273" s="33"/>
      <c r="AF273" s="33"/>
      <c r="AG273" s="33"/>
      <c r="AH273"/>
      <c r="AI273"/>
      <c r="AJ273"/>
      <c r="AK273"/>
      <c r="AL273"/>
      <c r="AM273"/>
      <c r="AN273"/>
    </row>
    <row r="274" spans="2:40">
      <c r="B274" s="37">
        <v>265</v>
      </c>
      <c r="C274" s="703" t="str">
        <f>'ادخال البيانات'!B271</f>
        <v/>
      </c>
      <c r="D274" s="703"/>
      <c r="E274" s="703"/>
      <c r="F274" s="6">
        <f>'ادخال البيانات'!BQ271</f>
        <v>0</v>
      </c>
      <c r="G274" s="216" t="str">
        <f>'ادخال البيانات'!BT271</f>
        <v/>
      </c>
      <c r="H274" s="283" t="str">
        <f>'ادخال البيانات'!X271</f>
        <v/>
      </c>
      <c r="J274" s="3" t="str">
        <f t="shared" si="47"/>
        <v/>
      </c>
      <c r="P274" t="str">
        <f t="shared" ref="P274:P337" si="52">C274</f>
        <v/>
      </c>
      <c r="Q274" s="272" t="str">
        <f t="shared" ref="Q274:Q337" si="53">G274</f>
        <v/>
      </c>
      <c r="R274" t="e">
        <f>RANK(Q274,$Q:$Q)+COUNTIF($Q$10:Q274,Q274)-1</f>
        <v>#VALUE!</v>
      </c>
      <c r="T274" t="str">
        <f t="shared" ref="T274:T337" si="54">H274</f>
        <v/>
      </c>
      <c r="X274" s="37">
        <v>265</v>
      </c>
      <c r="Y274" s="30" t="str">
        <f t="shared" si="48"/>
        <v/>
      </c>
      <c r="Z274" s="216" t="str">
        <f t="shared" si="49"/>
        <v/>
      </c>
      <c r="AA274" s="216" t="str">
        <f t="shared" si="51"/>
        <v/>
      </c>
      <c r="AB274" s="216" t="str">
        <f t="shared" si="50"/>
        <v/>
      </c>
      <c r="AC274" s="33"/>
      <c r="AD274" s="33"/>
      <c r="AE274" s="33"/>
      <c r="AF274" s="33"/>
      <c r="AG274" s="33"/>
      <c r="AH274"/>
      <c r="AI274"/>
      <c r="AJ274"/>
      <c r="AK274"/>
      <c r="AL274"/>
      <c r="AM274"/>
      <c r="AN274"/>
    </row>
    <row r="275" spans="2:40">
      <c r="B275" s="37">
        <v>266</v>
      </c>
      <c r="C275" s="703" t="str">
        <f>'ادخال البيانات'!B272</f>
        <v/>
      </c>
      <c r="D275" s="703"/>
      <c r="E275" s="703"/>
      <c r="F275" s="6">
        <f>'ادخال البيانات'!BQ272</f>
        <v>0</v>
      </c>
      <c r="G275" s="216" t="str">
        <f>'ادخال البيانات'!BT272</f>
        <v/>
      </c>
      <c r="H275" s="283" t="str">
        <f>'ادخال البيانات'!X272</f>
        <v/>
      </c>
      <c r="J275" s="3" t="str">
        <f t="shared" si="47"/>
        <v/>
      </c>
      <c r="P275" t="str">
        <f t="shared" si="52"/>
        <v/>
      </c>
      <c r="Q275" s="272" t="str">
        <f t="shared" si="53"/>
        <v/>
      </c>
      <c r="R275" t="e">
        <f>RANK(Q275,$Q:$Q)+COUNTIF($Q$10:Q275,Q275)-1</f>
        <v>#VALUE!</v>
      </c>
      <c r="T275" t="str">
        <f t="shared" si="54"/>
        <v/>
      </c>
      <c r="X275" s="37">
        <v>266</v>
      </c>
      <c r="Y275" s="30" t="str">
        <f t="shared" si="48"/>
        <v/>
      </c>
      <c r="Z275" s="216" t="str">
        <f t="shared" si="49"/>
        <v/>
      </c>
      <c r="AA275" s="216" t="str">
        <f t="shared" si="51"/>
        <v/>
      </c>
      <c r="AB275" s="216" t="str">
        <f t="shared" si="50"/>
        <v/>
      </c>
      <c r="AC275" s="33"/>
      <c r="AD275" s="33"/>
      <c r="AE275" s="33"/>
      <c r="AF275" s="33"/>
      <c r="AG275" s="33"/>
      <c r="AH275"/>
      <c r="AI275"/>
      <c r="AJ275"/>
      <c r="AK275"/>
      <c r="AL275"/>
      <c r="AM275"/>
      <c r="AN275"/>
    </row>
    <row r="276" spans="2:40">
      <c r="B276" s="37">
        <v>267</v>
      </c>
      <c r="C276" s="703" t="str">
        <f>'ادخال البيانات'!B273</f>
        <v/>
      </c>
      <c r="D276" s="703"/>
      <c r="E276" s="703"/>
      <c r="F276" s="6">
        <f>'ادخال البيانات'!BQ273</f>
        <v>0</v>
      </c>
      <c r="G276" s="216" t="str">
        <f>'ادخال البيانات'!BT273</f>
        <v/>
      </c>
      <c r="H276" s="283" t="str">
        <f>'ادخال البيانات'!X273</f>
        <v/>
      </c>
      <c r="J276" s="3" t="str">
        <f t="shared" si="47"/>
        <v/>
      </c>
      <c r="P276" t="str">
        <f t="shared" si="52"/>
        <v/>
      </c>
      <c r="Q276" s="272" t="str">
        <f t="shared" si="53"/>
        <v/>
      </c>
      <c r="R276" t="e">
        <f>RANK(Q276,$Q:$Q)+COUNTIF($Q$10:Q276,Q276)-1</f>
        <v>#VALUE!</v>
      </c>
      <c r="T276" t="str">
        <f t="shared" si="54"/>
        <v/>
      </c>
      <c r="X276" s="37">
        <v>267</v>
      </c>
      <c r="Y276" s="30" t="str">
        <f t="shared" si="48"/>
        <v/>
      </c>
      <c r="Z276" s="216" t="str">
        <f t="shared" si="49"/>
        <v/>
      </c>
      <c r="AA276" s="216" t="str">
        <f t="shared" si="51"/>
        <v/>
      </c>
      <c r="AB276" s="216" t="str">
        <f t="shared" si="50"/>
        <v/>
      </c>
      <c r="AC276" s="33"/>
      <c r="AD276" s="33"/>
      <c r="AE276" s="33"/>
      <c r="AF276" s="33"/>
      <c r="AG276" s="33"/>
      <c r="AH276"/>
      <c r="AI276"/>
      <c r="AJ276"/>
      <c r="AK276"/>
      <c r="AL276"/>
      <c r="AM276"/>
      <c r="AN276"/>
    </row>
    <row r="277" spans="2:40">
      <c r="B277" s="37">
        <v>268</v>
      </c>
      <c r="C277" s="703" t="str">
        <f>'ادخال البيانات'!B274</f>
        <v/>
      </c>
      <c r="D277" s="703"/>
      <c r="E277" s="703"/>
      <c r="F277" s="6">
        <f>'ادخال البيانات'!BQ274</f>
        <v>0</v>
      </c>
      <c r="G277" s="216" t="str">
        <f>'ادخال البيانات'!BT274</f>
        <v/>
      </c>
      <c r="H277" s="283" t="str">
        <f>'ادخال البيانات'!X274</f>
        <v/>
      </c>
      <c r="J277" s="3" t="str">
        <f t="shared" si="47"/>
        <v/>
      </c>
      <c r="P277" t="str">
        <f t="shared" si="52"/>
        <v/>
      </c>
      <c r="Q277" s="272" t="str">
        <f t="shared" si="53"/>
        <v/>
      </c>
      <c r="R277" t="e">
        <f>RANK(Q277,$Q:$Q)+COUNTIF($Q$10:Q277,Q277)-1</f>
        <v>#VALUE!</v>
      </c>
      <c r="T277" t="str">
        <f t="shared" si="54"/>
        <v/>
      </c>
      <c r="X277" s="37">
        <v>268</v>
      </c>
      <c r="Y277" s="30" t="str">
        <f t="shared" si="48"/>
        <v/>
      </c>
      <c r="Z277" s="216" t="str">
        <f t="shared" si="49"/>
        <v/>
      </c>
      <c r="AA277" s="216" t="str">
        <f t="shared" si="51"/>
        <v/>
      </c>
      <c r="AB277" s="216" t="str">
        <f t="shared" si="50"/>
        <v/>
      </c>
      <c r="AC277" s="33"/>
      <c r="AD277" s="33"/>
      <c r="AE277" s="33"/>
      <c r="AF277" s="33"/>
      <c r="AG277" s="33"/>
      <c r="AH277"/>
      <c r="AI277"/>
      <c r="AJ277"/>
      <c r="AK277"/>
      <c r="AL277"/>
      <c r="AM277"/>
      <c r="AN277"/>
    </row>
    <row r="278" spans="2:40">
      <c r="B278" s="37">
        <v>269</v>
      </c>
      <c r="C278" s="703" t="str">
        <f>'ادخال البيانات'!B275</f>
        <v/>
      </c>
      <c r="D278" s="703"/>
      <c r="E278" s="703"/>
      <c r="F278" s="6">
        <f>'ادخال البيانات'!BQ275</f>
        <v>0</v>
      </c>
      <c r="G278" s="216" t="str">
        <f>'ادخال البيانات'!BT275</f>
        <v/>
      </c>
      <c r="H278" s="283" t="str">
        <f>'ادخال البيانات'!X275</f>
        <v/>
      </c>
      <c r="J278" s="3" t="str">
        <f t="shared" si="47"/>
        <v/>
      </c>
      <c r="P278" t="str">
        <f t="shared" si="52"/>
        <v/>
      </c>
      <c r="Q278" s="272" t="str">
        <f t="shared" si="53"/>
        <v/>
      </c>
      <c r="R278" t="e">
        <f>RANK(Q278,$Q:$Q)+COUNTIF($Q$10:Q278,Q278)-1</f>
        <v>#VALUE!</v>
      </c>
      <c r="T278" t="str">
        <f t="shared" si="54"/>
        <v/>
      </c>
      <c r="X278" s="37">
        <v>269</v>
      </c>
      <c r="Y278" s="30" t="str">
        <f t="shared" si="48"/>
        <v/>
      </c>
      <c r="Z278" s="216" t="str">
        <f t="shared" si="49"/>
        <v/>
      </c>
      <c r="AA278" s="216" t="str">
        <f t="shared" si="51"/>
        <v/>
      </c>
      <c r="AB278" s="216" t="str">
        <f t="shared" si="50"/>
        <v/>
      </c>
      <c r="AC278" s="33"/>
      <c r="AD278" s="33"/>
      <c r="AE278" s="33"/>
      <c r="AF278" s="33"/>
      <c r="AG278" s="33"/>
      <c r="AH278"/>
      <c r="AI278"/>
      <c r="AJ278"/>
      <c r="AK278"/>
      <c r="AL278"/>
      <c r="AM278"/>
      <c r="AN278"/>
    </row>
    <row r="279" spans="2:40">
      <c r="B279" s="37">
        <v>270</v>
      </c>
      <c r="C279" s="703" t="str">
        <f>'ادخال البيانات'!B276</f>
        <v/>
      </c>
      <c r="D279" s="703"/>
      <c r="E279" s="703"/>
      <c r="F279" s="6">
        <f>'ادخال البيانات'!BQ276</f>
        <v>0</v>
      </c>
      <c r="G279" s="216" t="str">
        <f>'ادخال البيانات'!BT276</f>
        <v/>
      </c>
      <c r="H279" s="283" t="str">
        <f>'ادخال البيانات'!X276</f>
        <v/>
      </c>
      <c r="J279" s="3" t="str">
        <f t="shared" si="47"/>
        <v/>
      </c>
      <c r="P279" t="str">
        <f t="shared" si="52"/>
        <v/>
      </c>
      <c r="Q279" s="272" t="str">
        <f t="shared" si="53"/>
        <v/>
      </c>
      <c r="R279" t="e">
        <f>RANK(Q279,$Q:$Q)+COUNTIF($Q$10:Q279,Q279)-1</f>
        <v>#VALUE!</v>
      </c>
      <c r="T279" t="str">
        <f t="shared" si="54"/>
        <v/>
      </c>
      <c r="X279" s="37">
        <v>270</v>
      </c>
      <c r="Y279" s="30" t="str">
        <f t="shared" si="48"/>
        <v/>
      </c>
      <c r="Z279" s="216" t="str">
        <f t="shared" si="49"/>
        <v/>
      </c>
      <c r="AA279" s="216" t="str">
        <f t="shared" si="51"/>
        <v/>
      </c>
      <c r="AB279" s="216" t="str">
        <f t="shared" si="50"/>
        <v/>
      </c>
      <c r="AC279" s="33"/>
      <c r="AD279" s="33"/>
      <c r="AE279" s="33"/>
      <c r="AF279" s="33"/>
      <c r="AG279" s="33"/>
      <c r="AH279"/>
      <c r="AI279"/>
      <c r="AJ279"/>
      <c r="AK279"/>
      <c r="AL279"/>
      <c r="AM279"/>
      <c r="AN279"/>
    </row>
    <row r="280" spans="2:40">
      <c r="B280" s="37">
        <v>271</v>
      </c>
      <c r="C280" s="703" t="str">
        <f>'ادخال البيانات'!B277</f>
        <v/>
      </c>
      <c r="D280" s="703"/>
      <c r="E280" s="703"/>
      <c r="F280" s="6">
        <f>'ادخال البيانات'!BQ277</f>
        <v>0</v>
      </c>
      <c r="G280" s="216" t="str">
        <f>'ادخال البيانات'!BT277</f>
        <v/>
      </c>
      <c r="H280" s="283" t="str">
        <f>'ادخال البيانات'!X277</f>
        <v/>
      </c>
      <c r="J280" s="3" t="str">
        <f t="shared" si="47"/>
        <v/>
      </c>
      <c r="P280" t="str">
        <f t="shared" si="52"/>
        <v/>
      </c>
      <c r="Q280" s="272" t="str">
        <f t="shared" si="53"/>
        <v/>
      </c>
      <c r="R280" t="e">
        <f>RANK(Q280,$Q:$Q)+COUNTIF($Q$10:Q280,Q280)-1</f>
        <v>#VALUE!</v>
      </c>
      <c r="T280" t="str">
        <f t="shared" si="54"/>
        <v/>
      </c>
      <c r="X280" s="37">
        <v>271</v>
      </c>
      <c r="Y280" s="30" t="str">
        <f t="shared" si="48"/>
        <v/>
      </c>
      <c r="Z280" s="216" t="str">
        <f t="shared" si="49"/>
        <v/>
      </c>
      <c r="AA280" s="216" t="str">
        <f t="shared" si="51"/>
        <v/>
      </c>
      <c r="AB280" s="216" t="str">
        <f t="shared" si="50"/>
        <v/>
      </c>
      <c r="AC280" s="33"/>
      <c r="AD280" s="33"/>
      <c r="AE280" s="33"/>
      <c r="AF280" s="33"/>
      <c r="AG280" s="33"/>
      <c r="AH280"/>
      <c r="AI280"/>
      <c r="AJ280"/>
      <c r="AK280"/>
      <c r="AL280"/>
      <c r="AM280"/>
      <c r="AN280"/>
    </row>
    <row r="281" spans="2:40">
      <c r="B281" s="37">
        <v>272</v>
      </c>
      <c r="C281" s="703" t="str">
        <f>'ادخال البيانات'!B278</f>
        <v/>
      </c>
      <c r="D281" s="703"/>
      <c r="E281" s="703"/>
      <c r="F281" s="6">
        <f>'ادخال البيانات'!BQ278</f>
        <v>0</v>
      </c>
      <c r="G281" s="216" t="str">
        <f>'ادخال البيانات'!BT278</f>
        <v/>
      </c>
      <c r="H281" s="283" t="str">
        <f>'ادخال البيانات'!X278</f>
        <v/>
      </c>
      <c r="J281" s="3" t="str">
        <f t="shared" si="47"/>
        <v/>
      </c>
      <c r="P281" t="str">
        <f t="shared" si="52"/>
        <v/>
      </c>
      <c r="Q281" s="272" t="str">
        <f t="shared" si="53"/>
        <v/>
      </c>
      <c r="R281" t="e">
        <f>RANK(Q281,$Q:$Q)+COUNTIF($Q$10:Q281,Q281)-1</f>
        <v>#VALUE!</v>
      </c>
      <c r="T281" t="str">
        <f t="shared" si="54"/>
        <v/>
      </c>
      <c r="X281" s="37">
        <v>272</v>
      </c>
      <c r="Y281" s="30" t="str">
        <f t="shared" si="48"/>
        <v/>
      </c>
      <c r="Z281" s="216" t="str">
        <f t="shared" si="49"/>
        <v/>
      </c>
      <c r="AA281" s="216" t="str">
        <f t="shared" si="51"/>
        <v/>
      </c>
      <c r="AB281" s="216" t="str">
        <f t="shared" si="50"/>
        <v/>
      </c>
      <c r="AC281" s="33"/>
      <c r="AD281" s="33"/>
      <c r="AE281" s="33"/>
      <c r="AF281" s="33"/>
      <c r="AG281" s="33"/>
      <c r="AH281"/>
      <c r="AI281"/>
      <c r="AJ281"/>
      <c r="AK281"/>
      <c r="AL281"/>
      <c r="AM281"/>
      <c r="AN281"/>
    </row>
    <row r="282" spans="2:40">
      <c r="B282" s="37">
        <v>273</v>
      </c>
      <c r="C282" s="703" t="str">
        <f>'ادخال البيانات'!B279</f>
        <v/>
      </c>
      <c r="D282" s="703"/>
      <c r="E282" s="703"/>
      <c r="F282" s="6">
        <f>'ادخال البيانات'!BQ279</f>
        <v>0</v>
      </c>
      <c r="G282" s="216" t="str">
        <f>'ادخال البيانات'!BT279</f>
        <v/>
      </c>
      <c r="H282" s="283" t="str">
        <f>'ادخال البيانات'!X279</f>
        <v/>
      </c>
      <c r="J282" s="3" t="str">
        <f t="shared" si="47"/>
        <v/>
      </c>
      <c r="P282" t="str">
        <f t="shared" si="52"/>
        <v/>
      </c>
      <c r="Q282" s="272" t="str">
        <f t="shared" si="53"/>
        <v/>
      </c>
      <c r="R282" t="e">
        <f>RANK(Q282,$Q:$Q)+COUNTIF($Q$10:Q282,Q282)-1</f>
        <v>#VALUE!</v>
      </c>
      <c r="T282" t="str">
        <f t="shared" si="54"/>
        <v/>
      </c>
      <c r="X282" s="37">
        <v>273</v>
      </c>
      <c r="Y282" s="30" t="str">
        <f t="shared" si="48"/>
        <v/>
      </c>
      <c r="Z282" s="216" t="str">
        <f t="shared" si="49"/>
        <v/>
      </c>
      <c r="AA282" s="216" t="str">
        <f t="shared" si="51"/>
        <v/>
      </c>
      <c r="AB282" s="216" t="str">
        <f t="shared" si="50"/>
        <v/>
      </c>
      <c r="AC282" s="33"/>
      <c r="AD282" s="33"/>
      <c r="AE282" s="33"/>
      <c r="AF282" s="33"/>
      <c r="AG282" s="33"/>
      <c r="AH282"/>
      <c r="AI282"/>
      <c r="AJ282"/>
      <c r="AK282"/>
      <c r="AL282"/>
      <c r="AM282"/>
      <c r="AN282"/>
    </row>
    <row r="283" spans="2:40">
      <c r="B283" s="37">
        <v>274</v>
      </c>
      <c r="C283" s="703" t="str">
        <f>'ادخال البيانات'!B280</f>
        <v/>
      </c>
      <c r="D283" s="703"/>
      <c r="E283" s="703"/>
      <c r="F283" s="6">
        <f>'ادخال البيانات'!BQ280</f>
        <v>0</v>
      </c>
      <c r="G283" s="216" t="str">
        <f>'ادخال البيانات'!BT280</f>
        <v/>
      </c>
      <c r="H283" s="283" t="str">
        <f>'ادخال البيانات'!X280</f>
        <v/>
      </c>
      <c r="J283" s="3" t="str">
        <f t="shared" si="47"/>
        <v/>
      </c>
      <c r="P283" t="str">
        <f t="shared" si="52"/>
        <v/>
      </c>
      <c r="Q283" s="272" t="str">
        <f t="shared" si="53"/>
        <v/>
      </c>
      <c r="R283" t="e">
        <f>RANK(Q283,$Q:$Q)+COUNTIF($Q$10:Q283,Q283)-1</f>
        <v>#VALUE!</v>
      </c>
      <c r="T283" t="str">
        <f t="shared" si="54"/>
        <v/>
      </c>
      <c r="X283" s="37">
        <v>274</v>
      </c>
      <c r="Y283" s="30" t="str">
        <f t="shared" si="48"/>
        <v/>
      </c>
      <c r="Z283" s="216" t="str">
        <f t="shared" si="49"/>
        <v/>
      </c>
      <c r="AA283" s="216" t="str">
        <f t="shared" si="51"/>
        <v/>
      </c>
      <c r="AB283" s="216" t="str">
        <f t="shared" si="50"/>
        <v/>
      </c>
      <c r="AC283" s="33"/>
      <c r="AD283" s="33"/>
      <c r="AE283" s="33"/>
      <c r="AF283" s="33"/>
      <c r="AG283" s="33"/>
      <c r="AH283"/>
      <c r="AI283"/>
      <c r="AJ283"/>
      <c r="AK283"/>
      <c r="AL283"/>
      <c r="AM283"/>
      <c r="AN283"/>
    </row>
    <row r="284" spans="2:40">
      <c r="B284" s="37">
        <v>275</v>
      </c>
      <c r="C284" s="703" t="str">
        <f>'ادخال البيانات'!B281</f>
        <v/>
      </c>
      <c r="D284" s="703"/>
      <c r="E284" s="703"/>
      <c r="F284" s="6">
        <f>'ادخال البيانات'!BQ281</f>
        <v>0</v>
      </c>
      <c r="G284" s="216" t="str">
        <f>'ادخال البيانات'!BT281</f>
        <v/>
      </c>
      <c r="H284" s="283" t="str">
        <f>'ادخال البيانات'!X281</f>
        <v/>
      </c>
      <c r="J284" s="3" t="str">
        <f t="shared" si="47"/>
        <v/>
      </c>
      <c r="P284" t="str">
        <f t="shared" si="52"/>
        <v/>
      </c>
      <c r="Q284" s="272" t="str">
        <f t="shared" si="53"/>
        <v/>
      </c>
      <c r="R284" t="e">
        <f>RANK(Q284,$Q:$Q)+COUNTIF($Q$10:Q284,Q284)-1</f>
        <v>#VALUE!</v>
      </c>
      <c r="T284" t="str">
        <f t="shared" si="54"/>
        <v/>
      </c>
      <c r="X284" s="37">
        <v>275</v>
      </c>
      <c r="Y284" s="30" t="str">
        <f t="shared" si="48"/>
        <v/>
      </c>
      <c r="Z284" s="216" t="str">
        <f t="shared" si="49"/>
        <v/>
      </c>
      <c r="AA284" s="216" t="str">
        <f t="shared" si="51"/>
        <v/>
      </c>
      <c r="AB284" s="216" t="str">
        <f t="shared" si="50"/>
        <v/>
      </c>
      <c r="AC284" s="33"/>
      <c r="AD284" s="33"/>
      <c r="AE284" s="33"/>
      <c r="AF284" s="33"/>
      <c r="AG284" s="33"/>
      <c r="AH284"/>
      <c r="AI284"/>
      <c r="AJ284"/>
      <c r="AK284"/>
      <c r="AL284"/>
      <c r="AM284"/>
      <c r="AN284"/>
    </row>
    <row r="285" spans="2:40">
      <c r="B285" s="37">
        <v>276</v>
      </c>
      <c r="C285" s="703" t="str">
        <f>'ادخال البيانات'!B282</f>
        <v/>
      </c>
      <c r="D285" s="703"/>
      <c r="E285" s="703"/>
      <c r="F285" s="6">
        <f>'ادخال البيانات'!BQ282</f>
        <v>0</v>
      </c>
      <c r="G285" s="216" t="str">
        <f>'ادخال البيانات'!BT282</f>
        <v/>
      </c>
      <c r="H285" s="283" t="str">
        <f>'ادخال البيانات'!X282</f>
        <v/>
      </c>
      <c r="J285" s="3" t="str">
        <f t="shared" si="47"/>
        <v/>
      </c>
      <c r="P285" t="str">
        <f t="shared" si="52"/>
        <v/>
      </c>
      <c r="Q285" s="272" t="str">
        <f t="shared" si="53"/>
        <v/>
      </c>
      <c r="R285" t="e">
        <f>RANK(Q285,$Q:$Q)+COUNTIF($Q$10:Q285,Q285)-1</f>
        <v>#VALUE!</v>
      </c>
      <c r="T285" t="str">
        <f t="shared" si="54"/>
        <v/>
      </c>
      <c r="X285" s="37">
        <v>276</v>
      </c>
      <c r="Y285" s="30" t="str">
        <f t="shared" si="48"/>
        <v/>
      </c>
      <c r="Z285" s="216" t="str">
        <f t="shared" si="49"/>
        <v/>
      </c>
      <c r="AA285" s="216" t="str">
        <f t="shared" si="51"/>
        <v/>
      </c>
      <c r="AB285" s="216" t="str">
        <f t="shared" si="50"/>
        <v/>
      </c>
      <c r="AC285" s="33"/>
      <c r="AD285" s="33"/>
      <c r="AE285" s="33"/>
      <c r="AF285" s="33"/>
      <c r="AG285" s="33"/>
      <c r="AH285"/>
      <c r="AI285"/>
      <c r="AJ285"/>
      <c r="AK285"/>
      <c r="AL285"/>
      <c r="AM285"/>
      <c r="AN285"/>
    </row>
    <row r="286" spans="2:40">
      <c r="B286" s="37">
        <v>277</v>
      </c>
      <c r="C286" s="703" t="str">
        <f>'ادخال البيانات'!B283</f>
        <v/>
      </c>
      <c r="D286" s="703"/>
      <c r="E286" s="703"/>
      <c r="F286" s="6">
        <f>'ادخال البيانات'!BQ283</f>
        <v>0</v>
      </c>
      <c r="G286" s="216" t="str">
        <f>'ادخال البيانات'!BT283</f>
        <v/>
      </c>
      <c r="H286" s="283" t="str">
        <f>'ادخال البيانات'!X283</f>
        <v/>
      </c>
      <c r="J286" s="3" t="str">
        <f t="shared" si="47"/>
        <v/>
      </c>
      <c r="P286" t="str">
        <f t="shared" si="52"/>
        <v/>
      </c>
      <c r="Q286" s="272" t="str">
        <f t="shared" si="53"/>
        <v/>
      </c>
      <c r="R286" t="e">
        <f>RANK(Q286,$Q:$Q)+COUNTIF($Q$10:Q286,Q286)-1</f>
        <v>#VALUE!</v>
      </c>
      <c r="T286" t="str">
        <f t="shared" si="54"/>
        <v/>
      </c>
      <c r="X286" s="37">
        <v>277</v>
      </c>
      <c r="Y286" s="30" t="str">
        <f t="shared" si="48"/>
        <v/>
      </c>
      <c r="Z286" s="216" t="str">
        <f t="shared" si="49"/>
        <v/>
      </c>
      <c r="AA286" s="216" t="str">
        <f t="shared" si="51"/>
        <v/>
      </c>
      <c r="AB286" s="216" t="str">
        <f t="shared" si="50"/>
        <v/>
      </c>
      <c r="AC286" s="33"/>
      <c r="AD286" s="33"/>
      <c r="AE286" s="33"/>
      <c r="AF286" s="33"/>
      <c r="AG286" s="33"/>
      <c r="AH286"/>
      <c r="AI286"/>
      <c r="AJ286"/>
      <c r="AK286"/>
      <c r="AL286"/>
      <c r="AM286"/>
      <c r="AN286"/>
    </row>
    <row r="287" spans="2:40">
      <c r="B287" s="37">
        <v>278</v>
      </c>
      <c r="C287" s="703" t="str">
        <f>'ادخال البيانات'!B284</f>
        <v/>
      </c>
      <c r="D287" s="703"/>
      <c r="E287" s="703"/>
      <c r="F287" s="6">
        <f>'ادخال البيانات'!BQ284</f>
        <v>0</v>
      </c>
      <c r="G287" s="216" t="str">
        <f>'ادخال البيانات'!BT284</f>
        <v/>
      </c>
      <c r="H287" s="283" t="str">
        <f>'ادخال البيانات'!X284</f>
        <v/>
      </c>
      <c r="J287" s="3" t="str">
        <f t="shared" si="47"/>
        <v/>
      </c>
      <c r="P287" t="str">
        <f t="shared" si="52"/>
        <v/>
      </c>
      <c r="Q287" s="272" t="str">
        <f t="shared" si="53"/>
        <v/>
      </c>
      <c r="R287" t="e">
        <f>RANK(Q287,$Q:$Q)+COUNTIF($Q$10:Q287,Q287)-1</f>
        <v>#VALUE!</v>
      </c>
      <c r="T287" t="str">
        <f t="shared" si="54"/>
        <v/>
      </c>
      <c r="X287" s="37">
        <v>278</v>
      </c>
      <c r="Y287" s="30" t="str">
        <f t="shared" si="48"/>
        <v/>
      </c>
      <c r="Z287" s="216" t="str">
        <f t="shared" si="49"/>
        <v/>
      </c>
      <c r="AA287" s="216" t="str">
        <f t="shared" si="51"/>
        <v/>
      </c>
      <c r="AB287" s="216" t="str">
        <f t="shared" si="50"/>
        <v/>
      </c>
      <c r="AC287" s="33"/>
      <c r="AD287" s="33"/>
      <c r="AE287" s="33"/>
      <c r="AF287" s="33"/>
      <c r="AG287" s="33"/>
      <c r="AH287"/>
      <c r="AI287"/>
      <c r="AJ287"/>
      <c r="AK287"/>
      <c r="AL287"/>
      <c r="AM287"/>
      <c r="AN287"/>
    </row>
    <row r="288" spans="2:40">
      <c r="B288" s="37">
        <v>279</v>
      </c>
      <c r="C288" s="703" t="str">
        <f>'ادخال البيانات'!B285</f>
        <v/>
      </c>
      <c r="D288" s="703"/>
      <c r="E288" s="703"/>
      <c r="F288" s="6">
        <f>'ادخال البيانات'!BQ285</f>
        <v>0</v>
      </c>
      <c r="G288" s="216" t="str">
        <f>'ادخال البيانات'!BT285</f>
        <v/>
      </c>
      <c r="H288" s="283" t="str">
        <f>'ادخال البيانات'!X285</f>
        <v/>
      </c>
      <c r="J288" s="3" t="str">
        <f t="shared" si="47"/>
        <v/>
      </c>
      <c r="P288" t="str">
        <f t="shared" si="52"/>
        <v/>
      </c>
      <c r="Q288" s="272" t="str">
        <f t="shared" si="53"/>
        <v/>
      </c>
      <c r="R288" t="e">
        <f>RANK(Q288,$Q:$Q)+COUNTIF($Q$10:Q288,Q288)-1</f>
        <v>#VALUE!</v>
      </c>
      <c r="T288" t="str">
        <f t="shared" si="54"/>
        <v/>
      </c>
      <c r="X288" s="37">
        <v>279</v>
      </c>
      <c r="Y288" s="30" t="str">
        <f t="shared" si="48"/>
        <v/>
      </c>
      <c r="Z288" s="216" t="str">
        <f t="shared" si="49"/>
        <v/>
      </c>
      <c r="AA288" s="216" t="str">
        <f t="shared" si="51"/>
        <v/>
      </c>
      <c r="AB288" s="216" t="str">
        <f t="shared" si="50"/>
        <v/>
      </c>
      <c r="AC288" s="33"/>
      <c r="AD288" s="33"/>
      <c r="AE288" s="33"/>
      <c r="AF288" s="33"/>
      <c r="AG288" s="33"/>
      <c r="AH288"/>
      <c r="AI288"/>
      <c r="AJ288"/>
      <c r="AK288"/>
      <c r="AL288"/>
      <c r="AM288"/>
      <c r="AN288"/>
    </row>
    <row r="289" spans="2:40">
      <c r="B289" s="37">
        <v>280</v>
      </c>
      <c r="C289" s="703" t="str">
        <f>'ادخال البيانات'!B286</f>
        <v/>
      </c>
      <c r="D289" s="703"/>
      <c r="E289" s="703"/>
      <c r="F289" s="6">
        <f>'ادخال البيانات'!BQ286</f>
        <v>0</v>
      </c>
      <c r="G289" s="216" t="str">
        <f>'ادخال البيانات'!BT286</f>
        <v/>
      </c>
      <c r="H289" s="283" t="str">
        <f>'ادخال البيانات'!X286</f>
        <v/>
      </c>
      <c r="J289" s="3" t="str">
        <f t="shared" si="47"/>
        <v/>
      </c>
      <c r="P289" t="str">
        <f t="shared" si="52"/>
        <v/>
      </c>
      <c r="Q289" s="272" t="str">
        <f t="shared" si="53"/>
        <v/>
      </c>
      <c r="R289" t="e">
        <f>RANK(Q289,$Q:$Q)+COUNTIF($Q$10:Q289,Q289)-1</f>
        <v>#VALUE!</v>
      </c>
      <c r="T289" t="str">
        <f t="shared" si="54"/>
        <v/>
      </c>
      <c r="X289" s="37">
        <v>280</v>
      </c>
      <c r="Y289" s="30" t="str">
        <f t="shared" si="48"/>
        <v/>
      </c>
      <c r="Z289" s="216" t="str">
        <f t="shared" si="49"/>
        <v/>
      </c>
      <c r="AA289" s="216" t="str">
        <f t="shared" si="51"/>
        <v/>
      </c>
      <c r="AB289" s="216" t="str">
        <f t="shared" si="50"/>
        <v/>
      </c>
      <c r="AC289" s="33"/>
      <c r="AD289" s="33"/>
      <c r="AE289" s="33"/>
      <c r="AF289" s="33"/>
      <c r="AG289" s="33"/>
      <c r="AH289"/>
      <c r="AI289"/>
      <c r="AJ289"/>
      <c r="AK289"/>
      <c r="AL289"/>
      <c r="AM289"/>
      <c r="AN289"/>
    </row>
    <row r="290" spans="2:40">
      <c r="B290" s="37">
        <v>281</v>
      </c>
      <c r="C290" s="703" t="str">
        <f>'ادخال البيانات'!B287</f>
        <v/>
      </c>
      <c r="D290" s="703"/>
      <c r="E290" s="703"/>
      <c r="F290" s="6">
        <f>'ادخال البيانات'!BQ287</f>
        <v>0</v>
      </c>
      <c r="G290" s="216" t="str">
        <f>'ادخال البيانات'!BT287</f>
        <v/>
      </c>
      <c r="H290" s="283" t="str">
        <f>'ادخال البيانات'!X287</f>
        <v/>
      </c>
      <c r="J290" s="3" t="str">
        <f t="shared" si="47"/>
        <v/>
      </c>
      <c r="P290" t="str">
        <f t="shared" si="52"/>
        <v/>
      </c>
      <c r="Q290" s="272" t="str">
        <f t="shared" si="53"/>
        <v/>
      </c>
      <c r="R290" t="e">
        <f>RANK(Q290,$Q:$Q)+COUNTIF($Q$10:Q290,Q290)-1</f>
        <v>#VALUE!</v>
      </c>
      <c r="T290" t="str">
        <f t="shared" si="54"/>
        <v/>
      </c>
      <c r="X290" s="37">
        <v>281</v>
      </c>
      <c r="Y290" s="30" t="str">
        <f t="shared" si="48"/>
        <v/>
      </c>
      <c r="Z290" s="216" t="str">
        <f t="shared" si="49"/>
        <v/>
      </c>
      <c r="AA290" s="216" t="str">
        <f t="shared" si="51"/>
        <v/>
      </c>
      <c r="AB290" s="216" t="str">
        <f t="shared" si="50"/>
        <v/>
      </c>
      <c r="AC290" s="33"/>
      <c r="AD290" s="33"/>
      <c r="AE290" s="33"/>
      <c r="AF290" s="33"/>
      <c r="AG290" s="33"/>
      <c r="AH290"/>
      <c r="AI290"/>
      <c r="AJ290"/>
      <c r="AK290"/>
      <c r="AL290"/>
      <c r="AM290"/>
      <c r="AN290"/>
    </row>
    <row r="291" spans="2:40">
      <c r="B291" s="37">
        <v>282</v>
      </c>
      <c r="C291" s="703" t="str">
        <f>'ادخال البيانات'!B288</f>
        <v/>
      </c>
      <c r="D291" s="703"/>
      <c r="E291" s="703"/>
      <c r="F291" s="6">
        <f>'ادخال البيانات'!BQ288</f>
        <v>0</v>
      </c>
      <c r="G291" s="216" t="str">
        <f>'ادخال البيانات'!BT288</f>
        <v/>
      </c>
      <c r="H291" s="283" t="str">
        <f>'ادخال البيانات'!X288</f>
        <v/>
      </c>
      <c r="J291" s="3" t="str">
        <f t="shared" si="47"/>
        <v/>
      </c>
      <c r="P291" t="str">
        <f t="shared" si="52"/>
        <v/>
      </c>
      <c r="Q291" s="272" t="str">
        <f t="shared" si="53"/>
        <v/>
      </c>
      <c r="R291" t="e">
        <f>RANK(Q291,$Q:$Q)+COUNTIF($Q$10:Q291,Q291)-1</f>
        <v>#VALUE!</v>
      </c>
      <c r="T291" t="str">
        <f t="shared" si="54"/>
        <v/>
      </c>
      <c r="X291" s="37">
        <v>282</v>
      </c>
      <c r="Y291" s="30" t="str">
        <f t="shared" si="48"/>
        <v/>
      </c>
      <c r="Z291" s="216" t="str">
        <f t="shared" si="49"/>
        <v/>
      </c>
      <c r="AA291" s="216" t="str">
        <f t="shared" si="51"/>
        <v/>
      </c>
      <c r="AB291" s="216" t="str">
        <f t="shared" si="50"/>
        <v/>
      </c>
      <c r="AC291" s="33"/>
      <c r="AD291" s="33"/>
      <c r="AE291" s="33"/>
      <c r="AF291" s="33"/>
      <c r="AG291" s="33"/>
      <c r="AH291"/>
      <c r="AI291"/>
      <c r="AJ291"/>
      <c r="AK291"/>
      <c r="AL291"/>
      <c r="AM291"/>
      <c r="AN291"/>
    </row>
    <row r="292" spans="2:40">
      <c r="B292" s="37">
        <v>283</v>
      </c>
      <c r="C292" s="703" t="str">
        <f>'ادخال البيانات'!B289</f>
        <v/>
      </c>
      <c r="D292" s="703"/>
      <c r="E292" s="703"/>
      <c r="F292" s="6">
        <f>'ادخال البيانات'!BQ289</f>
        <v>0</v>
      </c>
      <c r="G292" s="216" t="str">
        <f>'ادخال البيانات'!BT289</f>
        <v/>
      </c>
      <c r="H292" s="283" t="str">
        <f>'ادخال البيانات'!X289</f>
        <v/>
      </c>
      <c r="J292" s="3" t="str">
        <f t="shared" si="47"/>
        <v/>
      </c>
      <c r="P292" t="str">
        <f t="shared" si="52"/>
        <v/>
      </c>
      <c r="Q292" s="272" t="str">
        <f t="shared" si="53"/>
        <v/>
      </c>
      <c r="R292" t="e">
        <f>RANK(Q292,$Q:$Q)+COUNTIF($Q$10:Q292,Q292)-1</f>
        <v>#VALUE!</v>
      </c>
      <c r="T292" t="str">
        <f t="shared" si="54"/>
        <v/>
      </c>
      <c r="X292" s="37">
        <v>283</v>
      </c>
      <c r="Y292" s="30" t="str">
        <f t="shared" si="48"/>
        <v/>
      </c>
      <c r="Z292" s="216" t="str">
        <f t="shared" si="49"/>
        <v/>
      </c>
      <c r="AA292" s="216" t="str">
        <f t="shared" si="51"/>
        <v/>
      </c>
      <c r="AB292" s="216" t="str">
        <f t="shared" si="50"/>
        <v/>
      </c>
      <c r="AC292" s="33"/>
      <c r="AD292" s="33"/>
      <c r="AE292" s="33"/>
      <c r="AF292" s="33"/>
      <c r="AG292" s="33"/>
      <c r="AH292"/>
      <c r="AI292"/>
      <c r="AJ292"/>
      <c r="AK292"/>
      <c r="AL292"/>
      <c r="AM292"/>
      <c r="AN292"/>
    </row>
    <row r="293" spans="2:40">
      <c r="B293" s="37">
        <v>284</v>
      </c>
      <c r="C293" s="703" t="str">
        <f>'ادخال البيانات'!B290</f>
        <v/>
      </c>
      <c r="D293" s="703"/>
      <c r="E293" s="703"/>
      <c r="F293" s="6">
        <f>'ادخال البيانات'!BQ290</f>
        <v>0</v>
      </c>
      <c r="G293" s="216" t="str">
        <f>'ادخال البيانات'!BT290</f>
        <v/>
      </c>
      <c r="H293" s="283" t="str">
        <f>'ادخال البيانات'!X290</f>
        <v/>
      </c>
      <c r="J293" s="3" t="str">
        <f t="shared" si="47"/>
        <v/>
      </c>
      <c r="P293" t="str">
        <f t="shared" si="52"/>
        <v/>
      </c>
      <c r="Q293" s="272" t="str">
        <f t="shared" si="53"/>
        <v/>
      </c>
      <c r="R293" t="e">
        <f>RANK(Q293,$Q:$Q)+COUNTIF($Q$10:Q293,Q293)-1</f>
        <v>#VALUE!</v>
      </c>
      <c r="T293" t="str">
        <f t="shared" si="54"/>
        <v/>
      </c>
      <c r="X293" s="37">
        <v>284</v>
      </c>
      <c r="Y293" s="30" t="str">
        <f t="shared" si="48"/>
        <v/>
      </c>
      <c r="Z293" s="216" t="str">
        <f t="shared" si="49"/>
        <v/>
      </c>
      <c r="AA293" s="216" t="str">
        <f t="shared" si="51"/>
        <v/>
      </c>
      <c r="AB293" s="216" t="str">
        <f t="shared" si="50"/>
        <v/>
      </c>
      <c r="AC293" s="33"/>
      <c r="AD293" s="33"/>
      <c r="AE293" s="33"/>
      <c r="AF293" s="33"/>
      <c r="AG293" s="33"/>
      <c r="AH293"/>
      <c r="AI293"/>
      <c r="AJ293"/>
      <c r="AK293"/>
      <c r="AL293"/>
      <c r="AM293"/>
      <c r="AN293"/>
    </row>
    <row r="294" spans="2:40">
      <c r="B294" s="37">
        <v>285</v>
      </c>
      <c r="C294" s="703" t="str">
        <f>'ادخال البيانات'!B291</f>
        <v/>
      </c>
      <c r="D294" s="703"/>
      <c r="E294" s="703"/>
      <c r="F294" s="6">
        <f>'ادخال البيانات'!BQ291</f>
        <v>0</v>
      </c>
      <c r="G294" s="216" t="str">
        <f>'ادخال البيانات'!BT291</f>
        <v/>
      </c>
      <c r="H294" s="283" t="str">
        <f>'ادخال البيانات'!X291</f>
        <v/>
      </c>
      <c r="J294" s="3" t="str">
        <f t="shared" si="47"/>
        <v/>
      </c>
      <c r="P294" t="str">
        <f t="shared" si="52"/>
        <v/>
      </c>
      <c r="Q294" s="272" t="str">
        <f t="shared" si="53"/>
        <v/>
      </c>
      <c r="R294" t="e">
        <f>RANK(Q294,$Q:$Q)+COUNTIF($Q$10:Q294,Q294)-1</f>
        <v>#VALUE!</v>
      </c>
      <c r="T294" t="str">
        <f t="shared" si="54"/>
        <v/>
      </c>
      <c r="X294" s="37">
        <v>285</v>
      </c>
      <c r="Y294" s="30" t="str">
        <f t="shared" si="48"/>
        <v/>
      </c>
      <c r="Z294" s="216" t="str">
        <f t="shared" si="49"/>
        <v/>
      </c>
      <c r="AA294" s="216" t="str">
        <f t="shared" si="51"/>
        <v/>
      </c>
      <c r="AB294" s="216" t="str">
        <f t="shared" si="50"/>
        <v/>
      </c>
      <c r="AC294" s="33"/>
      <c r="AD294" s="33"/>
      <c r="AE294" s="33"/>
      <c r="AF294" s="33"/>
      <c r="AG294" s="33"/>
      <c r="AH294"/>
      <c r="AI294"/>
      <c r="AJ294"/>
      <c r="AK294"/>
      <c r="AL294"/>
      <c r="AM294"/>
      <c r="AN294"/>
    </row>
    <row r="295" spans="2:40">
      <c r="B295" s="37">
        <v>286</v>
      </c>
      <c r="C295" s="703" t="str">
        <f>'ادخال البيانات'!B292</f>
        <v/>
      </c>
      <c r="D295" s="703"/>
      <c r="E295" s="703"/>
      <c r="F295" s="6">
        <f>'ادخال البيانات'!BQ292</f>
        <v>0</v>
      </c>
      <c r="G295" s="216" t="str">
        <f>'ادخال البيانات'!BT292</f>
        <v/>
      </c>
      <c r="H295" s="283" t="str">
        <f>'ادخال البيانات'!X292</f>
        <v/>
      </c>
      <c r="J295" s="3" t="str">
        <f t="shared" si="47"/>
        <v/>
      </c>
      <c r="P295" t="str">
        <f t="shared" si="52"/>
        <v/>
      </c>
      <c r="Q295" s="272" t="str">
        <f t="shared" si="53"/>
        <v/>
      </c>
      <c r="R295" t="e">
        <f>RANK(Q295,$Q:$Q)+COUNTIF($Q$10:Q295,Q295)-1</f>
        <v>#VALUE!</v>
      </c>
      <c r="T295" t="str">
        <f t="shared" si="54"/>
        <v/>
      </c>
      <c r="X295" s="37">
        <v>286</v>
      </c>
      <c r="Y295" s="30" t="str">
        <f t="shared" si="48"/>
        <v/>
      </c>
      <c r="Z295" s="216" t="str">
        <f t="shared" si="49"/>
        <v/>
      </c>
      <c r="AA295" s="216" t="str">
        <f t="shared" si="51"/>
        <v/>
      </c>
      <c r="AB295" s="216" t="str">
        <f t="shared" si="50"/>
        <v/>
      </c>
      <c r="AC295" s="33"/>
      <c r="AD295" s="33"/>
      <c r="AE295" s="33"/>
      <c r="AF295" s="33"/>
      <c r="AG295" s="33"/>
      <c r="AH295"/>
      <c r="AI295"/>
      <c r="AJ295"/>
      <c r="AK295"/>
      <c r="AL295"/>
      <c r="AM295"/>
      <c r="AN295"/>
    </row>
    <row r="296" spans="2:40">
      <c r="B296" s="37">
        <v>287</v>
      </c>
      <c r="C296" s="703" t="str">
        <f>'ادخال البيانات'!B293</f>
        <v/>
      </c>
      <c r="D296" s="703"/>
      <c r="E296" s="703"/>
      <c r="F296" s="6">
        <f>'ادخال البيانات'!BQ293</f>
        <v>0</v>
      </c>
      <c r="G296" s="216" t="str">
        <f>'ادخال البيانات'!BT293</f>
        <v/>
      </c>
      <c r="H296" s="283" t="str">
        <f>'ادخال البيانات'!X293</f>
        <v/>
      </c>
      <c r="J296" s="3" t="str">
        <f t="shared" si="47"/>
        <v/>
      </c>
      <c r="P296" t="str">
        <f t="shared" si="52"/>
        <v/>
      </c>
      <c r="Q296" s="272" t="str">
        <f t="shared" si="53"/>
        <v/>
      </c>
      <c r="R296" t="e">
        <f>RANK(Q296,$Q:$Q)+COUNTIF($Q$10:Q296,Q296)-1</f>
        <v>#VALUE!</v>
      </c>
      <c r="T296" t="str">
        <f t="shared" si="54"/>
        <v/>
      </c>
      <c r="X296" s="37">
        <v>287</v>
      </c>
      <c r="Y296" s="30" t="str">
        <f t="shared" si="48"/>
        <v/>
      </c>
      <c r="Z296" s="216" t="str">
        <f t="shared" si="49"/>
        <v/>
      </c>
      <c r="AA296" s="216" t="str">
        <f t="shared" si="51"/>
        <v/>
      </c>
      <c r="AB296" s="216" t="str">
        <f t="shared" si="50"/>
        <v/>
      </c>
      <c r="AC296" s="33"/>
      <c r="AD296" s="33"/>
      <c r="AE296" s="33"/>
      <c r="AF296" s="33"/>
      <c r="AG296" s="33"/>
      <c r="AH296"/>
      <c r="AI296"/>
      <c r="AJ296"/>
      <c r="AK296"/>
      <c r="AL296"/>
      <c r="AM296"/>
      <c r="AN296"/>
    </row>
    <row r="297" spans="2:40">
      <c r="B297" s="37">
        <v>288</v>
      </c>
      <c r="C297" s="703" t="str">
        <f>'ادخال البيانات'!B294</f>
        <v/>
      </c>
      <c r="D297" s="703"/>
      <c r="E297" s="703"/>
      <c r="F297" s="6">
        <f>'ادخال البيانات'!BQ294</f>
        <v>0</v>
      </c>
      <c r="G297" s="216" t="str">
        <f>'ادخال البيانات'!BT294</f>
        <v/>
      </c>
      <c r="H297" s="283" t="str">
        <f>'ادخال البيانات'!X294</f>
        <v/>
      </c>
      <c r="J297" s="3" t="str">
        <f t="shared" si="47"/>
        <v/>
      </c>
      <c r="P297" t="str">
        <f t="shared" si="52"/>
        <v/>
      </c>
      <c r="Q297" s="272" t="str">
        <f t="shared" si="53"/>
        <v/>
      </c>
      <c r="R297" t="e">
        <f>RANK(Q297,$Q:$Q)+COUNTIF($Q$10:Q297,Q297)-1</f>
        <v>#VALUE!</v>
      </c>
      <c r="T297" t="str">
        <f t="shared" si="54"/>
        <v/>
      </c>
      <c r="X297" s="37">
        <v>288</v>
      </c>
      <c r="Y297" s="30" t="str">
        <f t="shared" si="48"/>
        <v/>
      </c>
      <c r="Z297" s="216" t="str">
        <f t="shared" si="49"/>
        <v/>
      </c>
      <c r="AA297" s="216" t="str">
        <f t="shared" si="51"/>
        <v/>
      </c>
      <c r="AB297" s="216" t="str">
        <f t="shared" si="50"/>
        <v/>
      </c>
      <c r="AC297" s="33"/>
      <c r="AD297" s="33"/>
      <c r="AE297" s="33"/>
      <c r="AF297" s="33"/>
      <c r="AG297" s="33"/>
      <c r="AH297"/>
      <c r="AI297"/>
      <c r="AJ297"/>
      <c r="AK297"/>
      <c r="AL297"/>
      <c r="AM297"/>
      <c r="AN297"/>
    </row>
    <row r="298" spans="2:40">
      <c r="B298" s="37">
        <v>289</v>
      </c>
      <c r="C298" s="703" t="str">
        <f>'ادخال البيانات'!B295</f>
        <v/>
      </c>
      <c r="D298" s="703"/>
      <c r="E298" s="703"/>
      <c r="F298" s="6">
        <f>'ادخال البيانات'!BQ295</f>
        <v>0</v>
      </c>
      <c r="G298" s="216" t="str">
        <f>'ادخال البيانات'!BT295</f>
        <v/>
      </c>
      <c r="H298" s="283" t="str">
        <f>'ادخال البيانات'!X295</f>
        <v/>
      </c>
      <c r="J298" s="3" t="str">
        <f t="shared" si="47"/>
        <v/>
      </c>
      <c r="P298" t="str">
        <f t="shared" si="52"/>
        <v/>
      </c>
      <c r="Q298" s="272" t="str">
        <f t="shared" si="53"/>
        <v/>
      </c>
      <c r="R298" t="e">
        <f>RANK(Q298,$Q:$Q)+COUNTIF($Q$10:Q298,Q298)-1</f>
        <v>#VALUE!</v>
      </c>
      <c r="T298" t="str">
        <f t="shared" si="54"/>
        <v/>
      </c>
      <c r="X298" s="37">
        <v>289</v>
      </c>
      <c r="Y298" s="30" t="str">
        <f t="shared" si="48"/>
        <v/>
      </c>
      <c r="Z298" s="216" t="str">
        <f t="shared" si="49"/>
        <v/>
      </c>
      <c r="AA298" s="216" t="str">
        <f t="shared" si="51"/>
        <v/>
      </c>
      <c r="AB298" s="216" t="str">
        <f t="shared" si="50"/>
        <v/>
      </c>
      <c r="AC298" s="33"/>
      <c r="AD298" s="33"/>
      <c r="AE298" s="33"/>
      <c r="AF298" s="33"/>
      <c r="AG298" s="33"/>
      <c r="AH298"/>
      <c r="AI298"/>
      <c r="AJ298"/>
      <c r="AK298"/>
      <c r="AL298"/>
      <c r="AM298"/>
      <c r="AN298"/>
    </row>
    <row r="299" spans="2:40">
      <c r="B299" s="37">
        <v>290</v>
      </c>
      <c r="C299" s="703" t="str">
        <f>'ادخال البيانات'!B296</f>
        <v/>
      </c>
      <c r="D299" s="703"/>
      <c r="E299" s="703"/>
      <c r="F299" s="6">
        <f>'ادخال البيانات'!BQ296</f>
        <v>0</v>
      </c>
      <c r="G299" s="216" t="str">
        <f>'ادخال البيانات'!BT296</f>
        <v/>
      </c>
      <c r="H299" s="283" t="str">
        <f>'ادخال البيانات'!X296</f>
        <v/>
      </c>
      <c r="J299" s="3" t="str">
        <f t="shared" si="47"/>
        <v/>
      </c>
      <c r="P299" t="str">
        <f t="shared" si="52"/>
        <v/>
      </c>
      <c r="Q299" s="272" t="str">
        <f t="shared" si="53"/>
        <v/>
      </c>
      <c r="R299" t="e">
        <f>RANK(Q299,$Q:$Q)+COUNTIF($Q$10:Q299,Q299)-1</f>
        <v>#VALUE!</v>
      </c>
      <c r="T299" t="str">
        <f t="shared" si="54"/>
        <v/>
      </c>
      <c r="X299" s="37">
        <v>290</v>
      </c>
      <c r="Y299" s="30" t="str">
        <f t="shared" si="48"/>
        <v/>
      </c>
      <c r="Z299" s="216" t="str">
        <f t="shared" si="49"/>
        <v/>
      </c>
      <c r="AA299" s="216" t="str">
        <f t="shared" si="51"/>
        <v/>
      </c>
      <c r="AB299" s="216" t="str">
        <f t="shared" si="50"/>
        <v/>
      </c>
      <c r="AC299" s="33"/>
      <c r="AD299" s="33"/>
      <c r="AE299" s="33"/>
      <c r="AF299" s="33"/>
      <c r="AG299" s="33"/>
      <c r="AH299"/>
      <c r="AI299"/>
      <c r="AJ299"/>
      <c r="AK299"/>
      <c r="AL299"/>
      <c r="AM299"/>
      <c r="AN299"/>
    </row>
    <row r="300" spans="2:40">
      <c r="B300" s="37">
        <v>291</v>
      </c>
      <c r="C300" s="703" t="str">
        <f>'ادخال البيانات'!B297</f>
        <v/>
      </c>
      <c r="D300" s="703"/>
      <c r="E300" s="703"/>
      <c r="F300" s="6">
        <f>'ادخال البيانات'!BQ297</f>
        <v>0</v>
      </c>
      <c r="G300" s="216" t="str">
        <f>'ادخال البيانات'!BT297</f>
        <v/>
      </c>
      <c r="H300" s="283" t="str">
        <f>'ادخال البيانات'!X297</f>
        <v/>
      </c>
      <c r="J300" s="3" t="str">
        <f t="shared" si="47"/>
        <v/>
      </c>
      <c r="P300" t="str">
        <f t="shared" si="52"/>
        <v/>
      </c>
      <c r="Q300" s="272" t="str">
        <f t="shared" si="53"/>
        <v/>
      </c>
      <c r="R300" t="e">
        <f>RANK(Q300,$Q:$Q)+COUNTIF($Q$10:Q300,Q300)-1</f>
        <v>#VALUE!</v>
      </c>
      <c r="T300" t="str">
        <f t="shared" si="54"/>
        <v/>
      </c>
      <c r="X300" s="37">
        <v>291</v>
      </c>
      <c r="Y300" s="30" t="str">
        <f t="shared" si="48"/>
        <v/>
      </c>
      <c r="Z300" s="216" t="str">
        <f t="shared" si="49"/>
        <v/>
      </c>
      <c r="AA300" s="216" t="str">
        <f t="shared" si="51"/>
        <v/>
      </c>
      <c r="AB300" s="216" t="str">
        <f t="shared" si="50"/>
        <v/>
      </c>
      <c r="AC300" s="33"/>
      <c r="AD300" s="33"/>
      <c r="AE300" s="33"/>
      <c r="AF300" s="33"/>
      <c r="AG300" s="33"/>
      <c r="AH300"/>
      <c r="AI300"/>
      <c r="AJ300"/>
      <c r="AK300"/>
      <c r="AL300"/>
      <c r="AM300"/>
      <c r="AN300"/>
    </row>
    <row r="301" spans="2:40">
      <c r="B301" s="37">
        <v>292</v>
      </c>
      <c r="C301" s="703" t="str">
        <f>'ادخال البيانات'!B298</f>
        <v/>
      </c>
      <c r="D301" s="703"/>
      <c r="E301" s="703"/>
      <c r="F301" s="6">
        <f>'ادخال البيانات'!BQ298</f>
        <v>0</v>
      </c>
      <c r="G301" s="216" t="str">
        <f>'ادخال البيانات'!BT298</f>
        <v/>
      </c>
      <c r="H301" s="283" t="str">
        <f>'ادخال البيانات'!X298</f>
        <v/>
      </c>
      <c r="J301" s="3" t="str">
        <f t="shared" si="47"/>
        <v/>
      </c>
      <c r="P301" t="str">
        <f t="shared" si="52"/>
        <v/>
      </c>
      <c r="Q301" s="272" t="str">
        <f t="shared" si="53"/>
        <v/>
      </c>
      <c r="R301" t="e">
        <f>RANK(Q301,$Q:$Q)+COUNTIF($Q$10:Q301,Q301)-1</f>
        <v>#VALUE!</v>
      </c>
      <c r="T301" t="str">
        <f t="shared" si="54"/>
        <v/>
      </c>
      <c r="X301" s="37">
        <v>292</v>
      </c>
      <c r="Y301" s="30" t="str">
        <f t="shared" si="48"/>
        <v/>
      </c>
      <c r="Z301" s="216" t="str">
        <f t="shared" si="49"/>
        <v/>
      </c>
      <c r="AA301" s="216" t="str">
        <f t="shared" si="51"/>
        <v/>
      </c>
      <c r="AB301" s="216" t="str">
        <f t="shared" si="50"/>
        <v/>
      </c>
      <c r="AC301" s="33"/>
      <c r="AD301" s="33"/>
      <c r="AE301" s="33"/>
      <c r="AF301" s="33"/>
      <c r="AG301" s="33"/>
      <c r="AH301"/>
      <c r="AI301"/>
      <c r="AJ301"/>
      <c r="AK301"/>
      <c r="AL301"/>
      <c r="AM301"/>
      <c r="AN301"/>
    </row>
    <row r="302" spans="2:40">
      <c r="B302" s="37">
        <v>293</v>
      </c>
      <c r="C302" s="703" t="str">
        <f>'ادخال البيانات'!B299</f>
        <v/>
      </c>
      <c r="D302" s="703"/>
      <c r="E302" s="703"/>
      <c r="F302" s="6">
        <f>'ادخال البيانات'!BQ299</f>
        <v>0</v>
      </c>
      <c r="G302" s="216" t="str">
        <f>'ادخال البيانات'!BT299</f>
        <v/>
      </c>
      <c r="H302" s="283" t="str">
        <f>'ادخال البيانات'!X299</f>
        <v/>
      </c>
      <c r="J302" s="3" t="str">
        <f t="shared" si="47"/>
        <v/>
      </c>
      <c r="P302" t="str">
        <f t="shared" si="52"/>
        <v/>
      </c>
      <c r="Q302" s="272" t="str">
        <f t="shared" si="53"/>
        <v/>
      </c>
      <c r="R302" t="e">
        <f>RANK(Q302,$Q:$Q)+COUNTIF($Q$10:Q302,Q302)-1</f>
        <v>#VALUE!</v>
      </c>
      <c r="T302" t="str">
        <f t="shared" si="54"/>
        <v/>
      </c>
      <c r="X302" s="37">
        <v>293</v>
      </c>
      <c r="Y302" s="30" t="str">
        <f t="shared" si="48"/>
        <v/>
      </c>
      <c r="Z302" s="216" t="str">
        <f t="shared" si="49"/>
        <v/>
      </c>
      <c r="AA302" s="216" t="str">
        <f t="shared" si="51"/>
        <v/>
      </c>
      <c r="AB302" s="216" t="str">
        <f t="shared" si="50"/>
        <v/>
      </c>
      <c r="AC302" s="33"/>
      <c r="AD302" s="33"/>
      <c r="AE302" s="33"/>
      <c r="AF302" s="33"/>
      <c r="AG302" s="33"/>
      <c r="AH302"/>
      <c r="AI302"/>
      <c r="AJ302"/>
      <c r="AK302"/>
      <c r="AL302"/>
      <c r="AM302"/>
      <c r="AN302"/>
    </row>
    <row r="303" spans="2:40">
      <c r="B303" s="37">
        <v>294</v>
      </c>
      <c r="C303" s="703" t="str">
        <f>'ادخال البيانات'!B300</f>
        <v/>
      </c>
      <c r="D303" s="703"/>
      <c r="E303" s="703"/>
      <c r="F303" s="6">
        <f>'ادخال البيانات'!BQ300</f>
        <v>0</v>
      </c>
      <c r="G303" s="216" t="str">
        <f>'ادخال البيانات'!BT300</f>
        <v/>
      </c>
      <c r="H303" s="283" t="str">
        <f>'ادخال البيانات'!X300</f>
        <v/>
      </c>
      <c r="J303" s="3" t="str">
        <f t="shared" si="47"/>
        <v/>
      </c>
      <c r="P303" t="str">
        <f t="shared" si="52"/>
        <v/>
      </c>
      <c r="Q303" s="272" t="str">
        <f t="shared" si="53"/>
        <v/>
      </c>
      <c r="R303" t="e">
        <f>RANK(Q303,$Q:$Q)+COUNTIF($Q$10:Q303,Q303)-1</f>
        <v>#VALUE!</v>
      </c>
      <c r="T303" t="str">
        <f t="shared" si="54"/>
        <v/>
      </c>
      <c r="X303" s="37">
        <v>294</v>
      </c>
      <c r="Y303" s="30" t="str">
        <f t="shared" si="48"/>
        <v/>
      </c>
      <c r="Z303" s="216" t="str">
        <f t="shared" si="49"/>
        <v/>
      </c>
      <c r="AA303" s="216" t="str">
        <f t="shared" si="51"/>
        <v/>
      </c>
      <c r="AB303" s="216" t="str">
        <f t="shared" si="50"/>
        <v/>
      </c>
      <c r="AC303" s="33"/>
      <c r="AD303" s="33"/>
      <c r="AE303" s="33"/>
      <c r="AF303" s="33"/>
      <c r="AG303" s="33"/>
      <c r="AH303"/>
      <c r="AI303"/>
      <c r="AJ303"/>
      <c r="AK303"/>
      <c r="AL303"/>
      <c r="AM303"/>
      <c r="AN303"/>
    </row>
    <row r="304" spans="2:40">
      <c r="B304" s="37">
        <v>295</v>
      </c>
      <c r="C304" s="703" t="str">
        <f>'ادخال البيانات'!B301</f>
        <v/>
      </c>
      <c r="D304" s="703"/>
      <c r="E304" s="703"/>
      <c r="F304" s="6">
        <f>'ادخال البيانات'!BQ301</f>
        <v>0</v>
      </c>
      <c r="G304" s="216" t="str">
        <f>'ادخال البيانات'!BT301</f>
        <v/>
      </c>
      <c r="H304" s="283" t="str">
        <f>'ادخال البيانات'!X301</f>
        <v/>
      </c>
      <c r="J304" s="3" t="str">
        <f t="shared" si="47"/>
        <v/>
      </c>
      <c r="P304" t="str">
        <f t="shared" si="52"/>
        <v/>
      </c>
      <c r="Q304" s="272" t="str">
        <f t="shared" si="53"/>
        <v/>
      </c>
      <c r="R304" t="e">
        <f>RANK(Q304,$Q:$Q)+COUNTIF($Q$10:Q304,Q304)-1</f>
        <v>#VALUE!</v>
      </c>
      <c r="T304" t="str">
        <f t="shared" si="54"/>
        <v/>
      </c>
      <c r="X304" s="37">
        <v>295</v>
      </c>
      <c r="Y304" s="30" t="str">
        <f t="shared" si="48"/>
        <v/>
      </c>
      <c r="Z304" s="216" t="str">
        <f t="shared" si="49"/>
        <v/>
      </c>
      <c r="AA304" s="216" t="str">
        <f t="shared" si="51"/>
        <v/>
      </c>
      <c r="AB304" s="216" t="str">
        <f t="shared" si="50"/>
        <v/>
      </c>
      <c r="AC304" s="33"/>
      <c r="AD304" s="33"/>
      <c r="AE304" s="33"/>
      <c r="AF304" s="33"/>
      <c r="AG304" s="33"/>
      <c r="AH304"/>
      <c r="AI304"/>
      <c r="AJ304"/>
      <c r="AK304"/>
      <c r="AL304"/>
      <c r="AM304"/>
      <c r="AN304"/>
    </row>
    <row r="305" spans="2:40">
      <c r="B305" s="37">
        <v>296</v>
      </c>
      <c r="C305" s="703" t="str">
        <f>'ادخال البيانات'!B302</f>
        <v/>
      </c>
      <c r="D305" s="703"/>
      <c r="E305" s="703"/>
      <c r="F305" s="6">
        <f>'ادخال البيانات'!BQ302</f>
        <v>0</v>
      </c>
      <c r="G305" s="216" t="str">
        <f>'ادخال البيانات'!BT302</f>
        <v/>
      </c>
      <c r="H305" s="283" t="str">
        <f>'ادخال البيانات'!X302</f>
        <v/>
      </c>
      <c r="J305" s="3" t="str">
        <f t="shared" si="47"/>
        <v/>
      </c>
      <c r="P305" t="str">
        <f t="shared" si="52"/>
        <v/>
      </c>
      <c r="Q305" s="272" t="str">
        <f t="shared" si="53"/>
        <v/>
      </c>
      <c r="R305" t="e">
        <f>RANK(Q305,$Q:$Q)+COUNTIF($Q$10:Q305,Q305)-1</f>
        <v>#VALUE!</v>
      </c>
      <c r="T305" t="str">
        <f t="shared" si="54"/>
        <v/>
      </c>
      <c r="X305" s="37">
        <v>296</v>
      </c>
      <c r="Y305" s="30" t="str">
        <f t="shared" si="48"/>
        <v/>
      </c>
      <c r="Z305" s="216" t="str">
        <f t="shared" si="49"/>
        <v/>
      </c>
      <c r="AA305" s="216" t="str">
        <f t="shared" si="51"/>
        <v/>
      </c>
      <c r="AB305" s="216" t="str">
        <f t="shared" si="50"/>
        <v/>
      </c>
      <c r="AC305" s="33"/>
      <c r="AD305" s="33"/>
      <c r="AE305" s="33"/>
      <c r="AF305" s="33"/>
      <c r="AG305" s="33"/>
      <c r="AH305"/>
      <c r="AI305"/>
      <c r="AJ305"/>
      <c r="AK305"/>
      <c r="AL305"/>
      <c r="AM305"/>
      <c r="AN305"/>
    </row>
    <row r="306" spans="2:40">
      <c r="B306" s="37">
        <v>297</v>
      </c>
      <c r="C306" s="703" t="str">
        <f>'ادخال البيانات'!B303</f>
        <v/>
      </c>
      <c r="D306" s="703"/>
      <c r="E306" s="703"/>
      <c r="F306" s="6">
        <f>'ادخال البيانات'!BQ303</f>
        <v>0</v>
      </c>
      <c r="G306" s="216" t="str">
        <f>'ادخال البيانات'!BT303</f>
        <v/>
      </c>
      <c r="H306" s="283" t="str">
        <f>'ادخال البيانات'!X303</f>
        <v/>
      </c>
      <c r="J306" s="3" t="str">
        <f t="shared" si="47"/>
        <v/>
      </c>
      <c r="P306" t="str">
        <f t="shared" si="52"/>
        <v/>
      </c>
      <c r="Q306" s="272" t="str">
        <f t="shared" si="53"/>
        <v/>
      </c>
      <c r="R306" t="e">
        <f>RANK(Q306,$Q:$Q)+COUNTIF($Q$10:Q306,Q306)-1</f>
        <v>#VALUE!</v>
      </c>
      <c r="T306" t="str">
        <f t="shared" si="54"/>
        <v/>
      </c>
      <c r="X306" s="37">
        <v>297</v>
      </c>
      <c r="Y306" s="30" t="str">
        <f t="shared" si="48"/>
        <v/>
      </c>
      <c r="Z306" s="216" t="str">
        <f t="shared" si="49"/>
        <v/>
      </c>
      <c r="AA306" s="216" t="str">
        <f t="shared" si="51"/>
        <v/>
      </c>
      <c r="AB306" s="216" t="str">
        <f t="shared" si="50"/>
        <v/>
      </c>
      <c r="AC306" s="33"/>
      <c r="AD306" s="33"/>
      <c r="AE306" s="33"/>
      <c r="AF306" s="33"/>
      <c r="AG306" s="33"/>
      <c r="AH306"/>
      <c r="AI306"/>
      <c r="AJ306"/>
      <c r="AK306"/>
      <c r="AL306"/>
      <c r="AM306"/>
      <c r="AN306"/>
    </row>
    <row r="307" spans="2:40">
      <c r="B307" s="37">
        <v>298</v>
      </c>
      <c r="C307" s="703" t="str">
        <f>'ادخال البيانات'!B304</f>
        <v/>
      </c>
      <c r="D307" s="703"/>
      <c r="E307" s="703"/>
      <c r="F307" s="6">
        <f>'ادخال البيانات'!BQ304</f>
        <v>0</v>
      </c>
      <c r="G307" s="216" t="str">
        <f>'ادخال البيانات'!BT304</f>
        <v/>
      </c>
      <c r="H307" s="283" t="str">
        <f>'ادخال البيانات'!X304</f>
        <v/>
      </c>
      <c r="J307" s="3" t="str">
        <f t="shared" si="47"/>
        <v/>
      </c>
      <c r="P307" t="str">
        <f t="shared" si="52"/>
        <v/>
      </c>
      <c r="Q307" s="272" t="str">
        <f t="shared" si="53"/>
        <v/>
      </c>
      <c r="R307" t="e">
        <f>RANK(Q307,$Q:$Q)+COUNTIF($Q$10:Q307,Q307)-1</f>
        <v>#VALUE!</v>
      </c>
      <c r="T307" t="str">
        <f t="shared" si="54"/>
        <v/>
      </c>
      <c r="X307" s="37">
        <v>298</v>
      </c>
      <c r="Y307" s="30" t="str">
        <f t="shared" si="48"/>
        <v/>
      </c>
      <c r="Z307" s="216" t="str">
        <f t="shared" si="49"/>
        <v/>
      </c>
      <c r="AA307" s="216" t="str">
        <f t="shared" si="51"/>
        <v/>
      </c>
      <c r="AB307" s="216" t="str">
        <f t="shared" si="50"/>
        <v/>
      </c>
      <c r="AC307" s="33"/>
      <c r="AD307" s="33"/>
      <c r="AE307" s="33"/>
      <c r="AF307" s="33"/>
      <c r="AG307" s="33"/>
      <c r="AH307"/>
      <c r="AI307"/>
      <c r="AJ307"/>
      <c r="AK307"/>
      <c r="AL307"/>
      <c r="AM307"/>
      <c r="AN307"/>
    </row>
    <row r="308" spans="2:40">
      <c r="B308" s="37">
        <v>299</v>
      </c>
      <c r="C308" s="703" t="str">
        <f>'ادخال البيانات'!B305</f>
        <v/>
      </c>
      <c r="D308" s="703"/>
      <c r="E308" s="703"/>
      <c r="F308" s="6">
        <f>'ادخال البيانات'!BQ305</f>
        <v>0</v>
      </c>
      <c r="G308" s="216" t="str">
        <f>'ادخال البيانات'!BT305</f>
        <v/>
      </c>
      <c r="H308" s="283" t="str">
        <f>'ادخال البيانات'!X305</f>
        <v/>
      </c>
      <c r="J308" s="3" t="str">
        <f t="shared" si="47"/>
        <v/>
      </c>
      <c r="P308" t="str">
        <f t="shared" si="52"/>
        <v/>
      </c>
      <c r="Q308" s="272" t="str">
        <f t="shared" si="53"/>
        <v/>
      </c>
      <c r="R308" t="e">
        <f>RANK(Q308,$Q:$Q)+COUNTIF($Q$10:Q308,Q308)-1</f>
        <v>#VALUE!</v>
      </c>
      <c r="T308" t="str">
        <f t="shared" si="54"/>
        <v/>
      </c>
      <c r="X308" s="37">
        <v>299</v>
      </c>
      <c r="Y308" s="30" t="str">
        <f t="shared" si="48"/>
        <v/>
      </c>
      <c r="Z308" s="216" t="str">
        <f t="shared" si="49"/>
        <v/>
      </c>
      <c r="AA308" s="216" t="str">
        <f t="shared" si="51"/>
        <v/>
      </c>
      <c r="AB308" s="216" t="str">
        <f t="shared" si="50"/>
        <v/>
      </c>
      <c r="AC308" s="33"/>
      <c r="AD308" s="33"/>
      <c r="AE308" s="33"/>
      <c r="AF308" s="33"/>
      <c r="AG308" s="33"/>
      <c r="AH308"/>
      <c r="AI308"/>
      <c r="AJ308"/>
      <c r="AK308"/>
      <c r="AL308"/>
      <c r="AM308"/>
      <c r="AN308"/>
    </row>
    <row r="309" spans="2:40">
      <c r="B309" s="37">
        <v>300</v>
      </c>
      <c r="C309" s="703" t="str">
        <f>'ادخال البيانات'!B306</f>
        <v/>
      </c>
      <c r="D309" s="703"/>
      <c r="E309" s="703"/>
      <c r="F309" s="6">
        <f>'ادخال البيانات'!BQ306</f>
        <v>0</v>
      </c>
      <c r="G309" s="216" t="str">
        <f>'ادخال البيانات'!BT306</f>
        <v/>
      </c>
      <c r="H309" s="283" t="str">
        <f>'ادخال البيانات'!X306</f>
        <v/>
      </c>
      <c r="J309" s="3" t="str">
        <f t="shared" si="47"/>
        <v/>
      </c>
      <c r="P309" t="str">
        <f t="shared" si="52"/>
        <v/>
      </c>
      <c r="Q309" s="272" t="str">
        <f t="shared" si="53"/>
        <v/>
      </c>
      <c r="R309" t="e">
        <f>RANK(Q309,$Q:$Q)+COUNTIF($Q$10:Q309,Q309)-1</f>
        <v>#VALUE!</v>
      </c>
      <c r="T309" t="str">
        <f t="shared" si="54"/>
        <v/>
      </c>
      <c r="X309" s="37">
        <v>300</v>
      </c>
      <c r="Y309" s="30" t="str">
        <f t="shared" si="48"/>
        <v/>
      </c>
      <c r="Z309" s="216" t="str">
        <f t="shared" si="49"/>
        <v/>
      </c>
      <c r="AA309" s="216" t="str">
        <f t="shared" si="51"/>
        <v/>
      </c>
      <c r="AB309" s="216" t="str">
        <f t="shared" si="50"/>
        <v/>
      </c>
      <c r="AC309" s="33"/>
      <c r="AD309" s="33"/>
      <c r="AE309" s="33"/>
      <c r="AF309" s="33"/>
      <c r="AG309" s="33"/>
      <c r="AH309"/>
      <c r="AI309"/>
      <c r="AJ309"/>
      <c r="AK309"/>
      <c r="AL309"/>
      <c r="AM309"/>
      <c r="AN309"/>
    </row>
    <row r="310" spans="2:40">
      <c r="B310" s="37">
        <v>301</v>
      </c>
      <c r="C310" s="703" t="str">
        <f>'ادخال البيانات'!B307</f>
        <v/>
      </c>
      <c r="D310" s="703"/>
      <c r="E310" s="703"/>
      <c r="F310" s="6">
        <f>'ادخال البيانات'!BQ307</f>
        <v>0</v>
      </c>
      <c r="G310" s="216" t="str">
        <f>'ادخال البيانات'!BT307</f>
        <v/>
      </c>
      <c r="H310" s="283" t="str">
        <f>'ادخال البيانات'!X307</f>
        <v/>
      </c>
      <c r="J310" s="3" t="str">
        <f t="shared" si="47"/>
        <v/>
      </c>
      <c r="P310" t="str">
        <f t="shared" si="52"/>
        <v/>
      </c>
      <c r="Q310" s="272" t="str">
        <f t="shared" si="53"/>
        <v/>
      </c>
      <c r="R310" t="e">
        <f>RANK(Q310,$Q:$Q)+COUNTIF($Q$10:Q310,Q310)-1</f>
        <v>#VALUE!</v>
      </c>
      <c r="T310" t="str">
        <f t="shared" si="54"/>
        <v/>
      </c>
      <c r="X310" s="37">
        <v>301</v>
      </c>
      <c r="Y310" s="30" t="str">
        <f t="shared" si="48"/>
        <v/>
      </c>
      <c r="Z310" s="216" t="str">
        <f t="shared" si="49"/>
        <v/>
      </c>
      <c r="AA310" s="216" t="str">
        <f t="shared" si="51"/>
        <v/>
      </c>
      <c r="AB310" s="216" t="str">
        <f t="shared" si="50"/>
        <v/>
      </c>
      <c r="AC310" s="33"/>
      <c r="AD310" s="33"/>
      <c r="AE310" s="33"/>
      <c r="AF310" s="33"/>
      <c r="AG310" s="33"/>
      <c r="AH310"/>
      <c r="AI310"/>
      <c r="AJ310"/>
      <c r="AK310"/>
      <c r="AL310"/>
      <c r="AM310"/>
      <c r="AN310"/>
    </row>
    <row r="311" spans="2:40">
      <c r="B311" s="37">
        <v>302</v>
      </c>
      <c r="C311" s="703" t="str">
        <f>'ادخال البيانات'!B308</f>
        <v/>
      </c>
      <c r="D311" s="703"/>
      <c r="E311" s="703"/>
      <c r="F311" s="6">
        <f>'ادخال البيانات'!BQ308</f>
        <v>0</v>
      </c>
      <c r="G311" s="216" t="str">
        <f>'ادخال البيانات'!BT308</f>
        <v/>
      </c>
      <c r="H311" s="283" t="str">
        <f>'ادخال البيانات'!X308</f>
        <v/>
      </c>
      <c r="J311" s="3" t="str">
        <f t="shared" si="47"/>
        <v/>
      </c>
      <c r="P311" t="str">
        <f t="shared" si="52"/>
        <v/>
      </c>
      <c r="Q311" s="272" t="str">
        <f t="shared" si="53"/>
        <v/>
      </c>
      <c r="R311" t="e">
        <f>RANK(Q311,$Q:$Q)+COUNTIF($Q$10:Q311,Q311)-1</f>
        <v>#VALUE!</v>
      </c>
      <c r="T311" t="str">
        <f t="shared" si="54"/>
        <v/>
      </c>
      <c r="X311" s="37">
        <v>302</v>
      </c>
      <c r="Y311" s="30" t="str">
        <f t="shared" si="48"/>
        <v/>
      </c>
      <c r="Z311" s="216" t="str">
        <f t="shared" si="49"/>
        <v/>
      </c>
      <c r="AA311" s="216" t="str">
        <f t="shared" si="51"/>
        <v/>
      </c>
      <c r="AB311" s="216" t="str">
        <f t="shared" si="50"/>
        <v/>
      </c>
      <c r="AC311" s="33"/>
      <c r="AD311" s="33"/>
      <c r="AE311" s="33"/>
      <c r="AF311" s="33"/>
      <c r="AG311" s="33"/>
      <c r="AH311"/>
      <c r="AI311"/>
      <c r="AJ311"/>
      <c r="AK311"/>
      <c r="AL311"/>
      <c r="AM311"/>
      <c r="AN311"/>
    </row>
    <row r="312" spans="2:40">
      <c r="B312" s="37">
        <v>303</v>
      </c>
      <c r="C312" s="703" t="str">
        <f>'ادخال البيانات'!B309</f>
        <v/>
      </c>
      <c r="D312" s="703"/>
      <c r="E312" s="703"/>
      <c r="F312" s="6">
        <f>'ادخال البيانات'!BQ309</f>
        <v>0</v>
      </c>
      <c r="G312" s="216" t="str">
        <f>'ادخال البيانات'!BT309</f>
        <v/>
      </c>
      <c r="H312" s="283" t="str">
        <f>'ادخال البيانات'!X309</f>
        <v/>
      </c>
      <c r="J312" s="3" t="str">
        <f t="shared" si="47"/>
        <v/>
      </c>
      <c r="P312" t="str">
        <f t="shared" si="52"/>
        <v/>
      </c>
      <c r="Q312" s="272" t="str">
        <f t="shared" si="53"/>
        <v/>
      </c>
      <c r="R312" t="e">
        <f>RANK(Q312,$Q:$Q)+COUNTIF($Q$10:Q312,Q312)-1</f>
        <v>#VALUE!</v>
      </c>
      <c r="T312" t="str">
        <f t="shared" si="54"/>
        <v/>
      </c>
      <c r="X312" s="37">
        <v>303</v>
      </c>
      <c r="Y312" s="30" t="str">
        <f t="shared" si="48"/>
        <v/>
      </c>
      <c r="Z312" s="216" t="str">
        <f t="shared" si="49"/>
        <v/>
      </c>
      <c r="AA312" s="216" t="str">
        <f t="shared" si="51"/>
        <v/>
      </c>
      <c r="AB312" s="216" t="str">
        <f t="shared" si="50"/>
        <v/>
      </c>
      <c r="AC312" s="33"/>
      <c r="AD312" s="33"/>
      <c r="AE312" s="33"/>
      <c r="AF312" s="33"/>
      <c r="AG312" s="33"/>
      <c r="AH312"/>
      <c r="AI312"/>
      <c r="AJ312"/>
      <c r="AK312"/>
      <c r="AL312"/>
      <c r="AM312"/>
      <c r="AN312"/>
    </row>
    <row r="313" spans="2:40">
      <c r="B313" s="37">
        <v>304</v>
      </c>
      <c r="C313" s="703" t="str">
        <f>'ادخال البيانات'!B310</f>
        <v/>
      </c>
      <c r="D313" s="703"/>
      <c r="E313" s="703"/>
      <c r="F313" s="6">
        <f>'ادخال البيانات'!BQ310</f>
        <v>0</v>
      </c>
      <c r="G313" s="216" t="str">
        <f>'ادخال البيانات'!BT310</f>
        <v/>
      </c>
      <c r="H313" s="283" t="str">
        <f>'ادخال البيانات'!X310</f>
        <v/>
      </c>
      <c r="J313" s="3" t="str">
        <f t="shared" si="47"/>
        <v/>
      </c>
      <c r="P313" t="str">
        <f t="shared" si="52"/>
        <v/>
      </c>
      <c r="Q313" s="272" t="str">
        <f t="shared" si="53"/>
        <v/>
      </c>
      <c r="R313" t="e">
        <f>RANK(Q313,$Q:$Q)+COUNTIF($Q$10:Q313,Q313)-1</f>
        <v>#VALUE!</v>
      </c>
      <c r="T313" t="str">
        <f t="shared" si="54"/>
        <v/>
      </c>
      <c r="X313" s="37">
        <v>304</v>
      </c>
      <c r="Y313" s="30" t="str">
        <f t="shared" si="48"/>
        <v/>
      </c>
      <c r="Z313" s="216" t="str">
        <f t="shared" si="49"/>
        <v/>
      </c>
      <c r="AA313" s="216" t="str">
        <f t="shared" si="51"/>
        <v/>
      </c>
      <c r="AB313" s="216" t="str">
        <f t="shared" si="50"/>
        <v/>
      </c>
      <c r="AC313" s="33"/>
      <c r="AD313" s="33"/>
      <c r="AE313" s="33"/>
      <c r="AF313" s="33"/>
      <c r="AG313" s="33"/>
      <c r="AH313"/>
      <c r="AI313"/>
      <c r="AJ313"/>
      <c r="AK313"/>
      <c r="AL313"/>
      <c r="AM313"/>
      <c r="AN313"/>
    </row>
    <row r="314" spans="2:40">
      <c r="B314" s="37">
        <v>305</v>
      </c>
      <c r="C314" s="703" t="str">
        <f>'ادخال البيانات'!B311</f>
        <v/>
      </c>
      <c r="D314" s="703"/>
      <c r="E314" s="703"/>
      <c r="F314" s="6">
        <f>'ادخال البيانات'!BQ311</f>
        <v>0</v>
      </c>
      <c r="G314" s="216" t="str">
        <f>'ادخال البيانات'!BT311</f>
        <v/>
      </c>
      <c r="H314" s="283" t="str">
        <f>'ادخال البيانات'!X311</f>
        <v/>
      </c>
      <c r="J314" s="3" t="str">
        <f t="shared" si="47"/>
        <v/>
      </c>
      <c r="P314" t="str">
        <f t="shared" si="52"/>
        <v/>
      </c>
      <c r="Q314" s="272" t="str">
        <f t="shared" si="53"/>
        <v/>
      </c>
      <c r="R314" t="e">
        <f>RANK(Q314,$Q:$Q)+COUNTIF($Q$10:Q314,Q314)-1</f>
        <v>#VALUE!</v>
      </c>
      <c r="T314" t="str">
        <f t="shared" si="54"/>
        <v/>
      </c>
      <c r="X314" s="37">
        <v>305</v>
      </c>
      <c r="Y314" s="30" t="str">
        <f t="shared" si="48"/>
        <v/>
      </c>
      <c r="Z314" s="216" t="str">
        <f t="shared" si="49"/>
        <v/>
      </c>
      <c r="AA314" s="216" t="str">
        <f t="shared" si="51"/>
        <v/>
      </c>
      <c r="AB314" s="216" t="str">
        <f t="shared" si="50"/>
        <v/>
      </c>
      <c r="AC314" s="33"/>
      <c r="AD314" s="33"/>
      <c r="AE314" s="33"/>
      <c r="AF314" s="33"/>
      <c r="AG314" s="33"/>
      <c r="AH314"/>
      <c r="AI314"/>
      <c r="AJ314"/>
      <c r="AK314"/>
      <c r="AL314"/>
      <c r="AM314"/>
      <c r="AN314"/>
    </row>
    <row r="315" spans="2:40">
      <c r="B315" s="37">
        <v>306</v>
      </c>
      <c r="C315" s="703" t="str">
        <f>'ادخال البيانات'!B312</f>
        <v/>
      </c>
      <c r="D315" s="703"/>
      <c r="E315" s="703"/>
      <c r="F315" s="6">
        <f>'ادخال البيانات'!BQ312</f>
        <v>0</v>
      </c>
      <c r="G315" s="216" t="str">
        <f>'ادخال البيانات'!BT312</f>
        <v/>
      </c>
      <c r="H315" s="283" t="str">
        <f>'ادخال البيانات'!X312</f>
        <v/>
      </c>
      <c r="J315" s="3" t="str">
        <f t="shared" si="47"/>
        <v/>
      </c>
      <c r="P315" t="str">
        <f t="shared" si="52"/>
        <v/>
      </c>
      <c r="Q315" s="272" t="str">
        <f t="shared" si="53"/>
        <v/>
      </c>
      <c r="R315" t="e">
        <f>RANK(Q315,$Q:$Q)+COUNTIF($Q$10:Q315,Q315)-1</f>
        <v>#VALUE!</v>
      </c>
      <c r="T315" t="str">
        <f t="shared" si="54"/>
        <v/>
      </c>
      <c r="X315" s="37">
        <v>306</v>
      </c>
      <c r="Y315" s="30" t="str">
        <f t="shared" si="48"/>
        <v/>
      </c>
      <c r="Z315" s="216" t="str">
        <f t="shared" si="49"/>
        <v/>
      </c>
      <c r="AA315" s="216" t="str">
        <f t="shared" si="51"/>
        <v/>
      </c>
      <c r="AB315" s="216" t="str">
        <f t="shared" si="50"/>
        <v/>
      </c>
      <c r="AC315" s="33"/>
      <c r="AD315" s="33"/>
      <c r="AE315" s="33"/>
      <c r="AF315" s="33"/>
      <c r="AG315" s="33"/>
      <c r="AH315"/>
      <c r="AI315"/>
      <c r="AJ315"/>
      <c r="AK315"/>
      <c r="AL315"/>
      <c r="AM315"/>
      <c r="AN315"/>
    </row>
    <row r="316" spans="2:40">
      <c r="B316" s="37">
        <v>307</v>
      </c>
      <c r="C316" s="703" t="str">
        <f>'ادخال البيانات'!B313</f>
        <v/>
      </c>
      <c r="D316" s="703"/>
      <c r="E316" s="703"/>
      <c r="F316" s="6">
        <f>'ادخال البيانات'!BQ313</f>
        <v>0</v>
      </c>
      <c r="G316" s="216" t="str">
        <f>'ادخال البيانات'!BT313</f>
        <v/>
      </c>
      <c r="H316" s="283" t="str">
        <f>'ادخال البيانات'!X313</f>
        <v/>
      </c>
      <c r="J316" s="3" t="str">
        <f t="shared" si="47"/>
        <v/>
      </c>
      <c r="P316" t="str">
        <f t="shared" si="52"/>
        <v/>
      </c>
      <c r="Q316" s="272" t="str">
        <f t="shared" si="53"/>
        <v/>
      </c>
      <c r="R316" t="e">
        <f>RANK(Q316,$Q:$Q)+COUNTIF($Q$10:Q316,Q316)-1</f>
        <v>#VALUE!</v>
      </c>
      <c r="T316" t="str">
        <f t="shared" si="54"/>
        <v/>
      </c>
      <c r="X316" s="37">
        <v>307</v>
      </c>
      <c r="Y316" s="30" t="str">
        <f t="shared" si="48"/>
        <v/>
      </c>
      <c r="Z316" s="216" t="str">
        <f t="shared" si="49"/>
        <v/>
      </c>
      <c r="AA316" s="216" t="str">
        <f t="shared" si="51"/>
        <v/>
      </c>
      <c r="AB316" s="216" t="str">
        <f t="shared" si="50"/>
        <v/>
      </c>
      <c r="AC316" s="33"/>
      <c r="AD316" s="33"/>
      <c r="AE316" s="33"/>
      <c r="AF316" s="33"/>
      <c r="AG316" s="33"/>
      <c r="AH316"/>
      <c r="AI316"/>
      <c r="AJ316"/>
      <c r="AK316"/>
      <c r="AL316"/>
      <c r="AM316"/>
      <c r="AN316"/>
    </row>
    <row r="317" spans="2:40">
      <c r="B317" s="37">
        <v>308</v>
      </c>
      <c r="C317" s="703" t="str">
        <f>'ادخال البيانات'!B314</f>
        <v/>
      </c>
      <c r="D317" s="703"/>
      <c r="E317" s="703"/>
      <c r="F317" s="6">
        <f>'ادخال البيانات'!BQ314</f>
        <v>0</v>
      </c>
      <c r="G317" s="216" t="str">
        <f>'ادخال البيانات'!BT314</f>
        <v/>
      </c>
      <c r="H317" s="283" t="str">
        <f>'ادخال البيانات'!X314</f>
        <v/>
      </c>
      <c r="J317" s="3" t="str">
        <f t="shared" si="47"/>
        <v/>
      </c>
      <c r="P317" t="str">
        <f t="shared" si="52"/>
        <v/>
      </c>
      <c r="Q317" s="272" t="str">
        <f t="shared" si="53"/>
        <v/>
      </c>
      <c r="R317" t="e">
        <f>RANK(Q317,$Q:$Q)+COUNTIF($Q$10:Q317,Q317)-1</f>
        <v>#VALUE!</v>
      </c>
      <c r="T317" t="str">
        <f t="shared" si="54"/>
        <v/>
      </c>
      <c r="X317" s="37">
        <v>308</v>
      </c>
      <c r="Y317" s="30" t="str">
        <f t="shared" si="48"/>
        <v/>
      </c>
      <c r="Z317" s="216" t="str">
        <f t="shared" si="49"/>
        <v/>
      </c>
      <c r="AA317" s="216" t="str">
        <f t="shared" si="51"/>
        <v/>
      </c>
      <c r="AB317" s="216" t="str">
        <f t="shared" si="50"/>
        <v/>
      </c>
      <c r="AC317" s="33"/>
      <c r="AD317" s="33"/>
      <c r="AE317" s="33"/>
      <c r="AF317" s="33"/>
      <c r="AG317" s="33"/>
      <c r="AH317"/>
      <c r="AI317"/>
      <c r="AJ317"/>
      <c r="AK317"/>
      <c r="AL317"/>
      <c r="AM317"/>
      <c r="AN317"/>
    </row>
    <row r="318" spans="2:40">
      <c r="B318" s="37">
        <v>309</v>
      </c>
      <c r="C318" s="703" t="str">
        <f>'ادخال البيانات'!B315</f>
        <v/>
      </c>
      <c r="D318" s="703"/>
      <c r="E318" s="703"/>
      <c r="F318" s="6">
        <f>'ادخال البيانات'!BQ315</f>
        <v>0</v>
      </c>
      <c r="G318" s="216" t="str">
        <f>'ادخال البيانات'!BT315</f>
        <v/>
      </c>
      <c r="H318" s="283" t="str">
        <f>'ادخال البيانات'!X315</f>
        <v/>
      </c>
      <c r="J318" s="3" t="str">
        <f t="shared" si="47"/>
        <v/>
      </c>
      <c r="P318" t="str">
        <f t="shared" si="52"/>
        <v/>
      </c>
      <c r="Q318" s="272" t="str">
        <f t="shared" si="53"/>
        <v/>
      </c>
      <c r="R318" t="e">
        <f>RANK(Q318,$Q:$Q)+COUNTIF($Q$10:Q318,Q318)-1</f>
        <v>#VALUE!</v>
      </c>
      <c r="T318" t="str">
        <f t="shared" si="54"/>
        <v/>
      </c>
      <c r="X318" s="37">
        <v>309</v>
      </c>
      <c r="Y318" s="30" t="str">
        <f t="shared" si="48"/>
        <v/>
      </c>
      <c r="Z318" s="216" t="str">
        <f t="shared" si="49"/>
        <v/>
      </c>
      <c r="AA318" s="216" t="str">
        <f t="shared" si="51"/>
        <v/>
      </c>
      <c r="AB318" s="216" t="str">
        <f t="shared" si="50"/>
        <v/>
      </c>
      <c r="AC318" s="33"/>
      <c r="AD318" s="33"/>
      <c r="AE318" s="33"/>
      <c r="AF318" s="33"/>
      <c r="AG318" s="33"/>
      <c r="AH318"/>
      <c r="AI318"/>
      <c r="AJ318"/>
      <c r="AK318"/>
      <c r="AL318"/>
      <c r="AM318"/>
      <c r="AN318"/>
    </row>
    <row r="319" spans="2:40">
      <c r="B319" s="37">
        <v>310</v>
      </c>
      <c r="C319" s="703" t="str">
        <f>'ادخال البيانات'!B316</f>
        <v/>
      </c>
      <c r="D319" s="703"/>
      <c r="E319" s="703"/>
      <c r="F319" s="6">
        <f>'ادخال البيانات'!BQ316</f>
        <v>0</v>
      </c>
      <c r="G319" s="216" t="str">
        <f>'ادخال البيانات'!BT316</f>
        <v/>
      </c>
      <c r="H319" s="283" t="str">
        <f>'ادخال البيانات'!X316</f>
        <v/>
      </c>
      <c r="J319" s="3" t="str">
        <f t="shared" si="47"/>
        <v/>
      </c>
      <c r="P319" t="str">
        <f t="shared" si="52"/>
        <v/>
      </c>
      <c r="Q319" s="272" t="str">
        <f t="shared" si="53"/>
        <v/>
      </c>
      <c r="R319" t="e">
        <f>RANK(Q319,$Q:$Q)+COUNTIF($Q$10:Q319,Q319)-1</f>
        <v>#VALUE!</v>
      </c>
      <c r="T319" t="str">
        <f t="shared" si="54"/>
        <v/>
      </c>
      <c r="X319" s="37">
        <v>310</v>
      </c>
      <c r="Y319" s="30" t="str">
        <f t="shared" si="48"/>
        <v/>
      </c>
      <c r="Z319" s="216" t="str">
        <f t="shared" si="49"/>
        <v/>
      </c>
      <c r="AA319" s="216" t="str">
        <f t="shared" si="51"/>
        <v/>
      </c>
      <c r="AB319" s="216" t="str">
        <f t="shared" si="50"/>
        <v/>
      </c>
      <c r="AC319" s="33"/>
      <c r="AD319" s="33"/>
      <c r="AE319" s="33"/>
      <c r="AF319" s="33"/>
      <c r="AG319" s="33"/>
      <c r="AH319"/>
      <c r="AI319"/>
      <c r="AJ319"/>
      <c r="AK319"/>
      <c r="AL319"/>
      <c r="AM319"/>
      <c r="AN319"/>
    </row>
    <row r="320" spans="2:40">
      <c r="B320" s="37">
        <v>311</v>
      </c>
      <c r="C320" s="703" t="str">
        <f>'ادخال البيانات'!B317</f>
        <v/>
      </c>
      <c r="D320" s="703"/>
      <c r="E320" s="703"/>
      <c r="F320" s="6">
        <f>'ادخال البيانات'!BQ317</f>
        <v>0</v>
      </c>
      <c r="G320" s="216" t="str">
        <f>'ادخال البيانات'!BT317</f>
        <v/>
      </c>
      <c r="H320" s="283" t="str">
        <f>'ادخال البيانات'!X317</f>
        <v/>
      </c>
      <c r="J320" s="3" t="str">
        <f t="shared" si="47"/>
        <v/>
      </c>
      <c r="P320" t="str">
        <f t="shared" si="52"/>
        <v/>
      </c>
      <c r="Q320" s="272" t="str">
        <f t="shared" si="53"/>
        <v/>
      </c>
      <c r="R320" t="e">
        <f>RANK(Q320,$Q:$Q)+COUNTIF($Q$10:Q320,Q320)-1</f>
        <v>#VALUE!</v>
      </c>
      <c r="T320" t="str">
        <f t="shared" si="54"/>
        <v/>
      </c>
      <c r="X320" s="37">
        <v>311</v>
      </c>
      <c r="Y320" s="30" t="str">
        <f t="shared" si="48"/>
        <v/>
      </c>
      <c r="Z320" s="216" t="str">
        <f t="shared" si="49"/>
        <v/>
      </c>
      <c r="AA320" s="216" t="str">
        <f t="shared" si="51"/>
        <v/>
      </c>
      <c r="AB320" s="216" t="str">
        <f t="shared" si="50"/>
        <v/>
      </c>
      <c r="AC320" s="33"/>
      <c r="AD320" s="33"/>
      <c r="AE320" s="33"/>
      <c r="AF320" s="33"/>
      <c r="AG320" s="33"/>
      <c r="AH320"/>
      <c r="AI320"/>
      <c r="AJ320"/>
      <c r="AK320"/>
      <c r="AL320"/>
      <c r="AM320"/>
      <c r="AN320"/>
    </row>
    <row r="321" spans="2:40">
      <c r="B321" s="37">
        <v>312</v>
      </c>
      <c r="C321" s="703" t="str">
        <f>'ادخال البيانات'!B318</f>
        <v/>
      </c>
      <c r="D321" s="703"/>
      <c r="E321" s="703"/>
      <c r="F321" s="6">
        <f>'ادخال البيانات'!BQ318</f>
        <v>0</v>
      </c>
      <c r="G321" s="216" t="str">
        <f>'ادخال البيانات'!BT318</f>
        <v/>
      </c>
      <c r="H321" s="283" t="str">
        <f>'ادخال البيانات'!X318</f>
        <v/>
      </c>
      <c r="J321" s="3" t="str">
        <f t="shared" si="47"/>
        <v/>
      </c>
      <c r="P321" t="str">
        <f t="shared" si="52"/>
        <v/>
      </c>
      <c r="Q321" s="272" t="str">
        <f t="shared" si="53"/>
        <v/>
      </c>
      <c r="R321" t="e">
        <f>RANK(Q321,$Q:$Q)+COUNTIF($Q$10:Q321,Q321)-1</f>
        <v>#VALUE!</v>
      </c>
      <c r="T321" t="str">
        <f t="shared" si="54"/>
        <v/>
      </c>
      <c r="X321" s="37">
        <v>312</v>
      </c>
      <c r="Y321" s="30" t="str">
        <f t="shared" si="48"/>
        <v/>
      </c>
      <c r="Z321" s="216" t="str">
        <f t="shared" si="49"/>
        <v/>
      </c>
      <c r="AA321" s="216" t="str">
        <f t="shared" si="51"/>
        <v/>
      </c>
      <c r="AB321" s="216" t="str">
        <f t="shared" si="50"/>
        <v/>
      </c>
      <c r="AC321" s="33"/>
      <c r="AD321" s="33"/>
      <c r="AE321" s="33"/>
      <c r="AF321" s="33"/>
      <c r="AG321" s="33"/>
      <c r="AH321"/>
      <c r="AI321"/>
      <c r="AJ321"/>
      <c r="AK321"/>
      <c r="AL321"/>
      <c r="AM321"/>
      <c r="AN321"/>
    </row>
    <row r="322" spans="2:40">
      <c r="B322" s="37">
        <v>313</v>
      </c>
      <c r="C322" s="703" t="str">
        <f>'ادخال البيانات'!B319</f>
        <v/>
      </c>
      <c r="D322" s="703"/>
      <c r="E322" s="703"/>
      <c r="F322" s="6">
        <f>'ادخال البيانات'!BQ319</f>
        <v>0</v>
      </c>
      <c r="G322" s="216" t="str">
        <f>'ادخال البيانات'!BT319</f>
        <v/>
      </c>
      <c r="H322" s="283" t="str">
        <f>'ادخال البيانات'!X319</f>
        <v/>
      </c>
      <c r="J322" s="3" t="str">
        <f t="shared" si="47"/>
        <v/>
      </c>
      <c r="P322" t="str">
        <f t="shared" si="52"/>
        <v/>
      </c>
      <c r="Q322" s="272" t="str">
        <f t="shared" si="53"/>
        <v/>
      </c>
      <c r="R322" t="e">
        <f>RANK(Q322,$Q:$Q)+COUNTIF($Q$10:Q322,Q322)-1</f>
        <v>#VALUE!</v>
      </c>
      <c r="T322" t="str">
        <f t="shared" si="54"/>
        <v/>
      </c>
      <c r="X322" s="37">
        <v>313</v>
      </c>
      <c r="Y322" s="30" t="str">
        <f t="shared" si="48"/>
        <v/>
      </c>
      <c r="Z322" s="216" t="str">
        <f t="shared" si="49"/>
        <v/>
      </c>
      <c r="AA322" s="216" t="str">
        <f t="shared" si="51"/>
        <v/>
      </c>
      <c r="AB322" s="216" t="str">
        <f t="shared" si="50"/>
        <v/>
      </c>
      <c r="AC322" s="33"/>
      <c r="AD322" s="33"/>
      <c r="AE322" s="33"/>
      <c r="AF322" s="33"/>
      <c r="AG322" s="33"/>
      <c r="AH322"/>
      <c r="AI322"/>
      <c r="AJ322"/>
      <c r="AK322"/>
      <c r="AL322"/>
      <c r="AM322"/>
      <c r="AN322"/>
    </row>
    <row r="323" spans="2:40">
      <c r="B323" s="37">
        <v>314</v>
      </c>
      <c r="C323" s="703" t="str">
        <f>'ادخال البيانات'!B320</f>
        <v/>
      </c>
      <c r="D323" s="703"/>
      <c r="E323" s="703"/>
      <c r="F323" s="6">
        <f>'ادخال البيانات'!BQ320</f>
        <v>0</v>
      </c>
      <c r="G323" s="216" t="str">
        <f>'ادخال البيانات'!BT320</f>
        <v/>
      </c>
      <c r="H323" s="283" t="str">
        <f>'ادخال البيانات'!X320</f>
        <v/>
      </c>
      <c r="J323" s="3" t="str">
        <f t="shared" si="47"/>
        <v/>
      </c>
      <c r="P323" t="str">
        <f t="shared" si="52"/>
        <v/>
      </c>
      <c r="Q323" s="272" t="str">
        <f t="shared" si="53"/>
        <v/>
      </c>
      <c r="R323" t="e">
        <f>RANK(Q323,$Q:$Q)+COUNTIF($Q$10:Q323,Q323)-1</f>
        <v>#VALUE!</v>
      </c>
      <c r="T323" t="str">
        <f t="shared" si="54"/>
        <v/>
      </c>
      <c r="X323" s="37">
        <v>314</v>
      </c>
      <c r="Y323" s="30" t="str">
        <f t="shared" si="48"/>
        <v/>
      </c>
      <c r="Z323" s="216" t="str">
        <f t="shared" si="49"/>
        <v/>
      </c>
      <c r="AA323" s="216" t="str">
        <f t="shared" si="51"/>
        <v/>
      </c>
      <c r="AB323" s="216" t="str">
        <f t="shared" si="50"/>
        <v/>
      </c>
      <c r="AC323" s="33"/>
      <c r="AD323" s="33"/>
      <c r="AE323" s="33"/>
      <c r="AF323" s="33"/>
      <c r="AG323" s="33"/>
      <c r="AH323"/>
      <c r="AI323"/>
      <c r="AJ323"/>
      <c r="AK323"/>
      <c r="AL323"/>
      <c r="AM323"/>
      <c r="AN323"/>
    </row>
    <row r="324" spans="2:40">
      <c r="B324" s="37">
        <v>315</v>
      </c>
      <c r="C324" s="703" t="str">
        <f>'ادخال البيانات'!B321</f>
        <v/>
      </c>
      <c r="D324" s="703"/>
      <c r="E324" s="703"/>
      <c r="F324" s="6">
        <f>'ادخال البيانات'!BQ321</f>
        <v>0</v>
      </c>
      <c r="G324" s="216" t="str">
        <f>'ادخال البيانات'!BT321</f>
        <v/>
      </c>
      <c r="H324" s="283" t="str">
        <f>'ادخال البيانات'!X321</f>
        <v/>
      </c>
      <c r="J324" s="3" t="str">
        <f t="shared" si="47"/>
        <v/>
      </c>
      <c r="P324" t="str">
        <f t="shared" si="52"/>
        <v/>
      </c>
      <c r="Q324" s="272" t="str">
        <f t="shared" si="53"/>
        <v/>
      </c>
      <c r="R324" t="e">
        <f>RANK(Q324,$Q:$Q)+COUNTIF($Q$10:Q324,Q324)-1</f>
        <v>#VALUE!</v>
      </c>
      <c r="T324" t="str">
        <f t="shared" si="54"/>
        <v/>
      </c>
      <c r="X324" s="37">
        <v>315</v>
      </c>
      <c r="Y324" s="30" t="str">
        <f t="shared" si="48"/>
        <v/>
      </c>
      <c r="Z324" s="216" t="str">
        <f t="shared" si="49"/>
        <v/>
      </c>
      <c r="AA324" s="216" t="str">
        <f t="shared" si="51"/>
        <v/>
      </c>
      <c r="AB324" s="216" t="str">
        <f t="shared" si="50"/>
        <v/>
      </c>
      <c r="AC324" s="33"/>
      <c r="AD324" s="33"/>
      <c r="AE324" s="33"/>
      <c r="AF324" s="33"/>
      <c r="AG324" s="33"/>
      <c r="AH324"/>
      <c r="AI324"/>
      <c r="AJ324"/>
      <c r="AK324"/>
      <c r="AL324"/>
      <c r="AM324"/>
      <c r="AN324"/>
    </row>
    <row r="325" spans="2:40">
      <c r="B325" s="37">
        <v>316</v>
      </c>
      <c r="C325" s="703" t="str">
        <f>'ادخال البيانات'!B322</f>
        <v/>
      </c>
      <c r="D325" s="703"/>
      <c r="E325" s="703"/>
      <c r="F325" s="6">
        <f>'ادخال البيانات'!BQ322</f>
        <v>0</v>
      </c>
      <c r="G325" s="216" t="str">
        <f>'ادخال البيانات'!BT322</f>
        <v/>
      </c>
      <c r="H325" s="283" t="str">
        <f>'ادخال البيانات'!X322</f>
        <v/>
      </c>
      <c r="J325" s="3" t="str">
        <f t="shared" si="47"/>
        <v/>
      </c>
      <c r="P325" t="str">
        <f t="shared" si="52"/>
        <v/>
      </c>
      <c r="Q325" s="272" t="str">
        <f t="shared" si="53"/>
        <v/>
      </c>
      <c r="R325" t="e">
        <f>RANK(Q325,$Q:$Q)+COUNTIF($Q$10:Q325,Q325)-1</f>
        <v>#VALUE!</v>
      </c>
      <c r="T325" t="str">
        <f t="shared" si="54"/>
        <v/>
      </c>
      <c r="X325" s="37">
        <v>316</v>
      </c>
      <c r="Y325" s="30" t="str">
        <f t="shared" si="48"/>
        <v/>
      </c>
      <c r="Z325" s="216" t="str">
        <f t="shared" si="49"/>
        <v/>
      </c>
      <c r="AA325" s="216" t="str">
        <f t="shared" si="51"/>
        <v/>
      </c>
      <c r="AB325" s="216" t="str">
        <f t="shared" si="50"/>
        <v/>
      </c>
      <c r="AC325" s="33"/>
      <c r="AD325" s="33"/>
      <c r="AE325" s="33"/>
      <c r="AF325" s="33"/>
      <c r="AG325" s="33"/>
      <c r="AH325"/>
      <c r="AI325"/>
      <c r="AJ325"/>
      <c r="AK325"/>
      <c r="AL325"/>
      <c r="AM325"/>
      <c r="AN325"/>
    </row>
    <row r="326" spans="2:40">
      <c r="B326" s="37">
        <v>317</v>
      </c>
      <c r="C326" s="703" t="str">
        <f>'ادخال البيانات'!B323</f>
        <v/>
      </c>
      <c r="D326" s="703"/>
      <c r="E326" s="703"/>
      <c r="F326" s="6">
        <f>'ادخال البيانات'!BQ323</f>
        <v>0</v>
      </c>
      <c r="G326" s="216" t="str">
        <f>'ادخال البيانات'!BT323</f>
        <v/>
      </c>
      <c r="H326" s="283" t="str">
        <f>'ادخال البيانات'!X323</f>
        <v/>
      </c>
      <c r="J326" s="3" t="str">
        <f t="shared" si="47"/>
        <v/>
      </c>
      <c r="P326" t="str">
        <f t="shared" si="52"/>
        <v/>
      </c>
      <c r="Q326" s="272" t="str">
        <f t="shared" si="53"/>
        <v/>
      </c>
      <c r="R326" t="e">
        <f>RANK(Q326,$Q:$Q)+COUNTIF($Q$10:Q326,Q326)-1</f>
        <v>#VALUE!</v>
      </c>
      <c r="T326" t="str">
        <f t="shared" si="54"/>
        <v/>
      </c>
      <c r="X326" s="37">
        <v>317</v>
      </c>
      <c r="Y326" s="30" t="str">
        <f t="shared" si="48"/>
        <v/>
      </c>
      <c r="Z326" s="216" t="str">
        <f t="shared" si="49"/>
        <v/>
      </c>
      <c r="AA326" s="216" t="str">
        <f t="shared" si="51"/>
        <v/>
      </c>
      <c r="AB326" s="216" t="str">
        <f t="shared" si="50"/>
        <v/>
      </c>
      <c r="AC326" s="33"/>
      <c r="AD326" s="33"/>
      <c r="AE326" s="33"/>
      <c r="AF326" s="33"/>
      <c r="AG326" s="33"/>
      <c r="AH326"/>
      <c r="AI326"/>
      <c r="AJ326"/>
      <c r="AK326"/>
      <c r="AL326"/>
      <c r="AM326"/>
      <c r="AN326"/>
    </row>
    <row r="327" spans="2:40">
      <c r="B327" s="37">
        <v>318</v>
      </c>
      <c r="C327" s="703" t="str">
        <f>'ادخال البيانات'!B324</f>
        <v/>
      </c>
      <c r="D327" s="703"/>
      <c r="E327" s="703"/>
      <c r="F327" s="6">
        <f>'ادخال البيانات'!BQ324</f>
        <v>0</v>
      </c>
      <c r="G327" s="216" t="str">
        <f>'ادخال البيانات'!BT324</f>
        <v/>
      </c>
      <c r="H327" s="283" t="str">
        <f>'ادخال البيانات'!X324</f>
        <v/>
      </c>
      <c r="J327" s="3" t="str">
        <f t="shared" si="47"/>
        <v/>
      </c>
      <c r="P327" t="str">
        <f t="shared" si="52"/>
        <v/>
      </c>
      <c r="Q327" s="272" t="str">
        <f t="shared" si="53"/>
        <v/>
      </c>
      <c r="R327" t="e">
        <f>RANK(Q327,$Q:$Q)+COUNTIF($Q$10:Q327,Q327)-1</f>
        <v>#VALUE!</v>
      </c>
      <c r="T327" t="str">
        <f t="shared" si="54"/>
        <v/>
      </c>
      <c r="X327" s="37">
        <v>318</v>
      </c>
      <c r="Y327" s="30" t="str">
        <f t="shared" si="48"/>
        <v/>
      </c>
      <c r="Z327" s="216" t="str">
        <f t="shared" si="49"/>
        <v/>
      </c>
      <c r="AA327" s="216" t="str">
        <f t="shared" si="51"/>
        <v/>
      </c>
      <c r="AB327" s="216" t="str">
        <f t="shared" si="50"/>
        <v/>
      </c>
      <c r="AC327" s="33"/>
      <c r="AD327" s="33"/>
      <c r="AE327" s="33"/>
      <c r="AF327" s="33"/>
      <c r="AG327" s="33"/>
      <c r="AH327"/>
      <c r="AI327"/>
      <c r="AJ327"/>
      <c r="AK327"/>
      <c r="AL327"/>
      <c r="AM327"/>
      <c r="AN327"/>
    </row>
    <row r="328" spans="2:40">
      <c r="B328" s="37">
        <v>319</v>
      </c>
      <c r="C328" s="703" t="str">
        <f>'ادخال البيانات'!B325</f>
        <v/>
      </c>
      <c r="D328" s="703"/>
      <c r="E328" s="703"/>
      <c r="F328" s="6">
        <f>'ادخال البيانات'!BQ325</f>
        <v>0</v>
      </c>
      <c r="G328" s="216" t="str">
        <f>'ادخال البيانات'!BT325</f>
        <v/>
      </c>
      <c r="H328" s="283" t="str">
        <f>'ادخال البيانات'!X325</f>
        <v/>
      </c>
      <c r="J328" s="3" t="str">
        <f t="shared" si="47"/>
        <v/>
      </c>
      <c r="P328" t="str">
        <f t="shared" si="52"/>
        <v/>
      </c>
      <c r="Q328" s="272" t="str">
        <f t="shared" si="53"/>
        <v/>
      </c>
      <c r="R328" t="e">
        <f>RANK(Q328,$Q:$Q)+COUNTIF($Q$10:Q328,Q328)-1</f>
        <v>#VALUE!</v>
      </c>
      <c r="T328" t="str">
        <f t="shared" si="54"/>
        <v/>
      </c>
      <c r="X328" s="37">
        <v>319</v>
      </c>
      <c r="Y328" s="30" t="str">
        <f t="shared" si="48"/>
        <v/>
      </c>
      <c r="Z328" s="216" t="str">
        <f t="shared" si="49"/>
        <v/>
      </c>
      <c r="AA328" s="216" t="str">
        <f t="shared" si="51"/>
        <v/>
      </c>
      <c r="AB328" s="216" t="str">
        <f t="shared" si="50"/>
        <v/>
      </c>
      <c r="AC328" s="33"/>
      <c r="AD328" s="33"/>
      <c r="AE328" s="33"/>
      <c r="AF328" s="33"/>
      <c r="AG328" s="33"/>
      <c r="AH328"/>
      <c r="AI328"/>
      <c r="AJ328"/>
      <c r="AK328"/>
      <c r="AL328"/>
      <c r="AM328"/>
      <c r="AN328"/>
    </row>
    <row r="329" spans="2:40">
      <c r="B329" s="37">
        <v>320</v>
      </c>
      <c r="C329" s="703" t="str">
        <f>'ادخال البيانات'!B326</f>
        <v/>
      </c>
      <c r="D329" s="703"/>
      <c r="E329" s="703"/>
      <c r="F329" s="6">
        <f>'ادخال البيانات'!BQ326</f>
        <v>0</v>
      </c>
      <c r="G329" s="216" t="str">
        <f>'ادخال البيانات'!BT326</f>
        <v/>
      </c>
      <c r="H329" s="283" t="str">
        <f>'ادخال البيانات'!X326</f>
        <v/>
      </c>
      <c r="J329" s="3" t="str">
        <f t="shared" si="47"/>
        <v/>
      </c>
      <c r="P329" t="str">
        <f t="shared" si="52"/>
        <v/>
      </c>
      <c r="Q329" s="272" t="str">
        <f t="shared" si="53"/>
        <v/>
      </c>
      <c r="R329" t="e">
        <f>RANK(Q329,$Q:$Q)+COUNTIF($Q$10:Q329,Q329)-1</f>
        <v>#VALUE!</v>
      </c>
      <c r="T329" t="str">
        <f t="shared" si="54"/>
        <v/>
      </c>
      <c r="X329" s="37">
        <v>320</v>
      </c>
      <c r="Y329" s="30" t="str">
        <f t="shared" si="48"/>
        <v/>
      </c>
      <c r="Z329" s="216" t="str">
        <f t="shared" si="49"/>
        <v/>
      </c>
      <c r="AA329" s="216" t="str">
        <f t="shared" si="51"/>
        <v/>
      </c>
      <c r="AB329" s="216" t="str">
        <f t="shared" si="50"/>
        <v/>
      </c>
      <c r="AC329" s="33"/>
      <c r="AD329" s="33"/>
      <c r="AE329" s="33"/>
      <c r="AF329" s="33"/>
      <c r="AG329" s="33"/>
      <c r="AH329"/>
      <c r="AI329"/>
      <c r="AJ329"/>
      <c r="AK329"/>
      <c r="AL329"/>
      <c r="AM329"/>
      <c r="AN329"/>
    </row>
    <row r="330" spans="2:40">
      <c r="B330" s="37">
        <v>321</v>
      </c>
      <c r="C330" s="703" t="str">
        <f>'ادخال البيانات'!B327</f>
        <v/>
      </c>
      <c r="D330" s="703"/>
      <c r="E330" s="703"/>
      <c r="F330" s="6">
        <f>'ادخال البيانات'!BQ327</f>
        <v>0</v>
      </c>
      <c r="G330" s="216" t="str">
        <f>'ادخال البيانات'!BT327</f>
        <v/>
      </c>
      <c r="H330" s="283" t="str">
        <f>'ادخال البيانات'!X327</f>
        <v/>
      </c>
      <c r="J330" s="3" t="str">
        <f t="shared" si="47"/>
        <v/>
      </c>
      <c r="P330" t="str">
        <f t="shared" si="52"/>
        <v/>
      </c>
      <c r="Q330" s="272" t="str">
        <f t="shared" si="53"/>
        <v/>
      </c>
      <c r="R330" t="e">
        <f>RANK(Q330,$Q:$Q)+COUNTIF($Q$10:Q330,Q330)-1</f>
        <v>#VALUE!</v>
      </c>
      <c r="T330" t="str">
        <f t="shared" si="54"/>
        <v/>
      </c>
      <c r="X330" s="37">
        <v>321</v>
      </c>
      <c r="Y330" s="30" t="str">
        <f t="shared" si="48"/>
        <v/>
      </c>
      <c r="Z330" s="216" t="str">
        <f t="shared" si="49"/>
        <v/>
      </c>
      <c r="AA330" s="216" t="str">
        <f t="shared" si="51"/>
        <v/>
      </c>
      <c r="AB330" s="216" t="str">
        <f t="shared" si="50"/>
        <v/>
      </c>
      <c r="AC330" s="33"/>
      <c r="AD330" s="33"/>
      <c r="AE330" s="33"/>
      <c r="AF330" s="33"/>
      <c r="AG330" s="33"/>
      <c r="AH330"/>
      <c r="AI330"/>
      <c r="AJ330"/>
      <c r="AK330"/>
      <c r="AL330"/>
      <c r="AM330"/>
      <c r="AN330"/>
    </row>
    <row r="331" spans="2:40">
      <c r="B331" s="37">
        <v>322</v>
      </c>
      <c r="C331" s="703" t="str">
        <f>'ادخال البيانات'!B328</f>
        <v/>
      </c>
      <c r="D331" s="703"/>
      <c r="E331" s="703"/>
      <c r="F331" s="6">
        <f>'ادخال البيانات'!BQ328</f>
        <v>0</v>
      </c>
      <c r="G331" s="216" t="str">
        <f>'ادخال البيانات'!BT328</f>
        <v/>
      </c>
      <c r="H331" s="283" t="str">
        <f>'ادخال البيانات'!X328</f>
        <v/>
      </c>
      <c r="J331" s="3" t="str">
        <f t="shared" ref="J331:J394" si="55">G331</f>
        <v/>
      </c>
      <c r="P331" t="str">
        <f t="shared" si="52"/>
        <v/>
      </c>
      <c r="Q331" s="272" t="str">
        <f t="shared" si="53"/>
        <v/>
      </c>
      <c r="R331" t="e">
        <f>RANK(Q331,$Q:$Q)+COUNTIF($Q$10:Q331,Q331)-1</f>
        <v>#VALUE!</v>
      </c>
      <c r="T331" t="str">
        <f t="shared" si="54"/>
        <v/>
      </c>
      <c r="X331" s="37">
        <v>322</v>
      </c>
      <c r="Y331" s="30" t="str">
        <f t="shared" ref="Y331:Y394" si="56">IFERROR(INDEX($P$10:$P$453,MATCH(X331,$R$10:$R$453,0)),"")</f>
        <v/>
      </c>
      <c r="Z331" s="216" t="str">
        <f t="shared" ref="Z331:Z394" si="57">IF(Y331="","",INDEX($Q$10:$Q$453,MATCH(X331,$R$10:$R$453,0)))</f>
        <v/>
      </c>
      <c r="AA331" s="216" t="str">
        <f t="shared" si="51"/>
        <v/>
      </c>
      <c r="AB331" s="216" t="str">
        <f t="shared" ref="AB331:AB394" si="58">IF(Y331="","",INDEX($F$10:$F$453,MATCH(X331,$R$10:$R$453,0)))</f>
        <v/>
      </c>
      <c r="AC331" s="33"/>
      <c r="AD331" s="33"/>
      <c r="AE331" s="33"/>
      <c r="AF331" s="33"/>
      <c r="AG331" s="33"/>
      <c r="AH331"/>
      <c r="AI331"/>
      <c r="AJ331"/>
      <c r="AK331"/>
      <c r="AL331"/>
      <c r="AM331"/>
      <c r="AN331"/>
    </row>
    <row r="332" spans="2:40">
      <c r="B332" s="37">
        <v>323</v>
      </c>
      <c r="C332" s="703" t="str">
        <f>'ادخال البيانات'!B329</f>
        <v/>
      </c>
      <c r="D332" s="703"/>
      <c r="E332" s="703"/>
      <c r="F332" s="6">
        <f>'ادخال البيانات'!BQ329</f>
        <v>0</v>
      </c>
      <c r="G332" s="216" t="str">
        <f>'ادخال البيانات'!BT329</f>
        <v/>
      </c>
      <c r="H332" s="283" t="str">
        <f>'ادخال البيانات'!X329</f>
        <v/>
      </c>
      <c r="J332" s="3" t="str">
        <f t="shared" si="55"/>
        <v/>
      </c>
      <c r="P332" t="str">
        <f t="shared" si="52"/>
        <v/>
      </c>
      <c r="Q332" s="272" t="str">
        <f t="shared" si="53"/>
        <v/>
      </c>
      <c r="R332" t="e">
        <f>RANK(Q332,$Q:$Q)+COUNTIF($Q$10:Q332,Q332)-1</f>
        <v>#VALUE!</v>
      </c>
      <c r="T332" t="str">
        <f t="shared" si="54"/>
        <v/>
      </c>
      <c r="X332" s="37">
        <v>323</v>
      </c>
      <c r="Y332" s="30" t="str">
        <f t="shared" si="56"/>
        <v/>
      </c>
      <c r="Z332" s="216" t="str">
        <f t="shared" si="57"/>
        <v/>
      </c>
      <c r="AA332" s="216" t="str">
        <f t="shared" si="51"/>
        <v/>
      </c>
      <c r="AB332" s="216" t="str">
        <f t="shared" si="58"/>
        <v/>
      </c>
      <c r="AC332" s="33"/>
      <c r="AD332" s="33"/>
      <c r="AE332" s="33"/>
      <c r="AF332" s="33"/>
      <c r="AG332" s="33"/>
      <c r="AH332"/>
      <c r="AI332"/>
      <c r="AJ332"/>
      <c r="AK332"/>
      <c r="AL332"/>
      <c r="AM332"/>
      <c r="AN332"/>
    </row>
    <row r="333" spans="2:40">
      <c r="B333" s="37">
        <v>324</v>
      </c>
      <c r="C333" s="703" t="str">
        <f>'ادخال البيانات'!B330</f>
        <v/>
      </c>
      <c r="D333" s="703"/>
      <c r="E333" s="703"/>
      <c r="F333" s="6">
        <f>'ادخال البيانات'!BQ330</f>
        <v>0</v>
      </c>
      <c r="G333" s="216" t="str">
        <f>'ادخال البيانات'!BT330</f>
        <v/>
      </c>
      <c r="H333" s="283" t="str">
        <f>'ادخال البيانات'!X330</f>
        <v/>
      </c>
      <c r="J333" s="3" t="str">
        <f t="shared" si="55"/>
        <v/>
      </c>
      <c r="P333" t="str">
        <f t="shared" si="52"/>
        <v/>
      </c>
      <c r="Q333" s="272" t="str">
        <f t="shared" si="53"/>
        <v/>
      </c>
      <c r="R333" t="e">
        <f>RANK(Q333,$Q:$Q)+COUNTIF($Q$10:Q333,Q333)-1</f>
        <v>#VALUE!</v>
      </c>
      <c r="T333" t="str">
        <f t="shared" si="54"/>
        <v/>
      </c>
      <c r="X333" s="37">
        <v>324</v>
      </c>
      <c r="Y333" s="30" t="str">
        <f t="shared" si="56"/>
        <v/>
      </c>
      <c r="Z333" s="216" t="str">
        <f t="shared" si="57"/>
        <v/>
      </c>
      <c r="AA333" s="216" t="str">
        <f t="shared" si="51"/>
        <v/>
      </c>
      <c r="AB333" s="216" t="str">
        <f t="shared" si="58"/>
        <v/>
      </c>
      <c r="AC333" s="33"/>
      <c r="AD333" s="33"/>
      <c r="AE333" s="33"/>
      <c r="AF333" s="33"/>
      <c r="AG333" s="33"/>
      <c r="AH333"/>
      <c r="AI333"/>
      <c r="AJ333"/>
      <c r="AK333"/>
      <c r="AL333"/>
      <c r="AM333"/>
      <c r="AN333"/>
    </row>
    <row r="334" spans="2:40">
      <c r="B334" s="37">
        <v>325</v>
      </c>
      <c r="C334" s="703" t="str">
        <f>'ادخال البيانات'!B331</f>
        <v/>
      </c>
      <c r="D334" s="703"/>
      <c r="E334" s="703"/>
      <c r="F334" s="6">
        <f>'ادخال البيانات'!BQ331</f>
        <v>0</v>
      </c>
      <c r="G334" s="216" t="str">
        <f>'ادخال البيانات'!BT331</f>
        <v/>
      </c>
      <c r="H334" s="283" t="str">
        <f>'ادخال البيانات'!X331</f>
        <v/>
      </c>
      <c r="J334" s="3" t="str">
        <f t="shared" si="55"/>
        <v/>
      </c>
      <c r="P334" t="str">
        <f t="shared" si="52"/>
        <v/>
      </c>
      <c r="Q334" s="272" t="str">
        <f t="shared" si="53"/>
        <v/>
      </c>
      <c r="R334" t="e">
        <f>RANK(Q334,$Q:$Q)+COUNTIF($Q$10:Q334,Q334)-1</f>
        <v>#VALUE!</v>
      </c>
      <c r="T334" t="str">
        <f t="shared" si="54"/>
        <v/>
      </c>
      <c r="X334" s="37">
        <v>325</v>
      </c>
      <c r="Y334" s="30" t="str">
        <f t="shared" si="56"/>
        <v/>
      </c>
      <c r="Z334" s="216" t="str">
        <f t="shared" si="57"/>
        <v/>
      </c>
      <c r="AA334" s="216" t="str">
        <f t="shared" si="51"/>
        <v/>
      </c>
      <c r="AB334" s="216" t="str">
        <f t="shared" si="58"/>
        <v/>
      </c>
      <c r="AC334" s="33"/>
      <c r="AD334" s="33"/>
      <c r="AE334" s="33"/>
      <c r="AF334" s="33"/>
      <c r="AG334" s="33"/>
      <c r="AH334"/>
      <c r="AI334"/>
      <c r="AJ334"/>
      <c r="AK334"/>
      <c r="AL334"/>
      <c r="AM334"/>
      <c r="AN334"/>
    </row>
    <row r="335" spans="2:40">
      <c r="B335" s="37">
        <v>326</v>
      </c>
      <c r="C335" s="703" t="str">
        <f>'ادخال البيانات'!B332</f>
        <v/>
      </c>
      <c r="D335" s="703"/>
      <c r="E335" s="703"/>
      <c r="F335" s="6">
        <f>'ادخال البيانات'!BQ332</f>
        <v>0</v>
      </c>
      <c r="G335" s="216" t="str">
        <f>'ادخال البيانات'!BT332</f>
        <v/>
      </c>
      <c r="H335" s="283" t="str">
        <f>'ادخال البيانات'!X332</f>
        <v/>
      </c>
      <c r="J335" s="3" t="str">
        <f t="shared" si="55"/>
        <v/>
      </c>
      <c r="P335" t="str">
        <f t="shared" si="52"/>
        <v/>
      </c>
      <c r="Q335" s="272" t="str">
        <f t="shared" si="53"/>
        <v/>
      </c>
      <c r="R335" t="e">
        <f>RANK(Q335,$Q:$Q)+COUNTIF($Q$10:Q335,Q335)-1</f>
        <v>#VALUE!</v>
      </c>
      <c r="T335" t="str">
        <f t="shared" si="54"/>
        <v/>
      </c>
      <c r="X335" s="37">
        <v>326</v>
      </c>
      <c r="Y335" s="30" t="str">
        <f t="shared" si="56"/>
        <v/>
      </c>
      <c r="Z335" s="216" t="str">
        <f t="shared" si="57"/>
        <v/>
      </c>
      <c r="AA335" s="216" t="str">
        <f t="shared" si="51"/>
        <v/>
      </c>
      <c r="AB335" s="216" t="str">
        <f t="shared" si="58"/>
        <v/>
      </c>
      <c r="AC335" s="33"/>
      <c r="AD335" s="33"/>
      <c r="AE335" s="33"/>
      <c r="AF335" s="33"/>
      <c r="AG335" s="33"/>
      <c r="AH335"/>
      <c r="AI335"/>
      <c r="AJ335"/>
      <c r="AK335"/>
      <c r="AL335"/>
      <c r="AM335"/>
      <c r="AN335"/>
    </row>
    <row r="336" spans="2:40">
      <c r="B336" s="37">
        <v>327</v>
      </c>
      <c r="C336" s="703" t="str">
        <f>'ادخال البيانات'!B333</f>
        <v/>
      </c>
      <c r="D336" s="703"/>
      <c r="E336" s="703"/>
      <c r="F336" s="6">
        <f>'ادخال البيانات'!BQ333</f>
        <v>0</v>
      </c>
      <c r="G336" s="216" t="str">
        <f>'ادخال البيانات'!BT333</f>
        <v/>
      </c>
      <c r="H336" s="283" t="str">
        <f>'ادخال البيانات'!X333</f>
        <v/>
      </c>
      <c r="J336" s="3" t="str">
        <f t="shared" si="55"/>
        <v/>
      </c>
      <c r="P336" t="str">
        <f t="shared" si="52"/>
        <v/>
      </c>
      <c r="Q336" s="272" t="str">
        <f t="shared" si="53"/>
        <v/>
      </c>
      <c r="R336" t="e">
        <f>RANK(Q336,$Q:$Q)+COUNTIF($Q$10:Q336,Q336)-1</f>
        <v>#VALUE!</v>
      </c>
      <c r="T336" t="str">
        <f t="shared" si="54"/>
        <v/>
      </c>
      <c r="X336" s="37">
        <v>327</v>
      </c>
      <c r="Y336" s="30" t="str">
        <f t="shared" si="56"/>
        <v/>
      </c>
      <c r="Z336" s="216" t="str">
        <f t="shared" si="57"/>
        <v/>
      </c>
      <c r="AA336" s="216" t="str">
        <f t="shared" ref="AA336:AA399" si="59">INDEX($T$10:$T$453,MATCH(Y336,$P$10:$P$453,0))</f>
        <v/>
      </c>
      <c r="AB336" s="216" t="str">
        <f t="shared" si="58"/>
        <v/>
      </c>
      <c r="AC336" s="33"/>
      <c r="AD336" s="33"/>
      <c r="AE336" s="33"/>
      <c r="AF336" s="33"/>
      <c r="AG336" s="33"/>
      <c r="AH336"/>
      <c r="AI336"/>
      <c r="AJ336"/>
      <c r="AK336"/>
      <c r="AL336"/>
      <c r="AM336"/>
      <c r="AN336"/>
    </row>
    <row r="337" spans="2:40">
      <c r="B337" s="37">
        <v>328</v>
      </c>
      <c r="C337" s="703" t="str">
        <f>'ادخال البيانات'!B334</f>
        <v/>
      </c>
      <c r="D337" s="703"/>
      <c r="E337" s="703"/>
      <c r="F337" s="6">
        <f>'ادخال البيانات'!BQ334</f>
        <v>0</v>
      </c>
      <c r="G337" s="216" t="str">
        <f>'ادخال البيانات'!BT334</f>
        <v/>
      </c>
      <c r="H337" s="283" t="str">
        <f>'ادخال البيانات'!X334</f>
        <v/>
      </c>
      <c r="J337" s="3" t="str">
        <f t="shared" si="55"/>
        <v/>
      </c>
      <c r="P337" t="str">
        <f t="shared" si="52"/>
        <v/>
      </c>
      <c r="Q337" s="272" t="str">
        <f t="shared" si="53"/>
        <v/>
      </c>
      <c r="R337" t="e">
        <f>RANK(Q337,$Q:$Q)+COUNTIF($Q$10:Q337,Q337)-1</f>
        <v>#VALUE!</v>
      </c>
      <c r="T337" t="str">
        <f t="shared" si="54"/>
        <v/>
      </c>
      <c r="X337" s="37">
        <v>328</v>
      </c>
      <c r="Y337" s="30" t="str">
        <f t="shared" si="56"/>
        <v/>
      </c>
      <c r="Z337" s="216" t="str">
        <f t="shared" si="57"/>
        <v/>
      </c>
      <c r="AA337" s="216" t="str">
        <f t="shared" si="59"/>
        <v/>
      </c>
      <c r="AB337" s="216" t="str">
        <f t="shared" si="58"/>
        <v/>
      </c>
      <c r="AC337" s="33"/>
      <c r="AD337" s="33"/>
      <c r="AE337" s="33"/>
      <c r="AF337" s="33"/>
      <c r="AG337" s="33"/>
      <c r="AH337"/>
      <c r="AI337"/>
      <c r="AJ337"/>
      <c r="AK337"/>
      <c r="AL337"/>
      <c r="AM337"/>
      <c r="AN337"/>
    </row>
    <row r="338" spans="2:40">
      <c r="B338" s="37">
        <v>329</v>
      </c>
      <c r="C338" s="703" t="str">
        <f>'ادخال البيانات'!B335</f>
        <v/>
      </c>
      <c r="D338" s="703"/>
      <c r="E338" s="703"/>
      <c r="F338" s="6">
        <f>'ادخال البيانات'!BQ335</f>
        <v>0</v>
      </c>
      <c r="G338" s="216" t="str">
        <f>'ادخال البيانات'!BT335</f>
        <v/>
      </c>
      <c r="H338" s="283" t="str">
        <f>'ادخال البيانات'!X335</f>
        <v/>
      </c>
      <c r="J338" s="3" t="str">
        <f t="shared" si="55"/>
        <v/>
      </c>
      <c r="P338" t="str">
        <f t="shared" ref="P338:P401" si="60">C338</f>
        <v/>
      </c>
      <c r="Q338" s="272" t="str">
        <f t="shared" ref="Q338:Q401" si="61">G338</f>
        <v/>
      </c>
      <c r="R338" t="e">
        <f>RANK(Q338,$Q:$Q)+COUNTIF($Q$10:Q338,Q338)-1</f>
        <v>#VALUE!</v>
      </c>
      <c r="T338" t="str">
        <f t="shared" ref="T338:T401" si="62">H338</f>
        <v/>
      </c>
      <c r="X338" s="37">
        <v>329</v>
      </c>
      <c r="Y338" s="30" t="str">
        <f t="shared" si="56"/>
        <v/>
      </c>
      <c r="Z338" s="216" t="str">
        <f t="shared" si="57"/>
        <v/>
      </c>
      <c r="AA338" s="216" t="str">
        <f t="shared" si="59"/>
        <v/>
      </c>
      <c r="AB338" s="216" t="str">
        <f t="shared" si="58"/>
        <v/>
      </c>
      <c r="AC338" s="33"/>
      <c r="AD338" s="33"/>
      <c r="AE338" s="33"/>
      <c r="AF338" s="33"/>
      <c r="AG338" s="33"/>
      <c r="AH338"/>
      <c r="AI338"/>
      <c r="AJ338"/>
      <c r="AK338"/>
      <c r="AL338"/>
      <c r="AM338"/>
      <c r="AN338"/>
    </row>
    <row r="339" spans="2:40">
      <c r="B339" s="37">
        <v>330</v>
      </c>
      <c r="C339" s="703" t="str">
        <f>'ادخال البيانات'!B336</f>
        <v/>
      </c>
      <c r="D339" s="703"/>
      <c r="E339" s="703"/>
      <c r="F339" s="6">
        <f>'ادخال البيانات'!BQ336</f>
        <v>0</v>
      </c>
      <c r="G339" s="216" t="str">
        <f>'ادخال البيانات'!BT336</f>
        <v/>
      </c>
      <c r="H339" s="283" t="str">
        <f>'ادخال البيانات'!X336</f>
        <v/>
      </c>
      <c r="J339" s="3" t="str">
        <f t="shared" si="55"/>
        <v/>
      </c>
      <c r="P339" t="str">
        <f t="shared" si="60"/>
        <v/>
      </c>
      <c r="Q339" s="272" t="str">
        <f t="shared" si="61"/>
        <v/>
      </c>
      <c r="R339" t="e">
        <f>RANK(Q339,$Q:$Q)+COUNTIF($Q$10:Q339,Q339)-1</f>
        <v>#VALUE!</v>
      </c>
      <c r="T339" t="str">
        <f t="shared" si="62"/>
        <v/>
      </c>
      <c r="X339" s="37">
        <v>330</v>
      </c>
      <c r="Y339" s="30" t="str">
        <f t="shared" si="56"/>
        <v/>
      </c>
      <c r="Z339" s="216" t="str">
        <f t="shared" si="57"/>
        <v/>
      </c>
      <c r="AA339" s="216" t="str">
        <f t="shared" si="59"/>
        <v/>
      </c>
      <c r="AB339" s="216" t="str">
        <f t="shared" si="58"/>
        <v/>
      </c>
      <c r="AC339" s="33"/>
      <c r="AD339" s="33"/>
      <c r="AE339" s="33"/>
      <c r="AF339" s="33"/>
      <c r="AG339" s="33"/>
      <c r="AH339"/>
      <c r="AI339"/>
      <c r="AJ339"/>
      <c r="AK339"/>
      <c r="AL339"/>
      <c r="AM339"/>
      <c r="AN339"/>
    </row>
    <row r="340" spans="2:40">
      <c r="B340" s="37">
        <v>331</v>
      </c>
      <c r="C340" s="703" t="str">
        <f>'ادخال البيانات'!B337</f>
        <v/>
      </c>
      <c r="D340" s="703"/>
      <c r="E340" s="703"/>
      <c r="F340" s="6">
        <f>'ادخال البيانات'!BQ337</f>
        <v>0</v>
      </c>
      <c r="G340" s="216" t="str">
        <f>'ادخال البيانات'!BT337</f>
        <v/>
      </c>
      <c r="H340" s="283" t="str">
        <f>'ادخال البيانات'!X337</f>
        <v/>
      </c>
      <c r="J340" s="3" t="str">
        <f t="shared" si="55"/>
        <v/>
      </c>
      <c r="P340" t="str">
        <f t="shared" si="60"/>
        <v/>
      </c>
      <c r="Q340" s="272" t="str">
        <f t="shared" si="61"/>
        <v/>
      </c>
      <c r="R340" t="e">
        <f>RANK(Q340,$Q:$Q)+COUNTIF($Q$10:Q340,Q340)-1</f>
        <v>#VALUE!</v>
      </c>
      <c r="T340" t="str">
        <f t="shared" si="62"/>
        <v/>
      </c>
      <c r="X340" s="37">
        <v>331</v>
      </c>
      <c r="Y340" s="30" t="str">
        <f t="shared" si="56"/>
        <v/>
      </c>
      <c r="Z340" s="216" t="str">
        <f t="shared" si="57"/>
        <v/>
      </c>
      <c r="AA340" s="216" t="str">
        <f t="shared" si="59"/>
        <v/>
      </c>
      <c r="AB340" s="216" t="str">
        <f t="shared" si="58"/>
        <v/>
      </c>
      <c r="AC340" s="33"/>
      <c r="AD340" s="33"/>
      <c r="AE340" s="33"/>
      <c r="AF340" s="33"/>
      <c r="AG340" s="33"/>
      <c r="AH340"/>
      <c r="AI340"/>
      <c r="AJ340"/>
      <c r="AK340"/>
      <c r="AL340"/>
      <c r="AM340"/>
      <c r="AN340"/>
    </row>
    <row r="341" spans="2:40">
      <c r="B341" s="37">
        <v>332</v>
      </c>
      <c r="C341" s="703" t="str">
        <f>'ادخال البيانات'!B338</f>
        <v/>
      </c>
      <c r="D341" s="703"/>
      <c r="E341" s="703"/>
      <c r="F341" s="6">
        <f>'ادخال البيانات'!BQ338</f>
        <v>0</v>
      </c>
      <c r="G341" s="216" t="str">
        <f>'ادخال البيانات'!BT338</f>
        <v/>
      </c>
      <c r="H341" s="283" t="str">
        <f>'ادخال البيانات'!X338</f>
        <v/>
      </c>
      <c r="J341" s="3" t="str">
        <f t="shared" si="55"/>
        <v/>
      </c>
      <c r="P341" t="str">
        <f t="shared" si="60"/>
        <v/>
      </c>
      <c r="Q341" s="272" t="str">
        <f t="shared" si="61"/>
        <v/>
      </c>
      <c r="R341" t="e">
        <f>RANK(Q341,$Q:$Q)+COUNTIF($Q$10:Q341,Q341)-1</f>
        <v>#VALUE!</v>
      </c>
      <c r="T341" t="str">
        <f t="shared" si="62"/>
        <v/>
      </c>
      <c r="X341" s="37">
        <v>332</v>
      </c>
      <c r="Y341" s="30" t="str">
        <f t="shared" si="56"/>
        <v/>
      </c>
      <c r="Z341" s="216" t="str">
        <f t="shared" si="57"/>
        <v/>
      </c>
      <c r="AA341" s="216" t="str">
        <f t="shared" si="59"/>
        <v/>
      </c>
      <c r="AB341" s="216" t="str">
        <f t="shared" si="58"/>
        <v/>
      </c>
      <c r="AC341" s="33"/>
      <c r="AD341" s="33"/>
      <c r="AE341" s="33"/>
      <c r="AF341" s="33"/>
      <c r="AG341" s="33"/>
      <c r="AH341"/>
      <c r="AI341"/>
      <c r="AJ341"/>
      <c r="AK341"/>
      <c r="AL341"/>
      <c r="AM341"/>
      <c r="AN341"/>
    </row>
    <row r="342" spans="2:40">
      <c r="B342" s="37">
        <v>333</v>
      </c>
      <c r="C342" s="703" t="str">
        <f>'ادخال البيانات'!B339</f>
        <v/>
      </c>
      <c r="D342" s="703"/>
      <c r="E342" s="703"/>
      <c r="F342" s="6">
        <f>'ادخال البيانات'!BQ339</f>
        <v>0</v>
      </c>
      <c r="G342" s="216" t="str">
        <f>'ادخال البيانات'!BT339</f>
        <v/>
      </c>
      <c r="H342" s="283" t="str">
        <f>'ادخال البيانات'!X339</f>
        <v/>
      </c>
      <c r="J342" s="3" t="str">
        <f t="shared" si="55"/>
        <v/>
      </c>
      <c r="P342" t="str">
        <f t="shared" si="60"/>
        <v/>
      </c>
      <c r="Q342" s="272" t="str">
        <f t="shared" si="61"/>
        <v/>
      </c>
      <c r="R342" t="e">
        <f>RANK(Q342,$Q:$Q)+COUNTIF($Q$10:Q342,Q342)-1</f>
        <v>#VALUE!</v>
      </c>
      <c r="T342" t="str">
        <f t="shared" si="62"/>
        <v/>
      </c>
      <c r="X342" s="37">
        <v>333</v>
      </c>
      <c r="Y342" s="30" t="str">
        <f t="shared" si="56"/>
        <v/>
      </c>
      <c r="Z342" s="216" t="str">
        <f t="shared" si="57"/>
        <v/>
      </c>
      <c r="AA342" s="216" t="str">
        <f t="shared" si="59"/>
        <v/>
      </c>
      <c r="AB342" s="216" t="str">
        <f t="shared" si="58"/>
        <v/>
      </c>
      <c r="AC342" s="33"/>
      <c r="AD342" s="33"/>
      <c r="AE342" s="33"/>
      <c r="AF342" s="33"/>
      <c r="AG342" s="33"/>
      <c r="AH342"/>
      <c r="AI342"/>
      <c r="AJ342"/>
      <c r="AK342"/>
      <c r="AL342"/>
      <c r="AM342"/>
      <c r="AN342"/>
    </row>
    <row r="343" spans="2:40">
      <c r="B343" s="37">
        <v>334</v>
      </c>
      <c r="C343" s="703" t="str">
        <f>'ادخال البيانات'!B340</f>
        <v/>
      </c>
      <c r="D343" s="703"/>
      <c r="E343" s="703"/>
      <c r="F343" s="6">
        <f>'ادخال البيانات'!BQ340</f>
        <v>0</v>
      </c>
      <c r="G343" s="216" t="str">
        <f>'ادخال البيانات'!BT340</f>
        <v/>
      </c>
      <c r="H343" s="283" t="str">
        <f>'ادخال البيانات'!X340</f>
        <v/>
      </c>
      <c r="J343" s="3" t="str">
        <f t="shared" si="55"/>
        <v/>
      </c>
      <c r="P343" t="str">
        <f t="shared" si="60"/>
        <v/>
      </c>
      <c r="Q343" s="272" t="str">
        <f t="shared" si="61"/>
        <v/>
      </c>
      <c r="R343" t="e">
        <f>RANK(Q343,$Q:$Q)+COUNTIF($Q$10:Q343,Q343)-1</f>
        <v>#VALUE!</v>
      </c>
      <c r="T343" t="str">
        <f t="shared" si="62"/>
        <v/>
      </c>
      <c r="X343" s="37">
        <v>334</v>
      </c>
      <c r="Y343" s="30" t="str">
        <f t="shared" si="56"/>
        <v/>
      </c>
      <c r="Z343" s="216" t="str">
        <f t="shared" si="57"/>
        <v/>
      </c>
      <c r="AA343" s="216" t="str">
        <f t="shared" si="59"/>
        <v/>
      </c>
      <c r="AB343" s="216" t="str">
        <f t="shared" si="58"/>
        <v/>
      </c>
      <c r="AC343" s="33"/>
      <c r="AD343" s="33"/>
      <c r="AE343" s="33"/>
      <c r="AF343" s="33"/>
      <c r="AG343" s="33"/>
      <c r="AH343"/>
      <c r="AI343"/>
      <c r="AJ343"/>
      <c r="AK343"/>
      <c r="AL343"/>
      <c r="AM343"/>
      <c r="AN343"/>
    </row>
    <row r="344" spans="2:40">
      <c r="B344" s="37">
        <v>335</v>
      </c>
      <c r="C344" s="703" t="str">
        <f>'ادخال البيانات'!B341</f>
        <v/>
      </c>
      <c r="D344" s="703"/>
      <c r="E344" s="703"/>
      <c r="F344" s="6">
        <f>'ادخال البيانات'!BQ341</f>
        <v>0</v>
      </c>
      <c r="G344" s="216" t="str">
        <f>'ادخال البيانات'!BT341</f>
        <v/>
      </c>
      <c r="H344" s="283" t="str">
        <f>'ادخال البيانات'!X341</f>
        <v/>
      </c>
      <c r="J344" s="3" t="str">
        <f t="shared" si="55"/>
        <v/>
      </c>
      <c r="P344" t="str">
        <f t="shared" si="60"/>
        <v/>
      </c>
      <c r="Q344" s="272" t="str">
        <f t="shared" si="61"/>
        <v/>
      </c>
      <c r="R344" t="e">
        <f>RANK(Q344,$Q:$Q)+COUNTIF($Q$10:Q344,Q344)-1</f>
        <v>#VALUE!</v>
      </c>
      <c r="T344" t="str">
        <f t="shared" si="62"/>
        <v/>
      </c>
      <c r="X344" s="37">
        <v>335</v>
      </c>
      <c r="Y344" s="30" t="str">
        <f t="shared" si="56"/>
        <v/>
      </c>
      <c r="Z344" s="216" t="str">
        <f t="shared" si="57"/>
        <v/>
      </c>
      <c r="AA344" s="216" t="str">
        <f t="shared" si="59"/>
        <v/>
      </c>
      <c r="AB344" s="216" t="str">
        <f t="shared" si="58"/>
        <v/>
      </c>
      <c r="AC344" s="33"/>
      <c r="AD344" s="33"/>
      <c r="AE344" s="33"/>
      <c r="AF344" s="33"/>
      <c r="AG344" s="33"/>
      <c r="AH344"/>
      <c r="AI344"/>
      <c r="AJ344"/>
      <c r="AK344"/>
      <c r="AL344"/>
      <c r="AM344"/>
      <c r="AN344"/>
    </row>
    <row r="345" spans="2:40">
      <c r="B345" s="37">
        <v>336</v>
      </c>
      <c r="C345" s="703" t="str">
        <f>'ادخال البيانات'!B342</f>
        <v/>
      </c>
      <c r="D345" s="703"/>
      <c r="E345" s="703"/>
      <c r="F345" s="6">
        <f>'ادخال البيانات'!BQ342</f>
        <v>0</v>
      </c>
      <c r="G345" s="216" t="str">
        <f>'ادخال البيانات'!BT342</f>
        <v/>
      </c>
      <c r="H345" s="283" t="str">
        <f>'ادخال البيانات'!X342</f>
        <v/>
      </c>
      <c r="J345" s="3" t="str">
        <f t="shared" si="55"/>
        <v/>
      </c>
      <c r="P345" t="str">
        <f t="shared" si="60"/>
        <v/>
      </c>
      <c r="Q345" s="272" t="str">
        <f t="shared" si="61"/>
        <v/>
      </c>
      <c r="R345" t="e">
        <f>RANK(Q345,$Q:$Q)+COUNTIF($Q$10:Q345,Q345)-1</f>
        <v>#VALUE!</v>
      </c>
      <c r="T345" t="str">
        <f t="shared" si="62"/>
        <v/>
      </c>
      <c r="X345" s="37">
        <v>336</v>
      </c>
      <c r="Y345" s="30" t="str">
        <f t="shared" si="56"/>
        <v/>
      </c>
      <c r="Z345" s="216" t="str">
        <f t="shared" si="57"/>
        <v/>
      </c>
      <c r="AA345" s="216" t="str">
        <f t="shared" si="59"/>
        <v/>
      </c>
      <c r="AB345" s="216" t="str">
        <f t="shared" si="58"/>
        <v/>
      </c>
      <c r="AC345" s="33"/>
      <c r="AD345" s="33"/>
      <c r="AE345" s="33"/>
      <c r="AF345" s="33"/>
      <c r="AG345" s="33"/>
      <c r="AH345"/>
      <c r="AI345"/>
      <c r="AJ345"/>
      <c r="AK345"/>
      <c r="AL345"/>
      <c r="AM345"/>
      <c r="AN345"/>
    </row>
    <row r="346" spans="2:40">
      <c r="B346" s="37">
        <v>337</v>
      </c>
      <c r="C346" s="703" t="str">
        <f>'ادخال البيانات'!B343</f>
        <v/>
      </c>
      <c r="D346" s="703"/>
      <c r="E346" s="703"/>
      <c r="F346" s="6">
        <f>'ادخال البيانات'!BQ343</f>
        <v>0</v>
      </c>
      <c r="G346" s="216" t="str">
        <f>'ادخال البيانات'!BT343</f>
        <v/>
      </c>
      <c r="H346" s="283" t="str">
        <f>'ادخال البيانات'!X343</f>
        <v/>
      </c>
      <c r="J346" s="3" t="str">
        <f t="shared" si="55"/>
        <v/>
      </c>
      <c r="P346" t="str">
        <f t="shared" si="60"/>
        <v/>
      </c>
      <c r="Q346" s="272" t="str">
        <f t="shared" si="61"/>
        <v/>
      </c>
      <c r="R346" t="e">
        <f>RANK(Q346,$Q:$Q)+COUNTIF($Q$10:Q346,Q346)-1</f>
        <v>#VALUE!</v>
      </c>
      <c r="T346" t="str">
        <f t="shared" si="62"/>
        <v/>
      </c>
      <c r="X346" s="37">
        <v>337</v>
      </c>
      <c r="Y346" s="30" t="str">
        <f t="shared" si="56"/>
        <v/>
      </c>
      <c r="Z346" s="216" t="str">
        <f t="shared" si="57"/>
        <v/>
      </c>
      <c r="AA346" s="216" t="str">
        <f t="shared" si="59"/>
        <v/>
      </c>
      <c r="AB346" s="216" t="str">
        <f t="shared" si="58"/>
        <v/>
      </c>
      <c r="AC346" s="33"/>
      <c r="AD346" s="33"/>
      <c r="AE346" s="33"/>
      <c r="AF346" s="33"/>
      <c r="AG346" s="33"/>
      <c r="AH346"/>
      <c r="AI346"/>
      <c r="AJ346"/>
      <c r="AK346"/>
      <c r="AL346"/>
      <c r="AM346"/>
      <c r="AN346"/>
    </row>
    <row r="347" spans="2:40">
      <c r="B347" s="37">
        <v>338</v>
      </c>
      <c r="C347" s="703" t="str">
        <f>'ادخال البيانات'!B344</f>
        <v/>
      </c>
      <c r="D347" s="703"/>
      <c r="E347" s="703"/>
      <c r="F347" s="6">
        <f>'ادخال البيانات'!BQ344</f>
        <v>0</v>
      </c>
      <c r="G347" s="216" t="str">
        <f>'ادخال البيانات'!BT344</f>
        <v/>
      </c>
      <c r="H347" s="283" t="str">
        <f>'ادخال البيانات'!X344</f>
        <v/>
      </c>
      <c r="J347" s="3" t="str">
        <f t="shared" si="55"/>
        <v/>
      </c>
      <c r="P347" t="str">
        <f t="shared" si="60"/>
        <v/>
      </c>
      <c r="Q347" s="272" t="str">
        <f t="shared" si="61"/>
        <v/>
      </c>
      <c r="R347" t="e">
        <f>RANK(Q347,$Q:$Q)+COUNTIF($Q$10:Q347,Q347)-1</f>
        <v>#VALUE!</v>
      </c>
      <c r="T347" t="str">
        <f t="shared" si="62"/>
        <v/>
      </c>
      <c r="X347" s="37">
        <v>338</v>
      </c>
      <c r="Y347" s="30" t="str">
        <f t="shared" si="56"/>
        <v/>
      </c>
      <c r="Z347" s="216" t="str">
        <f t="shared" si="57"/>
        <v/>
      </c>
      <c r="AA347" s="216" t="str">
        <f t="shared" si="59"/>
        <v/>
      </c>
      <c r="AB347" s="216" t="str">
        <f t="shared" si="58"/>
        <v/>
      </c>
      <c r="AC347" s="33"/>
      <c r="AD347" s="33"/>
      <c r="AE347" s="33"/>
      <c r="AF347" s="33"/>
      <c r="AG347" s="33"/>
      <c r="AH347"/>
      <c r="AI347"/>
      <c r="AJ347"/>
      <c r="AK347"/>
      <c r="AL347"/>
      <c r="AM347"/>
      <c r="AN347"/>
    </row>
    <row r="348" spans="2:40">
      <c r="B348" s="37">
        <v>339</v>
      </c>
      <c r="C348" s="703" t="str">
        <f>'ادخال البيانات'!B345</f>
        <v/>
      </c>
      <c r="D348" s="703"/>
      <c r="E348" s="703"/>
      <c r="F348" s="6">
        <f>'ادخال البيانات'!BQ345</f>
        <v>0</v>
      </c>
      <c r="G348" s="216" t="str">
        <f>'ادخال البيانات'!BT345</f>
        <v/>
      </c>
      <c r="H348" s="283" t="str">
        <f>'ادخال البيانات'!X345</f>
        <v/>
      </c>
      <c r="J348" s="3" t="str">
        <f t="shared" si="55"/>
        <v/>
      </c>
      <c r="P348" t="str">
        <f t="shared" si="60"/>
        <v/>
      </c>
      <c r="Q348" s="272" t="str">
        <f t="shared" si="61"/>
        <v/>
      </c>
      <c r="R348" t="e">
        <f>RANK(Q348,$Q:$Q)+COUNTIF($Q$10:Q348,Q348)-1</f>
        <v>#VALUE!</v>
      </c>
      <c r="T348" t="str">
        <f t="shared" si="62"/>
        <v/>
      </c>
      <c r="X348" s="37">
        <v>339</v>
      </c>
      <c r="Y348" s="30" t="str">
        <f t="shared" si="56"/>
        <v/>
      </c>
      <c r="Z348" s="216" t="str">
        <f t="shared" si="57"/>
        <v/>
      </c>
      <c r="AA348" s="216" t="str">
        <f t="shared" si="59"/>
        <v/>
      </c>
      <c r="AB348" s="216" t="str">
        <f t="shared" si="58"/>
        <v/>
      </c>
      <c r="AC348" s="33"/>
      <c r="AD348" s="33"/>
      <c r="AE348" s="33"/>
      <c r="AF348" s="33"/>
      <c r="AG348" s="33"/>
      <c r="AH348"/>
      <c r="AI348"/>
      <c r="AJ348"/>
      <c r="AK348"/>
      <c r="AL348"/>
      <c r="AM348"/>
      <c r="AN348"/>
    </row>
    <row r="349" spans="2:40">
      <c r="B349" s="37">
        <v>340</v>
      </c>
      <c r="C349" s="703" t="str">
        <f>'ادخال البيانات'!B346</f>
        <v/>
      </c>
      <c r="D349" s="703"/>
      <c r="E349" s="703"/>
      <c r="F349" s="6">
        <f>'ادخال البيانات'!BQ346</f>
        <v>0</v>
      </c>
      <c r="G349" s="216" t="str">
        <f>'ادخال البيانات'!BT346</f>
        <v/>
      </c>
      <c r="H349" s="283" t="str">
        <f>'ادخال البيانات'!X346</f>
        <v/>
      </c>
      <c r="J349" s="3" t="str">
        <f t="shared" si="55"/>
        <v/>
      </c>
      <c r="P349" t="str">
        <f t="shared" si="60"/>
        <v/>
      </c>
      <c r="Q349" s="272" t="str">
        <f t="shared" si="61"/>
        <v/>
      </c>
      <c r="R349" t="e">
        <f>RANK(Q349,$Q:$Q)+COUNTIF($Q$10:Q349,Q349)-1</f>
        <v>#VALUE!</v>
      </c>
      <c r="T349" t="str">
        <f t="shared" si="62"/>
        <v/>
      </c>
      <c r="X349" s="37">
        <v>340</v>
      </c>
      <c r="Y349" s="30" t="str">
        <f t="shared" si="56"/>
        <v/>
      </c>
      <c r="Z349" s="216" t="str">
        <f t="shared" si="57"/>
        <v/>
      </c>
      <c r="AA349" s="216" t="str">
        <f t="shared" si="59"/>
        <v/>
      </c>
      <c r="AB349" s="216" t="str">
        <f t="shared" si="58"/>
        <v/>
      </c>
      <c r="AC349" s="33"/>
      <c r="AD349" s="33"/>
      <c r="AE349" s="33"/>
      <c r="AF349" s="33"/>
      <c r="AG349" s="33"/>
      <c r="AH349"/>
      <c r="AI349"/>
      <c r="AJ349"/>
      <c r="AK349"/>
      <c r="AL349"/>
      <c r="AM349"/>
      <c r="AN349"/>
    </row>
    <row r="350" spans="2:40">
      <c r="B350" s="37">
        <v>341</v>
      </c>
      <c r="C350" s="703" t="str">
        <f>'ادخال البيانات'!B347</f>
        <v/>
      </c>
      <c r="D350" s="703"/>
      <c r="E350" s="703"/>
      <c r="F350" s="6">
        <f>'ادخال البيانات'!BQ347</f>
        <v>0</v>
      </c>
      <c r="G350" s="216" t="str">
        <f>'ادخال البيانات'!BT347</f>
        <v/>
      </c>
      <c r="H350" s="283" t="str">
        <f>'ادخال البيانات'!X347</f>
        <v/>
      </c>
      <c r="J350" s="3" t="str">
        <f t="shared" si="55"/>
        <v/>
      </c>
      <c r="P350" t="str">
        <f t="shared" si="60"/>
        <v/>
      </c>
      <c r="Q350" s="272" t="str">
        <f t="shared" si="61"/>
        <v/>
      </c>
      <c r="R350" t="e">
        <f>RANK(Q350,$Q:$Q)+COUNTIF($Q$10:Q350,Q350)-1</f>
        <v>#VALUE!</v>
      </c>
      <c r="T350" t="str">
        <f t="shared" si="62"/>
        <v/>
      </c>
      <c r="X350" s="37">
        <v>341</v>
      </c>
      <c r="Y350" s="30" t="str">
        <f t="shared" si="56"/>
        <v/>
      </c>
      <c r="Z350" s="216" t="str">
        <f t="shared" si="57"/>
        <v/>
      </c>
      <c r="AA350" s="216" t="str">
        <f t="shared" si="59"/>
        <v/>
      </c>
      <c r="AB350" s="216" t="str">
        <f t="shared" si="58"/>
        <v/>
      </c>
      <c r="AC350" s="33"/>
      <c r="AD350" s="33"/>
      <c r="AE350" s="33"/>
      <c r="AF350" s="33"/>
      <c r="AG350" s="33"/>
      <c r="AH350"/>
      <c r="AI350"/>
      <c r="AJ350"/>
      <c r="AK350"/>
      <c r="AL350"/>
      <c r="AM350"/>
      <c r="AN350"/>
    </row>
    <row r="351" spans="2:40">
      <c r="B351" s="37">
        <v>342</v>
      </c>
      <c r="C351" s="703" t="str">
        <f>'ادخال البيانات'!B348</f>
        <v/>
      </c>
      <c r="D351" s="703"/>
      <c r="E351" s="703"/>
      <c r="F351" s="6">
        <f>'ادخال البيانات'!BQ348</f>
        <v>0</v>
      </c>
      <c r="G351" s="216" t="str">
        <f>'ادخال البيانات'!BT348</f>
        <v/>
      </c>
      <c r="H351" s="283" t="str">
        <f>'ادخال البيانات'!X348</f>
        <v/>
      </c>
      <c r="J351" s="3" t="str">
        <f t="shared" si="55"/>
        <v/>
      </c>
      <c r="P351" t="str">
        <f t="shared" si="60"/>
        <v/>
      </c>
      <c r="Q351" s="272" t="str">
        <f t="shared" si="61"/>
        <v/>
      </c>
      <c r="R351" t="e">
        <f>RANK(Q351,$Q:$Q)+COUNTIF($Q$10:Q351,Q351)-1</f>
        <v>#VALUE!</v>
      </c>
      <c r="T351" t="str">
        <f t="shared" si="62"/>
        <v/>
      </c>
      <c r="X351" s="37">
        <v>342</v>
      </c>
      <c r="Y351" s="30" t="str">
        <f t="shared" si="56"/>
        <v/>
      </c>
      <c r="Z351" s="216" t="str">
        <f t="shared" si="57"/>
        <v/>
      </c>
      <c r="AA351" s="216" t="str">
        <f t="shared" si="59"/>
        <v/>
      </c>
      <c r="AB351" s="216" t="str">
        <f t="shared" si="58"/>
        <v/>
      </c>
      <c r="AC351" s="33"/>
      <c r="AD351" s="33"/>
      <c r="AE351" s="33"/>
      <c r="AF351" s="33"/>
      <c r="AG351" s="33"/>
      <c r="AH351"/>
      <c r="AI351"/>
      <c r="AJ351"/>
      <c r="AK351"/>
      <c r="AL351"/>
      <c r="AM351"/>
      <c r="AN351"/>
    </row>
    <row r="352" spans="2:40">
      <c r="B352" s="37">
        <v>343</v>
      </c>
      <c r="C352" s="703" t="str">
        <f>'ادخال البيانات'!B349</f>
        <v/>
      </c>
      <c r="D352" s="703"/>
      <c r="E352" s="703"/>
      <c r="F352" s="6">
        <f>'ادخال البيانات'!BQ349</f>
        <v>0</v>
      </c>
      <c r="G352" s="216" t="str">
        <f>'ادخال البيانات'!BT349</f>
        <v/>
      </c>
      <c r="H352" s="283" t="str">
        <f>'ادخال البيانات'!X349</f>
        <v/>
      </c>
      <c r="J352" s="3" t="str">
        <f t="shared" si="55"/>
        <v/>
      </c>
      <c r="P352" t="str">
        <f t="shared" si="60"/>
        <v/>
      </c>
      <c r="Q352" s="272" t="str">
        <f t="shared" si="61"/>
        <v/>
      </c>
      <c r="R352" t="e">
        <f>RANK(Q352,$Q:$Q)+COUNTIF($Q$10:Q352,Q352)-1</f>
        <v>#VALUE!</v>
      </c>
      <c r="T352" t="str">
        <f t="shared" si="62"/>
        <v/>
      </c>
      <c r="X352" s="37">
        <v>343</v>
      </c>
      <c r="Y352" s="30" t="str">
        <f t="shared" si="56"/>
        <v/>
      </c>
      <c r="Z352" s="216" t="str">
        <f t="shared" si="57"/>
        <v/>
      </c>
      <c r="AA352" s="216" t="str">
        <f t="shared" si="59"/>
        <v/>
      </c>
      <c r="AB352" s="216" t="str">
        <f t="shared" si="58"/>
        <v/>
      </c>
      <c r="AC352" s="33"/>
      <c r="AD352" s="33"/>
      <c r="AE352" s="33"/>
      <c r="AF352" s="33"/>
      <c r="AG352" s="33"/>
      <c r="AH352"/>
      <c r="AI352"/>
      <c r="AJ352"/>
      <c r="AK352"/>
      <c r="AL352"/>
      <c r="AM352"/>
      <c r="AN352"/>
    </row>
    <row r="353" spans="2:40">
      <c r="B353" s="37">
        <v>344</v>
      </c>
      <c r="C353" s="703" t="str">
        <f>'ادخال البيانات'!B350</f>
        <v/>
      </c>
      <c r="D353" s="703"/>
      <c r="E353" s="703"/>
      <c r="F353" s="6">
        <f>'ادخال البيانات'!BQ350</f>
        <v>0</v>
      </c>
      <c r="G353" s="216" t="str">
        <f>'ادخال البيانات'!BT350</f>
        <v/>
      </c>
      <c r="H353" s="283" t="str">
        <f>'ادخال البيانات'!X350</f>
        <v/>
      </c>
      <c r="J353" s="3" t="str">
        <f t="shared" si="55"/>
        <v/>
      </c>
      <c r="P353" t="str">
        <f t="shared" si="60"/>
        <v/>
      </c>
      <c r="Q353" s="272" t="str">
        <f t="shared" si="61"/>
        <v/>
      </c>
      <c r="R353" t="e">
        <f>RANK(Q353,$Q:$Q)+COUNTIF($Q$10:Q353,Q353)-1</f>
        <v>#VALUE!</v>
      </c>
      <c r="T353" t="str">
        <f t="shared" si="62"/>
        <v/>
      </c>
      <c r="X353" s="37">
        <v>344</v>
      </c>
      <c r="Y353" s="30" t="str">
        <f t="shared" si="56"/>
        <v/>
      </c>
      <c r="Z353" s="216" t="str">
        <f t="shared" si="57"/>
        <v/>
      </c>
      <c r="AA353" s="216" t="str">
        <f t="shared" si="59"/>
        <v/>
      </c>
      <c r="AB353" s="216" t="str">
        <f t="shared" si="58"/>
        <v/>
      </c>
      <c r="AC353" s="33"/>
      <c r="AD353" s="33"/>
      <c r="AE353" s="33"/>
      <c r="AF353" s="33"/>
      <c r="AG353" s="33"/>
      <c r="AH353"/>
      <c r="AI353"/>
      <c r="AJ353"/>
      <c r="AK353"/>
      <c r="AL353"/>
      <c r="AM353"/>
      <c r="AN353"/>
    </row>
    <row r="354" spans="2:40">
      <c r="B354" s="37">
        <v>345</v>
      </c>
      <c r="C354" s="703" t="str">
        <f>'ادخال البيانات'!B351</f>
        <v/>
      </c>
      <c r="D354" s="703"/>
      <c r="E354" s="703"/>
      <c r="F354" s="6">
        <f>'ادخال البيانات'!BQ351</f>
        <v>0</v>
      </c>
      <c r="G354" s="216" t="str">
        <f>'ادخال البيانات'!BT351</f>
        <v/>
      </c>
      <c r="H354" s="283" t="str">
        <f>'ادخال البيانات'!X351</f>
        <v/>
      </c>
      <c r="J354" s="3" t="str">
        <f t="shared" si="55"/>
        <v/>
      </c>
      <c r="P354" t="str">
        <f t="shared" si="60"/>
        <v/>
      </c>
      <c r="Q354" s="272" t="str">
        <f t="shared" si="61"/>
        <v/>
      </c>
      <c r="R354" t="e">
        <f>RANK(Q354,$Q:$Q)+COUNTIF($Q$10:Q354,Q354)-1</f>
        <v>#VALUE!</v>
      </c>
      <c r="T354" t="str">
        <f t="shared" si="62"/>
        <v/>
      </c>
      <c r="X354" s="37">
        <v>345</v>
      </c>
      <c r="Y354" s="30" t="str">
        <f t="shared" si="56"/>
        <v/>
      </c>
      <c r="Z354" s="216" t="str">
        <f t="shared" si="57"/>
        <v/>
      </c>
      <c r="AA354" s="216" t="str">
        <f t="shared" si="59"/>
        <v/>
      </c>
      <c r="AB354" s="216" t="str">
        <f t="shared" si="58"/>
        <v/>
      </c>
      <c r="AC354" s="33"/>
      <c r="AD354" s="33"/>
      <c r="AE354" s="33"/>
      <c r="AF354" s="33"/>
      <c r="AG354" s="33"/>
      <c r="AH354"/>
      <c r="AI354"/>
      <c r="AJ354"/>
      <c r="AK354"/>
      <c r="AL354"/>
      <c r="AM354"/>
      <c r="AN354"/>
    </row>
    <row r="355" spans="2:40">
      <c r="B355" s="37">
        <v>346</v>
      </c>
      <c r="C355" s="703" t="str">
        <f>'ادخال البيانات'!B352</f>
        <v/>
      </c>
      <c r="D355" s="703"/>
      <c r="E355" s="703"/>
      <c r="F355" s="6">
        <f>'ادخال البيانات'!BQ352</f>
        <v>0</v>
      </c>
      <c r="G355" s="216" t="str">
        <f>'ادخال البيانات'!BT352</f>
        <v/>
      </c>
      <c r="H355" s="283" t="str">
        <f>'ادخال البيانات'!X352</f>
        <v/>
      </c>
      <c r="J355" s="3" t="str">
        <f t="shared" si="55"/>
        <v/>
      </c>
      <c r="P355" t="str">
        <f t="shared" si="60"/>
        <v/>
      </c>
      <c r="Q355" s="272" t="str">
        <f t="shared" si="61"/>
        <v/>
      </c>
      <c r="R355" t="e">
        <f>RANK(Q355,$Q:$Q)+COUNTIF($Q$10:Q355,Q355)-1</f>
        <v>#VALUE!</v>
      </c>
      <c r="T355" t="str">
        <f t="shared" si="62"/>
        <v/>
      </c>
      <c r="X355" s="37">
        <v>346</v>
      </c>
      <c r="Y355" s="30" t="str">
        <f t="shared" si="56"/>
        <v/>
      </c>
      <c r="Z355" s="216" t="str">
        <f t="shared" si="57"/>
        <v/>
      </c>
      <c r="AA355" s="216" t="str">
        <f t="shared" si="59"/>
        <v/>
      </c>
      <c r="AB355" s="216" t="str">
        <f t="shared" si="58"/>
        <v/>
      </c>
      <c r="AC355" s="33"/>
      <c r="AD355" s="33"/>
      <c r="AE355" s="33"/>
      <c r="AF355" s="33"/>
      <c r="AG355" s="33"/>
      <c r="AH355"/>
      <c r="AI355"/>
      <c r="AJ355"/>
      <c r="AK355"/>
      <c r="AL355"/>
      <c r="AM355"/>
      <c r="AN355"/>
    </row>
    <row r="356" spans="2:40">
      <c r="B356" s="37">
        <v>347</v>
      </c>
      <c r="C356" s="703" t="str">
        <f>'ادخال البيانات'!B353</f>
        <v/>
      </c>
      <c r="D356" s="703"/>
      <c r="E356" s="703"/>
      <c r="F356" s="6">
        <f>'ادخال البيانات'!BQ353</f>
        <v>0</v>
      </c>
      <c r="G356" s="216" t="str">
        <f>'ادخال البيانات'!BT353</f>
        <v/>
      </c>
      <c r="H356" s="283" t="str">
        <f>'ادخال البيانات'!X353</f>
        <v/>
      </c>
      <c r="J356" s="3" t="str">
        <f t="shared" si="55"/>
        <v/>
      </c>
      <c r="P356" t="str">
        <f t="shared" si="60"/>
        <v/>
      </c>
      <c r="Q356" s="272" t="str">
        <f t="shared" si="61"/>
        <v/>
      </c>
      <c r="R356" t="e">
        <f>RANK(Q356,$Q:$Q)+COUNTIF($Q$10:Q356,Q356)-1</f>
        <v>#VALUE!</v>
      </c>
      <c r="T356" t="str">
        <f t="shared" si="62"/>
        <v/>
      </c>
      <c r="X356" s="37">
        <v>347</v>
      </c>
      <c r="Y356" s="30" t="str">
        <f t="shared" si="56"/>
        <v/>
      </c>
      <c r="Z356" s="216" t="str">
        <f t="shared" si="57"/>
        <v/>
      </c>
      <c r="AA356" s="216" t="str">
        <f t="shared" si="59"/>
        <v/>
      </c>
      <c r="AB356" s="216" t="str">
        <f t="shared" si="58"/>
        <v/>
      </c>
      <c r="AC356" s="33"/>
      <c r="AD356" s="33"/>
      <c r="AE356" s="33"/>
      <c r="AF356" s="33"/>
      <c r="AG356" s="33"/>
      <c r="AH356"/>
      <c r="AI356"/>
      <c r="AJ356"/>
      <c r="AK356"/>
      <c r="AL356"/>
      <c r="AM356"/>
      <c r="AN356"/>
    </row>
    <row r="357" spans="2:40">
      <c r="B357" s="37">
        <v>348</v>
      </c>
      <c r="C357" s="703" t="str">
        <f>'ادخال البيانات'!B354</f>
        <v/>
      </c>
      <c r="D357" s="703"/>
      <c r="E357" s="703"/>
      <c r="F357" s="6">
        <f>'ادخال البيانات'!BQ354</f>
        <v>0</v>
      </c>
      <c r="G357" s="216" t="str">
        <f>'ادخال البيانات'!BT354</f>
        <v/>
      </c>
      <c r="H357" s="283" t="str">
        <f>'ادخال البيانات'!X354</f>
        <v/>
      </c>
      <c r="J357" s="3" t="str">
        <f t="shared" si="55"/>
        <v/>
      </c>
      <c r="P357" t="str">
        <f t="shared" si="60"/>
        <v/>
      </c>
      <c r="Q357" s="272" t="str">
        <f t="shared" si="61"/>
        <v/>
      </c>
      <c r="R357" t="e">
        <f>RANK(Q357,$Q:$Q)+COUNTIF($Q$10:Q357,Q357)-1</f>
        <v>#VALUE!</v>
      </c>
      <c r="T357" t="str">
        <f t="shared" si="62"/>
        <v/>
      </c>
      <c r="X357" s="37">
        <v>348</v>
      </c>
      <c r="Y357" s="30" t="str">
        <f t="shared" si="56"/>
        <v/>
      </c>
      <c r="Z357" s="216" t="str">
        <f t="shared" si="57"/>
        <v/>
      </c>
      <c r="AA357" s="216" t="str">
        <f t="shared" si="59"/>
        <v/>
      </c>
      <c r="AB357" s="216" t="str">
        <f t="shared" si="58"/>
        <v/>
      </c>
      <c r="AC357" s="33"/>
      <c r="AD357" s="33"/>
      <c r="AE357" s="33"/>
      <c r="AF357" s="33"/>
      <c r="AG357" s="33"/>
      <c r="AH357"/>
      <c r="AI357"/>
      <c r="AJ357"/>
      <c r="AK357"/>
      <c r="AL357"/>
      <c r="AM357"/>
      <c r="AN357"/>
    </row>
    <row r="358" spans="2:40">
      <c r="B358" s="37">
        <v>349</v>
      </c>
      <c r="C358" s="703" t="str">
        <f>'ادخال البيانات'!B355</f>
        <v/>
      </c>
      <c r="D358" s="703"/>
      <c r="E358" s="703"/>
      <c r="F358" s="6">
        <f>'ادخال البيانات'!BQ355</f>
        <v>0</v>
      </c>
      <c r="G358" s="216" t="str">
        <f>'ادخال البيانات'!BT355</f>
        <v/>
      </c>
      <c r="H358" s="283" t="str">
        <f>'ادخال البيانات'!X355</f>
        <v/>
      </c>
      <c r="J358" s="3" t="str">
        <f t="shared" si="55"/>
        <v/>
      </c>
      <c r="P358" t="str">
        <f t="shared" si="60"/>
        <v/>
      </c>
      <c r="Q358" s="272" t="str">
        <f t="shared" si="61"/>
        <v/>
      </c>
      <c r="R358" t="e">
        <f>RANK(Q358,$Q:$Q)+COUNTIF($Q$10:Q358,Q358)-1</f>
        <v>#VALUE!</v>
      </c>
      <c r="T358" t="str">
        <f t="shared" si="62"/>
        <v/>
      </c>
      <c r="X358" s="37">
        <v>349</v>
      </c>
      <c r="Y358" s="30" t="str">
        <f t="shared" si="56"/>
        <v/>
      </c>
      <c r="Z358" s="216" t="str">
        <f t="shared" si="57"/>
        <v/>
      </c>
      <c r="AA358" s="216" t="str">
        <f t="shared" si="59"/>
        <v/>
      </c>
      <c r="AB358" s="216" t="str">
        <f t="shared" si="58"/>
        <v/>
      </c>
      <c r="AC358" s="33"/>
      <c r="AD358" s="33"/>
      <c r="AE358" s="33"/>
      <c r="AF358" s="33"/>
      <c r="AG358" s="33"/>
      <c r="AH358"/>
      <c r="AI358"/>
      <c r="AJ358"/>
      <c r="AK358"/>
      <c r="AL358"/>
      <c r="AM358"/>
      <c r="AN358"/>
    </row>
    <row r="359" spans="2:40">
      <c r="B359" s="37">
        <v>350</v>
      </c>
      <c r="C359" s="703" t="str">
        <f>'ادخال البيانات'!B356</f>
        <v/>
      </c>
      <c r="D359" s="703"/>
      <c r="E359" s="703"/>
      <c r="F359" s="6">
        <f>'ادخال البيانات'!BQ356</f>
        <v>0</v>
      </c>
      <c r="G359" s="216" t="str">
        <f>'ادخال البيانات'!BT356</f>
        <v/>
      </c>
      <c r="H359" s="283" t="str">
        <f>'ادخال البيانات'!X356</f>
        <v/>
      </c>
      <c r="J359" s="3" t="str">
        <f t="shared" si="55"/>
        <v/>
      </c>
      <c r="P359" t="str">
        <f t="shared" si="60"/>
        <v/>
      </c>
      <c r="Q359" s="272" t="str">
        <f t="shared" si="61"/>
        <v/>
      </c>
      <c r="R359" t="e">
        <f>RANK(Q359,$Q:$Q)+COUNTIF($Q$10:Q359,Q359)-1</f>
        <v>#VALUE!</v>
      </c>
      <c r="T359" t="str">
        <f t="shared" si="62"/>
        <v/>
      </c>
      <c r="X359" s="37">
        <v>350</v>
      </c>
      <c r="Y359" s="30" t="str">
        <f t="shared" si="56"/>
        <v/>
      </c>
      <c r="Z359" s="216" t="str">
        <f t="shared" si="57"/>
        <v/>
      </c>
      <c r="AA359" s="216" t="str">
        <f t="shared" si="59"/>
        <v/>
      </c>
      <c r="AB359" s="216" t="str">
        <f t="shared" si="58"/>
        <v/>
      </c>
      <c r="AC359" s="33"/>
      <c r="AD359" s="33"/>
      <c r="AE359" s="33"/>
      <c r="AF359" s="33"/>
      <c r="AG359" s="33"/>
      <c r="AH359"/>
      <c r="AI359"/>
      <c r="AJ359"/>
      <c r="AK359"/>
      <c r="AL359"/>
      <c r="AM359"/>
      <c r="AN359"/>
    </row>
    <row r="360" spans="2:40">
      <c r="B360" s="37">
        <v>351</v>
      </c>
      <c r="C360" s="703" t="str">
        <f>'ادخال البيانات'!B357</f>
        <v/>
      </c>
      <c r="D360" s="703"/>
      <c r="E360" s="703"/>
      <c r="F360" s="6">
        <f>'ادخال البيانات'!BQ357</f>
        <v>0</v>
      </c>
      <c r="G360" s="216" t="str">
        <f>'ادخال البيانات'!BT357</f>
        <v/>
      </c>
      <c r="H360" s="283" t="str">
        <f>'ادخال البيانات'!X357</f>
        <v/>
      </c>
      <c r="J360" s="3" t="str">
        <f t="shared" si="55"/>
        <v/>
      </c>
      <c r="P360" t="str">
        <f t="shared" si="60"/>
        <v/>
      </c>
      <c r="Q360" s="272" t="str">
        <f t="shared" si="61"/>
        <v/>
      </c>
      <c r="R360" t="e">
        <f>RANK(Q360,$Q:$Q)+COUNTIF($Q$10:Q360,Q360)-1</f>
        <v>#VALUE!</v>
      </c>
      <c r="T360" t="str">
        <f t="shared" si="62"/>
        <v/>
      </c>
      <c r="X360" s="37">
        <v>351</v>
      </c>
      <c r="Y360" s="30" t="str">
        <f t="shared" si="56"/>
        <v/>
      </c>
      <c r="Z360" s="216" t="str">
        <f t="shared" si="57"/>
        <v/>
      </c>
      <c r="AA360" s="216" t="str">
        <f t="shared" si="59"/>
        <v/>
      </c>
      <c r="AB360" s="216" t="str">
        <f t="shared" si="58"/>
        <v/>
      </c>
      <c r="AC360" s="33"/>
      <c r="AD360" s="33"/>
      <c r="AE360" s="33"/>
      <c r="AF360" s="33"/>
      <c r="AG360" s="33"/>
      <c r="AH360"/>
      <c r="AI360"/>
      <c r="AJ360"/>
      <c r="AK360"/>
      <c r="AL360"/>
      <c r="AM360"/>
      <c r="AN360"/>
    </row>
    <row r="361" spans="2:40">
      <c r="B361" s="37">
        <v>352</v>
      </c>
      <c r="C361" s="703" t="str">
        <f>'ادخال البيانات'!B358</f>
        <v/>
      </c>
      <c r="D361" s="703"/>
      <c r="E361" s="703"/>
      <c r="F361" s="6">
        <f>'ادخال البيانات'!BQ358</f>
        <v>0</v>
      </c>
      <c r="G361" s="216" t="str">
        <f>'ادخال البيانات'!BT358</f>
        <v/>
      </c>
      <c r="H361" s="283" t="str">
        <f>'ادخال البيانات'!X358</f>
        <v/>
      </c>
      <c r="J361" s="3" t="str">
        <f t="shared" si="55"/>
        <v/>
      </c>
      <c r="P361" t="str">
        <f t="shared" si="60"/>
        <v/>
      </c>
      <c r="Q361" s="272" t="str">
        <f t="shared" si="61"/>
        <v/>
      </c>
      <c r="R361" t="e">
        <f>RANK(Q361,$Q:$Q)+COUNTIF($Q$10:Q361,Q361)-1</f>
        <v>#VALUE!</v>
      </c>
      <c r="T361" t="str">
        <f t="shared" si="62"/>
        <v/>
      </c>
      <c r="X361" s="37">
        <v>352</v>
      </c>
      <c r="Y361" s="30" t="str">
        <f t="shared" si="56"/>
        <v/>
      </c>
      <c r="Z361" s="216" t="str">
        <f t="shared" si="57"/>
        <v/>
      </c>
      <c r="AA361" s="216" t="str">
        <f t="shared" si="59"/>
        <v/>
      </c>
      <c r="AB361" s="216" t="str">
        <f t="shared" si="58"/>
        <v/>
      </c>
      <c r="AC361" s="33"/>
      <c r="AD361" s="33"/>
      <c r="AE361" s="33"/>
      <c r="AF361" s="33"/>
      <c r="AG361" s="33"/>
      <c r="AH361"/>
      <c r="AI361"/>
      <c r="AJ361"/>
      <c r="AK361"/>
      <c r="AL361"/>
      <c r="AM361"/>
      <c r="AN361"/>
    </row>
    <row r="362" spans="2:40">
      <c r="B362" s="37">
        <v>353</v>
      </c>
      <c r="C362" s="703" t="str">
        <f>'ادخال البيانات'!B359</f>
        <v/>
      </c>
      <c r="D362" s="703"/>
      <c r="E362" s="703"/>
      <c r="F362" s="6">
        <f>'ادخال البيانات'!BQ359</f>
        <v>0</v>
      </c>
      <c r="G362" s="216" t="str">
        <f>'ادخال البيانات'!BT359</f>
        <v/>
      </c>
      <c r="H362" s="283" t="str">
        <f>'ادخال البيانات'!X359</f>
        <v/>
      </c>
      <c r="J362" s="3" t="str">
        <f t="shared" si="55"/>
        <v/>
      </c>
      <c r="P362" t="str">
        <f t="shared" si="60"/>
        <v/>
      </c>
      <c r="Q362" s="272" t="str">
        <f t="shared" si="61"/>
        <v/>
      </c>
      <c r="R362" t="e">
        <f>RANK(Q362,$Q:$Q)+COUNTIF($Q$10:Q362,Q362)-1</f>
        <v>#VALUE!</v>
      </c>
      <c r="T362" t="str">
        <f t="shared" si="62"/>
        <v/>
      </c>
      <c r="X362" s="37">
        <v>353</v>
      </c>
      <c r="Y362" s="30" t="str">
        <f t="shared" si="56"/>
        <v/>
      </c>
      <c r="Z362" s="216" t="str">
        <f t="shared" si="57"/>
        <v/>
      </c>
      <c r="AA362" s="216" t="str">
        <f t="shared" si="59"/>
        <v/>
      </c>
      <c r="AB362" s="216" t="str">
        <f t="shared" si="58"/>
        <v/>
      </c>
      <c r="AC362" s="33"/>
      <c r="AD362" s="33"/>
      <c r="AE362" s="33"/>
      <c r="AF362" s="33"/>
      <c r="AG362" s="33"/>
      <c r="AH362"/>
      <c r="AI362"/>
      <c r="AJ362"/>
      <c r="AK362"/>
      <c r="AL362"/>
      <c r="AM362"/>
      <c r="AN362"/>
    </row>
    <row r="363" spans="2:40">
      <c r="B363" s="37">
        <v>354</v>
      </c>
      <c r="C363" s="703" t="str">
        <f>'ادخال البيانات'!B360</f>
        <v/>
      </c>
      <c r="D363" s="703"/>
      <c r="E363" s="703"/>
      <c r="F363" s="6">
        <f>'ادخال البيانات'!BQ360</f>
        <v>0</v>
      </c>
      <c r="G363" s="216" t="str">
        <f>'ادخال البيانات'!BT360</f>
        <v/>
      </c>
      <c r="H363" s="283" t="str">
        <f>'ادخال البيانات'!X360</f>
        <v/>
      </c>
      <c r="J363" s="3" t="str">
        <f t="shared" si="55"/>
        <v/>
      </c>
      <c r="P363" t="str">
        <f t="shared" si="60"/>
        <v/>
      </c>
      <c r="Q363" s="272" t="str">
        <f t="shared" si="61"/>
        <v/>
      </c>
      <c r="R363" t="e">
        <f>RANK(Q363,$Q:$Q)+COUNTIF($Q$10:Q363,Q363)-1</f>
        <v>#VALUE!</v>
      </c>
      <c r="T363" t="str">
        <f t="shared" si="62"/>
        <v/>
      </c>
      <c r="X363" s="37">
        <v>354</v>
      </c>
      <c r="Y363" s="30" t="str">
        <f t="shared" si="56"/>
        <v/>
      </c>
      <c r="Z363" s="216" t="str">
        <f t="shared" si="57"/>
        <v/>
      </c>
      <c r="AA363" s="216" t="str">
        <f t="shared" si="59"/>
        <v/>
      </c>
      <c r="AB363" s="216" t="str">
        <f t="shared" si="58"/>
        <v/>
      </c>
      <c r="AC363" s="33"/>
      <c r="AD363" s="33"/>
      <c r="AE363" s="33"/>
      <c r="AF363" s="33"/>
      <c r="AG363" s="33"/>
      <c r="AH363"/>
      <c r="AI363"/>
      <c r="AJ363"/>
      <c r="AK363"/>
      <c r="AL363"/>
      <c r="AM363"/>
      <c r="AN363"/>
    </row>
    <row r="364" spans="2:40">
      <c r="B364" s="37">
        <v>355</v>
      </c>
      <c r="C364" s="703" t="str">
        <f>'ادخال البيانات'!B361</f>
        <v/>
      </c>
      <c r="D364" s="703"/>
      <c r="E364" s="703"/>
      <c r="F364" s="6">
        <f>'ادخال البيانات'!BQ361</f>
        <v>0</v>
      </c>
      <c r="G364" s="216" t="str">
        <f>'ادخال البيانات'!BT361</f>
        <v/>
      </c>
      <c r="H364" s="283" t="str">
        <f>'ادخال البيانات'!X361</f>
        <v/>
      </c>
      <c r="J364" s="3" t="str">
        <f t="shared" si="55"/>
        <v/>
      </c>
      <c r="P364" t="str">
        <f t="shared" si="60"/>
        <v/>
      </c>
      <c r="Q364" s="272" t="str">
        <f t="shared" si="61"/>
        <v/>
      </c>
      <c r="R364" t="e">
        <f>RANK(Q364,$Q:$Q)+COUNTIF($Q$10:Q364,Q364)-1</f>
        <v>#VALUE!</v>
      </c>
      <c r="T364" t="str">
        <f t="shared" si="62"/>
        <v/>
      </c>
      <c r="X364" s="37">
        <v>355</v>
      </c>
      <c r="Y364" s="30" t="str">
        <f t="shared" si="56"/>
        <v/>
      </c>
      <c r="Z364" s="216" t="str">
        <f t="shared" si="57"/>
        <v/>
      </c>
      <c r="AA364" s="216" t="str">
        <f t="shared" si="59"/>
        <v/>
      </c>
      <c r="AB364" s="216" t="str">
        <f t="shared" si="58"/>
        <v/>
      </c>
      <c r="AC364" s="33"/>
      <c r="AD364" s="33"/>
      <c r="AE364" s="33"/>
      <c r="AF364" s="33"/>
      <c r="AG364" s="33"/>
      <c r="AH364"/>
      <c r="AI364"/>
      <c r="AJ364"/>
      <c r="AK364"/>
      <c r="AL364"/>
      <c r="AM364"/>
      <c r="AN364"/>
    </row>
    <row r="365" spans="2:40">
      <c r="B365" s="37">
        <v>356</v>
      </c>
      <c r="C365" s="703" t="str">
        <f>'ادخال البيانات'!B362</f>
        <v/>
      </c>
      <c r="D365" s="703"/>
      <c r="E365" s="703"/>
      <c r="F365" s="6">
        <f>'ادخال البيانات'!BQ362</f>
        <v>0</v>
      </c>
      <c r="G365" s="216" t="str">
        <f>'ادخال البيانات'!BT362</f>
        <v/>
      </c>
      <c r="H365" s="283" t="str">
        <f>'ادخال البيانات'!X362</f>
        <v/>
      </c>
      <c r="J365" s="3" t="str">
        <f t="shared" si="55"/>
        <v/>
      </c>
      <c r="P365" t="str">
        <f t="shared" si="60"/>
        <v/>
      </c>
      <c r="Q365" s="272" t="str">
        <f t="shared" si="61"/>
        <v/>
      </c>
      <c r="R365" t="e">
        <f>RANK(Q365,$Q:$Q)+COUNTIF($Q$10:Q365,Q365)-1</f>
        <v>#VALUE!</v>
      </c>
      <c r="T365" t="str">
        <f t="shared" si="62"/>
        <v/>
      </c>
      <c r="X365" s="37">
        <v>356</v>
      </c>
      <c r="Y365" s="30" t="str">
        <f t="shared" si="56"/>
        <v/>
      </c>
      <c r="Z365" s="216" t="str">
        <f t="shared" si="57"/>
        <v/>
      </c>
      <c r="AA365" s="216" t="str">
        <f t="shared" si="59"/>
        <v/>
      </c>
      <c r="AB365" s="216" t="str">
        <f t="shared" si="58"/>
        <v/>
      </c>
      <c r="AC365" s="33"/>
      <c r="AD365" s="33"/>
      <c r="AE365" s="33"/>
      <c r="AF365" s="33"/>
      <c r="AG365" s="33"/>
      <c r="AH365"/>
      <c r="AI365"/>
      <c r="AJ365"/>
      <c r="AK365"/>
      <c r="AL365"/>
      <c r="AM365"/>
      <c r="AN365"/>
    </row>
    <row r="366" spans="2:40">
      <c r="B366" s="37">
        <v>357</v>
      </c>
      <c r="C366" s="703" t="str">
        <f>'ادخال البيانات'!B363</f>
        <v/>
      </c>
      <c r="D366" s="703"/>
      <c r="E366" s="703"/>
      <c r="F366" s="6">
        <f>'ادخال البيانات'!BQ363</f>
        <v>0</v>
      </c>
      <c r="G366" s="216" t="str">
        <f>'ادخال البيانات'!BT363</f>
        <v/>
      </c>
      <c r="H366" s="283" t="str">
        <f>'ادخال البيانات'!X363</f>
        <v/>
      </c>
      <c r="J366" s="3" t="str">
        <f t="shared" si="55"/>
        <v/>
      </c>
      <c r="P366" t="str">
        <f t="shared" si="60"/>
        <v/>
      </c>
      <c r="Q366" s="272" t="str">
        <f t="shared" si="61"/>
        <v/>
      </c>
      <c r="R366" t="e">
        <f>RANK(Q366,$Q:$Q)+COUNTIF($Q$10:Q366,Q366)-1</f>
        <v>#VALUE!</v>
      </c>
      <c r="T366" t="str">
        <f t="shared" si="62"/>
        <v/>
      </c>
      <c r="X366" s="37">
        <v>357</v>
      </c>
      <c r="Y366" s="30" t="str">
        <f t="shared" si="56"/>
        <v/>
      </c>
      <c r="Z366" s="216" t="str">
        <f t="shared" si="57"/>
        <v/>
      </c>
      <c r="AA366" s="216" t="str">
        <f t="shared" si="59"/>
        <v/>
      </c>
      <c r="AB366" s="216" t="str">
        <f t="shared" si="58"/>
        <v/>
      </c>
      <c r="AC366" s="33"/>
      <c r="AD366" s="33"/>
      <c r="AE366" s="33"/>
      <c r="AF366" s="33"/>
      <c r="AG366" s="33"/>
      <c r="AH366"/>
      <c r="AI366"/>
      <c r="AJ366"/>
      <c r="AK366"/>
      <c r="AL366"/>
      <c r="AM366"/>
      <c r="AN366"/>
    </row>
    <row r="367" spans="2:40">
      <c r="B367" s="37">
        <v>358</v>
      </c>
      <c r="C367" s="703" t="str">
        <f>'ادخال البيانات'!B364</f>
        <v/>
      </c>
      <c r="D367" s="703"/>
      <c r="E367" s="703"/>
      <c r="F367" s="6">
        <f>'ادخال البيانات'!BQ364</f>
        <v>0</v>
      </c>
      <c r="G367" s="216" t="str">
        <f>'ادخال البيانات'!BT364</f>
        <v/>
      </c>
      <c r="H367" s="283" t="str">
        <f>'ادخال البيانات'!X364</f>
        <v/>
      </c>
      <c r="J367" s="3" t="str">
        <f t="shared" si="55"/>
        <v/>
      </c>
      <c r="P367" t="str">
        <f t="shared" si="60"/>
        <v/>
      </c>
      <c r="Q367" s="272" t="str">
        <f t="shared" si="61"/>
        <v/>
      </c>
      <c r="R367" t="e">
        <f>RANK(Q367,$Q:$Q)+COUNTIF($Q$10:Q367,Q367)-1</f>
        <v>#VALUE!</v>
      </c>
      <c r="T367" t="str">
        <f t="shared" si="62"/>
        <v/>
      </c>
      <c r="X367" s="37">
        <v>358</v>
      </c>
      <c r="Y367" s="30" t="str">
        <f t="shared" si="56"/>
        <v/>
      </c>
      <c r="Z367" s="216" t="str">
        <f t="shared" si="57"/>
        <v/>
      </c>
      <c r="AA367" s="216" t="str">
        <f t="shared" si="59"/>
        <v/>
      </c>
      <c r="AB367" s="216" t="str">
        <f t="shared" si="58"/>
        <v/>
      </c>
      <c r="AC367" s="33"/>
      <c r="AD367" s="33"/>
      <c r="AE367" s="33"/>
      <c r="AF367" s="33"/>
      <c r="AG367" s="33"/>
      <c r="AH367"/>
      <c r="AI367"/>
      <c r="AJ367"/>
      <c r="AK367"/>
      <c r="AL367"/>
      <c r="AM367"/>
      <c r="AN367"/>
    </row>
    <row r="368" spans="2:40">
      <c r="B368" s="37">
        <v>359</v>
      </c>
      <c r="C368" s="703" t="str">
        <f>'ادخال البيانات'!B365</f>
        <v/>
      </c>
      <c r="D368" s="703"/>
      <c r="E368" s="703"/>
      <c r="F368" s="6">
        <f>'ادخال البيانات'!BQ365</f>
        <v>0</v>
      </c>
      <c r="G368" s="216" t="str">
        <f>'ادخال البيانات'!BT365</f>
        <v/>
      </c>
      <c r="H368" s="283" t="str">
        <f>'ادخال البيانات'!X365</f>
        <v/>
      </c>
      <c r="J368" s="3" t="str">
        <f t="shared" si="55"/>
        <v/>
      </c>
      <c r="P368" t="str">
        <f t="shared" si="60"/>
        <v/>
      </c>
      <c r="Q368" s="272" t="str">
        <f t="shared" si="61"/>
        <v/>
      </c>
      <c r="R368" t="e">
        <f>RANK(Q368,$Q:$Q)+COUNTIF($Q$10:Q368,Q368)-1</f>
        <v>#VALUE!</v>
      </c>
      <c r="T368" t="str">
        <f t="shared" si="62"/>
        <v/>
      </c>
      <c r="X368" s="37">
        <v>359</v>
      </c>
      <c r="Y368" s="30" t="str">
        <f t="shared" si="56"/>
        <v/>
      </c>
      <c r="Z368" s="216" t="str">
        <f t="shared" si="57"/>
        <v/>
      </c>
      <c r="AA368" s="216" t="str">
        <f t="shared" si="59"/>
        <v/>
      </c>
      <c r="AB368" s="216" t="str">
        <f t="shared" si="58"/>
        <v/>
      </c>
      <c r="AC368" s="33"/>
      <c r="AD368" s="33"/>
      <c r="AE368" s="33"/>
      <c r="AF368" s="33"/>
      <c r="AG368" s="33"/>
      <c r="AH368"/>
      <c r="AI368"/>
      <c r="AJ368"/>
      <c r="AK368"/>
      <c r="AL368"/>
      <c r="AM368"/>
      <c r="AN368"/>
    </row>
    <row r="369" spans="2:40">
      <c r="B369" s="37">
        <v>360</v>
      </c>
      <c r="C369" s="703" t="str">
        <f>'ادخال البيانات'!B366</f>
        <v/>
      </c>
      <c r="D369" s="703"/>
      <c r="E369" s="703"/>
      <c r="F369" s="6">
        <f>'ادخال البيانات'!BQ366</f>
        <v>0</v>
      </c>
      <c r="G369" s="216" t="str">
        <f>'ادخال البيانات'!BT366</f>
        <v/>
      </c>
      <c r="H369" s="283" t="str">
        <f>'ادخال البيانات'!X366</f>
        <v/>
      </c>
      <c r="J369" s="3" t="str">
        <f t="shared" si="55"/>
        <v/>
      </c>
      <c r="P369" t="str">
        <f t="shared" si="60"/>
        <v/>
      </c>
      <c r="Q369" s="272" t="str">
        <f t="shared" si="61"/>
        <v/>
      </c>
      <c r="R369" t="e">
        <f>RANK(Q369,$Q:$Q)+COUNTIF($Q$10:Q369,Q369)-1</f>
        <v>#VALUE!</v>
      </c>
      <c r="T369" t="str">
        <f t="shared" si="62"/>
        <v/>
      </c>
      <c r="X369" s="37">
        <v>360</v>
      </c>
      <c r="Y369" s="30" t="str">
        <f t="shared" si="56"/>
        <v/>
      </c>
      <c r="Z369" s="216" t="str">
        <f t="shared" si="57"/>
        <v/>
      </c>
      <c r="AA369" s="216" t="str">
        <f t="shared" si="59"/>
        <v/>
      </c>
      <c r="AB369" s="216" t="str">
        <f t="shared" si="58"/>
        <v/>
      </c>
      <c r="AC369" s="33"/>
      <c r="AD369" s="33"/>
      <c r="AE369" s="33"/>
      <c r="AF369" s="33"/>
      <c r="AG369" s="33"/>
      <c r="AH369"/>
      <c r="AI369"/>
      <c r="AJ369"/>
      <c r="AK369"/>
      <c r="AL369"/>
      <c r="AM369"/>
      <c r="AN369"/>
    </row>
    <row r="370" spans="2:40">
      <c r="B370" s="37">
        <v>361</v>
      </c>
      <c r="C370" s="703" t="str">
        <f>'ادخال البيانات'!B367</f>
        <v/>
      </c>
      <c r="D370" s="703"/>
      <c r="E370" s="703"/>
      <c r="F370" s="6">
        <f>'ادخال البيانات'!BQ367</f>
        <v>0</v>
      </c>
      <c r="G370" s="216" t="str">
        <f>'ادخال البيانات'!BT367</f>
        <v/>
      </c>
      <c r="H370" s="283" t="str">
        <f>'ادخال البيانات'!X367</f>
        <v/>
      </c>
      <c r="J370" s="3" t="str">
        <f t="shared" si="55"/>
        <v/>
      </c>
      <c r="P370" t="str">
        <f t="shared" si="60"/>
        <v/>
      </c>
      <c r="Q370" s="272" t="str">
        <f t="shared" si="61"/>
        <v/>
      </c>
      <c r="R370" t="e">
        <f>RANK(Q370,$Q:$Q)+COUNTIF($Q$10:Q370,Q370)-1</f>
        <v>#VALUE!</v>
      </c>
      <c r="T370" t="str">
        <f t="shared" si="62"/>
        <v/>
      </c>
      <c r="X370" s="37">
        <v>361</v>
      </c>
      <c r="Y370" s="30" t="str">
        <f t="shared" si="56"/>
        <v/>
      </c>
      <c r="Z370" s="216" t="str">
        <f t="shared" si="57"/>
        <v/>
      </c>
      <c r="AA370" s="216" t="str">
        <f t="shared" si="59"/>
        <v/>
      </c>
      <c r="AB370" s="216" t="str">
        <f t="shared" si="58"/>
        <v/>
      </c>
      <c r="AC370" s="33"/>
      <c r="AD370" s="33"/>
      <c r="AE370" s="33"/>
      <c r="AF370" s="33"/>
      <c r="AG370" s="33"/>
      <c r="AH370"/>
      <c r="AI370"/>
      <c r="AJ370"/>
      <c r="AK370"/>
      <c r="AL370"/>
      <c r="AM370"/>
      <c r="AN370"/>
    </row>
    <row r="371" spans="2:40">
      <c r="B371" s="37">
        <v>362</v>
      </c>
      <c r="C371" s="703" t="str">
        <f>'ادخال البيانات'!B368</f>
        <v/>
      </c>
      <c r="D371" s="703"/>
      <c r="E371" s="703"/>
      <c r="F371" s="6">
        <f>'ادخال البيانات'!BQ368</f>
        <v>0</v>
      </c>
      <c r="G371" s="216" t="str">
        <f>'ادخال البيانات'!BT368</f>
        <v/>
      </c>
      <c r="H371" s="283" t="str">
        <f>'ادخال البيانات'!X368</f>
        <v/>
      </c>
      <c r="J371" s="3" t="str">
        <f t="shared" si="55"/>
        <v/>
      </c>
      <c r="P371" t="str">
        <f t="shared" si="60"/>
        <v/>
      </c>
      <c r="Q371" s="272" t="str">
        <f t="shared" si="61"/>
        <v/>
      </c>
      <c r="R371" t="e">
        <f>RANK(Q371,$Q:$Q)+COUNTIF($Q$10:Q371,Q371)-1</f>
        <v>#VALUE!</v>
      </c>
      <c r="T371" t="str">
        <f t="shared" si="62"/>
        <v/>
      </c>
      <c r="X371" s="37">
        <v>362</v>
      </c>
      <c r="Y371" s="30" t="str">
        <f t="shared" si="56"/>
        <v/>
      </c>
      <c r="Z371" s="216" t="str">
        <f t="shared" si="57"/>
        <v/>
      </c>
      <c r="AA371" s="216" t="str">
        <f t="shared" si="59"/>
        <v/>
      </c>
      <c r="AB371" s="216" t="str">
        <f t="shared" si="58"/>
        <v/>
      </c>
      <c r="AC371" s="33"/>
      <c r="AD371" s="33"/>
      <c r="AE371" s="33"/>
      <c r="AF371" s="33"/>
      <c r="AG371" s="33"/>
      <c r="AH371"/>
      <c r="AI371"/>
      <c r="AJ371"/>
      <c r="AK371"/>
      <c r="AL371"/>
      <c r="AM371"/>
      <c r="AN371"/>
    </row>
    <row r="372" spans="2:40">
      <c r="B372" s="37">
        <v>363</v>
      </c>
      <c r="C372" s="703" t="str">
        <f>'ادخال البيانات'!B369</f>
        <v/>
      </c>
      <c r="D372" s="703"/>
      <c r="E372" s="703"/>
      <c r="F372" s="6">
        <f>'ادخال البيانات'!BQ369</f>
        <v>0</v>
      </c>
      <c r="G372" s="216" t="str">
        <f>'ادخال البيانات'!BT369</f>
        <v/>
      </c>
      <c r="H372" s="283" t="str">
        <f>'ادخال البيانات'!X369</f>
        <v/>
      </c>
      <c r="J372" s="3" t="str">
        <f t="shared" si="55"/>
        <v/>
      </c>
      <c r="P372" t="str">
        <f t="shared" si="60"/>
        <v/>
      </c>
      <c r="Q372" s="272" t="str">
        <f t="shared" si="61"/>
        <v/>
      </c>
      <c r="R372" t="e">
        <f>RANK(Q372,$Q:$Q)+COUNTIF($Q$10:Q372,Q372)-1</f>
        <v>#VALUE!</v>
      </c>
      <c r="T372" t="str">
        <f t="shared" si="62"/>
        <v/>
      </c>
      <c r="X372" s="37">
        <v>363</v>
      </c>
      <c r="Y372" s="30" t="str">
        <f t="shared" si="56"/>
        <v/>
      </c>
      <c r="Z372" s="216" t="str">
        <f t="shared" si="57"/>
        <v/>
      </c>
      <c r="AA372" s="216" t="str">
        <f t="shared" si="59"/>
        <v/>
      </c>
      <c r="AB372" s="216" t="str">
        <f t="shared" si="58"/>
        <v/>
      </c>
      <c r="AC372" s="33"/>
      <c r="AD372" s="33"/>
      <c r="AE372" s="33"/>
      <c r="AF372" s="33"/>
      <c r="AG372" s="33"/>
      <c r="AH372"/>
      <c r="AI372"/>
      <c r="AJ372"/>
      <c r="AK372"/>
      <c r="AL372"/>
      <c r="AM372"/>
      <c r="AN372"/>
    </row>
    <row r="373" spans="2:40">
      <c r="B373" s="37">
        <v>364</v>
      </c>
      <c r="C373" s="703" t="str">
        <f>'ادخال البيانات'!B370</f>
        <v/>
      </c>
      <c r="D373" s="703"/>
      <c r="E373" s="703"/>
      <c r="F373" s="6">
        <f>'ادخال البيانات'!BQ370</f>
        <v>0</v>
      </c>
      <c r="G373" s="216" t="str">
        <f>'ادخال البيانات'!BT370</f>
        <v/>
      </c>
      <c r="H373" s="283" t="str">
        <f>'ادخال البيانات'!X370</f>
        <v/>
      </c>
      <c r="J373" s="3" t="str">
        <f t="shared" si="55"/>
        <v/>
      </c>
      <c r="P373" t="str">
        <f t="shared" si="60"/>
        <v/>
      </c>
      <c r="Q373" s="272" t="str">
        <f t="shared" si="61"/>
        <v/>
      </c>
      <c r="R373" t="e">
        <f>RANK(Q373,$Q:$Q)+COUNTIF($Q$10:Q373,Q373)-1</f>
        <v>#VALUE!</v>
      </c>
      <c r="T373" t="str">
        <f t="shared" si="62"/>
        <v/>
      </c>
      <c r="X373" s="37">
        <v>364</v>
      </c>
      <c r="Y373" s="30" t="str">
        <f t="shared" si="56"/>
        <v/>
      </c>
      <c r="Z373" s="216" t="str">
        <f t="shared" si="57"/>
        <v/>
      </c>
      <c r="AA373" s="216" t="str">
        <f t="shared" si="59"/>
        <v/>
      </c>
      <c r="AB373" s="216" t="str">
        <f t="shared" si="58"/>
        <v/>
      </c>
      <c r="AC373" s="33"/>
      <c r="AD373" s="33"/>
      <c r="AE373" s="33"/>
      <c r="AF373" s="33"/>
      <c r="AG373" s="33"/>
      <c r="AH373"/>
      <c r="AI373"/>
      <c r="AJ373"/>
      <c r="AK373"/>
      <c r="AL373"/>
      <c r="AM373"/>
      <c r="AN373"/>
    </row>
    <row r="374" spans="2:40">
      <c r="B374" s="37">
        <v>365</v>
      </c>
      <c r="C374" s="703" t="str">
        <f>'ادخال البيانات'!B371</f>
        <v/>
      </c>
      <c r="D374" s="703"/>
      <c r="E374" s="703"/>
      <c r="F374" s="6">
        <f>'ادخال البيانات'!BQ371</f>
        <v>0</v>
      </c>
      <c r="G374" s="216" t="str">
        <f>'ادخال البيانات'!BT371</f>
        <v/>
      </c>
      <c r="H374" s="283" t="str">
        <f>'ادخال البيانات'!X371</f>
        <v/>
      </c>
      <c r="J374" s="3" t="str">
        <f t="shared" si="55"/>
        <v/>
      </c>
      <c r="P374" t="str">
        <f t="shared" si="60"/>
        <v/>
      </c>
      <c r="Q374" s="272" t="str">
        <f t="shared" si="61"/>
        <v/>
      </c>
      <c r="R374" t="e">
        <f>RANK(Q374,$Q:$Q)+COUNTIF($Q$10:Q374,Q374)-1</f>
        <v>#VALUE!</v>
      </c>
      <c r="T374" t="str">
        <f t="shared" si="62"/>
        <v/>
      </c>
      <c r="X374" s="37">
        <v>365</v>
      </c>
      <c r="Y374" s="30" t="str">
        <f t="shared" si="56"/>
        <v/>
      </c>
      <c r="Z374" s="216" t="str">
        <f t="shared" si="57"/>
        <v/>
      </c>
      <c r="AA374" s="216" t="str">
        <f t="shared" si="59"/>
        <v/>
      </c>
      <c r="AB374" s="216" t="str">
        <f t="shared" si="58"/>
        <v/>
      </c>
      <c r="AC374" s="33"/>
      <c r="AD374" s="33"/>
      <c r="AE374" s="33"/>
      <c r="AF374" s="33"/>
      <c r="AG374" s="33"/>
      <c r="AH374"/>
      <c r="AI374"/>
      <c r="AJ374"/>
      <c r="AK374"/>
      <c r="AL374"/>
      <c r="AM374"/>
      <c r="AN374"/>
    </row>
    <row r="375" spans="2:40">
      <c r="B375" s="37">
        <v>366</v>
      </c>
      <c r="C375" s="703" t="str">
        <f>'ادخال البيانات'!B372</f>
        <v/>
      </c>
      <c r="D375" s="703"/>
      <c r="E375" s="703"/>
      <c r="F375" s="6">
        <f>'ادخال البيانات'!BQ372</f>
        <v>0</v>
      </c>
      <c r="G375" s="216" t="str">
        <f>'ادخال البيانات'!BT372</f>
        <v/>
      </c>
      <c r="H375" s="283" t="str">
        <f>'ادخال البيانات'!X372</f>
        <v/>
      </c>
      <c r="J375" s="3" t="str">
        <f t="shared" si="55"/>
        <v/>
      </c>
      <c r="P375" t="str">
        <f t="shared" si="60"/>
        <v/>
      </c>
      <c r="Q375" s="272" t="str">
        <f t="shared" si="61"/>
        <v/>
      </c>
      <c r="R375" t="e">
        <f>RANK(Q375,$Q:$Q)+COUNTIF($Q$10:Q375,Q375)-1</f>
        <v>#VALUE!</v>
      </c>
      <c r="T375" t="str">
        <f t="shared" si="62"/>
        <v/>
      </c>
      <c r="X375" s="37">
        <v>366</v>
      </c>
      <c r="Y375" s="30" t="str">
        <f t="shared" si="56"/>
        <v/>
      </c>
      <c r="Z375" s="216" t="str">
        <f t="shared" si="57"/>
        <v/>
      </c>
      <c r="AA375" s="216" t="str">
        <f t="shared" si="59"/>
        <v/>
      </c>
      <c r="AB375" s="216" t="str">
        <f t="shared" si="58"/>
        <v/>
      </c>
      <c r="AC375" s="33"/>
      <c r="AD375" s="33"/>
      <c r="AE375" s="33"/>
      <c r="AF375" s="33"/>
      <c r="AG375" s="33"/>
      <c r="AH375"/>
      <c r="AI375"/>
      <c r="AJ375"/>
      <c r="AK375"/>
      <c r="AL375"/>
      <c r="AM375"/>
      <c r="AN375"/>
    </row>
    <row r="376" spans="2:40">
      <c r="B376" s="37">
        <v>367</v>
      </c>
      <c r="C376" s="703" t="str">
        <f>'ادخال البيانات'!B373</f>
        <v/>
      </c>
      <c r="D376" s="703"/>
      <c r="E376" s="703"/>
      <c r="F376" s="6">
        <f>'ادخال البيانات'!BQ373</f>
        <v>0</v>
      </c>
      <c r="G376" s="216" t="str">
        <f>'ادخال البيانات'!BT373</f>
        <v/>
      </c>
      <c r="H376" s="283" t="str">
        <f>'ادخال البيانات'!X373</f>
        <v/>
      </c>
      <c r="J376" s="3" t="str">
        <f t="shared" si="55"/>
        <v/>
      </c>
      <c r="P376" t="str">
        <f t="shared" si="60"/>
        <v/>
      </c>
      <c r="Q376" s="272" t="str">
        <f t="shared" si="61"/>
        <v/>
      </c>
      <c r="R376" t="e">
        <f>RANK(Q376,$Q:$Q)+COUNTIF($Q$10:Q376,Q376)-1</f>
        <v>#VALUE!</v>
      </c>
      <c r="T376" t="str">
        <f t="shared" si="62"/>
        <v/>
      </c>
      <c r="X376" s="37">
        <v>367</v>
      </c>
      <c r="Y376" s="30" t="str">
        <f t="shared" si="56"/>
        <v/>
      </c>
      <c r="Z376" s="216" t="str">
        <f t="shared" si="57"/>
        <v/>
      </c>
      <c r="AA376" s="216" t="str">
        <f t="shared" si="59"/>
        <v/>
      </c>
      <c r="AB376" s="216" t="str">
        <f t="shared" si="58"/>
        <v/>
      </c>
      <c r="AC376" s="33"/>
      <c r="AD376" s="33"/>
      <c r="AE376" s="33"/>
      <c r="AF376" s="33"/>
      <c r="AG376" s="33"/>
      <c r="AH376"/>
      <c r="AI376"/>
      <c r="AJ376"/>
      <c r="AK376"/>
      <c r="AL376"/>
      <c r="AM376"/>
      <c r="AN376"/>
    </row>
    <row r="377" spans="2:40">
      <c r="B377" s="37">
        <v>368</v>
      </c>
      <c r="C377" s="703" t="str">
        <f>'ادخال البيانات'!B374</f>
        <v/>
      </c>
      <c r="D377" s="703"/>
      <c r="E377" s="703"/>
      <c r="F377" s="6">
        <f>'ادخال البيانات'!BQ374</f>
        <v>0</v>
      </c>
      <c r="G377" s="216" t="str">
        <f>'ادخال البيانات'!BT374</f>
        <v/>
      </c>
      <c r="H377" s="283" t="str">
        <f>'ادخال البيانات'!X374</f>
        <v/>
      </c>
      <c r="J377" s="3" t="str">
        <f t="shared" si="55"/>
        <v/>
      </c>
      <c r="P377" t="str">
        <f t="shared" si="60"/>
        <v/>
      </c>
      <c r="Q377" s="272" t="str">
        <f t="shared" si="61"/>
        <v/>
      </c>
      <c r="R377" t="e">
        <f>RANK(Q377,$Q:$Q)+COUNTIF($Q$10:Q377,Q377)-1</f>
        <v>#VALUE!</v>
      </c>
      <c r="T377" t="str">
        <f t="shared" si="62"/>
        <v/>
      </c>
      <c r="X377" s="37">
        <v>368</v>
      </c>
      <c r="Y377" s="30" t="str">
        <f t="shared" si="56"/>
        <v/>
      </c>
      <c r="Z377" s="216" t="str">
        <f t="shared" si="57"/>
        <v/>
      </c>
      <c r="AA377" s="216" t="str">
        <f t="shared" si="59"/>
        <v/>
      </c>
      <c r="AB377" s="216" t="str">
        <f t="shared" si="58"/>
        <v/>
      </c>
      <c r="AC377" s="33"/>
      <c r="AD377" s="33"/>
      <c r="AE377" s="33"/>
      <c r="AF377" s="33"/>
      <c r="AG377" s="33"/>
      <c r="AH377"/>
      <c r="AI377"/>
      <c r="AJ377"/>
      <c r="AK377"/>
      <c r="AL377"/>
      <c r="AM377"/>
      <c r="AN377"/>
    </row>
    <row r="378" spans="2:40">
      <c r="B378" s="37">
        <v>369</v>
      </c>
      <c r="C378" s="703" t="str">
        <f>'ادخال البيانات'!B375</f>
        <v/>
      </c>
      <c r="D378" s="703"/>
      <c r="E378" s="703"/>
      <c r="F378" s="6">
        <f>'ادخال البيانات'!BQ375</f>
        <v>0</v>
      </c>
      <c r="G378" s="216" t="str">
        <f>'ادخال البيانات'!BT375</f>
        <v/>
      </c>
      <c r="H378" s="283" t="str">
        <f>'ادخال البيانات'!X375</f>
        <v/>
      </c>
      <c r="J378" s="3" t="str">
        <f t="shared" si="55"/>
        <v/>
      </c>
      <c r="P378" t="str">
        <f t="shared" si="60"/>
        <v/>
      </c>
      <c r="Q378" s="272" t="str">
        <f t="shared" si="61"/>
        <v/>
      </c>
      <c r="R378" t="e">
        <f>RANK(Q378,$Q:$Q)+COUNTIF($Q$10:Q378,Q378)-1</f>
        <v>#VALUE!</v>
      </c>
      <c r="T378" t="str">
        <f t="shared" si="62"/>
        <v/>
      </c>
      <c r="X378" s="37">
        <v>369</v>
      </c>
      <c r="Y378" s="30" t="str">
        <f t="shared" si="56"/>
        <v/>
      </c>
      <c r="Z378" s="216" t="str">
        <f t="shared" si="57"/>
        <v/>
      </c>
      <c r="AA378" s="216" t="str">
        <f t="shared" si="59"/>
        <v/>
      </c>
      <c r="AB378" s="216" t="str">
        <f t="shared" si="58"/>
        <v/>
      </c>
      <c r="AC378" s="33"/>
      <c r="AD378" s="33"/>
      <c r="AE378" s="33"/>
      <c r="AF378" s="33"/>
      <c r="AG378" s="33"/>
      <c r="AH378"/>
      <c r="AI378"/>
      <c r="AJ378"/>
      <c r="AK378"/>
      <c r="AL378"/>
      <c r="AM378"/>
      <c r="AN378"/>
    </row>
    <row r="379" spans="2:40">
      <c r="B379" s="37">
        <v>370</v>
      </c>
      <c r="C379" s="703" t="str">
        <f>'ادخال البيانات'!B376</f>
        <v/>
      </c>
      <c r="D379" s="703"/>
      <c r="E379" s="703"/>
      <c r="F379" s="6">
        <f>'ادخال البيانات'!BQ376</f>
        <v>0</v>
      </c>
      <c r="G379" s="216" t="str">
        <f>'ادخال البيانات'!BT376</f>
        <v/>
      </c>
      <c r="H379" s="283" t="str">
        <f>'ادخال البيانات'!X376</f>
        <v/>
      </c>
      <c r="J379" s="3" t="str">
        <f t="shared" si="55"/>
        <v/>
      </c>
      <c r="P379" t="str">
        <f t="shared" si="60"/>
        <v/>
      </c>
      <c r="Q379" s="272" t="str">
        <f t="shared" si="61"/>
        <v/>
      </c>
      <c r="R379" t="e">
        <f>RANK(Q379,$Q:$Q)+COUNTIF($Q$10:Q379,Q379)-1</f>
        <v>#VALUE!</v>
      </c>
      <c r="T379" t="str">
        <f t="shared" si="62"/>
        <v/>
      </c>
      <c r="X379" s="37">
        <v>370</v>
      </c>
      <c r="Y379" s="30" t="str">
        <f t="shared" si="56"/>
        <v/>
      </c>
      <c r="Z379" s="216" t="str">
        <f t="shared" si="57"/>
        <v/>
      </c>
      <c r="AA379" s="216" t="str">
        <f t="shared" si="59"/>
        <v/>
      </c>
      <c r="AB379" s="216" t="str">
        <f t="shared" si="58"/>
        <v/>
      </c>
      <c r="AC379" s="33"/>
      <c r="AD379" s="33"/>
      <c r="AE379" s="33"/>
      <c r="AF379" s="33"/>
      <c r="AG379" s="33"/>
      <c r="AH379"/>
      <c r="AI379"/>
      <c r="AJ379"/>
      <c r="AK379"/>
      <c r="AL379"/>
      <c r="AM379"/>
      <c r="AN379"/>
    </row>
    <row r="380" spans="2:40">
      <c r="B380" s="37">
        <v>371</v>
      </c>
      <c r="C380" s="703" t="str">
        <f>'ادخال البيانات'!B377</f>
        <v/>
      </c>
      <c r="D380" s="703"/>
      <c r="E380" s="703"/>
      <c r="F380" s="6">
        <f>'ادخال البيانات'!BQ377</f>
        <v>0</v>
      </c>
      <c r="G380" s="216" t="str">
        <f>'ادخال البيانات'!BT377</f>
        <v/>
      </c>
      <c r="H380" s="283" t="str">
        <f>'ادخال البيانات'!X377</f>
        <v/>
      </c>
      <c r="J380" s="3" t="str">
        <f t="shared" si="55"/>
        <v/>
      </c>
      <c r="P380" t="str">
        <f t="shared" si="60"/>
        <v/>
      </c>
      <c r="Q380" s="272" t="str">
        <f t="shared" si="61"/>
        <v/>
      </c>
      <c r="R380" t="e">
        <f>RANK(Q380,$Q:$Q)+COUNTIF($Q$10:Q380,Q380)-1</f>
        <v>#VALUE!</v>
      </c>
      <c r="T380" t="str">
        <f t="shared" si="62"/>
        <v/>
      </c>
      <c r="X380" s="37">
        <v>371</v>
      </c>
      <c r="Y380" s="30" t="str">
        <f t="shared" si="56"/>
        <v/>
      </c>
      <c r="Z380" s="216" t="str">
        <f t="shared" si="57"/>
        <v/>
      </c>
      <c r="AA380" s="216" t="str">
        <f t="shared" si="59"/>
        <v/>
      </c>
      <c r="AB380" s="216" t="str">
        <f t="shared" si="58"/>
        <v/>
      </c>
      <c r="AC380" s="33"/>
      <c r="AD380" s="33"/>
      <c r="AE380" s="33"/>
      <c r="AF380" s="33"/>
      <c r="AG380" s="33"/>
      <c r="AH380"/>
      <c r="AI380"/>
      <c r="AJ380"/>
      <c r="AK380"/>
      <c r="AL380"/>
      <c r="AM380"/>
      <c r="AN380"/>
    </row>
    <row r="381" spans="2:40">
      <c r="B381" s="37">
        <v>372</v>
      </c>
      <c r="C381" s="703" t="str">
        <f>'ادخال البيانات'!B378</f>
        <v/>
      </c>
      <c r="D381" s="703"/>
      <c r="E381" s="703"/>
      <c r="F381" s="6">
        <f>'ادخال البيانات'!BQ378</f>
        <v>0</v>
      </c>
      <c r="G381" s="216" t="str">
        <f>'ادخال البيانات'!BT378</f>
        <v/>
      </c>
      <c r="H381" s="283" t="str">
        <f>'ادخال البيانات'!X378</f>
        <v/>
      </c>
      <c r="J381" s="3" t="str">
        <f t="shared" si="55"/>
        <v/>
      </c>
      <c r="P381" t="str">
        <f t="shared" si="60"/>
        <v/>
      </c>
      <c r="Q381" s="272" t="str">
        <f t="shared" si="61"/>
        <v/>
      </c>
      <c r="R381" t="e">
        <f>RANK(Q381,$Q:$Q)+COUNTIF($Q$10:Q381,Q381)-1</f>
        <v>#VALUE!</v>
      </c>
      <c r="T381" t="str">
        <f t="shared" si="62"/>
        <v/>
      </c>
      <c r="X381" s="37">
        <v>372</v>
      </c>
      <c r="Y381" s="30" t="str">
        <f t="shared" si="56"/>
        <v/>
      </c>
      <c r="Z381" s="216" t="str">
        <f t="shared" si="57"/>
        <v/>
      </c>
      <c r="AA381" s="216" t="str">
        <f t="shared" si="59"/>
        <v/>
      </c>
      <c r="AB381" s="216" t="str">
        <f t="shared" si="58"/>
        <v/>
      </c>
      <c r="AC381" s="33"/>
      <c r="AD381" s="33"/>
      <c r="AE381" s="33"/>
      <c r="AF381" s="33"/>
      <c r="AG381" s="33"/>
      <c r="AH381"/>
      <c r="AI381"/>
      <c r="AJ381"/>
      <c r="AK381"/>
      <c r="AL381"/>
      <c r="AM381"/>
      <c r="AN381"/>
    </row>
    <row r="382" spans="2:40">
      <c r="B382" s="37">
        <v>373</v>
      </c>
      <c r="C382" s="703" t="str">
        <f>'ادخال البيانات'!B379</f>
        <v/>
      </c>
      <c r="D382" s="703"/>
      <c r="E382" s="703"/>
      <c r="F382" s="6">
        <f>'ادخال البيانات'!BQ379</f>
        <v>0</v>
      </c>
      <c r="G382" s="216" t="str">
        <f>'ادخال البيانات'!BT379</f>
        <v/>
      </c>
      <c r="H382" s="283" t="str">
        <f>'ادخال البيانات'!X379</f>
        <v/>
      </c>
      <c r="J382" s="3" t="str">
        <f t="shared" si="55"/>
        <v/>
      </c>
      <c r="P382" t="str">
        <f t="shared" si="60"/>
        <v/>
      </c>
      <c r="Q382" s="272" t="str">
        <f t="shared" si="61"/>
        <v/>
      </c>
      <c r="R382" t="e">
        <f>RANK(Q382,$Q:$Q)+COUNTIF($Q$10:Q382,Q382)-1</f>
        <v>#VALUE!</v>
      </c>
      <c r="T382" t="str">
        <f t="shared" si="62"/>
        <v/>
      </c>
      <c r="X382" s="37">
        <v>373</v>
      </c>
      <c r="Y382" s="30" t="str">
        <f t="shared" si="56"/>
        <v/>
      </c>
      <c r="Z382" s="216" t="str">
        <f t="shared" si="57"/>
        <v/>
      </c>
      <c r="AA382" s="216" t="str">
        <f t="shared" si="59"/>
        <v/>
      </c>
      <c r="AB382" s="216" t="str">
        <f t="shared" si="58"/>
        <v/>
      </c>
      <c r="AC382" s="33"/>
      <c r="AD382" s="33"/>
      <c r="AE382" s="33"/>
      <c r="AF382" s="33"/>
      <c r="AG382" s="33"/>
      <c r="AH382"/>
      <c r="AI382"/>
      <c r="AJ382"/>
      <c r="AK382"/>
      <c r="AL382"/>
      <c r="AM382"/>
      <c r="AN382"/>
    </row>
    <row r="383" spans="2:40">
      <c r="B383" s="37">
        <v>374</v>
      </c>
      <c r="C383" s="703" t="str">
        <f>'ادخال البيانات'!B380</f>
        <v/>
      </c>
      <c r="D383" s="703"/>
      <c r="E383" s="703"/>
      <c r="F383" s="6">
        <f>'ادخال البيانات'!BQ380</f>
        <v>0</v>
      </c>
      <c r="G383" s="216" t="str">
        <f>'ادخال البيانات'!BT380</f>
        <v/>
      </c>
      <c r="H383" s="283" t="str">
        <f>'ادخال البيانات'!X380</f>
        <v/>
      </c>
      <c r="J383" s="3" t="str">
        <f t="shared" si="55"/>
        <v/>
      </c>
      <c r="P383" t="str">
        <f t="shared" si="60"/>
        <v/>
      </c>
      <c r="Q383" s="272" t="str">
        <f t="shared" si="61"/>
        <v/>
      </c>
      <c r="R383" t="e">
        <f>RANK(Q383,$Q:$Q)+COUNTIF($Q$10:Q383,Q383)-1</f>
        <v>#VALUE!</v>
      </c>
      <c r="T383" t="str">
        <f t="shared" si="62"/>
        <v/>
      </c>
      <c r="X383" s="37">
        <v>374</v>
      </c>
      <c r="Y383" s="30" t="str">
        <f t="shared" si="56"/>
        <v/>
      </c>
      <c r="Z383" s="216" t="str">
        <f t="shared" si="57"/>
        <v/>
      </c>
      <c r="AA383" s="216" t="str">
        <f t="shared" si="59"/>
        <v/>
      </c>
      <c r="AB383" s="216" t="str">
        <f t="shared" si="58"/>
        <v/>
      </c>
      <c r="AC383" s="33"/>
      <c r="AD383" s="33"/>
      <c r="AE383" s="33"/>
      <c r="AF383" s="33"/>
      <c r="AG383" s="33"/>
      <c r="AH383"/>
      <c r="AI383"/>
      <c r="AJ383"/>
      <c r="AK383"/>
      <c r="AL383"/>
      <c r="AM383"/>
      <c r="AN383"/>
    </row>
    <row r="384" spans="2:40">
      <c r="B384" s="37">
        <v>375</v>
      </c>
      <c r="C384" s="703" t="str">
        <f>'ادخال البيانات'!B381</f>
        <v/>
      </c>
      <c r="D384" s="703"/>
      <c r="E384" s="703"/>
      <c r="F384" s="6">
        <f>'ادخال البيانات'!BQ381</f>
        <v>0</v>
      </c>
      <c r="G384" s="216" t="str">
        <f>'ادخال البيانات'!BT381</f>
        <v/>
      </c>
      <c r="H384" s="283" t="str">
        <f>'ادخال البيانات'!X381</f>
        <v/>
      </c>
      <c r="J384" s="3" t="str">
        <f t="shared" si="55"/>
        <v/>
      </c>
      <c r="P384" t="str">
        <f t="shared" si="60"/>
        <v/>
      </c>
      <c r="Q384" s="272" t="str">
        <f t="shared" si="61"/>
        <v/>
      </c>
      <c r="R384" t="e">
        <f>RANK(Q384,$Q:$Q)+COUNTIF($Q$10:Q384,Q384)-1</f>
        <v>#VALUE!</v>
      </c>
      <c r="T384" t="str">
        <f t="shared" si="62"/>
        <v/>
      </c>
      <c r="X384" s="37">
        <v>375</v>
      </c>
      <c r="Y384" s="30" t="str">
        <f t="shared" si="56"/>
        <v/>
      </c>
      <c r="Z384" s="216" t="str">
        <f t="shared" si="57"/>
        <v/>
      </c>
      <c r="AA384" s="216" t="str">
        <f t="shared" si="59"/>
        <v/>
      </c>
      <c r="AB384" s="216" t="str">
        <f t="shared" si="58"/>
        <v/>
      </c>
      <c r="AC384" s="33"/>
      <c r="AD384" s="33"/>
      <c r="AE384" s="33"/>
      <c r="AF384" s="33"/>
      <c r="AG384" s="33"/>
      <c r="AH384"/>
      <c r="AI384"/>
      <c r="AJ384"/>
      <c r="AK384"/>
      <c r="AL384"/>
      <c r="AM384"/>
      <c r="AN384"/>
    </row>
    <row r="385" spans="2:40">
      <c r="B385" s="37">
        <v>376</v>
      </c>
      <c r="C385" s="703" t="str">
        <f>'ادخال البيانات'!B382</f>
        <v/>
      </c>
      <c r="D385" s="703"/>
      <c r="E385" s="703"/>
      <c r="F385" s="6">
        <f>'ادخال البيانات'!BQ382</f>
        <v>0</v>
      </c>
      <c r="G385" s="216" t="str">
        <f>'ادخال البيانات'!BT382</f>
        <v/>
      </c>
      <c r="H385" s="283" t="str">
        <f>'ادخال البيانات'!X382</f>
        <v/>
      </c>
      <c r="J385" s="3" t="str">
        <f t="shared" si="55"/>
        <v/>
      </c>
      <c r="P385" t="str">
        <f t="shared" si="60"/>
        <v/>
      </c>
      <c r="Q385" s="272" t="str">
        <f t="shared" si="61"/>
        <v/>
      </c>
      <c r="R385" t="e">
        <f>RANK(Q385,$Q:$Q)+COUNTIF($Q$10:Q385,Q385)-1</f>
        <v>#VALUE!</v>
      </c>
      <c r="T385" t="str">
        <f t="shared" si="62"/>
        <v/>
      </c>
      <c r="X385" s="37">
        <v>376</v>
      </c>
      <c r="Y385" s="30" t="str">
        <f t="shared" si="56"/>
        <v/>
      </c>
      <c r="Z385" s="216" t="str">
        <f t="shared" si="57"/>
        <v/>
      </c>
      <c r="AA385" s="216" t="str">
        <f t="shared" si="59"/>
        <v/>
      </c>
      <c r="AB385" s="216" t="str">
        <f t="shared" si="58"/>
        <v/>
      </c>
      <c r="AC385" s="33"/>
      <c r="AD385" s="33"/>
      <c r="AE385" s="33"/>
      <c r="AF385" s="33"/>
      <c r="AG385" s="33"/>
      <c r="AH385"/>
      <c r="AI385"/>
      <c r="AJ385"/>
      <c r="AK385"/>
      <c r="AL385"/>
      <c r="AM385"/>
      <c r="AN385"/>
    </row>
    <row r="386" spans="2:40">
      <c r="B386" s="37">
        <v>377</v>
      </c>
      <c r="C386" s="703" t="str">
        <f>'ادخال البيانات'!B383</f>
        <v/>
      </c>
      <c r="D386" s="703"/>
      <c r="E386" s="703"/>
      <c r="F386" s="6">
        <f>'ادخال البيانات'!BQ383</f>
        <v>0</v>
      </c>
      <c r="G386" s="216" t="str">
        <f>'ادخال البيانات'!BT383</f>
        <v/>
      </c>
      <c r="H386" s="283" t="str">
        <f>'ادخال البيانات'!X383</f>
        <v/>
      </c>
      <c r="J386" s="3" t="str">
        <f t="shared" si="55"/>
        <v/>
      </c>
      <c r="P386" t="str">
        <f t="shared" si="60"/>
        <v/>
      </c>
      <c r="Q386" s="272" t="str">
        <f t="shared" si="61"/>
        <v/>
      </c>
      <c r="R386" t="e">
        <f>RANK(Q386,$Q:$Q)+COUNTIF($Q$10:Q386,Q386)-1</f>
        <v>#VALUE!</v>
      </c>
      <c r="T386" t="str">
        <f t="shared" si="62"/>
        <v/>
      </c>
      <c r="X386" s="37">
        <v>377</v>
      </c>
      <c r="Y386" s="30" t="str">
        <f t="shared" si="56"/>
        <v/>
      </c>
      <c r="Z386" s="216" t="str">
        <f t="shared" si="57"/>
        <v/>
      </c>
      <c r="AA386" s="216" t="str">
        <f t="shared" si="59"/>
        <v/>
      </c>
      <c r="AB386" s="216" t="str">
        <f t="shared" si="58"/>
        <v/>
      </c>
      <c r="AC386" s="33"/>
      <c r="AD386" s="33"/>
      <c r="AE386" s="33"/>
      <c r="AF386" s="33"/>
      <c r="AG386" s="33"/>
      <c r="AH386"/>
      <c r="AI386"/>
      <c r="AJ386"/>
      <c r="AK386"/>
      <c r="AL386"/>
      <c r="AM386"/>
      <c r="AN386"/>
    </row>
    <row r="387" spans="2:40">
      <c r="B387" s="37">
        <v>378</v>
      </c>
      <c r="C387" s="703" t="str">
        <f>'ادخال البيانات'!B384</f>
        <v/>
      </c>
      <c r="D387" s="703"/>
      <c r="E387" s="703"/>
      <c r="F387" s="6">
        <f>'ادخال البيانات'!BQ384</f>
        <v>0</v>
      </c>
      <c r="G387" s="216" t="str">
        <f>'ادخال البيانات'!BT384</f>
        <v/>
      </c>
      <c r="H387" s="283" t="str">
        <f>'ادخال البيانات'!X384</f>
        <v/>
      </c>
      <c r="J387" s="3" t="str">
        <f t="shared" si="55"/>
        <v/>
      </c>
      <c r="P387" t="str">
        <f t="shared" si="60"/>
        <v/>
      </c>
      <c r="Q387" s="272" t="str">
        <f t="shared" si="61"/>
        <v/>
      </c>
      <c r="R387" t="e">
        <f>RANK(Q387,$Q:$Q)+COUNTIF($Q$10:Q387,Q387)-1</f>
        <v>#VALUE!</v>
      </c>
      <c r="T387" t="str">
        <f t="shared" si="62"/>
        <v/>
      </c>
      <c r="X387" s="37">
        <v>378</v>
      </c>
      <c r="Y387" s="30" t="str">
        <f t="shared" si="56"/>
        <v/>
      </c>
      <c r="Z387" s="216" t="str">
        <f t="shared" si="57"/>
        <v/>
      </c>
      <c r="AA387" s="216" t="str">
        <f t="shared" si="59"/>
        <v/>
      </c>
      <c r="AB387" s="216" t="str">
        <f t="shared" si="58"/>
        <v/>
      </c>
      <c r="AC387" s="33"/>
      <c r="AD387" s="33"/>
      <c r="AE387" s="33"/>
      <c r="AF387" s="33"/>
      <c r="AG387" s="33"/>
      <c r="AH387"/>
      <c r="AI387"/>
      <c r="AJ387"/>
      <c r="AK387"/>
      <c r="AL387"/>
      <c r="AM387"/>
      <c r="AN387"/>
    </row>
    <row r="388" spans="2:40">
      <c r="B388" s="37">
        <v>379</v>
      </c>
      <c r="C388" s="703" t="str">
        <f>'ادخال البيانات'!B385</f>
        <v/>
      </c>
      <c r="D388" s="703"/>
      <c r="E388" s="703"/>
      <c r="F388" s="6">
        <f>'ادخال البيانات'!BQ385</f>
        <v>0</v>
      </c>
      <c r="G388" s="216" t="str">
        <f>'ادخال البيانات'!BT385</f>
        <v/>
      </c>
      <c r="H388" s="283" t="str">
        <f>'ادخال البيانات'!X385</f>
        <v/>
      </c>
      <c r="J388" s="3" t="str">
        <f t="shared" si="55"/>
        <v/>
      </c>
      <c r="P388" t="str">
        <f t="shared" si="60"/>
        <v/>
      </c>
      <c r="Q388" s="272" t="str">
        <f t="shared" si="61"/>
        <v/>
      </c>
      <c r="R388" t="e">
        <f>RANK(Q388,$Q:$Q)+COUNTIF($Q$10:Q388,Q388)-1</f>
        <v>#VALUE!</v>
      </c>
      <c r="T388" t="str">
        <f t="shared" si="62"/>
        <v/>
      </c>
      <c r="X388" s="37">
        <v>379</v>
      </c>
      <c r="Y388" s="30" t="str">
        <f t="shared" si="56"/>
        <v/>
      </c>
      <c r="Z388" s="216" t="str">
        <f t="shared" si="57"/>
        <v/>
      </c>
      <c r="AA388" s="216" t="str">
        <f t="shared" si="59"/>
        <v/>
      </c>
      <c r="AB388" s="216" t="str">
        <f t="shared" si="58"/>
        <v/>
      </c>
      <c r="AC388" s="33"/>
      <c r="AD388" s="33"/>
      <c r="AE388" s="33"/>
      <c r="AF388" s="33"/>
      <c r="AG388" s="33"/>
      <c r="AH388"/>
      <c r="AI388"/>
      <c r="AJ388"/>
      <c r="AK388"/>
      <c r="AL388"/>
      <c r="AM388"/>
      <c r="AN388"/>
    </row>
    <row r="389" spans="2:40">
      <c r="B389" s="37">
        <v>380</v>
      </c>
      <c r="C389" s="703" t="str">
        <f>'ادخال البيانات'!B386</f>
        <v/>
      </c>
      <c r="D389" s="703"/>
      <c r="E389" s="703"/>
      <c r="F389" s="6">
        <f>'ادخال البيانات'!BQ386</f>
        <v>0</v>
      </c>
      <c r="G389" s="216" t="str">
        <f>'ادخال البيانات'!BT386</f>
        <v/>
      </c>
      <c r="H389" s="283" t="str">
        <f>'ادخال البيانات'!X386</f>
        <v/>
      </c>
      <c r="J389" s="3" t="str">
        <f t="shared" si="55"/>
        <v/>
      </c>
      <c r="P389" t="str">
        <f t="shared" si="60"/>
        <v/>
      </c>
      <c r="Q389" s="272" t="str">
        <f t="shared" si="61"/>
        <v/>
      </c>
      <c r="R389" t="e">
        <f>RANK(Q389,$Q:$Q)+COUNTIF($Q$10:Q389,Q389)-1</f>
        <v>#VALUE!</v>
      </c>
      <c r="T389" t="str">
        <f t="shared" si="62"/>
        <v/>
      </c>
      <c r="X389" s="37">
        <v>380</v>
      </c>
      <c r="Y389" s="30" t="str">
        <f t="shared" si="56"/>
        <v/>
      </c>
      <c r="Z389" s="216" t="str">
        <f t="shared" si="57"/>
        <v/>
      </c>
      <c r="AA389" s="216" t="str">
        <f t="shared" si="59"/>
        <v/>
      </c>
      <c r="AB389" s="216" t="str">
        <f t="shared" si="58"/>
        <v/>
      </c>
      <c r="AC389" s="33"/>
      <c r="AD389" s="33"/>
      <c r="AE389" s="33"/>
      <c r="AF389" s="33"/>
      <c r="AG389" s="33"/>
      <c r="AH389"/>
      <c r="AI389"/>
      <c r="AJ389"/>
      <c r="AK389"/>
      <c r="AL389"/>
      <c r="AM389"/>
      <c r="AN389"/>
    </row>
    <row r="390" spans="2:40">
      <c r="B390" s="37">
        <v>381</v>
      </c>
      <c r="C390" s="703" t="str">
        <f>'ادخال البيانات'!B387</f>
        <v/>
      </c>
      <c r="D390" s="703"/>
      <c r="E390" s="703"/>
      <c r="F390" s="6">
        <f>'ادخال البيانات'!BQ387</f>
        <v>0</v>
      </c>
      <c r="G390" s="216" t="str">
        <f>'ادخال البيانات'!BT387</f>
        <v/>
      </c>
      <c r="H390" s="283" t="str">
        <f>'ادخال البيانات'!X387</f>
        <v/>
      </c>
      <c r="J390" s="3" t="str">
        <f t="shared" si="55"/>
        <v/>
      </c>
      <c r="P390" t="str">
        <f t="shared" si="60"/>
        <v/>
      </c>
      <c r="Q390" s="272" t="str">
        <f t="shared" si="61"/>
        <v/>
      </c>
      <c r="R390" t="e">
        <f>RANK(Q390,$Q:$Q)+COUNTIF($Q$10:Q390,Q390)-1</f>
        <v>#VALUE!</v>
      </c>
      <c r="T390" t="str">
        <f t="shared" si="62"/>
        <v/>
      </c>
      <c r="X390" s="37">
        <v>381</v>
      </c>
      <c r="Y390" s="30" t="str">
        <f t="shared" si="56"/>
        <v/>
      </c>
      <c r="Z390" s="216" t="str">
        <f t="shared" si="57"/>
        <v/>
      </c>
      <c r="AA390" s="216" t="str">
        <f t="shared" si="59"/>
        <v/>
      </c>
      <c r="AB390" s="216" t="str">
        <f t="shared" si="58"/>
        <v/>
      </c>
      <c r="AC390" s="33"/>
      <c r="AD390" s="33"/>
      <c r="AE390" s="33"/>
      <c r="AF390" s="33"/>
      <c r="AG390" s="33"/>
      <c r="AH390"/>
      <c r="AI390"/>
      <c r="AJ390"/>
      <c r="AK390"/>
      <c r="AL390"/>
      <c r="AM390"/>
      <c r="AN390"/>
    </row>
    <row r="391" spans="2:40">
      <c r="B391" s="37">
        <v>382</v>
      </c>
      <c r="C391" s="703" t="str">
        <f>'ادخال البيانات'!B388</f>
        <v/>
      </c>
      <c r="D391" s="703"/>
      <c r="E391" s="703"/>
      <c r="F391" s="6">
        <f>'ادخال البيانات'!BQ388</f>
        <v>0</v>
      </c>
      <c r="G391" s="216" t="str">
        <f>'ادخال البيانات'!BT388</f>
        <v/>
      </c>
      <c r="H391" s="283" t="str">
        <f>'ادخال البيانات'!X388</f>
        <v/>
      </c>
      <c r="J391" s="3" t="str">
        <f t="shared" si="55"/>
        <v/>
      </c>
      <c r="P391" t="str">
        <f t="shared" si="60"/>
        <v/>
      </c>
      <c r="Q391" s="272" t="str">
        <f t="shared" si="61"/>
        <v/>
      </c>
      <c r="R391" t="e">
        <f>RANK(Q391,$Q:$Q)+COUNTIF($Q$10:Q391,Q391)-1</f>
        <v>#VALUE!</v>
      </c>
      <c r="T391" t="str">
        <f t="shared" si="62"/>
        <v/>
      </c>
      <c r="X391" s="37">
        <v>382</v>
      </c>
      <c r="Y391" s="30" t="str">
        <f t="shared" si="56"/>
        <v/>
      </c>
      <c r="Z391" s="216" t="str">
        <f t="shared" si="57"/>
        <v/>
      </c>
      <c r="AA391" s="216" t="str">
        <f t="shared" si="59"/>
        <v/>
      </c>
      <c r="AB391" s="216" t="str">
        <f t="shared" si="58"/>
        <v/>
      </c>
      <c r="AC391" s="33"/>
      <c r="AD391" s="33"/>
      <c r="AE391" s="33"/>
      <c r="AF391" s="33"/>
      <c r="AG391" s="33"/>
      <c r="AH391"/>
      <c r="AI391"/>
      <c r="AJ391"/>
      <c r="AK391"/>
      <c r="AL391"/>
      <c r="AM391"/>
      <c r="AN391"/>
    </row>
    <row r="392" spans="2:40">
      <c r="B392" s="37">
        <v>383</v>
      </c>
      <c r="C392" s="703" t="str">
        <f>'ادخال البيانات'!B389</f>
        <v/>
      </c>
      <c r="D392" s="703"/>
      <c r="E392" s="703"/>
      <c r="F392" s="6">
        <f>'ادخال البيانات'!BQ389</f>
        <v>0</v>
      </c>
      <c r="G392" s="216" t="str">
        <f>'ادخال البيانات'!BT389</f>
        <v/>
      </c>
      <c r="H392" s="283" t="str">
        <f>'ادخال البيانات'!X389</f>
        <v/>
      </c>
      <c r="J392" s="3" t="str">
        <f t="shared" si="55"/>
        <v/>
      </c>
      <c r="P392" t="str">
        <f t="shared" si="60"/>
        <v/>
      </c>
      <c r="Q392" s="272" t="str">
        <f t="shared" si="61"/>
        <v/>
      </c>
      <c r="R392" t="e">
        <f>RANK(Q392,$Q:$Q)+COUNTIF($Q$10:Q392,Q392)-1</f>
        <v>#VALUE!</v>
      </c>
      <c r="T392" t="str">
        <f t="shared" si="62"/>
        <v/>
      </c>
      <c r="X392" s="37">
        <v>383</v>
      </c>
      <c r="Y392" s="30" t="str">
        <f t="shared" si="56"/>
        <v/>
      </c>
      <c r="Z392" s="216" t="str">
        <f t="shared" si="57"/>
        <v/>
      </c>
      <c r="AA392" s="216" t="str">
        <f t="shared" si="59"/>
        <v/>
      </c>
      <c r="AB392" s="216" t="str">
        <f t="shared" si="58"/>
        <v/>
      </c>
      <c r="AC392" s="33"/>
      <c r="AD392" s="33"/>
      <c r="AE392" s="33"/>
      <c r="AF392" s="33"/>
      <c r="AG392" s="33"/>
      <c r="AH392"/>
      <c r="AI392"/>
      <c r="AJ392"/>
      <c r="AK392"/>
      <c r="AL392"/>
      <c r="AM392"/>
      <c r="AN392"/>
    </row>
    <row r="393" spans="2:40">
      <c r="B393" s="37">
        <v>384</v>
      </c>
      <c r="C393" s="703" t="str">
        <f>'ادخال البيانات'!B390</f>
        <v/>
      </c>
      <c r="D393" s="703"/>
      <c r="E393" s="703"/>
      <c r="F393" s="6">
        <f>'ادخال البيانات'!BQ390</f>
        <v>0</v>
      </c>
      <c r="G393" s="216" t="str">
        <f>'ادخال البيانات'!BT390</f>
        <v/>
      </c>
      <c r="H393" s="283" t="str">
        <f>'ادخال البيانات'!X390</f>
        <v/>
      </c>
      <c r="J393" s="3" t="str">
        <f t="shared" si="55"/>
        <v/>
      </c>
      <c r="P393" t="str">
        <f t="shared" si="60"/>
        <v/>
      </c>
      <c r="Q393" s="272" t="str">
        <f t="shared" si="61"/>
        <v/>
      </c>
      <c r="R393" t="e">
        <f>RANK(Q393,$Q:$Q)+COUNTIF($Q$10:Q393,Q393)-1</f>
        <v>#VALUE!</v>
      </c>
      <c r="T393" t="str">
        <f t="shared" si="62"/>
        <v/>
      </c>
      <c r="X393" s="37">
        <v>384</v>
      </c>
      <c r="Y393" s="30" t="str">
        <f t="shared" si="56"/>
        <v/>
      </c>
      <c r="Z393" s="216" t="str">
        <f t="shared" si="57"/>
        <v/>
      </c>
      <c r="AA393" s="216" t="str">
        <f t="shared" si="59"/>
        <v/>
      </c>
      <c r="AB393" s="216" t="str">
        <f t="shared" si="58"/>
        <v/>
      </c>
      <c r="AC393" s="33"/>
      <c r="AD393" s="33"/>
      <c r="AE393" s="33"/>
      <c r="AF393" s="33"/>
      <c r="AG393" s="33"/>
      <c r="AH393"/>
      <c r="AI393"/>
      <c r="AJ393"/>
      <c r="AK393"/>
      <c r="AL393"/>
      <c r="AM393"/>
      <c r="AN393"/>
    </row>
    <row r="394" spans="2:40">
      <c r="B394" s="37">
        <v>385</v>
      </c>
      <c r="C394" s="703" t="str">
        <f>'ادخال البيانات'!B391</f>
        <v/>
      </c>
      <c r="D394" s="703"/>
      <c r="E394" s="703"/>
      <c r="F394" s="6">
        <f>'ادخال البيانات'!BQ391</f>
        <v>0</v>
      </c>
      <c r="G394" s="216" t="str">
        <f>'ادخال البيانات'!BT391</f>
        <v/>
      </c>
      <c r="H394" s="283" t="str">
        <f>'ادخال البيانات'!X391</f>
        <v/>
      </c>
      <c r="J394" s="3" t="str">
        <f t="shared" si="55"/>
        <v/>
      </c>
      <c r="P394" t="str">
        <f t="shared" si="60"/>
        <v/>
      </c>
      <c r="Q394" s="272" t="str">
        <f t="shared" si="61"/>
        <v/>
      </c>
      <c r="R394" t="e">
        <f>RANK(Q394,$Q:$Q)+COUNTIF($Q$10:Q394,Q394)-1</f>
        <v>#VALUE!</v>
      </c>
      <c r="T394" t="str">
        <f t="shared" si="62"/>
        <v/>
      </c>
      <c r="X394" s="37">
        <v>385</v>
      </c>
      <c r="Y394" s="30" t="str">
        <f t="shared" si="56"/>
        <v/>
      </c>
      <c r="Z394" s="216" t="str">
        <f t="shared" si="57"/>
        <v/>
      </c>
      <c r="AA394" s="216" t="str">
        <f t="shared" si="59"/>
        <v/>
      </c>
      <c r="AB394" s="216" t="str">
        <f t="shared" si="58"/>
        <v/>
      </c>
      <c r="AC394" s="33"/>
      <c r="AD394" s="33"/>
      <c r="AE394" s="33"/>
      <c r="AF394" s="33"/>
      <c r="AG394" s="33"/>
      <c r="AH394"/>
      <c r="AI394"/>
      <c r="AJ394"/>
      <c r="AK394"/>
      <c r="AL394"/>
      <c r="AM394"/>
      <c r="AN394"/>
    </row>
    <row r="395" spans="2:40">
      <c r="B395" s="37">
        <v>386</v>
      </c>
      <c r="C395" s="703" t="str">
        <f>'ادخال البيانات'!B392</f>
        <v/>
      </c>
      <c r="D395" s="703"/>
      <c r="E395" s="703"/>
      <c r="F395" s="6">
        <f>'ادخال البيانات'!BQ392</f>
        <v>0</v>
      </c>
      <c r="G395" s="216" t="str">
        <f>'ادخال البيانات'!BT392</f>
        <v/>
      </c>
      <c r="H395" s="283" t="str">
        <f>'ادخال البيانات'!X392</f>
        <v/>
      </c>
      <c r="J395" s="3" t="str">
        <f t="shared" ref="J395:J409" si="63">G395</f>
        <v/>
      </c>
      <c r="P395" t="str">
        <f t="shared" si="60"/>
        <v/>
      </c>
      <c r="Q395" s="272" t="str">
        <f t="shared" si="61"/>
        <v/>
      </c>
      <c r="R395" t="e">
        <f>RANK(Q395,$Q:$Q)+COUNTIF($Q$10:Q395,Q395)-1</f>
        <v>#VALUE!</v>
      </c>
      <c r="T395" t="str">
        <f t="shared" si="62"/>
        <v/>
      </c>
      <c r="X395" s="37">
        <v>386</v>
      </c>
      <c r="Y395" s="30" t="str">
        <f t="shared" ref="Y395:Y409" si="64">IFERROR(INDEX($P$10:$P$453,MATCH(X395,$R$10:$R$453,0)),"")</f>
        <v/>
      </c>
      <c r="Z395" s="216" t="str">
        <f t="shared" ref="Z395:Z409" si="65">IF(Y395="","",INDEX($Q$10:$Q$453,MATCH(X395,$R$10:$R$453,0)))</f>
        <v/>
      </c>
      <c r="AA395" s="216" t="str">
        <f t="shared" si="59"/>
        <v/>
      </c>
      <c r="AB395" s="216" t="str">
        <f t="shared" ref="AB395:AB409" si="66">IF(Y395="","",INDEX($F$10:$F$453,MATCH(X395,$R$10:$R$453,0)))</f>
        <v/>
      </c>
      <c r="AC395" s="33"/>
      <c r="AD395" s="33"/>
      <c r="AE395" s="33"/>
      <c r="AF395" s="33"/>
      <c r="AG395" s="33"/>
      <c r="AH395"/>
      <c r="AI395"/>
      <c r="AJ395"/>
      <c r="AK395"/>
      <c r="AL395"/>
      <c r="AM395"/>
      <c r="AN395"/>
    </row>
    <row r="396" spans="2:40">
      <c r="B396" s="37">
        <v>387</v>
      </c>
      <c r="C396" s="703" t="str">
        <f>'ادخال البيانات'!B393</f>
        <v/>
      </c>
      <c r="D396" s="703"/>
      <c r="E396" s="703"/>
      <c r="F396" s="6">
        <f>'ادخال البيانات'!BQ393</f>
        <v>0</v>
      </c>
      <c r="G396" s="216" t="str">
        <f>'ادخال البيانات'!BT393</f>
        <v/>
      </c>
      <c r="H396" s="283" t="str">
        <f>'ادخال البيانات'!X393</f>
        <v/>
      </c>
      <c r="J396" s="3" t="str">
        <f t="shared" si="63"/>
        <v/>
      </c>
      <c r="P396" t="str">
        <f t="shared" si="60"/>
        <v/>
      </c>
      <c r="Q396" s="272" t="str">
        <f t="shared" si="61"/>
        <v/>
      </c>
      <c r="R396" t="e">
        <f>RANK(Q396,$Q:$Q)+COUNTIF($Q$10:Q396,Q396)-1</f>
        <v>#VALUE!</v>
      </c>
      <c r="T396" t="str">
        <f t="shared" si="62"/>
        <v/>
      </c>
      <c r="X396" s="37">
        <v>387</v>
      </c>
      <c r="Y396" s="30" t="str">
        <f t="shared" si="64"/>
        <v/>
      </c>
      <c r="Z396" s="216" t="str">
        <f t="shared" si="65"/>
        <v/>
      </c>
      <c r="AA396" s="216" t="str">
        <f t="shared" si="59"/>
        <v/>
      </c>
      <c r="AB396" s="216" t="str">
        <f t="shared" si="66"/>
        <v/>
      </c>
      <c r="AC396" s="33"/>
      <c r="AD396" s="33"/>
      <c r="AE396" s="33"/>
      <c r="AF396" s="33"/>
      <c r="AG396" s="33"/>
      <c r="AH396"/>
      <c r="AI396"/>
      <c r="AJ396"/>
      <c r="AK396"/>
      <c r="AL396"/>
      <c r="AM396"/>
      <c r="AN396"/>
    </row>
    <row r="397" spans="2:40">
      <c r="B397" s="37">
        <v>388</v>
      </c>
      <c r="C397" s="703" t="str">
        <f>'ادخال البيانات'!B394</f>
        <v/>
      </c>
      <c r="D397" s="703"/>
      <c r="E397" s="703"/>
      <c r="F397" s="6">
        <f>'ادخال البيانات'!BQ394</f>
        <v>0</v>
      </c>
      <c r="G397" s="216" t="str">
        <f>'ادخال البيانات'!BT394</f>
        <v/>
      </c>
      <c r="H397" s="283" t="str">
        <f>'ادخال البيانات'!X394</f>
        <v/>
      </c>
      <c r="J397" s="3" t="str">
        <f t="shared" si="63"/>
        <v/>
      </c>
      <c r="P397" t="str">
        <f t="shared" si="60"/>
        <v/>
      </c>
      <c r="Q397" s="272" t="str">
        <f t="shared" si="61"/>
        <v/>
      </c>
      <c r="R397" t="e">
        <f>RANK(Q397,$Q:$Q)+COUNTIF($Q$10:Q397,Q397)-1</f>
        <v>#VALUE!</v>
      </c>
      <c r="T397" t="str">
        <f t="shared" si="62"/>
        <v/>
      </c>
      <c r="X397" s="37">
        <v>388</v>
      </c>
      <c r="Y397" s="30" t="str">
        <f t="shared" si="64"/>
        <v/>
      </c>
      <c r="Z397" s="216" t="str">
        <f t="shared" si="65"/>
        <v/>
      </c>
      <c r="AA397" s="216" t="str">
        <f t="shared" si="59"/>
        <v/>
      </c>
      <c r="AB397" s="216" t="str">
        <f t="shared" si="66"/>
        <v/>
      </c>
      <c r="AC397" s="33"/>
      <c r="AD397" s="33"/>
      <c r="AE397" s="33"/>
      <c r="AF397" s="33"/>
      <c r="AG397" s="33"/>
      <c r="AH397"/>
      <c r="AI397"/>
      <c r="AJ397"/>
      <c r="AK397"/>
      <c r="AL397"/>
      <c r="AM397"/>
      <c r="AN397"/>
    </row>
    <row r="398" spans="2:40">
      <c r="B398" s="37">
        <v>389</v>
      </c>
      <c r="C398" s="703" t="str">
        <f>'ادخال البيانات'!B395</f>
        <v/>
      </c>
      <c r="D398" s="703"/>
      <c r="E398" s="703"/>
      <c r="F398" s="6">
        <f>'ادخال البيانات'!BQ395</f>
        <v>0</v>
      </c>
      <c r="G398" s="216" t="str">
        <f>'ادخال البيانات'!BT395</f>
        <v/>
      </c>
      <c r="H398" s="283" t="str">
        <f>'ادخال البيانات'!X395</f>
        <v/>
      </c>
      <c r="J398" s="3" t="str">
        <f t="shared" si="63"/>
        <v/>
      </c>
      <c r="P398" t="str">
        <f t="shared" si="60"/>
        <v/>
      </c>
      <c r="Q398" s="272" t="str">
        <f t="shared" si="61"/>
        <v/>
      </c>
      <c r="R398" t="e">
        <f>RANK(Q398,$Q:$Q)+COUNTIF($Q$10:Q398,Q398)-1</f>
        <v>#VALUE!</v>
      </c>
      <c r="T398" t="str">
        <f t="shared" si="62"/>
        <v/>
      </c>
      <c r="X398" s="37">
        <v>389</v>
      </c>
      <c r="Y398" s="30" t="str">
        <f t="shared" si="64"/>
        <v/>
      </c>
      <c r="Z398" s="216" t="str">
        <f t="shared" si="65"/>
        <v/>
      </c>
      <c r="AA398" s="216" t="str">
        <f t="shared" si="59"/>
        <v/>
      </c>
      <c r="AB398" s="216" t="str">
        <f t="shared" si="66"/>
        <v/>
      </c>
      <c r="AC398" s="33"/>
      <c r="AD398" s="33"/>
      <c r="AE398" s="33"/>
      <c r="AF398" s="33"/>
      <c r="AG398" s="33"/>
      <c r="AH398"/>
      <c r="AI398"/>
      <c r="AJ398"/>
      <c r="AK398"/>
      <c r="AL398"/>
      <c r="AM398"/>
      <c r="AN398"/>
    </row>
    <row r="399" spans="2:40">
      <c r="B399" s="37">
        <v>390</v>
      </c>
      <c r="C399" s="703" t="str">
        <f>'ادخال البيانات'!B396</f>
        <v/>
      </c>
      <c r="D399" s="703"/>
      <c r="E399" s="703"/>
      <c r="F399" s="6">
        <f>'ادخال البيانات'!BQ396</f>
        <v>0</v>
      </c>
      <c r="G399" s="216" t="str">
        <f>'ادخال البيانات'!BT396</f>
        <v/>
      </c>
      <c r="H399" s="283" t="str">
        <f>'ادخال البيانات'!X396</f>
        <v/>
      </c>
      <c r="J399" s="3" t="str">
        <f t="shared" si="63"/>
        <v/>
      </c>
      <c r="P399" t="str">
        <f t="shared" si="60"/>
        <v/>
      </c>
      <c r="Q399" s="272" t="str">
        <f t="shared" si="61"/>
        <v/>
      </c>
      <c r="R399" t="e">
        <f>RANK(Q399,$Q:$Q)+COUNTIF($Q$10:Q399,Q399)-1</f>
        <v>#VALUE!</v>
      </c>
      <c r="T399" t="str">
        <f t="shared" si="62"/>
        <v/>
      </c>
      <c r="X399" s="37">
        <v>390</v>
      </c>
      <c r="Y399" s="30" t="str">
        <f t="shared" si="64"/>
        <v/>
      </c>
      <c r="Z399" s="216" t="str">
        <f t="shared" si="65"/>
        <v/>
      </c>
      <c r="AA399" s="216" t="str">
        <f t="shared" si="59"/>
        <v/>
      </c>
      <c r="AB399" s="216" t="str">
        <f t="shared" si="66"/>
        <v/>
      </c>
      <c r="AC399" s="33"/>
      <c r="AD399" s="33"/>
      <c r="AE399" s="33"/>
      <c r="AF399" s="33"/>
      <c r="AG399" s="33"/>
      <c r="AH399"/>
      <c r="AI399"/>
      <c r="AJ399"/>
      <c r="AK399"/>
      <c r="AL399"/>
      <c r="AM399"/>
      <c r="AN399"/>
    </row>
    <row r="400" spans="2:40">
      <c r="B400" s="37">
        <v>391</v>
      </c>
      <c r="C400" s="703" t="str">
        <f>'ادخال البيانات'!B397</f>
        <v/>
      </c>
      <c r="D400" s="703"/>
      <c r="E400" s="703"/>
      <c r="F400" s="6">
        <f>'ادخال البيانات'!BQ397</f>
        <v>0</v>
      </c>
      <c r="G400" s="216" t="str">
        <f>'ادخال البيانات'!BT397</f>
        <v/>
      </c>
      <c r="H400" s="283" t="str">
        <f>'ادخال البيانات'!X397</f>
        <v/>
      </c>
      <c r="J400" s="3" t="str">
        <f t="shared" si="63"/>
        <v/>
      </c>
      <c r="P400" t="str">
        <f t="shared" si="60"/>
        <v/>
      </c>
      <c r="Q400" s="272" t="str">
        <f t="shared" si="61"/>
        <v/>
      </c>
      <c r="R400" t="e">
        <f>RANK(Q400,$Q:$Q)+COUNTIF($Q$10:Q400,Q400)-1</f>
        <v>#VALUE!</v>
      </c>
      <c r="T400" t="str">
        <f t="shared" si="62"/>
        <v/>
      </c>
      <c r="X400" s="37">
        <v>391</v>
      </c>
      <c r="Y400" s="30" t="str">
        <f t="shared" si="64"/>
        <v/>
      </c>
      <c r="Z400" s="216" t="str">
        <f t="shared" si="65"/>
        <v/>
      </c>
      <c r="AA400" s="216" t="str">
        <f t="shared" ref="AA400:AA409" si="67">INDEX($T$10:$T$453,MATCH(Y400,$P$10:$P$453,0))</f>
        <v/>
      </c>
      <c r="AB400" s="216" t="str">
        <f t="shared" si="66"/>
        <v/>
      </c>
      <c r="AC400" s="33"/>
      <c r="AD400" s="33"/>
      <c r="AE400" s="33"/>
      <c r="AF400" s="33"/>
      <c r="AG400" s="33"/>
      <c r="AH400"/>
      <c r="AI400"/>
      <c r="AJ400"/>
      <c r="AK400"/>
      <c r="AL400"/>
      <c r="AM400"/>
      <c r="AN400"/>
    </row>
    <row r="401" spans="2:40">
      <c r="B401" s="37">
        <v>392</v>
      </c>
      <c r="C401" s="703" t="str">
        <f>'ادخال البيانات'!B398</f>
        <v/>
      </c>
      <c r="D401" s="703"/>
      <c r="E401" s="703"/>
      <c r="F401" s="6">
        <f>'ادخال البيانات'!BQ398</f>
        <v>0</v>
      </c>
      <c r="G401" s="216" t="str">
        <f>'ادخال البيانات'!BT398</f>
        <v/>
      </c>
      <c r="H401" s="283" t="str">
        <f>'ادخال البيانات'!X398</f>
        <v/>
      </c>
      <c r="J401" s="3" t="str">
        <f t="shared" si="63"/>
        <v/>
      </c>
      <c r="P401" t="str">
        <f t="shared" si="60"/>
        <v/>
      </c>
      <c r="Q401" s="272" t="str">
        <f t="shared" si="61"/>
        <v/>
      </c>
      <c r="R401" t="e">
        <f>RANK(Q401,$Q:$Q)+COUNTIF($Q$10:Q401,Q401)-1</f>
        <v>#VALUE!</v>
      </c>
      <c r="T401" t="str">
        <f t="shared" si="62"/>
        <v/>
      </c>
      <c r="X401" s="37">
        <v>392</v>
      </c>
      <c r="Y401" s="30" t="str">
        <f t="shared" si="64"/>
        <v/>
      </c>
      <c r="Z401" s="216" t="str">
        <f t="shared" si="65"/>
        <v/>
      </c>
      <c r="AA401" s="216" t="str">
        <f t="shared" si="67"/>
        <v/>
      </c>
      <c r="AB401" s="216" t="str">
        <f t="shared" si="66"/>
        <v/>
      </c>
      <c r="AC401" s="33"/>
      <c r="AD401" s="33"/>
      <c r="AE401" s="33"/>
      <c r="AF401" s="33"/>
      <c r="AG401" s="33"/>
      <c r="AH401"/>
      <c r="AI401"/>
      <c r="AJ401"/>
      <c r="AK401"/>
      <c r="AL401"/>
      <c r="AM401"/>
      <c r="AN401"/>
    </row>
    <row r="402" spans="2:40">
      <c r="B402" s="37">
        <v>393</v>
      </c>
      <c r="C402" s="703" t="str">
        <f>'ادخال البيانات'!B399</f>
        <v/>
      </c>
      <c r="D402" s="703"/>
      <c r="E402" s="703"/>
      <c r="F402" s="6">
        <f>'ادخال البيانات'!BQ399</f>
        <v>0</v>
      </c>
      <c r="G402" s="216" t="str">
        <f>'ادخال البيانات'!BT399</f>
        <v/>
      </c>
      <c r="H402" s="283" t="str">
        <f>'ادخال البيانات'!X399</f>
        <v/>
      </c>
      <c r="J402" s="3" t="str">
        <f t="shared" si="63"/>
        <v/>
      </c>
      <c r="P402" t="str">
        <f t="shared" ref="P402:P409" si="68">C402</f>
        <v/>
      </c>
      <c r="Q402" s="272" t="str">
        <f t="shared" ref="Q402:Q409" si="69">G402</f>
        <v/>
      </c>
      <c r="R402" t="e">
        <f>RANK(Q402,$Q:$Q)+COUNTIF($Q$10:Q402,Q402)-1</f>
        <v>#VALUE!</v>
      </c>
      <c r="T402" t="str">
        <f t="shared" ref="T402:T409" si="70">H402</f>
        <v/>
      </c>
      <c r="X402" s="37">
        <v>393</v>
      </c>
      <c r="Y402" s="30" t="str">
        <f t="shared" si="64"/>
        <v/>
      </c>
      <c r="Z402" s="216" t="str">
        <f t="shared" si="65"/>
        <v/>
      </c>
      <c r="AA402" s="216" t="str">
        <f t="shared" si="67"/>
        <v/>
      </c>
      <c r="AB402" s="216" t="str">
        <f t="shared" si="66"/>
        <v/>
      </c>
      <c r="AC402" s="33"/>
      <c r="AD402" s="33"/>
      <c r="AE402" s="33"/>
      <c r="AF402" s="33"/>
      <c r="AG402" s="33"/>
      <c r="AH402"/>
      <c r="AI402"/>
      <c r="AJ402"/>
      <c r="AK402"/>
      <c r="AL402"/>
      <c r="AM402"/>
      <c r="AN402"/>
    </row>
    <row r="403" spans="2:40">
      <c r="B403" s="37">
        <v>394</v>
      </c>
      <c r="C403" s="703" t="str">
        <f>'ادخال البيانات'!B400</f>
        <v/>
      </c>
      <c r="D403" s="703"/>
      <c r="E403" s="703"/>
      <c r="F403" s="6">
        <f>'ادخال البيانات'!BQ400</f>
        <v>0</v>
      </c>
      <c r="G403" s="216" t="str">
        <f>'ادخال البيانات'!BT400</f>
        <v/>
      </c>
      <c r="H403" s="283" t="str">
        <f>'ادخال البيانات'!X400</f>
        <v/>
      </c>
      <c r="J403" s="3" t="str">
        <f t="shared" si="63"/>
        <v/>
      </c>
      <c r="P403" t="str">
        <f t="shared" si="68"/>
        <v/>
      </c>
      <c r="Q403" s="272" t="str">
        <f t="shared" si="69"/>
        <v/>
      </c>
      <c r="R403" t="e">
        <f>RANK(Q403,$Q:$Q)+COUNTIF($Q$10:Q403,Q403)-1</f>
        <v>#VALUE!</v>
      </c>
      <c r="T403" t="str">
        <f t="shared" si="70"/>
        <v/>
      </c>
      <c r="X403" s="37">
        <v>394</v>
      </c>
      <c r="Y403" s="30" t="str">
        <f t="shared" si="64"/>
        <v/>
      </c>
      <c r="Z403" s="216" t="str">
        <f t="shared" si="65"/>
        <v/>
      </c>
      <c r="AA403" s="216" t="str">
        <f t="shared" si="67"/>
        <v/>
      </c>
      <c r="AB403" s="216" t="str">
        <f t="shared" si="66"/>
        <v/>
      </c>
      <c r="AC403" s="33"/>
      <c r="AD403" s="33"/>
      <c r="AE403" s="33"/>
      <c r="AF403" s="33"/>
      <c r="AG403" s="33"/>
      <c r="AH403"/>
      <c r="AI403"/>
      <c r="AJ403"/>
      <c r="AK403"/>
      <c r="AL403"/>
      <c r="AM403"/>
      <c r="AN403"/>
    </row>
    <row r="404" spans="2:40">
      <c r="B404" s="37">
        <v>395</v>
      </c>
      <c r="C404" s="703" t="str">
        <f>'ادخال البيانات'!B401</f>
        <v/>
      </c>
      <c r="D404" s="703"/>
      <c r="E404" s="703"/>
      <c r="F404" s="6">
        <f>'ادخال البيانات'!BQ401</f>
        <v>0</v>
      </c>
      <c r="G404" s="216" t="str">
        <f>'ادخال البيانات'!BT401</f>
        <v/>
      </c>
      <c r="H404" s="283" t="str">
        <f>'ادخال البيانات'!X401</f>
        <v/>
      </c>
      <c r="J404" s="3" t="str">
        <f t="shared" si="63"/>
        <v/>
      </c>
      <c r="P404" t="str">
        <f t="shared" si="68"/>
        <v/>
      </c>
      <c r="Q404" s="272" t="str">
        <f t="shared" si="69"/>
        <v/>
      </c>
      <c r="R404" t="e">
        <f>RANK(Q404,$Q:$Q)+COUNTIF($Q$10:Q404,Q404)-1</f>
        <v>#VALUE!</v>
      </c>
      <c r="T404" t="str">
        <f t="shared" si="70"/>
        <v/>
      </c>
      <c r="X404" s="37">
        <v>395</v>
      </c>
      <c r="Y404" s="30" t="str">
        <f t="shared" si="64"/>
        <v/>
      </c>
      <c r="Z404" s="216" t="str">
        <f t="shared" si="65"/>
        <v/>
      </c>
      <c r="AA404" s="216" t="str">
        <f t="shared" si="67"/>
        <v/>
      </c>
      <c r="AB404" s="216" t="str">
        <f t="shared" si="66"/>
        <v/>
      </c>
      <c r="AC404" s="33"/>
      <c r="AD404" s="33"/>
      <c r="AE404" s="33"/>
      <c r="AF404" s="33"/>
      <c r="AG404" s="33"/>
      <c r="AH404"/>
      <c r="AI404"/>
      <c r="AJ404"/>
      <c r="AK404"/>
      <c r="AL404"/>
      <c r="AM404"/>
      <c r="AN404"/>
    </row>
    <row r="405" spans="2:40">
      <c r="B405" s="37">
        <v>396</v>
      </c>
      <c r="C405" s="703" t="str">
        <f>'ادخال البيانات'!B402</f>
        <v/>
      </c>
      <c r="D405" s="703"/>
      <c r="E405" s="703"/>
      <c r="F405" s="6">
        <f>'ادخال البيانات'!BQ402</f>
        <v>0</v>
      </c>
      <c r="G405" s="216" t="str">
        <f>'ادخال البيانات'!BT402</f>
        <v/>
      </c>
      <c r="H405" s="283" t="str">
        <f>'ادخال البيانات'!X402</f>
        <v/>
      </c>
      <c r="J405" s="3" t="str">
        <f t="shared" si="63"/>
        <v/>
      </c>
      <c r="P405" t="str">
        <f t="shared" si="68"/>
        <v/>
      </c>
      <c r="Q405" s="272" t="str">
        <f t="shared" si="69"/>
        <v/>
      </c>
      <c r="R405" t="e">
        <f>RANK(Q405,$Q:$Q)+COUNTIF($Q$10:Q405,Q405)-1</f>
        <v>#VALUE!</v>
      </c>
      <c r="T405" t="str">
        <f t="shared" si="70"/>
        <v/>
      </c>
      <c r="X405" s="37">
        <v>396</v>
      </c>
      <c r="Y405" s="30" t="str">
        <f t="shared" si="64"/>
        <v/>
      </c>
      <c r="Z405" s="216" t="str">
        <f t="shared" si="65"/>
        <v/>
      </c>
      <c r="AA405" s="216" t="str">
        <f t="shared" si="67"/>
        <v/>
      </c>
      <c r="AB405" s="216" t="str">
        <f t="shared" si="66"/>
        <v/>
      </c>
      <c r="AC405" s="33"/>
      <c r="AD405" s="33"/>
      <c r="AE405" s="33"/>
      <c r="AF405" s="33"/>
      <c r="AG405" s="33"/>
      <c r="AH405"/>
      <c r="AI405"/>
      <c r="AJ405"/>
      <c r="AK405"/>
      <c r="AL405"/>
      <c r="AM405"/>
      <c r="AN405"/>
    </row>
    <row r="406" spans="2:40">
      <c r="B406" s="37">
        <v>397</v>
      </c>
      <c r="C406" s="703" t="str">
        <f>'ادخال البيانات'!B403</f>
        <v/>
      </c>
      <c r="D406" s="703"/>
      <c r="E406" s="703"/>
      <c r="F406" s="6">
        <f>'ادخال البيانات'!BQ403</f>
        <v>0</v>
      </c>
      <c r="G406" s="216" t="str">
        <f>'ادخال البيانات'!BT403</f>
        <v/>
      </c>
      <c r="H406" s="283" t="str">
        <f>'ادخال البيانات'!X403</f>
        <v/>
      </c>
      <c r="J406" s="3" t="str">
        <f t="shared" si="63"/>
        <v/>
      </c>
      <c r="P406" t="str">
        <f t="shared" si="68"/>
        <v/>
      </c>
      <c r="Q406" s="272" t="str">
        <f t="shared" si="69"/>
        <v/>
      </c>
      <c r="R406" t="e">
        <f>RANK(Q406,$Q:$Q)+COUNTIF($Q$10:Q406,Q406)-1</f>
        <v>#VALUE!</v>
      </c>
      <c r="T406" t="str">
        <f t="shared" si="70"/>
        <v/>
      </c>
      <c r="X406" s="37">
        <v>397</v>
      </c>
      <c r="Y406" s="30" t="str">
        <f t="shared" si="64"/>
        <v/>
      </c>
      <c r="Z406" s="216" t="str">
        <f t="shared" si="65"/>
        <v/>
      </c>
      <c r="AA406" s="216" t="str">
        <f t="shared" si="67"/>
        <v/>
      </c>
      <c r="AB406" s="216" t="str">
        <f t="shared" si="66"/>
        <v/>
      </c>
      <c r="AC406" s="33"/>
      <c r="AD406" s="33"/>
      <c r="AE406" s="33"/>
      <c r="AF406" s="33"/>
      <c r="AG406" s="33"/>
      <c r="AH406"/>
      <c r="AI406"/>
      <c r="AJ406"/>
      <c r="AK406"/>
      <c r="AL406"/>
      <c r="AM406"/>
      <c r="AN406"/>
    </row>
    <row r="407" spans="2:40">
      <c r="B407" s="37">
        <v>398</v>
      </c>
      <c r="C407" s="703" t="str">
        <f>'ادخال البيانات'!B404</f>
        <v/>
      </c>
      <c r="D407" s="703"/>
      <c r="E407" s="703"/>
      <c r="F407" s="6">
        <f>'ادخال البيانات'!BQ404</f>
        <v>0</v>
      </c>
      <c r="G407" s="216" t="str">
        <f>'ادخال البيانات'!BT404</f>
        <v/>
      </c>
      <c r="H407" s="283" t="str">
        <f>'ادخال البيانات'!X404</f>
        <v/>
      </c>
      <c r="J407" s="3" t="str">
        <f t="shared" si="63"/>
        <v/>
      </c>
      <c r="P407" t="str">
        <f t="shared" si="68"/>
        <v/>
      </c>
      <c r="Q407" s="272" t="str">
        <f t="shared" si="69"/>
        <v/>
      </c>
      <c r="R407" t="e">
        <f>RANK(Q407,$Q:$Q)+COUNTIF($Q$10:Q407,Q407)-1</f>
        <v>#VALUE!</v>
      </c>
      <c r="T407" t="str">
        <f t="shared" si="70"/>
        <v/>
      </c>
      <c r="X407" s="37">
        <v>398</v>
      </c>
      <c r="Y407" s="30" t="str">
        <f t="shared" si="64"/>
        <v/>
      </c>
      <c r="Z407" s="216" t="str">
        <f t="shared" si="65"/>
        <v/>
      </c>
      <c r="AA407" s="216" t="str">
        <f t="shared" si="67"/>
        <v/>
      </c>
      <c r="AB407" s="216" t="str">
        <f t="shared" si="66"/>
        <v/>
      </c>
      <c r="AC407" s="33"/>
      <c r="AD407" s="33"/>
      <c r="AE407" s="33"/>
      <c r="AF407" s="33"/>
      <c r="AG407" s="33"/>
      <c r="AH407"/>
      <c r="AI407"/>
      <c r="AJ407"/>
      <c r="AK407"/>
      <c r="AL407"/>
      <c r="AM407"/>
      <c r="AN407"/>
    </row>
    <row r="408" spans="2:40">
      <c r="B408" s="37">
        <v>399</v>
      </c>
      <c r="C408" s="703" t="str">
        <f>'ادخال البيانات'!B405</f>
        <v/>
      </c>
      <c r="D408" s="703"/>
      <c r="E408" s="703"/>
      <c r="F408" s="6">
        <f>'ادخال البيانات'!BQ405</f>
        <v>0</v>
      </c>
      <c r="G408" s="216" t="str">
        <f>'ادخال البيانات'!BT405</f>
        <v/>
      </c>
      <c r="H408" s="283" t="str">
        <f>'ادخال البيانات'!X405</f>
        <v/>
      </c>
      <c r="J408" s="3" t="str">
        <f t="shared" si="63"/>
        <v/>
      </c>
      <c r="P408" t="str">
        <f t="shared" si="68"/>
        <v/>
      </c>
      <c r="Q408" s="272" t="str">
        <f t="shared" si="69"/>
        <v/>
      </c>
      <c r="R408" t="e">
        <f>RANK(Q408,$Q:$Q)+COUNTIF($Q$10:Q408,Q408)-1</f>
        <v>#VALUE!</v>
      </c>
      <c r="T408" t="str">
        <f t="shared" si="70"/>
        <v/>
      </c>
      <c r="X408" s="37">
        <v>399</v>
      </c>
      <c r="Y408" s="30" t="str">
        <f t="shared" si="64"/>
        <v/>
      </c>
      <c r="Z408" s="216" t="str">
        <f t="shared" si="65"/>
        <v/>
      </c>
      <c r="AA408" s="216" t="str">
        <f t="shared" si="67"/>
        <v/>
      </c>
      <c r="AB408" s="216" t="str">
        <f t="shared" si="66"/>
        <v/>
      </c>
      <c r="AC408" s="33"/>
      <c r="AD408" s="33"/>
      <c r="AE408" s="33"/>
      <c r="AF408" s="33"/>
      <c r="AG408" s="33"/>
      <c r="AH408"/>
      <c r="AI408"/>
      <c r="AJ408"/>
      <c r="AK408"/>
      <c r="AL408"/>
      <c r="AM408"/>
      <c r="AN408"/>
    </row>
    <row r="409" spans="2:40">
      <c r="B409" s="458">
        <v>400</v>
      </c>
      <c r="C409" s="718" t="str">
        <f>'ادخال البيانات'!B406</f>
        <v/>
      </c>
      <c r="D409" s="718"/>
      <c r="E409" s="718"/>
      <c r="F409" s="287">
        <f>'ادخال البيانات'!BQ406</f>
        <v>0</v>
      </c>
      <c r="G409" s="270" t="str">
        <f>'ادخال البيانات'!BT406</f>
        <v/>
      </c>
      <c r="H409" s="283" t="str">
        <f>'ادخال البيانات'!X406</f>
        <v/>
      </c>
      <c r="J409" s="3" t="str">
        <f t="shared" si="63"/>
        <v/>
      </c>
      <c r="P409" t="str">
        <f t="shared" si="68"/>
        <v/>
      </c>
      <c r="Q409" s="272" t="str">
        <f t="shared" si="69"/>
        <v/>
      </c>
      <c r="R409" t="e">
        <f>RANK(Q409,$Q:$Q)+COUNTIF($Q$10:Q409,Q409)-1</f>
        <v>#VALUE!</v>
      </c>
      <c r="T409" t="str">
        <f t="shared" si="70"/>
        <v/>
      </c>
      <c r="X409" s="458">
        <v>400</v>
      </c>
      <c r="Y409" s="30" t="str">
        <f t="shared" si="64"/>
        <v/>
      </c>
      <c r="Z409" s="216" t="str">
        <f t="shared" si="65"/>
        <v/>
      </c>
      <c r="AA409" s="216" t="str">
        <f t="shared" si="67"/>
        <v/>
      </c>
      <c r="AB409" s="216" t="str">
        <f t="shared" si="66"/>
        <v/>
      </c>
      <c r="AC409" s="33"/>
      <c r="AD409" s="33"/>
      <c r="AE409" s="33"/>
      <c r="AF409" s="33"/>
      <c r="AG409" s="33"/>
      <c r="AH409"/>
      <c r="AI409"/>
      <c r="AJ409"/>
      <c r="AK409"/>
      <c r="AL409"/>
      <c r="AM409"/>
      <c r="AN409"/>
    </row>
    <row r="410" spans="2:40">
      <c r="B410" s="459"/>
      <c r="C410" s="698"/>
      <c r="D410" s="698"/>
      <c r="E410" s="698"/>
      <c r="F410" s="460"/>
      <c r="G410" s="461"/>
      <c r="H410" s="462"/>
      <c r="I410" s="463"/>
      <c r="J410" s="464"/>
      <c r="K410" s="218"/>
      <c r="L410" s="218"/>
      <c r="M410" s="218"/>
      <c r="N410" s="218"/>
      <c r="O410" s="218"/>
      <c r="P410" s="218"/>
      <c r="Q410" s="465"/>
      <c r="R410" s="218"/>
      <c r="S410" s="218"/>
      <c r="T410" s="218"/>
      <c r="U410" s="218"/>
      <c r="V410" s="218"/>
      <c r="W410" s="218"/>
      <c r="X410" s="459"/>
      <c r="Y410" s="459"/>
      <c r="Z410" s="461"/>
      <c r="AA410" s="461"/>
      <c r="AB410" s="218"/>
      <c r="AC410" s="33"/>
      <c r="AD410" s="33"/>
      <c r="AE410" s="33"/>
      <c r="AF410" s="33"/>
      <c r="AG410" s="33"/>
      <c r="AH410"/>
      <c r="AI410"/>
      <c r="AJ410"/>
      <c r="AK410"/>
      <c r="AL410"/>
      <c r="AM410"/>
      <c r="AN410"/>
    </row>
    <row r="411" spans="2:40">
      <c r="B411" s="459"/>
      <c r="C411" s="698"/>
      <c r="D411" s="698"/>
      <c r="E411" s="698"/>
      <c r="F411" s="460"/>
      <c r="G411" s="461"/>
      <c r="H411" s="462"/>
      <c r="I411" s="463"/>
      <c r="J411" s="464"/>
      <c r="K411" s="218"/>
      <c r="L411" s="218"/>
      <c r="M411" s="218"/>
      <c r="N411" s="218"/>
      <c r="O411" s="218"/>
      <c r="P411" s="218"/>
      <c r="Q411" s="465"/>
      <c r="R411" s="218"/>
      <c r="S411" s="218"/>
      <c r="T411" s="218"/>
      <c r="U411" s="218"/>
      <c r="V411" s="218"/>
      <c r="W411" s="218"/>
      <c r="X411" s="459"/>
      <c r="Y411" s="459"/>
      <c r="Z411" s="461"/>
      <c r="AA411" s="461"/>
      <c r="AB411" s="218"/>
      <c r="AC411" s="33"/>
      <c r="AD411" s="33"/>
      <c r="AE411" s="33"/>
      <c r="AF411" s="33"/>
      <c r="AG411" s="33"/>
      <c r="AH411"/>
      <c r="AI411"/>
      <c r="AJ411"/>
      <c r="AK411"/>
      <c r="AL411"/>
      <c r="AM411"/>
      <c r="AN411"/>
    </row>
    <row r="412" spans="2:40">
      <c r="B412" s="459"/>
      <c r="C412" s="698"/>
      <c r="D412" s="698"/>
      <c r="E412" s="698"/>
      <c r="F412" s="460"/>
      <c r="G412" s="461"/>
      <c r="H412" s="462"/>
      <c r="I412" s="463"/>
      <c r="J412" s="464"/>
      <c r="K412" s="218"/>
      <c r="L412" s="218"/>
      <c r="M412" s="218"/>
      <c r="N412" s="218"/>
      <c r="O412" s="218"/>
      <c r="P412" s="218"/>
      <c r="Q412" s="465"/>
      <c r="R412" s="218"/>
      <c r="S412" s="218"/>
      <c r="T412" s="218"/>
      <c r="U412" s="218"/>
      <c r="V412" s="218"/>
      <c r="W412" s="218"/>
      <c r="X412" s="459"/>
      <c r="Y412" s="459"/>
      <c r="Z412" s="461"/>
      <c r="AA412" s="461"/>
      <c r="AB412" s="218"/>
      <c r="AC412" s="33"/>
      <c r="AD412" s="33"/>
      <c r="AE412" s="33"/>
      <c r="AF412" s="33"/>
      <c r="AG412" s="33"/>
      <c r="AH412"/>
      <c r="AI412"/>
      <c r="AJ412"/>
      <c r="AK412"/>
      <c r="AL412"/>
      <c r="AM412"/>
      <c r="AN412"/>
    </row>
    <row r="413" spans="2:40">
      <c r="B413" s="459"/>
      <c r="C413" s="698"/>
      <c r="D413" s="698"/>
      <c r="E413" s="698"/>
      <c r="F413" s="460"/>
      <c r="G413" s="461"/>
      <c r="H413" s="462"/>
      <c r="I413" s="463"/>
      <c r="J413" s="464"/>
      <c r="K413" s="218"/>
      <c r="L413" s="218"/>
      <c r="M413" s="218"/>
      <c r="N413" s="218"/>
      <c r="O413" s="218"/>
      <c r="P413" s="218"/>
      <c r="Q413" s="465"/>
      <c r="R413" s="218"/>
      <c r="S413" s="218"/>
      <c r="T413" s="218"/>
      <c r="U413" s="218"/>
      <c r="V413" s="218"/>
      <c r="W413" s="218"/>
      <c r="X413" s="459"/>
      <c r="Y413" s="459"/>
      <c r="Z413" s="461"/>
      <c r="AA413" s="461"/>
      <c r="AB413" s="218"/>
      <c r="AC413" s="33"/>
      <c r="AD413" s="33"/>
      <c r="AE413" s="33"/>
      <c r="AF413" s="33"/>
      <c r="AG413" s="33"/>
      <c r="AH413"/>
      <c r="AI413"/>
      <c r="AJ413"/>
      <c r="AK413"/>
      <c r="AL413"/>
      <c r="AM413"/>
      <c r="AN413"/>
    </row>
    <row r="414" spans="2:40">
      <c r="B414" s="459"/>
      <c r="C414" s="698"/>
      <c r="D414" s="698"/>
      <c r="E414" s="698"/>
      <c r="F414" s="460"/>
      <c r="G414" s="461"/>
      <c r="H414" s="462"/>
      <c r="I414" s="463"/>
      <c r="J414" s="464"/>
      <c r="K414" s="218"/>
      <c r="L414" s="218"/>
      <c r="M414" s="218"/>
      <c r="N414" s="218"/>
      <c r="O414" s="218"/>
      <c r="P414" s="218"/>
      <c r="Q414" s="465"/>
      <c r="R414" s="218"/>
      <c r="S414" s="218"/>
      <c r="T414" s="218"/>
      <c r="U414" s="218"/>
      <c r="V414" s="218"/>
      <c r="W414" s="218"/>
      <c r="X414" s="459"/>
      <c r="Y414" s="459"/>
      <c r="Z414" s="461"/>
      <c r="AA414" s="461"/>
      <c r="AB414" s="218"/>
      <c r="AC414" s="33"/>
      <c r="AD414" s="33"/>
      <c r="AE414" s="33"/>
      <c r="AF414" s="33"/>
      <c r="AG414" s="33"/>
      <c r="AH414"/>
      <c r="AI414"/>
      <c r="AJ414"/>
      <c r="AK414"/>
      <c r="AL414"/>
      <c r="AM414"/>
      <c r="AN414"/>
    </row>
    <row r="415" spans="2:40">
      <c r="B415" s="459"/>
      <c r="C415" s="698"/>
      <c r="D415" s="698"/>
      <c r="E415" s="698"/>
      <c r="F415" s="460"/>
      <c r="G415" s="461"/>
      <c r="H415" s="462"/>
      <c r="I415" s="463"/>
      <c r="J415" s="464"/>
      <c r="K415" s="218"/>
      <c r="L415" s="218"/>
      <c r="M415" s="218"/>
      <c r="N415" s="218"/>
      <c r="O415" s="218"/>
      <c r="P415" s="218"/>
      <c r="Q415" s="465"/>
      <c r="R415" s="218"/>
      <c r="S415" s="218"/>
      <c r="T415" s="218"/>
      <c r="U415" s="218"/>
      <c r="V415" s="218"/>
      <c r="W415" s="218"/>
      <c r="X415" s="459"/>
      <c r="Y415" s="459"/>
      <c r="Z415" s="461"/>
      <c r="AA415" s="461"/>
      <c r="AB415" s="218"/>
      <c r="AC415" s="33"/>
      <c r="AD415" s="33"/>
      <c r="AE415" s="33"/>
      <c r="AF415" s="33"/>
      <c r="AG415" s="33"/>
      <c r="AH415"/>
      <c r="AI415"/>
      <c r="AJ415"/>
      <c r="AK415"/>
      <c r="AL415"/>
      <c r="AM415"/>
      <c r="AN415"/>
    </row>
    <row r="416" spans="2:40">
      <c r="B416" s="459"/>
      <c r="C416" s="698"/>
      <c r="D416" s="698"/>
      <c r="E416" s="698"/>
      <c r="F416" s="460"/>
      <c r="G416" s="461"/>
      <c r="H416" s="462"/>
      <c r="I416" s="463"/>
      <c r="J416" s="464"/>
      <c r="K416" s="218"/>
      <c r="L416" s="218"/>
      <c r="M416" s="218"/>
      <c r="N416" s="218"/>
      <c r="O416" s="218"/>
      <c r="P416" s="218"/>
      <c r="Q416" s="465"/>
      <c r="R416" s="218"/>
      <c r="S416" s="218"/>
      <c r="T416" s="218"/>
      <c r="U416" s="218"/>
      <c r="V416" s="218"/>
      <c r="W416" s="218"/>
      <c r="X416" s="459"/>
      <c r="Y416" s="459"/>
      <c r="Z416" s="461"/>
      <c r="AA416" s="461"/>
      <c r="AB416" s="218"/>
      <c r="AC416" s="33"/>
      <c r="AD416" s="33"/>
      <c r="AE416" s="33"/>
      <c r="AF416" s="33"/>
      <c r="AG416" s="33"/>
      <c r="AH416"/>
      <c r="AI416"/>
      <c r="AJ416"/>
      <c r="AK416"/>
      <c r="AL416"/>
      <c r="AM416"/>
      <c r="AN416"/>
    </row>
    <row r="417" spans="2:40">
      <c r="B417" s="459"/>
      <c r="C417" s="698"/>
      <c r="D417" s="698"/>
      <c r="E417" s="698"/>
      <c r="F417" s="460"/>
      <c r="G417" s="461"/>
      <c r="H417" s="462"/>
      <c r="I417" s="463"/>
      <c r="J417" s="464"/>
      <c r="K417" s="218"/>
      <c r="L417" s="218"/>
      <c r="M417" s="218"/>
      <c r="N417" s="218"/>
      <c r="O417" s="218"/>
      <c r="P417" s="218"/>
      <c r="Q417" s="465"/>
      <c r="R417" s="218"/>
      <c r="S417" s="218"/>
      <c r="T417" s="218"/>
      <c r="U417" s="218"/>
      <c r="V417" s="218"/>
      <c r="W417" s="218"/>
      <c r="X417" s="459"/>
      <c r="Y417" s="459"/>
      <c r="Z417" s="461"/>
      <c r="AA417" s="461"/>
      <c r="AB417" s="218"/>
      <c r="AC417" s="33"/>
      <c r="AD417" s="33"/>
      <c r="AE417" s="33"/>
      <c r="AF417" s="33"/>
      <c r="AG417" s="33"/>
      <c r="AH417"/>
      <c r="AI417"/>
      <c r="AJ417"/>
      <c r="AK417"/>
      <c r="AL417"/>
      <c r="AM417"/>
      <c r="AN417"/>
    </row>
    <row r="418" spans="2:40">
      <c r="B418" s="459"/>
      <c r="C418" s="698"/>
      <c r="D418" s="698"/>
      <c r="E418" s="698"/>
      <c r="F418" s="460"/>
      <c r="G418" s="461"/>
      <c r="H418" s="462"/>
      <c r="I418" s="463"/>
      <c r="J418" s="464"/>
      <c r="K418" s="218"/>
      <c r="L418" s="218"/>
      <c r="M418" s="218"/>
      <c r="N418" s="218"/>
      <c r="O418" s="218"/>
      <c r="P418" s="218"/>
      <c r="Q418" s="465"/>
      <c r="R418" s="218"/>
      <c r="S418" s="218"/>
      <c r="T418" s="218"/>
      <c r="U418" s="218"/>
      <c r="V418" s="218"/>
      <c r="W418" s="218"/>
      <c r="X418" s="459"/>
      <c r="Y418" s="459"/>
      <c r="Z418" s="461"/>
      <c r="AA418" s="461"/>
      <c r="AB418" s="218"/>
      <c r="AC418" s="33"/>
      <c r="AD418" s="33"/>
      <c r="AE418" s="33"/>
      <c r="AF418" s="33"/>
      <c r="AG418" s="33"/>
      <c r="AH418"/>
      <c r="AI418"/>
      <c r="AJ418"/>
      <c r="AK418"/>
      <c r="AL418"/>
      <c r="AM418"/>
      <c r="AN418"/>
    </row>
    <row r="419" spans="2:40">
      <c r="B419" s="459"/>
      <c r="C419" s="698"/>
      <c r="D419" s="698"/>
      <c r="E419" s="698"/>
      <c r="F419" s="460"/>
      <c r="G419" s="461"/>
      <c r="H419" s="462"/>
      <c r="I419" s="463"/>
      <c r="J419" s="464"/>
      <c r="K419" s="218"/>
      <c r="L419" s="218"/>
      <c r="M419" s="218"/>
      <c r="N419" s="218"/>
      <c r="O419" s="218"/>
      <c r="P419" s="218"/>
      <c r="Q419" s="465"/>
      <c r="R419" s="218"/>
      <c r="S419" s="218"/>
      <c r="T419" s="218"/>
      <c r="U419" s="218"/>
      <c r="V419" s="218"/>
      <c r="W419" s="218"/>
      <c r="X419" s="459"/>
      <c r="Y419" s="459"/>
      <c r="Z419" s="461"/>
      <c r="AA419" s="461"/>
      <c r="AB419" s="218"/>
      <c r="AC419" s="33"/>
      <c r="AD419" s="33"/>
      <c r="AE419" s="33"/>
      <c r="AF419" s="33"/>
      <c r="AG419" s="33"/>
      <c r="AH419"/>
      <c r="AI419"/>
      <c r="AJ419"/>
      <c r="AK419"/>
      <c r="AL419"/>
      <c r="AM419"/>
      <c r="AN419"/>
    </row>
    <row r="420" spans="2:40">
      <c r="B420" s="459"/>
      <c r="C420" s="698"/>
      <c r="D420" s="698"/>
      <c r="E420" s="698"/>
      <c r="F420" s="460"/>
      <c r="G420" s="461"/>
      <c r="H420" s="462"/>
      <c r="I420" s="463"/>
      <c r="J420" s="464"/>
      <c r="K420" s="218"/>
      <c r="L420" s="218"/>
      <c r="M420" s="218"/>
      <c r="N420" s="218"/>
      <c r="O420" s="218"/>
      <c r="P420" s="218"/>
      <c r="Q420" s="465"/>
      <c r="R420" s="218"/>
      <c r="S420" s="218"/>
      <c r="T420" s="218"/>
      <c r="U420" s="218"/>
      <c r="V420" s="218"/>
      <c r="W420" s="218"/>
      <c r="X420" s="459"/>
      <c r="Y420" s="459"/>
      <c r="Z420" s="461"/>
      <c r="AA420" s="461"/>
      <c r="AB420" s="218"/>
      <c r="AC420" s="33"/>
      <c r="AD420" s="33"/>
      <c r="AE420" s="33"/>
      <c r="AF420" s="33"/>
      <c r="AG420" s="33"/>
      <c r="AH420"/>
      <c r="AI420"/>
      <c r="AJ420"/>
      <c r="AK420"/>
      <c r="AL420"/>
      <c r="AM420"/>
      <c r="AN420"/>
    </row>
    <row r="421" spans="2:40">
      <c r="B421" s="459"/>
      <c r="C421" s="698"/>
      <c r="D421" s="698"/>
      <c r="E421" s="698"/>
      <c r="F421" s="460"/>
      <c r="G421" s="461"/>
      <c r="H421" s="462"/>
      <c r="I421" s="463"/>
      <c r="J421" s="464"/>
      <c r="K421" s="218"/>
      <c r="L421" s="218"/>
      <c r="M421" s="218"/>
      <c r="N421" s="218"/>
      <c r="O421" s="218"/>
      <c r="P421" s="218"/>
      <c r="Q421" s="465"/>
      <c r="R421" s="218"/>
      <c r="S421" s="218"/>
      <c r="T421" s="218"/>
      <c r="U421" s="218"/>
      <c r="V421" s="218"/>
      <c r="W421" s="218"/>
      <c r="X421" s="459"/>
      <c r="Y421" s="459"/>
      <c r="Z421" s="461"/>
      <c r="AA421" s="461"/>
      <c r="AB421" s="218"/>
      <c r="AC421" s="33"/>
      <c r="AD421" s="33"/>
      <c r="AE421" s="33"/>
      <c r="AF421" s="33"/>
      <c r="AG421" s="33"/>
      <c r="AH421"/>
      <c r="AI421"/>
      <c r="AJ421"/>
      <c r="AK421"/>
      <c r="AL421"/>
      <c r="AM421"/>
      <c r="AN421"/>
    </row>
    <row r="422" spans="2:40">
      <c r="B422" s="459"/>
      <c r="C422" s="698"/>
      <c r="D422" s="698"/>
      <c r="E422" s="698"/>
      <c r="F422" s="460"/>
      <c r="G422" s="461"/>
      <c r="H422" s="462"/>
      <c r="I422" s="463"/>
      <c r="J422" s="464"/>
      <c r="K422" s="218"/>
      <c r="L422" s="218"/>
      <c r="M422" s="218"/>
      <c r="N422" s="218"/>
      <c r="O422" s="218"/>
      <c r="P422" s="218"/>
      <c r="Q422" s="465"/>
      <c r="R422" s="218"/>
      <c r="S422" s="218"/>
      <c r="T422" s="218"/>
      <c r="U422" s="218"/>
      <c r="V422" s="218"/>
      <c r="W422" s="218"/>
      <c r="X422" s="459"/>
      <c r="Y422" s="459"/>
      <c r="Z422" s="461"/>
      <c r="AA422" s="461"/>
      <c r="AB422" s="218"/>
      <c r="AC422" s="33"/>
      <c r="AD422" s="33"/>
      <c r="AE422" s="33"/>
      <c r="AF422" s="33"/>
      <c r="AG422" s="33"/>
      <c r="AH422"/>
      <c r="AI422"/>
      <c r="AJ422"/>
      <c r="AK422"/>
      <c r="AL422"/>
      <c r="AM422"/>
      <c r="AN422"/>
    </row>
    <row r="423" spans="2:40">
      <c r="B423" s="459"/>
      <c r="C423" s="698"/>
      <c r="D423" s="698"/>
      <c r="E423" s="698"/>
      <c r="F423" s="460"/>
      <c r="G423" s="461"/>
      <c r="H423" s="462"/>
      <c r="I423" s="463"/>
      <c r="J423" s="464"/>
      <c r="K423" s="218"/>
      <c r="L423" s="218"/>
      <c r="M423" s="218"/>
      <c r="N423" s="218"/>
      <c r="O423" s="218"/>
      <c r="P423" s="218"/>
      <c r="Q423" s="465"/>
      <c r="R423" s="218"/>
      <c r="S423" s="218"/>
      <c r="T423" s="218"/>
      <c r="U423" s="218"/>
      <c r="V423" s="218"/>
      <c r="W423" s="218"/>
      <c r="X423" s="459"/>
      <c r="Y423" s="459"/>
      <c r="Z423" s="461"/>
      <c r="AA423" s="461"/>
      <c r="AB423" s="218"/>
      <c r="AC423" s="33"/>
      <c r="AD423" s="33"/>
      <c r="AE423" s="33"/>
      <c r="AF423" s="33"/>
      <c r="AG423" s="33"/>
      <c r="AH423"/>
      <c r="AI423"/>
      <c r="AJ423"/>
      <c r="AK423"/>
      <c r="AL423"/>
      <c r="AM423"/>
      <c r="AN423"/>
    </row>
    <row r="424" spans="2:40">
      <c r="B424" s="459"/>
      <c r="C424" s="698"/>
      <c r="D424" s="698"/>
      <c r="E424" s="698"/>
      <c r="F424" s="460"/>
      <c r="G424" s="461"/>
      <c r="H424" s="462"/>
      <c r="I424" s="463"/>
      <c r="J424" s="464"/>
      <c r="K424" s="218"/>
      <c r="L424" s="218"/>
      <c r="M424" s="218"/>
      <c r="N424" s="218"/>
      <c r="O424" s="218"/>
      <c r="P424" s="218"/>
      <c r="Q424" s="465"/>
      <c r="R424" s="218"/>
      <c r="S424" s="218"/>
      <c r="T424" s="218"/>
      <c r="U424" s="218"/>
      <c r="V424" s="218"/>
      <c r="W424" s="218"/>
      <c r="X424" s="459"/>
      <c r="Y424" s="459"/>
      <c r="Z424" s="461"/>
      <c r="AA424" s="461"/>
      <c r="AB424" s="218"/>
      <c r="AC424" s="33"/>
      <c r="AD424" s="33"/>
      <c r="AE424" s="33"/>
      <c r="AF424" s="33"/>
      <c r="AG424" s="33"/>
      <c r="AH424"/>
      <c r="AI424"/>
      <c r="AJ424"/>
      <c r="AK424"/>
      <c r="AL424"/>
      <c r="AM424"/>
      <c r="AN424"/>
    </row>
    <row r="425" spans="2:40">
      <c r="B425" s="459"/>
      <c r="C425" s="698"/>
      <c r="D425" s="698"/>
      <c r="E425" s="698"/>
      <c r="F425" s="460"/>
      <c r="G425" s="461"/>
      <c r="H425" s="462"/>
      <c r="I425" s="463"/>
      <c r="J425" s="464"/>
      <c r="K425" s="218"/>
      <c r="L425" s="218"/>
      <c r="M425" s="218"/>
      <c r="N425" s="218"/>
      <c r="O425" s="218"/>
      <c r="P425" s="218"/>
      <c r="Q425" s="465"/>
      <c r="R425" s="218"/>
      <c r="S425" s="218"/>
      <c r="T425" s="218"/>
      <c r="U425" s="218"/>
      <c r="V425" s="218"/>
      <c r="W425" s="218"/>
      <c r="X425" s="459"/>
      <c r="Y425" s="459"/>
      <c r="Z425" s="461"/>
      <c r="AA425" s="461"/>
      <c r="AB425" s="218"/>
      <c r="AC425" s="33"/>
      <c r="AD425" s="33"/>
      <c r="AE425" s="33"/>
      <c r="AF425" s="33"/>
      <c r="AG425" s="33"/>
      <c r="AH425"/>
      <c r="AI425"/>
      <c r="AJ425"/>
      <c r="AK425"/>
      <c r="AL425"/>
      <c r="AM425"/>
      <c r="AN425"/>
    </row>
    <row r="426" spans="2:40">
      <c r="B426" s="459"/>
      <c r="C426" s="698"/>
      <c r="D426" s="698"/>
      <c r="E426" s="698"/>
      <c r="F426" s="460"/>
      <c r="G426" s="461"/>
      <c r="H426" s="462"/>
      <c r="I426" s="463"/>
      <c r="J426" s="464"/>
      <c r="K426" s="218"/>
      <c r="L426" s="218"/>
      <c r="M426" s="218"/>
      <c r="N426" s="218"/>
      <c r="O426" s="218"/>
      <c r="P426" s="218"/>
      <c r="Q426" s="465"/>
      <c r="R426" s="218"/>
      <c r="S426" s="218"/>
      <c r="T426" s="218"/>
      <c r="U426" s="218"/>
      <c r="V426" s="218"/>
      <c r="W426" s="218"/>
      <c r="X426" s="459"/>
      <c r="Y426" s="459"/>
      <c r="Z426" s="461"/>
      <c r="AA426" s="461"/>
      <c r="AB426" s="218"/>
      <c r="AC426" s="33"/>
      <c r="AD426" s="33"/>
      <c r="AE426" s="33"/>
      <c r="AF426" s="33"/>
      <c r="AG426" s="33"/>
      <c r="AH426"/>
      <c r="AI426"/>
      <c r="AJ426"/>
      <c r="AK426"/>
      <c r="AL426"/>
      <c r="AM426"/>
      <c r="AN426"/>
    </row>
    <row r="427" spans="2:40">
      <c r="B427" s="459"/>
      <c r="C427" s="698"/>
      <c r="D427" s="698"/>
      <c r="E427" s="698"/>
      <c r="F427" s="460"/>
      <c r="G427" s="461"/>
      <c r="H427" s="462"/>
      <c r="I427" s="463"/>
      <c r="J427" s="464"/>
      <c r="K427" s="218"/>
      <c r="L427" s="218"/>
      <c r="M427" s="218"/>
      <c r="N427" s="218"/>
      <c r="O427" s="218"/>
      <c r="P427" s="218"/>
      <c r="Q427" s="465"/>
      <c r="R427" s="218"/>
      <c r="S427" s="218"/>
      <c r="T427" s="218"/>
      <c r="U427" s="218"/>
      <c r="V427" s="218"/>
      <c r="W427" s="218"/>
      <c r="X427" s="459"/>
      <c r="Y427" s="459"/>
      <c r="Z427" s="461"/>
      <c r="AA427" s="461"/>
      <c r="AB427" s="218"/>
      <c r="AC427" s="33"/>
      <c r="AD427" s="33"/>
      <c r="AE427" s="33"/>
      <c r="AF427" s="33"/>
      <c r="AG427" s="33"/>
      <c r="AH427"/>
      <c r="AI427"/>
      <c r="AJ427"/>
      <c r="AK427"/>
      <c r="AL427"/>
      <c r="AM427"/>
      <c r="AN427"/>
    </row>
    <row r="428" spans="2:40">
      <c r="B428" s="459"/>
      <c r="C428" s="698"/>
      <c r="D428" s="698"/>
      <c r="E428" s="698"/>
      <c r="F428" s="460"/>
      <c r="G428" s="461"/>
      <c r="H428" s="462"/>
      <c r="I428" s="463"/>
      <c r="J428" s="464"/>
      <c r="K428" s="218"/>
      <c r="L428" s="218"/>
      <c r="M428" s="218"/>
      <c r="N428" s="218"/>
      <c r="O428" s="218"/>
      <c r="P428" s="218"/>
      <c r="Q428" s="465"/>
      <c r="R428" s="218"/>
      <c r="S428" s="218"/>
      <c r="T428" s="218"/>
      <c r="U428" s="218"/>
      <c r="V428" s="218"/>
      <c r="W428" s="218"/>
      <c r="X428" s="459"/>
      <c r="Y428" s="459"/>
      <c r="Z428" s="461"/>
      <c r="AA428" s="461"/>
      <c r="AB428" s="218"/>
      <c r="AC428" s="33"/>
      <c r="AD428" s="33"/>
      <c r="AE428" s="33"/>
      <c r="AF428" s="33"/>
      <c r="AG428" s="33"/>
      <c r="AH428"/>
      <c r="AI428"/>
      <c r="AJ428"/>
      <c r="AK428"/>
      <c r="AL428"/>
      <c r="AM428"/>
      <c r="AN428"/>
    </row>
    <row r="429" spans="2:40">
      <c r="B429" s="459"/>
      <c r="C429" s="698"/>
      <c r="D429" s="698"/>
      <c r="E429" s="698"/>
      <c r="F429" s="460"/>
      <c r="G429" s="461"/>
      <c r="H429" s="462"/>
      <c r="I429" s="463"/>
      <c r="J429" s="464"/>
      <c r="K429" s="218"/>
      <c r="L429" s="218"/>
      <c r="M429" s="218"/>
      <c r="N429" s="218"/>
      <c r="O429" s="218"/>
      <c r="P429" s="218"/>
      <c r="Q429" s="465"/>
      <c r="R429" s="218"/>
      <c r="S429" s="218"/>
      <c r="T429" s="218"/>
      <c r="U429" s="218"/>
      <c r="V429" s="218"/>
      <c r="W429" s="218"/>
      <c r="X429" s="459"/>
      <c r="Y429" s="459"/>
      <c r="Z429" s="461"/>
      <c r="AA429" s="461"/>
      <c r="AB429" s="218"/>
      <c r="AC429" s="33"/>
      <c r="AD429" s="33"/>
      <c r="AE429" s="33"/>
      <c r="AF429" s="33"/>
      <c r="AG429" s="33"/>
      <c r="AH429"/>
      <c r="AI429"/>
      <c r="AJ429"/>
      <c r="AK429"/>
      <c r="AL429"/>
      <c r="AM429"/>
      <c r="AN429"/>
    </row>
    <row r="430" spans="2:40">
      <c r="B430" s="459"/>
      <c r="C430" s="698"/>
      <c r="D430" s="698"/>
      <c r="E430" s="698"/>
      <c r="F430" s="460"/>
      <c r="G430" s="461"/>
      <c r="H430" s="462"/>
      <c r="I430" s="463"/>
      <c r="J430" s="464"/>
      <c r="K430" s="218"/>
      <c r="L430" s="218"/>
      <c r="M430" s="218"/>
      <c r="N430" s="218"/>
      <c r="O430" s="218"/>
      <c r="P430" s="218"/>
      <c r="Q430" s="465"/>
      <c r="R430" s="218"/>
      <c r="S430" s="218"/>
      <c r="T430" s="218"/>
      <c r="U430" s="218"/>
      <c r="V430" s="218"/>
      <c r="W430" s="218"/>
      <c r="X430" s="459"/>
      <c r="Y430" s="459"/>
      <c r="Z430" s="461"/>
      <c r="AA430" s="461"/>
      <c r="AB430" s="218"/>
      <c r="AC430" s="33"/>
      <c r="AD430" s="33"/>
      <c r="AE430" s="33"/>
      <c r="AF430" s="33"/>
      <c r="AG430" s="33"/>
      <c r="AH430"/>
      <c r="AI430"/>
      <c r="AJ430"/>
      <c r="AK430"/>
      <c r="AL430"/>
      <c r="AM430"/>
      <c r="AN430"/>
    </row>
    <row r="431" spans="2:40">
      <c r="B431" s="459"/>
      <c r="C431" s="698"/>
      <c r="D431" s="698"/>
      <c r="E431" s="698"/>
      <c r="F431" s="460"/>
      <c r="G431" s="461"/>
      <c r="H431" s="462"/>
      <c r="I431" s="463"/>
      <c r="J431" s="464"/>
      <c r="K431" s="218"/>
      <c r="L431" s="218"/>
      <c r="M431" s="218"/>
      <c r="N431" s="218"/>
      <c r="O431" s="218"/>
      <c r="P431" s="218"/>
      <c r="Q431" s="465"/>
      <c r="R431" s="218"/>
      <c r="S431" s="218"/>
      <c r="T431" s="218"/>
      <c r="U431" s="218"/>
      <c r="V431" s="218"/>
      <c r="W431" s="218"/>
      <c r="X431" s="459"/>
      <c r="Y431" s="459"/>
      <c r="Z431" s="461"/>
      <c r="AA431" s="461"/>
      <c r="AB431" s="218"/>
      <c r="AC431" s="33"/>
      <c r="AD431" s="33"/>
      <c r="AE431" s="33"/>
      <c r="AF431" s="33"/>
      <c r="AG431" s="33"/>
      <c r="AH431"/>
      <c r="AI431"/>
      <c r="AJ431"/>
      <c r="AK431"/>
      <c r="AL431"/>
      <c r="AM431"/>
      <c r="AN431"/>
    </row>
    <row r="432" spans="2:40">
      <c r="B432" s="459"/>
      <c r="C432" s="698"/>
      <c r="D432" s="698"/>
      <c r="E432" s="698"/>
      <c r="F432" s="460"/>
      <c r="G432" s="461"/>
      <c r="H432" s="462"/>
      <c r="I432" s="463"/>
      <c r="J432" s="464"/>
      <c r="K432" s="218"/>
      <c r="L432" s="218"/>
      <c r="M432" s="218"/>
      <c r="N432" s="218"/>
      <c r="O432" s="218"/>
      <c r="P432" s="218"/>
      <c r="Q432" s="465"/>
      <c r="R432" s="218"/>
      <c r="S432" s="218"/>
      <c r="T432" s="218"/>
      <c r="U432" s="218"/>
      <c r="V432" s="218"/>
      <c r="W432" s="218"/>
      <c r="X432" s="459"/>
      <c r="Y432" s="459"/>
      <c r="Z432" s="461"/>
      <c r="AA432" s="461"/>
      <c r="AB432" s="218"/>
      <c r="AC432" s="33"/>
      <c r="AD432" s="33"/>
      <c r="AE432" s="33"/>
      <c r="AF432" s="33"/>
      <c r="AG432" s="33"/>
      <c r="AH432"/>
      <c r="AI432"/>
      <c r="AJ432"/>
      <c r="AK432"/>
      <c r="AL432"/>
      <c r="AM432"/>
      <c r="AN432"/>
    </row>
    <row r="433" spans="2:40">
      <c r="B433" s="459"/>
      <c r="C433" s="698"/>
      <c r="D433" s="698"/>
      <c r="E433" s="698"/>
      <c r="F433" s="460"/>
      <c r="G433" s="461"/>
      <c r="H433" s="462"/>
      <c r="I433" s="463"/>
      <c r="J433" s="464"/>
      <c r="K433" s="218"/>
      <c r="L433" s="218"/>
      <c r="M433" s="218"/>
      <c r="N433" s="218"/>
      <c r="O433" s="218"/>
      <c r="P433" s="218"/>
      <c r="Q433" s="465"/>
      <c r="R433" s="218"/>
      <c r="S433" s="218"/>
      <c r="T433" s="218"/>
      <c r="U433" s="218"/>
      <c r="V433" s="218"/>
      <c r="W433" s="218"/>
      <c r="X433" s="459"/>
      <c r="Y433" s="459"/>
      <c r="Z433" s="461"/>
      <c r="AA433" s="461"/>
      <c r="AB433" s="218"/>
      <c r="AC433" s="33"/>
      <c r="AD433" s="33"/>
      <c r="AE433" s="33"/>
      <c r="AF433" s="33"/>
      <c r="AG433" s="33"/>
      <c r="AH433"/>
      <c r="AI433"/>
      <c r="AJ433"/>
      <c r="AK433"/>
      <c r="AL433"/>
      <c r="AM433"/>
      <c r="AN433"/>
    </row>
    <row r="434" spans="2:40">
      <c r="B434" s="459"/>
      <c r="C434" s="698"/>
      <c r="D434" s="698"/>
      <c r="E434" s="698"/>
      <c r="F434" s="460"/>
      <c r="G434" s="461"/>
      <c r="H434" s="462"/>
      <c r="I434" s="463"/>
      <c r="J434" s="464"/>
      <c r="K434" s="218"/>
      <c r="L434" s="218"/>
      <c r="M434" s="218"/>
      <c r="N434" s="218"/>
      <c r="O434" s="218"/>
      <c r="P434" s="218"/>
      <c r="Q434" s="465"/>
      <c r="R434" s="218"/>
      <c r="S434" s="218"/>
      <c r="T434" s="218"/>
      <c r="U434" s="218"/>
      <c r="V434" s="218"/>
      <c r="W434" s="218"/>
      <c r="X434" s="459"/>
      <c r="Y434" s="459"/>
      <c r="Z434" s="461"/>
      <c r="AA434" s="461"/>
      <c r="AB434" s="218"/>
      <c r="AC434" s="33"/>
      <c r="AD434" s="33"/>
      <c r="AE434" s="33"/>
      <c r="AF434" s="33"/>
      <c r="AG434" s="33"/>
      <c r="AH434"/>
      <c r="AI434"/>
      <c r="AJ434"/>
      <c r="AK434"/>
      <c r="AL434"/>
      <c r="AM434"/>
      <c r="AN434"/>
    </row>
    <row r="435" spans="2:40">
      <c r="B435" s="459"/>
      <c r="C435" s="698"/>
      <c r="D435" s="698"/>
      <c r="E435" s="698"/>
      <c r="F435" s="460"/>
      <c r="G435" s="461"/>
      <c r="H435" s="462"/>
      <c r="I435" s="463"/>
      <c r="J435" s="464"/>
      <c r="K435" s="218"/>
      <c r="L435" s="218"/>
      <c r="M435" s="218"/>
      <c r="N435" s="218"/>
      <c r="O435" s="218"/>
      <c r="P435" s="218"/>
      <c r="Q435" s="465"/>
      <c r="R435" s="218"/>
      <c r="S435" s="218"/>
      <c r="T435" s="218"/>
      <c r="U435" s="218"/>
      <c r="V435" s="218"/>
      <c r="W435" s="218"/>
      <c r="X435" s="459"/>
      <c r="Y435" s="459"/>
      <c r="Z435" s="461"/>
      <c r="AA435" s="461"/>
      <c r="AB435" s="218"/>
      <c r="AC435" s="33"/>
      <c r="AD435" s="33"/>
      <c r="AE435" s="33"/>
      <c r="AF435" s="33"/>
      <c r="AG435" s="33"/>
      <c r="AH435"/>
      <c r="AI435"/>
      <c r="AJ435"/>
      <c r="AK435"/>
      <c r="AL435"/>
      <c r="AM435"/>
      <c r="AN435"/>
    </row>
    <row r="436" spans="2:40">
      <c r="B436" s="459"/>
      <c r="C436" s="698"/>
      <c r="D436" s="698"/>
      <c r="E436" s="698"/>
      <c r="F436" s="460"/>
      <c r="G436" s="461"/>
      <c r="H436" s="462"/>
      <c r="I436" s="463"/>
      <c r="J436" s="464"/>
      <c r="K436" s="218"/>
      <c r="L436" s="218"/>
      <c r="M436" s="218"/>
      <c r="N436" s="218"/>
      <c r="O436" s="218"/>
      <c r="P436" s="218"/>
      <c r="Q436" s="465"/>
      <c r="R436" s="218"/>
      <c r="S436" s="218"/>
      <c r="T436" s="218"/>
      <c r="U436" s="218"/>
      <c r="V436" s="218"/>
      <c r="W436" s="218"/>
      <c r="X436" s="459"/>
      <c r="Y436" s="459"/>
      <c r="Z436" s="461"/>
      <c r="AA436" s="461"/>
      <c r="AB436" s="218"/>
      <c r="AC436" s="33"/>
      <c r="AD436" s="33"/>
      <c r="AE436" s="33"/>
      <c r="AF436" s="33"/>
      <c r="AG436" s="33"/>
      <c r="AH436"/>
      <c r="AI436"/>
      <c r="AJ436"/>
      <c r="AK436"/>
      <c r="AL436"/>
      <c r="AM436"/>
      <c r="AN436"/>
    </row>
    <row r="437" spans="2:40">
      <c r="B437" s="459"/>
      <c r="C437" s="698"/>
      <c r="D437" s="698"/>
      <c r="E437" s="698"/>
      <c r="F437" s="460"/>
      <c r="G437" s="461"/>
      <c r="H437" s="462"/>
      <c r="I437" s="463"/>
      <c r="J437" s="464"/>
      <c r="K437" s="218"/>
      <c r="L437" s="218"/>
      <c r="M437" s="218"/>
      <c r="N437" s="218"/>
      <c r="O437" s="218"/>
      <c r="P437" s="218"/>
      <c r="Q437" s="465"/>
      <c r="R437" s="218"/>
      <c r="S437" s="218"/>
      <c r="T437" s="218"/>
      <c r="U437" s="218"/>
      <c r="V437" s="218"/>
      <c r="W437" s="218"/>
      <c r="X437" s="459"/>
      <c r="Y437" s="459"/>
      <c r="Z437" s="461"/>
      <c r="AA437" s="461"/>
      <c r="AB437" s="218"/>
      <c r="AC437" s="33"/>
      <c r="AD437" s="33"/>
      <c r="AE437" s="33"/>
      <c r="AF437" s="33"/>
      <c r="AG437" s="33"/>
      <c r="AH437"/>
      <c r="AI437"/>
      <c r="AJ437"/>
      <c r="AK437"/>
      <c r="AL437"/>
      <c r="AM437"/>
      <c r="AN437"/>
    </row>
    <row r="438" spans="2:40">
      <c r="B438" s="459"/>
      <c r="C438" s="698"/>
      <c r="D438" s="698"/>
      <c r="E438" s="698"/>
      <c r="F438" s="460"/>
      <c r="G438" s="461"/>
      <c r="H438" s="462"/>
      <c r="I438" s="463"/>
      <c r="J438" s="464"/>
      <c r="K438" s="218"/>
      <c r="L438" s="218"/>
      <c r="M438" s="218"/>
      <c r="N438" s="218"/>
      <c r="O438" s="218"/>
      <c r="P438" s="218"/>
      <c r="Q438" s="465"/>
      <c r="R438" s="218"/>
      <c r="S438" s="218"/>
      <c r="T438" s="218"/>
      <c r="U438" s="218"/>
      <c r="V438" s="218"/>
      <c r="W438" s="218"/>
      <c r="X438" s="459"/>
      <c r="Y438" s="459"/>
      <c r="Z438" s="461"/>
      <c r="AA438" s="461"/>
      <c r="AB438" s="218"/>
      <c r="AC438" s="33"/>
      <c r="AD438" s="33"/>
      <c r="AE438" s="33"/>
      <c r="AF438" s="33"/>
      <c r="AG438" s="33"/>
      <c r="AH438"/>
      <c r="AI438"/>
      <c r="AJ438"/>
      <c r="AK438"/>
      <c r="AL438"/>
      <c r="AM438"/>
      <c r="AN438"/>
    </row>
    <row r="439" spans="2:40">
      <c r="B439" s="459"/>
      <c r="C439" s="698"/>
      <c r="D439" s="698"/>
      <c r="E439" s="698"/>
      <c r="F439" s="460"/>
      <c r="G439" s="461"/>
      <c r="H439" s="462"/>
      <c r="I439" s="463"/>
      <c r="J439" s="464"/>
      <c r="K439" s="218"/>
      <c r="L439" s="218"/>
      <c r="M439" s="218"/>
      <c r="N439" s="218"/>
      <c r="O439" s="218"/>
      <c r="P439" s="218"/>
      <c r="Q439" s="465"/>
      <c r="R439" s="218"/>
      <c r="S439" s="218"/>
      <c r="T439" s="218"/>
      <c r="U439" s="218"/>
      <c r="V439" s="218"/>
      <c r="W439" s="218"/>
      <c r="X439" s="459"/>
      <c r="Y439" s="459"/>
      <c r="Z439" s="461"/>
      <c r="AA439" s="461"/>
      <c r="AB439" s="218"/>
      <c r="AC439" s="33"/>
      <c r="AD439" s="33"/>
      <c r="AE439" s="33"/>
      <c r="AF439" s="33"/>
      <c r="AG439" s="33"/>
      <c r="AH439"/>
      <c r="AI439"/>
      <c r="AJ439"/>
      <c r="AK439"/>
      <c r="AL439"/>
      <c r="AM439"/>
      <c r="AN439"/>
    </row>
    <row r="440" spans="2:40">
      <c r="B440" s="459"/>
      <c r="C440" s="698"/>
      <c r="D440" s="698"/>
      <c r="E440" s="698"/>
      <c r="F440" s="460"/>
      <c r="G440" s="461"/>
      <c r="H440" s="462"/>
      <c r="I440" s="463"/>
      <c r="J440" s="464"/>
      <c r="K440" s="218"/>
      <c r="L440" s="218"/>
      <c r="M440" s="218"/>
      <c r="N440" s="218"/>
      <c r="O440" s="218"/>
      <c r="P440" s="218"/>
      <c r="Q440" s="465"/>
      <c r="R440" s="218"/>
      <c r="S440" s="218"/>
      <c r="T440" s="218"/>
      <c r="U440" s="218"/>
      <c r="V440" s="218"/>
      <c r="W440" s="218"/>
      <c r="X440" s="459"/>
      <c r="Y440" s="459"/>
      <c r="Z440" s="461"/>
      <c r="AA440" s="461"/>
      <c r="AB440" s="218"/>
      <c r="AC440" s="33"/>
      <c r="AD440" s="33"/>
      <c r="AE440" s="33"/>
      <c r="AF440" s="33"/>
      <c r="AG440" s="33"/>
      <c r="AH440"/>
      <c r="AI440"/>
      <c r="AJ440"/>
      <c r="AK440"/>
      <c r="AL440"/>
      <c r="AM440"/>
      <c r="AN440"/>
    </row>
    <row r="441" spans="2:40">
      <c r="B441" s="459"/>
      <c r="C441" s="698"/>
      <c r="D441" s="698"/>
      <c r="E441" s="698"/>
      <c r="F441" s="460"/>
      <c r="G441" s="461"/>
      <c r="H441" s="462"/>
      <c r="I441" s="463"/>
      <c r="J441" s="464"/>
      <c r="K441" s="218"/>
      <c r="L441" s="218"/>
      <c r="M441" s="218"/>
      <c r="N441" s="218"/>
      <c r="O441" s="218"/>
      <c r="P441" s="218"/>
      <c r="Q441" s="465"/>
      <c r="R441" s="218"/>
      <c r="S441" s="218"/>
      <c r="T441" s="218"/>
      <c r="U441" s="218"/>
      <c r="V441" s="218"/>
      <c r="W441" s="218"/>
      <c r="X441" s="459"/>
      <c r="Y441" s="459"/>
      <c r="Z441" s="461"/>
      <c r="AA441" s="461"/>
      <c r="AB441" s="218"/>
      <c r="AC441" s="33"/>
      <c r="AD441" s="33"/>
      <c r="AE441" s="33"/>
      <c r="AF441" s="33"/>
      <c r="AG441" s="33"/>
      <c r="AH441"/>
      <c r="AI441"/>
      <c r="AJ441"/>
      <c r="AK441"/>
      <c r="AL441"/>
      <c r="AM441"/>
      <c r="AN441"/>
    </row>
    <row r="442" spans="2:40">
      <c r="B442" s="459"/>
      <c r="C442" s="698"/>
      <c r="D442" s="698"/>
      <c r="E442" s="698"/>
      <c r="F442" s="460"/>
      <c r="G442" s="461"/>
      <c r="H442" s="462"/>
      <c r="I442" s="463"/>
      <c r="J442" s="464"/>
      <c r="K442" s="218"/>
      <c r="L442" s="218"/>
      <c r="M442" s="218"/>
      <c r="N442" s="218"/>
      <c r="O442" s="218"/>
      <c r="P442" s="218"/>
      <c r="Q442" s="465"/>
      <c r="R442" s="218"/>
      <c r="S442" s="218"/>
      <c r="T442" s="218"/>
      <c r="U442" s="218"/>
      <c r="V442" s="218"/>
      <c r="W442" s="218"/>
      <c r="X442" s="459"/>
      <c r="Y442" s="459"/>
      <c r="Z442" s="461"/>
      <c r="AA442" s="461"/>
      <c r="AB442" s="218"/>
      <c r="AC442" s="33"/>
      <c r="AD442" s="33"/>
      <c r="AE442" s="33"/>
      <c r="AF442" s="33"/>
      <c r="AG442" s="33"/>
      <c r="AH442"/>
      <c r="AI442"/>
      <c r="AJ442"/>
      <c r="AK442"/>
      <c r="AL442"/>
      <c r="AM442"/>
      <c r="AN442"/>
    </row>
    <row r="443" spans="2:40">
      <c r="B443" s="459"/>
      <c r="C443" s="698"/>
      <c r="D443" s="698"/>
      <c r="E443" s="698"/>
      <c r="F443" s="460"/>
      <c r="G443" s="461"/>
      <c r="H443" s="462"/>
      <c r="I443" s="463"/>
      <c r="J443" s="464"/>
      <c r="K443" s="218"/>
      <c r="L443" s="218"/>
      <c r="M443" s="218"/>
      <c r="N443" s="218"/>
      <c r="O443" s="218"/>
      <c r="P443" s="218"/>
      <c r="Q443" s="465"/>
      <c r="R443" s="218"/>
      <c r="S443" s="218"/>
      <c r="T443" s="218"/>
      <c r="U443" s="218"/>
      <c r="V443" s="218"/>
      <c r="W443" s="218"/>
      <c r="X443" s="459"/>
      <c r="Y443" s="459"/>
      <c r="Z443" s="461"/>
      <c r="AA443" s="461"/>
      <c r="AB443" s="218"/>
      <c r="AC443" s="33"/>
      <c r="AD443" s="33"/>
      <c r="AE443" s="33"/>
      <c r="AF443" s="33"/>
      <c r="AG443" s="33"/>
      <c r="AH443"/>
      <c r="AI443"/>
      <c r="AJ443"/>
      <c r="AK443"/>
      <c r="AL443"/>
      <c r="AM443"/>
      <c r="AN443"/>
    </row>
    <row r="444" spans="2:40">
      <c r="B444" s="459"/>
      <c r="C444" s="698"/>
      <c r="D444" s="698"/>
      <c r="E444" s="698"/>
      <c r="F444" s="460"/>
      <c r="G444" s="461"/>
      <c r="H444" s="462"/>
      <c r="I444" s="463"/>
      <c r="J444" s="464"/>
      <c r="K444" s="218"/>
      <c r="L444" s="218"/>
      <c r="M444" s="218"/>
      <c r="N444" s="218"/>
      <c r="O444" s="218"/>
      <c r="P444" s="218"/>
      <c r="Q444" s="465"/>
      <c r="R444" s="218"/>
      <c r="S444" s="218"/>
      <c r="T444" s="218"/>
      <c r="U444" s="218"/>
      <c r="V444" s="218"/>
      <c r="W444" s="218"/>
      <c r="X444" s="459"/>
      <c r="Y444" s="459"/>
      <c r="Z444" s="461"/>
      <c r="AA444" s="461"/>
      <c r="AB444" s="218"/>
      <c r="AC444" s="33"/>
      <c r="AD444" s="33"/>
      <c r="AE444" s="33"/>
      <c r="AF444" s="33"/>
      <c r="AG444" s="33"/>
      <c r="AH444"/>
      <c r="AI444"/>
      <c r="AJ444"/>
      <c r="AK444"/>
      <c r="AL444"/>
      <c r="AM444"/>
      <c r="AN444"/>
    </row>
    <row r="445" spans="2:40">
      <c r="B445" s="459"/>
      <c r="C445" s="698"/>
      <c r="D445" s="698"/>
      <c r="E445" s="698"/>
      <c r="F445" s="460"/>
      <c r="G445" s="461"/>
      <c r="H445" s="462"/>
      <c r="I445" s="463"/>
      <c r="J445" s="464"/>
      <c r="K445" s="218"/>
      <c r="L445" s="218"/>
      <c r="M445" s="218"/>
      <c r="N445" s="218"/>
      <c r="O445" s="218"/>
      <c r="P445" s="218"/>
      <c r="Q445" s="465"/>
      <c r="R445" s="218"/>
      <c r="S445" s="218"/>
      <c r="T445" s="218"/>
      <c r="U445" s="218"/>
      <c r="V445" s="218"/>
      <c r="W445" s="218"/>
      <c r="X445" s="459"/>
      <c r="Y445" s="459"/>
      <c r="Z445" s="461"/>
      <c r="AA445" s="461"/>
      <c r="AB445" s="218"/>
      <c r="AC445" s="33"/>
      <c r="AD445" s="33"/>
      <c r="AE445" s="33"/>
      <c r="AF445" s="33"/>
      <c r="AG445" s="33"/>
      <c r="AH445"/>
      <c r="AI445"/>
      <c r="AJ445"/>
      <c r="AK445"/>
      <c r="AL445"/>
      <c r="AM445"/>
      <c r="AN445"/>
    </row>
    <row r="446" spans="2:40">
      <c r="B446" s="459"/>
      <c r="C446" s="698"/>
      <c r="D446" s="698"/>
      <c r="E446" s="698"/>
      <c r="F446" s="460"/>
      <c r="G446" s="461"/>
      <c r="H446" s="462"/>
      <c r="I446" s="463"/>
      <c r="J446" s="464"/>
      <c r="K446" s="218"/>
      <c r="L446" s="218"/>
      <c r="M446" s="218"/>
      <c r="N446" s="218"/>
      <c r="O446" s="218"/>
      <c r="P446" s="218"/>
      <c r="Q446" s="465"/>
      <c r="R446" s="218"/>
      <c r="S446" s="218"/>
      <c r="T446" s="218"/>
      <c r="U446" s="218"/>
      <c r="V446" s="218"/>
      <c r="W446" s="218"/>
      <c r="X446" s="459"/>
      <c r="Y446" s="459"/>
      <c r="Z446" s="461"/>
      <c r="AA446" s="461"/>
      <c r="AB446" s="218"/>
      <c r="AC446" s="33"/>
      <c r="AD446" s="33"/>
      <c r="AE446" s="33"/>
      <c r="AF446" s="33"/>
      <c r="AG446" s="33"/>
      <c r="AH446"/>
      <c r="AI446"/>
      <c r="AJ446"/>
      <c r="AK446"/>
      <c r="AL446"/>
      <c r="AM446"/>
      <c r="AN446"/>
    </row>
    <row r="447" spans="2:40">
      <c r="B447" s="459"/>
      <c r="C447" s="698"/>
      <c r="D447" s="698"/>
      <c r="E447" s="698"/>
      <c r="F447" s="460"/>
      <c r="G447" s="461"/>
      <c r="H447" s="462"/>
      <c r="I447" s="463"/>
      <c r="J447" s="464"/>
      <c r="K447" s="218"/>
      <c r="L447" s="218"/>
      <c r="M447" s="218"/>
      <c r="N447" s="218"/>
      <c r="O447" s="218"/>
      <c r="P447" s="218"/>
      <c r="Q447" s="465"/>
      <c r="R447" s="218"/>
      <c r="S447" s="218"/>
      <c r="T447" s="218"/>
      <c r="U447" s="218"/>
      <c r="V447" s="218"/>
      <c r="W447" s="218"/>
      <c r="X447" s="459"/>
      <c r="Y447" s="459"/>
      <c r="Z447" s="461"/>
      <c r="AA447" s="461"/>
      <c r="AB447" s="218"/>
      <c r="AC447" s="33"/>
      <c r="AD447" s="33"/>
      <c r="AE447" s="33"/>
      <c r="AF447" s="33"/>
      <c r="AG447" s="33"/>
      <c r="AH447"/>
      <c r="AI447"/>
      <c r="AJ447"/>
      <c r="AK447"/>
      <c r="AL447"/>
      <c r="AM447"/>
      <c r="AN447"/>
    </row>
    <row r="448" spans="2:40">
      <c r="B448" s="459"/>
      <c r="C448" s="698"/>
      <c r="D448" s="698"/>
      <c r="E448" s="698"/>
      <c r="F448" s="460"/>
      <c r="G448" s="461"/>
      <c r="H448" s="462"/>
      <c r="I448" s="463"/>
      <c r="J448" s="464"/>
      <c r="K448" s="218"/>
      <c r="L448" s="218"/>
      <c r="M448" s="218"/>
      <c r="N448" s="218"/>
      <c r="O448" s="218"/>
      <c r="P448" s="218"/>
      <c r="Q448" s="465"/>
      <c r="R448" s="218"/>
      <c r="S448" s="218"/>
      <c r="T448" s="218"/>
      <c r="U448" s="218"/>
      <c r="V448" s="218"/>
      <c r="W448" s="218"/>
      <c r="X448" s="459"/>
      <c r="Y448" s="459"/>
      <c r="Z448" s="461"/>
      <c r="AA448" s="461"/>
      <c r="AB448" s="218"/>
      <c r="AC448" s="33"/>
      <c r="AD448" s="33"/>
      <c r="AE448" s="33"/>
      <c r="AF448" s="33"/>
      <c r="AG448" s="33"/>
      <c r="AH448"/>
      <c r="AI448"/>
      <c r="AJ448"/>
      <c r="AK448"/>
      <c r="AL448"/>
      <c r="AM448"/>
      <c r="AN448"/>
    </row>
    <row r="449" spans="2:40">
      <c r="B449" s="459"/>
      <c r="C449" s="698"/>
      <c r="D449" s="698"/>
      <c r="E449" s="698"/>
      <c r="F449" s="460"/>
      <c r="G449" s="461"/>
      <c r="H449" s="462"/>
      <c r="I449" s="463"/>
      <c r="J449" s="464"/>
      <c r="K449" s="218"/>
      <c r="L449" s="218"/>
      <c r="M449" s="218"/>
      <c r="N449" s="218"/>
      <c r="O449" s="218"/>
      <c r="P449" s="218"/>
      <c r="Q449" s="465"/>
      <c r="R449" s="218"/>
      <c r="S449" s="218"/>
      <c r="T449" s="218"/>
      <c r="U449" s="218"/>
      <c r="V449" s="218"/>
      <c r="W449" s="218"/>
      <c r="X449" s="459"/>
      <c r="Y449" s="459"/>
      <c r="Z449" s="461"/>
      <c r="AA449" s="461"/>
      <c r="AB449" s="218"/>
      <c r="AC449" s="33"/>
      <c r="AD449" s="33"/>
      <c r="AE449" s="33"/>
      <c r="AF449" s="33"/>
      <c r="AG449" s="33"/>
      <c r="AH449"/>
      <c r="AI449"/>
      <c r="AJ449"/>
      <c r="AK449"/>
      <c r="AL449"/>
      <c r="AM449"/>
      <c r="AN449"/>
    </row>
    <row r="450" spans="2:40">
      <c r="B450" s="459"/>
      <c r="C450" s="698"/>
      <c r="D450" s="698"/>
      <c r="E450" s="698"/>
      <c r="F450" s="460"/>
      <c r="G450" s="461"/>
      <c r="H450" s="462"/>
      <c r="I450" s="463"/>
      <c r="J450" s="464"/>
      <c r="K450" s="218"/>
      <c r="L450" s="218"/>
      <c r="M450" s="218"/>
      <c r="N450" s="218"/>
      <c r="O450" s="218"/>
      <c r="P450" s="218"/>
      <c r="Q450" s="465"/>
      <c r="R450" s="218"/>
      <c r="S450" s="218"/>
      <c r="T450" s="218"/>
      <c r="U450" s="218"/>
      <c r="V450" s="218"/>
      <c r="W450" s="218"/>
      <c r="X450" s="459"/>
      <c r="Y450" s="459"/>
      <c r="Z450" s="461"/>
      <c r="AA450" s="461"/>
      <c r="AB450" s="218"/>
      <c r="AC450" s="33"/>
      <c r="AD450" s="33"/>
      <c r="AE450" s="33"/>
      <c r="AF450" s="33"/>
      <c r="AG450" s="33"/>
      <c r="AH450"/>
      <c r="AI450"/>
      <c r="AJ450"/>
      <c r="AK450"/>
      <c r="AL450"/>
      <c r="AM450"/>
      <c r="AN450"/>
    </row>
    <row r="451" spans="2:40">
      <c r="B451" s="459"/>
      <c r="C451" s="698"/>
      <c r="D451" s="698"/>
      <c r="E451" s="698"/>
      <c r="F451" s="460"/>
      <c r="G451" s="461"/>
      <c r="H451" s="462"/>
      <c r="I451" s="463"/>
      <c r="J451" s="464"/>
      <c r="K451" s="218"/>
      <c r="L451" s="218"/>
      <c r="M451" s="218"/>
      <c r="N451" s="218"/>
      <c r="O451" s="218"/>
      <c r="P451" s="218"/>
      <c r="Q451" s="465"/>
      <c r="R451" s="218"/>
      <c r="S451" s="218"/>
      <c r="T451" s="218"/>
      <c r="U451" s="218"/>
      <c r="V451" s="218"/>
      <c r="W451" s="218"/>
      <c r="X451" s="459"/>
      <c r="Y451" s="459"/>
      <c r="Z451" s="461"/>
      <c r="AA451" s="461"/>
      <c r="AB451" s="218"/>
      <c r="AC451" s="33"/>
      <c r="AD451" s="33"/>
      <c r="AE451" s="33"/>
      <c r="AF451" s="33"/>
      <c r="AG451" s="33"/>
      <c r="AH451"/>
      <c r="AI451"/>
      <c r="AJ451"/>
      <c r="AK451"/>
      <c r="AL451"/>
      <c r="AM451"/>
      <c r="AN451"/>
    </row>
    <row r="452" spans="2:40">
      <c r="B452" s="459"/>
      <c r="C452" s="698"/>
      <c r="D452" s="698"/>
      <c r="E452" s="698"/>
      <c r="F452" s="460"/>
      <c r="G452" s="461"/>
      <c r="H452" s="462"/>
      <c r="I452" s="463"/>
      <c r="J452" s="464"/>
      <c r="K452" s="218"/>
      <c r="L452" s="218"/>
      <c r="M452" s="218"/>
      <c r="N452" s="218"/>
      <c r="O452" s="218"/>
      <c r="P452" s="218"/>
      <c r="Q452" s="465"/>
      <c r="R452" s="218"/>
      <c r="S452" s="218"/>
      <c r="T452" s="218"/>
      <c r="U452" s="218"/>
      <c r="V452" s="218"/>
      <c r="W452" s="218"/>
      <c r="X452" s="459"/>
      <c r="Y452" s="459"/>
      <c r="Z452" s="461"/>
      <c r="AA452" s="461"/>
      <c r="AB452" s="218"/>
      <c r="AC452" s="33"/>
      <c r="AD452" s="33"/>
      <c r="AE452" s="33"/>
      <c r="AF452" s="33"/>
      <c r="AG452" s="33"/>
      <c r="AH452"/>
      <c r="AI452"/>
      <c r="AJ452"/>
      <c r="AK452"/>
      <c r="AL452"/>
      <c r="AM452"/>
      <c r="AN452"/>
    </row>
    <row r="453" spans="2:40">
      <c r="B453" s="459"/>
      <c r="C453" s="698"/>
      <c r="D453" s="698"/>
      <c r="E453" s="698"/>
      <c r="F453" s="460"/>
      <c r="G453" s="461"/>
      <c r="H453" s="462"/>
      <c r="I453" s="463"/>
      <c r="J453" s="464"/>
      <c r="K453" s="218"/>
      <c r="L453" s="218"/>
      <c r="M453" s="218"/>
      <c r="N453" s="218"/>
      <c r="O453" s="218"/>
      <c r="P453" s="218"/>
      <c r="Q453" s="465"/>
      <c r="R453" s="218"/>
      <c r="S453" s="218"/>
      <c r="T453" s="218"/>
      <c r="U453" s="218"/>
      <c r="V453" s="218"/>
      <c r="W453" s="218"/>
      <c r="X453" s="459"/>
      <c r="Y453" s="459"/>
      <c r="Z453" s="461"/>
      <c r="AA453" s="461"/>
      <c r="AB453" s="218"/>
      <c r="AC453" s="33"/>
      <c r="AD453" s="33"/>
      <c r="AE453" s="33"/>
      <c r="AF453" s="33"/>
      <c r="AG453" s="33"/>
      <c r="AH453"/>
      <c r="AI453"/>
      <c r="AJ453"/>
      <c r="AK453"/>
      <c r="AL453"/>
      <c r="AM453"/>
      <c r="AN453"/>
    </row>
    <row r="454" spans="2:40">
      <c r="Z454" s="271"/>
      <c r="AB454" s="303"/>
      <c r="AE454"/>
      <c r="AF454"/>
      <c r="AG454"/>
      <c r="AH454"/>
      <c r="AI454"/>
      <c r="AJ454"/>
      <c r="AK454"/>
      <c r="AL454"/>
      <c r="AM454"/>
      <c r="AN454"/>
    </row>
    <row r="455" spans="2:40">
      <c r="Z455" s="271"/>
      <c r="AB455" s="303"/>
      <c r="AE455"/>
      <c r="AF455"/>
      <c r="AG455"/>
      <c r="AH455"/>
      <c r="AI455"/>
      <c r="AJ455"/>
      <c r="AK455"/>
      <c r="AL455"/>
      <c r="AM455"/>
      <c r="AN455"/>
    </row>
    <row r="456" spans="2:40">
      <c r="Z456" s="271"/>
      <c r="AB456" s="303"/>
      <c r="AE456"/>
      <c r="AF456"/>
      <c r="AG456"/>
      <c r="AH456"/>
      <c r="AI456"/>
      <c r="AJ456"/>
      <c r="AK456"/>
      <c r="AL456"/>
      <c r="AM456"/>
      <c r="AN456"/>
    </row>
    <row r="457" spans="2:40">
      <c r="Z457" s="271"/>
      <c r="AB457" s="303"/>
      <c r="AE457"/>
      <c r="AF457"/>
      <c r="AG457"/>
      <c r="AH457"/>
      <c r="AI457"/>
      <c r="AJ457"/>
      <c r="AK457"/>
      <c r="AL457"/>
      <c r="AM457"/>
      <c r="AN457"/>
    </row>
    <row r="458" spans="2:40">
      <c r="Z458" s="271"/>
      <c r="AB458" s="303"/>
      <c r="AE458"/>
      <c r="AF458"/>
      <c r="AG458"/>
      <c r="AH458"/>
      <c r="AI458"/>
      <c r="AJ458"/>
      <c r="AK458"/>
      <c r="AL458"/>
      <c r="AM458"/>
      <c r="AN458"/>
    </row>
    <row r="459" spans="2:40">
      <c r="Z459" s="271"/>
      <c r="AB459" s="303"/>
      <c r="AE459"/>
      <c r="AF459"/>
      <c r="AG459"/>
      <c r="AH459"/>
      <c r="AI459"/>
      <c r="AJ459"/>
      <c r="AK459"/>
      <c r="AL459"/>
      <c r="AM459"/>
      <c r="AN459"/>
    </row>
    <row r="460" spans="2:40">
      <c r="Z460" s="271"/>
      <c r="AB460" s="303"/>
      <c r="AE460"/>
      <c r="AF460"/>
      <c r="AG460"/>
      <c r="AH460"/>
      <c r="AI460"/>
      <c r="AJ460"/>
      <c r="AK460"/>
      <c r="AL460"/>
      <c r="AM460"/>
      <c r="AN460"/>
    </row>
    <row r="461" spans="2:40">
      <c r="Z461" s="271"/>
      <c r="AB461" s="303"/>
      <c r="AE461"/>
      <c r="AF461"/>
      <c r="AG461"/>
      <c r="AH461"/>
      <c r="AI461"/>
      <c r="AJ461"/>
      <c r="AK461"/>
      <c r="AL461"/>
      <c r="AM461"/>
      <c r="AN461"/>
    </row>
    <row r="462" spans="2:40">
      <c r="Z462" s="271"/>
      <c r="AB462" s="303"/>
      <c r="AE462"/>
      <c r="AF462"/>
      <c r="AG462"/>
      <c r="AH462"/>
      <c r="AI462"/>
      <c r="AJ462"/>
      <c r="AK462"/>
      <c r="AL462"/>
      <c r="AM462"/>
      <c r="AN462"/>
    </row>
    <row r="463" spans="2:40">
      <c r="Z463" s="271"/>
      <c r="AB463" s="303"/>
      <c r="AE463"/>
      <c r="AF463"/>
      <c r="AG463"/>
      <c r="AH463"/>
      <c r="AI463"/>
      <c r="AJ463"/>
      <c r="AK463"/>
      <c r="AL463"/>
      <c r="AM463"/>
      <c r="AN463"/>
    </row>
    <row r="464" spans="2:40">
      <c r="Z464" s="271"/>
      <c r="AB464" s="303"/>
      <c r="AE464"/>
      <c r="AF464"/>
      <c r="AG464"/>
      <c r="AH464"/>
      <c r="AI464"/>
      <c r="AJ464"/>
      <c r="AK464"/>
      <c r="AL464"/>
      <c r="AM464"/>
      <c r="AN464"/>
    </row>
    <row r="465" spans="2:40">
      <c r="Z465" s="271"/>
      <c r="AB465" s="303"/>
      <c r="AE465"/>
      <c r="AF465"/>
      <c r="AG465"/>
      <c r="AH465"/>
      <c r="AI465"/>
      <c r="AJ465"/>
      <c r="AK465"/>
      <c r="AL465"/>
      <c r="AM465"/>
      <c r="AN465"/>
    </row>
    <row r="466" spans="2:40">
      <c r="Z466" s="271"/>
      <c r="AB466" s="303"/>
      <c r="AE466"/>
      <c r="AF466"/>
      <c r="AG466"/>
      <c r="AH466"/>
      <c r="AI466"/>
      <c r="AJ466"/>
      <c r="AK466"/>
      <c r="AL466"/>
      <c r="AM466"/>
      <c r="AN466"/>
    </row>
    <row r="467" spans="2:40">
      <c r="Z467" s="271"/>
      <c r="AB467" s="303"/>
      <c r="AE467"/>
      <c r="AF467"/>
      <c r="AG467"/>
      <c r="AH467"/>
      <c r="AI467"/>
      <c r="AJ467"/>
      <c r="AK467"/>
      <c r="AL467"/>
      <c r="AM467"/>
      <c r="AN467"/>
    </row>
    <row r="468" spans="2:40">
      <c r="Z468" s="271"/>
      <c r="AB468" s="303"/>
      <c r="AE468"/>
      <c r="AF468"/>
      <c r="AG468"/>
      <c r="AH468"/>
      <c r="AI468"/>
      <c r="AJ468"/>
      <c r="AK468"/>
      <c r="AL468"/>
      <c r="AM468"/>
      <c r="AN468"/>
    </row>
    <row r="469" spans="2:40">
      <c r="B469"/>
      <c r="F469" s="22"/>
      <c r="G469" s="4"/>
      <c r="H469" s="1"/>
      <c r="I469"/>
      <c r="Q469"/>
      <c r="X469"/>
      <c r="Y469"/>
      <c r="Z469" s="271"/>
      <c r="AA469"/>
      <c r="AB469" s="303"/>
      <c r="AE469"/>
      <c r="AF469"/>
      <c r="AG469"/>
      <c r="AH469"/>
      <c r="AI469"/>
      <c r="AJ469"/>
      <c r="AK469"/>
      <c r="AL469"/>
      <c r="AM469"/>
      <c r="AN469"/>
    </row>
    <row r="470" spans="2:40">
      <c r="B470"/>
      <c r="F470" s="22"/>
      <c r="G470" s="4"/>
      <c r="H470" s="1"/>
      <c r="I470"/>
      <c r="Q470"/>
      <c r="X470"/>
      <c r="Y470"/>
      <c r="Z470" s="271"/>
      <c r="AA470"/>
      <c r="AB470" s="303"/>
      <c r="AE470"/>
      <c r="AF470"/>
      <c r="AG470"/>
      <c r="AH470"/>
      <c r="AI470"/>
      <c r="AJ470"/>
      <c r="AK470"/>
      <c r="AL470"/>
      <c r="AM470"/>
      <c r="AN470"/>
    </row>
    <row r="471" spans="2:40">
      <c r="B471"/>
      <c r="F471" s="22"/>
      <c r="G471" s="4"/>
      <c r="H471" s="1"/>
      <c r="I471"/>
      <c r="Q471"/>
      <c r="X471"/>
      <c r="Y471"/>
      <c r="Z471" s="271"/>
      <c r="AA471"/>
      <c r="AB471" s="303"/>
      <c r="AE471"/>
      <c r="AF471"/>
      <c r="AG471"/>
      <c r="AH471"/>
      <c r="AI471"/>
      <c r="AJ471"/>
      <c r="AK471"/>
      <c r="AL471"/>
      <c r="AM471"/>
      <c r="AN471"/>
    </row>
    <row r="472" spans="2:40">
      <c r="B472"/>
      <c r="F472" s="22"/>
      <c r="G472" s="4"/>
      <c r="H472" s="1"/>
      <c r="I472"/>
      <c r="Q472"/>
      <c r="X472"/>
      <c r="Y472"/>
      <c r="Z472" s="271"/>
      <c r="AA472"/>
      <c r="AB472" s="303"/>
      <c r="AE472"/>
      <c r="AF472"/>
      <c r="AG472"/>
      <c r="AH472"/>
      <c r="AI472"/>
      <c r="AJ472"/>
      <c r="AK472"/>
      <c r="AL472"/>
      <c r="AM472"/>
      <c r="AN472"/>
    </row>
    <row r="473" spans="2:40">
      <c r="B473"/>
      <c r="F473" s="22"/>
      <c r="G473" s="4"/>
      <c r="H473" s="1"/>
      <c r="I473"/>
      <c r="Q473"/>
      <c r="X473"/>
      <c r="Y473"/>
      <c r="Z473" s="271"/>
      <c r="AA473"/>
      <c r="AB473" s="303"/>
      <c r="AE473"/>
      <c r="AF473"/>
      <c r="AG473"/>
      <c r="AH473"/>
      <c r="AI473"/>
      <c r="AJ473"/>
      <c r="AK473"/>
      <c r="AL473"/>
      <c r="AM473"/>
      <c r="AN473"/>
    </row>
    <row r="474" spans="2:40">
      <c r="B474"/>
      <c r="F474" s="22"/>
      <c r="G474" s="4"/>
      <c r="H474" s="1"/>
      <c r="I474"/>
      <c r="Q474"/>
      <c r="X474"/>
      <c r="Y474"/>
      <c r="Z474" s="271"/>
      <c r="AA474"/>
      <c r="AB474" s="303"/>
      <c r="AE474"/>
      <c r="AF474"/>
      <c r="AG474"/>
      <c r="AH474"/>
      <c r="AI474"/>
      <c r="AJ474"/>
      <c r="AK474"/>
      <c r="AL474"/>
      <c r="AM474"/>
      <c r="AN474"/>
    </row>
    <row r="475" spans="2:40">
      <c r="B475"/>
      <c r="F475" s="22"/>
      <c r="G475" s="4"/>
      <c r="H475" s="1"/>
      <c r="I475"/>
      <c r="Q475"/>
      <c r="X475"/>
      <c r="Y475"/>
      <c r="Z475" s="271"/>
      <c r="AA475"/>
      <c r="AB475" s="303"/>
      <c r="AE475"/>
      <c r="AF475"/>
      <c r="AG475"/>
      <c r="AH475"/>
      <c r="AI475"/>
      <c r="AJ475"/>
      <c r="AK475"/>
      <c r="AL475"/>
      <c r="AM475"/>
      <c r="AN475"/>
    </row>
    <row r="476" spans="2:40">
      <c r="B476"/>
      <c r="F476" s="22"/>
      <c r="G476" s="4"/>
      <c r="H476" s="1"/>
      <c r="I476"/>
      <c r="Q476"/>
      <c r="X476"/>
      <c r="Y476"/>
      <c r="Z476" s="271"/>
      <c r="AA476"/>
      <c r="AB476" s="303"/>
      <c r="AE476"/>
      <c r="AF476"/>
      <c r="AG476"/>
      <c r="AH476"/>
      <c r="AI476"/>
      <c r="AJ476"/>
      <c r="AK476"/>
      <c r="AL476"/>
      <c r="AM476"/>
      <c r="AN476"/>
    </row>
    <row r="477" spans="2:40">
      <c r="B477"/>
      <c r="F477" s="22"/>
      <c r="G477" s="4"/>
      <c r="H477" s="1"/>
      <c r="I477"/>
      <c r="Q477"/>
      <c r="X477"/>
      <c r="Y477"/>
      <c r="Z477" s="271"/>
      <c r="AA477"/>
      <c r="AB477" s="303"/>
      <c r="AE477"/>
      <c r="AF477"/>
      <c r="AG477"/>
      <c r="AH477"/>
      <c r="AI477"/>
      <c r="AJ477"/>
      <c r="AK477"/>
      <c r="AL477"/>
      <c r="AM477"/>
      <c r="AN477"/>
    </row>
    <row r="478" spans="2:40">
      <c r="B478"/>
      <c r="F478" s="22"/>
      <c r="G478" s="4"/>
      <c r="H478" s="1"/>
      <c r="I478"/>
      <c r="Q478"/>
      <c r="X478"/>
      <c r="Y478"/>
      <c r="Z478" s="271"/>
      <c r="AA478"/>
      <c r="AB478" s="303"/>
      <c r="AE478"/>
      <c r="AF478"/>
      <c r="AG478"/>
      <c r="AH478"/>
      <c r="AI478"/>
      <c r="AJ478"/>
      <c r="AK478"/>
      <c r="AL478"/>
      <c r="AM478"/>
      <c r="AN478"/>
    </row>
    <row r="479" spans="2:40">
      <c r="B479"/>
      <c r="F479" s="22"/>
      <c r="G479" s="4"/>
      <c r="H479" s="1"/>
      <c r="I479"/>
      <c r="Q479"/>
      <c r="X479"/>
      <c r="Y479"/>
      <c r="Z479" s="271"/>
      <c r="AA479"/>
      <c r="AB479" s="303"/>
      <c r="AE479"/>
      <c r="AF479"/>
      <c r="AG479"/>
      <c r="AH479"/>
      <c r="AI479"/>
      <c r="AJ479"/>
      <c r="AK479"/>
      <c r="AL479"/>
      <c r="AM479"/>
      <c r="AN479"/>
    </row>
    <row r="480" spans="2:40">
      <c r="B480"/>
      <c r="F480" s="22"/>
      <c r="G480" s="4"/>
      <c r="H480" s="1"/>
      <c r="I480"/>
      <c r="Q480"/>
      <c r="X480"/>
      <c r="Y480"/>
      <c r="Z480" s="271"/>
      <c r="AA480"/>
      <c r="AB480" s="303"/>
      <c r="AE480"/>
      <c r="AF480"/>
      <c r="AG480"/>
      <c r="AH480"/>
      <c r="AI480"/>
      <c r="AJ480"/>
      <c r="AK480"/>
      <c r="AL480"/>
      <c r="AM480"/>
      <c r="AN480"/>
    </row>
    <row r="481" spans="2:40">
      <c r="B481"/>
      <c r="F481" s="22"/>
      <c r="G481" s="4"/>
      <c r="H481" s="1"/>
      <c r="I481"/>
      <c r="Q481"/>
      <c r="X481"/>
      <c r="Y481"/>
      <c r="Z481" s="271"/>
      <c r="AA481"/>
      <c r="AB481" s="303"/>
      <c r="AE481"/>
      <c r="AF481"/>
      <c r="AG481"/>
      <c r="AH481"/>
      <c r="AI481"/>
      <c r="AJ481"/>
      <c r="AK481"/>
      <c r="AL481"/>
      <c r="AM481"/>
      <c r="AN481"/>
    </row>
    <row r="482" spans="2:40">
      <c r="B482"/>
      <c r="F482" s="22"/>
      <c r="G482" s="4"/>
      <c r="H482" s="1"/>
      <c r="I482"/>
      <c r="Q482"/>
      <c r="X482"/>
      <c r="Y482"/>
      <c r="Z482" s="271"/>
      <c r="AA482"/>
      <c r="AB482" s="303"/>
      <c r="AE482"/>
      <c r="AF482"/>
      <c r="AG482"/>
      <c r="AH482"/>
      <c r="AI482"/>
      <c r="AJ482"/>
      <c r="AK482"/>
      <c r="AL482"/>
      <c r="AM482"/>
      <c r="AN482"/>
    </row>
    <row r="483" spans="2:40">
      <c r="B483"/>
      <c r="F483" s="22"/>
      <c r="G483" s="4"/>
      <c r="H483" s="1"/>
      <c r="I483"/>
      <c r="Q483"/>
      <c r="X483"/>
      <c r="Y483"/>
      <c r="Z483" s="271"/>
      <c r="AA483"/>
      <c r="AB483" s="303"/>
      <c r="AE483"/>
      <c r="AF483"/>
      <c r="AG483"/>
      <c r="AH483"/>
      <c r="AI483"/>
      <c r="AJ483"/>
      <c r="AK483"/>
      <c r="AL483"/>
      <c r="AM483"/>
      <c r="AN483"/>
    </row>
    <row r="484" spans="2:40">
      <c r="B484"/>
      <c r="F484" s="22"/>
      <c r="G484" s="4"/>
      <c r="H484" s="1"/>
      <c r="I484"/>
      <c r="Q484"/>
      <c r="X484"/>
      <c r="Y484"/>
      <c r="Z484" s="271"/>
      <c r="AA484"/>
      <c r="AB484" s="303"/>
      <c r="AE484"/>
      <c r="AF484"/>
      <c r="AG484"/>
      <c r="AH484"/>
      <c r="AI484"/>
      <c r="AJ484"/>
      <c r="AK484"/>
      <c r="AL484"/>
      <c r="AM484"/>
      <c r="AN484"/>
    </row>
    <row r="485" spans="2:40">
      <c r="B485"/>
      <c r="F485" s="22"/>
      <c r="G485" s="4"/>
      <c r="H485" s="1"/>
      <c r="I485"/>
      <c r="Q485"/>
      <c r="X485"/>
      <c r="Y485"/>
      <c r="Z485" s="271"/>
      <c r="AA485"/>
      <c r="AB485" s="303"/>
      <c r="AE485"/>
      <c r="AF485"/>
      <c r="AG485"/>
      <c r="AH485"/>
      <c r="AI485"/>
      <c r="AJ485"/>
      <c r="AK485"/>
      <c r="AL485"/>
      <c r="AM485"/>
      <c r="AN485"/>
    </row>
    <row r="486" spans="2:40">
      <c r="B486"/>
      <c r="F486" s="22"/>
      <c r="G486" s="4"/>
      <c r="H486" s="1"/>
      <c r="I486"/>
      <c r="Q486"/>
      <c r="X486"/>
      <c r="Y486"/>
      <c r="Z486" s="271"/>
      <c r="AA486"/>
      <c r="AB486" s="303"/>
      <c r="AE486"/>
      <c r="AF486"/>
      <c r="AG486"/>
      <c r="AH486"/>
      <c r="AI486"/>
      <c r="AJ486"/>
      <c r="AK486"/>
      <c r="AL486"/>
      <c r="AM486"/>
      <c r="AN486"/>
    </row>
    <row r="487" spans="2:40">
      <c r="B487"/>
      <c r="F487" s="22"/>
      <c r="G487" s="4"/>
      <c r="H487" s="1"/>
      <c r="I487"/>
      <c r="Q487"/>
      <c r="X487"/>
      <c r="Y487"/>
      <c r="Z487" s="271"/>
      <c r="AA487"/>
      <c r="AB487" s="303"/>
      <c r="AE487"/>
      <c r="AF487"/>
      <c r="AG487"/>
      <c r="AH487"/>
      <c r="AI487"/>
      <c r="AJ487"/>
      <c r="AK487"/>
      <c r="AL487"/>
      <c r="AM487"/>
      <c r="AN487"/>
    </row>
    <row r="488" spans="2:40">
      <c r="B488"/>
      <c r="F488" s="22"/>
      <c r="G488" s="4"/>
      <c r="H488" s="1"/>
      <c r="I488"/>
      <c r="Q488"/>
      <c r="X488"/>
      <c r="Y488"/>
      <c r="Z488" s="271"/>
      <c r="AA488"/>
      <c r="AB488" s="303"/>
      <c r="AE488"/>
      <c r="AF488"/>
      <c r="AG488"/>
      <c r="AH488"/>
      <c r="AI488"/>
      <c r="AJ488"/>
      <c r="AK488"/>
      <c r="AL488"/>
      <c r="AM488"/>
      <c r="AN488"/>
    </row>
    <row r="489" spans="2:40">
      <c r="B489"/>
      <c r="F489" s="22"/>
      <c r="G489" s="4"/>
      <c r="H489" s="1"/>
      <c r="I489"/>
      <c r="Q489"/>
      <c r="X489"/>
      <c r="Y489"/>
      <c r="Z489" s="271"/>
      <c r="AA489"/>
      <c r="AB489" s="303"/>
      <c r="AE489"/>
      <c r="AF489"/>
      <c r="AG489"/>
      <c r="AH489"/>
      <c r="AI489"/>
      <c r="AJ489"/>
      <c r="AK489"/>
      <c r="AL489"/>
      <c r="AM489"/>
      <c r="AN489"/>
    </row>
    <row r="490" spans="2:40">
      <c r="B490"/>
      <c r="F490" s="22"/>
      <c r="G490" s="4"/>
      <c r="H490" s="1"/>
      <c r="I490"/>
      <c r="Q490"/>
      <c r="X490"/>
      <c r="Y490"/>
      <c r="Z490" s="271"/>
      <c r="AA490"/>
      <c r="AB490" s="303"/>
      <c r="AE490"/>
      <c r="AF490"/>
      <c r="AG490"/>
      <c r="AH490"/>
      <c r="AI490"/>
      <c r="AJ490"/>
      <c r="AK490"/>
      <c r="AL490"/>
      <c r="AM490"/>
      <c r="AN490"/>
    </row>
    <row r="491" spans="2:40">
      <c r="B491"/>
      <c r="F491" s="22"/>
      <c r="G491" s="4"/>
      <c r="H491" s="1"/>
      <c r="I491"/>
      <c r="Q491"/>
      <c r="X491"/>
      <c r="Y491"/>
      <c r="Z491" s="271"/>
      <c r="AA491"/>
      <c r="AB491" s="303"/>
      <c r="AE491"/>
      <c r="AF491"/>
      <c r="AG491"/>
      <c r="AH491"/>
      <c r="AI491"/>
      <c r="AJ491"/>
      <c r="AK491"/>
      <c r="AL491"/>
      <c r="AM491"/>
      <c r="AN491"/>
    </row>
    <row r="492" spans="2:40">
      <c r="B492"/>
      <c r="F492" s="22"/>
      <c r="G492" s="4"/>
      <c r="H492" s="1"/>
      <c r="I492"/>
      <c r="Q492"/>
      <c r="X492"/>
      <c r="Y492"/>
      <c r="Z492" s="271"/>
      <c r="AA492"/>
      <c r="AB492" s="303"/>
      <c r="AE492"/>
      <c r="AF492"/>
      <c r="AG492"/>
      <c r="AH492"/>
      <c r="AI492"/>
      <c r="AJ492"/>
      <c r="AK492"/>
      <c r="AL492"/>
      <c r="AM492"/>
      <c r="AN492"/>
    </row>
    <row r="493" spans="2:40">
      <c r="B493"/>
      <c r="F493" s="22"/>
      <c r="G493" s="4"/>
      <c r="H493" s="1"/>
      <c r="I493"/>
      <c r="Q493"/>
      <c r="X493"/>
      <c r="Y493"/>
      <c r="Z493" s="271"/>
      <c r="AA493"/>
      <c r="AB493" s="303"/>
      <c r="AE493"/>
      <c r="AF493"/>
      <c r="AG493"/>
      <c r="AH493"/>
      <c r="AI493"/>
      <c r="AJ493"/>
      <c r="AK493"/>
      <c r="AL493"/>
      <c r="AM493"/>
      <c r="AN493"/>
    </row>
    <row r="494" spans="2:40">
      <c r="B494"/>
      <c r="F494" s="22"/>
      <c r="G494" s="4"/>
      <c r="H494" s="1"/>
      <c r="I494"/>
      <c r="Q494"/>
      <c r="X494"/>
      <c r="Y494"/>
      <c r="Z494" s="271"/>
      <c r="AA494"/>
      <c r="AB494" s="303"/>
      <c r="AE494"/>
      <c r="AF494"/>
      <c r="AG494"/>
      <c r="AH494"/>
      <c r="AI494"/>
      <c r="AJ494"/>
      <c r="AK494"/>
      <c r="AL494"/>
      <c r="AM494"/>
      <c r="AN494"/>
    </row>
    <row r="495" spans="2:40">
      <c r="B495"/>
      <c r="F495" s="22"/>
      <c r="G495" s="4"/>
      <c r="H495" s="1"/>
      <c r="I495"/>
      <c r="Q495"/>
      <c r="X495"/>
      <c r="Y495"/>
      <c r="Z495" s="271"/>
      <c r="AA495"/>
      <c r="AB495" s="303"/>
      <c r="AE495"/>
      <c r="AF495"/>
      <c r="AG495"/>
      <c r="AH495"/>
      <c r="AI495"/>
      <c r="AJ495"/>
      <c r="AK495"/>
      <c r="AL495"/>
      <c r="AM495"/>
      <c r="AN495"/>
    </row>
    <row r="496" spans="2:40">
      <c r="B496"/>
      <c r="F496" s="22"/>
      <c r="G496" s="4"/>
      <c r="H496" s="1"/>
      <c r="I496"/>
      <c r="Q496"/>
      <c r="X496"/>
      <c r="Y496"/>
      <c r="Z496" s="271"/>
      <c r="AA496"/>
      <c r="AB496" s="303"/>
      <c r="AE496"/>
      <c r="AF496"/>
      <c r="AG496"/>
      <c r="AH496"/>
      <c r="AI496"/>
      <c r="AJ496"/>
      <c r="AK496"/>
      <c r="AL496"/>
      <c r="AM496"/>
      <c r="AN496"/>
    </row>
    <row r="497" spans="2:40">
      <c r="B497"/>
      <c r="F497" s="22"/>
      <c r="G497" s="4"/>
      <c r="H497" s="1"/>
      <c r="I497"/>
      <c r="Q497"/>
      <c r="X497"/>
      <c r="Y497"/>
      <c r="Z497" s="271"/>
      <c r="AA497"/>
      <c r="AB497" s="303"/>
      <c r="AE497"/>
      <c r="AF497"/>
      <c r="AG497"/>
      <c r="AH497"/>
      <c r="AI497"/>
      <c r="AJ497"/>
      <c r="AK497"/>
      <c r="AL497"/>
      <c r="AM497"/>
      <c r="AN497"/>
    </row>
    <row r="498" spans="2:40">
      <c r="B498"/>
      <c r="F498" s="22"/>
      <c r="G498" s="4"/>
      <c r="H498" s="1"/>
      <c r="I498"/>
      <c r="Q498"/>
      <c r="X498"/>
      <c r="Y498"/>
      <c r="Z498" s="271"/>
      <c r="AA498"/>
      <c r="AB498" s="303"/>
      <c r="AE498"/>
      <c r="AF498"/>
      <c r="AG498"/>
      <c r="AH498"/>
      <c r="AI498"/>
      <c r="AJ498"/>
      <c r="AK498"/>
      <c r="AL498"/>
      <c r="AM498"/>
      <c r="AN498"/>
    </row>
    <row r="499" spans="2:40">
      <c r="B499"/>
      <c r="F499" s="22"/>
      <c r="G499" s="4"/>
      <c r="H499" s="1"/>
      <c r="I499"/>
      <c r="Q499"/>
      <c r="X499"/>
      <c r="Y499"/>
      <c r="Z499" s="271"/>
      <c r="AA499"/>
      <c r="AB499" s="303"/>
      <c r="AE499"/>
      <c r="AF499"/>
      <c r="AG499"/>
      <c r="AH499"/>
      <c r="AI499"/>
      <c r="AJ499"/>
      <c r="AK499"/>
      <c r="AL499"/>
      <c r="AM499"/>
      <c r="AN499"/>
    </row>
    <row r="500" spans="2:40">
      <c r="B500"/>
      <c r="F500" s="22"/>
      <c r="G500" s="4"/>
      <c r="H500" s="1"/>
      <c r="I500"/>
      <c r="Q500"/>
      <c r="X500"/>
      <c r="Y500"/>
      <c r="Z500" s="271"/>
      <c r="AA500"/>
      <c r="AB500" s="303"/>
      <c r="AE500"/>
      <c r="AF500"/>
      <c r="AG500"/>
      <c r="AH500"/>
      <c r="AI500"/>
      <c r="AJ500"/>
      <c r="AK500"/>
      <c r="AL500"/>
      <c r="AM500"/>
      <c r="AN500"/>
    </row>
    <row r="501" spans="2:40">
      <c r="B501"/>
      <c r="F501" s="22"/>
      <c r="G501" s="4"/>
      <c r="H501" s="1"/>
      <c r="I501"/>
      <c r="Q501"/>
      <c r="X501"/>
      <c r="Y501"/>
      <c r="Z501" s="271"/>
      <c r="AA501"/>
      <c r="AB501" s="303"/>
      <c r="AE501"/>
      <c r="AF501"/>
      <c r="AG501"/>
      <c r="AH501"/>
      <c r="AI501"/>
      <c r="AJ501"/>
      <c r="AK501"/>
      <c r="AL501"/>
      <c r="AM501"/>
      <c r="AN501"/>
    </row>
    <row r="502" spans="2:40">
      <c r="B502"/>
      <c r="F502" s="22"/>
      <c r="G502" s="4"/>
      <c r="H502" s="1"/>
      <c r="I502"/>
      <c r="Q502"/>
      <c r="X502"/>
      <c r="Y502"/>
      <c r="Z502" s="271"/>
      <c r="AA502"/>
      <c r="AB502" s="303"/>
      <c r="AE502"/>
      <c r="AF502"/>
      <c r="AG502"/>
      <c r="AH502"/>
      <c r="AI502"/>
      <c r="AJ502"/>
      <c r="AK502"/>
      <c r="AL502"/>
      <c r="AM502"/>
      <c r="AN502"/>
    </row>
    <row r="503" spans="2:40">
      <c r="B503"/>
      <c r="F503" s="22"/>
      <c r="G503" s="4"/>
      <c r="H503" s="1"/>
      <c r="I503"/>
      <c r="Q503"/>
      <c r="X503"/>
      <c r="Y503"/>
      <c r="Z503" s="271"/>
      <c r="AA503"/>
      <c r="AB503" s="303"/>
      <c r="AE503"/>
      <c r="AF503"/>
      <c r="AG503"/>
      <c r="AH503"/>
      <c r="AI503"/>
      <c r="AJ503"/>
      <c r="AK503"/>
      <c r="AL503"/>
      <c r="AM503"/>
      <c r="AN503"/>
    </row>
    <row r="504" spans="2:40">
      <c r="B504"/>
      <c r="F504" s="22"/>
      <c r="G504" s="4"/>
      <c r="H504" s="1"/>
      <c r="I504"/>
      <c r="Q504"/>
      <c r="X504"/>
      <c r="Y504"/>
      <c r="Z504" s="271"/>
      <c r="AA504"/>
      <c r="AB504" s="303"/>
      <c r="AE504"/>
      <c r="AF504"/>
      <c r="AG504"/>
      <c r="AH504"/>
      <c r="AI504"/>
      <c r="AJ504"/>
      <c r="AK504"/>
      <c r="AL504"/>
      <c r="AM504"/>
      <c r="AN504"/>
    </row>
    <row r="505" spans="2:40">
      <c r="B505"/>
      <c r="F505" s="22"/>
      <c r="G505" s="4"/>
      <c r="H505" s="1"/>
      <c r="I505"/>
      <c r="Q505"/>
      <c r="X505"/>
      <c r="Y505"/>
      <c r="Z505" s="271"/>
      <c r="AA505"/>
      <c r="AB505" s="303"/>
      <c r="AE505"/>
      <c r="AF505"/>
      <c r="AG505"/>
      <c r="AH505"/>
      <c r="AI505"/>
      <c r="AJ505"/>
      <c r="AK505"/>
      <c r="AL505"/>
      <c r="AM505"/>
      <c r="AN505"/>
    </row>
    <row r="506" spans="2:40">
      <c r="B506"/>
      <c r="F506" s="22"/>
      <c r="G506" s="4"/>
      <c r="H506" s="1"/>
      <c r="I506"/>
      <c r="Q506"/>
      <c r="X506"/>
      <c r="Y506"/>
      <c r="Z506" s="271"/>
      <c r="AA506"/>
      <c r="AB506" s="303"/>
      <c r="AE506"/>
      <c r="AF506"/>
      <c r="AG506"/>
      <c r="AH506"/>
      <c r="AI506"/>
      <c r="AJ506"/>
      <c r="AK506"/>
      <c r="AL506"/>
      <c r="AM506"/>
      <c r="AN506"/>
    </row>
    <row r="507" spans="2:40">
      <c r="B507"/>
      <c r="F507" s="22"/>
      <c r="G507" s="4"/>
      <c r="H507" s="1"/>
      <c r="I507"/>
      <c r="Q507"/>
      <c r="X507"/>
      <c r="Y507"/>
      <c r="Z507" s="271"/>
      <c r="AA507"/>
      <c r="AB507" s="303"/>
      <c r="AE507"/>
      <c r="AF507"/>
      <c r="AG507"/>
      <c r="AH507"/>
      <c r="AI507"/>
      <c r="AJ507"/>
      <c r="AK507"/>
      <c r="AL507"/>
      <c r="AM507"/>
      <c r="AN507"/>
    </row>
    <row r="508" spans="2:40">
      <c r="B508"/>
      <c r="F508" s="22"/>
      <c r="G508" s="4"/>
      <c r="H508" s="1"/>
      <c r="I508"/>
      <c r="Q508"/>
      <c r="X508"/>
      <c r="Y508"/>
      <c r="Z508" s="271"/>
      <c r="AA508"/>
      <c r="AB508" s="303"/>
      <c r="AE508"/>
      <c r="AF508"/>
      <c r="AG508"/>
      <c r="AH508"/>
      <c r="AI508"/>
      <c r="AJ508"/>
      <c r="AK508"/>
      <c r="AL508"/>
      <c r="AM508"/>
      <c r="AN508"/>
    </row>
    <row r="509" spans="2:40">
      <c r="B509"/>
      <c r="F509" s="22"/>
      <c r="G509" s="4"/>
      <c r="H509" s="1"/>
      <c r="I509"/>
      <c r="Q509"/>
      <c r="X509"/>
      <c r="Y509"/>
      <c r="Z509" s="271"/>
      <c r="AA509"/>
      <c r="AB509" s="303"/>
      <c r="AE509"/>
      <c r="AF509"/>
      <c r="AG509"/>
      <c r="AH509"/>
      <c r="AI509"/>
      <c r="AJ509"/>
      <c r="AK509"/>
      <c r="AL509"/>
      <c r="AM509"/>
      <c r="AN509"/>
    </row>
    <row r="510" spans="2:40">
      <c r="B510"/>
      <c r="F510" s="22"/>
      <c r="G510" s="4"/>
      <c r="H510" s="1"/>
      <c r="I510"/>
      <c r="Q510"/>
      <c r="X510"/>
      <c r="Y510"/>
      <c r="Z510" s="271"/>
      <c r="AA510"/>
      <c r="AB510" s="303"/>
      <c r="AE510"/>
      <c r="AF510"/>
      <c r="AG510"/>
      <c r="AH510"/>
      <c r="AI510"/>
      <c r="AJ510"/>
      <c r="AK510"/>
      <c r="AL510"/>
      <c r="AM510"/>
      <c r="AN510"/>
    </row>
    <row r="511" spans="2:40">
      <c r="B511"/>
      <c r="F511" s="22"/>
      <c r="G511" s="4"/>
      <c r="H511" s="1"/>
      <c r="I511"/>
      <c r="Q511"/>
      <c r="X511"/>
      <c r="Y511"/>
      <c r="Z511" s="271"/>
      <c r="AA511"/>
      <c r="AB511" s="303"/>
      <c r="AE511"/>
      <c r="AF511"/>
      <c r="AG511"/>
      <c r="AH511"/>
      <c r="AI511"/>
      <c r="AJ511"/>
      <c r="AK511"/>
      <c r="AL511"/>
      <c r="AM511"/>
      <c r="AN511"/>
    </row>
    <row r="512" spans="2:40">
      <c r="B512"/>
      <c r="F512" s="22"/>
      <c r="G512" s="4"/>
      <c r="H512" s="1"/>
      <c r="I512"/>
      <c r="Q512"/>
      <c r="X512"/>
      <c r="Y512"/>
      <c r="Z512" s="271"/>
      <c r="AA512"/>
      <c r="AB512" s="303"/>
      <c r="AE512"/>
      <c r="AF512"/>
      <c r="AG512"/>
      <c r="AH512"/>
      <c r="AI512"/>
      <c r="AJ512"/>
      <c r="AK512"/>
      <c r="AL512"/>
      <c r="AM512"/>
      <c r="AN512"/>
    </row>
    <row r="513" spans="2:40">
      <c r="B513"/>
      <c r="F513" s="22"/>
      <c r="G513" s="4"/>
      <c r="H513" s="1"/>
      <c r="I513"/>
      <c r="Q513"/>
      <c r="X513"/>
      <c r="Y513"/>
      <c r="Z513" s="271"/>
      <c r="AA513"/>
      <c r="AB513" s="303"/>
      <c r="AE513"/>
      <c r="AF513"/>
      <c r="AG513"/>
      <c r="AH513"/>
      <c r="AI513"/>
      <c r="AJ513"/>
      <c r="AK513"/>
      <c r="AL513"/>
      <c r="AM513"/>
      <c r="AN513"/>
    </row>
    <row r="514" spans="2:40">
      <c r="B514"/>
      <c r="F514" s="22"/>
      <c r="G514" s="4"/>
      <c r="H514" s="1"/>
      <c r="I514"/>
      <c r="Q514"/>
      <c r="X514"/>
      <c r="Y514"/>
      <c r="Z514" s="271"/>
      <c r="AA514"/>
      <c r="AB514" s="303"/>
      <c r="AE514"/>
      <c r="AF514"/>
      <c r="AG514"/>
      <c r="AH514"/>
      <c r="AI514"/>
      <c r="AJ514"/>
      <c r="AK514"/>
      <c r="AL514"/>
      <c r="AM514"/>
      <c r="AN514"/>
    </row>
    <row r="515" spans="2:40">
      <c r="B515"/>
      <c r="F515" s="22"/>
      <c r="G515" s="4"/>
      <c r="H515" s="1"/>
      <c r="I515"/>
      <c r="Q515"/>
      <c r="X515"/>
      <c r="Y515"/>
      <c r="Z515" s="271"/>
      <c r="AA515"/>
      <c r="AB515" s="303"/>
      <c r="AE515"/>
      <c r="AF515"/>
      <c r="AG515"/>
      <c r="AH515"/>
      <c r="AI515"/>
      <c r="AJ515"/>
      <c r="AK515"/>
      <c r="AL515"/>
      <c r="AM515"/>
      <c r="AN515"/>
    </row>
    <row r="516" spans="2:40">
      <c r="B516"/>
      <c r="F516" s="22"/>
      <c r="G516" s="4"/>
      <c r="H516" s="1"/>
      <c r="I516"/>
      <c r="Q516"/>
      <c r="X516"/>
      <c r="Y516"/>
      <c r="Z516" s="271"/>
      <c r="AA516"/>
      <c r="AB516" s="303"/>
      <c r="AE516"/>
      <c r="AF516"/>
      <c r="AG516"/>
      <c r="AH516"/>
      <c r="AI516"/>
      <c r="AJ516"/>
      <c r="AK516"/>
      <c r="AL516"/>
      <c r="AM516"/>
      <c r="AN516"/>
    </row>
    <row r="517" spans="2:40">
      <c r="B517"/>
      <c r="F517" s="22"/>
      <c r="G517" s="4"/>
      <c r="H517" s="1"/>
      <c r="I517"/>
      <c r="Q517"/>
      <c r="X517"/>
      <c r="Y517"/>
      <c r="Z517" s="271"/>
      <c r="AA517"/>
      <c r="AB517" s="303"/>
      <c r="AE517"/>
      <c r="AF517"/>
      <c r="AG517"/>
      <c r="AH517"/>
      <c r="AI517"/>
      <c r="AJ517"/>
      <c r="AK517"/>
      <c r="AL517"/>
      <c r="AM517"/>
      <c r="AN517"/>
    </row>
    <row r="518" spans="2:40">
      <c r="B518"/>
      <c r="F518" s="22"/>
      <c r="G518" s="4"/>
      <c r="H518" s="1"/>
      <c r="I518"/>
      <c r="Q518"/>
      <c r="X518"/>
      <c r="Y518"/>
      <c r="Z518" s="271"/>
      <c r="AA518"/>
      <c r="AB518" s="303"/>
      <c r="AE518"/>
      <c r="AF518"/>
      <c r="AG518"/>
      <c r="AH518"/>
      <c r="AI518"/>
      <c r="AJ518"/>
      <c r="AK518"/>
      <c r="AL518"/>
      <c r="AM518"/>
      <c r="AN518"/>
    </row>
    <row r="519" spans="2:40">
      <c r="B519"/>
      <c r="F519" s="22"/>
      <c r="G519" s="4"/>
      <c r="H519" s="1"/>
      <c r="I519"/>
      <c r="Q519"/>
      <c r="X519"/>
      <c r="Y519"/>
      <c r="Z519" s="271"/>
      <c r="AA519"/>
      <c r="AB519" s="303"/>
      <c r="AE519"/>
      <c r="AF519"/>
      <c r="AG519"/>
      <c r="AH519"/>
      <c r="AI519"/>
      <c r="AJ519"/>
      <c r="AK519"/>
      <c r="AL519"/>
      <c r="AM519"/>
      <c r="AN519"/>
    </row>
    <row r="520" spans="2:40">
      <c r="B520"/>
      <c r="F520" s="22"/>
      <c r="G520" s="4"/>
      <c r="H520" s="1"/>
      <c r="I520"/>
      <c r="Q520"/>
      <c r="X520"/>
      <c r="Y520"/>
      <c r="Z520" s="271"/>
      <c r="AA520"/>
      <c r="AB520" s="303"/>
      <c r="AE520"/>
      <c r="AF520"/>
      <c r="AG520"/>
      <c r="AH520"/>
      <c r="AI520"/>
      <c r="AJ520"/>
      <c r="AK520"/>
      <c r="AL520"/>
      <c r="AM520"/>
      <c r="AN520"/>
    </row>
    <row r="521" spans="2:40">
      <c r="B521"/>
      <c r="F521" s="22"/>
      <c r="G521" s="4"/>
      <c r="H521" s="1"/>
      <c r="I521"/>
      <c r="Q521"/>
      <c r="X521"/>
      <c r="Y521"/>
      <c r="Z521" s="271"/>
      <c r="AA521"/>
      <c r="AB521" s="303"/>
      <c r="AE521"/>
      <c r="AF521"/>
      <c r="AG521"/>
      <c r="AH521"/>
      <c r="AI521"/>
      <c r="AJ521"/>
      <c r="AK521"/>
      <c r="AL521"/>
      <c r="AM521"/>
      <c r="AN521"/>
    </row>
    <row r="522" spans="2:40">
      <c r="B522"/>
      <c r="F522" s="22"/>
      <c r="G522" s="4"/>
      <c r="H522" s="1"/>
      <c r="I522"/>
      <c r="Q522"/>
      <c r="X522"/>
      <c r="Y522"/>
      <c r="Z522" s="271"/>
      <c r="AA522"/>
      <c r="AB522" s="303"/>
      <c r="AE522"/>
      <c r="AF522"/>
      <c r="AG522"/>
      <c r="AH522"/>
      <c r="AI522"/>
      <c r="AJ522"/>
      <c r="AK522"/>
      <c r="AL522"/>
      <c r="AM522"/>
      <c r="AN522"/>
    </row>
    <row r="523" spans="2:40">
      <c r="B523"/>
      <c r="F523" s="22"/>
      <c r="G523" s="4"/>
      <c r="H523" s="1"/>
      <c r="I523"/>
      <c r="Q523"/>
      <c r="X523"/>
      <c r="Y523"/>
      <c r="Z523" s="271"/>
      <c r="AA523"/>
      <c r="AB523" s="303"/>
      <c r="AE523"/>
      <c r="AF523"/>
      <c r="AG523"/>
      <c r="AH523"/>
      <c r="AI523"/>
      <c r="AJ523"/>
      <c r="AK523"/>
      <c r="AL523"/>
      <c r="AM523"/>
      <c r="AN523"/>
    </row>
    <row r="524" spans="2:40">
      <c r="B524"/>
      <c r="F524" s="22"/>
      <c r="G524" s="4"/>
      <c r="H524" s="1"/>
      <c r="I524"/>
      <c r="Q524"/>
      <c r="X524"/>
      <c r="Y524"/>
      <c r="Z524" s="271"/>
      <c r="AA524"/>
      <c r="AB524" s="303"/>
      <c r="AE524"/>
      <c r="AF524"/>
      <c r="AG524"/>
      <c r="AH524"/>
      <c r="AI524"/>
      <c r="AJ524"/>
      <c r="AK524"/>
      <c r="AL524"/>
      <c r="AM524"/>
      <c r="AN524"/>
    </row>
    <row r="525" spans="2:40">
      <c r="B525"/>
      <c r="F525" s="22"/>
      <c r="G525" s="4"/>
      <c r="H525" s="1"/>
      <c r="I525"/>
      <c r="Q525"/>
      <c r="X525"/>
      <c r="Y525"/>
      <c r="Z525" s="271"/>
      <c r="AA525"/>
      <c r="AB525" s="303"/>
      <c r="AE525"/>
      <c r="AF525"/>
      <c r="AG525"/>
      <c r="AH525"/>
      <c r="AI525"/>
      <c r="AJ525"/>
      <c r="AK525"/>
      <c r="AL525"/>
      <c r="AM525"/>
      <c r="AN525"/>
    </row>
    <row r="526" spans="2:40">
      <c r="B526"/>
      <c r="F526" s="22"/>
      <c r="G526" s="4"/>
      <c r="H526" s="1"/>
      <c r="I526"/>
      <c r="Q526"/>
      <c r="X526"/>
      <c r="Y526"/>
      <c r="Z526" s="271"/>
      <c r="AA526"/>
      <c r="AB526" s="303"/>
      <c r="AE526"/>
      <c r="AF526"/>
      <c r="AG526"/>
      <c r="AH526"/>
      <c r="AI526"/>
      <c r="AJ526"/>
      <c r="AK526"/>
      <c r="AL526"/>
      <c r="AM526"/>
      <c r="AN526"/>
    </row>
    <row r="527" spans="2:40">
      <c r="B527"/>
      <c r="F527" s="22"/>
      <c r="G527" s="4"/>
      <c r="H527" s="1"/>
      <c r="I527"/>
      <c r="Q527"/>
      <c r="X527"/>
      <c r="Y527"/>
      <c r="Z527" s="271"/>
      <c r="AA527"/>
      <c r="AB527" s="303"/>
      <c r="AE527"/>
      <c r="AF527"/>
      <c r="AG527"/>
      <c r="AH527"/>
      <c r="AI527"/>
      <c r="AJ527"/>
      <c r="AK527"/>
      <c r="AL527"/>
      <c r="AM527"/>
      <c r="AN527"/>
    </row>
    <row r="528" spans="2:40">
      <c r="B528"/>
      <c r="F528" s="22"/>
      <c r="G528" s="4"/>
      <c r="H528" s="1"/>
      <c r="I528"/>
      <c r="Q528"/>
      <c r="X528"/>
      <c r="Y528"/>
      <c r="Z528" s="271"/>
      <c r="AA528"/>
      <c r="AB528" s="303"/>
      <c r="AE528"/>
      <c r="AF528"/>
      <c r="AG528"/>
      <c r="AH528"/>
      <c r="AI528"/>
      <c r="AJ528"/>
      <c r="AK528"/>
      <c r="AL528"/>
      <c r="AM528"/>
      <c r="AN528"/>
    </row>
    <row r="529" spans="2:40">
      <c r="B529"/>
      <c r="F529" s="22"/>
      <c r="G529" s="4"/>
      <c r="H529" s="1"/>
      <c r="I529"/>
      <c r="Q529"/>
      <c r="X529"/>
      <c r="Y529"/>
      <c r="Z529" s="271"/>
      <c r="AA529"/>
      <c r="AB529" s="303"/>
      <c r="AE529"/>
      <c r="AF529"/>
      <c r="AG529"/>
      <c r="AH529"/>
      <c r="AI529"/>
      <c r="AJ529"/>
      <c r="AK529"/>
      <c r="AL529"/>
      <c r="AM529"/>
      <c r="AN529"/>
    </row>
    <row r="530" spans="2:40">
      <c r="B530"/>
      <c r="F530" s="22"/>
      <c r="G530" s="4"/>
      <c r="H530" s="1"/>
      <c r="I530"/>
      <c r="Q530"/>
      <c r="X530"/>
      <c r="Y530"/>
      <c r="Z530" s="271"/>
      <c r="AA530"/>
      <c r="AB530" s="303"/>
      <c r="AE530"/>
      <c r="AF530"/>
      <c r="AG530"/>
      <c r="AH530"/>
      <c r="AI530"/>
      <c r="AJ530"/>
      <c r="AK530"/>
      <c r="AL530"/>
      <c r="AM530"/>
      <c r="AN530"/>
    </row>
    <row r="531" spans="2:40">
      <c r="B531"/>
      <c r="F531" s="22"/>
      <c r="G531" s="4"/>
      <c r="H531" s="1"/>
      <c r="I531"/>
      <c r="Q531"/>
      <c r="X531"/>
      <c r="Y531"/>
      <c r="Z531" s="271"/>
      <c r="AA531"/>
      <c r="AB531" s="303"/>
      <c r="AE531"/>
      <c r="AF531"/>
      <c r="AG531"/>
      <c r="AH531"/>
      <c r="AI531"/>
      <c r="AJ531"/>
      <c r="AK531"/>
      <c r="AL531"/>
      <c r="AM531"/>
      <c r="AN531"/>
    </row>
    <row r="532" spans="2:40">
      <c r="B532"/>
      <c r="F532" s="22"/>
      <c r="G532" s="4"/>
      <c r="H532" s="1"/>
      <c r="I532"/>
      <c r="Q532"/>
      <c r="X532"/>
      <c r="Y532"/>
      <c r="Z532" s="271"/>
      <c r="AA532"/>
      <c r="AB532" s="303"/>
      <c r="AE532"/>
      <c r="AF532"/>
      <c r="AG532"/>
      <c r="AH532"/>
      <c r="AI532"/>
      <c r="AJ532"/>
      <c r="AK532"/>
      <c r="AL532"/>
      <c r="AM532"/>
      <c r="AN532"/>
    </row>
    <row r="533" spans="2:40">
      <c r="B533"/>
      <c r="F533" s="22"/>
      <c r="G533" s="4"/>
      <c r="H533" s="1"/>
      <c r="I533"/>
      <c r="Q533"/>
      <c r="X533"/>
      <c r="Y533"/>
      <c r="Z533" s="271"/>
      <c r="AA533"/>
      <c r="AB533" s="303"/>
      <c r="AE533"/>
      <c r="AF533"/>
      <c r="AG533"/>
      <c r="AH533"/>
      <c r="AI533"/>
      <c r="AJ533"/>
      <c r="AK533"/>
      <c r="AL533"/>
      <c r="AM533"/>
      <c r="AN533"/>
    </row>
    <row r="534" spans="2:40">
      <c r="B534"/>
      <c r="F534" s="22"/>
      <c r="G534" s="4"/>
      <c r="H534" s="1"/>
      <c r="I534"/>
      <c r="Q534"/>
      <c r="X534"/>
      <c r="Y534"/>
      <c r="Z534" s="271"/>
      <c r="AA534"/>
      <c r="AB534" s="303"/>
      <c r="AE534"/>
      <c r="AF534"/>
      <c r="AG534"/>
      <c r="AH534"/>
      <c r="AI534"/>
      <c r="AJ534"/>
      <c r="AK534"/>
      <c r="AL534"/>
      <c r="AM534"/>
      <c r="AN534"/>
    </row>
    <row r="535" spans="2:40">
      <c r="B535"/>
      <c r="F535" s="22"/>
      <c r="G535" s="4"/>
      <c r="H535" s="1"/>
      <c r="I535"/>
      <c r="Q535"/>
      <c r="X535"/>
      <c r="Y535"/>
      <c r="Z535" s="271"/>
      <c r="AA535"/>
      <c r="AB535" s="303"/>
      <c r="AE535"/>
      <c r="AF535"/>
      <c r="AG535"/>
      <c r="AH535"/>
      <c r="AI535"/>
      <c r="AJ535"/>
      <c r="AK535"/>
      <c r="AL535"/>
      <c r="AM535"/>
      <c r="AN535"/>
    </row>
    <row r="536" spans="2:40">
      <c r="B536"/>
      <c r="F536" s="22"/>
      <c r="G536" s="4"/>
      <c r="H536" s="1"/>
      <c r="I536"/>
      <c r="Q536"/>
      <c r="X536"/>
      <c r="Y536"/>
      <c r="Z536" s="271"/>
      <c r="AA536"/>
      <c r="AB536" s="303"/>
      <c r="AE536"/>
      <c r="AF536"/>
      <c r="AG536"/>
      <c r="AH536"/>
      <c r="AI536"/>
      <c r="AJ536"/>
      <c r="AK536"/>
      <c r="AL536"/>
      <c r="AM536"/>
      <c r="AN536"/>
    </row>
    <row r="537" spans="2:40">
      <c r="B537"/>
      <c r="F537" s="22"/>
      <c r="G537" s="4"/>
      <c r="H537" s="1"/>
      <c r="I537"/>
      <c r="Q537"/>
      <c r="X537"/>
      <c r="Y537"/>
      <c r="Z537" s="271"/>
      <c r="AA537"/>
      <c r="AB537" s="303"/>
      <c r="AE537"/>
      <c r="AF537"/>
      <c r="AG537"/>
      <c r="AH537"/>
      <c r="AI537"/>
      <c r="AJ537"/>
      <c r="AK537"/>
      <c r="AL537"/>
      <c r="AM537"/>
      <c r="AN537"/>
    </row>
    <row r="538" spans="2:40">
      <c r="B538"/>
      <c r="F538" s="22"/>
      <c r="G538" s="4"/>
      <c r="H538" s="1"/>
      <c r="I538"/>
      <c r="Q538"/>
      <c r="X538"/>
      <c r="Y538"/>
      <c r="Z538" s="271"/>
      <c r="AA538"/>
      <c r="AB538" s="303"/>
      <c r="AE538"/>
      <c r="AF538"/>
      <c r="AG538"/>
      <c r="AH538"/>
      <c r="AI538"/>
      <c r="AJ538"/>
      <c r="AK538"/>
      <c r="AL538"/>
      <c r="AM538"/>
      <c r="AN538"/>
    </row>
    <row r="539" spans="2:40">
      <c r="B539"/>
      <c r="F539" s="22"/>
      <c r="G539" s="4"/>
      <c r="H539" s="1"/>
      <c r="I539"/>
      <c r="Q539"/>
      <c r="X539"/>
      <c r="Y539"/>
      <c r="Z539" s="271"/>
      <c r="AA539"/>
      <c r="AB539" s="303"/>
      <c r="AE539"/>
      <c r="AF539"/>
      <c r="AG539"/>
      <c r="AH539"/>
      <c r="AI539"/>
      <c r="AJ539"/>
      <c r="AK539"/>
      <c r="AL539"/>
      <c r="AM539"/>
      <c r="AN539"/>
    </row>
    <row r="540" spans="2:40">
      <c r="B540"/>
      <c r="F540" s="22"/>
      <c r="G540" s="4"/>
      <c r="H540" s="1"/>
      <c r="I540"/>
      <c r="Q540"/>
      <c r="X540"/>
      <c r="Y540"/>
      <c r="Z540" s="271"/>
      <c r="AA540"/>
      <c r="AB540" s="303"/>
      <c r="AE540"/>
      <c r="AF540"/>
      <c r="AG540"/>
      <c r="AH540"/>
      <c r="AI540"/>
      <c r="AJ540"/>
      <c r="AK540"/>
      <c r="AL540"/>
      <c r="AM540"/>
      <c r="AN540"/>
    </row>
    <row r="541" spans="2:40">
      <c r="B541"/>
      <c r="F541" s="22"/>
      <c r="G541" s="4"/>
      <c r="H541" s="1"/>
      <c r="I541"/>
      <c r="Q541"/>
      <c r="X541"/>
      <c r="Y541"/>
      <c r="Z541" s="271"/>
      <c r="AA541"/>
      <c r="AB541" s="303"/>
      <c r="AE541"/>
      <c r="AF541"/>
      <c r="AG541"/>
      <c r="AH541"/>
      <c r="AI541"/>
      <c r="AJ541"/>
      <c r="AK541"/>
      <c r="AL541"/>
      <c r="AM541"/>
      <c r="AN541"/>
    </row>
    <row r="542" spans="2:40">
      <c r="B542"/>
      <c r="F542" s="22"/>
      <c r="G542" s="4"/>
      <c r="H542" s="1"/>
      <c r="I542"/>
      <c r="Q542"/>
      <c r="X542"/>
      <c r="Y542"/>
      <c r="Z542" s="271"/>
      <c r="AA542"/>
      <c r="AB542" s="303"/>
      <c r="AE542"/>
      <c r="AF542"/>
      <c r="AG542"/>
      <c r="AH542"/>
      <c r="AI542"/>
      <c r="AJ542"/>
      <c r="AK542"/>
      <c r="AL542"/>
      <c r="AM542"/>
      <c r="AN542"/>
    </row>
    <row r="543" spans="2:40">
      <c r="B543"/>
      <c r="F543" s="22"/>
      <c r="G543" s="4"/>
      <c r="H543" s="1"/>
      <c r="I543"/>
      <c r="Q543"/>
      <c r="X543"/>
      <c r="Y543"/>
      <c r="Z543" s="271"/>
      <c r="AA543"/>
      <c r="AB543" s="303"/>
      <c r="AE543"/>
      <c r="AF543"/>
      <c r="AG543"/>
      <c r="AH543"/>
      <c r="AI543"/>
      <c r="AJ543"/>
      <c r="AK543"/>
      <c r="AL543"/>
      <c r="AM543"/>
      <c r="AN543"/>
    </row>
    <row r="544" spans="2:40">
      <c r="B544"/>
      <c r="F544" s="22"/>
      <c r="G544" s="4"/>
      <c r="H544" s="1"/>
      <c r="I544"/>
      <c r="Q544"/>
      <c r="X544"/>
      <c r="Y544"/>
      <c r="Z544" s="271"/>
      <c r="AA544"/>
      <c r="AB544" s="303"/>
      <c r="AE544"/>
      <c r="AF544"/>
      <c r="AG544"/>
      <c r="AH544"/>
      <c r="AI544"/>
      <c r="AJ544"/>
      <c r="AK544"/>
      <c r="AL544"/>
      <c r="AM544"/>
      <c r="AN544"/>
    </row>
    <row r="545" spans="2:40">
      <c r="B545"/>
      <c r="F545" s="22"/>
      <c r="G545" s="4"/>
      <c r="H545" s="1"/>
      <c r="I545"/>
      <c r="Q545"/>
      <c r="X545"/>
      <c r="Y545"/>
      <c r="Z545" s="271"/>
      <c r="AA545"/>
      <c r="AB545" s="303"/>
      <c r="AE545"/>
      <c r="AF545"/>
      <c r="AG545"/>
      <c r="AH545"/>
      <c r="AI545"/>
      <c r="AJ545"/>
      <c r="AK545"/>
      <c r="AL545"/>
      <c r="AM545"/>
      <c r="AN545"/>
    </row>
    <row r="546" spans="2:40">
      <c r="B546"/>
      <c r="F546" s="22"/>
      <c r="G546" s="4"/>
      <c r="H546" s="1"/>
      <c r="I546"/>
      <c r="Q546"/>
      <c r="X546"/>
      <c r="Y546"/>
      <c r="Z546" s="271"/>
      <c r="AA546"/>
      <c r="AB546" s="303"/>
      <c r="AE546"/>
      <c r="AF546"/>
      <c r="AG546"/>
      <c r="AH546"/>
      <c r="AI546"/>
      <c r="AJ546"/>
      <c r="AK546"/>
      <c r="AL546"/>
      <c r="AM546"/>
      <c r="AN546"/>
    </row>
    <row r="547" spans="2:40">
      <c r="B547"/>
      <c r="F547" s="22"/>
      <c r="G547" s="4"/>
      <c r="H547" s="1"/>
      <c r="I547"/>
      <c r="Q547"/>
      <c r="X547"/>
      <c r="Y547"/>
      <c r="Z547" s="271"/>
      <c r="AA547"/>
      <c r="AB547" s="303"/>
      <c r="AE547"/>
      <c r="AF547"/>
      <c r="AG547"/>
      <c r="AH547"/>
      <c r="AI547"/>
      <c r="AJ547"/>
      <c r="AK547"/>
      <c r="AL547"/>
      <c r="AM547"/>
      <c r="AN547"/>
    </row>
    <row r="548" spans="2:40">
      <c r="B548"/>
      <c r="F548" s="22"/>
      <c r="G548" s="4"/>
      <c r="H548" s="1"/>
      <c r="I548"/>
      <c r="Q548"/>
      <c r="X548"/>
      <c r="Y548"/>
      <c r="Z548" s="271"/>
      <c r="AA548"/>
      <c r="AB548" s="303"/>
      <c r="AE548"/>
      <c r="AF548"/>
      <c r="AG548"/>
      <c r="AH548"/>
      <c r="AI548"/>
      <c r="AJ548"/>
      <c r="AK548"/>
      <c r="AL548"/>
      <c r="AM548"/>
      <c r="AN548"/>
    </row>
    <row r="549" spans="2:40">
      <c r="B549"/>
      <c r="F549" s="22"/>
      <c r="G549" s="4"/>
      <c r="H549" s="1"/>
      <c r="I549"/>
      <c r="Q549"/>
      <c r="X549"/>
      <c r="Y549"/>
      <c r="Z549" s="271"/>
      <c r="AA549"/>
      <c r="AB549" s="303"/>
      <c r="AE549"/>
      <c r="AF549"/>
      <c r="AG549"/>
      <c r="AH549"/>
      <c r="AI549"/>
      <c r="AJ549"/>
      <c r="AK549"/>
      <c r="AL549"/>
      <c r="AM549"/>
      <c r="AN549"/>
    </row>
    <row r="550" spans="2:40">
      <c r="B550"/>
      <c r="F550" s="22"/>
      <c r="G550" s="4"/>
      <c r="H550" s="1"/>
      <c r="I550"/>
      <c r="Q550"/>
      <c r="X550"/>
      <c r="Y550"/>
      <c r="Z550" s="271"/>
      <c r="AA550"/>
      <c r="AB550" s="303"/>
      <c r="AE550"/>
      <c r="AF550"/>
      <c r="AG550"/>
      <c r="AH550"/>
      <c r="AI550"/>
      <c r="AJ550"/>
      <c r="AK550"/>
      <c r="AL550"/>
      <c r="AM550"/>
      <c r="AN550"/>
    </row>
    <row r="551" spans="2:40">
      <c r="B551"/>
      <c r="F551" s="22"/>
      <c r="G551" s="4"/>
      <c r="H551" s="1"/>
      <c r="I551"/>
      <c r="Q551"/>
      <c r="X551"/>
      <c r="Y551"/>
      <c r="Z551" s="271"/>
      <c r="AA551"/>
      <c r="AB551" s="303"/>
      <c r="AE551"/>
      <c r="AF551"/>
      <c r="AG551"/>
      <c r="AH551"/>
      <c r="AI551"/>
      <c r="AJ551"/>
      <c r="AK551"/>
      <c r="AL551"/>
      <c r="AM551"/>
      <c r="AN551"/>
    </row>
    <row r="552" spans="2:40">
      <c r="B552"/>
      <c r="F552" s="22"/>
      <c r="G552" s="4"/>
      <c r="H552" s="1"/>
      <c r="I552"/>
      <c r="Q552"/>
      <c r="X552"/>
      <c r="Y552"/>
      <c r="Z552" s="271"/>
      <c r="AA552"/>
      <c r="AB552" s="303"/>
      <c r="AE552"/>
      <c r="AF552"/>
      <c r="AG552"/>
      <c r="AH552"/>
      <c r="AI552"/>
      <c r="AJ552"/>
      <c r="AK552"/>
      <c r="AL552"/>
      <c r="AM552"/>
      <c r="AN552"/>
    </row>
    <row r="553" spans="2:40">
      <c r="B553"/>
      <c r="F553" s="22"/>
      <c r="G553" s="4"/>
      <c r="H553" s="1"/>
      <c r="I553"/>
      <c r="Q553"/>
      <c r="X553"/>
      <c r="Y553"/>
      <c r="Z553" s="271"/>
      <c r="AA553"/>
      <c r="AB553" s="303"/>
      <c r="AE553"/>
      <c r="AF553"/>
      <c r="AG553"/>
      <c r="AH553"/>
      <c r="AI553"/>
      <c r="AJ553"/>
      <c r="AK553"/>
      <c r="AL553"/>
      <c r="AM553"/>
      <c r="AN553"/>
    </row>
    <row r="554" spans="2:40">
      <c r="B554"/>
      <c r="F554" s="22"/>
      <c r="G554" s="4"/>
      <c r="H554" s="1"/>
      <c r="I554"/>
      <c r="Q554"/>
      <c r="X554"/>
      <c r="Y554"/>
      <c r="Z554" s="271"/>
      <c r="AA554"/>
      <c r="AB554" s="303"/>
      <c r="AE554"/>
      <c r="AF554"/>
      <c r="AG554"/>
      <c r="AH554"/>
      <c r="AI554"/>
      <c r="AJ554"/>
      <c r="AK554"/>
      <c r="AL554"/>
      <c r="AM554"/>
      <c r="AN554"/>
    </row>
    <row r="555" spans="2:40">
      <c r="B555"/>
      <c r="F555" s="22"/>
      <c r="G555" s="4"/>
      <c r="H555" s="1"/>
      <c r="I555"/>
      <c r="Q555"/>
      <c r="X555"/>
      <c r="Y555"/>
      <c r="Z555" s="271"/>
      <c r="AA555"/>
      <c r="AB555" s="303"/>
      <c r="AE555"/>
      <c r="AF555"/>
      <c r="AG555"/>
      <c r="AH555"/>
      <c r="AI555"/>
      <c r="AJ555"/>
      <c r="AK555"/>
      <c r="AL555"/>
      <c r="AM555"/>
      <c r="AN555"/>
    </row>
    <row r="556" spans="2:40">
      <c r="B556"/>
      <c r="F556" s="22"/>
      <c r="G556" s="4"/>
      <c r="H556" s="1"/>
      <c r="I556"/>
      <c r="Q556"/>
      <c r="X556"/>
      <c r="Y556"/>
      <c r="Z556" s="271"/>
      <c r="AA556"/>
      <c r="AB556" s="303"/>
      <c r="AE556"/>
      <c r="AF556"/>
      <c r="AG556"/>
      <c r="AH556"/>
      <c r="AI556"/>
      <c r="AJ556"/>
      <c r="AK556"/>
      <c r="AL556"/>
      <c r="AM556"/>
      <c r="AN556"/>
    </row>
    <row r="557" spans="2:40">
      <c r="B557"/>
      <c r="F557" s="22"/>
      <c r="G557" s="4"/>
      <c r="H557" s="1"/>
      <c r="I557"/>
      <c r="Q557"/>
      <c r="X557"/>
      <c r="Y557"/>
      <c r="Z557" s="271"/>
      <c r="AA557"/>
      <c r="AB557" s="303"/>
      <c r="AE557"/>
      <c r="AF557"/>
      <c r="AG557"/>
      <c r="AH557"/>
      <c r="AI557"/>
      <c r="AJ557"/>
      <c r="AK557"/>
      <c r="AL557"/>
      <c r="AM557"/>
      <c r="AN557"/>
    </row>
    <row r="558" spans="2:40">
      <c r="B558"/>
      <c r="F558" s="22"/>
      <c r="G558" s="4"/>
      <c r="H558" s="1"/>
      <c r="I558"/>
      <c r="Q558"/>
      <c r="X558"/>
      <c r="Y558"/>
      <c r="Z558" s="271"/>
      <c r="AA558"/>
      <c r="AB558" s="303"/>
      <c r="AE558"/>
      <c r="AF558"/>
      <c r="AG558"/>
      <c r="AH558"/>
      <c r="AI558"/>
      <c r="AJ558"/>
      <c r="AK558"/>
      <c r="AL558"/>
      <c r="AM558"/>
      <c r="AN558"/>
    </row>
    <row r="559" spans="2:40">
      <c r="B559"/>
      <c r="F559" s="22"/>
      <c r="G559" s="4"/>
      <c r="H559" s="1"/>
      <c r="I559"/>
      <c r="Q559"/>
      <c r="X559"/>
      <c r="Y559"/>
      <c r="Z559" s="271"/>
      <c r="AA559"/>
      <c r="AB559" s="303"/>
      <c r="AE559"/>
      <c r="AF559"/>
      <c r="AG559"/>
      <c r="AH559"/>
      <c r="AI559"/>
      <c r="AJ559"/>
      <c r="AK559"/>
      <c r="AL559"/>
      <c r="AM559"/>
      <c r="AN559"/>
    </row>
    <row r="560" spans="2:40">
      <c r="B560"/>
      <c r="F560" s="22"/>
      <c r="G560" s="4"/>
      <c r="H560" s="1"/>
      <c r="I560"/>
      <c r="Q560"/>
      <c r="X560"/>
      <c r="Y560"/>
      <c r="Z560" s="271"/>
      <c r="AA560"/>
      <c r="AB560" s="303"/>
      <c r="AE560"/>
      <c r="AF560"/>
      <c r="AG560"/>
      <c r="AH560"/>
      <c r="AI560"/>
      <c r="AJ560"/>
      <c r="AK560"/>
      <c r="AL560"/>
      <c r="AM560"/>
      <c r="AN560"/>
    </row>
    <row r="561" spans="2:40">
      <c r="B561"/>
      <c r="F561" s="22"/>
      <c r="G561" s="4"/>
      <c r="H561" s="1"/>
      <c r="I561"/>
      <c r="Q561"/>
      <c r="X561"/>
      <c r="Y561"/>
      <c r="Z561" s="271"/>
      <c r="AA561"/>
      <c r="AB561" s="303"/>
      <c r="AE561"/>
      <c r="AF561"/>
      <c r="AG561"/>
      <c r="AH561"/>
      <c r="AI561"/>
      <c r="AJ561"/>
      <c r="AK561"/>
      <c r="AL561"/>
      <c r="AM561"/>
      <c r="AN561"/>
    </row>
    <row r="562" spans="2:40">
      <c r="B562"/>
      <c r="F562" s="22"/>
      <c r="G562" s="4"/>
      <c r="H562" s="1"/>
      <c r="I562"/>
      <c r="Q562"/>
      <c r="X562"/>
      <c r="Y562"/>
      <c r="Z562" s="271"/>
      <c r="AA562"/>
      <c r="AB562" s="303"/>
      <c r="AE562"/>
      <c r="AF562"/>
      <c r="AG562"/>
      <c r="AH562"/>
      <c r="AI562"/>
      <c r="AJ562"/>
      <c r="AK562"/>
      <c r="AL562"/>
      <c r="AM562"/>
      <c r="AN562"/>
    </row>
    <row r="563" spans="2:40">
      <c r="B563"/>
      <c r="F563" s="22"/>
      <c r="G563" s="4"/>
      <c r="H563" s="1"/>
      <c r="I563"/>
      <c r="Q563"/>
      <c r="X563"/>
      <c r="Y563"/>
      <c r="Z563" s="271"/>
      <c r="AA563"/>
      <c r="AB563" s="303"/>
      <c r="AE563"/>
      <c r="AF563"/>
      <c r="AG563"/>
      <c r="AH563"/>
      <c r="AI563"/>
      <c r="AJ563"/>
      <c r="AK563"/>
      <c r="AL563"/>
      <c r="AM563"/>
      <c r="AN563"/>
    </row>
    <row r="564" spans="2:40">
      <c r="B564"/>
      <c r="F564" s="22"/>
      <c r="G564" s="4"/>
      <c r="H564" s="1"/>
      <c r="I564"/>
      <c r="Q564"/>
      <c r="X564"/>
      <c r="Y564"/>
      <c r="Z564" s="271"/>
      <c r="AA564"/>
      <c r="AB564" s="303"/>
      <c r="AE564"/>
      <c r="AF564"/>
      <c r="AG564"/>
      <c r="AH564"/>
      <c r="AI564"/>
      <c r="AJ564"/>
      <c r="AK564"/>
      <c r="AL564"/>
      <c r="AM564"/>
      <c r="AN564"/>
    </row>
    <row r="565" spans="2:40">
      <c r="B565"/>
      <c r="F565" s="22"/>
      <c r="G565" s="4"/>
      <c r="H565" s="1"/>
      <c r="I565"/>
      <c r="Q565"/>
      <c r="X565"/>
      <c r="Y565"/>
      <c r="Z565" s="271"/>
      <c r="AA565"/>
      <c r="AB565" s="303"/>
      <c r="AE565"/>
      <c r="AF565"/>
      <c r="AG565"/>
      <c r="AH565"/>
      <c r="AI565"/>
      <c r="AJ565"/>
      <c r="AK565"/>
      <c r="AL565"/>
      <c r="AM565"/>
      <c r="AN565"/>
    </row>
    <row r="566" spans="2:40">
      <c r="B566"/>
      <c r="F566" s="22"/>
      <c r="G566" s="4"/>
      <c r="H566" s="1"/>
      <c r="I566"/>
      <c r="Q566"/>
      <c r="X566"/>
      <c r="Y566"/>
      <c r="Z566" s="271"/>
      <c r="AA566"/>
      <c r="AB566" s="303"/>
      <c r="AE566"/>
      <c r="AF566"/>
      <c r="AG566"/>
      <c r="AH566"/>
      <c r="AI566"/>
      <c r="AJ566"/>
      <c r="AK566"/>
      <c r="AL566"/>
      <c r="AM566"/>
      <c r="AN566"/>
    </row>
    <row r="567" spans="2:40">
      <c r="B567"/>
      <c r="F567" s="22"/>
      <c r="G567" s="4"/>
      <c r="H567" s="1"/>
      <c r="I567"/>
      <c r="Q567"/>
      <c r="X567"/>
      <c r="Y567"/>
      <c r="Z567" s="271"/>
      <c r="AA567"/>
      <c r="AB567" s="303"/>
      <c r="AE567"/>
      <c r="AF567"/>
      <c r="AG567"/>
      <c r="AH567"/>
      <c r="AI567"/>
      <c r="AJ567"/>
      <c r="AK567"/>
      <c r="AL567"/>
      <c r="AM567"/>
      <c r="AN567"/>
    </row>
    <row r="568" spans="2:40">
      <c r="B568"/>
      <c r="F568" s="22"/>
      <c r="G568" s="4"/>
      <c r="H568" s="1"/>
      <c r="I568"/>
      <c r="Q568"/>
      <c r="X568"/>
      <c r="Y568"/>
      <c r="Z568" s="271"/>
      <c r="AA568"/>
      <c r="AB568" s="303"/>
      <c r="AE568"/>
      <c r="AF568"/>
      <c r="AG568"/>
      <c r="AH568"/>
      <c r="AI568"/>
      <c r="AJ568"/>
      <c r="AK568"/>
      <c r="AL568"/>
      <c r="AM568"/>
      <c r="AN568"/>
    </row>
    <row r="569" spans="2:40">
      <c r="B569"/>
      <c r="F569" s="22"/>
      <c r="G569" s="4"/>
      <c r="H569" s="1"/>
      <c r="I569"/>
      <c r="Q569"/>
      <c r="X569"/>
      <c r="Y569"/>
      <c r="Z569" s="271"/>
      <c r="AA569"/>
      <c r="AB569" s="303"/>
      <c r="AE569"/>
      <c r="AF569"/>
      <c r="AG569"/>
      <c r="AH569"/>
      <c r="AI569"/>
      <c r="AJ569"/>
      <c r="AK569"/>
      <c r="AL569"/>
      <c r="AM569"/>
      <c r="AN569"/>
    </row>
    <row r="570" spans="2:40">
      <c r="B570"/>
      <c r="F570" s="22"/>
      <c r="G570" s="4"/>
      <c r="H570" s="1"/>
      <c r="I570"/>
      <c r="Q570"/>
      <c r="X570"/>
      <c r="Y570"/>
      <c r="Z570" s="271"/>
      <c r="AA570"/>
      <c r="AB570" s="303"/>
      <c r="AE570"/>
      <c r="AF570"/>
      <c r="AG570"/>
      <c r="AH570"/>
      <c r="AI570"/>
      <c r="AJ570"/>
      <c r="AK570"/>
      <c r="AL570"/>
      <c r="AM570"/>
      <c r="AN570"/>
    </row>
    <row r="571" spans="2:40">
      <c r="B571"/>
      <c r="F571" s="22"/>
      <c r="G571" s="4"/>
      <c r="H571" s="1"/>
      <c r="I571"/>
      <c r="Q571"/>
      <c r="X571"/>
      <c r="Y571"/>
      <c r="Z571" s="271"/>
      <c r="AA571"/>
      <c r="AB571" s="303"/>
      <c r="AE571"/>
      <c r="AF571"/>
      <c r="AG571"/>
      <c r="AH571"/>
      <c r="AI571"/>
      <c r="AJ571"/>
      <c r="AK571"/>
      <c r="AL571"/>
      <c r="AM571"/>
      <c r="AN571"/>
    </row>
    <row r="572" spans="2:40">
      <c r="B572"/>
      <c r="F572" s="22"/>
      <c r="G572" s="4"/>
      <c r="H572" s="1"/>
      <c r="I572"/>
      <c r="Q572"/>
      <c r="X572"/>
      <c r="Y572"/>
      <c r="Z572" s="271"/>
      <c r="AA572"/>
      <c r="AB572" s="303"/>
      <c r="AE572"/>
      <c r="AF572"/>
      <c r="AG572"/>
      <c r="AH572"/>
      <c r="AI572"/>
      <c r="AJ572"/>
      <c r="AK572"/>
      <c r="AL572"/>
      <c r="AM572"/>
      <c r="AN572"/>
    </row>
    <row r="573" spans="2:40">
      <c r="B573"/>
      <c r="F573" s="22"/>
      <c r="G573" s="4"/>
      <c r="H573" s="1"/>
      <c r="I573"/>
      <c r="Q573"/>
      <c r="X573"/>
      <c r="Y573"/>
      <c r="Z573" s="271"/>
      <c r="AA573"/>
      <c r="AB573" s="303"/>
      <c r="AE573"/>
      <c r="AF573"/>
      <c r="AG573"/>
      <c r="AH573"/>
      <c r="AI573"/>
      <c r="AJ573"/>
      <c r="AK573"/>
      <c r="AL573"/>
      <c r="AM573"/>
      <c r="AN573"/>
    </row>
    <row r="574" spans="2:40">
      <c r="B574"/>
      <c r="F574" s="22"/>
      <c r="G574" s="4"/>
      <c r="H574" s="1"/>
      <c r="I574"/>
      <c r="Q574"/>
      <c r="X574"/>
      <c r="Y574"/>
      <c r="Z574" s="271"/>
      <c r="AA574"/>
      <c r="AB574" s="303"/>
      <c r="AE574"/>
      <c r="AF574"/>
      <c r="AG574"/>
      <c r="AH574"/>
      <c r="AI574"/>
      <c r="AJ574"/>
      <c r="AK574"/>
      <c r="AL574"/>
      <c r="AM574"/>
      <c r="AN574"/>
    </row>
    <row r="575" spans="2:40">
      <c r="B575"/>
      <c r="F575" s="22"/>
      <c r="G575" s="4"/>
      <c r="H575" s="1"/>
      <c r="I575"/>
      <c r="Q575"/>
      <c r="X575"/>
      <c r="Y575"/>
      <c r="Z575" s="271"/>
      <c r="AA575"/>
      <c r="AB575" s="303"/>
      <c r="AE575"/>
      <c r="AF575"/>
      <c r="AG575"/>
      <c r="AH575"/>
      <c r="AI575"/>
      <c r="AJ575"/>
      <c r="AK575"/>
      <c r="AL575"/>
      <c r="AM575"/>
      <c r="AN575"/>
    </row>
    <row r="576" spans="2:40">
      <c r="B576"/>
      <c r="F576" s="22"/>
      <c r="G576" s="4"/>
      <c r="H576" s="1"/>
      <c r="I576"/>
      <c r="Q576"/>
      <c r="X576"/>
      <c r="Y576"/>
      <c r="Z576" s="271"/>
      <c r="AA576"/>
      <c r="AB576" s="303"/>
      <c r="AE576"/>
      <c r="AF576"/>
      <c r="AG576"/>
      <c r="AH576"/>
      <c r="AI576"/>
      <c r="AJ576"/>
      <c r="AK576"/>
      <c r="AL576"/>
      <c r="AM576"/>
      <c r="AN576"/>
    </row>
    <row r="577" spans="2:40">
      <c r="B577"/>
      <c r="F577" s="22"/>
      <c r="G577" s="4"/>
      <c r="H577" s="1"/>
      <c r="I577"/>
      <c r="Q577"/>
      <c r="X577"/>
      <c r="Y577"/>
      <c r="Z577" s="271"/>
      <c r="AA577"/>
      <c r="AB577" s="303"/>
      <c r="AE577"/>
      <c r="AF577"/>
      <c r="AG577"/>
      <c r="AH577"/>
      <c r="AI577"/>
      <c r="AJ577"/>
      <c r="AK577"/>
      <c r="AL577"/>
      <c r="AM577"/>
      <c r="AN577"/>
    </row>
    <row r="578" spans="2:40">
      <c r="B578"/>
      <c r="F578" s="22"/>
      <c r="G578" s="4"/>
      <c r="H578" s="1"/>
      <c r="I578"/>
      <c r="Q578"/>
      <c r="X578"/>
      <c r="Y578"/>
      <c r="Z578" s="271"/>
      <c r="AA578"/>
      <c r="AB578" s="303"/>
      <c r="AE578"/>
      <c r="AF578"/>
      <c r="AG578"/>
      <c r="AH578"/>
      <c r="AI578"/>
      <c r="AJ578"/>
      <c r="AK578"/>
      <c r="AL578"/>
      <c r="AM578"/>
      <c r="AN578"/>
    </row>
    <row r="579" spans="2:40">
      <c r="B579"/>
      <c r="F579" s="22"/>
      <c r="G579" s="4"/>
      <c r="H579" s="1"/>
      <c r="I579"/>
      <c r="Q579"/>
      <c r="X579"/>
      <c r="Y579"/>
      <c r="Z579" s="271"/>
      <c r="AA579"/>
      <c r="AB579" s="303"/>
      <c r="AE579"/>
      <c r="AF579"/>
      <c r="AG579"/>
      <c r="AH579"/>
      <c r="AI579"/>
      <c r="AJ579"/>
      <c r="AK579"/>
      <c r="AL579"/>
      <c r="AM579"/>
      <c r="AN579"/>
    </row>
    <row r="580" spans="2:40">
      <c r="B580"/>
      <c r="F580" s="22"/>
      <c r="G580" s="4"/>
      <c r="H580" s="1"/>
      <c r="I580"/>
      <c r="Q580"/>
      <c r="X580"/>
      <c r="Y580"/>
      <c r="Z580" s="271"/>
      <c r="AA580"/>
      <c r="AB580" s="303"/>
      <c r="AE580"/>
      <c r="AF580"/>
      <c r="AG580"/>
      <c r="AH580"/>
      <c r="AI580"/>
      <c r="AJ580"/>
      <c r="AK580"/>
      <c r="AL580"/>
      <c r="AM580"/>
      <c r="AN580"/>
    </row>
    <row r="581" spans="2:40">
      <c r="B581"/>
      <c r="F581" s="22"/>
      <c r="G581" s="4"/>
      <c r="H581" s="1"/>
      <c r="I581"/>
      <c r="Q581"/>
      <c r="X581"/>
      <c r="Y581"/>
      <c r="Z581" s="271"/>
      <c r="AA581"/>
      <c r="AB581" s="303"/>
      <c r="AE581"/>
      <c r="AF581"/>
      <c r="AG581"/>
      <c r="AH581"/>
      <c r="AI581"/>
      <c r="AJ581"/>
      <c r="AK581"/>
      <c r="AL581"/>
      <c r="AM581"/>
      <c r="AN581"/>
    </row>
    <row r="582" spans="2:40">
      <c r="B582"/>
      <c r="F582" s="22"/>
      <c r="G582" s="4"/>
      <c r="H582" s="1"/>
      <c r="I582"/>
      <c r="Q582"/>
      <c r="X582"/>
      <c r="Y582"/>
      <c r="Z582" s="271"/>
      <c r="AA582"/>
      <c r="AB582" s="303"/>
      <c r="AE582"/>
      <c r="AF582"/>
      <c r="AG582"/>
      <c r="AH582"/>
      <c r="AI582"/>
      <c r="AJ582"/>
      <c r="AK582"/>
      <c r="AL582"/>
      <c r="AM582"/>
      <c r="AN582"/>
    </row>
    <row r="583" spans="2:40">
      <c r="B583"/>
      <c r="F583" s="22"/>
      <c r="G583" s="4"/>
      <c r="H583" s="1"/>
      <c r="I583"/>
      <c r="Q583"/>
      <c r="X583"/>
      <c r="Y583"/>
      <c r="Z583" s="271"/>
      <c r="AA583"/>
      <c r="AB583" s="303"/>
      <c r="AE583"/>
      <c r="AF583"/>
      <c r="AG583"/>
      <c r="AH583"/>
      <c r="AI583"/>
      <c r="AJ583"/>
      <c r="AK583"/>
      <c r="AL583"/>
      <c r="AM583"/>
      <c r="AN583"/>
    </row>
    <row r="584" spans="2:40">
      <c r="B584"/>
      <c r="F584" s="22"/>
      <c r="G584" s="4"/>
      <c r="H584" s="1"/>
      <c r="I584"/>
      <c r="Q584"/>
      <c r="X584"/>
      <c r="Y584"/>
      <c r="Z584" s="271"/>
      <c r="AA584"/>
      <c r="AB584" s="303"/>
      <c r="AE584"/>
      <c r="AF584"/>
      <c r="AG584"/>
      <c r="AH584"/>
      <c r="AI584"/>
      <c r="AJ584"/>
      <c r="AK584"/>
      <c r="AL584"/>
      <c r="AM584"/>
      <c r="AN584"/>
    </row>
    <row r="585" spans="2:40">
      <c r="B585"/>
      <c r="F585" s="22"/>
      <c r="G585" s="4"/>
      <c r="H585" s="1"/>
      <c r="I585"/>
      <c r="Q585"/>
      <c r="X585"/>
      <c r="Y585"/>
      <c r="Z585" s="271"/>
      <c r="AA585"/>
      <c r="AB585" s="303"/>
      <c r="AE585"/>
      <c r="AF585"/>
      <c r="AG585"/>
      <c r="AH585"/>
      <c r="AI585"/>
      <c r="AJ585"/>
      <c r="AK585"/>
      <c r="AL585"/>
      <c r="AM585"/>
      <c r="AN585"/>
    </row>
    <row r="586" spans="2:40">
      <c r="B586"/>
      <c r="F586" s="22"/>
      <c r="G586" s="4"/>
      <c r="H586" s="1"/>
      <c r="I586"/>
      <c r="Q586"/>
      <c r="X586"/>
      <c r="Y586"/>
      <c r="Z586" s="271"/>
      <c r="AA586"/>
      <c r="AB586" s="303"/>
      <c r="AE586"/>
      <c r="AF586"/>
      <c r="AG586"/>
      <c r="AH586"/>
      <c r="AI586"/>
      <c r="AJ586"/>
      <c r="AK586"/>
      <c r="AL586"/>
      <c r="AM586"/>
      <c r="AN586"/>
    </row>
    <row r="587" spans="2:40">
      <c r="B587"/>
      <c r="F587" s="22"/>
      <c r="G587" s="4"/>
      <c r="H587" s="1"/>
      <c r="I587"/>
      <c r="Q587"/>
      <c r="X587"/>
      <c r="Y587"/>
      <c r="Z587" s="271"/>
      <c r="AA587"/>
      <c r="AB587" s="303"/>
      <c r="AE587"/>
      <c r="AF587"/>
      <c r="AG587"/>
      <c r="AH587"/>
      <c r="AI587"/>
      <c r="AJ587"/>
      <c r="AK587"/>
      <c r="AL587"/>
      <c r="AM587"/>
      <c r="AN587"/>
    </row>
    <row r="588" spans="2:40">
      <c r="B588"/>
      <c r="F588" s="22"/>
      <c r="G588" s="4"/>
      <c r="H588" s="1"/>
      <c r="I588"/>
      <c r="Q588"/>
      <c r="X588"/>
      <c r="Y588"/>
      <c r="Z588" s="271"/>
      <c r="AA588"/>
      <c r="AB588" s="303"/>
      <c r="AE588"/>
      <c r="AF588"/>
      <c r="AG588"/>
      <c r="AH588"/>
      <c r="AI588"/>
      <c r="AJ588"/>
      <c r="AK588"/>
      <c r="AL588"/>
      <c r="AM588"/>
      <c r="AN588"/>
    </row>
    <row r="589" spans="2:40">
      <c r="B589"/>
      <c r="F589" s="22"/>
      <c r="G589" s="4"/>
      <c r="H589" s="1"/>
      <c r="I589"/>
      <c r="Q589"/>
      <c r="X589"/>
      <c r="Y589"/>
      <c r="Z589" s="271"/>
      <c r="AA589"/>
      <c r="AB589" s="303"/>
      <c r="AE589"/>
      <c r="AF589"/>
      <c r="AG589"/>
      <c r="AH589"/>
      <c r="AI589"/>
      <c r="AJ589"/>
      <c r="AK589"/>
      <c r="AL589"/>
      <c r="AM589"/>
      <c r="AN589"/>
    </row>
    <row r="590" spans="2:40">
      <c r="B590"/>
      <c r="F590" s="22"/>
      <c r="G590" s="4"/>
      <c r="H590" s="1"/>
      <c r="I590"/>
      <c r="Q590"/>
      <c r="X590"/>
      <c r="Y590"/>
      <c r="Z590" s="271"/>
      <c r="AA590"/>
      <c r="AB590" s="303"/>
      <c r="AE590"/>
      <c r="AF590"/>
      <c r="AG590"/>
      <c r="AH590"/>
      <c r="AI590"/>
      <c r="AJ590"/>
      <c r="AK590"/>
      <c r="AL590"/>
      <c r="AM590"/>
      <c r="AN590"/>
    </row>
    <row r="591" spans="2:40">
      <c r="B591"/>
      <c r="F591" s="22"/>
      <c r="G591" s="4"/>
      <c r="H591" s="1"/>
      <c r="I591"/>
      <c r="Q591"/>
      <c r="X591"/>
      <c r="Y591"/>
      <c r="Z591" s="271"/>
      <c r="AA591"/>
      <c r="AB591" s="303"/>
      <c r="AE591"/>
      <c r="AF591"/>
      <c r="AG591"/>
      <c r="AH591"/>
      <c r="AI591"/>
      <c r="AJ591"/>
      <c r="AK591"/>
      <c r="AL591"/>
      <c r="AM591"/>
      <c r="AN591"/>
    </row>
    <row r="592" spans="2:40">
      <c r="B592"/>
      <c r="F592" s="22"/>
      <c r="G592" s="4"/>
      <c r="H592" s="1"/>
      <c r="I592"/>
      <c r="Q592"/>
      <c r="X592"/>
      <c r="Y592"/>
      <c r="Z592" s="271"/>
      <c r="AA592"/>
      <c r="AB592" s="303"/>
      <c r="AE592"/>
      <c r="AF592"/>
      <c r="AG592"/>
      <c r="AH592"/>
      <c r="AI592"/>
      <c r="AJ592"/>
      <c r="AK592"/>
      <c r="AL592"/>
      <c r="AM592"/>
      <c r="AN592"/>
    </row>
    <row r="593" spans="2:40">
      <c r="B593"/>
      <c r="F593" s="22"/>
      <c r="G593" s="4"/>
      <c r="H593" s="1"/>
      <c r="I593"/>
      <c r="Q593"/>
      <c r="X593"/>
      <c r="Y593"/>
      <c r="Z593" s="271"/>
      <c r="AA593"/>
      <c r="AB593" s="303"/>
      <c r="AE593"/>
      <c r="AF593"/>
      <c r="AG593"/>
      <c r="AH593"/>
      <c r="AI593"/>
      <c r="AJ593"/>
      <c r="AK593"/>
      <c r="AL593"/>
      <c r="AM593"/>
      <c r="AN593"/>
    </row>
    <row r="594" spans="2:40">
      <c r="B594"/>
      <c r="F594" s="22"/>
      <c r="G594" s="4"/>
      <c r="H594" s="1"/>
      <c r="I594"/>
      <c r="Q594"/>
      <c r="X594"/>
      <c r="Y594"/>
      <c r="Z594" s="271"/>
      <c r="AA594"/>
      <c r="AB594" s="303"/>
      <c r="AE594"/>
      <c r="AF594"/>
      <c r="AG594"/>
      <c r="AH594"/>
      <c r="AI594"/>
      <c r="AJ594"/>
      <c r="AK594"/>
      <c r="AL594"/>
      <c r="AM594"/>
      <c r="AN594"/>
    </row>
    <row r="595" spans="2:40">
      <c r="B595"/>
      <c r="F595" s="22"/>
      <c r="G595" s="4"/>
      <c r="H595" s="1"/>
      <c r="I595"/>
      <c r="Q595"/>
      <c r="X595"/>
      <c r="Y595"/>
      <c r="Z595" s="271"/>
      <c r="AA595"/>
      <c r="AB595" s="303"/>
      <c r="AE595"/>
      <c r="AF595"/>
      <c r="AG595"/>
      <c r="AH595"/>
      <c r="AI595"/>
      <c r="AJ595"/>
      <c r="AK595"/>
      <c r="AL595"/>
      <c r="AM595"/>
      <c r="AN595"/>
    </row>
    <row r="596" spans="2:40">
      <c r="B596"/>
      <c r="F596" s="22"/>
      <c r="G596" s="4"/>
      <c r="H596" s="1"/>
      <c r="I596"/>
      <c r="Q596"/>
      <c r="X596"/>
      <c r="Y596"/>
      <c r="Z596" s="271"/>
      <c r="AA596"/>
      <c r="AB596" s="303"/>
      <c r="AE596"/>
      <c r="AF596"/>
      <c r="AG596"/>
      <c r="AH596"/>
      <c r="AI596"/>
      <c r="AJ596"/>
      <c r="AK596"/>
      <c r="AL596"/>
      <c r="AM596"/>
      <c r="AN596"/>
    </row>
    <row r="597" spans="2:40">
      <c r="B597"/>
      <c r="F597" s="22"/>
      <c r="G597" s="4"/>
      <c r="H597" s="1"/>
      <c r="I597"/>
      <c r="Q597"/>
      <c r="X597"/>
      <c r="Y597"/>
      <c r="Z597" s="271"/>
      <c r="AA597"/>
      <c r="AB597" s="303"/>
      <c r="AE597"/>
      <c r="AF597"/>
      <c r="AG597"/>
      <c r="AH597"/>
      <c r="AI597"/>
      <c r="AJ597"/>
      <c r="AK597"/>
      <c r="AL597"/>
      <c r="AM597"/>
      <c r="AN597"/>
    </row>
    <row r="598" spans="2:40">
      <c r="B598"/>
      <c r="F598" s="22"/>
      <c r="G598" s="4"/>
      <c r="H598" s="1"/>
      <c r="I598"/>
      <c r="Q598"/>
      <c r="X598"/>
      <c r="Y598"/>
      <c r="Z598" s="271"/>
      <c r="AA598"/>
      <c r="AB598" s="303"/>
      <c r="AE598"/>
      <c r="AF598"/>
      <c r="AG598"/>
      <c r="AH598"/>
      <c r="AI598"/>
      <c r="AJ598"/>
      <c r="AK598"/>
      <c r="AL598"/>
      <c r="AM598"/>
      <c r="AN598"/>
    </row>
    <row r="599" spans="2:40">
      <c r="B599"/>
      <c r="F599" s="22"/>
      <c r="G599" s="4"/>
      <c r="H599" s="1"/>
      <c r="I599"/>
      <c r="Q599"/>
      <c r="X599"/>
      <c r="Y599"/>
      <c r="Z599" s="271"/>
      <c r="AA599"/>
      <c r="AB599" s="303"/>
      <c r="AE599"/>
      <c r="AF599"/>
      <c r="AG599"/>
      <c r="AH599"/>
      <c r="AI599"/>
      <c r="AJ599"/>
      <c r="AK599"/>
      <c r="AL599"/>
      <c r="AM599"/>
      <c r="AN599"/>
    </row>
    <row r="600" spans="2:40">
      <c r="B600"/>
      <c r="F600" s="22"/>
      <c r="G600" s="4"/>
      <c r="H600" s="1"/>
      <c r="I600"/>
      <c r="Q600"/>
      <c r="X600"/>
      <c r="Y600"/>
      <c r="Z600" s="271"/>
      <c r="AA600"/>
      <c r="AB600" s="303"/>
      <c r="AE600"/>
      <c r="AF600"/>
      <c r="AG600"/>
      <c r="AH600"/>
      <c r="AI600"/>
      <c r="AJ600"/>
      <c r="AK600"/>
      <c r="AL600"/>
      <c r="AM600"/>
      <c r="AN600"/>
    </row>
    <row r="601" spans="2:40">
      <c r="B601"/>
      <c r="F601" s="22"/>
      <c r="G601" s="4"/>
      <c r="H601" s="1"/>
      <c r="I601"/>
      <c r="Q601"/>
      <c r="X601"/>
      <c r="Y601"/>
      <c r="Z601" s="271"/>
      <c r="AA601"/>
      <c r="AB601" s="303"/>
      <c r="AE601"/>
      <c r="AF601"/>
      <c r="AG601"/>
      <c r="AH601"/>
      <c r="AI601"/>
      <c r="AJ601"/>
      <c r="AK601"/>
      <c r="AL601"/>
      <c r="AM601"/>
      <c r="AN601"/>
    </row>
    <row r="602" spans="2:40">
      <c r="B602"/>
      <c r="F602" s="22"/>
      <c r="G602" s="4"/>
      <c r="H602" s="1"/>
      <c r="I602"/>
      <c r="Q602"/>
      <c r="X602"/>
      <c r="Y602"/>
      <c r="Z602" s="271"/>
      <c r="AA602"/>
      <c r="AB602" s="303"/>
      <c r="AE602"/>
      <c r="AF602"/>
      <c r="AG602"/>
      <c r="AH602"/>
      <c r="AI602"/>
      <c r="AJ602"/>
      <c r="AK602"/>
      <c r="AL602"/>
      <c r="AM602"/>
      <c r="AN602"/>
    </row>
    <row r="603" spans="2:40">
      <c r="B603"/>
      <c r="F603" s="22"/>
      <c r="G603" s="4"/>
      <c r="H603" s="1"/>
      <c r="I603"/>
      <c r="Q603"/>
      <c r="X603"/>
      <c r="Y603"/>
      <c r="Z603" s="271"/>
      <c r="AA603"/>
      <c r="AB603" s="303"/>
      <c r="AE603"/>
      <c r="AF603"/>
      <c r="AG603"/>
      <c r="AH603"/>
      <c r="AI603"/>
      <c r="AJ603"/>
      <c r="AK603"/>
      <c r="AL603"/>
      <c r="AM603"/>
      <c r="AN603"/>
    </row>
    <row r="604" spans="2:40">
      <c r="B604"/>
      <c r="F604" s="22"/>
      <c r="G604" s="4"/>
      <c r="H604" s="1"/>
      <c r="I604"/>
      <c r="Q604"/>
      <c r="X604"/>
      <c r="Y604"/>
      <c r="Z604" s="271"/>
      <c r="AA604"/>
      <c r="AB604" s="303"/>
      <c r="AE604"/>
      <c r="AF604"/>
      <c r="AG604"/>
      <c r="AH604"/>
      <c r="AI604"/>
      <c r="AJ604"/>
      <c r="AK604"/>
      <c r="AL604"/>
      <c r="AM604"/>
      <c r="AN604"/>
    </row>
    <row r="605" spans="2:40">
      <c r="B605"/>
      <c r="F605" s="22"/>
      <c r="G605" s="4"/>
      <c r="H605" s="1"/>
      <c r="I605"/>
      <c r="Q605"/>
      <c r="X605"/>
      <c r="Y605"/>
      <c r="Z605" s="271"/>
      <c r="AA605"/>
      <c r="AB605" s="303"/>
      <c r="AE605"/>
      <c r="AF605"/>
      <c r="AG605"/>
      <c r="AH605"/>
      <c r="AI605"/>
      <c r="AJ605"/>
      <c r="AK605"/>
      <c r="AL605"/>
      <c r="AM605"/>
      <c r="AN605"/>
    </row>
    <row r="606" spans="2:40">
      <c r="B606"/>
      <c r="F606" s="22"/>
      <c r="G606" s="4"/>
      <c r="H606" s="1"/>
      <c r="I606"/>
      <c r="Q606"/>
      <c r="X606"/>
      <c r="Y606"/>
      <c r="Z606" s="271"/>
      <c r="AA606"/>
      <c r="AB606" s="303"/>
      <c r="AE606"/>
      <c r="AF606"/>
      <c r="AG606"/>
      <c r="AH606"/>
      <c r="AI606"/>
      <c r="AJ606"/>
      <c r="AK606"/>
      <c r="AL606"/>
      <c r="AM606"/>
      <c r="AN606"/>
    </row>
    <row r="607" spans="2:40">
      <c r="B607"/>
      <c r="F607" s="22"/>
      <c r="G607" s="4"/>
      <c r="H607" s="1"/>
      <c r="I607"/>
      <c r="Q607"/>
      <c r="X607"/>
      <c r="Y607"/>
      <c r="Z607" s="271"/>
      <c r="AA607"/>
      <c r="AB607" s="303"/>
      <c r="AE607"/>
      <c r="AF607"/>
      <c r="AG607"/>
      <c r="AH607"/>
      <c r="AI607"/>
      <c r="AJ607"/>
      <c r="AK607"/>
      <c r="AL607"/>
      <c r="AM607"/>
      <c r="AN607"/>
    </row>
    <row r="608" spans="2:40">
      <c r="B608"/>
      <c r="F608" s="22"/>
      <c r="G608" s="4"/>
      <c r="H608" s="1"/>
      <c r="I608"/>
      <c r="Q608"/>
      <c r="X608"/>
      <c r="Y608"/>
      <c r="Z608" s="271"/>
      <c r="AA608"/>
      <c r="AB608" s="303"/>
      <c r="AE608"/>
      <c r="AF608"/>
      <c r="AG608"/>
      <c r="AH608"/>
      <c r="AI608"/>
      <c r="AJ608"/>
      <c r="AK608"/>
      <c r="AL608"/>
      <c r="AM608"/>
      <c r="AN608"/>
    </row>
    <row r="609" spans="2:40">
      <c r="B609"/>
      <c r="F609" s="22"/>
      <c r="G609" s="4"/>
      <c r="H609" s="1"/>
      <c r="I609"/>
      <c r="Q609"/>
      <c r="X609"/>
      <c r="Y609"/>
      <c r="Z609" s="271"/>
      <c r="AA609"/>
      <c r="AB609" s="303"/>
      <c r="AE609"/>
      <c r="AF609"/>
      <c r="AG609"/>
      <c r="AH609"/>
      <c r="AI609"/>
      <c r="AJ609"/>
      <c r="AK609"/>
      <c r="AL609"/>
      <c r="AM609"/>
      <c r="AN609"/>
    </row>
    <row r="610" spans="2:40">
      <c r="B610"/>
      <c r="F610" s="22"/>
      <c r="G610" s="4"/>
      <c r="H610" s="1"/>
      <c r="I610"/>
      <c r="Q610"/>
      <c r="X610"/>
      <c r="Y610"/>
      <c r="Z610" s="271"/>
      <c r="AA610"/>
      <c r="AB610" s="303"/>
      <c r="AE610"/>
      <c r="AF610"/>
      <c r="AG610"/>
      <c r="AH610"/>
      <c r="AI610"/>
      <c r="AJ610"/>
      <c r="AK610"/>
      <c r="AL610"/>
      <c r="AM610"/>
      <c r="AN610"/>
    </row>
    <row r="611" spans="2:40">
      <c r="B611"/>
      <c r="F611" s="22"/>
      <c r="G611" s="4"/>
      <c r="H611" s="1"/>
      <c r="I611"/>
      <c r="Q611"/>
      <c r="X611"/>
      <c r="Y611"/>
      <c r="Z611" s="271"/>
      <c r="AA611"/>
      <c r="AB611" s="303"/>
      <c r="AE611"/>
      <c r="AF611"/>
      <c r="AG611"/>
      <c r="AH611"/>
      <c r="AI611"/>
      <c r="AJ611"/>
      <c r="AK611"/>
      <c r="AL611"/>
      <c r="AM611"/>
      <c r="AN611"/>
    </row>
    <row r="612" spans="2:40">
      <c r="B612"/>
      <c r="F612" s="22"/>
      <c r="G612" s="4"/>
      <c r="H612" s="1"/>
      <c r="I612"/>
      <c r="Q612"/>
      <c r="X612"/>
      <c r="Y612"/>
      <c r="Z612" s="271"/>
      <c r="AA612"/>
      <c r="AB612" s="303"/>
      <c r="AE612"/>
      <c r="AF612"/>
      <c r="AG612"/>
      <c r="AH612"/>
      <c r="AI612"/>
      <c r="AJ612"/>
      <c r="AK612"/>
      <c r="AL612"/>
      <c r="AM612"/>
      <c r="AN612"/>
    </row>
    <row r="613" spans="2:40">
      <c r="B613"/>
      <c r="F613" s="22"/>
      <c r="G613" s="4"/>
      <c r="H613" s="1"/>
      <c r="I613"/>
      <c r="Q613"/>
      <c r="X613"/>
      <c r="Y613"/>
      <c r="Z613" s="271"/>
      <c r="AA613"/>
      <c r="AB613" s="303"/>
      <c r="AE613"/>
      <c r="AF613"/>
      <c r="AG613"/>
      <c r="AH613"/>
      <c r="AI613"/>
      <c r="AJ613"/>
      <c r="AK613"/>
      <c r="AL613"/>
      <c r="AM613"/>
      <c r="AN613"/>
    </row>
    <row r="614" spans="2:40">
      <c r="B614"/>
      <c r="F614" s="22"/>
      <c r="G614" s="4"/>
      <c r="H614" s="1"/>
      <c r="I614"/>
      <c r="Q614"/>
      <c r="X614"/>
      <c r="Y614"/>
      <c r="Z614" s="271"/>
      <c r="AA614"/>
      <c r="AB614" s="303"/>
      <c r="AE614"/>
      <c r="AF614"/>
      <c r="AG614"/>
      <c r="AH614"/>
      <c r="AI614"/>
      <c r="AJ614"/>
      <c r="AK614"/>
      <c r="AL614"/>
      <c r="AM614"/>
      <c r="AN614"/>
    </row>
    <row r="615" spans="2:40">
      <c r="B615"/>
      <c r="F615" s="22"/>
      <c r="G615" s="4"/>
      <c r="H615" s="1"/>
      <c r="I615"/>
      <c r="Q615"/>
      <c r="X615"/>
      <c r="Y615"/>
      <c r="Z615" s="271"/>
      <c r="AA615"/>
      <c r="AB615" s="303"/>
      <c r="AE615"/>
      <c r="AF615"/>
      <c r="AG615"/>
      <c r="AH615"/>
      <c r="AI615"/>
      <c r="AJ615"/>
      <c r="AK615"/>
      <c r="AL615"/>
      <c r="AM615"/>
      <c r="AN615"/>
    </row>
    <row r="616" spans="2:40">
      <c r="B616"/>
      <c r="F616" s="22"/>
      <c r="G616" s="4"/>
      <c r="H616" s="1"/>
      <c r="I616"/>
      <c r="Q616"/>
      <c r="X616"/>
      <c r="Y616"/>
      <c r="Z616" s="271"/>
      <c r="AA616"/>
      <c r="AB616" s="303"/>
      <c r="AE616"/>
      <c r="AF616"/>
      <c r="AG616"/>
      <c r="AH616"/>
      <c r="AI616"/>
      <c r="AJ616"/>
      <c r="AK616"/>
      <c r="AL616"/>
      <c r="AM616"/>
      <c r="AN616"/>
    </row>
    <row r="617" spans="2:40">
      <c r="B617"/>
      <c r="F617" s="22"/>
      <c r="G617" s="4"/>
      <c r="H617" s="1"/>
      <c r="I617"/>
      <c r="Q617"/>
      <c r="X617"/>
      <c r="Y617"/>
      <c r="Z617" s="271"/>
      <c r="AA617"/>
      <c r="AB617" s="303"/>
      <c r="AE617"/>
      <c r="AF617"/>
      <c r="AG617"/>
      <c r="AH617"/>
      <c r="AI617"/>
      <c r="AJ617"/>
      <c r="AK617"/>
      <c r="AL617"/>
      <c r="AM617"/>
      <c r="AN617"/>
    </row>
    <row r="618" spans="2:40">
      <c r="B618"/>
      <c r="F618" s="22"/>
      <c r="G618" s="4"/>
      <c r="H618" s="1"/>
      <c r="I618"/>
      <c r="Q618"/>
      <c r="X618"/>
      <c r="Y618"/>
      <c r="Z618" s="271"/>
      <c r="AA618"/>
      <c r="AB618" s="303"/>
      <c r="AE618"/>
      <c r="AF618"/>
      <c r="AG618"/>
      <c r="AH618"/>
      <c r="AI618"/>
      <c r="AJ618"/>
      <c r="AK618"/>
      <c r="AL618"/>
      <c r="AM618"/>
      <c r="AN618"/>
    </row>
    <row r="619" spans="2:40">
      <c r="B619"/>
      <c r="F619" s="22"/>
      <c r="G619" s="4"/>
      <c r="H619" s="1"/>
      <c r="I619"/>
      <c r="Q619"/>
      <c r="X619"/>
      <c r="Y619"/>
      <c r="Z619" s="271"/>
      <c r="AA619"/>
      <c r="AB619" s="303"/>
      <c r="AE619"/>
      <c r="AF619"/>
      <c r="AG619"/>
      <c r="AH619"/>
      <c r="AI619"/>
      <c r="AJ619"/>
      <c r="AK619"/>
      <c r="AL619"/>
      <c r="AM619"/>
      <c r="AN619"/>
    </row>
    <row r="620" spans="2:40">
      <c r="B620"/>
      <c r="F620" s="22"/>
      <c r="G620" s="4"/>
      <c r="H620" s="1"/>
      <c r="I620"/>
      <c r="Q620"/>
      <c r="X620"/>
      <c r="Y620"/>
      <c r="Z620" s="271"/>
      <c r="AA620"/>
      <c r="AB620" s="303"/>
      <c r="AE620"/>
      <c r="AF620"/>
      <c r="AG620"/>
      <c r="AH620"/>
      <c r="AI620"/>
      <c r="AJ620"/>
      <c r="AK620"/>
      <c r="AL620"/>
      <c r="AM620"/>
      <c r="AN620"/>
    </row>
    <row r="621" spans="2:40">
      <c r="B621"/>
      <c r="F621" s="22"/>
      <c r="G621" s="4"/>
      <c r="H621" s="1"/>
      <c r="I621"/>
      <c r="Q621"/>
      <c r="X621"/>
      <c r="Y621"/>
      <c r="Z621" s="271"/>
      <c r="AA621"/>
      <c r="AB621" s="303"/>
      <c r="AE621"/>
      <c r="AF621"/>
      <c r="AG621"/>
      <c r="AH621"/>
      <c r="AI621"/>
      <c r="AJ621"/>
      <c r="AK621"/>
      <c r="AL621"/>
      <c r="AM621"/>
      <c r="AN621"/>
    </row>
    <row r="622" spans="2:40">
      <c r="B622"/>
      <c r="F622" s="22"/>
      <c r="G622" s="4"/>
      <c r="H622" s="1"/>
      <c r="I622"/>
      <c r="Q622"/>
      <c r="X622"/>
      <c r="Y622"/>
      <c r="Z622" s="271"/>
      <c r="AA622"/>
      <c r="AB622" s="303"/>
      <c r="AE622"/>
      <c r="AF622"/>
      <c r="AG622"/>
      <c r="AH622"/>
      <c r="AI622"/>
      <c r="AJ622"/>
      <c r="AK622"/>
      <c r="AL622"/>
      <c r="AM622"/>
      <c r="AN622"/>
    </row>
    <row r="623" spans="2:40">
      <c r="B623"/>
      <c r="F623" s="22"/>
      <c r="G623" s="4"/>
      <c r="H623" s="1"/>
      <c r="I623"/>
      <c r="Q623"/>
      <c r="X623"/>
      <c r="Y623"/>
      <c r="Z623" s="271"/>
      <c r="AA623"/>
      <c r="AB623" s="303"/>
      <c r="AE623"/>
      <c r="AF623"/>
      <c r="AG623"/>
      <c r="AH623"/>
      <c r="AI623"/>
      <c r="AJ623"/>
      <c r="AK623"/>
      <c r="AL623"/>
      <c r="AM623"/>
      <c r="AN623"/>
    </row>
    <row r="624" spans="2:40">
      <c r="B624"/>
      <c r="F624" s="22"/>
      <c r="G624" s="4"/>
      <c r="H624" s="1"/>
      <c r="I624"/>
      <c r="Q624"/>
      <c r="X624"/>
      <c r="Y624"/>
      <c r="Z624" s="271"/>
      <c r="AA624"/>
      <c r="AB624" s="303"/>
      <c r="AE624"/>
      <c r="AF624"/>
      <c r="AG624"/>
      <c r="AH624"/>
      <c r="AI624"/>
      <c r="AJ624"/>
      <c r="AK624"/>
      <c r="AL624"/>
      <c r="AM624"/>
      <c r="AN624"/>
    </row>
    <row r="625" spans="2:40">
      <c r="B625"/>
      <c r="F625" s="22"/>
      <c r="G625" s="4"/>
      <c r="H625" s="1"/>
      <c r="I625"/>
      <c r="Q625"/>
      <c r="X625"/>
      <c r="Y625"/>
      <c r="Z625" s="271"/>
      <c r="AA625"/>
      <c r="AB625" s="303"/>
      <c r="AE625"/>
      <c r="AF625"/>
      <c r="AG625"/>
      <c r="AH625"/>
      <c r="AI625"/>
      <c r="AJ625"/>
      <c r="AK625"/>
      <c r="AL625"/>
      <c r="AM625"/>
      <c r="AN625"/>
    </row>
    <row r="626" spans="2:40">
      <c r="B626"/>
      <c r="F626" s="22"/>
      <c r="G626" s="4"/>
      <c r="H626" s="1"/>
      <c r="I626"/>
      <c r="Q626"/>
      <c r="X626"/>
      <c r="Y626"/>
      <c r="Z626" s="271"/>
      <c r="AA626"/>
      <c r="AB626" s="303"/>
      <c r="AE626"/>
      <c r="AF626"/>
      <c r="AG626"/>
      <c r="AH626"/>
      <c r="AI626"/>
      <c r="AJ626"/>
      <c r="AK626"/>
      <c r="AL626"/>
      <c r="AM626"/>
      <c r="AN626"/>
    </row>
    <row r="627" spans="2:40">
      <c r="B627"/>
      <c r="F627" s="22"/>
      <c r="G627" s="4"/>
      <c r="H627" s="1"/>
      <c r="I627"/>
      <c r="Q627"/>
      <c r="X627"/>
      <c r="Y627"/>
      <c r="Z627" s="271"/>
      <c r="AA627"/>
      <c r="AB627" s="303"/>
      <c r="AE627"/>
      <c r="AF627"/>
      <c r="AG627"/>
      <c r="AH627"/>
      <c r="AI627"/>
      <c r="AJ627"/>
      <c r="AK627"/>
      <c r="AL627"/>
      <c r="AM627"/>
      <c r="AN627"/>
    </row>
    <row r="628" spans="2:40">
      <c r="B628"/>
      <c r="F628" s="22"/>
      <c r="G628" s="4"/>
      <c r="H628" s="1"/>
      <c r="I628"/>
      <c r="Q628"/>
      <c r="X628"/>
      <c r="Y628"/>
      <c r="Z628" s="271"/>
      <c r="AA628"/>
      <c r="AB628" s="303"/>
      <c r="AE628"/>
      <c r="AF628"/>
      <c r="AG628"/>
      <c r="AH628"/>
      <c r="AI628"/>
      <c r="AJ628"/>
      <c r="AK628"/>
      <c r="AL628"/>
      <c r="AM628"/>
      <c r="AN628"/>
    </row>
    <row r="629" spans="2:40">
      <c r="B629"/>
      <c r="F629" s="22"/>
      <c r="G629" s="4"/>
      <c r="H629" s="1"/>
      <c r="I629"/>
      <c r="Q629"/>
      <c r="X629"/>
      <c r="Y629"/>
      <c r="Z629" s="271"/>
      <c r="AA629"/>
      <c r="AB629" s="303"/>
      <c r="AE629"/>
      <c r="AF629"/>
      <c r="AG629"/>
      <c r="AH629"/>
      <c r="AI629"/>
      <c r="AJ629"/>
      <c r="AK629"/>
      <c r="AL629"/>
      <c r="AM629"/>
      <c r="AN629"/>
    </row>
    <row r="630" spans="2:40">
      <c r="B630"/>
      <c r="F630" s="22"/>
      <c r="G630" s="4"/>
      <c r="H630" s="1"/>
      <c r="I630"/>
      <c r="Q630"/>
      <c r="X630"/>
      <c r="Y630"/>
      <c r="Z630" s="271"/>
      <c r="AA630"/>
      <c r="AB630" s="303"/>
      <c r="AE630"/>
      <c r="AF630"/>
      <c r="AG630"/>
      <c r="AH630"/>
      <c r="AI630"/>
      <c r="AJ630"/>
      <c r="AK630"/>
      <c r="AL630"/>
      <c r="AM630"/>
      <c r="AN630"/>
    </row>
    <row r="631" spans="2:40">
      <c r="B631"/>
      <c r="F631" s="22"/>
      <c r="G631" s="4"/>
      <c r="H631" s="1"/>
      <c r="I631"/>
      <c r="Q631"/>
      <c r="X631"/>
      <c r="Y631"/>
      <c r="Z631" s="271"/>
      <c r="AA631"/>
      <c r="AB631" s="303"/>
      <c r="AE631"/>
      <c r="AF631"/>
      <c r="AG631"/>
      <c r="AH631"/>
      <c r="AI631"/>
      <c r="AJ631"/>
      <c r="AK631"/>
      <c r="AL631"/>
      <c r="AM631"/>
      <c r="AN631"/>
    </row>
    <row r="632" spans="2:40">
      <c r="B632"/>
      <c r="F632" s="22"/>
      <c r="G632" s="4"/>
      <c r="H632" s="1"/>
      <c r="I632"/>
      <c r="Q632"/>
      <c r="X632"/>
      <c r="Y632"/>
      <c r="Z632" s="271"/>
      <c r="AA632"/>
      <c r="AB632" s="303"/>
      <c r="AE632"/>
      <c r="AF632"/>
      <c r="AG632"/>
      <c r="AH632"/>
      <c r="AI632"/>
      <c r="AJ632"/>
      <c r="AK632"/>
      <c r="AL632"/>
      <c r="AM632"/>
      <c r="AN632"/>
    </row>
    <row r="633" spans="2:40">
      <c r="B633"/>
      <c r="F633" s="22"/>
      <c r="G633" s="4"/>
      <c r="H633" s="1"/>
      <c r="I633"/>
      <c r="Q633"/>
      <c r="X633"/>
      <c r="Y633"/>
      <c r="Z633" s="271"/>
      <c r="AA633"/>
      <c r="AB633" s="303"/>
      <c r="AE633"/>
      <c r="AF633"/>
      <c r="AG633"/>
      <c r="AH633"/>
      <c r="AI633"/>
      <c r="AJ633"/>
      <c r="AK633"/>
      <c r="AL633"/>
      <c r="AM633"/>
      <c r="AN633"/>
    </row>
    <row r="634" spans="2:40">
      <c r="B634"/>
      <c r="F634" s="22"/>
      <c r="G634" s="4"/>
      <c r="H634" s="1"/>
      <c r="I634"/>
      <c r="Q634"/>
      <c r="X634"/>
      <c r="Y634"/>
      <c r="Z634" s="271"/>
      <c r="AA634"/>
      <c r="AB634" s="303"/>
      <c r="AE634"/>
      <c r="AF634"/>
      <c r="AG634"/>
      <c r="AH634"/>
      <c r="AI634"/>
      <c r="AJ634"/>
      <c r="AK634"/>
      <c r="AL634"/>
      <c r="AM634"/>
      <c r="AN634"/>
    </row>
    <row r="635" spans="2:40">
      <c r="B635"/>
      <c r="F635" s="22"/>
      <c r="G635" s="4"/>
      <c r="H635" s="1"/>
      <c r="I635"/>
      <c r="Q635"/>
      <c r="X635"/>
      <c r="Y635"/>
      <c r="Z635" s="271"/>
      <c r="AA635"/>
      <c r="AB635" s="303"/>
      <c r="AE635"/>
      <c r="AF635"/>
      <c r="AG635"/>
      <c r="AH635"/>
      <c r="AI635"/>
      <c r="AJ635"/>
      <c r="AK635"/>
      <c r="AL635"/>
      <c r="AM635"/>
      <c r="AN635"/>
    </row>
    <row r="636" spans="2:40">
      <c r="B636"/>
      <c r="F636" s="22"/>
      <c r="G636" s="4"/>
      <c r="H636" s="1"/>
      <c r="I636"/>
      <c r="Q636"/>
      <c r="X636"/>
      <c r="Y636"/>
      <c r="Z636" s="271"/>
      <c r="AA636"/>
      <c r="AB636" s="303"/>
      <c r="AE636"/>
      <c r="AF636"/>
      <c r="AG636"/>
      <c r="AH636"/>
      <c r="AI636"/>
      <c r="AJ636"/>
      <c r="AK636"/>
      <c r="AL636"/>
      <c r="AM636"/>
      <c r="AN636"/>
    </row>
    <row r="637" spans="2:40">
      <c r="B637"/>
      <c r="F637" s="22"/>
      <c r="G637" s="4"/>
      <c r="H637" s="1"/>
      <c r="I637"/>
      <c r="Q637"/>
      <c r="X637"/>
      <c r="Y637"/>
      <c r="Z637" s="271"/>
      <c r="AA637"/>
      <c r="AB637" s="303"/>
      <c r="AE637"/>
      <c r="AF637"/>
      <c r="AG637"/>
      <c r="AH637"/>
      <c r="AI637"/>
      <c r="AJ637"/>
      <c r="AK637"/>
      <c r="AL637"/>
      <c r="AM637"/>
      <c r="AN637"/>
    </row>
    <row r="638" spans="2:40">
      <c r="B638"/>
      <c r="F638" s="22"/>
      <c r="G638" s="4"/>
      <c r="H638" s="1"/>
      <c r="I638"/>
      <c r="Q638"/>
      <c r="X638"/>
      <c r="Y638"/>
      <c r="Z638" s="271"/>
      <c r="AA638"/>
      <c r="AB638" s="303"/>
      <c r="AE638"/>
      <c r="AF638"/>
      <c r="AG638"/>
      <c r="AH638"/>
      <c r="AI638"/>
      <c r="AJ638"/>
      <c r="AK638"/>
      <c r="AL638"/>
      <c r="AM638"/>
      <c r="AN638"/>
    </row>
    <row r="639" spans="2:40">
      <c r="B639"/>
      <c r="F639" s="22"/>
      <c r="G639" s="4"/>
      <c r="H639" s="1"/>
      <c r="I639"/>
      <c r="Q639"/>
      <c r="X639"/>
      <c r="Y639"/>
      <c r="Z639" s="271"/>
      <c r="AA639"/>
      <c r="AB639" s="303"/>
      <c r="AE639"/>
      <c r="AF639"/>
      <c r="AG639"/>
      <c r="AH639"/>
      <c r="AI639"/>
      <c r="AJ639"/>
      <c r="AK639"/>
      <c r="AL639"/>
      <c r="AM639"/>
      <c r="AN639"/>
    </row>
    <row r="640" spans="2:40">
      <c r="B640"/>
      <c r="F640" s="22"/>
      <c r="G640" s="4"/>
      <c r="H640" s="1"/>
      <c r="I640"/>
      <c r="Q640"/>
      <c r="X640"/>
      <c r="Y640"/>
      <c r="Z640" s="271"/>
      <c r="AA640"/>
      <c r="AB640" s="303"/>
      <c r="AE640"/>
      <c r="AF640"/>
      <c r="AG640"/>
      <c r="AH640"/>
      <c r="AI640"/>
      <c r="AJ640"/>
      <c r="AK640"/>
      <c r="AL640"/>
      <c r="AM640"/>
      <c r="AN640"/>
    </row>
    <row r="641" spans="2:40">
      <c r="B641"/>
      <c r="F641" s="22"/>
      <c r="G641" s="4"/>
      <c r="H641" s="1"/>
      <c r="I641"/>
      <c r="Q641"/>
      <c r="X641"/>
      <c r="Y641"/>
      <c r="Z641" s="271"/>
      <c r="AA641"/>
      <c r="AB641" s="303"/>
      <c r="AE641"/>
      <c r="AF641"/>
      <c r="AG641"/>
      <c r="AH641"/>
      <c r="AI641"/>
      <c r="AJ641"/>
      <c r="AK641"/>
      <c r="AL641"/>
      <c r="AM641"/>
      <c r="AN641"/>
    </row>
    <row r="642" spans="2:40">
      <c r="B642"/>
      <c r="F642" s="22"/>
      <c r="G642" s="4"/>
      <c r="H642" s="1"/>
      <c r="I642"/>
      <c r="Q642"/>
      <c r="X642"/>
      <c r="Y642"/>
      <c r="Z642" s="271"/>
      <c r="AA642"/>
      <c r="AB642" s="303"/>
      <c r="AE642"/>
      <c r="AF642"/>
      <c r="AG642"/>
      <c r="AH642"/>
      <c r="AI642"/>
      <c r="AJ642"/>
      <c r="AK642"/>
      <c r="AL642"/>
      <c r="AM642"/>
      <c r="AN642"/>
    </row>
    <row r="643" spans="2:40">
      <c r="B643"/>
      <c r="F643" s="22"/>
      <c r="G643" s="4"/>
      <c r="H643" s="1"/>
      <c r="I643"/>
      <c r="Q643"/>
      <c r="X643"/>
      <c r="Y643"/>
      <c r="Z643" s="271"/>
      <c r="AA643"/>
      <c r="AB643" s="303"/>
      <c r="AE643"/>
      <c r="AF643"/>
      <c r="AG643"/>
      <c r="AH643"/>
      <c r="AI643"/>
      <c r="AJ643"/>
      <c r="AK643"/>
      <c r="AL643"/>
      <c r="AM643"/>
      <c r="AN643"/>
    </row>
    <row r="644" spans="2:40">
      <c r="B644"/>
      <c r="F644" s="22"/>
      <c r="G644" s="4"/>
      <c r="H644" s="1"/>
      <c r="I644"/>
      <c r="Q644"/>
      <c r="X644"/>
      <c r="Y644"/>
      <c r="Z644" s="271"/>
      <c r="AA644"/>
      <c r="AB644" s="303"/>
      <c r="AE644"/>
      <c r="AF644"/>
      <c r="AG644"/>
      <c r="AH644"/>
      <c r="AI644"/>
      <c r="AJ644"/>
      <c r="AK644"/>
      <c r="AL644"/>
      <c r="AM644"/>
      <c r="AN644"/>
    </row>
    <row r="645" spans="2:40">
      <c r="B645"/>
      <c r="F645" s="22"/>
      <c r="G645" s="4"/>
      <c r="H645" s="1"/>
      <c r="I645"/>
      <c r="Q645"/>
      <c r="X645"/>
      <c r="Y645"/>
      <c r="Z645" s="271"/>
      <c r="AA645"/>
      <c r="AB645" s="303"/>
      <c r="AE645"/>
      <c r="AF645"/>
      <c r="AG645"/>
      <c r="AH645"/>
      <c r="AI645"/>
      <c r="AJ645"/>
      <c r="AK645"/>
      <c r="AL645"/>
      <c r="AM645"/>
      <c r="AN645"/>
    </row>
    <row r="646" spans="2:40">
      <c r="B646"/>
      <c r="F646" s="22"/>
      <c r="G646" s="4"/>
      <c r="H646" s="1"/>
      <c r="I646"/>
      <c r="Q646"/>
      <c r="X646"/>
      <c r="Y646"/>
      <c r="Z646" s="271"/>
      <c r="AA646"/>
      <c r="AB646" s="303"/>
      <c r="AE646"/>
      <c r="AF646"/>
      <c r="AG646"/>
      <c r="AH646"/>
      <c r="AI646"/>
      <c r="AJ646"/>
      <c r="AK646"/>
      <c r="AL646"/>
      <c r="AM646"/>
      <c r="AN646"/>
    </row>
    <row r="647" spans="2:40">
      <c r="B647"/>
      <c r="F647" s="22"/>
      <c r="G647" s="4"/>
      <c r="H647" s="1"/>
      <c r="I647"/>
      <c r="Q647"/>
      <c r="X647"/>
      <c r="Y647"/>
      <c r="Z647" s="271"/>
      <c r="AA647"/>
      <c r="AB647" s="303"/>
      <c r="AE647"/>
      <c r="AF647"/>
      <c r="AG647"/>
      <c r="AH647"/>
      <c r="AI647"/>
      <c r="AJ647"/>
      <c r="AK647"/>
      <c r="AL647"/>
      <c r="AM647"/>
      <c r="AN647"/>
    </row>
    <row r="648" spans="2:40">
      <c r="B648"/>
      <c r="F648" s="22"/>
      <c r="G648" s="4"/>
      <c r="H648" s="1"/>
      <c r="I648"/>
      <c r="Q648"/>
      <c r="X648"/>
      <c r="Y648"/>
      <c r="Z648" s="271"/>
      <c r="AA648"/>
      <c r="AB648" s="303"/>
      <c r="AE648"/>
      <c r="AF648"/>
      <c r="AG648"/>
      <c r="AH648"/>
      <c r="AI648"/>
      <c r="AJ648"/>
      <c r="AK648"/>
      <c r="AL648"/>
      <c r="AM648"/>
      <c r="AN648"/>
    </row>
    <row r="649" spans="2:40">
      <c r="B649"/>
      <c r="F649" s="22"/>
      <c r="G649" s="4"/>
      <c r="H649" s="1"/>
      <c r="I649"/>
      <c r="Q649"/>
      <c r="X649"/>
      <c r="Y649"/>
      <c r="Z649" s="271"/>
      <c r="AA649"/>
      <c r="AB649" s="303"/>
      <c r="AE649"/>
      <c r="AF649"/>
      <c r="AG649"/>
      <c r="AH649"/>
      <c r="AI649"/>
      <c r="AJ649"/>
      <c r="AK649"/>
      <c r="AL649"/>
      <c r="AM649"/>
      <c r="AN649"/>
    </row>
    <row r="650" spans="2:40">
      <c r="B650"/>
      <c r="F650" s="22"/>
      <c r="G650" s="4"/>
      <c r="H650" s="1"/>
      <c r="I650"/>
      <c r="Q650"/>
      <c r="X650"/>
      <c r="Y650"/>
      <c r="Z650" s="271"/>
      <c r="AA650"/>
      <c r="AB650" s="303"/>
      <c r="AE650"/>
      <c r="AF650"/>
      <c r="AG650"/>
      <c r="AH650"/>
      <c r="AI650"/>
      <c r="AJ650"/>
      <c r="AK650"/>
      <c r="AL650"/>
      <c r="AM650"/>
      <c r="AN650"/>
    </row>
    <row r="651" spans="2:40">
      <c r="B651"/>
      <c r="F651" s="22"/>
      <c r="G651" s="4"/>
      <c r="H651" s="1"/>
      <c r="I651"/>
      <c r="Q651"/>
      <c r="X651"/>
      <c r="Y651"/>
      <c r="Z651" s="271"/>
      <c r="AA651"/>
      <c r="AB651" s="303"/>
      <c r="AE651"/>
      <c r="AF651"/>
      <c r="AG651"/>
      <c r="AH651"/>
      <c r="AI651"/>
      <c r="AJ651"/>
      <c r="AK651"/>
      <c r="AL651"/>
      <c r="AM651"/>
      <c r="AN651"/>
    </row>
    <row r="652" spans="2:40">
      <c r="B652"/>
      <c r="F652" s="22"/>
      <c r="G652" s="4"/>
      <c r="H652" s="1"/>
      <c r="I652"/>
      <c r="Q652"/>
      <c r="X652"/>
      <c r="Y652"/>
      <c r="Z652" s="271"/>
      <c r="AA652"/>
      <c r="AB652" s="303"/>
      <c r="AE652"/>
      <c r="AF652"/>
      <c r="AG652"/>
      <c r="AH652"/>
      <c r="AI652"/>
      <c r="AJ652"/>
      <c r="AK652"/>
      <c r="AL652"/>
      <c r="AM652"/>
      <c r="AN652"/>
    </row>
    <row r="653" spans="2:40">
      <c r="B653"/>
      <c r="F653" s="22"/>
      <c r="G653" s="4"/>
      <c r="H653" s="1"/>
      <c r="I653"/>
      <c r="Q653"/>
      <c r="X653"/>
      <c r="Y653"/>
      <c r="Z653" s="271"/>
      <c r="AA653"/>
      <c r="AB653" s="303"/>
      <c r="AE653"/>
      <c r="AF653"/>
      <c r="AG653"/>
      <c r="AH653"/>
      <c r="AI653"/>
      <c r="AJ653"/>
      <c r="AK653"/>
      <c r="AL653"/>
      <c r="AM653"/>
      <c r="AN653"/>
    </row>
    <row r="654" spans="2:40">
      <c r="B654"/>
      <c r="F654" s="22"/>
      <c r="G654" s="4"/>
      <c r="H654" s="1"/>
      <c r="I654"/>
      <c r="Q654"/>
      <c r="X654"/>
      <c r="Y654"/>
      <c r="Z654" s="271"/>
      <c r="AA654"/>
      <c r="AB654" s="303"/>
      <c r="AE654"/>
      <c r="AF654"/>
      <c r="AG654"/>
      <c r="AH654"/>
      <c r="AI654"/>
      <c r="AJ654"/>
      <c r="AK654"/>
      <c r="AL654"/>
      <c r="AM654"/>
      <c r="AN654"/>
    </row>
    <row r="655" spans="2:40">
      <c r="B655"/>
      <c r="F655" s="22"/>
      <c r="G655" s="4"/>
      <c r="H655" s="1"/>
      <c r="I655"/>
      <c r="Q655"/>
      <c r="X655"/>
      <c r="Y655"/>
      <c r="Z655" s="271"/>
      <c r="AA655"/>
      <c r="AB655" s="303"/>
      <c r="AE655"/>
      <c r="AF655"/>
      <c r="AG655"/>
      <c r="AH655"/>
      <c r="AI655"/>
      <c r="AJ655"/>
      <c r="AK655"/>
      <c r="AL655"/>
      <c r="AM655"/>
      <c r="AN655"/>
    </row>
    <row r="656" spans="2:40">
      <c r="B656"/>
      <c r="F656" s="22"/>
      <c r="G656" s="4"/>
      <c r="H656" s="1"/>
      <c r="I656"/>
      <c r="Q656"/>
      <c r="X656"/>
      <c r="Y656"/>
      <c r="Z656" s="271"/>
      <c r="AA656"/>
      <c r="AB656" s="303"/>
      <c r="AE656"/>
      <c r="AF656"/>
      <c r="AG656"/>
      <c r="AH656"/>
      <c r="AI656"/>
      <c r="AJ656"/>
      <c r="AK656"/>
      <c r="AL656"/>
      <c r="AM656"/>
      <c r="AN656"/>
    </row>
    <row r="657" spans="2:40">
      <c r="B657"/>
      <c r="F657" s="22"/>
      <c r="G657" s="4"/>
      <c r="H657" s="1"/>
      <c r="I657"/>
      <c r="Q657"/>
      <c r="X657"/>
      <c r="Y657"/>
      <c r="Z657" s="271"/>
      <c r="AA657"/>
      <c r="AB657" s="303"/>
      <c r="AE657"/>
      <c r="AF657"/>
      <c r="AG657"/>
      <c r="AH657"/>
      <c r="AI657"/>
      <c r="AJ657"/>
      <c r="AK657"/>
      <c r="AL657"/>
      <c r="AM657"/>
      <c r="AN657"/>
    </row>
    <row r="658" spans="2:40">
      <c r="B658"/>
      <c r="F658" s="22"/>
      <c r="G658" s="4"/>
      <c r="H658" s="1"/>
      <c r="I658"/>
      <c r="Q658"/>
      <c r="X658"/>
      <c r="Y658"/>
      <c r="Z658" s="271"/>
      <c r="AA658"/>
      <c r="AB658" s="303"/>
      <c r="AE658"/>
      <c r="AF658"/>
      <c r="AG658"/>
      <c r="AH658"/>
      <c r="AI658"/>
      <c r="AJ658"/>
      <c r="AK658"/>
      <c r="AL658"/>
      <c r="AM658"/>
      <c r="AN658"/>
    </row>
    <row r="659" spans="2:40">
      <c r="B659"/>
      <c r="F659" s="22"/>
      <c r="G659" s="4"/>
      <c r="H659" s="1"/>
      <c r="I659"/>
      <c r="Q659"/>
      <c r="X659"/>
      <c r="Y659"/>
      <c r="Z659" s="271"/>
      <c r="AA659"/>
      <c r="AB659" s="303"/>
      <c r="AE659"/>
      <c r="AF659"/>
      <c r="AG659"/>
      <c r="AH659"/>
      <c r="AI659"/>
      <c r="AJ659"/>
      <c r="AK659"/>
      <c r="AL659"/>
      <c r="AM659"/>
      <c r="AN659"/>
    </row>
    <row r="660" spans="2:40">
      <c r="B660"/>
      <c r="F660" s="22"/>
      <c r="G660" s="4"/>
      <c r="H660" s="1"/>
      <c r="I660"/>
      <c r="Q660"/>
      <c r="X660"/>
      <c r="Y660"/>
      <c r="Z660" s="271"/>
      <c r="AA660"/>
      <c r="AB660" s="303"/>
      <c r="AE660"/>
      <c r="AF660"/>
      <c r="AG660"/>
      <c r="AH660"/>
      <c r="AI660"/>
      <c r="AJ660"/>
      <c r="AK660"/>
      <c r="AL660"/>
      <c r="AM660"/>
      <c r="AN660"/>
    </row>
    <row r="661" spans="2:40">
      <c r="B661"/>
      <c r="F661" s="22"/>
      <c r="G661" s="4"/>
      <c r="H661" s="1"/>
      <c r="I661"/>
      <c r="Q661"/>
      <c r="X661"/>
      <c r="Y661"/>
      <c r="Z661" s="271"/>
      <c r="AA661"/>
      <c r="AB661" s="303"/>
      <c r="AE661"/>
      <c r="AF661"/>
      <c r="AG661"/>
      <c r="AH661"/>
      <c r="AI661"/>
      <c r="AJ661"/>
      <c r="AK661"/>
      <c r="AL661"/>
      <c r="AM661"/>
      <c r="AN661"/>
    </row>
    <row r="662" spans="2:40">
      <c r="B662"/>
      <c r="F662" s="22"/>
      <c r="G662" s="4"/>
      <c r="H662" s="1"/>
      <c r="I662"/>
      <c r="Q662"/>
      <c r="X662"/>
      <c r="Y662"/>
      <c r="Z662" s="271"/>
      <c r="AA662"/>
      <c r="AB662" s="303"/>
      <c r="AE662"/>
      <c r="AF662"/>
      <c r="AG662"/>
      <c r="AH662"/>
      <c r="AI662"/>
      <c r="AJ662"/>
      <c r="AK662"/>
      <c r="AL662"/>
      <c r="AM662"/>
      <c r="AN662"/>
    </row>
    <row r="663" spans="2:40">
      <c r="B663"/>
      <c r="F663" s="22"/>
      <c r="G663" s="4"/>
      <c r="H663" s="1"/>
      <c r="I663"/>
      <c r="Q663"/>
      <c r="X663"/>
      <c r="Y663"/>
      <c r="Z663" s="271"/>
      <c r="AA663"/>
      <c r="AB663" s="303"/>
      <c r="AE663"/>
      <c r="AF663"/>
      <c r="AG663"/>
      <c r="AH663"/>
      <c r="AI663"/>
      <c r="AJ663"/>
      <c r="AK663"/>
      <c r="AL663"/>
      <c r="AM663"/>
      <c r="AN663"/>
    </row>
    <row r="664" spans="2:40">
      <c r="B664"/>
      <c r="F664" s="22"/>
      <c r="G664" s="4"/>
      <c r="H664" s="1"/>
      <c r="I664"/>
      <c r="Q664"/>
      <c r="X664"/>
      <c r="Y664"/>
      <c r="Z664" s="271"/>
      <c r="AA664"/>
      <c r="AB664" s="303"/>
      <c r="AE664"/>
      <c r="AF664"/>
      <c r="AG664"/>
      <c r="AH664"/>
      <c r="AI664"/>
      <c r="AJ664"/>
      <c r="AK664"/>
      <c r="AL664"/>
      <c r="AM664"/>
      <c r="AN664"/>
    </row>
    <row r="665" spans="2:40">
      <c r="B665"/>
      <c r="F665" s="22"/>
      <c r="G665" s="4"/>
      <c r="H665" s="1"/>
      <c r="I665"/>
      <c r="Q665"/>
      <c r="X665"/>
      <c r="Y665"/>
      <c r="Z665" s="271"/>
      <c r="AA665"/>
      <c r="AB665" s="303"/>
      <c r="AE665"/>
      <c r="AF665"/>
      <c r="AG665"/>
      <c r="AH665"/>
      <c r="AI665"/>
      <c r="AJ665"/>
      <c r="AK665"/>
      <c r="AL665"/>
      <c r="AM665"/>
      <c r="AN665"/>
    </row>
    <row r="666" spans="2:40">
      <c r="B666"/>
      <c r="F666" s="22"/>
      <c r="G666" s="4"/>
      <c r="H666" s="1"/>
      <c r="I666"/>
      <c r="Q666"/>
      <c r="X666"/>
      <c r="Y666"/>
      <c r="Z666" s="271"/>
      <c r="AA666"/>
      <c r="AB666" s="303"/>
      <c r="AE666"/>
      <c r="AF666"/>
      <c r="AG666"/>
      <c r="AH666"/>
      <c r="AI666"/>
      <c r="AJ666"/>
      <c r="AK666"/>
      <c r="AL666"/>
      <c r="AM666"/>
      <c r="AN666"/>
    </row>
    <row r="667" spans="2:40">
      <c r="B667"/>
      <c r="F667" s="22"/>
      <c r="G667" s="4"/>
      <c r="H667" s="1"/>
      <c r="I667"/>
      <c r="Q667"/>
      <c r="X667"/>
      <c r="Y667"/>
      <c r="Z667" s="271"/>
      <c r="AA667"/>
      <c r="AB667" s="303"/>
      <c r="AE667"/>
      <c r="AF667"/>
      <c r="AG667"/>
      <c r="AH667"/>
      <c r="AI667"/>
      <c r="AJ667"/>
      <c r="AK667"/>
      <c r="AL667"/>
      <c r="AM667"/>
      <c r="AN667"/>
    </row>
    <row r="668" spans="2:40">
      <c r="B668"/>
      <c r="F668" s="22"/>
      <c r="G668" s="4"/>
      <c r="H668" s="1"/>
      <c r="I668"/>
      <c r="Q668"/>
      <c r="X668"/>
      <c r="Y668"/>
      <c r="Z668" s="271"/>
      <c r="AA668"/>
      <c r="AB668" s="303"/>
      <c r="AE668"/>
      <c r="AF668"/>
      <c r="AG668"/>
      <c r="AH668"/>
      <c r="AI668"/>
      <c r="AJ668"/>
      <c r="AK668"/>
      <c r="AL668"/>
      <c r="AM668"/>
      <c r="AN668"/>
    </row>
    <row r="669" spans="2:40">
      <c r="B669"/>
      <c r="F669" s="22"/>
      <c r="G669" s="4"/>
      <c r="H669" s="1"/>
      <c r="I669"/>
      <c r="Q669"/>
      <c r="X669"/>
      <c r="Y669"/>
      <c r="Z669" s="271"/>
      <c r="AA669"/>
      <c r="AB669" s="303"/>
      <c r="AE669"/>
      <c r="AF669"/>
      <c r="AG669"/>
      <c r="AH669"/>
      <c r="AI669"/>
      <c r="AJ669"/>
      <c r="AK669"/>
      <c r="AL669"/>
      <c r="AM669"/>
      <c r="AN669"/>
    </row>
    <row r="670" spans="2:40">
      <c r="B670"/>
      <c r="F670" s="22"/>
      <c r="G670" s="4"/>
      <c r="H670" s="1"/>
      <c r="I670"/>
      <c r="Q670"/>
      <c r="X670"/>
      <c r="Y670"/>
      <c r="Z670" s="271"/>
      <c r="AA670"/>
      <c r="AB670" s="303"/>
      <c r="AE670"/>
      <c r="AF670"/>
      <c r="AG670"/>
      <c r="AH670"/>
      <c r="AI670"/>
      <c r="AJ670"/>
      <c r="AK670"/>
      <c r="AL670"/>
      <c r="AM670"/>
      <c r="AN670"/>
    </row>
    <row r="671" spans="2:40">
      <c r="B671"/>
      <c r="F671" s="22"/>
      <c r="G671" s="4"/>
      <c r="H671" s="1"/>
      <c r="I671"/>
      <c r="Q671"/>
      <c r="X671"/>
      <c r="Y671"/>
      <c r="Z671" s="271"/>
      <c r="AA671"/>
      <c r="AB671" s="303"/>
      <c r="AE671"/>
      <c r="AF671"/>
      <c r="AG671"/>
      <c r="AH671"/>
      <c r="AI671"/>
      <c r="AJ671"/>
      <c r="AK671"/>
      <c r="AL671"/>
      <c r="AM671"/>
      <c r="AN671"/>
    </row>
    <row r="672" spans="2:40">
      <c r="B672"/>
      <c r="F672" s="22"/>
      <c r="G672" s="4"/>
      <c r="H672" s="1"/>
      <c r="I672"/>
      <c r="Q672"/>
      <c r="X672"/>
      <c r="Y672"/>
      <c r="Z672" s="271"/>
      <c r="AA672"/>
      <c r="AB672" s="303"/>
      <c r="AE672"/>
      <c r="AF672"/>
      <c r="AG672"/>
      <c r="AH672"/>
      <c r="AI672"/>
      <c r="AJ672"/>
      <c r="AK672"/>
      <c r="AL672"/>
      <c r="AM672"/>
      <c r="AN672"/>
    </row>
    <row r="673" spans="2:40">
      <c r="B673"/>
      <c r="F673" s="22"/>
      <c r="G673" s="4"/>
      <c r="H673" s="1"/>
      <c r="I673"/>
      <c r="Q673"/>
      <c r="X673"/>
      <c r="Y673"/>
      <c r="Z673" s="271"/>
      <c r="AA673"/>
      <c r="AB673" s="303"/>
      <c r="AE673"/>
      <c r="AF673"/>
      <c r="AG673"/>
      <c r="AH673"/>
      <c r="AI673"/>
      <c r="AJ673"/>
      <c r="AK673"/>
      <c r="AL673"/>
      <c r="AM673"/>
      <c r="AN673"/>
    </row>
    <row r="674" spans="2:40">
      <c r="B674"/>
      <c r="F674" s="22"/>
      <c r="G674" s="4"/>
      <c r="H674" s="1"/>
      <c r="I674"/>
      <c r="Q674"/>
      <c r="X674"/>
      <c r="Y674"/>
      <c r="Z674" s="271"/>
      <c r="AA674"/>
      <c r="AB674" s="303"/>
      <c r="AE674"/>
      <c r="AF674"/>
      <c r="AG674"/>
      <c r="AH674"/>
      <c r="AI674"/>
      <c r="AJ674"/>
      <c r="AK674"/>
      <c r="AL674"/>
      <c r="AM674"/>
      <c r="AN674"/>
    </row>
    <row r="675" spans="2:40">
      <c r="B675"/>
      <c r="F675" s="22"/>
      <c r="G675" s="4"/>
      <c r="H675" s="1"/>
      <c r="I675"/>
      <c r="Q675"/>
      <c r="X675"/>
      <c r="Y675"/>
      <c r="Z675" s="271"/>
      <c r="AA675"/>
      <c r="AB675" s="303"/>
      <c r="AE675"/>
      <c r="AF675"/>
      <c r="AG675"/>
      <c r="AH675"/>
      <c r="AI675"/>
      <c r="AJ675"/>
      <c r="AK675"/>
      <c r="AL675"/>
      <c r="AM675"/>
      <c r="AN675"/>
    </row>
    <row r="676" spans="2:40">
      <c r="B676"/>
      <c r="F676" s="22"/>
      <c r="G676" s="4"/>
      <c r="H676" s="1"/>
      <c r="I676"/>
      <c r="Q676"/>
      <c r="X676"/>
      <c r="Y676"/>
      <c r="Z676" s="271"/>
      <c r="AA676"/>
      <c r="AB676" s="303"/>
      <c r="AE676"/>
      <c r="AF676"/>
      <c r="AG676"/>
      <c r="AH676"/>
      <c r="AI676"/>
      <c r="AJ676"/>
      <c r="AK676"/>
      <c r="AL676"/>
      <c r="AM676"/>
      <c r="AN676"/>
    </row>
    <row r="677" spans="2:40">
      <c r="B677"/>
      <c r="F677" s="22"/>
      <c r="G677" s="4"/>
      <c r="H677" s="1"/>
      <c r="I677"/>
      <c r="Q677"/>
      <c r="X677"/>
      <c r="Y677"/>
      <c r="Z677" s="271"/>
      <c r="AA677"/>
      <c r="AB677" s="303"/>
      <c r="AE677"/>
      <c r="AF677"/>
      <c r="AG677"/>
      <c r="AH677"/>
      <c r="AI677"/>
      <c r="AJ677"/>
      <c r="AK677"/>
      <c r="AL677"/>
      <c r="AM677"/>
      <c r="AN677"/>
    </row>
    <row r="678" spans="2:40">
      <c r="B678"/>
      <c r="F678" s="22"/>
      <c r="G678" s="4"/>
      <c r="H678" s="1"/>
      <c r="I678"/>
      <c r="Q678"/>
      <c r="X678"/>
      <c r="Y678"/>
      <c r="Z678" s="271"/>
      <c r="AA678"/>
      <c r="AB678" s="303"/>
      <c r="AE678"/>
      <c r="AF678"/>
      <c r="AG678"/>
      <c r="AH678"/>
      <c r="AI678"/>
      <c r="AJ678"/>
      <c r="AK678"/>
      <c r="AL678"/>
      <c r="AM678"/>
      <c r="AN678"/>
    </row>
    <row r="679" spans="2:40">
      <c r="B679"/>
      <c r="F679" s="22"/>
      <c r="G679" s="4"/>
      <c r="H679" s="1"/>
      <c r="I679"/>
      <c r="Q679"/>
      <c r="X679"/>
      <c r="Y679"/>
      <c r="Z679" s="271"/>
      <c r="AA679"/>
      <c r="AB679" s="303"/>
      <c r="AE679"/>
      <c r="AF679"/>
      <c r="AG679"/>
      <c r="AH679"/>
      <c r="AI679"/>
      <c r="AJ679"/>
      <c r="AK679"/>
      <c r="AL679"/>
      <c r="AM679"/>
      <c r="AN679"/>
    </row>
    <row r="680" spans="2:40">
      <c r="B680"/>
      <c r="F680" s="22"/>
      <c r="G680" s="4"/>
      <c r="H680" s="1"/>
      <c r="I680"/>
      <c r="Q680"/>
      <c r="X680"/>
      <c r="Y680"/>
      <c r="Z680" s="271"/>
      <c r="AA680"/>
      <c r="AB680" s="303"/>
      <c r="AE680"/>
      <c r="AF680"/>
      <c r="AG680"/>
      <c r="AH680"/>
      <c r="AI680"/>
      <c r="AJ680"/>
      <c r="AK680"/>
      <c r="AL680"/>
      <c r="AM680"/>
      <c r="AN680"/>
    </row>
    <row r="681" spans="2:40">
      <c r="B681"/>
      <c r="F681" s="22"/>
      <c r="G681" s="4"/>
      <c r="H681" s="1"/>
      <c r="I681"/>
      <c r="Q681"/>
      <c r="X681"/>
      <c r="Y681"/>
      <c r="Z681" s="271"/>
      <c r="AA681"/>
      <c r="AB681" s="303"/>
      <c r="AE681"/>
      <c r="AF681"/>
      <c r="AG681"/>
      <c r="AH681"/>
      <c r="AI681"/>
      <c r="AJ681"/>
      <c r="AK681"/>
      <c r="AL681"/>
      <c r="AM681"/>
      <c r="AN681"/>
    </row>
    <row r="682" spans="2:40">
      <c r="B682"/>
      <c r="F682" s="22"/>
      <c r="G682" s="4"/>
      <c r="H682" s="1"/>
      <c r="I682"/>
      <c r="Q682"/>
      <c r="X682"/>
      <c r="Y682"/>
      <c r="Z682" s="271"/>
      <c r="AA682"/>
      <c r="AB682" s="303"/>
      <c r="AE682"/>
      <c r="AF682"/>
      <c r="AG682"/>
      <c r="AH682"/>
      <c r="AI682"/>
      <c r="AJ682"/>
      <c r="AK682"/>
      <c r="AL682"/>
      <c r="AM682"/>
      <c r="AN682"/>
    </row>
    <row r="683" spans="2:40">
      <c r="B683"/>
      <c r="F683" s="22"/>
      <c r="G683" s="4"/>
      <c r="H683" s="1"/>
      <c r="I683"/>
      <c r="Q683"/>
      <c r="X683"/>
      <c r="Y683"/>
      <c r="Z683" s="271"/>
      <c r="AA683"/>
      <c r="AB683" s="303"/>
      <c r="AE683"/>
      <c r="AF683"/>
      <c r="AG683"/>
      <c r="AH683"/>
      <c r="AI683"/>
      <c r="AJ683"/>
      <c r="AK683"/>
      <c r="AL683"/>
      <c r="AM683"/>
      <c r="AN683"/>
    </row>
    <row r="684" spans="2:40">
      <c r="B684"/>
      <c r="F684" s="22"/>
      <c r="G684" s="4"/>
      <c r="H684" s="1"/>
      <c r="I684"/>
      <c r="Q684"/>
      <c r="X684"/>
      <c r="Y684"/>
      <c r="Z684" s="271"/>
      <c r="AA684"/>
      <c r="AB684" s="303"/>
      <c r="AE684"/>
      <c r="AF684"/>
      <c r="AG684"/>
      <c r="AH684"/>
      <c r="AI684"/>
      <c r="AJ684"/>
      <c r="AK684"/>
      <c r="AL684"/>
      <c r="AM684"/>
      <c r="AN684"/>
    </row>
    <row r="685" spans="2:40">
      <c r="B685"/>
      <c r="F685" s="22"/>
      <c r="G685" s="4"/>
      <c r="H685" s="1"/>
      <c r="I685"/>
      <c r="Q685"/>
      <c r="X685"/>
      <c r="Y685"/>
      <c r="Z685" s="271"/>
      <c r="AA685"/>
      <c r="AB685" s="303"/>
      <c r="AE685"/>
      <c r="AF685"/>
      <c r="AG685"/>
      <c r="AH685"/>
      <c r="AI685"/>
      <c r="AJ685"/>
      <c r="AK685"/>
      <c r="AL685"/>
      <c r="AM685"/>
      <c r="AN685"/>
    </row>
    <row r="686" spans="2:40">
      <c r="B686"/>
      <c r="F686" s="22"/>
      <c r="G686" s="4"/>
      <c r="H686" s="1"/>
      <c r="I686"/>
      <c r="Q686"/>
      <c r="X686"/>
      <c r="Y686"/>
      <c r="Z686" s="271"/>
      <c r="AA686"/>
      <c r="AB686" s="303"/>
      <c r="AE686"/>
      <c r="AF686"/>
      <c r="AG686"/>
      <c r="AH686"/>
      <c r="AI686"/>
      <c r="AJ686"/>
      <c r="AK686"/>
      <c r="AL686"/>
      <c r="AM686"/>
      <c r="AN686"/>
    </row>
    <row r="687" spans="2:40">
      <c r="B687"/>
      <c r="F687" s="22"/>
      <c r="G687" s="4"/>
      <c r="H687" s="1"/>
      <c r="I687"/>
      <c r="Q687"/>
      <c r="X687"/>
      <c r="Y687"/>
      <c r="Z687" s="271"/>
      <c r="AA687"/>
      <c r="AB687" s="303"/>
      <c r="AE687"/>
      <c r="AF687"/>
      <c r="AG687"/>
      <c r="AH687"/>
      <c r="AI687"/>
      <c r="AJ687"/>
      <c r="AK687"/>
      <c r="AL687"/>
      <c r="AM687"/>
      <c r="AN687"/>
    </row>
    <row r="688" spans="2:40">
      <c r="B688"/>
      <c r="F688" s="22"/>
      <c r="G688" s="4"/>
      <c r="H688" s="1"/>
      <c r="I688"/>
      <c r="Q688"/>
      <c r="X688"/>
      <c r="Y688"/>
      <c r="Z688" s="271"/>
      <c r="AA688"/>
      <c r="AB688" s="303"/>
      <c r="AE688"/>
      <c r="AF688"/>
      <c r="AG688"/>
      <c r="AH688"/>
      <c r="AI688"/>
      <c r="AJ688"/>
      <c r="AK688"/>
      <c r="AL688"/>
      <c r="AM688"/>
      <c r="AN688"/>
    </row>
    <row r="689" spans="2:40">
      <c r="B689"/>
      <c r="F689" s="22"/>
      <c r="G689" s="4"/>
      <c r="H689" s="1"/>
      <c r="I689"/>
      <c r="Q689"/>
      <c r="X689"/>
      <c r="Y689"/>
      <c r="Z689" s="271"/>
      <c r="AA689"/>
      <c r="AB689" s="303"/>
      <c r="AE689"/>
      <c r="AF689"/>
      <c r="AG689"/>
      <c r="AH689"/>
      <c r="AI689"/>
      <c r="AJ689"/>
      <c r="AK689"/>
      <c r="AL689"/>
      <c r="AM689"/>
      <c r="AN689"/>
    </row>
    <row r="690" spans="2:40">
      <c r="B690"/>
      <c r="F690" s="22"/>
      <c r="G690" s="4"/>
      <c r="H690" s="1"/>
      <c r="I690"/>
      <c r="Q690"/>
      <c r="X690"/>
      <c r="Y690"/>
      <c r="Z690" s="271"/>
      <c r="AA690"/>
      <c r="AB690" s="303"/>
      <c r="AE690"/>
      <c r="AF690"/>
      <c r="AG690"/>
      <c r="AH690"/>
      <c r="AI690"/>
      <c r="AJ690"/>
      <c r="AK690"/>
      <c r="AL690"/>
      <c r="AM690"/>
      <c r="AN690"/>
    </row>
    <row r="691" spans="2:40">
      <c r="B691"/>
      <c r="F691" s="22"/>
      <c r="G691" s="4"/>
      <c r="H691" s="1"/>
      <c r="I691"/>
      <c r="Q691"/>
      <c r="X691"/>
      <c r="Y691"/>
      <c r="Z691" s="271"/>
      <c r="AA691"/>
      <c r="AB691" s="303"/>
      <c r="AE691"/>
      <c r="AF691"/>
      <c r="AG691"/>
      <c r="AH691"/>
      <c r="AI691"/>
      <c r="AJ691"/>
      <c r="AK691"/>
      <c r="AL691"/>
      <c r="AM691"/>
      <c r="AN691"/>
    </row>
    <row r="692" spans="2:40">
      <c r="B692"/>
      <c r="F692" s="22"/>
      <c r="G692" s="4"/>
      <c r="H692" s="1"/>
      <c r="I692"/>
      <c r="Q692"/>
      <c r="X692"/>
      <c r="Y692"/>
      <c r="Z692" s="271"/>
      <c r="AA692"/>
      <c r="AB692" s="303"/>
      <c r="AE692"/>
      <c r="AF692"/>
      <c r="AG692"/>
      <c r="AH692"/>
      <c r="AI692"/>
      <c r="AJ692"/>
      <c r="AK692"/>
      <c r="AL692"/>
      <c r="AM692"/>
      <c r="AN692"/>
    </row>
    <row r="693" spans="2:40">
      <c r="B693"/>
      <c r="F693" s="22"/>
      <c r="G693" s="4"/>
      <c r="H693" s="1"/>
      <c r="I693"/>
      <c r="Q693"/>
      <c r="X693"/>
      <c r="Y693"/>
      <c r="Z693" s="271"/>
      <c r="AA693"/>
      <c r="AB693" s="303"/>
      <c r="AE693"/>
      <c r="AF693"/>
      <c r="AG693"/>
      <c r="AH693"/>
      <c r="AI693"/>
      <c r="AJ693"/>
      <c r="AK693"/>
      <c r="AL693"/>
      <c r="AM693"/>
      <c r="AN693"/>
    </row>
    <row r="694" spans="2:40">
      <c r="B694"/>
      <c r="F694" s="22"/>
      <c r="G694" s="4"/>
      <c r="H694" s="1"/>
      <c r="I694"/>
      <c r="Q694"/>
      <c r="X694"/>
      <c r="Y694"/>
      <c r="Z694" s="271"/>
      <c r="AA694"/>
      <c r="AB694" s="303"/>
      <c r="AE694"/>
      <c r="AF694"/>
      <c r="AG694"/>
      <c r="AH694"/>
      <c r="AI694"/>
      <c r="AJ694"/>
      <c r="AK694"/>
      <c r="AL694"/>
      <c r="AM694"/>
      <c r="AN694"/>
    </row>
    <row r="695" spans="2:40">
      <c r="B695"/>
      <c r="F695" s="22"/>
      <c r="G695" s="4"/>
      <c r="H695" s="1"/>
      <c r="I695"/>
      <c r="Q695"/>
      <c r="X695"/>
      <c r="Y695"/>
      <c r="Z695" s="271"/>
      <c r="AA695"/>
      <c r="AB695" s="303"/>
      <c r="AE695"/>
      <c r="AF695"/>
      <c r="AG695"/>
      <c r="AH695"/>
      <c r="AI695"/>
      <c r="AJ695"/>
      <c r="AK695"/>
      <c r="AL695"/>
      <c r="AM695"/>
      <c r="AN695"/>
    </row>
    <row r="696" spans="2:40">
      <c r="B696"/>
      <c r="F696" s="22"/>
      <c r="G696" s="4"/>
      <c r="H696" s="1"/>
      <c r="I696"/>
      <c r="Q696"/>
      <c r="X696"/>
      <c r="Y696"/>
      <c r="Z696" s="271"/>
      <c r="AA696"/>
      <c r="AB696" s="303"/>
      <c r="AE696"/>
      <c r="AF696"/>
      <c r="AG696"/>
      <c r="AH696"/>
      <c r="AI696"/>
      <c r="AJ696"/>
      <c r="AK696"/>
      <c r="AL696"/>
      <c r="AM696"/>
      <c r="AN696"/>
    </row>
    <row r="697" spans="2:40">
      <c r="B697"/>
      <c r="F697" s="22"/>
      <c r="G697" s="4"/>
      <c r="H697" s="1"/>
      <c r="I697"/>
      <c r="Q697"/>
      <c r="X697"/>
      <c r="Y697"/>
      <c r="Z697" s="271"/>
      <c r="AA697"/>
      <c r="AB697" s="303"/>
      <c r="AE697"/>
      <c r="AF697"/>
      <c r="AG697"/>
      <c r="AH697"/>
      <c r="AI697"/>
      <c r="AJ697"/>
      <c r="AK697"/>
      <c r="AL697"/>
      <c r="AM697"/>
      <c r="AN697"/>
    </row>
    <row r="698" spans="2:40">
      <c r="B698"/>
      <c r="F698" s="22"/>
      <c r="G698" s="4"/>
      <c r="H698" s="1"/>
      <c r="I698"/>
      <c r="Q698"/>
      <c r="X698"/>
      <c r="Y698"/>
      <c r="Z698" s="271"/>
      <c r="AA698"/>
      <c r="AB698" s="303"/>
      <c r="AE698"/>
      <c r="AF698"/>
      <c r="AG698"/>
      <c r="AH698"/>
      <c r="AI698"/>
      <c r="AJ698"/>
      <c r="AK698"/>
      <c r="AL698"/>
      <c r="AM698"/>
      <c r="AN698"/>
    </row>
    <row r="699" spans="2:40">
      <c r="B699"/>
      <c r="F699" s="22"/>
      <c r="G699" s="4"/>
      <c r="H699" s="1"/>
      <c r="I699"/>
      <c r="Q699"/>
      <c r="X699"/>
      <c r="Y699"/>
      <c r="Z699" s="271"/>
      <c r="AA699"/>
      <c r="AB699" s="303"/>
      <c r="AE699"/>
      <c r="AF699"/>
      <c r="AG699"/>
      <c r="AH699"/>
      <c r="AI699"/>
      <c r="AJ699"/>
      <c r="AK699"/>
      <c r="AL699"/>
      <c r="AM699"/>
      <c r="AN699"/>
    </row>
    <row r="700" spans="2:40">
      <c r="B700"/>
      <c r="F700" s="22"/>
      <c r="G700" s="4"/>
      <c r="H700" s="1"/>
      <c r="I700"/>
      <c r="Q700"/>
      <c r="X700"/>
      <c r="Y700"/>
      <c r="Z700" s="271"/>
      <c r="AA700"/>
      <c r="AB700" s="303"/>
      <c r="AE700"/>
      <c r="AF700"/>
      <c r="AG700"/>
      <c r="AH700"/>
      <c r="AI700"/>
      <c r="AJ700"/>
      <c r="AK700"/>
      <c r="AL700"/>
      <c r="AM700"/>
      <c r="AN700"/>
    </row>
    <row r="701" spans="2:40">
      <c r="B701"/>
      <c r="F701" s="22"/>
      <c r="G701" s="4"/>
      <c r="H701" s="1"/>
      <c r="I701"/>
      <c r="Q701"/>
      <c r="X701"/>
      <c r="Y701"/>
      <c r="Z701" s="271"/>
      <c r="AA701"/>
      <c r="AB701" s="303"/>
      <c r="AE701"/>
      <c r="AF701"/>
      <c r="AG701"/>
      <c r="AH701"/>
      <c r="AI701"/>
      <c r="AJ701"/>
      <c r="AK701"/>
      <c r="AL701"/>
      <c r="AM701"/>
      <c r="AN701"/>
    </row>
    <row r="702" spans="2:40">
      <c r="B702"/>
      <c r="F702" s="22"/>
      <c r="G702" s="4"/>
      <c r="H702" s="1"/>
      <c r="I702"/>
      <c r="Q702"/>
      <c r="X702"/>
      <c r="Y702"/>
      <c r="Z702" s="271"/>
      <c r="AA702"/>
      <c r="AB702" s="303"/>
      <c r="AE702"/>
      <c r="AF702"/>
      <c r="AG702"/>
      <c r="AH702"/>
      <c r="AI702"/>
      <c r="AJ702"/>
      <c r="AK702"/>
      <c r="AL702"/>
      <c r="AM702"/>
      <c r="AN702"/>
    </row>
    <row r="703" spans="2:40">
      <c r="B703"/>
      <c r="F703" s="22"/>
      <c r="G703" s="4"/>
      <c r="H703" s="1"/>
      <c r="I703"/>
      <c r="Q703"/>
      <c r="X703"/>
      <c r="Y703"/>
      <c r="Z703" s="271"/>
      <c r="AA703"/>
      <c r="AB703" s="303"/>
      <c r="AE703"/>
      <c r="AF703"/>
      <c r="AG703"/>
      <c r="AH703"/>
      <c r="AI703"/>
      <c r="AJ703"/>
      <c r="AK703"/>
      <c r="AL703"/>
      <c r="AM703"/>
      <c r="AN703"/>
    </row>
    <row r="704" spans="2:40">
      <c r="B704"/>
      <c r="F704" s="22"/>
      <c r="G704" s="4"/>
      <c r="H704" s="1"/>
      <c r="I704"/>
      <c r="Q704"/>
      <c r="X704"/>
      <c r="Y704"/>
      <c r="Z704" s="271"/>
      <c r="AA704"/>
      <c r="AB704" s="303"/>
      <c r="AE704"/>
      <c r="AF704"/>
      <c r="AG704"/>
      <c r="AH704"/>
      <c r="AI704"/>
      <c r="AJ704"/>
      <c r="AK704"/>
      <c r="AL704"/>
      <c r="AM704"/>
      <c r="AN704"/>
    </row>
    <row r="705" spans="2:40">
      <c r="B705"/>
      <c r="F705" s="22"/>
      <c r="G705" s="4"/>
      <c r="H705" s="1"/>
      <c r="I705"/>
      <c r="Q705"/>
      <c r="X705"/>
      <c r="Y705"/>
      <c r="Z705" s="271"/>
      <c r="AA705"/>
      <c r="AB705" s="303"/>
      <c r="AE705"/>
      <c r="AF705"/>
      <c r="AG705"/>
      <c r="AH705"/>
      <c r="AI705"/>
      <c r="AJ705"/>
      <c r="AK705"/>
      <c r="AL705"/>
      <c r="AM705"/>
      <c r="AN705"/>
    </row>
    <row r="706" spans="2:40">
      <c r="B706"/>
      <c r="F706" s="22"/>
      <c r="G706" s="4"/>
      <c r="H706" s="1"/>
      <c r="I706"/>
      <c r="Q706"/>
      <c r="X706"/>
      <c r="Y706"/>
      <c r="Z706" s="271"/>
      <c r="AA706"/>
      <c r="AB706" s="303"/>
      <c r="AE706"/>
      <c r="AF706"/>
      <c r="AG706"/>
      <c r="AH706"/>
      <c r="AI706"/>
      <c r="AJ706"/>
      <c r="AK706"/>
      <c r="AL706"/>
      <c r="AM706"/>
      <c r="AN706"/>
    </row>
    <row r="707" spans="2:40">
      <c r="B707"/>
      <c r="F707" s="22"/>
      <c r="G707" s="4"/>
      <c r="H707" s="1"/>
      <c r="I707"/>
      <c r="Q707"/>
      <c r="X707"/>
      <c r="Y707"/>
      <c r="Z707" s="271"/>
      <c r="AA707"/>
      <c r="AB707" s="303"/>
      <c r="AE707"/>
      <c r="AF707"/>
      <c r="AG707"/>
      <c r="AH707"/>
      <c r="AI707"/>
      <c r="AJ707"/>
      <c r="AK707"/>
      <c r="AL707"/>
      <c r="AM707"/>
      <c r="AN707"/>
    </row>
    <row r="708" spans="2:40">
      <c r="B708"/>
      <c r="F708" s="22"/>
      <c r="G708" s="4"/>
      <c r="H708" s="1"/>
      <c r="I708"/>
      <c r="Q708"/>
      <c r="X708"/>
      <c r="Y708"/>
      <c r="Z708" s="271"/>
      <c r="AA708"/>
      <c r="AB708" s="303"/>
      <c r="AE708"/>
      <c r="AF708"/>
      <c r="AG708"/>
      <c r="AH708"/>
      <c r="AI708"/>
      <c r="AJ708"/>
      <c r="AK708"/>
      <c r="AL708"/>
      <c r="AM708"/>
      <c r="AN708"/>
    </row>
    <row r="709" spans="2:40">
      <c r="B709"/>
      <c r="F709" s="22"/>
      <c r="G709" s="4"/>
      <c r="H709" s="1"/>
      <c r="I709"/>
      <c r="Q709"/>
      <c r="X709"/>
      <c r="Y709"/>
      <c r="Z709" s="271"/>
      <c r="AA709"/>
      <c r="AB709" s="303"/>
      <c r="AE709"/>
      <c r="AF709"/>
      <c r="AG709"/>
      <c r="AH709"/>
      <c r="AI709"/>
      <c r="AJ709"/>
      <c r="AK709"/>
      <c r="AL709"/>
      <c r="AM709"/>
      <c r="AN709"/>
    </row>
    <row r="710" spans="2:40">
      <c r="B710"/>
      <c r="F710" s="22"/>
      <c r="G710" s="4"/>
      <c r="H710" s="1"/>
      <c r="I710"/>
      <c r="Q710"/>
      <c r="X710"/>
      <c r="Y710"/>
      <c r="Z710" s="271"/>
      <c r="AA710"/>
      <c r="AB710" s="303"/>
      <c r="AE710"/>
      <c r="AF710"/>
      <c r="AG710"/>
      <c r="AH710"/>
      <c r="AI710"/>
      <c r="AJ710"/>
      <c r="AK710"/>
      <c r="AL710"/>
      <c r="AM710"/>
      <c r="AN710"/>
    </row>
    <row r="711" spans="2:40">
      <c r="B711"/>
      <c r="F711" s="22"/>
      <c r="G711" s="4"/>
      <c r="H711" s="1"/>
      <c r="I711"/>
      <c r="Q711"/>
      <c r="X711"/>
      <c r="Y711"/>
      <c r="Z711" s="271"/>
      <c r="AA711"/>
      <c r="AB711" s="303"/>
      <c r="AE711"/>
      <c r="AF711"/>
      <c r="AG711"/>
      <c r="AH711"/>
      <c r="AI711"/>
      <c r="AJ711"/>
      <c r="AK711"/>
      <c r="AL711"/>
      <c r="AM711"/>
      <c r="AN711"/>
    </row>
    <row r="712" spans="2:40">
      <c r="B712"/>
      <c r="F712" s="22"/>
      <c r="G712" s="4"/>
      <c r="H712" s="1"/>
      <c r="I712"/>
      <c r="Q712"/>
      <c r="X712"/>
      <c r="Y712"/>
      <c r="Z712" s="271"/>
      <c r="AA712"/>
      <c r="AB712" s="303"/>
      <c r="AE712"/>
      <c r="AF712"/>
      <c r="AG712"/>
      <c r="AH712"/>
      <c r="AI712"/>
      <c r="AJ712"/>
      <c r="AK712"/>
      <c r="AL712"/>
      <c r="AM712"/>
      <c r="AN712"/>
    </row>
    <row r="713" spans="2:40">
      <c r="B713"/>
      <c r="F713" s="22"/>
      <c r="G713" s="4"/>
      <c r="H713" s="1"/>
      <c r="I713"/>
      <c r="Q713"/>
      <c r="X713"/>
      <c r="Y713"/>
      <c r="Z713" s="271"/>
      <c r="AA713"/>
      <c r="AB713" s="303"/>
      <c r="AE713"/>
      <c r="AF713"/>
      <c r="AG713"/>
      <c r="AH713"/>
      <c r="AI713"/>
      <c r="AJ713"/>
      <c r="AK713"/>
      <c r="AL713"/>
      <c r="AM713"/>
      <c r="AN713"/>
    </row>
    <row r="714" spans="2:40">
      <c r="B714"/>
      <c r="F714" s="22"/>
      <c r="G714" s="4"/>
      <c r="H714" s="1"/>
      <c r="I714"/>
      <c r="Q714"/>
      <c r="X714"/>
      <c r="Y714"/>
      <c r="Z714" s="271"/>
      <c r="AA714"/>
      <c r="AB714" s="303"/>
      <c r="AE714"/>
      <c r="AF714"/>
      <c r="AG714"/>
      <c r="AH714"/>
      <c r="AI714"/>
      <c r="AJ714"/>
      <c r="AK714"/>
      <c r="AL714"/>
      <c r="AM714"/>
      <c r="AN714"/>
    </row>
    <row r="715" spans="2:40">
      <c r="B715"/>
      <c r="F715" s="22"/>
      <c r="G715" s="4"/>
      <c r="H715" s="1"/>
      <c r="I715"/>
      <c r="Q715"/>
      <c r="X715"/>
      <c r="Y715"/>
      <c r="Z715" s="271"/>
      <c r="AA715"/>
      <c r="AB715" s="303"/>
      <c r="AE715"/>
      <c r="AF715"/>
      <c r="AG715"/>
      <c r="AH715"/>
      <c r="AI715"/>
      <c r="AJ715"/>
      <c r="AK715"/>
      <c r="AL715"/>
      <c r="AM715"/>
      <c r="AN715"/>
    </row>
    <row r="716" spans="2:40">
      <c r="B716"/>
      <c r="F716" s="22"/>
      <c r="G716" s="4"/>
      <c r="H716" s="1"/>
      <c r="I716"/>
      <c r="Q716"/>
      <c r="X716"/>
      <c r="Y716"/>
      <c r="Z716" s="271"/>
      <c r="AA716"/>
      <c r="AB716" s="303"/>
      <c r="AE716"/>
      <c r="AF716"/>
      <c r="AG716"/>
      <c r="AH716"/>
      <c r="AI716"/>
      <c r="AJ716"/>
      <c r="AK716"/>
      <c r="AL716"/>
      <c r="AM716"/>
      <c r="AN716"/>
    </row>
    <row r="717" spans="2:40">
      <c r="B717"/>
      <c r="F717" s="22"/>
      <c r="G717" s="4"/>
      <c r="H717" s="1"/>
      <c r="I717"/>
      <c r="Q717"/>
      <c r="X717"/>
      <c r="Y717"/>
      <c r="Z717" s="271"/>
      <c r="AA717"/>
      <c r="AB717" s="303"/>
      <c r="AE717"/>
      <c r="AF717"/>
      <c r="AG717"/>
      <c r="AH717"/>
      <c r="AI717"/>
      <c r="AJ717"/>
      <c r="AK717"/>
      <c r="AL717"/>
      <c r="AM717"/>
      <c r="AN717"/>
    </row>
    <row r="718" spans="2:40">
      <c r="B718"/>
      <c r="F718" s="22"/>
      <c r="G718" s="4"/>
      <c r="H718" s="1"/>
      <c r="I718"/>
      <c r="Q718"/>
      <c r="X718"/>
      <c r="Y718"/>
      <c r="Z718" s="271"/>
      <c r="AA718"/>
      <c r="AB718" s="303"/>
      <c r="AE718"/>
      <c r="AF718"/>
      <c r="AG718"/>
      <c r="AH718"/>
      <c r="AI718"/>
      <c r="AJ718"/>
      <c r="AK718"/>
      <c r="AL718"/>
      <c r="AM718"/>
      <c r="AN718"/>
    </row>
    <row r="719" spans="2:40">
      <c r="B719"/>
      <c r="F719" s="22"/>
      <c r="G719" s="4"/>
      <c r="H719" s="1"/>
      <c r="I719"/>
      <c r="Q719"/>
      <c r="X719"/>
      <c r="Y719"/>
      <c r="Z719" s="271"/>
      <c r="AA719"/>
      <c r="AB719" s="303"/>
      <c r="AE719"/>
      <c r="AF719"/>
      <c r="AG719"/>
      <c r="AH719"/>
      <c r="AI719"/>
      <c r="AJ719"/>
      <c r="AK719"/>
      <c r="AL719"/>
      <c r="AM719"/>
      <c r="AN719"/>
    </row>
    <row r="720" spans="2:40">
      <c r="B720"/>
      <c r="F720" s="22"/>
      <c r="G720" s="4"/>
      <c r="H720" s="1"/>
      <c r="I720"/>
      <c r="Q720"/>
      <c r="X720"/>
      <c r="Y720"/>
      <c r="Z720" s="271"/>
      <c r="AA720"/>
      <c r="AB720" s="303"/>
      <c r="AE720"/>
      <c r="AF720"/>
      <c r="AG720"/>
      <c r="AH720"/>
      <c r="AI720"/>
      <c r="AJ720"/>
      <c r="AK720"/>
      <c r="AL720"/>
      <c r="AM720"/>
      <c r="AN720"/>
    </row>
    <row r="721" spans="2:40">
      <c r="B721"/>
      <c r="F721" s="22"/>
      <c r="G721" s="4"/>
      <c r="H721" s="1"/>
      <c r="I721"/>
      <c r="Q721"/>
      <c r="X721"/>
      <c r="Y721"/>
      <c r="Z721" s="271"/>
      <c r="AA721"/>
      <c r="AB721" s="303"/>
      <c r="AE721"/>
      <c r="AF721"/>
      <c r="AG721"/>
      <c r="AH721"/>
      <c r="AI721"/>
      <c r="AJ721"/>
      <c r="AK721"/>
      <c r="AL721"/>
      <c r="AM721"/>
      <c r="AN721"/>
    </row>
    <row r="722" spans="2:40">
      <c r="B722"/>
      <c r="F722" s="22"/>
      <c r="G722" s="4"/>
      <c r="H722" s="1"/>
      <c r="I722"/>
      <c r="Q722"/>
      <c r="X722"/>
      <c r="Y722"/>
      <c r="Z722" s="271"/>
      <c r="AA722"/>
      <c r="AB722" s="303"/>
      <c r="AE722"/>
      <c r="AF722"/>
      <c r="AG722"/>
      <c r="AH722"/>
      <c r="AI722"/>
      <c r="AJ722"/>
      <c r="AK722"/>
      <c r="AL722"/>
      <c r="AM722"/>
      <c r="AN722"/>
    </row>
    <row r="723" spans="2:40">
      <c r="B723"/>
      <c r="F723" s="22"/>
      <c r="G723" s="4"/>
      <c r="H723" s="1"/>
      <c r="I723"/>
      <c r="Q723"/>
      <c r="X723"/>
      <c r="Y723"/>
      <c r="Z723" s="271"/>
      <c r="AA723"/>
      <c r="AB723" s="303"/>
      <c r="AE723"/>
      <c r="AF723"/>
      <c r="AG723"/>
      <c r="AH723"/>
      <c r="AI723"/>
      <c r="AJ723"/>
      <c r="AK723"/>
      <c r="AL723"/>
      <c r="AM723"/>
      <c r="AN723"/>
    </row>
    <row r="724" spans="2:40">
      <c r="B724"/>
      <c r="F724" s="22"/>
      <c r="G724" s="4"/>
      <c r="H724" s="1"/>
      <c r="I724"/>
      <c r="Q724"/>
      <c r="X724"/>
      <c r="Y724"/>
      <c r="Z724" s="271"/>
      <c r="AA724"/>
      <c r="AB724" s="303"/>
      <c r="AE724"/>
      <c r="AF724"/>
      <c r="AG724"/>
      <c r="AH724"/>
      <c r="AI724"/>
      <c r="AJ724"/>
      <c r="AK724"/>
      <c r="AL724"/>
      <c r="AM724"/>
      <c r="AN724"/>
    </row>
    <row r="725" spans="2:40">
      <c r="B725"/>
      <c r="F725" s="22"/>
      <c r="G725" s="4"/>
      <c r="H725" s="1"/>
      <c r="I725"/>
      <c r="Q725"/>
      <c r="X725"/>
      <c r="Y725"/>
      <c r="Z725" s="271"/>
      <c r="AA725"/>
      <c r="AB725" s="303"/>
      <c r="AE725"/>
      <c r="AF725"/>
      <c r="AG725"/>
      <c r="AH725"/>
      <c r="AI725"/>
      <c r="AJ725"/>
      <c r="AK725"/>
      <c r="AL725"/>
      <c r="AM725"/>
      <c r="AN725"/>
    </row>
    <row r="726" spans="2:40">
      <c r="B726"/>
      <c r="F726" s="22"/>
      <c r="G726" s="4"/>
      <c r="H726" s="1"/>
      <c r="I726"/>
      <c r="Q726"/>
      <c r="X726"/>
      <c r="Y726"/>
      <c r="Z726" s="271"/>
      <c r="AA726"/>
      <c r="AB726" s="303"/>
      <c r="AE726"/>
      <c r="AF726"/>
      <c r="AG726"/>
      <c r="AH726"/>
      <c r="AI726"/>
      <c r="AJ726"/>
      <c r="AK726"/>
      <c r="AL726"/>
      <c r="AM726"/>
      <c r="AN726"/>
    </row>
    <row r="727" spans="2:40">
      <c r="B727"/>
      <c r="F727" s="22"/>
      <c r="G727" s="4"/>
      <c r="H727" s="1"/>
      <c r="I727"/>
      <c r="Q727"/>
      <c r="X727"/>
      <c r="Y727"/>
      <c r="Z727" s="271"/>
      <c r="AA727"/>
      <c r="AB727" s="303"/>
      <c r="AE727"/>
      <c r="AF727"/>
      <c r="AG727"/>
      <c r="AH727"/>
      <c r="AI727"/>
      <c r="AJ727"/>
      <c r="AK727"/>
      <c r="AL727"/>
      <c r="AM727"/>
      <c r="AN727"/>
    </row>
    <row r="728" spans="2:40">
      <c r="B728"/>
      <c r="F728" s="22"/>
      <c r="G728" s="4"/>
      <c r="H728" s="1"/>
      <c r="I728"/>
      <c r="Q728"/>
      <c r="X728"/>
      <c r="Y728"/>
      <c r="Z728" s="271"/>
      <c r="AA728"/>
      <c r="AB728" s="303"/>
      <c r="AE728"/>
      <c r="AF728"/>
      <c r="AG728"/>
      <c r="AH728"/>
      <c r="AI728"/>
      <c r="AJ728"/>
      <c r="AK728"/>
      <c r="AL728"/>
      <c r="AM728"/>
      <c r="AN728"/>
    </row>
    <row r="729" spans="2:40">
      <c r="B729"/>
      <c r="F729" s="22"/>
      <c r="G729" s="4"/>
      <c r="H729" s="1"/>
      <c r="I729"/>
      <c r="Q729"/>
      <c r="X729"/>
      <c r="Y729"/>
      <c r="Z729" s="271"/>
      <c r="AA729"/>
      <c r="AB729" s="303"/>
      <c r="AE729"/>
      <c r="AF729"/>
      <c r="AG729"/>
      <c r="AH729"/>
      <c r="AI729"/>
      <c r="AJ729"/>
      <c r="AK729"/>
      <c r="AL729"/>
      <c r="AM729"/>
      <c r="AN729"/>
    </row>
    <row r="730" spans="2:40">
      <c r="B730"/>
      <c r="F730" s="22"/>
      <c r="G730" s="4"/>
      <c r="H730" s="1"/>
      <c r="I730"/>
      <c r="Q730"/>
      <c r="X730"/>
      <c r="Y730"/>
      <c r="Z730" s="271"/>
      <c r="AA730"/>
      <c r="AB730" s="303"/>
      <c r="AE730"/>
      <c r="AF730"/>
      <c r="AG730"/>
      <c r="AH730"/>
      <c r="AI730"/>
      <c r="AJ730"/>
      <c r="AK730"/>
      <c r="AL730"/>
      <c r="AM730"/>
      <c r="AN730"/>
    </row>
    <row r="731" spans="2:40">
      <c r="B731"/>
      <c r="F731" s="22"/>
      <c r="G731" s="4"/>
      <c r="H731" s="1"/>
      <c r="I731"/>
      <c r="Q731"/>
      <c r="X731"/>
      <c r="Y731"/>
      <c r="Z731" s="271"/>
      <c r="AA731"/>
      <c r="AB731" s="303"/>
      <c r="AE731"/>
      <c r="AF731"/>
      <c r="AG731"/>
      <c r="AH731"/>
      <c r="AI731"/>
      <c r="AJ731"/>
      <c r="AK731"/>
      <c r="AL731"/>
      <c r="AM731"/>
      <c r="AN731"/>
    </row>
    <row r="732" spans="2:40">
      <c r="B732"/>
      <c r="F732" s="22"/>
      <c r="G732" s="4"/>
      <c r="H732" s="1"/>
      <c r="I732"/>
      <c r="Q732"/>
      <c r="X732"/>
      <c r="Y732"/>
      <c r="Z732" s="271"/>
      <c r="AA732"/>
      <c r="AB732" s="303"/>
      <c r="AE732"/>
      <c r="AF732"/>
      <c r="AG732"/>
      <c r="AH732"/>
      <c r="AI732"/>
      <c r="AJ732"/>
      <c r="AK732"/>
      <c r="AL732"/>
      <c r="AM732"/>
      <c r="AN732"/>
    </row>
    <row r="733" spans="2:40">
      <c r="B733"/>
      <c r="F733" s="22"/>
      <c r="G733" s="4"/>
      <c r="H733" s="1"/>
      <c r="I733"/>
      <c r="Q733"/>
      <c r="X733"/>
      <c r="Y733"/>
      <c r="Z733" s="271"/>
      <c r="AA733"/>
      <c r="AB733" s="303"/>
      <c r="AE733"/>
      <c r="AF733"/>
      <c r="AG733"/>
      <c r="AH733"/>
      <c r="AI733"/>
      <c r="AJ733"/>
      <c r="AK733"/>
      <c r="AL733"/>
      <c r="AM733"/>
      <c r="AN733"/>
    </row>
    <row r="734" spans="2:40">
      <c r="B734"/>
      <c r="F734" s="22"/>
      <c r="G734" s="4"/>
      <c r="H734" s="1"/>
      <c r="I734"/>
      <c r="Q734"/>
      <c r="X734"/>
      <c r="Y734"/>
      <c r="Z734" s="271"/>
      <c r="AA734"/>
      <c r="AB734" s="303"/>
      <c r="AE734"/>
      <c r="AF734"/>
      <c r="AG734"/>
      <c r="AH734"/>
      <c r="AI734"/>
      <c r="AJ734"/>
      <c r="AK734"/>
      <c r="AL734"/>
      <c r="AM734"/>
      <c r="AN734"/>
    </row>
    <row r="735" spans="2:40">
      <c r="B735"/>
      <c r="F735" s="22"/>
      <c r="G735" s="4"/>
      <c r="H735" s="1"/>
      <c r="I735"/>
      <c r="Q735"/>
      <c r="X735"/>
      <c r="Y735"/>
      <c r="Z735" s="271"/>
      <c r="AA735"/>
      <c r="AB735" s="303"/>
      <c r="AE735"/>
      <c r="AF735"/>
      <c r="AG735"/>
      <c r="AH735"/>
      <c r="AI735"/>
      <c r="AJ735"/>
      <c r="AK735"/>
      <c r="AL735"/>
      <c r="AM735"/>
      <c r="AN735"/>
    </row>
    <row r="736" spans="2:40">
      <c r="B736"/>
      <c r="F736" s="22"/>
      <c r="G736" s="4"/>
      <c r="H736" s="1"/>
      <c r="I736"/>
      <c r="Q736"/>
      <c r="X736"/>
      <c r="Y736"/>
      <c r="Z736" s="271"/>
      <c r="AA736"/>
      <c r="AB736" s="303"/>
      <c r="AE736"/>
      <c r="AF736"/>
      <c r="AG736"/>
      <c r="AH736"/>
      <c r="AI736"/>
      <c r="AJ736"/>
      <c r="AK736"/>
      <c r="AL736"/>
      <c r="AM736"/>
      <c r="AN736"/>
    </row>
    <row r="737" spans="2:40">
      <c r="B737"/>
      <c r="F737" s="22"/>
      <c r="G737" s="4"/>
      <c r="H737" s="1"/>
      <c r="I737"/>
      <c r="Q737"/>
      <c r="X737"/>
      <c r="Y737"/>
      <c r="Z737" s="271"/>
      <c r="AA737"/>
      <c r="AB737" s="303"/>
      <c r="AE737"/>
      <c r="AF737"/>
      <c r="AG737"/>
      <c r="AH737"/>
      <c r="AI737"/>
      <c r="AJ737"/>
      <c r="AK737"/>
      <c r="AL737"/>
      <c r="AM737"/>
      <c r="AN737"/>
    </row>
    <row r="738" spans="2:40">
      <c r="B738"/>
      <c r="F738" s="22"/>
      <c r="G738" s="4"/>
      <c r="H738" s="1"/>
      <c r="I738"/>
      <c r="Q738"/>
      <c r="X738"/>
      <c r="Y738"/>
      <c r="Z738" s="271"/>
      <c r="AA738"/>
      <c r="AB738" s="303"/>
      <c r="AE738"/>
      <c r="AF738"/>
      <c r="AG738"/>
      <c r="AH738"/>
      <c r="AI738"/>
      <c r="AJ738"/>
      <c r="AK738"/>
      <c r="AL738"/>
      <c r="AM738"/>
      <c r="AN738"/>
    </row>
    <row r="739" spans="2:40">
      <c r="B739"/>
      <c r="F739" s="22"/>
      <c r="G739" s="4"/>
      <c r="H739" s="1"/>
      <c r="I739"/>
      <c r="Q739"/>
      <c r="X739"/>
      <c r="Y739"/>
      <c r="Z739" s="271"/>
      <c r="AA739"/>
      <c r="AB739" s="303"/>
      <c r="AE739"/>
      <c r="AF739"/>
      <c r="AG739"/>
      <c r="AH739"/>
      <c r="AI739"/>
      <c r="AJ739"/>
      <c r="AK739"/>
      <c r="AL739"/>
      <c r="AM739"/>
      <c r="AN739"/>
    </row>
    <row r="740" spans="2:40">
      <c r="B740"/>
      <c r="F740" s="22"/>
      <c r="G740" s="4"/>
      <c r="H740" s="1"/>
      <c r="I740"/>
      <c r="Q740"/>
      <c r="X740"/>
      <c r="Y740"/>
      <c r="Z740" s="271"/>
      <c r="AA740"/>
      <c r="AB740" s="303"/>
      <c r="AE740"/>
      <c r="AF740"/>
      <c r="AG740"/>
      <c r="AH740"/>
      <c r="AI740"/>
      <c r="AJ740"/>
      <c r="AK740"/>
      <c r="AL740"/>
      <c r="AM740"/>
      <c r="AN740"/>
    </row>
    <row r="741" spans="2:40">
      <c r="B741"/>
      <c r="F741" s="22"/>
      <c r="G741" s="4"/>
      <c r="H741" s="1"/>
      <c r="I741"/>
      <c r="Q741"/>
      <c r="X741"/>
      <c r="Y741"/>
      <c r="Z741" s="271"/>
      <c r="AA741"/>
      <c r="AB741" s="303"/>
      <c r="AE741"/>
      <c r="AF741"/>
      <c r="AG741"/>
      <c r="AH741"/>
      <c r="AI741"/>
      <c r="AJ741"/>
      <c r="AK741"/>
      <c r="AL741"/>
      <c r="AM741"/>
      <c r="AN741"/>
    </row>
    <row r="742" spans="2:40">
      <c r="B742"/>
      <c r="F742" s="22"/>
      <c r="G742" s="4"/>
      <c r="H742" s="1"/>
      <c r="I742"/>
      <c r="Q742"/>
      <c r="X742"/>
      <c r="Y742"/>
      <c r="Z742" s="271"/>
      <c r="AA742"/>
      <c r="AB742" s="303"/>
      <c r="AE742"/>
      <c r="AF742"/>
      <c r="AG742"/>
      <c r="AH742"/>
      <c r="AI742"/>
      <c r="AJ742"/>
      <c r="AK742"/>
      <c r="AL742"/>
      <c r="AM742"/>
      <c r="AN742"/>
    </row>
    <row r="743" spans="2:40">
      <c r="B743"/>
      <c r="F743" s="22"/>
      <c r="G743" s="4"/>
      <c r="H743" s="1"/>
      <c r="I743"/>
      <c r="Q743"/>
      <c r="X743"/>
      <c r="Y743"/>
      <c r="Z743" s="271"/>
      <c r="AA743"/>
      <c r="AB743" s="303"/>
      <c r="AE743"/>
      <c r="AF743"/>
      <c r="AG743"/>
      <c r="AH743"/>
      <c r="AI743"/>
      <c r="AJ743"/>
      <c r="AK743"/>
      <c r="AL743"/>
      <c r="AM743"/>
      <c r="AN743"/>
    </row>
    <row r="744" spans="2:40">
      <c r="B744"/>
      <c r="F744" s="22"/>
      <c r="G744" s="4"/>
      <c r="H744" s="1"/>
      <c r="I744"/>
      <c r="Q744"/>
      <c r="X744"/>
      <c r="Y744"/>
      <c r="Z744" s="271"/>
      <c r="AA744"/>
      <c r="AB744" s="303"/>
      <c r="AE744"/>
      <c r="AF744"/>
      <c r="AG744"/>
      <c r="AH744"/>
      <c r="AI744"/>
      <c r="AJ744"/>
      <c r="AK744"/>
      <c r="AL744"/>
      <c r="AM744"/>
      <c r="AN744"/>
    </row>
    <row r="745" spans="2:40">
      <c r="B745"/>
      <c r="F745" s="22"/>
      <c r="G745" s="4"/>
      <c r="H745" s="1"/>
      <c r="I745"/>
      <c r="Q745"/>
      <c r="X745"/>
      <c r="Y745"/>
      <c r="Z745" s="271"/>
      <c r="AA745"/>
      <c r="AB745" s="303"/>
      <c r="AE745"/>
      <c r="AF745"/>
      <c r="AG745"/>
      <c r="AH745"/>
      <c r="AI745"/>
      <c r="AJ745"/>
      <c r="AK745"/>
      <c r="AL745"/>
      <c r="AM745"/>
      <c r="AN745"/>
    </row>
    <row r="746" spans="2:40">
      <c r="B746"/>
      <c r="F746" s="22"/>
      <c r="G746" s="4"/>
      <c r="H746" s="1"/>
      <c r="I746"/>
      <c r="Q746"/>
      <c r="X746"/>
      <c r="Y746"/>
      <c r="Z746" s="271"/>
      <c r="AA746"/>
      <c r="AB746" s="303"/>
      <c r="AE746"/>
      <c r="AF746"/>
      <c r="AG746"/>
      <c r="AH746"/>
      <c r="AI746"/>
      <c r="AJ746"/>
      <c r="AK746"/>
      <c r="AL746"/>
      <c r="AM746"/>
      <c r="AN746"/>
    </row>
    <row r="747" spans="2:40">
      <c r="B747"/>
      <c r="F747" s="22"/>
      <c r="G747" s="4"/>
      <c r="H747" s="1"/>
      <c r="I747"/>
      <c r="Q747"/>
      <c r="X747"/>
      <c r="Y747"/>
      <c r="Z747" s="271"/>
      <c r="AA747"/>
      <c r="AB747" s="303"/>
      <c r="AE747"/>
      <c r="AF747"/>
      <c r="AG747"/>
      <c r="AH747"/>
      <c r="AI747"/>
      <c r="AJ747"/>
      <c r="AK747"/>
      <c r="AL747"/>
      <c r="AM747"/>
      <c r="AN747"/>
    </row>
    <row r="748" spans="2:40">
      <c r="B748"/>
      <c r="F748" s="22"/>
      <c r="G748" s="4"/>
      <c r="H748" s="1"/>
      <c r="I748"/>
      <c r="Q748"/>
      <c r="X748"/>
      <c r="Y748"/>
      <c r="Z748" s="271"/>
      <c r="AA748"/>
      <c r="AB748" s="303"/>
      <c r="AE748"/>
      <c r="AF748"/>
      <c r="AG748"/>
      <c r="AH748"/>
      <c r="AI748"/>
      <c r="AJ748"/>
      <c r="AK748"/>
      <c r="AL748"/>
      <c r="AM748"/>
      <c r="AN748"/>
    </row>
    <row r="749" spans="2:40">
      <c r="B749"/>
      <c r="F749" s="22"/>
      <c r="G749" s="4"/>
      <c r="H749" s="1"/>
      <c r="I749"/>
      <c r="Q749"/>
      <c r="X749"/>
      <c r="Y749"/>
      <c r="Z749" s="271"/>
      <c r="AA749"/>
      <c r="AB749" s="303"/>
      <c r="AE749"/>
      <c r="AF749"/>
      <c r="AG749"/>
      <c r="AH749"/>
      <c r="AI749"/>
      <c r="AJ749"/>
      <c r="AK749"/>
      <c r="AL749"/>
      <c r="AM749"/>
      <c r="AN749"/>
    </row>
    <row r="750" spans="2:40">
      <c r="B750"/>
      <c r="F750" s="22"/>
      <c r="G750" s="4"/>
      <c r="H750" s="1"/>
      <c r="I750"/>
      <c r="Q750"/>
      <c r="X750"/>
      <c r="Y750"/>
      <c r="Z750" s="271"/>
      <c r="AA750"/>
      <c r="AB750" s="303"/>
      <c r="AE750"/>
      <c r="AF750"/>
      <c r="AG750"/>
      <c r="AH750"/>
      <c r="AI750"/>
      <c r="AJ750"/>
      <c r="AK750"/>
      <c r="AL750"/>
      <c r="AM750"/>
      <c r="AN750"/>
    </row>
    <row r="751" spans="2:40">
      <c r="B751"/>
      <c r="F751" s="22"/>
      <c r="G751" s="4"/>
      <c r="H751" s="1"/>
      <c r="I751"/>
      <c r="Q751"/>
      <c r="X751"/>
      <c r="Y751"/>
      <c r="Z751" s="271"/>
      <c r="AA751"/>
      <c r="AB751" s="303"/>
      <c r="AE751"/>
      <c r="AF751"/>
      <c r="AG751"/>
      <c r="AH751"/>
      <c r="AI751"/>
      <c r="AJ751"/>
      <c r="AK751"/>
      <c r="AL751"/>
      <c r="AM751"/>
      <c r="AN751"/>
    </row>
    <row r="752" spans="2:40">
      <c r="B752"/>
      <c r="F752" s="22"/>
      <c r="G752" s="4"/>
      <c r="H752" s="1"/>
      <c r="I752"/>
      <c r="Q752"/>
      <c r="X752"/>
      <c r="Y752"/>
      <c r="Z752" s="271"/>
      <c r="AA752"/>
      <c r="AB752" s="303"/>
      <c r="AE752"/>
      <c r="AF752"/>
      <c r="AG752"/>
      <c r="AH752"/>
      <c r="AI752"/>
      <c r="AJ752"/>
      <c r="AK752"/>
      <c r="AL752"/>
      <c r="AM752"/>
      <c r="AN752"/>
    </row>
    <row r="753" spans="2:40">
      <c r="B753"/>
      <c r="F753" s="22"/>
      <c r="G753" s="4"/>
      <c r="H753" s="1"/>
      <c r="I753"/>
      <c r="Q753"/>
      <c r="X753"/>
      <c r="Y753"/>
      <c r="Z753" s="271"/>
      <c r="AA753"/>
      <c r="AB753" s="303"/>
      <c r="AE753"/>
      <c r="AF753"/>
      <c r="AG753"/>
      <c r="AH753"/>
      <c r="AI753"/>
      <c r="AJ753"/>
      <c r="AK753"/>
      <c r="AL753"/>
      <c r="AM753"/>
      <c r="AN753"/>
    </row>
    <row r="754" spans="2:40">
      <c r="B754"/>
      <c r="F754" s="22"/>
      <c r="G754" s="4"/>
      <c r="H754" s="1"/>
      <c r="I754"/>
      <c r="Q754"/>
      <c r="X754"/>
      <c r="Y754"/>
      <c r="Z754" s="271"/>
      <c r="AA754"/>
      <c r="AB754" s="303"/>
      <c r="AE754"/>
      <c r="AF754"/>
      <c r="AG754"/>
      <c r="AH754"/>
      <c r="AI754"/>
      <c r="AJ754"/>
      <c r="AK754"/>
      <c r="AL754"/>
      <c r="AM754"/>
      <c r="AN754"/>
    </row>
    <row r="755" spans="2:40">
      <c r="B755"/>
      <c r="F755" s="22"/>
      <c r="G755" s="4"/>
      <c r="H755" s="1"/>
      <c r="I755"/>
      <c r="Q755"/>
      <c r="X755"/>
      <c r="Y755"/>
      <c r="Z755" s="271"/>
      <c r="AA755"/>
      <c r="AB755" s="303"/>
      <c r="AE755"/>
      <c r="AF755"/>
      <c r="AG755"/>
      <c r="AH755"/>
      <c r="AI755"/>
      <c r="AJ755"/>
      <c r="AK755"/>
      <c r="AL755"/>
      <c r="AM755"/>
      <c r="AN755"/>
    </row>
    <row r="756" spans="2:40">
      <c r="B756"/>
      <c r="F756" s="22"/>
      <c r="G756" s="4"/>
      <c r="H756" s="1"/>
      <c r="I756"/>
      <c r="Q756"/>
      <c r="X756"/>
      <c r="Y756"/>
      <c r="Z756" s="271"/>
      <c r="AA756"/>
      <c r="AB756" s="303"/>
      <c r="AE756"/>
      <c r="AF756"/>
      <c r="AG756"/>
      <c r="AH756"/>
      <c r="AI756"/>
      <c r="AJ756"/>
      <c r="AK756"/>
      <c r="AL756"/>
      <c r="AM756"/>
      <c r="AN756"/>
    </row>
    <row r="757" spans="2:40">
      <c r="B757"/>
      <c r="F757" s="22"/>
      <c r="G757" s="4"/>
      <c r="H757" s="1"/>
      <c r="I757"/>
      <c r="Q757"/>
      <c r="X757"/>
      <c r="Y757"/>
      <c r="Z757" s="271"/>
      <c r="AA757"/>
      <c r="AB757" s="303"/>
      <c r="AE757"/>
      <c r="AF757"/>
      <c r="AG757"/>
      <c r="AH757"/>
      <c r="AI757"/>
      <c r="AJ757"/>
      <c r="AK757"/>
      <c r="AL757"/>
      <c r="AM757"/>
      <c r="AN757"/>
    </row>
    <row r="758" spans="2:40">
      <c r="B758"/>
      <c r="F758" s="22"/>
      <c r="G758" s="4"/>
      <c r="H758" s="1"/>
      <c r="I758"/>
      <c r="Q758"/>
      <c r="X758"/>
      <c r="Y758"/>
      <c r="Z758" s="271"/>
      <c r="AA758"/>
      <c r="AB758" s="303"/>
      <c r="AE758"/>
      <c r="AF758"/>
      <c r="AG758"/>
      <c r="AH758"/>
      <c r="AI758"/>
      <c r="AJ758"/>
      <c r="AK758"/>
      <c r="AL758"/>
      <c r="AM758"/>
      <c r="AN758"/>
    </row>
    <row r="759" spans="2:40">
      <c r="B759"/>
      <c r="F759" s="22"/>
      <c r="G759" s="4"/>
      <c r="H759" s="1"/>
      <c r="I759"/>
      <c r="Q759"/>
      <c r="X759"/>
      <c r="Y759"/>
      <c r="Z759" s="271"/>
      <c r="AA759"/>
      <c r="AB759" s="303"/>
      <c r="AE759"/>
      <c r="AF759"/>
      <c r="AG759"/>
      <c r="AH759"/>
      <c r="AI759"/>
      <c r="AJ759"/>
      <c r="AK759"/>
      <c r="AL759"/>
      <c r="AM759"/>
      <c r="AN759"/>
    </row>
    <row r="760" spans="2:40">
      <c r="B760"/>
      <c r="F760" s="22"/>
      <c r="G760" s="4"/>
      <c r="H760" s="1"/>
      <c r="I760"/>
      <c r="Q760"/>
      <c r="X760"/>
      <c r="Y760"/>
      <c r="Z760" s="271"/>
      <c r="AA760"/>
      <c r="AB760" s="303"/>
      <c r="AE760"/>
      <c r="AF760"/>
      <c r="AG760"/>
      <c r="AH760"/>
      <c r="AI760"/>
      <c r="AJ760"/>
      <c r="AK760"/>
      <c r="AL760"/>
      <c r="AM760"/>
      <c r="AN760"/>
    </row>
    <row r="761" spans="2:40">
      <c r="B761"/>
      <c r="F761" s="22"/>
      <c r="G761" s="4"/>
      <c r="H761" s="1"/>
      <c r="I761"/>
      <c r="Q761"/>
      <c r="X761"/>
      <c r="Y761"/>
      <c r="Z761" s="271"/>
      <c r="AA761"/>
      <c r="AB761" s="303"/>
      <c r="AE761"/>
      <c r="AF761"/>
      <c r="AG761"/>
      <c r="AH761"/>
      <c r="AI761"/>
      <c r="AJ761"/>
      <c r="AK761"/>
      <c r="AL761"/>
      <c r="AM761"/>
      <c r="AN761"/>
    </row>
    <row r="762" spans="2:40">
      <c r="B762"/>
      <c r="F762" s="22"/>
      <c r="G762" s="4"/>
      <c r="H762" s="1"/>
      <c r="I762"/>
      <c r="Q762"/>
      <c r="X762"/>
      <c r="Y762"/>
      <c r="Z762" s="271"/>
      <c r="AA762"/>
      <c r="AB762" s="303"/>
      <c r="AE762"/>
      <c r="AF762"/>
      <c r="AG762"/>
      <c r="AH762"/>
      <c r="AI762"/>
      <c r="AJ762"/>
      <c r="AK762"/>
      <c r="AL762"/>
      <c r="AM762"/>
      <c r="AN762"/>
    </row>
    <row r="763" spans="2:40">
      <c r="B763"/>
      <c r="F763" s="22"/>
      <c r="G763" s="4"/>
      <c r="H763" s="1"/>
      <c r="I763"/>
      <c r="Q763"/>
      <c r="X763"/>
      <c r="Y763"/>
      <c r="Z763" s="271"/>
      <c r="AA763"/>
      <c r="AB763" s="303"/>
      <c r="AE763"/>
      <c r="AF763"/>
      <c r="AG763"/>
      <c r="AH763"/>
      <c r="AI763"/>
      <c r="AJ763"/>
      <c r="AK763"/>
      <c r="AL763"/>
      <c r="AM763"/>
      <c r="AN763"/>
    </row>
    <row r="764" spans="2:40">
      <c r="B764"/>
      <c r="F764" s="22"/>
      <c r="G764" s="4"/>
      <c r="H764" s="1"/>
      <c r="I764"/>
      <c r="Q764"/>
      <c r="X764"/>
      <c r="Y764"/>
      <c r="Z764" s="271"/>
      <c r="AA764"/>
      <c r="AB764" s="303"/>
      <c r="AE764"/>
      <c r="AF764"/>
      <c r="AG764"/>
      <c r="AH764"/>
      <c r="AI764"/>
      <c r="AJ764"/>
      <c r="AK764"/>
      <c r="AL764"/>
      <c r="AM764"/>
      <c r="AN764"/>
    </row>
    <row r="765" spans="2:40">
      <c r="B765"/>
      <c r="F765" s="22"/>
      <c r="G765" s="4"/>
      <c r="H765" s="1"/>
      <c r="I765"/>
      <c r="Q765"/>
      <c r="X765"/>
      <c r="Y765"/>
      <c r="Z765" s="271"/>
      <c r="AA765"/>
      <c r="AB765" s="303"/>
      <c r="AE765"/>
      <c r="AF765"/>
      <c r="AG765"/>
      <c r="AH765"/>
      <c r="AI765"/>
      <c r="AJ765"/>
      <c r="AK765"/>
      <c r="AL765"/>
      <c r="AM765"/>
      <c r="AN765"/>
    </row>
    <row r="766" spans="2:40">
      <c r="B766"/>
      <c r="F766" s="22"/>
      <c r="G766" s="4"/>
      <c r="H766" s="1"/>
      <c r="I766"/>
      <c r="Q766"/>
      <c r="X766"/>
      <c r="Y766"/>
      <c r="Z766" s="271"/>
      <c r="AA766"/>
      <c r="AB766" s="303"/>
      <c r="AE766"/>
      <c r="AF766"/>
      <c r="AG766"/>
      <c r="AH766"/>
      <c r="AI766"/>
      <c r="AJ766"/>
      <c r="AK766"/>
      <c r="AL766"/>
      <c r="AM766"/>
      <c r="AN766"/>
    </row>
    <row r="767" spans="2:40">
      <c r="B767"/>
      <c r="F767" s="22"/>
      <c r="G767" s="4"/>
      <c r="H767" s="1"/>
      <c r="I767"/>
      <c r="Q767"/>
      <c r="X767"/>
      <c r="Y767"/>
      <c r="Z767" s="271"/>
      <c r="AA767"/>
      <c r="AB767" s="303"/>
      <c r="AE767"/>
      <c r="AF767"/>
      <c r="AG767"/>
      <c r="AH767"/>
      <c r="AI767"/>
      <c r="AJ767"/>
      <c r="AK767"/>
      <c r="AL767"/>
      <c r="AM767"/>
      <c r="AN767"/>
    </row>
    <row r="768" spans="2:40">
      <c r="B768"/>
      <c r="F768" s="22"/>
      <c r="G768" s="4"/>
      <c r="H768" s="1"/>
      <c r="I768"/>
      <c r="Q768"/>
      <c r="X768"/>
      <c r="Y768"/>
      <c r="Z768" s="271"/>
      <c r="AA768"/>
      <c r="AB768" s="303"/>
      <c r="AE768"/>
      <c r="AF768"/>
      <c r="AG768"/>
      <c r="AH768"/>
      <c r="AI768"/>
      <c r="AJ768"/>
      <c r="AK768"/>
      <c r="AL768"/>
      <c r="AM768"/>
      <c r="AN768"/>
    </row>
    <row r="769" spans="2:40">
      <c r="B769"/>
      <c r="F769" s="22"/>
      <c r="G769" s="4"/>
      <c r="H769" s="1"/>
      <c r="I769"/>
      <c r="Q769"/>
      <c r="X769"/>
      <c r="Y769"/>
      <c r="Z769" s="271"/>
      <c r="AA769"/>
      <c r="AB769" s="303"/>
      <c r="AE769"/>
      <c r="AF769"/>
      <c r="AG769"/>
      <c r="AH769"/>
      <c r="AI769"/>
      <c r="AJ769"/>
      <c r="AK769"/>
      <c r="AL769"/>
      <c r="AM769"/>
      <c r="AN769"/>
    </row>
    <row r="770" spans="2:40">
      <c r="B770"/>
      <c r="F770" s="22"/>
      <c r="G770" s="4"/>
      <c r="H770" s="1"/>
      <c r="I770"/>
      <c r="Q770"/>
      <c r="X770"/>
      <c r="Y770"/>
      <c r="Z770" s="271"/>
      <c r="AA770"/>
      <c r="AB770" s="303"/>
      <c r="AE770"/>
      <c r="AF770"/>
      <c r="AG770"/>
      <c r="AH770"/>
      <c r="AI770"/>
      <c r="AJ770"/>
      <c r="AK770"/>
      <c r="AL770"/>
      <c r="AM770"/>
      <c r="AN770"/>
    </row>
    <row r="771" spans="2:40">
      <c r="B771"/>
      <c r="F771" s="22"/>
      <c r="G771" s="4"/>
      <c r="H771" s="1"/>
      <c r="I771"/>
      <c r="Q771"/>
      <c r="X771"/>
      <c r="Y771"/>
      <c r="Z771" s="271"/>
      <c r="AA771"/>
      <c r="AB771" s="303"/>
      <c r="AE771"/>
      <c r="AF771"/>
      <c r="AG771"/>
      <c r="AH771"/>
      <c r="AI771"/>
      <c r="AJ771"/>
      <c r="AK771"/>
      <c r="AL771"/>
      <c r="AM771"/>
      <c r="AN771"/>
    </row>
    <row r="772" spans="2:40">
      <c r="B772"/>
      <c r="F772" s="22"/>
      <c r="G772" s="4"/>
      <c r="H772" s="1"/>
      <c r="I772"/>
      <c r="Q772"/>
      <c r="X772"/>
      <c r="Y772"/>
      <c r="Z772" s="271"/>
      <c r="AA772"/>
      <c r="AB772" s="303"/>
      <c r="AE772"/>
      <c r="AF772"/>
      <c r="AG772"/>
      <c r="AH772"/>
      <c r="AI772"/>
      <c r="AJ772"/>
      <c r="AK772"/>
      <c r="AL772"/>
      <c r="AM772"/>
      <c r="AN772"/>
    </row>
    <row r="773" spans="2:40">
      <c r="B773"/>
      <c r="F773" s="22"/>
      <c r="G773" s="4"/>
      <c r="H773" s="1"/>
      <c r="I773"/>
      <c r="Q773"/>
      <c r="X773"/>
      <c r="Y773"/>
      <c r="Z773" s="271"/>
      <c r="AA773"/>
      <c r="AB773" s="303"/>
      <c r="AE773"/>
      <c r="AF773"/>
      <c r="AG773"/>
      <c r="AH773"/>
      <c r="AI773"/>
      <c r="AJ773"/>
      <c r="AK773"/>
      <c r="AL773"/>
      <c r="AM773"/>
      <c r="AN773"/>
    </row>
    <row r="774" spans="2:40">
      <c r="B774"/>
      <c r="F774" s="22"/>
      <c r="G774" s="4"/>
      <c r="H774" s="1"/>
      <c r="I774"/>
      <c r="Q774"/>
      <c r="X774"/>
      <c r="Y774"/>
      <c r="Z774" s="271"/>
      <c r="AA774"/>
      <c r="AB774" s="303"/>
      <c r="AE774"/>
      <c r="AF774"/>
      <c r="AG774"/>
      <c r="AH774"/>
      <c r="AI774"/>
      <c r="AJ774"/>
      <c r="AK774"/>
      <c r="AL774"/>
      <c r="AM774"/>
      <c r="AN774"/>
    </row>
    <row r="775" spans="2:40">
      <c r="B775"/>
      <c r="F775" s="22"/>
      <c r="G775" s="4"/>
      <c r="H775" s="1"/>
      <c r="I775"/>
      <c r="Q775"/>
      <c r="X775"/>
      <c r="Y775"/>
      <c r="Z775" s="271"/>
      <c r="AA775"/>
      <c r="AB775" s="303"/>
      <c r="AE775"/>
      <c r="AF775"/>
      <c r="AG775"/>
      <c r="AH775"/>
      <c r="AI775"/>
      <c r="AJ775"/>
      <c r="AK775"/>
      <c r="AL775"/>
      <c r="AM775"/>
      <c r="AN775"/>
    </row>
    <row r="776" spans="2:40">
      <c r="B776"/>
      <c r="F776" s="22"/>
      <c r="G776" s="4"/>
      <c r="H776" s="1"/>
      <c r="I776"/>
      <c r="Q776"/>
      <c r="X776"/>
      <c r="Y776"/>
      <c r="Z776" s="271"/>
      <c r="AA776"/>
      <c r="AB776" s="303"/>
      <c r="AE776"/>
      <c r="AF776"/>
      <c r="AG776"/>
      <c r="AH776"/>
      <c r="AI776"/>
      <c r="AJ776"/>
      <c r="AK776"/>
      <c r="AL776"/>
      <c r="AM776"/>
      <c r="AN776"/>
    </row>
    <row r="777" spans="2:40">
      <c r="B777"/>
      <c r="F777" s="22"/>
      <c r="G777" s="4"/>
      <c r="H777" s="1"/>
      <c r="I777"/>
      <c r="Q777"/>
      <c r="X777"/>
      <c r="Y777"/>
      <c r="Z777" s="271"/>
      <c r="AA777"/>
      <c r="AB777" s="303"/>
      <c r="AE777"/>
      <c r="AF777"/>
      <c r="AG777"/>
      <c r="AH777"/>
      <c r="AI777"/>
      <c r="AJ777"/>
      <c r="AK777"/>
      <c r="AL777"/>
      <c r="AM777"/>
      <c r="AN777"/>
    </row>
    <row r="778" spans="2:40">
      <c r="B778"/>
      <c r="F778" s="22"/>
      <c r="G778" s="4"/>
      <c r="H778" s="1"/>
      <c r="I778"/>
      <c r="Q778"/>
      <c r="X778"/>
      <c r="Y778"/>
      <c r="Z778" s="271"/>
      <c r="AA778"/>
      <c r="AB778" s="303"/>
      <c r="AE778"/>
      <c r="AF778"/>
      <c r="AG778"/>
      <c r="AH778"/>
      <c r="AI778"/>
      <c r="AJ778"/>
      <c r="AK778"/>
      <c r="AL778"/>
      <c r="AM778"/>
      <c r="AN778"/>
    </row>
    <row r="779" spans="2:40">
      <c r="B779"/>
      <c r="F779" s="22"/>
      <c r="G779" s="4"/>
      <c r="H779" s="1"/>
      <c r="I779"/>
      <c r="Q779"/>
      <c r="X779"/>
      <c r="Y779"/>
      <c r="Z779" s="271"/>
      <c r="AA779"/>
      <c r="AB779" s="303"/>
      <c r="AE779"/>
      <c r="AF779"/>
      <c r="AG779"/>
      <c r="AH779"/>
      <c r="AI779"/>
      <c r="AJ779"/>
      <c r="AK779"/>
      <c r="AL779"/>
      <c r="AM779"/>
      <c r="AN779"/>
    </row>
    <row r="780" spans="2:40">
      <c r="B780"/>
      <c r="F780" s="22"/>
      <c r="G780" s="4"/>
      <c r="H780" s="1"/>
      <c r="I780"/>
      <c r="Q780"/>
      <c r="X780"/>
      <c r="Y780"/>
      <c r="Z780" s="271"/>
      <c r="AA780"/>
      <c r="AB780" s="303"/>
      <c r="AE780"/>
      <c r="AF780"/>
      <c r="AG780"/>
      <c r="AH780"/>
      <c r="AI780"/>
      <c r="AJ780"/>
      <c r="AK780"/>
      <c r="AL780"/>
      <c r="AM780"/>
      <c r="AN780"/>
    </row>
    <row r="781" spans="2:40">
      <c r="B781"/>
      <c r="F781" s="22"/>
      <c r="G781" s="4"/>
      <c r="H781" s="1"/>
      <c r="I781"/>
      <c r="Q781"/>
      <c r="X781"/>
      <c r="Y781"/>
      <c r="Z781" s="271"/>
      <c r="AA781"/>
      <c r="AB781" s="303"/>
      <c r="AE781"/>
      <c r="AF781"/>
      <c r="AG781"/>
      <c r="AH781"/>
      <c r="AI781"/>
      <c r="AJ781"/>
      <c r="AK781"/>
      <c r="AL781"/>
      <c r="AM781"/>
      <c r="AN781"/>
    </row>
    <row r="782" spans="2:40">
      <c r="B782"/>
      <c r="F782" s="22"/>
      <c r="G782" s="4"/>
      <c r="H782" s="1"/>
      <c r="I782"/>
      <c r="Q782"/>
      <c r="X782"/>
      <c r="Y782"/>
      <c r="Z782" s="271"/>
      <c r="AA782"/>
      <c r="AB782" s="303"/>
      <c r="AE782"/>
      <c r="AF782"/>
      <c r="AG782"/>
      <c r="AH782"/>
      <c r="AI782"/>
      <c r="AJ782"/>
      <c r="AK782"/>
      <c r="AL782"/>
      <c r="AM782"/>
      <c r="AN782"/>
    </row>
    <row r="783" spans="2:40">
      <c r="B783"/>
      <c r="F783" s="22"/>
      <c r="G783" s="4"/>
      <c r="H783" s="1"/>
      <c r="I783"/>
      <c r="Q783"/>
      <c r="X783"/>
      <c r="Y783"/>
      <c r="Z783" s="271"/>
      <c r="AA783"/>
      <c r="AB783" s="303"/>
      <c r="AE783"/>
      <c r="AF783"/>
      <c r="AG783"/>
      <c r="AH783"/>
      <c r="AI783"/>
      <c r="AJ783"/>
      <c r="AK783"/>
      <c r="AL783"/>
      <c r="AM783"/>
      <c r="AN783"/>
    </row>
    <row r="784" spans="2:40">
      <c r="B784"/>
      <c r="F784" s="22"/>
      <c r="G784" s="4"/>
      <c r="H784" s="1"/>
      <c r="I784"/>
      <c r="Q784"/>
      <c r="X784"/>
      <c r="Y784"/>
      <c r="Z784" s="271"/>
      <c r="AA784"/>
      <c r="AB784" s="303"/>
      <c r="AE784"/>
      <c r="AF784"/>
      <c r="AG784"/>
      <c r="AH784"/>
      <c r="AI784"/>
      <c r="AJ784"/>
      <c r="AK784"/>
      <c r="AL784"/>
      <c r="AM784"/>
      <c r="AN784"/>
    </row>
    <row r="785" spans="2:40">
      <c r="B785"/>
      <c r="F785" s="22"/>
      <c r="G785" s="4"/>
      <c r="H785" s="1"/>
      <c r="I785"/>
      <c r="Q785"/>
      <c r="X785"/>
      <c r="Y785"/>
      <c r="Z785" s="271"/>
      <c r="AA785"/>
      <c r="AB785" s="303"/>
      <c r="AE785"/>
      <c r="AF785"/>
      <c r="AG785"/>
      <c r="AH785"/>
      <c r="AI785"/>
      <c r="AJ785"/>
      <c r="AK785"/>
      <c r="AL785"/>
      <c r="AM785"/>
      <c r="AN785"/>
    </row>
    <row r="786" spans="2:40">
      <c r="B786"/>
      <c r="F786" s="22"/>
      <c r="G786" s="4"/>
      <c r="H786" s="1"/>
      <c r="I786"/>
      <c r="Q786"/>
      <c r="X786"/>
      <c r="Y786"/>
      <c r="Z786" s="271"/>
      <c r="AA786"/>
      <c r="AB786" s="303"/>
      <c r="AE786"/>
      <c r="AF786"/>
      <c r="AG786"/>
      <c r="AH786"/>
      <c r="AI786"/>
      <c r="AJ786"/>
      <c r="AK786"/>
      <c r="AL786"/>
      <c r="AM786"/>
      <c r="AN786"/>
    </row>
    <row r="787" spans="2:40">
      <c r="B787"/>
      <c r="F787" s="22"/>
      <c r="G787" s="4"/>
      <c r="H787" s="1"/>
      <c r="I787"/>
      <c r="Q787"/>
      <c r="X787"/>
      <c r="Y787"/>
      <c r="Z787" s="271"/>
      <c r="AA787"/>
      <c r="AB787" s="303"/>
      <c r="AE787"/>
      <c r="AF787"/>
      <c r="AG787"/>
      <c r="AH787"/>
      <c r="AI787"/>
      <c r="AJ787"/>
      <c r="AK787"/>
      <c r="AL787"/>
      <c r="AM787"/>
      <c r="AN787"/>
    </row>
    <row r="788" spans="2:40">
      <c r="B788"/>
      <c r="F788" s="22"/>
      <c r="G788" s="4"/>
      <c r="H788" s="1"/>
      <c r="I788"/>
      <c r="Q788"/>
      <c r="X788"/>
      <c r="Y788"/>
      <c r="Z788" s="271"/>
      <c r="AA788"/>
      <c r="AB788" s="303"/>
      <c r="AE788"/>
      <c r="AF788"/>
      <c r="AG788"/>
      <c r="AH788"/>
      <c r="AI788"/>
      <c r="AJ788"/>
      <c r="AK788"/>
      <c r="AL788"/>
      <c r="AM788"/>
      <c r="AN788"/>
    </row>
    <row r="789" spans="2:40">
      <c r="B789"/>
      <c r="F789" s="22"/>
      <c r="G789" s="4"/>
      <c r="H789" s="1"/>
      <c r="I789"/>
      <c r="Q789"/>
      <c r="X789"/>
      <c r="Y789"/>
      <c r="Z789" s="271"/>
      <c r="AA789"/>
      <c r="AB789" s="303"/>
      <c r="AE789"/>
      <c r="AF789"/>
      <c r="AG789"/>
      <c r="AH789"/>
      <c r="AI789"/>
      <c r="AJ789"/>
      <c r="AK789"/>
      <c r="AL789"/>
      <c r="AM789"/>
      <c r="AN789"/>
    </row>
    <row r="790" spans="2:40">
      <c r="B790"/>
      <c r="F790" s="22"/>
      <c r="G790" s="4"/>
      <c r="H790" s="1"/>
      <c r="I790"/>
      <c r="Q790"/>
      <c r="X790"/>
      <c r="Y790"/>
      <c r="Z790" s="271"/>
      <c r="AA790"/>
      <c r="AB790" s="303"/>
      <c r="AE790"/>
      <c r="AF790"/>
      <c r="AG790"/>
      <c r="AH790"/>
      <c r="AI790"/>
      <c r="AJ790"/>
      <c r="AK790"/>
      <c r="AL790"/>
      <c r="AM790"/>
      <c r="AN790"/>
    </row>
    <row r="791" spans="2:40">
      <c r="B791"/>
      <c r="F791" s="22"/>
      <c r="G791" s="4"/>
      <c r="H791" s="1"/>
      <c r="I791"/>
      <c r="Q791"/>
      <c r="X791"/>
      <c r="Y791"/>
      <c r="Z791" s="271"/>
      <c r="AA791"/>
      <c r="AB791" s="303"/>
      <c r="AE791"/>
      <c r="AF791"/>
      <c r="AG791"/>
      <c r="AH791"/>
      <c r="AI791"/>
      <c r="AJ791"/>
      <c r="AK791"/>
      <c r="AL791"/>
      <c r="AM791"/>
      <c r="AN791"/>
    </row>
    <row r="792" spans="2:40">
      <c r="B792"/>
      <c r="F792" s="22"/>
      <c r="G792" s="4"/>
      <c r="H792" s="1"/>
      <c r="I792"/>
      <c r="Q792"/>
      <c r="X792"/>
      <c r="Y792"/>
      <c r="Z792" s="271"/>
      <c r="AA792"/>
      <c r="AB792" s="303"/>
      <c r="AE792"/>
      <c r="AF792"/>
      <c r="AG792"/>
      <c r="AH792"/>
      <c r="AI792"/>
      <c r="AJ792"/>
      <c r="AK792"/>
      <c r="AL792"/>
      <c r="AM792"/>
      <c r="AN792"/>
    </row>
    <row r="793" spans="2:40">
      <c r="B793"/>
      <c r="F793" s="22"/>
      <c r="G793" s="4"/>
      <c r="H793" s="1"/>
      <c r="I793"/>
      <c r="Q793"/>
      <c r="X793"/>
      <c r="Y793"/>
      <c r="Z793" s="271"/>
      <c r="AA793"/>
      <c r="AB793" s="303"/>
      <c r="AE793"/>
      <c r="AF793"/>
      <c r="AG793"/>
      <c r="AH793"/>
      <c r="AI793"/>
      <c r="AJ793"/>
      <c r="AK793"/>
      <c r="AL793"/>
      <c r="AM793"/>
      <c r="AN793"/>
    </row>
    <row r="794" spans="2:40">
      <c r="B794"/>
      <c r="F794" s="22"/>
      <c r="G794" s="4"/>
      <c r="H794" s="1"/>
      <c r="I794"/>
      <c r="Q794"/>
      <c r="X794"/>
      <c r="Y794"/>
      <c r="Z794" s="271"/>
      <c r="AA794"/>
      <c r="AB794" s="303"/>
      <c r="AE794"/>
      <c r="AF794"/>
      <c r="AG794"/>
      <c r="AH794"/>
      <c r="AI794"/>
      <c r="AJ794"/>
      <c r="AK794"/>
      <c r="AL794"/>
      <c r="AM794"/>
      <c r="AN794"/>
    </row>
    <row r="795" spans="2:40">
      <c r="B795"/>
      <c r="F795" s="22"/>
      <c r="G795" s="4"/>
      <c r="H795" s="1"/>
      <c r="I795"/>
      <c r="Q795"/>
      <c r="X795"/>
      <c r="Y795"/>
      <c r="Z795" s="271"/>
      <c r="AA795"/>
      <c r="AB795" s="303"/>
      <c r="AE795"/>
      <c r="AF795"/>
      <c r="AG795"/>
      <c r="AH795"/>
      <c r="AI795"/>
      <c r="AJ795"/>
      <c r="AK795"/>
      <c r="AL795"/>
      <c r="AM795"/>
      <c r="AN795"/>
    </row>
    <row r="796" spans="2:40">
      <c r="B796"/>
      <c r="F796" s="22"/>
      <c r="G796" s="4"/>
      <c r="H796" s="1"/>
      <c r="I796"/>
      <c r="Q796"/>
      <c r="X796"/>
      <c r="Y796"/>
      <c r="Z796" s="271"/>
      <c r="AA796"/>
      <c r="AB796" s="303"/>
      <c r="AE796"/>
      <c r="AF796"/>
      <c r="AG796"/>
      <c r="AH796"/>
      <c r="AI796"/>
      <c r="AJ796"/>
      <c r="AK796"/>
      <c r="AL796"/>
      <c r="AM796"/>
      <c r="AN796"/>
    </row>
    <row r="797" spans="2:40">
      <c r="B797"/>
      <c r="F797" s="22"/>
      <c r="G797" s="4"/>
      <c r="H797" s="1"/>
      <c r="I797"/>
      <c r="Q797"/>
      <c r="X797"/>
      <c r="Y797"/>
      <c r="Z797" s="271"/>
      <c r="AA797"/>
      <c r="AB797" s="303"/>
      <c r="AE797"/>
      <c r="AF797"/>
      <c r="AG797"/>
      <c r="AH797"/>
      <c r="AI797"/>
      <c r="AJ797"/>
      <c r="AK797"/>
      <c r="AL797"/>
      <c r="AM797"/>
      <c r="AN797"/>
    </row>
    <row r="798" spans="2:40">
      <c r="B798"/>
      <c r="F798" s="22"/>
      <c r="G798" s="4"/>
      <c r="H798" s="1"/>
      <c r="I798"/>
      <c r="Q798"/>
      <c r="X798"/>
      <c r="Y798"/>
      <c r="Z798" s="271"/>
      <c r="AA798"/>
      <c r="AB798" s="303"/>
      <c r="AE798"/>
      <c r="AF798"/>
      <c r="AG798"/>
      <c r="AH798"/>
      <c r="AI798"/>
      <c r="AJ798"/>
      <c r="AK798"/>
      <c r="AL798"/>
      <c r="AM798"/>
      <c r="AN798"/>
    </row>
  </sheetData>
  <sheetProtection password="CC4B" sheet="1" objects="1" scenarios="1"/>
  <mergeCells count="477">
    <mergeCell ref="C390:E390"/>
    <mergeCell ref="C391:E391"/>
    <mergeCell ref="C392:E392"/>
    <mergeCell ref="C393:E393"/>
    <mergeCell ref="C394:E394"/>
    <mergeCell ref="C395:E395"/>
    <mergeCell ref="C396:E396"/>
    <mergeCell ref="C397:E397"/>
    <mergeCell ref="C384:E384"/>
    <mergeCell ref="C385:E385"/>
    <mergeCell ref="C386:E386"/>
    <mergeCell ref="C387:E387"/>
    <mergeCell ref="C388:E388"/>
    <mergeCell ref="C389:E389"/>
    <mergeCell ref="C398:E398"/>
    <mergeCell ref="C399:E399"/>
    <mergeCell ref="C400:E400"/>
    <mergeCell ref="C401:E401"/>
    <mergeCell ref="C408:E408"/>
    <mergeCell ref="C409:E409"/>
    <mergeCell ref="C402:E402"/>
    <mergeCell ref="C403:E403"/>
    <mergeCell ref="C404:E404"/>
    <mergeCell ref="C405:E405"/>
    <mergeCell ref="C406:E406"/>
    <mergeCell ref="C407:E407"/>
    <mergeCell ref="C381:E381"/>
    <mergeCell ref="C382:E382"/>
    <mergeCell ref="C383:E383"/>
    <mergeCell ref="C363:E363"/>
    <mergeCell ref="C364:E364"/>
    <mergeCell ref="C365:E365"/>
    <mergeCell ref="C366:E366"/>
    <mergeCell ref="C367:E367"/>
    <mergeCell ref="C368:E368"/>
    <mergeCell ref="C369:E369"/>
    <mergeCell ref="C370:E370"/>
    <mergeCell ref="C371:E371"/>
    <mergeCell ref="C372:E372"/>
    <mergeCell ref="C373:E373"/>
    <mergeCell ref="C374:E374"/>
    <mergeCell ref="C375:E375"/>
    <mergeCell ref="C376:E376"/>
    <mergeCell ref="C377:E377"/>
    <mergeCell ref="C378:E378"/>
    <mergeCell ref="C379:E379"/>
    <mergeCell ref="C380:E380"/>
    <mergeCell ref="C354:E354"/>
    <mergeCell ref="C355:E355"/>
    <mergeCell ref="C356:E356"/>
    <mergeCell ref="C357:E357"/>
    <mergeCell ref="C358:E358"/>
    <mergeCell ref="C359:E359"/>
    <mergeCell ref="C360:E360"/>
    <mergeCell ref="C361:E361"/>
    <mergeCell ref="C362:E362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27:E327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18:E318"/>
    <mergeCell ref="C319:E319"/>
    <mergeCell ref="C320:E320"/>
    <mergeCell ref="C321:E321"/>
    <mergeCell ref="C322:E322"/>
    <mergeCell ref="C323:E323"/>
    <mergeCell ref="C324:E324"/>
    <mergeCell ref="C325:E325"/>
    <mergeCell ref="C326:E326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7:E317"/>
    <mergeCell ref="C300:E300"/>
    <mergeCell ref="C301:E301"/>
    <mergeCell ref="C302:E302"/>
    <mergeCell ref="C303:E303"/>
    <mergeCell ref="C304:E304"/>
    <mergeCell ref="C305:E305"/>
    <mergeCell ref="C306:E306"/>
    <mergeCell ref="C307:E307"/>
    <mergeCell ref="C308:E308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C299:E299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73:E273"/>
    <mergeCell ref="C274:E274"/>
    <mergeCell ref="C275:E275"/>
    <mergeCell ref="C276:E276"/>
    <mergeCell ref="C277:E277"/>
    <mergeCell ref="C278:E278"/>
    <mergeCell ref="C279:E279"/>
    <mergeCell ref="C280:E280"/>
    <mergeCell ref="C281:E281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55:E255"/>
    <mergeCell ref="C256:E256"/>
    <mergeCell ref="C257:E257"/>
    <mergeCell ref="C258:E258"/>
    <mergeCell ref="C259:E259"/>
    <mergeCell ref="C260:E260"/>
    <mergeCell ref="C261:E261"/>
    <mergeCell ref="C262:E262"/>
    <mergeCell ref="C263:E263"/>
    <mergeCell ref="C246:E246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37:E237"/>
    <mergeCell ref="C238:E238"/>
    <mergeCell ref="C239:E239"/>
    <mergeCell ref="C240:E240"/>
    <mergeCell ref="C241:E241"/>
    <mergeCell ref="C242:E242"/>
    <mergeCell ref="C243:E243"/>
    <mergeCell ref="C244:E244"/>
    <mergeCell ref="C245:E245"/>
    <mergeCell ref="C228:E228"/>
    <mergeCell ref="C229:E229"/>
    <mergeCell ref="C230:E230"/>
    <mergeCell ref="C231:E231"/>
    <mergeCell ref="C232:E232"/>
    <mergeCell ref="C233:E233"/>
    <mergeCell ref="C234:E234"/>
    <mergeCell ref="C235:E235"/>
    <mergeCell ref="C236:E236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10:E210"/>
    <mergeCell ref="C211:E211"/>
    <mergeCell ref="C212:E212"/>
    <mergeCell ref="C213:E213"/>
    <mergeCell ref="C214:E214"/>
    <mergeCell ref="C215:E215"/>
    <mergeCell ref="C216:E216"/>
    <mergeCell ref="C217:E217"/>
    <mergeCell ref="C218:E218"/>
    <mergeCell ref="C209:E209"/>
    <mergeCell ref="C10:E10"/>
    <mergeCell ref="C180:E180"/>
    <mergeCell ref="C181:E181"/>
    <mergeCell ref="C182:E182"/>
    <mergeCell ref="C183:E183"/>
    <mergeCell ref="C175:E175"/>
    <mergeCell ref="C176:E176"/>
    <mergeCell ref="C177:E177"/>
    <mergeCell ref="C178:E178"/>
    <mergeCell ref="C179:E179"/>
    <mergeCell ref="C168:E168"/>
    <mergeCell ref="C169:E169"/>
    <mergeCell ref="C171:E171"/>
    <mergeCell ref="C172:E172"/>
    <mergeCell ref="C173:E173"/>
    <mergeCell ref="C204:E204"/>
    <mergeCell ref="C186:E186"/>
    <mergeCell ref="C187:E187"/>
    <mergeCell ref="C188:E188"/>
    <mergeCell ref="C189:E189"/>
    <mergeCell ref="C190:E190"/>
    <mergeCell ref="C141:E141"/>
    <mergeCell ref="C142:E142"/>
    <mergeCell ref="C185:E185"/>
    <mergeCell ref="C174:E174"/>
    <mergeCell ref="C205:E205"/>
    <mergeCell ref="C206:E206"/>
    <mergeCell ref="C207:E207"/>
    <mergeCell ref="C208:E208"/>
    <mergeCell ref="C203:E203"/>
    <mergeCell ref="C198:E198"/>
    <mergeCell ref="C199:E199"/>
    <mergeCell ref="C200:E200"/>
    <mergeCell ref="C201:E201"/>
    <mergeCell ref="C191:E191"/>
    <mergeCell ref="C202:E202"/>
    <mergeCell ref="C192:E192"/>
    <mergeCell ref="C193:E193"/>
    <mergeCell ref="C194:E194"/>
    <mergeCell ref="C195:E195"/>
    <mergeCell ref="C196:E196"/>
    <mergeCell ref="C197:E197"/>
    <mergeCell ref="C184:E184"/>
    <mergeCell ref="C170:E170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62:E162"/>
    <mergeCell ref="C163:E163"/>
    <mergeCell ref="C164:E164"/>
    <mergeCell ref="C165:E165"/>
    <mergeCell ref="C166:E166"/>
    <mergeCell ref="C167:E167"/>
    <mergeCell ref="C159:E159"/>
    <mergeCell ref="C160:E160"/>
    <mergeCell ref="C161:E161"/>
    <mergeCell ref="C143:E143"/>
    <mergeCell ref="C144:E144"/>
    <mergeCell ref="C145:E145"/>
    <mergeCell ref="C146:E146"/>
    <mergeCell ref="C147:E147"/>
    <mergeCell ref="C148:E148"/>
    <mergeCell ref="C149:E149"/>
    <mergeCell ref="C126:E126"/>
    <mergeCell ref="C127:E127"/>
    <mergeCell ref="C128:E128"/>
    <mergeCell ref="C129:E129"/>
    <mergeCell ref="C130:E130"/>
    <mergeCell ref="C137:E137"/>
    <mergeCell ref="C131:E131"/>
    <mergeCell ref="C132:E132"/>
    <mergeCell ref="C133:E133"/>
    <mergeCell ref="C134:E134"/>
    <mergeCell ref="C135:E135"/>
    <mergeCell ref="C136:E136"/>
    <mergeCell ref="C138:E138"/>
    <mergeCell ref="C139:E139"/>
    <mergeCell ref="C140:E140"/>
    <mergeCell ref="C123:E123"/>
    <mergeCell ref="C124:E124"/>
    <mergeCell ref="C125:E125"/>
    <mergeCell ref="C102:E102"/>
    <mergeCell ref="C103:E103"/>
    <mergeCell ref="C104:E104"/>
    <mergeCell ref="C105:E105"/>
    <mergeCell ref="C106:E106"/>
    <mergeCell ref="C107:E107"/>
    <mergeCell ref="C108:E108"/>
    <mergeCell ref="C113:E113"/>
    <mergeCell ref="C111:E111"/>
    <mergeCell ref="C112:E112"/>
    <mergeCell ref="C114:E114"/>
    <mergeCell ref="C115:E115"/>
    <mergeCell ref="C116:E116"/>
    <mergeCell ref="C117:E117"/>
    <mergeCell ref="C118:E118"/>
    <mergeCell ref="C119:E119"/>
    <mergeCell ref="C120:E120"/>
    <mergeCell ref="C121:E121"/>
    <mergeCell ref="C122:E122"/>
    <mergeCell ref="C90:E90"/>
    <mergeCell ref="C91:E91"/>
    <mergeCell ref="C92:E92"/>
    <mergeCell ref="C93:E93"/>
    <mergeCell ref="C94:E94"/>
    <mergeCell ref="C99:E99"/>
    <mergeCell ref="C100:E100"/>
    <mergeCell ref="C109:E109"/>
    <mergeCell ref="C110:E110"/>
    <mergeCell ref="C101:E101"/>
    <mergeCell ref="C97:E97"/>
    <mergeCell ref="C85:E85"/>
    <mergeCell ref="C86:E86"/>
    <mergeCell ref="C87:E87"/>
    <mergeCell ref="C88:E88"/>
    <mergeCell ref="C89:E89"/>
    <mergeCell ref="C95:E95"/>
    <mergeCell ref="C96:E96"/>
    <mergeCell ref="C98:E98"/>
    <mergeCell ref="C55:E55"/>
    <mergeCell ref="C56:E56"/>
    <mergeCell ref="C57:E57"/>
    <mergeCell ref="C78:E78"/>
    <mergeCell ref="C79:E79"/>
    <mergeCell ref="C80:E80"/>
    <mergeCell ref="C62:E62"/>
    <mergeCell ref="C63:E63"/>
    <mergeCell ref="C84:E84"/>
    <mergeCell ref="C83:E83"/>
    <mergeCell ref="C74:E74"/>
    <mergeCell ref="C75:E75"/>
    <mergeCell ref="C76:E76"/>
    <mergeCell ref="C77:E77"/>
    <mergeCell ref="C81:E81"/>
    <mergeCell ref="C82:E82"/>
    <mergeCell ref="C73:E73"/>
    <mergeCell ref="C70:E70"/>
    <mergeCell ref="C71:E71"/>
    <mergeCell ref="C60:E60"/>
    <mergeCell ref="C61:E61"/>
    <mergeCell ref="C69:E69"/>
    <mergeCell ref="C58:E58"/>
    <mergeCell ref="C66:E66"/>
    <mergeCell ref="C67:E67"/>
    <mergeCell ref="C68:E68"/>
    <mergeCell ref="C59:E59"/>
    <mergeCell ref="C64:E64"/>
    <mergeCell ref="C65:E65"/>
    <mergeCell ref="C29:E29"/>
    <mergeCell ref="C39:E39"/>
    <mergeCell ref="C40:E40"/>
    <mergeCell ref="C32:E32"/>
    <mergeCell ref="C33:E33"/>
    <mergeCell ref="C34:E34"/>
    <mergeCell ref="C30:E30"/>
    <mergeCell ref="C72:E72"/>
    <mergeCell ref="C47:E47"/>
    <mergeCell ref="C53:E53"/>
    <mergeCell ref="C54:E54"/>
    <mergeCell ref="C52:E52"/>
    <mergeCell ref="C42:E42"/>
    <mergeCell ref="C49:E49"/>
    <mergeCell ref="C50:E50"/>
    <mergeCell ref="C51:E51"/>
    <mergeCell ref="C48:E48"/>
    <mergeCell ref="C44:E44"/>
    <mergeCell ref="C45:E45"/>
    <mergeCell ref="C46:E46"/>
    <mergeCell ref="B6:C6"/>
    <mergeCell ref="X6:AA8"/>
    <mergeCell ref="C20:E20"/>
    <mergeCell ref="L15:N15"/>
    <mergeCell ref="L16:N16"/>
    <mergeCell ref="L17:N17"/>
    <mergeCell ref="L18:N18"/>
    <mergeCell ref="C19:E19"/>
    <mergeCell ref="C15:E15"/>
    <mergeCell ref="C16:E16"/>
    <mergeCell ref="C17:E17"/>
    <mergeCell ref="C18:E18"/>
    <mergeCell ref="L14:N14"/>
    <mergeCell ref="L20:N20"/>
    <mergeCell ref="K13:N13"/>
    <mergeCell ref="C12:E12"/>
    <mergeCell ref="C13:E13"/>
    <mergeCell ref="C14:E14"/>
    <mergeCell ref="L19:N19"/>
    <mergeCell ref="C11:E11"/>
    <mergeCell ref="C413:E413"/>
    <mergeCell ref="C414:E414"/>
    <mergeCell ref="C415:E415"/>
    <mergeCell ref="K9:N9"/>
    <mergeCell ref="L12:N12"/>
    <mergeCell ref="K10:K11"/>
    <mergeCell ref="L10:N11"/>
    <mergeCell ref="C9:E9"/>
    <mergeCell ref="C24:E24"/>
    <mergeCell ref="C25:E25"/>
    <mergeCell ref="C26:E26"/>
    <mergeCell ref="C23:E23"/>
    <mergeCell ref="C31:E31"/>
    <mergeCell ref="C21:E21"/>
    <mergeCell ref="C22:E22"/>
    <mergeCell ref="L21:N21"/>
    <mergeCell ref="C35:E35"/>
    <mergeCell ref="C27:E27"/>
    <mergeCell ref="C28:E28"/>
    <mergeCell ref="C43:E43"/>
    <mergeCell ref="C36:E36"/>
    <mergeCell ref="C37:E37"/>
    <mergeCell ref="C38:E38"/>
    <mergeCell ref="C41:E41"/>
    <mergeCell ref="C418:E418"/>
    <mergeCell ref="C419:E419"/>
    <mergeCell ref="C420:E420"/>
    <mergeCell ref="C421:E421"/>
    <mergeCell ref="C453:E453"/>
    <mergeCell ref="K23:L2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10:E410"/>
    <mergeCell ref="C411:E411"/>
    <mergeCell ref="C412:E412"/>
    <mergeCell ref="AD4:AF4"/>
    <mergeCell ref="AD5:AF5"/>
    <mergeCell ref="AD18:AF18"/>
    <mergeCell ref="AD19:AF19"/>
    <mergeCell ref="AD20:AF20"/>
    <mergeCell ref="AD21:AF21"/>
    <mergeCell ref="C452:E452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37:E437"/>
    <mergeCell ref="C438:E438"/>
    <mergeCell ref="C439:E439"/>
    <mergeCell ref="C428:E428"/>
    <mergeCell ref="C429:E429"/>
    <mergeCell ref="C430:E430"/>
    <mergeCell ref="C416:E416"/>
    <mergeCell ref="C417:E417"/>
    <mergeCell ref="AD7:AF7"/>
    <mergeCell ref="AC16:AG17"/>
    <mergeCell ref="AD24:AG24"/>
    <mergeCell ref="AD23:AF23"/>
    <mergeCell ref="AD11:AF11"/>
    <mergeCell ref="AC12:AF12"/>
    <mergeCell ref="AD22:AF22"/>
    <mergeCell ref="AD13:AF13"/>
    <mergeCell ref="AD14:AF14"/>
    <mergeCell ref="AD15:AF15"/>
  </mergeCells>
  <conditionalFormatting sqref="Z5 AA1:AA2 Y4 AA6:AA1048576">
    <cfRule type="containsText" dxfId="27" priority="1" operator="containsText" text="منخفض">
      <formula>NOT(ISERROR(SEARCH("منخفض",Y1)))</formula>
    </cfRule>
    <cfRule type="beginsWith" dxfId="26" priority="2" operator="beginsWith" text="المتوسط">
      <formula>LEFT(Y1,LEN("المتوسط"))="المتوسط"</formula>
    </cfRule>
    <cfRule type="beginsWith" dxfId="25" priority="3" operator="beginsWith" text="فوق">
      <formula>LEFT(Y1,LEN("فوق"))="فوق"</formula>
    </cfRule>
    <cfRule type="containsText" dxfId="24" priority="4" operator="containsText" text="عال">
      <formula>NOT(ISERROR(SEARCH("عال",Y1)))</formula>
    </cfRule>
  </conditionalFormatting>
  <pageMargins left="0.25" right="0.25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ورقة6">
    <tabColor rgb="FF002060"/>
  </sheetPr>
  <dimension ref="A1:BH797"/>
  <sheetViews>
    <sheetView rightToLeft="1" zoomScale="80" zoomScaleNormal="80" workbookViewId="0"/>
  </sheetViews>
  <sheetFormatPr defaultColWidth="0" defaultRowHeight="14"/>
  <cols>
    <col min="1" max="1" width="2" customWidth="1"/>
    <col min="2" max="2" width="5.25" style="1" customWidth="1"/>
    <col min="3" max="3" width="12.5" customWidth="1"/>
    <col min="4" max="4" width="9" customWidth="1"/>
    <col min="5" max="5" width="3.58203125" customWidth="1"/>
    <col min="6" max="6" width="10.83203125" style="4" customWidth="1"/>
    <col min="7" max="7" width="9.33203125" style="46" hidden="1" customWidth="1"/>
    <col min="8" max="8" width="1.08203125" style="17" customWidth="1"/>
    <col min="9" max="9" width="8.75" hidden="1" customWidth="1"/>
    <col min="10" max="10" width="14.25" hidden="1" customWidth="1"/>
    <col min="11" max="11" width="6.25" hidden="1" customWidth="1"/>
    <col min="12" max="12" width="9.83203125" hidden="1" customWidth="1"/>
    <col min="13" max="13" width="5.83203125" hidden="1" customWidth="1"/>
    <col min="14" max="14" width="9.33203125" hidden="1" customWidth="1"/>
    <col min="15" max="15" width="14.75" style="8" hidden="1" customWidth="1"/>
    <col min="16" max="16" width="6.5" hidden="1" customWidth="1"/>
    <col min="17" max="17" width="5.58203125" hidden="1" customWidth="1"/>
    <col min="18" max="18" width="13.33203125" hidden="1" customWidth="1"/>
    <col min="19" max="19" width="1.08203125" customWidth="1"/>
    <col min="20" max="20" width="0.83203125" customWidth="1"/>
    <col min="21" max="21" width="6.5" style="1" customWidth="1"/>
    <col min="22" max="22" width="26" style="1" customWidth="1"/>
    <col min="23" max="23" width="10.58203125" style="49" customWidth="1"/>
    <col min="24" max="24" width="11.83203125" style="12" hidden="1" customWidth="1"/>
    <col min="25" max="25" width="2.08203125" style="34" hidden="1" customWidth="1"/>
    <col min="26" max="26" width="13.08203125" hidden="1" customWidth="1"/>
    <col min="27" max="27" width="7" hidden="1" customWidth="1"/>
    <col min="28" max="28" width="6.33203125" style="10" hidden="1" customWidth="1"/>
    <col min="29" max="29" width="8.08203125" style="10" hidden="1" customWidth="1"/>
    <col min="30" max="30" width="7.5" style="14" hidden="1" customWidth="1"/>
    <col min="31" max="31" width="9.83203125" style="14" hidden="1" customWidth="1"/>
    <col min="32" max="37" width="12.25" style="10" hidden="1" customWidth="1"/>
    <col min="38" max="16384" width="9" hidden="1"/>
  </cols>
  <sheetData>
    <row r="1" spans="1:60" s="303" customFormat="1">
      <c r="B1" s="339"/>
      <c r="F1" s="356"/>
      <c r="G1" s="277"/>
      <c r="H1" s="338"/>
      <c r="O1" s="377"/>
      <c r="U1" s="339"/>
      <c r="V1" s="339"/>
      <c r="W1" s="352"/>
      <c r="X1" s="341"/>
      <c r="Y1" s="341"/>
      <c r="AB1" s="317"/>
      <c r="AC1" s="317"/>
      <c r="AD1" s="317"/>
      <c r="AE1" s="317"/>
      <c r="AF1" s="317"/>
      <c r="AG1" s="317"/>
      <c r="AH1" s="317"/>
      <c r="AI1" s="317"/>
      <c r="AJ1" s="317"/>
      <c r="AK1" s="317"/>
    </row>
    <row r="2" spans="1:60">
      <c r="A2" s="303"/>
      <c r="B2" s="339"/>
      <c r="C2" s="303"/>
      <c r="D2" s="303"/>
      <c r="E2" s="303"/>
      <c r="F2" s="356"/>
      <c r="G2" s="277"/>
      <c r="H2" s="338"/>
      <c r="I2" s="303"/>
      <c r="J2" s="303"/>
      <c r="K2" s="303"/>
      <c r="L2" s="303"/>
      <c r="M2" s="303"/>
      <c r="N2" s="303"/>
      <c r="O2" s="377"/>
      <c r="P2" s="303"/>
      <c r="Q2" s="303"/>
      <c r="R2" s="303"/>
      <c r="S2" s="303"/>
      <c r="T2" s="303"/>
      <c r="U2" s="339"/>
      <c r="V2" s="339"/>
      <c r="W2" s="352"/>
      <c r="X2" s="341"/>
      <c r="Y2" s="341"/>
      <c r="Z2" s="303"/>
      <c r="AA2" s="303"/>
    </row>
    <row r="3" spans="1:60" ht="14.5" thickBot="1">
      <c r="A3" s="303"/>
      <c r="B3" s="339"/>
      <c r="C3" s="303"/>
      <c r="D3" s="303"/>
      <c r="E3" s="303"/>
      <c r="F3" s="356"/>
      <c r="G3" s="277"/>
      <c r="H3" s="343"/>
      <c r="I3" s="303"/>
      <c r="J3" s="303"/>
      <c r="K3" s="303"/>
      <c r="L3" s="303"/>
      <c r="M3" s="303"/>
      <c r="N3" s="303"/>
      <c r="O3" s="377"/>
      <c r="P3" s="303"/>
      <c r="Q3" s="303"/>
      <c r="R3" s="303"/>
      <c r="S3" s="303"/>
      <c r="T3" s="303"/>
      <c r="U3" s="339"/>
      <c r="V3" s="339"/>
      <c r="W3" s="352"/>
      <c r="X3" s="341"/>
      <c r="Y3" s="341"/>
      <c r="Z3" s="303"/>
      <c r="AA3" s="303"/>
      <c r="AB3" s="317"/>
    </row>
    <row r="4" spans="1:60" ht="14.5" thickBot="1">
      <c r="A4" s="303"/>
      <c r="B4" s="719" t="s">
        <v>0</v>
      </c>
      <c r="C4" s="719"/>
      <c r="D4" s="720">
        <f>'الترتيب حسب النسبة المئوية'!Y4</f>
        <v>0</v>
      </c>
      <c r="E4" s="721"/>
      <c r="F4" s="722"/>
      <c r="G4" s="277"/>
      <c r="H4" s="346"/>
      <c r="I4" s="347" t="s">
        <v>61</v>
      </c>
      <c r="J4" s="303"/>
      <c r="K4" s="755">
        <f>'الترتيب حسب النسبة المئوية'!L5</f>
        <v>0</v>
      </c>
      <c r="L4" s="756"/>
      <c r="M4" s="303"/>
      <c r="N4" s="303">
        <f>SUM(K14:L18)</f>
        <v>0</v>
      </c>
      <c r="O4" s="377"/>
      <c r="P4" s="303"/>
      <c r="Q4" s="303"/>
      <c r="R4" s="303"/>
      <c r="S4" s="303"/>
      <c r="T4" s="303"/>
      <c r="U4" s="339"/>
      <c r="V4" s="339"/>
      <c r="W4" s="352"/>
      <c r="X4" s="363"/>
      <c r="Y4" s="363"/>
      <c r="Z4" s="303"/>
      <c r="AA4" s="303"/>
      <c r="AB4" s="317"/>
    </row>
    <row r="5" spans="1:60" ht="14.5" thickBot="1">
      <c r="A5" s="303"/>
      <c r="B5" s="360"/>
      <c r="C5" s="348" t="s">
        <v>75</v>
      </c>
      <c r="D5" s="720">
        <f>K4</f>
        <v>0</v>
      </c>
      <c r="E5" s="721"/>
      <c r="F5" s="722"/>
      <c r="G5" s="277"/>
      <c r="H5" s="338"/>
      <c r="I5" s="723"/>
      <c r="J5" s="723"/>
      <c r="K5" s="723"/>
      <c r="L5" s="303"/>
      <c r="M5" s="303"/>
      <c r="N5" s="303"/>
      <c r="O5" s="377"/>
      <c r="P5" s="303"/>
      <c r="Q5" s="303"/>
      <c r="R5" s="303"/>
      <c r="S5" s="303"/>
      <c r="T5" s="303"/>
      <c r="U5" s="724" t="s">
        <v>441</v>
      </c>
      <c r="V5" s="725"/>
      <c r="W5" s="726"/>
      <c r="X5" s="361"/>
      <c r="Y5" s="361"/>
      <c r="Z5" s="364"/>
      <c r="AA5" s="364">
        <f>MAX(W9:W452)</f>
        <v>0</v>
      </c>
      <c r="AB5" s="317"/>
      <c r="AG5" s="10">
        <f>SUM(W9:W408)</f>
        <v>0</v>
      </c>
      <c r="AH5" s="10">
        <f>AA5/3</f>
        <v>0</v>
      </c>
    </row>
    <row r="6" spans="1:60" ht="14.5" thickBot="1">
      <c r="A6" s="303"/>
      <c r="B6" s="339"/>
      <c r="C6" s="380" t="s">
        <v>71</v>
      </c>
      <c r="D6" s="676">
        <f>'ادخال البيانات'!BO7</f>
        <v>0</v>
      </c>
      <c r="E6" s="730"/>
      <c r="F6" s="731"/>
      <c r="G6" s="277"/>
      <c r="H6" s="338"/>
      <c r="I6" s="303"/>
      <c r="J6" s="303"/>
      <c r="K6" s="303"/>
      <c r="L6" s="303"/>
      <c r="M6" s="303"/>
      <c r="N6" s="303"/>
      <c r="O6" s="377"/>
      <c r="P6" s="303"/>
      <c r="Q6" s="303"/>
      <c r="R6" s="303"/>
      <c r="S6" s="303"/>
      <c r="T6" s="303"/>
      <c r="U6" s="727"/>
      <c r="V6" s="728"/>
      <c r="W6" s="729"/>
      <c r="X6" s="378"/>
      <c r="Y6" s="361"/>
      <c r="Z6" s="364"/>
      <c r="AA6" s="364"/>
      <c r="AB6" s="317"/>
      <c r="AG6" s="10" t="e">
        <f>AG5/K20</f>
        <v>#DIV/0!</v>
      </c>
    </row>
    <row r="7" spans="1:60" ht="14.5" thickBot="1">
      <c r="A7" s="303"/>
      <c r="B7" s="339"/>
      <c r="C7" s="380"/>
      <c r="D7" s="361"/>
      <c r="E7" s="361"/>
      <c r="F7" s="361"/>
      <c r="G7" s="277"/>
      <c r="H7" s="338"/>
      <c r="I7" s="303"/>
      <c r="J7" s="303"/>
      <c r="K7" s="303"/>
      <c r="L7" s="303"/>
      <c r="M7" s="303"/>
      <c r="N7" s="303"/>
      <c r="O7" s="377"/>
      <c r="P7" s="303"/>
      <c r="Q7" s="303"/>
      <c r="R7" s="303"/>
      <c r="S7" s="303"/>
      <c r="T7" s="303"/>
      <c r="U7" s="361"/>
      <c r="V7" s="361"/>
      <c r="W7" s="361"/>
      <c r="X7" s="361"/>
      <c r="Y7" s="361"/>
      <c r="Z7" s="364"/>
      <c r="AA7" s="364"/>
      <c r="AB7" s="317"/>
    </row>
    <row r="8" spans="1:60" ht="32.25" customHeight="1" thickBot="1">
      <c r="B8" s="385" t="s">
        <v>1</v>
      </c>
      <c r="C8" s="741" t="s">
        <v>199</v>
      </c>
      <c r="D8" s="742"/>
      <c r="E8" s="743"/>
      <c r="F8" s="383" t="s">
        <v>70</v>
      </c>
      <c r="G8" s="384" t="s">
        <v>72</v>
      </c>
      <c r="H8" s="43"/>
      <c r="J8" s="744" t="s">
        <v>58</v>
      </c>
      <c r="K8" s="744"/>
      <c r="L8" s="744"/>
      <c r="U8" s="387" t="s">
        <v>1</v>
      </c>
      <c r="V8" s="388" t="s">
        <v>199</v>
      </c>
      <c r="W8" s="389" t="s">
        <v>70</v>
      </c>
      <c r="X8" s="13"/>
      <c r="Y8" s="32"/>
    </row>
    <row r="9" spans="1:60" ht="15" customHeight="1">
      <c r="B9" s="381">
        <v>1</v>
      </c>
      <c r="C9" s="745" t="str">
        <f>'ادخال البيانات'!B7</f>
        <v/>
      </c>
      <c r="D9" s="745"/>
      <c r="E9" s="745"/>
      <c r="F9" s="139" t="str">
        <f>IF(C9="","",'ادخال البيانات'!BM7)</f>
        <v/>
      </c>
      <c r="G9" s="382" t="str">
        <f>'ادخال البيانات'!BP7</f>
        <v/>
      </c>
      <c r="H9" s="18"/>
      <c r="I9" s="3" t="str">
        <f>G9</f>
        <v/>
      </c>
      <c r="J9" s="746">
        <f>'تحليل فقرات مفصل '!N10</f>
        <v>0</v>
      </c>
      <c r="K9" s="748" t="s">
        <v>59</v>
      </c>
      <c r="L9" s="749"/>
      <c r="N9" t="str">
        <f t="shared" ref="N9:N72" si="0">C9</f>
        <v/>
      </c>
      <c r="O9" s="8" t="str">
        <f>F9</f>
        <v/>
      </c>
      <c r="P9" t="e">
        <f>RANK(O9,$O:$O)+COUNTIF($O$9:O9,O9)-1</f>
        <v>#VALUE!</v>
      </c>
      <c r="R9" t="str">
        <f t="shared" ref="R9:R72" si="1">IF(O9&lt;=$AI$9,"أقل من المتوسط",IF(O9&gt;=$AI$10,"فوق المتوسط","متوسط"))</f>
        <v>فوق المتوسط</v>
      </c>
      <c r="U9" s="381">
        <v>1</v>
      </c>
      <c r="V9" s="140" t="str">
        <f>IF(C9="","",INDEX($N$9:$N$452,MATCH(U9,$P$9:$P$452,0)))</f>
        <v/>
      </c>
      <c r="W9" s="386" t="str">
        <f>IF(V9="","",INDEX($O$9:$O$452,MATCH(U9,$P$9:$P$452,0)))</f>
        <v/>
      </c>
      <c r="X9" s="9" t="str">
        <f t="shared" ref="X9:X72" si="2">IFERROR(IF(W9&gt;$AI$10,"فوق المتوسط",IF(W9&gt;=$AI$9,"متوسط",IF(W9&gt;=$AI$9,"أقل من المتوسط",IF(V9&gt;0,"أقل من المتوسط")))),"لايوجد")</f>
        <v>فوق المتوسط</v>
      </c>
      <c r="Y9" s="33"/>
      <c r="Z9" s="379"/>
      <c r="AA9" s="379"/>
      <c r="AI9" s="10">
        <f>AH5</f>
        <v>0</v>
      </c>
      <c r="BD9" s="3">
        <v>1</v>
      </c>
    </row>
    <row r="10" spans="1:60">
      <c r="B10" s="528">
        <v>2</v>
      </c>
      <c r="C10" s="732" t="str">
        <f>'ادخال البيانات'!B8</f>
        <v/>
      </c>
      <c r="D10" s="732"/>
      <c r="E10" s="732"/>
      <c r="F10" s="529" t="str">
        <f>IF(C10="","",'ادخال البيانات'!BM8)</f>
        <v/>
      </c>
      <c r="G10" s="530" t="str">
        <f>'ادخال البيانات'!BP8</f>
        <v/>
      </c>
      <c r="H10" s="18"/>
      <c r="I10" s="3" t="str">
        <f t="shared" ref="I10:I73" si="3">G10</f>
        <v/>
      </c>
      <c r="J10" s="747"/>
      <c r="K10" s="750"/>
      <c r="L10" s="751"/>
      <c r="N10" t="str">
        <f t="shared" si="0"/>
        <v/>
      </c>
      <c r="O10" s="8" t="str">
        <f t="shared" ref="O10:O73" si="4">F10</f>
        <v/>
      </c>
      <c r="P10" t="e">
        <f>RANK(O10,$O:$O)+COUNTIF($O$9:O10,O10)-1</f>
        <v>#VALUE!</v>
      </c>
      <c r="R10" t="str">
        <f t="shared" si="1"/>
        <v>فوق المتوسط</v>
      </c>
      <c r="U10" s="37">
        <v>2</v>
      </c>
      <c r="V10" s="140" t="str">
        <f t="shared" ref="V10:V32" si="5">IF(C10="","",INDEX($N$9:$N$452,MATCH(U10,$P$9:$P$452,0)))</f>
        <v/>
      </c>
      <c r="W10" s="386" t="str">
        <f t="shared" ref="W10:W73" si="6">IF(V10="","",INDEX($O$9:$O$452,MATCH(U10,$P$9:$P$452,0)))</f>
        <v/>
      </c>
      <c r="X10" s="9" t="str">
        <f t="shared" si="2"/>
        <v>فوق المتوسط</v>
      </c>
      <c r="Y10" s="33"/>
      <c r="Z10" s="22"/>
      <c r="AA10" s="4"/>
      <c r="AG10" s="14"/>
      <c r="AH10" s="15"/>
      <c r="AI10" s="10">
        <f>AI9*2</f>
        <v>0</v>
      </c>
    </row>
    <row r="11" spans="1:60">
      <c r="B11" s="37">
        <v>3</v>
      </c>
      <c r="C11" s="715" t="str">
        <f>'ادخال البيانات'!B9</f>
        <v/>
      </c>
      <c r="D11" s="715"/>
      <c r="E11" s="715"/>
      <c r="F11" s="139" t="str">
        <f>IF(C11="","",'ادخال البيانات'!BM9)</f>
        <v/>
      </c>
      <c r="G11" s="47" t="str">
        <f>'ادخال البيانات'!BP9</f>
        <v/>
      </c>
      <c r="H11" s="18"/>
      <c r="I11" s="3" t="str">
        <f t="shared" si="3"/>
        <v/>
      </c>
      <c r="J11" s="40"/>
      <c r="K11" s="735"/>
      <c r="L11" s="735"/>
      <c r="N11" t="str">
        <f t="shared" si="0"/>
        <v/>
      </c>
      <c r="O11" s="8" t="str">
        <f t="shared" si="4"/>
        <v/>
      </c>
      <c r="P11" t="e">
        <f>RANK(O11,$O:$O)+COUNTIF($O$9:O11,O11)-1</f>
        <v>#VALUE!</v>
      </c>
      <c r="R11" t="str">
        <f t="shared" si="1"/>
        <v>فوق المتوسط</v>
      </c>
      <c r="U11" s="37">
        <v>3</v>
      </c>
      <c r="V11" s="140" t="str">
        <f t="shared" si="5"/>
        <v/>
      </c>
      <c r="W11" s="386" t="str">
        <f t="shared" si="6"/>
        <v/>
      </c>
      <c r="X11" s="9" t="str">
        <f t="shared" si="2"/>
        <v>فوق المتوسط</v>
      </c>
      <c r="Y11" s="33"/>
      <c r="Z11" s="41"/>
      <c r="AA11" s="41"/>
      <c r="AG11" s="14"/>
      <c r="AH11" s="15"/>
    </row>
    <row r="12" spans="1:60">
      <c r="B12" s="528">
        <v>4</v>
      </c>
      <c r="C12" s="732" t="str">
        <f>'ادخال البيانات'!B10</f>
        <v/>
      </c>
      <c r="D12" s="732"/>
      <c r="E12" s="732"/>
      <c r="F12" s="529" t="str">
        <f>IF(C12="","",'ادخال البيانات'!BM10)</f>
        <v/>
      </c>
      <c r="G12" s="530" t="str">
        <f>'ادخال البيانات'!BP10</f>
        <v/>
      </c>
      <c r="H12" s="18"/>
      <c r="I12" s="3" t="str">
        <f t="shared" si="3"/>
        <v/>
      </c>
      <c r="J12" s="736" t="s">
        <v>206</v>
      </c>
      <c r="K12" s="737"/>
      <c r="L12" s="738"/>
      <c r="N12" t="str">
        <f t="shared" si="0"/>
        <v/>
      </c>
      <c r="O12" s="8" t="str">
        <f t="shared" si="4"/>
        <v/>
      </c>
      <c r="P12" t="e">
        <f>RANK(O12,$O:$O)+COUNTIF($O$9:O12,O12)-1</f>
        <v>#VALUE!</v>
      </c>
      <c r="R12" t="str">
        <f t="shared" si="1"/>
        <v>فوق المتوسط</v>
      </c>
      <c r="U12" s="37">
        <v>4</v>
      </c>
      <c r="V12" s="140" t="str">
        <f t="shared" si="5"/>
        <v/>
      </c>
      <c r="W12" s="386" t="str">
        <f t="shared" si="6"/>
        <v/>
      </c>
      <c r="X12" s="9" t="str">
        <f t="shared" si="2"/>
        <v>فوق المتوسط</v>
      </c>
      <c r="Y12" s="33"/>
      <c r="Z12" s="4"/>
      <c r="AA12" s="4"/>
      <c r="AG12" s="14"/>
      <c r="AH12" s="15"/>
    </row>
    <row r="13" spans="1:60">
      <c r="B13" s="37">
        <v>5</v>
      </c>
      <c r="C13" s="715" t="str">
        <f>'ادخال البيانات'!B11</f>
        <v/>
      </c>
      <c r="D13" s="715"/>
      <c r="E13" s="715"/>
      <c r="F13" s="139" t="str">
        <f>IF(C13="","",'ادخال البيانات'!BM11)</f>
        <v/>
      </c>
      <c r="G13" s="47" t="str">
        <f>'ادخال البيانات'!BP11</f>
        <v/>
      </c>
      <c r="H13" s="18"/>
      <c r="I13" s="3" t="str">
        <f t="shared" si="3"/>
        <v/>
      </c>
      <c r="J13" s="16" t="s">
        <v>6</v>
      </c>
      <c r="K13" s="739" t="s">
        <v>202</v>
      </c>
      <c r="L13" s="740"/>
      <c r="N13" t="str">
        <f t="shared" si="0"/>
        <v/>
      </c>
      <c r="O13" s="8" t="str">
        <f t="shared" si="4"/>
        <v/>
      </c>
      <c r="P13" t="e">
        <f>RANK(O13,$O:$O)+COUNTIF($O$9:O13,O13)-1</f>
        <v>#VALUE!</v>
      </c>
      <c r="R13" t="str">
        <f t="shared" si="1"/>
        <v>فوق المتوسط</v>
      </c>
      <c r="U13" s="37">
        <v>5</v>
      </c>
      <c r="V13" s="140" t="str">
        <f t="shared" si="5"/>
        <v/>
      </c>
      <c r="W13" s="386" t="str">
        <f t="shared" si="6"/>
        <v/>
      </c>
      <c r="X13" s="9" t="str">
        <f t="shared" si="2"/>
        <v>فوق المتوسط</v>
      </c>
      <c r="Y13" s="33"/>
      <c r="Z13" s="4"/>
      <c r="AA13" s="4"/>
    </row>
    <row r="14" spans="1:60">
      <c r="B14" s="528">
        <v>6</v>
      </c>
      <c r="C14" s="732" t="str">
        <f>'ادخال البيانات'!B12</f>
        <v/>
      </c>
      <c r="D14" s="732"/>
      <c r="E14" s="732"/>
      <c r="F14" s="529" t="str">
        <f>IF(C14="","",'ادخال البيانات'!BM12)</f>
        <v/>
      </c>
      <c r="G14" s="530" t="str">
        <f>'ادخال البيانات'!BP12</f>
        <v/>
      </c>
      <c r="H14" s="18"/>
      <c r="I14" s="3" t="str">
        <f t="shared" si="3"/>
        <v/>
      </c>
      <c r="J14" s="7" t="s">
        <v>146</v>
      </c>
      <c r="K14" s="733">
        <f>COUNTIF(G9:G452,"&gt;=91%")</f>
        <v>0</v>
      </c>
      <c r="L14" s="734"/>
      <c r="N14" t="str">
        <f t="shared" si="0"/>
        <v/>
      </c>
      <c r="O14" s="8" t="str">
        <f t="shared" si="4"/>
        <v/>
      </c>
      <c r="P14" t="e">
        <f>RANK(O14,$O:$O)+COUNTIF($O$9:O14,O14)-1</f>
        <v>#VALUE!</v>
      </c>
      <c r="R14" t="str">
        <f t="shared" si="1"/>
        <v>فوق المتوسط</v>
      </c>
      <c r="U14" s="37">
        <v>6</v>
      </c>
      <c r="V14" s="140" t="str">
        <f t="shared" si="5"/>
        <v/>
      </c>
      <c r="W14" s="386" t="str">
        <f t="shared" si="6"/>
        <v/>
      </c>
      <c r="X14" s="9" t="str">
        <f t="shared" si="2"/>
        <v>فوق المتوسط</v>
      </c>
      <c r="Y14" s="33"/>
      <c r="Z14" s="4"/>
      <c r="AA14" s="4"/>
      <c r="AB14" s="14"/>
      <c r="AC14" s="14"/>
      <c r="AS14">
        <f>COUNTIF(G9:G314,"&lt;60%")</f>
        <v>0</v>
      </c>
    </row>
    <row r="15" spans="1:60">
      <c r="B15" s="37">
        <v>7</v>
      </c>
      <c r="C15" s="715" t="str">
        <f>'ادخال البيانات'!B13</f>
        <v/>
      </c>
      <c r="D15" s="715"/>
      <c r="E15" s="715"/>
      <c r="F15" s="139" t="str">
        <f>IF(C15="","",'ادخال البيانات'!BM13)</f>
        <v/>
      </c>
      <c r="G15" s="47" t="str">
        <f>'ادخال البيانات'!BP13</f>
        <v/>
      </c>
      <c r="H15" s="18"/>
      <c r="I15" s="3" t="str">
        <f t="shared" si="3"/>
        <v/>
      </c>
      <c r="J15" s="7" t="s">
        <v>147</v>
      </c>
      <c r="K15" s="733">
        <f>COUNTIFS(G9:G452,"&gt;=81%",G9:G452,"&lt;=90%")</f>
        <v>0</v>
      </c>
      <c r="L15" s="734"/>
      <c r="N15" t="str">
        <f t="shared" si="0"/>
        <v/>
      </c>
      <c r="O15" s="8" t="str">
        <f t="shared" si="4"/>
        <v/>
      </c>
      <c r="P15" t="e">
        <f>RANK(O15,$O:$O)+COUNTIF($O$9:O15,O15)-1</f>
        <v>#VALUE!</v>
      </c>
      <c r="R15" t="str">
        <f t="shared" si="1"/>
        <v>فوق المتوسط</v>
      </c>
      <c r="U15" s="37">
        <v>7</v>
      </c>
      <c r="V15" s="140" t="str">
        <f>IF(C15="","",INDEX($N$9:$N$452,MATCH(U15,$P$9:$P$452,0)))</f>
        <v/>
      </c>
      <c r="W15" s="386" t="str">
        <f t="shared" si="6"/>
        <v/>
      </c>
      <c r="X15" s="9" t="str">
        <f t="shared" si="2"/>
        <v>فوق المتوسط</v>
      </c>
      <c r="Y15" s="33"/>
      <c r="Z15" s="4"/>
      <c r="AA15" s="4"/>
      <c r="AB15" s="14"/>
      <c r="AC15" s="14"/>
      <c r="BH15" s="151"/>
    </row>
    <row r="16" spans="1:60">
      <c r="B16" s="528">
        <v>8</v>
      </c>
      <c r="C16" s="732" t="str">
        <f>'ادخال البيانات'!B14</f>
        <v/>
      </c>
      <c r="D16" s="732"/>
      <c r="E16" s="732"/>
      <c r="F16" s="529" t="str">
        <f>IF(C16="","",'ادخال البيانات'!BM14)</f>
        <v/>
      </c>
      <c r="G16" s="530" t="str">
        <f>'ادخال البيانات'!BP14</f>
        <v/>
      </c>
      <c r="H16" s="18"/>
      <c r="I16" s="3" t="str">
        <f t="shared" si="3"/>
        <v/>
      </c>
      <c r="J16" s="7" t="s">
        <v>148</v>
      </c>
      <c r="K16" s="733">
        <f>COUNTIFS(G9:G452,"&gt;=71%",G9:G452,"&lt;=80%")</f>
        <v>0</v>
      </c>
      <c r="L16" s="734"/>
      <c r="N16" t="str">
        <f t="shared" si="0"/>
        <v/>
      </c>
      <c r="O16" s="8" t="str">
        <f t="shared" si="4"/>
        <v/>
      </c>
      <c r="P16" t="e">
        <f>RANK(O16,$O:$O)+COUNTIF($O$9:O16,O16)-1</f>
        <v>#VALUE!</v>
      </c>
      <c r="R16" t="str">
        <f t="shared" si="1"/>
        <v>فوق المتوسط</v>
      </c>
      <c r="U16" s="37">
        <v>8</v>
      </c>
      <c r="V16" s="140" t="str">
        <f t="shared" si="5"/>
        <v/>
      </c>
      <c r="W16" s="386" t="str">
        <f t="shared" si="6"/>
        <v/>
      </c>
      <c r="X16" s="9" t="str">
        <f t="shared" si="2"/>
        <v>فوق المتوسط</v>
      </c>
      <c r="Y16" s="33"/>
      <c r="AB16" s="14"/>
      <c r="AC16" s="14"/>
    </row>
    <row r="17" spans="2:37">
      <c r="B17" s="37">
        <v>9</v>
      </c>
      <c r="C17" s="715" t="str">
        <f>'ادخال البيانات'!B15</f>
        <v/>
      </c>
      <c r="D17" s="715"/>
      <c r="E17" s="715"/>
      <c r="F17" s="139" t="str">
        <f>IF(C17="","",'ادخال البيانات'!BM15)</f>
        <v/>
      </c>
      <c r="G17" s="47" t="str">
        <f>'ادخال البيانات'!BP15</f>
        <v/>
      </c>
      <c r="H17" s="18"/>
      <c r="I17" s="3" t="str">
        <f t="shared" si="3"/>
        <v/>
      </c>
      <c r="J17" s="7" t="s">
        <v>149</v>
      </c>
      <c r="K17" s="733">
        <f>COUNTIFS(G9:G452,"&gt;=61%",G9:G452,"&lt;=70%")</f>
        <v>0</v>
      </c>
      <c r="L17" s="734"/>
      <c r="N17" t="str">
        <f t="shared" si="0"/>
        <v/>
      </c>
      <c r="O17" s="8" t="str">
        <f t="shared" si="4"/>
        <v/>
      </c>
      <c r="P17" t="e">
        <f>RANK(O17,$O:$O)+COUNTIF($O$9:O17,O17)-1</f>
        <v>#VALUE!</v>
      </c>
      <c r="R17" t="str">
        <f t="shared" si="1"/>
        <v>فوق المتوسط</v>
      </c>
      <c r="U17" s="37">
        <v>9</v>
      </c>
      <c r="V17" s="140" t="str">
        <f t="shared" si="5"/>
        <v/>
      </c>
      <c r="W17" s="386" t="str">
        <f t="shared" si="6"/>
        <v/>
      </c>
      <c r="X17" s="9" t="str">
        <f t="shared" si="2"/>
        <v>فوق المتوسط</v>
      </c>
      <c r="Y17" s="33"/>
      <c r="AB17" s="14"/>
      <c r="AC17" s="14"/>
      <c r="AG17" s="10">
        <f>AA5/3</f>
        <v>0</v>
      </c>
    </row>
    <row r="18" spans="2:37">
      <c r="B18" s="528">
        <v>10</v>
      </c>
      <c r="C18" s="732" t="str">
        <f>'ادخال البيانات'!B16</f>
        <v/>
      </c>
      <c r="D18" s="732"/>
      <c r="E18" s="732"/>
      <c r="F18" s="529" t="str">
        <f>IF(C18="","",'ادخال البيانات'!BM16)</f>
        <v/>
      </c>
      <c r="G18" s="530" t="str">
        <f>'ادخال البيانات'!BP16</f>
        <v/>
      </c>
      <c r="H18" s="18"/>
      <c r="I18" s="3" t="str">
        <f t="shared" si="3"/>
        <v/>
      </c>
      <c r="J18" s="7" t="s">
        <v>150</v>
      </c>
      <c r="K18" s="733">
        <f>COUNTIFS(G9:G452,"&gt;=51%",G9:G452,"&lt;=60%")</f>
        <v>0</v>
      </c>
      <c r="L18" s="734"/>
      <c r="N18" t="str">
        <f t="shared" si="0"/>
        <v/>
      </c>
      <c r="O18" s="8" t="str">
        <f t="shared" si="4"/>
        <v/>
      </c>
      <c r="P18" t="e">
        <f>RANK(O18,$O:$O)+COUNTIF($O$9:O18,O18)-1</f>
        <v>#VALUE!</v>
      </c>
      <c r="R18" t="str">
        <f t="shared" si="1"/>
        <v>فوق المتوسط</v>
      </c>
      <c r="U18" s="37">
        <v>10</v>
      </c>
      <c r="V18" s="140" t="str">
        <f t="shared" si="5"/>
        <v/>
      </c>
      <c r="W18" s="386" t="str">
        <f t="shared" si="6"/>
        <v/>
      </c>
      <c r="X18" s="9" t="str">
        <f t="shared" si="2"/>
        <v>فوق المتوسط</v>
      </c>
      <c r="Y18" s="33"/>
      <c r="AB18" s="14"/>
      <c r="AC18" s="14"/>
    </row>
    <row r="19" spans="2:37">
      <c r="B19" s="37">
        <v>11</v>
      </c>
      <c r="C19" s="715" t="str">
        <f>'ادخال البيانات'!B17</f>
        <v/>
      </c>
      <c r="D19" s="715"/>
      <c r="E19" s="715"/>
      <c r="F19" s="139" t="str">
        <f>IF(C19="","",'ادخال البيانات'!BM17)</f>
        <v/>
      </c>
      <c r="G19" s="47" t="str">
        <f>'ادخال البيانات'!BP17</f>
        <v/>
      </c>
      <c r="H19" s="18"/>
      <c r="I19" s="3" t="str">
        <f t="shared" si="3"/>
        <v/>
      </c>
      <c r="J19" s="7" t="s">
        <v>13</v>
      </c>
      <c r="K19" s="733">
        <f>COUNTIFS(G10:G453,"&lt;=50%")</f>
        <v>0</v>
      </c>
      <c r="L19" s="734"/>
      <c r="N19" t="str">
        <f t="shared" si="0"/>
        <v/>
      </c>
      <c r="O19" s="8" t="str">
        <f t="shared" si="4"/>
        <v/>
      </c>
      <c r="P19" t="e">
        <f>RANK(O19,$O:$O)+COUNTIF($O$9:O19,O19)-1</f>
        <v>#VALUE!</v>
      </c>
      <c r="R19" t="str">
        <f t="shared" si="1"/>
        <v>فوق المتوسط</v>
      </c>
      <c r="U19" s="37">
        <v>11</v>
      </c>
      <c r="V19" s="140" t="str">
        <f t="shared" si="5"/>
        <v/>
      </c>
      <c r="W19" s="386" t="str">
        <f t="shared" si="6"/>
        <v/>
      </c>
      <c r="X19" s="9" t="str">
        <f t="shared" si="2"/>
        <v>فوق المتوسط</v>
      </c>
      <c r="Y19" s="33"/>
    </row>
    <row r="20" spans="2:37">
      <c r="B20" s="528">
        <v>12</v>
      </c>
      <c r="C20" s="732" t="str">
        <f>'ادخال البيانات'!B18</f>
        <v/>
      </c>
      <c r="D20" s="732"/>
      <c r="E20" s="732"/>
      <c r="F20" s="529" t="str">
        <f>IF(C20="","",'ادخال البيانات'!BM18)</f>
        <v/>
      </c>
      <c r="G20" s="530" t="str">
        <f>'ادخال البيانات'!BP18</f>
        <v/>
      </c>
      <c r="H20" s="18"/>
      <c r="I20" s="3" t="str">
        <f t="shared" si="3"/>
        <v/>
      </c>
      <c r="J20" s="126" t="s">
        <v>203</v>
      </c>
      <c r="K20" s="752">
        <f>SUM(K14:L19)</f>
        <v>0</v>
      </c>
      <c r="L20" s="753"/>
      <c r="N20" t="str">
        <f t="shared" si="0"/>
        <v/>
      </c>
      <c r="O20" s="8" t="str">
        <f t="shared" si="4"/>
        <v/>
      </c>
      <c r="P20" t="e">
        <f>RANK(O20,$O:$O)+COUNTIF($O$9:O20,O20)-1</f>
        <v>#VALUE!</v>
      </c>
      <c r="R20" t="str">
        <f t="shared" si="1"/>
        <v>فوق المتوسط</v>
      </c>
      <c r="U20" s="37">
        <v>12</v>
      </c>
      <c r="V20" s="140" t="str">
        <f t="shared" si="5"/>
        <v/>
      </c>
      <c r="W20" s="386" t="str">
        <f t="shared" si="6"/>
        <v/>
      </c>
      <c r="X20" s="9" t="str">
        <f t="shared" si="2"/>
        <v>فوق المتوسط</v>
      </c>
      <c r="Y20" s="33"/>
      <c r="AG20"/>
      <c r="AH20"/>
      <c r="AI20"/>
      <c r="AJ20"/>
      <c r="AK20"/>
    </row>
    <row r="21" spans="2:37" ht="14.15" customHeight="1">
      <c r="B21" s="37">
        <v>13</v>
      </c>
      <c r="C21" s="715" t="str">
        <f>'ادخال البيانات'!B19</f>
        <v/>
      </c>
      <c r="D21" s="715"/>
      <c r="E21" s="715"/>
      <c r="F21" s="139" t="str">
        <f>IF(C21="","",'ادخال البيانات'!BM19)</f>
        <v/>
      </c>
      <c r="G21" s="47" t="str">
        <f>'ادخال البيانات'!BP19</f>
        <v/>
      </c>
      <c r="H21" s="18"/>
      <c r="I21" s="3" t="str">
        <f t="shared" si="3"/>
        <v/>
      </c>
      <c r="N21" t="str">
        <f t="shared" si="0"/>
        <v/>
      </c>
      <c r="O21" s="8" t="str">
        <f t="shared" si="4"/>
        <v/>
      </c>
      <c r="P21" t="e">
        <f>RANK(O21,$O:$O)+COUNTIF($O$9:O21,O21)-1</f>
        <v>#VALUE!</v>
      </c>
      <c r="R21" t="str">
        <f t="shared" si="1"/>
        <v>فوق المتوسط</v>
      </c>
      <c r="U21" s="37">
        <v>13</v>
      </c>
      <c r="V21" s="140" t="str">
        <f t="shared" si="5"/>
        <v/>
      </c>
      <c r="W21" s="386" t="str">
        <f t="shared" si="6"/>
        <v/>
      </c>
      <c r="X21" s="9" t="str">
        <f t="shared" si="2"/>
        <v>فوق المتوسط</v>
      </c>
      <c r="Y21" s="33"/>
      <c r="AG21"/>
      <c r="AH21"/>
      <c r="AI21"/>
      <c r="AJ21"/>
      <c r="AK21"/>
    </row>
    <row r="22" spans="2:37" ht="14.15" customHeight="1">
      <c r="B22" s="528">
        <v>14</v>
      </c>
      <c r="C22" s="732" t="str">
        <f>'ادخال البيانات'!B20</f>
        <v/>
      </c>
      <c r="D22" s="732"/>
      <c r="E22" s="732"/>
      <c r="F22" s="529" t="str">
        <f>IF(C22="","",'ادخال البيانات'!BM20)</f>
        <v/>
      </c>
      <c r="G22" s="530" t="str">
        <f>'ادخال البيانات'!BP20</f>
        <v/>
      </c>
      <c r="H22" s="18"/>
      <c r="I22" s="3" t="str">
        <f t="shared" si="3"/>
        <v/>
      </c>
      <c r="J22" s="717" t="s">
        <v>62</v>
      </c>
      <c r="K22" s="717"/>
      <c r="L22" s="717"/>
      <c r="N22" t="str">
        <f t="shared" si="0"/>
        <v/>
      </c>
      <c r="O22" s="8" t="str">
        <f t="shared" si="4"/>
        <v/>
      </c>
      <c r="P22" t="e">
        <f>RANK(O22,$O:$O)+COUNTIF($O$9:O22,O22)-1</f>
        <v>#VALUE!</v>
      </c>
      <c r="R22" t="str">
        <f t="shared" si="1"/>
        <v>فوق المتوسط</v>
      </c>
      <c r="U22" s="37">
        <v>14</v>
      </c>
      <c r="V22" s="140" t="str">
        <f t="shared" si="5"/>
        <v/>
      </c>
      <c r="W22" s="386" t="str">
        <f t="shared" si="6"/>
        <v/>
      </c>
      <c r="X22" s="9" t="str">
        <f t="shared" si="2"/>
        <v>فوق المتوسط</v>
      </c>
      <c r="Y22" s="33"/>
      <c r="AF22" s="10">
        <f>SUM(AA13:AA15)</f>
        <v>0</v>
      </c>
      <c r="AG22"/>
      <c r="AH22"/>
      <c r="AI22"/>
      <c r="AJ22"/>
      <c r="AK22"/>
    </row>
    <row r="23" spans="2:37" ht="14.15" customHeight="1">
      <c r="B23" s="37">
        <v>15</v>
      </c>
      <c r="C23" s="715" t="str">
        <f>'ادخال البيانات'!B21</f>
        <v/>
      </c>
      <c r="D23" s="715"/>
      <c r="E23" s="715"/>
      <c r="F23" s="139" t="str">
        <f>IF(C23="","",'ادخال البيانات'!BM21)</f>
        <v/>
      </c>
      <c r="G23" s="47" t="str">
        <f>'ادخال البيانات'!BP21</f>
        <v/>
      </c>
      <c r="H23" s="18"/>
      <c r="I23" s="3" t="str">
        <f t="shared" si="3"/>
        <v/>
      </c>
      <c r="J23" s="94" t="s">
        <v>4</v>
      </c>
      <c r="K23" s="675" t="s">
        <v>18</v>
      </c>
      <c r="L23" s="675"/>
      <c r="N23" t="str">
        <f t="shared" si="0"/>
        <v/>
      </c>
      <c r="O23" s="8" t="str">
        <f t="shared" si="4"/>
        <v/>
      </c>
      <c r="P23" t="e">
        <f>RANK(O23,$O:$O)+COUNTIF($O$9:O23,O23)-1</f>
        <v>#VALUE!</v>
      </c>
      <c r="R23" t="str">
        <f t="shared" si="1"/>
        <v>فوق المتوسط</v>
      </c>
      <c r="U23" s="37">
        <v>15</v>
      </c>
      <c r="V23" s="140" t="str">
        <f t="shared" si="5"/>
        <v/>
      </c>
      <c r="W23" s="386" t="str">
        <f t="shared" si="6"/>
        <v/>
      </c>
      <c r="X23" s="9" t="str">
        <f t="shared" si="2"/>
        <v>فوق المتوسط</v>
      </c>
      <c r="Y23" s="33"/>
      <c r="AG23"/>
      <c r="AH23"/>
      <c r="AI23"/>
      <c r="AJ23"/>
      <c r="AK23"/>
    </row>
    <row r="24" spans="2:37" ht="14.15" customHeight="1">
      <c r="B24" s="528">
        <v>16</v>
      </c>
      <c r="C24" s="732" t="str">
        <f>'ادخال البيانات'!B22</f>
        <v/>
      </c>
      <c r="D24" s="732"/>
      <c r="E24" s="732"/>
      <c r="F24" s="529" t="str">
        <f>IF(C24="","",'ادخال البيانات'!BM22)</f>
        <v/>
      </c>
      <c r="G24" s="530" t="str">
        <f>'ادخال البيانات'!BP22</f>
        <v/>
      </c>
      <c r="H24" s="18"/>
      <c r="I24" s="3" t="str">
        <f t="shared" si="3"/>
        <v/>
      </c>
      <c r="J24" s="6">
        <v>1</v>
      </c>
      <c r="K24" s="754">
        <f>'ادخال البيانات'!C455</f>
        <v>0</v>
      </c>
      <c r="L24" s="754"/>
      <c r="N24" t="str">
        <f t="shared" si="0"/>
        <v/>
      </c>
      <c r="O24" s="8" t="str">
        <f t="shared" si="4"/>
        <v/>
      </c>
      <c r="P24" t="e">
        <f>RANK(O24,$O:$O)+COUNTIF($O$9:O24,O24)-1</f>
        <v>#VALUE!</v>
      </c>
      <c r="R24" t="str">
        <f t="shared" si="1"/>
        <v>فوق المتوسط</v>
      </c>
      <c r="U24" s="37">
        <v>16</v>
      </c>
      <c r="V24" s="140" t="str">
        <f t="shared" si="5"/>
        <v/>
      </c>
      <c r="W24" s="386" t="str">
        <f t="shared" si="6"/>
        <v/>
      </c>
      <c r="X24" s="9" t="str">
        <f t="shared" si="2"/>
        <v>فوق المتوسط</v>
      </c>
      <c r="Y24" s="33"/>
      <c r="AG24"/>
      <c r="AH24"/>
      <c r="AI24"/>
      <c r="AJ24"/>
      <c r="AK24"/>
    </row>
    <row r="25" spans="2:37" ht="14.15" customHeight="1">
      <c r="B25" s="37">
        <v>17</v>
      </c>
      <c r="C25" s="715" t="str">
        <f>'ادخال البيانات'!B23</f>
        <v/>
      </c>
      <c r="D25" s="715"/>
      <c r="E25" s="715"/>
      <c r="F25" s="139" t="str">
        <f>IF(C25="","",'ادخال البيانات'!BM23)</f>
        <v/>
      </c>
      <c r="G25" s="47" t="str">
        <f>'ادخال البيانات'!BP23</f>
        <v/>
      </c>
      <c r="H25" s="19"/>
      <c r="I25" s="3" t="str">
        <f t="shared" si="3"/>
        <v/>
      </c>
      <c r="J25" s="6">
        <v>2</v>
      </c>
      <c r="K25" s="754">
        <f>'ادخال البيانات'!D455</f>
        <v>0</v>
      </c>
      <c r="L25" s="754"/>
      <c r="N25" t="str">
        <f t="shared" si="0"/>
        <v/>
      </c>
      <c r="O25" s="8" t="str">
        <f t="shared" si="4"/>
        <v/>
      </c>
      <c r="P25" t="e">
        <f>RANK(O25,$O:$O)+COUNTIF($O$9:O25,O25)-1</f>
        <v>#VALUE!</v>
      </c>
      <c r="R25" t="str">
        <f t="shared" si="1"/>
        <v>فوق المتوسط</v>
      </c>
      <c r="U25" s="37">
        <v>17</v>
      </c>
      <c r="V25" s="140" t="str">
        <f t="shared" si="5"/>
        <v/>
      </c>
      <c r="W25" s="386" t="str">
        <f t="shared" si="6"/>
        <v/>
      </c>
      <c r="X25" s="9" t="str">
        <f t="shared" si="2"/>
        <v>فوق المتوسط</v>
      </c>
      <c r="Y25" s="33"/>
      <c r="AB25" s="11"/>
      <c r="AG25"/>
      <c r="AH25"/>
      <c r="AI25"/>
      <c r="AJ25"/>
      <c r="AK25"/>
    </row>
    <row r="26" spans="2:37" ht="14.15" customHeight="1">
      <c r="B26" s="528">
        <v>18</v>
      </c>
      <c r="C26" s="732" t="str">
        <f>'ادخال البيانات'!B24</f>
        <v/>
      </c>
      <c r="D26" s="732"/>
      <c r="E26" s="732"/>
      <c r="F26" s="529" t="str">
        <f>IF(C26="","",'ادخال البيانات'!BM24)</f>
        <v/>
      </c>
      <c r="G26" s="530" t="str">
        <f>'ادخال البيانات'!BP24</f>
        <v/>
      </c>
      <c r="H26" s="18"/>
      <c r="I26" s="3" t="str">
        <f t="shared" si="3"/>
        <v/>
      </c>
      <c r="J26" s="6">
        <v>3</v>
      </c>
      <c r="K26" s="754">
        <f>'ادخال البيانات'!E455</f>
        <v>0</v>
      </c>
      <c r="L26" s="754"/>
      <c r="N26" t="str">
        <f t="shared" si="0"/>
        <v/>
      </c>
      <c r="O26" s="8" t="str">
        <f t="shared" si="4"/>
        <v/>
      </c>
      <c r="P26" t="e">
        <f>RANK(O26,$O:$O)+COUNTIF($O$9:O26,O26)-1</f>
        <v>#VALUE!</v>
      </c>
      <c r="R26" t="str">
        <f t="shared" si="1"/>
        <v>فوق المتوسط</v>
      </c>
      <c r="U26" s="37">
        <v>18</v>
      </c>
      <c r="V26" s="140" t="str">
        <f t="shared" si="5"/>
        <v/>
      </c>
      <c r="W26" s="386" t="str">
        <f t="shared" si="6"/>
        <v/>
      </c>
      <c r="X26" s="9" t="str">
        <f t="shared" si="2"/>
        <v>فوق المتوسط</v>
      </c>
      <c r="Y26" s="33"/>
      <c r="AG26"/>
      <c r="AH26"/>
      <c r="AI26"/>
      <c r="AJ26"/>
      <c r="AK26"/>
    </row>
    <row r="27" spans="2:37" ht="14.15" customHeight="1">
      <c r="B27" s="37">
        <v>19</v>
      </c>
      <c r="C27" s="715" t="str">
        <f>'ادخال البيانات'!B25</f>
        <v/>
      </c>
      <c r="D27" s="715"/>
      <c r="E27" s="715"/>
      <c r="F27" s="139" t="str">
        <f>IF(C27="","",'ادخال البيانات'!BM25)</f>
        <v/>
      </c>
      <c r="G27" s="47" t="str">
        <f>'ادخال البيانات'!BP25</f>
        <v/>
      </c>
      <c r="H27" s="18"/>
      <c r="I27" s="3" t="str">
        <f t="shared" si="3"/>
        <v/>
      </c>
      <c r="J27" s="6">
        <v>4</v>
      </c>
      <c r="K27" s="754">
        <f>'ادخال البيانات'!F455</f>
        <v>0</v>
      </c>
      <c r="L27" s="754"/>
      <c r="N27" t="str">
        <f t="shared" si="0"/>
        <v/>
      </c>
      <c r="O27" s="8" t="str">
        <f t="shared" si="4"/>
        <v/>
      </c>
      <c r="P27" t="e">
        <f>RANK(O27,$O:$O)+COUNTIF($O$9:O27,O27)-1</f>
        <v>#VALUE!</v>
      </c>
      <c r="R27" t="str">
        <f t="shared" si="1"/>
        <v>فوق المتوسط</v>
      </c>
      <c r="U27" s="37">
        <v>19</v>
      </c>
      <c r="V27" s="140" t="str">
        <f t="shared" si="5"/>
        <v/>
      </c>
      <c r="W27" s="386" t="str">
        <f t="shared" si="6"/>
        <v/>
      </c>
      <c r="X27" s="9" t="str">
        <f t="shared" si="2"/>
        <v>فوق المتوسط</v>
      </c>
      <c r="Y27" s="33"/>
      <c r="AG27"/>
      <c r="AH27"/>
      <c r="AI27"/>
      <c r="AJ27"/>
      <c r="AK27"/>
    </row>
    <row r="28" spans="2:37" ht="14.15" customHeight="1">
      <c r="B28" s="528">
        <v>20</v>
      </c>
      <c r="C28" s="732" t="str">
        <f>'ادخال البيانات'!B26</f>
        <v/>
      </c>
      <c r="D28" s="732"/>
      <c r="E28" s="732"/>
      <c r="F28" s="529" t="str">
        <f>IF(C28="","",'ادخال البيانات'!BM26)</f>
        <v/>
      </c>
      <c r="G28" s="530" t="str">
        <f>'ادخال البيانات'!BP26</f>
        <v/>
      </c>
      <c r="H28" s="18"/>
      <c r="I28" s="3" t="str">
        <f t="shared" si="3"/>
        <v/>
      </c>
      <c r="J28" s="6">
        <v>5</v>
      </c>
      <c r="K28" s="754">
        <f>'ادخال البيانات'!G455</f>
        <v>0</v>
      </c>
      <c r="L28" s="754"/>
      <c r="N28" t="str">
        <f t="shared" si="0"/>
        <v/>
      </c>
      <c r="O28" s="8" t="str">
        <f t="shared" si="4"/>
        <v/>
      </c>
      <c r="P28" t="e">
        <f>RANK(O28,$O:$O)+COUNTIF($O$9:O28,O28)-1</f>
        <v>#VALUE!</v>
      </c>
      <c r="R28" t="str">
        <f t="shared" si="1"/>
        <v>فوق المتوسط</v>
      </c>
      <c r="U28" s="37">
        <v>20</v>
      </c>
      <c r="V28" s="140" t="str">
        <f t="shared" si="5"/>
        <v/>
      </c>
      <c r="W28" s="386" t="str">
        <f t="shared" si="6"/>
        <v/>
      </c>
      <c r="X28" s="9" t="str">
        <f t="shared" si="2"/>
        <v>فوق المتوسط</v>
      </c>
      <c r="Y28" s="33"/>
      <c r="AG28"/>
      <c r="AH28"/>
      <c r="AI28"/>
      <c r="AJ28"/>
      <c r="AK28"/>
    </row>
    <row r="29" spans="2:37" ht="14.15" customHeight="1">
      <c r="B29" s="37">
        <v>21</v>
      </c>
      <c r="C29" s="715" t="str">
        <f>'ادخال البيانات'!B27</f>
        <v/>
      </c>
      <c r="D29" s="715"/>
      <c r="E29" s="715"/>
      <c r="F29" s="139" t="str">
        <f>IF(C29="","",'ادخال البيانات'!BM27)</f>
        <v/>
      </c>
      <c r="G29" s="47" t="str">
        <f>'ادخال البيانات'!BP27</f>
        <v/>
      </c>
      <c r="H29" s="18"/>
      <c r="I29" s="3" t="str">
        <f t="shared" si="3"/>
        <v/>
      </c>
      <c r="J29" s="6">
        <v>6</v>
      </c>
      <c r="K29" s="754">
        <f>'ادخال البيانات'!H455</f>
        <v>0</v>
      </c>
      <c r="L29" s="754"/>
      <c r="N29" t="str">
        <f t="shared" si="0"/>
        <v/>
      </c>
      <c r="O29" s="8" t="str">
        <f t="shared" si="4"/>
        <v/>
      </c>
      <c r="P29" t="e">
        <f>RANK(O29,$O:$O)+COUNTIF($O$9:O29,O29)-1</f>
        <v>#VALUE!</v>
      </c>
      <c r="R29" t="str">
        <f t="shared" si="1"/>
        <v>فوق المتوسط</v>
      </c>
      <c r="U29" s="37">
        <v>21</v>
      </c>
      <c r="V29" s="140" t="str">
        <f t="shared" si="5"/>
        <v/>
      </c>
      <c r="W29" s="386" t="str">
        <f t="shared" si="6"/>
        <v/>
      </c>
      <c r="X29" s="9" t="str">
        <f t="shared" si="2"/>
        <v>فوق المتوسط</v>
      </c>
      <c r="Y29" s="33"/>
      <c r="AG29"/>
      <c r="AH29"/>
      <c r="AI29"/>
      <c r="AJ29"/>
      <c r="AK29"/>
    </row>
    <row r="30" spans="2:37" ht="14.15" customHeight="1">
      <c r="B30" s="528">
        <v>22</v>
      </c>
      <c r="C30" s="732" t="str">
        <f>'ادخال البيانات'!B28</f>
        <v/>
      </c>
      <c r="D30" s="732"/>
      <c r="E30" s="732"/>
      <c r="F30" s="529" t="str">
        <f>IF(C30="","",'ادخال البيانات'!BM28)</f>
        <v/>
      </c>
      <c r="G30" s="530" t="str">
        <f>'ادخال البيانات'!BP28</f>
        <v/>
      </c>
      <c r="H30" s="18"/>
      <c r="I30" s="3" t="str">
        <f t="shared" si="3"/>
        <v/>
      </c>
      <c r="J30" s="6">
        <v>7</v>
      </c>
      <c r="K30" s="754">
        <f>'ادخال البيانات'!I455</f>
        <v>0</v>
      </c>
      <c r="L30" s="754"/>
      <c r="N30" t="str">
        <f t="shared" si="0"/>
        <v/>
      </c>
      <c r="O30" s="8" t="str">
        <f t="shared" si="4"/>
        <v/>
      </c>
      <c r="P30" t="e">
        <f>RANK(O30,$O:$O)+COUNTIF($O$9:O30,O30)-1</f>
        <v>#VALUE!</v>
      </c>
      <c r="R30" t="str">
        <f t="shared" si="1"/>
        <v>فوق المتوسط</v>
      </c>
      <c r="U30" s="37">
        <v>22</v>
      </c>
      <c r="V30" s="140" t="str">
        <f t="shared" si="5"/>
        <v/>
      </c>
      <c r="W30" s="386" t="str">
        <f t="shared" si="6"/>
        <v/>
      </c>
      <c r="X30" s="9" t="str">
        <f t="shared" si="2"/>
        <v>فوق المتوسط</v>
      </c>
      <c r="Y30" s="33"/>
      <c r="AG30"/>
      <c r="AH30"/>
      <c r="AI30"/>
      <c r="AJ30"/>
      <c r="AK30"/>
    </row>
    <row r="31" spans="2:37">
      <c r="B31" s="37">
        <v>23</v>
      </c>
      <c r="C31" s="715" t="str">
        <f>'ادخال البيانات'!B29</f>
        <v/>
      </c>
      <c r="D31" s="715"/>
      <c r="E31" s="715"/>
      <c r="F31" s="139" t="str">
        <f>IF(C31="","",'ادخال البيانات'!BM29)</f>
        <v/>
      </c>
      <c r="G31" s="47" t="str">
        <f>'ادخال البيانات'!BP29</f>
        <v/>
      </c>
      <c r="H31" s="18"/>
      <c r="I31" s="3" t="str">
        <f t="shared" si="3"/>
        <v/>
      </c>
      <c r="J31" s="6">
        <v>8</v>
      </c>
      <c r="K31" s="754">
        <f>'ادخال البيانات'!J455</f>
        <v>0</v>
      </c>
      <c r="L31" s="754"/>
      <c r="N31" t="str">
        <f t="shared" si="0"/>
        <v/>
      </c>
      <c r="O31" s="8" t="str">
        <f t="shared" si="4"/>
        <v/>
      </c>
      <c r="P31" t="e">
        <f>RANK(O31,$O:$O)+COUNTIF($O$9:O31,O31)-1</f>
        <v>#VALUE!</v>
      </c>
      <c r="R31" t="str">
        <f t="shared" si="1"/>
        <v>فوق المتوسط</v>
      </c>
      <c r="U31" s="37">
        <v>23</v>
      </c>
      <c r="V31" s="140" t="str">
        <f t="shared" si="5"/>
        <v/>
      </c>
      <c r="W31" s="386" t="str">
        <f t="shared" si="6"/>
        <v/>
      </c>
      <c r="X31" s="9" t="str">
        <f t="shared" si="2"/>
        <v>فوق المتوسط</v>
      </c>
      <c r="Y31" s="33"/>
      <c r="AG31"/>
      <c r="AH31"/>
      <c r="AI31"/>
      <c r="AJ31"/>
      <c r="AK31"/>
    </row>
    <row r="32" spans="2:37">
      <c r="B32" s="528">
        <v>24</v>
      </c>
      <c r="C32" s="732" t="str">
        <f>'ادخال البيانات'!B30</f>
        <v/>
      </c>
      <c r="D32" s="732"/>
      <c r="E32" s="732"/>
      <c r="F32" s="529" t="str">
        <f>IF(C32="","",'ادخال البيانات'!BM30)</f>
        <v/>
      </c>
      <c r="G32" s="530" t="str">
        <f>'ادخال البيانات'!BP30</f>
        <v/>
      </c>
      <c r="H32" s="18"/>
      <c r="I32" s="3" t="str">
        <f t="shared" si="3"/>
        <v/>
      </c>
      <c r="J32" s="6">
        <v>9</v>
      </c>
      <c r="K32" s="754">
        <f>'ادخال البيانات'!K455</f>
        <v>0</v>
      </c>
      <c r="L32" s="754"/>
      <c r="N32" t="str">
        <f t="shared" si="0"/>
        <v/>
      </c>
      <c r="O32" s="8" t="str">
        <f t="shared" si="4"/>
        <v/>
      </c>
      <c r="P32" t="e">
        <f>RANK(O32,$O:$O)+COUNTIF($O$9:O32,O32)-1</f>
        <v>#VALUE!</v>
      </c>
      <c r="R32" t="str">
        <f t="shared" si="1"/>
        <v>فوق المتوسط</v>
      </c>
      <c r="U32" s="37">
        <v>24</v>
      </c>
      <c r="V32" s="140" t="str">
        <f t="shared" si="5"/>
        <v/>
      </c>
      <c r="W32" s="386" t="str">
        <f t="shared" si="6"/>
        <v/>
      </c>
      <c r="X32" s="9" t="str">
        <f t="shared" si="2"/>
        <v>فوق المتوسط</v>
      </c>
      <c r="Y32" s="33"/>
      <c r="AG32"/>
      <c r="AH32"/>
      <c r="AI32"/>
      <c r="AJ32"/>
      <c r="AK32"/>
    </row>
    <row r="33" spans="2:37">
      <c r="B33" s="37">
        <v>25</v>
      </c>
      <c r="C33" s="715" t="str">
        <f>'ادخال البيانات'!B31</f>
        <v/>
      </c>
      <c r="D33" s="715"/>
      <c r="E33" s="715"/>
      <c r="F33" s="139" t="str">
        <f>IF(C33="","",'ادخال البيانات'!BM31)</f>
        <v/>
      </c>
      <c r="G33" s="47" t="str">
        <f>'ادخال البيانات'!BP31</f>
        <v/>
      </c>
      <c r="H33" s="18"/>
      <c r="I33" s="3" t="str">
        <f t="shared" si="3"/>
        <v/>
      </c>
      <c r="J33" s="6">
        <v>10</v>
      </c>
      <c r="K33" s="754">
        <f>'ادخال البيانات'!L455</f>
        <v>0</v>
      </c>
      <c r="L33" s="754"/>
      <c r="N33" t="str">
        <f t="shared" si="0"/>
        <v/>
      </c>
      <c r="O33" s="8" t="str">
        <f t="shared" si="4"/>
        <v/>
      </c>
      <c r="P33" t="e">
        <f>RANK(O33,$O:$O)+COUNTIF($O$9:O33,O33)-1</f>
        <v>#VALUE!</v>
      </c>
      <c r="R33" t="str">
        <f t="shared" si="1"/>
        <v>فوق المتوسط</v>
      </c>
      <c r="U33" s="37">
        <v>25</v>
      </c>
      <c r="V33" s="140" t="str">
        <f t="shared" ref="V33:V73" si="7">IF(C33="","",INDEX($N$9:$N$452,MATCH(U33,$P$9:$P$452,0)))</f>
        <v/>
      </c>
      <c r="W33" s="386" t="str">
        <f t="shared" si="6"/>
        <v/>
      </c>
      <c r="X33" s="9" t="str">
        <f t="shared" si="2"/>
        <v>فوق المتوسط</v>
      </c>
      <c r="Y33" s="33"/>
      <c r="AG33"/>
      <c r="AH33"/>
      <c r="AI33"/>
      <c r="AJ33"/>
      <c r="AK33"/>
    </row>
    <row r="34" spans="2:37">
      <c r="B34" s="528">
        <v>26</v>
      </c>
      <c r="C34" s="732" t="str">
        <f>'ادخال البيانات'!B32</f>
        <v/>
      </c>
      <c r="D34" s="732"/>
      <c r="E34" s="732"/>
      <c r="F34" s="529" t="str">
        <f>IF(C34="","",'ادخال البيانات'!BM32)</f>
        <v/>
      </c>
      <c r="G34" s="530" t="str">
        <f>'ادخال البيانات'!BP32</f>
        <v/>
      </c>
      <c r="H34" s="18"/>
      <c r="I34" s="3" t="str">
        <f t="shared" si="3"/>
        <v/>
      </c>
      <c r="J34" s="6">
        <v>11</v>
      </c>
      <c r="K34" s="754">
        <f>'ادخال البيانات'!M455</f>
        <v>0</v>
      </c>
      <c r="L34" s="754"/>
      <c r="N34" t="str">
        <f t="shared" si="0"/>
        <v/>
      </c>
      <c r="O34" s="8" t="str">
        <f t="shared" si="4"/>
        <v/>
      </c>
      <c r="P34" t="e">
        <f>RANK(O34,$O:$O)+COUNTIF($O$9:O34,O34)-1</f>
        <v>#VALUE!</v>
      </c>
      <c r="R34" t="str">
        <f t="shared" si="1"/>
        <v>فوق المتوسط</v>
      </c>
      <c r="U34" s="37">
        <v>26</v>
      </c>
      <c r="V34" s="140" t="str">
        <f t="shared" si="7"/>
        <v/>
      </c>
      <c r="W34" s="386" t="str">
        <f t="shared" si="6"/>
        <v/>
      </c>
      <c r="X34" s="9" t="str">
        <f t="shared" si="2"/>
        <v>فوق المتوسط</v>
      </c>
      <c r="Y34" s="33"/>
      <c r="AG34"/>
      <c r="AH34"/>
      <c r="AI34"/>
      <c r="AJ34"/>
      <c r="AK34"/>
    </row>
    <row r="35" spans="2:37">
      <c r="B35" s="37">
        <v>27</v>
      </c>
      <c r="C35" s="715" t="str">
        <f>'ادخال البيانات'!B33</f>
        <v/>
      </c>
      <c r="D35" s="715"/>
      <c r="E35" s="715"/>
      <c r="F35" s="139" t="str">
        <f>IF(C35="","",'ادخال البيانات'!BM33)</f>
        <v/>
      </c>
      <c r="G35" s="47" t="str">
        <f>'ادخال البيانات'!BP33</f>
        <v/>
      </c>
      <c r="H35" s="18"/>
      <c r="I35" s="3" t="str">
        <f t="shared" si="3"/>
        <v/>
      </c>
      <c r="J35" s="6">
        <v>12</v>
      </c>
      <c r="K35" s="754">
        <f>'ادخال البيانات'!N455</f>
        <v>0</v>
      </c>
      <c r="L35" s="754"/>
      <c r="N35" t="str">
        <f t="shared" si="0"/>
        <v/>
      </c>
      <c r="O35" s="8" t="str">
        <f t="shared" si="4"/>
        <v/>
      </c>
      <c r="P35" t="e">
        <f>RANK(O35,$O:$O)+COUNTIF($O$9:O35,O35)-1</f>
        <v>#VALUE!</v>
      </c>
      <c r="R35" t="str">
        <f t="shared" si="1"/>
        <v>فوق المتوسط</v>
      </c>
      <c r="U35" s="37">
        <v>27</v>
      </c>
      <c r="V35" s="140" t="str">
        <f t="shared" si="7"/>
        <v/>
      </c>
      <c r="W35" s="386" t="str">
        <f t="shared" si="6"/>
        <v/>
      </c>
      <c r="X35" s="9" t="str">
        <f t="shared" si="2"/>
        <v>فوق المتوسط</v>
      </c>
      <c r="Y35" s="33"/>
      <c r="AG35"/>
      <c r="AH35"/>
      <c r="AI35"/>
      <c r="AJ35"/>
      <c r="AK35"/>
    </row>
    <row r="36" spans="2:37">
      <c r="B36" s="528">
        <v>28</v>
      </c>
      <c r="C36" s="732" t="str">
        <f>'ادخال البيانات'!B34</f>
        <v/>
      </c>
      <c r="D36" s="732"/>
      <c r="E36" s="732"/>
      <c r="F36" s="529" t="str">
        <f>IF(C36="","",'ادخال البيانات'!BM34)</f>
        <v/>
      </c>
      <c r="G36" s="530" t="str">
        <f>'ادخال البيانات'!BP34</f>
        <v/>
      </c>
      <c r="H36" s="18"/>
      <c r="I36" s="3" t="str">
        <f t="shared" si="3"/>
        <v/>
      </c>
      <c r="J36" s="6">
        <v>13</v>
      </c>
      <c r="K36" s="754">
        <f>'ادخال البيانات'!O455</f>
        <v>0</v>
      </c>
      <c r="L36" s="754"/>
      <c r="N36" t="str">
        <f t="shared" si="0"/>
        <v/>
      </c>
      <c r="O36" s="8" t="str">
        <f t="shared" si="4"/>
        <v/>
      </c>
      <c r="P36" t="e">
        <f>RANK(O36,$O:$O)+COUNTIF($O$9:O36,O36)-1</f>
        <v>#VALUE!</v>
      </c>
      <c r="R36" t="str">
        <f t="shared" si="1"/>
        <v>فوق المتوسط</v>
      </c>
      <c r="U36" s="37">
        <v>28</v>
      </c>
      <c r="V36" s="140" t="str">
        <f t="shared" si="7"/>
        <v/>
      </c>
      <c r="W36" s="386" t="str">
        <f t="shared" si="6"/>
        <v/>
      </c>
      <c r="X36" s="9" t="str">
        <f t="shared" si="2"/>
        <v>فوق المتوسط</v>
      </c>
      <c r="Y36" s="33"/>
      <c r="AB36"/>
      <c r="AC36"/>
      <c r="AD36"/>
      <c r="AE36"/>
      <c r="AF36"/>
      <c r="AG36"/>
      <c r="AH36"/>
      <c r="AI36"/>
      <c r="AJ36"/>
      <c r="AK36"/>
    </row>
    <row r="37" spans="2:37">
      <c r="B37" s="37">
        <v>29</v>
      </c>
      <c r="C37" s="715" t="str">
        <f>'ادخال البيانات'!B35</f>
        <v/>
      </c>
      <c r="D37" s="715"/>
      <c r="E37" s="715"/>
      <c r="F37" s="139" t="str">
        <f>IF(C37="","",'ادخال البيانات'!BM35)</f>
        <v/>
      </c>
      <c r="G37" s="47" t="str">
        <f>'ادخال البيانات'!BP35</f>
        <v/>
      </c>
      <c r="H37" s="18"/>
      <c r="I37" s="3" t="str">
        <f t="shared" si="3"/>
        <v/>
      </c>
      <c r="J37" s="6">
        <v>14</v>
      </c>
      <c r="K37" s="754">
        <f>'ادخال البيانات'!P455</f>
        <v>0</v>
      </c>
      <c r="L37" s="754"/>
      <c r="N37" t="str">
        <f t="shared" si="0"/>
        <v/>
      </c>
      <c r="O37" s="8" t="str">
        <f t="shared" si="4"/>
        <v/>
      </c>
      <c r="P37" t="e">
        <f>RANK(O37,$O:$O)+COUNTIF($O$9:O37,O37)-1</f>
        <v>#VALUE!</v>
      </c>
      <c r="R37" t="str">
        <f t="shared" si="1"/>
        <v>فوق المتوسط</v>
      </c>
      <c r="U37" s="37">
        <v>29</v>
      </c>
      <c r="V37" s="140" t="str">
        <f t="shared" si="7"/>
        <v/>
      </c>
      <c r="W37" s="386" t="str">
        <f t="shared" si="6"/>
        <v/>
      </c>
      <c r="X37" s="9" t="str">
        <f t="shared" si="2"/>
        <v>فوق المتوسط</v>
      </c>
      <c r="Y37" s="33"/>
      <c r="AB37"/>
      <c r="AC37"/>
      <c r="AD37"/>
      <c r="AE37"/>
      <c r="AF37"/>
      <c r="AG37"/>
      <c r="AH37"/>
      <c r="AI37"/>
      <c r="AJ37"/>
      <c r="AK37"/>
    </row>
    <row r="38" spans="2:37">
      <c r="B38" s="528">
        <v>30</v>
      </c>
      <c r="C38" s="732" t="str">
        <f>'ادخال البيانات'!B36</f>
        <v/>
      </c>
      <c r="D38" s="732"/>
      <c r="E38" s="732"/>
      <c r="F38" s="529" t="str">
        <f>IF(C38="","",'ادخال البيانات'!BM36)</f>
        <v/>
      </c>
      <c r="G38" s="530" t="str">
        <f>'ادخال البيانات'!BP36</f>
        <v/>
      </c>
      <c r="H38" s="18"/>
      <c r="I38" s="3" t="str">
        <f t="shared" si="3"/>
        <v/>
      </c>
      <c r="J38" s="6">
        <v>15</v>
      </c>
      <c r="K38" s="754">
        <f>'ادخال البيانات'!Q455</f>
        <v>0</v>
      </c>
      <c r="L38" s="754"/>
      <c r="N38" t="str">
        <f t="shared" si="0"/>
        <v/>
      </c>
      <c r="O38" s="8" t="str">
        <f t="shared" si="4"/>
        <v/>
      </c>
      <c r="P38" t="e">
        <f>RANK(O38,$O:$O)+COUNTIF($O$9:O38,O38)-1</f>
        <v>#VALUE!</v>
      </c>
      <c r="R38" t="str">
        <f t="shared" si="1"/>
        <v>فوق المتوسط</v>
      </c>
      <c r="U38" s="37">
        <v>30</v>
      </c>
      <c r="V38" s="140" t="str">
        <f t="shared" si="7"/>
        <v/>
      </c>
      <c r="W38" s="386" t="str">
        <f t="shared" si="6"/>
        <v/>
      </c>
      <c r="X38" s="9" t="str">
        <f t="shared" si="2"/>
        <v>فوق المتوسط</v>
      </c>
      <c r="Y38" s="33"/>
      <c r="AB38"/>
      <c r="AC38"/>
      <c r="AD38"/>
      <c r="AE38"/>
      <c r="AF38"/>
      <c r="AG38"/>
      <c r="AH38"/>
      <c r="AI38"/>
      <c r="AJ38"/>
      <c r="AK38"/>
    </row>
    <row r="39" spans="2:37">
      <c r="B39" s="37">
        <v>31</v>
      </c>
      <c r="C39" s="715" t="str">
        <f>'ادخال البيانات'!B37</f>
        <v/>
      </c>
      <c r="D39" s="715"/>
      <c r="E39" s="715"/>
      <c r="F39" s="139" t="str">
        <f>IF(C39="","",'ادخال البيانات'!BM37)</f>
        <v/>
      </c>
      <c r="G39" s="47" t="str">
        <f>'ادخال البيانات'!BP37</f>
        <v/>
      </c>
      <c r="H39" s="18"/>
      <c r="I39" s="3" t="str">
        <f t="shared" si="3"/>
        <v/>
      </c>
      <c r="J39" s="6">
        <v>16</v>
      </c>
      <c r="K39" s="754">
        <f>'ادخال البيانات'!R455</f>
        <v>0</v>
      </c>
      <c r="L39" s="754"/>
      <c r="N39" t="str">
        <f t="shared" si="0"/>
        <v/>
      </c>
      <c r="O39" s="8" t="str">
        <f t="shared" si="4"/>
        <v/>
      </c>
      <c r="P39" t="e">
        <f>RANK(O39,$O:$O)+COUNTIF($O$9:O39,O39)-1</f>
        <v>#VALUE!</v>
      </c>
      <c r="R39" t="str">
        <f t="shared" si="1"/>
        <v>فوق المتوسط</v>
      </c>
      <c r="U39" s="37">
        <v>31</v>
      </c>
      <c r="V39" s="140" t="str">
        <f t="shared" si="7"/>
        <v/>
      </c>
      <c r="W39" s="386" t="str">
        <f t="shared" si="6"/>
        <v/>
      </c>
      <c r="X39" s="9" t="str">
        <f t="shared" si="2"/>
        <v>فوق المتوسط</v>
      </c>
      <c r="Y39" s="33"/>
      <c r="AB39"/>
      <c r="AC39"/>
      <c r="AD39"/>
      <c r="AE39"/>
      <c r="AF39"/>
      <c r="AG39"/>
      <c r="AH39"/>
      <c r="AI39"/>
      <c r="AJ39"/>
      <c r="AK39"/>
    </row>
    <row r="40" spans="2:37">
      <c r="B40" s="528">
        <v>32</v>
      </c>
      <c r="C40" s="732" t="str">
        <f>'ادخال البيانات'!B38</f>
        <v/>
      </c>
      <c r="D40" s="732"/>
      <c r="E40" s="732"/>
      <c r="F40" s="529" t="str">
        <f>IF(C40="","",'ادخال البيانات'!BM38)</f>
        <v/>
      </c>
      <c r="G40" s="530" t="str">
        <f>'ادخال البيانات'!BP38</f>
        <v/>
      </c>
      <c r="H40" s="18"/>
      <c r="I40" s="3" t="str">
        <f t="shared" si="3"/>
        <v/>
      </c>
      <c r="J40" s="6">
        <v>17</v>
      </c>
      <c r="K40" s="754">
        <f>'ادخال البيانات'!S455</f>
        <v>0</v>
      </c>
      <c r="L40" s="754"/>
      <c r="N40" t="str">
        <f t="shared" si="0"/>
        <v/>
      </c>
      <c r="O40" s="8" t="str">
        <f t="shared" si="4"/>
        <v/>
      </c>
      <c r="P40" t="e">
        <f>RANK(O40,$O:$O)+COUNTIF($O$9:O40,O40)-1</f>
        <v>#VALUE!</v>
      </c>
      <c r="R40" t="str">
        <f t="shared" si="1"/>
        <v>فوق المتوسط</v>
      </c>
      <c r="U40" s="37">
        <v>32</v>
      </c>
      <c r="V40" s="140" t="str">
        <f t="shared" si="7"/>
        <v/>
      </c>
      <c r="W40" s="386" t="str">
        <f t="shared" si="6"/>
        <v/>
      </c>
      <c r="X40" s="9" t="str">
        <f t="shared" si="2"/>
        <v>فوق المتوسط</v>
      </c>
      <c r="Y40" s="33"/>
      <c r="AB40"/>
      <c r="AC40"/>
      <c r="AD40"/>
      <c r="AE40"/>
      <c r="AF40"/>
      <c r="AG40"/>
      <c r="AH40"/>
      <c r="AI40"/>
      <c r="AJ40"/>
      <c r="AK40"/>
    </row>
    <row r="41" spans="2:37">
      <c r="B41" s="37">
        <v>33</v>
      </c>
      <c r="C41" s="715" t="str">
        <f>'ادخال البيانات'!B39</f>
        <v/>
      </c>
      <c r="D41" s="715"/>
      <c r="E41" s="715"/>
      <c r="F41" s="139" t="str">
        <f>IF(C41="","",'ادخال البيانات'!BM39)</f>
        <v/>
      </c>
      <c r="G41" s="47" t="str">
        <f>'ادخال البيانات'!BP39</f>
        <v/>
      </c>
      <c r="H41" s="18"/>
      <c r="I41" s="3" t="str">
        <f t="shared" si="3"/>
        <v/>
      </c>
      <c r="J41" s="6">
        <v>18</v>
      </c>
      <c r="K41" s="754">
        <f>'ادخال البيانات'!T455</f>
        <v>0</v>
      </c>
      <c r="L41" s="754"/>
      <c r="N41" t="str">
        <f t="shared" si="0"/>
        <v/>
      </c>
      <c r="O41" s="8" t="str">
        <f t="shared" si="4"/>
        <v/>
      </c>
      <c r="P41" t="e">
        <f>RANK(O41,$O:$O)+COUNTIF($O$9:O41,O41)-1</f>
        <v>#VALUE!</v>
      </c>
      <c r="R41" t="str">
        <f t="shared" si="1"/>
        <v>فوق المتوسط</v>
      </c>
      <c r="U41" s="37">
        <v>33</v>
      </c>
      <c r="V41" s="140" t="str">
        <f t="shared" si="7"/>
        <v/>
      </c>
      <c r="W41" s="386" t="str">
        <f t="shared" si="6"/>
        <v/>
      </c>
      <c r="X41" s="9" t="str">
        <f t="shared" si="2"/>
        <v>فوق المتوسط</v>
      </c>
      <c r="Y41" s="33"/>
      <c r="AB41"/>
      <c r="AC41"/>
      <c r="AD41"/>
      <c r="AE41"/>
      <c r="AF41"/>
      <c r="AG41"/>
      <c r="AH41"/>
      <c r="AI41"/>
      <c r="AJ41"/>
      <c r="AK41"/>
    </row>
    <row r="42" spans="2:37">
      <c r="B42" s="528">
        <v>34</v>
      </c>
      <c r="C42" s="732" t="str">
        <f>'ادخال البيانات'!B40</f>
        <v/>
      </c>
      <c r="D42" s="732"/>
      <c r="E42" s="732"/>
      <c r="F42" s="529" t="str">
        <f>IF(C42="","",'ادخال البيانات'!BM40)</f>
        <v/>
      </c>
      <c r="G42" s="530" t="str">
        <f>'ادخال البيانات'!BP40</f>
        <v/>
      </c>
      <c r="H42" s="18"/>
      <c r="I42" s="3" t="str">
        <f t="shared" si="3"/>
        <v/>
      </c>
      <c r="J42" s="6">
        <v>19</v>
      </c>
      <c r="K42" s="754">
        <f>'ادخال البيانات'!U455</f>
        <v>0</v>
      </c>
      <c r="L42" s="754"/>
      <c r="N42" t="str">
        <f t="shared" si="0"/>
        <v/>
      </c>
      <c r="O42" s="8" t="str">
        <f t="shared" si="4"/>
        <v/>
      </c>
      <c r="P42" t="e">
        <f>RANK(O42,$O:$O)+COUNTIF($O$9:O42,O42)-1</f>
        <v>#VALUE!</v>
      </c>
      <c r="R42" t="str">
        <f t="shared" si="1"/>
        <v>فوق المتوسط</v>
      </c>
      <c r="U42" s="37">
        <v>34</v>
      </c>
      <c r="V42" s="140" t="str">
        <f t="shared" si="7"/>
        <v/>
      </c>
      <c r="W42" s="386" t="str">
        <f t="shared" si="6"/>
        <v/>
      </c>
      <c r="X42" s="9" t="str">
        <f t="shared" si="2"/>
        <v>فوق المتوسط</v>
      </c>
      <c r="Y42" s="33"/>
      <c r="AB42"/>
      <c r="AC42"/>
      <c r="AD42"/>
      <c r="AE42"/>
      <c r="AF42"/>
      <c r="AG42"/>
      <c r="AH42"/>
      <c r="AI42"/>
      <c r="AJ42"/>
      <c r="AK42"/>
    </row>
    <row r="43" spans="2:37">
      <c r="B43" s="37">
        <v>35</v>
      </c>
      <c r="C43" s="715" t="str">
        <f>'ادخال البيانات'!B41</f>
        <v/>
      </c>
      <c r="D43" s="715"/>
      <c r="E43" s="715"/>
      <c r="F43" s="139" t="str">
        <f>IF(C43="","",'ادخال البيانات'!BM41)</f>
        <v/>
      </c>
      <c r="G43" s="47" t="str">
        <f>'ادخال البيانات'!BP41</f>
        <v/>
      </c>
      <c r="H43" s="18"/>
      <c r="I43" s="3" t="str">
        <f t="shared" si="3"/>
        <v/>
      </c>
      <c r="J43" s="6">
        <v>20</v>
      </c>
      <c r="K43" s="754">
        <f>'ادخال البيانات'!V455</f>
        <v>0</v>
      </c>
      <c r="L43" s="754"/>
      <c r="N43" t="str">
        <f t="shared" si="0"/>
        <v/>
      </c>
      <c r="O43" s="8" t="str">
        <f t="shared" si="4"/>
        <v/>
      </c>
      <c r="P43" t="e">
        <f>RANK(O43,$O:$O)+COUNTIF($O$9:O43,O43)-1</f>
        <v>#VALUE!</v>
      </c>
      <c r="R43" t="str">
        <f t="shared" si="1"/>
        <v>فوق المتوسط</v>
      </c>
      <c r="U43" s="37">
        <v>35</v>
      </c>
      <c r="V43" s="140" t="str">
        <f t="shared" si="7"/>
        <v/>
      </c>
      <c r="W43" s="386" t="str">
        <f t="shared" si="6"/>
        <v/>
      </c>
      <c r="X43" s="9" t="str">
        <f t="shared" si="2"/>
        <v>فوق المتوسط</v>
      </c>
      <c r="Y43" s="33"/>
      <c r="AB43"/>
      <c r="AC43"/>
      <c r="AD43"/>
      <c r="AE43"/>
      <c r="AF43"/>
      <c r="AG43"/>
      <c r="AH43"/>
      <c r="AI43"/>
      <c r="AJ43"/>
      <c r="AK43"/>
    </row>
    <row r="44" spans="2:37">
      <c r="B44" s="528">
        <v>36</v>
      </c>
      <c r="C44" s="732" t="str">
        <f>'ادخال البيانات'!B42</f>
        <v/>
      </c>
      <c r="D44" s="732"/>
      <c r="E44" s="732"/>
      <c r="F44" s="529" t="str">
        <f>IF(C44="","",'ادخال البيانات'!BM42)</f>
        <v/>
      </c>
      <c r="G44" s="530" t="str">
        <f>'ادخال البيانات'!BP42</f>
        <v/>
      </c>
      <c r="H44" s="18"/>
      <c r="I44" s="3" t="str">
        <f t="shared" si="3"/>
        <v/>
      </c>
      <c r="J44" s="6">
        <v>21</v>
      </c>
      <c r="K44" s="754">
        <f>'ادخال البيانات'!W455</f>
        <v>0</v>
      </c>
      <c r="L44" s="754"/>
      <c r="N44" t="str">
        <f t="shared" si="0"/>
        <v/>
      </c>
      <c r="O44" s="8" t="str">
        <f t="shared" si="4"/>
        <v/>
      </c>
      <c r="P44" t="e">
        <f>RANK(O44,$O:$O)+COUNTIF($O$9:O44,O44)-1</f>
        <v>#VALUE!</v>
      </c>
      <c r="R44" t="str">
        <f t="shared" si="1"/>
        <v>فوق المتوسط</v>
      </c>
      <c r="U44" s="37">
        <v>36</v>
      </c>
      <c r="V44" s="140" t="str">
        <f t="shared" si="7"/>
        <v/>
      </c>
      <c r="W44" s="386" t="str">
        <f t="shared" si="6"/>
        <v/>
      </c>
      <c r="X44" s="9" t="str">
        <f t="shared" si="2"/>
        <v>فوق المتوسط</v>
      </c>
      <c r="Y44" s="33"/>
      <c r="AB44"/>
      <c r="AC44"/>
      <c r="AD44"/>
      <c r="AE44"/>
      <c r="AF44"/>
      <c r="AG44"/>
      <c r="AH44"/>
      <c r="AI44"/>
      <c r="AJ44"/>
      <c r="AK44"/>
    </row>
    <row r="45" spans="2:37">
      <c r="B45" s="37">
        <v>37</v>
      </c>
      <c r="C45" s="715" t="str">
        <f>'ادخال البيانات'!B43</f>
        <v/>
      </c>
      <c r="D45" s="715"/>
      <c r="E45" s="715"/>
      <c r="F45" s="139" t="str">
        <f>IF(C45="","",'ادخال البيانات'!BM43)</f>
        <v/>
      </c>
      <c r="G45" s="47" t="str">
        <f>'ادخال البيانات'!BP43</f>
        <v/>
      </c>
      <c r="H45" s="18"/>
      <c r="I45" s="3" t="str">
        <f t="shared" si="3"/>
        <v/>
      </c>
      <c r="J45" s="6">
        <v>22</v>
      </c>
      <c r="K45" s="754">
        <f>'ادخال البيانات'!X455</f>
        <v>0</v>
      </c>
      <c r="L45" s="754"/>
      <c r="N45" t="str">
        <f t="shared" si="0"/>
        <v/>
      </c>
      <c r="O45" s="8" t="str">
        <f t="shared" si="4"/>
        <v/>
      </c>
      <c r="P45" t="e">
        <f>RANK(O45,$O:$O)+COUNTIF($O$9:O45,O45)-1</f>
        <v>#VALUE!</v>
      </c>
      <c r="R45" t="str">
        <f t="shared" si="1"/>
        <v>فوق المتوسط</v>
      </c>
      <c r="U45" s="37">
        <v>37</v>
      </c>
      <c r="V45" s="140" t="str">
        <f t="shared" si="7"/>
        <v/>
      </c>
      <c r="W45" s="386" t="str">
        <f t="shared" si="6"/>
        <v/>
      </c>
      <c r="X45" s="9" t="str">
        <f t="shared" si="2"/>
        <v>فوق المتوسط</v>
      </c>
      <c r="Y45" s="33"/>
      <c r="AB45"/>
      <c r="AC45"/>
      <c r="AD45"/>
      <c r="AE45"/>
      <c r="AF45"/>
      <c r="AG45"/>
      <c r="AH45"/>
      <c r="AI45"/>
      <c r="AJ45"/>
      <c r="AK45"/>
    </row>
    <row r="46" spans="2:37">
      <c r="B46" s="528">
        <v>38</v>
      </c>
      <c r="C46" s="732" t="str">
        <f>'ادخال البيانات'!B44</f>
        <v/>
      </c>
      <c r="D46" s="732"/>
      <c r="E46" s="732"/>
      <c r="F46" s="529" t="str">
        <f>IF(C46="","",'ادخال البيانات'!BM44)</f>
        <v/>
      </c>
      <c r="G46" s="530" t="str">
        <f>'ادخال البيانات'!BP44</f>
        <v/>
      </c>
      <c r="H46" s="18"/>
      <c r="I46" s="3" t="str">
        <f t="shared" si="3"/>
        <v/>
      </c>
      <c r="J46" s="6">
        <v>23</v>
      </c>
      <c r="K46" s="754">
        <f>'ادخال البيانات'!Y455</f>
        <v>0</v>
      </c>
      <c r="L46" s="754"/>
      <c r="N46" t="str">
        <f t="shared" si="0"/>
        <v/>
      </c>
      <c r="O46" s="8" t="str">
        <f t="shared" si="4"/>
        <v/>
      </c>
      <c r="P46" t="e">
        <f>RANK(O46,$O:$O)+COUNTIF($O$9:O46,O46)-1</f>
        <v>#VALUE!</v>
      </c>
      <c r="R46" t="str">
        <f t="shared" si="1"/>
        <v>فوق المتوسط</v>
      </c>
      <c r="U46" s="37">
        <v>38</v>
      </c>
      <c r="V46" s="140" t="str">
        <f t="shared" si="7"/>
        <v/>
      </c>
      <c r="W46" s="386" t="str">
        <f t="shared" si="6"/>
        <v/>
      </c>
      <c r="X46" s="9" t="str">
        <f t="shared" si="2"/>
        <v>فوق المتوسط</v>
      </c>
      <c r="Y46" s="33"/>
      <c r="AB46"/>
      <c r="AC46"/>
      <c r="AD46"/>
      <c r="AE46"/>
      <c r="AF46"/>
      <c r="AG46"/>
      <c r="AH46"/>
      <c r="AI46"/>
      <c r="AJ46"/>
      <c r="AK46"/>
    </row>
    <row r="47" spans="2:37">
      <c r="B47" s="37">
        <v>39</v>
      </c>
      <c r="C47" s="715" t="str">
        <f>'ادخال البيانات'!B45</f>
        <v/>
      </c>
      <c r="D47" s="715"/>
      <c r="E47" s="715"/>
      <c r="F47" s="139" t="str">
        <f>IF(C47="","",'ادخال البيانات'!BM45)</f>
        <v/>
      </c>
      <c r="G47" s="47" t="str">
        <f>'ادخال البيانات'!BP45</f>
        <v/>
      </c>
      <c r="H47" s="18"/>
      <c r="I47" s="3" t="str">
        <f t="shared" si="3"/>
        <v/>
      </c>
      <c r="J47" s="6">
        <v>24</v>
      </c>
      <c r="K47" s="754">
        <f>'ادخال البيانات'!Z455</f>
        <v>0</v>
      </c>
      <c r="L47" s="754"/>
      <c r="N47" t="str">
        <f t="shared" si="0"/>
        <v/>
      </c>
      <c r="O47" s="8" t="str">
        <f t="shared" si="4"/>
        <v/>
      </c>
      <c r="P47" t="e">
        <f>RANK(O47,$O:$O)+COUNTIF($O$9:O47,O47)-1</f>
        <v>#VALUE!</v>
      </c>
      <c r="R47" t="str">
        <f t="shared" si="1"/>
        <v>فوق المتوسط</v>
      </c>
      <c r="U47" s="37">
        <v>39</v>
      </c>
      <c r="V47" s="140" t="str">
        <f t="shared" si="7"/>
        <v/>
      </c>
      <c r="W47" s="386" t="str">
        <f t="shared" si="6"/>
        <v/>
      </c>
      <c r="X47" s="9" t="str">
        <f t="shared" si="2"/>
        <v>فوق المتوسط</v>
      </c>
      <c r="Y47" s="33"/>
      <c r="AB47"/>
      <c r="AC47"/>
      <c r="AD47"/>
      <c r="AE47"/>
      <c r="AF47"/>
      <c r="AG47"/>
      <c r="AH47"/>
      <c r="AI47"/>
      <c r="AJ47"/>
      <c r="AK47"/>
    </row>
    <row r="48" spans="2:37">
      <c r="B48" s="528">
        <v>40</v>
      </c>
      <c r="C48" s="732" t="str">
        <f>'ادخال البيانات'!B46</f>
        <v/>
      </c>
      <c r="D48" s="732"/>
      <c r="E48" s="732"/>
      <c r="F48" s="529" t="str">
        <f>IF(C48="","",'ادخال البيانات'!BM46)</f>
        <v/>
      </c>
      <c r="G48" s="530" t="str">
        <f>'ادخال البيانات'!BP46</f>
        <v/>
      </c>
      <c r="H48" s="18"/>
      <c r="I48" s="3" t="str">
        <f t="shared" si="3"/>
        <v/>
      </c>
      <c r="J48" s="6">
        <v>25</v>
      </c>
      <c r="K48" s="754">
        <f>'ادخال البيانات'!AA455</f>
        <v>0</v>
      </c>
      <c r="L48" s="754"/>
      <c r="N48" t="str">
        <f t="shared" si="0"/>
        <v/>
      </c>
      <c r="O48" s="8" t="str">
        <f t="shared" si="4"/>
        <v/>
      </c>
      <c r="P48" t="e">
        <f>RANK(O48,$O:$O)+COUNTIF($O$9:O48,O48)-1</f>
        <v>#VALUE!</v>
      </c>
      <c r="R48" t="str">
        <f t="shared" si="1"/>
        <v>فوق المتوسط</v>
      </c>
      <c r="U48" s="37">
        <v>40</v>
      </c>
      <c r="V48" s="140" t="str">
        <f t="shared" si="7"/>
        <v/>
      </c>
      <c r="W48" s="386" t="str">
        <f t="shared" si="6"/>
        <v/>
      </c>
      <c r="X48" s="9" t="str">
        <f t="shared" si="2"/>
        <v>فوق المتوسط</v>
      </c>
      <c r="Y48" s="33"/>
      <c r="AB48"/>
      <c r="AC48"/>
      <c r="AD48"/>
      <c r="AE48"/>
      <c r="AF48"/>
      <c r="AG48"/>
      <c r="AH48"/>
      <c r="AI48"/>
      <c r="AJ48"/>
      <c r="AK48"/>
    </row>
    <row r="49" spans="2:37">
      <c r="B49" s="37">
        <v>41</v>
      </c>
      <c r="C49" s="715" t="str">
        <f>'ادخال البيانات'!B47</f>
        <v/>
      </c>
      <c r="D49" s="715"/>
      <c r="E49" s="715"/>
      <c r="F49" s="139" t="str">
        <f>IF(C49="","",'ادخال البيانات'!BM47)</f>
        <v/>
      </c>
      <c r="G49" s="47" t="str">
        <f>'ادخال البيانات'!BP47</f>
        <v/>
      </c>
      <c r="H49" s="18"/>
      <c r="I49" s="3" t="str">
        <f t="shared" si="3"/>
        <v/>
      </c>
      <c r="J49" s="6">
        <v>26</v>
      </c>
      <c r="K49" s="754">
        <f>'ادخال البيانات'!AB455</f>
        <v>0</v>
      </c>
      <c r="L49" s="754"/>
      <c r="N49" t="str">
        <f t="shared" si="0"/>
        <v/>
      </c>
      <c r="O49" s="8" t="str">
        <f t="shared" si="4"/>
        <v/>
      </c>
      <c r="P49" t="e">
        <f>RANK(O49,$O:$O)+COUNTIF($O$9:O49,O49)-1</f>
        <v>#VALUE!</v>
      </c>
      <c r="R49" t="str">
        <f t="shared" si="1"/>
        <v>فوق المتوسط</v>
      </c>
      <c r="U49" s="37">
        <v>41</v>
      </c>
      <c r="V49" s="140" t="str">
        <f t="shared" si="7"/>
        <v/>
      </c>
      <c r="W49" s="386" t="str">
        <f t="shared" si="6"/>
        <v/>
      </c>
      <c r="X49" s="9" t="str">
        <f t="shared" si="2"/>
        <v>فوق المتوسط</v>
      </c>
      <c r="Y49" s="33"/>
      <c r="AB49"/>
      <c r="AC49"/>
      <c r="AD49"/>
      <c r="AE49"/>
      <c r="AF49"/>
      <c r="AG49"/>
      <c r="AH49"/>
      <c r="AI49"/>
      <c r="AJ49"/>
      <c r="AK49"/>
    </row>
    <row r="50" spans="2:37">
      <c r="B50" s="528">
        <v>42</v>
      </c>
      <c r="C50" s="732" t="str">
        <f>'ادخال البيانات'!B48</f>
        <v/>
      </c>
      <c r="D50" s="732"/>
      <c r="E50" s="732"/>
      <c r="F50" s="529" t="str">
        <f>IF(C50="","",'ادخال البيانات'!BM48)</f>
        <v/>
      </c>
      <c r="G50" s="530" t="str">
        <f>'ادخال البيانات'!BP48</f>
        <v/>
      </c>
      <c r="H50" s="18"/>
      <c r="I50" s="3" t="str">
        <f t="shared" si="3"/>
        <v/>
      </c>
      <c r="J50" s="6">
        <v>27</v>
      </c>
      <c r="K50" s="754">
        <f>'ادخال البيانات'!AC455</f>
        <v>0</v>
      </c>
      <c r="L50" s="754"/>
      <c r="N50" t="str">
        <f t="shared" si="0"/>
        <v/>
      </c>
      <c r="O50" s="8" t="str">
        <f t="shared" si="4"/>
        <v/>
      </c>
      <c r="P50" t="e">
        <f>RANK(O50,$O:$O)+COUNTIF($O$9:O50,O50)-1</f>
        <v>#VALUE!</v>
      </c>
      <c r="R50" t="str">
        <f t="shared" si="1"/>
        <v>فوق المتوسط</v>
      </c>
      <c r="U50" s="37">
        <v>42</v>
      </c>
      <c r="V50" s="140" t="str">
        <f t="shared" si="7"/>
        <v/>
      </c>
      <c r="W50" s="386" t="str">
        <f t="shared" si="6"/>
        <v/>
      </c>
      <c r="X50" s="9" t="str">
        <f t="shared" si="2"/>
        <v>فوق المتوسط</v>
      </c>
      <c r="Y50" s="33"/>
      <c r="AB50"/>
      <c r="AC50"/>
      <c r="AD50"/>
      <c r="AE50"/>
      <c r="AF50"/>
      <c r="AG50"/>
      <c r="AH50"/>
      <c r="AI50"/>
      <c r="AJ50"/>
      <c r="AK50"/>
    </row>
    <row r="51" spans="2:37">
      <c r="B51" s="37">
        <v>43</v>
      </c>
      <c r="C51" s="715" t="str">
        <f>'ادخال البيانات'!B49</f>
        <v/>
      </c>
      <c r="D51" s="715"/>
      <c r="E51" s="715"/>
      <c r="F51" s="139" t="str">
        <f>IF(C51="","",'ادخال البيانات'!BM49)</f>
        <v/>
      </c>
      <c r="G51" s="47" t="str">
        <f>'ادخال البيانات'!BP49</f>
        <v/>
      </c>
      <c r="H51" s="18"/>
      <c r="I51" s="3" t="str">
        <f t="shared" si="3"/>
        <v/>
      </c>
      <c r="J51" s="6">
        <v>28</v>
      </c>
      <c r="K51" s="754">
        <f>'ادخال البيانات'!AD455</f>
        <v>0</v>
      </c>
      <c r="L51" s="754"/>
      <c r="N51" t="str">
        <f t="shared" si="0"/>
        <v/>
      </c>
      <c r="O51" s="8" t="str">
        <f t="shared" si="4"/>
        <v/>
      </c>
      <c r="P51" t="e">
        <f>RANK(O51,$O:$O)+COUNTIF($O$9:O51,O51)-1</f>
        <v>#VALUE!</v>
      </c>
      <c r="R51" t="str">
        <f t="shared" si="1"/>
        <v>فوق المتوسط</v>
      </c>
      <c r="U51" s="37">
        <v>43</v>
      </c>
      <c r="V51" s="140" t="str">
        <f t="shared" si="7"/>
        <v/>
      </c>
      <c r="W51" s="386" t="str">
        <f t="shared" si="6"/>
        <v/>
      </c>
      <c r="X51" s="9" t="str">
        <f t="shared" si="2"/>
        <v>فوق المتوسط</v>
      </c>
      <c r="Y51" s="33"/>
      <c r="AB51"/>
      <c r="AC51"/>
      <c r="AD51"/>
      <c r="AE51"/>
      <c r="AF51"/>
      <c r="AG51"/>
      <c r="AH51"/>
      <c r="AI51"/>
      <c r="AJ51"/>
      <c r="AK51"/>
    </row>
    <row r="52" spans="2:37">
      <c r="B52" s="37">
        <v>44</v>
      </c>
      <c r="C52" s="715" t="str">
        <f>'ادخال البيانات'!B50</f>
        <v/>
      </c>
      <c r="D52" s="715"/>
      <c r="E52" s="715"/>
      <c r="F52" s="139" t="str">
        <f>IF(C52="","",'ادخال البيانات'!BM50)</f>
        <v/>
      </c>
      <c r="G52" s="47" t="str">
        <f>'ادخال البيانات'!BP50</f>
        <v/>
      </c>
      <c r="H52" s="18"/>
      <c r="I52" s="3" t="str">
        <f t="shared" si="3"/>
        <v/>
      </c>
      <c r="J52" s="6">
        <v>29</v>
      </c>
      <c r="K52" s="754">
        <f>'ادخال البيانات'!AE455</f>
        <v>0</v>
      </c>
      <c r="L52" s="754"/>
      <c r="N52" t="str">
        <f t="shared" si="0"/>
        <v/>
      </c>
      <c r="O52" s="8" t="str">
        <f t="shared" si="4"/>
        <v/>
      </c>
      <c r="P52" t="e">
        <f>RANK(O52,$O:$O)+COUNTIF($O$9:O52,O52)-1</f>
        <v>#VALUE!</v>
      </c>
      <c r="R52" t="str">
        <f t="shared" si="1"/>
        <v>فوق المتوسط</v>
      </c>
      <c r="U52" s="37">
        <v>44</v>
      </c>
      <c r="V52" s="140" t="str">
        <f t="shared" si="7"/>
        <v/>
      </c>
      <c r="W52" s="386" t="str">
        <f t="shared" si="6"/>
        <v/>
      </c>
      <c r="X52" s="9" t="str">
        <f t="shared" si="2"/>
        <v>فوق المتوسط</v>
      </c>
      <c r="Y52" s="33"/>
      <c r="AB52"/>
      <c r="AC52"/>
      <c r="AD52"/>
      <c r="AE52"/>
      <c r="AF52"/>
      <c r="AG52"/>
      <c r="AH52"/>
      <c r="AI52"/>
      <c r="AJ52"/>
      <c r="AK52"/>
    </row>
    <row r="53" spans="2:37">
      <c r="B53" s="37">
        <v>45</v>
      </c>
      <c r="C53" s="715" t="str">
        <f>'ادخال البيانات'!B51</f>
        <v/>
      </c>
      <c r="D53" s="715"/>
      <c r="E53" s="715"/>
      <c r="F53" s="139" t="str">
        <f>IF(C53="","",'ادخال البيانات'!BM51)</f>
        <v/>
      </c>
      <c r="G53" s="47" t="str">
        <f>'ادخال البيانات'!BP51</f>
        <v/>
      </c>
      <c r="H53" s="18"/>
      <c r="I53" s="3" t="str">
        <f t="shared" si="3"/>
        <v/>
      </c>
      <c r="J53" s="6">
        <v>30</v>
      </c>
      <c r="K53" s="754">
        <f>'ادخال البيانات'!AF455</f>
        <v>0</v>
      </c>
      <c r="L53" s="754"/>
      <c r="N53" t="str">
        <f t="shared" si="0"/>
        <v/>
      </c>
      <c r="O53" s="8" t="str">
        <f t="shared" si="4"/>
        <v/>
      </c>
      <c r="P53" t="e">
        <f>RANK(O53,$O:$O)+COUNTIF($O$9:O53,O53)-1</f>
        <v>#VALUE!</v>
      </c>
      <c r="R53" t="str">
        <f t="shared" si="1"/>
        <v>فوق المتوسط</v>
      </c>
      <c r="U53" s="37">
        <v>45</v>
      </c>
      <c r="V53" s="140" t="str">
        <f t="shared" si="7"/>
        <v/>
      </c>
      <c r="W53" s="386" t="str">
        <f t="shared" si="6"/>
        <v/>
      </c>
      <c r="X53" s="9" t="str">
        <f t="shared" si="2"/>
        <v>فوق المتوسط</v>
      </c>
      <c r="Y53" s="33"/>
      <c r="AB53"/>
      <c r="AC53"/>
      <c r="AD53"/>
      <c r="AE53"/>
      <c r="AF53"/>
      <c r="AG53"/>
      <c r="AH53"/>
      <c r="AI53"/>
      <c r="AJ53"/>
      <c r="AK53"/>
    </row>
    <row r="54" spans="2:37">
      <c r="B54" s="37">
        <v>46</v>
      </c>
      <c r="C54" s="715" t="str">
        <f>'ادخال البيانات'!B52</f>
        <v/>
      </c>
      <c r="D54" s="715"/>
      <c r="E54" s="715"/>
      <c r="F54" s="139" t="str">
        <f>IF(C54="","",'ادخال البيانات'!BM52)</f>
        <v/>
      </c>
      <c r="G54" s="47" t="str">
        <f>'ادخال البيانات'!BP52</f>
        <v/>
      </c>
      <c r="H54" s="18"/>
      <c r="I54" s="3" t="str">
        <f t="shared" si="3"/>
        <v/>
      </c>
      <c r="J54" s="6">
        <v>31</v>
      </c>
      <c r="K54" s="754">
        <f>'ادخال البيانات'!AG455</f>
        <v>0</v>
      </c>
      <c r="L54" s="754"/>
      <c r="N54" t="str">
        <f t="shared" si="0"/>
        <v/>
      </c>
      <c r="O54" s="8" t="str">
        <f t="shared" si="4"/>
        <v/>
      </c>
      <c r="P54" t="e">
        <f>RANK(O54,$O:$O)+COUNTIF($O$9:O54,O54)-1</f>
        <v>#VALUE!</v>
      </c>
      <c r="R54" t="str">
        <f t="shared" si="1"/>
        <v>فوق المتوسط</v>
      </c>
      <c r="U54" s="37">
        <v>46</v>
      </c>
      <c r="V54" s="140" t="str">
        <f t="shared" si="7"/>
        <v/>
      </c>
      <c r="W54" s="386" t="str">
        <f t="shared" si="6"/>
        <v/>
      </c>
      <c r="X54" s="9" t="str">
        <f t="shared" si="2"/>
        <v>فوق المتوسط</v>
      </c>
      <c r="Y54" s="33"/>
      <c r="AB54"/>
      <c r="AC54"/>
      <c r="AD54"/>
      <c r="AE54"/>
      <c r="AF54"/>
      <c r="AG54"/>
      <c r="AH54"/>
      <c r="AI54"/>
      <c r="AJ54"/>
      <c r="AK54"/>
    </row>
    <row r="55" spans="2:37">
      <c r="B55" s="37">
        <v>47</v>
      </c>
      <c r="C55" s="715" t="str">
        <f>'ادخال البيانات'!B53</f>
        <v/>
      </c>
      <c r="D55" s="715"/>
      <c r="E55" s="715"/>
      <c r="F55" s="139" t="str">
        <f>IF(C55="","",'ادخال البيانات'!BM53)</f>
        <v/>
      </c>
      <c r="G55" s="47" t="str">
        <f>'ادخال البيانات'!BP53</f>
        <v/>
      </c>
      <c r="H55" s="18"/>
      <c r="I55" s="3" t="str">
        <f t="shared" si="3"/>
        <v/>
      </c>
      <c r="J55" s="6">
        <v>32</v>
      </c>
      <c r="K55" s="754">
        <f>'ادخال البيانات'!AH455</f>
        <v>0</v>
      </c>
      <c r="L55" s="754"/>
      <c r="N55" t="str">
        <f t="shared" si="0"/>
        <v/>
      </c>
      <c r="O55" s="8" t="str">
        <f t="shared" si="4"/>
        <v/>
      </c>
      <c r="P55" t="e">
        <f>RANK(O55,$O:$O)+COUNTIF($O$9:O55,O55)-1</f>
        <v>#VALUE!</v>
      </c>
      <c r="R55" t="str">
        <f t="shared" si="1"/>
        <v>فوق المتوسط</v>
      </c>
      <c r="U55" s="37">
        <v>47</v>
      </c>
      <c r="V55" s="140" t="str">
        <f t="shared" si="7"/>
        <v/>
      </c>
      <c r="W55" s="386" t="str">
        <f t="shared" si="6"/>
        <v/>
      </c>
      <c r="X55" s="9" t="str">
        <f t="shared" si="2"/>
        <v>فوق المتوسط</v>
      </c>
      <c r="Y55" s="33"/>
      <c r="AB55"/>
      <c r="AC55"/>
      <c r="AD55"/>
      <c r="AE55"/>
      <c r="AF55"/>
      <c r="AG55"/>
      <c r="AH55"/>
      <c r="AI55"/>
      <c r="AJ55"/>
      <c r="AK55"/>
    </row>
    <row r="56" spans="2:37">
      <c r="B56" s="37">
        <v>48</v>
      </c>
      <c r="C56" s="715" t="str">
        <f>'ادخال البيانات'!B54</f>
        <v/>
      </c>
      <c r="D56" s="715"/>
      <c r="E56" s="715"/>
      <c r="F56" s="139" t="str">
        <f>IF(C56="","",'ادخال البيانات'!BM54)</f>
        <v/>
      </c>
      <c r="G56" s="47" t="str">
        <f>'ادخال البيانات'!BP54</f>
        <v/>
      </c>
      <c r="H56" s="18"/>
      <c r="I56" s="3" t="str">
        <f t="shared" si="3"/>
        <v/>
      </c>
      <c r="J56" s="6">
        <v>33</v>
      </c>
      <c r="K56" s="754">
        <f>'ادخال البيانات'!AI455</f>
        <v>0</v>
      </c>
      <c r="L56" s="754"/>
      <c r="N56" t="str">
        <f t="shared" si="0"/>
        <v/>
      </c>
      <c r="O56" s="8" t="str">
        <f t="shared" si="4"/>
        <v/>
      </c>
      <c r="P56" t="e">
        <f>RANK(O56,$O:$O)+COUNTIF($O$9:O56,O56)-1</f>
        <v>#VALUE!</v>
      </c>
      <c r="R56" t="str">
        <f t="shared" si="1"/>
        <v>فوق المتوسط</v>
      </c>
      <c r="U56" s="37">
        <v>48</v>
      </c>
      <c r="V56" s="140" t="str">
        <f t="shared" si="7"/>
        <v/>
      </c>
      <c r="W56" s="386" t="str">
        <f t="shared" si="6"/>
        <v/>
      </c>
      <c r="X56" s="9" t="str">
        <f t="shared" si="2"/>
        <v>فوق المتوسط</v>
      </c>
      <c r="Y56" s="33"/>
      <c r="AB56"/>
      <c r="AC56"/>
      <c r="AD56"/>
      <c r="AE56"/>
      <c r="AF56"/>
      <c r="AG56"/>
      <c r="AH56"/>
      <c r="AI56"/>
      <c r="AJ56"/>
      <c r="AK56"/>
    </row>
    <row r="57" spans="2:37">
      <c r="B57" s="37">
        <v>49</v>
      </c>
      <c r="C57" s="715" t="str">
        <f>'ادخال البيانات'!B55</f>
        <v/>
      </c>
      <c r="D57" s="715"/>
      <c r="E57" s="715"/>
      <c r="F57" s="139" t="str">
        <f>IF(C57="","",'ادخال البيانات'!BM55)</f>
        <v/>
      </c>
      <c r="G57" s="47" t="str">
        <f>'ادخال البيانات'!BP55</f>
        <v/>
      </c>
      <c r="H57" s="18"/>
      <c r="I57" s="3" t="str">
        <f t="shared" si="3"/>
        <v/>
      </c>
      <c r="J57" s="4"/>
      <c r="K57" s="1"/>
      <c r="N57" t="str">
        <f t="shared" si="0"/>
        <v/>
      </c>
      <c r="O57" s="8" t="str">
        <f t="shared" si="4"/>
        <v/>
      </c>
      <c r="P57" t="e">
        <f>RANK(O57,$O:$O)+COUNTIF($O$9:O57,O57)-1</f>
        <v>#VALUE!</v>
      </c>
      <c r="R57" t="str">
        <f t="shared" si="1"/>
        <v>فوق المتوسط</v>
      </c>
      <c r="U57" s="37">
        <v>49</v>
      </c>
      <c r="V57" s="140" t="str">
        <f t="shared" si="7"/>
        <v/>
      </c>
      <c r="W57" s="386" t="str">
        <f t="shared" si="6"/>
        <v/>
      </c>
      <c r="X57" s="9" t="str">
        <f t="shared" si="2"/>
        <v>فوق المتوسط</v>
      </c>
      <c r="Y57" s="33"/>
      <c r="AB57"/>
      <c r="AC57"/>
      <c r="AD57"/>
      <c r="AE57"/>
      <c r="AF57"/>
      <c r="AG57"/>
      <c r="AH57"/>
      <c r="AI57"/>
      <c r="AJ57"/>
      <c r="AK57"/>
    </row>
    <row r="58" spans="2:37">
      <c r="B58" s="37">
        <v>50</v>
      </c>
      <c r="C58" s="715" t="str">
        <f>'ادخال البيانات'!B56</f>
        <v/>
      </c>
      <c r="D58" s="715"/>
      <c r="E58" s="715"/>
      <c r="F58" s="139" t="str">
        <f>IF(C58="","",'ادخال البيانات'!BM56)</f>
        <v/>
      </c>
      <c r="G58" s="47" t="str">
        <f>'ادخال البيانات'!BP56</f>
        <v/>
      </c>
      <c r="H58" s="18"/>
      <c r="I58" s="3" t="str">
        <f t="shared" si="3"/>
        <v/>
      </c>
      <c r="J58" s="4"/>
      <c r="K58" s="1"/>
      <c r="N58" t="str">
        <f t="shared" si="0"/>
        <v/>
      </c>
      <c r="O58" s="8" t="str">
        <f t="shared" si="4"/>
        <v/>
      </c>
      <c r="P58" t="e">
        <f>RANK(O58,$O:$O)+COUNTIF($O$9:O58,O58)-1</f>
        <v>#VALUE!</v>
      </c>
      <c r="R58" t="str">
        <f t="shared" si="1"/>
        <v>فوق المتوسط</v>
      </c>
      <c r="U58" s="37">
        <v>50</v>
      </c>
      <c r="V58" s="140" t="str">
        <f t="shared" si="7"/>
        <v/>
      </c>
      <c r="W58" s="386" t="str">
        <f t="shared" si="6"/>
        <v/>
      </c>
      <c r="X58" s="9" t="str">
        <f t="shared" si="2"/>
        <v>فوق المتوسط</v>
      </c>
      <c r="Y58" s="33"/>
      <c r="AB58"/>
      <c r="AC58"/>
      <c r="AD58"/>
      <c r="AE58"/>
      <c r="AF58"/>
      <c r="AG58"/>
      <c r="AH58"/>
      <c r="AI58"/>
      <c r="AJ58"/>
      <c r="AK58"/>
    </row>
    <row r="59" spans="2:37">
      <c r="B59" s="37">
        <v>51</v>
      </c>
      <c r="C59" s="715" t="str">
        <f>'ادخال البيانات'!B57</f>
        <v/>
      </c>
      <c r="D59" s="715"/>
      <c r="E59" s="715"/>
      <c r="F59" s="139" t="str">
        <f>IF(C59="","",'ادخال البيانات'!BM57)</f>
        <v/>
      </c>
      <c r="G59" s="47" t="str">
        <f>'ادخال البيانات'!BP57</f>
        <v/>
      </c>
      <c r="H59" s="18"/>
      <c r="I59" s="3" t="str">
        <f t="shared" si="3"/>
        <v/>
      </c>
      <c r="J59" s="4"/>
      <c r="K59" s="1"/>
      <c r="N59" t="str">
        <f t="shared" si="0"/>
        <v/>
      </c>
      <c r="O59" s="8" t="str">
        <f t="shared" si="4"/>
        <v/>
      </c>
      <c r="P59" t="e">
        <f>RANK(O59,$O:$O)+COUNTIF($O$9:O59,O59)-1</f>
        <v>#VALUE!</v>
      </c>
      <c r="R59" t="str">
        <f t="shared" si="1"/>
        <v>فوق المتوسط</v>
      </c>
      <c r="U59" s="37">
        <v>51</v>
      </c>
      <c r="V59" s="140" t="str">
        <f t="shared" si="7"/>
        <v/>
      </c>
      <c r="W59" s="386" t="str">
        <f t="shared" si="6"/>
        <v/>
      </c>
      <c r="X59" s="9" t="str">
        <f t="shared" si="2"/>
        <v>فوق المتوسط</v>
      </c>
      <c r="Y59" s="33"/>
      <c r="AB59"/>
      <c r="AC59"/>
      <c r="AD59"/>
      <c r="AE59"/>
      <c r="AF59"/>
      <c r="AG59"/>
      <c r="AH59"/>
      <c r="AI59"/>
      <c r="AJ59"/>
      <c r="AK59"/>
    </row>
    <row r="60" spans="2:37">
      <c r="B60" s="37">
        <v>52</v>
      </c>
      <c r="C60" s="715" t="str">
        <f>'ادخال البيانات'!B58</f>
        <v/>
      </c>
      <c r="D60" s="715"/>
      <c r="E60" s="715"/>
      <c r="F60" s="139" t="str">
        <f>IF(C60="","",'ادخال البيانات'!BM58)</f>
        <v/>
      </c>
      <c r="G60" s="47" t="str">
        <f>'ادخال البيانات'!BP58</f>
        <v/>
      </c>
      <c r="H60" s="18"/>
      <c r="I60" s="3" t="str">
        <f t="shared" si="3"/>
        <v/>
      </c>
      <c r="J60" s="4"/>
      <c r="K60" s="1"/>
      <c r="N60" t="str">
        <f t="shared" si="0"/>
        <v/>
      </c>
      <c r="O60" s="8" t="str">
        <f t="shared" si="4"/>
        <v/>
      </c>
      <c r="P60" t="e">
        <f>RANK(O60,$O:$O)+COUNTIF($O$9:O60,O60)-1</f>
        <v>#VALUE!</v>
      </c>
      <c r="R60" t="str">
        <f t="shared" si="1"/>
        <v>فوق المتوسط</v>
      </c>
      <c r="U60" s="37">
        <v>52</v>
      </c>
      <c r="V60" s="140" t="str">
        <f t="shared" si="7"/>
        <v/>
      </c>
      <c r="W60" s="386" t="str">
        <f t="shared" si="6"/>
        <v/>
      </c>
      <c r="X60" s="9" t="str">
        <f t="shared" si="2"/>
        <v>فوق المتوسط</v>
      </c>
      <c r="Y60" s="33"/>
      <c r="AB60"/>
      <c r="AC60"/>
      <c r="AD60"/>
      <c r="AE60"/>
      <c r="AF60"/>
      <c r="AG60"/>
      <c r="AH60"/>
      <c r="AI60"/>
      <c r="AJ60"/>
      <c r="AK60"/>
    </row>
    <row r="61" spans="2:37">
      <c r="B61" s="37">
        <v>53</v>
      </c>
      <c r="C61" s="715" t="str">
        <f>'ادخال البيانات'!B59</f>
        <v/>
      </c>
      <c r="D61" s="715"/>
      <c r="E61" s="715"/>
      <c r="F61" s="139" t="str">
        <f>IF(C61="","",'ادخال البيانات'!BM59)</f>
        <v/>
      </c>
      <c r="G61" s="47" t="str">
        <f>'ادخال البيانات'!BP59</f>
        <v/>
      </c>
      <c r="H61" s="18"/>
      <c r="I61" s="3" t="str">
        <f t="shared" si="3"/>
        <v/>
      </c>
      <c r="J61" s="4"/>
      <c r="K61" s="1"/>
      <c r="N61" t="str">
        <f t="shared" si="0"/>
        <v/>
      </c>
      <c r="O61" s="8" t="str">
        <f t="shared" si="4"/>
        <v/>
      </c>
      <c r="P61" t="e">
        <f>RANK(O61,$O:$O)+COUNTIF($O$9:O61,O61)-1</f>
        <v>#VALUE!</v>
      </c>
      <c r="R61" t="str">
        <f t="shared" si="1"/>
        <v>فوق المتوسط</v>
      </c>
      <c r="U61" s="37">
        <v>53</v>
      </c>
      <c r="V61" s="140" t="str">
        <f t="shared" si="7"/>
        <v/>
      </c>
      <c r="W61" s="386" t="str">
        <f t="shared" si="6"/>
        <v/>
      </c>
      <c r="X61" s="9" t="str">
        <f t="shared" si="2"/>
        <v>فوق المتوسط</v>
      </c>
      <c r="Y61" s="33"/>
      <c r="AB61"/>
      <c r="AC61"/>
      <c r="AD61"/>
      <c r="AE61"/>
      <c r="AF61"/>
      <c r="AG61"/>
      <c r="AH61"/>
      <c r="AI61"/>
      <c r="AJ61"/>
      <c r="AK61"/>
    </row>
    <row r="62" spans="2:37">
      <c r="B62" s="37">
        <v>54</v>
      </c>
      <c r="C62" s="715" t="str">
        <f>'ادخال البيانات'!B60</f>
        <v/>
      </c>
      <c r="D62" s="715"/>
      <c r="E62" s="715"/>
      <c r="F62" s="139" t="str">
        <f>IF(C62="","",'ادخال البيانات'!BM60)</f>
        <v/>
      </c>
      <c r="G62" s="47" t="str">
        <f>'ادخال البيانات'!BP60</f>
        <v/>
      </c>
      <c r="H62" s="18"/>
      <c r="I62" s="3" t="str">
        <f t="shared" si="3"/>
        <v/>
      </c>
      <c r="J62" s="4"/>
      <c r="K62" s="1"/>
      <c r="N62" t="str">
        <f t="shared" si="0"/>
        <v/>
      </c>
      <c r="O62" s="8" t="str">
        <f t="shared" si="4"/>
        <v/>
      </c>
      <c r="P62" t="e">
        <f>RANK(O62,$O:$O)+COUNTIF($O$9:O62,O62)-1</f>
        <v>#VALUE!</v>
      </c>
      <c r="R62" t="str">
        <f t="shared" si="1"/>
        <v>فوق المتوسط</v>
      </c>
      <c r="U62" s="37">
        <v>54</v>
      </c>
      <c r="V62" s="140" t="str">
        <f t="shared" si="7"/>
        <v/>
      </c>
      <c r="W62" s="386" t="str">
        <f t="shared" si="6"/>
        <v/>
      </c>
      <c r="X62" s="9" t="str">
        <f t="shared" si="2"/>
        <v>فوق المتوسط</v>
      </c>
      <c r="Y62" s="33"/>
      <c r="AB62"/>
      <c r="AC62"/>
      <c r="AD62"/>
      <c r="AE62"/>
      <c r="AF62"/>
      <c r="AG62"/>
      <c r="AH62"/>
      <c r="AI62"/>
      <c r="AJ62"/>
      <c r="AK62"/>
    </row>
    <row r="63" spans="2:37">
      <c r="B63" s="37">
        <v>55</v>
      </c>
      <c r="C63" s="715" t="str">
        <f>'ادخال البيانات'!B61</f>
        <v/>
      </c>
      <c r="D63" s="715"/>
      <c r="E63" s="715"/>
      <c r="F63" s="139" t="str">
        <f>IF(C63="","",'ادخال البيانات'!BM61)</f>
        <v/>
      </c>
      <c r="G63" s="47" t="str">
        <f>'ادخال البيانات'!BP61</f>
        <v/>
      </c>
      <c r="H63" s="18"/>
      <c r="I63" s="3" t="str">
        <f t="shared" si="3"/>
        <v/>
      </c>
      <c r="J63" s="4"/>
      <c r="K63" s="1"/>
      <c r="N63" t="str">
        <f t="shared" si="0"/>
        <v/>
      </c>
      <c r="O63" s="8" t="str">
        <f t="shared" si="4"/>
        <v/>
      </c>
      <c r="P63" t="e">
        <f>RANK(O63,$O:$O)+COUNTIF($O$9:O63,O63)-1</f>
        <v>#VALUE!</v>
      </c>
      <c r="R63" t="str">
        <f t="shared" si="1"/>
        <v>فوق المتوسط</v>
      </c>
      <c r="U63" s="37">
        <v>55</v>
      </c>
      <c r="V63" s="140" t="str">
        <f t="shared" si="7"/>
        <v/>
      </c>
      <c r="W63" s="386" t="str">
        <f t="shared" si="6"/>
        <v/>
      </c>
      <c r="X63" s="9" t="str">
        <f t="shared" si="2"/>
        <v>فوق المتوسط</v>
      </c>
      <c r="Y63" s="33"/>
      <c r="AB63"/>
      <c r="AC63"/>
      <c r="AD63"/>
      <c r="AE63"/>
      <c r="AF63"/>
      <c r="AG63"/>
      <c r="AH63"/>
      <c r="AI63"/>
      <c r="AJ63"/>
      <c r="AK63"/>
    </row>
    <row r="64" spans="2:37">
      <c r="B64" s="37">
        <v>56</v>
      </c>
      <c r="C64" s="715" t="str">
        <f>'ادخال البيانات'!B62</f>
        <v/>
      </c>
      <c r="D64" s="715"/>
      <c r="E64" s="715"/>
      <c r="F64" s="139" t="str">
        <f>IF(C64="","",'ادخال البيانات'!BM62)</f>
        <v/>
      </c>
      <c r="G64" s="47" t="str">
        <f>'ادخال البيانات'!BP62</f>
        <v/>
      </c>
      <c r="H64" s="18"/>
      <c r="I64" s="3" t="str">
        <f t="shared" si="3"/>
        <v/>
      </c>
      <c r="N64" t="str">
        <f t="shared" si="0"/>
        <v/>
      </c>
      <c r="O64" s="8" t="str">
        <f t="shared" si="4"/>
        <v/>
      </c>
      <c r="P64" t="e">
        <f>RANK(O64,$O:$O)+COUNTIF($O$9:O64,O64)-1</f>
        <v>#VALUE!</v>
      </c>
      <c r="R64" t="str">
        <f t="shared" si="1"/>
        <v>فوق المتوسط</v>
      </c>
      <c r="U64" s="37">
        <v>56</v>
      </c>
      <c r="V64" s="140" t="str">
        <f t="shared" si="7"/>
        <v/>
      </c>
      <c r="W64" s="386" t="str">
        <f t="shared" si="6"/>
        <v/>
      </c>
      <c r="X64" s="9" t="str">
        <f t="shared" si="2"/>
        <v>فوق المتوسط</v>
      </c>
      <c r="Y64" s="33"/>
      <c r="AB64"/>
      <c r="AC64"/>
      <c r="AD64"/>
      <c r="AE64"/>
      <c r="AF64"/>
      <c r="AG64"/>
      <c r="AH64"/>
      <c r="AI64"/>
      <c r="AJ64"/>
      <c r="AK64"/>
    </row>
    <row r="65" spans="2:37">
      <c r="B65" s="37">
        <v>57</v>
      </c>
      <c r="C65" s="715" t="str">
        <f>'ادخال البيانات'!B63</f>
        <v/>
      </c>
      <c r="D65" s="715"/>
      <c r="E65" s="715"/>
      <c r="F65" s="139" t="str">
        <f>IF(C65="","",'ادخال البيانات'!BM63)</f>
        <v/>
      </c>
      <c r="G65" s="47" t="str">
        <f>'ادخال البيانات'!BP63</f>
        <v/>
      </c>
      <c r="H65" s="18"/>
      <c r="I65" s="3" t="str">
        <f t="shared" si="3"/>
        <v/>
      </c>
      <c r="N65" t="str">
        <f t="shared" si="0"/>
        <v/>
      </c>
      <c r="O65" s="8" t="str">
        <f t="shared" si="4"/>
        <v/>
      </c>
      <c r="P65" t="e">
        <f>RANK(O65,$O:$O)+COUNTIF($O$9:O65,O65)-1</f>
        <v>#VALUE!</v>
      </c>
      <c r="R65" t="str">
        <f t="shared" si="1"/>
        <v>فوق المتوسط</v>
      </c>
      <c r="U65" s="37">
        <v>57</v>
      </c>
      <c r="V65" s="140" t="str">
        <f t="shared" si="7"/>
        <v/>
      </c>
      <c r="W65" s="386" t="str">
        <f t="shared" si="6"/>
        <v/>
      </c>
      <c r="X65" s="9" t="str">
        <f t="shared" si="2"/>
        <v>فوق المتوسط</v>
      </c>
      <c r="Y65" s="33"/>
      <c r="AB65"/>
      <c r="AC65"/>
      <c r="AD65"/>
      <c r="AE65"/>
      <c r="AF65"/>
      <c r="AG65"/>
      <c r="AH65"/>
      <c r="AI65"/>
      <c r="AJ65"/>
      <c r="AK65"/>
    </row>
    <row r="66" spans="2:37">
      <c r="B66" s="37">
        <v>58</v>
      </c>
      <c r="C66" s="715" t="str">
        <f>'ادخال البيانات'!B64</f>
        <v/>
      </c>
      <c r="D66" s="715"/>
      <c r="E66" s="715"/>
      <c r="F66" s="139" t="str">
        <f>IF(C66="","",'ادخال البيانات'!BM64)</f>
        <v/>
      </c>
      <c r="G66" s="47" t="str">
        <f>'ادخال البيانات'!BP64</f>
        <v/>
      </c>
      <c r="H66" s="18"/>
      <c r="I66" s="3" t="str">
        <f t="shared" si="3"/>
        <v/>
      </c>
      <c r="N66" t="str">
        <f t="shared" si="0"/>
        <v/>
      </c>
      <c r="O66" s="8" t="str">
        <f t="shared" si="4"/>
        <v/>
      </c>
      <c r="P66" t="e">
        <f>RANK(O66,$O:$O)+COUNTIF($O$9:O66,O66)-1</f>
        <v>#VALUE!</v>
      </c>
      <c r="R66" t="str">
        <f t="shared" si="1"/>
        <v>فوق المتوسط</v>
      </c>
      <c r="U66" s="37">
        <v>58</v>
      </c>
      <c r="V66" s="140" t="str">
        <f t="shared" si="7"/>
        <v/>
      </c>
      <c r="W66" s="386" t="str">
        <f t="shared" si="6"/>
        <v/>
      </c>
      <c r="X66" s="9" t="str">
        <f t="shared" si="2"/>
        <v>فوق المتوسط</v>
      </c>
      <c r="Y66" s="33"/>
      <c r="AB66"/>
      <c r="AC66"/>
      <c r="AD66"/>
      <c r="AE66"/>
      <c r="AF66"/>
      <c r="AG66"/>
      <c r="AH66"/>
      <c r="AI66"/>
      <c r="AJ66"/>
      <c r="AK66"/>
    </row>
    <row r="67" spans="2:37">
      <c r="B67" s="37">
        <v>59</v>
      </c>
      <c r="C67" s="715" t="str">
        <f>'ادخال البيانات'!B65</f>
        <v/>
      </c>
      <c r="D67" s="715"/>
      <c r="E67" s="715"/>
      <c r="F67" s="139" t="str">
        <f>IF(C67="","",'ادخال البيانات'!BM65)</f>
        <v/>
      </c>
      <c r="G67" s="47" t="str">
        <f>'ادخال البيانات'!BP65</f>
        <v/>
      </c>
      <c r="H67" s="18"/>
      <c r="I67" s="3" t="str">
        <f t="shared" si="3"/>
        <v/>
      </c>
      <c r="N67" t="str">
        <f t="shared" si="0"/>
        <v/>
      </c>
      <c r="O67" s="8" t="str">
        <f t="shared" si="4"/>
        <v/>
      </c>
      <c r="P67" t="e">
        <f>RANK(O67,$O:$O)+COUNTIF($O$9:O67,O67)-1</f>
        <v>#VALUE!</v>
      </c>
      <c r="R67" t="str">
        <f t="shared" si="1"/>
        <v>فوق المتوسط</v>
      </c>
      <c r="U67" s="37">
        <v>59</v>
      </c>
      <c r="V67" s="140" t="str">
        <f t="shared" si="7"/>
        <v/>
      </c>
      <c r="W67" s="386" t="str">
        <f t="shared" si="6"/>
        <v/>
      </c>
      <c r="X67" s="9" t="str">
        <f t="shared" si="2"/>
        <v>فوق المتوسط</v>
      </c>
      <c r="Y67" s="33"/>
      <c r="AB67"/>
      <c r="AC67"/>
      <c r="AD67"/>
      <c r="AE67"/>
      <c r="AF67"/>
      <c r="AG67"/>
      <c r="AH67"/>
      <c r="AI67"/>
      <c r="AJ67"/>
      <c r="AK67"/>
    </row>
    <row r="68" spans="2:37">
      <c r="B68" s="37">
        <v>60</v>
      </c>
      <c r="C68" s="715" t="str">
        <f>'ادخال البيانات'!B66</f>
        <v/>
      </c>
      <c r="D68" s="715"/>
      <c r="E68" s="715"/>
      <c r="F68" s="139" t="str">
        <f>IF(C68="","",'ادخال البيانات'!BM66)</f>
        <v/>
      </c>
      <c r="G68" s="47" t="str">
        <f>'ادخال البيانات'!BP66</f>
        <v/>
      </c>
      <c r="H68" s="18"/>
      <c r="I68" s="3" t="str">
        <f t="shared" si="3"/>
        <v/>
      </c>
      <c r="N68" t="str">
        <f t="shared" si="0"/>
        <v/>
      </c>
      <c r="O68" s="8" t="str">
        <f t="shared" si="4"/>
        <v/>
      </c>
      <c r="P68" t="e">
        <f>RANK(O68,$O:$O)+COUNTIF($O$9:O68,O68)-1</f>
        <v>#VALUE!</v>
      </c>
      <c r="R68" t="str">
        <f t="shared" si="1"/>
        <v>فوق المتوسط</v>
      </c>
      <c r="U68" s="37">
        <v>60</v>
      </c>
      <c r="V68" s="140" t="str">
        <f t="shared" si="7"/>
        <v/>
      </c>
      <c r="W68" s="386" t="str">
        <f t="shared" si="6"/>
        <v/>
      </c>
      <c r="X68" s="9" t="str">
        <f t="shared" si="2"/>
        <v>فوق المتوسط</v>
      </c>
      <c r="Y68" s="33"/>
      <c r="AB68"/>
      <c r="AC68"/>
      <c r="AD68"/>
      <c r="AE68"/>
      <c r="AF68"/>
      <c r="AG68"/>
      <c r="AH68"/>
      <c r="AI68"/>
      <c r="AJ68"/>
      <c r="AK68"/>
    </row>
    <row r="69" spans="2:37">
      <c r="B69" s="37">
        <v>61</v>
      </c>
      <c r="C69" s="715" t="str">
        <f>'ادخال البيانات'!B67</f>
        <v/>
      </c>
      <c r="D69" s="715"/>
      <c r="E69" s="715"/>
      <c r="F69" s="139" t="str">
        <f>IF(C69="","",'ادخال البيانات'!BM67)</f>
        <v/>
      </c>
      <c r="G69" s="47" t="str">
        <f>'ادخال البيانات'!BP67</f>
        <v/>
      </c>
      <c r="H69" s="18"/>
      <c r="I69" s="3" t="str">
        <f t="shared" si="3"/>
        <v/>
      </c>
      <c r="N69" t="str">
        <f t="shared" si="0"/>
        <v/>
      </c>
      <c r="O69" s="8" t="str">
        <f t="shared" si="4"/>
        <v/>
      </c>
      <c r="P69" t="e">
        <f>RANK(O69,$O:$O)+COUNTIF($O$9:O69,O69)-1</f>
        <v>#VALUE!</v>
      </c>
      <c r="R69" t="str">
        <f t="shared" si="1"/>
        <v>فوق المتوسط</v>
      </c>
      <c r="U69" s="37">
        <v>61</v>
      </c>
      <c r="V69" s="140" t="str">
        <f t="shared" si="7"/>
        <v/>
      </c>
      <c r="W69" s="386" t="str">
        <f t="shared" si="6"/>
        <v/>
      </c>
      <c r="X69" s="9" t="str">
        <f t="shared" si="2"/>
        <v>فوق المتوسط</v>
      </c>
      <c r="Y69" s="33"/>
      <c r="AB69"/>
      <c r="AC69"/>
      <c r="AD69"/>
      <c r="AE69"/>
      <c r="AF69"/>
      <c r="AG69"/>
      <c r="AH69"/>
      <c r="AI69"/>
      <c r="AJ69"/>
      <c r="AK69"/>
    </row>
    <row r="70" spans="2:37">
      <c r="B70" s="37">
        <v>62</v>
      </c>
      <c r="C70" s="715" t="str">
        <f>'ادخال البيانات'!B68</f>
        <v/>
      </c>
      <c r="D70" s="715"/>
      <c r="E70" s="715"/>
      <c r="F70" s="139" t="str">
        <f>IF(C70="","",'ادخال البيانات'!BM68)</f>
        <v/>
      </c>
      <c r="G70" s="47" t="str">
        <f>'ادخال البيانات'!BP68</f>
        <v/>
      </c>
      <c r="H70" s="18"/>
      <c r="I70" s="3" t="str">
        <f t="shared" si="3"/>
        <v/>
      </c>
      <c r="N70" t="str">
        <f t="shared" si="0"/>
        <v/>
      </c>
      <c r="O70" s="8" t="str">
        <f t="shared" si="4"/>
        <v/>
      </c>
      <c r="P70" t="e">
        <f>RANK(O70,$O:$O)+COUNTIF($O$9:O70,O70)-1</f>
        <v>#VALUE!</v>
      </c>
      <c r="R70" t="str">
        <f t="shared" si="1"/>
        <v>فوق المتوسط</v>
      </c>
      <c r="U70" s="37">
        <v>62</v>
      </c>
      <c r="V70" s="140" t="str">
        <f t="shared" si="7"/>
        <v/>
      </c>
      <c r="W70" s="386" t="str">
        <f t="shared" si="6"/>
        <v/>
      </c>
      <c r="X70" s="9" t="str">
        <f t="shared" si="2"/>
        <v>فوق المتوسط</v>
      </c>
      <c r="Y70" s="33"/>
      <c r="AB70"/>
      <c r="AC70"/>
      <c r="AD70"/>
      <c r="AE70"/>
      <c r="AF70"/>
      <c r="AG70"/>
      <c r="AH70"/>
      <c r="AI70"/>
      <c r="AJ70"/>
      <c r="AK70"/>
    </row>
    <row r="71" spans="2:37">
      <c r="B71" s="37">
        <v>63</v>
      </c>
      <c r="C71" s="715" t="str">
        <f>'ادخال البيانات'!B69</f>
        <v/>
      </c>
      <c r="D71" s="715"/>
      <c r="E71" s="715"/>
      <c r="F71" s="139" t="str">
        <f>IF(C71="","",'ادخال البيانات'!BM69)</f>
        <v/>
      </c>
      <c r="G71" s="47" t="str">
        <f>'ادخال البيانات'!BP69</f>
        <v/>
      </c>
      <c r="H71" s="18"/>
      <c r="I71" s="3" t="str">
        <f t="shared" si="3"/>
        <v/>
      </c>
      <c r="N71" t="str">
        <f t="shared" si="0"/>
        <v/>
      </c>
      <c r="O71" s="8" t="str">
        <f t="shared" si="4"/>
        <v/>
      </c>
      <c r="P71" t="e">
        <f>RANK(O71,$O:$O)+COUNTIF($O$9:O71,O71)-1</f>
        <v>#VALUE!</v>
      </c>
      <c r="R71" t="str">
        <f t="shared" si="1"/>
        <v>فوق المتوسط</v>
      </c>
      <c r="U71" s="37">
        <v>63</v>
      </c>
      <c r="V71" s="140" t="str">
        <f t="shared" si="7"/>
        <v/>
      </c>
      <c r="W71" s="386" t="str">
        <f t="shared" si="6"/>
        <v/>
      </c>
      <c r="X71" s="9" t="str">
        <f t="shared" si="2"/>
        <v>فوق المتوسط</v>
      </c>
      <c r="Y71" s="33"/>
      <c r="AB71"/>
      <c r="AC71"/>
      <c r="AD71"/>
      <c r="AE71"/>
      <c r="AF71"/>
      <c r="AG71"/>
      <c r="AH71"/>
      <c r="AI71"/>
      <c r="AJ71"/>
      <c r="AK71"/>
    </row>
    <row r="72" spans="2:37">
      <c r="B72" s="37">
        <v>64</v>
      </c>
      <c r="C72" s="715" t="str">
        <f>'ادخال البيانات'!B70</f>
        <v/>
      </c>
      <c r="D72" s="715"/>
      <c r="E72" s="715"/>
      <c r="F72" s="139" t="str">
        <f>IF(C72="","",'ادخال البيانات'!BM70)</f>
        <v/>
      </c>
      <c r="G72" s="47" t="str">
        <f>'ادخال البيانات'!BP70</f>
        <v/>
      </c>
      <c r="H72" s="18"/>
      <c r="I72" s="3" t="str">
        <f t="shared" si="3"/>
        <v/>
      </c>
      <c r="N72" t="str">
        <f t="shared" si="0"/>
        <v/>
      </c>
      <c r="O72" s="8" t="str">
        <f t="shared" si="4"/>
        <v/>
      </c>
      <c r="P72" t="e">
        <f>RANK(O72,$O:$O)+COUNTIF($O$9:O72,O72)-1</f>
        <v>#VALUE!</v>
      </c>
      <c r="R72" t="str">
        <f t="shared" si="1"/>
        <v>فوق المتوسط</v>
      </c>
      <c r="U72" s="37">
        <v>64</v>
      </c>
      <c r="V72" s="140" t="str">
        <f t="shared" si="7"/>
        <v/>
      </c>
      <c r="W72" s="386" t="str">
        <f t="shared" si="6"/>
        <v/>
      </c>
      <c r="X72" s="9" t="str">
        <f t="shared" si="2"/>
        <v>فوق المتوسط</v>
      </c>
      <c r="Y72" s="33"/>
      <c r="AB72"/>
      <c r="AC72"/>
      <c r="AD72"/>
      <c r="AE72"/>
      <c r="AF72"/>
      <c r="AG72"/>
      <c r="AH72"/>
      <c r="AI72"/>
      <c r="AJ72"/>
      <c r="AK72"/>
    </row>
    <row r="73" spans="2:37">
      <c r="B73" s="37">
        <v>65</v>
      </c>
      <c r="C73" s="715" t="str">
        <f>'ادخال البيانات'!B71</f>
        <v/>
      </c>
      <c r="D73" s="715"/>
      <c r="E73" s="715"/>
      <c r="F73" s="139" t="str">
        <f>IF(C73="","",'ادخال البيانات'!BM71)</f>
        <v/>
      </c>
      <c r="G73" s="47" t="str">
        <f>'ادخال البيانات'!BP71</f>
        <v/>
      </c>
      <c r="H73" s="18"/>
      <c r="I73" s="3" t="str">
        <f t="shared" si="3"/>
        <v/>
      </c>
      <c r="N73" t="str">
        <f t="shared" ref="N73:N136" si="8">C73</f>
        <v/>
      </c>
      <c r="O73" s="8" t="str">
        <f t="shared" si="4"/>
        <v/>
      </c>
      <c r="P73" t="e">
        <f>RANK(O73,$O:$O)+COUNTIF($O$9:O73,O73)-1</f>
        <v>#VALUE!</v>
      </c>
      <c r="R73" t="str">
        <f t="shared" ref="R73:R136" si="9">IF(O73&lt;=$AI$9,"أقل من المتوسط",IF(O73&gt;=$AI$10,"فوق المتوسط","متوسط"))</f>
        <v>فوق المتوسط</v>
      </c>
      <c r="U73" s="37">
        <v>65</v>
      </c>
      <c r="V73" s="140" t="str">
        <f t="shared" si="7"/>
        <v/>
      </c>
      <c r="W73" s="386" t="str">
        <f t="shared" si="6"/>
        <v/>
      </c>
      <c r="X73" s="9" t="str">
        <f t="shared" ref="X73:X136" si="10">IFERROR(IF(W73&gt;$AI$10,"فوق المتوسط",IF(W73&gt;=$AI$9,"متوسط",IF(W73&gt;=$AI$9,"أقل من المتوسط",IF(V73&gt;0,"أقل من المتوسط")))),"لايوجد")</f>
        <v>فوق المتوسط</v>
      </c>
      <c r="Y73" s="33"/>
      <c r="AB73"/>
      <c r="AC73"/>
      <c r="AD73"/>
      <c r="AE73"/>
      <c r="AF73"/>
      <c r="AG73"/>
      <c r="AH73"/>
      <c r="AI73"/>
      <c r="AJ73"/>
      <c r="AK73"/>
    </row>
    <row r="74" spans="2:37">
      <c r="B74" s="37">
        <v>66</v>
      </c>
      <c r="C74" s="715" t="str">
        <f>'ادخال البيانات'!B72</f>
        <v/>
      </c>
      <c r="D74" s="715"/>
      <c r="E74" s="715"/>
      <c r="F74" s="139" t="str">
        <f>IF(C74="","",'ادخال البيانات'!BM72)</f>
        <v/>
      </c>
      <c r="G74" s="47" t="str">
        <f>'ادخال البيانات'!BP72</f>
        <v/>
      </c>
      <c r="H74" s="18"/>
      <c r="I74" s="3" t="str">
        <f t="shared" ref="I74:I137" si="11">G74</f>
        <v/>
      </c>
      <c r="N74" t="str">
        <f t="shared" si="8"/>
        <v/>
      </c>
      <c r="O74" s="8" t="str">
        <f t="shared" ref="O74:O137" si="12">F74</f>
        <v/>
      </c>
      <c r="P74" t="e">
        <f>RANK(O74,$O:$O)+COUNTIF($O$9:O74,O74)-1</f>
        <v>#VALUE!</v>
      </c>
      <c r="R74" t="str">
        <f t="shared" si="9"/>
        <v>فوق المتوسط</v>
      </c>
      <c r="U74" s="37">
        <v>66</v>
      </c>
      <c r="V74" s="140" t="str">
        <f t="shared" ref="V74:V137" si="13">IF(C74="","",INDEX($N$9:$N$452,MATCH(U74,$P$9:$P$452,0)))</f>
        <v/>
      </c>
      <c r="W74" s="386" t="str">
        <f t="shared" ref="W74:W137" si="14">IF(V74="","",INDEX($O$9:$O$452,MATCH(U74,$P$9:$P$452,0)))</f>
        <v/>
      </c>
      <c r="X74" s="9" t="str">
        <f t="shared" si="10"/>
        <v>فوق المتوسط</v>
      </c>
      <c r="Y74" s="33"/>
      <c r="AB74"/>
      <c r="AC74"/>
      <c r="AD74"/>
      <c r="AE74"/>
      <c r="AF74"/>
      <c r="AG74"/>
      <c r="AH74"/>
      <c r="AI74"/>
      <c r="AJ74"/>
      <c r="AK74"/>
    </row>
    <row r="75" spans="2:37">
      <c r="B75" s="37">
        <v>67</v>
      </c>
      <c r="C75" s="715" t="str">
        <f>'ادخال البيانات'!B73</f>
        <v/>
      </c>
      <c r="D75" s="715"/>
      <c r="E75" s="715"/>
      <c r="F75" s="139" t="str">
        <f>IF(C75="","",'ادخال البيانات'!BM73)</f>
        <v/>
      </c>
      <c r="G75" s="47" t="str">
        <f>'ادخال البيانات'!BP73</f>
        <v/>
      </c>
      <c r="H75" s="18"/>
      <c r="I75" s="3" t="str">
        <f t="shared" si="11"/>
        <v/>
      </c>
      <c r="N75" t="str">
        <f t="shared" si="8"/>
        <v/>
      </c>
      <c r="O75" s="8" t="str">
        <f t="shared" si="12"/>
        <v/>
      </c>
      <c r="P75" t="e">
        <f>RANK(O75,$O:$O)+COUNTIF($O$9:O75,O75)-1</f>
        <v>#VALUE!</v>
      </c>
      <c r="R75" t="str">
        <f t="shared" si="9"/>
        <v>فوق المتوسط</v>
      </c>
      <c r="U75" s="37">
        <v>67</v>
      </c>
      <c r="V75" s="140" t="str">
        <f t="shared" si="13"/>
        <v/>
      </c>
      <c r="W75" s="386" t="str">
        <f t="shared" si="14"/>
        <v/>
      </c>
      <c r="X75" s="9" t="str">
        <f t="shared" si="10"/>
        <v>فوق المتوسط</v>
      </c>
      <c r="Y75" s="33"/>
      <c r="AB75"/>
      <c r="AC75"/>
      <c r="AD75"/>
      <c r="AE75"/>
      <c r="AF75"/>
      <c r="AG75"/>
      <c r="AH75"/>
      <c r="AI75"/>
      <c r="AJ75"/>
      <c r="AK75"/>
    </row>
    <row r="76" spans="2:37">
      <c r="B76" s="37">
        <v>68</v>
      </c>
      <c r="C76" s="715" t="str">
        <f>'ادخال البيانات'!B74</f>
        <v/>
      </c>
      <c r="D76" s="715"/>
      <c r="E76" s="715"/>
      <c r="F76" s="139" t="str">
        <f>IF(C76="","",'ادخال البيانات'!BM74)</f>
        <v/>
      </c>
      <c r="G76" s="47" t="str">
        <f>'ادخال البيانات'!BP74</f>
        <v/>
      </c>
      <c r="H76" s="18"/>
      <c r="I76" s="3" t="str">
        <f t="shared" si="11"/>
        <v/>
      </c>
      <c r="N76" t="str">
        <f t="shared" si="8"/>
        <v/>
      </c>
      <c r="O76" s="8" t="str">
        <f t="shared" si="12"/>
        <v/>
      </c>
      <c r="P76" t="e">
        <f>RANK(O76,$O:$O)+COUNTIF($O$9:O76,O76)-1</f>
        <v>#VALUE!</v>
      </c>
      <c r="R76" t="str">
        <f t="shared" si="9"/>
        <v>فوق المتوسط</v>
      </c>
      <c r="U76" s="37">
        <v>68</v>
      </c>
      <c r="V76" s="140" t="str">
        <f t="shared" si="13"/>
        <v/>
      </c>
      <c r="W76" s="386" t="str">
        <f t="shared" si="14"/>
        <v/>
      </c>
      <c r="X76" s="9" t="str">
        <f t="shared" si="10"/>
        <v>فوق المتوسط</v>
      </c>
      <c r="Y76" s="33"/>
      <c r="AB76"/>
      <c r="AC76"/>
      <c r="AD76"/>
      <c r="AE76"/>
      <c r="AF76"/>
      <c r="AG76"/>
      <c r="AH76"/>
      <c r="AI76"/>
      <c r="AJ76"/>
      <c r="AK76"/>
    </row>
    <row r="77" spans="2:37">
      <c r="B77" s="37">
        <v>69</v>
      </c>
      <c r="C77" s="715" t="str">
        <f>'ادخال البيانات'!B75</f>
        <v/>
      </c>
      <c r="D77" s="715"/>
      <c r="E77" s="715"/>
      <c r="F77" s="139" t="str">
        <f>IF(C77="","",'ادخال البيانات'!BM75)</f>
        <v/>
      </c>
      <c r="G77" s="47" t="str">
        <f>'ادخال البيانات'!BP75</f>
        <v/>
      </c>
      <c r="H77" s="18"/>
      <c r="I77" s="3" t="str">
        <f t="shared" si="11"/>
        <v/>
      </c>
      <c r="N77" t="str">
        <f t="shared" si="8"/>
        <v/>
      </c>
      <c r="O77" s="8" t="str">
        <f t="shared" si="12"/>
        <v/>
      </c>
      <c r="P77" t="e">
        <f>RANK(O77,$O:$O)+COUNTIF($O$9:O77,O77)-1</f>
        <v>#VALUE!</v>
      </c>
      <c r="R77" t="str">
        <f t="shared" si="9"/>
        <v>فوق المتوسط</v>
      </c>
      <c r="U77" s="37">
        <v>69</v>
      </c>
      <c r="V77" s="140" t="str">
        <f t="shared" si="13"/>
        <v/>
      </c>
      <c r="W77" s="386" t="str">
        <f t="shared" si="14"/>
        <v/>
      </c>
      <c r="X77" s="9" t="str">
        <f t="shared" si="10"/>
        <v>فوق المتوسط</v>
      </c>
      <c r="Y77" s="33"/>
      <c r="AB77"/>
      <c r="AC77"/>
      <c r="AD77"/>
      <c r="AE77"/>
      <c r="AF77"/>
      <c r="AG77"/>
      <c r="AH77"/>
      <c r="AI77"/>
      <c r="AJ77"/>
      <c r="AK77"/>
    </row>
    <row r="78" spans="2:37">
      <c r="B78" s="37">
        <v>70</v>
      </c>
      <c r="C78" s="715" t="str">
        <f>'ادخال البيانات'!B76</f>
        <v/>
      </c>
      <c r="D78" s="715"/>
      <c r="E78" s="715"/>
      <c r="F78" s="139" t="str">
        <f>IF(C78="","",'ادخال البيانات'!BM76)</f>
        <v/>
      </c>
      <c r="G78" s="47" t="str">
        <f>'ادخال البيانات'!BP76</f>
        <v/>
      </c>
      <c r="H78" s="18"/>
      <c r="I78" s="3" t="str">
        <f t="shared" si="11"/>
        <v/>
      </c>
      <c r="N78" t="str">
        <f t="shared" si="8"/>
        <v/>
      </c>
      <c r="O78" s="8" t="str">
        <f t="shared" si="12"/>
        <v/>
      </c>
      <c r="P78" t="e">
        <f>RANK(O78,$O:$O)+COUNTIF($O$9:O78,O78)-1</f>
        <v>#VALUE!</v>
      </c>
      <c r="R78" t="str">
        <f t="shared" si="9"/>
        <v>فوق المتوسط</v>
      </c>
      <c r="U78" s="37">
        <v>70</v>
      </c>
      <c r="V78" s="140" t="str">
        <f t="shared" si="13"/>
        <v/>
      </c>
      <c r="W78" s="386" t="str">
        <f t="shared" si="14"/>
        <v/>
      </c>
      <c r="X78" s="9" t="str">
        <f t="shared" si="10"/>
        <v>فوق المتوسط</v>
      </c>
      <c r="Y78" s="33"/>
      <c r="AB78"/>
      <c r="AC78"/>
      <c r="AD78"/>
      <c r="AE78"/>
      <c r="AF78"/>
      <c r="AG78"/>
      <c r="AH78"/>
      <c r="AI78"/>
      <c r="AJ78"/>
      <c r="AK78"/>
    </row>
    <row r="79" spans="2:37">
      <c r="B79" s="37">
        <v>71</v>
      </c>
      <c r="C79" s="715" t="str">
        <f>'ادخال البيانات'!B77</f>
        <v/>
      </c>
      <c r="D79" s="715"/>
      <c r="E79" s="715"/>
      <c r="F79" s="139" t="str">
        <f>IF(C79="","",'ادخال البيانات'!BM77)</f>
        <v/>
      </c>
      <c r="G79" s="47" t="str">
        <f>'ادخال البيانات'!BP77</f>
        <v/>
      </c>
      <c r="H79" s="18"/>
      <c r="I79" s="3" t="str">
        <f t="shared" si="11"/>
        <v/>
      </c>
      <c r="N79" t="str">
        <f t="shared" si="8"/>
        <v/>
      </c>
      <c r="O79" s="8" t="str">
        <f t="shared" si="12"/>
        <v/>
      </c>
      <c r="P79" t="e">
        <f>RANK(O79,$O:$O)+COUNTIF($O$9:O79,O79)-1</f>
        <v>#VALUE!</v>
      </c>
      <c r="R79" t="str">
        <f t="shared" si="9"/>
        <v>فوق المتوسط</v>
      </c>
      <c r="U79" s="37">
        <v>71</v>
      </c>
      <c r="V79" s="140" t="str">
        <f t="shared" si="13"/>
        <v/>
      </c>
      <c r="W79" s="386" t="str">
        <f t="shared" si="14"/>
        <v/>
      </c>
      <c r="X79" s="9" t="str">
        <f t="shared" si="10"/>
        <v>فوق المتوسط</v>
      </c>
      <c r="Y79" s="33"/>
      <c r="AB79"/>
      <c r="AC79"/>
      <c r="AD79"/>
      <c r="AE79"/>
      <c r="AF79"/>
      <c r="AG79"/>
      <c r="AH79"/>
      <c r="AI79"/>
      <c r="AJ79"/>
      <c r="AK79"/>
    </row>
    <row r="80" spans="2:37">
      <c r="B80" s="37">
        <v>72</v>
      </c>
      <c r="C80" s="715" t="str">
        <f>'ادخال البيانات'!B78</f>
        <v/>
      </c>
      <c r="D80" s="715"/>
      <c r="E80" s="715"/>
      <c r="F80" s="139" t="str">
        <f>IF(C80="","",'ادخال البيانات'!BM78)</f>
        <v/>
      </c>
      <c r="G80" s="47" t="str">
        <f>'ادخال البيانات'!BP78</f>
        <v/>
      </c>
      <c r="H80" s="18"/>
      <c r="I80" s="3" t="str">
        <f t="shared" si="11"/>
        <v/>
      </c>
      <c r="N80" t="str">
        <f t="shared" si="8"/>
        <v/>
      </c>
      <c r="O80" s="8" t="str">
        <f t="shared" si="12"/>
        <v/>
      </c>
      <c r="P80" t="e">
        <f>RANK(O80,$O:$O)+COUNTIF($O$9:O80,O80)-1</f>
        <v>#VALUE!</v>
      </c>
      <c r="R80" t="str">
        <f t="shared" si="9"/>
        <v>فوق المتوسط</v>
      </c>
      <c r="U80" s="37">
        <v>72</v>
      </c>
      <c r="V80" s="140" t="str">
        <f t="shared" si="13"/>
        <v/>
      </c>
      <c r="W80" s="386" t="str">
        <f t="shared" si="14"/>
        <v/>
      </c>
      <c r="X80" s="9" t="str">
        <f t="shared" si="10"/>
        <v>فوق المتوسط</v>
      </c>
      <c r="Y80" s="33"/>
      <c r="AB80"/>
      <c r="AC80"/>
      <c r="AD80"/>
      <c r="AE80"/>
      <c r="AF80"/>
      <c r="AG80"/>
      <c r="AH80"/>
      <c r="AI80"/>
      <c r="AJ80"/>
      <c r="AK80"/>
    </row>
    <row r="81" spans="2:37">
      <c r="B81" s="37">
        <v>73</v>
      </c>
      <c r="C81" s="715" t="str">
        <f>'ادخال البيانات'!B79</f>
        <v/>
      </c>
      <c r="D81" s="715"/>
      <c r="E81" s="715"/>
      <c r="F81" s="139" t="str">
        <f>IF(C81="","",'ادخال البيانات'!BM79)</f>
        <v/>
      </c>
      <c r="G81" s="47" t="str">
        <f>'ادخال البيانات'!BP79</f>
        <v/>
      </c>
      <c r="H81" s="18"/>
      <c r="I81" s="3" t="str">
        <f t="shared" si="11"/>
        <v/>
      </c>
      <c r="N81" t="str">
        <f t="shared" si="8"/>
        <v/>
      </c>
      <c r="O81" s="8" t="str">
        <f t="shared" si="12"/>
        <v/>
      </c>
      <c r="P81" t="e">
        <f>RANK(O81,$O:$O)+COUNTIF($O$9:O81,O81)-1</f>
        <v>#VALUE!</v>
      </c>
      <c r="R81" t="str">
        <f t="shared" si="9"/>
        <v>فوق المتوسط</v>
      </c>
      <c r="U81" s="37">
        <v>73</v>
      </c>
      <c r="V81" s="140" t="str">
        <f t="shared" si="13"/>
        <v/>
      </c>
      <c r="W81" s="386" t="str">
        <f t="shared" si="14"/>
        <v/>
      </c>
      <c r="X81" s="9" t="str">
        <f t="shared" si="10"/>
        <v>فوق المتوسط</v>
      </c>
      <c r="Y81" s="33"/>
      <c r="AB81"/>
      <c r="AC81"/>
      <c r="AD81"/>
      <c r="AE81"/>
      <c r="AF81"/>
      <c r="AG81"/>
      <c r="AH81"/>
      <c r="AI81"/>
      <c r="AJ81"/>
      <c r="AK81"/>
    </row>
    <row r="82" spans="2:37">
      <c r="B82" s="37">
        <v>74</v>
      </c>
      <c r="C82" s="715" t="str">
        <f>'ادخال البيانات'!B80</f>
        <v/>
      </c>
      <c r="D82" s="715"/>
      <c r="E82" s="715"/>
      <c r="F82" s="139" t="str">
        <f>IF(C82="","",'ادخال البيانات'!BM80)</f>
        <v/>
      </c>
      <c r="G82" s="47" t="str">
        <f>'ادخال البيانات'!BP80</f>
        <v/>
      </c>
      <c r="H82" s="18"/>
      <c r="I82" s="3" t="str">
        <f t="shared" si="11"/>
        <v/>
      </c>
      <c r="N82" t="str">
        <f t="shared" si="8"/>
        <v/>
      </c>
      <c r="O82" s="8" t="str">
        <f t="shared" si="12"/>
        <v/>
      </c>
      <c r="P82" t="e">
        <f>RANK(O82,$O:$O)+COUNTIF($O$9:O82,O82)-1</f>
        <v>#VALUE!</v>
      </c>
      <c r="R82" t="str">
        <f t="shared" si="9"/>
        <v>فوق المتوسط</v>
      </c>
      <c r="U82" s="37">
        <v>74</v>
      </c>
      <c r="V82" s="140" t="str">
        <f t="shared" si="13"/>
        <v/>
      </c>
      <c r="W82" s="386" t="str">
        <f t="shared" si="14"/>
        <v/>
      </c>
      <c r="X82" s="9" t="str">
        <f t="shared" si="10"/>
        <v>فوق المتوسط</v>
      </c>
      <c r="Y82" s="33"/>
      <c r="AB82"/>
      <c r="AC82"/>
      <c r="AD82"/>
      <c r="AE82"/>
      <c r="AF82"/>
      <c r="AG82"/>
      <c r="AH82"/>
      <c r="AI82"/>
      <c r="AJ82"/>
      <c r="AK82"/>
    </row>
    <row r="83" spans="2:37">
      <c r="B83" s="37">
        <v>75</v>
      </c>
      <c r="C83" s="715" t="str">
        <f>'ادخال البيانات'!B81</f>
        <v/>
      </c>
      <c r="D83" s="715"/>
      <c r="E83" s="715"/>
      <c r="F83" s="139" t="str">
        <f>IF(C83="","",'ادخال البيانات'!BM81)</f>
        <v/>
      </c>
      <c r="G83" s="47" t="str">
        <f>'ادخال البيانات'!BP81</f>
        <v/>
      </c>
      <c r="H83" s="18"/>
      <c r="I83" s="3" t="str">
        <f t="shared" si="11"/>
        <v/>
      </c>
      <c r="N83" t="str">
        <f t="shared" si="8"/>
        <v/>
      </c>
      <c r="O83" s="8" t="str">
        <f t="shared" si="12"/>
        <v/>
      </c>
      <c r="P83" t="e">
        <f>RANK(O83,$O:$O)+COUNTIF($O$9:O83,O83)-1</f>
        <v>#VALUE!</v>
      </c>
      <c r="R83" t="str">
        <f t="shared" si="9"/>
        <v>فوق المتوسط</v>
      </c>
      <c r="U83" s="37">
        <v>75</v>
      </c>
      <c r="V83" s="140" t="str">
        <f t="shared" si="13"/>
        <v/>
      </c>
      <c r="W83" s="386" t="str">
        <f t="shared" si="14"/>
        <v/>
      </c>
      <c r="X83" s="9" t="str">
        <f t="shared" si="10"/>
        <v>فوق المتوسط</v>
      </c>
      <c r="Y83" s="33"/>
      <c r="AB83"/>
      <c r="AC83"/>
      <c r="AD83"/>
      <c r="AE83"/>
      <c r="AF83"/>
      <c r="AG83"/>
      <c r="AH83"/>
      <c r="AI83"/>
      <c r="AJ83"/>
      <c r="AK83"/>
    </row>
    <row r="84" spans="2:37">
      <c r="B84" s="37">
        <v>76</v>
      </c>
      <c r="C84" s="715" t="str">
        <f>'ادخال البيانات'!B82</f>
        <v/>
      </c>
      <c r="D84" s="715"/>
      <c r="E84" s="715"/>
      <c r="F84" s="139" t="str">
        <f>IF(C84="","",'ادخال البيانات'!BM82)</f>
        <v/>
      </c>
      <c r="G84" s="47" t="str">
        <f>'ادخال البيانات'!BP82</f>
        <v/>
      </c>
      <c r="H84" s="18"/>
      <c r="I84" s="3" t="str">
        <f t="shared" si="11"/>
        <v/>
      </c>
      <c r="N84" t="str">
        <f t="shared" si="8"/>
        <v/>
      </c>
      <c r="O84" s="8" t="str">
        <f t="shared" si="12"/>
        <v/>
      </c>
      <c r="P84" t="e">
        <f>RANK(O84,$O:$O)+COUNTIF($O$9:O84,O84)-1</f>
        <v>#VALUE!</v>
      </c>
      <c r="R84" t="str">
        <f t="shared" si="9"/>
        <v>فوق المتوسط</v>
      </c>
      <c r="U84" s="37">
        <v>76</v>
      </c>
      <c r="V84" s="140" t="str">
        <f t="shared" si="13"/>
        <v/>
      </c>
      <c r="W84" s="386" t="str">
        <f t="shared" si="14"/>
        <v/>
      </c>
      <c r="X84" s="9" t="str">
        <f t="shared" si="10"/>
        <v>فوق المتوسط</v>
      </c>
      <c r="Y84" s="33"/>
      <c r="AB84"/>
      <c r="AC84"/>
      <c r="AD84"/>
      <c r="AE84"/>
      <c r="AF84"/>
      <c r="AG84"/>
      <c r="AH84"/>
      <c r="AI84"/>
      <c r="AJ84"/>
      <c r="AK84"/>
    </row>
    <row r="85" spans="2:37">
      <c r="B85" s="37">
        <v>77</v>
      </c>
      <c r="C85" s="715" t="str">
        <f>'ادخال البيانات'!B83</f>
        <v/>
      </c>
      <c r="D85" s="715"/>
      <c r="E85" s="715"/>
      <c r="F85" s="139" t="str">
        <f>IF(C85="","",'ادخال البيانات'!BM83)</f>
        <v/>
      </c>
      <c r="G85" s="47" t="str">
        <f>'ادخال البيانات'!BP83</f>
        <v/>
      </c>
      <c r="H85" s="18"/>
      <c r="I85" s="3" t="str">
        <f t="shared" si="11"/>
        <v/>
      </c>
      <c r="N85" t="str">
        <f t="shared" si="8"/>
        <v/>
      </c>
      <c r="O85" s="8" t="str">
        <f t="shared" si="12"/>
        <v/>
      </c>
      <c r="P85" t="e">
        <f>RANK(O85,$O:$O)+COUNTIF($O$9:O85,O85)-1</f>
        <v>#VALUE!</v>
      </c>
      <c r="R85" t="str">
        <f t="shared" si="9"/>
        <v>فوق المتوسط</v>
      </c>
      <c r="U85" s="37">
        <v>77</v>
      </c>
      <c r="V85" s="140" t="str">
        <f t="shared" si="13"/>
        <v/>
      </c>
      <c r="W85" s="386" t="str">
        <f t="shared" si="14"/>
        <v/>
      </c>
      <c r="X85" s="9" t="str">
        <f t="shared" si="10"/>
        <v>فوق المتوسط</v>
      </c>
      <c r="Y85" s="33"/>
      <c r="AB85"/>
      <c r="AC85"/>
      <c r="AD85"/>
      <c r="AE85"/>
      <c r="AF85"/>
      <c r="AG85"/>
      <c r="AH85"/>
      <c r="AI85"/>
      <c r="AJ85"/>
      <c r="AK85"/>
    </row>
    <row r="86" spans="2:37">
      <c r="B86" s="37">
        <v>78</v>
      </c>
      <c r="C86" s="715" t="str">
        <f>'ادخال البيانات'!B84</f>
        <v/>
      </c>
      <c r="D86" s="715"/>
      <c r="E86" s="715"/>
      <c r="F86" s="139" t="str">
        <f>IF(C86="","",'ادخال البيانات'!BM84)</f>
        <v/>
      </c>
      <c r="G86" s="47" t="str">
        <f>'ادخال البيانات'!BP84</f>
        <v/>
      </c>
      <c r="H86" s="18"/>
      <c r="I86" s="3" t="str">
        <f t="shared" si="11"/>
        <v/>
      </c>
      <c r="N86" t="str">
        <f t="shared" si="8"/>
        <v/>
      </c>
      <c r="O86" s="8" t="str">
        <f t="shared" si="12"/>
        <v/>
      </c>
      <c r="P86" t="e">
        <f>RANK(O86,$O:$O)+COUNTIF($O$9:O86,O86)-1</f>
        <v>#VALUE!</v>
      </c>
      <c r="R86" t="str">
        <f t="shared" si="9"/>
        <v>فوق المتوسط</v>
      </c>
      <c r="U86" s="37">
        <v>78</v>
      </c>
      <c r="V86" s="140" t="str">
        <f t="shared" si="13"/>
        <v/>
      </c>
      <c r="W86" s="386" t="str">
        <f t="shared" si="14"/>
        <v/>
      </c>
      <c r="X86" s="9" t="str">
        <f t="shared" si="10"/>
        <v>فوق المتوسط</v>
      </c>
      <c r="Y86" s="33"/>
      <c r="AB86"/>
      <c r="AC86"/>
      <c r="AD86"/>
      <c r="AE86"/>
      <c r="AF86"/>
      <c r="AG86"/>
      <c r="AH86"/>
      <c r="AI86"/>
      <c r="AJ86"/>
      <c r="AK86"/>
    </row>
    <row r="87" spans="2:37">
      <c r="B87" s="37">
        <v>79</v>
      </c>
      <c r="C87" s="715" t="str">
        <f>'ادخال البيانات'!B85</f>
        <v/>
      </c>
      <c r="D87" s="715"/>
      <c r="E87" s="715"/>
      <c r="F87" s="139" t="str">
        <f>IF(C87="","",'ادخال البيانات'!BM85)</f>
        <v/>
      </c>
      <c r="G87" s="47" t="str">
        <f>'ادخال البيانات'!BP85</f>
        <v/>
      </c>
      <c r="H87" s="18"/>
      <c r="I87" s="3" t="str">
        <f t="shared" si="11"/>
        <v/>
      </c>
      <c r="N87" t="str">
        <f t="shared" si="8"/>
        <v/>
      </c>
      <c r="O87" s="8" t="str">
        <f t="shared" si="12"/>
        <v/>
      </c>
      <c r="P87" t="e">
        <f>RANK(O87,$O:$O)+COUNTIF($O$9:O87,O87)-1</f>
        <v>#VALUE!</v>
      </c>
      <c r="R87" t="str">
        <f t="shared" si="9"/>
        <v>فوق المتوسط</v>
      </c>
      <c r="U87" s="37">
        <v>79</v>
      </c>
      <c r="V87" s="140" t="str">
        <f t="shared" si="13"/>
        <v/>
      </c>
      <c r="W87" s="386" t="str">
        <f t="shared" si="14"/>
        <v/>
      </c>
      <c r="X87" s="9" t="str">
        <f t="shared" si="10"/>
        <v>فوق المتوسط</v>
      </c>
      <c r="Y87" s="33"/>
      <c r="AB87"/>
      <c r="AC87"/>
      <c r="AD87"/>
      <c r="AE87"/>
      <c r="AF87"/>
      <c r="AG87"/>
      <c r="AH87"/>
      <c r="AI87"/>
      <c r="AJ87"/>
      <c r="AK87"/>
    </row>
    <row r="88" spans="2:37">
      <c r="B88" s="37">
        <v>80</v>
      </c>
      <c r="C88" s="715" t="str">
        <f>'ادخال البيانات'!B86</f>
        <v/>
      </c>
      <c r="D88" s="715"/>
      <c r="E88" s="715"/>
      <c r="F88" s="139" t="str">
        <f>IF(C88="","",'ادخال البيانات'!BM86)</f>
        <v/>
      </c>
      <c r="G88" s="47" t="str">
        <f>'ادخال البيانات'!BP86</f>
        <v/>
      </c>
      <c r="H88" s="18"/>
      <c r="I88" s="3" t="str">
        <f t="shared" si="11"/>
        <v/>
      </c>
      <c r="N88" t="str">
        <f t="shared" si="8"/>
        <v/>
      </c>
      <c r="O88" s="8" t="str">
        <f t="shared" si="12"/>
        <v/>
      </c>
      <c r="P88" t="e">
        <f>RANK(O88,$O:$O)+COUNTIF($O$9:O88,O88)-1</f>
        <v>#VALUE!</v>
      </c>
      <c r="R88" t="str">
        <f t="shared" si="9"/>
        <v>فوق المتوسط</v>
      </c>
      <c r="U88" s="37">
        <v>80</v>
      </c>
      <c r="V88" s="140" t="str">
        <f t="shared" si="13"/>
        <v/>
      </c>
      <c r="W88" s="386" t="str">
        <f t="shared" si="14"/>
        <v/>
      </c>
      <c r="X88" s="9" t="str">
        <f t="shared" si="10"/>
        <v>فوق المتوسط</v>
      </c>
      <c r="Y88" s="33"/>
      <c r="AB88"/>
      <c r="AC88"/>
      <c r="AD88"/>
      <c r="AE88"/>
      <c r="AF88"/>
      <c r="AG88"/>
      <c r="AH88"/>
      <c r="AI88"/>
      <c r="AJ88"/>
      <c r="AK88"/>
    </row>
    <row r="89" spans="2:37">
      <c r="B89" s="37">
        <v>81</v>
      </c>
      <c r="C89" s="715" t="str">
        <f>'ادخال البيانات'!B87</f>
        <v/>
      </c>
      <c r="D89" s="715"/>
      <c r="E89" s="715"/>
      <c r="F89" s="139" t="str">
        <f>IF(C89="","",'ادخال البيانات'!BM87)</f>
        <v/>
      </c>
      <c r="G89" s="47" t="str">
        <f>'ادخال البيانات'!BP87</f>
        <v/>
      </c>
      <c r="H89" s="18"/>
      <c r="I89" s="3" t="str">
        <f t="shared" si="11"/>
        <v/>
      </c>
      <c r="N89" t="str">
        <f t="shared" si="8"/>
        <v/>
      </c>
      <c r="O89" s="8" t="str">
        <f t="shared" si="12"/>
        <v/>
      </c>
      <c r="P89" t="e">
        <f>RANK(O89,$O:$O)+COUNTIF($O$9:O89,O89)-1</f>
        <v>#VALUE!</v>
      </c>
      <c r="R89" t="str">
        <f t="shared" si="9"/>
        <v>فوق المتوسط</v>
      </c>
      <c r="U89" s="37">
        <v>81</v>
      </c>
      <c r="V89" s="140" t="str">
        <f t="shared" si="13"/>
        <v/>
      </c>
      <c r="W89" s="386" t="str">
        <f t="shared" si="14"/>
        <v/>
      </c>
      <c r="X89" s="9" t="str">
        <f t="shared" si="10"/>
        <v>فوق المتوسط</v>
      </c>
      <c r="Y89" s="33"/>
      <c r="AB89"/>
      <c r="AC89"/>
      <c r="AD89"/>
      <c r="AE89"/>
      <c r="AF89"/>
      <c r="AG89"/>
      <c r="AH89"/>
      <c r="AI89"/>
      <c r="AJ89"/>
      <c r="AK89"/>
    </row>
    <row r="90" spans="2:37">
      <c r="B90" s="37">
        <v>82</v>
      </c>
      <c r="C90" s="715" t="str">
        <f>'ادخال البيانات'!B88</f>
        <v/>
      </c>
      <c r="D90" s="715"/>
      <c r="E90" s="715"/>
      <c r="F90" s="139" t="str">
        <f>IF(C90="","",'ادخال البيانات'!BM88)</f>
        <v/>
      </c>
      <c r="G90" s="47" t="str">
        <f>'ادخال البيانات'!BP88</f>
        <v/>
      </c>
      <c r="H90" s="18"/>
      <c r="I90" s="3" t="str">
        <f t="shared" si="11"/>
        <v/>
      </c>
      <c r="N90" t="str">
        <f t="shared" si="8"/>
        <v/>
      </c>
      <c r="O90" s="8" t="str">
        <f t="shared" si="12"/>
        <v/>
      </c>
      <c r="P90" t="e">
        <f>RANK(O90,$O:$O)+COUNTIF($O$9:O90,O90)-1</f>
        <v>#VALUE!</v>
      </c>
      <c r="R90" t="str">
        <f t="shared" si="9"/>
        <v>فوق المتوسط</v>
      </c>
      <c r="U90" s="37">
        <v>82</v>
      </c>
      <c r="V90" s="140" t="str">
        <f t="shared" si="13"/>
        <v/>
      </c>
      <c r="W90" s="386" t="str">
        <f t="shared" si="14"/>
        <v/>
      </c>
      <c r="X90" s="9" t="str">
        <f t="shared" si="10"/>
        <v>فوق المتوسط</v>
      </c>
      <c r="Y90" s="33"/>
      <c r="AB90"/>
      <c r="AC90"/>
      <c r="AD90"/>
      <c r="AE90"/>
      <c r="AF90"/>
      <c r="AG90"/>
      <c r="AH90"/>
      <c r="AI90"/>
      <c r="AJ90"/>
      <c r="AK90"/>
    </row>
    <row r="91" spans="2:37">
      <c r="B91" s="37">
        <v>83</v>
      </c>
      <c r="C91" s="715" t="str">
        <f>'ادخال البيانات'!B89</f>
        <v/>
      </c>
      <c r="D91" s="715"/>
      <c r="E91" s="715"/>
      <c r="F91" s="139" t="str">
        <f>IF(C91="","",'ادخال البيانات'!BM89)</f>
        <v/>
      </c>
      <c r="G91" s="47" t="str">
        <f>'ادخال البيانات'!BP89</f>
        <v/>
      </c>
      <c r="H91" s="18"/>
      <c r="I91" s="3" t="str">
        <f t="shared" si="11"/>
        <v/>
      </c>
      <c r="N91" t="str">
        <f t="shared" si="8"/>
        <v/>
      </c>
      <c r="O91" s="8" t="str">
        <f t="shared" si="12"/>
        <v/>
      </c>
      <c r="P91" t="e">
        <f>RANK(O91,$O:$O)+COUNTIF($O$9:O91,O91)-1</f>
        <v>#VALUE!</v>
      </c>
      <c r="R91" t="str">
        <f t="shared" si="9"/>
        <v>فوق المتوسط</v>
      </c>
      <c r="U91" s="37">
        <v>83</v>
      </c>
      <c r="V91" s="140" t="str">
        <f t="shared" si="13"/>
        <v/>
      </c>
      <c r="W91" s="386" t="str">
        <f t="shared" si="14"/>
        <v/>
      </c>
      <c r="X91" s="9" t="str">
        <f t="shared" si="10"/>
        <v>فوق المتوسط</v>
      </c>
      <c r="Y91" s="33"/>
      <c r="AB91"/>
      <c r="AC91"/>
      <c r="AD91"/>
      <c r="AE91"/>
      <c r="AF91"/>
      <c r="AG91"/>
      <c r="AH91"/>
      <c r="AI91"/>
      <c r="AJ91"/>
      <c r="AK91"/>
    </row>
    <row r="92" spans="2:37">
      <c r="B92" s="37">
        <v>84</v>
      </c>
      <c r="C92" s="715" t="str">
        <f>'ادخال البيانات'!B90</f>
        <v/>
      </c>
      <c r="D92" s="715"/>
      <c r="E92" s="715"/>
      <c r="F92" s="139" t="str">
        <f>IF(C92="","",'ادخال البيانات'!BM90)</f>
        <v/>
      </c>
      <c r="G92" s="47" t="str">
        <f>'ادخال البيانات'!BP90</f>
        <v/>
      </c>
      <c r="H92" s="18"/>
      <c r="I92" s="3" t="str">
        <f t="shared" si="11"/>
        <v/>
      </c>
      <c r="N92" t="str">
        <f t="shared" si="8"/>
        <v/>
      </c>
      <c r="O92" s="8" t="str">
        <f t="shared" si="12"/>
        <v/>
      </c>
      <c r="P92" t="e">
        <f>RANK(O92,$O:$O)+COUNTIF($O$9:O92,O92)-1</f>
        <v>#VALUE!</v>
      </c>
      <c r="R92" t="str">
        <f t="shared" si="9"/>
        <v>فوق المتوسط</v>
      </c>
      <c r="U92" s="37">
        <v>84</v>
      </c>
      <c r="V92" s="140" t="str">
        <f t="shared" si="13"/>
        <v/>
      </c>
      <c r="W92" s="386" t="str">
        <f t="shared" si="14"/>
        <v/>
      </c>
      <c r="X92" s="9" t="str">
        <f t="shared" si="10"/>
        <v>فوق المتوسط</v>
      </c>
      <c r="Y92" s="33"/>
      <c r="AB92"/>
      <c r="AC92"/>
      <c r="AD92"/>
      <c r="AE92"/>
      <c r="AF92"/>
      <c r="AG92"/>
      <c r="AH92"/>
      <c r="AI92"/>
      <c r="AJ92"/>
      <c r="AK92"/>
    </row>
    <row r="93" spans="2:37">
      <c r="B93" s="37">
        <v>85</v>
      </c>
      <c r="C93" s="715" t="str">
        <f>'ادخال البيانات'!B91</f>
        <v/>
      </c>
      <c r="D93" s="715"/>
      <c r="E93" s="715"/>
      <c r="F93" s="139" t="str">
        <f>IF(C93="","",'ادخال البيانات'!BM91)</f>
        <v/>
      </c>
      <c r="G93" s="47" t="str">
        <f>'ادخال البيانات'!BP91</f>
        <v/>
      </c>
      <c r="H93" s="18"/>
      <c r="I93" s="3" t="str">
        <f t="shared" si="11"/>
        <v/>
      </c>
      <c r="N93" t="str">
        <f t="shared" si="8"/>
        <v/>
      </c>
      <c r="O93" s="8" t="str">
        <f t="shared" si="12"/>
        <v/>
      </c>
      <c r="P93" t="e">
        <f>RANK(O93,$O:$O)+COUNTIF($O$9:O93,O93)-1</f>
        <v>#VALUE!</v>
      </c>
      <c r="R93" t="str">
        <f t="shared" si="9"/>
        <v>فوق المتوسط</v>
      </c>
      <c r="U93" s="37">
        <v>85</v>
      </c>
      <c r="V93" s="140" t="str">
        <f t="shared" si="13"/>
        <v/>
      </c>
      <c r="W93" s="386" t="str">
        <f t="shared" si="14"/>
        <v/>
      </c>
      <c r="X93" s="9" t="str">
        <f t="shared" si="10"/>
        <v>فوق المتوسط</v>
      </c>
      <c r="Y93" s="33"/>
      <c r="AB93"/>
      <c r="AC93"/>
      <c r="AD93"/>
      <c r="AE93"/>
      <c r="AF93"/>
      <c r="AG93"/>
      <c r="AH93"/>
      <c r="AI93"/>
      <c r="AJ93"/>
      <c r="AK93"/>
    </row>
    <row r="94" spans="2:37">
      <c r="B94" s="37">
        <v>86</v>
      </c>
      <c r="C94" s="715" t="str">
        <f>'ادخال البيانات'!B92</f>
        <v/>
      </c>
      <c r="D94" s="715"/>
      <c r="E94" s="715"/>
      <c r="F94" s="139" t="str">
        <f>IF(C94="","",'ادخال البيانات'!BM92)</f>
        <v/>
      </c>
      <c r="G94" s="47" t="str">
        <f>'ادخال البيانات'!BP92</f>
        <v/>
      </c>
      <c r="H94" s="18"/>
      <c r="I94" s="3" t="str">
        <f t="shared" si="11"/>
        <v/>
      </c>
      <c r="N94" t="str">
        <f t="shared" si="8"/>
        <v/>
      </c>
      <c r="O94" s="8" t="str">
        <f t="shared" si="12"/>
        <v/>
      </c>
      <c r="P94" t="e">
        <f>RANK(O94,$O:$O)+COUNTIF($O$9:O94,O94)-1</f>
        <v>#VALUE!</v>
      </c>
      <c r="R94" t="str">
        <f t="shared" si="9"/>
        <v>فوق المتوسط</v>
      </c>
      <c r="U94" s="37">
        <v>86</v>
      </c>
      <c r="V94" s="140" t="str">
        <f t="shared" si="13"/>
        <v/>
      </c>
      <c r="W94" s="386" t="str">
        <f t="shared" si="14"/>
        <v/>
      </c>
      <c r="X94" s="9" t="str">
        <f t="shared" si="10"/>
        <v>فوق المتوسط</v>
      </c>
      <c r="Y94" s="33"/>
      <c r="AB94"/>
      <c r="AC94"/>
      <c r="AD94"/>
      <c r="AE94"/>
      <c r="AF94"/>
      <c r="AG94"/>
      <c r="AH94"/>
      <c r="AI94"/>
      <c r="AJ94"/>
      <c r="AK94"/>
    </row>
    <row r="95" spans="2:37">
      <c r="B95" s="37">
        <v>87</v>
      </c>
      <c r="C95" s="715" t="str">
        <f>'ادخال البيانات'!B93</f>
        <v/>
      </c>
      <c r="D95" s="715"/>
      <c r="E95" s="715"/>
      <c r="F95" s="139" t="str">
        <f>IF(C95="","",'ادخال البيانات'!BM93)</f>
        <v/>
      </c>
      <c r="G95" s="47" t="str">
        <f>'ادخال البيانات'!BP93</f>
        <v/>
      </c>
      <c r="H95" s="18"/>
      <c r="I95" s="3" t="str">
        <f t="shared" si="11"/>
        <v/>
      </c>
      <c r="N95" t="str">
        <f t="shared" si="8"/>
        <v/>
      </c>
      <c r="O95" s="8" t="str">
        <f t="shared" si="12"/>
        <v/>
      </c>
      <c r="P95" t="e">
        <f>RANK(O95,$O:$O)+COUNTIF($O$9:O95,O95)-1</f>
        <v>#VALUE!</v>
      </c>
      <c r="R95" t="str">
        <f t="shared" si="9"/>
        <v>فوق المتوسط</v>
      </c>
      <c r="U95" s="37">
        <v>87</v>
      </c>
      <c r="V95" s="140" t="str">
        <f t="shared" si="13"/>
        <v/>
      </c>
      <c r="W95" s="386" t="str">
        <f t="shared" si="14"/>
        <v/>
      </c>
      <c r="X95" s="9" t="str">
        <f t="shared" si="10"/>
        <v>فوق المتوسط</v>
      </c>
      <c r="Y95" s="33"/>
      <c r="AB95"/>
      <c r="AC95"/>
      <c r="AD95"/>
      <c r="AE95"/>
      <c r="AF95"/>
      <c r="AG95"/>
      <c r="AH95"/>
      <c r="AI95"/>
      <c r="AJ95"/>
      <c r="AK95"/>
    </row>
    <row r="96" spans="2:37">
      <c r="B96" s="37">
        <v>88</v>
      </c>
      <c r="C96" s="715" t="str">
        <f>'ادخال البيانات'!B94</f>
        <v/>
      </c>
      <c r="D96" s="715"/>
      <c r="E96" s="715"/>
      <c r="F96" s="139" t="str">
        <f>IF(C96="","",'ادخال البيانات'!BM94)</f>
        <v/>
      </c>
      <c r="G96" s="47" t="str">
        <f>'ادخال البيانات'!BP94</f>
        <v/>
      </c>
      <c r="H96" s="18"/>
      <c r="I96" s="3" t="str">
        <f t="shared" si="11"/>
        <v/>
      </c>
      <c r="N96" t="str">
        <f t="shared" si="8"/>
        <v/>
      </c>
      <c r="O96" s="8" t="str">
        <f t="shared" si="12"/>
        <v/>
      </c>
      <c r="P96" t="e">
        <f>RANK(O96,$O:$O)+COUNTIF($O$9:O96,O96)-1</f>
        <v>#VALUE!</v>
      </c>
      <c r="R96" t="str">
        <f t="shared" si="9"/>
        <v>فوق المتوسط</v>
      </c>
      <c r="U96" s="37">
        <v>88</v>
      </c>
      <c r="V96" s="140" t="str">
        <f t="shared" si="13"/>
        <v/>
      </c>
      <c r="W96" s="386" t="str">
        <f t="shared" si="14"/>
        <v/>
      </c>
      <c r="X96" s="9" t="str">
        <f t="shared" si="10"/>
        <v>فوق المتوسط</v>
      </c>
      <c r="Y96" s="33"/>
      <c r="AB96"/>
      <c r="AC96"/>
      <c r="AD96"/>
      <c r="AE96"/>
      <c r="AF96"/>
      <c r="AG96"/>
      <c r="AH96"/>
      <c r="AI96"/>
      <c r="AJ96"/>
      <c r="AK96"/>
    </row>
    <row r="97" spans="2:37">
      <c r="B97" s="37">
        <v>89</v>
      </c>
      <c r="C97" s="715" t="str">
        <f>'ادخال البيانات'!B95</f>
        <v/>
      </c>
      <c r="D97" s="715"/>
      <c r="E97" s="715"/>
      <c r="F97" s="139" t="str">
        <f>IF(C97="","",'ادخال البيانات'!BM95)</f>
        <v/>
      </c>
      <c r="G97" s="47" t="str">
        <f>'ادخال البيانات'!BP95</f>
        <v/>
      </c>
      <c r="H97" s="18"/>
      <c r="I97" s="3" t="str">
        <f t="shared" si="11"/>
        <v/>
      </c>
      <c r="N97" t="str">
        <f t="shared" si="8"/>
        <v/>
      </c>
      <c r="O97" s="8" t="str">
        <f t="shared" si="12"/>
        <v/>
      </c>
      <c r="P97" t="e">
        <f>RANK(O97,$O:$O)+COUNTIF($O$9:O97,O97)-1</f>
        <v>#VALUE!</v>
      </c>
      <c r="R97" t="str">
        <f t="shared" si="9"/>
        <v>فوق المتوسط</v>
      </c>
      <c r="U97" s="37">
        <v>89</v>
      </c>
      <c r="V97" s="140" t="str">
        <f t="shared" si="13"/>
        <v/>
      </c>
      <c r="W97" s="386" t="str">
        <f t="shared" si="14"/>
        <v/>
      </c>
      <c r="X97" s="9" t="str">
        <f t="shared" si="10"/>
        <v>فوق المتوسط</v>
      </c>
      <c r="Y97" s="33"/>
      <c r="AB97"/>
      <c r="AC97"/>
      <c r="AD97"/>
      <c r="AE97"/>
      <c r="AF97"/>
      <c r="AG97"/>
      <c r="AH97"/>
      <c r="AI97"/>
      <c r="AJ97"/>
      <c r="AK97"/>
    </row>
    <row r="98" spans="2:37">
      <c r="B98" s="37">
        <v>90</v>
      </c>
      <c r="C98" s="715" t="str">
        <f>'ادخال البيانات'!B96</f>
        <v/>
      </c>
      <c r="D98" s="715"/>
      <c r="E98" s="715"/>
      <c r="F98" s="139" t="str">
        <f>IF(C98="","",'ادخال البيانات'!BM96)</f>
        <v/>
      </c>
      <c r="G98" s="47" t="str">
        <f>'ادخال البيانات'!BP96</f>
        <v/>
      </c>
      <c r="H98" s="18"/>
      <c r="I98" s="3" t="str">
        <f t="shared" si="11"/>
        <v/>
      </c>
      <c r="N98" t="str">
        <f t="shared" si="8"/>
        <v/>
      </c>
      <c r="O98" s="8" t="str">
        <f t="shared" si="12"/>
        <v/>
      </c>
      <c r="P98" t="e">
        <f>RANK(O98,$O:$O)+COUNTIF($O$9:O98,O98)-1</f>
        <v>#VALUE!</v>
      </c>
      <c r="R98" t="str">
        <f t="shared" si="9"/>
        <v>فوق المتوسط</v>
      </c>
      <c r="U98" s="37">
        <v>90</v>
      </c>
      <c r="V98" s="140" t="str">
        <f t="shared" si="13"/>
        <v/>
      </c>
      <c r="W98" s="386" t="str">
        <f t="shared" si="14"/>
        <v/>
      </c>
      <c r="X98" s="9" t="str">
        <f t="shared" si="10"/>
        <v>فوق المتوسط</v>
      </c>
      <c r="Y98" s="33"/>
      <c r="AB98"/>
      <c r="AC98"/>
      <c r="AD98"/>
      <c r="AE98"/>
      <c r="AF98"/>
      <c r="AG98"/>
      <c r="AH98"/>
      <c r="AI98"/>
      <c r="AJ98"/>
      <c r="AK98"/>
    </row>
    <row r="99" spans="2:37">
      <c r="B99" s="37">
        <v>91</v>
      </c>
      <c r="C99" s="715" t="str">
        <f>'ادخال البيانات'!B97</f>
        <v/>
      </c>
      <c r="D99" s="715"/>
      <c r="E99" s="715"/>
      <c r="F99" s="139" t="str">
        <f>IF(C99="","",'ادخال البيانات'!BM97)</f>
        <v/>
      </c>
      <c r="G99" s="47" t="str">
        <f>'ادخال البيانات'!BP97</f>
        <v/>
      </c>
      <c r="H99" s="18"/>
      <c r="I99" s="3" t="str">
        <f t="shared" si="11"/>
        <v/>
      </c>
      <c r="N99" t="str">
        <f t="shared" si="8"/>
        <v/>
      </c>
      <c r="O99" s="8" t="str">
        <f t="shared" si="12"/>
        <v/>
      </c>
      <c r="P99" t="e">
        <f>RANK(O99,$O:$O)+COUNTIF($O$9:O99,O99)-1</f>
        <v>#VALUE!</v>
      </c>
      <c r="R99" t="str">
        <f t="shared" si="9"/>
        <v>فوق المتوسط</v>
      </c>
      <c r="U99" s="37">
        <v>91</v>
      </c>
      <c r="V99" s="140" t="str">
        <f t="shared" si="13"/>
        <v/>
      </c>
      <c r="W99" s="386" t="str">
        <f t="shared" si="14"/>
        <v/>
      </c>
      <c r="X99" s="9" t="str">
        <f t="shared" si="10"/>
        <v>فوق المتوسط</v>
      </c>
      <c r="Y99" s="33"/>
      <c r="AB99"/>
      <c r="AC99"/>
      <c r="AD99"/>
      <c r="AE99"/>
      <c r="AF99"/>
      <c r="AG99"/>
      <c r="AH99"/>
      <c r="AI99"/>
      <c r="AJ99"/>
      <c r="AK99"/>
    </row>
    <row r="100" spans="2:37">
      <c r="B100" s="37">
        <v>92</v>
      </c>
      <c r="C100" s="715" t="str">
        <f>'ادخال البيانات'!B98</f>
        <v/>
      </c>
      <c r="D100" s="715"/>
      <c r="E100" s="715"/>
      <c r="F100" s="139" t="str">
        <f>IF(C100="","",'ادخال البيانات'!BM98)</f>
        <v/>
      </c>
      <c r="G100" s="47" t="str">
        <f>'ادخال البيانات'!BP98</f>
        <v/>
      </c>
      <c r="H100" s="18"/>
      <c r="I100" s="3" t="str">
        <f t="shared" si="11"/>
        <v/>
      </c>
      <c r="N100" t="str">
        <f t="shared" si="8"/>
        <v/>
      </c>
      <c r="O100" s="8" t="str">
        <f t="shared" si="12"/>
        <v/>
      </c>
      <c r="P100" t="e">
        <f>RANK(O100,$O:$O)+COUNTIF($O$9:O100,O100)-1</f>
        <v>#VALUE!</v>
      </c>
      <c r="R100" t="str">
        <f t="shared" si="9"/>
        <v>فوق المتوسط</v>
      </c>
      <c r="U100" s="37">
        <v>92</v>
      </c>
      <c r="V100" s="140" t="str">
        <f t="shared" si="13"/>
        <v/>
      </c>
      <c r="W100" s="386" t="str">
        <f t="shared" si="14"/>
        <v/>
      </c>
      <c r="X100" s="9" t="str">
        <f t="shared" si="10"/>
        <v>فوق المتوسط</v>
      </c>
      <c r="Y100" s="33"/>
      <c r="AB100"/>
      <c r="AC100"/>
      <c r="AD100"/>
      <c r="AE100"/>
      <c r="AF100"/>
      <c r="AG100"/>
      <c r="AH100"/>
      <c r="AI100"/>
      <c r="AJ100"/>
      <c r="AK100"/>
    </row>
    <row r="101" spans="2:37">
      <c r="B101" s="37">
        <v>93</v>
      </c>
      <c r="C101" s="715" t="str">
        <f>'ادخال البيانات'!B99</f>
        <v/>
      </c>
      <c r="D101" s="715"/>
      <c r="E101" s="715"/>
      <c r="F101" s="139" t="str">
        <f>IF(C101="","",'ادخال البيانات'!BM99)</f>
        <v/>
      </c>
      <c r="G101" s="47" t="str">
        <f>'ادخال البيانات'!BP99</f>
        <v/>
      </c>
      <c r="H101" s="18"/>
      <c r="I101" s="3" t="str">
        <f t="shared" si="11"/>
        <v/>
      </c>
      <c r="N101" t="str">
        <f t="shared" si="8"/>
        <v/>
      </c>
      <c r="O101" s="8" t="str">
        <f t="shared" si="12"/>
        <v/>
      </c>
      <c r="P101" t="e">
        <f>RANK(O101,$O:$O)+COUNTIF($O$9:O101,O101)-1</f>
        <v>#VALUE!</v>
      </c>
      <c r="R101" t="str">
        <f t="shared" si="9"/>
        <v>فوق المتوسط</v>
      </c>
      <c r="U101" s="37">
        <v>93</v>
      </c>
      <c r="V101" s="140" t="str">
        <f t="shared" si="13"/>
        <v/>
      </c>
      <c r="W101" s="386" t="str">
        <f t="shared" si="14"/>
        <v/>
      </c>
      <c r="X101" s="9" t="str">
        <f t="shared" si="10"/>
        <v>فوق المتوسط</v>
      </c>
      <c r="Y101" s="33"/>
      <c r="AB101"/>
      <c r="AC101"/>
      <c r="AD101"/>
      <c r="AE101"/>
      <c r="AF101"/>
      <c r="AG101"/>
      <c r="AH101"/>
      <c r="AI101"/>
      <c r="AJ101"/>
      <c r="AK101"/>
    </row>
    <row r="102" spans="2:37">
      <c r="B102" s="37">
        <v>94</v>
      </c>
      <c r="C102" s="715" t="str">
        <f>'ادخال البيانات'!B100</f>
        <v/>
      </c>
      <c r="D102" s="715"/>
      <c r="E102" s="715"/>
      <c r="F102" s="139" t="str">
        <f>IF(C102="","",'ادخال البيانات'!BM100)</f>
        <v/>
      </c>
      <c r="G102" s="47" t="str">
        <f>'ادخال البيانات'!BP100</f>
        <v/>
      </c>
      <c r="H102" s="18"/>
      <c r="I102" s="3" t="str">
        <f t="shared" si="11"/>
        <v/>
      </c>
      <c r="N102" t="str">
        <f t="shared" si="8"/>
        <v/>
      </c>
      <c r="O102" s="8" t="str">
        <f t="shared" si="12"/>
        <v/>
      </c>
      <c r="P102" t="e">
        <f>RANK(O102,$O:$O)+COUNTIF($O$9:O102,O102)-1</f>
        <v>#VALUE!</v>
      </c>
      <c r="R102" t="str">
        <f t="shared" si="9"/>
        <v>فوق المتوسط</v>
      </c>
      <c r="U102" s="37">
        <v>94</v>
      </c>
      <c r="V102" s="140" t="str">
        <f t="shared" si="13"/>
        <v/>
      </c>
      <c r="W102" s="386" t="str">
        <f t="shared" si="14"/>
        <v/>
      </c>
      <c r="X102" s="9" t="str">
        <f t="shared" si="10"/>
        <v>فوق المتوسط</v>
      </c>
      <c r="Y102" s="33"/>
      <c r="AB102"/>
      <c r="AC102"/>
      <c r="AD102"/>
      <c r="AE102"/>
      <c r="AF102"/>
      <c r="AG102"/>
      <c r="AH102"/>
      <c r="AI102"/>
      <c r="AJ102"/>
      <c r="AK102"/>
    </row>
    <row r="103" spans="2:37">
      <c r="B103" s="37">
        <v>95</v>
      </c>
      <c r="C103" s="715" t="str">
        <f>'ادخال البيانات'!B101</f>
        <v/>
      </c>
      <c r="D103" s="715"/>
      <c r="E103" s="715"/>
      <c r="F103" s="139" t="str">
        <f>IF(C103="","",'ادخال البيانات'!BM101)</f>
        <v/>
      </c>
      <c r="G103" s="47" t="str">
        <f>'ادخال البيانات'!BP101</f>
        <v/>
      </c>
      <c r="H103" s="18"/>
      <c r="I103" s="3" t="str">
        <f t="shared" si="11"/>
        <v/>
      </c>
      <c r="N103" t="str">
        <f t="shared" si="8"/>
        <v/>
      </c>
      <c r="O103" s="8" t="str">
        <f t="shared" si="12"/>
        <v/>
      </c>
      <c r="P103" t="e">
        <f>RANK(O103,$O:$O)+COUNTIF($O$9:O103,O103)-1</f>
        <v>#VALUE!</v>
      </c>
      <c r="R103" t="str">
        <f t="shared" si="9"/>
        <v>فوق المتوسط</v>
      </c>
      <c r="U103" s="37">
        <v>95</v>
      </c>
      <c r="V103" s="140" t="str">
        <f t="shared" si="13"/>
        <v/>
      </c>
      <c r="W103" s="386" t="str">
        <f t="shared" si="14"/>
        <v/>
      </c>
      <c r="X103" s="9" t="str">
        <f t="shared" si="10"/>
        <v>فوق المتوسط</v>
      </c>
      <c r="Y103" s="33"/>
      <c r="AB103"/>
      <c r="AC103"/>
      <c r="AD103"/>
      <c r="AE103"/>
      <c r="AF103"/>
      <c r="AG103"/>
      <c r="AH103"/>
      <c r="AI103"/>
      <c r="AJ103"/>
      <c r="AK103"/>
    </row>
    <row r="104" spans="2:37">
      <c r="B104" s="37">
        <v>96</v>
      </c>
      <c r="C104" s="715" t="str">
        <f>'ادخال البيانات'!B102</f>
        <v/>
      </c>
      <c r="D104" s="715"/>
      <c r="E104" s="715"/>
      <c r="F104" s="139" t="str">
        <f>IF(C104="","",'ادخال البيانات'!BM102)</f>
        <v/>
      </c>
      <c r="G104" s="47" t="str">
        <f>'ادخال البيانات'!BP102</f>
        <v/>
      </c>
      <c r="H104" s="18"/>
      <c r="I104" s="3" t="str">
        <f t="shared" si="11"/>
        <v/>
      </c>
      <c r="N104" t="str">
        <f t="shared" si="8"/>
        <v/>
      </c>
      <c r="O104" s="8" t="str">
        <f t="shared" si="12"/>
        <v/>
      </c>
      <c r="P104" t="e">
        <f>RANK(O104,$O:$O)+COUNTIF($O$9:O104,O104)-1</f>
        <v>#VALUE!</v>
      </c>
      <c r="R104" t="str">
        <f t="shared" si="9"/>
        <v>فوق المتوسط</v>
      </c>
      <c r="U104" s="37">
        <v>96</v>
      </c>
      <c r="V104" s="140" t="str">
        <f t="shared" si="13"/>
        <v/>
      </c>
      <c r="W104" s="386" t="str">
        <f t="shared" si="14"/>
        <v/>
      </c>
      <c r="X104" s="9" t="str">
        <f t="shared" si="10"/>
        <v>فوق المتوسط</v>
      </c>
      <c r="Y104" s="33"/>
      <c r="AB104"/>
      <c r="AC104"/>
      <c r="AD104"/>
      <c r="AE104"/>
      <c r="AF104"/>
      <c r="AG104"/>
      <c r="AH104"/>
      <c r="AI104"/>
      <c r="AJ104"/>
      <c r="AK104"/>
    </row>
    <row r="105" spans="2:37">
      <c r="B105" s="37">
        <v>97</v>
      </c>
      <c r="C105" s="715" t="str">
        <f>'ادخال البيانات'!B103</f>
        <v/>
      </c>
      <c r="D105" s="715"/>
      <c r="E105" s="715"/>
      <c r="F105" s="139" t="str">
        <f>IF(C105="","",'ادخال البيانات'!BM103)</f>
        <v/>
      </c>
      <c r="G105" s="47" t="str">
        <f>'ادخال البيانات'!BP103</f>
        <v/>
      </c>
      <c r="H105" s="18"/>
      <c r="I105" s="3" t="str">
        <f t="shared" si="11"/>
        <v/>
      </c>
      <c r="N105" t="str">
        <f t="shared" si="8"/>
        <v/>
      </c>
      <c r="O105" s="8" t="str">
        <f t="shared" si="12"/>
        <v/>
      </c>
      <c r="P105" t="e">
        <f>RANK(O105,$O:$O)+COUNTIF($O$9:O105,O105)-1</f>
        <v>#VALUE!</v>
      </c>
      <c r="R105" t="str">
        <f t="shared" si="9"/>
        <v>فوق المتوسط</v>
      </c>
      <c r="U105" s="37">
        <v>97</v>
      </c>
      <c r="V105" s="140" t="str">
        <f t="shared" si="13"/>
        <v/>
      </c>
      <c r="W105" s="386" t="str">
        <f t="shared" si="14"/>
        <v/>
      </c>
      <c r="X105" s="9" t="str">
        <f t="shared" si="10"/>
        <v>فوق المتوسط</v>
      </c>
      <c r="Y105" s="33"/>
      <c r="AB105"/>
      <c r="AC105"/>
      <c r="AD105"/>
      <c r="AE105"/>
      <c r="AF105"/>
      <c r="AG105"/>
      <c r="AH105"/>
      <c r="AI105"/>
      <c r="AJ105"/>
      <c r="AK105"/>
    </row>
    <row r="106" spans="2:37">
      <c r="B106" s="37">
        <v>98</v>
      </c>
      <c r="C106" s="715" t="str">
        <f>'ادخال البيانات'!B104</f>
        <v/>
      </c>
      <c r="D106" s="715"/>
      <c r="E106" s="715"/>
      <c r="F106" s="139" t="str">
        <f>IF(C106="","",'ادخال البيانات'!BM104)</f>
        <v/>
      </c>
      <c r="G106" s="47" t="str">
        <f>'ادخال البيانات'!BP104</f>
        <v/>
      </c>
      <c r="H106" s="18"/>
      <c r="I106" s="3" t="str">
        <f t="shared" si="11"/>
        <v/>
      </c>
      <c r="N106" t="str">
        <f t="shared" si="8"/>
        <v/>
      </c>
      <c r="O106" s="8" t="str">
        <f t="shared" si="12"/>
        <v/>
      </c>
      <c r="P106" t="e">
        <f>RANK(O106,$O:$O)+COUNTIF($O$9:O106,O106)-1</f>
        <v>#VALUE!</v>
      </c>
      <c r="R106" t="str">
        <f t="shared" si="9"/>
        <v>فوق المتوسط</v>
      </c>
      <c r="U106" s="37">
        <v>98</v>
      </c>
      <c r="V106" s="140" t="str">
        <f t="shared" si="13"/>
        <v/>
      </c>
      <c r="W106" s="386" t="str">
        <f t="shared" si="14"/>
        <v/>
      </c>
      <c r="X106" s="9" t="str">
        <f t="shared" si="10"/>
        <v>فوق المتوسط</v>
      </c>
      <c r="Y106" s="33"/>
      <c r="AB106"/>
      <c r="AC106"/>
      <c r="AD106"/>
      <c r="AE106"/>
      <c r="AF106"/>
      <c r="AG106"/>
      <c r="AH106"/>
      <c r="AI106"/>
      <c r="AJ106"/>
      <c r="AK106"/>
    </row>
    <row r="107" spans="2:37">
      <c r="B107" s="37">
        <v>99</v>
      </c>
      <c r="C107" s="715" t="str">
        <f>'ادخال البيانات'!B105</f>
        <v/>
      </c>
      <c r="D107" s="715"/>
      <c r="E107" s="715"/>
      <c r="F107" s="139" t="str">
        <f>IF(C107="","",'ادخال البيانات'!BM105)</f>
        <v/>
      </c>
      <c r="G107" s="47" t="str">
        <f>'ادخال البيانات'!BP105</f>
        <v/>
      </c>
      <c r="H107" s="18"/>
      <c r="I107" s="3" t="str">
        <f t="shared" si="11"/>
        <v/>
      </c>
      <c r="N107" t="str">
        <f t="shared" si="8"/>
        <v/>
      </c>
      <c r="O107" s="8" t="str">
        <f t="shared" si="12"/>
        <v/>
      </c>
      <c r="P107" t="e">
        <f>RANK(O107,$O:$O)+COUNTIF($O$9:O107,O107)-1</f>
        <v>#VALUE!</v>
      </c>
      <c r="R107" t="str">
        <f t="shared" si="9"/>
        <v>فوق المتوسط</v>
      </c>
      <c r="U107" s="37">
        <v>99</v>
      </c>
      <c r="V107" s="140" t="str">
        <f t="shared" si="13"/>
        <v/>
      </c>
      <c r="W107" s="386" t="str">
        <f t="shared" si="14"/>
        <v/>
      </c>
      <c r="X107" s="9" t="str">
        <f t="shared" si="10"/>
        <v>فوق المتوسط</v>
      </c>
      <c r="Y107" s="33"/>
      <c r="AB107"/>
      <c r="AC107"/>
      <c r="AD107"/>
      <c r="AE107"/>
      <c r="AF107"/>
      <c r="AG107"/>
      <c r="AH107"/>
      <c r="AI107"/>
      <c r="AJ107"/>
      <c r="AK107"/>
    </row>
    <row r="108" spans="2:37">
      <c r="B108" s="37">
        <v>100</v>
      </c>
      <c r="C108" s="715" t="str">
        <f>'ادخال البيانات'!B106</f>
        <v/>
      </c>
      <c r="D108" s="715"/>
      <c r="E108" s="715"/>
      <c r="F108" s="139" t="str">
        <f>IF(C108="","",'ادخال البيانات'!BM106)</f>
        <v/>
      </c>
      <c r="G108" s="47" t="str">
        <f>'ادخال البيانات'!BP106</f>
        <v/>
      </c>
      <c r="H108" s="18"/>
      <c r="I108" s="3" t="str">
        <f t="shared" si="11"/>
        <v/>
      </c>
      <c r="N108" t="str">
        <f t="shared" si="8"/>
        <v/>
      </c>
      <c r="O108" s="8" t="str">
        <f t="shared" si="12"/>
        <v/>
      </c>
      <c r="P108" t="e">
        <f>RANK(O108,$O:$O)+COUNTIF($O$9:O108,O108)-1</f>
        <v>#VALUE!</v>
      </c>
      <c r="R108" t="str">
        <f t="shared" si="9"/>
        <v>فوق المتوسط</v>
      </c>
      <c r="U108" s="37">
        <v>100</v>
      </c>
      <c r="V108" s="140" t="str">
        <f t="shared" si="13"/>
        <v/>
      </c>
      <c r="W108" s="386" t="str">
        <f t="shared" si="14"/>
        <v/>
      </c>
      <c r="X108" s="9" t="str">
        <f t="shared" si="10"/>
        <v>فوق المتوسط</v>
      </c>
      <c r="Y108" s="33"/>
      <c r="AB108"/>
      <c r="AC108"/>
      <c r="AD108"/>
      <c r="AE108"/>
      <c r="AF108"/>
      <c r="AG108"/>
      <c r="AH108"/>
      <c r="AI108"/>
      <c r="AJ108"/>
      <c r="AK108"/>
    </row>
    <row r="109" spans="2:37">
      <c r="B109" s="37">
        <v>101</v>
      </c>
      <c r="C109" s="715" t="str">
        <f>'ادخال البيانات'!B107</f>
        <v/>
      </c>
      <c r="D109" s="715"/>
      <c r="E109" s="715"/>
      <c r="F109" s="139" t="str">
        <f>IF(C109="","",'ادخال البيانات'!BM107)</f>
        <v/>
      </c>
      <c r="G109" s="47" t="str">
        <f>'ادخال البيانات'!BP107</f>
        <v/>
      </c>
      <c r="H109" s="18"/>
      <c r="I109" s="3" t="str">
        <f t="shared" si="11"/>
        <v/>
      </c>
      <c r="N109" t="str">
        <f t="shared" si="8"/>
        <v/>
      </c>
      <c r="O109" s="8" t="str">
        <f t="shared" si="12"/>
        <v/>
      </c>
      <c r="P109" t="e">
        <f>RANK(O109,$O:$O)+COUNTIF($O$9:O109,O109)-1</f>
        <v>#VALUE!</v>
      </c>
      <c r="R109" t="str">
        <f t="shared" si="9"/>
        <v>فوق المتوسط</v>
      </c>
      <c r="U109" s="37">
        <v>101</v>
      </c>
      <c r="V109" s="140" t="str">
        <f t="shared" si="13"/>
        <v/>
      </c>
      <c r="W109" s="386" t="str">
        <f t="shared" si="14"/>
        <v/>
      </c>
      <c r="X109" s="9" t="str">
        <f t="shared" si="10"/>
        <v>فوق المتوسط</v>
      </c>
      <c r="Y109" s="33"/>
      <c r="AB109"/>
      <c r="AC109"/>
      <c r="AD109"/>
      <c r="AE109"/>
      <c r="AF109"/>
      <c r="AG109"/>
      <c r="AH109"/>
      <c r="AI109"/>
      <c r="AJ109"/>
      <c r="AK109"/>
    </row>
    <row r="110" spans="2:37">
      <c r="B110" s="37">
        <v>102</v>
      </c>
      <c r="C110" s="715" t="str">
        <f>'ادخال البيانات'!B108</f>
        <v/>
      </c>
      <c r="D110" s="715"/>
      <c r="E110" s="715"/>
      <c r="F110" s="139" t="str">
        <f>IF(C110="","",'ادخال البيانات'!BM108)</f>
        <v/>
      </c>
      <c r="G110" s="47" t="str">
        <f>'ادخال البيانات'!BP108</f>
        <v/>
      </c>
      <c r="H110" s="18"/>
      <c r="I110" s="3" t="str">
        <f t="shared" si="11"/>
        <v/>
      </c>
      <c r="N110" t="str">
        <f t="shared" si="8"/>
        <v/>
      </c>
      <c r="O110" s="8" t="str">
        <f t="shared" si="12"/>
        <v/>
      </c>
      <c r="P110" t="e">
        <f>RANK(O110,$O:$O)+COUNTIF($O$9:O110,O110)-1</f>
        <v>#VALUE!</v>
      </c>
      <c r="R110" t="str">
        <f t="shared" si="9"/>
        <v>فوق المتوسط</v>
      </c>
      <c r="U110" s="37">
        <v>102</v>
      </c>
      <c r="V110" s="140" t="str">
        <f t="shared" si="13"/>
        <v/>
      </c>
      <c r="W110" s="386" t="str">
        <f t="shared" si="14"/>
        <v/>
      </c>
      <c r="X110" s="9" t="str">
        <f t="shared" si="10"/>
        <v>فوق المتوسط</v>
      </c>
      <c r="Y110" s="33"/>
      <c r="AB110"/>
      <c r="AC110"/>
      <c r="AD110"/>
      <c r="AE110"/>
      <c r="AF110"/>
      <c r="AG110"/>
      <c r="AH110"/>
      <c r="AI110"/>
      <c r="AJ110"/>
      <c r="AK110"/>
    </row>
    <row r="111" spans="2:37">
      <c r="B111" s="37">
        <v>103</v>
      </c>
      <c r="C111" s="715" t="str">
        <f>'ادخال البيانات'!B109</f>
        <v/>
      </c>
      <c r="D111" s="715"/>
      <c r="E111" s="715"/>
      <c r="F111" s="139" t="str">
        <f>IF(C111="","",'ادخال البيانات'!BM109)</f>
        <v/>
      </c>
      <c r="G111" s="47" t="str">
        <f>'ادخال البيانات'!BP109</f>
        <v/>
      </c>
      <c r="H111" s="18"/>
      <c r="I111" s="3" t="str">
        <f t="shared" si="11"/>
        <v/>
      </c>
      <c r="N111" t="str">
        <f t="shared" si="8"/>
        <v/>
      </c>
      <c r="O111" s="8" t="str">
        <f t="shared" si="12"/>
        <v/>
      </c>
      <c r="P111" t="e">
        <f>RANK(O111,$O:$O)+COUNTIF($O$9:O111,O111)-1</f>
        <v>#VALUE!</v>
      </c>
      <c r="R111" t="str">
        <f t="shared" si="9"/>
        <v>فوق المتوسط</v>
      </c>
      <c r="U111" s="37">
        <v>103</v>
      </c>
      <c r="V111" s="140" t="str">
        <f t="shared" si="13"/>
        <v/>
      </c>
      <c r="W111" s="386" t="str">
        <f t="shared" si="14"/>
        <v/>
      </c>
      <c r="X111" s="9" t="str">
        <f t="shared" si="10"/>
        <v>فوق المتوسط</v>
      </c>
      <c r="Y111" s="33"/>
      <c r="AB111"/>
      <c r="AC111"/>
      <c r="AD111"/>
      <c r="AE111"/>
      <c r="AF111"/>
      <c r="AG111"/>
      <c r="AH111"/>
      <c r="AI111"/>
      <c r="AJ111"/>
      <c r="AK111"/>
    </row>
    <row r="112" spans="2:37">
      <c r="B112" s="37">
        <v>104</v>
      </c>
      <c r="C112" s="715" t="str">
        <f>'ادخال البيانات'!B110</f>
        <v/>
      </c>
      <c r="D112" s="715"/>
      <c r="E112" s="715"/>
      <c r="F112" s="139" t="str">
        <f>IF(C112="","",'ادخال البيانات'!BM110)</f>
        <v/>
      </c>
      <c r="G112" s="47" t="str">
        <f>'ادخال البيانات'!BP110</f>
        <v/>
      </c>
      <c r="H112" s="18"/>
      <c r="I112" s="3" t="str">
        <f t="shared" si="11"/>
        <v/>
      </c>
      <c r="N112" t="str">
        <f t="shared" si="8"/>
        <v/>
      </c>
      <c r="O112" s="8" t="str">
        <f t="shared" si="12"/>
        <v/>
      </c>
      <c r="P112" t="e">
        <f>RANK(O112,$O:$O)+COUNTIF($O$9:O112,O112)-1</f>
        <v>#VALUE!</v>
      </c>
      <c r="R112" t="str">
        <f t="shared" si="9"/>
        <v>فوق المتوسط</v>
      </c>
      <c r="U112" s="37">
        <v>104</v>
      </c>
      <c r="V112" s="140" t="str">
        <f t="shared" si="13"/>
        <v/>
      </c>
      <c r="W112" s="386" t="str">
        <f t="shared" si="14"/>
        <v/>
      </c>
      <c r="X112" s="9" t="str">
        <f t="shared" si="10"/>
        <v>فوق المتوسط</v>
      </c>
      <c r="Y112" s="33"/>
      <c r="AB112"/>
      <c r="AC112"/>
      <c r="AD112"/>
      <c r="AE112"/>
      <c r="AF112"/>
      <c r="AG112"/>
      <c r="AH112"/>
      <c r="AI112"/>
      <c r="AJ112"/>
      <c r="AK112"/>
    </row>
    <row r="113" spans="2:37">
      <c r="B113" s="37">
        <v>105</v>
      </c>
      <c r="C113" s="715" t="str">
        <f>'ادخال البيانات'!B111</f>
        <v/>
      </c>
      <c r="D113" s="715"/>
      <c r="E113" s="715"/>
      <c r="F113" s="139" t="str">
        <f>IF(C113="","",'ادخال البيانات'!BM111)</f>
        <v/>
      </c>
      <c r="G113" s="47" t="str">
        <f>'ادخال البيانات'!BP111</f>
        <v/>
      </c>
      <c r="H113" s="18"/>
      <c r="I113" s="3" t="str">
        <f t="shared" si="11"/>
        <v/>
      </c>
      <c r="N113" t="str">
        <f t="shared" si="8"/>
        <v/>
      </c>
      <c r="O113" s="8" t="str">
        <f t="shared" si="12"/>
        <v/>
      </c>
      <c r="P113" t="e">
        <f>RANK(O113,$O:$O)+COUNTIF($O$9:O113,O113)-1</f>
        <v>#VALUE!</v>
      </c>
      <c r="R113" t="str">
        <f t="shared" si="9"/>
        <v>فوق المتوسط</v>
      </c>
      <c r="U113" s="37">
        <v>105</v>
      </c>
      <c r="V113" s="140" t="str">
        <f t="shared" si="13"/>
        <v/>
      </c>
      <c r="W113" s="386" t="str">
        <f t="shared" si="14"/>
        <v/>
      </c>
      <c r="X113" s="9" t="str">
        <f t="shared" si="10"/>
        <v>فوق المتوسط</v>
      </c>
      <c r="Y113" s="33"/>
      <c r="AB113"/>
      <c r="AC113"/>
      <c r="AD113"/>
      <c r="AE113"/>
      <c r="AF113"/>
      <c r="AG113"/>
      <c r="AH113"/>
      <c r="AI113"/>
      <c r="AJ113"/>
      <c r="AK113"/>
    </row>
    <row r="114" spans="2:37">
      <c r="B114" s="37">
        <v>106</v>
      </c>
      <c r="C114" s="715" t="str">
        <f>'ادخال البيانات'!B112</f>
        <v/>
      </c>
      <c r="D114" s="715"/>
      <c r="E114" s="715"/>
      <c r="F114" s="139" t="str">
        <f>IF(C114="","",'ادخال البيانات'!BM112)</f>
        <v/>
      </c>
      <c r="G114" s="47" t="str">
        <f>'ادخال البيانات'!BP112</f>
        <v/>
      </c>
      <c r="H114" s="18"/>
      <c r="I114" s="3" t="str">
        <f t="shared" si="11"/>
        <v/>
      </c>
      <c r="N114" t="str">
        <f t="shared" si="8"/>
        <v/>
      </c>
      <c r="O114" s="8" t="str">
        <f t="shared" si="12"/>
        <v/>
      </c>
      <c r="P114" t="e">
        <f>RANK(O114,$O:$O)+COUNTIF($O$9:O114,O114)-1</f>
        <v>#VALUE!</v>
      </c>
      <c r="R114" t="str">
        <f t="shared" si="9"/>
        <v>فوق المتوسط</v>
      </c>
      <c r="U114" s="37">
        <v>106</v>
      </c>
      <c r="V114" s="140" t="str">
        <f t="shared" si="13"/>
        <v/>
      </c>
      <c r="W114" s="386" t="str">
        <f t="shared" si="14"/>
        <v/>
      </c>
      <c r="X114" s="9" t="str">
        <f t="shared" si="10"/>
        <v>فوق المتوسط</v>
      </c>
      <c r="Y114" s="33"/>
      <c r="AB114"/>
      <c r="AC114"/>
      <c r="AD114"/>
      <c r="AE114"/>
      <c r="AF114"/>
      <c r="AG114"/>
      <c r="AH114"/>
      <c r="AI114"/>
      <c r="AJ114"/>
      <c r="AK114"/>
    </row>
    <row r="115" spans="2:37">
      <c r="B115" s="37">
        <v>107</v>
      </c>
      <c r="C115" s="715" t="str">
        <f>'ادخال البيانات'!B113</f>
        <v/>
      </c>
      <c r="D115" s="715"/>
      <c r="E115" s="715"/>
      <c r="F115" s="139" t="str">
        <f>IF(C115="","",'ادخال البيانات'!BM113)</f>
        <v/>
      </c>
      <c r="G115" s="47" t="str">
        <f>'ادخال البيانات'!BP113</f>
        <v/>
      </c>
      <c r="H115" s="18"/>
      <c r="I115" s="3" t="str">
        <f t="shared" si="11"/>
        <v/>
      </c>
      <c r="N115" t="str">
        <f t="shared" si="8"/>
        <v/>
      </c>
      <c r="O115" s="8" t="str">
        <f t="shared" si="12"/>
        <v/>
      </c>
      <c r="P115" t="e">
        <f>RANK(O115,$O:$O)+COUNTIF($O$9:O115,O115)-1</f>
        <v>#VALUE!</v>
      </c>
      <c r="R115" t="str">
        <f t="shared" si="9"/>
        <v>فوق المتوسط</v>
      </c>
      <c r="U115" s="37">
        <v>107</v>
      </c>
      <c r="V115" s="140" t="str">
        <f t="shared" si="13"/>
        <v/>
      </c>
      <c r="W115" s="386" t="str">
        <f t="shared" si="14"/>
        <v/>
      </c>
      <c r="X115" s="9" t="str">
        <f t="shared" si="10"/>
        <v>فوق المتوسط</v>
      </c>
      <c r="Y115" s="33"/>
      <c r="AB115"/>
      <c r="AC115"/>
      <c r="AD115"/>
      <c r="AE115"/>
      <c r="AF115"/>
      <c r="AG115"/>
      <c r="AH115"/>
      <c r="AI115"/>
      <c r="AJ115"/>
      <c r="AK115"/>
    </row>
    <row r="116" spans="2:37">
      <c r="B116" s="37">
        <v>108</v>
      </c>
      <c r="C116" s="715" t="str">
        <f>'ادخال البيانات'!B114</f>
        <v/>
      </c>
      <c r="D116" s="715"/>
      <c r="E116" s="715"/>
      <c r="F116" s="139" t="str">
        <f>IF(C116="","",'ادخال البيانات'!BM114)</f>
        <v/>
      </c>
      <c r="G116" s="47" t="str">
        <f>'ادخال البيانات'!BP114</f>
        <v/>
      </c>
      <c r="H116" s="18"/>
      <c r="I116" s="3" t="str">
        <f t="shared" si="11"/>
        <v/>
      </c>
      <c r="N116" t="str">
        <f t="shared" si="8"/>
        <v/>
      </c>
      <c r="O116" s="8" t="str">
        <f t="shared" si="12"/>
        <v/>
      </c>
      <c r="P116" t="e">
        <f>RANK(O116,$O:$O)+COUNTIF($O$9:O116,O116)-1</f>
        <v>#VALUE!</v>
      </c>
      <c r="R116" t="str">
        <f t="shared" si="9"/>
        <v>فوق المتوسط</v>
      </c>
      <c r="U116" s="37">
        <v>108</v>
      </c>
      <c r="V116" s="140" t="str">
        <f t="shared" si="13"/>
        <v/>
      </c>
      <c r="W116" s="386" t="str">
        <f t="shared" si="14"/>
        <v/>
      </c>
      <c r="X116" s="9" t="str">
        <f t="shared" si="10"/>
        <v>فوق المتوسط</v>
      </c>
      <c r="Y116" s="33"/>
      <c r="AB116"/>
      <c r="AC116"/>
      <c r="AD116"/>
      <c r="AE116"/>
      <c r="AF116"/>
      <c r="AG116"/>
      <c r="AH116"/>
      <c r="AI116"/>
      <c r="AJ116"/>
      <c r="AK116"/>
    </row>
    <row r="117" spans="2:37">
      <c r="B117" s="37">
        <v>109</v>
      </c>
      <c r="C117" s="715" t="str">
        <f>'ادخال البيانات'!B115</f>
        <v/>
      </c>
      <c r="D117" s="715"/>
      <c r="E117" s="715"/>
      <c r="F117" s="139" t="str">
        <f>IF(C117="","",'ادخال البيانات'!BM115)</f>
        <v/>
      </c>
      <c r="G117" s="47" t="str">
        <f>'ادخال البيانات'!BP115</f>
        <v/>
      </c>
      <c r="H117" s="18"/>
      <c r="I117" s="3" t="str">
        <f t="shared" si="11"/>
        <v/>
      </c>
      <c r="N117" t="str">
        <f t="shared" si="8"/>
        <v/>
      </c>
      <c r="O117" s="8" t="str">
        <f t="shared" si="12"/>
        <v/>
      </c>
      <c r="P117" t="e">
        <f>RANK(O117,$O:$O)+COUNTIF($O$9:O117,O117)-1</f>
        <v>#VALUE!</v>
      </c>
      <c r="R117" t="str">
        <f t="shared" si="9"/>
        <v>فوق المتوسط</v>
      </c>
      <c r="U117" s="37">
        <v>109</v>
      </c>
      <c r="V117" s="140" t="str">
        <f t="shared" si="13"/>
        <v/>
      </c>
      <c r="W117" s="386" t="str">
        <f t="shared" si="14"/>
        <v/>
      </c>
      <c r="X117" s="9" t="str">
        <f t="shared" si="10"/>
        <v>فوق المتوسط</v>
      </c>
      <c r="Y117" s="33"/>
      <c r="AB117"/>
      <c r="AC117"/>
      <c r="AD117"/>
      <c r="AE117"/>
      <c r="AF117"/>
      <c r="AG117"/>
      <c r="AH117"/>
      <c r="AI117"/>
      <c r="AJ117"/>
      <c r="AK117"/>
    </row>
    <row r="118" spans="2:37">
      <c r="B118" s="37">
        <v>110</v>
      </c>
      <c r="C118" s="715" t="str">
        <f>'ادخال البيانات'!B116</f>
        <v/>
      </c>
      <c r="D118" s="715"/>
      <c r="E118" s="715"/>
      <c r="F118" s="139" t="str">
        <f>IF(C118="","",'ادخال البيانات'!BM116)</f>
        <v/>
      </c>
      <c r="G118" s="47" t="str">
        <f>'ادخال البيانات'!BP116</f>
        <v/>
      </c>
      <c r="H118" s="18"/>
      <c r="I118" s="3" t="str">
        <f t="shared" si="11"/>
        <v/>
      </c>
      <c r="N118" t="str">
        <f t="shared" si="8"/>
        <v/>
      </c>
      <c r="O118" s="8" t="str">
        <f t="shared" si="12"/>
        <v/>
      </c>
      <c r="P118" t="e">
        <f>RANK(O118,$O:$O)+COUNTIF($O$9:O118,O118)-1</f>
        <v>#VALUE!</v>
      </c>
      <c r="R118" t="str">
        <f t="shared" si="9"/>
        <v>فوق المتوسط</v>
      </c>
      <c r="U118" s="37">
        <v>110</v>
      </c>
      <c r="V118" s="140" t="str">
        <f t="shared" si="13"/>
        <v/>
      </c>
      <c r="W118" s="386" t="str">
        <f t="shared" si="14"/>
        <v/>
      </c>
      <c r="X118" s="9" t="str">
        <f t="shared" si="10"/>
        <v>فوق المتوسط</v>
      </c>
      <c r="Y118" s="33"/>
      <c r="AB118"/>
      <c r="AC118"/>
      <c r="AD118"/>
      <c r="AE118"/>
      <c r="AF118"/>
      <c r="AG118"/>
      <c r="AH118"/>
      <c r="AI118"/>
      <c r="AJ118"/>
      <c r="AK118"/>
    </row>
    <row r="119" spans="2:37">
      <c r="B119" s="37">
        <v>111</v>
      </c>
      <c r="C119" s="715" t="str">
        <f>'ادخال البيانات'!B117</f>
        <v/>
      </c>
      <c r="D119" s="715"/>
      <c r="E119" s="715"/>
      <c r="F119" s="139" t="str">
        <f>IF(C119="","",'ادخال البيانات'!BM117)</f>
        <v/>
      </c>
      <c r="G119" s="47" t="str">
        <f>'ادخال البيانات'!BP117</f>
        <v/>
      </c>
      <c r="H119" s="18"/>
      <c r="I119" s="3" t="str">
        <f t="shared" si="11"/>
        <v/>
      </c>
      <c r="N119" t="str">
        <f t="shared" si="8"/>
        <v/>
      </c>
      <c r="O119" s="8" t="str">
        <f t="shared" si="12"/>
        <v/>
      </c>
      <c r="P119" t="e">
        <f>RANK(O119,$O:$O)+COUNTIF($O$9:O119,O119)-1</f>
        <v>#VALUE!</v>
      </c>
      <c r="R119" t="str">
        <f t="shared" si="9"/>
        <v>فوق المتوسط</v>
      </c>
      <c r="U119" s="37">
        <v>111</v>
      </c>
      <c r="V119" s="140" t="str">
        <f t="shared" si="13"/>
        <v/>
      </c>
      <c r="W119" s="386" t="str">
        <f t="shared" si="14"/>
        <v/>
      </c>
      <c r="X119" s="9" t="str">
        <f t="shared" si="10"/>
        <v>فوق المتوسط</v>
      </c>
      <c r="Y119" s="33"/>
      <c r="AB119"/>
      <c r="AC119"/>
      <c r="AD119"/>
      <c r="AE119"/>
      <c r="AF119"/>
      <c r="AG119"/>
      <c r="AH119"/>
      <c r="AI119"/>
      <c r="AJ119"/>
      <c r="AK119"/>
    </row>
    <row r="120" spans="2:37">
      <c r="B120" s="37">
        <v>112</v>
      </c>
      <c r="C120" s="715" t="str">
        <f>'ادخال البيانات'!B118</f>
        <v/>
      </c>
      <c r="D120" s="715"/>
      <c r="E120" s="715"/>
      <c r="F120" s="139" t="str">
        <f>IF(C120="","",'ادخال البيانات'!BM118)</f>
        <v/>
      </c>
      <c r="G120" s="47" t="str">
        <f>'ادخال البيانات'!BP118</f>
        <v/>
      </c>
      <c r="H120" s="18"/>
      <c r="I120" s="3" t="str">
        <f t="shared" si="11"/>
        <v/>
      </c>
      <c r="N120" t="str">
        <f t="shared" si="8"/>
        <v/>
      </c>
      <c r="O120" s="8" t="str">
        <f t="shared" si="12"/>
        <v/>
      </c>
      <c r="P120" t="e">
        <f>RANK(O120,$O:$O)+COUNTIF($O$9:O120,O120)-1</f>
        <v>#VALUE!</v>
      </c>
      <c r="R120" t="str">
        <f t="shared" si="9"/>
        <v>فوق المتوسط</v>
      </c>
      <c r="U120" s="37">
        <v>112</v>
      </c>
      <c r="V120" s="140" t="str">
        <f t="shared" si="13"/>
        <v/>
      </c>
      <c r="W120" s="386" t="str">
        <f t="shared" si="14"/>
        <v/>
      </c>
      <c r="X120" s="9" t="str">
        <f t="shared" si="10"/>
        <v>فوق المتوسط</v>
      </c>
      <c r="Y120" s="33"/>
      <c r="AB120"/>
      <c r="AC120"/>
      <c r="AD120"/>
      <c r="AE120"/>
      <c r="AF120"/>
      <c r="AG120"/>
      <c r="AH120"/>
      <c r="AI120"/>
      <c r="AJ120"/>
      <c r="AK120"/>
    </row>
    <row r="121" spans="2:37">
      <c r="B121" s="37">
        <v>113</v>
      </c>
      <c r="C121" s="715" t="str">
        <f>'ادخال البيانات'!B119</f>
        <v/>
      </c>
      <c r="D121" s="715"/>
      <c r="E121" s="715"/>
      <c r="F121" s="139" t="str">
        <f>IF(C121="","",'ادخال البيانات'!BM119)</f>
        <v/>
      </c>
      <c r="G121" s="47" t="str">
        <f>'ادخال البيانات'!BP119</f>
        <v/>
      </c>
      <c r="H121" s="18"/>
      <c r="I121" s="3" t="str">
        <f t="shared" si="11"/>
        <v/>
      </c>
      <c r="N121" t="str">
        <f t="shared" si="8"/>
        <v/>
      </c>
      <c r="O121" s="8" t="str">
        <f t="shared" si="12"/>
        <v/>
      </c>
      <c r="P121" t="e">
        <f>RANK(O121,$O:$O)+COUNTIF($O$9:O121,O121)-1</f>
        <v>#VALUE!</v>
      </c>
      <c r="R121" t="str">
        <f t="shared" si="9"/>
        <v>فوق المتوسط</v>
      </c>
      <c r="U121" s="37">
        <v>113</v>
      </c>
      <c r="V121" s="140" t="str">
        <f t="shared" si="13"/>
        <v/>
      </c>
      <c r="W121" s="386" t="str">
        <f t="shared" si="14"/>
        <v/>
      </c>
      <c r="X121" s="9" t="str">
        <f t="shared" si="10"/>
        <v>فوق المتوسط</v>
      </c>
      <c r="Y121" s="33"/>
      <c r="AB121"/>
      <c r="AC121"/>
      <c r="AD121"/>
      <c r="AE121"/>
      <c r="AF121"/>
      <c r="AG121"/>
      <c r="AH121"/>
      <c r="AI121"/>
      <c r="AJ121"/>
      <c r="AK121"/>
    </row>
    <row r="122" spans="2:37">
      <c r="B122" s="37">
        <v>114</v>
      </c>
      <c r="C122" s="715" t="str">
        <f>'ادخال البيانات'!B120</f>
        <v/>
      </c>
      <c r="D122" s="715"/>
      <c r="E122" s="715"/>
      <c r="F122" s="139" t="str">
        <f>IF(C122="","",'ادخال البيانات'!BM120)</f>
        <v/>
      </c>
      <c r="G122" s="47" t="str">
        <f>'ادخال البيانات'!BP120</f>
        <v/>
      </c>
      <c r="H122" s="18"/>
      <c r="I122" s="3" t="str">
        <f t="shared" si="11"/>
        <v/>
      </c>
      <c r="N122" t="str">
        <f t="shared" si="8"/>
        <v/>
      </c>
      <c r="O122" s="8" t="str">
        <f t="shared" si="12"/>
        <v/>
      </c>
      <c r="P122" t="e">
        <f>RANK(O122,$O:$O)+COUNTIF($O$9:O122,O122)-1</f>
        <v>#VALUE!</v>
      </c>
      <c r="R122" t="str">
        <f t="shared" si="9"/>
        <v>فوق المتوسط</v>
      </c>
      <c r="U122" s="37">
        <v>114</v>
      </c>
      <c r="V122" s="140" t="str">
        <f t="shared" si="13"/>
        <v/>
      </c>
      <c r="W122" s="386" t="str">
        <f t="shared" si="14"/>
        <v/>
      </c>
      <c r="X122" s="9" t="str">
        <f t="shared" si="10"/>
        <v>فوق المتوسط</v>
      </c>
      <c r="Y122" s="33"/>
      <c r="AB122"/>
      <c r="AC122"/>
      <c r="AD122"/>
      <c r="AE122"/>
      <c r="AF122"/>
      <c r="AG122"/>
      <c r="AH122"/>
      <c r="AI122"/>
      <c r="AJ122"/>
      <c r="AK122"/>
    </row>
    <row r="123" spans="2:37">
      <c r="B123" s="37">
        <v>115</v>
      </c>
      <c r="C123" s="715" t="str">
        <f>'ادخال البيانات'!B121</f>
        <v/>
      </c>
      <c r="D123" s="715"/>
      <c r="E123" s="715"/>
      <c r="F123" s="139" t="str">
        <f>IF(C123="","",'ادخال البيانات'!BM121)</f>
        <v/>
      </c>
      <c r="G123" s="47" t="str">
        <f>'ادخال البيانات'!BP121</f>
        <v/>
      </c>
      <c r="H123" s="18"/>
      <c r="I123" s="3" t="str">
        <f t="shared" si="11"/>
        <v/>
      </c>
      <c r="N123" t="str">
        <f t="shared" si="8"/>
        <v/>
      </c>
      <c r="O123" s="8" t="str">
        <f t="shared" si="12"/>
        <v/>
      </c>
      <c r="P123" t="e">
        <f>RANK(O123,$O:$O)+COUNTIF($O$9:O123,O123)-1</f>
        <v>#VALUE!</v>
      </c>
      <c r="R123" t="str">
        <f t="shared" si="9"/>
        <v>فوق المتوسط</v>
      </c>
      <c r="U123" s="37">
        <v>115</v>
      </c>
      <c r="V123" s="140" t="str">
        <f t="shared" si="13"/>
        <v/>
      </c>
      <c r="W123" s="386" t="str">
        <f t="shared" si="14"/>
        <v/>
      </c>
      <c r="X123" s="9" t="str">
        <f t="shared" si="10"/>
        <v>فوق المتوسط</v>
      </c>
      <c r="Y123" s="33"/>
      <c r="AB123"/>
      <c r="AC123"/>
      <c r="AD123"/>
      <c r="AE123"/>
      <c r="AF123"/>
      <c r="AG123"/>
      <c r="AH123"/>
      <c r="AI123"/>
      <c r="AJ123"/>
      <c r="AK123"/>
    </row>
    <row r="124" spans="2:37">
      <c r="B124" s="37">
        <v>116</v>
      </c>
      <c r="C124" s="715" t="str">
        <f>'ادخال البيانات'!B122</f>
        <v/>
      </c>
      <c r="D124" s="715"/>
      <c r="E124" s="715"/>
      <c r="F124" s="139" t="str">
        <f>IF(C124="","",'ادخال البيانات'!BM122)</f>
        <v/>
      </c>
      <c r="G124" s="47" t="str">
        <f>'ادخال البيانات'!BP122</f>
        <v/>
      </c>
      <c r="H124" s="18"/>
      <c r="I124" s="3" t="str">
        <f t="shared" si="11"/>
        <v/>
      </c>
      <c r="N124" t="str">
        <f t="shared" si="8"/>
        <v/>
      </c>
      <c r="O124" s="8" t="str">
        <f t="shared" si="12"/>
        <v/>
      </c>
      <c r="P124" t="e">
        <f>RANK(O124,$O:$O)+COUNTIF($O$9:O124,O124)-1</f>
        <v>#VALUE!</v>
      </c>
      <c r="R124" t="str">
        <f t="shared" si="9"/>
        <v>فوق المتوسط</v>
      </c>
      <c r="U124" s="37">
        <v>116</v>
      </c>
      <c r="V124" s="140" t="str">
        <f t="shared" si="13"/>
        <v/>
      </c>
      <c r="W124" s="386" t="str">
        <f t="shared" si="14"/>
        <v/>
      </c>
      <c r="X124" s="9" t="str">
        <f t="shared" si="10"/>
        <v>فوق المتوسط</v>
      </c>
      <c r="Y124" s="33"/>
      <c r="AB124"/>
      <c r="AC124"/>
      <c r="AD124"/>
      <c r="AE124"/>
      <c r="AF124"/>
      <c r="AG124"/>
      <c r="AH124"/>
      <c r="AI124"/>
      <c r="AJ124"/>
      <c r="AK124"/>
    </row>
    <row r="125" spans="2:37">
      <c r="B125" s="37">
        <v>117</v>
      </c>
      <c r="C125" s="715" t="str">
        <f>'ادخال البيانات'!B123</f>
        <v/>
      </c>
      <c r="D125" s="715"/>
      <c r="E125" s="715"/>
      <c r="F125" s="139" t="str">
        <f>IF(C125="","",'ادخال البيانات'!BM123)</f>
        <v/>
      </c>
      <c r="G125" s="47" t="str">
        <f>'ادخال البيانات'!BP123</f>
        <v/>
      </c>
      <c r="H125" s="18"/>
      <c r="I125" s="3" t="str">
        <f t="shared" si="11"/>
        <v/>
      </c>
      <c r="N125" t="str">
        <f t="shared" si="8"/>
        <v/>
      </c>
      <c r="O125" s="8" t="str">
        <f t="shared" si="12"/>
        <v/>
      </c>
      <c r="P125" t="e">
        <f>RANK(O125,$O:$O)+COUNTIF($O$9:O125,O125)-1</f>
        <v>#VALUE!</v>
      </c>
      <c r="R125" t="str">
        <f t="shared" si="9"/>
        <v>فوق المتوسط</v>
      </c>
      <c r="U125" s="37">
        <v>117</v>
      </c>
      <c r="V125" s="140" t="str">
        <f t="shared" si="13"/>
        <v/>
      </c>
      <c r="W125" s="386" t="str">
        <f t="shared" si="14"/>
        <v/>
      </c>
      <c r="X125" s="9" t="str">
        <f t="shared" si="10"/>
        <v>فوق المتوسط</v>
      </c>
      <c r="Y125" s="33"/>
      <c r="AB125"/>
      <c r="AC125"/>
      <c r="AD125"/>
      <c r="AE125"/>
      <c r="AF125"/>
      <c r="AG125"/>
      <c r="AH125"/>
      <c r="AI125"/>
      <c r="AJ125"/>
      <c r="AK125"/>
    </row>
    <row r="126" spans="2:37">
      <c r="B126" s="37">
        <v>118</v>
      </c>
      <c r="C126" s="715" t="str">
        <f>'ادخال البيانات'!B124</f>
        <v/>
      </c>
      <c r="D126" s="715"/>
      <c r="E126" s="715"/>
      <c r="F126" s="139" t="str">
        <f>IF(C126="","",'ادخال البيانات'!BM124)</f>
        <v/>
      </c>
      <c r="G126" s="47" t="str">
        <f>'ادخال البيانات'!BP124</f>
        <v/>
      </c>
      <c r="H126" s="18"/>
      <c r="I126" s="3" t="str">
        <f t="shared" si="11"/>
        <v/>
      </c>
      <c r="N126" t="str">
        <f t="shared" si="8"/>
        <v/>
      </c>
      <c r="O126" s="8" t="str">
        <f t="shared" si="12"/>
        <v/>
      </c>
      <c r="P126" t="e">
        <f>RANK(O126,$O:$O)+COUNTIF($O$9:O126,O126)-1</f>
        <v>#VALUE!</v>
      </c>
      <c r="R126" t="str">
        <f t="shared" si="9"/>
        <v>فوق المتوسط</v>
      </c>
      <c r="U126" s="37">
        <v>118</v>
      </c>
      <c r="V126" s="140" t="str">
        <f t="shared" si="13"/>
        <v/>
      </c>
      <c r="W126" s="386" t="str">
        <f t="shared" si="14"/>
        <v/>
      </c>
      <c r="X126" s="9" t="str">
        <f t="shared" si="10"/>
        <v>فوق المتوسط</v>
      </c>
      <c r="Y126" s="33"/>
      <c r="AB126"/>
      <c r="AC126"/>
      <c r="AD126"/>
      <c r="AE126"/>
      <c r="AF126"/>
      <c r="AG126"/>
      <c r="AH126"/>
      <c r="AI126"/>
      <c r="AJ126"/>
      <c r="AK126"/>
    </row>
    <row r="127" spans="2:37">
      <c r="B127" s="37">
        <v>119</v>
      </c>
      <c r="C127" s="715" t="str">
        <f>'ادخال البيانات'!B125</f>
        <v/>
      </c>
      <c r="D127" s="715"/>
      <c r="E127" s="715"/>
      <c r="F127" s="139" t="str">
        <f>IF(C127="","",'ادخال البيانات'!BM125)</f>
        <v/>
      </c>
      <c r="G127" s="47" t="str">
        <f>'ادخال البيانات'!BP125</f>
        <v/>
      </c>
      <c r="H127" s="18"/>
      <c r="I127" s="3" t="str">
        <f t="shared" si="11"/>
        <v/>
      </c>
      <c r="N127" t="str">
        <f t="shared" si="8"/>
        <v/>
      </c>
      <c r="O127" s="8" t="str">
        <f t="shared" si="12"/>
        <v/>
      </c>
      <c r="P127" t="e">
        <f>RANK(O127,$O:$O)+COUNTIF($O$9:O127,O127)-1</f>
        <v>#VALUE!</v>
      </c>
      <c r="R127" t="str">
        <f t="shared" si="9"/>
        <v>فوق المتوسط</v>
      </c>
      <c r="U127" s="37">
        <v>119</v>
      </c>
      <c r="V127" s="140" t="str">
        <f t="shared" si="13"/>
        <v/>
      </c>
      <c r="W127" s="386" t="str">
        <f t="shared" si="14"/>
        <v/>
      </c>
      <c r="X127" s="9" t="str">
        <f t="shared" si="10"/>
        <v>فوق المتوسط</v>
      </c>
      <c r="Y127" s="33"/>
      <c r="AB127"/>
      <c r="AC127"/>
      <c r="AD127"/>
      <c r="AE127"/>
      <c r="AF127"/>
      <c r="AG127"/>
      <c r="AH127"/>
      <c r="AI127"/>
      <c r="AJ127"/>
      <c r="AK127"/>
    </row>
    <row r="128" spans="2:37">
      <c r="B128" s="37">
        <v>120</v>
      </c>
      <c r="C128" s="715" t="str">
        <f>'ادخال البيانات'!B126</f>
        <v/>
      </c>
      <c r="D128" s="715"/>
      <c r="E128" s="715"/>
      <c r="F128" s="139" t="str">
        <f>IF(C128="","",'ادخال البيانات'!BM126)</f>
        <v/>
      </c>
      <c r="G128" s="47" t="str">
        <f>'ادخال البيانات'!BP126</f>
        <v/>
      </c>
      <c r="H128" s="18"/>
      <c r="I128" s="3" t="str">
        <f t="shared" si="11"/>
        <v/>
      </c>
      <c r="N128" t="str">
        <f t="shared" si="8"/>
        <v/>
      </c>
      <c r="O128" s="8" t="str">
        <f t="shared" si="12"/>
        <v/>
      </c>
      <c r="P128" t="e">
        <f>RANK(O128,$O:$O)+COUNTIF($O$9:O128,O128)-1</f>
        <v>#VALUE!</v>
      </c>
      <c r="R128" t="str">
        <f t="shared" si="9"/>
        <v>فوق المتوسط</v>
      </c>
      <c r="U128" s="37">
        <v>120</v>
      </c>
      <c r="V128" s="140" t="str">
        <f t="shared" si="13"/>
        <v/>
      </c>
      <c r="W128" s="386" t="str">
        <f t="shared" si="14"/>
        <v/>
      </c>
      <c r="X128" s="9" t="str">
        <f t="shared" si="10"/>
        <v>فوق المتوسط</v>
      </c>
      <c r="Y128" s="33"/>
      <c r="AB128"/>
      <c r="AC128"/>
      <c r="AD128"/>
      <c r="AE128"/>
      <c r="AF128"/>
      <c r="AG128"/>
      <c r="AH128"/>
      <c r="AI128"/>
      <c r="AJ128"/>
      <c r="AK128"/>
    </row>
    <row r="129" spans="2:37">
      <c r="B129" s="37">
        <v>121</v>
      </c>
      <c r="C129" s="715" t="str">
        <f>'ادخال البيانات'!B127</f>
        <v/>
      </c>
      <c r="D129" s="715"/>
      <c r="E129" s="715"/>
      <c r="F129" s="139" t="str">
        <f>IF(C129="","",'ادخال البيانات'!BM127)</f>
        <v/>
      </c>
      <c r="G129" s="47" t="str">
        <f>'ادخال البيانات'!BP127</f>
        <v/>
      </c>
      <c r="H129" s="18"/>
      <c r="I129" s="3" t="str">
        <f t="shared" si="11"/>
        <v/>
      </c>
      <c r="N129" t="str">
        <f t="shared" si="8"/>
        <v/>
      </c>
      <c r="O129" s="8" t="str">
        <f t="shared" si="12"/>
        <v/>
      </c>
      <c r="P129" t="e">
        <f>RANK(O129,$O:$O)+COUNTIF($O$9:O129,O129)-1</f>
        <v>#VALUE!</v>
      </c>
      <c r="R129" t="str">
        <f t="shared" si="9"/>
        <v>فوق المتوسط</v>
      </c>
      <c r="U129" s="37">
        <v>121</v>
      </c>
      <c r="V129" s="140" t="str">
        <f t="shared" si="13"/>
        <v/>
      </c>
      <c r="W129" s="386" t="str">
        <f t="shared" si="14"/>
        <v/>
      </c>
      <c r="X129" s="9" t="str">
        <f t="shared" si="10"/>
        <v>فوق المتوسط</v>
      </c>
      <c r="Y129" s="33"/>
      <c r="AB129"/>
      <c r="AC129"/>
      <c r="AD129"/>
      <c r="AE129"/>
      <c r="AF129"/>
      <c r="AG129"/>
      <c r="AH129"/>
      <c r="AI129"/>
      <c r="AJ129"/>
      <c r="AK129"/>
    </row>
    <row r="130" spans="2:37">
      <c r="B130" s="37">
        <v>122</v>
      </c>
      <c r="C130" s="715" t="str">
        <f>'ادخال البيانات'!B128</f>
        <v/>
      </c>
      <c r="D130" s="715"/>
      <c r="E130" s="715"/>
      <c r="F130" s="139" t="str">
        <f>IF(C130="","",'ادخال البيانات'!BM128)</f>
        <v/>
      </c>
      <c r="G130" s="47" t="str">
        <f>'ادخال البيانات'!BP128</f>
        <v/>
      </c>
      <c r="H130" s="18"/>
      <c r="I130" s="3" t="str">
        <f t="shared" si="11"/>
        <v/>
      </c>
      <c r="N130" t="str">
        <f t="shared" si="8"/>
        <v/>
      </c>
      <c r="O130" s="8" t="str">
        <f t="shared" si="12"/>
        <v/>
      </c>
      <c r="P130" t="e">
        <f>RANK(O130,$O:$O)+COUNTIF($O$9:O130,O130)-1</f>
        <v>#VALUE!</v>
      </c>
      <c r="R130" t="str">
        <f t="shared" si="9"/>
        <v>فوق المتوسط</v>
      </c>
      <c r="U130" s="37">
        <v>122</v>
      </c>
      <c r="V130" s="140" t="str">
        <f t="shared" si="13"/>
        <v/>
      </c>
      <c r="W130" s="386" t="str">
        <f t="shared" si="14"/>
        <v/>
      </c>
      <c r="X130" s="9" t="str">
        <f t="shared" si="10"/>
        <v>فوق المتوسط</v>
      </c>
      <c r="Y130" s="33"/>
      <c r="AB130"/>
      <c r="AC130"/>
      <c r="AD130"/>
      <c r="AE130"/>
      <c r="AF130"/>
      <c r="AG130"/>
      <c r="AH130"/>
      <c r="AI130"/>
      <c r="AJ130"/>
      <c r="AK130"/>
    </row>
    <row r="131" spans="2:37">
      <c r="B131" s="37">
        <v>123</v>
      </c>
      <c r="C131" s="715" t="str">
        <f>'ادخال البيانات'!B129</f>
        <v/>
      </c>
      <c r="D131" s="715"/>
      <c r="E131" s="715"/>
      <c r="F131" s="139" t="str">
        <f>IF(C131="","",'ادخال البيانات'!BM129)</f>
        <v/>
      </c>
      <c r="G131" s="47" t="str">
        <f>'ادخال البيانات'!BP129</f>
        <v/>
      </c>
      <c r="H131" s="18"/>
      <c r="I131" s="3" t="str">
        <f t="shared" si="11"/>
        <v/>
      </c>
      <c r="N131" t="str">
        <f t="shared" si="8"/>
        <v/>
      </c>
      <c r="O131" s="8" t="str">
        <f t="shared" si="12"/>
        <v/>
      </c>
      <c r="P131" t="e">
        <f>RANK(O131,$O:$O)+COUNTIF($O$9:O131,O131)-1</f>
        <v>#VALUE!</v>
      </c>
      <c r="R131" t="str">
        <f t="shared" si="9"/>
        <v>فوق المتوسط</v>
      </c>
      <c r="U131" s="37">
        <v>123</v>
      </c>
      <c r="V131" s="140" t="str">
        <f t="shared" si="13"/>
        <v/>
      </c>
      <c r="W131" s="386" t="str">
        <f t="shared" si="14"/>
        <v/>
      </c>
      <c r="X131" s="9" t="str">
        <f t="shared" si="10"/>
        <v>فوق المتوسط</v>
      </c>
      <c r="Y131" s="33"/>
      <c r="AB131"/>
      <c r="AC131"/>
      <c r="AD131"/>
      <c r="AE131"/>
      <c r="AF131"/>
      <c r="AG131"/>
      <c r="AH131"/>
      <c r="AI131"/>
      <c r="AJ131"/>
      <c r="AK131"/>
    </row>
    <row r="132" spans="2:37">
      <c r="B132" s="37">
        <v>124</v>
      </c>
      <c r="C132" s="715" t="str">
        <f>'ادخال البيانات'!B130</f>
        <v/>
      </c>
      <c r="D132" s="715"/>
      <c r="E132" s="715"/>
      <c r="F132" s="139" t="str">
        <f>IF(C132="","",'ادخال البيانات'!BM130)</f>
        <v/>
      </c>
      <c r="G132" s="47" t="str">
        <f>'ادخال البيانات'!BP130</f>
        <v/>
      </c>
      <c r="H132" s="18"/>
      <c r="I132" s="3" t="str">
        <f t="shared" si="11"/>
        <v/>
      </c>
      <c r="N132" t="str">
        <f t="shared" si="8"/>
        <v/>
      </c>
      <c r="O132" s="8" t="str">
        <f t="shared" si="12"/>
        <v/>
      </c>
      <c r="P132" t="e">
        <f>RANK(O132,$O:$O)+COUNTIF($O$9:O132,O132)-1</f>
        <v>#VALUE!</v>
      </c>
      <c r="R132" t="str">
        <f t="shared" si="9"/>
        <v>فوق المتوسط</v>
      </c>
      <c r="U132" s="37">
        <v>124</v>
      </c>
      <c r="V132" s="140" t="str">
        <f t="shared" si="13"/>
        <v/>
      </c>
      <c r="W132" s="386" t="str">
        <f t="shared" si="14"/>
        <v/>
      </c>
      <c r="X132" s="9" t="str">
        <f t="shared" si="10"/>
        <v>فوق المتوسط</v>
      </c>
      <c r="Y132" s="33"/>
      <c r="AB132"/>
      <c r="AC132"/>
      <c r="AD132"/>
      <c r="AE132"/>
      <c r="AF132"/>
      <c r="AG132"/>
      <c r="AH132"/>
      <c r="AI132"/>
      <c r="AJ132"/>
      <c r="AK132"/>
    </row>
    <row r="133" spans="2:37">
      <c r="B133" s="37">
        <v>125</v>
      </c>
      <c r="C133" s="715" t="str">
        <f>'ادخال البيانات'!B131</f>
        <v/>
      </c>
      <c r="D133" s="715"/>
      <c r="E133" s="715"/>
      <c r="F133" s="139" t="str">
        <f>IF(C133="","",'ادخال البيانات'!BM131)</f>
        <v/>
      </c>
      <c r="G133" s="47" t="str">
        <f>'ادخال البيانات'!BP131</f>
        <v/>
      </c>
      <c r="H133" s="18"/>
      <c r="I133" s="3" t="str">
        <f t="shared" si="11"/>
        <v/>
      </c>
      <c r="N133" t="str">
        <f t="shared" si="8"/>
        <v/>
      </c>
      <c r="O133" s="8" t="str">
        <f t="shared" si="12"/>
        <v/>
      </c>
      <c r="P133" t="e">
        <f>RANK(O133,$O:$O)+COUNTIF($O$9:O133,O133)-1</f>
        <v>#VALUE!</v>
      </c>
      <c r="R133" t="str">
        <f t="shared" si="9"/>
        <v>فوق المتوسط</v>
      </c>
      <c r="U133" s="37">
        <v>125</v>
      </c>
      <c r="V133" s="140" t="str">
        <f t="shared" si="13"/>
        <v/>
      </c>
      <c r="W133" s="386" t="str">
        <f t="shared" si="14"/>
        <v/>
      </c>
      <c r="X133" s="9" t="str">
        <f t="shared" si="10"/>
        <v>فوق المتوسط</v>
      </c>
      <c r="Y133" s="33"/>
      <c r="AB133"/>
      <c r="AC133"/>
      <c r="AD133"/>
      <c r="AE133"/>
      <c r="AF133"/>
      <c r="AG133"/>
      <c r="AH133"/>
      <c r="AI133"/>
      <c r="AJ133"/>
      <c r="AK133"/>
    </row>
    <row r="134" spans="2:37">
      <c r="B134" s="37">
        <v>126</v>
      </c>
      <c r="C134" s="715" t="str">
        <f>'ادخال البيانات'!B132</f>
        <v/>
      </c>
      <c r="D134" s="715"/>
      <c r="E134" s="715"/>
      <c r="F134" s="139" t="str">
        <f>IF(C134="","",'ادخال البيانات'!BM132)</f>
        <v/>
      </c>
      <c r="G134" s="47" t="str">
        <f>'ادخال البيانات'!BP132</f>
        <v/>
      </c>
      <c r="H134" s="18"/>
      <c r="I134" s="3" t="str">
        <f t="shared" si="11"/>
        <v/>
      </c>
      <c r="N134" t="str">
        <f t="shared" si="8"/>
        <v/>
      </c>
      <c r="O134" s="8" t="str">
        <f t="shared" si="12"/>
        <v/>
      </c>
      <c r="P134" t="e">
        <f>RANK(O134,$O:$O)+COUNTIF($O$9:O134,O134)-1</f>
        <v>#VALUE!</v>
      </c>
      <c r="R134" t="str">
        <f t="shared" si="9"/>
        <v>فوق المتوسط</v>
      </c>
      <c r="U134" s="37">
        <v>126</v>
      </c>
      <c r="V134" s="140" t="str">
        <f t="shared" si="13"/>
        <v/>
      </c>
      <c r="W134" s="386" t="str">
        <f t="shared" si="14"/>
        <v/>
      </c>
      <c r="X134" s="9" t="str">
        <f t="shared" si="10"/>
        <v>فوق المتوسط</v>
      </c>
      <c r="Y134" s="33"/>
      <c r="AB134"/>
      <c r="AC134"/>
      <c r="AD134"/>
      <c r="AE134"/>
      <c r="AF134"/>
      <c r="AG134"/>
      <c r="AH134"/>
      <c r="AI134"/>
      <c r="AJ134"/>
      <c r="AK134"/>
    </row>
    <row r="135" spans="2:37">
      <c r="B135" s="37">
        <v>127</v>
      </c>
      <c r="C135" s="715" t="str">
        <f>'ادخال البيانات'!B133</f>
        <v/>
      </c>
      <c r="D135" s="715"/>
      <c r="E135" s="715"/>
      <c r="F135" s="139" t="str">
        <f>IF(C135="","",'ادخال البيانات'!BM133)</f>
        <v/>
      </c>
      <c r="G135" s="47" t="str">
        <f>'ادخال البيانات'!BP133</f>
        <v/>
      </c>
      <c r="H135" s="18"/>
      <c r="I135" s="3" t="str">
        <f t="shared" si="11"/>
        <v/>
      </c>
      <c r="N135" t="str">
        <f t="shared" si="8"/>
        <v/>
      </c>
      <c r="O135" s="8" t="str">
        <f t="shared" si="12"/>
        <v/>
      </c>
      <c r="P135" t="e">
        <f>RANK(O135,$O:$O)+COUNTIF($O$9:O135,O135)-1</f>
        <v>#VALUE!</v>
      </c>
      <c r="R135" t="str">
        <f t="shared" si="9"/>
        <v>فوق المتوسط</v>
      </c>
      <c r="U135" s="37">
        <v>127</v>
      </c>
      <c r="V135" s="140" t="str">
        <f t="shared" si="13"/>
        <v/>
      </c>
      <c r="W135" s="386" t="str">
        <f t="shared" si="14"/>
        <v/>
      </c>
      <c r="X135" s="9" t="str">
        <f t="shared" si="10"/>
        <v>فوق المتوسط</v>
      </c>
      <c r="Y135" s="33"/>
      <c r="AB135"/>
      <c r="AC135"/>
      <c r="AD135"/>
      <c r="AE135"/>
      <c r="AF135"/>
      <c r="AG135"/>
      <c r="AH135"/>
      <c r="AI135"/>
      <c r="AJ135"/>
      <c r="AK135"/>
    </row>
    <row r="136" spans="2:37">
      <c r="B136" s="37">
        <v>128</v>
      </c>
      <c r="C136" s="715" t="str">
        <f>'ادخال البيانات'!B134</f>
        <v/>
      </c>
      <c r="D136" s="715"/>
      <c r="E136" s="715"/>
      <c r="F136" s="139" t="str">
        <f>IF(C136="","",'ادخال البيانات'!BM134)</f>
        <v/>
      </c>
      <c r="G136" s="47" t="str">
        <f>'ادخال البيانات'!BP134</f>
        <v/>
      </c>
      <c r="H136" s="18"/>
      <c r="I136" s="3" t="str">
        <f t="shared" si="11"/>
        <v/>
      </c>
      <c r="N136" t="str">
        <f t="shared" si="8"/>
        <v/>
      </c>
      <c r="O136" s="8" t="str">
        <f t="shared" si="12"/>
        <v/>
      </c>
      <c r="P136" t="e">
        <f>RANK(O136,$O:$O)+COUNTIF($O$9:O136,O136)-1</f>
        <v>#VALUE!</v>
      </c>
      <c r="R136" t="str">
        <f t="shared" si="9"/>
        <v>فوق المتوسط</v>
      </c>
      <c r="U136" s="37">
        <v>128</v>
      </c>
      <c r="V136" s="140" t="str">
        <f t="shared" si="13"/>
        <v/>
      </c>
      <c r="W136" s="386" t="str">
        <f t="shared" si="14"/>
        <v/>
      </c>
      <c r="X136" s="9" t="str">
        <f t="shared" si="10"/>
        <v>فوق المتوسط</v>
      </c>
      <c r="Y136" s="33"/>
      <c r="AB136"/>
      <c r="AC136"/>
      <c r="AD136"/>
      <c r="AE136"/>
      <c r="AF136"/>
      <c r="AG136"/>
      <c r="AH136"/>
      <c r="AI136"/>
      <c r="AJ136"/>
      <c r="AK136"/>
    </row>
    <row r="137" spans="2:37">
      <c r="B137" s="37">
        <v>129</v>
      </c>
      <c r="C137" s="715" t="str">
        <f>'ادخال البيانات'!B135</f>
        <v/>
      </c>
      <c r="D137" s="715"/>
      <c r="E137" s="715"/>
      <c r="F137" s="139" t="str">
        <f>IF(C137="","",'ادخال البيانات'!BM135)</f>
        <v/>
      </c>
      <c r="G137" s="47" t="str">
        <f>'ادخال البيانات'!BP135</f>
        <v/>
      </c>
      <c r="H137" s="18"/>
      <c r="I137" s="3" t="str">
        <f t="shared" si="11"/>
        <v/>
      </c>
      <c r="N137" t="str">
        <f t="shared" ref="N137:N200" si="15">C137</f>
        <v/>
      </c>
      <c r="O137" s="8" t="str">
        <f t="shared" si="12"/>
        <v/>
      </c>
      <c r="P137" t="e">
        <f>RANK(O137,$O:$O)+COUNTIF($O$9:O137,O137)-1</f>
        <v>#VALUE!</v>
      </c>
      <c r="R137" t="str">
        <f t="shared" ref="R137:R200" si="16">IF(O137&lt;=$AI$9,"أقل من المتوسط",IF(O137&gt;=$AI$10,"فوق المتوسط","متوسط"))</f>
        <v>فوق المتوسط</v>
      </c>
      <c r="U137" s="37">
        <v>129</v>
      </c>
      <c r="V137" s="140" t="str">
        <f t="shared" si="13"/>
        <v/>
      </c>
      <c r="W137" s="386" t="str">
        <f t="shared" si="14"/>
        <v/>
      </c>
      <c r="X137" s="9" t="str">
        <f t="shared" ref="X137:X200" si="17">IFERROR(IF(W137&gt;$AI$10,"فوق المتوسط",IF(W137&gt;=$AI$9,"متوسط",IF(W137&gt;=$AI$9,"أقل من المتوسط",IF(V137&gt;0,"أقل من المتوسط")))),"لايوجد")</f>
        <v>فوق المتوسط</v>
      </c>
      <c r="Y137" s="33"/>
      <c r="AB137"/>
      <c r="AC137"/>
      <c r="AD137"/>
      <c r="AE137"/>
      <c r="AF137"/>
      <c r="AG137"/>
      <c r="AH137"/>
      <c r="AI137"/>
      <c r="AJ137"/>
      <c r="AK137"/>
    </row>
    <row r="138" spans="2:37">
      <c r="B138" s="37">
        <v>130</v>
      </c>
      <c r="C138" s="715" t="str">
        <f>'ادخال البيانات'!B136</f>
        <v/>
      </c>
      <c r="D138" s="715"/>
      <c r="E138" s="715"/>
      <c r="F138" s="139" t="str">
        <f>IF(C138="","",'ادخال البيانات'!BM136)</f>
        <v/>
      </c>
      <c r="G138" s="47" t="str">
        <f>'ادخال البيانات'!BP136</f>
        <v/>
      </c>
      <c r="H138" s="18"/>
      <c r="I138" s="3" t="str">
        <f t="shared" ref="I138:I201" si="18">G138</f>
        <v/>
      </c>
      <c r="N138" t="str">
        <f t="shared" si="15"/>
        <v/>
      </c>
      <c r="O138" s="8" t="str">
        <f t="shared" ref="O138:O201" si="19">F138</f>
        <v/>
      </c>
      <c r="P138" t="e">
        <f>RANK(O138,$O:$O)+COUNTIF($O$9:O138,O138)-1</f>
        <v>#VALUE!</v>
      </c>
      <c r="R138" t="str">
        <f t="shared" si="16"/>
        <v>فوق المتوسط</v>
      </c>
      <c r="U138" s="37">
        <v>130</v>
      </c>
      <c r="V138" s="140" t="str">
        <f t="shared" ref="V138:V201" si="20">IF(C138="","",INDEX($N$9:$N$452,MATCH(U138,$P$9:$P$452,0)))</f>
        <v/>
      </c>
      <c r="W138" s="386" t="str">
        <f t="shared" ref="W138:W201" si="21">IF(V138="","",INDEX($O$9:$O$452,MATCH(U138,$P$9:$P$452,0)))</f>
        <v/>
      </c>
      <c r="X138" s="9" t="str">
        <f t="shared" si="17"/>
        <v>فوق المتوسط</v>
      </c>
      <c r="Y138" s="33"/>
      <c r="AB138"/>
      <c r="AC138"/>
      <c r="AD138"/>
      <c r="AE138"/>
      <c r="AF138"/>
      <c r="AG138"/>
      <c r="AH138"/>
      <c r="AI138"/>
      <c r="AJ138"/>
      <c r="AK138"/>
    </row>
    <row r="139" spans="2:37">
      <c r="B139" s="37">
        <v>131</v>
      </c>
      <c r="C139" s="715" t="str">
        <f>'ادخال البيانات'!B137</f>
        <v/>
      </c>
      <c r="D139" s="715"/>
      <c r="E139" s="715"/>
      <c r="F139" s="139" t="str">
        <f>IF(C139="","",'ادخال البيانات'!BM137)</f>
        <v/>
      </c>
      <c r="G139" s="47" t="str">
        <f>'ادخال البيانات'!BP137</f>
        <v/>
      </c>
      <c r="H139" s="18"/>
      <c r="I139" s="3" t="str">
        <f t="shared" si="18"/>
        <v/>
      </c>
      <c r="N139" t="str">
        <f t="shared" si="15"/>
        <v/>
      </c>
      <c r="O139" s="8" t="str">
        <f t="shared" si="19"/>
        <v/>
      </c>
      <c r="P139" t="e">
        <f>RANK(O139,$O:$O)+COUNTIF($O$9:O139,O139)-1</f>
        <v>#VALUE!</v>
      </c>
      <c r="R139" t="str">
        <f t="shared" si="16"/>
        <v>فوق المتوسط</v>
      </c>
      <c r="U139" s="37">
        <v>131</v>
      </c>
      <c r="V139" s="140" t="str">
        <f t="shared" si="20"/>
        <v/>
      </c>
      <c r="W139" s="386" t="str">
        <f t="shared" si="21"/>
        <v/>
      </c>
      <c r="X139" s="9" t="str">
        <f t="shared" si="17"/>
        <v>فوق المتوسط</v>
      </c>
      <c r="Y139" s="33"/>
      <c r="AB139"/>
      <c r="AC139"/>
      <c r="AD139"/>
      <c r="AE139"/>
      <c r="AF139"/>
      <c r="AG139"/>
      <c r="AH139"/>
      <c r="AI139"/>
      <c r="AJ139"/>
      <c r="AK139"/>
    </row>
    <row r="140" spans="2:37">
      <c r="B140" s="37">
        <v>132</v>
      </c>
      <c r="C140" s="715" t="str">
        <f>'ادخال البيانات'!B138</f>
        <v/>
      </c>
      <c r="D140" s="715"/>
      <c r="E140" s="715"/>
      <c r="F140" s="139" t="str">
        <f>IF(C140="","",'ادخال البيانات'!BM138)</f>
        <v/>
      </c>
      <c r="G140" s="47" t="str">
        <f>'ادخال البيانات'!BP138</f>
        <v/>
      </c>
      <c r="H140" s="18"/>
      <c r="I140" s="3" t="str">
        <f t="shared" si="18"/>
        <v/>
      </c>
      <c r="N140" t="str">
        <f t="shared" si="15"/>
        <v/>
      </c>
      <c r="O140" s="8" t="str">
        <f t="shared" si="19"/>
        <v/>
      </c>
      <c r="P140" t="e">
        <f>RANK(O140,$O:$O)+COUNTIF($O$9:O140,O140)-1</f>
        <v>#VALUE!</v>
      </c>
      <c r="R140" t="str">
        <f t="shared" si="16"/>
        <v>فوق المتوسط</v>
      </c>
      <c r="U140" s="37">
        <v>132</v>
      </c>
      <c r="V140" s="140" t="str">
        <f t="shared" si="20"/>
        <v/>
      </c>
      <c r="W140" s="386" t="str">
        <f t="shared" si="21"/>
        <v/>
      </c>
      <c r="X140" s="9" t="str">
        <f t="shared" si="17"/>
        <v>فوق المتوسط</v>
      </c>
      <c r="Y140" s="33"/>
      <c r="AB140"/>
      <c r="AC140"/>
      <c r="AD140"/>
      <c r="AE140"/>
      <c r="AF140"/>
      <c r="AG140"/>
      <c r="AH140"/>
      <c r="AI140"/>
      <c r="AJ140"/>
      <c r="AK140"/>
    </row>
    <row r="141" spans="2:37">
      <c r="B141" s="37">
        <v>133</v>
      </c>
      <c r="C141" s="715" t="str">
        <f>'ادخال البيانات'!B139</f>
        <v/>
      </c>
      <c r="D141" s="715"/>
      <c r="E141" s="715"/>
      <c r="F141" s="139" t="str">
        <f>IF(C141="","",'ادخال البيانات'!BM139)</f>
        <v/>
      </c>
      <c r="G141" s="47" t="str">
        <f>'ادخال البيانات'!BP139</f>
        <v/>
      </c>
      <c r="H141" s="18"/>
      <c r="I141" s="3" t="str">
        <f t="shared" si="18"/>
        <v/>
      </c>
      <c r="N141" t="str">
        <f t="shared" si="15"/>
        <v/>
      </c>
      <c r="O141" s="8" t="str">
        <f t="shared" si="19"/>
        <v/>
      </c>
      <c r="P141" t="e">
        <f>RANK(O141,$O:$O)+COUNTIF($O$9:O141,O141)-1</f>
        <v>#VALUE!</v>
      </c>
      <c r="R141" t="str">
        <f t="shared" si="16"/>
        <v>فوق المتوسط</v>
      </c>
      <c r="U141" s="37">
        <v>133</v>
      </c>
      <c r="V141" s="140" t="str">
        <f t="shared" si="20"/>
        <v/>
      </c>
      <c r="W141" s="386" t="str">
        <f t="shared" si="21"/>
        <v/>
      </c>
      <c r="X141" s="9" t="str">
        <f t="shared" si="17"/>
        <v>فوق المتوسط</v>
      </c>
      <c r="Y141" s="33"/>
      <c r="AB141"/>
      <c r="AC141"/>
      <c r="AD141"/>
      <c r="AE141"/>
      <c r="AF141"/>
      <c r="AG141"/>
      <c r="AH141"/>
      <c r="AI141"/>
      <c r="AJ141"/>
      <c r="AK141"/>
    </row>
    <row r="142" spans="2:37">
      <c r="B142" s="37">
        <v>134</v>
      </c>
      <c r="C142" s="715" t="str">
        <f>'ادخال البيانات'!B140</f>
        <v/>
      </c>
      <c r="D142" s="715"/>
      <c r="E142" s="715"/>
      <c r="F142" s="139" t="str">
        <f>IF(C142="","",'ادخال البيانات'!BM140)</f>
        <v/>
      </c>
      <c r="G142" s="47" t="str">
        <f>'ادخال البيانات'!BP140</f>
        <v/>
      </c>
      <c r="H142" s="18"/>
      <c r="I142" s="3" t="str">
        <f t="shared" si="18"/>
        <v/>
      </c>
      <c r="N142" t="str">
        <f t="shared" si="15"/>
        <v/>
      </c>
      <c r="O142" s="8" t="str">
        <f t="shared" si="19"/>
        <v/>
      </c>
      <c r="P142" t="e">
        <f>RANK(O142,$O:$O)+COUNTIF($O$9:O142,O142)-1</f>
        <v>#VALUE!</v>
      </c>
      <c r="R142" t="str">
        <f t="shared" si="16"/>
        <v>فوق المتوسط</v>
      </c>
      <c r="U142" s="37">
        <v>134</v>
      </c>
      <c r="V142" s="140" t="str">
        <f t="shared" si="20"/>
        <v/>
      </c>
      <c r="W142" s="386" t="str">
        <f t="shared" si="21"/>
        <v/>
      </c>
      <c r="X142" s="9" t="str">
        <f t="shared" si="17"/>
        <v>فوق المتوسط</v>
      </c>
      <c r="Y142" s="33"/>
      <c r="AB142"/>
      <c r="AC142"/>
      <c r="AD142"/>
      <c r="AE142"/>
      <c r="AF142"/>
      <c r="AG142"/>
      <c r="AH142"/>
      <c r="AI142"/>
      <c r="AJ142"/>
      <c r="AK142"/>
    </row>
    <row r="143" spans="2:37">
      <c r="B143" s="37">
        <v>135</v>
      </c>
      <c r="C143" s="715" t="str">
        <f>'ادخال البيانات'!B141</f>
        <v/>
      </c>
      <c r="D143" s="715"/>
      <c r="E143" s="715"/>
      <c r="F143" s="139" t="str">
        <f>IF(C143="","",'ادخال البيانات'!BM141)</f>
        <v/>
      </c>
      <c r="G143" s="47" t="str">
        <f>'ادخال البيانات'!BP141</f>
        <v/>
      </c>
      <c r="H143" s="18"/>
      <c r="I143" s="3" t="str">
        <f t="shared" si="18"/>
        <v/>
      </c>
      <c r="N143" t="str">
        <f t="shared" si="15"/>
        <v/>
      </c>
      <c r="O143" s="8" t="str">
        <f t="shared" si="19"/>
        <v/>
      </c>
      <c r="P143" t="e">
        <f>RANK(O143,$O:$O)+COUNTIF($O$9:O143,O143)-1</f>
        <v>#VALUE!</v>
      </c>
      <c r="R143" t="str">
        <f t="shared" si="16"/>
        <v>فوق المتوسط</v>
      </c>
      <c r="U143" s="37">
        <v>135</v>
      </c>
      <c r="V143" s="140" t="str">
        <f t="shared" si="20"/>
        <v/>
      </c>
      <c r="W143" s="386" t="str">
        <f t="shared" si="21"/>
        <v/>
      </c>
      <c r="X143" s="9" t="str">
        <f t="shared" si="17"/>
        <v>فوق المتوسط</v>
      </c>
      <c r="Y143" s="33"/>
      <c r="AB143"/>
      <c r="AC143"/>
      <c r="AD143"/>
      <c r="AE143"/>
      <c r="AF143"/>
      <c r="AG143"/>
      <c r="AH143"/>
      <c r="AI143"/>
      <c r="AJ143"/>
      <c r="AK143"/>
    </row>
    <row r="144" spans="2:37">
      <c r="B144" s="37">
        <v>136</v>
      </c>
      <c r="C144" s="715" t="str">
        <f>'ادخال البيانات'!B142</f>
        <v/>
      </c>
      <c r="D144" s="715"/>
      <c r="E144" s="715"/>
      <c r="F144" s="139" t="str">
        <f>IF(C144="","",'ادخال البيانات'!BM142)</f>
        <v/>
      </c>
      <c r="G144" s="47" t="str">
        <f>'ادخال البيانات'!BP142</f>
        <v/>
      </c>
      <c r="H144" s="18"/>
      <c r="I144" s="3" t="str">
        <f t="shared" si="18"/>
        <v/>
      </c>
      <c r="N144" t="str">
        <f t="shared" si="15"/>
        <v/>
      </c>
      <c r="O144" s="8" t="str">
        <f t="shared" si="19"/>
        <v/>
      </c>
      <c r="P144" t="e">
        <f>RANK(O144,$O:$O)+COUNTIF($O$9:O144,O144)-1</f>
        <v>#VALUE!</v>
      </c>
      <c r="R144" t="str">
        <f t="shared" si="16"/>
        <v>فوق المتوسط</v>
      </c>
      <c r="U144" s="37">
        <v>136</v>
      </c>
      <c r="V144" s="140" t="str">
        <f t="shared" si="20"/>
        <v/>
      </c>
      <c r="W144" s="386" t="str">
        <f t="shared" si="21"/>
        <v/>
      </c>
      <c r="X144" s="9" t="str">
        <f t="shared" si="17"/>
        <v>فوق المتوسط</v>
      </c>
      <c r="Y144" s="33"/>
      <c r="AB144"/>
      <c r="AC144"/>
      <c r="AD144"/>
      <c r="AE144"/>
      <c r="AF144"/>
      <c r="AG144"/>
      <c r="AH144"/>
      <c r="AI144"/>
      <c r="AJ144"/>
      <c r="AK144"/>
    </row>
    <row r="145" spans="2:37">
      <c r="B145" s="37">
        <v>137</v>
      </c>
      <c r="C145" s="715" t="str">
        <f>'ادخال البيانات'!B143</f>
        <v/>
      </c>
      <c r="D145" s="715"/>
      <c r="E145" s="715"/>
      <c r="F145" s="139" t="str">
        <f>IF(C145="","",'ادخال البيانات'!BM143)</f>
        <v/>
      </c>
      <c r="G145" s="47" t="str">
        <f>'ادخال البيانات'!BP143</f>
        <v/>
      </c>
      <c r="H145" s="18"/>
      <c r="I145" s="3" t="str">
        <f t="shared" si="18"/>
        <v/>
      </c>
      <c r="N145" t="str">
        <f t="shared" si="15"/>
        <v/>
      </c>
      <c r="O145" s="8" t="str">
        <f t="shared" si="19"/>
        <v/>
      </c>
      <c r="P145" t="e">
        <f>RANK(O145,$O:$O)+COUNTIF($O$9:O145,O145)-1</f>
        <v>#VALUE!</v>
      </c>
      <c r="R145" t="str">
        <f t="shared" si="16"/>
        <v>فوق المتوسط</v>
      </c>
      <c r="U145" s="37">
        <v>137</v>
      </c>
      <c r="V145" s="140" t="str">
        <f t="shared" si="20"/>
        <v/>
      </c>
      <c r="W145" s="386" t="str">
        <f t="shared" si="21"/>
        <v/>
      </c>
      <c r="X145" s="9" t="str">
        <f t="shared" si="17"/>
        <v>فوق المتوسط</v>
      </c>
      <c r="Y145" s="33"/>
      <c r="AB145"/>
      <c r="AC145"/>
      <c r="AD145"/>
      <c r="AE145"/>
      <c r="AF145"/>
      <c r="AG145"/>
      <c r="AH145"/>
      <c r="AI145"/>
      <c r="AJ145"/>
      <c r="AK145"/>
    </row>
    <row r="146" spans="2:37">
      <c r="B146" s="37">
        <v>138</v>
      </c>
      <c r="C146" s="715" t="str">
        <f>'ادخال البيانات'!B144</f>
        <v/>
      </c>
      <c r="D146" s="715"/>
      <c r="E146" s="715"/>
      <c r="F146" s="139" t="str">
        <f>IF(C146="","",'ادخال البيانات'!BM144)</f>
        <v/>
      </c>
      <c r="G146" s="47" t="str">
        <f>'ادخال البيانات'!BP144</f>
        <v/>
      </c>
      <c r="H146" s="18"/>
      <c r="I146" s="3" t="str">
        <f t="shared" si="18"/>
        <v/>
      </c>
      <c r="N146" t="str">
        <f t="shared" si="15"/>
        <v/>
      </c>
      <c r="O146" s="8" t="str">
        <f t="shared" si="19"/>
        <v/>
      </c>
      <c r="P146" t="e">
        <f>RANK(O146,$O:$O)+COUNTIF($O$9:O146,O146)-1</f>
        <v>#VALUE!</v>
      </c>
      <c r="R146" t="str">
        <f t="shared" si="16"/>
        <v>فوق المتوسط</v>
      </c>
      <c r="U146" s="37">
        <v>138</v>
      </c>
      <c r="V146" s="140" t="str">
        <f t="shared" si="20"/>
        <v/>
      </c>
      <c r="W146" s="386" t="str">
        <f t="shared" si="21"/>
        <v/>
      </c>
      <c r="X146" s="9" t="str">
        <f t="shared" si="17"/>
        <v>فوق المتوسط</v>
      </c>
      <c r="Y146" s="33"/>
      <c r="AB146"/>
      <c r="AC146"/>
      <c r="AD146"/>
      <c r="AE146"/>
      <c r="AF146"/>
      <c r="AG146"/>
      <c r="AH146"/>
      <c r="AI146"/>
      <c r="AJ146"/>
      <c r="AK146"/>
    </row>
    <row r="147" spans="2:37">
      <c r="B147" s="37">
        <v>139</v>
      </c>
      <c r="C147" s="715" t="str">
        <f>'ادخال البيانات'!B145</f>
        <v/>
      </c>
      <c r="D147" s="715"/>
      <c r="E147" s="715"/>
      <c r="F147" s="139" t="str">
        <f>IF(C147="","",'ادخال البيانات'!BM145)</f>
        <v/>
      </c>
      <c r="G147" s="47" t="str">
        <f>'ادخال البيانات'!BP145</f>
        <v/>
      </c>
      <c r="H147" s="18"/>
      <c r="I147" s="3" t="str">
        <f t="shared" si="18"/>
        <v/>
      </c>
      <c r="N147" t="str">
        <f t="shared" si="15"/>
        <v/>
      </c>
      <c r="O147" s="8" t="str">
        <f t="shared" si="19"/>
        <v/>
      </c>
      <c r="P147" t="e">
        <f>RANK(O147,$O:$O)+COUNTIF($O$9:O147,O147)-1</f>
        <v>#VALUE!</v>
      </c>
      <c r="R147" t="str">
        <f t="shared" si="16"/>
        <v>فوق المتوسط</v>
      </c>
      <c r="U147" s="37">
        <v>139</v>
      </c>
      <c r="V147" s="140" t="str">
        <f t="shared" si="20"/>
        <v/>
      </c>
      <c r="W147" s="386" t="str">
        <f t="shared" si="21"/>
        <v/>
      </c>
      <c r="X147" s="9" t="str">
        <f t="shared" si="17"/>
        <v>فوق المتوسط</v>
      </c>
      <c r="Y147" s="33"/>
      <c r="AB147"/>
      <c r="AC147"/>
      <c r="AD147"/>
      <c r="AE147"/>
      <c r="AF147"/>
      <c r="AG147"/>
      <c r="AH147"/>
      <c r="AI147"/>
      <c r="AJ147"/>
      <c r="AK147"/>
    </row>
    <row r="148" spans="2:37">
      <c r="B148" s="37">
        <v>140</v>
      </c>
      <c r="C148" s="715" t="str">
        <f>'ادخال البيانات'!B146</f>
        <v/>
      </c>
      <c r="D148" s="715"/>
      <c r="E148" s="715"/>
      <c r="F148" s="139" t="str">
        <f>IF(C148="","",'ادخال البيانات'!BM146)</f>
        <v/>
      </c>
      <c r="G148" s="47" t="str">
        <f>'ادخال البيانات'!BP146</f>
        <v/>
      </c>
      <c r="H148" s="18"/>
      <c r="I148" s="3" t="str">
        <f t="shared" si="18"/>
        <v/>
      </c>
      <c r="N148" t="str">
        <f t="shared" si="15"/>
        <v/>
      </c>
      <c r="O148" s="8" t="str">
        <f t="shared" si="19"/>
        <v/>
      </c>
      <c r="P148" t="e">
        <f>RANK(O148,$O:$O)+COUNTIF($O$9:O148,O148)-1</f>
        <v>#VALUE!</v>
      </c>
      <c r="R148" t="str">
        <f t="shared" si="16"/>
        <v>فوق المتوسط</v>
      </c>
      <c r="U148" s="37">
        <v>140</v>
      </c>
      <c r="V148" s="140" t="str">
        <f t="shared" si="20"/>
        <v/>
      </c>
      <c r="W148" s="386" t="str">
        <f t="shared" si="21"/>
        <v/>
      </c>
      <c r="X148" s="9" t="str">
        <f t="shared" si="17"/>
        <v>فوق المتوسط</v>
      </c>
      <c r="Y148" s="33"/>
      <c r="AB148"/>
      <c r="AC148"/>
      <c r="AD148"/>
      <c r="AE148"/>
      <c r="AF148"/>
      <c r="AG148"/>
      <c r="AH148"/>
      <c r="AI148"/>
      <c r="AJ148"/>
      <c r="AK148"/>
    </row>
    <row r="149" spans="2:37">
      <c r="B149" s="37">
        <v>141</v>
      </c>
      <c r="C149" s="715" t="str">
        <f>'ادخال البيانات'!B147</f>
        <v/>
      </c>
      <c r="D149" s="715"/>
      <c r="E149" s="715"/>
      <c r="F149" s="139" t="str">
        <f>IF(C149="","",'ادخال البيانات'!BM147)</f>
        <v/>
      </c>
      <c r="G149" s="47" t="str">
        <f>'ادخال البيانات'!BP147</f>
        <v/>
      </c>
      <c r="H149" s="18"/>
      <c r="I149" s="3" t="str">
        <f t="shared" si="18"/>
        <v/>
      </c>
      <c r="N149" t="str">
        <f t="shared" si="15"/>
        <v/>
      </c>
      <c r="O149" s="8" t="str">
        <f t="shared" si="19"/>
        <v/>
      </c>
      <c r="P149" t="e">
        <f>RANK(O149,$O:$O)+COUNTIF($O$9:O149,O149)-1</f>
        <v>#VALUE!</v>
      </c>
      <c r="R149" t="str">
        <f t="shared" si="16"/>
        <v>فوق المتوسط</v>
      </c>
      <c r="U149" s="37">
        <v>141</v>
      </c>
      <c r="V149" s="140" t="str">
        <f t="shared" si="20"/>
        <v/>
      </c>
      <c r="W149" s="386" t="str">
        <f t="shared" si="21"/>
        <v/>
      </c>
      <c r="X149" s="9" t="str">
        <f t="shared" si="17"/>
        <v>فوق المتوسط</v>
      </c>
      <c r="Y149" s="33"/>
      <c r="AB149"/>
      <c r="AC149"/>
      <c r="AD149"/>
      <c r="AE149"/>
      <c r="AF149"/>
      <c r="AG149"/>
      <c r="AH149"/>
      <c r="AI149"/>
      <c r="AJ149"/>
      <c r="AK149"/>
    </row>
    <row r="150" spans="2:37">
      <c r="B150" s="37">
        <v>142</v>
      </c>
      <c r="C150" s="715" t="str">
        <f>'ادخال البيانات'!B148</f>
        <v/>
      </c>
      <c r="D150" s="715"/>
      <c r="E150" s="715"/>
      <c r="F150" s="139" t="str">
        <f>IF(C150="","",'ادخال البيانات'!BM148)</f>
        <v/>
      </c>
      <c r="G150" s="47" t="str">
        <f>'ادخال البيانات'!BP148</f>
        <v/>
      </c>
      <c r="H150" s="18"/>
      <c r="I150" s="3" t="str">
        <f t="shared" si="18"/>
        <v/>
      </c>
      <c r="N150" t="str">
        <f t="shared" si="15"/>
        <v/>
      </c>
      <c r="O150" s="8" t="str">
        <f t="shared" si="19"/>
        <v/>
      </c>
      <c r="P150" t="e">
        <f>RANK(O150,$O:$O)+COUNTIF($O$9:O150,O150)-1</f>
        <v>#VALUE!</v>
      </c>
      <c r="R150" t="str">
        <f t="shared" si="16"/>
        <v>فوق المتوسط</v>
      </c>
      <c r="U150" s="37">
        <v>142</v>
      </c>
      <c r="V150" s="140" t="str">
        <f t="shared" si="20"/>
        <v/>
      </c>
      <c r="W150" s="386" t="str">
        <f t="shared" si="21"/>
        <v/>
      </c>
      <c r="X150" s="9" t="str">
        <f t="shared" si="17"/>
        <v>فوق المتوسط</v>
      </c>
      <c r="Y150" s="33"/>
      <c r="AB150"/>
      <c r="AC150"/>
      <c r="AD150"/>
      <c r="AE150"/>
      <c r="AF150"/>
      <c r="AG150"/>
      <c r="AH150"/>
      <c r="AI150"/>
      <c r="AJ150"/>
      <c r="AK150"/>
    </row>
    <row r="151" spans="2:37">
      <c r="B151" s="37">
        <v>143</v>
      </c>
      <c r="C151" s="715" t="str">
        <f>'ادخال البيانات'!B149</f>
        <v/>
      </c>
      <c r="D151" s="715"/>
      <c r="E151" s="715"/>
      <c r="F151" s="139" t="str">
        <f>IF(C151="","",'ادخال البيانات'!BM149)</f>
        <v/>
      </c>
      <c r="G151" s="47" t="str">
        <f>'ادخال البيانات'!BP149</f>
        <v/>
      </c>
      <c r="H151" s="18"/>
      <c r="I151" s="3" t="str">
        <f t="shared" si="18"/>
        <v/>
      </c>
      <c r="N151" t="str">
        <f t="shared" si="15"/>
        <v/>
      </c>
      <c r="O151" s="8" t="str">
        <f t="shared" si="19"/>
        <v/>
      </c>
      <c r="P151" t="e">
        <f>RANK(O151,$O:$O)+COUNTIF($O$9:O151,O151)-1</f>
        <v>#VALUE!</v>
      </c>
      <c r="R151" t="str">
        <f t="shared" si="16"/>
        <v>فوق المتوسط</v>
      </c>
      <c r="U151" s="37">
        <v>143</v>
      </c>
      <c r="V151" s="140" t="str">
        <f t="shared" si="20"/>
        <v/>
      </c>
      <c r="W151" s="386" t="str">
        <f t="shared" si="21"/>
        <v/>
      </c>
      <c r="X151" s="9" t="str">
        <f t="shared" si="17"/>
        <v>فوق المتوسط</v>
      </c>
      <c r="Y151" s="33"/>
      <c r="AB151"/>
      <c r="AC151"/>
      <c r="AD151"/>
      <c r="AE151"/>
      <c r="AF151"/>
      <c r="AG151"/>
      <c r="AH151"/>
      <c r="AI151"/>
      <c r="AJ151"/>
      <c r="AK151"/>
    </row>
    <row r="152" spans="2:37">
      <c r="B152" s="37">
        <v>144</v>
      </c>
      <c r="C152" s="715" t="str">
        <f>'ادخال البيانات'!B150</f>
        <v/>
      </c>
      <c r="D152" s="715"/>
      <c r="E152" s="715"/>
      <c r="F152" s="139" t="str">
        <f>IF(C152="","",'ادخال البيانات'!BM150)</f>
        <v/>
      </c>
      <c r="G152" s="47" t="str">
        <f>'ادخال البيانات'!BP150</f>
        <v/>
      </c>
      <c r="H152" s="18"/>
      <c r="I152" s="3" t="str">
        <f t="shared" si="18"/>
        <v/>
      </c>
      <c r="N152" t="str">
        <f t="shared" si="15"/>
        <v/>
      </c>
      <c r="O152" s="8" t="str">
        <f t="shared" si="19"/>
        <v/>
      </c>
      <c r="P152" t="e">
        <f>RANK(O152,$O:$O)+COUNTIF($O$9:O152,O152)-1</f>
        <v>#VALUE!</v>
      </c>
      <c r="R152" t="str">
        <f t="shared" si="16"/>
        <v>فوق المتوسط</v>
      </c>
      <c r="U152" s="37">
        <v>144</v>
      </c>
      <c r="V152" s="140" t="str">
        <f t="shared" si="20"/>
        <v/>
      </c>
      <c r="W152" s="386" t="str">
        <f t="shared" si="21"/>
        <v/>
      </c>
      <c r="X152" s="9" t="str">
        <f t="shared" si="17"/>
        <v>فوق المتوسط</v>
      </c>
      <c r="Y152" s="33"/>
      <c r="AB152"/>
      <c r="AC152"/>
      <c r="AD152"/>
      <c r="AE152"/>
      <c r="AF152"/>
      <c r="AG152"/>
      <c r="AH152"/>
      <c r="AI152"/>
      <c r="AJ152"/>
      <c r="AK152"/>
    </row>
    <row r="153" spans="2:37">
      <c r="B153" s="37">
        <v>145</v>
      </c>
      <c r="C153" s="715" t="str">
        <f>'ادخال البيانات'!B151</f>
        <v/>
      </c>
      <c r="D153" s="715"/>
      <c r="E153" s="715"/>
      <c r="F153" s="139" t="str">
        <f>IF(C153="","",'ادخال البيانات'!BM151)</f>
        <v/>
      </c>
      <c r="G153" s="47" t="str">
        <f>'ادخال البيانات'!BP151</f>
        <v/>
      </c>
      <c r="H153" s="18"/>
      <c r="I153" s="3" t="str">
        <f t="shared" si="18"/>
        <v/>
      </c>
      <c r="N153" t="str">
        <f t="shared" si="15"/>
        <v/>
      </c>
      <c r="O153" s="8" t="str">
        <f t="shared" si="19"/>
        <v/>
      </c>
      <c r="P153" t="e">
        <f>RANK(O153,$O:$O)+COUNTIF($O$9:O153,O153)-1</f>
        <v>#VALUE!</v>
      </c>
      <c r="R153" t="str">
        <f t="shared" si="16"/>
        <v>فوق المتوسط</v>
      </c>
      <c r="U153" s="37">
        <v>145</v>
      </c>
      <c r="V153" s="140" t="str">
        <f t="shared" si="20"/>
        <v/>
      </c>
      <c r="W153" s="386" t="str">
        <f t="shared" si="21"/>
        <v/>
      </c>
      <c r="X153" s="9" t="str">
        <f t="shared" si="17"/>
        <v>فوق المتوسط</v>
      </c>
      <c r="Y153" s="33"/>
      <c r="AB153"/>
      <c r="AC153"/>
      <c r="AD153"/>
      <c r="AE153"/>
      <c r="AF153"/>
      <c r="AG153"/>
      <c r="AH153"/>
      <c r="AI153"/>
      <c r="AJ153"/>
      <c r="AK153"/>
    </row>
    <row r="154" spans="2:37">
      <c r="B154" s="37">
        <v>146</v>
      </c>
      <c r="C154" s="715" t="str">
        <f>'ادخال البيانات'!B152</f>
        <v/>
      </c>
      <c r="D154" s="715"/>
      <c r="E154" s="715"/>
      <c r="F154" s="139" t="str">
        <f>IF(C154="","",'ادخال البيانات'!BM152)</f>
        <v/>
      </c>
      <c r="G154" s="47" t="str">
        <f>'ادخال البيانات'!BP152</f>
        <v/>
      </c>
      <c r="H154" s="18"/>
      <c r="I154" s="3" t="str">
        <f t="shared" si="18"/>
        <v/>
      </c>
      <c r="N154" t="str">
        <f t="shared" si="15"/>
        <v/>
      </c>
      <c r="O154" s="8" t="str">
        <f t="shared" si="19"/>
        <v/>
      </c>
      <c r="P154" t="e">
        <f>RANK(O154,$O:$O)+COUNTIF($O$9:O154,O154)-1</f>
        <v>#VALUE!</v>
      </c>
      <c r="R154" t="str">
        <f t="shared" si="16"/>
        <v>فوق المتوسط</v>
      </c>
      <c r="U154" s="37">
        <v>146</v>
      </c>
      <c r="V154" s="140" t="str">
        <f t="shared" si="20"/>
        <v/>
      </c>
      <c r="W154" s="386" t="str">
        <f t="shared" si="21"/>
        <v/>
      </c>
      <c r="X154" s="9" t="str">
        <f t="shared" si="17"/>
        <v>فوق المتوسط</v>
      </c>
      <c r="Y154" s="33"/>
      <c r="AB154"/>
      <c r="AC154"/>
      <c r="AD154"/>
      <c r="AE154"/>
      <c r="AF154"/>
      <c r="AG154"/>
      <c r="AH154"/>
      <c r="AI154"/>
      <c r="AJ154"/>
      <c r="AK154"/>
    </row>
    <row r="155" spans="2:37">
      <c r="B155" s="37">
        <v>147</v>
      </c>
      <c r="C155" s="715" t="str">
        <f>'ادخال البيانات'!B153</f>
        <v/>
      </c>
      <c r="D155" s="715"/>
      <c r="E155" s="715"/>
      <c r="F155" s="139" t="str">
        <f>IF(C155="","",'ادخال البيانات'!BM153)</f>
        <v/>
      </c>
      <c r="G155" s="47" t="str">
        <f>'ادخال البيانات'!BP153</f>
        <v/>
      </c>
      <c r="H155" s="18"/>
      <c r="I155" s="3" t="str">
        <f t="shared" si="18"/>
        <v/>
      </c>
      <c r="N155" t="str">
        <f t="shared" si="15"/>
        <v/>
      </c>
      <c r="O155" s="8" t="str">
        <f t="shared" si="19"/>
        <v/>
      </c>
      <c r="P155" t="e">
        <f>RANK(O155,$O:$O)+COUNTIF($O$9:O155,O155)-1</f>
        <v>#VALUE!</v>
      </c>
      <c r="R155" t="str">
        <f t="shared" si="16"/>
        <v>فوق المتوسط</v>
      </c>
      <c r="U155" s="37">
        <v>147</v>
      </c>
      <c r="V155" s="140" t="str">
        <f t="shared" si="20"/>
        <v/>
      </c>
      <c r="W155" s="386" t="str">
        <f t="shared" si="21"/>
        <v/>
      </c>
      <c r="X155" s="9" t="str">
        <f t="shared" si="17"/>
        <v>فوق المتوسط</v>
      </c>
      <c r="Y155" s="33"/>
      <c r="AB155"/>
      <c r="AC155"/>
      <c r="AD155"/>
      <c r="AE155"/>
      <c r="AF155"/>
      <c r="AG155"/>
      <c r="AH155"/>
      <c r="AI155"/>
      <c r="AJ155"/>
      <c r="AK155"/>
    </row>
    <row r="156" spans="2:37">
      <c r="B156" s="37">
        <v>148</v>
      </c>
      <c r="C156" s="715" t="str">
        <f>'ادخال البيانات'!B154</f>
        <v/>
      </c>
      <c r="D156" s="715"/>
      <c r="E156" s="715"/>
      <c r="F156" s="139" t="str">
        <f>IF(C156="","",'ادخال البيانات'!BM154)</f>
        <v/>
      </c>
      <c r="G156" s="47" t="str">
        <f>'ادخال البيانات'!BP154</f>
        <v/>
      </c>
      <c r="H156" s="18"/>
      <c r="I156" s="3" t="str">
        <f t="shared" si="18"/>
        <v/>
      </c>
      <c r="N156" t="str">
        <f t="shared" si="15"/>
        <v/>
      </c>
      <c r="O156" s="8" t="str">
        <f t="shared" si="19"/>
        <v/>
      </c>
      <c r="P156" t="e">
        <f>RANK(O156,$O:$O)+COUNTIF($O$9:O156,O156)-1</f>
        <v>#VALUE!</v>
      </c>
      <c r="R156" t="str">
        <f t="shared" si="16"/>
        <v>فوق المتوسط</v>
      </c>
      <c r="U156" s="37">
        <v>148</v>
      </c>
      <c r="V156" s="140" t="str">
        <f t="shared" si="20"/>
        <v/>
      </c>
      <c r="W156" s="386" t="str">
        <f t="shared" si="21"/>
        <v/>
      </c>
      <c r="X156" s="9" t="str">
        <f t="shared" si="17"/>
        <v>فوق المتوسط</v>
      </c>
      <c r="Y156" s="33"/>
      <c r="AB156"/>
      <c r="AC156"/>
      <c r="AD156"/>
      <c r="AE156"/>
      <c r="AF156"/>
      <c r="AG156"/>
      <c r="AH156"/>
      <c r="AI156"/>
      <c r="AJ156"/>
      <c r="AK156"/>
    </row>
    <row r="157" spans="2:37">
      <c r="B157" s="37">
        <v>149</v>
      </c>
      <c r="C157" s="715" t="str">
        <f>'ادخال البيانات'!B155</f>
        <v/>
      </c>
      <c r="D157" s="715"/>
      <c r="E157" s="715"/>
      <c r="F157" s="139" t="str">
        <f>IF(C157="","",'ادخال البيانات'!BM155)</f>
        <v/>
      </c>
      <c r="G157" s="47" t="str">
        <f>'ادخال البيانات'!BP155</f>
        <v/>
      </c>
      <c r="H157" s="18"/>
      <c r="I157" s="3" t="str">
        <f t="shared" si="18"/>
        <v/>
      </c>
      <c r="N157" t="str">
        <f t="shared" si="15"/>
        <v/>
      </c>
      <c r="O157" s="8" t="str">
        <f t="shared" si="19"/>
        <v/>
      </c>
      <c r="P157" t="e">
        <f>RANK(O157,$O:$O)+COUNTIF($O$9:O157,O157)-1</f>
        <v>#VALUE!</v>
      </c>
      <c r="R157" t="str">
        <f t="shared" si="16"/>
        <v>فوق المتوسط</v>
      </c>
      <c r="U157" s="37">
        <v>149</v>
      </c>
      <c r="V157" s="140" t="str">
        <f t="shared" si="20"/>
        <v/>
      </c>
      <c r="W157" s="386" t="str">
        <f t="shared" si="21"/>
        <v/>
      </c>
      <c r="X157" s="9" t="str">
        <f t="shared" si="17"/>
        <v>فوق المتوسط</v>
      </c>
      <c r="Y157" s="33"/>
      <c r="AB157"/>
      <c r="AC157"/>
      <c r="AD157"/>
      <c r="AE157"/>
      <c r="AF157"/>
      <c r="AG157"/>
      <c r="AH157"/>
      <c r="AI157"/>
      <c r="AJ157"/>
      <c r="AK157"/>
    </row>
    <row r="158" spans="2:37">
      <c r="B158" s="37">
        <v>150</v>
      </c>
      <c r="C158" s="715" t="str">
        <f>'ادخال البيانات'!B156</f>
        <v/>
      </c>
      <c r="D158" s="715"/>
      <c r="E158" s="715"/>
      <c r="F158" s="139" t="str">
        <f>IF(C158="","",'ادخال البيانات'!BM156)</f>
        <v/>
      </c>
      <c r="G158" s="47" t="str">
        <f>'ادخال البيانات'!BP156</f>
        <v/>
      </c>
      <c r="H158" s="18"/>
      <c r="I158" s="3" t="str">
        <f t="shared" si="18"/>
        <v/>
      </c>
      <c r="N158" t="str">
        <f t="shared" si="15"/>
        <v/>
      </c>
      <c r="O158" s="8" t="str">
        <f t="shared" si="19"/>
        <v/>
      </c>
      <c r="P158" t="e">
        <f>RANK(O158,$O:$O)+COUNTIF($O$9:O158,O158)-1</f>
        <v>#VALUE!</v>
      </c>
      <c r="R158" t="str">
        <f t="shared" si="16"/>
        <v>فوق المتوسط</v>
      </c>
      <c r="U158" s="37">
        <v>150</v>
      </c>
      <c r="V158" s="140" t="str">
        <f t="shared" si="20"/>
        <v/>
      </c>
      <c r="W158" s="386" t="str">
        <f t="shared" si="21"/>
        <v/>
      </c>
      <c r="X158" s="9" t="str">
        <f t="shared" si="17"/>
        <v>فوق المتوسط</v>
      </c>
      <c r="Y158" s="33"/>
      <c r="AB158"/>
      <c r="AC158"/>
      <c r="AD158"/>
      <c r="AE158"/>
      <c r="AF158"/>
      <c r="AG158"/>
      <c r="AH158"/>
      <c r="AI158"/>
      <c r="AJ158"/>
      <c r="AK158"/>
    </row>
    <row r="159" spans="2:37">
      <c r="B159" s="37">
        <v>151</v>
      </c>
      <c r="C159" s="715" t="str">
        <f>'ادخال البيانات'!B157</f>
        <v/>
      </c>
      <c r="D159" s="715"/>
      <c r="E159" s="715"/>
      <c r="F159" s="139" t="str">
        <f>IF(C159="","",'ادخال البيانات'!BM157)</f>
        <v/>
      </c>
      <c r="G159" s="47" t="str">
        <f>'ادخال البيانات'!BP157</f>
        <v/>
      </c>
      <c r="H159" s="18"/>
      <c r="I159" s="3" t="str">
        <f t="shared" si="18"/>
        <v/>
      </c>
      <c r="N159" t="str">
        <f t="shared" si="15"/>
        <v/>
      </c>
      <c r="O159" s="8" t="str">
        <f t="shared" si="19"/>
        <v/>
      </c>
      <c r="P159" t="e">
        <f>RANK(O159,$O:$O)+COUNTIF($O$9:O159,O159)-1</f>
        <v>#VALUE!</v>
      </c>
      <c r="R159" t="str">
        <f t="shared" si="16"/>
        <v>فوق المتوسط</v>
      </c>
      <c r="U159" s="37">
        <v>151</v>
      </c>
      <c r="V159" s="140" t="str">
        <f t="shared" si="20"/>
        <v/>
      </c>
      <c r="W159" s="386" t="str">
        <f t="shared" si="21"/>
        <v/>
      </c>
      <c r="X159" s="9" t="str">
        <f t="shared" si="17"/>
        <v>فوق المتوسط</v>
      </c>
      <c r="Y159" s="33"/>
      <c r="AB159"/>
      <c r="AC159"/>
      <c r="AD159"/>
      <c r="AE159"/>
      <c r="AF159"/>
      <c r="AG159"/>
      <c r="AH159"/>
      <c r="AI159"/>
      <c r="AJ159"/>
      <c r="AK159"/>
    </row>
    <row r="160" spans="2:37">
      <c r="B160" s="37">
        <v>152</v>
      </c>
      <c r="C160" s="715" t="str">
        <f>'ادخال البيانات'!B158</f>
        <v/>
      </c>
      <c r="D160" s="715"/>
      <c r="E160" s="715"/>
      <c r="F160" s="139" t="str">
        <f>IF(C160="","",'ادخال البيانات'!BM158)</f>
        <v/>
      </c>
      <c r="G160" s="47" t="str">
        <f>'ادخال البيانات'!BP158</f>
        <v/>
      </c>
      <c r="H160" s="18"/>
      <c r="I160" s="3" t="str">
        <f t="shared" si="18"/>
        <v/>
      </c>
      <c r="N160" t="str">
        <f t="shared" si="15"/>
        <v/>
      </c>
      <c r="O160" s="8" t="str">
        <f t="shared" si="19"/>
        <v/>
      </c>
      <c r="P160" t="e">
        <f>RANK(O160,$O:$O)+COUNTIF($O$9:O160,O160)-1</f>
        <v>#VALUE!</v>
      </c>
      <c r="R160" t="str">
        <f t="shared" si="16"/>
        <v>فوق المتوسط</v>
      </c>
      <c r="U160" s="37">
        <v>152</v>
      </c>
      <c r="V160" s="140" t="str">
        <f t="shared" si="20"/>
        <v/>
      </c>
      <c r="W160" s="386" t="str">
        <f t="shared" si="21"/>
        <v/>
      </c>
      <c r="X160" s="9" t="str">
        <f t="shared" si="17"/>
        <v>فوق المتوسط</v>
      </c>
      <c r="Y160" s="33"/>
      <c r="AB160"/>
      <c r="AC160"/>
      <c r="AD160"/>
      <c r="AE160"/>
      <c r="AF160"/>
      <c r="AG160"/>
      <c r="AH160"/>
      <c r="AI160"/>
      <c r="AJ160"/>
      <c r="AK160"/>
    </row>
    <row r="161" spans="2:37">
      <c r="B161" s="37">
        <v>153</v>
      </c>
      <c r="C161" s="715" t="str">
        <f>'ادخال البيانات'!B159</f>
        <v/>
      </c>
      <c r="D161" s="715"/>
      <c r="E161" s="715"/>
      <c r="F161" s="139" t="str">
        <f>IF(C161="","",'ادخال البيانات'!BM159)</f>
        <v/>
      </c>
      <c r="G161" s="47" t="str">
        <f>'ادخال البيانات'!BP159</f>
        <v/>
      </c>
      <c r="H161" s="18"/>
      <c r="I161" s="3" t="str">
        <f t="shared" si="18"/>
        <v/>
      </c>
      <c r="N161" t="str">
        <f t="shared" si="15"/>
        <v/>
      </c>
      <c r="O161" s="8" t="str">
        <f t="shared" si="19"/>
        <v/>
      </c>
      <c r="P161" t="e">
        <f>RANK(O161,$O:$O)+COUNTIF($O$9:O161,O161)-1</f>
        <v>#VALUE!</v>
      </c>
      <c r="R161" t="str">
        <f t="shared" si="16"/>
        <v>فوق المتوسط</v>
      </c>
      <c r="U161" s="37">
        <v>153</v>
      </c>
      <c r="V161" s="140" t="str">
        <f t="shared" si="20"/>
        <v/>
      </c>
      <c r="W161" s="386" t="str">
        <f t="shared" si="21"/>
        <v/>
      </c>
      <c r="X161" s="9" t="str">
        <f t="shared" si="17"/>
        <v>فوق المتوسط</v>
      </c>
      <c r="Y161" s="33"/>
      <c r="AB161"/>
      <c r="AC161"/>
      <c r="AD161"/>
      <c r="AE161"/>
      <c r="AF161"/>
      <c r="AG161"/>
      <c r="AH161"/>
      <c r="AI161"/>
      <c r="AJ161"/>
      <c r="AK161"/>
    </row>
    <row r="162" spans="2:37">
      <c r="B162" s="37">
        <v>154</v>
      </c>
      <c r="C162" s="715" t="str">
        <f>'ادخال البيانات'!B160</f>
        <v/>
      </c>
      <c r="D162" s="715"/>
      <c r="E162" s="715"/>
      <c r="F162" s="139" t="str">
        <f>IF(C162="","",'ادخال البيانات'!BM160)</f>
        <v/>
      </c>
      <c r="G162" s="47" t="str">
        <f>'ادخال البيانات'!BP160</f>
        <v/>
      </c>
      <c r="H162" s="18"/>
      <c r="I162" s="3" t="str">
        <f t="shared" si="18"/>
        <v/>
      </c>
      <c r="N162" t="str">
        <f t="shared" si="15"/>
        <v/>
      </c>
      <c r="O162" s="8" t="str">
        <f t="shared" si="19"/>
        <v/>
      </c>
      <c r="P162" t="e">
        <f>RANK(O162,$O:$O)+COUNTIF($O$9:O162,O162)-1</f>
        <v>#VALUE!</v>
      </c>
      <c r="R162" t="str">
        <f t="shared" si="16"/>
        <v>فوق المتوسط</v>
      </c>
      <c r="U162" s="37">
        <v>154</v>
      </c>
      <c r="V162" s="140" t="str">
        <f t="shared" si="20"/>
        <v/>
      </c>
      <c r="W162" s="386" t="str">
        <f t="shared" si="21"/>
        <v/>
      </c>
      <c r="X162" s="9" t="str">
        <f t="shared" si="17"/>
        <v>فوق المتوسط</v>
      </c>
      <c r="Y162" s="33"/>
      <c r="AB162"/>
      <c r="AC162"/>
      <c r="AD162"/>
      <c r="AE162"/>
      <c r="AF162"/>
      <c r="AG162"/>
      <c r="AH162"/>
      <c r="AI162"/>
      <c r="AJ162"/>
      <c r="AK162"/>
    </row>
    <row r="163" spans="2:37">
      <c r="B163" s="37">
        <v>155</v>
      </c>
      <c r="C163" s="715" t="str">
        <f>'ادخال البيانات'!B161</f>
        <v/>
      </c>
      <c r="D163" s="715"/>
      <c r="E163" s="715"/>
      <c r="F163" s="139" t="str">
        <f>IF(C163="","",'ادخال البيانات'!BM161)</f>
        <v/>
      </c>
      <c r="G163" s="47" t="str">
        <f>'ادخال البيانات'!BP161</f>
        <v/>
      </c>
      <c r="H163" s="18"/>
      <c r="I163" s="3" t="str">
        <f t="shared" si="18"/>
        <v/>
      </c>
      <c r="N163" t="str">
        <f t="shared" si="15"/>
        <v/>
      </c>
      <c r="O163" s="8" t="str">
        <f t="shared" si="19"/>
        <v/>
      </c>
      <c r="P163" t="e">
        <f>RANK(O163,$O:$O)+COUNTIF($O$9:O163,O163)-1</f>
        <v>#VALUE!</v>
      </c>
      <c r="R163" t="str">
        <f t="shared" si="16"/>
        <v>فوق المتوسط</v>
      </c>
      <c r="U163" s="37">
        <v>155</v>
      </c>
      <c r="V163" s="140" t="str">
        <f t="shared" si="20"/>
        <v/>
      </c>
      <c r="W163" s="386" t="str">
        <f t="shared" si="21"/>
        <v/>
      </c>
      <c r="X163" s="9" t="str">
        <f t="shared" si="17"/>
        <v>فوق المتوسط</v>
      </c>
      <c r="Y163" s="33"/>
      <c r="AB163"/>
      <c r="AC163"/>
      <c r="AD163"/>
      <c r="AE163"/>
      <c r="AF163"/>
      <c r="AG163"/>
      <c r="AH163"/>
      <c r="AI163"/>
      <c r="AJ163"/>
      <c r="AK163"/>
    </row>
    <row r="164" spans="2:37">
      <c r="B164" s="37">
        <v>156</v>
      </c>
      <c r="C164" s="715" t="str">
        <f>'ادخال البيانات'!B162</f>
        <v/>
      </c>
      <c r="D164" s="715"/>
      <c r="E164" s="715"/>
      <c r="F164" s="139" t="str">
        <f>IF(C164="","",'ادخال البيانات'!BM162)</f>
        <v/>
      </c>
      <c r="G164" s="47" t="str">
        <f>'ادخال البيانات'!BP162</f>
        <v/>
      </c>
      <c r="H164" s="18"/>
      <c r="I164" s="3" t="str">
        <f t="shared" si="18"/>
        <v/>
      </c>
      <c r="N164" t="str">
        <f t="shared" si="15"/>
        <v/>
      </c>
      <c r="O164" s="8" t="str">
        <f t="shared" si="19"/>
        <v/>
      </c>
      <c r="P164" t="e">
        <f>RANK(O164,$O:$O)+COUNTIF($O$9:O164,O164)-1</f>
        <v>#VALUE!</v>
      </c>
      <c r="R164" t="str">
        <f t="shared" si="16"/>
        <v>فوق المتوسط</v>
      </c>
      <c r="U164" s="37">
        <v>156</v>
      </c>
      <c r="V164" s="140" t="str">
        <f t="shared" si="20"/>
        <v/>
      </c>
      <c r="W164" s="386" t="str">
        <f t="shared" si="21"/>
        <v/>
      </c>
      <c r="X164" s="9" t="str">
        <f t="shared" si="17"/>
        <v>فوق المتوسط</v>
      </c>
      <c r="Y164" s="33"/>
      <c r="AB164"/>
      <c r="AC164"/>
      <c r="AD164"/>
      <c r="AE164"/>
      <c r="AF164"/>
      <c r="AG164"/>
      <c r="AH164"/>
      <c r="AI164"/>
      <c r="AJ164"/>
      <c r="AK164"/>
    </row>
    <row r="165" spans="2:37">
      <c r="B165" s="37">
        <v>157</v>
      </c>
      <c r="C165" s="715" t="str">
        <f>'ادخال البيانات'!B163</f>
        <v/>
      </c>
      <c r="D165" s="715"/>
      <c r="E165" s="715"/>
      <c r="F165" s="139" t="str">
        <f>IF(C165="","",'ادخال البيانات'!BM163)</f>
        <v/>
      </c>
      <c r="G165" s="47" t="str">
        <f>'ادخال البيانات'!BP163</f>
        <v/>
      </c>
      <c r="H165" s="18"/>
      <c r="I165" s="3" t="str">
        <f t="shared" si="18"/>
        <v/>
      </c>
      <c r="N165" t="str">
        <f t="shared" si="15"/>
        <v/>
      </c>
      <c r="O165" s="8" t="str">
        <f t="shared" si="19"/>
        <v/>
      </c>
      <c r="P165" t="e">
        <f>RANK(O165,$O:$O)+COUNTIF($O$9:O165,O165)-1</f>
        <v>#VALUE!</v>
      </c>
      <c r="R165" t="str">
        <f t="shared" si="16"/>
        <v>فوق المتوسط</v>
      </c>
      <c r="U165" s="37">
        <v>157</v>
      </c>
      <c r="V165" s="140" t="str">
        <f t="shared" si="20"/>
        <v/>
      </c>
      <c r="W165" s="386" t="str">
        <f t="shared" si="21"/>
        <v/>
      </c>
      <c r="X165" s="9" t="str">
        <f t="shared" si="17"/>
        <v>فوق المتوسط</v>
      </c>
      <c r="Y165" s="33"/>
      <c r="AB165"/>
      <c r="AC165"/>
      <c r="AD165"/>
      <c r="AE165"/>
      <c r="AF165"/>
      <c r="AG165"/>
      <c r="AH165"/>
      <c r="AI165"/>
      <c r="AJ165"/>
      <c r="AK165"/>
    </row>
    <row r="166" spans="2:37">
      <c r="B166" s="37">
        <v>158</v>
      </c>
      <c r="C166" s="715" t="str">
        <f>'ادخال البيانات'!B164</f>
        <v/>
      </c>
      <c r="D166" s="715"/>
      <c r="E166" s="715"/>
      <c r="F166" s="139" t="str">
        <f>IF(C166="","",'ادخال البيانات'!BM164)</f>
        <v/>
      </c>
      <c r="G166" s="47" t="str">
        <f>'ادخال البيانات'!BP164</f>
        <v/>
      </c>
      <c r="H166" s="18"/>
      <c r="I166" s="3" t="str">
        <f t="shared" si="18"/>
        <v/>
      </c>
      <c r="N166" t="str">
        <f t="shared" si="15"/>
        <v/>
      </c>
      <c r="O166" s="8" t="str">
        <f t="shared" si="19"/>
        <v/>
      </c>
      <c r="P166" t="e">
        <f>RANK(O166,$O:$O)+COUNTIF($O$9:O166,O166)-1</f>
        <v>#VALUE!</v>
      </c>
      <c r="R166" t="str">
        <f t="shared" si="16"/>
        <v>فوق المتوسط</v>
      </c>
      <c r="U166" s="37">
        <v>158</v>
      </c>
      <c r="V166" s="140" t="str">
        <f t="shared" si="20"/>
        <v/>
      </c>
      <c r="W166" s="386" t="str">
        <f t="shared" si="21"/>
        <v/>
      </c>
      <c r="X166" s="9" t="str">
        <f t="shared" si="17"/>
        <v>فوق المتوسط</v>
      </c>
      <c r="Y166" s="33"/>
      <c r="AB166"/>
      <c r="AC166"/>
      <c r="AD166"/>
      <c r="AE166"/>
      <c r="AF166"/>
      <c r="AG166"/>
      <c r="AH166"/>
      <c r="AI166"/>
      <c r="AJ166"/>
      <c r="AK166"/>
    </row>
    <row r="167" spans="2:37">
      <c r="B167" s="37">
        <v>159</v>
      </c>
      <c r="C167" s="715" t="str">
        <f>'ادخال البيانات'!B165</f>
        <v/>
      </c>
      <c r="D167" s="715"/>
      <c r="E167" s="715"/>
      <c r="F167" s="139" t="str">
        <f>IF(C167="","",'ادخال البيانات'!BM165)</f>
        <v/>
      </c>
      <c r="G167" s="47" t="str">
        <f>'ادخال البيانات'!BP165</f>
        <v/>
      </c>
      <c r="H167" s="18"/>
      <c r="I167" s="3" t="str">
        <f t="shared" si="18"/>
        <v/>
      </c>
      <c r="N167" t="str">
        <f t="shared" si="15"/>
        <v/>
      </c>
      <c r="O167" s="8" t="str">
        <f t="shared" si="19"/>
        <v/>
      </c>
      <c r="P167" t="e">
        <f>RANK(O167,$O:$O)+COUNTIF($O$9:O167,O167)-1</f>
        <v>#VALUE!</v>
      </c>
      <c r="R167" t="str">
        <f t="shared" si="16"/>
        <v>فوق المتوسط</v>
      </c>
      <c r="U167" s="37">
        <v>159</v>
      </c>
      <c r="V167" s="140" t="str">
        <f t="shared" si="20"/>
        <v/>
      </c>
      <c r="W167" s="386" t="str">
        <f t="shared" si="21"/>
        <v/>
      </c>
      <c r="X167" s="9" t="str">
        <f t="shared" si="17"/>
        <v>فوق المتوسط</v>
      </c>
      <c r="Y167" s="33"/>
      <c r="AB167"/>
      <c r="AC167"/>
      <c r="AD167"/>
      <c r="AE167"/>
      <c r="AF167"/>
      <c r="AG167"/>
      <c r="AH167"/>
      <c r="AI167"/>
      <c r="AJ167"/>
      <c r="AK167"/>
    </row>
    <row r="168" spans="2:37">
      <c r="B168" s="37">
        <v>160</v>
      </c>
      <c r="C168" s="715" t="str">
        <f>'ادخال البيانات'!B166</f>
        <v/>
      </c>
      <c r="D168" s="715"/>
      <c r="E168" s="715"/>
      <c r="F168" s="139" t="str">
        <f>IF(C168="","",'ادخال البيانات'!BM166)</f>
        <v/>
      </c>
      <c r="G168" s="47" t="str">
        <f>'ادخال البيانات'!BP166</f>
        <v/>
      </c>
      <c r="H168" s="18"/>
      <c r="I168" s="3" t="str">
        <f t="shared" si="18"/>
        <v/>
      </c>
      <c r="N168" t="str">
        <f t="shared" si="15"/>
        <v/>
      </c>
      <c r="O168" s="8" t="str">
        <f t="shared" si="19"/>
        <v/>
      </c>
      <c r="P168" t="e">
        <f>RANK(O168,$O:$O)+COUNTIF($O$9:O168,O168)-1</f>
        <v>#VALUE!</v>
      </c>
      <c r="R168" t="str">
        <f t="shared" si="16"/>
        <v>فوق المتوسط</v>
      </c>
      <c r="U168" s="37">
        <v>160</v>
      </c>
      <c r="V168" s="140" t="str">
        <f t="shared" si="20"/>
        <v/>
      </c>
      <c r="W168" s="386" t="str">
        <f t="shared" si="21"/>
        <v/>
      </c>
      <c r="X168" s="9" t="str">
        <f t="shared" si="17"/>
        <v>فوق المتوسط</v>
      </c>
      <c r="Y168" s="33"/>
      <c r="AB168"/>
      <c r="AC168"/>
      <c r="AD168"/>
      <c r="AE168"/>
      <c r="AF168"/>
      <c r="AG168"/>
      <c r="AH168"/>
      <c r="AI168"/>
      <c r="AJ168"/>
      <c r="AK168"/>
    </row>
    <row r="169" spans="2:37">
      <c r="B169" s="37">
        <v>161</v>
      </c>
      <c r="C169" s="715" t="str">
        <f>'ادخال البيانات'!B167</f>
        <v/>
      </c>
      <c r="D169" s="715"/>
      <c r="E169" s="715"/>
      <c r="F169" s="139" t="str">
        <f>IF(C169="","",'ادخال البيانات'!BM167)</f>
        <v/>
      </c>
      <c r="G169" s="47" t="str">
        <f>'ادخال البيانات'!BP167</f>
        <v/>
      </c>
      <c r="H169" s="18"/>
      <c r="I169" s="3" t="str">
        <f t="shared" si="18"/>
        <v/>
      </c>
      <c r="N169" t="str">
        <f t="shared" si="15"/>
        <v/>
      </c>
      <c r="O169" s="8" t="str">
        <f t="shared" si="19"/>
        <v/>
      </c>
      <c r="P169" t="e">
        <f>RANK(O169,$O:$O)+COUNTIF($O$9:O169,O169)-1</f>
        <v>#VALUE!</v>
      </c>
      <c r="R169" t="str">
        <f t="shared" si="16"/>
        <v>فوق المتوسط</v>
      </c>
      <c r="U169" s="37">
        <v>161</v>
      </c>
      <c r="V169" s="140" t="str">
        <f t="shared" si="20"/>
        <v/>
      </c>
      <c r="W169" s="386" t="str">
        <f t="shared" si="21"/>
        <v/>
      </c>
      <c r="X169" s="9" t="str">
        <f t="shared" si="17"/>
        <v>فوق المتوسط</v>
      </c>
      <c r="Y169" s="33"/>
      <c r="AB169"/>
      <c r="AC169"/>
      <c r="AD169"/>
      <c r="AE169"/>
      <c r="AF169"/>
      <c r="AG169"/>
      <c r="AH169"/>
      <c r="AI169"/>
      <c r="AJ169"/>
      <c r="AK169"/>
    </row>
    <row r="170" spans="2:37">
      <c r="B170" s="37">
        <v>162</v>
      </c>
      <c r="C170" s="715" t="str">
        <f>'ادخال البيانات'!B168</f>
        <v/>
      </c>
      <c r="D170" s="715"/>
      <c r="E170" s="715"/>
      <c r="F170" s="139" t="str">
        <f>IF(C170="","",'ادخال البيانات'!BM168)</f>
        <v/>
      </c>
      <c r="G170" s="47" t="str">
        <f>'ادخال البيانات'!BP168</f>
        <v/>
      </c>
      <c r="H170" s="18"/>
      <c r="I170" s="3" t="str">
        <f t="shared" si="18"/>
        <v/>
      </c>
      <c r="N170" t="str">
        <f t="shared" si="15"/>
        <v/>
      </c>
      <c r="O170" s="8" t="str">
        <f t="shared" si="19"/>
        <v/>
      </c>
      <c r="P170" t="e">
        <f>RANK(O170,$O:$O)+COUNTIF($O$9:O170,O170)-1</f>
        <v>#VALUE!</v>
      </c>
      <c r="R170" t="str">
        <f t="shared" si="16"/>
        <v>فوق المتوسط</v>
      </c>
      <c r="U170" s="37">
        <v>162</v>
      </c>
      <c r="V170" s="140" t="str">
        <f t="shared" si="20"/>
        <v/>
      </c>
      <c r="W170" s="386" t="str">
        <f t="shared" si="21"/>
        <v/>
      </c>
      <c r="X170" s="9" t="str">
        <f t="shared" si="17"/>
        <v>فوق المتوسط</v>
      </c>
      <c r="Y170" s="33"/>
      <c r="AB170"/>
      <c r="AC170"/>
      <c r="AD170"/>
      <c r="AE170"/>
      <c r="AF170"/>
      <c r="AG170"/>
      <c r="AH170"/>
      <c r="AI170"/>
      <c r="AJ170"/>
      <c r="AK170"/>
    </row>
    <row r="171" spans="2:37">
      <c r="B171" s="37">
        <v>163</v>
      </c>
      <c r="C171" s="715" t="str">
        <f>'ادخال البيانات'!B169</f>
        <v/>
      </c>
      <c r="D171" s="715"/>
      <c r="E171" s="715"/>
      <c r="F171" s="139" t="str">
        <f>IF(C171="","",'ادخال البيانات'!BM169)</f>
        <v/>
      </c>
      <c r="G171" s="47" t="str">
        <f>'ادخال البيانات'!BP169</f>
        <v/>
      </c>
      <c r="H171" s="18"/>
      <c r="I171" s="3" t="str">
        <f t="shared" si="18"/>
        <v/>
      </c>
      <c r="N171" t="str">
        <f t="shared" si="15"/>
        <v/>
      </c>
      <c r="O171" s="8" t="str">
        <f t="shared" si="19"/>
        <v/>
      </c>
      <c r="P171" t="e">
        <f>RANK(O171,$O:$O)+COUNTIF($O$9:O171,O171)-1</f>
        <v>#VALUE!</v>
      </c>
      <c r="R171" t="str">
        <f t="shared" si="16"/>
        <v>فوق المتوسط</v>
      </c>
      <c r="U171" s="37">
        <v>163</v>
      </c>
      <c r="V171" s="140" t="str">
        <f t="shared" si="20"/>
        <v/>
      </c>
      <c r="W171" s="386" t="str">
        <f t="shared" si="21"/>
        <v/>
      </c>
      <c r="X171" s="9" t="str">
        <f t="shared" si="17"/>
        <v>فوق المتوسط</v>
      </c>
      <c r="Y171" s="33"/>
      <c r="AB171"/>
      <c r="AC171"/>
      <c r="AD171"/>
      <c r="AE171"/>
      <c r="AF171"/>
      <c r="AG171"/>
      <c r="AH171"/>
      <c r="AI171"/>
      <c r="AJ171"/>
      <c r="AK171"/>
    </row>
    <row r="172" spans="2:37">
      <c r="B172" s="37">
        <v>164</v>
      </c>
      <c r="C172" s="715" t="str">
        <f>'ادخال البيانات'!B170</f>
        <v/>
      </c>
      <c r="D172" s="715"/>
      <c r="E172" s="715"/>
      <c r="F172" s="139" t="str">
        <f>IF(C172="","",'ادخال البيانات'!BM170)</f>
        <v/>
      </c>
      <c r="G172" s="47" t="str">
        <f>'ادخال البيانات'!BP170</f>
        <v/>
      </c>
      <c r="H172" s="18"/>
      <c r="I172" s="3" t="str">
        <f t="shared" si="18"/>
        <v/>
      </c>
      <c r="N172" t="str">
        <f t="shared" si="15"/>
        <v/>
      </c>
      <c r="O172" s="8" t="str">
        <f t="shared" si="19"/>
        <v/>
      </c>
      <c r="P172" t="e">
        <f>RANK(O172,$O:$O)+COUNTIF($O$9:O172,O172)-1</f>
        <v>#VALUE!</v>
      </c>
      <c r="R172" t="str">
        <f t="shared" si="16"/>
        <v>فوق المتوسط</v>
      </c>
      <c r="U172" s="37">
        <v>164</v>
      </c>
      <c r="V172" s="140" t="str">
        <f t="shared" si="20"/>
        <v/>
      </c>
      <c r="W172" s="386" t="str">
        <f t="shared" si="21"/>
        <v/>
      </c>
      <c r="X172" s="9" t="str">
        <f t="shared" si="17"/>
        <v>فوق المتوسط</v>
      </c>
      <c r="Y172" s="33"/>
      <c r="AB172"/>
      <c r="AC172"/>
      <c r="AD172"/>
      <c r="AE172"/>
      <c r="AF172"/>
      <c r="AG172"/>
      <c r="AH172"/>
      <c r="AI172"/>
      <c r="AJ172"/>
      <c r="AK172"/>
    </row>
    <row r="173" spans="2:37">
      <c r="B173" s="37">
        <v>165</v>
      </c>
      <c r="C173" s="715" t="str">
        <f>'ادخال البيانات'!B171</f>
        <v/>
      </c>
      <c r="D173" s="715"/>
      <c r="E173" s="715"/>
      <c r="F173" s="139" t="str">
        <f>IF(C173="","",'ادخال البيانات'!BM171)</f>
        <v/>
      </c>
      <c r="G173" s="47" t="str">
        <f>'ادخال البيانات'!BP171</f>
        <v/>
      </c>
      <c r="H173" s="18"/>
      <c r="I173" s="3" t="str">
        <f t="shared" si="18"/>
        <v/>
      </c>
      <c r="N173" t="str">
        <f t="shared" si="15"/>
        <v/>
      </c>
      <c r="O173" s="8" t="str">
        <f t="shared" si="19"/>
        <v/>
      </c>
      <c r="P173" t="e">
        <f>RANK(O173,$O:$O)+COUNTIF($O$9:O173,O173)-1</f>
        <v>#VALUE!</v>
      </c>
      <c r="R173" t="str">
        <f t="shared" si="16"/>
        <v>فوق المتوسط</v>
      </c>
      <c r="U173" s="37">
        <v>165</v>
      </c>
      <c r="V173" s="140" t="str">
        <f t="shared" si="20"/>
        <v/>
      </c>
      <c r="W173" s="386" t="str">
        <f t="shared" si="21"/>
        <v/>
      </c>
      <c r="X173" s="9" t="str">
        <f t="shared" si="17"/>
        <v>فوق المتوسط</v>
      </c>
      <c r="Y173" s="33"/>
      <c r="AB173"/>
      <c r="AC173"/>
      <c r="AD173"/>
      <c r="AE173"/>
      <c r="AF173"/>
      <c r="AG173"/>
      <c r="AH173"/>
      <c r="AI173"/>
      <c r="AJ173"/>
      <c r="AK173"/>
    </row>
    <row r="174" spans="2:37">
      <c r="B174" s="37">
        <v>166</v>
      </c>
      <c r="C174" s="715" t="str">
        <f>'ادخال البيانات'!B172</f>
        <v/>
      </c>
      <c r="D174" s="715"/>
      <c r="E174" s="715"/>
      <c r="F174" s="139" t="str">
        <f>IF(C174="","",'ادخال البيانات'!BM172)</f>
        <v/>
      </c>
      <c r="G174" s="47" t="str">
        <f>'ادخال البيانات'!BP172</f>
        <v/>
      </c>
      <c r="H174" s="18"/>
      <c r="I174" s="3" t="str">
        <f t="shared" si="18"/>
        <v/>
      </c>
      <c r="N174" t="str">
        <f t="shared" si="15"/>
        <v/>
      </c>
      <c r="O174" s="8" t="str">
        <f t="shared" si="19"/>
        <v/>
      </c>
      <c r="P174" t="e">
        <f>RANK(O174,$O:$O)+COUNTIF($O$9:O174,O174)-1</f>
        <v>#VALUE!</v>
      </c>
      <c r="R174" t="str">
        <f t="shared" si="16"/>
        <v>فوق المتوسط</v>
      </c>
      <c r="U174" s="37">
        <v>166</v>
      </c>
      <c r="V174" s="140" t="str">
        <f t="shared" si="20"/>
        <v/>
      </c>
      <c r="W174" s="386" t="str">
        <f t="shared" si="21"/>
        <v/>
      </c>
      <c r="X174" s="9" t="str">
        <f t="shared" si="17"/>
        <v>فوق المتوسط</v>
      </c>
      <c r="Y174" s="33"/>
      <c r="AB174"/>
      <c r="AC174"/>
      <c r="AD174"/>
      <c r="AE174"/>
      <c r="AF174"/>
      <c r="AG174"/>
      <c r="AH174"/>
      <c r="AI174"/>
      <c r="AJ174"/>
      <c r="AK174"/>
    </row>
    <row r="175" spans="2:37">
      <c r="B175" s="37">
        <v>167</v>
      </c>
      <c r="C175" s="715" t="str">
        <f>'ادخال البيانات'!B173</f>
        <v/>
      </c>
      <c r="D175" s="715"/>
      <c r="E175" s="715"/>
      <c r="F175" s="139" t="str">
        <f>IF(C175="","",'ادخال البيانات'!BM173)</f>
        <v/>
      </c>
      <c r="G175" s="47" t="str">
        <f>'ادخال البيانات'!BP173</f>
        <v/>
      </c>
      <c r="H175" s="18"/>
      <c r="I175" s="3" t="str">
        <f t="shared" si="18"/>
        <v/>
      </c>
      <c r="N175" t="str">
        <f t="shared" si="15"/>
        <v/>
      </c>
      <c r="O175" s="8" t="str">
        <f t="shared" si="19"/>
        <v/>
      </c>
      <c r="P175" t="e">
        <f>RANK(O175,$O:$O)+COUNTIF($O$9:O175,O175)-1</f>
        <v>#VALUE!</v>
      </c>
      <c r="R175" t="str">
        <f t="shared" si="16"/>
        <v>فوق المتوسط</v>
      </c>
      <c r="U175" s="37">
        <v>167</v>
      </c>
      <c r="V175" s="140" t="str">
        <f t="shared" si="20"/>
        <v/>
      </c>
      <c r="W175" s="386" t="str">
        <f t="shared" si="21"/>
        <v/>
      </c>
      <c r="X175" s="9" t="str">
        <f t="shared" si="17"/>
        <v>فوق المتوسط</v>
      </c>
      <c r="Y175" s="33"/>
      <c r="AB175"/>
      <c r="AC175"/>
      <c r="AD175"/>
      <c r="AE175"/>
      <c r="AF175"/>
      <c r="AG175"/>
      <c r="AH175"/>
      <c r="AI175"/>
      <c r="AJ175"/>
      <c r="AK175"/>
    </row>
    <row r="176" spans="2:37">
      <c r="B176" s="37">
        <v>168</v>
      </c>
      <c r="C176" s="715" t="str">
        <f>'ادخال البيانات'!B174</f>
        <v/>
      </c>
      <c r="D176" s="715"/>
      <c r="E176" s="715"/>
      <c r="F176" s="139" t="str">
        <f>IF(C176="","",'ادخال البيانات'!BM174)</f>
        <v/>
      </c>
      <c r="G176" s="47" t="str">
        <f>'ادخال البيانات'!BP174</f>
        <v/>
      </c>
      <c r="H176" s="18"/>
      <c r="I176" s="3" t="str">
        <f t="shared" si="18"/>
        <v/>
      </c>
      <c r="N176" t="str">
        <f t="shared" si="15"/>
        <v/>
      </c>
      <c r="O176" s="8" t="str">
        <f t="shared" si="19"/>
        <v/>
      </c>
      <c r="P176" t="e">
        <f>RANK(O176,$O:$O)+COUNTIF($O$9:O176,O176)-1</f>
        <v>#VALUE!</v>
      </c>
      <c r="R176" t="str">
        <f t="shared" si="16"/>
        <v>فوق المتوسط</v>
      </c>
      <c r="U176" s="37">
        <v>168</v>
      </c>
      <c r="V176" s="140" t="str">
        <f t="shared" si="20"/>
        <v/>
      </c>
      <c r="W176" s="386" t="str">
        <f t="shared" si="21"/>
        <v/>
      </c>
      <c r="X176" s="9" t="str">
        <f t="shared" si="17"/>
        <v>فوق المتوسط</v>
      </c>
      <c r="Y176" s="33"/>
      <c r="AB176"/>
      <c r="AC176"/>
      <c r="AD176"/>
      <c r="AE176"/>
      <c r="AF176"/>
      <c r="AG176"/>
      <c r="AH176"/>
      <c r="AI176"/>
      <c r="AJ176"/>
      <c r="AK176"/>
    </row>
    <row r="177" spans="2:37">
      <c r="B177" s="37">
        <v>169</v>
      </c>
      <c r="C177" s="715" t="str">
        <f>'ادخال البيانات'!B175</f>
        <v/>
      </c>
      <c r="D177" s="715"/>
      <c r="E177" s="715"/>
      <c r="F177" s="139" t="str">
        <f>IF(C177="","",'ادخال البيانات'!BM175)</f>
        <v/>
      </c>
      <c r="G177" s="47" t="str">
        <f>'ادخال البيانات'!BP175</f>
        <v/>
      </c>
      <c r="H177" s="18"/>
      <c r="I177" s="3" t="str">
        <f t="shared" si="18"/>
        <v/>
      </c>
      <c r="N177" t="str">
        <f t="shared" si="15"/>
        <v/>
      </c>
      <c r="O177" s="8" t="str">
        <f t="shared" si="19"/>
        <v/>
      </c>
      <c r="P177" t="e">
        <f>RANK(O177,$O:$O)+COUNTIF($O$9:O177,O177)-1</f>
        <v>#VALUE!</v>
      </c>
      <c r="R177" t="str">
        <f t="shared" si="16"/>
        <v>فوق المتوسط</v>
      </c>
      <c r="U177" s="37">
        <v>169</v>
      </c>
      <c r="V177" s="140" t="str">
        <f t="shared" si="20"/>
        <v/>
      </c>
      <c r="W177" s="386" t="str">
        <f t="shared" si="21"/>
        <v/>
      </c>
      <c r="X177" s="9" t="str">
        <f t="shared" si="17"/>
        <v>فوق المتوسط</v>
      </c>
      <c r="Y177" s="33"/>
      <c r="AB177"/>
      <c r="AC177"/>
      <c r="AD177"/>
      <c r="AE177"/>
      <c r="AF177"/>
      <c r="AG177"/>
      <c r="AH177"/>
      <c r="AI177"/>
      <c r="AJ177"/>
      <c r="AK177"/>
    </row>
    <row r="178" spans="2:37">
      <c r="B178" s="37">
        <v>170</v>
      </c>
      <c r="C178" s="715" t="str">
        <f>'ادخال البيانات'!B176</f>
        <v/>
      </c>
      <c r="D178" s="715"/>
      <c r="E178" s="715"/>
      <c r="F178" s="139" t="str">
        <f>IF(C178="","",'ادخال البيانات'!BM176)</f>
        <v/>
      </c>
      <c r="G178" s="47" t="str">
        <f>'ادخال البيانات'!BP176</f>
        <v/>
      </c>
      <c r="H178" s="18"/>
      <c r="I178" s="3" t="str">
        <f t="shared" si="18"/>
        <v/>
      </c>
      <c r="N178" t="str">
        <f t="shared" si="15"/>
        <v/>
      </c>
      <c r="O178" s="8" t="str">
        <f t="shared" si="19"/>
        <v/>
      </c>
      <c r="P178" t="e">
        <f>RANK(O178,$O:$O)+COUNTIF($O$9:O178,O178)-1</f>
        <v>#VALUE!</v>
      </c>
      <c r="R178" t="str">
        <f t="shared" si="16"/>
        <v>فوق المتوسط</v>
      </c>
      <c r="U178" s="37">
        <v>170</v>
      </c>
      <c r="V178" s="140" t="str">
        <f t="shared" si="20"/>
        <v/>
      </c>
      <c r="W178" s="386" t="str">
        <f t="shared" si="21"/>
        <v/>
      </c>
      <c r="X178" s="9" t="str">
        <f t="shared" si="17"/>
        <v>فوق المتوسط</v>
      </c>
      <c r="Y178" s="33"/>
      <c r="AB178"/>
      <c r="AC178"/>
      <c r="AD178"/>
      <c r="AE178"/>
      <c r="AF178"/>
      <c r="AG178"/>
      <c r="AH178"/>
      <c r="AI178"/>
      <c r="AJ178"/>
      <c r="AK178"/>
    </row>
    <row r="179" spans="2:37">
      <c r="B179" s="37">
        <v>171</v>
      </c>
      <c r="C179" s="715" t="str">
        <f>'ادخال البيانات'!B177</f>
        <v/>
      </c>
      <c r="D179" s="715"/>
      <c r="E179" s="715"/>
      <c r="F179" s="139" t="str">
        <f>IF(C179="","",'ادخال البيانات'!BM177)</f>
        <v/>
      </c>
      <c r="G179" s="47" t="str">
        <f>'ادخال البيانات'!BP177</f>
        <v/>
      </c>
      <c r="H179" s="18"/>
      <c r="I179" s="3" t="str">
        <f t="shared" si="18"/>
        <v/>
      </c>
      <c r="N179" t="str">
        <f t="shared" si="15"/>
        <v/>
      </c>
      <c r="O179" s="8" t="str">
        <f t="shared" si="19"/>
        <v/>
      </c>
      <c r="P179" t="e">
        <f>RANK(O179,$O:$O)+COUNTIF($O$9:O179,O179)-1</f>
        <v>#VALUE!</v>
      </c>
      <c r="R179" t="str">
        <f t="shared" si="16"/>
        <v>فوق المتوسط</v>
      </c>
      <c r="U179" s="37">
        <v>171</v>
      </c>
      <c r="V179" s="140" t="str">
        <f t="shared" si="20"/>
        <v/>
      </c>
      <c r="W179" s="386" t="str">
        <f t="shared" si="21"/>
        <v/>
      </c>
      <c r="X179" s="9" t="str">
        <f t="shared" si="17"/>
        <v>فوق المتوسط</v>
      </c>
      <c r="Y179" s="33"/>
      <c r="AB179"/>
      <c r="AC179"/>
      <c r="AD179"/>
      <c r="AE179"/>
      <c r="AF179"/>
      <c r="AG179"/>
      <c r="AH179"/>
      <c r="AI179"/>
      <c r="AJ179"/>
      <c r="AK179"/>
    </row>
    <row r="180" spans="2:37">
      <c r="B180" s="37">
        <v>172</v>
      </c>
      <c r="C180" s="715" t="str">
        <f>'ادخال البيانات'!B178</f>
        <v/>
      </c>
      <c r="D180" s="715"/>
      <c r="E180" s="715"/>
      <c r="F180" s="139" t="str">
        <f>IF(C180="","",'ادخال البيانات'!BM178)</f>
        <v/>
      </c>
      <c r="G180" s="47" t="str">
        <f>'ادخال البيانات'!BP178</f>
        <v/>
      </c>
      <c r="H180" s="18"/>
      <c r="I180" s="3" t="str">
        <f t="shared" si="18"/>
        <v/>
      </c>
      <c r="N180" t="str">
        <f t="shared" si="15"/>
        <v/>
      </c>
      <c r="O180" s="8" t="str">
        <f t="shared" si="19"/>
        <v/>
      </c>
      <c r="P180" t="e">
        <f>RANK(O180,$O:$O)+COUNTIF($O$9:O180,O180)-1</f>
        <v>#VALUE!</v>
      </c>
      <c r="R180" t="str">
        <f t="shared" si="16"/>
        <v>فوق المتوسط</v>
      </c>
      <c r="U180" s="37">
        <v>172</v>
      </c>
      <c r="V180" s="140" t="str">
        <f t="shared" si="20"/>
        <v/>
      </c>
      <c r="W180" s="386" t="str">
        <f t="shared" si="21"/>
        <v/>
      </c>
      <c r="X180" s="9" t="str">
        <f t="shared" si="17"/>
        <v>فوق المتوسط</v>
      </c>
      <c r="Y180" s="33"/>
      <c r="AB180"/>
      <c r="AC180"/>
      <c r="AD180"/>
      <c r="AE180"/>
      <c r="AF180"/>
      <c r="AG180"/>
      <c r="AH180"/>
      <c r="AI180"/>
      <c r="AJ180"/>
      <c r="AK180"/>
    </row>
    <row r="181" spans="2:37">
      <c r="B181" s="37">
        <v>173</v>
      </c>
      <c r="C181" s="715" t="str">
        <f>'ادخال البيانات'!B179</f>
        <v/>
      </c>
      <c r="D181" s="715"/>
      <c r="E181" s="715"/>
      <c r="F181" s="139" t="str">
        <f>IF(C181="","",'ادخال البيانات'!BM179)</f>
        <v/>
      </c>
      <c r="G181" s="47" t="str">
        <f>'ادخال البيانات'!BP179</f>
        <v/>
      </c>
      <c r="H181" s="18"/>
      <c r="I181" s="3" t="str">
        <f t="shared" si="18"/>
        <v/>
      </c>
      <c r="N181" t="str">
        <f t="shared" si="15"/>
        <v/>
      </c>
      <c r="O181" s="8" t="str">
        <f t="shared" si="19"/>
        <v/>
      </c>
      <c r="P181" t="e">
        <f>RANK(O181,$O:$O)+COUNTIF($O$9:O181,O181)-1</f>
        <v>#VALUE!</v>
      </c>
      <c r="R181" t="str">
        <f t="shared" si="16"/>
        <v>فوق المتوسط</v>
      </c>
      <c r="U181" s="37">
        <v>173</v>
      </c>
      <c r="V181" s="140" t="str">
        <f t="shared" si="20"/>
        <v/>
      </c>
      <c r="W181" s="386" t="str">
        <f t="shared" si="21"/>
        <v/>
      </c>
      <c r="X181" s="9" t="str">
        <f t="shared" si="17"/>
        <v>فوق المتوسط</v>
      </c>
      <c r="Y181" s="33"/>
      <c r="AB181"/>
      <c r="AC181"/>
      <c r="AD181"/>
      <c r="AE181"/>
      <c r="AF181"/>
      <c r="AG181"/>
      <c r="AH181"/>
      <c r="AI181"/>
      <c r="AJ181"/>
      <c r="AK181"/>
    </row>
    <row r="182" spans="2:37">
      <c r="B182" s="37">
        <v>174</v>
      </c>
      <c r="C182" s="715" t="str">
        <f>'ادخال البيانات'!B180</f>
        <v/>
      </c>
      <c r="D182" s="715"/>
      <c r="E182" s="715"/>
      <c r="F182" s="139" t="str">
        <f>IF(C182="","",'ادخال البيانات'!BM180)</f>
        <v/>
      </c>
      <c r="G182" s="47" t="str">
        <f>'ادخال البيانات'!BP180</f>
        <v/>
      </c>
      <c r="H182" s="18"/>
      <c r="I182" s="3" t="str">
        <f t="shared" si="18"/>
        <v/>
      </c>
      <c r="N182" t="str">
        <f t="shared" si="15"/>
        <v/>
      </c>
      <c r="O182" s="8" t="str">
        <f t="shared" si="19"/>
        <v/>
      </c>
      <c r="P182" t="e">
        <f>RANK(O182,$O:$O)+COUNTIF($O$9:O182,O182)-1</f>
        <v>#VALUE!</v>
      </c>
      <c r="R182" t="str">
        <f t="shared" si="16"/>
        <v>فوق المتوسط</v>
      </c>
      <c r="U182" s="37">
        <v>174</v>
      </c>
      <c r="V182" s="140" t="str">
        <f t="shared" si="20"/>
        <v/>
      </c>
      <c r="W182" s="386" t="str">
        <f t="shared" si="21"/>
        <v/>
      </c>
      <c r="X182" s="9" t="str">
        <f t="shared" si="17"/>
        <v>فوق المتوسط</v>
      </c>
      <c r="Y182" s="33"/>
      <c r="AB182"/>
      <c r="AC182"/>
      <c r="AD182"/>
      <c r="AE182"/>
      <c r="AF182"/>
      <c r="AG182"/>
      <c r="AH182"/>
      <c r="AI182"/>
      <c r="AJ182"/>
      <c r="AK182"/>
    </row>
    <row r="183" spans="2:37">
      <c r="B183" s="37">
        <v>175</v>
      </c>
      <c r="C183" s="715" t="str">
        <f>'ادخال البيانات'!B181</f>
        <v/>
      </c>
      <c r="D183" s="715"/>
      <c r="E183" s="715"/>
      <c r="F183" s="139" t="str">
        <f>IF(C183="","",'ادخال البيانات'!BM181)</f>
        <v/>
      </c>
      <c r="G183" s="47" t="str">
        <f>'ادخال البيانات'!BP181</f>
        <v/>
      </c>
      <c r="H183" s="18"/>
      <c r="I183" s="3" t="str">
        <f t="shared" si="18"/>
        <v/>
      </c>
      <c r="N183" t="str">
        <f t="shared" si="15"/>
        <v/>
      </c>
      <c r="O183" s="8" t="str">
        <f t="shared" si="19"/>
        <v/>
      </c>
      <c r="P183" t="e">
        <f>RANK(O183,$O:$O)+COUNTIF($O$9:O183,O183)-1</f>
        <v>#VALUE!</v>
      </c>
      <c r="R183" t="str">
        <f t="shared" si="16"/>
        <v>فوق المتوسط</v>
      </c>
      <c r="U183" s="37">
        <v>175</v>
      </c>
      <c r="V183" s="140" t="str">
        <f t="shared" si="20"/>
        <v/>
      </c>
      <c r="W183" s="386" t="str">
        <f t="shared" si="21"/>
        <v/>
      </c>
      <c r="X183" s="9" t="str">
        <f t="shared" si="17"/>
        <v>فوق المتوسط</v>
      </c>
      <c r="Y183" s="33"/>
      <c r="AB183"/>
      <c r="AC183"/>
      <c r="AD183"/>
      <c r="AE183"/>
      <c r="AF183"/>
      <c r="AG183"/>
      <c r="AH183"/>
      <c r="AI183"/>
      <c r="AJ183"/>
      <c r="AK183"/>
    </row>
    <row r="184" spans="2:37">
      <c r="B184" s="37">
        <v>176</v>
      </c>
      <c r="C184" s="715" t="str">
        <f>'ادخال البيانات'!B182</f>
        <v/>
      </c>
      <c r="D184" s="715"/>
      <c r="E184" s="715"/>
      <c r="F184" s="139" t="str">
        <f>IF(C184="","",'ادخال البيانات'!BM182)</f>
        <v/>
      </c>
      <c r="G184" s="47" t="str">
        <f>'ادخال البيانات'!BP182</f>
        <v/>
      </c>
      <c r="H184" s="18"/>
      <c r="I184" s="3" t="str">
        <f t="shared" si="18"/>
        <v/>
      </c>
      <c r="N184" t="str">
        <f t="shared" si="15"/>
        <v/>
      </c>
      <c r="O184" s="8" t="str">
        <f t="shared" si="19"/>
        <v/>
      </c>
      <c r="P184" t="e">
        <f>RANK(O184,$O:$O)+COUNTIF($O$9:O184,O184)-1</f>
        <v>#VALUE!</v>
      </c>
      <c r="R184" t="str">
        <f t="shared" si="16"/>
        <v>فوق المتوسط</v>
      </c>
      <c r="U184" s="37">
        <v>176</v>
      </c>
      <c r="V184" s="140" t="str">
        <f t="shared" si="20"/>
        <v/>
      </c>
      <c r="W184" s="386" t="str">
        <f t="shared" si="21"/>
        <v/>
      </c>
      <c r="X184" s="9" t="str">
        <f t="shared" si="17"/>
        <v>فوق المتوسط</v>
      </c>
      <c r="Y184" s="33"/>
      <c r="AB184"/>
      <c r="AC184"/>
      <c r="AD184"/>
      <c r="AE184"/>
      <c r="AF184"/>
      <c r="AG184"/>
      <c r="AH184"/>
      <c r="AI184"/>
      <c r="AJ184"/>
      <c r="AK184"/>
    </row>
    <row r="185" spans="2:37">
      <c r="B185" s="37">
        <v>177</v>
      </c>
      <c r="C185" s="715" t="str">
        <f>'ادخال البيانات'!B183</f>
        <v/>
      </c>
      <c r="D185" s="715"/>
      <c r="E185" s="715"/>
      <c r="F185" s="139" t="str">
        <f>IF(C185="","",'ادخال البيانات'!BM183)</f>
        <v/>
      </c>
      <c r="G185" s="47" t="str">
        <f>'ادخال البيانات'!BP183</f>
        <v/>
      </c>
      <c r="H185" s="18"/>
      <c r="I185" s="3" t="str">
        <f t="shared" si="18"/>
        <v/>
      </c>
      <c r="N185" t="str">
        <f t="shared" si="15"/>
        <v/>
      </c>
      <c r="O185" s="8" t="str">
        <f t="shared" si="19"/>
        <v/>
      </c>
      <c r="P185" t="e">
        <f>RANK(O185,$O:$O)+COUNTIF($O$9:O185,O185)-1</f>
        <v>#VALUE!</v>
      </c>
      <c r="R185" t="str">
        <f t="shared" si="16"/>
        <v>فوق المتوسط</v>
      </c>
      <c r="U185" s="37">
        <v>177</v>
      </c>
      <c r="V185" s="140" t="str">
        <f t="shared" si="20"/>
        <v/>
      </c>
      <c r="W185" s="386" t="str">
        <f t="shared" si="21"/>
        <v/>
      </c>
      <c r="X185" s="9" t="str">
        <f t="shared" si="17"/>
        <v>فوق المتوسط</v>
      </c>
      <c r="Y185" s="33"/>
      <c r="AB185"/>
      <c r="AC185"/>
      <c r="AD185"/>
      <c r="AE185"/>
      <c r="AF185"/>
      <c r="AG185"/>
      <c r="AH185"/>
      <c r="AI185"/>
      <c r="AJ185"/>
      <c r="AK185"/>
    </row>
    <row r="186" spans="2:37">
      <c r="B186" s="37">
        <v>178</v>
      </c>
      <c r="C186" s="715" t="str">
        <f>'ادخال البيانات'!B184</f>
        <v/>
      </c>
      <c r="D186" s="715"/>
      <c r="E186" s="715"/>
      <c r="F186" s="139" t="str">
        <f>IF(C186="","",'ادخال البيانات'!BM184)</f>
        <v/>
      </c>
      <c r="G186" s="47" t="str">
        <f>'ادخال البيانات'!BP184</f>
        <v/>
      </c>
      <c r="H186" s="18"/>
      <c r="I186" s="3" t="str">
        <f t="shared" si="18"/>
        <v/>
      </c>
      <c r="N186" t="str">
        <f t="shared" si="15"/>
        <v/>
      </c>
      <c r="O186" s="8" t="str">
        <f t="shared" si="19"/>
        <v/>
      </c>
      <c r="P186" t="e">
        <f>RANK(O186,$O:$O)+COUNTIF($O$9:O186,O186)-1</f>
        <v>#VALUE!</v>
      </c>
      <c r="R186" t="str">
        <f t="shared" si="16"/>
        <v>فوق المتوسط</v>
      </c>
      <c r="U186" s="37">
        <v>178</v>
      </c>
      <c r="V186" s="140" t="str">
        <f t="shared" si="20"/>
        <v/>
      </c>
      <c r="W186" s="386" t="str">
        <f t="shared" si="21"/>
        <v/>
      </c>
      <c r="X186" s="9" t="str">
        <f t="shared" si="17"/>
        <v>فوق المتوسط</v>
      </c>
      <c r="Y186" s="33"/>
      <c r="AB186"/>
      <c r="AC186"/>
      <c r="AD186"/>
      <c r="AE186"/>
      <c r="AF186"/>
      <c r="AG186"/>
      <c r="AH186"/>
      <c r="AI186"/>
      <c r="AJ186"/>
      <c r="AK186"/>
    </row>
    <row r="187" spans="2:37">
      <c r="B187" s="37">
        <v>179</v>
      </c>
      <c r="C187" s="715" t="str">
        <f>'ادخال البيانات'!B185</f>
        <v/>
      </c>
      <c r="D187" s="715"/>
      <c r="E187" s="715"/>
      <c r="F187" s="139" t="str">
        <f>IF(C187="","",'ادخال البيانات'!BM185)</f>
        <v/>
      </c>
      <c r="G187" s="47" t="str">
        <f>'ادخال البيانات'!BP185</f>
        <v/>
      </c>
      <c r="H187" s="18"/>
      <c r="I187" s="3" t="str">
        <f t="shared" si="18"/>
        <v/>
      </c>
      <c r="N187" t="str">
        <f t="shared" si="15"/>
        <v/>
      </c>
      <c r="O187" s="8" t="str">
        <f t="shared" si="19"/>
        <v/>
      </c>
      <c r="P187" t="e">
        <f>RANK(O187,$O:$O)+COUNTIF($O$9:O187,O187)-1</f>
        <v>#VALUE!</v>
      </c>
      <c r="R187" t="str">
        <f t="shared" si="16"/>
        <v>فوق المتوسط</v>
      </c>
      <c r="U187" s="37">
        <v>179</v>
      </c>
      <c r="V187" s="140" t="str">
        <f t="shared" si="20"/>
        <v/>
      </c>
      <c r="W187" s="386" t="str">
        <f t="shared" si="21"/>
        <v/>
      </c>
      <c r="X187" s="9" t="str">
        <f t="shared" si="17"/>
        <v>فوق المتوسط</v>
      </c>
      <c r="Y187" s="33"/>
      <c r="AB187"/>
      <c r="AC187"/>
      <c r="AD187"/>
      <c r="AE187"/>
      <c r="AF187"/>
      <c r="AG187"/>
      <c r="AH187"/>
      <c r="AI187"/>
      <c r="AJ187"/>
      <c r="AK187"/>
    </row>
    <row r="188" spans="2:37">
      <c r="B188" s="37">
        <v>180</v>
      </c>
      <c r="C188" s="715" t="str">
        <f>'ادخال البيانات'!B186</f>
        <v/>
      </c>
      <c r="D188" s="715"/>
      <c r="E188" s="715"/>
      <c r="F188" s="139" t="str">
        <f>IF(C188="","",'ادخال البيانات'!BM186)</f>
        <v/>
      </c>
      <c r="G188" s="47" t="str">
        <f>'ادخال البيانات'!BP186</f>
        <v/>
      </c>
      <c r="H188" s="18"/>
      <c r="I188" s="3" t="str">
        <f t="shared" si="18"/>
        <v/>
      </c>
      <c r="N188" t="str">
        <f t="shared" si="15"/>
        <v/>
      </c>
      <c r="O188" s="8" t="str">
        <f t="shared" si="19"/>
        <v/>
      </c>
      <c r="P188" t="e">
        <f>RANK(O188,$O:$O)+COUNTIF($O$9:O188,O188)-1</f>
        <v>#VALUE!</v>
      </c>
      <c r="R188" t="str">
        <f t="shared" si="16"/>
        <v>فوق المتوسط</v>
      </c>
      <c r="U188" s="37">
        <v>180</v>
      </c>
      <c r="V188" s="140" t="str">
        <f t="shared" si="20"/>
        <v/>
      </c>
      <c r="W188" s="386" t="str">
        <f t="shared" si="21"/>
        <v/>
      </c>
      <c r="X188" s="9" t="str">
        <f t="shared" si="17"/>
        <v>فوق المتوسط</v>
      </c>
      <c r="Y188" s="33"/>
      <c r="AB188"/>
      <c r="AC188"/>
      <c r="AD188"/>
      <c r="AE188"/>
      <c r="AF188"/>
      <c r="AG188"/>
      <c r="AH188"/>
      <c r="AI188"/>
      <c r="AJ188"/>
      <c r="AK188"/>
    </row>
    <row r="189" spans="2:37">
      <c r="B189" s="37">
        <v>181</v>
      </c>
      <c r="C189" s="715" t="str">
        <f>'ادخال البيانات'!B187</f>
        <v/>
      </c>
      <c r="D189" s="715"/>
      <c r="E189" s="715"/>
      <c r="F189" s="139" t="str">
        <f>IF(C189="","",'ادخال البيانات'!BM187)</f>
        <v/>
      </c>
      <c r="G189" s="47" t="str">
        <f>'ادخال البيانات'!BP187</f>
        <v/>
      </c>
      <c r="H189" s="18"/>
      <c r="I189" s="3" t="str">
        <f t="shared" si="18"/>
        <v/>
      </c>
      <c r="N189" t="str">
        <f t="shared" si="15"/>
        <v/>
      </c>
      <c r="O189" s="8" t="str">
        <f t="shared" si="19"/>
        <v/>
      </c>
      <c r="P189" t="e">
        <f>RANK(O189,$O:$O)+COUNTIF($O$9:O189,O189)-1</f>
        <v>#VALUE!</v>
      </c>
      <c r="R189" t="str">
        <f t="shared" si="16"/>
        <v>فوق المتوسط</v>
      </c>
      <c r="U189" s="37">
        <v>181</v>
      </c>
      <c r="V189" s="140" t="str">
        <f t="shared" si="20"/>
        <v/>
      </c>
      <c r="W189" s="386" t="str">
        <f t="shared" si="21"/>
        <v/>
      </c>
      <c r="X189" s="9" t="str">
        <f t="shared" si="17"/>
        <v>فوق المتوسط</v>
      </c>
      <c r="Y189" s="33"/>
      <c r="AB189"/>
      <c r="AC189"/>
      <c r="AD189"/>
      <c r="AE189"/>
      <c r="AF189"/>
      <c r="AG189"/>
      <c r="AH189"/>
      <c r="AI189"/>
      <c r="AJ189"/>
      <c r="AK189"/>
    </row>
    <row r="190" spans="2:37">
      <c r="B190" s="37">
        <v>182</v>
      </c>
      <c r="C190" s="715" t="str">
        <f>'ادخال البيانات'!B188</f>
        <v/>
      </c>
      <c r="D190" s="715"/>
      <c r="E190" s="715"/>
      <c r="F190" s="139" t="str">
        <f>IF(C190="","",'ادخال البيانات'!BM188)</f>
        <v/>
      </c>
      <c r="G190" s="47" t="str">
        <f>'ادخال البيانات'!BP188</f>
        <v/>
      </c>
      <c r="H190" s="18"/>
      <c r="I190" s="3" t="str">
        <f t="shared" si="18"/>
        <v/>
      </c>
      <c r="N190" t="str">
        <f t="shared" si="15"/>
        <v/>
      </c>
      <c r="O190" s="8" t="str">
        <f t="shared" si="19"/>
        <v/>
      </c>
      <c r="P190" t="e">
        <f>RANK(O190,$O:$O)+COUNTIF($O$9:O190,O190)-1</f>
        <v>#VALUE!</v>
      </c>
      <c r="R190" t="str">
        <f t="shared" si="16"/>
        <v>فوق المتوسط</v>
      </c>
      <c r="U190" s="37">
        <v>182</v>
      </c>
      <c r="V190" s="140" t="str">
        <f t="shared" si="20"/>
        <v/>
      </c>
      <c r="W190" s="386" t="str">
        <f t="shared" si="21"/>
        <v/>
      </c>
      <c r="X190" s="9" t="str">
        <f t="shared" si="17"/>
        <v>فوق المتوسط</v>
      </c>
      <c r="Y190" s="33"/>
      <c r="AB190"/>
      <c r="AC190"/>
      <c r="AD190"/>
      <c r="AE190"/>
      <c r="AF190"/>
      <c r="AG190"/>
      <c r="AH190"/>
      <c r="AI190"/>
      <c r="AJ190"/>
      <c r="AK190"/>
    </row>
    <row r="191" spans="2:37">
      <c r="B191" s="37">
        <v>183</v>
      </c>
      <c r="C191" s="715" t="str">
        <f>'ادخال البيانات'!B189</f>
        <v/>
      </c>
      <c r="D191" s="715"/>
      <c r="E191" s="715"/>
      <c r="F191" s="139" t="str">
        <f>IF(C191="","",'ادخال البيانات'!BM189)</f>
        <v/>
      </c>
      <c r="G191" s="47" t="str">
        <f>'ادخال البيانات'!BP189</f>
        <v/>
      </c>
      <c r="H191" s="18"/>
      <c r="I191" s="3" t="str">
        <f t="shared" si="18"/>
        <v/>
      </c>
      <c r="N191" t="str">
        <f t="shared" si="15"/>
        <v/>
      </c>
      <c r="O191" s="8" t="str">
        <f t="shared" si="19"/>
        <v/>
      </c>
      <c r="P191" t="e">
        <f>RANK(O191,$O:$O)+COUNTIF($O$9:O191,O191)-1</f>
        <v>#VALUE!</v>
      </c>
      <c r="R191" t="str">
        <f t="shared" si="16"/>
        <v>فوق المتوسط</v>
      </c>
      <c r="U191" s="37">
        <v>183</v>
      </c>
      <c r="V191" s="140" t="str">
        <f t="shared" si="20"/>
        <v/>
      </c>
      <c r="W191" s="386" t="str">
        <f t="shared" si="21"/>
        <v/>
      </c>
      <c r="X191" s="9" t="str">
        <f t="shared" si="17"/>
        <v>فوق المتوسط</v>
      </c>
      <c r="Y191" s="33"/>
      <c r="AB191"/>
      <c r="AC191"/>
      <c r="AD191"/>
      <c r="AE191"/>
      <c r="AF191"/>
      <c r="AG191"/>
      <c r="AH191"/>
      <c r="AI191"/>
      <c r="AJ191"/>
      <c r="AK191"/>
    </row>
    <row r="192" spans="2:37">
      <c r="B192" s="37">
        <v>184</v>
      </c>
      <c r="C192" s="715" t="str">
        <f>'ادخال البيانات'!B190</f>
        <v/>
      </c>
      <c r="D192" s="715"/>
      <c r="E192" s="715"/>
      <c r="F192" s="139" t="str">
        <f>IF(C192="","",'ادخال البيانات'!BM190)</f>
        <v/>
      </c>
      <c r="G192" s="47" t="str">
        <f>'ادخال البيانات'!BP190</f>
        <v/>
      </c>
      <c r="H192" s="18"/>
      <c r="I192" s="3" t="str">
        <f t="shared" si="18"/>
        <v/>
      </c>
      <c r="N192" t="str">
        <f t="shared" si="15"/>
        <v/>
      </c>
      <c r="O192" s="8" t="str">
        <f t="shared" si="19"/>
        <v/>
      </c>
      <c r="P192" t="e">
        <f>RANK(O192,$O:$O)+COUNTIF($O$9:O192,O192)-1</f>
        <v>#VALUE!</v>
      </c>
      <c r="R192" t="str">
        <f t="shared" si="16"/>
        <v>فوق المتوسط</v>
      </c>
      <c r="U192" s="37">
        <v>184</v>
      </c>
      <c r="V192" s="140" t="str">
        <f t="shared" si="20"/>
        <v/>
      </c>
      <c r="W192" s="386" t="str">
        <f t="shared" si="21"/>
        <v/>
      </c>
      <c r="X192" s="9" t="str">
        <f t="shared" si="17"/>
        <v>فوق المتوسط</v>
      </c>
      <c r="Y192" s="33"/>
      <c r="AB192"/>
      <c r="AC192"/>
      <c r="AD192"/>
      <c r="AE192"/>
      <c r="AF192"/>
      <c r="AG192"/>
      <c r="AH192"/>
      <c r="AI192"/>
      <c r="AJ192"/>
      <c r="AK192"/>
    </row>
    <row r="193" spans="2:37">
      <c r="B193" s="37">
        <v>185</v>
      </c>
      <c r="C193" s="715" t="str">
        <f>'ادخال البيانات'!B191</f>
        <v/>
      </c>
      <c r="D193" s="715"/>
      <c r="E193" s="715"/>
      <c r="F193" s="139" t="str">
        <f>IF(C193="","",'ادخال البيانات'!BM191)</f>
        <v/>
      </c>
      <c r="G193" s="47" t="str">
        <f>'ادخال البيانات'!BP191</f>
        <v/>
      </c>
      <c r="H193" s="18"/>
      <c r="I193" s="3" t="str">
        <f t="shared" si="18"/>
        <v/>
      </c>
      <c r="N193" t="str">
        <f t="shared" si="15"/>
        <v/>
      </c>
      <c r="O193" s="8" t="str">
        <f t="shared" si="19"/>
        <v/>
      </c>
      <c r="P193" t="e">
        <f>RANK(O193,$O:$O)+COUNTIF($O$9:O193,O193)-1</f>
        <v>#VALUE!</v>
      </c>
      <c r="R193" t="str">
        <f t="shared" si="16"/>
        <v>فوق المتوسط</v>
      </c>
      <c r="U193" s="37">
        <v>185</v>
      </c>
      <c r="V193" s="140" t="str">
        <f t="shared" si="20"/>
        <v/>
      </c>
      <c r="W193" s="386" t="str">
        <f t="shared" si="21"/>
        <v/>
      </c>
      <c r="X193" s="9" t="str">
        <f t="shared" si="17"/>
        <v>فوق المتوسط</v>
      </c>
      <c r="Y193" s="33"/>
      <c r="AB193"/>
      <c r="AC193"/>
      <c r="AD193"/>
      <c r="AE193"/>
      <c r="AF193"/>
      <c r="AG193"/>
      <c r="AH193"/>
      <c r="AI193"/>
      <c r="AJ193"/>
      <c r="AK193"/>
    </row>
    <row r="194" spans="2:37">
      <c r="B194" s="37">
        <v>186</v>
      </c>
      <c r="C194" s="715" t="str">
        <f>'ادخال البيانات'!B192</f>
        <v/>
      </c>
      <c r="D194" s="715"/>
      <c r="E194" s="715"/>
      <c r="F194" s="139" t="str">
        <f>IF(C194="","",'ادخال البيانات'!BM192)</f>
        <v/>
      </c>
      <c r="G194" s="47" t="str">
        <f>'ادخال البيانات'!BP192</f>
        <v/>
      </c>
      <c r="H194" s="18"/>
      <c r="I194" s="3" t="str">
        <f t="shared" si="18"/>
        <v/>
      </c>
      <c r="N194" t="str">
        <f t="shared" si="15"/>
        <v/>
      </c>
      <c r="O194" s="8" t="str">
        <f t="shared" si="19"/>
        <v/>
      </c>
      <c r="P194" t="e">
        <f>RANK(O194,$O:$O)+COUNTIF($O$9:O194,O194)-1</f>
        <v>#VALUE!</v>
      </c>
      <c r="R194" t="str">
        <f t="shared" si="16"/>
        <v>فوق المتوسط</v>
      </c>
      <c r="U194" s="37">
        <v>186</v>
      </c>
      <c r="V194" s="140" t="str">
        <f t="shared" si="20"/>
        <v/>
      </c>
      <c r="W194" s="386" t="str">
        <f t="shared" si="21"/>
        <v/>
      </c>
      <c r="X194" s="9" t="str">
        <f t="shared" si="17"/>
        <v>فوق المتوسط</v>
      </c>
      <c r="Y194" s="33"/>
      <c r="AB194"/>
      <c r="AC194"/>
      <c r="AD194"/>
      <c r="AE194"/>
      <c r="AF194"/>
      <c r="AG194"/>
      <c r="AH194"/>
      <c r="AI194"/>
      <c r="AJ194"/>
      <c r="AK194"/>
    </row>
    <row r="195" spans="2:37">
      <c r="B195" s="37">
        <v>187</v>
      </c>
      <c r="C195" s="715" t="str">
        <f>'ادخال البيانات'!B193</f>
        <v/>
      </c>
      <c r="D195" s="715"/>
      <c r="E195" s="715"/>
      <c r="F195" s="139" t="str">
        <f>IF(C195="","",'ادخال البيانات'!BM193)</f>
        <v/>
      </c>
      <c r="G195" s="47" t="str">
        <f>'ادخال البيانات'!BP193</f>
        <v/>
      </c>
      <c r="H195" s="18"/>
      <c r="I195" s="3" t="str">
        <f t="shared" si="18"/>
        <v/>
      </c>
      <c r="N195" t="str">
        <f t="shared" si="15"/>
        <v/>
      </c>
      <c r="O195" s="8" t="str">
        <f t="shared" si="19"/>
        <v/>
      </c>
      <c r="P195" t="e">
        <f>RANK(O195,$O:$O)+COUNTIF($O$9:O195,O195)-1</f>
        <v>#VALUE!</v>
      </c>
      <c r="R195" t="str">
        <f t="shared" si="16"/>
        <v>فوق المتوسط</v>
      </c>
      <c r="U195" s="37">
        <v>187</v>
      </c>
      <c r="V195" s="140" t="str">
        <f t="shared" si="20"/>
        <v/>
      </c>
      <c r="W195" s="386" t="str">
        <f t="shared" si="21"/>
        <v/>
      </c>
      <c r="X195" s="9" t="str">
        <f t="shared" si="17"/>
        <v>فوق المتوسط</v>
      </c>
      <c r="Y195" s="33"/>
      <c r="AB195"/>
      <c r="AC195"/>
      <c r="AD195"/>
      <c r="AE195"/>
      <c r="AF195"/>
      <c r="AG195"/>
      <c r="AH195"/>
      <c r="AI195"/>
      <c r="AJ195"/>
      <c r="AK195"/>
    </row>
    <row r="196" spans="2:37">
      <c r="B196" s="37">
        <v>188</v>
      </c>
      <c r="C196" s="715" t="str">
        <f>'ادخال البيانات'!B194</f>
        <v/>
      </c>
      <c r="D196" s="715"/>
      <c r="E196" s="715"/>
      <c r="F196" s="139" t="str">
        <f>IF(C196="","",'ادخال البيانات'!BM194)</f>
        <v/>
      </c>
      <c r="G196" s="47" t="str">
        <f>'ادخال البيانات'!BP194</f>
        <v/>
      </c>
      <c r="H196" s="18"/>
      <c r="I196" s="3" t="str">
        <f t="shared" si="18"/>
        <v/>
      </c>
      <c r="N196" t="str">
        <f t="shared" si="15"/>
        <v/>
      </c>
      <c r="O196" s="8" t="str">
        <f t="shared" si="19"/>
        <v/>
      </c>
      <c r="P196" t="e">
        <f>RANK(O196,$O:$O)+COUNTIF($O$9:O196,O196)-1</f>
        <v>#VALUE!</v>
      </c>
      <c r="R196" t="str">
        <f t="shared" si="16"/>
        <v>فوق المتوسط</v>
      </c>
      <c r="U196" s="37">
        <v>188</v>
      </c>
      <c r="V196" s="140" t="str">
        <f t="shared" si="20"/>
        <v/>
      </c>
      <c r="W196" s="386" t="str">
        <f t="shared" si="21"/>
        <v/>
      </c>
      <c r="X196" s="9" t="str">
        <f t="shared" si="17"/>
        <v>فوق المتوسط</v>
      </c>
      <c r="Y196" s="33"/>
      <c r="AB196"/>
      <c r="AC196"/>
      <c r="AD196"/>
      <c r="AE196"/>
      <c r="AF196"/>
      <c r="AG196"/>
      <c r="AH196"/>
      <c r="AI196"/>
      <c r="AJ196"/>
      <c r="AK196"/>
    </row>
    <row r="197" spans="2:37">
      <c r="B197" s="37">
        <v>189</v>
      </c>
      <c r="C197" s="715" t="str">
        <f>'ادخال البيانات'!B195</f>
        <v/>
      </c>
      <c r="D197" s="715"/>
      <c r="E197" s="715"/>
      <c r="F197" s="139" t="str">
        <f>IF(C197="","",'ادخال البيانات'!BM195)</f>
        <v/>
      </c>
      <c r="G197" s="47" t="str">
        <f>'ادخال البيانات'!BP195</f>
        <v/>
      </c>
      <c r="H197" s="18"/>
      <c r="I197" s="3" t="str">
        <f t="shared" si="18"/>
        <v/>
      </c>
      <c r="N197" t="str">
        <f t="shared" si="15"/>
        <v/>
      </c>
      <c r="O197" s="8" t="str">
        <f t="shared" si="19"/>
        <v/>
      </c>
      <c r="P197" t="e">
        <f>RANK(O197,$O:$O)+COUNTIF($O$9:O197,O197)-1</f>
        <v>#VALUE!</v>
      </c>
      <c r="R197" t="str">
        <f t="shared" si="16"/>
        <v>فوق المتوسط</v>
      </c>
      <c r="U197" s="37">
        <v>189</v>
      </c>
      <c r="V197" s="140" t="str">
        <f t="shared" si="20"/>
        <v/>
      </c>
      <c r="W197" s="386" t="str">
        <f t="shared" si="21"/>
        <v/>
      </c>
      <c r="X197" s="9" t="str">
        <f t="shared" si="17"/>
        <v>فوق المتوسط</v>
      </c>
      <c r="Y197" s="33"/>
      <c r="AB197"/>
      <c r="AC197"/>
      <c r="AD197"/>
      <c r="AE197"/>
      <c r="AF197"/>
      <c r="AG197"/>
      <c r="AH197"/>
      <c r="AI197"/>
      <c r="AJ197"/>
      <c r="AK197"/>
    </row>
    <row r="198" spans="2:37">
      <c r="B198" s="37">
        <v>190</v>
      </c>
      <c r="C198" s="715" t="str">
        <f>'ادخال البيانات'!B196</f>
        <v/>
      </c>
      <c r="D198" s="715"/>
      <c r="E198" s="715"/>
      <c r="F198" s="139" t="str">
        <f>IF(C198="","",'ادخال البيانات'!BM196)</f>
        <v/>
      </c>
      <c r="G198" s="47" t="str">
        <f>'ادخال البيانات'!BP196</f>
        <v/>
      </c>
      <c r="H198" s="18"/>
      <c r="I198" s="3" t="str">
        <f t="shared" si="18"/>
        <v/>
      </c>
      <c r="N198" t="str">
        <f t="shared" si="15"/>
        <v/>
      </c>
      <c r="O198" s="8" t="str">
        <f t="shared" si="19"/>
        <v/>
      </c>
      <c r="P198" t="e">
        <f>RANK(O198,$O:$O)+COUNTIF($O$9:O198,O198)-1</f>
        <v>#VALUE!</v>
      </c>
      <c r="R198" t="str">
        <f t="shared" si="16"/>
        <v>فوق المتوسط</v>
      </c>
      <c r="U198" s="37">
        <v>190</v>
      </c>
      <c r="V198" s="140" t="str">
        <f t="shared" si="20"/>
        <v/>
      </c>
      <c r="W198" s="386" t="str">
        <f t="shared" si="21"/>
        <v/>
      </c>
      <c r="X198" s="9" t="str">
        <f t="shared" si="17"/>
        <v>فوق المتوسط</v>
      </c>
      <c r="Y198" s="33"/>
      <c r="AB198"/>
      <c r="AC198"/>
      <c r="AD198"/>
      <c r="AE198"/>
      <c r="AF198"/>
      <c r="AG198"/>
      <c r="AH198"/>
      <c r="AI198"/>
      <c r="AJ198"/>
      <c r="AK198"/>
    </row>
    <row r="199" spans="2:37">
      <c r="B199" s="37">
        <v>191</v>
      </c>
      <c r="C199" s="715" t="str">
        <f>'ادخال البيانات'!B197</f>
        <v/>
      </c>
      <c r="D199" s="715"/>
      <c r="E199" s="715"/>
      <c r="F199" s="139" t="str">
        <f>IF(C199="","",'ادخال البيانات'!BM197)</f>
        <v/>
      </c>
      <c r="G199" s="47" t="str">
        <f>'ادخال البيانات'!BP197</f>
        <v/>
      </c>
      <c r="H199" s="18"/>
      <c r="I199" s="3" t="str">
        <f t="shared" si="18"/>
        <v/>
      </c>
      <c r="N199" t="str">
        <f t="shared" si="15"/>
        <v/>
      </c>
      <c r="O199" s="8" t="str">
        <f t="shared" si="19"/>
        <v/>
      </c>
      <c r="P199" t="e">
        <f>RANK(O199,$O:$O)+COUNTIF($O$9:O199,O199)-1</f>
        <v>#VALUE!</v>
      </c>
      <c r="R199" t="str">
        <f t="shared" si="16"/>
        <v>فوق المتوسط</v>
      </c>
      <c r="U199" s="37">
        <v>191</v>
      </c>
      <c r="V199" s="140" t="str">
        <f t="shared" si="20"/>
        <v/>
      </c>
      <c r="W199" s="386" t="str">
        <f t="shared" si="21"/>
        <v/>
      </c>
      <c r="X199" s="9" t="str">
        <f t="shared" si="17"/>
        <v>فوق المتوسط</v>
      </c>
      <c r="Y199" s="33"/>
      <c r="AB199"/>
      <c r="AC199"/>
      <c r="AD199"/>
      <c r="AE199"/>
      <c r="AF199"/>
      <c r="AG199"/>
      <c r="AH199"/>
      <c r="AI199"/>
      <c r="AJ199"/>
      <c r="AK199"/>
    </row>
    <row r="200" spans="2:37">
      <c r="B200" s="37">
        <v>192</v>
      </c>
      <c r="C200" s="715" t="str">
        <f>'ادخال البيانات'!B198</f>
        <v/>
      </c>
      <c r="D200" s="715"/>
      <c r="E200" s="715"/>
      <c r="F200" s="139" t="str">
        <f>IF(C200="","",'ادخال البيانات'!BM198)</f>
        <v/>
      </c>
      <c r="G200" s="47" t="str">
        <f>'ادخال البيانات'!BP198</f>
        <v/>
      </c>
      <c r="H200" s="18"/>
      <c r="I200" s="3" t="str">
        <f t="shared" si="18"/>
        <v/>
      </c>
      <c r="N200" t="str">
        <f t="shared" si="15"/>
        <v/>
      </c>
      <c r="O200" s="8" t="str">
        <f t="shared" si="19"/>
        <v/>
      </c>
      <c r="P200" t="e">
        <f>RANK(O200,$O:$O)+COUNTIF($O$9:O200,O200)-1</f>
        <v>#VALUE!</v>
      </c>
      <c r="R200" t="str">
        <f t="shared" si="16"/>
        <v>فوق المتوسط</v>
      </c>
      <c r="U200" s="37">
        <v>192</v>
      </c>
      <c r="V200" s="140" t="str">
        <f t="shared" si="20"/>
        <v/>
      </c>
      <c r="W200" s="386" t="str">
        <f t="shared" si="21"/>
        <v/>
      </c>
      <c r="X200" s="9" t="str">
        <f t="shared" si="17"/>
        <v>فوق المتوسط</v>
      </c>
      <c r="Y200" s="33"/>
      <c r="AB200"/>
      <c r="AC200"/>
      <c r="AD200"/>
      <c r="AE200"/>
      <c r="AF200"/>
      <c r="AG200"/>
      <c r="AH200"/>
      <c r="AI200"/>
      <c r="AJ200"/>
      <c r="AK200"/>
    </row>
    <row r="201" spans="2:37">
      <c r="B201" s="37">
        <v>193</v>
      </c>
      <c r="C201" s="715" t="str">
        <f>'ادخال البيانات'!B199</f>
        <v/>
      </c>
      <c r="D201" s="715"/>
      <c r="E201" s="715"/>
      <c r="F201" s="139" t="str">
        <f>IF(C201="","",'ادخال البيانات'!BM199)</f>
        <v/>
      </c>
      <c r="G201" s="47" t="str">
        <f>'ادخال البيانات'!BP199</f>
        <v/>
      </c>
      <c r="H201" s="18"/>
      <c r="I201" s="3" t="str">
        <f t="shared" si="18"/>
        <v/>
      </c>
      <c r="N201" t="str">
        <f t="shared" ref="N201:N264" si="22">C201</f>
        <v/>
      </c>
      <c r="O201" s="8" t="str">
        <f t="shared" si="19"/>
        <v/>
      </c>
      <c r="P201" t="e">
        <f>RANK(O201,$O:$O)+COUNTIF($O$9:O201,O201)-1</f>
        <v>#VALUE!</v>
      </c>
      <c r="R201" t="str">
        <f t="shared" ref="R201:R264" si="23">IF(O201&lt;=$AI$9,"أقل من المتوسط",IF(O201&gt;=$AI$10,"فوق المتوسط","متوسط"))</f>
        <v>فوق المتوسط</v>
      </c>
      <c r="U201" s="37">
        <v>193</v>
      </c>
      <c r="V201" s="140" t="str">
        <f t="shared" si="20"/>
        <v/>
      </c>
      <c r="W201" s="386" t="str">
        <f t="shared" si="21"/>
        <v/>
      </c>
      <c r="X201" s="9" t="str">
        <f t="shared" ref="X201:X264" si="24">IFERROR(IF(W201&gt;$AI$10,"فوق المتوسط",IF(W201&gt;=$AI$9,"متوسط",IF(W201&gt;=$AI$9,"أقل من المتوسط",IF(V201&gt;0,"أقل من المتوسط")))),"لايوجد")</f>
        <v>فوق المتوسط</v>
      </c>
      <c r="Y201" s="33"/>
      <c r="AB201"/>
      <c r="AC201"/>
      <c r="AD201"/>
      <c r="AE201"/>
      <c r="AF201"/>
      <c r="AG201"/>
      <c r="AH201"/>
      <c r="AI201"/>
      <c r="AJ201"/>
      <c r="AK201"/>
    </row>
    <row r="202" spans="2:37">
      <c r="B202" s="37">
        <v>194</v>
      </c>
      <c r="C202" s="715" t="str">
        <f>'ادخال البيانات'!B200</f>
        <v/>
      </c>
      <c r="D202" s="715"/>
      <c r="E202" s="715"/>
      <c r="F202" s="139" t="str">
        <f>IF(C202="","",'ادخال البيانات'!BM200)</f>
        <v/>
      </c>
      <c r="G202" s="47" t="str">
        <f>'ادخال البيانات'!BP200</f>
        <v/>
      </c>
      <c r="H202" s="18"/>
      <c r="I202" s="3" t="str">
        <f t="shared" ref="I202:I265" si="25">G202</f>
        <v/>
      </c>
      <c r="N202" t="str">
        <f t="shared" si="22"/>
        <v/>
      </c>
      <c r="O202" s="8" t="str">
        <f t="shared" ref="O202:O265" si="26">F202</f>
        <v/>
      </c>
      <c r="P202" t="e">
        <f>RANK(O202,$O:$O)+COUNTIF($O$9:O202,O202)-1</f>
        <v>#VALUE!</v>
      </c>
      <c r="R202" t="str">
        <f t="shared" si="23"/>
        <v>فوق المتوسط</v>
      </c>
      <c r="U202" s="37">
        <v>194</v>
      </c>
      <c r="V202" s="140" t="str">
        <f t="shared" ref="V202:V265" si="27">IF(C202="","",INDEX($N$9:$N$452,MATCH(U202,$P$9:$P$452,0)))</f>
        <v/>
      </c>
      <c r="W202" s="386" t="str">
        <f t="shared" ref="W202:W265" si="28">IF(V202="","",INDEX($O$9:$O$452,MATCH(U202,$P$9:$P$452,0)))</f>
        <v/>
      </c>
      <c r="X202" s="9" t="str">
        <f t="shared" si="24"/>
        <v>فوق المتوسط</v>
      </c>
      <c r="Y202" s="33"/>
      <c r="AB202"/>
      <c r="AC202"/>
      <c r="AD202"/>
      <c r="AE202"/>
      <c r="AF202"/>
      <c r="AG202"/>
      <c r="AH202"/>
      <c r="AI202"/>
      <c r="AJ202"/>
      <c r="AK202"/>
    </row>
    <row r="203" spans="2:37">
      <c r="B203" s="37">
        <v>195</v>
      </c>
      <c r="C203" s="715" t="str">
        <f>'ادخال البيانات'!B201</f>
        <v/>
      </c>
      <c r="D203" s="715"/>
      <c r="E203" s="715"/>
      <c r="F203" s="139" t="str">
        <f>IF(C203="","",'ادخال البيانات'!BM201)</f>
        <v/>
      </c>
      <c r="G203" s="47" t="str">
        <f>'ادخال البيانات'!BP201</f>
        <v/>
      </c>
      <c r="H203" s="18"/>
      <c r="I203" s="3" t="str">
        <f t="shared" si="25"/>
        <v/>
      </c>
      <c r="N203" t="str">
        <f t="shared" si="22"/>
        <v/>
      </c>
      <c r="O203" s="8" t="str">
        <f t="shared" si="26"/>
        <v/>
      </c>
      <c r="P203" t="e">
        <f>RANK(O203,$O:$O)+COUNTIF($O$9:O203,O203)-1</f>
        <v>#VALUE!</v>
      </c>
      <c r="R203" t="str">
        <f t="shared" si="23"/>
        <v>فوق المتوسط</v>
      </c>
      <c r="U203" s="37">
        <v>195</v>
      </c>
      <c r="V203" s="140" t="str">
        <f t="shared" si="27"/>
        <v/>
      </c>
      <c r="W203" s="386" t="str">
        <f t="shared" si="28"/>
        <v/>
      </c>
      <c r="X203" s="9" t="str">
        <f t="shared" si="24"/>
        <v>فوق المتوسط</v>
      </c>
      <c r="Y203" s="33"/>
      <c r="AB203"/>
      <c r="AC203"/>
      <c r="AD203"/>
      <c r="AE203"/>
      <c r="AF203"/>
      <c r="AG203"/>
      <c r="AH203"/>
      <c r="AI203"/>
      <c r="AJ203"/>
      <c r="AK203"/>
    </row>
    <row r="204" spans="2:37">
      <c r="B204" s="37">
        <v>196</v>
      </c>
      <c r="C204" s="715" t="str">
        <f>'ادخال البيانات'!B202</f>
        <v/>
      </c>
      <c r="D204" s="715"/>
      <c r="E204" s="715"/>
      <c r="F204" s="139" t="str">
        <f>IF(C204="","",'ادخال البيانات'!BM202)</f>
        <v/>
      </c>
      <c r="G204" s="47" t="str">
        <f>'ادخال البيانات'!BP202</f>
        <v/>
      </c>
      <c r="H204" s="18"/>
      <c r="I204" s="3" t="str">
        <f t="shared" si="25"/>
        <v/>
      </c>
      <c r="N204" t="str">
        <f t="shared" si="22"/>
        <v/>
      </c>
      <c r="O204" s="8" t="str">
        <f t="shared" si="26"/>
        <v/>
      </c>
      <c r="P204" t="e">
        <f>RANK(O204,$O:$O)+COUNTIF($O$9:O204,O204)-1</f>
        <v>#VALUE!</v>
      </c>
      <c r="R204" t="str">
        <f t="shared" si="23"/>
        <v>فوق المتوسط</v>
      </c>
      <c r="U204" s="37">
        <v>196</v>
      </c>
      <c r="V204" s="140" t="str">
        <f t="shared" si="27"/>
        <v/>
      </c>
      <c r="W204" s="386" t="str">
        <f t="shared" si="28"/>
        <v/>
      </c>
      <c r="X204" s="9" t="str">
        <f t="shared" si="24"/>
        <v>فوق المتوسط</v>
      </c>
      <c r="Y204" s="33"/>
      <c r="AB204"/>
      <c r="AC204"/>
      <c r="AD204"/>
      <c r="AE204"/>
      <c r="AF204"/>
      <c r="AG204"/>
      <c r="AH204"/>
      <c r="AI204"/>
      <c r="AJ204"/>
      <c r="AK204"/>
    </row>
    <row r="205" spans="2:37">
      <c r="B205" s="37">
        <v>197</v>
      </c>
      <c r="C205" s="715" t="str">
        <f>'ادخال البيانات'!B203</f>
        <v/>
      </c>
      <c r="D205" s="715"/>
      <c r="E205" s="715"/>
      <c r="F205" s="139" t="str">
        <f>IF(C205="","",'ادخال البيانات'!BM203)</f>
        <v/>
      </c>
      <c r="G205" s="47" t="str">
        <f>'ادخال البيانات'!BP203</f>
        <v/>
      </c>
      <c r="H205" s="18"/>
      <c r="I205" s="3" t="str">
        <f t="shared" si="25"/>
        <v/>
      </c>
      <c r="N205" t="str">
        <f t="shared" si="22"/>
        <v/>
      </c>
      <c r="O205" s="8" t="str">
        <f t="shared" si="26"/>
        <v/>
      </c>
      <c r="P205" t="e">
        <f>RANK(O205,$O:$O)+COUNTIF($O$9:O205,O205)-1</f>
        <v>#VALUE!</v>
      </c>
      <c r="R205" t="str">
        <f t="shared" si="23"/>
        <v>فوق المتوسط</v>
      </c>
      <c r="U205" s="37">
        <v>197</v>
      </c>
      <c r="V205" s="140" t="str">
        <f t="shared" si="27"/>
        <v/>
      </c>
      <c r="W205" s="386" t="str">
        <f t="shared" si="28"/>
        <v/>
      </c>
      <c r="X205" s="9" t="str">
        <f t="shared" si="24"/>
        <v>فوق المتوسط</v>
      </c>
      <c r="Y205" s="33"/>
      <c r="AB205"/>
      <c r="AC205"/>
      <c r="AD205"/>
      <c r="AE205"/>
      <c r="AF205"/>
      <c r="AG205"/>
      <c r="AH205"/>
      <c r="AI205"/>
      <c r="AJ205"/>
      <c r="AK205"/>
    </row>
    <row r="206" spans="2:37">
      <c r="B206" s="37">
        <v>198</v>
      </c>
      <c r="C206" s="715" t="str">
        <f>'ادخال البيانات'!B204</f>
        <v/>
      </c>
      <c r="D206" s="715"/>
      <c r="E206" s="715"/>
      <c r="F206" s="139" t="str">
        <f>IF(C206="","",'ادخال البيانات'!BM204)</f>
        <v/>
      </c>
      <c r="G206" s="47" t="str">
        <f>'ادخال البيانات'!BP204</f>
        <v/>
      </c>
      <c r="H206" s="18"/>
      <c r="I206" s="3" t="str">
        <f t="shared" si="25"/>
        <v/>
      </c>
      <c r="N206" t="str">
        <f t="shared" si="22"/>
        <v/>
      </c>
      <c r="O206" s="8" t="str">
        <f t="shared" si="26"/>
        <v/>
      </c>
      <c r="P206" t="e">
        <f>RANK(O206,$O:$O)+COUNTIF($O$9:O206,O206)-1</f>
        <v>#VALUE!</v>
      </c>
      <c r="R206" t="str">
        <f t="shared" si="23"/>
        <v>فوق المتوسط</v>
      </c>
      <c r="U206" s="37">
        <v>198</v>
      </c>
      <c r="V206" s="140" t="str">
        <f t="shared" si="27"/>
        <v/>
      </c>
      <c r="W206" s="386" t="str">
        <f t="shared" si="28"/>
        <v/>
      </c>
      <c r="X206" s="9" t="str">
        <f t="shared" si="24"/>
        <v>فوق المتوسط</v>
      </c>
      <c r="Y206" s="33"/>
      <c r="AB206"/>
      <c r="AC206"/>
      <c r="AD206"/>
      <c r="AE206"/>
      <c r="AF206"/>
      <c r="AG206"/>
      <c r="AH206"/>
      <c r="AI206"/>
      <c r="AJ206"/>
      <c r="AK206"/>
    </row>
    <row r="207" spans="2:37">
      <c r="B207" s="37">
        <v>199</v>
      </c>
      <c r="C207" s="715" t="str">
        <f>'ادخال البيانات'!B205</f>
        <v/>
      </c>
      <c r="D207" s="715"/>
      <c r="E207" s="715"/>
      <c r="F207" s="139" t="str">
        <f>IF(C207="","",'ادخال البيانات'!BM205)</f>
        <v/>
      </c>
      <c r="G207" s="47" t="str">
        <f>'ادخال البيانات'!BP205</f>
        <v/>
      </c>
      <c r="H207" s="18"/>
      <c r="I207" s="3" t="str">
        <f t="shared" si="25"/>
        <v/>
      </c>
      <c r="N207" t="str">
        <f t="shared" si="22"/>
        <v/>
      </c>
      <c r="O207" s="8" t="str">
        <f t="shared" si="26"/>
        <v/>
      </c>
      <c r="P207" t="e">
        <f>RANK(O207,$O:$O)+COUNTIF($O$9:O207,O207)-1</f>
        <v>#VALUE!</v>
      </c>
      <c r="R207" t="str">
        <f t="shared" si="23"/>
        <v>فوق المتوسط</v>
      </c>
      <c r="U207" s="37">
        <v>199</v>
      </c>
      <c r="V207" s="140" t="str">
        <f t="shared" si="27"/>
        <v/>
      </c>
      <c r="W207" s="386" t="str">
        <f t="shared" si="28"/>
        <v/>
      </c>
      <c r="X207" s="9" t="str">
        <f t="shared" si="24"/>
        <v>فوق المتوسط</v>
      </c>
      <c r="Y207" s="31"/>
      <c r="AB207"/>
      <c r="AC207"/>
      <c r="AD207"/>
      <c r="AE207"/>
      <c r="AF207"/>
      <c r="AG207"/>
      <c r="AH207"/>
      <c r="AI207"/>
      <c r="AJ207"/>
      <c r="AK207"/>
    </row>
    <row r="208" spans="2:37">
      <c r="B208" s="37">
        <v>200</v>
      </c>
      <c r="C208" s="715" t="str">
        <f>'ادخال البيانات'!B206</f>
        <v/>
      </c>
      <c r="D208" s="715"/>
      <c r="E208" s="715"/>
      <c r="F208" s="139" t="str">
        <f>IF(C208="","",'ادخال البيانات'!BM206)</f>
        <v/>
      </c>
      <c r="G208" s="47" t="str">
        <f>'ادخال البيانات'!BP206</f>
        <v/>
      </c>
      <c r="H208" s="18"/>
      <c r="I208" s="3" t="str">
        <f t="shared" si="25"/>
        <v/>
      </c>
      <c r="N208" t="str">
        <f t="shared" si="22"/>
        <v/>
      </c>
      <c r="O208" s="8" t="str">
        <f t="shared" si="26"/>
        <v/>
      </c>
      <c r="P208" t="e">
        <f>RANK(O208,$O:$O)+COUNTIF($O$9:O208,O208)-1</f>
        <v>#VALUE!</v>
      </c>
      <c r="R208" t="str">
        <f t="shared" si="23"/>
        <v>فوق المتوسط</v>
      </c>
      <c r="U208" s="37">
        <v>200</v>
      </c>
      <c r="V208" s="140" t="str">
        <f t="shared" si="27"/>
        <v/>
      </c>
      <c r="W208" s="386" t="str">
        <f t="shared" si="28"/>
        <v/>
      </c>
      <c r="X208" s="9" t="str">
        <f t="shared" si="24"/>
        <v>فوق المتوسط</v>
      </c>
      <c r="Y208" s="31"/>
      <c r="AB208"/>
      <c r="AC208"/>
      <c r="AD208"/>
      <c r="AE208"/>
      <c r="AF208"/>
      <c r="AG208"/>
      <c r="AH208"/>
      <c r="AI208"/>
      <c r="AJ208"/>
      <c r="AK208"/>
    </row>
    <row r="209" spans="2:37">
      <c r="B209" s="37">
        <v>201</v>
      </c>
      <c r="C209" s="715" t="str">
        <f>'ادخال البيانات'!B207</f>
        <v/>
      </c>
      <c r="D209" s="715"/>
      <c r="E209" s="715"/>
      <c r="F209" s="139" t="str">
        <f>IF(C209="","",'ادخال البيانات'!BM207)</f>
        <v/>
      </c>
      <c r="G209" s="47" t="str">
        <f>'ادخال البيانات'!BP207</f>
        <v/>
      </c>
      <c r="I209" s="3" t="str">
        <f t="shared" si="25"/>
        <v/>
      </c>
      <c r="N209" t="str">
        <f t="shared" si="22"/>
        <v/>
      </c>
      <c r="O209" s="8" t="str">
        <f t="shared" si="26"/>
        <v/>
      </c>
      <c r="P209" t="e">
        <f>RANK(O209,$O:$O)+COUNTIF($O$9:O209,O209)-1</f>
        <v>#VALUE!</v>
      </c>
      <c r="R209" t="str">
        <f t="shared" si="23"/>
        <v>فوق المتوسط</v>
      </c>
      <c r="U209" s="37">
        <v>201</v>
      </c>
      <c r="V209" s="140" t="str">
        <f t="shared" si="27"/>
        <v/>
      </c>
      <c r="W209" s="386" t="str">
        <f t="shared" si="28"/>
        <v/>
      </c>
      <c r="X209" s="9" t="str">
        <f t="shared" si="24"/>
        <v>فوق المتوسط</v>
      </c>
      <c r="AB209"/>
      <c r="AC209"/>
      <c r="AD209"/>
      <c r="AE209"/>
      <c r="AF209"/>
      <c r="AG209"/>
      <c r="AH209"/>
      <c r="AI209"/>
      <c r="AJ209"/>
      <c r="AK209"/>
    </row>
    <row r="210" spans="2:37">
      <c r="B210" s="37">
        <v>202</v>
      </c>
      <c r="C210" s="715" t="str">
        <f>'ادخال البيانات'!B208</f>
        <v/>
      </c>
      <c r="D210" s="715"/>
      <c r="E210" s="715"/>
      <c r="F210" s="139" t="str">
        <f>IF(C210="","",'ادخال البيانات'!BM208)</f>
        <v/>
      </c>
      <c r="G210" s="47" t="str">
        <f>'ادخال البيانات'!BP208</f>
        <v/>
      </c>
      <c r="I210" s="3" t="str">
        <f t="shared" si="25"/>
        <v/>
      </c>
      <c r="N210" t="str">
        <f t="shared" si="22"/>
        <v/>
      </c>
      <c r="O210" s="8" t="str">
        <f t="shared" si="26"/>
        <v/>
      </c>
      <c r="P210" t="e">
        <f>RANK(O210,$O:$O)+COUNTIF($O$9:O210,O210)-1</f>
        <v>#VALUE!</v>
      </c>
      <c r="R210" t="str">
        <f t="shared" si="23"/>
        <v>فوق المتوسط</v>
      </c>
      <c r="U210" s="37">
        <v>202</v>
      </c>
      <c r="V210" s="140" t="str">
        <f t="shared" si="27"/>
        <v/>
      </c>
      <c r="W210" s="386" t="str">
        <f t="shared" si="28"/>
        <v/>
      </c>
      <c r="X210" s="9" t="str">
        <f t="shared" si="24"/>
        <v>فوق المتوسط</v>
      </c>
      <c r="AB210"/>
      <c r="AC210"/>
      <c r="AD210"/>
      <c r="AE210"/>
      <c r="AF210"/>
      <c r="AG210"/>
      <c r="AH210"/>
      <c r="AI210"/>
      <c r="AJ210"/>
      <c r="AK210"/>
    </row>
    <row r="211" spans="2:37">
      <c r="B211" s="37">
        <v>203</v>
      </c>
      <c r="C211" s="715" t="str">
        <f>'ادخال البيانات'!B209</f>
        <v/>
      </c>
      <c r="D211" s="715"/>
      <c r="E211" s="715"/>
      <c r="F211" s="139" t="str">
        <f>IF(C211="","",'ادخال البيانات'!BM209)</f>
        <v/>
      </c>
      <c r="G211" s="47" t="str">
        <f>'ادخال البيانات'!BP209</f>
        <v/>
      </c>
      <c r="I211" s="3" t="str">
        <f t="shared" si="25"/>
        <v/>
      </c>
      <c r="N211" t="str">
        <f t="shared" si="22"/>
        <v/>
      </c>
      <c r="O211" s="8" t="str">
        <f t="shared" si="26"/>
        <v/>
      </c>
      <c r="P211" t="e">
        <f>RANK(O211,$O:$O)+COUNTIF($O$9:O211,O211)-1</f>
        <v>#VALUE!</v>
      </c>
      <c r="R211" t="str">
        <f t="shared" si="23"/>
        <v>فوق المتوسط</v>
      </c>
      <c r="U211" s="37">
        <v>203</v>
      </c>
      <c r="V211" s="140" t="str">
        <f t="shared" si="27"/>
        <v/>
      </c>
      <c r="W211" s="386" t="str">
        <f t="shared" si="28"/>
        <v/>
      </c>
      <c r="X211" s="9" t="str">
        <f t="shared" si="24"/>
        <v>فوق المتوسط</v>
      </c>
      <c r="AB211"/>
      <c r="AC211"/>
      <c r="AD211"/>
      <c r="AE211"/>
      <c r="AF211"/>
      <c r="AG211"/>
      <c r="AH211"/>
      <c r="AI211"/>
      <c r="AJ211"/>
      <c r="AK211"/>
    </row>
    <row r="212" spans="2:37">
      <c r="B212" s="37">
        <v>204</v>
      </c>
      <c r="C212" s="715" t="str">
        <f>'ادخال البيانات'!B210</f>
        <v/>
      </c>
      <c r="D212" s="715"/>
      <c r="E212" s="715"/>
      <c r="F212" s="139" t="str">
        <f>IF(C212="","",'ادخال البيانات'!BM210)</f>
        <v/>
      </c>
      <c r="G212" s="47" t="str">
        <f>'ادخال البيانات'!BP210</f>
        <v/>
      </c>
      <c r="I212" s="3" t="str">
        <f t="shared" si="25"/>
        <v/>
      </c>
      <c r="N212" t="str">
        <f t="shared" si="22"/>
        <v/>
      </c>
      <c r="O212" s="8" t="str">
        <f t="shared" si="26"/>
        <v/>
      </c>
      <c r="P212" t="e">
        <f>RANK(O212,$O:$O)+COUNTIF($O$9:O212,O212)-1</f>
        <v>#VALUE!</v>
      </c>
      <c r="R212" t="str">
        <f t="shared" si="23"/>
        <v>فوق المتوسط</v>
      </c>
      <c r="U212" s="37">
        <v>204</v>
      </c>
      <c r="V212" s="140" t="str">
        <f t="shared" si="27"/>
        <v/>
      </c>
      <c r="W212" s="386" t="str">
        <f t="shared" si="28"/>
        <v/>
      </c>
      <c r="X212" s="9" t="str">
        <f t="shared" si="24"/>
        <v>فوق المتوسط</v>
      </c>
      <c r="Y212"/>
      <c r="AB212"/>
      <c r="AC212"/>
      <c r="AD212"/>
      <c r="AE212"/>
      <c r="AF212"/>
      <c r="AG212"/>
      <c r="AH212"/>
      <c r="AI212"/>
      <c r="AJ212"/>
      <c r="AK212"/>
    </row>
    <row r="213" spans="2:37">
      <c r="B213" s="37">
        <v>205</v>
      </c>
      <c r="C213" s="715" t="str">
        <f>'ادخال البيانات'!B211</f>
        <v/>
      </c>
      <c r="D213" s="715"/>
      <c r="E213" s="715"/>
      <c r="F213" s="139" t="str">
        <f>IF(C213="","",'ادخال البيانات'!BM211)</f>
        <v/>
      </c>
      <c r="G213" s="47" t="str">
        <f>'ادخال البيانات'!BP211</f>
        <v/>
      </c>
      <c r="I213" s="3" t="str">
        <f t="shared" si="25"/>
        <v/>
      </c>
      <c r="N213" t="str">
        <f t="shared" si="22"/>
        <v/>
      </c>
      <c r="O213" s="8" t="str">
        <f t="shared" si="26"/>
        <v/>
      </c>
      <c r="P213" t="e">
        <f>RANK(O213,$O:$O)+COUNTIF($O$9:O213,O213)-1</f>
        <v>#VALUE!</v>
      </c>
      <c r="R213" t="str">
        <f t="shared" si="23"/>
        <v>فوق المتوسط</v>
      </c>
      <c r="U213" s="37">
        <v>205</v>
      </c>
      <c r="V213" s="140" t="str">
        <f t="shared" si="27"/>
        <v/>
      </c>
      <c r="W213" s="386" t="str">
        <f t="shared" si="28"/>
        <v/>
      </c>
      <c r="X213" s="9" t="str">
        <f t="shared" si="24"/>
        <v>فوق المتوسط</v>
      </c>
      <c r="Y213"/>
      <c r="AB213"/>
      <c r="AC213"/>
      <c r="AD213"/>
      <c r="AE213"/>
      <c r="AF213"/>
      <c r="AG213"/>
      <c r="AH213"/>
      <c r="AI213"/>
      <c r="AJ213"/>
      <c r="AK213"/>
    </row>
    <row r="214" spans="2:37">
      <c r="B214" s="37">
        <v>206</v>
      </c>
      <c r="C214" s="715" t="str">
        <f>'ادخال البيانات'!B212</f>
        <v/>
      </c>
      <c r="D214" s="715"/>
      <c r="E214" s="715"/>
      <c r="F214" s="139" t="str">
        <f>IF(C214="","",'ادخال البيانات'!BM212)</f>
        <v/>
      </c>
      <c r="G214" s="47" t="str">
        <f>'ادخال البيانات'!BP212</f>
        <v/>
      </c>
      <c r="I214" s="3" t="str">
        <f t="shared" si="25"/>
        <v/>
      </c>
      <c r="N214" t="str">
        <f t="shared" si="22"/>
        <v/>
      </c>
      <c r="O214" s="8" t="str">
        <f t="shared" si="26"/>
        <v/>
      </c>
      <c r="P214" t="e">
        <f>RANK(O214,$O:$O)+COUNTIF($O$9:O214,O214)-1</f>
        <v>#VALUE!</v>
      </c>
      <c r="R214" t="str">
        <f t="shared" si="23"/>
        <v>فوق المتوسط</v>
      </c>
      <c r="U214" s="37">
        <v>206</v>
      </c>
      <c r="V214" s="140" t="str">
        <f t="shared" si="27"/>
        <v/>
      </c>
      <c r="W214" s="386" t="str">
        <f t="shared" si="28"/>
        <v/>
      </c>
      <c r="X214" s="9" t="str">
        <f t="shared" si="24"/>
        <v>فوق المتوسط</v>
      </c>
      <c r="Y214"/>
      <c r="AB214"/>
      <c r="AC214"/>
      <c r="AD214"/>
      <c r="AE214"/>
      <c r="AF214"/>
      <c r="AG214"/>
      <c r="AH214"/>
      <c r="AI214"/>
      <c r="AJ214"/>
      <c r="AK214"/>
    </row>
    <row r="215" spans="2:37">
      <c r="B215" s="37">
        <v>207</v>
      </c>
      <c r="C215" s="715" t="str">
        <f>'ادخال البيانات'!B213</f>
        <v/>
      </c>
      <c r="D215" s="715"/>
      <c r="E215" s="715"/>
      <c r="F215" s="139" t="str">
        <f>IF(C215="","",'ادخال البيانات'!BM213)</f>
        <v/>
      </c>
      <c r="G215" s="47" t="str">
        <f>'ادخال البيانات'!BP213</f>
        <v/>
      </c>
      <c r="I215" s="3" t="str">
        <f t="shared" si="25"/>
        <v/>
      </c>
      <c r="N215" t="str">
        <f t="shared" si="22"/>
        <v/>
      </c>
      <c r="O215" s="8" t="str">
        <f t="shared" si="26"/>
        <v/>
      </c>
      <c r="P215" t="e">
        <f>RANK(O215,$O:$O)+COUNTIF($O$9:O215,O215)-1</f>
        <v>#VALUE!</v>
      </c>
      <c r="R215" t="str">
        <f t="shared" si="23"/>
        <v>فوق المتوسط</v>
      </c>
      <c r="U215" s="37">
        <v>207</v>
      </c>
      <c r="V215" s="140" t="str">
        <f t="shared" si="27"/>
        <v/>
      </c>
      <c r="W215" s="386" t="str">
        <f t="shared" si="28"/>
        <v/>
      </c>
      <c r="X215" s="9" t="str">
        <f t="shared" si="24"/>
        <v>فوق المتوسط</v>
      </c>
      <c r="Y215"/>
      <c r="AB215"/>
      <c r="AC215"/>
      <c r="AD215"/>
      <c r="AE215"/>
      <c r="AF215"/>
      <c r="AG215"/>
      <c r="AH215"/>
      <c r="AI215"/>
      <c r="AJ215"/>
      <c r="AK215"/>
    </row>
    <row r="216" spans="2:37">
      <c r="B216" s="37">
        <v>208</v>
      </c>
      <c r="C216" s="715" t="str">
        <f>'ادخال البيانات'!B214</f>
        <v/>
      </c>
      <c r="D216" s="715"/>
      <c r="E216" s="715"/>
      <c r="F216" s="139" t="str">
        <f>IF(C216="","",'ادخال البيانات'!BM214)</f>
        <v/>
      </c>
      <c r="G216" s="47" t="str">
        <f>'ادخال البيانات'!BP214</f>
        <v/>
      </c>
      <c r="I216" s="3" t="str">
        <f t="shared" si="25"/>
        <v/>
      </c>
      <c r="N216" t="str">
        <f t="shared" si="22"/>
        <v/>
      </c>
      <c r="O216" s="8" t="str">
        <f t="shared" si="26"/>
        <v/>
      </c>
      <c r="P216" t="e">
        <f>RANK(O216,$O:$O)+COUNTIF($O$9:O216,O216)-1</f>
        <v>#VALUE!</v>
      </c>
      <c r="R216" t="str">
        <f t="shared" si="23"/>
        <v>فوق المتوسط</v>
      </c>
      <c r="U216" s="37">
        <v>208</v>
      </c>
      <c r="V216" s="140" t="str">
        <f t="shared" si="27"/>
        <v/>
      </c>
      <c r="W216" s="386" t="str">
        <f t="shared" si="28"/>
        <v/>
      </c>
      <c r="X216" s="9" t="str">
        <f t="shared" si="24"/>
        <v>فوق المتوسط</v>
      </c>
      <c r="Y216"/>
      <c r="AB216"/>
      <c r="AC216"/>
      <c r="AD216"/>
      <c r="AE216"/>
      <c r="AF216"/>
      <c r="AG216"/>
      <c r="AH216"/>
      <c r="AI216"/>
      <c r="AJ216"/>
      <c r="AK216"/>
    </row>
    <row r="217" spans="2:37">
      <c r="B217" s="37">
        <v>209</v>
      </c>
      <c r="C217" s="715" t="str">
        <f>'ادخال البيانات'!B215</f>
        <v/>
      </c>
      <c r="D217" s="715"/>
      <c r="E217" s="715"/>
      <c r="F217" s="139" t="str">
        <f>IF(C217="","",'ادخال البيانات'!BM215)</f>
        <v/>
      </c>
      <c r="G217" s="47" t="str">
        <f>'ادخال البيانات'!BP215</f>
        <v/>
      </c>
      <c r="I217" s="3" t="str">
        <f t="shared" si="25"/>
        <v/>
      </c>
      <c r="N217" t="str">
        <f t="shared" si="22"/>
        <v/>
      </c>
      <c r="O217" s="8" t="str">
        <f t="shared" si="26"/>
        <v/>
      </c>
      <c r="P217" t="e">
        <f>RANK(O217,$O:$O)+COUNTIF($O$9:O217,O217)-1</f>
        <v>#VALUE!</v>
      </c>
      <c r="R217" t="str">
        <f t="shared" si="23"/>
        <v>فوق المتوسط</v>
      </c>
      <c r="U217" s="37">
        <v>209</v>
      </c>
      <c r="V217" s="140" t="str">
        <f t="shared" si="27"/>
        <v/>
      </c>
      <c r="W217" s="386" t="str">
        <f t="shared" si="28"/>
        <v/>
      </c>
      <c r="X217" s="9" t="str">
        <f t="shared" si="24"/>
        <v>فوق المتوسط</v>
      </c>
      <c r="Y217"/>
      <c r="AB217"/>
      <c r="AC217"/>
      <c r="AD217"/>
      <c r="AE217"/>
      <c r="AF217"/>
      <c r="AG217"/>
      <c r="AH217"/>
      <c r="AI217"/>
      <c r="AJ217"/>
      <c r="AK217"/>
    </row>
    <row r="218" spans="2:37">
      <c r="B218" s="37">
        <v>210</v>
      </c>
      <c r="C218" s="715" t="str">
        <f>'ادخال البيانات'!B216</f>
        <v/>
      </c>
      <c r="D218" s="715"/>
      <c r="E218" s="715"/>
      <c r="F218" s="139" t="str">
        <f>IF(C218="","",'ادخال البيانات'!BM216)</f>
        <v/>
      </c>
      <c r="G218" s="47" t="str">
        <f>'ادخال البيانات'!BP216</f>
        <v/>
      </c>
      <c r="I218" s="3" t="str">
        <f t="shared" si="25"/>
        <v/>
      </c>
      <c r="N218" t="str">
        <f t="shared" si="22"/>
        <v/>
      </c>
      <c r="O218" s="8" t="str">
        <f t="shared" si="26"/>
        <v/>
      </c>
      <c r="P218" t="e">
        <f>RANK(O218,$O:$O)+COUNTIF($O$9:O218,O218)-1</f>
        <v>#VALUE!</v>
      </c>
      <c r="R218" t="str">
        <f t="shared" si="23"/>
        <v>فوق المتوسط</v>
      </c>
      <c r="U218" s="37">
        <v>210</v>
      </c>
      <c r="V218" s="140" t="str">
        <f t="shared" si="27"/>
        <v/>
      </c>
      <c r="W218" s="386" t="str">
        <f t="shared" si="28"/>
        <v/>
      </c>
      <c r="X218" s="9" t="str">
        <f t="shared" si="24"/>
        <v>فوق المتوسط</v>
      </c>
      <c r="Y218"/>
      <c r="AB218"/>
      <c r="AC218"/>
      <c r="AD218"/>
      <c r="AE218"/>
      <c r="AF218"/>
      <c r="AG218"/>
      <c r="AH218"/>
      <c r="AI218"/>
      <c r="AJ218"/>
      <c r="AK218"/>
    </row>
    <row r="219" spans="2:37">
      <c r="B219" s="37">
        <v>211</v>
      </c>
      <c r="C219" s="715" t="str">
        <f>'ادخال البيانات'!B217</f>
        <v/>
      </c>
      <c r="D219" s="715"/>
      <c r="E219" s="715"/>
      <c r="F219" s="139" t="str">
        <f>IF(C219="","",'ادخال البيانات'!BM217)</f>
        <v/>
      </c>
      <c r="G219" s="47" t="str">
        <f>'ادخال البيانات'!BP217</f>
        <v/>
      </c>
      <c r="I219" s="3" t="str">
        <f t="shared" si="25"/>
        <v/>
      </c>
      <c r="N219" t="str">
        <f t="shared" si="22"/>
        <v/>
      </c>
      <c r="O219" s="8" t="str">
        <f t="shared" si="26"/>
        <v/>
      </c>
      <c r="P219" t="e">
        <f>RANK(O219,$O:$O)+COUNTIF($O$9:O219,O219)-1</f>
        <v>#VALUE!</v>
      </c>
      <c r="R219" t="str">
        <f t="shared" si="23"/>
        <v>فوق المتوسط</v>
      </c>
      <c r="U219" s="37">
        <v>211</v>
      </c>
      <c r="V219" s="140" t="str">
        <f t="shared" si="27"/>
        <v/>
      </c>
      <c r="W219" s="386" t="str">
        <f t="shared" si="28"/>
        <v/>
      </c>
      <c r="X219" s="9" t="str">
        <f t="shared" si="24"/>
        <v>فوق المتوسط</v>
      </c>
      <c r="Y219"/>
      <c r="AB219"/>
      <c r="AC219"/>
      <c r="AD219"/>
      <c r="AE219"/>
      <c r="AF219"/>
      <c r="AG219"/>
      <c r="AH219"/>
      <c r="AI219"/>
      <c r="AJ219"/>
      <c r="AK219"/>
    </row>
    <row r="220" spans="2:37">
      <c r="B220" s="37">
        <v>212</v>
      </c>
      <c r="C220" s="715" t="str">
        <f>'ادخال البيانات'!B218</f>
        <v/>
      </c>
      <c r="D220" s="715"/>
      <c r="E220" s="715"/>
      <c r="F220" s="139" t="str">
        <f>IF(C220="","",'ادخال البيانات'!BM218)</f>
        <v/>
      </c>
      <c r="G220" s="47" t="str">
        <f>'ادخال البيانات'!BP218</f>
        <v/>
      </c>
      <c r="I220" s="3" t="str">
        <f t="shared" si="25"/>
        <v/>
      </c>
      <c r="N220" t="str">
        <f t="shared" si="22"/>
        <v/>
      </c>
      <c r="O220" s="8" t="str">
        <f t="shared" si="26"/>
        <v/>
      </c>
      <c r="P220" t="e">
        <f>RANK(O220,$O:$O)+COUNTIF($O$9:O220,O220)-1</f>
        <v>#VALUE!</v>
      </c>
      <c r="R220" t="str">
        <f t="shared" si="23"/>
        <v>فوق المتوسط</v>
      </c>
      <c r="U220" s="37">
        <v>212</v>
      </c>
      <c r="V220" s="140" t="str">
        <f t="shared" si="27"/>
        <v/>
      </c>
      <c r="W220" s="386" t="str">
        <f t="shared" si="28"/>
        <v/>
      </c>
      <c r="X220" s="9" t="str">
        <f t="shared" si="24"/>
        <v>فوق المتوسط</v>
      </c>
      <c r="Y220"/>
      <c r="AB220"/>
      <c r="AC220"/>
      <c r="AD220"/>
      <c r="AE220"/>
      <c r="AF220"/>
      <c r="AG220"/>
      <c r="AH220"/>
      <c r="AI220"/>
      <c r="AJ220"/>
      <c r="AK220"/>
    </row>
    <row r="221" spans="2:37">
      <c r="B221" s="37">
        <v>213</v>
      </c>
      <c r="C221" s="715" t="str">
        <f>'ادخال البيانات'!B219</f>
        <v/>
      </c>
      <c r="D221" s="715"/>
      <c r="E221" s="715"/>
      <c r="F221" s="139" t="str">
        <f>IF(C221="","",'ادخال البيانات'!BM219)</f>
        <v/>
      </c>
      <c r="G221" s="47" t="str">
        <f>'ادخال البيانات'!BP219</f>
        <v/>
      </c>
      <c r="I221" s="3" t="str">
        <f t="shared" si="25"/>
        <v/>
      </c>
      <c r="N221" t="str">
        <f t="shared" si="22"/>
        <v/>
      </c>
      <c r="O221" s="8" t="str">
        <f t="shared" si="26"/>
        <v/>
      </c>
      <c r="P221" t="e">
        <f>RANK(O221,$O:$O)+COUNTIF($O$9:O221,O221)-1</f>
        <v>#VALUE!</v>
      </c>
      <c r="R221" t="str">
        <f t="shared" si="23"/>
        <v>فوق المتوسط</v>
      </c>
      <c r="U221" s="37">
        <v>213</v>
      </c>
      <c r="V221" s="140" t="str">
        <f t="shared" si="27"/>
        <v/>
      </c>
      <c r="W221" s="386" t="str">
        <f t="shared" si="28"/>
        <v/>
      </c>
      <c r="X221" s="9" t="str">
        <f t="shared" si="24"/>
        <v>فوق المتوسط</v>
      </c>
      <c r="Y221"/>
      <c r="AB221"/>
      <c r="AC221"/>
      <c r="AD221"/>
      <c r="AE221"/>
      <c r="AF221"/>
      <c r="AG221"/>
      <c r="AH221"/>
      <c r="AI221"/>
      <c r="AJ221"/>
      <c r="AK221"/>
    </row>
    <row r="222" spans="2:37">
      <c r="B222" s="37">
        <v>214</v>
      </c>
      <c r="C222" s="715" t="str">
        <f>'ادخال البيانات'!B220</f>
        <v/>
      </c>
      <c r="D222" s="715"/>
      <c r="E222" s="715"/>
      <c r="F222" s="139" t="str">
        <f>IF(C222="","",'ادخال البيانات'!BM220)</f>
        <v/>
      </c>
      <c r="G222" s="47" t="str">
        <f>'ادخال البيانات'!BP220</f>
        <v/>
      </c>
      <c r="I222" s="3" t="str">
        <f t="shared" si="25"/>
        <v/>
      </c>
      <c r="N222" t="str">
        <f t="shared" si="22"/>
        <v/>
      </c>
      <c r="O222" s="8" t="str">
        <f t="shared" si="26"/>
        <v/>
      </c>
      <c r="P222" t="e">
        <f>RANK(O222,$O:$O)+COUNTIF($O$9:O222,O222)-1</f>
        <v>#VALUE!</v>
      </c>
      <c r="R222" t="str">
        <f t="shared" si="23"/>
        <v>فوق المتوسط</v>
      </c>
      <c r="U222" s="37">
        <v>214</v>
      </c>
      <c r="V222" s="140" t="str">
        <f t="shared" si="27"/>
        <v/>
      </c>
      <c r="W222" s="386" t="str">
        <f t="shared" si="28"/>
        <v/>
      </c>
      <c r="X222" s="9" t="str">
        <f t="shared" si="24"/>
        <v>فوق المتوسط</v>
      </c>
      <c r="Y222"/>
      <c r="AB222"/>
      <c r="AC222"/>
      <c r="AD222"/>
      <c r="AE222"/>
      <c r="AF222"/>
      <c r="AG222"/>
      <c r="AH222"/>
      <c r="AI222"/>
      <c r="AJ222"/>
      <c r="AK222"/>
    </row>
    <row r="223" spans="2:37">
      <c r="B223" s="37">
        <v>215</v>
      </c>
      <c r="C223" s="715" t="str">
        <f>'ادخال البيانات'!B221</f>
        <v/>
      </c>
      <c r="D223" s="715"/>
      <c r="E223" s="715"/>
      <c r="F223" s="139" t="str">
        <f>IF(C223="","",'ادخال البيانات'!BM221)</f>
        <v/>
      </c>
      <c r="G223" s="47" t="str">
        <f>'ادخال البيانات'!BP221</f>
        <v/>
      </c>
      <c r="I223" s="3" t="str">
        <f t="shared" si="25"/>
        <v/>
      </c>
      <c r="N223" t="str">
        <f t="shared" si="22"/>
        <v/>
      </c>
      <c r="O223" s="8" t="str">
        <f t="shared" si="26"/>
        <v/>
      </c>
      <c r="P223" t="e">
        <f>RANK(O223,$O:$O)+COUNTIF($O$9:O223,O223)-1</f>
        <v>#VALUE!</v>
      </c>
      <c r="R223" t="str">
        <f t="shared" si="23"/>
        <v>فوق المتوسط</v>
      </c>
      <c r="U223" s="37">
        <v>215</v>
      </c>
      <c r="V223" s="140" t="str">
        <f t="shared" si="27"/>
        <v/>
      </c>
      <c r="W223" s="386" t="str">
        <f t="shared" si="28"/>
        <v/>
      </c>
      <c r="X223" s="9" t="str">
        <f t="shared" si="24"/>
        <v>فوق المتوسط</v>
      </c>
      <c r="Y223"/>
      <c r="AB223"/>
      <c r="AC223"/>
      <c r="AD223"/>
      <c r="AE223"/>
      <c r="AF223"/>
      <c r="AG223"/>
      <c r="AH223"/>
      <c r="AI223"/>
      <c r="AJ223"/>
      <c r="AK223"/>
    </row>
    <row r="224" spans="2:37">
      <c r="B224" s="37">
        <v>216</v>
      </c>
      <c r="C224" s="715" t="str">
        <f>'ادخال البيانات'!B222</f>
        <v/>
      </c>
      <c r="D224" s="715"/>
      <c r="E224" s="715"/>
      <c r="F224" s="139" t="str">
        <f>IF(C224="","",'ادخال البيانات'!BM222)</f>
        <v/>
      </c>
      <c r="G224" s="47" t="str">
        <f>'ادخال البيانات'!BP222</f>
        <v/>
      </c>
      <c r="I224" s="3" t="str">
        <f t="shared" si="25"/>
        <v/>
      </c>
      <c r="N224" t="str">
        <f t="shared" si="22"/>
        <v/>
      </c>
      <c r="O224" s="8" t="str">
        <f t="shared" si="26"/>
        <v/>
      </c>
      <c r="P224" t="e">
        <f>RANK(O224,$O:$O)+COUNTIF($O$9:O224,O224)-1</f>
        <v>#VALUE!</v>
      </c>
      <c r="R224" t="str">
        <f t="shared" si="23"/>
        <v>فوق المتوسط</v>
      </c>
      <c r="U224" s="37">
        <v>216</v>
      </c>
      <c r="V224" s="140" t="str">
        <f t="shared" si="27"/>
        <v/>
      </c>
      <c r="W224" s="386" t="str">
        <f t="shared" si="28"/>
        <v/>
      </c>
      <c r="X224" s="9" t="str">
        <f t="shared" si="24"/>
        <v>فوق المتوسط</v>
      </c>
      <c r="Y224"/>
      <c r="AB224"/>
      <c r="AC224"/>
      <c r="AD224"/>
      <c r="AE224"/>
      <c r="AF224"/>
      <c r="AG224"/>
      <c r="AH224"/>
      <c r="AI224"/>
      <c r="AJ224"/>
      <c r="AK224"/>
    </row>
    <row r="225" spans="2:37">
      <c r="B225" s="37">
        <v>217</v>
      </c>
      <c r="C225" s="715" t="str">
        <f>'ادخال البيانات'!B223</f>
        <v/>
      </c>
      <c r="D225" s="715"/>
      <c r="E225" s="715"/>
      <c r="F225" s="139" t="str">
        <f>IF(C225="","",'ادخال البيانات'!BM223)</f>
        <v/>
      </c>
      <c r="G225" s="47" t="str">
        <f>'ادخال البيانات'!BP223</f>
        <v/>
      </c>
      <c r="I225" s="3" t="str">
        <f t="shared" si="25"/>
        <v/>
      </c>
      <c r="N225" t="str">
        <f t="shared" si="22"/>
        <v/>
      </c>
      <c r="O225" s="8" t="str">
        <f t="shared" si="26"/>
        <v/>
      </c>
      <c r="P225" t="e">
        <f>RANK(O225,$O:$O)+COUNTIF($O$9:O225,O225)-1</f>
        <v>#VALUE!</v>
      </c>
      <c r="R225" t="str">
        <f t="shared" si="23"/>
        <v>فوق المتوسط</v>
      </c>
      <c r="U225" s="37">
        <v>217</v>
      </c>
      <c r="V225" s="140" t="str">
        <f t="shared" si="27"/>
        <v/>
      </c>
      <c r="W225" s="386" t="str">
        <f t="shared" si="28"/>
        <v/>
      </c>
      <c r="X225" s="9" t="str">
        <f t="shared" si="24"/>
        <v>فوق المتوسط</v>
      </c>
      <c r="Y225"/>
      <c r="AB225"/>
      <c r="AC225"/>
      <c r="AD225"/>
      <c r="AE225"/>
      <c r="AF225"/>
      <c r="AG225"/>
      <c r="AH225"/>
      <c r="AI225"/>
      <c r="AJ225"/>
      <c r="AK225"/>
    </row>
    <row r="226" spans="2:37">
      <c r="B226" s="37">
        <v>218</v>
      </c>
      <c r="C226" s="715" t="str">
        <f>'ادخال البيانات'!B224</f>
        <v/>
      </c>
      <c r="D226" s="715"/>
      <c r="E226" s="715"/>
      <c r="F226" s="139" t="str">
        <f>IF(C226="","",'ادخال البيانات'!BM224)</f>
        <v/>
      </c>
      <c r="G226" s="47" t="str">
        <f>'ادخال البيانات'!BP224</f>
        <v/>
      </c>
      <c r="I226" s="3" t="str">
        <f t="shared" si="25"/>
        <v/>
      </c>
      <c r="N226" t="str">
        <f t="shared" si="22"/>
        <v/>
      </c>
      <c r="O226" s="8" t="str">
        <f t="shared" si="26"/>
        <v/>
      </c>
      <c r="P226" t="e">
        <f>RANK(O226,$O:$O)+COUNTIF($O$9:O226,O226)-1</f>
        <v>#VALUE!</v>
      </c>
      <c r="R226" t="str">
        <f t="shared" si="23"/>
        <v>فوق المتوسط</v>
      </c>
      <c r="U226" s="37">
        <v>218</v>
      </c>
      <c r="V226" s="140" t="str">
        <f t="shared" si="27"/>
        <v/>
      </c>
      <c r="W226" s="386" t="str">
        <f t="shared" si="28"/>
        <v/>
      </c>
      <c r="X226" s="9" t="str">
        <f t="shared" si="24"/>
        <v>فوق المتوسط</v>
      </c>
      <c r="Y226"/>
      <c r="AB226"/>
      <c r="AC226"/>
      <c r="AD226"/>
      <c r="AE226"/>
      <c r="AF226"/>
      <c r="AG226"/>
      <c r="AH226"/>
      <c r="AI226"/>
      <c r="AJ226"/>
      <c r="AK226"/>
    </row>
    <row r="227" spans="2:37">
      <c r="B227" s="37">
        <v>219</v>
      </c>
      <c r="C227" s="715" t="str">
        <f>'ادخال البيانات'!B225</f>
        <v/>
      </c>
      <c r="D227" s="715"/>
      <c r="E227" s="715"/>
      <c r="F227" s="139" t="str">
        <f>IF(C227="","",'ادخال البيانات'!BM225)</f>
        <v/>
      </c>
      <c r="G227" s="47" t="str">
        <f>'ادخال البيانات'!BP225</f>
        <v/>
      </c>
      <c r="I227" s="3" t="str">
        <f t="shared" si="25"/>
        <v/>
      </c>
      <c r="N227" t="str">
        <f t="shared" si="22"/>
        <v/>
      </c>
      <c r="O227" s="8" t="str">
        <f t="shared" si="26"/>
        <v/>
      </c>
      <c r="P227" t="e">
        <f>RANK(O227,$O:$O)+COUNTIF($O$9:O227,O227)-1</f>
        <v>#VALUE!</v>
      </c>
      <c r="R227" t="str">
        <f t="shared" si="23"/>
        <v>فوق المتوسط</v>
      </c>
      <c r="U227" s="37">
        <v>219</v>
      </c>
      <c r="V227" s="140" t="str">
        <f t="shared" si="27"/>
        <v/>
      </c>
      <c r="W227" s="386" t="str">
        <f t="shared" si="28"/>
        <v/>
      </c>
      <c r="X227" s="9" t="str">
        <f t="shared" si="24"/>
        <v>فوق المتوسط</v>
      </c>
      <c r="Y227"/>
      <c r="AB227"/>
      <c r="AC227"/>
      <c r="AD227"/>
      <c r="AE227"/>
      <c r="AF227"/>
      <c r="AG227"/>
      <c r="AH227"/>
      <c r="AI227"/>
      <c r="AJ227"/>
      <c r="AK227"/>
    </row>
    <row r="228" spans="2:37">
      <c r="B228" s="37">
        <v>220</v>
      </c>
      <c r="C228" s="715" t="str">
        <f>'ادخال البيانات'!B226</f>
        <v/>
      </c>
      <c r="D228" s="715"/>
      <c r="E228" s="715"/>
      <c r="F228" s="139" t="str">
        <f>IF(C228="","",'ادخال البيانات'!BM226)</f>
        <v/>
      </c>
      <c r="G228" s="47" t="str">
        <f>'ادخال البيانات'!BP226</f>
        <v/>
      </c>
      <c r="I228" s="3" t="str">
        <f t="shared" si="25"/>
        <v/>
      </c>
      <c r="N228" t="str">
        <f t="shared" si="22"/>
        <v/>
      </c>
      <c r="O228" s="8" t="str">
        <f t="shared" si="26"/>
        <v/>
      </c>
      <c r="P228" t="e">
        <f>RANK(O228,$O:$O)+COUNTIF($O$9:O228,O228)-1</f>
        <v>#VALUE!</v>
      </c>
      <c r="R228" t="str">
        <f t="shared" si="23"/>
        <v>فوق المتوسط</v>
      </c>
      <c r="U228" s="37">
        <v>220</v>
      </c>
      <c r="V228" s="140" t="str">
        <f t="shared" si="27"/>
        <v/>
      </c>
      <c r="W228" s="386" t="str">
        <f t="shared" si="28"/>
        <v/>
      </c>
      <c r="X228" s="9" t="str">
        <f t="shared" si="24"/>
        <v>فوق المتوسط</v>
      </c>
      <c r="Y228"/>
      <c r="AB228"/>
      <c r="AC228"/>
      <c r="AD228"/>
      <c r="AE228"/>
      <c r="AF228"/>
      <c r="AG228"/>
      <c r="AH228"/>
      <c r="AI228"/>
      <c r="AJ228"/>
      <c r="AK228"/>
    </row>
    <row r="229" spans="2:37">
      <c r="B229" s="37">
        <v>221</v>
      </c>
      <c r="C229" s="715" t="str">
        <f>'ادخال البيانات'!B227</f>
        <v/>
      </c>
      <c r="D229" s="715"/>
      <c r="E229" s="715"/>
      <c r="F229" s="139" t="str">
        <f>IF(C229="","",'ادخال البيانات'!BM227)</f>
        <v/>
      </c>
      <c r="G229" s="47" t="str">
        <f>'ادخال البيانات'!BP227</f>
        <v/>
      </c>
      <c r="I229" s="3" t="str">
        <f t="shared" si="25"/>
        <v/>
      </c>
      <c r="N229" t="str">
        <f t="shared" si="22"/>
        <v/>
      </c>
      <c r="O229" s="8" t="str">
        <f t="shared" si="26"/>
        <v/>
      </c>
      <c r="P229" t="e">
        <f>RANK(O229,$O:$O)+COUNTIF($O$9:O229,O229)-1</f>
        <v>#VALUE!</v>
      </c>
      <c r="R229" t="str">
        <f t="shared" si="23"/>
        <v>فوق المتوسط</v>
      </c>
      <c r="U229" s="37">
        <v>221</v>
      </c>
      <c r="V229" s="140" t="str">
        <f t="shared" si="27"/>
        <v/>
      </c>
      <c r="W229" s="386" t="str">
        <f t="shared" si="28"/>
        <v/>
      </c>
      <c r="X229" s="9" t="str">
        <f t="shared" si="24"/>
        <v>فوق المتوسط</v>
      </c>
      <c r="Y229"/>
      <c r="AB229"/>
      <c r="AC229"/>
      <c r="AD229"/>
      <c r="AE229"/>
      <c r="AF229"/>
      <c r="AG229"/>
      <c r="AH229"/>
      <c r="AI229"/>
      <c r="AJ229"/>
      <c r="AK229"/>
    </row>
    <row r="230" spans="2:37">
      <c r="B230" s="37">
        <v>222</v>
      </c>
      <c r="C230" s="715" t="str">
        <f>'ادخال البيانات'!B228</f>
        <v/>
      </c>
      <c r="D230" s="715"/>
      <c r="E230" s="715"/>
      <c r="F230" s="139" t="str">
        <f>IF(C230="","",'ادخال البيانات'!BM228)</f>
        <v/>
      </c>
      <c r="G230" s="47" t="str">
        <f>'ادخال البيانات'!BP228</f>
        <v/>
      </c>
      <c r="I230" s="3" t="str">
        <f t="shared" si="25"/>
        <v/>
      </c>
      <c r="N230" t="str">
        <f t="shared" si="22"/>
        <v/>
      </c>
      <c r="O230" s="8" t="str">
        <f t="shared" si="26"/>
        <v/>
      </c>
      <c r="P230" t="e">
        <f>RANK(O230,$O:$O)+COUNTIF($O$9:O230,O230)-1</f>
        <v>#VALUE!</v>
      </c>
      <c r="R230" t="str">
        <f t="shared" si="23"/>
        <v>فوق المتوسط</v>
      </c>
      <c r="U230" s="37">
        <v>222</v>
      </c>
      <c r="V230" s="140" t="str">
        <f t="shared" si="27"/>
        <v/>
      </c>
      <c r="W230" s="386" t="str">
        <f t="shared" si="28"/>
        <v/>
      </c>
      <c r="X230" s="9" t="str">
        <f t="shared" si="24"/>
        <v>فوق المتوسط</v>
      </c>
      <c r="Y230"/>
      <c r="AB230"/>
      <c r="AC230"/>
      <c r="AD230"/>
      <c r="AE230"/>
      <c r="AF230"/>
      <c r="AG230"/>
      <c r="AH230"/>
      <c r="AI230"/>
      <c r="AJ230"/>
      <c r="AK230"/>
    </row>
    <row r="231" spans="2:37">
      <c r="B231" s="37">
        <v>223</v>
      </c>
      <c r="C231" s="715" t="str">
        <f>'ادخال البيانات'!B229</f>
        <v/>
      </c>
      <c r="D231" s="715"/>
      <c r="E231" s="715"/>
      <c r="F231" s="139" t="str">
        <f>IF(C231="","",'ادخال البيانات'!BM229)</f>
        <v/>
      </c>
      <c r="G231" s="47" t="str">
        <f>'ادخال البيانات'!BP229</f>
        <v/>
      </c>
      <c r="I231" s="3" t="str">
        <f t="shared" si="25"/>
        <v/>
      </c>
      <c r="N231" t="str">
        <f t="shared" si="22"/>
        <v/>
      </c>
      <c r="O231" s="8" t="str">
        <f t="shared" si="26"/>
        <v/>
      </c>
      <c r="P231" t="e">
        <f>RANK(O231,$O:$O)+COUNTIF($O$9:O231,O231)-1</f>
        <v>#VALUE!</v>
      </c>
      <c r="R231" t="str">
        <f t="shared" si="23"/>
        <v>فوق المتوسط</v>
      </c>
      <c r="U231" s="37">
        <v>223</v>
      </c>
      <c r="V231" s="140" t="str">
        <f t="shared" si="27"/>
        <v/>
      </c>
      <c r="W231" s="386" t="str">
        <f t="shared" si="28"/>
        <v/>
      </c>
      <c r="X231" s="9" t="str">
        <f t="shared" si="24"/>
        <v>فوق المتوسط</v>
      </c>
      <c r="Y231"/>
      <c r="AB231"/>
      <c r="AC231"/>
      <c r="AD231"/>
      <c r="AE231"/>
      <c r="AF231"/>
      <c r="AG231"/>
      <c r="AH231"/>
      <c r="AI231"/>
      <c r="AJ231"/>
      <c r="AK231"/>
    </row>
    <row r="232" spans="2:37">
      <c r="B232" s="37">
        <v>224</v>
      </c>
      <c r="C232" s="715" t="str">
        <f>'ادخال البيانات'!B230</f>
        <v/>
      </c>
      <c r="D232" s="715"/>
      <c r="E232" s="715"/>
      <c r="F232" s="139" t="str">
        <f>IF(C232="","",'ادخال البيانات'!BM230)</f>
        <v/>
      </c>
      <c r="G232" s="47" t="str">
        <f>'ادخال البيانات'!BP230</f>
        <v/>
      </c>
      <c r="I232" s="3" t="str">
        <f t="shared" si="25"/>
        <v/>
      </c>
      <c r="N232" t="str">
        <f t="shared" si="22"/>
        <v/>
      </c>
      <c r="O232" s="8" t="str">
        <f t="shared" si="26"/>
        <v/>
      </c>
      <c r="P232" t="e">
        <f>RANK(O232,$O:$O)+COUNTIF($O$9:O232,O232)-1</f>
        <v>#VALUE!</v>
      </c>
      <c r="R232" t="str">
        <f t="shared" si="23"/>
        <v>فوق المتوسط</v>
      </c>
      <c r="U232" s="37">
        <v>224</v>
      </c>
      <c r="V232" s="140" t="str">
        <f t="shared" si="27"/>
        <v/>
      </c>
      <c r="W232" s="386" t="str">
        <f t="shared" si="28"/>
        <v/>
      </c>
      <c r="X232" s="9" t="str">
        <f t="shared" si="24"/>
        <v>فوق المتوسط</v>
      </c>
      <c r="Y232"/>
      <c r="AB232"/>
      <c r="AC232"/>
      <c r="AD232"/>
      <c r="AE232"/>
      <c r="AF232"/>
      <c r="AG232"/>
      <c r="AH232"/>
      <c r="AI232"/>
      <c r="AJ232"/>
      <c r="AK232"/>
    </row>
    <row r="233" spans="2:37">
      <c r="B233" s="37">
        <v>225</v>
      </c>
      <c r="C233" s="715" t="str">
        <f>'ادخال البيانات'!B231</f>
        <v/>
      </c>
      <c r="D233" s="715"/>
      <c r="E233" s="715"/>
      <c r="F233" s="139" t="str">
        <f>IF(C233="","",'ادخال البيانات'!BM231)</f>
        <v/>
      </c>
      <c r="G233" s="47" t="str">
        <f>'ادخال البيانات'!BP231</f>
        <v/>
      </c>
      <c r="I233" s="3" t="str">
        <f t="shared" si="25"/>
        <v/>
      </c>
      <c r="N233" t="str">
        <f t="shared" si="22"/>
        <v/>
      </c>
      <c r="O233" s="8" t="str">
        <f t="shared" si="26"/>
        <v/>
      </c>
      <c r="P233" t="e">
        <f>RANK(O233,$O:$O)+COUNTIF($O$9:O233,O233)-1</f>
        <v>#VALUE!</v>
      </c>
      <c r="R233" t="str">
        <f t="shared" si="23"/>
        <v>فوق المتوسط</v>
      </c>
      <c r="U233" s="37">
        <v>225</v>
      </c>
      <c r="V233" s="140" t="str">
        <f t="shared" si="27"/>
        <v/>
      </c>
      <c r="W233" s="386" t="str">
        <f t="shared" si="28"/>
        <v/>
      </c>
      <c r="X233" s="9" t="str">
        <f t="shared" si="24"/>
        <v>فوق المتوسط</v>
      </c>
      <c r="Y233"/>
      <c r="AB233"/>
      <c r="AC233"/>
      <c r="AD233"/>
      <c r="AE233"/>
      <c r="AF233"/>
      <c r="AG233"/>
      <c r="AH233"/>
      <c r="AI233"/>
      <c r="AJ233"/>
      <c r="AK233"/>
    </row>
    <row r="234" spans="2:37">
      <c r="B234" s="37">
        <v>226</v>
      </c>
      <c r="C234" s="715" t="str">
        <f>'ادخال البيانات'!B232</f>
        <v/>
      </c>
      <c r="D234" s="715"/>
      <c r="E234" s="715"/>
      <c r="F234" s="139" t="str">
        <f>IF(C234="","",'ادخال البيانات'!BM232)</f>
        <v/>
      </c>
      <c r="G234" s="47" t="str">
        <f>'ادخال البيانات'!BP232</f>
        <v/>
      </c>
      <c r="I234" s="3" t="str">
        <f t="shared" si="25"/>
        <v/>
      </c>
      <c r="N234" t="str">
        <f t="shared" si="22"/>
        <v/>
      </c>
      <c r="O234" s="8" t="str">
        <f t="shared" si="26"/>
        <v/>
      </c>
      <c r="P234" t="e">
        <f>RANK(O234,$O:$O)+COUNTIF($O$9:O234,O234)-1</f>
        <v>#VALUE!</v>
      </c>
      <c r="R234" t="str">
        <f t="shared" si="23"/>
        <v>فوق المتوسط</v>
      </c>
      <c r="U234" s="37">
        <v>226</v>
      </c>
      <c r="V234" s="140" t="str">
        <f t="shared" si="27"/>
        <v/>
      </c>
      <c r="W234" s="386" t="str">
        <f t="shared" si="28"/>
        <v/>
      </c>
      <c r="X234" s="9" t="str">
        <f t="shared" si="24"/>
        <v>فوق المتوسط</v>
      </c>
      <c r="Y234"/>
      <c r="AB234"/>
      <c r="AC234"/>
      <c r="AD234"/>
      <c r="AE234"/>
      <c r="AF234"/>
      <c r="AG234"/>
      <c r="AH234"/>
      <c r="AI234"/>
      <c r="AJ234"/>
      <c r="AK234"/>
    </row>
    <row r="235" spans="2:37">
      <c r="B235" s="37">
        <v>227</v>
      </c>
      <c r="C235" s="715" t="str">
        <f>'ادخال البيانات'!B233</f>
        <v/>
      </c>
      <c r="D235" s="715"/>
      <c r="E235" s="715"/>
      <c r="F235" s="139" t="str">
        <f>IF(C235="","",'ادخال البيانات'!BM233)</f>
        <v/>
      </c>
      <c r="G235" s="47" t="str">
        <f>'ادخال البيانات'!BP233</f>
        <v/>
      </c>
      <c r="I235" s="3" t="str">
        <f t="shared" si="25"/>
        <v/>
      </c>
      <c r="N235" t="str">
        <f t="shared" si="22"/>
        <v/>
      </c>
      <c r="O235" s="8" t="str">
        <f t="shared" si="26"/>
        <v/>
      </c>
      <c r="P235" t="e">
        <f>RANK(O235,$O:$O)+COUNTIF($O$9:O235,O235)-1</f>
        <v>#VALUE!</v>
      </c>
      <c r="R235" t="str">
        <f t="shared" si="23"/>
        <v>فوق المتوسط</v>
      </c>
      <c r="U235" s="37">
        <v>227</v>
      </c>
      <c r="V235" s="140" t="str">
        <f t="shared" si="27"/>
        <v/>
      </c>
      <c r="W235" s="386" t="str">
        <f t="shared" si="28"/>
        <v/>
      </c>
      <c r="X235" s="9" t="str">
        <f t="shared" si="24"/>
        <v>فوق المتوسط</v>
      </c>
      <c r="Y235"/>
      <c r="AB235"/>
      <c r="AC235"/>
      <c r="AD235"/>
      <c r="AE235"/>
      <c r="AF235"/>
      <c r="AG235"/>
      <c r="AH235"/>
      <c r="AI235"/>
      <c r="AJ235"/>
      <c r="AK235"/>
    </row>
    <row r="236" spans="2:37">
      <c r="B236" s="37">
        <v>228</v>
      </c>
      <c r="C236" s="715" t="str">
        <f>'ادخال البيانات'!B234</f>
        <v/>
      </c>
      <c r="D236" s="715"/>
      <c r="E236" s="715"/>
      <c r="F236" s="139" t="str">
        <f>IF(C236="","",'ادخال البيانات'!BM234)</f>
        <v/>
      </c>
      <c r="G236" s="47" t="str">
        <f>'ادخال البيانات'!BP234</f>
        <v/>
      </c>
      <c r="I236" s="3" t="str">
        <f t="shared" si="25"/>
        <v/>
      </c>
      <c r="N236" t="str">
        <f t="shared" si="22"/>
        <v/>
      </c>
      <c r="O236" s="8" t="str">
        <f t="shared" si="26"/>
        <v/>
      </c>
      <c r="P236" t="e">
        <f>RANK(O236,$O:$O)+COUNTIF($O$9:O236,O236)-1</f>
        <v>#VALUE!</v>
      </c>
      <c r="R236" t="str">
        <f t="shared" si="23"/>
        <v>فوق المتوسط</v>
      </c>
      <c r="U236" s="37">
        <v>228</v>
      </c>
      <c r="V236" s="140" t="str">
        <f t="shared" si="27"/>
        <v/>
      </c>
      <c r="W236" s="386" t="str">
        <f t="shared" si="28"/>
        <v/>
      </c>
      <c r="X236" s="9" t="str">
        <f t="shared" si="24"/>
        <v>فوق المتوسط</v>
      </c>
      <c r="Y236"/>
      <c r="AB236"/>
      <c r="AC236"/>
      <c r="AD236"/>
      <c r="AE236"/>
      <c r="AF236"/>
      <c r="AG236"/>
      <c r="AH236"/>
      <c r="AI236"/>
      <c r="AJ236"/>
      <c r="AK236"/>
    </row>
    <row r="237" spans="2:37">
      <c r="B237" s="37">
        <v>229</v>
      </c>
      <c r="C237" s="715" t="str">
        <f>'ادخال البيانات'!B235</f>
        <v/>
      </c>
      <c r="D237" s="715"/>
      <c r="E237" s="715"/>
      <c r="F237" s="139" t="str">
        <f>IF(C237="","",'ادخال البيانات'!BM235)</f>
        <v/>
      </c>
      <c r="G237" s="47" t="str">
        <f>'ادخال البيانات'!BP235</f>
        <v/>
      </c>
      <c r="I237" s="3" t="str">
        <f t="shared" si="25"/>
        <v/>
      </c>
      <c r="N237" t="str">
        <f t="shared" si="22"/>
        <v/>
      </c>
      <c r="O237" s="8" t="str">
        <f t="shared" si="26"/>
        <v/>
      </c>
      <c r="P237" t="e">
        <f>RANK(O237,$O:$O)+COUNTIF($O$9:O237,O237)-1</f>
        <v>#VALUE!</v>
      </c>
      <c r="R237" t="str">
        <f t="shared" si="23"/>
        <v>فوق المتوسط</v>
      </c>
      <c r="U237" s="37">
        <v>229</v>
      </c>
      <c r="V237" s="140" t="str">
        <f t="shared" si="27"/>
        <v/>
      </c>
      <c r="W237" s="386" t="str">
        <f t="shared" si="28"/>
        <v/>
      </c>
      <c r="X237" s="9" t="str">
        <f t="shared" si="24"/>
        <v>فوق المتوسط</v>
      </c>
      <c r="Y237"/>
      <c r="AB237"/>
      <c r="AC237"/>
      <c r="AD237"/>
      <c r="AE237"/>
      <c r="AF237"/>
      <c r="AG237"/>
      <c r="AH237"/>
      <c r="AI237"/>
      <c r="AJ237"/>
      <c r="AK237"/>
    </row>
    <row r="238" spans="2:37">
      <c r="B238" s="37">
        <v>230</v>
      </c>
      <c r="C238" s="715" t="str">
        <f>'ادخال البيانات'!B236</f>
        <v/>
      </c>
      <c r="D238" s="715"/>
      <c r="E238" s="715"/>
      <c r="F238" s="139" t="str">
        <f>IF(C238="","",'ادخال البيانات'!BM236)</f>
        <v/>
      </c>
      <c r="G238" s="47" t="str">
        <f>'ادخال البيانات'!BP236</f>
        <v/>
      </c>
      <c r="I238" s="3" t="str">
        <f t="shared" si="25"/>
        <v/>
      </c>
      <c r="N238" t="str">
        <f t="shared" si="22"/>
        <v/>
      </c>
      <c r="O238" s="8" t="str">
        <f t="shared" si="26"/>
        <v/>
      </c>
      <c r="P238" t="e">
        <f>RANK(O238,$O:$O)+COUNTIF($O$9:O238,O238)-1</f>
        <v>#VALUE!</v>
      </c>
      <c r="R238" t="str">
        <f t="shared" si="23"/>
        <v>فوق المتوسط</v>
      </c>
      <c r="U238" s="37">
        <v>230</v>
      </c>
      <c r="V238" s="140" t="str">
        <f t="shared" si="27"/>
        <v/>
      </c>
      <c r="W238" s="386" t="str">
        <f t="shared" si="28"/>
        <v/>
      </c>
      <c r="X238" s="9" t="str">
        <f t="shared" si="24"/>
        <v>فوق المتوسط</v>
      </c>
      <c r="Y238"/>
      <c r="AB238"/>
      <c r="AC238"/>
      <c r="AD238"/>
      <c r="AE238"/>
      <c r="AF238"/>
      <c r="AG238"/>
      <c r="AH238"/>
      <c r="AI238"/>
      <c r="AJ238"/>
      <c r="AK238"/>
    </row>
    <row r="239" spans="2:37">
      <c r="B239" s="37">
        <v>231</v>
      </c>
      <c r="C239" s="715" t="str">
        <f>'ادخال البيانات'!B237</f>
        <v/>
      </c>
      <c r="D239" s="715"/>
      <c r="E239" s="715"/>
      <c r="F239" s="139" t="str">
        <f>IF(C239="","",'ادخال البيانات'!BM237)</f>
        <v/>
      </c>
      <c r="G239" s="47" t="str">
        <f>'ادخال البيانات'!BP237</f>
        <v/>
      </c>
      <c r="I239" s="3" t="str">
        <f t="shared" si="25"/>
        <v/>
      </c>
      <c r="N239" t="str">
        <f t="shared" si="22"/>
        <v/>
      </c>
      <c r="O239" s="8" t="str">
        <f t="shared" si="26"/>
        <v/>
      </c>
      <c r="P239" t="e">
        <f>RANK(O239,$O:$O)+COUNTIF($O$9:O239,O239)-1</f>
        <v>#VALUE!</v>
      </c>
      <c r="R239" t="str">
        <f t="shared" si="23"/>
        <v>فوق المتوسط</v>
      </c>
      <c r="U239" s="37">
        <v>231</v>
      </c>
      <c r="V239" s="140" t="str">
        <f t="shared" si="27"/>
        <v/>
      </c>
      <c r="W239" s="386" t="str">
        <f t="shared" si="28"/>
        <v/>
      </c>
      <c r="X239" s="9" t="str">
        <f t="shared" si="24"/>
        <v>فوق المتوسط</v>
      </c>
      <c r="Y239"/>
      <c r="AB239"/>
      <c r="AC239"/>
      <c r="AD239"/>
      <c r="AE239"/>
      <c r="AF239"/>
      <c r="AG239"/>
      <c r="AH239"/>
      <c r="AI239"/>
      <c r="AJ239"/>
      <c r="AK239"/>
    </row>
    <row r="240" spans="2:37">
      <c r="B240" s="37">
        <v>232</v>
      </c>
      <c r="C240" s="715" t="str">
        <f>'ادخال البيانات'!B238</f>
        <v/>
      </c>
      <c r="D240" s="715"/>
      <c r="E240" s="715"/>
      <c r="F240" s="139" t="str">
        <f>IF(C240="","",'ادخال البيانات'!BM238)</f>
        <v/>
      </c>
      <c r="G240" s="47" t="str">
        <f>'ادخال البيانات'!BP238</f>
        <v/>
      </c>
      <c r="I240" s="3" t="str">
        <f t="shared" si="25"/>
        <v/>
      </c>
      <c r="N240" t="str">
        <f t="shared" si="22"/>
        <v/>
      </c>
      <c r="O240" s="8" t="str">
        <f t="shared" si="26"/>
        <v/>
      </c>
      <c r="P240" t="e">
        <f>RANK(O240,$O:$O)+COUNTIF($O$9:O240,O240)-1</f>
        <v>#VALUE!</v>
      </c>
      <c r="R240" t="str">
        <f t="shared" si="23"/>
        <v>فوق المتوسط</v>
      </c>
      <c r="U240" s="37">
        <v>232</v>
      </c>
      <c r="V240" s="140" t="str">
        <f t="shared" si="27"/>
        <v/>
      </c>
      <c r="W240" s="386" t="str">
        <f t="shared" si="28"/>
        <v/>
      </c>
      <c r="X240" s="9" t="str">
        <f t="shared" si="24"/>
        <v>فوق المتوسط</v>
      </c>
      <c r="Y240"/>
      <c r="AB240"/>
      <c r="AC240"/>
      <c r="AD240"/>
      <c r="AE240"/>
      <c r="AF240"/>
      <c r="AG240"/>
      <c r="AH240"/>
      <c r="AI240"/>
      <c r="AJ240"/>
      <c r="AK240"/>
    </row>
    <row r="241" spans="2:37">
      <c r="B241" s="37">
        <v>233</v>
      </c>
      <c r="C241" s="715" t="str">
        <f>'ادخال البيانات'!B239</f>
        <v/>
      </c>
      <c r="D241" s="715"/>
      <c r="E241" s="715"/>
      <c r="F241" s="139" t="str">
        <f>IF(C241="","",'ادخال البيانات'!BM239)</f>
        <v/>
      </c>
      <c r="G241" s="47" t="str">
        <f>'ادخال البيانات'!BP239</f>
        <v/>
      </c>
      <c r="I241" s="3" t="str">
        <f t="shared" si="25"/>
        <v/>
      </c>
      <c r="N241" t="str">
        <f t="shared" si="22"/>
        <v/>
      </c>
      <c r="O241" s="8" t="str">
        <f t="shared" si="26"/>
        <v/>
      </c>
      <c r="P241" t="e">
        <f>RANK(O241,$O:$O)+COUNTIF($O$9:O241,O241)-1</f>
        <v>#VALUE!</v>
      </c>
      <c r="R241" t="str">
        <f t="shared" si="23"/>
        <v>فوق المتوسط</v>
      </c>
      <c r="U241" s="37">
        <v>233</v>
      </c>
      <c r="V241" s="140" t="str">
        <f t="shared" si="27"/>
        <v/>
      </c>
      <c r="W241" s="386" t="str">
        <f t="shared" si="28"/>
        <v/>
      </c>
      <c r="X241" s="9" t="str">
        <f t="shared" si="24"/>
        <v>فوق المتوسط</v>
      </c>
      <c r="Y241"/>
      <c r="AB241"/>
      <c r="AC241"/>
      <c r="AD241"/>
      <c r="AE241"/>
      <c r="AF241"/>
      <c r="AG241"/>
      <c r="AH241"/>
      <c r="AI241"/>
      <c r="AJ241"/>
      <c r="AK241"/>
    </row>
    <row r="242" spans="2:37">
      <c r="B242" s="37">
        <v>234</v>
      </c>
      <c r="C242" s="715" t="str">
        <f>'ادخال البيانات'!B240</f>
        <v/>
      </c>
      <c r="D242" s="715"/>
      <c r="E242" s="715"/>
      <c r="F242" s="139" t="str">
        <f>IF(C242="","",'ادخال البيانات'!BM240)</f>
        <v/>
      </c>
      <c r="G242" s="47" t="str">
        <f>'ادخال البيانات'!BP240</f>
        <v/>
      </c>
      <c r="I242" s="3" t="str">
        <f t="shared" si="25"/>
        <v/>
      </c>
      <c r="N242" t="str">
        <f t="shared" si="22"/>
        <v/>
      </c>
      <c r="O242" s="8" t="str">
        <f t="shared" si="26"/>
        <v/>
      </c>
      <c r="P242" t="e">
        <f>RANK(O242,$O:$O)+COUNTIF($O$9:O242,O242)-1</f>
        <v>#VALUE!</v>
      </c>
      <c r="R242" t="str">
        <f t="shared" si="23"/>
        <v>فوق المتوسط</v>
      </c>
      <c r="U242" s="37">
        <v>234</v>
      </c>
      <c r="V242" s="140" t="str">
        <f t="shared" si="27"/>
        <v/>
      </c>
      <c r="W242" s="386" t="str">
        <f t="shared" si="28"/>
        <v/>
      </c>
      <c r="X242" s="9" t="str">
        <f t="shared" si="24"/>
        <v>فوق المتوسط</v>
      </c>
      <c r="Y242"/>
      <c r="AB242"/>
      <c r="AC242"/>
      <c r="AD242"/>
      <c r="AE242"/>
      <c r="AF242"/>
      <c r="AG242"/>
      <c r="AH242"/>
      <c r="AI242"/>
      <c r="AJ242"/>
      <c r="AK242"/>
    </row>
    <row r="243" spans="2:37">
      <c r="B243" s="37">
        <v>235</v>
      </c>
      <c r="C243" s="715" t="str">
        <f>'ادخال البيانات'!B241</f>
        <v/>
      </c>
      <c r="D243" s="715"/>
      <c r="E243" s="715"/>
      <c r="F243" s="139" t="str">
        <f>IF(C243="","",'ادخال البيانات'!BM241)</f>
        <v/>
      </c>
      <c r="G243" s="47" t="str">
        <f>'ادخال البيانات'!BP241</f>
        <v/>
      </c>
      <c r="I243" s="3" t="str">
        <f t="shared" si="25"/>
        <v/>
      </c>
      <c r="N243" t="str">
        <f t="shared" si="22"/>
        <v/>
      </c>
      <c r="O243" s="8" t="str">
        <f t="shared" si="26"/>
        <v/>
      </c>
      <c r="P243" t="e">
        <f>RANK(O243,$O:$O)+COUNTIF($O$9:O243,O243)-1</f>
        <v>#VALUE!</v>
      </c>
      <c r="R243" t="str">
        <f t="shared" si="23"/>
        <v>فوق المتوسط</v>
      </c>
      <c r="U243" s="37">
        <v>235</v>
      </c>
      <c r="V243" s="140" t="str">
        <f t="shared" si="27"/>
        <v/>
      </c>
      <c r="W243" s="386" t="str">
        <f t="shared" si="28"/>
        <v/>
      </c>
      <c r="X243" s="9" t="str">
        <f t="shared" si="24"/>
        <v>فوق المتوسط</v>
      </c>
      <c r="Y243"/>
      <c r="AB243"/>
      <c r="AC243"/>
      <c r="AD243"/>
      <c r="AE243"/>
      <c r="AF243"/>
      <c r="AG243"/>
      <c r="AH243"/>
      <c r="AI243"/>
      <c r="AJ243"/>
      <c r="AK243"/>
    </row>
    <row r="244" spans="2:37">
      <c r="B244" s="37">
        <v>236</v>
      </c>
      <c r="C244" s="715" t="str">
        <f>'ادخال البيانات'!B242</f>
        <v/>
      </c>
      <c r="D244" s="715"/>
      <c r="E244" s="715"/>
      <c r="F244" s="139" t="str">
        <f>IF(C244="","",'ادخال البيانات'!BM242)</f>
        <v/>
      </c>
      <c r="G244" s="47" t="str">
        <f>'ادخال البيانات'!BP242</f>
        <v/>
      </c>
      <c r="I244" s="3" t="str">
        <f t="shared" si="25"/>
        <v/>
      </c>
      <c r="N244" t="str">
        <f t="shared" si="22"/>
        <v/>
      </c>
      <c r="O244" s="8" t="str">
        <f t="shared" si="26"/>
        <v/>
      </c>
      <c r="P244" t="e">
        <f>RANK(O244,$O:$O)+COUNTIF($O$9:O244,O244)-1</f>
        <v>#VALUE!</v>
      </c>
      <c r="R244" t="str">
        <f t="shared" si="23"/>
        <v>فوق المتوسط</v>
      </c>
      <c r="U244" s="37">
        <v>236</v>
      </c>
      <c r="V244" s="140" t="str">
        <f t="shared" si="27"/>
        <v/>
      </c>
      <c r="W244" s="386" t="str">
        <f t="shared" si="28"/>
        <v/>
      </c>
      <c r="X244" s="9" t="str">
        <f t="shared" si="24"/>
        <v>فوق المتوسط</v>
      </c>
      <c r="Y244"/>
      <c r="AB244"/>
      <c r="AC244"/>
      <c r="AD244"/>
      <c r="AE244"/>
      <c r="AF244"/>
      <c r="AG244"/>
      <c r="AH244"/>
      <c r="AI244"/>
      <c r="AJ244"/>
      <c r="AK244"/>
    </row>
    <row r="245" spans="2:37">
      <c r="B245" s="37">
        <v>237</v>
      </c>
      <c r="C245" s="715" t="str">
        <f>'ادخال البيانات'!B243</f>
        <v/>
      </c>
      <c r="D245" s="715"/>
      <c r="E245" s="715"/>
      <c r="F245" s="139" t="str">
        <f>IF(C245="","",'ادخال البيانات'!BM243)</f>
        <v/>
      </c>
      <c r="G245" s="47" t="str">
        <f>'ادخال البيانات'!BP243</f>
        <v/>
      </c>
      <c r="I245" s="3" t="str">
        <f t="shared" si="25"/>
        <v/>
      </c>
      <c r="N245" t="str">
        <f t="shared" si="22"/>
        <v/>
      </c>
      <c r="O245" s="8" t="str">
        <f t="shared" si="26"/>
        <v/>
      </c>
      <c r="P245" t="e">
        <f>RANK(O245,$O:$O)+COUNTIF($O$9:O245,O245)-1</f>
        <v>#VALUE!</v>
      </c>
      <c r="R245" t="str">
        <f t="shared" si="23"/>
        <v>فوق المتوسط</v>
      </c>
      <c r="U245" s="37">
        <v>237</v>
      </c>
      <c r="V245" s="140" t="str">
        <f t="shared" si="27"/>
        <v/>
      </c>
      <c r="W245" s="386" t="str">
        <f t="shared" si="28"/>
        <v/>
      </c>
      <c r="X245" s="9" t="str">
        <f t="shared" si="24"/>
        <v>فوق المتوسط</v>
      </c>
      <c r="Y245"/>
      <c r="AB245"/>
      <c r="AC245"/>
      <c r="AD245"/>
      <c r="AE245"/>
      <c r="AF245"/>
      <c r="AG245"/>
      <c r="AH245"/>
      <c r="AI245"/>
      <c r="AJ245"/>
      <c r="AK245"/>
    </row>
    <row r="246" spans="2:37">
      <c r="B246" s="37">
        <v>238</v>
      </c>
      <c r="C246" s="715" t="str">
        <f>'ادخال البيانات'!B244</f>
        <v/>
      </c>
      <c r="D246" s="715"/>
      <c r="E246" s="715"/>
      <c r="F246" s="139" t="str">
        <f>IF(C246="","",'ادخال البيانات'!BM244)</f>
        <v/>
      </c>
      <c r="G246" s="47" t="str">
        <f>'ادخال البيانات'!BP244</f>
        <v/>
      </c>
      <c r="I246" s="3" t="str">
        <f t="shared" si="25"/>
        <v/>
      </c>
      <c r="N246" t="str">
        <f t="shared" si="22"/>
        <v/>
      </c>
      <c r="O246" s="8" t="str">
        <f t="shared" si="26"/>
        <v/>
      </c>
      <c r="P246" t="e">
        <f>RANK(O246,$O:$O)+COUNTIF($O$9:O246,O246)-1</f>
        <v>#VALUE!</v>
      </c>
      <c r="R246" t="str">
        <f t="shared" si="23"/>
        <v>فوق المتوسط</v>
      </c>
      <c r="U246" s="37">
        <v>238</v>
      </c>
      <c r="V246" s="140" t="str">
        <f t="shared" si="27"/>
        <v/>
      </c>
      <c r="W246" s="386" t="str">
        <f t="shared" si="28"/>
        <v/>
      </c>
      <c r="X246" s="9" t="str">
        <f t="shared" si="24"/>
        <v>فوق المتوسط</v>
      </c>
      <c r="Y246"/>
      <c r="AB246"/>
      <c r="AC246"/>
      <c r="AD246"/>
      <c r="AE246"/>
      <c r="AF246"/>
      <c r="AG246"/>
      <c r="AH246"/>
      <c r="AI246"/>
      <c r="AJ246"/>
      <c r="AK246"/>
    </row>
    <row r="247" spans="2:37">
      <c r="B247" s="37">
        <v>239</v>
      </c>
      <c r="C247" s="715" t="str">
        <f>'ادخال البيانات'!B245</f>
        <v/>
      </c>
      <c r="D247" s="715"/>
      <c r="E247" s="715"/>
      <c r="F247" s="139" t="str">
        <f>IF(C247="","",'ادخال البيانات'!BM245)</f>
        <v/>
      </c>
      <c r="G247" s="47" t="str">
        <f>'ادخال البيانات'!BP245</f>
        <v/>
      </c>
      <c r="I247" s="3" t="str">
        <f t="shared" si="25"/>
        <v/>
      </c>
      <c r="N247" t="str">
        <f t="shared" si="22"/>
        <v/>
      </c>
      <c r="O247" s="8" t="str">
        <f t="shared" si="26"/>
        <v/>
      </c>
      <c r="P247" t="e">
        <f>RANK(O247,$O:$O)+COUNTIF($O$9:O247,O247)-1</f>
        <v>#VALUE!</v>
      </c>
      <c r="R247" t="str">
        <f t="shared" si="23"/>
        <v>فوق المتوسط</v>
      </c>
      <c r="U247" s="37">
        <v>239</v>
      </c>
      <c r="V247" s="140" t="str">
        <f t="shared" si="27"/>
        <v/>
      </c>
      <c r="W247" s="386" t="str">
        <f t="shared" si="28"/>
        <v/>
      </c>
      <c r="X247" s="9" t="str">
        <f t="shared" si="24"/>
        <v>فوق المتوسط</v>
      </c>
      <c r="Y247"/>
      <c r="AB247"/>
      <c r="AC247"/>
      <c r="AD247"/>
      <c r="AE247"/>
      <c r="AF247"/>
      <c r="AG247"/>
      <c r="AH247"/>
      <c r="AI247"/>
      <c r="AJ247"/>
      <c r="AK247"/>
    </row>
    <row r="248" spans="2:37">
      <c r="B248" s="37">
        <v>240</v>
      </c>
      <c r="C248" s="715" t="str">
        <f>'ادخال البيانات'!B246</f>
        <v/>
      </c>
      <c r="D248" s="715"/>
      <c r="E248" s="715"/>
      <c r="F248" s="139" t="str">
        <f>IF(C248="","",'ادخال البيانات'!BM246)</f>
        <v/>
      </c>
      <c r="G248" s="47" t="str">
        <f>'ادخال البيانات'!BP246</f>
        <v/>
      </c>
      <c r="I248" s="3" t="str">
        <f t="shared" si="25"/>
        <v/>
      </c>
      <c r="N248" t="str">
        <f t="shared" si="22"/>
        <v/>
      </c>
      <c r="O248" s="8" t="str">
        <f t="shared" si="26"/>
        <v/>
      </c>
      <c r="P248" t="e">
        <f>RANK(O248,$O:$O)+COUNTIF($O$9:O248,O248)-1</f>
        <v>#VALUE!</v>
      </c>
      <c r="R248" t="str">
        <f t="shared" si="23"/>
        <v>فوق المتوسط</v>
      </c>
      <c r="U248" s="37">
        <v>240</v>
      </c>
      <c r="V248" s="140" t="str">
        <f t="shared" si="27"/>
        <v/>
      </c>
      <c r="W248" s="386" t="str">
        <f t="shared" si="28"/>
        <v/>
      </c>
      <c r="X248" s="9" t="str">
        <f t="shared" si="24"/>
        <v>فوق المتوسط</v>
      </c>
      <c r="Y248"/>
      <c r="AB248"/>
      <c r="AC248"/>
      <c r="AD248"/>
      <c r="AE248"/>
      <c r="AF248"/>
      <c r="AG248"/>
      <c r="AH248"/>
      <c r="AI248"/>
      <c r="AJ248"/>
      <c r="AK248"/>
    </row>
    <row r="249" spans="2:37">
      <c r="B249" s="37">
        <v>241</v>
      </c>
      <c r="C249" s="715" t="str">
        <f>'ادخال البيانات'!B247</f>
        <v/>
      </c>
      <c r="D249" s="715"/>
      <c r="E249" s="715"/>
      <c r="F249" s="139" t="str">
        <f>IF(C249="","",'ادخال البيانات'!BM247)</f>
        <v/>
      </c>
      <c r="G249" s="47" t="str">
        <f>'ادخال البيانات'!BP247</f>
        <v/>
      </c>
      <c r="I249" s="3" t="str">
        <f t="shared" si="25"/>
        <v/>
      </c>
      <c r="N249" t="str">
        <f t="shared" si="22"/>
        <v/>
      </c>
      <c r="O249" s="8" t="str">
        <f t="shared" si="26"/>
        <v/>
      </c>
      <c r="P249" t="e">
        <f>RANK(O249,$O:$O)+COUNTIF($O$9:O249,O249)-1</f>
        <v>#VALUE!</v>
      </c>
      <c r="R249" t="str">
        <f t="shared" si="23"/>
        <v>فوق المتوسط</v>
      </c>
      <c r="U249" s="37">
        <v>241</v>
      </c>
      <c r="V249" s="140" t="str">
        <f t="shared" si="27"/>
        <v/>
      </c>
      <c r="W249" s="386" t="str">
        <f t="shared" si="28"/>
        <v/>
      </c>
      <c r="X249" s="9" t="str">
        <f t="shared" si="24"/>
        <v>فوق المتوسط</v>
      </c>
      <c r="Y249"/>
      <c r="AB249"/>
      <c r="AC249"/>
      <c r="AD249"/>
      <c r="AE249"/>
      <c r="AF249"/>
      <c r="AG249"/>
      <c r="AH249"/>
      <c r="AI249"/>
      <c r="AJ249"/>
      <c r="AK249"/>
    </row>
    <row r="250" spans="2:37">
      <c r="B250" s="37">
        <v>242</v>
      </c>
      <c r="C250" s="715" t="str">
        <f>'ادخال البيانات'!B248</f>
        <v/>
      </c>
      <c r="D250" s="715"/>
      <c r="E250" s="715"/>
      <c r="F250" s="139" t="str">
        <f>IF(C250="","",'ادخال البيانات'!BM248)</f>
        <v/>
      </c>
      <c r="G250" s="47" t="str">
        <f>'ادخال البيانات'!BP248</f>
        <v/>
      </c>
      <c r="I250" s="3" t="str">
        <f t="shared" si="25"/>
        <v/>
      </c>
      <c r="N250" t="str">
        <f t="shared" si="22"/>
        <v/>
      </c>
      <c r="O250" s="8" t="str">
        <f t="shared" si="26"/>
        <v/>
      </c>
      <c r="P250" t="e">
        <f>RANK(O250,$O:$O)+COUNTIF($O$9:O250,O250)-1</f>
        <v>#VALUE!</v>
      </c>
      <c r="R250" t="str">
        <f t="shared" si="23"/>
        <v>فوق المتوسط</v>
      </c>
      <c r="U250" s="37">
        <v>242</v>
      </c>
      <c r="V250" s="140" t="str">
        <f t="shared" si="27"/>
        <v/>
      </c>
      <c r="W250" s="386" t="str">
        <f t="shared" si="28"/>
        <v/>
      </c>
      <c r="X250" s="9" t="str">
        <f t="shared" si="24"/>
        <v>فوق المتوسط</v>
      </c>
      <c r="Y250"/>
      <c r="AB250"/>
      <c r="AC250"/>
      <c r="AD250"/>
      <c r="AE250"/>
      <c r="AF250"/>
      <c r="AG250"/>
      <c r="AH250"/>
      <c r="AI250"/>
      <c r="AJ250"/>
      <c r="AK250"/>
    </row>
    <row r="251" spans="2:37">
      <c r="B251" s="37">
        <v>243</v>
      </c>
      <c r="C251" s="715" t="str">
        <f>'ادخال البيانات'!B249</f>
        <v/>
      </c>
      <c r="D251" s="715"/>
      <c r="E251" s="715"/>
      <c r="F251" s="139" t="str">
        <f>IF(C251="","",'ادخال البيانات'!BM249)</f>
        <v/>
      </c>
      <c r="G251" s="47" t="str">
        <f>'ادخال البيانات'!BP249</f>
        <v/>
      </c>
      <c r="I251" s="3" t="str">
        <f t="shared" si="25"/>
        <v/>
      </c>
      <c r="N251" t="str">
        <f t="shared" si="22"/>
        <v/>
      </c>
      <c r="O251" s="8" t="str">
        <f t="shared" si="26"/>
        <v/>
      </c>
      <c r="P251" t="e">
        <f>RANK(O251,$O:$O)+COUNTIF($O$9:O251,O251)-1</f>
        <v>#VALUE!</v>
      </c>
      <c r="R251" t="str">
        <f t="shared" si="23"/>
        <v>فوق المتوسط</v>
      </c>
      <c r="U251" s="37">
        <v>243</v>
      </c>
      <c r="V251" s="140" t="str">
        <f t="shared" si="27"/>
        <v/>
      </c>
      <c r="W251" s="386" t="str">
        <f t="shared" si="28"/>
        <v/>
      </c>
      <c r="X251" s="9" t="str">
        <f t="shared" si="24"/>
        <v>فوق المتوسط</v>
      </c>
      <c r="Y251"/>
      <c r="AB251"/>
      <c r="AC251"/>
      <c r="AD251"/>
      <c r="AE251"/>
      <c r="AF251"/>
      <c r="AG251"/>
      <c r="AH251"/>
      <c r="AI251"/>
      <c r="AJ251"/>
      <c r="AK251"/>
    </row>
    <row r="252" spans="2:37">
      <c r="B252" s="37">
        <v>244</v>
      </c>
      <c r="C252" s="715" t="str">
        <f>'ادخال البيانات'!B250</f>
        <v/>
      </c>
      <c r="D252" s="715"/>
      <c r="E252" s="715"/>
      <c r="F252" s="139" t="str">
        <f>IF(C252="","",'ادخال البيانات'!BM250)</f>
        <v/>
      </c>
      <c r="G252" s="47" t="str">
        <f>'ادخال البيانات'!BP250</f>
        <v/>
      </c>
      <c r="I252" s="3" t="str">
        <f t="shared" si="25"/>
        <v/>
      </c>
      <c r="N252" t="str">
        <f t="shared" si="22"/>
        <v/>
      </c>
      <c r="O252" s="8" t="str">
        <f t="shared" si="26"/>
        <v/>
      </c>
      <c r="P252" t="e">
        <f>RANK(O252,$O:$O)+COUNTIF($O$9:O252,O252)-1</f>
        <v>#VALUE!</v>
      </c>
      <c r="R252" t="str">
        <f t="shared" si="23"/>
        <v>فوق المتوسط</v>
      </c>
      <c r="U252" s="37">
        <v>244</v>
      </c>
      <c r="V252" s="140" t="str">
        <f t="shared" si="27"/>
        <v/>
      </c>
      <c r="W252" s="386" t="str">
        <f t="shared" si="28"/>
        <v/>
      </c>
      <c r="X252" s="9" t="str">
        <f t="shared" si="24"/>
        <v>فوق المتوسط</v>
      </c>
      <c r="Y252"/>
      <c r="AB252"/>
      <c r="AC252"/>
      <c r="AD252"/>
      <c r="AE252"/>
      <c r="AF252"/>
      <c r="AG252"/>
      <c r="AH252"/>
      <c r="AI252"/>
      <c r="AJ252"/>
      <c r="AK252"/>
    </row>
    <row r="253" spans="2:37">
      <c r="B253" s="37">
        <v>245</v>
      </c>
      <c r="C253" s="715" t="str">
        <f>'ادخال البيانات'!B251</f>
        <v/>
      </c>
      <c r="D253" s="715"/>
      <c r="E253" s="715"/>
      <c r="F253" s="139" t="str">
        <f>IF(C253="","",'ادخال البيانات'!BM251)</f>
        <v/>
      </c>
      <c r="G253" s="47" t="str">
        <f>'ادخال البيانات'!BP251</f>
        <v/>
      </c>
      <c r="I253" s="3" t="str">
        <f t="shared" si="25"/>
        <v/>
      </c>
      <c r="N253" t="str">
        <f t="shared" si="22"/>
        <v/>
      </c>
      <c r="O253" s="8" t="str">
        <f t="shared" si="26"/>
        <v/>
      </c>
      <c r="P253" t="e">
        <f>RANK(O253,$O:$O)+COUNTIF($O$9:O253,O253)-1</f>
        <v>#VALUE!</v>
      </c>
      <c r="R253" t="str">
        <f t="shared" si="23"/>
        <v>فوق المتوسط</v>
      </c>
      <c r="U253" s="37">
        <v>245</v>
      </c>
      <c r="V253" s="140" t="str">
        <f t="shared" si="27"/>
        <v/>
      </c>
      <c r="W253" s="386" t="str">
        <f t="shared" si="28"/>
        <v/>
      </c>
      <c r="X253" s="9" t="str">
        <f t="shared" si="24"/>
        <v>فوق المتوسط</v>
      </c>
      <c r="Y253"/>
      <c r="AB253"/>
      <c r="AC253"/>
      <c r="AD253"/>
      <c r="AE253"/>
      <c r="AF253"/>
      <c r="AG253"/>
      <c r="AH253"/>
      <c r="AI253"/>
      <c r="AJ253"/>
      <c r="AK253"/>
    </row>
    <row r="254" spans="2:37">
      <c r="B254" s="37">
        <v>246</v>
      </c>
      <c r="C254" s="715" t="str">
        <f>'ادخال البيانات'!B252</f>
        <v/>
      </c>
      <c r="D254" s="715"/>
      <c r="E254" s="715"/>
      <c r="F254" s="139" t="str">
        <f>IF(C254="","",'ادخال البيانات'!BM252)</f>
        <v/>
      </c>
      <c r="G254" s="47" t="str">
        <f>'ادخال البيانات'!BP252</f>
        <v/>
      </c>
      <c r="I254" s="3" t="str">
        <f t="shared" si="25"/>
        <v/>
      </c>
      <c r="N254" t="str">
        <f t="shared" si="22"/>
        <v/>
      </c>
      <c r="O254" s="8" t="str">
        <f t="shared" si="26"/>
        <v/>
      </c>
      <c r="P254" t="e">
        <f>RANK(O254,$O:$O)+COUNTIF($O$9:O254,O254)-1</f>
        <v>#VALUE!</v>
      </c>
      <c r="R254" t="str">
        <f t="shared" si="23"/>
        <v>فوق المتوسط</v>
      </c>
      <c r="U254" s="37">
        <v>246</v>
      </c>
      <c r="V254" s="140" t="str">
        <f t="shared" si="27"/>
        <v/>
      </c>
      <c r="W254" s="386" t="str">
        <f t="shared" si="28"/>
        <v/>
      </c>
      <c r="X254" s="9" t="str">
        <f t="shared" si="24"/>
        <v>فوق المتوسط</v>
      </c>
      <c r="Y254"/>
      <c r="AB254"/>
      <c r="AC254"/>
      <c r="AD254"/>
      <c r="AE254"/>
      <c r="AF254"/>
      <c r="AG254"/>
      <c r="AH254"/>
      <c r="AI254"/>
      <c r="AJ254"/>
      <c r="AK254"/>
    </row>
    <row r="255" spans="2:37">
      <c r="B255" s="37">
        <v>247</v>
      </c>
      <c r="C255" s="715" t="str">
        <f>'ادخال البيانات'!B253</f>
        <v/>
      </c>
      <c r="D255" s="715"/>
      <c r="E255" s="715"/>
      <c r="F255" s="139" t="str">
        <f>IF(C255="","",'ادخال البيانات'!BM253)</f>
        <v/>
      </c>
      <c r="G255" s="47" t="str">
        <f>'ادخال البيانات'!BP253</f>
        <v/>
      </c>
      <c r="I255" s="3" t="str">
        <f t="shared" si="25"/>
        <v/>
      </c>
      <c r="N255" t="str">
        <f t="shared" si="22"/>
        <v/>
      </c>
      <c r="O255" s="8" t="str">
        <f t="shared" si="26"/>
        <v/>
      </c>
      <c r="P255" t="e">
        <f>RANK(O255,$O:$O)+COUNTIF($O$9:O255,O255)-1</f>
        <v>#VALUE!</v>
      </c>
      <c r="R255" t="str">
        <f t="shared" si="23"/>
        <v>فوق المتوسط</v>
      </c>
      <c r="U255" s="37">
        <v>247</v>
      </c>
      <c r="V255" s="140" t="str">
        <f t="shared" si="27"/>
        <v/>
      </c>
      <c r="W255" s="386" t="str">
        <f t="shared" si="28"/>
        <v/>
      </c>
      <c r="X255" s="9" t="str">
        <f t="shared" si="24"/>
        <v>فوق المتوسط</v>
      </c>
      <c r="Y255"/>
      <c r="AB255"/>
      <c r="AC255"/>
      <c r="AD255"/>
      <c r="AE255"/>
      <c r="AF255"/>
      <c r="AG255"/>
      <c r="AH255"/>
      <c r="AI255"/>
      <c r="AJ255"/>
      <c r="AK255"/>
    </row>
    <row r="256" spans="2:37">
      <c r="B256" s="37">
        <v>248</v>
      </c>
      <c r="C256" s="715" t="str">
        <f>'ادخال البيانات'!B254</f>
        <v/>
      </c>
      <c r="D256" s="715"/>
      <c r="E256" s="715"/>
      <c r="F256" s="139" t="str">
        <f>IF(C256="","",'ادخال البيانات'!BM254)</f>
        <v/>
      </c>
      <c r="G256" s="47" t="str">
        <f>'ادخال البيانات'!BP254</f>
        <v/>
      </c>
      <c r="I256" s="3" t="str">
        <f t="shared" si="25"/>
        <v/>
      </c>
      <c r="N256" t="str">
        <f t="shared" si="22"/>
        <v/>
      </c>
      <c r="O256" s="8" t="str">
        <f t="shared" si="26"/>
        <v/>
      </c>
      <c r="P256" t="e">
        <f>RANK(O256,$O:$O)+COUNTIF($O$9:O256,O256)-1</f>
        <v>#VALUE!</v>
      </c>
      <c r="R256" t="str">
        <f t="shared" si="23"/>
        <v>فوق المتوسط</v>
      </c>
      <c r="U256" s="37">
        <v>248</v>
      </c>
      <c r="V256" s="140" t="str">
        <f t="shared" si="27"/>
        <v/>
      </c>
      <c r="W256" s="386" t="str">
        <f t="shared" si="28"/>
        <v/>
      </c>
      <c r="X256" s="9" t="str">
        <f t="shared" si="24"/>
        <v>فوق المتوسط</v>
      </c>
      <c r="Y256"/>
      <c r="AB256"/>
      <c r="AC256"/>
      <c r="AD256"/>
      <c r="AE256"/>
      <c r="AF256"/>
      <c r="AG256"/>
      <c r="AH256"/>
      <c r="AI256"/>
      <c r="AJ256"/>
      <c r="AK256"/>
    </row>
    <row r="257" spans="2:37">
      <c r="B257" s="37">
        <v>249</v>
      </c>
      <c r="C257" s="715" t="str">
        <f>'ادخال البيانات'!B255</f>
        <v/>
      </c>
      <c r="D257" s="715"/>
      <c r="E257" s="715"/>
      <c r="F257" s="139" t="str">
        <f>IF(C257="","",'ادخال البيانات'!BM255)</f>
        <v/>
      </c>
      <c r="G257" s="47" t="str">
        <f>'ادخال البيانات'!BP255</f>
        <v/>
      </c>
      <c r="I257" s="3" t="str">
        <f t="shared" si="25"/>
        <v/>
      </c>
      <c r="N257" t="str">
        <f t="shared" si="22"/>
        <v/>
      </c>
      <c r="O257" s="8" t="str">
        <f t="shared" si="26"/>
        <v/>
      </c>
      <c r="P257" t="e">
        <f>RANK(O257,$O:$O)+COUNTIF($O$9:O257,O257)-1</f>
        <v>#VALUE!</v>
      </c>
      <c r="R257" t="str">
        <f t="shared" si="23"/>
        <v>فوق المتوسط</v>
      </c>
      <c r="U257" s="37">
        <v>249</v>
      </c>
      <c r="V257" s="140" t="str">
        <f t="shared" si="27"/>
        <v/>
      </c>
      <c r="W257" s="386" t="str">
        <f t="shared" si="28"/>
        <v/>
      </c>
      <c r="X257" s="9" t="str">
        <f t="shared" si="24"/>
        <v>فوق المتوسط</v>
      </c>
      <c r="Y257"/>
      <c r="AB257"/>
      <c r="AC257"/>
      <c r="AD257"/>
      <c r="AE257"/>
      <c r="AF257"/>
      <c r="AG257"/>
      <c r="AH257"/>
      <c r="AI257"/>
      <c r="AJ257"/>
      <c r="AK257"/>
    </row>
    <row r="258" spans="2:37">
      <c r="B258" s="37">
        <v>250</v>
      </c>
      <c r="C258" s="715" t="str">
        <f>'ادخال البيانات'!B256</f>
        <v/>
      </c>
      <c r="D258" s="715"/>
      <c r="E258" s="715"/>
      <c r="F258" s="139" t="str">
        <f>IF(C258="","",'ادخال البيانات'!BM256)</f>
        <v/>
      </c>
      <c r="G258" s="47" t="str">
        <f>'ادخال البيانات'!BP256</f>
        <v/>
      </c>
      <c r="I258" s="3" t="str">
        <f t="shared" si="25"/>
        <v/>
      </c>
      <c r="N258" t="str">
        <f t="shared" si="22"/>
        <v/>
      </c>
      <c r="O258" s="8" t="str">
        <f t="shared" si="26"/>
        <v/>
      </c>
      <c r="P258" t="e">
        <f>RANK(O258,$O:$O)+COUNTIF($O$9:O258,O258)-1</f>
        <v>#VALUE!</v>
      </c>
      <c r="R258" t="str">
        <f t="shared" si="23"/>
        <v>فوق المتوسط</v>
      </c>
      <c r="U258" s="37">
        <v>250</v>
      </c>
      <c r="V258" s="140" t="str">
        <f t="shared" si="27"/>
        <v/>
      </c>
      <c r="W258" s="386" t="str">
        <f t="shared" si="28"/>
        <v/>
      </c>
      <c r="X258" s="9" t="str">
        <f t="shared" si="24"/>
        <v>فوق المتوسط</v>
      </c>
      <c r="Y258"/>
      <c r="AB258"/>
      <c r="AC258"/>
      <c r="AD258"/>
      <c r="AE258"/>
      <c r="AF258"/>
      <c r="AG258"/>
      <c r="AH258"/>
      <c r="AI258"/>
      <c r="AJ258"/>
      <c r="AK258"/>
    </row>
    <row r="259" spans="2:37">
      <c r="B259" s="37">
        <v>251</v>
      </c>
      <c r="C259" s="715" t="str">
        <f>'ادخال البيانات'!B257</f>
        <v/>
      </c>
      <c r="D259" s="715"/>
      <c r="E259" s="715"/>
      <c r="F259" s="139" t="str">
        <f>IF(C259="","",'ادخال البيانات'!BM257)</f>
        <v/>
      </c>
      <c r="G259" s="47" t="str">
        <f>'ادخال البيانات'!BP257</f>
        <v/>
      </c>
      <c r="I259" s="3" t="str">
        <f t="shared" si="25"/>
        <v/>
      </c>
      <c r="N259" t="str">
        <f t="shared" si="22"/>
        <v/>
      </c>
      <c r="O259" s="8" t="str">
        <f t="shared" si="26"/>
        <v/>
      </c>
      <c r="P259" t="e">
        <f>RANK(O259,$O:$O)+COUNTIF($O$9:O259,O259)-1</f>
        <v>#VALUE!</v>
      </c>
      <c r="R259" t="str">
        <f t="shared" si="23"/>
        <v>فوق المتوسط</v>
      </c>
      <c r="U259" s="37">
        <v>251</v>
      </c>
      <c r="V259" s="140" t="str">
        <f t="shared" si="27"/>
        <v/>
      </c>
      <c r="W259" s="386" t="str">
        <f t="shared" si="28"/>
        <v/>
      </c>
      <c r="X259" s="9" t="str">
        <f t="shared" si="24"/>
        <v>فوق المتوسط</v>
      </c>
      <c r="Y259"/>
      <c r="AB259"/>
      <c r="AC259"/>
      <c r="AD259"/>
      <c r="AE259"/>
      <c r="AF259"/>
      <c r="AG259"/>
      <c r="AH259"/>
      <c r="AI259"/>
      <c r="AJ259"/>
      <c r="AK259"/>
    </row>
    <row r="260" spans="2:37">
      <c r="B260" s="37">
        <v>252</v>
      </c>
      <c r="C260" s="715" t="str">
        <f>'ادخال البيانات'!B258</f>
        <v/>
      </c>
      <c r="D260" s="715"/>
      <c r="E260" s="715"/>
      <c r="F260" s="139" t="str">
        <f>IF(C260="","",'ادخال البيانات'!BM258)</f>
        <v/>
      </c>
      <c r="G260" s="47" t="str">
        <f>'ادخال البيانات'!BP258</f>
        <v/>
      </c>
      <c r="I260" s="3" t="str">
        <f t="shared" si="25"/>
        <v/>
      </c>
      <c r="N260" t="str">
        <f t="shared" si="22"/>
        <v/>
      </c>
      <c r="O260" s="8" t="str">
        <f t="shared" si="26"/>
        <v/>
      </c>
      <c r="P260" t="e">
        <f>RANK(O260,$O:$O)+COUNTIF($O$9:O260,O260)-1</f>
        <v>#VALUE!</v>
      </c>
      <c r="R260" t="str">
        <f t="shared" si="23"/>
        <v>فوق المتوسط</v>
      </c>
      <c r="U260" s="37">
        <v>252</v>
      </c>
      <c r="V260" s="140" t="str">
        <f t="shared" si="27"/>
        <v/>
      </c>
      <c r="W260" s="386" t="str">
        <f t="shared" si="28"/>
        <v/>
      </c>
      <c r="X260" s="9" t="str">
        <f t="shared" si="24"/>
        <v>فوق المتوسط</v>
      </c>
      <c r="Y260"/>
      <c r="AB260"/>
      <c r="AC260"/>
      <c r="AD260"/>
      <c r="AE260"/>
      <c r="AF260"/>
      <c r="AG260"/>
      <c r="AH260"/>
      <c r="AI260"/>
      <c r="AJ260"/>
      <c r="AK260"/>
    </row>
    <row r="261" spans="2:37">
      <c r="B261" s="37">
        <v>253</v>
      </c>
      <c r="C261" s="715" t="str">
        <f>'ادخال البيانات'!B259</f>
        <v/>
      </c>
      <c r="D261" s="715"/>
      <c r="E261" s="715"/>
      <c r="F261" s="139" t="str">
        <f>IF(C261="","",'ادخال البيانات'!BM259)</f>
        <v/>
      </c>
      <c r="G261" s="47" t="str">
        <f>'ادخال البيانات'!BP259</f>
        <v/>
      </c>
      <c r="I261" s="3" t="str">
        <f t="shared" si="25"/>
        <v/>
      </c>
      <c r="N261" t="str">
        <f t="shared" si="22"/>
        <v/>
      </c>
      <c r="O261" s="8" t="str">
        <f t="shared" si="26"/>
        <v/>
      </c>
      <c r="P261" t="e">
        <f>RANK(O261,$O:$O)+COUNTIF($O$9:O261,O261)-1</f>
        <v>#VALUE!</v>
      </c>
      <c r="R261" t="str">
        <f t="shared" si="23"/>
        <v>فوق المتوسط</v>
      </c>
      <c r="U261" s="37">
        <v>253</v>
      </c>
      <c r="V261" s="140" t="str">
        <f t="shared" si="27"/>
        <v/>
      </c>
      <c r="W261" s="386" t="str">
        <f t="shared" si="28"/>
        <v/>
      </c>
      <c r="X261" s="9" t="str">
        <f t="shared" si="24"/>
        <v>فوق المتوسط</v>
      </c>
      <c r="Y261"/>
      <c r="AB261"/>
      <c r="AC261"/>
      <c r="AD261"/>
      <c r="AE261"/>
      <c r="AF261"/>
      <c r="AG261"/>
      <c r="AH261"/>
      <c r="AI261"/>
      <c r="AJ261"/>
      <c r="AK261"/>
    </row>
    <row r="262" spans="2:37">
      <c r="B262" s="37">
        <v>254</v>
      </c>
      <c r="C262" s="715" t="str">
        <f>'ادخال البيانات'!B260</f>
        <v/>
      </c>
      <c r="D262" s="715"/>
      <c r="E262" s="715"/>
      <c r="F262" s="139" t="str">
        <f>IF(C262="","",'ادخال البيانات'!BM260)</f>
        <v/>
      </c>
      <c r="G262" s="47" t="str">
        <f>'ادخال البيانات'!BP260</f>
        <v/>
      </c>
      <c r="I262" s="3" t="str">
        <f t="shared" si="25"/>
        <v/>
      </c>
      <c r="N262" t="str">
        <f t="shared" si="22"/>
        <v/>
      </c>
      <c r="O262" s="8" t="str">
        <f t="shared" si="26"/>
        <v/>
      </c>
      <c r="P262" t="e">
        <f>RANK(O262,$O:$O)+COUNTIF($O$9:O262,O262)-1</f>
        <v>#VALUE!</v>
      </c>
      <c r="R262" t="str">
        <f t="shared" si="23"/>
        <v>فوق المتوسط</v>
      </c>
      <c r="U262" s="37">
        <v>254</v>
      </c>
      <c r="V262" s="140" t="str">
        <f t="shared" si="27"/>
        <v/>
      </c>
      <c r="W262" s="386" t="str">
        <f t="shared" si="28"/>
        <v/>
      </c>
      <c r="X262" s="9" t="str">
        <f t="shared" si="24"/>
        <v>فوق المتوسط</v>
      </c>
      <c r="Y262"/>
      <c r="AB262"/>
      <c r="AC262"/>
      <c r="AD262"/>
      <c r="AE262"/>
      <c r="AF262"/>
      <c r="AG262"/>
      <c r="AH262"/>
      <c r="AI262"/>
      <c r="AJ262"/>
      <c r="AK262"/>
    </row>
    <row r="263" spans="2:37">
      <c r="B263" s="37">
        <v>255</v>
      </c>
      <c r="C263" s="715" t="str">
        <f>'ادخال البيانات'!B261</f>
        <v/>
      </c>
      <c r="D263" s="715"/>
      <c r="E263" s="715"/>
      <c r="F263" s="139" t="str">
        <f>IF(C263="","",'ادخال البيانات'!BM261)</f>
        <v/>
      </c>
      <c r="G263" s="47" t="str">
        <f>'ادخال البيانات'!BP261</f>
        <v/>
      </c>
      <c r="I263" s="3" t="str">
        <f t="shared" si="25"/>
        <v/>
      </c>
      <c r="N263" t="str">
        <f t="shared" si="22"/>
        <v/>
      </c>
      <c r="O263" s="8" t="str">
        <f t="shared" si="26"/>
        <v/>
      </c>
      <c r="P263" t="e">
        <f>RANK(O263,$O:$O)+COUNTIF($O$9:O263,O263)-1</f>
        <v>#VALUE!</v>
      </c>
      <c r="R263" t="str">
        <f t="shared" si="23"/>
        <v>فوق المتوسط</v>
      </c>
      <c r="U263" s="37">
        <v>255</v>
      </c>
      <c r="V263" s="140" t="str">
        <f t="shared" si="27"/>
        <v/>
      </c>
      <c r="W263" s="386" t="str">
        <f t="shared" si="28"/>
        <v/>
      </c>
      <c r="X263" s="9" t="str">
        <f t="shared" si="24"/>
        <v>فوق المتوسط</v>
      </c>
      <c r="Y263"/>
      <c r="AB263"/>
      <c r="AC263"/>
      <c r="AD263"/>
      <c r="AE263"/>
      <c r="AF263"/>
      <c r="AG263"/>
      <c r="AH263"/>
      <c r="AI263"/>
      <c r="AJ263"/>
      <c r="AK263"/>
    </row>
    <row r="264" spans="2:37">
      <c r="B264" s="37">
        <v>256</v>
      </c>
      <c r="C264" s="715" t="str">
        <f>'ادخال البيانات'!B262</f>
        <v/>
      </c>
      <c r="D264" s="715"/>
      <c r="E264" s="715"/>
      <c r="F264" s="139" t="str">
        <f>IF(C264="","",'ادخال البيانات'!BM262)</f>
        <v/>
      </c>
      <c r="G264" s="47" t="str">
        <f>'ادخال البيانات'!BP262</f>
        <v/>
      </c>
      <c r="I264" s="3" t="str">
        <f t="shared" si="25"/>
        <v/>
      </c>
      <c r="N264" t="str">
        <f t="shared" si="22"/>
        <v/>
      </c>
      <c r="O264" s="8" t="str">
        <f t="shared" si="26"/>
        <v/>
      </c>
      <c r="P264" t="e">
        <f>RANK(O264,$O:$O)+COUNTIF($O$9:O264,O264)-1</f>
        <v>#VALUE!</v>
      </c>
      <c r="R264" t="str">
        <f t="shared" si="23"/>
        <v>فوق المتوسط</v>
      </c>
      <c r="U264" s="37">
        <v>256</v>
      </c>
      <c r="V264" s="140" t="str">
        <f t="shared" si="27"/>
        <v/>
      </c>
      <c r="W264" s="386" t="str">
        <f t="shared" si="28"/>
        <v/>
      </c>
      <c r="X264" s="9" t="str">
        <f t="shared" si="24"/>
        <v>فوق المتوسط</v>
      </c>
      <c r="Y264"/>
      <c r="AB264"/>
      <c r="AC264"/>
      <c r="AD264"/>
      <c r="AE264"/>
      <c r="AF264"/>
      <c r="AG264"/>
      <c r="AH264"/>
      <c r="AI264"/>
      <c r="AJ264"/>
      <c r="AK264"/>
    </row>
    <row r="265" spans="2:37">
      <c r="B265" s="37">
        <v>257</v>
      </c>
      <c r="C265" s="715" t="str">
        <f>'ادخال البيانات'!B263</f>
        <v/>
      </c>
      <c r="D265" s="715"/>
      <c r="E265" s="715"/>
      <c r="F265" s="139" t="str">
        <f>IF(C265="","",'ادخال البيانات'!BM263)</f>
        <v/>
      </c>
      <c r="G265" s="47" t="str">
        <f>'ادخال البيانات'!BP263</f>
        <v/>
      </c>
      <c r="I265" s="3" t="str">
        <f t="shared" si="25"/>
        <v/>
      </c>
      <c r="N265" t="str">
        <f t="shared" ref="N265:N328" si="29">C265</f>
        <v/>
      </c>
      <c r="O265" s="8" t="str">
        <f t="shared" si="26"/>
        <v/>
      </c>
      <c r="P265" t="e">
        <f>RANK(O265,$O:$O)+COUNTIF($O$9:O265,O265)-1</f>
        <v>#VALUE!</v>
      </c>
      <c r="R265" t="str">
        <f t="shared" ref="R265:R328" si="30">IF(O265&lt;=$AI$9,"أقل من المتوسط",IF(O265&gt;=$AI$10,"فوق المتوسط","متوسط"))</f>
        <v>فوق المتوسط</v>
      </c>
      <c r="U265" s="37">
        <v>257</v>
      </c>
      <c r="V265" s="140" t="str">
        <f t="shared" si="27"/>
        <v/>
      </c>
      <c r="W265" s="386" t="str">
        <f t="shared" si="28"/>
        <v/>
      </c>
      <c r="X265" s="9" t="str">
        <f t="shared" ref="X265:X328" si="31">IFERROR(IF(W265&gt;$AI$10,"فوق المتوسط",IF(W265&gt;=$AI$9,"متوسط",IF(W265&gt;=$AI$9,"أقل من المتوسط",IF(V265&gt;0,"أقل من المتوسط")))),"لايوجد")</f>
        <v>فوق المتوسط</v>
      </c>
      <c r="Y265"/>
      <c r="AB265"/>
      <c r="AC265"/>
      <c r="AD265"/>
      <c r="AE265"/>
      <c r="AF265"/>
      <c r="AG265"/>
      <c r="AH265"/>
      <c r="AI265"/>
      <c r="AJ265"/>
      <c r="AK265"/>
    </row>
    <row r="266" spans="2:37">
      <c r="B266" s="37">
        <v>258</v>
      </c>
      <c r="C266" s="715" t="str">
        <f>'ادخال البيانات'!B264</f>
        <v/>
      </c>
      <c r="D266" s="715"/>
      <c r="E266" s="715"/>
      <c r="F266" s="139" t="str">
        <f>IF(C266="","",'ادخال البيانات'!BM264)</f>
        <v/>
      </c>
      <c r="G266" s="47" t="str">
        <f>'ادخال البيانات'!BP264</f>
        <v/>
      </c>
      <c r="I266" s="3" t="str">
        <f t="shared" ref="I266:I329" si="32">G266</f>
        <v/>
      </c>
      <c r="N266" t="str">
        <f t="shared" si="29"/>
        <v/>
      </c>
      <c r="O266" s="8" t="str">
        <f t="shared" ref="O266:O329" si="33">F266</f>
        <v/>
      </c>
      <c r="P266" t="e">
        <f>RANK(O266,$O:$O)+COUNTIF($O$9:O266,O266)-1</f>
        <v>#VALUE!</v>
      </c>
      <c r="R266" t="str">
        <f t="shared" si="30"/>
        <v>فوق المتوسط</v>
      </c>
      <c r="U266" s="37">
        <v>258</v>
      </c>
      <c r="V266" s="140" t="str">
        <f t="shared" ref="V266:V329" si="34">IF(C266="","",INDEX($N$9:$N$452,MATCH(U266,$P$9:$P$452,0)))</f>
        <v/>
      </c>
      <c r="W266" s="386" t="str">
        <f t="shared" ref="W266:W329" si="35">IF(V266="","",INDEX($O$9:$O$452,MATCH(U266,$P$9:$P$452,0)))</f>
        <v/>
      </c>
      <c r="X266" s="9" t="str">
        <f t="shared" si="31"/>
        <v>فوق المتوسط</v>
      </c>
      <c r="Y266"/>
      <c r="AB266"/>
      <c r="AC266"/>
      <c r="AD266"/>
      <c r="AE266"/>
      <c r="AF266"/>
      <c r="AG266"/>
      <c r="AH266"/>
      <c r="AI266"/>
      <c r="AJ266"/>
      <c r="AK266"/>
    </row>
    <row r="267" spans="2:37">
      <c r="B267" s="37">
        <v>259</v>
      </c>
      <c r="C267" s="715" t="str">
        <f>'ادخال البيانات'!B265</f>
        <v/>
      </c>
      <c r="D267" s="715"/>
      <c r="E267" s="715"/>
      <c r="F267" s="139" t="str">
        <f>IF(C267="","",'ادخال البيانات'!BM265)</f>
        <v/>
      </c>
      <c r="G267" s="47" t="str">
        <f>'ادخال البيانات'!BP265</f>
        <v/>
      </c>
      <c r="I267" s="3" t="str">
        <f t="shared" si="32"/>
        <v/>
      </c>
      <c r="N267" t="str">
        <f t="shared" si="29"/>
        <v/>
      </c>
      <c r="O267" s="8" t="str">
        <f t="shared" si="33"/>
        <v/>
      </c>
      <c r="P267" t="e">
        <f>RANK(O267,$O:$O)+COUNTIF($O$9:O267,O267)-1</f>
        <v>#VALUE!</v>
      </c>
      <c r="R267" t="str">
        <f t="shared" si="30"/>
        <v>فوق المتوسط</v>
      </c>
      <c r="U267" s="37">
        <v>259</v>
      </c>
      <c r="V267" s="140" t="str">
        <f t="shared" si="34"/>
        <v/>
      </c>
      <c r="W267" s="386" t="str">
        <f t="shared" si="35"/>
        <v/>
      </c>
      <c r="X267" s="9" t="str">
        <f t="shared" si="31"/>
        <v>فوق المتوسط</v>
      </c>
      <c r="Y267"/>
      <c r="AB267"/>
      <c r="AC267"/>
      <c r="AD267"/>
      <c r="AE267"/>
      <c r="AF267"/>
      <c r="AG267"/>
      <c r="AH267"/>
      <c r="AI267"/>
      <c r="AJ267"/>
      <c r="AK267"/>
    </row>
    <row r="268" spans="2:37">
      <c r="B268" s="37">
        <v>260</v>
      </c>
      <c r="C268" s="715" t="str">
        <f>'ادخال البيانات'!B266</f>
        <v/>
      </c>
      <c r="D268" s="715"/>
      <c r="E268" s="715"/>
      <c r="F268" s="139" t="str">
        <f>IF(C268="","",'ادخال البيانات'!BM266)</f>
        <v/>
      </c>
      <c r="G268" s="47" t="str">
        <f>'ادخال البيانات'!BP266</f>
        <v/>
      </c>
      <c r="I268" s="3" t="str">
        <f t="shared" si="32"/>
        <v/>
      </c>
      <c r="N268" t="str">
        <f t="shared" si="29"/>
        <v/>
      </c>
      <c r="O268" s="8" t="str">
        <f t="shared" si="33"/>
        <v/>
      </c>
      <c r="P268" t="e">
        <f>RANK(O268,$O:$O)+COUNTIF($O$9:O268,O268)-1</f>
        <v>#VALUE!</v>
      </c>
      <c r="R268" t="str">
        <f t="shared" si="30"/>
        <v>فوق المتوسط</v>
      </c>
      <c r="U268" s="37">
        <v>260</v>
      </c>
      <c r="V268" s="140" t="str">
        <f t="shared" si="34"/>
        <v/>
      </c>
      <c r="W268" s="386" t="str">
        <f t="shared" si="35"/>
        <v/>
      </c>
      <c r="X268" s="9" t="str">
        <f t="shared" si="31"/>
        <v>فوق المتوسط</v>
      </c>
      <c r="Y268"/>
      <c r="AB268"/>
      <c r="AC268"/>
      <c r="AD268"/>
      <c r="AE268"/>
      <c r="AF268"/>
      <c r="AG268"/>
      <c r="AH268"/>
      <c r="AI268"/>
      <c r="AJ268"/>
      <c r="AK268"/>
    </row>
    <row r="269" spans="2:37">
      <c r="B269" s="37">
        <v>261</v>
      </c>
      <c r="C269" s="715" t="str">
        <f>'ادخال البيانات'!B267</f>
        <v/>
      </c>
      <c r="D269" s="715"/>
      <c r="E269" s="715"/>
      <c r="F269" s="139" t="str">
        <f>IF(C269="","",'ادخال البيانات'!BM267)</f>
        <v/>
      </c>
      <c r="G269" s="47" t="str">
        <f>'ادخال البيانات'!BP267</f>
        <v/>
      </c>
      <c r="I269" s="3" t="str">
        <f t="shared" si="32"/>
        <v/>
      </c>
      <c r="N269" t="str">
        <f t="shared" si="29"/>
        <v/>
      </c>
      <c r="O269" s="8" t="str">
        <f t="shared" si="33"/>
        <v/>
      </c>
      <c r="P269" t="e">
        <f>RANK(O269,$O:$O)+COUNTIF($O$9:O269,O269)-1</f>
        <v>#VALUE!</v>
      </c>
      <c r="R269" t="str">
        <f t="shared" si="30"/>
        <v>فوق المتوسط</v>
      </c>
      <c r="U269" s="37">
        <v>261</v>
      </c>
      <c r="V269" s="140" t="str">
        <f t="shared" si="34"/>
        <v/>
      </c>
      <c r="W269" s="386" t="str">
        <f t="shared" si="35"/>
        <v/>
      </c>
      <c r="X269" s="9" t="str">
        <f t="shared" si="31"/>
        <v>فوق المتوسط</v>
      </c>
      <c r="Y269"/>
      <c r="AB269"/>
      <c r="AC269"/>
      <c r="AD269"/>
      <c r="AE269"/>
      <c r="AF269"/>
      <c r="AG269"/>
      <c r="AH269"/>
      <c r="AI269"/>
      <c r="AJ269"/>
      <c r="AK269"/>
    </row>
    <row r="270" spans="2:37">
      <c r="B270" s="37">
        <v>262</v>
      </c>
      <c r="C270" s="715" t="str">
        <f>'ادخال البيانات'!B268</f>
        <v/>
      </c>
      <c r="D270" s="715"/>
      <c r="E270" s="715"/>
      <c r="F270" s="139" t="str">
        <f>IF(C270="","",'ادخال البيانات'!BM268)</f>
        <v/>
      </c>
      <c r="G270" s="47" t="str">
        <f>'ادخال البيانات'!BP268</f>
        <v/>
      </c>
      <c r="I270" s="3" t="str">
        <f t="shared" si="32"/>
        <v/>
      </c>
      <c r="N270" t="str">
        <f t="shared" si="29"/>
        <v/>
      </c>
      <c r="O270" s="8" t="str">
        <f t="shared" si="33"/>
        <v/>
      </c>
      <c r="P270" t="e">
        <f>RANK(O270,$O:$O)+COUNTIF($O$9:O270,O270)-1</f>
        <v>#VALUE!</v>
      </c>
      <c r="R270" t="str">
        <f t="shared" si="30"/>
        <v>فوق المتوسط</v>
      </c>
      <c r="U270" s="37">
        <v>262</v>
      </c>
      <c r="V270" s="140" t="str">
        <f t="shared" si="34"/>
        <v/>
      </c>
      <c r="W270" s="386" t="str">
        <f t="shared" si="35"/>
        <v/>
      </c>
      <c r="X270" s="9" t="str">
        <f t="shared" si="31"/>
        <v>فوق المتوسط</v>
      </c>
      <c r="Y270"/>
      <c r="AB270"/>
      <c r="AC270"/>
      <c r="AD270"/>
      <c r="AE270"/>
      <c r="AF270"/>
      <c r="AG270"/>
      <c r="AH270"/>
      <c r="AI270"/>
      <c r="AJ270"/>
      <c r="AK270"/>
    </row>
    <row r="271" spans="2:37">
      <c r="B271" s="37">
        <v>263</v>
      </c>
      <c r="C271" s="715" t="str">
        <f>'ادخال البيانات'!B269</f>
        <v/>
      </c>
      <c r="D271" s="715"/>
      <c r="E271" s="715"/>
      <c r="F271" s="139" t="str">
        <f>IF(C271="","",'ادخال البيانات'!BM269)</f>
        <v/>
      </c>
      <c r="G271" s="47" t="str">
        <f>'ادخال البيانات'!BP269</f>
        <v/>
      </c>
      <c r="I271" s="3" t="str">
        <f t="shared" si="32"/>
        <v/>
      </c>
      <c r="N271" t="str">
        <f t="shared" si="29"/>
        <v/>
      </c>
      <c r="O271" s="8" t="str">
        <f t="shared" si="33"/>
        <v/>
      </c>
      <c r="P271" t="e">
        <f>RANK(O271,$O:$O)+COUNTIF($O$9:O271,O271)-1</f>
        <v>#VALUE!</v>
      </c>
      <c r="R271" t="str">
        <f t="shared" si="30"/>
        <v>فوق المتوسط</v>
      </c>
      <c r="U271" s="37">
        <v>263</v>
      </c>
      <c r="V271" s="140" t="str">
        <f t="shared" si="34"/>
        <v/>
      </c>
      <c r="W271" s="386" t="str">
        <f t="shared" si="35"/>
        <v/>
      </c>
      <c r="X271" s="9" t="str">
        <f t="shared" si="31"/>
        <v>فوق المتوسط</v>
      </c>
      <c r="Y271"/>
      <c r="AB271"/>
      <c r="AC271"/>
      <c r="AD271"/>
      <c r="AE271"/>
      <c r="AF271"/>
      <c r="AG271"/>
      <c r="AH271"/>
      <c r="AI271"/>
      <c r="AJ271"/>
      <c r="AK271"/>
    </row>
    <row r="272" spans="2:37">
      <c r="B272" s="37">
        <v>264</v>
      </c>
      <c r="C272" s="715" t="str">
        <f>'ادخال البيانات'!B270</f>
        <v/>
      </c>
      <c r="D272" s="715"/>
      <c r="E272" s="715"/>
      <c r="F272" s="139" t="str">
        <f>IF(C272="","",'ادخال البيانات'!BM270)</f>
        <v/>
      </c>
      <c r="G272" s="47" t="str">
        <f>'ادخال البيانات'!BP270</f>
        <v/>
      </c>
      <c r="I272" s="3" t="str">
        <f t="shared" si="32"/>
        <v/>
      </c>
      <c r="N272" t="str">
        <f t="shared" si="29"/>
        <v/>
      </c>
      <c r="O272" s="8" t="str">
        <f t="shared" si="33"/>
        <v/>
      </c>
      <c r="P272" t="e">
        <f>RANK(O272,$O:$O)+COUNTIF($O$9:O272,O272)-1</f>
        <v>#VALUE!</v>
      </c>
      <c r="R272" t="str">
        <f t="shared" si="30"/>
        <v>فوق المتوسط</v>
      </c>
      <c r="U272" s="37">
        <v>264</v>
      </c>
      <c r="V272" s="140" t="str">
        <f t="shared" si="34"/>
        <v/>
      </c>
      <c r="W272" s="386" t="str">
        <f t="shared" si="35"/>
        <v/>
      </c>
      <c r="X272" s="9" t="str">
        <f t="shared" si="31"/>
        <v>فوق المتوسط</v>
      </c>
      <c r="Y272"/>
      <c r="AB272"/>
      <c r="AC272"/>
      <c r="AD272"/>
      <c r="AE272"/>
      <c r="AF272"/>
      <c r="AG272"/>
      <c r="AH272"/>
      <c r="AI272"/>
      <c r="AJ272"/>
      <c r="AK272"/>
    </row>
    <row r="273" spans="2:37">
      <c r="B273" s="37">
        <v>265</v>
      </c>
      <c r="C273" s="715" t="str">
        <f>'ادخال البيانات'!B271</f>
        <v/>
      </c>
      <c r="D273" s="715"/>
      <c r="E273" s="715"/>
      <c r="F273" s="139" t="str">
        <f>IF(C273="","",'ادخال البيانات'!BM271)</f>
        <v/>
      </c>
      <c r="G273" s="47" t="str">
        <f>'ادخال البيانات'!BP271</f>
        <v/>
      </c>
      <c r="I273" s="3" t="str">
        <f t="shared" si="32"/>
        <v/>
      </c>
      <c r="N273" t="str">
        <f t="shared" si="29"/>
        <v/>
      </c>
      <c r="O273" s="8" t="str">
        <f t="shared" si="33"/>
        <v/>
      </c>
      <c r="P273" t="e">
        <f>RANK(O273,$O:$O)+COUNTIF($O$9:O273,O273)-1</f>
        <v>#VALUE!</v>
      </c>
      <c r="R273" t="str">
        <f t="shared" si="30"/>
        <v>فوق المتوسط</v>
      </c>
      <c r="U273" s="37">
        <v>265</v>
      </c>
      <c r="V273" s="140" t="str">
        <f t="shared" si="34"/>
        <v/>
      </c>
      <c r="W273" s="386" t="str">
        <f t="shared" si="35"/>
        <v/>
      </c>
      <c r="X273" s="9" t="str">
        <f t="shared" si="31"/>
        <v>فوق المتوسط</v>
      </c>
      <c r="Y273"/>
      <c r="AB273"/>
      <c r="AC273"/>
      <c r="AD273"/>
      <c r="AE273"/>
      <c r="AF273"/>
      <c r="AG273"/>
      <c r="AH273"/>
      <c r="AI273"/>
      <c r="AJ273"/>
      <c r="AK273"/>
    </row>
    <row r="274" spans="2:37">
      <c r="B274" s="37">
        <v>266</v>
      </c>
      <c r="C274" s="715" t="str">
        <f>'ادخال البيانات'!B272</f>
        <v/>
      </c>
      <c r="D274" s="715"/>
      <c r="E274" s="715"/>
      <c r="F274" s="139" t="str">
        <f>IF(C274="","",'ادخال البيانات'!BM272)</f>
        <v/>
      </c>
      <c r="G274" s="47" t="str">
        <f>'ادخال البيانات'!BP272</f>
        <v/>
      </c>
      <c r="I274" s="3" t="str">
        <f t="shared" si="32"/>
        <v/>
      </c>
      <c r="N274" t="str">
        <f t="shared" si="29"/>
        <v/>
      </c>
      <c r="O274" s="8" t="str">
        <f t="shared" si="33"/>
        <v/>
      </c>
      <c r="P274" t="e">
        <f>RANK(O274,$O:$O)+COUNTIF($O$9:O274,O274)-1</f>
        <v>#VALUE!</v>
      </c>
      <c r="R274" t="str">
        <f t="shared" si="30"/>
        <v>فوق المتوسط</v>
      </c>
      <c r="U274" s="37">
        <v>266</v>
      </c>
      <c r="V274" s="140" t="str">
        <f t="shared" si="34"/>
        <v/>
      </c>
      <c r="W274" s="386" t="str">
        <f t="shared" si="35"/>
        <v/>
      </c>
      <c r="X274" s="9" t="str">
        <f t="shared" si="31"/>
        <v>فوق المتوسط</v>
      </c>
      <c r="Y274"/>
      <c r="AB274"/>
      <c r="AC274"/>
      <c r="AD274"/>
      <c r="AE274"/>
      <c r="AF274"/>
      <c r="AG274"/>
      <c r="AH274"/>
      <c r="AI274"/>
      <c r="AJ274"/>
      <c r="AK274"/>
    </row>
    <row r="275" spans="2:37">
      <c r="B275" s="37">
        <v>267</v>
      </c>
      <c r="C275" s="715" t="str">
        <f>'ادخال البيانات'!B273</f>
        <v/>
      </c>
      <c r="D275" s="715"/>
      <c r="E275" s="715"/>
      <c r="F275" s="139" t="str">
        <f>IF(C275="","",'ادخال البيانات'!BM273)</f>
        <v/>
      </c>
      <c r="G275" s="47" t="str">
        <f>'ادخال البيانات'!BP273</f>
        <v/>
      </c>
      <c r="I275" s="3" t="str">
        <f t="shared" si="32"/>
        <v/>
      </c>
      <c r="N275" t="str">
        <f t="shared" si="29"/>
        <v/>
      </c>
      <c r="O275" s="8" t="str">
        <f t="shared" si="33"/>
        <v/>
      </c>
      <c r="P275" t="e">
        <f>RANK(O275,$O:$O)+COUNTIF($O$9:O275,O275)-1</f>
        <v>#VALUE!</v>
      </c>
      <c r="R275" t="str">
        <f t="shared" si="30"/>
        <v>فوق المتوسط</v>
      </c>
      <c r="U275" s="37">
        <v>267</v>
      </c>
      <c r="V275" s="140" t="str">
        <f t="shared" si="34"/>
        <v/>
      </c>
      <c r="W275" s="386" t="str">
        <f t="shared" si="35"/>
        <v/>
      </c>
      <c r="X275" s="9" t="str">
        <f t="shared" si="31"/>
        <v>فوق المتوسط</v>
      </c>
      <c r="Y275"/>
      <c r="AB275"/>
      <c r="AC275"/>
      <c r="AD275"/>
      <c r="AE275"/>
      <c r="AF275"/>
      <c r="AG275"/>
      <c r="AH275"/>
      <c r="AI275"/>
      <c r="AJ275"/>
      <c r="AK275"/>
    </row>
    <row r="276" spans="2:37">
      <c r="B276" s="37">
        <v>268</v>
      </c>
      <c r="C276" s="715" t="str">
        <f>'ادخال البيانات'!B274</f>
        <v/>
      </c>
      <c r="D276" s="715"/>
      <c r="E276" s="715"/>
      <c r="F276" s="139" t="str">
        <f>IF(C276="","",'ادخال البيانات'!BM274)</f>
        <v/>
      </c>
      <c r="G276" s="47" t="str">
        <f>'ادخال البيانات'!BP274</f>
        <v/>
      </c>
      <c r="I276" s="3" t="str">
        <f t="shared" si="32"/>
        <v/>
      </c>
      <c r="N276" t="str">
        <f t="shared" si="29"/>
        <v/>
      </c>
      <c r="O276" s="8" t="str">
        <f t="shared" si="33"/>
        <v/>
      </c>
      <c r="P276" t="e">
        <f>RANK(O276,$O:$O)+COUNTIF($O$9:O276,O276)-1</f>
        <v>#VALUE!</v>
      </c>
      <c r="R276" t="str">
        <f t="shared" si="30"/>
        <v>فوق المتوسط</v>
      </c>
      <c r="U276" s="37">
        <v>268</v>
      </c>
      <c r="V276" s="140" t="str">
        <f t="shared" si="34"/>
        <v/>
      </c>
      <c r="W276" s="386" t="str">
        <f t="shared" si="35"/>
        <v/>
      </c>
      <c r="X276" s="9" t="str">
        <f t="shared" si="31"/>
        <v>فوق المتوسط</v>
      </c>
      <c r="Y276"/>
      <c r="AB276"/>
      <c r="AC276"/>
      <c r="AD276"/>
      <c r="AE276"/>
      <c r="AF276"/>
      <c r="AG276"/>
      <c r="AH276"/>
      <c r="AI276"/>
      <c r="AJ276"/>
      <c r="AK276"/>
    </row>
    <row r="277" spans="2:37">
      <c r="B277" s="37">
        <v>269</v>
      </c>
      <c r="C277" s="715" t="str">
        <f>'ادخال البيانات'!B275</f>
        <v/>
      </c>
      <c r="D277" s="715"/>
      <c r="E277" s="715"/>
      <c r="F277" s="139" t="str">
        <f>IF(C277="","",'ادخال البيانات'!BM275)</f>
        <v/>
      </c>
      <c r="G277" s="47" t="str">
        <f>'ادخال البيانات'!BP275</f>
        <v/>
      </c>
      <c r="I277" s="3" t="str">
        <f t="shared" si="32"/>
        <v/>
      </c>
      <c r="N277" t="str">
        <f t="shared" si="29"/>
        <v/>
      </c>
      <c r="O277" s="8" t="str">
        <f t="shared" si="33"/>
        <v/>
      </c>
      <c r="P277" t="e">
        <f>RANK(O277,$O:$O)+COUNTIF($O$9:O277,O277)-1</f>
        <v>#VALUE!</v>
      </c>
      <c r="R277" t="str">
        <f t="shared" si="30"/>
        <v>فوق المتوسط</v>
      </c>
      <c r="U277" s="37">
        <v>269</v>
      </c>
      <c r="V277" s="140" t="str">
        <f t="shared" si="34"/>
        <v/>
      </c>
      <c r="W277" s="386" t="str">
        <f t="shared" si="35"/>
        <v/>
      </c>
      <c r="X277" s="9" t="str">
        <f t="shared" si="31"/>
        <v>فوق المتوسط</v>
      </c>
      <c r="Y277"/>
      <c r="AB277"/>
      <c r="AC277"/>
      <c r="AD277"/>
      <c r="AE277"/>
      <c r="AF277"/>
      <c r="AG277"/>
      <c r="AH277"/>
      <c r="AI277"/>
      <c r="AJ277"/>
      <c r="AK277"/>
    </row>
    <row r="278" spans="2:37">
      <c r="B278" s="37">
        <v>270</v>
      </c>
      <c r="C278" s="715" t="str">
        <f>'ادخال البيانات'!B276</f>
        <v/>
      </c>
      <c r="D278" s="715"/>
      <c r="E278" s="715"/>
      <c r="F278" s="139" t="str">
        <f>IF(C278="","",'ادخال البيانات'!BM276)</f>
        <v/>
      </c>
      <c r="G278" s="47" t="str">
        <f>'ادخال البيانات'!BP276</f>
        <v/>
      </c>
      <c r="I278" s="3" t="str">
        <f t="shared" si="32"/>
        <v/>
      </c>
      <c r="N278" t="str">
        <f t="shared" si="29"/>
        <v/>
      </c>
      <c r="O278" s="8" t="str">
        <f t="shared" si="33"/>
        <v/>
      </c>
      <c r="P278" t="e">
        <f>RANK(O278,$O:$O)+COUNTIF($O$9:O278,O278)-1</f>
        <v>#VALUE!</v>
      </c>
      <c r="R278" t="str">
        <f t="shared" si="30"/>
        <v>فوق المتوسط</v>
      </c>
      <c r="U278" s="37">
        <v>270</v>
      </c>
      <c r="V278" s="140" t="str">
        <f t="shared" si="34"/>
        <v/>
      </c>
      <c r="W278" s="386" t="str">
        <f t="shared" si="35"/>
        <v/>
      </c>
      <c r="X278" s="9" t="str">
        <f t="shared" si="31"/>
        <v>فوق المتوسط</v>
      </c>
      <c r="Y278"/>
      <c r="AB278"/>
      <c r="AC278"/>
      <c r="AD278"/>
      <c r="AE278"/>
      <c r="AF278"/>
      <c r="AG278"/>
      <c r="AH278"/>
      <c r="AI278"/>
      <c r="AJ278"/>
      <c r="AK278"/>
    </row>
    <row r="279" spans="2:37">
      <c r="B279" s="37">
        <v>271</v>
      </c>
      <c r="C279" s="715" t="str">
        <f>'ادخال البيانات'!B277</f>
        <v/>
      </c>
      <c r="D279" s="715"/>
      <c r="E279" s="715"/>
      <c r="F279" s="139" t="str">
        <f>IF(C279="","",'ادخال البيانات'!BM277)</f>
        <v/>
      </c>
      <c r="G279" s="47" t="str">
        <f>'ادخال البيانات'!BP277</f>
        <v/>
      </c>
      <c r="I279" s="3" t="str">
        <f t="shared" si="32"/>
        <v/>
      </c>
      <c r="N279" t="str">
        <f t="shared" si="29"/>
        <v/>
      </c>
      <c r="O279" s="8" t="str">
        <f t="shared" si="33"/>
        <v/>
      </c>
      <c r="P279" t="e">
        <f>RANK(O279,$O:$O)+COUNTIF($O$9:O279,O279)-1</f>
        <v>#VALUE!</v>
      </c>
      <c r="R279" t="str">
        <f t="shared" si="30"/>
        <v>فوق المتوسط</v>
      </c>
      <c r="U279" s="37">
        <v>271</v>
      </c>
      <c r="V279" s="140" t="str">
        <f t="shared" si="34"/>
        <v/>
      </c>
      <c r="W279" s="386" t="str">
        <f t="shared" si="35"/>
        <v/>
      </c>
      <c r="X279" s="9" t="str">
        <f t="shared" si="31"/>
        <v>فوق المتوسط</v>
      </c>
      <c r="Y279"/>
      <c r="AB279"/>
      <c r="AC279"/>
      <c r="AD279"/>
      <c r="AE279"/>
      <c r="AF279"/>
      <c r="AG279"/>
      <c r="AH279"/>
      <c r="AI279"/>
      <c r="AJ279"/>
      <c r="AK279"/>
    </row>
    <row r="280" spans="2:37">
      <c r="B280" s="37">
        <v>272</v>
      </c>
      <c r="C280" s="715" t="str">
        <f>'ادخال البيانات'!B278</f>
        <v/>
      </c>
      <c r="D280" s="715"/>
      <c r="E280" s="715"/>
      <c r="F280" s="139" t="str">
        <f>IF(C280="","",'ادخال البيانات'!BM278)</f>
        <v/>
      </c>
      <c r="G280" s="47" t="str">
        <f>'ادخال البيانات'!BP278</f>
        <v/>
      </c>
      <c r="I280" s="3" t="str">
        <f t="shared" si="32"/>
        <v/>
      </c>
      <c r="N280" t="str">
        <f t="shared" si="29"/>
        <v/>
      </c>
      <c r="O280" s="8" t="str">
        <f t="shared" si="33"/>
        <v/>
      </c>
      <c r="P280" t="e">
        <f>RANK(O280,$O:$O)+COUNTIF($O$9:O280,O280)-1</f>
        <v>#VALUE!</v>
      </c>
      <c r="R280" t="str">
        <f t="shared" si="30"/>
        <v>فوق المتوسط</v>
      </c>
      <c r="U280" s="37">
        <v>272</v>
      </c>
      <c r="V280" s="140" t="str">
        <f t="shared" si="34"/>
        <v/>
      </c>
      <c r="W280" s="386" t="str">
        <f t="shared" si="35"/>
        <v/>
      </c>
      <c r="X280" s="9" t="str">
        <f t="shared" si="31"/>
        <v>فوق المتوسط</v>
      </c>
      <c r="Y280"/>
      <c r="AB280"/>
      <c r="AC280"/>
      <c r="AD280"/>
      <c r="AE280"/>
      <c r="AF280"/>
      <c r="AG280"/>
      <c r="AH280"/>
      <c r="AI280"/>
      <c r="AJ280"/>
      <c r="AK280"/>
    </row>
    <row r="281" spans="2:37">
      <c r="B281" s="37">
        <v>273</v>
      </c>
      <c r="C281" s="715" t="str">
        <f>'ادخال البيانات'!B279</f>
        <v/>
      </c>
      <c r="D281" s="715"/>
      <c r="E281" s="715"/>
      <c r="F281" s="139" t="str">
        <f>IF(C281="","",'ادخال البيانات'!BM279)</f>
        <v/>
      </c>
      <c r="G281" s="47" t="str">
        <f>'ادخال البيانات'!BP279</f>
        <v/>
      </c>
      <c r="I281" s="3" t="str">
        <f t="shared" si="32"/>
        <v/>
      </c>
      <c r="N281" t="str">
        <f t="shared" si="29"/>
        <v/>
      </c>
      <c r="O281" s="8" t="str">
        <f t="shared" si="33"/>
        <v/>
      </c>
      <c r="P281" t="e">
        <f>RANK(O281,$O:$O)+COUNTIF($O$9:O281,O281)-1</f>
        <v>#VALUE!</v>
      </c>
      <c r="R281" t="str">
        <f t="shared" si="30"/>
        <v>فوق المتوسط</v>
      </c>
      <c r="U281" s="37">
        <v>273</v>
      </c>
      <c r="V281" s="140" t="str">
        <f t="shared" si="34"/>
        <v/>
      </c>
      <c r="W281" s="386" t="str">
        <f t="shared" si="35"/>
        <v/>
      </c>
      <c r="X281" s="9" t="str">
        <f t="shared" si="31"/>
        <v>فوق المتوسط</v>
      </c>
      <c r="Y281"/>
      <c r="AB281"/>
      <c r="AC281"/>
      <c r="AD281"/>
      <c r="AE281"/>
      <c r="AF281"/>
      <c r="AG281"/>
      <c r="AH281"/>
      <c r="AI281"/>
      <c r="AJ281"/>
      <c r="AK281"/>
    </row>
    <row r="282" spans="2:37">
      <c r="B282" s="37">
        <v>274</v>
      </c>
      <c r="C282" s="715" t="str">
        <f>'ادخال البيانات'!B280</f>
        <v/>
      </c>
      <c r="D282" s="715"/>
      <c r="E282" s="715"/>
      <c r="F282" s="139" t="str">
        <f>IF(C282="","",'ادخال البيانات'!BM280)</f>
        <v/>
      </c>
      <c r="G282" s="47" t="str">
        <f>'ادخال البيانات'!BP280</f>
        <v/>
      </c>
      <c r="I282" s="3" t="str">
        <f t="shared" si="32"/>
        <v/>
      </c>
      <c r="N282" t="str">
        <f t="shared" si="29"/>
        <v/>
      </c>
      <c r="O282" s="8" t="str">
        <f t="shared" si="33"/>
        <v/>
      </c>
      <c r="P282" t="e">
        <f>RANK(O282,$O:$O)+COUNTIF($O$9:O282,O282)-1</f>
        <v>#VALUE!</v>
      </c>
      <c r="R282" t="str">
        <f t="shared" si="30"/>
        <v>فوق المتوسط</v>
      </c>
      <c r="U282" s="37">
        <v>274</v>
      </c>
      <c r="V282" s="140" t="str">
        <f t="shared" si="34"/>
        <v/>
      </c>
      <c r="W282" s="386" t="str">
        <f t="shared" si="35"/>
        <v/>
      </c>
      <c r="X282" s="9" t="str">
        <f t="shared" si="31"/>
        <v>فوق المتوسط</v>
      </c>
      <c r="Y282"/>
      <c r="AB282"/>
      <c r="AC282"/>
      <c r="AD282"/>
      <c r="AE282"/>
      <c r="AF282"/>
      <c r="AG282"/>
      <c r="AH282"/>
      <c r="AI282"/>
      <c r="AJ282"/>
      <c r="AK282"/>
    </row>
    <row r="283" spans="2:37">
      <c r="B283" s="37">
        <v>275</v>
      </c>
      <c r="C283" s="715" t="str">
        <f>'ادخال البيانات'!B281</f>
        <v/>
      </c>
      <c r="D283" s="715"/>
      <c r="E283" s="715"/>
      <c r="F283" s="139" t="str">
        <f>IF(C283="","",'ادخال البيانات'!BM281)</f>
        <v/>
      </c>
      <c r="G283" s="47" t="str">
        <f>'ادخال البيانات'!BP281</f>
        <v/>
      </c>
      <c r="I283" s="3" t="str">
        <f t="shared" si="32"/>
        <v/>
      </c>
      <c r="N283" t="str">
        <f t="shared" si="29"/>
        <v/>
      </c>
      <c r="O283" s="8" t="str">
        <f t="shared" si="33"/>
        <v/>
      </c>
      <c r="P283" t="e">
        <f>RANK(O283,$O:$O)+COUNTIF($O$9:O283,O283)-1</f>
        <v>#VALUE!</v>
      </c>
      <c r="R283" t="str">
        <f t="shared" si="30"/>
        <v>فوق المتوسط</v>
      </c>
      <c r="U283" s="37">
        <v>275</v>
      </c>
      <c r="V283" s="140" t="str">
        <f t="shared" si="34"/>
        <v/>
      </c>
      <c r="W283" s="386" t="str">
        <f t="shared" si="35"/>
        <v/>
      </c>
      <c r="X283" s="9" t="str">
        <f t="shared" si="31"/>
        <v>فوق المتوسط</v>
      </c>
      <c r="Y283"/>
      <c r="AB283"/>
      <c r="AC283"/>
      <c r="AD283"/>
      <c r="AE283"/>
      <c r="AF283"/>
      <c r="AG283"/>
      <c r="AH283"/>
      <c r="AI283"/>
      <c r="AJ283"/>
      <c r="AK283"/>
    </row>
    <row r="284" spans="2:37">
      <c r="B284" s="37">
        <v>276</v>
      </c>
      <c r="C284" s="715" t="str">
        <f>'ادخال البيانات'!B282</f>
        <v/>
      </c>
      <c r="D284" s="715"/>
      <c r="E284" s="715"/>
      <c r="F284" s="139" t="str">
        <f>IF(C284="","",'ادخال البيانات'!BM282)</f>
        <v/>
      </c>
      <c r="G284" s="47" t="str">
        <f>'ادخال البيانات'!BP282</f>
        <v/>
      </c>
      <c r="I284" s="3" t="str">
        <f t="shared" si="32"/>
        <v/>
      </c>
      <c r="N284" t="str">
        <f t="shared" si="29"/>
        <v/>
      </c>
      <c r="O284" s="8" t="str">
        <f t="shared" si="33"/>
        <v/>
      </c>
      <c r="P284" t="e">
        <f>RANK(O284,$O:$O)+COUNTIF($O$9:O284,O284)-1</f>
        <v>#VALUE!</v>
      </c>
      <c r="R284" t="str">
        <f t="shared" si="30"/>
        <v>فوق المتوسط</v>
      </c>
      <c r="U284" s="37">
        <v>276</v>
      </c>
      <c r="V284" s="140" t="str">
        <f t="shared" si="34"/>
        <v/>
      </c>
      <c r="W284" s="386" t="str">
        <f t="shared" si="35"/>
        <v/>
      </c>
      <c r="X284" s="9" t="str">
        <f t="shared" si="31"/>
        <v>فوق المتوسط</v>
      </c>
      <c r="Y284"/>
      <c r="AB284"/>
      <c r="AC284"/>
      <c r="AD284"/>
      <c r="AE284"/>
      <c r="AF284"/>
      <c r="AG284"/>
      <c r="AH284"/>
      <c r="AI284"/>
      <c r="AJ284"/>
      <c r="AK284"/>
    </row>
    <row r="285" spans="2:37">
      <c r="B285" s="37">
        <v>277</v>
      </c>
      <c r="C285" s="715" t="str">
        <f>'ادخال البيانات'!B283</f>
        <v/>
      </c>
      <c r="D285" s="715"/>
      <c r="E285" s="715"/>
      <c r="F285" s="139" t="str">
        <f>IF(C285="","",'ادخال البيانات'!BM283)</f>
        <v/>
      </c>
      <c r="G285" s="47" t="str">
        <f>'ادخال البيانات'!BP283</f>
        <v/>
      </c>
      <c r="I285" s="3" t="str">
        <f t="shared" si="32"/>
        <v/>
      </c>
      <c r="N285" t="str">
        <f t="shared" si="29"/>
        <v/>
      </c>
      <c r="O285" s="8" t="str">
        <f t="shared" si="33"/>
        <v/>
      </c>
      <c r="P285" t="e">
        <f>RANK(O285,$O:$O)+COUNTIF($O$9:O285,O285)-1</f>
        <v>#VALUE!</v>
      </c>
      <c r="R285" t="str">
        <f t="shared" si="30"/>
        <v>فوق المتوسط</v>
      </c>
      <c r="U285" s="37">
        <v>277</v>
      </c>
      <c r="V285" s="140" t="str">
        <f t="shared" si="34"/>
        <v/>
      </c>
      <c r="W285" s="386" t="str">
        <f t="shared" si="35"/>
        <v/>
      </c>
      <c r="X285" s="9" t="str">
        <f t="shared" si="31"/>
        <v>فوق المتوسط</v>
      </c>
      <c r="Y285"/>
      <c r="AB285"/>
      <c r="AC285"/>
      <c r="AD285"/>
      <c r="AE285"/>
      <c r="AF285"/>
      <c r="AG285"/>
      <c r="AH285"/>
      <c r="AI285"/>
      <c r="AJ285"/>
      <c r="AK285"/>
    </row>
    <row r="286" spans="2:37">
      <c r="B286" s="37">
        <v>278</v>
      </c>
      <c r="C286" s="715" t="str">
        <f>'ادخال البيانات'!B284</f>
        <v/>
      </c>
      <c r="D286" s="715"/>
      <c r="E286" s="715"/>
      <c r="F286" s="139" t="str">
        <f>IF(C286="","",'ادخال البيانات'!BM284)</f>
        <v/>
      </c>
      <c r="G286" s="47" t="str">
        <f>'ادخال البيانات'!BP284</f>
        <v/>
      </c>
      <c r="I286" s="3" t="str">
        <f t="shared" si="32"/>
        <v/>
      </c>
      <c r="N286" t="str">
        <f t="shared" si="29"/>
        <v/>
      </c>
      <c r="O286" s="8" t="str">
        <f t="shared" si="33"/>
        <v/>
      </c>
      <c r="P286" t="e">
        <f>RANK(O286,$O:$O)+COUNTIF($O$9:O286,O286)-1</f>
        <v>#VALUE!</v>
      </c>
      <c r="R286" t="str">
        <f t="shared" si="30"/>
        <v>فوق المتوسط</v>
      </c>
      <c r="U286" s="37">
        <v>278</v>
      </c>
      <c r="V286" s="140" t="str">
        <f t="shared" si="34"/>
        <v/>
      </c>
      <c r="W286" s="386" t="str">
        <f t="shared" si="35"/>
        <v/>
      </c>
      <c r="X286" s="9" t="str">
        <f t="shared" si="31"/>
        <v>فوق المتوسط</v>
      </c>
      <c r="Y286"/>
      <c r="AB286"/>
      <c r="AC286"/>
      <c r="AD286"/>
      <c r="AE286"/>
      <c r="AF286"/>
      <c r="AG286"/>
      <c r="AH286"/>
      <c r="AI286"/>
      <c r="AJ286"/>
      <c r="AK286"/>
    </row>
    <row r="287" spans="2:37">
      <c r="B287" s="37">
        <v>279</v>
      </c>
      <c r="C287" s="715" t="str">
        <f>'ادخال البيانات'!B285</f>
        <v/>
      </c>
      <c r="D287" s="715"/>
      <c r="E287" s="715"/>
      <c r="F287" s="139" t="str">
        <f>IF(C287="","",'ادخال البيانات'!BM285)</f>
        <v/>
      </c>
      <c r="G287" s="47" t="str">
        <f>'ادخال البيانات'!BP285</f>
        <v/>
      </c>
      <c r="I287" s="3" t="str">
        <f t="shared" si="32"/>
        <v/>
      </c>
      <c r="N287" t="str">
        <f t="shared" si="29"/>
        <v/>
      </c>
      <c r="O287" s="8" t="str">
        <f t="shared" si="33"/>
        <v/>
      </c>
      <c r="P287" t="e">
        <f>RANK(O287,$O:$O)+COUNTIF($O$9:O287,O287)-1</f>
        <v>#VALUE!</v>
      </c>
      <c r="R287" t="str">
        <f t="shared" si="30"/>
        <v>فوق المتوسط</v>
      </c>
      <c r="U287" s="37">
        <v>279</v>
      </c>
      <c r="V287" s="140" t="str">
        <f t="shared" si="34"/>
        <v/>
      </c>
      <c r="W287" s="386" t="str">
        <f t="shared" si="35"/>
        <v/>
      </c>
      <c r="X287" s="9" t="str">
        <f t="shared" si="31"/>
        <v>فوق المتوسط</v>
      </c>
      <c r="Y287"/>
      <c r="AB287"/>
      <c r="AC287"/>
      <c r="AD287"/>
      <c r="AE287"/>
      <c r="AF287"/>
      <c r="AG287"/>
      <c r="AH287"/>
      <c r="AI287"/>
      <c r="AJ287"/>
      <c r="AK287"/>
    </row>
    <row r="288" spans="2:37">
      <c r="B288" s="37">
        <v>280</v>
      </c>
      <c r="C288" s="715" t="str">
        <f>'ادخال البيانات'!B286</f>
        <v/>
      </c>
      <c r="D288" s="715"/>
      <c r="E288" s="715"/>
      <c r="F288" s="139" t="str">
        <f>IF(C288="","",'ادخال البيانات'!BM286)</f>
        <v/>
      </c>
      <c r="G288" s="47" t="str">
        <f>'ادخال البيانات'!BP286</f>
        <v/>
      </c>
      <c r="I288" s="3" t="str">
        <f t="shared" si="32"/>
        <v/>
      </c>
      <c r="N288" t="str">
        <f t="shared" si="29"/>
        <v/>
      </c>
      <c r="O288" s="8" t="str">
        <f t="shared" si="33"/>
        <v/>
      </c>
      <c r="P288" t="e">
        <f>RANK(O288,$O:$O)+COUNTIF($O$9:O288,O288)-1</f>
        <v>#VALUE!</v>
      </c>
      <c r="R288" t="str">
        <f t="shared" si="30"/>
        <v>فوق المتوسط</v>
      </c>
      <c r="U288" s="37">
        <v>280</v>
      </c>
      <c r="V288" s="140" t="str">
        <f t="shared" si="34"/>
        <v/>
      </c>
      <c r="W288" s="386" t="str">
        <f t="shared" si="35"/>
        <v/>
      </c>
      <c r="X288" s="9" t="str">
        <f t="shared" si="31"/>
        <v>فوق المتوسط</v>
      </c>
      <c r="Y288"/>
      <c r="AB288"/>
      <c r="AC288"/>
      <c r="AD288"/>
      <c r="AE288"/>
      <c r="AF288"/>
      <c r="AG288"/>
      <c r="AH288"/>
      <c r="AI288"/>
      <c r="AJ288"/>
      <c r="AK288"/>
    </row>
    <row r="289" spans="2:37">
      <c r="B289" s="37">
        <v>281</v>
      </c>
      <c r="C289" s="715" t="str">
        <f>'ادخال البيانات'!B287</f>
        <v/>
      </c>
      <c r="D289" s="715"/>
      <c r="E289" s="715"/>
      <c r="F289" s="139" t="str">
        <f>IF(C289="","",'ادخال البيانات'!BM287)</f>
        <v/>
      </c>
      <c r="G289" s="47" t="str">
        <f>'ادخال البيانات'!BP287</f>
        <v/>
      </c>
      <c r="I289" s="3" t="str">
        <f t="shared" si="32"/>
        <v/>
      </c>
      <c r="N289" t="str">
        <f t="shared" si="29"/>
        <v/>
      </c>
      <c r="O289" s="8" t="str">
        <f t="shared" si="33"/>
        <v/>
      </c>
      <c r="P289" t="e">
        <f>RANK(O289,$O:$O)+COUNTIF($O$9:O289,O289)-1</f>
        <v>#VALUE!</v>
      </c>
      <c r="R289" t="str">
        <f t="shared" si="30"/>
        <v>فوق المتوسط</v>
      </c>
      <c r="U289" s="37">
        <v>281</v>
      </c>
      <c r="V289" s="140" t="str">
        <f t="shared" si="34"/>
        <v/>
      </c>
      <c r="W289" s="386" t="str">
        <f t="shared" si="35"/>
        <v/>
      </c>
      <c r="X289" s="9" t="str">
        <f t="shared" si="31"/>
        <v>فوق المتوسط</v>
      </c>
      <c r="Y289"/>
      <c r="AB289"/>
      <c r="AC289"/>
      <c r="AD289"/>
      <c r="AE289"/>
      <c r="AF289"/>
      <c r="AG289"/>
      <c r="AH289"/>
      <c r="AI289"/>
      <c r="AJ289"/>
      <c r="AK289"/>
    </row>
    <row r="290" spans="2:37">
      <c r="B290" s="37">
        <v>282</v>
      </c>
      <c r="C290" s="715" t="str">
        <f>'ادخال البيانات'!B288</f>
        <v/>
      </c>
      <c r="D290" s="715"/>
      <c r="E290" s="715"/>
      <c r="F290" s="139" t="str">
        <f>IF(C290="","",'ادخال البيانات'!BM288)</f>
        <v/>
      </c>
      <c r="G290" s="47" t="str">
        <f>'ادخال البيانات'!BP288</f>
        <v/>
      </c>
      <c r="I290" s="3" t="str">
        <f t="shared" si="32"/>
        <v/>
      </c>
      <c r="N290" t="str">
        <f t="shared" si="29"/>
        <v/>
      </c>
      <c r="O290" s="8" t="str">
        <f t="shared" si="33"/>
        <v/>
      </c>
      <c r="P290" t="e">
        <f>RANK(O290,$O:$O)+COUNTIF($O$9:O290,O290)-1</f>
        <v>#VALUE!</v>
      </c>
      <c r="R290" t="str">
        <f t="shared" si="30"/>
        <v>فوق المتوسط</v>
      </c>
      <c r="U290" s="37">
        <v>282</v>
      </c>
      <c r="V290" s="140" t="str">
        <f t="shared" si="34"/>
        <v/>
      </c>
      <c r="W290" s="386" t="str">
        <f t="shared" si="35"/>
        <v/>
      </c>
      <c r="X290" s="9" t="str">
        <f t="shared" si="31"/>
        <v>فوق المتوسط</v>
      </c>
      <c r="Y290"/>
      <c r="AB290"/>
      <c r="AC290"/>
      <c r="AD290"/>
      <c r="AE290"/>
      <c r="AF290"/>
      <c r="AG290"/>
      <c r="AH290"/>
      <c r="AI290"/>
      <c r="AJ290"/>
      <c r="AK290"/>
    </row>
    <row r="291" spans="2:37">
      <c r="B291" s="37">
        <v>283</v>
      </c>
      <c r="C291" s="715" t="str">
        <f>'ادخال البيانات'!B289</f>
        <v/>
      </c>
      <c r="D291" s="715"/>
      <c r="E291" s="715"/>
      <c r="F291" s="139" t="str">
        <f>IF(C291="","",'ادخال البيانات'!BM289)</f>
        <v/>
      </c>
      <c r="G291" s="47" t="str">
        <f>'ادخال البيانات'!BP289</f>
        <v/>
      </c>
      <c r="I291" s="3" t="str">
        <f t="shared" si="32"/>
        <v/>
      </c>
      <c r="N291" t="str">
        <f t="shared" si="29"/>
        <v/>
      </c>
      <c r="O291" s="8" t="str">
        <f t="shared" si="33"/>
        <v/>
      </c>
      <c r="P291" t="e">
        <f>RANK(O291,$O:$O)+COUNTIF($O$9:O291,O291)-1</f>
        <v>#VALUE!</v>
      </c>
      <c r="R291" t="str">
        <f t="shared" si="30"/>
        <v>فوق المتوسط</v>
      </c>
      <c r="U291" s="37">
        <v>283</v>
      </c>
      <c r="V291" s="140" t="str">
        <f t="shared" si="34"/>
        <v/>
      </c>
      <c r="W291" s="386" t="str">
        <f t="shared" si="35"/>
        <v/>
      </c>
      <c r="X291" s="9" t="str">
        <f t="shared" si="31"/>
        <v>فوق المتوسط</v>
      </c>
      <c r="Y291"/>
      <c r="AB291"/>
      <c r="AC291"/>
      <c r="AD291"/>
      <c r="AE291"/>
      <c r="AF291"/>
      <c r="AG291"/>
      <c r="AH291"/>
      <c r="AI291"/>
      <c r="AJ291"/>
      <c r="AK291"/>
    </row>
    <row r="292" spans="2:37">
      <c r="B292" s="37">
        <v>284</v>
      </c>
      <c r="C292" s="715" t="str">
        <f>'ادخال البيانات'!B290</f>
        <v/>
      </c>
      <c r="D292" s="715"/>
      <c r="E292" s="715"/>
      <c r="F292" s="139" t="str">
        <f>IF(C292="","",'ادخال البيانات'!BM290)</f>
        <v/>
      </c>
      <c r="G292" s="47" t="str">
        <f>'ادخال البيانات'!BP290</f>
        <v/>
      </c>
      <c r="I292" s="3" t="str">
        <f t="shared" si="32"/>
        <v/>
      </c>
      <c r="N292" t="str">
        <f t="shared" si="29"/>
        <v/>
      </c>
      <c r="O292" s="8" t="str">
        <f t="shared" si="33"/>
        <v/>
      </c>
      <c r="P292" t="e">
        <f>RANK(O292,$O:$O)+COUNTIF($O$9:O292,O292)-1</f>
        <v>#VALUE!</v>
      </c>
      <c r="R292" t="str">
        <f t="shared" si="30"/>
        <v>فوق المتوسط</v>
      </c>
      <c r="U292" s="37">
        <v>284</v>
      </c>
      <c r="V292" s="140" t="str">
        <f t="shared" si="34"/>
        <v/>
      </c>
      <c r="W292" s="386" t="str">
        <f t="shared" si="35"/>
        <v/>
      </c>
      <c r="X292" s="9" t="str">
        <f t="shared" si="31"/>
        <v>فوق المتوسط</v>
      </c>
      <c r="Y292"/>
      <c r="AB292"/>
      <c r="AC292"/>
      <c r="AD292"/>
      <c r="AE292"/>
      <c r="AF292"/>
      <c r="AG292"/>
      <c r="AH292"/>
      <c r="AI292"/>
      <c r="AJ292"/>
      <c r="AK292"/>
    </row>
    <row r="293" spans="2:37">
      <c r="B293" s="37">
        <v>285</v>
      </c>
      <c r="C293" s="715" t="str">
        <f>'ادخال البيانات'!B291</f>
        <v/>
      </c>
      <c r="D293" s="715"/>
      <c r="E293" s="715"/>
      <c r="F293" s="139" t="str">
        <f>IF(C293="","",'ادخال البيانات'!BM291)</f>
        <v/>
      </c>
      <c r="G293" s="47" t="str">
        <f>'ادخال البيانات'!BP291</f>
        <v/>
      </c>
      <c r="I293" s="3" t="str">
        <f t="shared" si="32"/>
        <v/>
      </c>
      <c r="N293" t="str">
        <f t="shared" si="29"/>
        <v/>
      </c>
      <c r="O293" s="8" t="str">
        <f t="shared" si="33"/>
        <v/>
      </c>
      <c r="P293" t="e">
        <f>RANK(O293,$O:$O)+COUNTIF($O$9:O293,O293)-1</f>
        <v>#VALUE!</v>
      </c>
      <c r="R293" t="str">
        <f t="shared" si="30"/>
        <v>فوق المتوسط</v>
      </c>
      <c r="U293" s="37">
        <v>285</v>
      </c>
      <c r="V293" s="140" t="str">
        <f t="shared" si="34"/>
        <v/>
      </c>
      <c r="W293" s="386" t="str">
        <f t="shared" si="35"/>
        <v/>
      </c>
      <c r="X293" s="9" t="str">
        <f t="shared" si="31"/>
        <v>فوق المتوسط</v>
      </c>
      <c r="Y293"/>
      <c r="AB293"/>
      <c r="AC293"/>
      <c r="AD293"/>
      <c r="AE293"/>
      <c r="AF293"/>
      <c r="AG293"/>
      <c r="AH293"/>
      <c r="AI293"/>
      <c r="AJ293"/>
      <c r="AK293"/>
    </row>
    <row r="294" spans="2:37">
      <c r="B294" s="37">
        <v>286</v>
      </c>
      <c r="C294" s="715" t="str">
        <f>'ادخال البيانات'!B292</f>
        <v/>
      </c>
      <c r="D294" s="715"/>
      <c r="E294" s="715"/>
      <c r="F294" s="139" t="str">
        <f>IF(C294="","",'ادخال البيانات'!BM292)</f>
        <v/>
      </c>
      <c r="G294" s="47" t="str">
        <f>'ادخال البيانات'!BP292</f>
        <v/>
      </c>
      <c r="I294" s="3" t="str">
        <f t="shared" si="32"/>
        <v/>
      </c>
      <c r="N294" t="str">
        <f t="shared" si="29"/>
        <v/>
      </c>
      <c r="O294" s="8" t="str">
        <f t="shared" si="33"/>
        <v/>
      </c>
      <c r="P294" t="e">
        <f>RANK(O294,$O:$O)+COUNTIF($O$9:O294,O294)-1</f>
        <v>#VALUE!</v>
      </c>
      <c r="R294" t="str">
        <f t="shared" si="30"/>
        <v>فوق المتوسط</v>
      </c>
      <c r="U294" s="37">
        <v>286</v>
      </c>
      <c r="V294" s="140" t="str">
        <f t="shared" si="34"/>
        <v/>
      </c>
      <c r="W294" s="386" t="str">
        <f t="shared" si="35"/>
        <v/>
      </c>
      <c r="X294" s="9" t="str">
        <f t="shared" si="31"/>
        <v>فوق المتوسط</v>
      </c>
      <c r="Y294"/>
      <c r="AB294"/>
      <c r="AC294"/>
      <c r="AD294"/>
      <c r="AE294"/>
      <c r="AF294"/>
      <c r="AG294"/>
      <c r="AH294"/>
      <c r="AI294"/>
      <c r="AJ294"/>
      <c r="AK294"/>
    </row>
    <row r="295" spans="2:37">
      <c r="B295" s="37">
        <v>287</v>
      </c>
      <c r="C295" s="715" t="str">
        <f>'ادخال البيانات'!B293</f>
        <v/>
      </c>
      <c r="D295" s="715"/>
      <c r="E295" s="715"/>
      <c r="F295" s="139" t="str">
        <f>IF(C295="","",'ادخال البيانات'!BM293)</f>
        <v/>
      </c>
      <c r="G295" s="47" t="str">
        <f>'ادخال البيانات'!BP293</f>
        <v/>
      </c>
      <c r="I295" s="3" t="str">
        <f t="shared" si="32"/>
        <v/>
      </c>
      <c r="N295" t="str">
        <f t="shared" si="29"/>
        <v/>
      </c>
      <c r="O295" s="8" t="str">
        <f t="shared" si="33"/>
        <v/>
      </c>
      <c r="P295" t="e">
        <f>RANK(O295,$O:$O)+COUNTIF($O$9:O295,O295)-1</f>
        <v>#VALUE!</v>
      </c>
      <c r="R295" t="str">
        <f t="shared" si="30"/>
        <v>فوق المتوسط</v>
      </c>
      <c r="U295" s="37">
        <v>287</v>
      </c>
      <c r="V295" s="140" t="str">
        <f t="shared" si="34"/>
        <v/>
      </c>
      <c r="W295" s="386" t="str">
        <f t="shared" si="35"/>
        <v/>
      </c>
      <c r="X295" s="9" t="str">
        <f t="shared" si="31"/>
        <v>فوق المتوسط</v>
      </c>
      <c r="Y295"/>
      <c r="AB295"/>
      <c r="AC295"/>
      <c r="AD295"/>
      <c r="AE295"/>
      <c r="AF295"/>
      <c r="AG295"/>
      <c r="AH295"/>
      <c r="AI295"/>
      <c r="AJ295"/>
      <c r="AK295"/>
    </row>
    <row r="296" spans="2:37">
      <c r="B296" s="37">
        <v>288</v>
      </c>
      <c r="C296" s="715" t="str">
        <f>'ادخال البيانات'!B294</f>
        <v/>
      </c>
      <c r="D296" s="715"/>
      <c r="E296" s="715"/>
      <c r="F296" s="139" t="str">
        <f>IF(C296="","",'ادخال البيانات'!BM294)</f>
        <v/>
      </c>
      <c r="G296" s="47" t="str">
        <f>'ادخال البيانات'!BP294</f>
        <v/>
      </c>
      <c r="I296" s="3" t="str">
        <f t="shared" si="32"/>
        <v/>
      </c>
      <c r="N296" t="str">
        <f t="shared" si="29"/>
        <v/>
      </c>
      <c r="O296" s="8" t="str">
        <f t="shared" si="33"/>
        <v/>
      </c>
      <c r="P296" t="e">
        <f>RANK(O296,$O:$O)+COUNTIF($O$9:O296,O296)-1</f>
        <v>#VALUE!</v>
      </c>
      <c r="R296" t="str">
        <f t="shared" si="30"/>
        <v>فوق المتوسط</v>
      </c>
      <c r="U296" s="37">
        <v>288</v>
      </c>
      <c r="V296" s="140" t="str">
        <f t="shared" si="34"/>
        <v/>
      </c>
      <c r="W296" s="386" t="str">
        <f t="shared" si="35"/>
        <v/>
      </c>
      <c r="X296" s="9" t="str">
        <f t="shared" si="31"/>
        <v>فوق المتوسط</v>
      </c>
      <c r="Y296"/>
      <c r="AB296"/>
      <c r="AC296"/>
      <c r="AD296"/>
      <c r="AE296"/>
      <c r="AF296"/>
      <c r="AG296"/>
      <c r="AH296"/>
      <c r="AI296"/>
      <c r="AJ296"/>
      <c r="AK296"/>
    </row>
    <row r="297" spans="2:37">
      <c r="B297" s="37">
        <v>289</v>
      </c>
      <c r="C297" s="715" t="str">
        <f>'ادخال البيانات'!B295</f>
        <v/>
      </c>
      <c r="D297" s="715"/>
      <c r="E297" s="715"/>
      <c r="F297" s="139" t="str">
        <f>IF(C297="","",'ادخال البيانات'!BM295)</f>
        <v/>
      </c>
      <c r="G297" s="47" t="str">
        <f>'ادخال البيانات'!BP295</f>
        <v/>
      </c>
      <c r="I297" s="3" t="str">
        <f t="shared" si="32"/>
        <v/>
      </c>
      <c r="N297" t="str">
        <f t="shared" si="29"/>
        <v/>
      </c>
      <c r="O297" s="8" t="str">
        <f t="shared" si="33"/>
        <v/>
      </c>
      <c r="P297" t="e">
        <f>RANK(O297,$O:$O)+COUNTIF($O$9:O297,O297)-1</f>
        <v>#VALUE!</v>
      </c>
      <c r="R297" t="str">
        <f t="shared" si="30"/>
        <v>فوق المتوسط</v>
      </c>
      <c r="U297" s="37">
        <v>289</v>
      </c>
      <c r="V297" s="140" t="str">
        <f t="shared" si="34"/>
        <v/>
      </c>
      <c r="W297" s="386" t="str">
        <f t="shared" si="35"/>
        <v/>
      </c>
      <c r="X297" s="9" t="str">
        <f t="shared" si="31"/>
        <v>فوق المتوسط</v>
      </c>
      <c r="Y297"/>
      <c r="AB297"/>
      <c r="AC297"/>
      <c r="AD297"/>
      <c r="AE297"/>
      <c r="AF297"/>
      <c r="AG297"/>
      <c r="AH297"/>
      <c r="AI297"/>
      <c r="AJ297"/>
      <c r="AK297"/>
    </row>
    <row r="298" spans="2:37">
      <c r="B298" s="37">
        <v>290</v>
      </c>
      <c r="C298" s="715" t="str">
        <f>'ادخال البيانات'!B296</f>
        <v/>
      </c>
      <c r="D298" s="715"/>
      <c r="E298" s="715"/>
      <c r="F298" s="139" t="str">
        <f>IF(C298="","",'ادخال البيانات'!BM296)</f>
        <v/>
      </c>
      <c r="G298" s="47" t="str">
        <f>'ادخال البيانات'!BP296</f>
        <v/>
      </c>
      <c r="I298" s="3" t="str">
        <f t="shared" si="32"/>
        <v/>
      </c>
      <c r="N298" t="str">
        <f t="shared" si="29"/>
        <v/>
      </c>
      <c r="O298" s="8" t="str">
        <f t="shared" si="33"/>
        <v/>
      </c>
      <c r="P298" t="e">
        <f>RANK(O298,$O:$O)+COUNTIF($O$9:O298,O298)-1</f>
        <v>#VALUE!</v>
      </c>
      <c r="R298" t="str">
        <f t="shared" si="30"/>
        <v>فوق المتوسط</v>
      </c>
      <c r="U298" s="37">
        <v>290</v>
      </c>
      <c r="V298" s="140" t="str">
        <f t="shared" si="34"/>
        <v/>
      </c>
      <c r="W298" s="386" t="str">
        <f t="shared" si="35"/>
        <v/>
      </c>
      <c r="X298" s="9" t="str">
        <f t="shared" si="31"/>
        <v>فوق المتوسط</v>
      </c>
      <c r="Y298"/>
      <c r="AB298"/>
      <c r="AC298"/>
      <c r="AD298"/>
      <c r="AE298"/>
      <c r="AF298"/>
      <c r="AG298"/>
      <c r="AH298"/>
      <c r="AI298"/>
      <c r="AJ298"/>
      <c r="AK298"/>
    </row>
    <row r="299" spans="2:37">
      <c r="B299" s="37">
        <v>291</v>
      </c>
      <c r="C299" s="715" t="str">
        <f>'ادخال البيانات'!B297</f>
        <v/>
      </c>
      <c r="D299" s="715"/>
      <c r="E299" s="715"/>
      <c r="F299" s="139" t="str">
        <f>IF(C299="","",'ادخال البيانات'!BM297)</f>
        <v/>
      </c>
      <c r="G299" s="47" t="str">
        <f>'ادخال البيانات'!BP297</f>
        <v/>
      </c>
      <c r="I299" s="3" t="str">
        <f t="shared" si="32"/>
        <v/>
      </c>
      <c r="N299" t="str">
        <f t="shared" si="29"/>
        <v/>
      </c>
      <c r="O299" s="8" t="str">
        <f t="shared" si="33"/>
        <v/>
      </c>
      <c r="P299" t="e">
        <f>RANK(O299,$O:$O)+COUNTIF($O$9:O299,O299)-1</f>
        <v>#VALUE!</v>
      </c>
      <c r="R299" t="str">
        <f t="shared" si="30"/>
        <v>فوق المتوسط</v>
      </c>
      <c r="U299" s="37">
        <v>291</v>
      </c>
      <c r="V299" s="140" t="str">
        <f t="shared" si="34"/>
        <v/>
      </c>
      <c r="W299" s="386" t="str">
        <f t="shared" si="35"/>
        <v/>
      </c>
      <c r="X299" s="9" t="str">
        <f t="shared" si="31"/>
        <v>فوق المتوسط</v>
      </c>
      <c r="Y299"/>
      <c r="AB299"/>
      <c r="AC299"/>
      <c r="AD299"/>
      <c r="AE299"/>
      <c r="AF299"/>
      <c r="AG299"/>
      <c r="AH299"/>
      <c r="AI299"/>
      <c r="AJ299"/>
      <c r="AK299"/>
    </row>
    <row r="300" spans="2:37">
      <c r="B300" s="37">
        <v>292</v>
      </c>
      <c r="C300" s="715" t="str">
        <f>'ادخال البيانات'!B298</f>
        <v/>
      </c>
      <c r="D300" s="715"/>
      <c r="E300" s="715"/>
      <c r="F300" s="139" t="str">
        <f>IF(C300="","",'ادخال البيانات'!BM298)</f>
        <v/>
      </c>
      <c r="G300" s="47" t="str">
        <f>'ادخال البيانات'!BP298</f>
        <v/>
      </c>
      <c r="I300" s="3" t="str">
        <f t="shared" si="32"/>
        <v/>
      </c>
      <c r="N300" t="str">
        <f t="shared" si="29"/>
        <v/>
      </c>
      <c r="O300" s="8" t="str">
        <f t="shared" si="33"/>
        <v/>
      </c>
      <c r="P300" t="e">
        <f>RANK(O300,$O:$O)+COUNTIF($O$9:O300,O300)-1</f>
        <v>#VALUE!</v>
      </c>
      <c r="R300" t="str">
        <f t="shared" si="30"/>
        <v>فوق المتوسط</v>
      </c>
      <c r="U300" s="37">
        <v>292</v>
      </c>
      <c r="V300" s="140" t="str">
        <f t="shared" si="34"/>
        <v/>
      </c>
      <c r="W300" s="386" t="str">
        <f t="shared" si="35"/>
        <v/>
      </c>
      <c r="X300" s="9" t="str">
        <f t="shared" si="31"/>
        <v>فوق المتوسط</v>
      </c>
      <c r="Y300"/>
      <c r="AB300"/>
      <c r="AC300"/>
      <c r="AD300"/>
      <c r="AE300"/>
      <c r="AF300"/>
      <c r="AG300"/>
      <c r="AH300"/>
      <c r="AI300"/>
      <c r="AJ300"/>
      <c r="AK300"/>
    </row>
    <row r="301" spans="2:37">
      <c r="B301" s="37">
        <v>293</v>
      </c>
      <c r="C301" s="715" t="str">
        <f>'ادخال البيانات'!B299</f>
        <v/>
      </c>
      <c r="D301" s="715"/>
      <c r="E301" s="715"/>
      <c r="F301" s="139" t="str">
        <f>IF(C301="","",'ادخال البيانات'!BM299)</f>
        <v/>
      </c>
      <c r="G301" s="47" t="str">
        <f>'ادخال البيانات'!BP299</f>
        <v/>
      </c>
      <c r="I301" s="3" t="str">
        <f t="shared" si="32"/>
        <v/>
      </c>
      <c r="N301" t="str">
        <f t="shared" si="29"/>
        <v/>
      </c>
      <c r="O301" s="8" t="str">
        <f t="shared" si="33"/>
        <v/>
      </c>
      <c r="P301" t="e">
        <f>RANK(O301,$O:$O)+COUNTIF($O$9:O301,O301)-1</f>
        <v>#VALUE!</v>
      </c>
      <c r="R301" t="str">
        <f t="shared" si="30"/>
        <v>فوق المتوسط</v>
      </c>
      <c r="U301" s="37">
        <v>293</v>
      </c>
      <c r="V301" s="140" t="str">
        <f t="shared" si="34"/>
        <v/>
      </c>
      <c r="W301" s="386" t="str">
        <f t="shared" si="35"/>
        <v/>
      </c>
      <c r="X301" s="9" t="str">
        <f t="shared" si="31"/>
        <v>فوق المتوسط</v>
      </c>
      <c r="Y301"/>
      <c r="AB301"/>
      <c r="AC301"/>
      <c r="AD301"/>
      <c r="AE301"/>
      <c r="AF301"/>
      <c r="AG301"/>
      <c r="AH301"/>
      <c r="AI301"/>
      <c r="AJ301"/>
      <c r="AK301"/>
    </row>
    <row r="302" spans="2:37">
      <c r="B302" s="37">
        <v>294</v>
      </c>
      <c r="C302" s="715" t="str">
        <f>'ادخال البيانات'!B300</f>
        <v/>
      </c>
      <c r="D302" s="715"/>
      <c r="E302" s="715"/>
      <c r="F302" s="139" t="str">
        <f>IF(C302="","",'ادخال البيانات'!BM300)</f>
        <v/>
      </c>
      <c r="G302" s="47" t="str">
        <f>'ادخال البيانات'!BP300</f>
        <v/>
      </c>
      <c r="I302" s="3" t="str">
        <f t="shared" si="32"/>
        <v/>
      </c>
      <c r="N302" t="str">
        <f t="shared" si="29"/>
        <v/>
      </c>
      <c r="O302" s="8" t="str">
        <f t="shared" si="33"/>
        <v/>
      </c>
      <c r="P302" t="e">
        <f>RANK(O302,$O:$O)+COUNTIF($O$9:O302,O302)-1</f>
        <v>#VALUE!</v>
      </c>
      <c r="R302" t="str">
        <f t="shared" si="30"/>
        <v>فوق المتوسط</v>
      </c>
      <c r="U302" s="37">
        <v>294</v>
      </c>
      <c r="V302" s="140" t="str">
        <f t="shared" si="34"/>
        <v/>
      </c>
      <c r="W302" s="386" t="str">
        <f t="shared" si="35"/>
        <v/>
      </c>
      <c r="X302" s="9" t="str">
        <f t="shared" si="31"/>
        <v>فوق المتوسط</v>
      </c>
      <c r="Y302"/>
      <c r="AB302"/>
      <c r="AC302"/>
      <c r="AD302"/>
      <c r="AE302"/>
      <c r="AF302"/>
      <c r="AG302"/>
      <c r="AH302"/>
      <c r="AI302"/>
      <c r="AJ302"/>
      <c r="AK302"/>
    </row>
    <row r="303" spans="2:37">
      <c r="B303" s="37">
        <v>295</v>
      </c>
      <c r="C303" s="715" t="str">
        <f>'ادخال البيانات'!B301</f>
        <v/>
      </c>
      <c r="D303" s="715"/>
      <c r="E303" s="715"/>
      <c r="F303" s="139" t="str">
        <f>IF(C303="","",'ادخال البيانات'!BM301)</f>
        <v/>
      </c>
      <c r="G303" s="47" t="str">
        <f>'ادخال البيانات'!BP301</f>
        <v/>
      </c>
      <c r="I303" s="3" t="str">
        <f t="shared" si="32"/>
        <v/>
      </c>
      <c r="N303" t="str">
        <f t="shared" si="29"/>
        <v/>
      </c>
      <c r="O303" s="8" t="str">
        <f t="shared" si="33"/>
        <v/>
      </c>
      <c r="P303" t="e">
        <f>RANK(O303,$O:$O)+COUNTIF($O$9:O303,O303)-1</f>
        <v>#VALUE!</v>
      </c>
      <c r="R303" t="str">
        <f t="shared" si="30"/>
        <v>فوق المتوسط</v>
      </c>
      <c r="U303" s="37">
        <v>295</v>
      </c>
      <c r="V303" s="140" t="str">
        <f t="shared" si="34"/>
        <v/>
      </c>
      <c r="W303" s="386" t="str">
        <f t="shared" si="35"/>
        <v/>
      </c>
      <c r="X303" s="9" t="str">
        <f t="shared" si="31"/>
        <v>فوق المتوسط</v>
      </c>
      <c r="Y303"/>
      <c r="AB303"/>
      <c r="AC303"/>
      <c r="AD303"/>
      <c r="AE303"/>
      <c r="AF303"/>
      <c r="AG303"/>
      <c r="AH303"/>
      <c r="AI303"/>
      <c r="AJ303"/>
      <c r="AK303"/>
    </row>
    <row r="304" spans="2:37">
      <c r="B304" s="37">
        <v>296</v>
      </c>
      <c r="C304" s="715" t="str">
        <f>'ادخال البيانات'!B302</f>
        <v/>
      </c>
      <c r="D304" s="715"/>
      <c r="E304" s="715"/>
      <c r="F304" s="139" t="str">
        <f>IF(C304="","",'ادخال البيانات'!BM302)</f>
        <v/>
      </c>
      <c r="G304" s="47" t="str">
        <f>'ادخال البيانات'!BP302</f>
        <v/>
      </c>
      <c r="I304" s="3" t="str">
        <f t="shared" si="32"/>
        <v/>
      </c>
      <c r="N304" t="str">
        <f t="shared" si="29"/>
        <v/>
      </c>
      <c r="O304" s="8" t="str">
        <f t="shared" si="33"/>
        <v/>
      </c>
      <c r="P304" t="e">
        <f>RANK(O304,$O:$O)+COUNTIF($O$9:O304,O304)-1</f>
        <v>#VALUE!</v>
      </c>
      <c r="R304" t="str">
        <f t="shared" si="30"/>
        <v>فوق المتوسط</v>
      </c>
      <c r="U304" s="37">
        <v>296</v>
      </c>
      <c r="V304" s="140" t="str">
        <f t="shared" si="34"/>
        <v/>
      </c>
      <c r="W304" s="386" t="str">
        <f t="shared" si="35"/>
        <v/>
      </c>
      <c r="X304" s="9" t="str">
        <f t="shared" si="31"/>
        <v>فوق المتوسط</v>
      </c>
      <c r="Y304"/>
      <c r="AB304"/>
      <c r="AC304"/>
      <c r="AD304"/>
      <c r="AE304"/>
      <c r="AF304"/>
      <c r="AG304"/>
      <c r="AH304"/>
      <c r="AI304"/>
      <c r="AJ304"/>
      <c r="AK304"/>
    </row>
    <row r="305" spans="2:37">
      <c r="B305" s="37">
        <v>297</v>
      </c>
      <c r="C305" s="715" t="str">
        <f>'ادخال البيانات'!B303</f>
        <v/>
      </c>
      <c r="D305" s="715"/>
      <c r="E305" s="715"/>
      <c r="F305" s="139" t="str">
        <f>IF(C305="","",'ادخال البيانات'!BM303)</f>
        <v/>
      </c>
      <c r="G305" s="47" t="str">
        <f>'ادخال البيانات'!BP303</f>
        <v/>
      </c>
      <c r="I305" s="3" t="str">
        <f t="shared" si="32"/>
        <v/>
      </c>
      <c r="N305" t="str">
        <f t="shared" si="29"/>
        <v/>
      </c>
      <c r="O305" s="8" t="str">
        <f t="shared" si="33"/>
        <v/>
      </c>
      <c r="P305" t="e">
        <f>RANK(O305,$O:$O)+COUNTIF($O$9:O305,O305)-1</f>
        <v>#VALUE!</v>
      </c>
      <c r="R305" t="str">
        <f t="shared" si="30"/>
        <v>فوق المتوسط</v>
      </c>
      <c r="U305" s="37">
        <v>297</v>
      </c>
      <c r="V305" s="140" t="str">
        <f t="shared" si="34"/>
        <v/>
      </c>
      <c r="W305" s="386" t="str">
        <f t="shared" si="35"/>
        <v/>
      </c>
      <c r="X305" s="9" t="str">
        <f t="shared" si="31"/>
        <v>فوق المتوسط</v>
      </c>
      <c r="Y305"/>
      <c r="AB305"/>
      <c r="AC305"/>
      <c r="AD305"/>
      <c r="AE305"/>
      <c r="AF305"/>
      <c r="AG305"/>
      <c r="AH305"/>
      <c r="AI305"/>
      <c r="AJ305"/>
      <c r="AK305"/>
    </row>
    <row r="306" spans="2:37">
      <c r="B306" s="37">
        <v>298</v>
      </c>
      <c r="C306" s="715" t="str">
        <f>'ادخال البيانات'!B304</f>
        <v/>
      </c>
      <c r="D306" s="715"/>
      <c r="E306" s="715"/>
      <c r="F306" s="139" t="str">
        <f>IF(C306="","",'ادخال البيانات'!BM304)</f>
        <v/>
      </c>
      <c r="G306" s="47" t="str">
        <f>'ادخال البيانات'!BP304</f>
        <v/>
      </c>
      <c r="I306" s="3" t="str">
        <f t="shared" si="32"/>
        <v/>
      </c>
      <c r="N306" t="str">
        <f t="shared" si="29"/>
        <v/>
      </c>
      <c r="O306" s="8" t="str">
        <f t="shared" si="33"/>
        <v/>
      </c>
      <c r="P306" t="e">
        <f>RANK(O306,$O:$O)+COUNTIF($O$9:O306,O306)-1</f>
        <v>#VALUE!</v>
      </c>
      <c r="R306" t="str">
        <f t="shared" si="30"/>
        <v>فوق المتوسط</v>
      </c>
      <c r="U306" s="37">
        <v>298</v>
      </c>
      <c r="V306" s="140" t="str">
        <f t="shared" si="34"/>
        <v/>
      </c>
      <c r="W306" s="386" t="str">
        <f t="shared" si="35"/>
        <v/>
      </c>
      <c r="X306" s="9" t="str">
        <f t="shared" si="31"/>
        <v>فوق المتوسط</v>
      </c>
      <c r="Y306"/>
      <c r="AB306"/>
      <c r="AC306"/>
      <c r="AD306"/>
      <c r="AE306"/>
      <c r="AF306"/>
      <c r="AG306"/>
      <c r="AH306"/>
      <c r="AI306"/>
      <c r="AJ306"/>
      <c r="AK306"/>
    </row>
    <row r="307" spans="2:37">
      <c r="B307" s="37">
        <v>299</v>
      </c>
      <c r="C307" s="715" t="str">
        <f>'ادخال البيانات'!B305</f>
        <v/>
      </c>
      <c r="D307" s="715"/>
      <c r="E307" s="715"/>
      <c r="F307" s="139" t="str">
        <f>IF(C307="","",'ادخال البيانات'!BM305)</f>
        <v/>
      </c>
      <c r="G307" s="47" t="str">
        <f>'ادخال البيانات'!BP305</f>
        <v/>
      </c>
      <c r="I307" s="3" t="str">
        <f t="shared" si="32"/>
        <v/>
      </c>
      <c r="N307" t="str">
        <f t="shared" si="29"/>
        <v/>
      </c>
      <c r="O307" s="8" t="str">
        <f t="shared" si="33"/>
        <v/>
      </c>
      <c r="P307" t="e">
        <f>RANK(O307,$O:$O)+COUNTIF($O$9:O307,O307)-1</f>
        <v>#VALUE!</v>
      </c>
      <c r="R307" t="str">
        <f t="shared" si="30"/>
        <v>فوق المتوسط</v>
      </c>
      <c r="U307" s="37">
        <v>299</v>
      </c>
      <c r="V307" s="140" t="str">
        <f t="shared" si="34"/>
        <v/>
      </c>
      <c r="W307" s="386" t="str">
        <f t="shared" si="35"/>
        <v/>
      </c>
      <c r="X307" s="9" t="str">
        <f t="shared" si="31"/>
        <v>فوق المتوسط</v>
      </c>
      <c r="Y307"/>
      <c r="AB307"/>
      <c r="AC307"/>
      <c r="AD307"/>
      <c r="AE307"/>
      <c r="AF307"/>
      <c r="AG307"/>
      <c r="AH307"/>
      <c r="AI307"/>
      <c r="AJ307"/>
      <c r="AK307"/>
    </row>
    <row r="308" spans="2:37">
      <c r="B308" s="37">
        <v>300</v>
      </c>
      <c r="C308" s="715" t="str">
        <f>'ادخال البيانات'!B306</f>
        <v/>
      </c>
      <c r="D308" s="715"/>
      <c r="E308" s="715"/>
      <c r="F308" s="139" t="str">
        <f>IF(C308="","",'ادخال البيانات'!BM306)</f>
        <v/>
      </c>
      <c r="G308" s="47" t="str">
        <f>'ادخال البيانات'!BP306</f>
        <v/>
      </c>
      <c r="I308" s="3" t="str">
        <f t="shared" si="32"/>
        <v/>
      </c>
      <c r="N308" t="str">
        <f t="shared" si="29"/>
        <v/>
      </c>
      <c r="O308" s="8" t="str">
        <f t="shared" si="33"/>
        <v/>
      </c>
      <c r="P308" t="e">
        <f>RANK(O308,$O:$O)+COUNTIF($O$9:O308,O308)-1</f>
        <v>#VALUE!</v>
      </c>
      <c r="R308" t="str">
        <f t="shared" si="30"/>
        <v>فوق المتوسط</v>
      </c>
      <c r="U308" s="37">
        <v>300</v>
      </c>
      <c r="V308" s="140" t="str">
        <f t="shared" si="34"/>
        <v/>
      </c>
      <c r="W308" s="386" t="str">
        <f t="shared" si="35"/>
        <v/>
      </c>
      <c r="X308" s="9" t="str">
        <f t="shared" si="31"/>
        <v>فوق المتوسط</v>
      </c>
      <c r="Y308"/>
      <c r="AB308"/>
      <c r="AC308"/>
      <c r="AD308"/>
      <c r="AE308"/>
      <c r="AF308"/>
      <c r="AG308"/>
      <c r="AH308"/>
      <c r="AI308"/>
      <c r="AJ308"/>
      <c r="AK308"/>
    </row>
    <row r="309" spans="2:37">
      <c r="B309" s="37">
        <v>301</v>
      </c>
      <c r="C309" s="715" t="str">
        <f>'ادخال البيانات'!B307</f>
        <v/>
      </c>
      <c r="D309" s="715"/>
      <c r="E309" s="715"/>
      <c r="F309" s="139" t="str">
        <f>IF(C309="","",'ادخال البيانات'!BM307)</f>
        <v/>
      </c>
      <c r="G309" s="47" t="str">
        <f>'ادخال البيانات'!BP307</f>
        <v/>
      </c>
      <c r="I309" s="3" t="str">
        <f t="shared" si="32"/>
        <v/>
      </c>
      <c r="N309" t="str">
        <f t="shared" si="29"/>
        <v/>
      </c>
      <c r="O309" s="8" t="str">
        <f t="shared" si="33"/>
        <v/>
      </c>
      <c r="P309" t="e">
        <f>RANK(O309,$O:$O)+COUNTIF($O$9:O309,O309)-1</f>
        <v>#VALUE!</v>
      </c>
      <c r="R309" t="str">
        <f t="shared" si="30"/>
        <v>فوق المتوسط</v>
      </c>
      <c r="U309" s="37">
        <v>301</v>
      </c>
      <c r="V309" s="140" t="str">
        <f t="shared" si="34"/>
        <v/>
      </c>
      <c r="W309" s="386" t="str">
        <f t="shared" si="35"/>
        <v/>
      </c>
      <c r="X309" s="9" t="str">
        <f t="shared" si="31"/>
        <v>فوق المتوسط</v>
      </c>
      <c r="Y309"/>
      <c r="AB309"/>
      <c r="AC309"/>
      <c r="AD309"/>
      <c r="AE309"/>
      <c r="AF309"/>
      <c r="AG309"/>
      <c r="AH309"/>
      <c r="AI309"/>
      <c r="AJ309"/>
      <c r="AK309"/>
    </row>
    <row r="310" spans="2:37">
      <c r="B310" s="37">
        <v>302</v>
      </c>
      <c r="C310" s="715" t="str">
        <f>'ادخال البيانات'!B308</f>
        <v/>
      </c>
      <c r="D310" s="715"/>
      <c r="E310" s="715"/>
      <c r="F310" s="139" t="str">
        <f>IF(C310="","",'ادخال البيانات'!BM308)</f>
        <v/>
      </c>
      <c r="G310" s="47" t="str">
        <f>'ادخال البيانات'!BP308</f>
        <v/>
      </c>
      <c r="I310" s="3" t="str">
        <f t="shared" si="32"/>
        <v/>
      </c>
      <c r="N310" t="str">
        <f t="shared" si="29"/>
        <v/>
      </c>
      <c r="O310" s="8" t="str">
        <f t="shared" si="33"/>
        <v/>
      </c>
      <c r="P310" t="e">
        <f>RANK(O310,$O:$O)+COUNTIF($O$9:O310,O310)-1</f>
        <v>#VALUE!</v>
      </c>
      <c r="R310" t="str">
        <f t="shared" si="30"/>
        <v>فوق المتوسط</v>
      </c>
      <c r="U310" s="37">
        <v>302</v>
      </c>
      <c r="V310" s="140" t="str">
        <f t="shared" si="34"/>
        <v/>
      </c>
      <c r="W310" s="386" t="str">
        <f t="shared" si="35"/>
        <v/>
      </c>
      <c r="X310" s="9" t="str">
        <f t="shared" si="31"/>
        <v>فوق المتوسط</v>
      </c>
      <c r="Y310"/>
      <c r="AB310"/>
      <c r="AC310"/>
      <c r="AD310"/>
      <c r="AE310"/>
      <c r="AF310"/>
      <c r="AG310"/>
      <c r="AH310"/>
      <c r="AI310"/>
      <c r="AJ310"/>
      <c r="AK310"/>
    </row>
    <row r="311" spans="2:37">
      <c r="B311" s="37">
        <v>303</v>
      </c>
      <c r="C311" s="715" t="str">
        <f>'ادخال البيانات'!B309</f>
        <v/>
      </c>
      <c r="D311" s="715"/>
      <c r="E311" s="715"/>
      <c r="F311" s="139" t="str">
        <f>IF(C311="","",'ادخال البيانات'!BM309)</f>
        <v/>
      </c>
      <c r="G311" s="47" t="str">
        <f>'ادخال البيانات'!BP309</f>
        <v/>
      </c>
      <c r="I311" s="3" t="str">
        <f t="shared" si="32"/>
        <v/>
      </c>
      <c r="N311" t="str">
        <f t="shared" si="29"/>
        <v/>
      </c>
      <c r="O311" s="8" t="str">
        <f t="shared" si="33"/>
        <v/>
      </c>
      <c r="P311" t="e">
        <f>RANK(O311,$O:$O)+COUNTIF($O$9:O311,O311)-1</f>
        <v>#VALUE!</v>
      </c>
      <c r="R311" t="str">
        <f t="shared" si="30"/>
        <v>فوق المتوسط</v>
      </c>
      <c r="U311" s="37">
        <v>303</v>
      </c>
      <c r="V311" s="140" t="str">
        <f t="shared" si="34"/>
        <v/>
      </c>
      <c r="W311" s="386" t="str">
        <f t="shared" si="35"/>
        <v/>
      </c>
      <c r="X311" s="9" t="str">
        <f t="shared" si="31"/>
        <v>فوق المتوسط</v>
      </c>
      <c r="Y311"/>
      <c r="AB311"/>
      <c r="AC311"/>
      <c r="AD311"/>
      <c r="AE311"/>
      <c r="AF311"/>
      <c r="AG311"/>
      <c r="AH311"/>
      <c r="AI311"/>
      <c r="AJ311"/>
      <c r="AK311"/>
    </row>
    <row r="312" spans="2:37">
      <c r="B312" s="37">
        <v>304</v>
      </c>
      <c r="C312" s="715" t="str">
        <f>'ادخال البيانات'!B310</f>
        <v/>
      </c>
      <c r="D312" s="715"/>
      <c r="E312" s="715"/>
      <c r="F312" s="139" t="str">
        <f>IF(C312="","",'ادخال البيانات'!BM310)</f>
        <v/>
      </c>
      <c r="G312" s="47" t="str">
        <f>'ادخال البيانات'!BP310</f>
        <v/>
      </c>
      <c r="I312" s="3" t="str">
        <f t="shared" si="32"/>
        <v/>
      </c>
      <c r="N312" t="str">
        <f t="shared" si="29"/>
        <v/>
      </c>
      <c r="O312" s="8" t="str">
        <f t="shared" si="33"/>
        <v/>
      </c>
      <c r="P312" t="e">
        <f>RANK(O312,$O:$O)+COUNTIF($O$9:O312,O312)-1</f>
        <v>#VALUE!</v>
      </c>
      <c r="R312" t="str">
        <f t="shared" si="30"/>
        <v>فوق المتوسط</v>
      </c>
      <c r="U312" s="37">
        <v>304</v>
      </c>
      <c r="V312" s="140" t="str">
        <f t="shared" si="34"/>
        <v/>
      </c>
      <c r="W312" s="386" t="str">
        <f t="shared" si="35"/>
        <v/>
      </c>
      <c r="X312" s="9" t="str">
        <f t="shared" si="31"/>
        <v>فوق المتوسط</v>
      </c>
      <c r="Y312"/>
      <c r="AB312"/>
      <c r="AC312"/>
      <c r="AD312"/>
      <c r="AE312"/>
      <c r="AF312"/>
      <c r="AG312"/>
      <c r="AH312"/>
      <c r="AI312"/>
      <c r="AJ312"/>
      <c r="AK312"/>
    </row>
    <row r="313" spans="2:37">
      <c r="B313" s="37">
        <v>305</v>
      </c>
      <c r="C313" s="715" t="str">
        <f>'ادخال البيانات'!B311</f>
        <v/>
      </c>
      <c r="D313" s="715"/>
      <c r="E313" s="715"/>
      <c r="F313" s="139" t="str">
        <f>IF(C313="","",'ادخال البيانات'!BM311)</f>
        <v/>
      </c>
      <c r="G313" s="47" t="str">
        <f>'ادخال البيانات'!BP311</f>
        <v/>
      </c>
      <c r="I313" s="3" t="str">
        <f t="shared" si="32"/>
        <v/>
      </c>
      <c r="N313" t="str">
        <f t="shared" si="29"/>
        <v/>
      </c>
      <c r="O313" s="8" t="str">
        <f t="shared" si="33"/>
        <v/>
      </c>
      <c r="P313" t="e">
        <f>RANK(O313,$O:$O)+COUNTIF($O$9:O313,O313)-1</f>
        <v>#VALUE!</v>
      </c>
      <c r="R313" t="str">
        <f t="shared" si="30"/>
        <v>فوق المتوسط</v>
      </c>
      <c r="U313" s="37">
        <v>305</v>
      </c>
      <c r="V313" s="140" t="str">
        <f t="shared" si="34"/>
        <v/>
      </c>
      <c r="W313" s="386" t="str">
        <f t="shared" si="35"/>
        <v/>
      </c>
      <c r="X313" s="9" t="str">
        <f t="shared" si="31"/>
        <v>فوق المتوسط</v>
      </c>
      <c r="Y313"/>
      <c r="AB313"/>
      <c r="AC313"/>
      <c r="AD313"/>
      <c r="AE313"/>
      <c r="AF313"/>
      <c r="AG313"/>
      <c r="AH313"/>
      <c r="AI313"/>
      <c r="AJ313"/>
      <c r="AK313"/>
    </row>
    <row r="314" spans="2:37">
      <c r="B314" s="37">
        <v>306</v>
      </c>
      <c r="C314" s="715" t="str">
        <f>'ادخال البيانات'!B312</f>
        <v/>
      </c>
      <c r="D314" s="715"/>
      <c r="E314" s="715"/>
      <c r="F314" s="139" t="str">
        <f>IF(C314="","",'ادخال البيانات'!BM312)</f>
        <v/>
      </c>
      <c r="G314" s="47" t="str">
        <f>'ادخال البيانات'!BP312</f>
        <v/>
      </c>
      <c r="I314" s="3" t="str">
        <f t="shared" si="32"/>
        <v/>
      </c>
      <c r="N314" t="str">
        <f t="shared" si="29"/>
        <v/>
      </c>
      <c r="O314" s="8" t="str">
        <f t="shared" si="33"/>
        <v/>
      </c>
      <c r="P314" t="e">
        <f>RANK(O314,$O:$O)+COUNTIF($O$9:O314,O314)-1</f>
        <v>#VALUE!</v>
      </c>
      <c r="R314" t="str">
        <f t="shared" si="30"/>
        <v>فوق المتوسط</v>
      </c>
      <c r="U314" s="37">
        <v>306</v>
      </c>
      <c r="V314" s="140" t="str">
        <f t="shared" si="34"/>
        <v/>
      </c>
      <c r="W314" s="386" t="str">
        <f t="shared" si="35"/>
        <v/>
      </c>
      <c r="X314" s="9" t="str">
        <f t="shared" si="31"/>
        <v>فوق المتوسط</v>
      </c>
      <c r="Y314"/>
      <c r="AB314"/>
      <c r="AC314"/>
      <c r="AD314"/>
      <c r="AE314"/>
      <c r="AF314"/>
      <c r="AG314"/>
      <c r="AH314"/>
      <c r="AI314"/>
      <c r="AJ314"/>
      <c r="AK314"/>
    </row>
    <row r="315" spans="2:37">
      <c r="B315" s="37">
        <v>307</v>
      </c>
      <c r="C315" s="715" t="str">
        <f>'ادخال البيانات'!B313</f>
        <v/>
      </c>
      <c r="D315" s="715"/>
      <c r="E315" s="715"/>
      <c r="F315" s="139" t="str">
        <f>IF(C315="","",'ادخال البيانات'!BM313)</f>
        <v/>
      </c>
      <c r="G315" s="47" t="str">
        <f>'ادخال البيانات'!BP313</f>
        <v/>
      </c>
      <c r="I315" s="3" t="str">
        <f t="shared" si="32"/>
        <v/>
      </c>
      <c r="N315" t="str">
        <f t="shared" si="29"/>
        <v/>
      </c>
      <c r="O315" s="8" t="str">
        <f t="shared" si="33"/>
        <v/>
      </c>
      <c r="P315" t="e">
        <f>RANK(O315,$O:$O)+COUNTIF($O$9:O315,O315)-1</f>
        <v>#VALUE!</v>
      </c>
      <c r="R315" t="str">
        <f t="shared" si="30"/>
        <v>فوق المتوسط</v>
      </c>
      <c r="U315" s="37">
        <v>307</v>
      </c>
      <c r="V315" s="140" t="str">
        <f t="shared" si="34"/>
        <v/>
      </c>
      <c r="W315" s="386" t="str">
        <f t="shared" si="35"/>
        <v/>
      </c>
      <c r="X315" s="9" t="str">
        <f t="shared" si="31"/>
        <v>فوق المتوسط</v>
      </c>
      <c r="Y315"/>
      <c r="AB315"/>
      <c r="AC315"/>
      <c r="AD315"/>
      <c r="AE315"/>
      <c r="AF315"/>
      <c r="AG315"/>
      <c r="AH315"/>
      <c r="AI315"/>
      <c r="AJ315"/>
      <c r="AK315"/>
    </row>
    <row r="316" spans="2:37">
      <c r="B316" s="37">
        <v>308</v>
      </c>
      <c r="C316" s="715" t="str">
        <f>'ادخال البيانات'!B314</f>
        <v/>
      </c>
      <c r="D316" s="715"/>
      <c r="E316" s="715"/>
      <c r="F316" s="139" t="str">
        <f>IF(C316="","",'ادخال البيانات'!BM314)</f>
        <v/>
      </c>
      <c r="G316" s="47" t="str">
        <f>'ادخال البيانات'!BP314</f>
        <v/>
      </c>
      <c r="I316" s="3" t="str">
        <f t="shared" si="32"/>
        <v/>
      </c>
      <c r="N316" t="str">
        <f t="shared" si="29"/>
        <v/>
      </c>
      <c r="O316" s="8" t="str">
        <f t="shared" si="33"/>
        <v/>
      </c>
      <c r="P316" t="e">
        <f>RANK(O316,$O:$O)+COUNTIF($O$9:O316,O316)-1</f>
        <v>#VALUE!</v>
      </c>
      <c r="R316" t="str">
        <f t="shared" si="30"/>
        <v>فوق المتوسط</v>
      </c>
      <c r="U316" s="37">
        <v>308</v>
      </c>
      <c r="V316" s="140" t="str">
        <f t="shared" si="34"/>
        <v/>
      </c>
      <c r="W316" s="386" t="str">
        <f t="shared" si="35"/>
        <v/>
      </c>
      <c r="X316" s="9" t="str">
        <f t="shared" si="31"/>
        <v>فوق المتوسط</v>
      </c>
      <c r="Y316"/>
      <c r="AB316"/>
      <c r="AC316"/>
      <c r="AD316"/>
      <c r="AE316"/>
      <c r="AF316"/>
      <c r="AG316"/>
      <c r="AH316"/>
      <c r="AI316"/>
      <c r="AJ316"/>
      <c r="AK316"/>
    </row>
    <row r="317" spans="2:37">
      <c r="B317" s="37">
        <v>309</v>
      </c>
      <c r="C317" s="715" t="str">
        <f>'ادخال البيانات'!B315</f>
        <v/>
      </c>
      <c r="D317" s="715"/>
      <c r="E317" s="715"/>
      <c r="F317" s="139" t="str">
        <f>IF(C317="","",'ادخال البيانات'!BM315)</f>
        <v/>
      </c>
      <c r="G317" s="47" t="str">
        <f>'ادخال البيانات'!BP315</f>
        <v/>
      </c>
      <c r="I317" s="3" t="str">
        <f t="shared" si="32"/>
        <v/>
      </c>
      <c r="N317" t="str">
        <f t="shared" si="29"/>
        <v/>
      </c>
      <c r="O317" s="8" t="str">
        <f t="shared" si="33"/>
        <v/>
      </c>
      <c r="P317" t="e">
        <f>RANK(O317,$O:$O)+COUNTIF($O$9:O317,O317)-1</f>
        <v>#VALUE!</v>
      </c>
      <c r="R317" t="str">
        <f t="shared" si="30"/>
        <v>فوق المتوسط</v>
      </c>
      <c r="U317" s="37">
        <v>309</v>
      </c>
      <c r="V317" s="140" t="str">
        <f t="shared" si="34"/>
        <v/>
      </c>
      <c r="W317" s="386" t="str">
        <f t="shared" si="35"/>
        <v/>
      </c>
      <c r="X317" s="9" t="str">
        <f t="shared" si="31"/>
        <v>فوق المتوسط</v>
      </c>
      <c r="Y317"/>
      <c r="AB317"/>
      <c r="AC317"/>
      <c r="AD317"/>
      <c r="AE317"/>
      <c r="AF317"/>
      <c r="AG317"/>
      <c r="AH317"/>
      <c r="AI317"/>
      <c r="AJ317"/>
      <c r="AK317"/>
    </row>
    <row r="318" spans="2:37">
      <c r="B318" s="37">
        <v>310</v>
      </c>
      <c r="C318" s="715" t="str">
        <f>'ادخال البيانات'!B316</f>
        <v/>
      </c>
      <c r="D318" s="715"/>
      <c r="E318" s="715"/>
      <c r="F318" s="139" t="str">
        <f>IF(C318="","",'ادخال البيانات'!BM316)</f>
        <v/>
      </c>
      <c r="G318" s="47" t="str">
        <f>'ادخال البيانات'!BP316</f>
        <v/>
      </c>
      <c r="I318" s="3" t="str">
        <f t="shared" si="32"/>
        <v/>
      </c>
      <c r="N318" t="str">
        <f t="shared" si="29"/>
        <v/>
      </c>
      <c r="O318" s="8" t="str">
        <f t="shared" si="33"/>
        <v/>
      </c>
      <c r="P318" t="e">
        <f>RANK(O318,$O:$O)+COUNTIF($O$9:O318,O318)-1</f>
        <v>#VALUE!</v>
      </c>
      <c r="R318" t="str">
        <f t="shared" si="30"/>
        <v>فوق المتوسط</v>
      </c>
      <c r="U318" s="37">
        <v>310</v>
      </c>
      <c r="V318" s="140" t="str">
        <f t="shared" si="34"/>
        <v/>
      </c>
      <c r="W318" s="386" t="str">
        <f t="shared" si="35"/>
        <v/>
      </c>
      <c r="X318" s="9" t="str">
        <f t="shared" si="31"/>
        <v>فوق المتوسط</v>
      </c>
      <c r="Y318"/>
      <c r="AB318"/>
      <c r="AC318"/>
      <c r="AD318"/>
      <c r="AE318"/>
      <c r="AF318"/>
      <c r="AG318"/>
      <c r="AH318"/>
      <c r="AI318"/>
      <c r="AJ318"/>
      <c r="AK318"/>
    </row>
    <row r="319" spans="2:37">
      <c r="B319" s="37">
        <v>311</v>
      </c>
      <c r="C319" s="715" t="str">
        <f>'ادخال البيانات'!B317</f>
        <v/>
      </c>
      <c r="D319" s="715"/>
      <c r="E319" s="715"/>
      <c r="F319" s="139" t="str">
        <f>IF(C319="","",'ادخال البيانات'!BM317)</f>
        <v/>
      </c>
      <c r="G319" s="47" t="str">
        <f>'ادخال البيانات'!BP317</f>
        <v/>
      </c>
      <c r="I319" s="3" t="str">
        <f t="shared" si="32"/>
        <v/>
      </c>
      <c r="N319" t="str">
        <f t="shared" si="29"/>
        <v/>
      </c>
      <c r="O319" s="8" t="str">
        <f t="shared" si="33"/>
        <v/>
      </c>
      <c r="P319" t="e">
        <f>RANK(O319,$O:$O)+COUNTIF($O$9:O319,O319)-1</f>
        <v>#VALUE!</v>
      </c>
      <c r="R319" t="str">
        <f t="shared" si="30"/>
        <v>فوق المتوسط</v>
      </c>
      <c r="U319" s="37">
        <v>311</v>
      </c>
      <c r="V319" s="140" t="str">
        <f t="shared" si="34"/>
        <v/>
      </c>
      <c r="W319" s="386" t="str">
        <f t="shared" si="35"/>
        <v/>
      </c>
      <c r="X319" s="9" t="str">
        <f t="shared" si="31"/>
        <v>فوق المتوسط</v>
      </c>
      <c r="Y319"/>
      <c r="AB319"/>
      <c r="AC319"/>
      <c r="AD319"/>
      <c r="AE319"/>
      <c r="AF319"/>
      <c r="AG319"/>
      <c r="AH319"/>
      <c r="AI319"/>
      <c r="AJ319"/>
      <c r="AK319"/>
    </row>
    <row r="320" spans="2:37">
      <c r="B320" s="37">
        <v>312</v>
      </c>
      <c r="C320" s="715" t="str">
        <f>'ادخال البيانات'!B318</f>
        <v/>
      </c>
      <c r="D320" s="715"/>
      <c r="E320" s="715"/>
      <c r="F320" s="139" t="str">
        <f>IF(C320="","",'ادخال البيانات'!BM318)</f>
        <v/>
      </c>
      <c r="G320" s="47" t="str">
        <f>'ادخال البيانات'!BP318</f>
        <v/>
      </c>
      <c r="I320" s="3" t="str">
        <f t="shared" si="32"/>
        <v/>
      </c>
      <c r="N320" t="str">
        <f t="shared" si="29"/>
        <v/>
      </c>
      <c r="O320" s="8" t="str">
        <f t="shared" si="33"/>
        <v/>
      </c>
      <c r="P320" t="e">
        <f>RANK(O320,$O:$O)+COUNTIF($O$9:O320,O320)-1</f>
        <v>#VALUE!</v>
      </c>
      <c r="R320" t="str">
        <f t="shared" si="30"/>
        <v>فوق المتوسط</v>
      </c>
      <c r="U320" s="37">
        <v>312</v>
      </c>
      <c r="V320" s="140" t="str">
        <f t="shared" si="34"/>
        <v/>
      </c>
      <c r="W320" s="386" t="str">
        <f t="shared" si="35"/>
        <v/>
      </c>
      <c r="X320" s="9" t="str">
        <f t="shared" si="31"/>
        <v>فوق المتوسط</v>
      </c>
      <c r="Y320"/>
      <c r="AB320"/>
      <c r="AC320"/>
      <c r="AD320"/>
      <c r="AE320"/>
      <c r="AF320"/>
      <c r="AG320"/>
      <c r="AH320"/>
      <c r="AI320"/>
      <c r="AJ320"/>
      <c r="AK320"/>
    </row>
    <row r="321" spans="2:37">
      <c r="B321" s="37">
        <v>313</v>
      </c>
      <c r="C321" s="715" t="str">
        <f>'ادخال البيانات'!B319</f>
        <v/>
      </c>
      <c r="D321" s="715"/>
      <c r="E321" s="715"/>
      <c r="F321" s="139" t="str">
        <f>IF(C321="","",'ادخال البيانات'!BM319)</f>
        <v/>
      </c>
      <c r="G321" s="47" t="str">
        <f>'ادخال البيانات'!BP319</f>
        <v/>
      </c>
      <c r="I321" s="3" t="str">
        <f t="shared" si="32"/>
        <v/>
      </c>
      <c r="N321" t="str">
        <f t="shared" si="29"/>
        <v/>
      </c>
      <c r="O321" s="8" t="str">
        <f t="shared" si="33"/>
        <v/>
      </c>
      <c r="P321" t="e">
        <f>RANK(O321,$O:$O)+COUNTIF($O$9:O321,O321)-1</f>
        <v>#VALUE!</v>
      </c>
      <c r="R321" t="str">
        <f t="shared" si="30"/>
        <v>فوق المتوسط</v>
      </c>
      <c r="U321" s="37">
        <v>313</v>
      </c>
      <c r="V321" s="140" t="str">
        <f t="shared" si="34"/>
        <v/>
      </c>
      <c r="W321" s="386" t="str">
        <f t="shared" si="35"/>
        <v/>
      </c>
      <c r="X321" s="9" t="str">
        <f t="shared" si="31"/>
        <v>فوق المتوسط</v>
      </c>
      <c r="Y321"/>
      <c r="AB321"/>
      <c r="AC321"/>
      <c r="AD321"/>
      <c r="AE321"/>
      <c r="AF321"/>
      <c r="AG321"/>
      <c r="AH321"/>
      <c r="AI321"/>
      <c r="AJ321"/>
      <c r="AK321"/>
    </row>
    <row r="322" spans="2:37">
      <c r="B322" s="37">
        <v>314</v>
      </c>
      <c r="C322" s="715" t="str">
        <f>'ادخال البيانات'!B320</f>
        <v/>
      </c>
      <c r="D322" s="715"/>
      <c r="E322" s="715"/>
      <c r="F322" s="139" t="str">
        <f>IF(C322="","",'ادخال البيانات'!BM320)</f>
        <v/>
      </c>
      <c r="G322" s="47" t="str">
        <f>'ادخال البيانات'!BP320</f>
        <v/>
      </c>
      <c r="I322" s="3" t="str">
        <f t="shared" si="32"/>
        <v/>
      </c>
      <c r="N322" t="str">
        <f t="shared" si="29"/>
        <v/>
      </c>
      <c r="O322" s="8" t="str">
        <f t="shared" si="33"/>
        <v/>
      </c>
      <c r="P322" t="e">
        <f>RANK(O322,$O:$O)+COUNTIF($O$9:O322,O322)-1</f>
        <v>#VALUE!</v>
      </c>
      <c r="R322" t="str">
        <f t="shared" si="30"/>
        <v>فوق المتوسط</v>
      </c>
      <c r="U322" s="37">
        <v>314</v>
      </c>
      <c r="V322" s="140" t="str">
        <f t="shared" si="34"/>
        <v/>
      </c>
      <c r="W322" s="386" t="str">
        <f t="shared" si="35"/>
        <v/>
      </c>
      <c r="X322" s="9" t="str">
        <f t="shared" si="31"/>
        <v>فوق المتوسط</v>
      </c>
      <c r="Y322"/>
      <c r="AB322"/>
      <c r="AC322"/>
      <c r="AD322"/>
      <c r="AE322"/>
      <c r="AF322"/>
      <c r="AG322"/>
      <c r="AH322"/>
      <c r="AI322"/>
      <c r="AJ322"/>
      <c r="AK322"/>
    </row>
    <row r="323" spans="2:37">
      <c r="B323" s="37">
        <v>315</v>
      </c>
      <c r="C323" s="715" t="str">
        <f>'ادخال البيانات'!B321</f>
        <v/>
      </c>
      <c r="D323" s="715"/>
      <c r="E323" s="715"/>
      <c r="F323" s="139" t="str">
        <f>IF(C323="","",'ادخال البيانات'!BM321)</f>
        <v/>
      </c>
      <c r="G323" s="47" t="str">
        <f>'ادخال البيانات'!BP321</f>
        <v/>
      </c>
      <c r="I323" s="3" t="str">
        <f t="shared" si="32"/>
        <v/>
      </c>
      <c r="N323" t="str">
        <f t="shared" si="29"/>
        <v/>
      </c>
      <c r="O323" s="8" t="str">
        <f t="shared" si="33"/>
        <v/>
      </c>
      <c r="P323" t="e">
        <f>RANK(O323,$O:$O)+COUNTIF($O$9:O323,O323)-1</f>
        <v>#VALUE!</v>
      </c>
      <c r="R323" t="str">
        <f t="shared" si="30"/>
        <v>فوق المتوسط</v>
      </c>
      <c r="U323" s="37">
        <v>315</v>
      </c>
      <c r="V323" s="140" t="str">
        <f t="shared" si="34"/>
        <v/>
      </c>
      <c r="W323" s="386" t="str">
        <f t="shared" si="35"/>
        <v/>
      </c>
      <c r="X323" s="9" t="str">
        <f t="shared" si="31"/>
        <v>فوق المتوسط</v>
      </c>
      <c r="Y323"/>
      <c r="AB323"/>
      <c r="AC323"/>
      <c r="AD323"/>
      <c r="AE323"/>
      <c r="AF323"/>
      <c r="AG323"/>
      <c r="AH323"/>
      <c r="AI323"/>
      <c r="AJ323"/>
      <c r="AK323"/>
    </row>
    <row r="324" spans="2:37">
      <c r="B324" s="37">
        <v>316</v>
      </c>
      <c r="C324" s="715" t="str">
        <f>'ادخال البيانات'!B322</f>
        <v/>
      </c>
      <c r="D324" s="715"/>
      <c r="E324" s="715"/>
      <c r="F324" s="139" t="str">
        <f>IF(C324="","",'ادخال البيانات'!BM322)</f>
        <v/>
      </c>
      <c r="G324" s="47" t="str">
        <f>'ادخال البيانات'!BP322</f>
        <v/>
      </c>
      <c r="I324" s="3" t="str">
        <f t="shared" si="32"/>
        <v/>
      </c>
      <c r="N324" t="str">
        <f t="shared" si="29"/>
        <v/>
      </c>
      <c r="O324" s="8" t="str">
        <f t="shared" si="33"/>
        <v/>
      </c>
      <c r="P324" t="e">
        <f>RANK(O324,$O:$O)+COUNTIF($O$9:O324,O324)-1</f>
        <v>#VALUE!</v>
      </c>
      <c r="R324" t="str">
        <f t="shared" si="30"/>
        <v>فوق المتوسط</v>
      </c>
      <c r="U324" s="37">
        <v>316</v>
      </c>
      <c r="V324" s="140" t="str">
        <f t="shared" si="34"/>
        <v/>
      </c>
      <c r="W324" s="386" t="str">
        <f t="shared" si="35"/>
        <v/>
      </c>
      <c r="X324" s="9" t="str">
        <f t="shared" si="31"/>
        <v>فوق المتوسط</v>
      </c>
      <c r="Y324"/>
      <c r="AB324"/>
      <c r="AC324"/>
      <c r="AD324"/>
      <c r="AE324"/>
      <c r="AF324"/>
      <c r="AG324"/>
      <c r="AH324"/>
      <c r="AI324"/>
      <c r="AJ324"/>
      <c r="AK324"/>
    </row>
    <row r="325" spans="2:37">
      <c r="B325" s="37">
        <v>317</v>
      </c>
      <c r="C325" s="715" t="str">
        <f>'ادخال البيانات'!B323</f>
        <v/>
      </c>
      <c r="D325" s="715"/>
      <c r="E325" s="715"/>
      <c r="F325" s="139" t="str">
        <f>IF(C325="","",'ادخال البيانات'!BM323)</f>
        <v/>
      </c>
      <c r="G325" s="47" t="str">
        <f>'ادخال البيانات'!BP323</f>
        <v/>
      </c>
      <c r="I325" s="3" t="str">
        <f t="shared" si="32"/>
        <v/>
      </c>
      <c r="N325" t="str">
        <f t="shared" si="29"/>
        <v/>
      </c>
      <c r="O325" s="8" t="str">
        <f t="shared" si="33"/>
        <v/>
      </c>
      <c r="P325" t="e">
        <f>RANK(O325,$O:$O)+COUNTIF($O$9:O325,O325)-1</f>
        <v>#VALUE!</v>
      </c>
      <c r="R325" t="str">
        <f t="shared" si="30"/>
        <v>فوق المتوسط</v>
      </c>
      <c r="U325" s="37">
        <v>317</v>
      </c>
      <c r="V325" s="140" t="str">
        <f t="shared" si="34"/>
        <v/>
      </c>
      <c r="W325" s="386" t="str">
        <f t="shared" si="35"/>
        <v/>
      </c>
      <c r="X325" s="9" t="str">
        <f t="shared" si="31"/>
        <v>فوق المتوسط</v>
      </c>
      <c r="Y325"/>
      <c r="AB325"/>
      <c r="AC325"/>
      <c r="AD325"/>
      <c r="AE325"/>
      <c r="AF325"/>
      <c r="AG325"/>
      <c r="AH325"/>
      <c r="AI325"/>
      <c r="AJ325"/>
      <c r="AK325"/>
    </row>
    <row r="326" spans="2:37">
      <c r="B326" s="37">
        <v>318</v>
      </c>
      <c r="C326" s="715" t="str">
        <f>'ادخال البيانات'!B324</f>
        <v/>
      </c>
      <c r="D326" s="715"/>
      <c r="E326" s="715"/>
      <c r="F326" s="139" t="str">
        <f>IF(C326="","",'ادخال البيانات'!BM324)</f>
        <v/>
      </c>
      <c r="G326" s="47" t="str">
        <f>'ادخال البيانات'!BP324</f>
        <v/>
      </c>
      <c r="I326" s="3" t="str">
        <f t="shared" si="32"/>
        <v/>
      </c>
      <c r="N326" t="str">
        <f t="shared" si="29"/>
        <v/>
      </c>
      <c r="O326" s="8" t="str">
        <f t="shared" si="33"/>
        <v/>
      </c>
      <c r="P326" t="e">
        <f>RANK(O326,$O:$O)+COUNTIF($O$9:O326,O326)-1</f>
        <v>#VALUE!</v>
      </c>
      <c r="R326" t="str">
        <f t="shared" si="30"/>
        <v>فوق المتوسط</v>
      </c>
      <c r="U326" s="37">
        <v>318</v>
      </c>
      <c r="V326" s="140" t="str">
        <f t="shared" si="34"/>
        <v/>
      </c>
      <c r="W326" s="386" t="str">
        <f t="shared" si="35"/>
        <v/>
      </c>
      <c r="X326" s="9" t="str">
        <f t="shared" si="31"/>
        <v>فوق المتوسط</v>
      </c>
      <c r="Y326"/>
      <c r="AB326"/>
      <c r="AC326"/>
      <c r="AD326"/>
      <c r="AE326"/>
      <c r="AF326"/>
      <c r="AG326"/>
      <c r="AH326"/>
      <c r="AI326"/>
      <c r="AJ326"/>
      <c r="AK326"/>
    </row>
    <row r="327" spans="2:37">
      <c r="B327" s="37">
        <v>319</v>
      </c>
      <c r="C327" s="715" t="str">
        <f>'ادخال البيانات'!B325</f>
        <v/>
      </c>
      <c r="D327" s="715"/>
      <c r="E327" s="715"/>
      <c r="F327" s="139" t="str">
        <f>IF(C327="","",'ادخال البيانات'!BM325)</f>
        <v/>
      </c>
      <c r="G327" s="47" t="str">
        <f>'ادخال البيانات'!BP325</f>
        <v/>
      </c>
      <c r="I327" s="3" t="str">
        <f t="shared" si="32"/>
        <v/>
      </c>
      <c r="N327" t="str">
        <f t="shared" si="29"/>
        <v/>
      </c>
      <c r="O327" s="8" t="str">
        <f t="shared" si="33"/>
        <v/>
      </c>
      <c r="P327" t="e">
        <f>RANK(O327,$O:$O)+COUNTIF($O$9:O327,O327)-1</f>
        <v>#VALUE!</v>
      </c>
      <c r="R327" t="str">
        <f t="shared" si="30"/>
        <v>فوق المتوسط</v>
      </c>
      <c r="U327" s="37">
        <v>319</v>
      </c>
      <c r="V327" s="140" t="str">
        <f t="shared" si="34"/>
        <v/>
      </c>
      <c r="W327" s="386" t="str">
        <f t="shared" si="35"/>
        <v/>
      </c>
      <c r="X327" s="9" t="str">
        <f t="shared" si="31"/>
        <v>فوق المتوسط</v>
      </c>
      <c r="Y327"/>
      <c r="AB327"/>
      <c r="AC327"/>
      <c r="AD327"/>
      <c r="AE327"/>
      <c r="AF327"/>
      <c r="AG327"/>
      <c r="AH327"/>
      <c r="AI327"/>
      <c r="AJ327"/>
      <c r="AK327"/>
    </row>
    <row r="328" spans="2:37">
      <c r="B328" s="37">
        <v>320</v>
      </c>
      <c r="C328" s="715" t="str">
        <f>'ادخال البيانات'!B326</f>
        <v/>
      </c>
      <c r="D328" s="715"/>
      <c r="E328" s="715"/>
      <c r="F328" s="139" t="str">
        <f>IF(C328="","",'ادخال البيانات'!BM326)</f>
        <v/>
      </c>
      <c r="G328" s="47" t="str">
        <f>'ادخال البيانات'!BP326</f>
        <v/>
      </c>
      <c r="I328" s="3" t="str">
        <f t="shared" si="32"/>
        <v/>
      </c>
      <c r="N328" t="str">
        <f t="shared" si="29"/>
        <v/>
      </c>
      <c r="O328" s="8" t="str">
        <f t="shared" si="33"/>
        <v/>
      </c>
      <c r="P328" t="e">
        <f>RANK(O328,$O:$O)+COUNTIF($O$9:O328,O328)-1</f>
        <v>#VALUE!</v>
      </c>
      <c r="R328" t="str">
        <f t="shared" si="30"/>
        <v>فوق المتوسط</v>
      </c>
      <c r="U328" s="37">
        <v>320</v>
      </c>
      <c r="V328" s="140" t="str">
        <f t="shared" si="34"/>
        <v/>
      </c>
      <c r="W328" s="386" t="str">
        <f t="shared" si="35"/>
        <v/>
      </c>
      <c r="X328" s="9" t="str">
        <f t="shared" si="31"/>
        <v>فوق المتوسط</v>
      </c>
      <c r="Y328"/>
      <c r="AB328"/>
      <c r="AC328"/>
      <c r="AD328"/>
      <c r="AE328"/>
      <c r="AF328"/>
      <c r="AG328"/>
      <c r="AH328"/>
      <c r="AI328"/>
      <c r="AJ328"/>
      <c r="AK328"/>
    </row>
    <row r="329" spans="2:37">
      <c r="B329" s="37">
        <v>321</v>
      </c>
      <c r="C329" s="715" t="str">
        <f>'ادخال البيانات'!B327</f>
        <v/>
      </c>
      <c r="D329" s="715"/>
      <c r="E329" s="715"/>
      <c r="F329" s="139" t="str">
        <f>IF(C329="","",'ادخال البيانات'!BM327)</f>
        <v/>
      </c>
      <c r="G329" s="47" t="str">
        <f>'ادخال البيانات'!BP327</f>
        <v/>
      </c>
      <c r="I329" s="3" t="str">
        <f t="shared" si="32"/>
        <v/>
      </c>
      <c r="N329" t="str">
        <f t="shared" ref="N329:N392" si="36">C329</f>
        <v/>
      </c>
      <c r="O329" s="8" t="str">
        <f t="shared" si="33"/>
        <v/>
      </c>
      <c r="P329" t="e">
        <f>RANK(O329,$O:$O)+COUNTIF($O$9:O329,O329)-1</f>
        <v>#VALUE!</v>
      </c>
      <c r="R329" t="str">
        <f t="shared" ref="R329:R392" si="37">IF(O329&lt;=$AI$9,"أقل من المتوسط",IF(O329&gt;=$AI$10,"فوق المتوسط","متوسط"))</f>
        <v>فوق المتوسط</v>
      </c>
      <c r="U329" s="37">
        <v>321</v>
      </c>
      <c r="V329" s="140" t="str">
        <f t="shared" si="34"/>
        <v/>
      </c>
      <c r="W329" s="386" t="str">
        <f t="shared" si="35"/>
        <v/>
      </c>
      <c r="X329" s="9" t="str">
        <f t="shared" ref="X329:X392" si="38">IFERROR(IF(W329&gt;$AI$10,"فوق المتوسط",IF(W329&gt;=$AI$9,"متوسط",IF(W329&gt;=$AI$9,"أقل من المتوسط",IF(V329&gt;0,"أقل من المتوسط")))),"لايوجد")</f>
        <v>فوق المتوسط</v>
      </c>
      <c r="Y329"/>
      <c r="AB329"/>
      <c r="AC329"/>
      <c r="AD329"/>
      <c r="AE329"/>
      <c r="AF329"/>
      <c r="AG329"/>
      <c r="AH329"/>
      <c r="AI329"/>
      <c r="AJ329"/>
      <c r="AK329"/>
    </row>
    <row r="330" spans="2:37">
      <c r="B330" s="37">
        <v>322</v>
      </c>
      <c r="C330" s="715" t="str">
        <f>'ادخال البيانات'!B328</f>
        <v/>
      </c>
      <c r="D330" s="715"/>
      <c r="E330" s="715"/>
      <c r="F330" s="139" t="str">
        <f>IF(C330="","",'ادخال البيانات'!BM328)</f>
        <v/>
      </c>
      <c r="G330" s="47" t="str">
        <f>'ادخال البيانات'!BP328</f>
        <v/>
      </c>
      <c r="I330" s="3" t="str">
        <f t="shared" ref="I330:I393" si="39">G330</f>
        <v/>
      </c>
      <c r="N330" t="str">
        <f t="shared" si="36"/>
        <v/>
      </c>
      <c r="O330" s="8" t="str">
        <f t="shared" ref="O330:O393" si="40">F330</f>
        <v/>
      </c>
      <c r="P330" t="e">
        <f>RANK(O330,$O:$O)+COUNTIF($O$9:O330,O330)-1</f>
        <v>#VALUE!</v>
      </c>
      <c r="R330" t="str">
        <f t="shared" si="37"/>
        <v>فوق المتوسط</v>
      </c>
      <c r="U330" s="37">
        <v>322</v>
      </c>
      <c r="V330" s="140" t="str">
        <f t="shared" ref="V330:V393" si="41">IF(C330="","",INDEX($N$9:$N$452,MATCH(U330,$P$9:$P$452,0)))</f>
        <v/>
      </c>
      <c r="W330" s="386" t="str">
        <f t="shared" ref="W330:W393" si="42">IF(V330="","",INDEX($O$9:$O$452,MATCH(U330,$P$9:$P$452,0)))</f>
        <v/>
      </c>
      <c r="X330" s="9" t="str">
        <f t="shared" si="38"/>
        <v>فوق المتوسط</v>
      </c>
      <c r="Y330"/>
      <c r="AB330"/>
      <c r="AC330"/>
      <c r="AD330"/>
      <c r="AE330"/>
      <c r="AF330"/>
      <c r="AG330"/>
      <c r="AH330"/>
      <c r="AI330"/>
      <c r="AJ330"/>
      <c r="AK330"/>
    </row>
    <row r="331" spans="2:37">
      <c r="B331" s="37">
        <v>323</v>
      </c>
      <c r="C331" s="715" t="str">
        <f>'ادخال البيانات'!B329</f>
        <v/>
      </c>
      <c r="D331" s="715"/>
      <c r="E331" s="715"/>
      <c r="F331" s="139" t="str">
        <f>IF(C331="","",'ادخال البيانات'!BM329)</f>
        <v/>
      </c>
      <c r="G331" s="47" t="str">
        <f>'ادخال البيانات'!BP329</f>
        <v/>
      </c>
      <c r="I331" s="3" t="str">
        <f t="shared" si="39"/>
        <v/>
      </c>
      <c r="N331" t="str">
        <f t="shared" si="36"/>
        <v/>
      </c>
      <c r="O331" s="8" t="str">
        <f t="shared" si="40"/>
        <v/>
      </c>
      <c r="P331" t="e">
        <f>RANK(O331,$O:$O)+COUNTIF($O$9:O331,O331)-1</f>
        <v>#VALUE!</v>
      </c>
      <c r="R331" t="str">
        <f t="shared" si="37"/>
        <v>فوق المتوسط</v>
      </c>
      <c r="U331" s="37">
        <v>323</v>
      </c>
      <c r="V331" s="140" t="str">
        <f t="shared" si="41"/>
        <v/>
      </c>
      <c r="W331" s="386" t="str">
        <f t="shared" si="42"/>
        <v/>
      </c>
      <c r="X331" s="9" t="str">
        <f t="shared" si="38"/>
        <v>فوق المتوسط</v>
      </c>
      <c r="Y331"/>
      <c r="AB331"/>
      <c r="AC331"/>
      <c r="AD331"/>
      <c r="AE331"/>
      <c r="AF331"/>
      <c r="AG331"/>
      <c r="AH331"/>
      <c r="AI331"/>
      <c r="AJ331"/>
      <c r="AK331"/>
    </row>
    <row r="332" spans="2:37">
      <c r="B332" s="37">
        <v>324</v>
      </c>
      <c r="C332" s="715" t="str">
        <f>'ادخال البيانات'!B330</f>
        <v/>
      </c>
      <c r="D332" s="715"/>
      <c r="E332" s="715"/>
      <c r="F332" s="139" t="str">
        <f>IF(C332="","",'ادخال البيانات'!BM330)</f>
        <v/>
      </c>
      <c r="G332" s="47" t="str">
        <f>'ادخال البيانات'!BP330</f>
        <v/>
      </c>
      <c r="I332" s="3" t="str">
        <f t="shared" si="39"/>
        <v/>
      </c>
      <c r="N332" t="str">
        <f t="shared" si="36"/>
        <v/>
      </c>
      <c r="O332" s="8" t="str">
        <f t="shared" si="40"/>
        <v/>
      </c>
      <c r="P332" t="e">
        <f>RANK(O332,$O:$O)+COUNTIF($O$9:O332,O332)-1</f>
        <v>#VALUE!</v>
      </c>
      <c r="R332" t="str">
        <f t="shared" si="37"/>
        <v>فوق المتوسط</v>
      </c>
      <c r="U332" s="37">
        <v>324</v>
      </c>
      <c r="V332" s="140" t="str">
        <f t="shared" si="41"/>
        <v/>
      </c>
      <c r="W332" s="386" t="str">
        <f t="shared" si="42"/>
        <v/>
      </c>
      <c r="X332" s="9" t="str">
        <f t="shared" si="38"/>
        <v>فوق المتوسط</v>
      </c>
      <c r="Y332"/>
      <c r="AB332"/>
      <c r="AC332"/>
      <c r="AD332"/>
      <c r="AE332"/>
      <c r="AF332"/>
      <c r="AG332"/>
      <c r="AH332"/>
      <c r="AI332"/>
      <c r="AJ332"/>
      <c r="AK332"/>
    </row>
    <row r="333" spans="2:37">
      <c r="B333" s="37">
        <v>325</v>
      </c>
      <c r="C333" s="715" t="str">
        <f>'ادخال البيانات'!B331</f>
        <v/>
      </c>
      <c r="D333" s="715"/>
      <c r="E333" s="715"/>
      <c r="F333" s="139" t="str">
        <f>IF(C333="","",'ادخال البيانات'!BM331)</f>
        <v/>
      </c>
      <c r="G333" s="47" t="str">
        <f>'ادخال البيانات'!BP331</f>
        <v/>
      </c>
      <c r="I333" s="3" t="str">
        <f t="shared" si="39"/>
        <v/>
      </c>
      <c r="N333" t="str">
        <f t="shared" si="36"/>
        <v/>
      </c>
      <c r="O333" s="8" t="str">
        <f t="shared" si="40"/>
        <v/>
      </c>
      <c r="P333" t="e">
        <f>RANK(O333,$O:$O)+COUNTIF($O$9:O333,O333)-1</f>
        <v>#VALUE!</v>
      </c>
      <c r="R333" t="str">
        <f t="shared" si="37"/>
        <v>فوق المتوسط</v>
      </c>
      <c r="U333" s="37">
        <v>325</v>
      </c>
      <c r="V333" s="140" t="str">
        <f t="shared" si="41"/>
        <v/>
      </c>
      <c r="W333" s="386" t="str">
        <f t="shared" si="42"/>
        <v/>
      </c>
      <c r="X333" s="9" t="str">
        <f t="shared" si="38"/>
        <v>فوق المتوسط</v>
      </c>
      <c r="Y333"/>
      <c r="AB333"/>
      <c r="AC333"/>
      <c r="AD333"/>
      <c r="AE333"/>
      <c r="AF333"/>
      <c r="AG333"/>
      <c r="AH333"/>
      <c r="AI333"/>
      <c r="AJ333"/>
      <c r="AK333"/>
    </row>
    <row r="334" spans="2:37">
      <c r="B334" s="37">
        <v>326</v>
      </c>
      <c r="C334" s="715" t="str">
        <f>'ادخال البيانات'!B332</f>
        <v/>
      </c>
      <c r="D334" s="715"/>
      <c r="E334" s="715"/>
      <c r="F334" s="139" t="str">
        <f>IF(C334="","",'ادخال البيانات'!BM332)</f>
        <v/>
      </c>
      <c r="G334" s="47" t="str">
        <f>'ادخال البيانات'!BP332</f>
        <v/>
      </c>
      <c r="I334" s="3" t="str">
        <f t="shared" si="39"/>
        <v/>
      </c>
      <c r="N334" t="str">
        <f t="shared" si="36"/>
        <v/>
      </c>
      <c r="O334" s="8" t="str">
        <f t="shared" si="40"/>
        <v/>
      </c>
      <c r="P334" t="e">
        <f>RANK(O334,$O:$O)+COUNTIF($O$9:O334,O334)-1</f>
        <v>#VALUE!</v>
      </c>
      <c r="R334" t="str">
        <f t="shared" si="37"/>
        <v>فوق المتوسط</v>
      </c>
      <c r="U334" s="37">
        <v>326</v>
      </c>
      <c r="V334" s="140" t="str">
        <f t="shared" si="41"/>
        <v/>
      </c>
      <c r="W334" s="386" t="str">
        <f t="shared" si="42"/>
        <v/>
      </c>
      <c r="X334" s="9" t="str">
        <f t="shared" si="38"/>
        <v>فوق المتوسط</v>
      </c>
      <c r="Y334"/>
      <c r="AB334"/>
      <c r="AC334"/>
      <c r="AD334"/>
      <c r="AE334"/>
      <c r="AF334"/>
      <c r="AG334"/>
      <c r="AH334"/>
      <c r="AI334"/>
      <c r="AJ334"/>
      <c r="AK334"/>
    </row>
    <row r="335" spans="2:37">
      <c r="B335" s="37">
        <v>327</v>
      </c>
      <c r="C335" s="715" t="str">
        <f>'ادخال البيانات'!B333</f>
        <v/>
      </c>
      <c r="D335" s="715"/>
      <c r="E335" s="715"/>
      <c r="F335" s="139" t="str">
        <f>IF(C335="","",'ادخال البيانات'!BM333)</f>
        <v/>
      </c>
      <c r="G335" s="47" t="str">
        <f>'ادخال البيانات'!BP333</f>
        <v/>
      </c>
      <c r="I335" s="3" t="str">
        <f t="shared" si="39"/>
        <v/>
      </c>
      <c r="N335" t="str">
        <f t="shared" si="36"/>
        <v/>
      </c>
      <c r="O335" s="8" t="str">
        <f t="shared" si="40"/>
        <v/>
      </c>
      <c r="P335" t="e">
        <f>RANK(O335,$O:$O)+COUNTIF($O$9:O335,O335)-1</f>
        <v>#VALUE!</v>
      </c>
      <c r="R335" t="str">
        <f t="shared" si="37"/>
        <v>فوق المتوسط</v>
      </c>
      <c r="U335" s="37">
        <v>327</v>
      </c>
      <c r="V335" s="140" t="str">
        <f t="shared" si="41"/>
        <v/>
      </c>
      <c r="W335" s="386" t="str">
        <f t="shared" si="42"/>
        <v/>
      </c>
      <c r="X335" s="9" t="str">
        <f t="shared" si="38"/>
        <v>فوق المتوسط</v>
      </c>
      <c r="Y335"/>
      <c r="AB335"/>
      <c r="AC335"/>
      <c r="AD335"/>
      <c r="AE335"/>
      <c r="AF335"/>
      <c r="AG335"/>
      <c r="AH335"/>
      <c r="AI335"/>
      <c r="AJ335"/>
      <c r="AK335"/>
    </row>
    <row r="336" spans="2:37">
      <c r="B336" s="37">
        <v>328</v>
      </c>
      <c r="C336" s="715" t="str">
        <f>'ادخال البيانات'!B334</f>
        <v/>
      </c>
      <c r="D336" s="715"/>
      <c r="E336" s="715"/>
      <c r="F336" s="139" t="str">
        <f>IF(C336="","",'ادخال البيانات'!BM334)</f>
        <v/>
      </c>
      <c r="G336" s="47" t="str">
        <f>'ادخال البيانات'!BP334</f>
        <v/>
      </c>
      <c r="I336" s="3" t="str">
        <f t="shared" si="39"/>
        <v/>
      </c>
      <c r="N336" t="str">
        <f t="shared" si="36"/>
        <v/>
      </c>
      <c r="O336" s="8" t="str">
        <f t="shared" si="40"/>
        <v/>
      </c>
      <c r="P336" t="e">
        <f>RANK(O336,$O:$O)+COUNTIF($O$9:O336,O336)-1</f>
        <v>#VALUE!</v>
      </c>
      <c r="R336" t="str">
        <f t="shared" si="37"/>
        <v>فوق المتوسط</v>
      </c>
      <c r="U336" s="37">
        <v>328</v>
      </c>
      <c r="V336" s="140" t="str">
        <f t="shared" si="41"/>
        <v/>
      </c>
      <c r="W336" s="386" t="str">
        <f t="shared" si="42"/>
        <v/>
      </c>
      <c r="X336" s="9" t="str">
        <f t="shared" si="38"/>
        <v>فوق المتوسط</v>
      </c>
      <c r="Y336"/>
      <c r="AB336"/>
      <c r="AC336"/>
      <c r="AD336"/>
      <c r="AE336"/>
      <c r="AF336"/>
      <c r="AG336"/>
      <c r="AH336"/>
      <c r="AI336"/>
      <c r="AJ336"/>
      <c r="AK336"/>
    </row>
    <row r="337" spans="2:37">
      <c r="B337" s="37">
        <v>329</v>
      </c>
      <c r="C337" s="715" t="str">
        <f>'ادخال البيانات'!B335</f>
        <v/>
      </c>
      <c r="D337" s="715"/>
      <c r="E337" s="715"/>
      <c r="F337" s="139" t="str">
        <f>IF(C337="","",'ادخال البيانات'!BM335)</f>
        <v/>
      </c>
      <c r="G337" s="47" t="str">
        <f>'ادخال البيانات'!BP335</f>
        <v/>
      </c>
      <c r="I337" s="3" t="str">
        <f t="shared" si="39"/>
        <v/>
      </c>
      <c r="N337" t="str">
        <f t="shared" si="36"/>
        <v/>
      </c>
      <c r="O337" s="8" t="str">
        <f t="shared" si="40"/>
        <v/>
      </c>
      <c r="P337" t="e">
        <f>RANK(O337,$O:$O)+COUNTIF($O$9:O337,O337)-1</f>
        <v>#VALUE!</v>
      </c>
      <c r="R337" t="str">
        <f t="shared" si="37"/>
        <v>فوق المتوسط</v>
      </c>
      <c r="U337" s="37">
        <v>329</v>
      </c>
      <c r="V337" s="140" t="str">
        <f t="shared" si="41"/>
        <v/>
      </c>
      <c r="W337" s="386" t="str">
        <f t="shared" si="42"/>
        <v/>
      </c>
      <c r="X337" s="9" t="str">
        <f t="shared" si="38"/>
        <v>فوق المتوسط</v>
      </c>
      <c r="Y337"/>
      <c r="AB337"/>
      <c r="AC337"/>
      <c r="AD337"/>
      <c r="AE337"/>
      <c r="AF337"/>
      <c r="AG337"/>
      <c r="AH337"/>
      <c r="AI337"/>
      <c r="AJ337"/>
      <c r="AK337"/>
    </row>
    <row r="338" spans="2:37">
      <c r="B338" s="37">
        <v>330</v>
      </c>
      <c r="C338" s="715" t="str">
        <f>'ادخال البيانات'!B336</f>
        <v/>
      </c>
      <c r="D338" s="715"/>
      <c r="E338" s="715"/>
      <c r="F338" s="139" t="str">
        <f>IF(C338="","",'ادخال البيانات'!BM336)</f>
        <v/>
      </c>
      <c r="G338" s="47" t="str">
        <f>'ادخال البيانات'!BP336</f>
        <v/>
      </c>
      <c r="I338" s="3" t="str">
        <f t="shared" si="39"/>
        <v/>
      </c>
      <c r="N338" t="str">
        <f t="shared" si="36"/>
        <v/>
      </c>
      <c r="O338" s="8" t="str">
        <f t="shared" si="40"/>
        <v/>
      </c>
      <c r="P338" t="e">
        <f>RANK(O338,$O:$O)+COUNTIF($O$9:O338,O338)-1</f>
        <v>#VALUE!</v>
      </c>
      <c r="R338" t="str">
        <f t="shared" si="37"/>
        <v>فوق المتوسط</v>
      </c>
      <c r="U338" s="37">
        <v>330</v>
      </c>
      <c r="V338" s="140" t="str">
        <f t="shared" si="41"/>
        <v/>
      </c>
      <c r="W338" s="386" t="str">
        <f t="shared" si="42"/>
        <v/>
      </c>
      <c r="X338" s="9" t="str">
        <f t="shared" si="38"/>
        <v>فوق المتوسط</v>
      </c>
      <c r="Y338"/>
      <c r="AB338"/>
      <c r="AC338"/>
      <c r="AD338"/>
      <c r="AE338"/>
      <c r="AF338"/>
      <c r="AG338"/>
      <c r="AH338"/>
      <c r="AI338"/>
      <c r="AJ338"/>
      <c r="AK338"/>
    </row>
    <row r="339" spans="2:37">
      <c r="B339" s="37">
        <v>331</v>
      </c>
      <c r="C339" s="715" t="str">
        <f>'ادخال البيانات'!B337</f>
        <v/>
      </c>
      <c r="D339" s="715"/>
      <c r="E339" s="715"/>
      <c r="F339" s="139" t="str">
        <f>IF(C339="","",'ادخال البيانات'!BM337)</f>
        <v/>
      </c>
      <c r="G339" s="47" t="str">
        <f>'ادخال البيانات'!BP337</f>
        <v/>
      </c>
      <c r="I339" s="3" t="str">
        <f t="shared" si="39"/>
        <v/>
      </c>
      <c r="N339" t="str">
        <f t="shared" si="36"/>
        <v/>
      </c>
      <c r="O339" s="8" t="str">
        <f t="shared" si="40"/>
        <v/>
      </c>
      <c r="P339" t="e">
        <f>RANK(O339,$O:$O)+COUNTIF($O$9:O339,O339)-1</f>
        <v>#VALUE!</v>
      </c>
      <c r="R339" t="str">
        <f t="shared" si="37"/>
        <v>فوق المتوسط</v>
      </c>
      <c r="U339" s="37">
        <v>331</v>
      </c>
      <c r="V339" s="140" t="str">
        <f t="shared" si="41"/>
        <v/>
      </c>
      <c r="W339" s="386" t="str">
        <f t="shared" si="42"/>
        <v/>
      </c>
      <c r="X339" s="9" t="str">
        <f t="shared" si="38"/>
        <v>فوق المتوسط</v>
      </c>
      <c r="Y339"/>
      <c r="AB339"/>
      <c r="AC339"/>
      <c r="AD339"/>
      <c r="AE339"/>
      <c r="AF339"/>
      <c r="AG339"/>
      <c r="AH339"/>
      <c r="AI339"/>
      <c r="AJ339"/>
      <c r="AK339"/>
    </row>
    <row r="340" spans="2:37">
      <c r="B340" s="37">
        <v>332</v>
      </c>
      <c r="C340" s="715" t="str">
        <f>'ادخال البيانات'!B338</f>
        <v/>
      </c>
      <c r="D340" s="715"/>
      <c r="E340" s="715"/>
      <c r="F340" s="139" t="str">
        <f>IF(C340="","",'ادخال البيانات'!BM338)</f>
        <v/>
      </c>
      <c r="G340" s="47" t="str">
        <f>'ادخال البيانات'!BP338</f>
        <v/>
      </c>
      <c r="I340" s="3" t="str">
        <f t="shared" si="39"/>
        <v/>
      </c>
      <c r="N340" t="str">
        <f t="shared" si="36"/>
        <v/>
      </c>
      <c r="O340" s="8" t="str">
        <f t="shared" si="40"/>
        <v/>
      </c>
      <c r="P340" t="e">
        <f>RANK(O340,$O:$O)+COUNTIF($O$9:O340,O340)-1</f>
        <v>#VALUE!</v>
      </c>
      <c r="R340" t="str">
        <f t="shared" si="37"/>
        <v>فوق المتوسط</v>
      </c>
      <c r="U340" s="37">
        <v>332</v>
      </c>
      <c r="V340" s="140" t="str">
        <f t="shared" si="41"/>
        <v/>
      </c>
      <c r="W340" s="386" t="str">
        <f t="shared" si="42"/>
        <v/>
      </c>
      <c r="X340" s="9" t="str">
        <f t="shared" si="38"/>
        <v>فوق المتوسط</v>
      </c>
      <c r="Y340"/>
      <c r="AB340"/>
      <c r="AC340"/>
      <c r="AD340"/>
      <c r="AE340"/>
      <c r="AF340"/>
      <c r="AG340"/>
      <c r="AH340"/>
      <c r="AI340"/>
      <c r="AJ340"/>
      <c r="AK340"/>
    </row>
    <row r="341" spans="2:37">
      <c r="B341" s="37">
        <v>333</v>
      </c>
      <c r="C341" s="715" t="str">
        <f>'ادخال البيانات'!B339</f>
        <v/>
      </c>
      <c r="D341" s="715"/>
      <c r="E341" s="715"/>
      <c r="F341" s="139" t="str">
        <f>IF(C341="","",'ادخال البيانات'!BM339)</f>
        <v/>
      </c>
      <c r="G341" s="47" t="str">
        <f>'ادخال البيانات'!BP339</f>
        <v/>
      </c>
      <c r="I341" s="3" t="str">
        <f t="shared" si="39"/>
        <v/>
      </c>
      <c r="N341" t="str">
        <f t="shared" si="36"/>
        <v/>
      </c>
      <c r="O341" s="8" t="str">
        <f t="shared" si="40"/>
        <v/>
      </c>
      <c r="P341" t="e">
        <f>RANK(O341,$O:$O)+COUNTIF($O$9:O341,O341)-1</f>
        <v>#VALUE!</v>
      </c>
      <c r="R341" t="str">
        <f t="shared" si="37"/>
        <v>فوق المتوسط</v>
      </c>
      <c r="U341" s="37">
        <v>333</v>
      </c>
      <c r="V341" s="140" t="str">
        <f t="shared" si="41"/>
        <v/>
      </c>
      <c r="W341" s="386" t="str">
        <f t="shared" si="42"/>
        <v/>
      </c>
      <c r="X341" s="9" t="str">
        <f t="shared" si="38"/>
        <v>فوق المتوسط</v>
      </c>
      <c r="Y341"/>
      <c r="AB341"/>
      <c r="AC341"/>
      <c r="AD341"/>
      <c r="AE341"/>
      <c r="AF341"/>
      <c r="AG341"/>
      <c r="AH341"/>
      <c r="AI341"/>
      <c r="AJ341"/>
      <c r="AK341"/>
    </row>
    <row r="342" spans="2:37">
      <c r="B342" s="37">
        <v>334</v>
      </c>
      <c r="C342" s="715" t="str">
        <f>'ادخال البيانات'!B340</f>
        <v/>
      </c>
      <c r="D342" s="715"/>
      <c r="E342" s="715"/>
      <c r="F342" s="139" t="str">
        <f>IF(C342="","",'ادخال البيانات'!BM340)</f>
        <v/>
      </c>
      <c r="G342" s="47" t="str">
        <f>'ادخال البيانات'!BP340</f>
        <v/>
      </c>
      <c r="I342" s="3" t="str">
        <f t="shared" si="39"/>
        <v/>
      </c>
      <c r="N342" t="str">
        <f t="shared" si="36"/>
        <v/>
      </c>
      <c r="O342" s="8" t="str">
        <f t="shared" si="40"/>
        <v/>
      </c>
      <c r="P342" t="e">
        <f>RANK(O342,$O:$O)+COUNTIF($O$9:O342,O342)-1</f>
        <v>#VALUE!</v>
      </c>
      <c r="R342" t="str">
        <f t="shared" si="37"/>
        <v>فوق المتوسط</v>
      </c>
      <c r="U342" s="37">
        <v>334</v>
      </c>
      <c r="V342" s="140" t="str">
        <f t="shared" si="41"/>
        <v/>
      </c>
      <c r="W342" s="386" t="str">
        <f t="shared" si="42"/>
        <v/>
      </c>
      <c r="X342" s="9" t="str">
        <f t="shared" si="38"/>
        <v>فوق المتوسط</v>
      </c>
      <c r="Y342"/>
      <c r="AB342"/>
      <c r="AC342"/>
      <c r="AD342"/>
      <c r="AE342"/>
      <c r="AF342"/>
      <c r="AG342"/>
      <c r="AH342"/>
      <c r="AI342"/>
      <c r="AJ342"/>
      <c r="AK342"/>
    </row>
    <row r="343" spans="2:37">
      <c r="B343" s="37">
        <v>335</v>
      </c>
      <c r="C343" s="715" t="str">
        <f>'ادخال البيانات'!B341</f>
        <v/>
      </c>
      <c r="D343" s="715"/>
      <c r="E343" s="715"/>
      <c r="F343" s="139" t="str">
        <f>IF(C343="","",'ادخال البيانات'!BM341)</f>
        <v/>
      </c>
      <c r="G343" s="47" t="str">
        <f>'ادخال البيانات'!BP341</f>
        <v/>
      </c>
      <c r="I343" s="3" t="str">
        <f t="shared" si="39"/>
        <v/>
      </c>
      <c r="N343" t="str">
        <f t="shared" si="36"/>
        <v/>
      </c>
      <c r="O343" s="8" t="str">
        <f t="shared" si="40"/>
        <v/>
      </c>
      <c r="P343" t="e">
        <f>RANK(O343,$O:$O)+COUNTIF($O$9:O343,O343)-1</f>
        <v>#VALUE!</v>
      </c>
      <c r="R343" t="str">
        <f t="shared" si="37"/>
        <v>فوق المتوسط</v>
      </c>
      <c r="U343" s="37">
        <v>335</v>
      </c>
      <c r="V343" s="140" t="str">
        <f t="shared" si="41"/>
        <v/>
      </c>
      <c r="W343" s="386" t="str">
        <f t="shared" si="42"/>
        <v/>
      </c>
      <c r="X343" s="9" t="str">
        <f t="shared" si="38"/>
        <v>فوق المتوسط</v>
      </c>
      <c r="Y343"/>
      <c r="AB343"/>
      <c r="AC343"/>
      <c r="AD343"/>
      <c r="AE343"/>
      <c r="AF343"/>
      <c r="AG343"/>
      <c r="AH343"/>
      <c r="AI343"/>
      <c r="AJ343"/>
      <c r="AK343"/>
    </row>
    <row r="344" spans="2:37">
      <c r="B344" s="37">
        <v>336</v>
      </c>
      <c r="C344" s="715" t="str">
        <f>'ادخال البيانات'!B342</f>
        <v/>
      </c>
      <c r="D344" s="715"/>
      <c r="E344" s="715"/>
      <c r="F344" s="139" t="str">
        <f>IF(C344="","",'ادخال البيانات'!BM342)</f>
        <v/>
      </c>
      <c r="G344" s="47" t="str">
        <f>'ادخال البيانات'!BP342</f>
        <v/>
      </c>
      <c r="I344" s="3" t="str">
        <f t="shared" si="39"/>
        <v/>
      </c>
      <c r="N344" t="str">
        <f t="shared" si="36"/>
        <v/>
      </c>
      <c r="O344" s="8" t="str">
        <f t="shared" si="40"/>
        <v/>
      </c>
      <c r="P344" t="e">
        <f>RANK(O344,$O:$O)+COUNTIF($O$9:O344,O344)-1</f>
        <v>#VALUE!</v>
      </c>
      <c r="R344" t="str">
        <f t="shared" si="37"/>
        <v>فوق المتوسط</v>
      </c>
      <c r="U344" s="37">
        <v>336</v>
      </c>
      <c r="V344" s="140" t="str">
        <f t="shared" si="41"/>
        <v/>
      </c>
      <c r="W344" s="386" t="str">
        <f t="shared" si="42"/>
        <v/>
      </c>
      <c r="X344" s="9" t="str">
        <f t="shared" si="38"/>
        <v>فوق المتوسط</v>
      </c>
      <c r="Y344"/>
      <c r="AB344"/>
      <c r="AC344"/>
      <c r="AD344"/>
      <c r="AE344"/>
      <c r="AF344"/>
      <c r="AG344"/>
      <c r="AH344"/>
      <c r="AI344"/>
      <c r="AJ344"/>
      <c r="AK344"/>
    </row>
    <row r="345" spans="2:37">
      <c r="B345" s="37">
        <v>337</v>
      </c>
      <c r="C345" s="715" t="str">
        <f>'ادخال البيانات'!B343</f>
        <v/>
      </c>
      <c r="D345" s="715"/>
      <c r="E345" s="715"/>
      <c r="F345" s="139" t="str">
        <f>IF(C345="","",'ادخال البيانات'!BM343)</f>
        <v/>
      </c>
      <c r="G345" s="47" t="str">
        <f>'ادخال البيانات'!BP343</f>
        <v/>
      </c>
      <c r="I345" s="3" t="str">
        <f t="shared" si="39"/>
        <v/>
      </c>
      <c r="N345" t="str">
        <f t="shared" si="36"/>
        <v/>
      </c>
      <c r="O345" s="8" t="str">
        <f t="shared" si="40"/>
        <v/>
      </c>
      <c r="P345" t="e">
        <f>RANK(O345,$O:$O)+COUNTIF($O$9:O345,O345)-1</f>
        <v>#VALUE!</v>
      </c>
      <c r="R345" t="str">
        <f t="shared" si="37"/>
        <v>فوق المتوسط</v>
      </c>
      <c r="U345" s="37">
        <v>337</v>
      </c>
      <c r="V345" s="140" t="str">
        <f t="shared" si="41"/>
        <v/>
      </c>
      <c r="W345" s="386" t="str">
        <f t="shared" si="42"/>
        <v/>
      </c>
      <c r="X345" s="9" t="str">
        <f t="shared" si="38"/>
        <v>فوق المتوسط</v>
      </c>
      <c r="Y345"/>
      <c r="AB345"/>
      <c r="AC345"/>
      <c r="AD345"/>
      <c r="AE345"/>
      <c r="AF345"/>
      <c r="AG345"/>
      <c r="AH345"/>
      <c r="AI345"/>
      <c r="AJ345"/>
      <c r="AK345"/>
    </row>
    <row r="346" spans="2:37">
      <c r="B346" s="37">
        <v>338</v>
      </c>
      <c r="C346" s="715" t="str">
        <f>'ادخال البيانات'!B344</f>
        <v/>
      </c>
      <c r="D346" s="715"/>
      <c r="E346" s="715"/>
      <c r="F346" s="139" t="str">
        <f>IF(C346="","",'ادخال البيانات'!BM344)</f>
        <v/>
      </c>
      <c r="G346" s="47" t="str">
        <f>'ادخال البيانات'!BP344</f>
        <v/>
      </c>
      <c r="I346" s="3" t="str">
        <f t="shared" si="39"/>
        <v/>
      </c>
      <c r="N346" t="str">
        <f t="shared" si="36"/>
        <v/>
      </c>
      <c r="O346" s="8" t="str">
        <f t="shared" si="40"/>
        <v/>
      </c>
      <c r="P346" t="e">
        <f>RANK(O346,$O:$O)+COUNTIF($O$9:O346,O346)-1</f>
        <v>#VALUE!</v>
      </c>
      <c r="R346" t="str">
        <f t="shared" si="37"/>
        <v>فوق المتوسط</v>
      </c>
      <c r="U346" s="37">
        <v>338</v>
      </c>
      <c r="V346" s="140" t="str">
        <f t="shared" si="41"/>
        <v/>
      </c>
      <c r="W346" s="386" t="str">
        <f t="shared" si="42"/>
        <v/>
      </c>
      <c r="X346" s="9" t="str">
        <f t="shared" si="38"/>
        <v>فوق المتوسط</v>
      </c>
      <c r="Y346"/>
      <c r="AB346"/>
      <c r="AC346"/>
      <c r="AD346"/>
      <c r="AE346"/>
      <c r="AF346"/>
      <c r="AG346"/>
      <c r="AH346"/>
      <c r="AI346"/>
      <c r="AJ346"/>
      <c r="AK346"/>
    </row>
    <row r="347" spans="2:37">
      <c r="B347" s="37">
        <v>339</v>
      </c>
      <c r="C347" s="715" t="str">
        <f>'ادخال البيانات'!B345</f>
        <v/>
      </c>
      <c r="D347" s="715"/>
      <c r="E347" s="715"/>
      <c r="F347" s="139" t="str">
        <f>IF(C347="","",'ادخال البيانات'!BM345)</f>
        <v/>
      </c>
      <c r="G347" s="47" t="str">
        <f>'ادخال البيانات'!BP345</f>
        <v/>
      </c>
      <c r="I347" s="3" t="str">
        <f t="shared" si="39"/>
        <v/>
      </c>
      <c r="N347" t="str">
        <f t="shared" si="36"/>
        <v/>
      </c>
      <c r="O347" s="8" t="str">
        <f t="shared" si="40"/>
        <v/>
      </c>
      <c r="P347" t="e">
        <f>RANK(O347,$O:$O)+COUNTIF($O$9:O347,O347)-1</f>
        <v>#VALUE!</v>
      </c>
      <c r="R347" t="str">
        <f t="shared" si="37"/>
        <v>فوق المتوسط</v>
      </c>
      <c r="U347" s="37">
        <v>339</v>
      </c>
      <c r="V347" s="140" t="str">
        <f t="shared" si="41"/>
        <v/>
      </c>
      <c r="W347" s="386" t="str">
        <f t="shared" si="42"/>
        <v/>
      </c>
      <c r="X347" s="9" t="str">
        <f t="shared" si="38"/>
        <v>فوق المتوسط</v>
      </c>
      <c r="Y347"/>
      <c r="AB347"/>
      <c r="AC347"/>
      <c r="AD347"/>
      <c r="AE347"/>
      <c r="AF347"/>
      <c r="AG347"/>
      <c r="AH347"/>
      <c r="AI347"/>
      <c r="AJ347"/>
      <c r="AK347"/>
    </row>
    <row r="348" spans="2:37">
      <c r="B348" s="37">
        <v>340</v>
      </c>
      <c r="C348" s="715" t="str">
        <f>'ادخال البيانات'!B346</f>
        <v/>
      </c>
      <c r="D348" s="715"/>
      <c r="E348" s="715"/>
      <c r="F348" s="139" t="str">
        <f>IF(C348="","",'ادخال البيانات'!BM346)</f>
        <v/>
      </c>
      <c r="G348" s="47" t="str">
        <f>'ادخال البيانات'!BP346</f>
        <v/>
      </c>
      <c r="I348" s="3" t="str">
        <f t="shared" si="39"/>
        <v/>
      </c>
      <c r="N348" t="str">
        <f t="shared" si="36"/>
        <v/>
      </c>
      <c r="O348" s="8" t="str">
        <f t="shared" si="40"/>
        <v/>
      </c>
      <c r="P348" t="e">
        <f>RANK(O348,$O:$O)+COUNTIF($O$9:O348,O348)-1</f>
        <v>#VALUE!</v>
      </c>
      <c r="R348" t="str">
        <f t="shared" si="37"/>
        <v>فوق المتوسط</v>
      </c>
      <c r="U348" s="37">
        <v>340</v>
      </c>
      <c r="V348" s="140" t="str">
        <f t="shared" si="41"/>
        <v/>
      </c>
      <c r="W348" s="386" t="str">
        <f t="shared" si="42"/>
        <v/>
      </c>
      <c r="X348" s="9" t="str">
        <f t="shared" si="38"/>
        <v>فوق المتوسط</v>
      </c>
      <c r="Y348"/>
      <c r="AB348"/>
      <c r="AC348"/>
      <c r="AD348"/>
      <c r="AE348"/>
      <c r="AF348"/>
      <c r="AG348"/>
      <c r="AH348"/>
      <c r="AI348"/>
      <c r="AJ348"/>
      <c r="AK348"/>
    </row>
    <row r="349" spans="2:37">
      <c r="B349" s="37">
        <v>341</v>
      </c>
      <c r="C349" s="715" t="str">
        <f>'ادخال البيانات'!B347</f>
        <v/>
      </c>
      <c r="D349" s="715"/>
      <c r="E349" s="715"/>
      <c r="F349" s="139" t="str">
        <f>IF(C349="","",'ادخال البيانات'!BM347)</f>
        <v/>
      </c>
      <c r="G349" s="47" t="str">
        <f>'ادخال البيانات'!BP347</f>
        <v/>
      </c>
      <c r="I349" s="3" t="str">
        <f t="shared" si="39"/>
        <v/>
      </c>
      <c r="N349" t="str">
        <f t="shared" si="36"/>
        <v/>
      </c>
      <c r="O349" s="8" t="str">
        <f t="shared" si="40"/>
        <v/>
      </c>
      <c r="P349" t="e">
        <f>RANK(O349,$O:$O)+COUNTIF($O$9:O349,O349)-1</f>
        <v>#VALUE!</v>
      </c>
      <c r="R349" t="str">
        <f t="shared" si="37"/>
        <v>فوق المتوسط</v>
      </c>
      <c r="U349" s="37">
        <v>341</v>
      </c>
      <c r="V349" s="140" t="str">
        <f t="shared" si="41"/>
        <v/>
      </c>
      <c r="W349" s="386" t="str">
        <f t="shared" si="42"/>
        <v/>
      </c>
      <c r="X349" s="9" t="str">
        <f t="shared" si="38"/>
        <v>فوق المتوسط</v>
      </c>
      <c r="Y349"/>
      <c r="AB349"/>
      <c r="AC349"/>
      <c r="AD349"/>
      <c r="AE349"/>
      <c r="AF349"/>
      <c r="AG349"/>
      <c r="AH349"/>
      <c r="AI349"/>
      <c r="AJ349"/>
      <c r="AK349"/>
    </row>
    <row r="350" spans="2:37">
      <c r="B350" s="37">
        <v>342</v>
      </c>
      <c r="C350" s="715" t="str">
        <f>'ادخال البيانات'!B348</f>
        <v/>
      </c>
      <c r="D350" s="715"/>
      <c r="E350" s="715"/>
      <c r="F350" s="139" t="str">
        <f>IF(C350="","",'ادخال البيانات'!BM348)</f>
        <v/>
      </c>
      <c r="G350" s="47" t="str">
        <f>'ادخال البيانات'!BP348</f>
        <v/>
      </c>
      <c r="I350" s="3" t="str">
        <f t="shared" si="39"/>
        <v/>
      </c>
      <c r="N350" t="str">
        <f t="shared" si="36"/>
        <v/>
      </c>
      <c r="O350" s="8" t="str">
        <f t="shared" si="40"/>
        <v/>
      </c>
      <c r="P350" t="e">
        <f>RANK(O350,$O:$O)+COUNTIF($O$9:O350,O350)-1</f>
        <v>#VALUE!</v>
      </c>
      <c r="R350" t="str">
        <f t="shared" si="37"/>
        <v>فوق المتوسط</v>
      </c>
      <c r="U350" s="37">
        <v>342</v>
      </c>
      <c r="V350" s="140" t="str">
        <f t="shared" si="41"/>
        <v/>
      </c>
      <c r="W350" s="386" t="str">
        <f t="shared" si="42"/>
        <v/>
      </c>
      <c r="X350" s="9" t="str">
        <f t="shared" si="38"/>
        <v>فوق المتوسط</v>
      </c>
      <c r="Y350"/>
      <c r="AB350"/>
      <c r="AC350"/>
      <c r="AD350"/>
      <c r="AE350"/>
      <c r="AF350"/>
      <c r="AG350"/>
      <c r="AH350"/>
      <c r="AI350"/>
      <c r="AJ350"/>
      <c r="AK350"/>
    </row>
    <row r="351" spans="2:37">
      <c r="B351" s="37">
        <v>343</v>
      </c>
      <c r="C351" s="715" t="str">
        <f>'ادخال البيانات'!B349</f>
        <v/>
      </c>
      <c r="D351" s="715"/>
      <c r="E351" s="715"/>
      <c r="F351" s="139" t="str">
        <f>IF(C351="","",'ادخال البيانات'!BM349)</f>
        <v/>
      </c>
      <c r="G351" s="47" t="str">
        <f>'ادخال البيانات'!BP349</f>
        <v/>
      </c>
      <c r="I351" s="3" t="str">
        <f t="shared" si="39"/>
        <v/>
      </c>
      <c r="N351" t="str">
        <f t="shared" si="36"/>
        <v/>
      </c>
      <c r="O351" s="8" t="str">
        <f t="shared" si="40"/>
        <v/>
      </c>
      <c r="P351" t="e">
        <f>RANK(O351,$O:$O)+COUNTIF($O$9:O351,O351)-1</f>
        <v>#VALUE!</v>
      </c>
      <c r="R351" t="str">
        <f t="shared" si="37"/>
        <v>فوق المتوسط</v>
      </c>
      <c r="U351" s="37">
        <v>343</v>
      </c>
      <c r="V351" s="140" t="str">
        <f t="shared" si="41"/>
        <v/>
      </c>
      <c r="W351" s="386" t="str">
        <f t="shared" si="42"/>
        <v/>
      </c>
      <c r="X351" s="9" t="str">
        <f t="shared" si="38"/>
        <v>فوق المتوسط</v>
      </c>
      <c r="Y351"/>
      <c r="AB351"/>
      <c r="AC351"/>
      <c r="AD351"/>
      <c r="AE351"/>
      <c r="AF351"/>
      <c r="AG351"/>
      <c r="AH351"/>
      <c r="AI351"/>
      <c r="AJ351"/>
      <c r="AK351"/>
    </row>
    <row r="352" spans="2:37">
      <c r="B352" s="37">
        <v>344</v>
      </c>
      <c r="C352" s="715" t="str">
        <f>'ادخال البيانات'!B350</f>
        <v/>
      </c>
      <c r="D352" s="715"/>
      <c r="E352" s="715"/>
      <c r="F352" s="139" t="str">
        <f>IF(C352="","",'ادخال البيانات'!BM350)</f>
        <v/>
      </c>
      <c r="G352" s="47" t="str">
        <f>'ادخال البيانات'!BP350</f>
        <v/>
      </c>
      <c r="I352" s="3" t="str">
        <f t="shared" si="39"/>
        <v/>
      </c>
      <c r="N352" t="str">
        <f t="shared" si="36"/>
        <v/>
      </c>
      <c r="O352" s="8" t="str">
        <f t="shared" si="40"/>
        <v/>
      </c>
      <c r="P352" t="e">
        <f>RANK(O352,$O:$O)+COUNTIF($O$9:O352,O352)-1</f>
        <v>#VALUE!</v>
      </c>
      <c r="R352" t="str">
        <f t="shared" si="37"/>
        <v>فوق المتوسط</v>
      </c>
      <c r="U352" s="37">
        <v>344</v>
      </c>
      <c r="V352" s="140" t="str">
        <f t="shared" si="41"/>
        <v/>
      </c>
      <c r="W352" s="386" t="str">
        <f t="shared" si="42"/>
        <v/>
      </c>
      <c r="X352" s="9" t="str">
        <f t="shared" si="38"/>
        <v>فوق المتوسط</v>
      </c>
      <c r="Y352"/>
      <c r="AB352"/>
      <c r="AC352"/>
      <c r="AD352"/>
      <c r="AE352"/>
      <c r="AF352"/>
      <c r="AG352"/>
      <c r="AH352"/>
      <c r="AI352"/>
      <c r="AJ352"/>
      <c r="AK352"/>
    </row>
    <row r="353" spans="2:37">
      <c r="B353" s="37">
        <v>345</v>
      </c>
      <c r="C353" s="715" t="str">
        <f>'ادخال البيانات'!B351</f>
        <v/>
      </c>
      <c r="D353" s="715"/>
      <c r="E353" s="715"/>
      <c r="F353" s="139" t="str">
        <f>IF(C353="","",'ادخال البيانات'!BM351)</f>
        <v/>
      </c>
      <c r="G353" s="47" t="str">
        <f>'ادخال البيانات'!BP351</f>
        <v/>
      </c>
      <c r="I353" s="3" t="str">
        <f t="shared" si="39"/>
        <v/>
      </c>
      <c r="N353" t="str">
        <f t="shared" si="36"/>
        <v/>
      </c>
      <c r="O353" s="8" t="str">
        <f t="shared" si="40"/>
        <v/>
      </c>
      <c r="P353" t="e">
        <f>RANK(O353,$O:$O)+COUNTIF($O$9:O353,O353)-1</f>
        <v>#VALUE!</v>
      </c>
      <c r="R353" t="str">
        <f t="shared" si="37"/>
        <v>فوق المتوسط</v>
      </c>
      <c r="U353" s="37">
        <v>345</v>
      </c>
      <c r="V353" s="140" t="str">
        <f t="shared" si="41"/>
        <v/>
      </c>
      <c r="W353" s="386" t="str">
        <f t="shared" si="42"/>
        <v/>
      </c>
      <c r="X353" s="9" t="str">
        <f t="shared" si="38"/>
        <v>فوق المتوسط</v>
      </c>
      <c r="Y353"/>
      <c r="AB353"/>
      <c r="AC353"/>
      <c r="AD353"/>
      <c r="AE353"/>
      <c r="AF353"/>
      <c r="AG353"/>
      <c r="AH353"/>
      <c r="AI353"/>
      <c r="AJ353"/>
      <c r="AK353"/>
    </row>
    <row r="354" spans="2:37">
      <c r="B354" s="37">
        <v>346</v>
      </c>
      <c r="C354" s="715" t="str">
        <f>'ادخال البيانات'!B352</f>
        <v/>
      </c>
      <c r="D354" s="715"/>
      <c r="E354" s="715"/>
      <c r="F354" s="139" t="str">
        <f>IF(C354="","",'ادخال البيانات'!BM352)</f>
        <v/>
      </c>
      <c r="G354" s="47" t="str">
        <f>'ادخال البيانات'!BP352</f>
        <v/>
      </c>
      <c r="I354" s="3" t="str">
        <f t="shared" si="39"/>
        <v/>
      </c>
      <c r="N354" t="str">
        <f t="shared" si="36"/>
        <v/>
      </c>
      <c r="O354" s="8" t="str">
        <f t="shared" si="40"/>
        <v/>
      </c>
      <c r="P354" t="e">
        <f>RANK(O354,$O:$O)+COUNTIF($O$9:O354,O354)-1</f>
        <v>#VALUE!</v>
      </c>
      <c r="R354" t="str">
        <f t="shared" si="37"/>
        <v>فوق المتوسط</v>
      </c>
      <c r="U354" s="37">
        <v>346</v>
      </c>
      <c r="V354" s="140" t="str">
        <f t="shared" si="41"/>
        <v/>
      </c>
      <c r="W354" s="386" t="str">
        <f t="shared" si="42"/>
        <v/>
      </c>
      <c r="X354" s="9" t="str">
        <f t="shared" si="38"/>
        <v>فوق المتوسط</v>
      </c>
      <c r="Y354"/>
      <c r="AB354"/>
      <c r="AC354"/>
      <c r="AD354"/>
      <c r="AE354"/>
      <c r="AF354"/>
      <c r="AG354"/>
      <c r="AH354"/>
      <c r="AI354"/>
      <c r="AJ354"/>
      <c r="AK354"/>
    </row>
    <row r="355" spans="2:37">
      <c r="B355" s="37">
        <v>347</v>
      </c>
      <c r="C355" s="715" t="str">
        <f>'ادخال البيانات'!B353</f>
        <v/>
      </c>
      <c r="D355" s="715"/>
      <c r="E355" s="715"/>
      <c r="F355" s="139" t="str">
        <f>IF(C355="","",'ادخال البيانات'!BM353)</f>
        <v/>
      </c>
      <c r="G355" s="47" t="str">
        <f>'ادخال البيانات'!BP353</f>
        <v/>
      </c>
      <c r="I355" s="3" t="str">
        <f t="shared" si="39"/>
        <v/>
      </c>
      <c r="N355" t="str">
        <f t="shared" si="36"/>
        <v/>
      </c>
      <c r="O355" s="8" t="str">
        <f t="shared" si="40"/>
        <v/>
      </c>
      <c r="P355" t="e">
        <f>RANK(O355,$O:$O)+COUNTIF($O$9:O355,O355)-1</f>
        <v>#VALUE!</v>
      </c>
      <c r="R355" t="str">
        <f t="shared" si="37"/>
        <v>فوق المتوسط</v>
      </c>
      <c r="U355" s="37">
        <v>347</v>
      </c>
      <c r="V355" s="140" t="str">
        <f t="shared" si="41"/>
        <v/>
      </c>
      <c r="W355" s="386" t="str">
        <f t="shared" si="42"/>
        <v/>
      </c>
      <c r="X355" s="9" t="str">
        <f t="shared" si="38"/>
        <v>فوق المتوسط</v>
      </c>
      <c r="Y355"/>
      <c r="AB355"/>
      <c r="AC355"/>
      <c r="AD355"/>
      <c r="AE355"/>
      <c r="AF355"/>
      <c r="AG355"/>
      <c r="AH355"/>
      <c r="AI355"/>
      <c r="AJ355"/>
      <c r="AK355"/>
    </row>
    <row r="356" spans="2:37">
      <c r="B356" s="37">
        <v>348</v>
      </c>
      <c r="C356" s="715" t="str">
        <f>'ادخال البيانات'!B354</f>
        <v/>
      </c>
      <c r="D356" s="715"/>
      <c r="E356" s="715"/>
      <c r="F356" s="139" t="str">
        <f>IF(C356="","",'ادخال البيانات'!BM354)</f>
        <v/>
      </c>
      <c r="G356" s="47" t="str">
        <f>'ادخال البيانات'!BP354</f>
        <v/>
      </c>
      <c r="I356" s="3" t="str">
        <f t="shared" si="39"/>
        <v/>
      </c>
      <c r="N356" t="str">
        <f t="shared" si="36"/>
        <v/>
      </c>
      <c r="O356" s="8" t="str">
        <f t="shared" si="40"/>
        <v/>
      </c>
      <c r="P356" t="e">
        <f>RANK(O356,$O:$O)+COUNTIF($O$9:O356,O356)-1</f>
        <v>#VALUE!</v>
      </c>
      <c r="R356" t="str">
        <f t="shared" si="37"/>
        <v>فوق المتوسط</v>
      </c>
      <c r="U356" s="37">
        <v>348</v>
      </c>
      <c r="V356" s="140" t="str">
        <f t="shared" si="41"/>
        <v/>
      </c>
      <c r="W356" s="386" t="str">
        <f t="shared" si="42"/>
        <v/>
      </c>
      <c r="X356" s="9" t="str">
        <f t="shared" si="38"/>
        <v>فوق المتوسط</v>
      </c>
      <c r="Y356"/>
      <c r="AB356"/>
      <c r="AC356"/>
      <c r="AD356"/>
      <c r="AE356"/>
      <c r="AF356"/>
      <c r="AG356"/>
      <c r="AH356"/>
      <c r="AI356"/>
      <c r="AJ356"/>
      <c r="AK356"/>
    </row>
    <row r="357" spans="2:37">
      <c r="B357" s="37">
        <v>349</v>
      </c>
      <c r="C357" s="715" t="str">
        <f>'ادخال البيانات'!B355</f>
        <v/>
      </c>
      <c r="D357" s="715"/>
      <c r="E357" s="715"/>
      <c r="F357" s="139" t="str">
        <f>IF(C357="","",'ادخال البيانات'!BM355)</f>
        <v/>
      </c>
      <c r="G357" s="47" t="str">
        <f>'ادخال البيانات'!BP355</f>
        <v/>
      </c>
      <c r="I357" s="3" t="str">
        <f t="shared" si="39"/>
        <v/>
      </c>
      <c r="N357" t="str">
        <f t="shared" si="36"/>
        <v/>
      </c>
      <c r="O357" s="8" t="str">
        <f t="shared" si="40"/>
        <v/>
      </c>
      <c r="P357" t="e">
        <f>RANK(O357,$O:$O)+COUNTIF($O$9:O357,O357)-1</f>
        <v>#VALUE!</v>
      </c>
      <c r="R357" t="str">
        <f t="shared" si="37"/>
        <v>فوق المتوسط</v>
      </c>
      <c r="U357" s="37">
        <v>349</v>
      </c>
      <c r="V357" s="140" t="str">
        <f t="shared" si="41"/>
        <v/>
      </c>
      <c r="W357" s="386" t="str">
        <f t="shared" si="42"/>
        <v/>
      </c>
      <c r="X357" s="9" t="str">
        <f t="shared" si="38"/>
        <v>فوق المتوسط</v>
      </c>
      <c r="Y357"/>
      <c r="AB357"/>
      <c r="AC357"/>
      <c r="AD357"/>
      <c r="AE357"/>
      <c r="AF357"/>
      <c r="AG357"/>
      <c r="AH357"/>
      <c r="AI357"/>
      <c r="AJ357"/>
      <c r="AK357"/>
    </row>
    <row r="358" spans="2:37">
      <c r="B358" s="37">
        <v>350</v>
      </c>
      <c r="C358" s="715" t="str">
        <f>'ادخال البيانات'!B356</f>
        <v/>
      </c>
      <c r="D358" s="715"/>
      <c r="E358" s="715"/>
      <c r="F358" s="139" t="str">
        <f>IF(C358="","",'ادخال البيانات'!BM356)</f>
        <v/>
      </c>
      <c r="G358" s="47" t="str">
        <f>'ادخال البيانات'!BP356</f>
        <v/>
      </c>
      <c r="I358" s="3" t="str">
        <f t="shared" si="39"/>
        <v/>
      </c>
      <c r="N358" t="str">
        <f t="shared" si="36"/>
        <v/>
      </c>
      <c r="O358" s="8" t="str">
        <f t="shared" si="40"/>
        <v/>
      </c>
      <c r="P358" t="e">
        <f>RANK(O358,$O:$O)+COUNTIF($O$9:O358,O358)-1</f>
        <v>#VALUE!</v>
      </c>
      <c r="R358" t="str">
        <f t="shared" si="37"/>
        <v>فوق المتوسط</v>
      </c>
      <c r="U358" s="37">
        <v>350</v>
      </c>
      <c r="V358" s="140" t="str">
        <f t="shared" si="41"/>
        <v/>
      </c>
      <c r="W358" s="386" t="str">
        <f t="shared" si="42"/>
        <v/>
      </c>
      <c r="X358" s="9" t="str">
        <f t="shared" si="38"/>
        <v>فوق المتوسط</v>
      </c>
      <c r="Y358"/>
      <c r="AB358"/>
      <c r="AC358"/>
      <c r="AD358"/>
      <c r="AE358"/>
      <c r="AF358"/>
      <c r="AG358"/>
      <c r="AH358"/>
      <c r="AI358"/>
      <c r="AJ358"/>
      <c r="AK358"/>
    </row>
    <row r="359" spans="2:37">
      <c r="B359" s="37">
        <v>351</v>
      </c>
      <c r="C359" s="715" t="str">
        <f>'ادخال البيانات'!B357</f>
        <v/>
      </c>
      <c r="D359" s="715"/>
      <c r="E359" s="715"/>
      <c r="F359" s="139" t="str">
        <f>IF(C359="","",'ادخال البيانات'!BM357)</f>
        <v/>
      </c>
      <c r="G359" s="47" t="str">
        <f>'ادخال البيانات'!BP357</f>
        <v/>
      </c>
      <c r="I359" s="3" t="str">
        <f t="shared" si="39"/>
        <v/>
      </c>
      <c r="N359" t="str">
        <f t="shared" si="36"/>
        <v/>
      </c>
      <c r="O359" s="8" t="str">
        <f t="shared" si="40"/>
        <v/>
      </c>
      <c r="P359" t="e">
        <f>RANK(O359,$O:$O)+COUNTIF($O$9:O359,O359)-1</f>
        <v>#VALUE!</v>
      </c>
      <c r="R359" t="str">
        <f t="shared" si="37"/>
        <v>فوق المتوسط</v>
      </c>
      <c r="U359" s="37">
        <v>351</v>
      </c>
      <c r="V359" s="140" t="str">
        <f t="shared" si="41"/>
        <v/>
      </c>
      <c r="W359" s="386" t="str">
        <f t="shared" si="42"/>
        <v/>
      </c>
      <c r="X359" s="9" t="str">
        <f t="shared" si="38"/>
        <v>فوق المتوسط</v>
      </c>
      <c r="Y359"/>
      <c r="AB359"/>
      <c r="AC359"/>
      <c r="AD359"/>
      <c r="AE359"/>
      <c r="AF359"/>
      <c r="AG359"/>
      <c r="AH359"/>
      <c r="AI359"/>
      <c r="AJ359"/>
      <c r="AK359"/>
    </row>
    <row r="360" spans="2:37">
      <c r="B360" s="37">
        <v>352</v>
      </c>
      <c r="C360" s="715" t="str">
        <f>'ادخال البيانات'!B358</f>
        <v/>
      </c>
      <c r="D360" s="715"/>
      <c r="E360" s="715"/>
      <c r="F360" s="139" t="str">
        <f>IF(C360="","",'ادخال البيانات'!BM358)</f>
        <v/>
      </c>
      <c r="G360" s="47" t="str">
        <f>'ادخال البيانات'!BP358</f>
        <v/>
      </c>
      <c r="I360" s="3" t="str">
        <f t="shared" si="39"/>
        <v/>
      </c>
      <c r="N360" t="str">
        <f t="shared" si="36"/>
        <v/>
      </c>
      <c r="O360" s="8" t="str">
        <f t="shared" si="40"/>
        <v/>
      </c>
      <c r="P360" t="e">
        <f>RANK(O360,$O:$O)+COUNTIF($O$9:O360,O360)-1</f>
        <v>#VALUE!</v>
      </c>
      <c r="R360" t="str">
        <f t="shared" si="37"/>
        <v>فوق المتوسط</v>
      </c>
      <c r="U360" s="37">
        <v>352</v>
      </c>
      <c r="V360" s="140" t="str">
        <f t="shared" si="41"/>
        <v/>
      </c>
      <c r="W360" s="386" t="str">
        <f t="shared" si="42"/>
        <v/>
      </c>
      <c r="X360" s="9" t="str">
        <f t="shared" si="38"/>
        <v>فوق المتوسط</v>
      </c>
      <c r="Y360"/>
      <c r="AB360"/>
      <c r="AC360"/>
      <c r="AD360"/>
      <c r="AE360"/>
      <c r="AF360"/>
      <c r="AG360"/>
      <c r="AH360"/>
      <c r="AI360"/>
      <c r="AJ360"/>
      <c r="AK360"/>
    </row>
    <row r="361" spans="2:37">
      <c r="B361" s="37">
        <v>353</v>
      </c>
      <c r="C361" s="715" t="str">
        <f>'ادخال البيانات'!B359</f>
        <v/>
      </c>
      <c r="D361" s="715"/>
      <c r="E361" s="715"/>
      <c r="F361" s="139" t="str">
        <f>IF(C361="","",'ادخال البيانات'!BM359)</f>
        <v/>
      </c>
      <c r="G361" s="47" t="str">
        <f>'ادخال البيانات'!BP359</f>
        <v/>
      </c>
      <c r="I361" s="3" t="str">
        <f t="shared" si="39"/>
        <v/>
      </c>
      <c r="N361" t="str">
        <f t="shared" si="36"/>
        <v/>
      </c>
      <c r="O361" s="8" t="str">
        <f t="shared" si="40"/>
        <v/>
      </c>
      <c r="P361" t="e">
        <f>RANK(O361,$O:$O)+COUNTIF($O$9:O361,O361)-1</f>
        <v>#VALUE!</v>
      </c>
      <c r="R361" t="str">
        <f t="shared" si="37"/>
        <v>فوق المتوسط</v>
      </c>
      <c r="U361" s="37">
        <v>353</v>
      </c>
      <c r="V361" s="140" t="str">
        <f t="shared" si="41"/>
        <v/>
      </c>
      <c r="W361" s="386" t="str">
        <f t="shared" si="42"/>
        <v/>
      </c>
      <c r="X361" s="9" t="str">
        <f t="shared" si="38"/>
        <v>فوق المتوسط</v>
      </c>
      <c r="Y361"/>
      <c r="AB361"/>
      <c r="AC361"/>
      <c r="AD361"/>
      <c r="AE361"/>
      <c r="AF361"/>
      <c r="AG361"/>
      <c r="AH361"/>
      <c r="AI361"/>
      <c r="AJ361"/>
      <c r="AK361"/>
    </row>
    <row r="362" spans="2:37">
      <c r="B362" s="37">
        <v>354</v>
      </c>
      <c r="C362" s="715" t="str">
        <f>'ادخال البيانات'!B360</f>
        <v/>
      </c>
      <c r="D362" s="715"/>
      <c r="E362" s="715"/>
      <c r="F362" s="139" t="str">
        <f>IF(C362="","",'ادخال البيانات'!BM360)</f>
        <v/>
      </c>
      <c r="G362" s="47" t="str">
        <f>'ادخال البيانات'!BP360</f>
        <v/>
      </c>
      <c r="I362" s="3" t="str">
        <f t="shared" si="39"/>
        <v/>
      </c>
      <c r="N362" t="str">
        <f t="shared" si="36"/>
        <v/>
      </c>
      <c r="O362" s="8" t="str">
        <f t="shared" si="40"/>
        <v/>
      </c>
      <c r="P362" t="e">
        <f>RANK(O362,$O:$O)+COUNTIF($O$9:O362,O362)-1</f>
        <v>#VALUE!</v>
      </c>
      <c r="R362" t="str">
        <f t="shared" si="37"/>
        <v>فوق المتوسط</v>
      </c>
      <c r="U362" s="37">
        <v>354</v>
      </c>
      <c r="V362" s="140" t="str">
        <f t="shared" si="41"/>
        <v/>
      </c>
      <c r="W362" s="386" t="str">
        <f t="shared" si="42"/>
        <v/>
      </c>
      <c r="X362" s="9" t="str">
        <f t="shared" si="38"/>
        <v>فوق المتوسط</v>
      </c>
      <c r="Y362"/>
      <c r="AB362"/>
      <c r="AC362"/>
      <c r="AD362"/>
      <c r="AE362"/>
      <c r="AF362"/>
      <c r="AG362"/>
      <c r="AH362"/>
      <c r="AI362"/>
      <c r="AJ362"/>
      <c r="AK362"/>
    </row>
    <row r="363" spans="2:37">
      <c r="B363" s="37">
        <v>355</v>
      </c>
      <c r="C363" s="715" t="str">
        <f>'ادخال البيانات'!B361</f>
        <v/>
      </c>
      <c r="D363" s="715"/>
      <c r="E363" s="715"/>
      <c r="F363" s="139" t="str">
        <f>IF(C363="","",'ادخال البيانات'!BM361)</f>
        <v/>
      </c>
      <c r="G363" s="47" t="str">
        <f>'ادخال البيانات'!BP361</f>
        <v/>
      </c>
      <c r="I363" s="3" t="str">
        <f t="shared" si="39"/>
        <v/>
      </c>
      <c r="N363" t="str">
        <f t="shared" si="36"/>
        <v/>
      </c>
      <c r="O363" s="8" t="str">
        <f t="shared" si="40"/>
        <v/>
      </c>
      <c r="P363" t="e">
        <f>RANK(O363,$O:$O)+COUNTIF($O$9:O363,O363)-1</f>
        <v>#VALUE!</v>
      </c>
      <c r="R363" t="str">
        <f t="shared" si="37"/>
        <v>فوق المتوسط</v>
      </c>
      <c r="U363" s="37">
        <v>355</v>
      </c>
      <c r="V363" s="140" t="str">
        <f t="shared" si="41"/>
        <v/>
      </c>
      <c r="W363" s="386" t="str">
        <f t="shared" si="42"/>
        <v/>
      </c>
      <c r="X363" s="9" t="str">
        <f t="shared" si="38"/>
        <v>فوق المتوسط</v>
      </c>
      <c r="Y363"/>
      <c r="AB363"/>
      <c r="AC363"/>
      <c r="AD363"/>
      <c r="AE363"/>
      <c r="AF363"/>
      <c r="AG363"/>
      <c r="AH363"/>
      <c r="AI363"/>
      <c r="AJ363"/>
      <c r="AK363"/>
    </row>
    <row r="364" spans="2:37">
      <c r="B364" s="37">
        <v>356</v>
      </c>
      <c r="C364" s="715" t="str">
        <f>'ادخال البيانات'!B362</f>
        <v/>
      </c>
      <c r="D364" s="715"/>
      <c r="E364" s="715"/>
      <c r="F364" s="139" t="str">
        <f>IF(C364="","",'ادخال البيانات'!BM362)</f>
        <v/>
      </c>
      <c r="G364" s="47" t="str">
        <f>'ادخال البيانات'!BP362</f>
        <v/>
      </c>
      <c r="I364" s="3" t="str">
        <f t="shared" si="39"/>
        <v/>
      </c>
      <c r="N364" t="str">
        <f t="shared" si="36"/>
        <v/>
      </c>
      <c r="O364" s="8" t="str">
        <f t="shared" si="40"/>
        <v/>
      </c>
      <c r="P364" t="e">
        <f>RANK(O364,$O:$O)+COUNTIF($O$9:O364,O364)-1</f>
        <v>#VALUE!</v>
      </c>
      <c r="R364" t="str">
        <f t="shared" si="37"/>
        <v>فوق المتوسط</v>
      </c>
      <c r="U364" s="37">
        <v>356</v>
      </c>
      <c r="V364" s="140" t="str">
        <f t="shared" si="41"/>
        <v/>
      </c>
      <c r="W364" s="386" t="str">
        <f t="shared" si="42"/>
        <v/>
      </c>
      <c r="X364" s="9" t="str">
        <f t="shared" si="38"/>
        <v>فوق المتوسط</v>
      </c>
      <c r="Y364"/>
      <c r="AB364"/>
      <c r="AC364"/>
      <c r="AD364"/>
      <c r="AE364"/>
      <c r="AF364"/>
      <c r="AG364"/>
      <c r="AH364"/>
      <c r="AI364"/>
      <c r="AJ364"/>
      <c r="AK364"/>
    </row>
    <row r="365" spans="2:37">
      <c r="B365" s="37">
        <v>357</v>
      </c>
      <c r="C365" s="715" t="str">
        <f>'ادخال البيانات'!B363</f>
        <v/>
      </c>
      <c r="D365" s="715"/>
      <c r="E365" s="715"/>
      <c r="F365" s="139" t="str">
        <f>IF(C365="","",'ادخال البيانات'!BM363)</f>
        <v/>
      </c>
      <c r="G365" s="47" t="str">
        <f>'ادخال البيانات'!BP363</f>
        <v/>
      </c>
      <c r="I365" s="3" t="str">
        <f t="shared" si="39"/>
        <v/>
      </c>
      <c r="N365" t="str">
        <f t="shared" si="36"/>
        <v/>
      </c>
      <c r="O365" s="8" t="str">
        <f t="shared" si="40"/>
        <v/>
      </c>
      <c r="P365" t="e">
        <f>RANK(O365,$O:$O)+COUNTIF($O$9:O365,O365)-1</f>
        <v>#VALUE!</v>
      </c>
      <c r="R365" t="str">
        <f t="shared" si="37"/>
        <v>فوق المتوسط</v>
      </c>
      <c r="U365" s="37">
        <v>357</v>
      </c>
      <c r="V365" s="140" t="str">
        <f t="shared" si="41"/>
        <v/>
      </c>
      <c r="W365" s="386" t="str">
        <f t="shared" si="42"/>
        <v/>
      </c>
      <c r="X365" s="9" t="str">
        <f t="shared" si="38"/>
        <v>فوق المتوسط</v>
      </c>
      <c r="Y365"/>
      <c r="AB365"/>
      <c r="AC365"/>
      <c r="AD365"/>
      <c r="AE365"/>
      <c r="AF365"/>
      <c r="AG365"/>
      <c r="AH365"/>
      <c r="AI365"/>
      <c r="AJ365"/>
      <c r="AK365"/>
    </row>
    <row r="366" spans="2:37">
      <c r="B366" s="37">
        <v>358</v>
      </c>
      <c r="C366" s="715" t="str">
        <f>'ادخال البيانات'!B364</f>
        <v/>
      </c>
      <c r="D366" s="715"/>
      <c r="E366" s="715"/>
      <c r="F366" s="139" t="str">
        <f>IF(C366="","",'ادخال البيانات'!BM364)</f>
        <v/>
      </c>
      <c r="G366" s="47" t="str">
        <f>'ادخال البيانات'!BP364</f>
        <v/>
      </c>
      <c r="I366" s="3" t="str">
        <f t="shared" si="39"/>
        <v/>
      </c>
      <c r="N366" t="str">
        <f t="shared" si="36"/>
        <v/>
      </c>
      <c r="O366" s="8" t="str">
        <f t="shared" si="40"/>
        <v/>
      </c>
      <c r="P366" t="e">
        <f>RANK(O366,$O:$O)+COUNTIF($O$9:O366,O366)-1</f>
        <v>#VALUE!</v>
      </c>
      <c r="R366" t="str">
        <f t="shared" si="37"/>
        <v>فوق المتوسط</v>
      </c>
      <c r="U366" s="37">
        <v>358</v>
      </c>
      <c r="V366" s="140" t="str">
        <f t="shared" si="41"/>
        <v/>
      </c>
      <c r="W366" s="386" t="str">
        <f t="shared" si="42"/>
        <v/>
      </c>
      <c r="X366" s="9" t="str">
        <f t="shared" si="38"/>
        <v>فوق المتوسط</v>
      </c>
      <c r="Y366"/>
      <c r="AB366"/>
      <c r="AC366"/>
      <c r="AD366"/>
      <c r="AE366"/>
      <c r="AF366"/>
      <c r="AG366"/>
      <c r="AH366"/>
      <c r="AI366"/>
      <c r="AJ366"/>
      <c r="AK366"/>
    </row>
    <row r="367" spans="2:37">
      <c r="B367" s="37">
        <v>359</v>
      </c>
      <c r="C367" s="715" t="str">
        <f>'ادخال البيانات'!B365</f>
        <v/>
      </c>
      <c r="D367" s="715"/>
      <c r="E367" s="715"/>
      <c r="F367" s="139" t="str">
        <f>IF(C367="","",'ادخال البيانات'!BM365)</f>
        <v/>
      </c>
      <c r="G367" s="47" t="str">
        <f>'ادخال البيانات'!BP365</f>
        <v/>
      </c>
      <c r="I367" s="3" t="str">
        <f t="shared" si="39"/>
        <v/>
      </c>
      <c r="N367" t="str">
        <f t="shared" si="36"/>
        <v/>
      </c>
      <c r="O367" s="8" t="str">
        <f t="shared" si="40"/>
        <v/>
      </c>
      <c r="P367" t="e">
        <f>RANK(O367,$O:$O)+COUNTIF($O$9:O367,O367)-1</f>
        <v>#VALUE!</v>
      </c>
      <c r="R367" t="str">
        <f t="shared" si="37"/>
        <v>فوق المتوسط</v>
      </c>
      <c r="U367" s="37">
        <v>359</v>
      </c>
      <c r="V367" s="140" t="str">
        <f t="shared" si="41"/>
        <v/>
      </c>
      <c r="W367" s="386" t="str">
        <f t="shared" si="42"/>
        <v/>
      </c>
      <c r="X367" s="9" t="str">
        <f t="shared" si="38"/>
        <v>فوق المتوسط</v>
      </c>
      <c r="Y367"/>
      <c r="AB367"/>
      <c r="AC367"/>
      <c r="AD367"/>
      <c r="AE367"/>
      <c r="AF367"/>
      <c r="AG367"/>
      <c r="AH367"/>
      <c r="AI367"/>
      <c r="AJ367"/>
      <c r="AK367"/>
    </row>
    <row r="368" spans="2:37">
      <c r="B368" s="37">
        <v>360</v>
      </c>
      <c r="C368" s="715" t="str">
        <f>'ادخال البيانات'!B366</f>
        <v/>
      </c>
      <c r="D368" s="715"/>
      <c r="E368" s="715"/>
      <c r="F368" s="139" t="str">
        <f>IF(C368="","",'ادخال البيانات'!BM366)</f>
        <v/>
      </c>
      <c r="G368" s="47" t="str">
        <f>'ادخال البيانات'!BP366</f>
        <v/>
      </c>
      <c r="I368" s="3" t="str">
        <f t="shared" si="39"/>
        <v/>
      </c>
      <c r="N368" t="str">
        <f t="shared" si="36"/>
        <v/>
      </c>
      <c r="O368" s="8" t="str">
        <f t="shared" si="40"/>
        <v/>
      </c>
      <c r="P368" t="e">
        <f>RANK(O368,$O:$O)+COUNTIF($O$9:O368,O368)-1</f>
        <v>#VALUE!</v>
      </c>
      <c r="R368" t="str">
        <f t="shared" si="37"/>
        <v>فوق المتوسط</v>
      </c>
      <c r="U368" s="37">
        <v>360</v>
      </c>
      <c r="V368" s="140" t="str">
        <f t="shared" si="41"/>
        <v/>
      </c>
      <c r="W368" s="386" t="str">
        <f t="shared" si="42"/>
        <v/>
      </c>
      <c r="X368" s="9" t="str">
        <f t="shared" si="38"/>
        <v>فوق المتوسط</v>
      </c>
      <c r="Y368"/>
      <c r="AB368"/>
      <c r="AC368"/>
      <c r="AD368"/>
      <c r="AE368"/>
      <c r="AF368"/>
      <c r="AG368"/>
      <c r="AH368"/>
      <c r="AI368"/>
      <c r="AJ368"/>
      <c r="AK368"/>
    </row>
    <row r="369" spans="2:37">
      <c r="B369" s="37">
        <v>361</v>
      </c>
      <c r="C369" s="715" t="str">
        <f>'ادخال البيانات'!B367</f>
        <v/>
      </c>
      <c r="D369" s="715"/>
      <c r="E369" s="715"/>
      <c r="F369" s="139" t="str">
        <f>IF(C369="","",'ادخال البيانات'!BM367)</f>
        <v/>
      </c>
      <c r="G369" s="47" t="str">
        <f>'ادخال البيانات'!BP367</f>
        <v/>
      </c>
      <c r="I369" s="3" t="str">
        <f t="shared" si="39"/>
        <v/>
      </c>
      <c r="N369" t="str">
        <f t="shared" si="36"/>
        <v/>
      </c>
      <c r="O369" s="8" t="str">
        <f t="shared" si="40"/>
        <v/>
      </c>
      <c r="P369" t="e">
        <f>RANK(O369,$O:$O)+COUNTIF($O$9:O369,O369)-1</f>
        <v>#VALUE!</v>
      </c>
      <c r="R369" t="str">
        <f t="shared" si="37"/>
        <v>فوق المتوسط</v>
      </c>
      <c r="U369" s="37">
        <v>361</v>
      </c>
      <c r="V369" s="140" t="str">
        <f t="shared" si="41"/>
        <v/>
      </c>
      <c r="W369" s="386" t="str">
        <f t="shared" si="42"/>
        <v/>
      </c>
      <c r="X369" s="9" t="str">
        <f t="shared" si="38"/>
        <v>فوق المتوسط</v>
      </c>
      <c r="Y369"/>
      <c r="AB369"/>
      <c r="AC369"/>
      <c r="AD369"/>
      <c r="AE369"/>
      <c r="AF369"/>
      <c r="AG369"/>
      <c r="AH369"/>
      <c r="AI369"/>
      <c r="AJ369"/>
      <c r="AK369"/>
    </row>
    <row r="370" spans="2:37">
      <c r="B370" s="37">
        <v>362</v>
      </c>
      <c r="C370" s="715" t="str">
        <f>'ادخال البيانات'!B368</f>
        <v/>
      </c>
      <c r="D370" s="715"/>
      <c r="E370" s="715"/>
      <c r="F370" s="139" t="str">
        <f>IF(C370="","",'ادخال البيانات'!BM368)</f>
        <v/>
      </c>
      <c r="G370" s="47" t="str">
        <f>'ادخال البيانات'!BP368</f>
        <v/>
      </c>
      <c r="I370" s="3" t="str">
        <f t="shared" si="39"/>
        <v/>
      </c>
      <c r="N370" t="str">
        <f t="shared" si="36"/>
        <v/>
      </c>
      <c r="O370" s="8" t="str">
        <f t="shared" si="40"/>
        <v/>
      </c>
      <c r="P370" t="e">
        <f>RANK(O370,$O:$O)+COUNTIF($O$9:O370,O370)-1</f>
        <v>#VALUE!</v>
      </c>
      <c r="R370" t="str">
        <f t="shared" si="37"/>
        <v>فوق المتوسط</v>
      </c>
      <c r="U370" s="37">
        <v>362</v>
      </c>
      <c r="V370" s="140" t="str">
        <f t="shared" si="41"/>
        <v/>
      </c>
      <c r="W370" s="386" t="str">
        <f t="shared" si="42"/>
        <v/>
      </c>
      <c r="X370" s="9" t="str">
        <f t="shared" si="38"/>
        <v>فوق المتوسط</v>
      </c>
      <c r="Y370"/>
      <c r="AB370"/>
      <c r="AC370"/>
      <c r="AD370"/>
      <c r="AE370"/>
      <c r="AF370"/>
      <c r="AG370"/>
      <c r="AH370"/>
      <c r="AI370"/>
      <c r="AJ370"/>
      <c r="AK370"/>
    </row>
    <row r="371" spans="2:37">
      <c r="B371" s="37">
        <v>363</v>
      </c>
      <c r="C371" s="715" t="str">
        <f>'ادخال البيانات'!B369</f>
        <v/>
      </c>
      <c r="D371" s="715"/>
      <c r="E371" s="715"/>
      <c r="F371" s="139" t="str">
        <f>IF(C371="","",'ادخال البيانات'!BM369)</f>
        <v/>
      </c>
      <c r="G371" s="47" t="str">
        <f>'ادخال البيانات'!BP369</f>
        <v/>
      </c>
      <c r="I371" s="3" t="str">
        <f t="shared" si="39"/>
        <v/>
      </c>
      <c r="N371" t="str">
        <f t="shared" si="36"/>
        <v/>
      </c>
      <c r="O371" s="8" t="str">
        <f t="shared" si="40"/>
        <v/>
      </c>
      <c r="P371" t="e">
        <f>RANK(O371,$O:$O)+COUNTIF($O$9:O371,O371)-1</f>
        <v>#VALUE!</v>
      </c>
      <c r="R371" t="str">
        <f t="shared" si="37"/>
        <v>فوق المتوسط</v>
      </c>
      <c r="U371" s="37">
        <v>363</v>
      </c>
      <c r="V371" s="140" t="str">
        <f t="shared" si="41"/>
        <v/>
      </c>
      <c r="W371" s="386" t="str">
        <f t="shared" si="42"/>
        <v/>
      </c>
      <c r="X371" s="9" t="str">
        <f t="shared" si="38"/>
        <v>فوق المتوسط</v>
      </c>
      <c r="Y371"/>
      <c r="AB371"/>
      <c r="AC371"/>
      <c r="AD371"/>
      <c r="AE371"/>
      <c r="AF371"/>
      <c r="AG371"/>
      <c r="AH371"/>
      <c r="AI371"/>
      <c r="AJ371"/>
      <c r="AK371"/>
    </row>
    <row r="372" spans="2:37">
      <c r="B372" s="37">
        <v>364</v>
      </c>
      <c r="C372" s="715" t="str">
        <f>'ادخال البيانات'!B370</f>
        <v/>
      </c>
      <c r="D372" s="715"/>
      <c r="E372" s="715"/>
      <c r="F372" s="139" t="str">
        <f>IF(C372="","",'ادخال البيانات'!BM370)</f>
        <v/>
      </c>
      <c r="G372" s="47" t="str">
        <f>'ادخال البيانات'!BP370</f>
        <v/>
      </c>
      <c r="I372" s="3" t="str">
        <f t="shared" si="39"/>
        <v/>
      </c>
      <c r="N372" t="str">
        <f t="shared" si="36"/>
        <v/>
      </c>
      <c r="O372" s="8" t="str">
        <f t="shared" si="40"/>
        <v/>
      </c>
      <c r="P372" t="e">
        <f>RANK(O372,$O:$O)+COUNTIF($O$9:O372,O372)-1</f>
        <v>#VALUE!</v>
      </c>
      <c r="R372" t="str">
        <f t="shared" si="37"/>
        <v>فوق المتوسط</v>
      </c>
      <c r="U372" s="37">
        <v>364</v>
      </c>
      <c r="V372" s="140" t="str">
        <f t="shared" si="41"/>
        <v/>
      </c>
      <c r="W372" s="386" t="str">
        <f t="shared" si="42"/>
        <v/>
      </c>
      <c r="X372" s="9" t="str">
        <f t="shared" si="38"/>
        <v>فوق المتوسط</v>
      </c>
      <c r="Y372"/>
      <c r="AB372"/>
      <c r="AC372"/>
      <c r="AD372"/>
      <c r="AE372"/>
      <c r="AF372"/>
      <c r="AG372"/>
      <c r="AH372"/>
      <c r="AI372"/>
      <c r="AJ372"/>
      <c r="AK372"/>
    </row>
    <row r="373" spans="2:37">
      <c r="B373" s="37">
        <v>365</v>
      </c>
      <c r="C373" s="715" t="str">
        <f>'ادخال البيانات'!B371</f>
        <v/>
      </c>
      <c r="D373" s="715"/>
      <c r="E373" s="715"/>
      <c r="F373" s="139" t="str">
        <f>IF(C373="","",'ادخال البيانات'!BM371)</f>
        <v/>
      </c>
      <c r="G373" s="47" t="str">
        <f>'ادخال البيانات'!BP371</f>
        <v/>
      </c>
      <c r="I373" s="3" t="str">
        <f t="shared" si="39"/>
        <v/>
      </c>
      <c r="N373" t="str">
        <f t="shared" si="36"/>
        <v/>
      </c>
      <c r="O373" s="8" t="str">
        <f t="shared" si="40"/>
        <v/>
      </c>
      <c r="P373" t="e">
        <f>RANK(O373,$O:$O)+COUNTIF($O$9:O373,O373)-1</f>
        <v>#VALUE!</v>
      </c>
      <c r="R373" t="str">
        <f t="shared" si="37"/>
        <v>فوق المتوسط</v>
      </c>
      <c r="U373" s="37">
        <v>365</v>
      </c>
      <c r="V373" s="140" t="str">
        <f t="shared" si="41"/>
        <v/>
      </c>
      <c r="W373" s="386" t="str">
        <f t="shared" si="42"/>
        <v/>
      </c>
      <c r="X373" s="9" t="str">
        <f t="shared" si="38"/>
        <v>فوق المتوسط</v>
      </c>
      <c r="Y373"/>
      <c r="AB373"/>
      <c r="AC373"/>
      <c r="AD373"/>
      <c r="AE373"/>
      <c r="AF373"/>
      <c r="AG373"/>
      <c r="AH373"/>
      <c r="AI373"/>
      <c r="AJ373"/>
      <c r="AK373"/>
    </row>
    <row r="374" spans="2:37">
      <c r="B374" s="37">
        <v>366</v>
      </c>
      <c r="C374" s="715" t="str">
        <f>'ادخال البيانات'!B372</f>
        <v/>
      </c>
      <c r="D374" s="715"/>
      <c r="E374" s="715"/>
      <c r="F374" s="139" t="str">
        <f>IF(C374="","",'ادخال البيانات'!BM372)</f>
        <v/>
      </c>
      <c r="G374" s="47" t="str">
        <f>'ادخال البيانات'!BP372</f>
        <v/>
      </c>
      <c r="I374" s="3" t="str">
        <f t="shared" si="39"/>
        <v/>
      </c>
      <c r="N374" t="str">
        <f t="shared" si="36"/>
        <v/>
      </c>
      <c r="O374" s="8" t="str">
        <f t="shared" si="40"/>
        <v/>
      </c>
      <c r="P374" t="e">
        <f>RANK(O374,$O:$O)+COUNTIF($O$9:O374,O374)-1</f>
        <v>#VALUE!</v>
      </c>
      <c r="R374" t="str">
        <f t="shared" si="37"/>
        <v>فوق المتوسط</v>
      </c>
      <c r="U374" s="37">
        <v>366</v>
      </c>
      <c r="V374" s="140" t="str">
        <f t="shared" si="41"/>
        <v/>
      </c>
      <c r="W374" s="386" t="str">
        <f t="shared" si="42"/>
        <v/>
      </c>
      <c r="X374" s="9" t="str">
        <f t="shared" si="38"/>
        <v>فوق المتوسط</v>
      </c>
      <c r="Y374"/>
      <c r="AB374"/>
      <c r="AC374"/>
      <c r="AD374"/>
      <c r="AE374"/>
      <c r="AF374"/>
      <c r="AG374"/>
      <c r="AH374"/>
      <c r="AI374"/>
      <c r="AJ374"/>
      <c r="AK374"/>
    </row>
    <row r="375" spans="2:37">
      <c r="B375" s="37">
        <v>367</v>
      </c>
      <c r="C375" s="715" t="str">
        <f>'ادخال البيانات'!B373</f>
        <v/>
      </c>
      <c r="D375" s="715"/>
      <c r="E375" s="715"/>
      <c r="F375" s="139" t="str">
        <f>IF(C375="","",'ادخال البيانات'!BM373)</f>
        <v/>
      </c>
      <c r="G375" s="47" t="str">
        <f>'ادخال البيانات'!BP373</f>
        <v/>
      </c>
      <c r="I375" s="3" t="str">
        <f t="shared" si="39"/>
        <v/>
      </c>
      <c r="N375" t="str">
        <f t="shared" si="36"/>
        <v/>
      </c>
      <c r="O375" s="8" t="str">
        <f t="shared" si="40"/>
        <v/>
      </c>
      <c r="P375" t="e">
        <f>RANK(O375,$O:$O)+COUNTIF($O$9:O375,O375)-1</f>
        <v>#VALUE!</v>
      </c>
      <c r="R375" t="str">
        <f t="shared" si="37"/>
        <v>فوق المتوسط</v>
      </c>
      <c r="U375" s="37">
        <v>367</v>
      </c>
      <c r="V375" s="140" t="str">
        <f t="shared" si="41"/>
        <v/>
      </c>
      <c r="W375" s="386" t="str">
        <f t="shared" si="42"/>
        <v/>
      </c>
      <c r="X375" s="9" t="str">
        <f t="shared" si="38"/>
        <v>فوق المتوسط</v>
      </c>
      <c r="Y375"/>
      <c r="AB375"/>
      <c r="AC375"/>
      <c r="AD375"/>
      <c r="AE375"/>
      <c r="AF375"/>
      <c r="AG375"/>
      <c r="AH375"/>
      <c r="AI375"/>
      <c r="AJ375"/>
      <c r="AK375"/>
    </row>
    <row r="376" spans="2:37">
      <c r="B376" s="37">
        <v>368</v>
      </c>
      <c r="C376" s="715" t="str">
        <f>'ادخال البيانات'!B374</f>
        <v/>
      </c>
      <c r="D376" s="715"/>
      <c r="E376" s="715"/>
      <c r="F376" s="139" t="str">
        <f>IF(C376="","",'ادخال البيانات'!BM374)</f>
        <v/>
      </c>
      <c r="G376" s="47" t="str">
        <f>'ادخال البيانات'!BP374</f>
        <v/>
      </c>
      <c r="I376" s="3" t="str">
        <f t="shared" si="39"/>
        <v/>
      </c>
      <c r="N376" t="str">
        <f t="shared" si="36"/>
        <v/>
      </c>
      <c r="O376" s="8" t="str">
        <f t="shared" si="40"/>
        <v/>
      </c>
      <c r="P376" t="e">
        <f>RANK(O376,$O:$O)+COUNTIF($O$9:O376,O376)-1</f>
        <v>#VALUE!</v>
      </c>
      <c r="R376" t="str">
        <f t="shared" si="37"/>
        <v>فوق المتوسط</v>
      </c>
      <c r="U376" s="37">
        <v>368</v>
      </c>
      <c r="V376" s="140" t="str">
        <f t="shared" si="41"/>
        <v/>
      </c>
      <c r="W376" s="386" t="str">
        <f t="shared" si="42"/>
        <v/>
      </c>
      <c r="X376" s="9" t="str">
        <f t="shared" si="38"/>
        <v>فوق المتوسط</v>
      </c>
      <c r="Y376"/>
      <c r="AB376"/>
      <c r="AC376"/>
      <c r="AD376"/>
      <c r="AE376"/>
      <c r="AF376"/>
      <c r="AG376"/>
      <c r="AH376"/>
      <c r="AI376"/>
      <c r="AJ376"/>
      <c r="AK376"/>
    </row>
    <row r="377" spans="2:37">
      <c r="B377" s="37">
        <v>369</v>
      </c>
      <c r="C377" s="715" t="str">
        <f>'ادخال البيانات'!B375</f>
        <v/>
      </c>
      <c r="D377" s="715"/>
      <c r="E377" s="715"/>
      <c r="F377" s="139" t="str">
        <f>IF(C377="","",'ادخال البيانات'!BM375)</f>
        <v/>
      </c>
      <c r="G377" s="47" t="str">
        <f>'ادخال البيانات'!BP375</f>
        <v/>
      </c>
      <c r="I377" s="3" t="str">
        <f t="shared" si="39"/>
        <v/>
      </c>
      <c r="N377" t="str">
        <f t="shared" si="36"/>
        <v/>
      </c>
      <c r="O377" s="8" t="str">
        <f t="shared" si="40"/>
        <v/>
      </c>
      <c r="P377" t="e">
        <f>RANK(O377,$O:$O)+COUNTIF($O$9:O377,O377)-1</f>
        <v>#VALUE!</v>
      </c>
      <c r="R377" t="str">
        <f t="shared" si="37"/>
        <v>فوق المتوسط</v>
      </c>
      <c r="U377" s="37">
        <v>369</v>
      </c>
      <c r="V377" s="140" t="str">
        <f t="shared" si="41"/>
        <v/>
      </c>
      <c r="W377" s="386" t="str">
        <f t="shared" si="42"/>
        <v/>
      </c>
      <c r="X377" s="9" t="str">
        <f t="shared" si="38"/>
        <v>فوق المتوسط</v>
      </c>
      <c r="Y377"/>
      <c r="AB377"/>
      <c r="AC377"/>
      <c r="AD377"/>
      <c r="AE377"/>
      <c r="AF377"/>
      <c r="AG377"/>
      <c r="AH377"/>
      <c r="AI377"/>
      <c r="AJ377"/>
      <c r="AK377"/>
    </row>
    <row r="378" spans="2:37">
      <c r="B378" s="37">
        <v>370</v>
      </c>
      <c r="C378" s="715" t="str">
        <f>'ادخال البيانات'!B376</f>
        <v/>
      </c>
      <c r="D378" s="715"/>
      <c r="E378" s="715"/>
      <c r="F378" s="139" t="str">
        <f>IF(C378="","",'ادخال البيانات'!BM376)</f>
        <v/>
      </c>
      <c r="G378" s="47" t="str">
        <f>'ادخال البيانات'!BP376</f>
        <v/>
      </c>
      <c r="I378" s="3" t="str">
        <f t="shared" si="39"/>
        <v/>
      </c>
      <c r="N378" t="str">
        <f t="shared" si="36"/>
        <v/>
      </c>
      <c r="O378" s="8" t="str">
        <f t="shared" si="40"/>
        <v/>
      </c>
      <c r="P378" t="e">
        <f>RANK(O378,$O:$O)+COUNTIF($O$9:O378,O378)-1</f>
        <v>#VALUE!</v>
      </c>
      <c r="R378" t="str">
        <f t="shared" si="37"/>
        <v>فوق المتوسط</v>
      </c>
      <c r="U378" s="37">
        <v>370</v>
      </c>
      <c r="V378" s="140" t="str">
        <f t="shared" si="41"/>
        <v/>
      </c>
      <c r="W378" s="386" t="str">
        <f t="shared" si="42"/>
        <v/>
      </c>
      <c r="X378" s="9" t="str">
        <f t="shared" si="38"/>
        <v>فوق المتوسط</v>
      </c>
      <c r="Y378"/>
      <c r="AB378"/>
      <c r="AC378"/>
      <c r="AD378"/>
      <c r="AE378"/>
      <c r="AF378"/>
      <c r="AG378"/>
      <c r="AH378"/>
      <c r="AI378"/>
      <c r="AJ378"/>
      <c r="AK378"/>
    </row>
    <row r="379" spans="2:37">
      <c r="B379" s="37">
        <v>371</v>
      </c>
      <c r="C379" s="715" t="str">
        <f>'ادخال البيانات'!B377</f>
        <v/>
      </c>
      <c r="D379" s="715"/>
      <c r="E379" s="715"/>
      <c r="F379" s="139" t="str">
        <f>IF(C379="","",'ادخال البيانات'!BM377)</f>
        <v/>
      </c>
      <c r="G379" s="47" t="str">
        <f>'ادخال البيانات'!BP377</f>
        <v/>
      </c>
      <c r="I379" s="3" t="str">
        <f t="shared" si="39"/>
        <v/>
      </c>
      <c r="N379" t="str">
        <f t="shared" si="36"/>
        <v/>
      </c>
      <c r="O379" s="8" t="str">
        <f t="shared" si="40"/>
        <v/>
      </c>
      <c r="P379" t="e">
        <f>RANK(O379,$O:$O)+COUNTIF($O$9:O379,O379)-1</f>
        <v>#VALUE!</v>
      </c>
      <c r="R379" t="str">
        <f t="shared" si="37"/>
        <v>فوق المتوسط</v>
      </c>
      <c r="U379" s="37">
        <v>371</v>
      </c>
      <c r="V379" s="140" t="str">
        <f t="shared" si="41"/>
        <v/>
      </c>
      <c r="W379" s="386" t="str">
        <f t="shared" si="42"/>
        <v/>
      </c>
      <c r="X379" s="9" t="str">
        <f t="shared" si="38"/>
        <v>فوق المتوسط</v>
      </c>
      <c r="Y379"/>
      <c r="AB379"/>
      <c r="AC379"/>
      <c r="AD379"/>
      <c r="AE379"/>
      <c r="AF379"/>
      <c r="AG379"/>
      <c r="AH379"/>
      <c r="AI379"/>
      <c r="AJ379"/>
      <c r="AK379"/>
    </row>
    <row r="380" spans="2:37">
      <c r="B380" s="37">
        <v>372</v>
      </c>
      <c r="C380" s="715" t="str">
        <f>'ادخال البيانات'!B378</f>
        <v/>
      </c>
      <c r="D380" s="715"/>
      <c r="E380" s="715"/>
      <c r="F380" s="139" t="str">
        <f>IF(C380="","",'ادخال البيانات'!BM378)</f>
        <v/>
      </c>
      <c r="G380" s="47" t="str">
        <f>'ادخال البيانات'!BP378</f>
        <v/>
      </c>
      <c r="I380" s="3" t="str">
        <f t="shared" si="39"/>
        <v/>
      </c>
      <c r="N380" t="str">
        <f t="shared" si="36"/>
        <v/>
      </c>
      <c r="O380" s="8" t="str">
        <f t="shared" si="40"/>
        <v/>
      </c>
      <c r="P380" t="e">
        <f>RANK(O380,$O:$O)+COUNTIF($O$9:O380,O380)-1</f>
        <v>#VALUE!</v>
      </c>
      <c r="R380" t="str">
        <f t="shared" si="37"/>
        <v>فوق المتوسط</v>
      </c>
      <c r="U380" s="37">
        <v>372</v>
      </c>
      <c r="V380" s="140" t="str">
        <f t="shared" si="41"/>
        <v/>
      </c>
      <c r="W380" s="386" t="str">
        <f t="shared" si="42"/>
        <v/>
      </c>
      <c r="X380" s="9" t="str">
        <f t="shared" si="38"/>
        <v>فوق المتوسط</v>
      </c>
      <c r="Y380"/>
      <c r="AB380"/>
      <c r="AC380"/>
      <c r="AD380"/>
      <c r="AE380"/>
      <c r="AF380"/>
      <c r="AG380"/>
      <c r="AH380"/>
      <c r="AI380"/>
      <c r="AJ380"/>
      <c r="AK380"/>
    </row>
    <row r="381" spans="2:37">
      <c r="B381" s="37">
        <v>373</v>
      </c>
      <c r="C381" s="715" t="str">
        <f>'ادخال البيانات'!B379</f>
        <v/>
      </c>
      <c r="D381" s="715"/>
      <c r="E381" s="715"/>
      <c r="F381" s="139" t="str">
        <f>IF(C381="","",'ادخال البيانات'!BM379)</f>
        <v/>
      </c>
      <c r="G381" s="47" t="str">
        <f>'ادخال البيانات'!BP379</f>
        <v/>
      </c>
      <c r="I381" s="3" t="str">
        <f t="shared" si="39"/>
        <v/>
      </c>
      <c r="N381" t="str">
        <f t="shared" si="36"/>
        <v/>
      </c>
      <c r="O381" s="8" t="str">
        <f t="shared" si="40"/>
        <v/>
      </c>
      <c r="P381" t="e">
        <f>RANK(O381,$O:$O)+COUNTIF($O$9:O381,O381)-1</f>
        <v>#VALUE!</v>
      </c>
      <c r="R381" t="str">
        <f t="shared" si="37"/>
        <v>فوق المتوسط</v>
      </c>
      <c r="U381" s="37">
        <v>373</v>
      </c>
      <c r="V381" s="140" t="str">
        <f t="shared" si="41"/>
        <v/>
      </c>
      <c r="W381" s="386" t="str">
        <f t="shared" si="42"/>
        <v/>
      </c>
      <c r="X381" s="9" t="str">
        <f t="shared" si="38"/>
        <v>فوق المتوسط</v>
      </c>
      <c r="Y381"/>
      <c r="AB381"/>
      <c r="AC381"/>
      <c r="AD381"/>
      <c r="AE381"/>
      <c r="AF381"/>
      <c r="AG381"/>
      <c r="AH381"/>
      <c r="AI381"/>
      <c r="AJ381"/>
      <c r="AK381"/>
    </row>
    <row r="382" spans="2:37">
      <c r="B382" s="37">
        <v>374</v>
      </c>
      <c r="C382" s="715" t="str">
        <f>'ادخال البيانات'!B380</f>
        <v/>
      </c>
      <c r="D382" s="715"/>
      <c r="E382" s="715"/>
      <c r="F382" s="139" t="str">
        <f>IF(C382="","",'ادخال البيانات'!BM380)</f>
        <v/>
      </c>
      <c r="G382" s="47" t="str">
        <f>'ادخال البيانات'!BP380</f>
        <v/>
      </c>
      <c r="I382" s="3" t="str">
        <f t="shared" si="39"/>
        <v/>
      </c>
      <c r="N382" t="str">
        <f t="shared" si="36"/>
        <v/>
      </c>
      <c r="O382" s="8" t="str">
        <f t="shared" si="40"/>
        <v/>
      </c>
      <c r="P382" t="e">
        <f>RANK(O382,$O:$O)+COUNTIF($O$9:O382,O382)-1</f>
        <v>#VALUE!</v>
      </c>
      <c r="R382" t="str">
        <f t="shared" si="37"/>
        <v>فوق المتوسط</v>
      </c>
      <c r="U382" s="37">
        <v>374</v>
      </c>
      <c r="V382" s="140" t="str">
        <f t="shared" si="41"/>
        <v/>
      </c>
      <c r="W382" s="386" t="str">
        <f t="shared" si="42"/>
        <v/>
      </c>
      <c r="X382" s="9" t="str">
        <f t="shared" si="38"/>
        <v>فوق المتوسط</v>
      </c>
      <c r="Y382"/>
      <c r="AB382"/>
      <c r="AC382"/>
      <c r="AD382"/>
      <c r="AE382"/>
      <c r="AF382"/>
      <c r="AG382"/>
      <c r="AH382"/>
      <c r="AI382"/>
      <c r="AJ382"/>
      <c r="AK382"/>
    </row>
    <row r="383" spans="2:37">
      <c r="B383" s="37">
        <v>375</v>
      </c>
      <c r="C383" s="715" t="str">
        <f>'ادخال البيانات'!B381</f>
        <v/>
      </c>
      <c r="D383" s="715"/>
      <c r="E383" s="715"/>
      <c r="F383" s="139" t="str">
        <f>IF(C383="","",'ادخال البيانات'!BM381)</f>
        <v/>
      </c>
      <c r="G383" s="47" t="str">
        <f>'ادخال البيانات'!BP381</f>
        <v/>
      </c>
      <c r="I383" s="3" t="str">
        <f t="shared" si="39"/>
        <v/>
      </c>
      <c r="N383" t="str">
        <f t="shared" si="36"/>
        <v/>
      </c>
      <c r="O383" s="8" t="str">
        <f t="shared" si="40"/>
        <v/>
      </c>
      <c r="P383" t="e">
        <f>RANK(O383,$O:$O)+COUNTIF($O$9:O383,O383)-1</f>
        <v>#VALUE!</v>
      </c>
      <c r="R383" t="str">
        <f t="shared" si="37"/>
        <v>فوق المتوسط</v>
      </c>
      <c r="U383" s="37">
        <v>375</v>
      </c>
      <c r="V383" s="140" t="str">
        <f t="shared" si="41"/>
        <v/>
      </c>
      <c r="W383" s="386" t="str">
        <f t="shared" si="42"/>
        <v/>
      </c>
      <c r="X383" s="9" t="str">
        <f t="shared" si="38"/>
        <v>فوق المتوسط</v>
      </c>
      <c r="Y383"/>
      <c r="AB383"/>
      <c r="AC383"/>
      <c r="AD383"/>
      <c r="AE383"/>
      <c r="AF383"/>
      <c r="AG383"/>
      <c r="AH383"/>
      <c r="AI383"/>
      <c r="AJ383"/>
      <c r="AK383"/>
    </row>
    <row r="384" spans="2:37">
      <c r="B384" s="37">
        <v>376</v>
      </c>
      <c r="C384" s="715" t="str">
        <f>'ادخال البيانات'!B382</f>
        <v/>
      </c>
      <c r="D384" s="715"/>
      <c r="E384" s="715"/>
      <c r="F384" s="139" t="str">
        <f>IF(C384="","",'ادخال البيانات'!BM382)</f>
        <v/>
      </c>
      <c r="G384" s="47" t="str">
        <f>'ادخال البيانات'!BP382</f>
        <v/>
      </c>
      <c r="I384" s="3" t="str">
        <f t="shared" si="39"/>
        <v/>
      </c>
      <c r="N384" t="str">
        <f t="shared" si="36"/>
        <v/>
      </c>
      <c r="O384" s="8" t="str">
        <f t="shared" si="40"/>
        <v/>
      </c>
      <c r="P384" t="e">
        <f>RANK(O384,$O:$O)+COUNTIF($O$9:O384,O384)-1</f>
        <v>#VALUE!</v>
      </c>
      <c r="R384" t="str">
        <f t="shared" si="37"/>
        <v>فوق المتوسط</v>
      </c>
      <c r="U384" s="37">
        <v>376</v>
      </c>
      <c r="V384" s="140" t="str">
        <f t="shared" si="41"/>
        <v/>
      </c>
      <c r="W384" s="386" t="str">
        <f t="shared" si="42"/>
        <v/>
      </c>
      <c r="X384" s="9" t="str">
        <f t="shared" si="38"/>
        <v>فوق المتوسط</v>
      </c>
      <c r="Y384"/>
      <c r="AB384"/>
      <c r="AC384"/>
      <c r="AD384"/>
      <c r="AE384"/>
      <c r="AF384"/>
      <c r="AG384"/>
      <c r="AH384"/>
      <c r="AI384"/>
      <c r="AJ384"/>
      <c r="AK384"/>
    </row>
    <row r="385" spans="2:37">
      <c r="B385" s="37">
        <v>377</v>
      </c>
      <c r="C385" s="715" t="str">
        <f>'ادخال البيانات'!B383</f>
        <v/>
      </c>
      <c r="D385" s="715"/>
      <c r="E385" s="715"/>
      <c r="F385" s="139" t="str">
        <f>IF(C385="","",'ادخال البيانات'!BM383)</f>
        <v/>
      </c>
      <c r="G385" s="47" t="str">
        <f>'ادخال البيانات'!BP383</f>
        <v/>
      </c>
      <c r="I385" s="3" t="str">
        <f t="shared" si="39"/>
        <v/>
      </c>
      <c r="N385" t="str">
        <f t="shared" si="36"/>
        <v/>
      </c>
      <c r="O385" s="8" t="str">
        <f t="shared" si="40"/>
        <v/>
      </c>
      <c r="P385" t="e">
        <f>RANK(O385,$O:$O)+COUNTIF($O$9:O385,O385)-1</f>
        <v>#VALUE!</v>
      </c>
      <c r="R385" t="str">
        <f t="shared" si="37"/>
        <v>فوق المتوسط</v>
      </c>
      <c r="U385" s="37">
        <v>377</v>
      </c>
      <c r="V385" s="140" t="str">
        <f t="shared" si="41"/>
        <v/>
      </c>
      <c r="W385" s="386" t="str">
        <f t="shared" si="42"/>
        <v/>
      </c>
      <c r="X385" s="9" t="str">
        <f t="shared" si="38"/>
        <v>فوق المتوسط</v>
      </c>
      <c r="Y385"/>
      <c r="AB385"/>
      <c r="AC385"/>
      <c r="AD385"/>
      <c r="AE385"/>
      <c r="AF385"/>
      <c r="AG385"/>
      <c r="AH385"/>
      <c r="AI385"/>
      <c r="AJ385"/>
      <c r="AK385"/>
    </row>
    <row r="386" spans="2:37">
      <c r="B386" s="37">
        <v>378</v>
      </c>
      <c r="C386" s="715" t="str">
        <f>'ادخال البيانات'!B384</f>
        <v/>
      </c>
      <c r="D386" s="715"/>
      <c r="E386" s="715"/>
      <c r="F386" s="139" t="str">
        <f>IF(C386="","",'ادخال البيانات'!BM384)</f>
        <v/>
      </c>
      <c r="G386" s="47" t="str">
        <f>'ادخال البيانات'!BP384</f>
        <v/>
      </c>
      <c r="I386" s="3" t="str">
        <f t="shared" si="39"/>
        <v/>
      </c>
      <c r="N386" t="str">
        <f t="shared" si="36"/>
        <v/>
      </c>
      <c r="O386" s="8" t="str">
        <f t="shared" si="40"/>
        <v/>
      </c>
      <c r="P386" t="e">
        <f>RANK(O386,$O:$O)+COUNTIF($O$9:O386,O386)-1</f>
        <v>#VALUE!</v>
      </c>
      <c r="R386" t="str">
        <f t="shared" si="37"/>
        <v>فوق المتوسط</v>
      </c>
      <c r="U386" s="37">
        <v>378</v>
      </c>
      <c r="V386" s="140" t="str">
        <f t="shared" si="41"/>
        <v/>
      </c>
      <c r="W386" s="386" t="str">
        <f t="shared" si="42"/>
        <v/>
      </c>
      <c r="X386" s="9" t="str">
        <f t="shared" si="38"/>
        <v>فوق المتوسط</v>
      </c>
      <c r="Y386"/>
      <c r="AB386"/>
      <c r="AC386"/>
      <c r="AD386"/>
      <c r="AE386"/>
      <c r="AF386"/>
      <c r="AG386"/>
      <c r="AH386"/>
      <c r="AI386"/>
      <c r="AJ386"/>
      <c r="AK386"/>
    </row>
    <row r="387" spans="2:37">
      <c r="B387" s="37">
        <v>379</v>
      </c>
      <c r="C387" s="715" t="str">
        <f>'ادخال البيانات'!B385</f>
        <v/>
      </c>
      <c r="D387" s="715"/>
      <c r="E387" s="715"/>
      <c r="F387" s="139" t="str">
        <f>IF(C387="","",'ادخال البيانات'!BM385)</f>
        <v/>
      </c>
      <c r="G387" s="47" t="str">
        <f>'ادخال البيانات'!BP385</f>
        <v/>
      </c>
      <c r="I387" s="3" t="str">
        <f t="shared" si="39"/>
        <v/>
      </c>
      <c r="N387" t="str">
        <f t="shared" si="36"/>
        <v/>
      </c>
      <c r="O387" s="8" t="str">
        <f t="shared" si="40"/>
        <v/>
      </c>
      <c r="P387" t="e">
        <f>RANK(O387,$O:$O)+COUNTIF($O$9:O387,O387)-1</f>
        <v>#VALUE!</v>
      </c>
      <c r="R387" t="str">
        <f t="shared" si="37"/>
        <v>فوق المتوسط</v>
      </c>
      <c r="U387" s="37">
        <v>379</v>
      </c>
      <c r="V387" s="140" t="str">
        <f t="shared" si="41"/>
        <v/>
      </c>
      <c r="W387" s="386" t="str">
        <f t="shared" si="42"/>
        <v/>
      </c>
      <c r="X387" s="9" t="str">
        <f t="shared" si="38"/>
        <v>فوق المتوسط</v>
      </c>
      <c r="Y387"/>
      <c r="AB387"/>
      <c r="AC387"/>
      <c r="AD387"/>
      <c r="AE387"/>
      <c r="AF387"/>
      <c r="AG387"/>
      <c r="AH387"/>
      <c r="AI387"/>
      <c r="AJ387"/>
      <c r="AK387"/>
    </row>
    <row r="388" spans="2:37">
      <c r="B388" s="37">
        <v>380</v>
      </c>
      <c r="C388" s="715" t="str">
        <f>'ادخال البيانات'!B386</f>
        <v/>
      </c>
      <c r="D388" s="715"/>
      <c r="E388" s="715"/>
      <c r="F388" s="139" t="str">
        <f>IF(C388="","",'ادخال البيانات'!BM386)</f>
        <v/>
      </c>
      <c r="G388" s="47" t="str">
        <f>'ادخال البيانات'!BP386</f>
        <v/>
      </c>
      <c r="I388" s="3" t="str">
        <f t="shared" si="39"/>
        <v/>
      </c>
      <c r="N388" t="str">
        <f t="shared" si="36"/>
        <v/>
      </c>
      <c r="O388" s="8" t="str">
        <f t="shared" si="40"/>
        <v/>
      </c>
      <c r="P388" t="e">
        <f>RANK(O388,$O:$O)+COUNTIF($O$9:O388,O388)-1</f>
        <v>#VALUE!</v>
      </c>
      <c r="R388" t="str">
        <f t="shared" si="37"/>
        <v>فوق المتوسط</v>
      </c>
      <c r="U388" s="37">
        <v>380</v>
      </c>
      <c r="V388" s="140" t="str">
        <f t="shared" si="41"/>
        <v/>
      </c>
      <c r="W388" s="386" t="str">
        <f t="shared" si="42"/>
        <v/>
      </c>
      <c r="X388" s="9" t="str">
        <f t="shared" si="38"/>
        <v>فوق المتوسط</v>
      </c>
      <c r="Y388"/>
      <c r="AB388"/>
      <c r="AC388"/>
      <c r="AD388"/>
      <c r="AE388"/>
      <c r="AF388"/>
      <c r="AG388"/>
      <c r="AH388"/>
      <c r="AI388"/>
      <c r="AJ388"/>
      <c r="AK388"/>
    </row>
    <row r="389" spans="2:37">
      <c r="B389" s="37">
        <v>381</v>
      </c>
      <c r="C389" s="715" t="str">
        <f>'ادخال البيانات'!B387</f>
        <v/>
      </c>
      <c r="D389" s="715"/>
      <c r="E389" s="715"/>
      <c r="F389" s="139" t="str">
        <f>IF(C389="","",'ادخال البيانات'!BM387)</f>
        <v/>
      </c>
      <c r="G389" s="47" t="str">
        <f>'ادخال البيانات'!BP387</f>
        <v/>
      </c>
      <c r="I389" s="3" t="str">
        <f t="shared" si="39"/>
        <v/>
      </c>
      <c r="N389" t="str">
        <f t="shared" si="36"/>
        <v/>
      </c>
      <c r="O389" s="8" t="str">
        <f t="shared" si="40"/>
        <v/>
      </c>
      <c r="P389" t="e">
        <f>RANK(O389,$O:$O)+COUNTIF($O$9:O389,O389)-1</f>
        <v>#VALUE!</v>
      </c>
      <c r="R389" t="str">
        <f t="shared" si="37"/>
        <v>فوق المتوسط</v>
      </c>
      <c r="U389" s="37">
        <v>381</v>
      </c>
      <c r="V389" s="140" t="str">
        <f t="shared" si="41"/>
        <v/>
      </c>
      <c r="W389" s="386" t="str">
        <f t="shared" si="42"/>
        <v/>
      </c>
      <c r="X389" s="9" t="str">
        <f t="shared" si="38"/>
        <v>فوق المتوسط</v>
      </c>
      <c r="Y389"/>
      <c r="AB389"/>
      <c r="AC389"/>
      <c r="AD389"/>
      <c r="AE389"/>
      <c r="AF389"/>
      <c r="AG389"/>
      <c r="AH389"/>
      <c r="AI389"/>
      <c r="AJ389"/>
      <c r="AK389"/>
    </row>
    <row r="390" spans="2:37">
      <c r="B390" s="37">
        <v>382</v>
      </c>
      <c r="C390" s="715" t="str">
        <f>'ادخال البيانات'!B388</f>
        <v/>
      </c>
      <c r="D390" s="715"/>
      <c r="E390" s="715"/>
      <c r="F390" s="139" t="str">
        <f>IF(C390="","",'ادخال البيانات'!BM388)</f>
        <v/>
      </c>
      <c r="G390" s="47" t="str">
        <f>'ادخال البيانات'!BP388</f>
        <v/>
      </c>
      <c r="I390" s="3" t="str">
        <f t="shared" si="39"/>
        <v/>
      </c>
      <c r="N390" t="str">
        <f t="shared" si="36"/>
        <v/>
      </c>
      <c r="O390" s="8" t="str">
        <f t="shared" si="40"/>
        <v/>
      </c>
      <c r="P390" t="e">
        <f>RANK(O390,$O:$O)+COUNTIF($O$9:O390,O390)-1</f>
        <v>#VALUE!</v>
      </c>
      <c r="R390" t="str">
        <f t="shared" si="37"/>
        <v>فوق المتوسط</v>
      </c>
      <c r="U390" s="37">
        <v>382</v>
      </c>
      <c r="V390" s="140" t="str">
        <f t="shared" si="41"/>
        <v/>
      </c>
      <c r="W390" s="386" t="str">
        <f t="shared" si="42"/>
        <v/>
      </c>
      <c r="X390" s="9" t="str">
        <f t="shared" si="38"/>
        <v>فوق المتوسط</v>
      </c>
      <c r="Y390"/>
      <c r="AB390"/>
      <c r="AC390"/>
      <c r="AD390"/>
      <c r="AE390"/>
      <c r="AF390"/>
      <c r="AG390"/>
      <c r="AH390"/>
      <c r="AI390"/>
      <c r="AJ390"/>
      <c r="AK390"/>
    </row>
    <row r="391" spans="2:37">
      <c r="B391" s="37">
        <v>383</v>
      </c>
      <c r="C391" s="715" t="str">
        <f>'ادخال البيانات'!B389</f>
        <v/>
      </c>
      <c r="D391" s="715"/>
      <c r="E391" s="715"/>
      <c r="F391" s="139" t="str">
        <f>IF(C391="","",'ادخال البيانات'!BM389)</f>
        <v/>
      </c>
      <c r="G391" s="47" t="str">
        <f>'ادخال البيانات'!BP389</f>
        <v/>
      </c>
      <c r="I391" s="3" t="str">
        <f t="shared" si="39"/>
        <v/>
      </c>
      <c r="N391" t="str">
        <f t="shared" si="36"/>
        <v/>
      </c>
      <c r="O391" s="8" t="str">
        <f t="shared" si="40"/>
        <v/>
      </c>
      <c r="P391" t="e">
        <f>RANK(O391,$O:$O)+COUNTIF($O$9:O391,O391)-1</f>
        <v>#VALUE!</v>
      </c>
      <c r="R391" t="str">
        <f t="shared" si="37"/>
        <v>فوق المتوسط</v>
      </c>
      <c r="U391" s="37">
        <v>383</v>
      </c>
      <c r="V391" s="140" t="str">
        <f t="shared" si="41"/>
        <v/>
      </c>
      <c r="W391" s="386" t="str">
        <f t="shared" si="42"/>
        <v/>
      </c>
      <c r="X391" s="9" t="str">
        <f t="shared" si="38"/>
        <v>فوق المتوسط</v>
      </c>
      <c r="Y391"/>
      <c r="AB391"/>
      <c r="AC391"/>
      <c r="AD391"/>
      <c r="AE391"/>
      <c r="AF391"/>
      <c r="AG391"/>
      <c r="AH391"/>
      <c r="AI391"/>
      <c r="AJ391"/>
      <c r="AK391"/>
    </row>
    <row r="392" spans="2:37">
      <c r="B392" s="37">
        <v>384</v>
      </c>
      <c r="C392" s="715" t="str">
        <f>'ادخال البيانات'!B390</f>
        <v/>
      </c>
      <c r="D392" s="715"/>
      <c r="E392" s="715"/>
      <c r="F392" s="139" t="str">
        <f>IF(C392="","",'ادخال البيانات'!BM390)</f>
        <v/>
      </c>
      <c r="G392" s="47" t="str">
        <f>'ادخال البيانات'!BP390</f>
        <v/>
      </c>
      <c r="I392" s="3" t="str">
        <f t="shared" si="39"/>
        <v/>
      </c>
      <c r="N392" t="str">
        <f t="shared" si="36"/>
        <v/>
      </c>
      <c r="O392" s="8" t="str">
        <f t="shared" si="40"/>
        <v/>
      </c>
      <c r="P392" t="e">
        <f>RANK(O392,$O:$O)+COUNTIF($O$9:O392,O392)-1</f>
        <v>#VALUE!</v>
      </c>
      <c r="R392" t="str">
        <f t="shared" si="37"/>
        <v>فوق المتوسط</v>
      </c>
      <c r="U392" s="37">
        <v>384</v>
      </c>
      <c r="V392" s="140" t="str">
        <f t="shared" si="41"/>
        <v/>
      </c>
      <c r="W392" s="386" t="str">
        <f t="shared" si="42"/>
        <v/>
      </c>
      <c r="X392" s="9" t="str">
        <f t="shared" si="38"/>
        <v>فوق المتوسط</v>
      </c>
      <c r="Y392"/>
      <c r="AB392"/>
      <c r="AC392"/>
      <c r="AD392"/>
      <c r="AE392"/>
      <c r="AF392"/>
      <c r="AG392"/>
      <c r="AH392"/>
      <c r="AI392"/>
      <c r="AJ392"/>
      <c r="AK392"/>
    </row>
    <row r="393" spans="2:37">
      <c r="B393" s="37">
        <v>385</v>
      </c>
      <c r="C393" s="715" t="str">
        <f>'ادخال البيانات'!B391</f>
        <v/>
      </c>
      <c r="D393" s="715"/>
      <c r="E393" s="715"/>
      <c r="F393" s="139" t="str">
        <f>IF(C393="","",'ادخال البيانات'!BM391)</f>
        <v/>
      </c>
      <c r="G393" s="47" t="str">
        <f>'ادخال البيانات'!BP391</f>
        <v/>
      </c>
      <c r="I393" s="3" t="str">
        <f t="shared" si="39"/>
        <v/>
      </c>
      <c r="N393" t="str">
        <f t="shared" ref="N393:N432" si="43">C393</f>
        <v/>
      </c>
      <c r="O393" s="8" t="str">
        <f t="shared" si="40"/>
        <v/>
      </c>
      <c r="P393" t="e">
        <f>RANK(O393,$O:$O)+COUNTIF($O$9:O393,O393)-1</f>
        <v>#VALUE!</v>
      </c>
      <c r="R393" t="str">
        <f t="shared" ref="R393:R432" si="44">IF(O393&lt;=$AI$9,"أقل من المتوسط",IF(O393&gt;=$AI$10,"فوق المتوسط","متوسط"))</f>
        <v>فوق المتوسط</v>
      </c>
      <c r="U393" s="37">
        <v>385</v>
      </c>
      <c r="V393" s="140" t="str">
        <f t="shared" si="41"/>
        <v/>
      </c>
      <c r="W393" s="386" t="str">
        <f t="shared" si="42"/>
        <v/>
      </c>
      <c r="X393" s="9" t="str">
        <f t="shared" ref="X393:X432" si="45">IFERROR(IF(W393&gt;$AI$10,"فوق المتوسط",IF(W393&gt;=$AI$9,"متوسط",IF(W393&gt;=$AI$9,"أقل من المتوسط",IF(V393&gt;0,"أقل من المتوسط")))),"لايوجد")</f>
        <v>فوق المتوسط</v>
      </c>
      <c r="Y393"/>
      <c r="AB393"/>
      <c r="AC393"/>
      <c r="AD393"/>
      <c r="AE393"/>
      <c r="AF393"/>
      <c r="AG393"/>
      <c r="AH393"/>
      <c r="AI393"/>
      <c r="AJ393"/>
      <c r="AK393"/>
    </row>
    <row r="394" spans="2:37">
      <c r="B394" s="37">
        <v>386</v>
      </c>
      <c r="C394" s="715" t="str">
        <f>'ادخال البيانات'!B392</f>
        <v/>
      </c>
      <c r="D394" s="715"/>
      <c r="E394" s="715"/>
      <c r="F394" s="139" t="str">
        <f>IF(C394="","",'ادخال البيانات'!BM392)</f>
        <v/>
      </c>
      <c r="G394" s="47" t="str">
        <f>'ادخال البيانات'!BP392</f>
        <v/>
      </c>
      <c r="I394" s="3" t="str">
        <f t="shared" ref="I394:I432" si="46">G394</f>
        <v/>
      </c>
      <c r="N394" t="str">
        <f t="shared" si="43"/>
        <v/>
      </c>
      <c r="O394" s="8" t="str">
        <f t="shared" ref="O394:O432" si="47">F394</f>
        <v/>
      </c>
      <c r="P394" t="e">
        <f>RANK(O394,$O:$O)+COUNTIF($O$9:O394,O394)-1</f>
        <v>#VALUE!</v>
      </c>
      <c r="R394" t="str">
        <f t="shared" si="44"/>
        <v>فوق المتوسط</v>
      </c>
      <c r="U394" s="37">
        <v>386</v>
      </c>
      <c r="V394" s="140" t="str">
        <f t="shared" ref="V394:V432" si="48">IF(C394="","",INDEX($N$9:$N$452,MATCH(U394,$P$9:$P$452,0)))</f>
        <v/>
      </c>
      <c r="W394" s="386" t="str">
        <f t="shared" ref="W394:W432" si="49">IF(V394="","",INDEX($O$9:$O$452,MATCH(U394,$P$9:$P$452,0)))</f>
        <v/>
      </c>
      <c r="X394" s="9" t="str">
        <f t="shared" si="45"/>
        <v>فوق المتوسط</v>
      </c>
      <c r="Y394"/>
      <c r="AB394"/>
      <c r="AC394"/>
      <c r="AD394"/>
      <c r="AE394"/>
      <c r="AF394"/>
      <c r="AG394"/>
      <c r="AH394"/>
      <c r="AI394"/>
      <c r="AJ394"/>
      <c r="AK394"/>
    </row>
    <row r="395" spans="2:37">
      <c r="B395" s="37">
        <v>387</v>
      </c>
      <c r="C395" s="715" t="str">
        <f>'ادخال البيانات'!B393</f>
        <v/>
      </c>
      <c r="D395" s="715"/>
      <c r="E395" s="715"/>
      <c r="F395" s="139" t="str">
        <f>IF(C395="","",'ادخال البيانات'!BM393)</f>
        <v/>
      </c>
      <c r="G395" s="47" t="str">
        <f>'ادخال البيانات'!BP393</f>
        <v/>
      </c>
      <c r="I395" s="3" t="str">
        <f t="shared" si="46"/>
        <v/>
      </c>
      <c r="N395" t="str">
        <f t="shared" si="43"/>
        <v/>
      </c>
      <c r="O395" s="8" t="str">
        <f t="shared" si="47"/>
        <v/>
      </c>
      <c r="P395" t="e">
        <f>RANK(O395,$O:$O)+COUNTIF($O$9:O395,O395)-1</f>
        <v>#VALUE!</v>
      </c>
      <c r="R395" t="str">
        <f t="shared" si="44"/>
        <v>فوق المتوسط</v>
      </c>
      <c r="U395" s="37">
        <v>387</v>
      </c>
      <c r="V395" s="140" t="str">
        <f t="shared" si="48"/>
        <v/>
      </c>
      <c r="W395" s="386" t="str">
        <f t="shared" si="49"/>
        <v/>
      </c>
      <c r="X395" s="9" t="str">
        <f t="shared" si="45"/>
        <v>فوق المتوسط</v>
      </c>
      <c r="Y395"/>
      <c r="AB395"/>
      <c r="AC395"/>
      <c r="AD395"/>
      <c r="AE395"/>
      <c r="AF395"/>
      <c r="AG395"/>
      <c r="AH395"/>
      <c r="AI395"/>
      <c r="AJ395"/>
      <c r="AK395"/>
    </row>
    <row r="396" spans="2:37">
      <c r="B396" s="37">
        <v>388</v>
      </c>
      <c r="C396" s="715" t="str">
        <f>'ادخال البيانات'!B394</f>
        <v/>
      </c>
      <c r="D396" s="715"/>
      <c r="E396" s="715"/>
      <c r="F396" s="139" t="str">
        <f>IF(C396="","",'ادخال البيانات'!BM394)</f>
        <v/>
      </c>
      <c r="G396" s="47" t="str">
        <f>'ادخال البيانات'!BP394</f>
        <v/>
      </c>
      <c r="I396" s="3" t="str">
        <f t="shared" si="46"/>
        <v/>
      </c>
      <c r="N396" t="str">
        <f t="shared" si="43"/>
        <v/>
      </c>
      <c r="O396" s="8" t="str">
        <f t="shared" si="47"/>
        <v/>
      </c>
      <c r="P396" t="e">
        <f>RANK(O396,$O:$O)+COUNTIF($O$9:O396,O396)-1</f>
        <v>#VALUE!</v>
      </c>
      <c r="R396" t="str">
        <f t="shared" si="44"/>
        <v>فوق المتوسط</v>
      </c>
      <c r="U396" s="37">
        <v>388</v>
      </c>
      <c r="V396" s="140" t="str">
        <f t="shared" si="48"/>
        <v/>
      </c>
      <c r="W396" s="386" t="str">
        <f t="shared" si="49"/>
        <v/>
      </c>
      <c r="X396" s="9" t="str">
        <f t="shared" si="45"/>
        <v>فوق المتوسط</v>
      </c>
      <c r="Y396"/>
      <c r="AB396"/>
      <c r="AC396"/>
      <c r="AD396"/>
      <c r="AE396"/>
      <c r="AF396"/>
      <c r="AG396"/>
      <c r="AH396"/>
      <c r="AI396"/>
      <c r="AJ396"/>
      <c r="AK396"/>
    </row>
    <row r="397" spans="2:37">
      <c r="B397" s="37">
        <v>389</v>
      </c>
      <c r="C397" s="715" t="str">
        <f>'ادخال البيانات'!B395</f>
        <v/>
      </c>
      <c r="D397" s="715"/>
      <c r="E397" s="715"/>
      <c r="F397" s="139" t="str">
        <f>IF(C397="","",'ادخال البيانات'!BM395)</f>
        <v/>
      </c>
      <c r="G397" s="47" t="str">
        <f>'ادخال البيانات'!BP395</f>
        <v/>
      </c>
      <c r="I397" s="3" t="str">
        <f t="shared" si="46"/>
        <v/>
      </c>
      <c r="N397" t="str">
        <f t="shared" si="43"/>
        <v/>
      </c>
      <c r="O397" s="8" t="str">
        <f t="shared" si="47"/>
        <v/>
      </c>
      <c r="P397" t="e">
        <f>RANK(O397,$O:$O)+COUNTIF($O$9:O397,O397)-1</f>
        <v>#VALUE!</v>
      </c>
      <c r="R397" t="str">
        <f t="shared" si="44"/>
        <v>فوق المتوسط</v>
      </c>
      <c r="U397" s="37">
        <v>389</v>
      </c>
      <c r="V397" s="140" t="str">
        <f t="shared" si="48"/>
        <v/>
      </c>
      <c r="W397" s="386" t="str">
        <f t="shared" si="49"/>
        <v/>
      </c>
      <c r="X397" s="9" t="str">
        <f t="shared" si="45"/>
        <v>فوق المتوسط</v>
      </c>
      <c r="Y397"/>
      <c r="AB397"/>
      <c r="AC397"/>
      <c r="AD397"/>
      <c r="AE397"/>
      <c r="AF397"/>
      <c r="AG397"/>
      <c r="AH397"/>
      <c r="AI397"/>
      <c r="AJ397"/>
      <c r="AK397"/>
    </row>
    <row r="398" spans="2:37">
      <c r="B398" s="37">
        <v>390</v>
      </c>
      <c r="C398" s="715" t="str">
        <f>'ادخال البيانات'!B396</f>
        <v/>
      </c>
      <c r="D398" s="715"/>
      <c r="E398" s="715"/>
      <c r="F398" s="139" t="str">
        <f>IF(C398="","",'ادخال البيانات'!BM396)</f>
        <v/>
      </c>
      <c r="G398" s="47" t="str">
        <f>'ادخال البيانات'!BP396</f>
        <v/>
      </c>
      <c r="I398" s="3" t="str">
        <f t="shared" si="46"/>
        <v/>
      </c>
      <c r="N398" t="str">
        <f t="shared" si="43"/>
        <v/>
      </c>
      <c r="O398" s="8" t="str">
        <f t="shared" si="47"/>
        <v/>
      </c>
      <c r="P398" t="e">
        <f>RANK(O398,$O:$O)+COUNTIF($O$9:O398,O398)-1</f>
        <v>#VALUE!</v>
      </c>
      <c r="R398" t="str">
        <f t="shared" si="44"/>
        <v>فوق المتوسط</v>
      </c>
      <c r="U398" s="37">
        <v>390</v>
      </c>
      <c r="V398" s="140" t="str">
        <f t="shared" si="48"/>
        <v/>
      </c>
      <c r="W398" s="386" t="str">
        <f t="shared" si="49"/>
        <v/>
      </c>
      <c r="X398" s="9" t="str">
        <f t="shared" si="45"/>
        <v>فوق المتوسط</v>
      </c>
      <c r="Y398"/>
      <c r="AB398"/>
      <c r="AC398"/>
      <c r="AD398"/>
      <c r="AE398"/>
      <c r="AF398"/>
      <c r="AG398"/>
      <c r="AH398"/>
      <c r="AI398"/>
      <c r="AJ398"/>
      <c r="AK398"/>
    </row>
    <row r="399" spans="2:37">
      <c r="B399" s="37">
        <v>391</v>
      </c>
      <c r="C399" s="715" t="str">
        <f>'ادخال البيانات'!B397</f>
        <v/>
      </c>
      <c r="D399" s="715"/>
      <c r="E399" s="715"/>
      <c r="F399" s="139" t="str">
        <f>IF(C399="","",'ادخال البيانات'!BM397)</f>
        <v/>
      </c>
      <c r="G399" s="47" t="str">
        <f>'ادخال البيانات'!BP397</f>
        <v/>
      </c>
      <c r="I399" s="3" t="str">
        <f t="shared" si="46"/>
        <v/>
      </c>
      <c r="N399" t="str">
        <f t="shared" si="43"/>
        <v/>
      </c>
      <c r="O399" s="8" t="str">
        <f t="shared" si="47"/>
        <v/>
      </c>
      <c r="P399" t="e">
        <f>RANK(O399,$O:$O)+COUNTIF($O$9:O399,O399)-1</f>
        <v>#VALUE!</v>
      </c>
      <c r="R399" t="str">
        <f t="shared" si="44"/>
        <v>فوق المتوسط</v>
      </c>
      <c r="U399" s="37">
        <v>391</v>
      </c>
      <c r="V399" s="140" t="str">
        <f t="shared" si="48"/>
        <v/>
      </c>
      <c r="W399" s="386" t="str">
        <f t="shared" si="49"/>
        <v/>
      </c>
      <c r="X399" s="9" t="str">
        <f t="shared" si="45"/>
        <v>فوق المتوسط</v>
      </c>
      <c r="Y399"/>
      <c r="AB399"/>
      <c r="AC399"/>
      <c r="AD399"/>
      <c r="AE399"/>
      <c r="AF399"/>
      <c r="AG399"/>
      <c r="AH399"/>
      <c r="AI399"/>
      <c r="AJ399"/>
      <c r="AK399"/>
    </row>
    <row r="400" spans="2:37">
      <c r="B400" s="37">
        <v>392</v>
      </c>
      <c r="C400" s="715" t="str">
        <f>'ادخال البيانات'!B398</f>
        <v/>
      </c>
      <c r="D400" s="715"/>
      <c r="E400" s="715"/>
      <c r="F400" s="139" t="str">
        <f>IF(C400="","",'ادخال البيانات'!BM398)</f>
        <v/>
      </c>
      <c r="G400" s="47" t="str">
        <f>'ادخال البيانات'!BP398</f>
        <v/>
      </c>
      <c r="I400" s="3" t="str">
        <f t="shared" si="46"/>
        <v/>
      </c>
      <c r="N400" t="str">
        <f t="shared" si="43"/>
        <v/>
      </c>
      <c r="O400" s="8" t="str">
        <f t="shared" si="47"/>
        <v/>
      </c>
      <c r="P400" t="e">
        <f>RANK(O400,$O:$O)+COUNTIF($O$9:O400,O400)-1</f>
        <v>#VALUE!</v>
      </c>
      <c r="R400" t="str">
        <f t="shared" si="44"/>
        <v>فوق المتوسط</v>
      </c>
      <c r="U400" s="37">
        <v>392</v>
      </c>
      <c r="V400" s="140" t="str">
        <f t="shared" si="48"/>
        <v/>
      </c>
      <c r="W400" s="386" t="str">
        <f t="shared" si="49"/>
        <v/>
      </c>
      <c r="X400" s="9" t="str">
        <f t="shared" si="45"/>
        <v>فوق المتوسط</v>
      </c>
      <c r="Y400"/>
      <c r="AB400"/>
      <c r="AC400"/>
      <c r="AD400"/>
      <c r="AE400"/>
      <c r="AF400"/>
      <c r="AG400"/>
      <c r="AH400"/>
      <c r="AI400"/>
      <c r="AJ400"/>
      <c r="AK400"/>
    </row>
    <row r="401" spans="2:37">
      <c r="B401" s="37">
        <v>393</v>
      </c>
      <c r="C401" s="715" t="str">
        <f>'ادخال البيانات'!B399</f>
        <v/>
      </c>
      <c r="D401" s="715"/>
      <c r="E401" s="715"/>
      <c r="F401" s="139" t="str">
        <f>IF(C401="","",'ادخال البيانات'!BM399)</f>
        <v/>
      </c>
      <c r="G401" s="47" t="str">
        <f>'ادخال البيانات'!BP399</f>
        <v/>
      </c>
      <c r="I401" s="3" t="str">
        <f t="shared" si="46"/>
        <v/>
      </c>
      <c r="N401" t="str">
        <f t="shared" si="43"/>
        <v/>
      </c>
      <c r="O401" s="8" t="str">
        <f t="shared" si="47"/>
        <v/>
      </c>
      <c r="P401" t="e">
        <f>RANK(O401,$O:$O)+COUNTIF($O$9:O401,O401)-1</f>
        <v>#VALUE!</v>
      </c>
      <c r="R401" t="str">
        <f t="shared" si="44"/>
        <v>فوق المتوسط</v>
      </c>
      <c r="U401" s="37">
        <v>393</v>
      </c>
      <c r="V401" s="140" t="str">
        <f t="shared" si="48"/>
        <v/>
      </c>
      <c r="W401" s="386" t="str">
        <f t="shared" si="49"/>
        <v/>
      </c>
      <c r="X401" s="9" t="str">
        <f t="shared" si="45"/>
        <v>فوق المتوسط</v>
      </c>
      <c r="Y401"/>
      <c r="AB401"/>
      <c r="AC401"/>
      <c r="AD401"/>
      <c r="AE401"/>
      <c r="AF401"/>
      <c r="AG401"/>
      <c r="AH401"/>
      <c r="AI401"/>
      <c r="AJ401"/>
      <c r="AK401"/>
    </row>
    <row r="402" spans="2:37">
      <c r="B402" s="37">
        <v>394</v>
      </c>
      <c r="C402" s="715" t="str">
        <f>'ادخال البيانات'!B400</f>
        <v/>
      </c>
      <c r="D402" s="715"/>
      <c r="E402" s="715"/>
      <c r="F402" s="139" t="str">
        <f>IF(C402="","",'ادخال البيانات'!BM400)</f>
        <v/>
      </c>
      <c r="G402" s="47" t="str">
        <f>'ادخال البيانات'!BP400</f>
        <v/>
      </c>
      <c r="I402" s="3" t="str">
        <f t="shared" si="46"/>
        <v/>
      </c>
      <c r="N402" t="str">
        <f t="shared" si="43"/>
        <v/>
      </c>
      <c r="O402" s="8" t="str">
        <f t="shared" si="47"/>
        <v/>
      </c>
      <c r="P402" t="e">
        <f>RANK(O402,$O:$O)+COUNTIF($O$9:O402,O402)-1</f>
        <v>#VALUE!</v>
      </c>
      <c r="R402" t="str">
        <f t="shared" si="44"/>
        <v>فوق المتوسط</v>
      </c>
      <c r="U402" s="37">
        <v>394</v>
      </c>
      <c r="V402" s="140" t="str">
        <f t="shared" si="48"/>
        <v/>
      </c>
      <c r="W402" s="386" t="str">
        <f t="shared" si="49"/>
        <v/>
      </c>
      <c r="X402" s="9" t="str">
        <f t="shared" si="45"/>
        <v>فوق المتوسط</v>
      </c>
      <c r="Y402"/>
      <c r="AB402"/>
      <c r="AC402"/>
      <c r="AD402"/>
      <c r="AE402"/>
      <c r="AF402"/>
      <c r="AG402"/>
      <c r="AH402"/>
      <c r="AI402"/>
      <c r="AJ402"/>
      <c r="AK402"/>
    </row>
    <row r="403" spans="2:37">
      <c r="B403" s="37">
        <v>395</v>
      </c>
      <c r="C403" s="715" t="str">
        <f>'ادخال البيانات'!B401</f>
        <v/>
      </c>
      <c r="D403" s="715"/>
      <c r="E403" s="715"/>
      <c r="F403" s="139" t="str">
        <f>IF(C403="","",'ادخال البيانات'!BM401)</f>
        <v/>
      </c>
      <c r="G403" s="47" t="str">
        <f>'ادخال البيانات'!BP401</f>
        <v/>
      </c>
      <c r="I403" s="3" t="str">
        <f t="shared" si="46"/>
        <v/>
      </c>
      <c r="N403" t="str">
        <f t="shared" si="43"/>
        <v/>
      </c>
      <c r="O403" s="8" t="str">
        <f t="shared" si="47"/>
        <v/>
      </c>
      <c r="P403" t="e">
        <f>RANK(O403,$O:$O)+COUNTIF($O$9:O403,O403)-1</f>
        <v>#VALUE!</v>
      </c>
      <c r="R403" t="str">
        <f t="shared" si="44"/>
        <v>فوق المتوسط</v>
      </c>
      <c r="U403" s="37">
        <v>395</v>
      </c>
      <c r="V403" s="140" t="str">
        <f t="shared" si="48"/>
        <v/>
      </c>
      <c r="W403" s="386" t="str">
        <f t="shared" si="49"/>
        <v/>
      </c>
      <c r="X403" s="9" t="str">
        <f t="shared" si="45"/>
        <v>فوق المتوسط</v>
      </c>
      <c r="Y403"/>
      <c r="AB403"/>
      <c r="AC403"/>
      <c r="AD403"/>
      <c r="AE403"/>
      <c r="AF403"/>
      <c r="AG403"/>
      <c r="AH403"/>
      <c r="AI403"/>
      <c r="AJ403"/>
      <c r="AK403"/>
    </row>
    <row r="404" spans="2:37">
      <c r="B404" s="37">
        <v>396</v>
      </c>
      <c r="C404" s="715" t="str">
        <f>'ادخال البيانات'!B402</f>
        <v/>
      </c>
      <c r="D404" s="715"/>
      <c r="E404" s="715"/>
      <c r="F404" s="139" t="str">
        <f>IF(C404="","",'ادخال البيانات'!BM402)</f>
        <v/>
      </c>
      <c r="G404" s="47" t="str">
        <f>'ادخال البيانات'!BP402</f>
        <v/>
      </c>
      <c r="I404" s="3" t="str">
        <f t="shared" si="46"/>
        <v/>
      </c>
      <c r="N404" t="str">
        <f t="shared" si="43"/>
        <v/>
      </c>
      <c r="O404" s="8" t="str">
        <f t="shared" si="47"/>
        <v/>
      </c>
      <c r="P404" t="e">
        <f>RANK(O404,$O:$O)+COUNTIF($O$9:O404,O404)-1</f>
        <v>#VALUE!</v>
      </c>
      <c r="R404" t="str">
        <f t="shared" si="44"/>
        <v>فوق المتوسط</v>
      </c>
      <c r="U404" s="37">
        <v>396</v>
      </c>
      <c r="V404" s="140" t="str">
        <f t="shared" si="48"/>
        <v/>
      </c>
      <c r="W404" s="386" t="str">
        <f t="shared" si="49"/>
        <v/>
      </c>
      <c r="X404" s="9" t="str">
        <f t="shared" si="45"/>
        <v>فوق المتوسط</v>
      </c>
      <c r="Y404"/>
      <c r="AB404"/>
      <c r="AC404"/>
      <c r="AD404"/>
      <c r="AE404"/>
      <c r="AF404"/>
      <c r="AG404"/>
      <c r="AH404"/>
      <c r="AI404"/>
      <c r="AJ404"/>
      <c r="AK404"/>
    </row>
    <row r="405" spans="2:37">
      <c r="B405" s="37">
        <v>397</v>
      </c>
      <c r="C405" s="715" t="str">
        <f>'ادخال البيانات'!B403</f>
        <v/>
      </c>
      <c r="D405" s="715"/>
      <c r="E405" s="715"/>
      <c r="F405" s="139" t="str">
        <f>IF(C405="","",'ادخال البيانات'!BM403)</f>
        <v/>
      </c>
      <c r="G405" s="47" t="str">
        <f>'ادخال البيانات'!BP403</f>
        <v/>
      </c>
      <c r="I405" s="3" t="str">
        <f t="shared" si="46"/>
        <v/>
      </c>
      <c r="N405" t="str">
        <f t="shared" si="43"/>
        <v/>
      </c>
      <c r="O405" s="8" t="str">
        <f t="shared" si="47"/>
        <v/>
      </c>
      <c r="P405" t="e">
        <f>RANK(O405,$O:$O)+COUNTIF($O$9:O405,O405)-1</f>
        <v>#VALUE!</v>
      </c>
      <c r="R405" t="str">
        <f t="shared" si="44"/>
        <v>فوق المتوسط</v>
      </c>
      <c r="U405" s="37">
        <v>397</v>
      </c>
      <c r="V405" s="140" t="str">
        <f t="shared" si="48"/>
        <v/>
      </c>
      <c r="W405" s="386" t="str">
        <f t="shared" si="49"/>
        <v/>
      </c>
      <c r="X405" s="9" t="str">
        <f t="shared" si="45"/>
        <v>فوق المتوسط</v>
      </c>
      <c r="Y405"/>
      <c r="AB405"/>
      <c r="AC405"/>
      <c r="AD405"/>
      <c r="AE405"/>
      <c r="AF405"/>
      <c r="AG405"/>
      <c r="AH405"/>
      <c r="AI405"/>
      <c r="AJ405"/>
      <c r="AK405"/>
    </row>
    <row r="406" spans="2:37">
      <c r="B406" s="37">
        <v>398</v>
      </c>
      <c r="C406" s="715" t="str">
        <f>'ادخال البيانات'!B404</f>
        <v/>
      </c>
      <c r="D406" s="715"/>
      <c r="E406" s="715"/>
      <c r="F406" s="139" t="str">
        <f>IF(C406="","",'ادخال البيانات'!BM404)</f>
        <v/>
      </c>
      <c r="G406" s="47" t="str">
        <f>'ادخال البيانات'!BP404</f>
        <v/>
      </c>
      <c r="I406" s="3" t="str">
        <f t="shared" si="46"/>
        <v/>
      </c>
      <c r="N406" t="str">
        <f t="shared" si="43"/>
        <v/>
      </c>
      <c r="O406" s="8" t="str">
        <f t="shared" si="47"/>
        <v/>
      </c>
      <c r="P406" t="e">
        <f>RANK(O406,$O:$O)+COUNTIF($O$9:O406,O406)-1</f>
        <v>#VALUE!</v>
      </c>
      <c r="R406" t="str">
        <f t="shared" si="44"/>
        <v>فوق المتوسط</v>
      </c>
      <c r="U406" s="37">
        <v>398</v>
      </c>
      <c r="V406" s="140" t="str">
        <f t="shared" si="48"/>
        <v/>
      </c>
      <c r="W406" s="386" t="str">
        <f t="shared" si="49"/>
        <v/>
      </c>
      <c r="X406" s="9" t="str">
        <f t="shared" si="45"/>
        <v>فوق المتوسط</v>
      </c>
      <c r="Y406"/>
      <c r="AB406"/>
      <c r="AC406"/>
      <c r="AD406"/>
      <c r="AE406"/>
      <c r="AF406"/>
      <c r="AG406"/>
      <c r="AH406"/>
      <c r="AI406"/>
      <c r="AJ406"/>
      <c r="AK406"/>
    </row>
    <row r="407" spans="2:37">
      <c r="B407" s="37">
        <v>399</v>
      </c>
      <c r="C407" s="715" t="str">
        <f>'ادخال البيانات'!B405</f>
        <v/>
      </c>
      <c r="D407" s="715"/>
      <c r="E407" s="715"/>
      <c r="F407" s="139" t="str">
        <f>IF(C407="","",'ادخال البيانات'!BM405)</f>
        <v/>
      </c>
      <c r="G407" s="47" t="str">
        <f>'ادخال البيانات'!BP405</f>
        <v/>
      </c>
      <c r="I407" s="3" t="str">
        <f t="shared" si="46"/>
        <v/>
      </c>
      <c r="N407" t="str">
        <f t="shared" si="43"/>
        <v/>
      </c>
      <c r="O407" s="8" t="str">
        <f t="shared" si="47"/>
        <v/>
      </c>
      <c r="P407" t="e">
        <f>RANK(O407,$O:$O)+COUNTIF($O$9:O407,O407)-1</f>
        <v>#VALUE!</v>
      </c>
      <c r="R407" t="str">
        <f t="shared" si="44"/>
        <v>فوق المتوسط</v>
      </c>
      <c r="U407" s="37">
        <v>399</v>
      </c>
      <c r="V407" s="140" t="str">
        <f t="shared" si="48"/>
        <v/>
      </c>
      <c r="W407" s="386" t="str">
        <f t="shared" si="49"/>
        <v/>
      </c>
      <c r="X407" s="9" t="str">
        <f t="shared" si="45"/>
        <v>فوق المتوسط</v>
      </c>
      <c r="Y407"/>
      <c r="AB407"/>
      <c r="AC407"/>
      <c r="AD407"/>
      <c r="AE407"/>
      <c r="AF407"/>
      <c r="AG407"/>
      <c r="AH407"/>
      <c r="AI407"/>
      <c r="AJ407"/>
      <c r="AK407"/>
    </row>
    <row r="408" spans="2:37">
      <c r="B408" s="37">
        <v>400</v>
      </c>
      <c r="C408" s="715" t="str">
        <f>'ادخال البيانات'!B406</f>
        <v/>
      </c>
      <c r="D408" s="715"/>
      <c r="E408" s="715"/>
      <c r="F408" s="139" t="str">
        <f>IF(C408="","",'ادخال البيانات'!BM406)</f>
        <v/>
      </c>
      <c r="G408" s="47" t="str">
        <f>'ادخال البيانات'!BP406</f>
        <v/>
      </c>
      <c r="I408" s="3" t="str">
        <f t="shared" si="46"/>
        <v/>
      </c>
      <c r="N408" t="str">
        <f t="shared" si="43"/>
        <v/>
      </c>
      <c r="O408" s="8" t="str">
        <f t="shared" si="47"/>
        <v/>
      </c>
      <c r="P408" t="e">
        <f>RANK(O408,$O:$O)+COUNTIF($O$9:O408,O408)-1</f>
        <v>#VALUE!</v>
      </c>
      <c r="R408" t="str">
        <f t="shared" si="44"/>
        <v>فوق المتوسط</v>
      </c>
      <c r="U408" s="37">
        <v>400</v>
      </c>
      <c r="V408" s="140" t="str">
        <f t="shared" si="48"/>
        <v/>
      </c>
      <c r="W408" s="386" t="str">
        <f t="shared" si="49"/>
        <v/>
      </c>
      <c r="X408" s="9" t="str">
        <f t="shared" si="45"/>
        <v>فوق المتوسط</v>
      </c>
      <c r="Y408"/>
      <c r="AB408"/>
      <c r="AC408"/>
      <c r="AD408"/>
      <c r="AE408"/>
      <c r="AF408"/>
      <c r="AG408"/>
      <c r="AH408"/>
      <c r="AI408"/>
      <c r="AJ408"/>
      <c r="AK408"/>
    </row>
    <row r="409" spans="2:37">
      <c r="B409" s="37">
        <v>401</v>
      </c>
      <c r="C409" s="715" t="str">
        <f>'ادخال البيانات'!B407</f>
        <v/>
      </c>
      <c r="D409" s="715"/>
      <c r="E409" s="715"/>
      <c r="F409" s="139" t="str">
        <f>IF(C409="","",'ادخال البيانات'!BM407)</f>
        <v/>
      </c>
      <c r="G409" s="47" t="str">
        <f>'ادخال البيانات'!BP407</f>
        <v/>
      </c>
      <c r="I409" s="3" t="str">
        <f t="shared" si="46"/>
        <v/>
      </c>
      <c r="N409" t="str">
        <f t="shared" si="43"/>
        <v/>
      </c>
      <c r="O409" s="8" t="str">
        <f t="shared" si="47"/>
        <v/>
      </c>
      <c r="P409" t="e">
        <f>RANK(O409,$O:$O)+COUNTIF($O$9:O409,O409)-1</f>
        <v>#VALUE!</v>
      </c>
      <c r="R409" t="str">
        <f t="shared" si="44"/>
        <v>فوق المتوسط</v>
      </c>
      <c r="U409" s="37">
        <v>401</v>
      </c>
      <c r="V409" s="140" t="str">
        <f t="shared" si="48"/>
        <v/>
      </c>
      <c r="W409" s="386" t="str">
        <f t="shared" si="49"/>
        <v/>
      </c>
      <c r="X409" s="9" t="str">
        <f t="shared" si="45"/>
        <v>فوق المتوسط</v>
      </c>
      <c r="Y409"/>
      <c r="AB409"/>
      <c r="AC409"/>
      <c r="AD409"/>
      <c r="AE409"/>
      <c r="AF409"/>
      <c r="AG409"/>
      <c r="AH409"/>
      <c r="AI409"/>
      <c r="AJ409"/>
      <c r="AK409"/>
    </row>
    <row r="410" spans="2:37">
      <c r="B410" s="37">
        <v>402</v>
      </c>
      <c r="C410" s="715" t="str">
        <f>'ادخال البيانات'!B408</f>
        <v/>
      </c>
      <c r="D410" s="715"/>
      <c r="E410" s="715"/>
      <c r="F410" s="139" t="str">
        <f>IF(C410="","",'ادخال البيانات'!BM408)</f>
        <v/>
      </c>
      <c r="G410" s="47" t="str">
        <f>'ادخال البيانات'!BP408</f>
        <v/>
      </c>
      <c r="I410" s="3" t="str">
        <f t="shared" si="46"/>
        <v/>
      </c>
      <c r="N410" t="str">
        <f t="shared" si="43"/>
        <v/>
      </c>
      <c r="O410" s="8" t="str">
        <f t="shared" si="47"/>
        <v/>
      </c>
      <c r="P410" t="e">
        <f>RANK(O410,$O:$O)+COUNTIF($O$9:O410,O410)-1</f>
        <v>#VALUE!</v>
      </c>
      <c r="R410" t="str">
        <f t="shared" si="44"/>
        <v>فوق المتوسط</v>
      </c>
      <c r="U410" s="37">
        <v>402</v>
      </c>
      <c r="V410" s="140" t="str">
        <f t="shared" si="48"/>
        <v/>
      </c>
      <c r="W410" s="386" t="str">
        <f t="shared" si="49"/>
        <v/>
      </c>
      <c r="X410" s="9" t="str">
        <f t="shared" si="45"/>
        <v>فوق المتوسط</v>
      </c>
      <c r="Y410"/>
      <c r="AB410"/>
      <c r="AC410"/>
      <c r="AD410"/>
      <c r="AE410"/>
      <c r="AF410"/>
      <c r="AG410"/>
      <c r="AH410"/>
      <c r="AI410"/>
      <c r="AJ410"/>
      <c r="AK410"/>
    </row>
    <row r="411" spans="2:37">
      <c r="B411" s="37">
        <v>403</v>
      </c>
      <c r="C411" s="715" t="str">
        <f>'ادخال البيانات'!B409</f>
        <v/>
      </c>
      <c r="D411" s="715"/>
      <c r="E411" s="715"/>
      <c r="F411" s="139" t="str">
        <f>IF(C411="","",'ادخال البيانات'!BM409)</f>
        <v/>
      </c>
      <c r="G411" s="47" t="str">
        <f>'ادخال البيانات'!BP409</f>
        <v/>
      </c>
      <c r="I411" s="3" t="str">
        <f t="shared" si="46"/>
        <v/>
      </c>
      <c r="N411" t="str">
        <f t="shared" si="43"/>
        <v/>
      </c>
      <c r="O411" s="8" t="str">
        <f t="shared" si="47"/>
        <v/>
      </c>
      <c r="P411" t="e">
        <f>RANK(O411,$O:$O)+COUNTIF($O$9:O411,O411)-1</f>
        <v>#VALUE!</v>
      </c>
      <c r="R411" t="str">
        <f t="shared" si="44"/>
        <v>فوق المتوسط</v>
      </c>
      <c r="U411" s="37">
        <v>403</v>
      </c>
      <c r="V411" s="140" t="str">
        <f t="shared" si="48"/>
        <v/>
      </c>
      <c r="W411" s="386" t="str">
        <f t="shared" si="49"/>
        <v/>
      </c>
      <c r="X411" s="9" t="str">
        <f t="shared" si="45"/>
        <v>فوق المتوسط</v>
      </c>
      <c r="Y411"/>
      <c r="AB411"/>
      <c r="AC411"/>
      <c r="AD411"/>
      <c r="AE411"/>
      <c r="AF411"/>
      <c r="AG411"/>
      <c r="AH411"/>
      <c r="AI411"/>
      <c r="AJ411"/>
      <c r="AK411"/>
    </row>
    <row r="412" spans="2:37">
      <c r="B412" s="37">
        <v>404</v>
      </c>
      <c r="C412" s="715" t="str">
        <f>'ادخال البيانات'!B410</f>
        <v/>
      </c>
      <c r="D412" s="715"/>
      <c r="E412" s="715"/>
      <c r="F412" s="139" t="str">
        <f>IF(C412="","",'ادخال البيانات'!BM410)</f>
        <v/>
      </c>
      <c r="G412" s="47" t="str">
        <f>'ادخال البيانات'!BP410</f>
        <v/>
      </c>
      <c r="I412" s="3" t="str">
        <f t="shared" si="46"/>
        <v/>
      </c>
      <c r="N412" t="str">
        <f t="shared" si="43"/>
        <v/>
      </c>
      <c r="O412" s="8" t="str">
        <f t="shared" si="47"/>
        <v/>
      </c>
      <c r="P412" t="e">
        <f>RANK(O412,$O:$O)+COUNTIF($O$9:O412,O412)-1</f>
        <v>#VALUE!</v>
      </c>
      <c r="R412" t="str">
        <f t="shared" si="44"/>
        <v>فوق المتوسط</v>
      </c>
      <c r="U412" s="37">
        <v>404</v>
      </c>
      <c r="V412" s="140" t="str">
        <f t="shared" si="48"/>
        <v/>
      </c>
      <c r="W412" s="386" t="str">
        <f t="shared" si="49"/>
        <v/>
      </c>
      <c r="X412" s="9" t="str">
        <f t="shared" si="45"/>
        <v>فوق المتوسط</v>
      </c>
      <c r="Y412"/>
      <c r="AB412"/>
      <c r="AC412"/>
      <c r="AD412"/>
      <c r="AE412"/>
      <c r="AF412"/>
      <c r="AG412"/>
      <c r="AH412"/>
      <c r="AI412"/>
      <c r="AJ412"/>
      <c r="AK412"/>
    </row>
    <row r="413" spans="2:37">
      <c r="B413" s="37">
        <v>405</v>
      </c>
      <c r="C413" s="715" t="str">
        <f>'ادخال البيانات'!B411</f>
        <v/>
      </c>
      <c r="D413" s="715"/>
      <c r="E413" s="715"/>
      <c r="F413" s="139" t="str">
        <f>IF(C413="","",'ادخال البيانات'!BM411)</f>
        <v/>
      </c>
      <c r="G413" s="47" t="str">
        <f>'ادخال البيانات'!BP411</f>
        <v/>
      </c>
      <c r="I413" s="3" t="str">
        <f t="shared" si="46"/>
        <v/>
      </c>
      <c r="N413" t="str">
        <f t="shared" si="43"/>
        <v/>
      </c>
      <c r="O413" s="8" t="str">
        <f t="shared" si="47"/>
        <v/>
      </c>
      <c r="P413" t="e">
        <f>RANK(O413,$O:$O)+COUNTIF($O$9:O413,O413)-1</f>
        <v>#VALUE!</v>
      </c>
      <c r="R413" t="str">
        <f t="shared" si="44"/>
        <v>فوق المتوسط</v>
      </c>
      <c r="U413" s="37">
        <v>405</v>
      </c>
      <c r="V413" s="140" t="str">
        <f t="shared" si="48"/>
        <v/>
      </c>
      <c r="W413" s="386" t="str">
        <f t="shared" si="49"/>
        <v/>
      </c>
      <c r="X413" s="9" t="str">
        <f t="shared" si="45"/>
        <v>فوق المتوسط</v>
      </c>
      <c r="Y413"/>
      <c r="AB413"/>
      <c r="AC413"/>
      <c r="AD413"/>
      <c r="AE413"/>
      <c r="AF413"/>
      <c r="AG413"/>
      <c r="AH413"/>
      <c r="AI413"/>
      <c r="AJ413"/>
      <c r="AK413"/>
    </row>
    <row r="414" spans="2:37">
      <c r="B414" s="37">
        <v>406</v>
      </c>
      <c r="C414" s="715" t="str">
        <f>'ادخال البيانات'!B412</f>
        <v/>
      </c>
      <c r="D414" s="715"/>
      <c r="E414" s="715"/>
      <c r="F414" s="139" t="str">
        <f>IF(C414="","",'ادخال البيانات'!BM412)</f>
        <v/>
      </c>
      <c r="G414" s="47" t="str">
        <f>'ادخال البيانات'!BP412</f>
        <v/>
      </c>
      <c r="I414" s="3" t="str">
        <f t="shared" si="46"/>
        <v/>
      </c>
      <c r="N414" t="str">
        <f t="shared" si="43"/>
        <v/>
      </c>
      <c r="O414" s="8" t="str">
        <f t="shared" si="47"/>
        <v/>
      </c>
      <c r="P414" t="e">
        <f>RANK(O414,$O:$O)+COUNTIF($O$9:O414,O414)-1</f>
        <v>#VALUE!</v>
      </c>
      <c r="R414" t="str">
        <f t="shared" si="44"/>
        <v>فوق المتوسط</v>
      </c>
      <c r="U414" s="37">
        <v>406</v>
      </c>
      <c r="V414" s="140" t="str">
        <f t="shared" si="48"/>
        <v/>
      </c>
      <c r="W414" s="386" t="str">
        <f t="shared" si="49"/>
        <v/>
      </c>
      <c r="X414" s="9" t="str">
        <f t="shared" si="45"/>
        <v>فوق المتوسط</v>
      </c>
      <c r="Y414"/>
      <c r="AB414"/>
      <c r="AC414"/>
      <c r="AD414"/>
      <c r="AE414"/>
      <c r="AF414"/>
      <c r="AG414"/>
      <c r="AH414"/>
      <c r="AI414"/>
      <c r="AJ414"/>
      <c r="AK414"/>
    </row>
    <row r="415" spans="2:37">
      <c r="B415" s="37">
        <v>407</v>
      </c>
      <c r="C415" s="715" t="str">
        <f>'ادخال البيانات'!B413</f>
        <v/>
      </c>
      <c r="D415" s="715"/>
      <c r="E415" s="715"/>
      <c r="F415" s="139" t="str">
        <f>IF(C415="","",'ادخال البيانات'!BM413)</f>
        <v/>
      </c>
      <c r="G415" s="47" t="str">
        <f>'ادخال البيانات'!BP413</f>
        <v/>
      </c>
      <c r="I415" s="3" t="str">
        <f t="shared" si="46"/>
        <v/>
      </c>
      <c r="N415" t="str">
        <f t="shared" si="43"/>
        <v/>
      </c>
      <c r="O415" s="8" t="str">
        <f t="shared" si="47"/>
        <v/>
      </c>
      <c r="P415" t="e">
        <f>RANK(O415,$O:$O)+COUNTIF($O$9:O415,O415)-1</f>
        <v>#VALUE!</v>
      </c>
      <c r="R415" t="str">
        <f t="shared" si="44"/>
        <v>فوق المتوسط</v>
      </c>
      <c r="U415" s="37">
        <v>407</v>
      </c>
      <c r="V415" s="140" t="str">
        <f t="shared" si="48"/>
        <v/>
      </c>
      <c r="W415" s="386" t="str">
        <f t="shared" si="49"/>
        <v/>
      </c>
      <c r="X415" s="9" t="str">
        <f t="shared" si="45"/>
        <v>فوق المتوسط</v>
      </c>
      <c r="Y415"/>
      <c r="AB415"/>
      <c r="AC415"/>
      <c r="AD415"/>
      <c r="AE415"/>
      <c r="AF415"/>
      <c r="AG415"/>
      <c r="AH415"/>
      <c r="AI415"/>
      <c r="AJ415"/>
      <c r="AK415"/>
    </row>
    <row r="416" spans="2:37">
      <c r="B416" s="37">
        <v>408</v>
      </c>
      <c r="C416" s="715" t="str">
        <f>'ادخال البيانات'!B414</f>
        <v/>
      </c>
      <c r="D416" s="715"/>
      <c r="E416" s="715"/>
      <c r="F416" s="139" t="str">
        <f>IF(C416="","",'ادخال البيانات'!BM414)</f>
        <v/>
      </c>
      <c r="G416" s="47" t="str">
        <f>'ادخال البيانات'!BP414</f>
        <v/>
      </c>
      <c r="I416" s="3" t="str">
        <f t="shared" si="46"/>
        <v/>
      </c>
      <c r="N416" t="str">
        <f t="shared" si="43"/>
        <v/>
      </c>
      <c r="O416" s="8" t="str">
        <f t="shared" si="47"/>
        <v/>
      </c>
      <c r="P416" t="e">
        <f>RANK(O416,$O:$O)+COUNTIF($O$9:O416,O416)-1</f>
        <v>#VALUE!</v>
      </c>
      <c r="R416" t="str">
        <f t="shared" si="44"/>
        <v>فوق المتوسط</v>
      </c>
      <c r="U416" s="37">
        <v>408</v>
      </c>
      <c r="V416" s="140" t="str">
        <f t="shared" si="48"/>
        <v/>
      </c>
      <c r="W416" s="386" t="str">
        <f t="shared" si="49"/>
        <v/>
      </c>
      <c r="X416" s="9" t="str">
        <f t="shared" si="45"/>
        <v>فوق المتوسط</v>
      </c>
      <c r="Y416"/>
      <c r="AB416"/>
      <c r="AC416"/>
      <c r="AD416"/>
      <c r="AE416"/>
      <c r="AF416"/>
      <c r="AG416"/>
      <c r="AH416"/>
      <c r="AI416"/>
      <c r="AJ416"/>
      <c r="AK416"/>
    </row>
    <row r="417" spans="2:37">
      <c r="B417" s="37">
        <v>409</v>
      </c>
      <c r="C417" s="715" t="str">
        <f>'ادخال البيانات'!B415</f>
        <v/>
      </c>
      <c r="D417" s="715"/>
      <c r="E417" s="715"/>
      <c r="F417" s="139" t="str">
        <f>IF(C417="","",'ادخال البيانات'!BM415)</f>
        <v/>
      </c>
      <c r="G417" s="47" t="str">
        <f>'ادخال البيانات'!BP415</f>
        <v/>
      </c>
      <c r="I417" s="3" t="str">
        <f t="shared" si="46"/>
        <v/>
      </c>
      <c r="N417" t="str">
        <f t="shared" si="43"/>
        <v/>
      </c>
      <c r="O417" s="8" t="str">
        <f t="shared" si="47"/>
        <v/>
      </c>
      <c r="P417" t="e">
        <f>RANK(O417,$O:$O)+COUNTIF($O$9:O417,O417)-1</f>
        <v>#VALUE!</v>
      </c>
      <c r="R417" t="str">
        <f t="shared" si="44"/>
        <v>فوق المتوسط</v>
      </c>
      <c r="U417" s="37">
        <v>409</v>
      </c>
      <c r="V417" s="140" t="str">
        <f t="shared" si="48"/>
        <v/>
      </c>
      <c r="W417" s="386" t="str">
        <f t="shared" si="49"/>
        <v/>
      </c>
      <c r="X417" s="9" t="str">
        <f t="shared" si="45"/>
        <v>فوق المتوسط</v>
      </c>
      <c r="Y417"/>
      <c r="AB417"/>
      <c r="AC417"/>
      <c r="AD417"/>
      <c r="AE417"/>
      <c r="AF417"/>
      <c r="AG417"/>
      <c r="AH417"/>
      <c r="AI417"/>
      <c r="AJ417"/>
      <c r="AK417"/>
    </row>
    <row r="418" spans="2:37">
      <c r="B418" s="37">
        <v>410</v>
      </c>
      <c r="C418" s="715" t="str">
        <f>'ادخال البيانات'!B416</f>
        <v/>
      </c>
      <c r="D418" s="715"/>
      <c r="E418" s="715"/>
      <c r="F418" s="139" t="str">
        <f>IF(C418="","",'ادخال البيانات'!BM416)</f>
        <v/>
      </c>
      <c r="G418" s="47" t="str">
        <f>'ادخال البيانات'!BP416</f>
        <v/>
      </c>
      <c r="I418" s="3" t="str">
        <f t="shared" si="46"/>
        <v/>
      </c>
      <c r="N418" t="str">
        <f t="shared" si="43"/>
        <v/>
      </c>
      <c r="O418" s="8" t="str">
        <f t="shared" si="47"/>
        <v/>
      </c>
      <c r="P418" t="e">
        <f>RANK(O418,$O:$O)+COUNTIF($O$9:O418,O418)-1</f>
        <v>#VALUE!</v>
      </c>
      <c r="R418" t="str">
        <f t="shared" si="44"/>
        <v>فوق المتوسط</v>
      </c>
      <c r="U418" s="37">
        <v>410</v>
      </c>
      <c r="V418" s="140" t="str">
        <f t="shared" si="48"/>
        <v/>
      </c>
      <c r="W418" s="386" t="str">
        <f t="shared" si="49"/>
        <v/>
      </c>
      <c r="X418" s="9" t="str">
        <f t="shared" si="45"/>
        <v>فوق المتوسط</v>
      </c>
      <c r="Y418"/>
      <c r="AB418"/>
      <c r="AC418"/>
      <c r="AD418"/>
      <c r="AE418"/>
      <c r="AF418"/>
      <c r="AG418"/>
      <c r="AH418"/>
      <c r="AI418"/>
      <c r="AJ418"/>
      <c r="AK418"/>
    </row>
    <row r="419" spans="2:37">
      <c r="B419" s="37">
        <v>411</v>
      </c>
      <c r="C419" s="715" t="str">
        <f>'ادخال البيانات'!B417</f>
        <v/>
      </c>
      <c r="D419" s="715"/>
      <c r="E419" s="715"/>
      <c r="F419" s="139" t="str">
        <f>IF(C419="","",'ادخال البيانات'!BM417)</f>
        <v/>
      </c>
      <c r="G419" s="47" t="str">
        <f>'ادخال البيانات'!BP417</f>
        <v/>
      </c>
      <c r="I419" s="3" t="str">
        <f t="shared" si="46"/>
        <v/>
      </c>
      <c r="N419" t="str">
        <f t="shared" si="43"/>
        <v/>
      </c>
      <c r="O419" s="8" t="str">
        <f t="shared" si="47"/>
        <v/>
      </c>
      <c r="P419" t="e">
        <f>RANK(O419,$O:$O)+COUNTIF($O$9:O419,O419)-1</f>
        <v>#VALUE!</v>
      </c>
      <c r="R419" t="str">
        <f t="shared" si="44"/>
        <v>فوق المتوسط</v>
      </c>
      <c r="U419" s="37">
        <v>411</v>
      </c>
      <c r="V419" s="140" t="str">
        <f t="shared" si="48"/>
        <v/>
      </c>
      <c r="W419" s="386" t="str">
        <f t="shared" si="49"/>
        <v/>
      </c>
      <c r="X419" s="9" t="str">
        <f t="shared" si="45"/>
        <v>فوق المتوسط</v>
      </c>
      <c r="Y419"/>
      <c r="AB419"/>
      <c r="AC419"/>
      <c r="AD419"/>
      <c r="AE419"/>
      <c r="AF419"/>
      <c r="AG419"/>
      <c r="AH419"/>
      <c r="AI419"/>
      <c r="AJ419"/>
      <c r="AK419"/>
    </row>
    <row r="420" spans="2:37">
      <c r="B420" s="37">
        <v>412</v>
      </c>
      <c r="C420" s="715" t="str">
        <f>'ادخال البيانات'!B418</f>
        <v/>
      </c>
      <c r="D420" s="715"/>
      <c r="E420" s="715"/>
      <c r="F420" s="139" t="str">
        <f>IF(C420="","",'ادخال البيانات'!BM418)</f>
        <v/>
      </c>
      <c r="G420" s="47" t="str">
        <f>'ادخال البيانات'!BP418</f>
        <v/>
      </c>
      <c r="I420" s="3" t="str">
        <f t="shared" si="46"/>
        <v/>
      </c>
      <c r="N420" t="str">
        <f t="shared" si="43"/>
        <v/>
      </c>
      <c r="O420" s="8" t="str">
        <f t="shared" si="47"/>
        <v/>
      </c>
      <c r="P420" t="e">
        <f>RANK(O420,$O:$O)+COUNTIF($O$9:O420,O420)-1</f>
        <v>#VALUE!</v>
      </c>
      <c r="R420" t="str">
        <f t="shared" si="44"/>
        <v>فوق المتوسط</v>
      </c>
      <c r="U420" s="37">
        <v>412</v>
      </c>
      <c r="V420" s="140" t="str">
        <f t="shared" si="48"/>
        <v/>
      </c>
      <c r="W420" s="386" t="str">
        <f t="shared" si="49"/>
        <v/>
      </c>
      <c r="X420" s="9" t="str">
        <f t="shared" si="45"/>
        <v>فوق المتوسط</v>
      </c>
      <c r="Y420"/>
      <c r="AB420"/>
      <c r="AC420"/>
      <c r="AD420"/>
      <c r="AE420"/>
      <c r="AF420"/>
      <c r="AG420"/>
      <c r="AH420"/>
      <c r="AI420"/>
      <c r="AJ420"/>
      <c r="AK420"/>
    </row>
    <row r="421" spans="2:37">
      <c r="B421" s="37">
        <v>413</v>
      </c>
      <c r="C421" s="715" t="str">
        <f>'ادخال البيانات'!B419</f>
        <v/>
      </c>
      <c r="D421" s="715"/>
      <c r="E421" s="715"/>
      <c r="F421" s="139" t="str">
        <f>IF(C421="","",'ادخال البيانات'!BM419)</f>
        <v/>
      </c>
      <c r="G421" s="47" t="str">
        <f>'ادخال البيانات'!BP419</f>
        <v/>
      </c>
      <c r="I421" s="3" t="str">
        <f t="shared" si="46"/>
        <v/>
      </c>
      <c r="N421" t="str">
        <f t="shared" si="43"/>
        <v/>
      </c>
      <c r="O421" s="8" t="str">
        <f t="shared" si="47"/>
        <v/>
      </c>
      <c r="P421" t="e">
        <f>RANK(O421,$O:$O)+COUNTIF($O$9:O421,O421)-1</f>
        <v>#VALUE!</v>
      </c>
      <c r="R421" t="str">
        <f t="shared" si="44"/>
        <v>فوق المتوسط</v>
      </c>
      <c r="U421" s="37">
        <v>413</v>
      </c>
      <c r="V421" s="140" t="str">
        <f t="shared" si="48"/>
        <v/>
      </c>
      <c r="W421" s="386" t="str">
        <f t="shared" si="49"/>
        <v/>
      </c>
      <c r="X421" s="9" t="str">
        <f t="shared" si="45"/>
        <v>فوق المتوسط</v>
      </c>
      <c r="Y421"/>
      <c r="AB421"/>
      <c r="AC421"/>
      <c r="AD421"/>
      <c r="AE421"/>
      <c r="AF421"/>
      <c r="AG421"/>
      <c r="AH421"/>
      <c r="AI421"/>
      <c r="AJ421"/>
      <c r="AK421"/>
    </row>
    <row r="422" spans="2:37">
      <c r="B422" s="37">
        <v>414</v>
      </c>
      <c r="C422" s="715" t="str">
        <f>'ادخال البيانات'!B420</f>
        <v/>
      </c>
      <c r="D422" s="715"/>
      <c r="E422" s="715"/>
      <c r="F422" s="139" t="str">
        <f>IF(C422="","",'ادخال البيانات'!BM420)</f>
        <v/>
      </c>
      <c r="G422" s="47" t="str">
        <f>'ادخال البيانات'!BP420</f>
        <v/>
      </c>
      <c r="I422" s="3" t="str">
        <f t="shared" si="46"/>
        <v/>
      </c>
      <c r="N422" t="str">
        <f t="shared" si="43"/>
        <v/>
      </c>
      <c r="O422" s="8" t="str">
        <f t="shared" si="47"/>
        <v/>
      </c>
      <c r="P422" t="e">
        <f>RANK(O422,$O:$O)+COUNTIF($O$9:O422,O422)-1</f>
        <v>#VALUE!</v>
      </c>
      <c r="R422" t="str">
        <f t="shared" si="44"/>
        <v>فوق المتوسط</v>
      </c>
      <c r="U422" s="37">
        <v>414</v>
      </c>
      <c r="V422" s="140" t="str">
        <f t="shared" si="48"/>
        <v/>
      </c>
      <c r="W422" s="386" t="str">
        <f t="shared" si="49"/>
        <v/>
      </c>
      <c r="X422" s="9" t="str">
        <f t="shared" si="45"/>
        <v>فوق المتوسط</v>
      </c>
      <c r="Y422"/>
      <c r="AB422"/>
      <c r="AC422"/>
      <c r="AD422"/>
      <c r="AE422"/>
      <c r="AF422"/>
      <c r="AG422"/>
      <c r="AH422"/>
      <c r="AI422"/>
      <c r="AJ422"/>
      <c r="AK422"/>
    </row>
    <row r="423" spans="2:37">
      <c r="B423" s="37">
        <v>415</v>
      </c>
      <c r="C423" s="715" t="str">
        <f>'ادخال البيانات'!B421</f>
        <v/>
      </c>
      <c r="D423" s="715"/>
      <c r="E423" s="715"/>
      <c r="F423" s="139" t="str">
        <f>IF(C423="","",'ادخال البيانات'!BM421)</f>
        <v/>
      </c>
      <c r="G423" s="47" t="str">
        <f>'ادخال البيانات'!BP421</f>
        <v/>
      </c>
      <c r="I423" s="3" t="str">
        <f t="shared" si="46"/>
        <v/>
      </c>
      <c r="N423" t="str">
        <f t="shared" si="43"/>
        <v/>
      </c>
      <c r="O423" s="8" t="str">
        <f t="shared" si="47"/>
        <v/>
      </c>
      <c r="P423" t="e">
        <f>RANK(O423,$O:$O)+COUNTIF($O$9:O423,O423)-1</f>
        <v>#VALUE!</v>
      </c>
      <c r="R423" t="str">
        <f t="shared" si="44"/>
        <v>فوق المتوسط</v>
      </c>
      <c r="U423" s="37">
        <v>415</v>
      </c>
      <c r="V423" s="140" t="str">
        <f t="shared" si="48"/>
        <v/>
      </c>
      <c r="W423" s="386" t="str">
        <f t="shared" si="49"/>
        <v/>
      </c>
      <c r="X423" s="9" t="str">
        <f t="shared" si="45"/>
        <v>فوق المتوسط</v>
      </c>
      <c r="Y423"/>
      <c r="AB423"/>
      <c r="AC423"/>
      <c r="AD423"/>
      <c r="AE423"/>
      <c r="AF423"/>
      <c r="AG423"/>
      <c r="AH423"/>
      <c r="AI423"/>
      <c r="AJ423"/>
      <c r="AK423"/>
    </row>
    <row r="424" spans="2:37">
      <c r="B424" s="37">
        <v>416</v>
      </c>
      <c r="C424" s="715" t="str">
        <f>'ادخال البيانات'!B422</f>
        <v/>
      </c>
      <c r="D424" s="715"/>
      <c r="E424" s="715"/>
      <c r="F424" s="139" t="str">
        <f>IF(C424="","",'ادخال البيانات'!BM422)</f>
        <v/>
      </c>
      <c r="G424" s="47" t="str">
        <f>'ادخال البيانات'!BP422</f>
        <v/>
      </c>
      <c r="I424" s="3" t="str">
        <f t="shared" si="46"/>
        <v/>
      </c>
      <c r="N424" t="str">
        <f t="shared" si="43"/>
        <v/>
      </c>
      <c r="O424" s="8" t="str">
        <f t="shared" si="47"/>
        <v/>
      </c>
      <c r="P424" t="e">
        <f>RANK(O424,$O:$O)+COUNTIF($O$9:O424,O424)-1</f>
        <v>#VALUE!</v>
      </c>
      <c r="R424" t="str">
        <f t="shared" si="44"/>
        <v>فوق المتوسط</v>
      </c>
      <c r="U424" s="37">
        <v>416</v>
      </c>
      <c r="V424" s="140" t="str">
        <f t="shared" si="48"/>
        <v/>
      </c>
      <c r="W424" s="386" t="str">
        <f t="shared" si="49"/>
        <v/>
      </c>
      <c r="X424" s="9" t="str">
        <f t="shared" si="45"/>
        <v>فوق المتوسط</v>
      </c>
      <c r="Y424"/>
      <c r="AB424"/>
      <c r="AC424"/>
      <c r="AD424"/>
      <c r="AE424"/>
      <c r="AF424"/>
      <c r="AG424"/>
      <c r="AH424"/>
      <c r="AI424"/>
      <c r="AJ424"/>
      <c r="AK424"/>
    </row>
    <row r="425" spans="2:37">
      <c r="B425" s="37">
        <v>417</v>
      </c>
      <c r="C425" s="715" t="str">
        <f>'ادخال البيانات'!B423</f>
        <v/>
      </c>
      <c r="D425" s="715"/>
      <c r="E425" s="715"/>
      <c r="F425" s="139" t="str">
        <f>IF(C425="","",'ادخال البيانات'!BM423)</f>
        <v/>
      </c>
      <c r="G425" s="47" t="str">
        <f>'ادخال البيانات'!BP423</f>
        <v/>
      </c>
      <c r="I425" s="3" t="str">
        <f t="shared" si="46"/>
        <v/>
      </c>
      <c r="N425" t="str">
        <f t="shared" si="43"/>
        <v/>
      </c>
      <c r="O425" s="8" t="str">
        <f t="shared" si="47"/>
        <v/>
      </c>
      <c r="P425" t="e">
        <f>RANK(O425,$O:$O)+COUNTIF($O$9:O425,O425)-1</f>
        <v>#VALUE!</v>
      </c>
      <c r="R425" t="str">
        <f t="shared" si="44"/>
        <v>فوق المتوسط</v>
      </c>
      <c r="U425" s="37">
        <v>417</v>
      </c>
      <c r="V425" s="140" t="str">
        <f t="shared" si="48"/>
        <v/>
      </c>
      <c r="W425" s="386" t="str">
        <f t="shared" si="49"/>
        <v/>
      </c>
      <c r="X425" s="9" t="str">
        <f t="shared" si="45"/>
        <v>فوق المتوسط</v>
      </c>
      <c r="Y425"/>
      <c r="AB425"/>
      <c r="AC425"/>
      <c r="AD425"/>
      <c r="AE425"/>
      <c r="AF425"/>
      <c r="AG425"/>
      <c r="AH425"/>
      <c r="AI425"/>
      <c r="AJ425"/>
      <c r="AK425"/>
    </row>
    <row r="426" spans="2:37">
      <c r="B426" s="37">
        <v>418</v>
      </c>
      <c r="C426" s="715" t="str">
        <f>'ادخال البيانات'!B424</f>
        <v/>
      </c>
      <c r="D426" s="715"/>
      <c r="E426" s="715"/>
      <c r="F426" s="139" t="str">
        <f>IF(C426="","",'ادخال البيانات'!BM424)</f>
        <v/>
      </c>
      <c r="G426" s="47" t="str">
        <f>'ادخال البيانات'!BP424</f>
        <v/>
      </c>
      <c r="I426" s="3" t="str">
        <f t="shared" si="46"/>
        <v/>
      </c>
      <c r="N426" t="str">
        <f t="shared" si="43"/>
        <v/>
      </c>
      <c r="O426" s="8" t="str">
        <f t="shared" si="47"/>
        <v/>
      </c>
      <c r="P426" t="e">
        <f>RANK(O426,$O:$O)+COUNTIF($O$9:O426,O426)-1</f>
        <v>#VALUE!</v>
      </c>
      <c r="R426" t="str">
        <f t="shared" si="44"/>
        <v>فوق المتوسط</v>
      </c>
      <c r="U426" s="37">
        <v>418</v>
      </c>
      <c r="V426" s="140" t="str">
        <f t="shared" si="48"/>
        <v/>
      </c>
      <c r="W426" s="386" t="str">
        <f t="shared" si="49"/>
        <v/>
      </c>
      <c r="X426" s="9" t="str">
        <f t="shared" si="45"/>
        <v>فوق المتوسط</v>
      </c>
      <c r="Y426"/>
      <c r="AB426"/>
      <c r="AC426"/>
      <c r="AD426"/>
      <c r="AE426"/>
      <c r="AF426"/>
      <c r="AG426"/>
      <c r="AH426"/>
      <c r="AI426"/>
      <c r="AJ426"/>
      <c r="AK426"/>
    </row>
    <row r="427" spans="2:37">
      <c r="B427" s="37">
        <v>419</v>
      </c>
      <c r="C427" s="715" t="str">
        <f>'ادخال البيانات'!B425</f>
        <v/>
      </c>
      <c r="D427" s="715"/>
      <c r="E427" s="715"/>
      <c r="F427" s="139" t="str">
        <f>IF(C427="","",'ادخال البيانات'!BM425)</f>
        <v/>
      </c>
      <c r="G427" s="47" t="str">
        <f>'ادخال البيانات'!BP425</f>
        <v/>
      </c>
      <c r="I427" s="3" t="str">
        <f t="shared" si="46"/>
        <v/>
      </c>
      <c r="N427" t="str">
        <f t="shared" si="43"/>
        <v/>
      </c>
      <c r="O427" s="8" t="str">
        <f t="shared" si="47"/>
        <v/>
      </c>
      <c r="P427" t="e">
        <f>RANK(O427,$O:$O)+COUNTIF($O$9:O427,O427)-1</f>
        <v>#VALUE!</v>
      </c>
      <c r="R427" t="str">
        <f t="shared" si="44"/>
        <v>فوق المتوسط</v>
      </c>
      <c r="U427" s="37">
        <v>419</v>
      </c>
      <c r="V427" s="140" t="str">
        <f t="shared" si="48"/>
        <v/>
      </c>
      <c r="W427" s="386" t="str">
        <f t="shared" si="49"/>
        <v/>
      </c>
      <c r="X427" s="9" t="str">
        <f t="shared" si="45"/>
        <v>فوق المتوسط</v>
      </c>
      <c r="Y427"/>
      <c r="AB427"/>
      <c r="AC427"/>
      <c r="AD427"/>
      <c r="AE427"/>
      <c r="AF427"/>
      <c r="AG427"/>
      <c r="AH427"/>
      <c r="AI427"/>
      <c r="AJ427"/>
      <c r="AK427"/>
    </row>
    <row r="428" spans="2:37">
      <c r="B428" s="37">
        <v>420</v>
      </c>
      <c r="C428" s="715" t="str">
        <f>'ادخال البيانات'!B426</f>
        <v/>
      </c>
      <c r="D428" s="715"/>
      <c r="E428" s="715"/>
      <c r="F428" s="139" t="str">
        <f>IF(C428="","",'ادخال البيانات'!BM426)</f>
        <v/>
      </c>
      <c r="G428" s="47" t="str">
        <f>'ادخال البيانات'!BP426</f>
        <v/>
      </c>
      <c r="I428" s="3" t="str">
        <f t="shared" si="46"/>
        <v/>
      </c>
      <c r="N428" t="str">
        <f t="shared" si="43"/>
        <v/>
      </c>
      <c r="O428" s="8" t="str">
        <f t="shared" si="47"/>
        <v/>
      </c>
      <c r="P428" t="e">
        <f>RANK(O428,$O:$O)+COUNTIF($O$9:O428,O428)-1</f>
        <v>#VALUE!</v>
      </c>
      <c r="R428" t="str">
        <f t="shared" si="44"/>
        <v>فوق المتوسط</v>
      </c>
      <c r="U428" s="37">
        <v>420</v>
      </c>
      <c r="V428" s="140" t="str">
        <f t="shared" si="48"/>
        <v/>
      </c>
      <c r="W428" s="386" t="str">
        <f t="shared" si="49"/>
        <v/>
      </c>
      <c r="X428" s="9" t="str">
        <f t="shared" si="45"/>
        <v>فوق المتوسط</v>
      </c>
      <c r="Y428"/>
      <c r="AB428"/>
      <c r="AC428"/>
      <c r="AD428"/>
      <c r="AE428"/>
      <c r="AF428"/>
      <c r="AG428"/>
      <c r="AH428"/>
      <c r="AI428"/>
      <c r="AJ428"/>
      <c r="AK428"/>
    </row>
    <row r="429" spans="2:37">
      <c r="B429" s="37">
        <v>421</v>
      </c>
      <c r="C429" s="715" t="str">
        <f>'ادخال البيانات'!B427</f>
        <v/>
      </c>
      <c r="D429" s="715"/>
      <c r="E429" s="715"/>
      <c r="F429" s="139" t="str">
        <f>IF(C429="","",'ادخال البيانات'!BM427)</f>
        <v/>
      </c>
      <c r="G429" s="47" t="str">
        <f>'ادخال البيانات'!BP427</f>
        <v/>
      </c>
      <c r="I429" s="3" t="str">
        <f t="shared" si="46"/>
        <v/>
      </c>
      <c r="N429" t="str">
        <f t="shared" si="43"/>
        <v/>
      </c>
      <c r="O429" s="8" t="str">
        <f t="shared" si="47"/>
        <v/>
      </c>
      <c r="P429" t="e">
        <f>RANK(O429,$O:$O)+COUNTIF($O$9:O429,O429)-1</f>
        <v>#VALUE!</v>
      </c>
      <c r="R429" t="str">
        <f t="shared" si="44"/>
        <v>فوق المتوسط</v>
      </c>
      <c r="U429" s="37">
        <v>421</v>
      </c>
      <c r="V429" s="140" t="str">
        <f t="shared" si="48"/>
        <v/>
      </c>
      <c r="W429" s="386" t="str">
        <f t="shared" si="49"/>
        <v/>
      </c>
      <c r="X429" s="9" t="str">
        <f t="shared" si="45"/>
        <v>فوق المتوسط</v>
      </c>
      <c r="Y429"/>
      <c r="AB429"/>
      <c r="AC429"/>
      <c r="AD429"/>
      <c r="AE429"/>
      <c r="AF429"/>
      <c r="AG429"/>
      <c r="AH429"/>
      <c r="AI429"/>
      <c r="AJ429"/>
      <c r="AK429"/>
    </row>
    <row r="430" spans="2:37">
      <c r="B430" s="37">
        <v>422</v>
      </c>
      <c r="C430" s="715" t="str">
        <f>'ادخال البيانات'!B428</f>
        <v/>
      </c>
      <c r="D430" s="715"/>
      <c r="E430" s="715"/>
      <c r="F430" s="139" t="str">
        <f>IF(C430="","",'ادخال البيانات'!BM428)</f>
        <v/>
      </c>
      <c r="G430" s="47" t="str">
        <f>'ادخال البيانات'!BP428</f>
        <v/>
      </c>
      <c r="I430" s="3" t="str">
        <f t="shared" si="46"/>
        <v/>
      </c>
      <c r="N430" t="str">
        <f t="shared" si="43"/>
        <v/>
      </c>
      <c r="O430" s="8" t="str">
        <f t="shared" si="47"/>
        <v/>
      </c>
      <c r="P430" t="e">
        <f>RANK(O430,$O:$O)+COUNTIF($O$9:O430,O430)-1</f>
        <v>#VALUE!</v>
      </c>
      <c r="R430" t="str">
        <f t="shared" si="44"/>
        <v>فوق المتوسط</v>
      </c>
      <c r="U430" s="37">
        <v>422</v>
      </c>
      <c r="V430" s="140" t="str">
        <f t="shared" si="48"/>
        <v/>
      </c>
      <c r="W430" s="386" t="str">
        <f t="shared" si="49"/>
        <v/>
      </c>
      <c r="X430" s="9" t="str">
        <f t="shared" si="45"/>
        <v>فوق المتوسط</v>
      </c>
      <c r="Y430"/>
      <c r="AB430"/>
      <c r="AC430"/>
      <c r="AD430"/>
      <c r="AE430"/>
      <c r="AF430"/>
      <c r="AG430"/>
      <c r="AH430"/>
      <c r="AI430"/>
      <c r="AJ430"/>
      <c r="AK430"/>
    </row>
    <row r="431" spans="2:37">
      <c r="B431" s="37">
        <v>423</v>
      </c>
      <c r="C431" s="715" t="str">
        <f>'ادخال البيانات'!B429</f>
        <v/>
      </c>
      <c r="D431" s="715"/>
      <c r="E431" s="715"/>
      <c r="F431" s="139" t="str">
        <f>IF(C431="","",'ادخال البيانات'!BM429)</f>
        <v/>
      </c>
      <c r="G431" s="47" t="str">
        <f>'ادخال البيانات'!BP429</f>
        <v/>
      </c>
      <c r="I431" s="3" t="str">
        <f t="shared" si="46"/>
        <v/>
      </c>
      <c r="N431" t="str">
        <f t="shared" si="43"/>
        <v/>
      </c>
      <c r="O431" s="8" t="str">
        <f t="shared" si="47"/>
        <v/>
      </c>
      <c r="P431" t="e">
        <f>RANK(O431,$O:$O)+COUNTIF($O$9:O431,O431)-1</f>
        <v>#VALUE!</v>
      </c>
      <c r="R431" t="str">
        <f t="shared" si="44"/>
        <v>فوق المتوسط</v>
      </c>
      <c r="U431" s="37">
        <v>423</v>
      </c>
      <c r="V431" s="140" t="str">
        <f t="shared" si="48"/>
        <v/>
      </c>
      <c r="W431" s="386" t="str">
        <f t="shared" si="49"/>
        <v/>
      </c>
      <c r="X431" s="9" t="str">
        <f t="shared" si="45"/>
        <v>فوق المتوسط</v>
      </c>
      <c r="Y431"/>
      <c r="AB431"/>
      <c r="AC431"/>
      <c r="AD431"/>
      <c r="AE431"/>
      <c r="AF431"/>
      <c r="AG431"/>
      <c r="AH431"/>
      <c r="AI431"/>
      <c r="AJ431"/>
      <c r="AK431"/>
    </row>
    <row r="432" spans="2:37">
      <c r="B432" s="37">
        <v>424</v>
      </c>
      <c r="C432" s="715" t="str">
        <f>'ادخال البيانات'!B430</f>
        <v/>
      </c>
      <c r="D432" s="715"/>
      <c r="E432" s="715"/>
      <c r="F432" s="139" t="str">
        <f>IF(C432="","",'ادخال البيانات'!BM430)</f>
        <v/>
      </c>
      <c r="G432" s="47" t="str">
        <f>'ادخال البيانات'!BP430</f>
        <v/>
      </c>
      <c r="I432" s="3" t="str">
        <f t="shared" si="46"/>
        <v/>
      </c>
      <c r="N432" t="str">
        <f t="shared" si="43"/>
        <v/>
      </c>
      <c r="O432" s="8" t="str">
        <f t="shared" si="47"/>
        <v/>
      </c>
      <c r="P432" t="e">
        <f>RANK(O432,$O:$O)+COUNTIF($O$9:O432,O432)-1</f>
        <v>#VALUE!</v>
      </c>
      <c r="R432" t="str">
        <f t="shared" si="44"/>
        <v>فوق المتوسط</v>
      </c>
      <c r="U432" s="37">
        <v>424</v>
      </c>
      <c r="V432" s="140" t="str">
        <f t="shared" si="48"/>
        <v/>
      </c>
      <c r="W432" s="386" t="str">
        <f t="shared" si="49"/>
        <v/>
      </c>
      <c r="X432" s="9" t="str">
        <f t="shared" si="45"/>
        <v>فوق المتوسط</v>
      </c>
      <c r="Y432"/>
      <c r="AB432"/>
      <c r="AC432"/>
      <c r="AD432"/>
      <c r="AE432"/>
      <c r="AF432"/>
      <c r="AG432"/>
      <c r="AH432"/>
      <c r="AI432"/>
      <c r="AJ432"/>
      <c r="AK432"/>
    </row>
    <row r="433" spans="2:37">
      <c r="B433" s="37"/>
      <c r="C433" s="715"/>
      <c r="D433" s="715"/>
      <c r="E433" s="715"/>
      <c r="F433" s="139"/>
      <c r="G433" s="47"/>
      <c r="I433" s="3"/>
      <c r="U433" s="37"/>
      <c r="V433" s="140"/>
      <c r="W433" s="386"/>
      <c r="X433" s="9"/>
      <c r="Y433"/>
      <c r="AB433"/>
      <c r="AC433"/>
      <c r="AD433"/>
      <c r="AE433"/>
      <c r="AF433"/>
      <c r="AG433"/>
      <c r="AH433"/>
      <c r="AI433"/>
      <c r="AJ433"/>
      <c r="AK433"/>
    </row>
    <row r="434" spans="2:37">
      <c r="B434" s="37"/>
      <c r="C434" s="715"/>
      <c r="D434" s="715"/>
      <c r="E434" s="715"/>
      <c r="F434" s="139"/>
      <c r="G434" s="47"/>
      <c r="I434" s="3"/>
      <c r="U434" s="37"/>
      <c r="V434" s="140"/>
      <c r="W434" s="386"/>
      <c r="X434" s="9"/>
      <c r="Y434"/>
      <c r="AB434"/>
      <c r="AC434"/>
      <c r="AD434"/>
      <c r="AE434"/>
      <c r="AF434"/>
      <c r="AG434"/>
      <c r="AH434"/>
      <c r="AI434"/>
      <c r="AJ434"/>
      <c r="AK434"/>
    </row>
    <row r="435" spans="2:37">
      <c r="B435" s="37"/>
      <c r="C435" s="715"/>
      <c r="D435" s="715"/>
      <c r="E435" s="715"/>
      <c r="F435" s="139"/>
      <c r="G435" s="47"/>
      <c r="I435" s="3"/>
      <c r="U435" s="37"/>
      <c r="V435" s="140"/>
      <c r="W435" s="386"/>
      <c r="X435" s="9"/>
      <c r="Y435"/>
      <c r="AB435"/>
      <c r="AC435"/>
      <c r="AD435"/>
      <c r="AE435"/>
      <c r="AF435"/>
      <c r="AG435"/>
      <c r="AH435"/>
      <c r="AI435"/>
      <c r="AJ435"/>
      <c r="AK435"/>
    </row>
    <row r="436" spans="2:37">
      <c r="B436" s="37"/>
      <c r="C436" s="715"/>
      <c r="D436" s="715"/>
      <c r="E436" s="715"/>
      <c r="F436" s="139"/>
      <c r="G436" s="47"/>
      <c r="I436" s="3"/>
      <c r="U436" s="37"/>
      <c r="V436" s="140"/>
      <c r="W436" s="386"/>
      <c r="X436" s="9"/>
      <c r="Y436"/>
      <c r="AB436"/>
      <c r="AC436"/>
      <c r="AD436"/>
      <c r="AE436"/>
      <c r="AF436"/>
      <c r="AG436"/>
      <c r="AH436"/>
      <c r="AI436"/>
      <c r="AJ436"/>
      <c r="AK436"/>
    </row>
    <row r="437" spans="2:37">
      <c r="B437" s="37"/>
      <c r="C437" s="715"/>
      <c r="D437" s="715"/>
      <c r="E437" s="715"/>
      <c r="F437" s="139"/>
      <c r="G437" s="47"/>
      <c r="I437" s="3"/>
      <c r="U437" s="37"/>
      <c r="V437" s="140"/>
      <c r="W437" s="386"/>
      <c r="X437" s="9"/>
      <c r="Y437"/>
      <c r="AB437"/>
      <c r="AC437"/>
      <c r="AD437"/>
      <c r="AE437"/>
      <c r="AF437"/>
      <c r="AG437"/>
      <c r="AH437"/>
      <c r="AI437"/>
      <c r="AJ437"/>
      <c r="AK437"/>
    </row>
    <row r="438" spans="2:37">
      <c r="B438" s="37"/>
      <c r="C438" s="715"/>
      <c r="D438" s="715"/>
      <c r="E438" s="715"/>
      <c r="F438" s="139"/>
      <c r="G438" s="47"/>
      <c r="I438" s="3"/>
      <c r="U438" s="37"/>
      <c r="V438" s="140"/>
      <c r="W438" s="386"/>
      <c r="X438" s="9"/>
      <c r="Y438"/>
      <c r="AB438"/>
      <c r="AC438"/>
      <c r="AD438"/>
      <c r="AE438"/>
      <c r="AF438"/>
      <c r="AG438"/>
      <c r="AH438"/>
      <c r="AI438"/>
      <c r="AJ438"/>
      <c r="AK438"/>
    </row>
    <row r="439" spans="2:37">
      <c r="B439" s="37"/>
      <c r="C439" s="715"/>
      <c r="D439" s="715"/>
      <c r="E439" s="715"/>
      <c r="F439" s="139"/>
      <c r="G439" s="47"/>
      <c r="I439" s="3"/>
      <c r="U439" s="37"/>
      <c r="V439" s="140"/>
      <c r="W439" s="386"/>
      <c r="X439" s="9"/>
      <c r="Y439"/>
      <c r="AB439"/>
      <c r="AC439"/>
      <c r="AD439"/>
      <c r="AE439"/>
      <c r="AF439"/>
      <c r="AG439"/>
      <c r="AH439"/>
      <c r="AI439"/>
      <c r="AJ439"/>
      <c r="AK439"/>
    </row>
    <row r="440" spans="2:37">
      <c r="B440" s="37"/>
      <c r="C440" s="715"/>
      <c r="D440" s="715"/>
      <c r="E440" s="715"/>
      <c r="F440" s="139"/>
      <c r="G440" s="47"/>
      <c r="I440" s="3"/>
      <c r="U440" s="37"/>
      <c r="V440" s="140"/>
      <c r="W440" s="386"/>
      <c r="X440" s="9"/>
      <c r="Y440"/>
      <c r="AB440"/>
      <c r="AC440"/>
      <c r="AD440"/>
      <c r="AE440"/>
      <c r="AF440"/>
      <c r="AG440"/>
      <c r="AH440"/>
      <c r="AI440"/>
      <c r="AJ440"/>
      <c r="AK440"/>
    </row>
    <row r="441" spans="2:37">
      <c r="B441" s="37"/>
      <c r="C441" s="715"/>
      <c r="D441" s="715"/>
      <c r="E441" s="715"/>
      <c r="F441" s="139"/>
      <c r="G441" s="47"/>
      <c r="I441" s="3"/>
      <c r="U441" s="37"/>
      <c r="V441" s="140"/>
      <c r="W441" s="386"/>
      <c r="X441" s="9"/>
      <c r="Y441"/>
      <c r="AB441"/>
      <c r="AC441"/>
      <c r="AD441"/>
      <c r="AE441"/>
      <c r="AF441"/>
      <c r="AG441"/>
      <c r="AH441"/>
      <c r="AI441"/>
      <c r="AJ441"/>
      <c r="AK441"/>
    </row>
    <row r="442" spans="2:37">
      <c r="B442" s="37"/>
      <c r="C442" s="715"/>
      <c r="D442" s="715"/>
      <c r="E442" s="715"/>
      <c r="F442" s="139"/>
      <c r="G442" s="47"/>
      <c r="I442" s="3"/>
      <c r="U442" s="37"/>
      <c r="V442" s="140"/>
      <c r="W442" s="386"/>
      <c r="X442" s="9"/>
      <c r="Y442"/>
      <c r="AB442"/>
      <c r="AC442"/>
      <c r="AD442"/>
      <c r="AE442"/>
      <c r="AF442"/>
      <c r="AG442"/>
      <c r="AH442"/>
      <c r="AI442"/>
      <c r="AJ442"/>
      <c r="AK442"/>
    </row>
    <row r="443" spans="2:37">
      <c r="B443" s="37"/>
      <c r="C443" s="715"/>
      <c r="D443" s="715"/>
      <c r="E443" s="715"/>
      <c r="F443" s="139"/>
      <c r="G443" s="47"/>
      <c r="I443" s="3"/>
      <c r="U443" s="37"/>
      <c r="V443" s="140"/>
      <c r="W443" s="386"/>
      <c r="X443" s="9"/>
      <c r="Y443"/>
      <c r="AB443"/>
      <c r="AC443"/>
      <c r="AD443"/>
      <c r="AE443"/>
      <c r="AF443"/>
      <c r="AG443"/>
      <c r="AH443"/>
      <c r="AI443"/>
      <c r="AJ443"/>
      <c r="AK443"/>
    </row>
    <row r="444" spans="2:37">
      <c r="B444" s="37"/>
      <c r="C444" s="715"/>
      <c r="D444" s="715"/>
      <c r="E444" s="715"/>
      <c r="F444" s="139"/>
      <c r="G444" s="47"/>
      <c r="I444" s="3"/>
      <c r="U444" s="37"/>
      <c r="V444" s="140"/>
      <c r="W444" s="386"/>
      <c r="X444" s="9"/>
      <c r="Y444"/>
      <c r="AB444"/>
      <c r="AC444"/>
      <c r="AD444"/>
      <c r="AE444"/>
      <c r="AF444"/>
      <c r="AG444"/>
      <c r="AH444"/>
      <c r="AI444"/>
      <c r="AJ444"/>
      <c r="AK444"/>
    </row>
    <row r="445" spans="2:37">
      <c r="B445" s="37"/>
      <c r="C445" s="715"/>
      <c r="D445" s="715"/>
      <c r="E445" s="715"/>
      <c r="F445" s="139"/>
      <c r="G445" s="47"/>
      <c r="I445" s="3"/>
      <c r="U445" s="37"/>
      <c r="V445" s="140"/>
      <c r="W445" s="386"/>
      <c r="X445" s="9"/>
      <c r="Y445"/>
      <c r="AB445"/>
      <c r="AC445"/>
      <c r="AD445"/>
      <c r="AE445"/>
      <c r="AF445"/>
      <c r="AG445"/>
      <c r="AH445"/>
      <c r="AI445"/>
      <c r="AJ445"/>
      <c r="AK445"/>
    </row>
    <row r="446" spans="2:37">
      <c r="B446" s="37"/>
      <c r="C446" s="715"/>
      <c r="D446" s="715"/>
      <c r="E446" s="715"/>
      <c r="F446" s="139"/>
      <c r="G446" s="47"/>
      <c r="I446" s="3"/>
      <c r="U446" s="37"/>
      <c r="V446" s="140"/>
      <c r="W446" s="386"/>
      <c r="X446" s="9"/>
      <c r="Y446"/>
      <c r="AB446"/>
      <c r="AC446"/>
      <c r="AD446"/>
      <c r="AE446"/>
      <c r="AF446"/>
      <c r="AG446"/>
      <c r="AH446"/>
      <c r="AI446"/>
      <c r="AJ446"/>
      <c r="AK446"/>
    </row>
    <row r="447" spans="2:37">
      <c r="B447" s="37"/>
      <c r="C447" s="715"/>
      <c r="D447" s="715"/>
      <c r="E447" s="715"/>
      <c r="F447" s="6"/>
      <c r="G447" s="47"/>
      <c r="I447" s="3"/>
      <c r="U447" s="37"/>
      <c r="V447" s="140"/>
      <c r="W447" s="386"/>
      <c r="X447" s="9"/>
      <c r="Y447"/>
      <c r="AB447"/>
      <c r="AC447"/>
      <c r="AD447"/>
      <c r="AE447"/>
      <c r="AF447"/>
      <c r="AG447"/>
      <c r="AH447"/>
      <c r="AI447"/>
      <c r="AJ447"/>
      <c r="AK447"/>
    </row>
    <row r="448" spans="2:37">
      <c r="B448" s="37"/>
      <c r="C448" s="715"/>
      <c r="D448" s="715"/>
      <c r="E448" s="715"/>
      <c r="F448" s="6"/>
      <c r="G448" s="47"/>
      <c r="I448" s="3"/>
      <c r="U448" s="37"/>
      <c r="V448" s="140"/>
      <c r="W448" s="386"/>
      <c r="X448" s="9"/>
      <c r="Y448"/>
      <c r="AB448"/>
      <c r="AC448"/>
      <c r="AD448"/>
      <c r="AE448"/>
      <c r="AF448"/>
      <c r="AG448"/>
      <c r="AH448"/>
      <c r="AI448"/>
      <c r="AJ448"/>
      <c r="AK448"/>
    </row>
    <row r="449" spans="2:37">
      <c r="B449" s="37"/>
      <c r="C449" s="715"/>
      <c r="D449" s="715"/>
      <c r="E449" s="715"/>
      <c r="F449" s="6"/>
      <c r="G449" s="47"/>
      <c r="I449" s="3"/>
      <c r="U449" s="37"/>
      <c r="V449" s="140"/>
      <c r="W449" s="386"/>
      <c r="X449" s="9"/>
      <c r="Y449"/>
      <c r="AB449"/>
      <c r="AC449"/>
      <c r="AD449"/>
      <c r="AE449"/>
      <c r="AF449"/>
      <c r="AG449"/>
      <c r="AH449"/>
      <c r="AI449"/>
      <c r="AJ449"/>
      <c r="AK449"/>
    </row>
    <row r="450" spans="2:37">
      <c r="B450" s="37"/>
      <c r="C450" s="715"/>
      <c r="D450" s="715"/>
      <c r="E450" s="715"/>
      <c r="F450" s="6"/>
      <c r="G450" s="47"/>
      <c r="I450" s="3"/>
      <c r="U450" s="37"/>
      <c r="V450" s="140"/>
      <c r="W450" s="386"/>
      <c r="X450" s="9"/>
      <c r="Y450"/>
      <c r="AB450"/>
      <c r="AC450"/>
      <c r="AD450"/>
      <c r="AE450"/>
      <c r="AF450"/>
      <c r="AG450"/>
      <c r="AH450"/>
      <c r="AI450"/>
      <c r="AJ450"/>
      <c r="AK450"/>
    </row>
    <row r="451" spans="2:37">
      <c r="B451" s="37"/>
      <c r="C451" s="715"/>
      <c r="D451" s="715"/>
      <c r="E451" s="715"/>
      <c r="F451" s="6"/>
      <c r="G451" s="47"/>
      <c r="I451" s="3"/>
      <c r="U451" s="37"/>
      <c r="V451" s="140"/>
      <c r="W451" s="386"/>
      <c r="X451" s="9"/>
      <c r="Y451"/>
      <c r="AB451"/>
      <c r="AC451"/>
      <c r="AD451"/>
      <c r="AE451"/>
      <c r="AF451"/>
      <c r="AG451"/>
      <c r="AH451"/>
      <c r="AI451"/>
      <c r="AJ451"/>
      <c r="AK451"/>
    </row>
    <row r="452" spans="2:37">
      <c r="B452" s="37"/>
      <c r="C452" s="715"/>
      <c r="D452" s="715"/>
      <c r="E452" s="715"/>
      <c r="F452" s="6"/>
      <c r="G452" s="47"/>
      <c r="I452" s="3"/>
      <c r="U452" s="37"/>
      <c r="V452" s="140"/>
      <c r="W452" s="386"/>
      <c r="X452" s="9"/>
      <c r="Y452"/>
      <c r="AB452"/>
      <c r="AC452"/>
      <c r="AD452"/>
      <c r="AE452"/>
      <c r="AF452"/>
      <c r="AG452"/>
      <c r="AH452"/>
      <c r="AI452"/>
      <c r="AJ452"/>
      <c r="AK452"/>
    </row>
    <row r="453" spans="2:37">
      <c r="W453" s="48"/>
      <c r="Y453"/>
      <c r="AB453"/>
      <c r="AC453"/>
      <c r="AD453"/>
      <c r="AE453"/>
      <c r="AF453"/>
      <c r="AG453"/>
      <c r="AH453"/>
      <c r="AI453"/>
      <c r="AJ453"/>
      <c r="AK453"/>
    </row>
    <row r="454" spans="2:37">
      <c r="W454" s="48"/>
      <c r="Y454"/>
      <c r="AB454"/>
      <c r="AC454"/>
      <c r="AD454"/>
      <c r="AE454"/>
      <c r="AF454"/>
      <c r="AG454"/>
      <c r="AH454"/>
      <c r="AI454"/>
      <c r="AJ454"/>
      <c r="AK454"/>
    </row>
    <row r="455" spans="2:37">
      <c r="W455" s="48"/>
      <c r="Y455"/>
      <c r="AB455"/>
      <c r="AC455"/>
      <c r="AD455"/>
      <c r="AE455"/>
      <c r="AF455"/>
      <c r="AG455"/>
      <c r="AH455"/>
      <c r="AI455"/>
      <c r="AJ455"/>
      <c r="AK455"/>
    </row>
    <row r="456" spans="2:37">
      <c r="W456" s="48"/>
      <c r="Y456"/>
      <c r="AB456"/>
      <c r="AC456"/>
      <c r="AD456"/>
      <c r="AE456"/>
      <c r="AF456"/>
      <c r="AG456"/>
      <c r="AH456"/>
      <c r="AI456"/>
      <c r="AJ456"/>
      <c r="AK456"/>
    </row>
    <row r="457" spans="2:37">
      <c r="W457" s="48"/>
      <c r="Y457"/>
      <c r="AB457"/>
      <c r="AC457"/>
      <c r="AD457"/>
      <c r="AE457"/>
      <c r="AF457"/>
      <c r="AG457"/>
      <c r="AH457"/>
      <c r="AI457"/>
      <c r="AJ457"/>
      <c r="AK457"/>
    </row>
    <row r="458" spans="2:37">
      <c r="W458" s="48"/>
      <c r="Y458"/>
      <c r="AB458"/>
      <c r="AC458"/>
      <c r="AD458"/>
      <c r="AE458"/>
      <c r="AF458"/>
      <c r="AG458"/>
      <c r="AH458"/>
      <c r="AI458"/>
      <c r="AJ458"/>
      <c r="AK458"/>
    </row>
    <row r="459" spans="2:37">
      <c r="W459" s="48"/>
      <c r="Y459"/>
      <c r="AB459"/>
      <c r="AC459"/>
      <c r="AD459"/>
      <c r="AE459"/>
      <c r="AF459"/>
      <c r="AG459"/>
      <c r="AH459"/>
      <c r="AI459"/>
      <c r="AJ459"/>
      <c r="AK459"/>
    </row>
    <row r="460" spans="2:37">
      <c r="W460" s="48"/>
      <c r="Y460"/>
      <c r="AB460"/>
      <c r="AC460"/>
      <c r="AD460"/>
      <c r="AE460"/>
      <c r="AF460"/>
      <c r="AG460"/>
      <c r="AH460"/>
      <c r="AI460"/>
      <c r="AJ460"/>
      <c r="AK460"/>
    </row>
    <row r="461" spans="2:37">
      <c r="W461" s="48"/>
      <c r="Y461"/>
      <c r="AB461"/>
      <c r="AC461"/>
      <c r="AD461"/>
      <c r="AE461"/>
      <c r="AF461"/>
      <c r="AG461"/>
      <c r="AH461"/>
      <c r="AI461"/>
      <c r="AJ461"/>
      <c r="AK461"/>
    </row>
    <row r="462" spans="2:37">
      <c r="W462" s="48"/>
      <c r="Y462"/>
      <c r="AB462"/>
      <c r="AC462"/>
      <c r="AD462"/>
      <c r="AE462"/>
      <c r="AF462"/>
      <c r="AG462"/>
      <c r="AH462"/>
      <c r="AI462"/>
      <c r="AJ462"/>
      <c r="AK462"/>
    </row>
    <row r="463" spans="2:37">
      <c r="W463" s="48"/>
      <c r="Y463"/>
      <c r="AB463"/>
      <c r="AC463"/>
      <c r="AD463"/>
      <c r="AE463"/>
      <c r="AF463"/>
      <c r="AG463"/>
      <c r="AH463"/>
      <c r="AI463"/>
      <c r="AJ463"/>
      <c r="AK463"/>
    </row>
    <row r="464" spans="2:37">
      <c r="W464" s="48"/>
      <c r="Y464"/>
      <c r="AB464"/>
      <c r="AC464"/>
      <c r="AD464"/>
      <c r="AE464"/>
      <c r="AF464"/>
      <c r="AG464"/>
      <c r="AH464"/>
      <c r="AI464"/>
      <c r="AJ464"/>
      <c r="AK464"/>
    </row>
    <row r="465" spans="2:37">
      <c r="W465" s="48"/>
      <c r="Y465"/>
      <c r="AB465"/>
      <c r="AC465"/>
      <c r="AD465"/>
      <c r="AE465"/>
      <c r="AF465"/>
      <c r="AG465"/>
      <c r="AH465"/>
      <c r="AI465"/>
      <c r="AJ465"/>
      <c r="AK465"/>
    </row>
    <row r="466" spans="2:37">
      <c r="W466" s="48"/>
      <c r="Y466"/>
      <c r="AB466"/>
      <c r="AC466"/>
      <c r="AD466"/>
      <c r="AE466"/>
      <c r="AF466"/>
      <c r="AG466"/>
      <c r="AH466"/>
      <c r="AI466"/>
      <c r="AJ466"/>
      <c r="AK466"/>
    </row>
    <row r="467" spans="2:37">
      <c r="W467" s="48"/>
      <c r="Y467"/>
      <c r="AB467"/>
      <c r="AC467"/>
      <c r="AD467"/>
      <c r="AE467"/>
      <c r="AF467"/>
      <c r="AG467"/>
      <c r="AH467"/>
      <c r="AI467"/>
      <c r="AJ467"/>
      <c r="AK467"/>
    </row>
    <row r="468" spans="2:37">
      <c r="B468"/>
      <c r="F468" s="22"/>
      <c r="G468" s="4"/>
      <c r="H468"/>
      <c r="O468"/>
      <c r="U468"/>
      <c r="V468"/>
      <c r="W468" s="48"/>
      <c r="X468"/>
      <c r="Y468"/>
      <c r="AB468"/>
      <c r="AC468"/>
      <c r="AD468"/>
      <c r="AE468"/>
      <c r="AF468"/>
      <c r="AG468"/>
      <c r="AH468"/>
      <c r="AI468"/>
      <c r="AJ468"/>
      <c r="AK468"/>
    </row>
    <row r="469" spans="2:37">
      <c r="B469"/>
      <c r="F469" s="22"/>
      <c r="G469" s="4"/>
      <c r="H469"/>
      <c r="O469"/>
      <c r="U469"/>
      <c r="V469"/>
      <c r="W469" s="48"/>
      <c r="X469"/>
      <c r="Y469"/>
      <c r="AB469"/>
      <c r="AC469"/>
      <c r="AD469"/>
      <c r="AE469"/>
      <c r="AF469"/>
      <c r="AG469"/>
      <c r="AH469"/>
      <c r="AI469"/>
      <c r="AJ469"/>
      <c r="AK469"/>
    </row>
    <row r="470" spans="2:37">
      <c r="B470"/>
      <c r="F470" s="22"/>
      <c r="G470" s="4"/>
      <c r="H470"/>
      <c r="O470"/>
      <c r="U470"/>
      <c r="V470"/>
      <c r="W470" s="48"/>
      <c r="X470"/>
      <c r="Y470"/>
      <c r="AB470"/>
      <c r="AC470"/>
      <c r="AD470"/>
      <c r="AE470"/>
      <c r="AF470"/>
      <c r="AG470"/>
      <c r="AH470"/>
      <c r="AI470"/>
      <c r="AJ470"/>
      <c r="AK470"/>
    </row>
    <row r="471" spans="2:37">
      <c r="B471"/>
      <c r="F471" s="22"/>
      <c r="G471" s="4"/>
      <c r="H471"/>
      <c r="O471"/>
      <c r="U471"/>
      <c r="V471"/>
      <c r="W471" s="48"/>
      <c r="X471"/>
      <c r="Y471"/>
      <c r="AB471"/>
      <c r="AC471"/>
      <c r="AD471"/>
      <c r="AE471"/>
      <c r="AF471"/>
      <c r="AG471"/>
      <c r="AH471"/>
      <c r="AI471"/>
      <c r="AJ471"/>
      <c r="AK471"/>
    </row>
    <row r="472" spans="2:37">
      <c r="B472"/>
      <c r="F472" s="22"/>
      <c r="G472" s="4"/>
      <c r="H472"/>
      <c r="O472"/>
      <c r="U472"/>
      <c r="V472"/>
      <c r="W472" s="48"/>
      <c r="X472"/>
      <c r="Y472"/>
      <c r="AB472"/>
      <c r="AC472"/>
      <c r="AD472"/>
      <c r="AE472"/>
      <c r="AF472"/>
      <c r="AG472"/>
      <c r="AH472"/>
      <c r="AI472"/>
      <c r="AJ472"/>
      <c r="AK472"/>
    </row>
    <row r="473" spans="2:37">
      <c r="B473"/>
      <c r="F473" s="22"/>
      <c r="G473" s="4"/>
      <c r="H473"/>
      <c r="O473"/>
      <c r="U473"/>
      <c r="V473"/>
      <c r="W473" s="48"/>
      <c r="X473"/>
      <c r="Y473"/>
      <c r="AB473"/>
      <c r="AC473"/>
      <c r="AD473"/>
      <c r="AE473"/>
      <c r="AF473"/>
      <c r="AG473"/>
      <c r="AH473"/>
      <c r="AI473"/>
      <c r="AJ473"/>
      <c r="AK473"/>
    </row>
    <row r="474" spans="2:37">
      <c r="B474"/>
      <c r="F474" s="22"/>
      <c r="G474" s="4"/>
      <c r="H474"/>
      <c r="O474"/>
      <c r="U474"/>
      <c r="V474"/>
      <c r="W474" s="48"/>
      <c r="X474"/>
      <c r="Y474"/>
      <c r="AB474"/>
      <c r="AC474"/>
      <c r="AD474"/>
      <c r="AE474"/>
      <c r="AF474"/>
      <c r="AG474"/>
      <c r="AH474"/>
      <c r="AI474"/>
      <c r="AJ474"/>
      <c r="AK474"/>
    </row>
    <row r="475" spans="2:37">
      <c r="B475"/>
      <c r="F475" s="22"/>
      <c r="G475" s="4"/>
      <c r="H475"/>
      <c r="O475"/>
      <c r="U475"/>
      <c r="V475"/>
      <c r="W475" s="48"/>
      <c r="X475"/>
      <c r="Y475"/>
      <c r="AB475"/>
      <c r="AC475"/>
      <c r="AD475"/>
      <c r="AE475"/>
      <c r="AF475"/>
      <c r="AG475"/>
      <c r="AH475"/>
      <c r="AI475"/>
      <c r="AJ475"/>
      <c r="AK475"/>
    </row>
    <row r="476" spans="2:37">
      <c r="B476"/>
      <c r="F476" s="22"/>
      <c r="G476" s="4"/>
      <c r="H476"/>
      <c r="O476"/>
      <c r="U476"/>
      <c r="V476"/>
      <c r="W476" s="48"/>
      <c r="X476"/>
      <c r="Y476"/>
      <c r="AB476"/>
      <c r="AC476"/>
      <c r="AD476"/>
      <c r="AE476"/>
      <c r="AF476"/>
      <c r="AG476"/>
      <c r="AH476"/>
      <c r="AI476"/>
      <c r="AJ476"/>
      <c r="AK476"/>
    </row>
    <row r="477" spans="2:37">
      <c r="B477"/>
      <c r="F477" s="22"/>
      <c r="G477" s="4"/>
      <c r="H477"/>
      <c r="O477"/>
      <c r="U477"/>
      <c r="V477"/>
      <c r="W477" s="48"/>
      <c r="X477"/>
      <c r="Y477"/>
      <c r="AB477"/>
      <c r="AC477"/>
      <c r="AD477"/>
      <c r="AE477"/>
      <c r="AF477"/>
      <c r="AG477"/>
      <c r="AH477"/>
      <c r="AI477"/>
      <c r="AJ477"/>
      <c r="AK477"/>
    </row>
    <row r="478" spans="2:37">
      <c r="B478"/>
      <c r="F478" s="22"/>
      <c r="G478" s="4"/>
      <c r="H478"/>
      <c r="O478"/>
      <c r="U478"/>
      <c r="V478"/>
      <c r="W478" s="48"/>
      <c r="X478"/>
      <c r="Y478"/>
      <c r="AB478"/>
      <c r="AC478"/>
      <c r="AD478"/>
      <c r="AE478"/>
      <c r="AF478"/>
      <c r="AG478"/>
      <c r="AH478"/>
      <c r="AI478"/>
      <c r="AJ478"/>
      <c r="AK478"/>
    </row>
    <row r="479" spans="2:37">
      <c r="B479"/>
      <c r="F479" s="22"/>
      <c r="G479" s="4"/>
      <c r="H479"/>
      <c r="O479"/>
      <c r="U479"/>
      <c r="V479"/>
      <c r="W479" s="48"/>
      <c r="X479"/>
      <c r="Y479"/>
      <c r="AB479"/>
      <c r="AC479"/>
      <c r="AD479"/>
      <c r="AE479"/>
      <c r="AF479"/>
      <c r="AG479"/>
      <c r="AH479"/>
      <c r="AI479"/>
      <c r="AJ479"/>
      <c r="AK479"/>
    </row>
    <row r="480" spans="2:37">
      <c r="B480"/>
      <c r="F480" s="22"/>
      <c r="G480" s="4"/>
      <c r="H480"/>
      <c r="O480"/>
      <c r="U480"/>
      <c r="V480"/>
      <c r="W480" s="48"/>
      <c r="X480"/>
      <c r="Y480"/>
      <c r="AB480"/>
      <c r="AC480"/>
      <c r="AD480"/>
      <c r="AE480"/>
      <c r="AF480"/>
      <c r="AG480"/>
      <c r="AH480"/>
      <c r="AI480"/>
      <c r="AJ480"/>
      <c r="AK480"/>
    </row>
    <row r="481" spans="6:23" customFormat="1">
      <c r="F481" s="22"/>
      <c r="G481" s="4"/>
      <c r="W481" s="48"/>
    </row>
    <row r="482" spans="6:23" customFormat="1">
      <c r="F482" s="22"/>
      <c r="G482" s="4"/>
      <c r="W482" s="48"/>
    </row>
    <row r="483" spans="6:23" customFormat="1">
      <c r="F483" s="22"/>
      <c r="G483" s="4"/>
      <c r="W483" s="48"/>
    </row>
    <row r="484" spans="6:23" customFormat="1">
      <c r="F484" s="22"/>
      <c r="G484" s="4"/>
      <c r="W484" s="48"/>
    </row>
    <row r="485" spans="6:23" customFormat="1">
      <c r="F485" s="22"/>
      <c r="G485" s="4"/>
      <c r="W485" s="48"/>
    </row>
    <row r="486" spans="6:23" customFormat="1">
      <c r="F486" s="22"/>
      <c r="G486" s="4"/>
      <c r="W486" s="48"/>
    </row>
    <row r="487" spans="6:23" customFormat="1">
      <c r="F487" s="22"/>
      <c r="G487" s="4"/>
      <c r="W487" s="48"/>
    </row>
    <row r="488" spans="6:23" customFormat="1">
      <c r="F488" s="22"/>
      <c r="G488" s="4"/>
      <c r="W488" s="48"/>
    </row>
    <row r="489" spans="6:23" customFormat="1">
      <c r="F489" s="22"/>
      <c r="G489" s="4"/>
      <c r="W489" s="48"/>
    </row>
    <row r="490" spans="6:23" customFormat="1">
      <c r="F490" s="22"/>
      <c r="G490" s="4"/>
      <c r="W490" s="48"/>
    </row>
    <row r="491" spans="6:23" customFormat="1">
      <c r="F491" s="22"/>
      <c r="G491" s="4"/>
      <c r="W491" s="48"/>
    </row>
    <row r="492" spans="6:23" customFormat="1">
      <c r="F492" s="22"/>
      <c r="G492" s="4"/>
      <c r="W492" s="48"/>
    </row>
    <row r="493" spans="6:23" customFormat="1">
      <c r="F493" s="22"/>
      <c r="G493" s="4"/>
      <c r="W493" s="48"/>
    </row>
    <row r="494" spans="6:23" customFormat="1">
      <c r="F494" s="22"/>
      <c r="G494" s="4"/>
      <c r="W494" s="48"/>
    </row>
    <row r="495" spans="6:23" customFormat="1">
      <c r="F495" s="22"/>
      <c r="G495" s="4"/>
      <c r="W495" s="48"/>
    </row>
    <row r="496" spans="6:23" customFormat="1">
      <c r="F496" s="22"/>
      <c r="G496" s="4"/>
      <c r="W496" s="48"/>
    </row>
    <row r="497" spans="6:23" customFormat="1">
      <c r="F497" s="22"/>
      <c r="G497" s="4"/>
      <c r="W497" s="48"/>
    </row>
    <row r="498" spans="6:23" customFormat="1">
      <c r="F498" s="22"/>
      <c r="G498" s="4"/>
      <c r="W498" s="48"/>
    </row>
    <row r="499" spans="6:23" customFormat="1">
      <c r="F499" s="22"/>
      <c r="G499" s="4"/>
      <c r="W499" s="48"/>
    </row>
    <row r="500" spans="6:23" customFormat="1">
      <c r="F500" s="22"/>
      <c r="G500" s="4"/>
      <c r="W500" s="48"/>
    </row>
    <row r="501" spans="6:23" customFormat="1">
      <c r="F501" s="22"/>
      <c r="G501" s="4"/>
      <c r="W501" s="48"/>
    </row>
    <row r="502" spans="6:23" customFormat="1">
      <c r="F502" s="22"/>
      <c r="G502" s="4"/>
      <c r="W502" s="48"/>
    </row>
    <row r="503" spans="6:23" customFormat="1">
      <c r="F503" s="22"/>
      <c r="G503" s="4"/>
      <c r="W503" s="48"/>
    </row>
    <row r="504" spans="6:23" customFormat="1">
      <c r="F504" s="22"/>
      <c r="G504" s="4"/>
      <c r="W504" s="48"/>
    </row>
    <row r="505" spans="6:23" customFormat="1">
      <c r="F505" s="22"/>
      <c r="G505" s="4"/>
      <c r="W505" s="48"/>
    </row>
    <row r="506" spans="6:23" customFormat="1">
      <c r="F506" s="22"/>
      <c r="G506" s="4"/>
      <c r="W506" s="48"/>
    </row>
    <row r="507" spans="6:23" customFormat="1">
      <c r="F507" s="22"/>
      <c r="G507" s="4"/>
      <c r="W507" s="48"/>
    </row>
    <row r="508" spans="6:23" customFormat="1">
      <c r="F508" s="22"/>
      <c r="G508" s="4"/>
      <c r="W508" s="48"/>
    </row>
    <row r="509" spans="6:23" customFormat="1">
      <c r="F509" s="22"/>
      <c r="G509" s="4"/>
      <c r="W509" s="48"/>
    </row>
    <row r="510" spans="6:23" customFormat="1">
      <c r="F510" s="22"/>
      <c r="G510" s="4"/>
      <c r="W510" s="48"/>
    </row>
    <row r="511" spans="6:23" customFormat="1">
      <c r="F511" s="22"/>
      <c r="G511" s="4"/>
      <c r="W511" s="48"/>
    </row>
    <row r="512" spans="6:23" customFormat="1">
      <c r="F512" s="22"/>
      <c r="G512" s="4"/>
      <c r="W512" s="48"/>
    </row>
    <row r="513" spans="6:23" customFormat="1">
      <c r="F513" s="22"/>
      <c r="G513" s="4"/>
      <c r="W513" s="48"/>
    </row>
    <row r="514" spans="6:23" customFormat="1">
      <c r="F514" s="22"/>
      <c r="G514" s="4"/>
      <c r="W514" s="48"/>
    </row>
    <row r="515" spans="6:23" customFormat="1">
      <c r="F515" s="22"/>
      <c r="G515" s="4"/>
      <c r="W515" s="48"/>
    </row>
    <row r="516" spans="6:23" customFormat="1">
      <c r="F516" s="22"/>
      <c r="G516" s="4"/>
      <c r="W516" s="48"/>
    </row>
    <row r="517" spans="6:23" customFormat="1">
      <c r="F517" s="22"/>
      <c r="G517" s="4"/>
      <c r="W517" s="48"/>
    </row>
    <row r="518" spans="6:23" customFormat="1">
      <c r="F518" s="22"/>
      <c r="G518" s="4"/>
      <c r="W518" s="48"/>
    </row>
    <row r="519" spans="6:23" customFormat="1">
      <c r="F519" s="22"/>
      <c r="G519" s="4"/>
      <c r="W519" s="48"/>
    </row>
    <row r="520" spans="6:23" customFormat="1">
      <c r="F520" s="22"/>
      <c r="G520" s="4"/>
      <c r="W520" s="48"/>
    </row>
    <row r="521" spans="6:23" customFormat="1">
      <c r="F521" s="22"/>
      <c r="G521" s="4"/>
      <c r="W521" s="48"/>
    </row>
    <row r="522" spans="6:23" customFormat="1">
      <c r="F522" s="22"/>
      <c r="G522" s="4"/>
      <c r="W522" s="48"/>
    </row>
    <row r="523" spans="6:23" customFormat="1">
      <c r="F523" s="22"/>
      <c r="G523" s="4"/>
      <c r="W523" s="48"/>
    </row>
    <row r="524" spans="6:23" customFormat="1">
      <c r="F524" s="22"/>
      <c r="G524" s="4"/>
      <c r="W524" s="48"/>
    </row>
    <row r="525" spans="6:23" customFormat="1">
      <c r="F525" s="22"/>
      <c r="G525" s="4"/>
      <c r="W525" s="48"/>
    </row>
    <row r="526" spans="6:23" customFormat="1">
      <c r="F526" s="22"/>
      <c r="G526" s="4"/>
      <c r="W526" s="48"/>
    </row>
    <row r="527" spans="6:23" customFormat="1">
      <c r="F527" s="22"/>
      <c r="G527" s="4"/>
      <c r="W527" s="48"/>
    </row>
    <row r="528" spans="6:23" customFormat="1">
      <c r="F528" s="22"/>
      <c r="G528" s="4"/>
      <c r="W528" s="48"/>
    </row>
    <row r="529" spans="6:23" customFormat="1">
      <c r="F529" s="22"/>
      <c r="G529" s="4"/>
      <c r="W529" s="48"/>
    </row>
    <row r="530" spans="6:23" customFormat="1">
      <c r="F530" s="22"/>
      <c r="G530" s="4"/>
      <c r="W530" s="48"/>
    </row>
    <row r="531" spans="6:23" customFormat="1">
      <c r="F531" s="22"/>
      <c r="G531" s="4"/>
      <c r="W531" s="48"/>
    </row>
    <row r="532" spans="6:23" customFormat="1">
      <c r="F532" s="22"/>
      <c r="G532" s="4"/>
      <c r="W532" s="48"/>
    </row>
    <row r="533" spans="6:23" customFormat="1">
      <c r="F533" s="22"/>
      <c r="G533" s="4"/>
      <c r="W533" s="48"/>
    </row>
    <row r="534" spans="6:23" customFormat="1">
      <c r="F534" s="22"/>
      <c r="G534" s="4"/>
      <c r="W534" s="48"/>
    </row>
    <row r="535" spans="6:23" customFormat="1">
      <c r="F535" s="22"/>
      <c r="G535" s="4"/>
      <c r="W535" s="48"/>
    </row>
    <row r="536" spans="6:23" customFormat="1">
      <c r="F536" s="22"/>
      <c r="G536" s="4"/>
      <c r="W536" s="48"/>
    </row>
    <row r="537" spans="6:23" customFormat="1">
      <c r="F537" s="22"/>
      <c r="G537" s="4"/>
      <c r="W537" s="48"/>
    </row>
    <row r="538" spans="6:23" customFormat="1">
      <c r="F538" s="22"/>
      <c r="G538" s="4"/>
      <c r="W538" s="48"/>
    </row>
    <row r="539" spans="6:23" customFormat="1">
      <c r="F539" s="22"/>
      <c r="G539" s="4"/>
      <c r="W539" s="48"/>
    </row>
    <row r="540" spans="6:23" customFormat="1">
      <c r="F540" s="22"/>
      <c r="G540" s="4"/>
      <c r="W540" s="48"/>
    </row>
    <row r="541" spans="6:23" customFormat="1">
      <c r="F541" s="22"/>
      <c r="G541" s="4"/>
      <c r="W541" s="48"/>
    </row>
    <row r="542" spans="6:23" customFormat="1">
      <c r="F542" s="22"/>
      <c r="G542" s="4"/>
      <c r="W542" s="48"/>
    </row>
    <row r="543" spans="6:23" customFormat="1">
      <c r="F543" s="22"/>
      <c r="G543" s="4"/>
      <c r="W543" s="48"/>
    </row>
    <row r="544" spans="6:23" customFormat="1">
      <c r="F544" s="22"/>
      <c r="G544" s="4"/>
      <c r="W544" s="48"/>
    </row>
    <row r="545" spans="6:23" customFormat="1">
      <c r="F545" s="22"/>
      <c r="G545" s="4"/>
      <c r="W545" s="48"/>
    </row>
    <row r="546" spans="6:23" customFormat="1">
      <c r="F546" s="22"/>
      <c r="G546" s="4"/>
      <c r="W546" s="48"/>
    </row>
    <row r="547" spans="6:23" customFormat="1">
      <c r="F547" s="22"/>
      <c r="G547" s="4"/>
      <c r="W547" s="48"/>
    </row>
    <row r="548" spans="6:23" customFormat="1">
      <c r="F548" s="22"/>
      <c r="G548" s="4"/>
      <c r="W548" s="48"/>
    </row>
    <row r="549" spans="6:23" customFormat="1">
      <c r="F549" s="22"/>
      <c r="G549" s="4"/>
      <c r="W549" s="48"/>
    </row>
    <row r="550" spans="6:23" customFormat="1">
      <c r="F550" s="22"/>
      <c r="G550" s="4"/>
      <c r="W550" s="48"/>
    </row>
    <row r="551" spans="6:23" customFormat="1">
      <c r="F551" s="22"/>
      <c r="G551" s="4"/>
      <c r="W551" s="48"/>
    </row>
    <row r="552" spans="6:23" customFormat="1">
      <c r="F552" s="22"/>
      <c r="G552" s="4"/>
      <c r="W552" s="48"/>
    </row>
    <row r="553" spans="6:23" customFormat="1">
      <c r="F553" s="22"/>
      <c r="G553" s="4"/>
      <c r="W553" s="48"/>
    </row>
    <row r="554" spans="6:23" customFormat="1">
      <c r="F554" s="22"/>
      <c r="G554" s="4"/>
      <c r="W554" s="48"/>
    </row>
    <row r="555" spans="6:23" customFormat="1">
      <c r="F555" s="22"/>
      <c r="G555" s="4"/>
      <c r="W555" s="48"/>
    </row>
    <row r="556" spans="6:23" customFormat="1">
      <c r="F556" s="22"/>
      <c r="G556" s="4"/>
      <c r="W556" s="48"/>
    </row>
    <row r="557" spans="6:23" customFormat="1">
      <c r="F557" s="22"/>
      <c r="G557" s="4"/>
      <c r="W557" s="48"/>
    </row>
    <row r="558" spans="6:23" customFormat="1">
      <c r="F558" s="22"/>
      <c r="G558" s="4"/>
      <c r="W558" s="48"/>
    </row>
    <row r="559" spans="6:23" customFormat="1">
      <c r="F559" s="22"/>
      <c r="G559" s="4"/>
      <c r="W559" s="48"/>
    </row>
    <row r="560" spans="6:23" customFormat="1">
      <c r="F560" s="22"/>
      <c r="G560" s="4"/>
      <c r="W560" s="48"/>
    </row>
    <row r="561" spans="6:23" customFormat="1">
      <c r="F561" s="22"/>
      <c r="G561" s="4"/>
      <c r="W561" s="48"/>
    </row>
    <row r="562" spans="6:23" customFormat="1">
      <c r="F562" s="22"/>
      <c r="G562" s="4"/>
      <c r="W562" s="48"/>
    </row>
    <row r="563" spans="6:23" customFormat="1">
      <c r="F563" s="22"/>
      <c r="G563" s="4"/>
      <c r="W563" s="48"/>
    </row>
    <row r="564" spans="6:23" customFormat="1">
      <c r="F564" s="22"/>
      <c r="G564" s="4"/>
      <c r="W564" s="48"/>
    </row>
    <row r="565" spans="6:23" customFormat="1">
      <c r="F565" s="22"/>
      <c r="G565" s="4"/>
      <c r="W565" s="48"/>
    </row>
    <row r="566" spans="6:23" customFormat="1">
      <c r="F566" s="22"/>
      <c r="G566" s="4"/>
      <c r="W566" s="48"/>
    </row>
    <row r="567" spans="6:23" customFormat="1">
      <c r="F567" s="22"/>
      <c r="G567" s="4"/>
      <c r="W567" s="48"/>
    </row>
    <row r="568" spans="6:23" customFormat="1">
      <c r="F568" s="22"/>
      <c r="G568" s="4"/>
      <c r="W568" s="48"/>
    </row>
    <row r="569" spans="6:23" customFormat="1">
      <c r="F569" s="22"/>
      <c r="G569" s="4"/>
      <c r="W569" s="48"/>
    </row>
    <row r="570" spans="6:23" customFormat="1">
      <c r="F570" s="22"/>
      <c r="G570" s="4"/>
      <c r="W570" s="48"/>
    </row>
    <row r="571" spans="6:23" customFormat="1">
      <c r="F571" s="22"/>
      <c r="G571" s="4"/>
      <c r="W571" s="48"/>
    </row>
    <row r="572" spans="6:23" customFormat="1">
      <c r="F572" s="22"/>
      <c r="G572" s="4"/>
      <c r="W572" s="48"/>
    </row>
    <row r="573" spans="6:23" customFormat="1">
      <c r="F573" s="22"/>
      <c r="G573" s="4"/>
      <c r="W573" s="48"/>
    </row>
    <row r="574" spans="6:23" customFormat="1">
      <c r="F574" s="22"/>
      <c r="G574" s="4"/>
      <c r="W574" s="48"/>
    </row>
    <row r="575" spans="6:23" customFormat="1">
      <c r="F575" s="22"/>
      <c r="G575" s="4"/>
      <c r="W575" s="48"/>
    </row>
    <row r="576" spans="6:23" customFormat="1">
      <c r="F576" s="22"/>
      <c r="G576" s="4"/>
      <c r="W576" s="48"/>
    </row>
    <row r="577" spans="6:23" customFormat="1">
      <c r="F577" s="22"/>
      <c r="G577" s="4"/>
      <c r="W577" s="48"/>
    </row>
    <row r="578" spans="6:23" customFormat="1">
      <c r="F578" s="22"/>
      <c r="G578" s="4"/>
      <c r="W578" s="48"/>
    </row>
    <row r="579" spans="6:23" customFormat="1">
      <c r="F579" s="22"/>
      <c r="G579" s="4"/>
      <c r="W579" s="48"/>
    </row>
    <row r="580" spans="6:23" customFormat="1">
      <c r="F580" s="22"/>
      <c r="G580" s="4"/>
      <c r="W580" s="48"/>
    </row>
    <row r="581" spans="6:23" customFormat="1">
      <c r="F581" s="22"/>
      <c r="G581" s="4"/>
      <c r="W581" s="48"/>
    </row>
    <row r="582" spans="6:23" customFormat="1">
      <c r="F582" s="22"/>
      <c r="G582" s="4"/>
      <c r="W582" s="48"/>
    </row>
    <row r="583" spans="6:23" customFormat="1">
      <c r="F583" s="22"/>
      <c r="G583" s="4"/>
      <c r="W583" s="48"/>
    </row>
    <row r="584" spans="6:23" customFormat="1">
      <c r="F584" s="22"/>
      <c r="G584" s="4"/>
      <c r="W584" s="48"/>
    </row>
    <row r="585" spans="6:23" customFormat="1">
      <c r="F585" s="22"/>
      <c r="G585" s="4"/>
      <c r="W585" s="48"/>
    </row>
    <row r="586" spans="6:23" customFormat="1">
      <c r="F586" s="22"/>
      <c r="G586" s="4"/>
      <c r="W586" s="48"/>
    </row>
    <row r="587" spans="6:23" customFormat="1">
      <c r="F587" s="22"/>
      <c r="G587" s="4"/>
      <c r="W587" s="48"/>
    </row>
    <row r="588" spans="6:23" customFormat="1">
      <c r="F588" s="22"/>
      <c r="G588" s="4"/>
      <c r="W588" s="48"/>
    </row>
    <row r="589" spans="6:23" customFormat="1">
      <c r="F589" s="22"/>
      <c r="G589" s="4"/>
      <c r="W589" s="48"/>
    </row>
    <row r="590" spans="6:23" customFormat="1">
      <c r="F590" s="22"/>
      <c r="G590" s="4"/>
      <c r="W590" s="48"/>
    </row>
    <row r="591" spans="6:23" customFormat="1">
      <c r="F591" s="22"/>
      <c r="G591" s="4"/>
      <c r="W591" s="48"/>
    </row>
    <row r="592" spans="6:23" customFormat="1">
      <c r="F592" s="22"/>
      <c r="G592" s="4"/>
      <c r="W592" s="48"/>
    </row>
    <row r="593" spans="6:23" customFormat="1">
      <c r="F593" s="22"/>
      <c r="G593" s="4"/>
      <c r="W593" s="48"/>
    </row>
    <row r="594" spans="6:23" customFormat="1">
      <c r="F594" s="22"/>
      <c r="G594" s="4"/>
      <c r="W594" s="48"/>
    </row>
    <row r="595" spans="6:23" customFormat="1">
      <c r="F595" s="22"/>
      <c r="G595" s="4"/>
      <c r="W595" s="48"/>
    </row>
    <row r="596" spans="6:23" customFormat="1">
      <c r="F596" s="22"/>
      <c r="G596" s="4"/>
      <c r="W596" s="48"/>
    </row>
    <row r="597" spans="6:23" customFormat="1">
      <c r="F597" s="22"/>
      <c r="G597" s="4"/>
      <c r="W597" s="48"/>
    </row>
    <row r="598" spans="6:23" customFormat="1">
      <c r="F598" s="22"/>
      <c r="G598" s="4"/>
      <c r="W598" s="48"/>
    </row>
    <row r="599" spans="6:23" customFormat="1">
      <c r="F599" s="22"/>
      <c r="G599" s="4"/>
      <c r="W599" s="48"/>
    </row>
    <row r="600" spans="6:23" customFormat="1">
      <c r="F600" s="22"/>
      <c r="G600" s="4"/>
      <c r="W600" s="48"/>
    </row>
    <row r="601" spans="6:23" customFormat="1">
      <c r="F601" s="22"/>
      <c r="G601" s="4"/>
      <c r="W601" s="48"/>
    </row>
    <row r="602" spans="6:23" customFormat="1">
      <c r="F602" s="22"/>
      <c r="G602" s="4"/>
      <c r="W602" s="48"/>
    </row>
    <row r="603" spans="6:23" customFormat="1">
      <c r="F603" s="22"/>
      <c r="G603" s="4"/>
      <c r="W603" s="48"/>
    </row>
    <row r="604" spans="6:23" customFormat="1">
      <c r="F604" s="22"/>
      <c r="G604" s="4"/>
      <c r="W604" s="48"/>
    </row>
    <row r="605" spans="6:23" customFormat="1">
      <c r="F605" s="22"/>
      <c r="G605" s="4"/>
      <c r="W605" s="48"/>
    </row>
    <row r="606" spans="6:23" customFormat="1">
      <c r="F606" s="22"/>
      <c r="G606" s="4"/>
      <c r="W606" s="48"/>
    </row>
    <row r="607" spans="6:23" customFormat="1">
      <c r="F607" s="22"/>
      <c r="G607" s="4"/>
      <c r="W607" s="48"/>
    </row>
    <row r="608" spans="6:23" customFormat="1">
      <c r="F608" s="22"/>
      <c r="G608" s="4"/>
      <c r="W608" s="48"/>
    </row>
    <row r="609" spans="6:23" customFormat="1">
      <c r="F609" s="22"/>
      <c r="G609" s="4"/>
      <c r="W609" s="48"/>
    </row>
    <row r="610" spans="6:23" customFormat="1">
      <c r="F610" s="22"/>
      <c r="G610" s="4"/>
      <c r="W610" s="48"/>
    </row>
    <row r="611" spans="6:23" customFormat="1">
      <c r="F611" s="22"/>
      <c r="G611" s="4"/>
      <c r="W611" s="48"/>
    </row>
    <row r="612" spans="6:23" customFormat="1">
      <c r="F612" s="22"/>
      <c r="G612" s="4"/>
      <c r="W612" s="48"/>
    </row>
    <row r="613" spans="6:23" customFormat="1">
      <c r="F613" s="22"/>
      <c r="G613" s="4"/>
      <c r="W613" s="48"/>
    </row>
    <row r="614" spans="6:23" customFormat="1">
      <c r="F614" s="22"/>
      <c r="G614" s="4"/>
      <c r="W614" s="48"/>
    </row>
    <row r="615" spans="6:23" customFormat="1">
      <c r="F615" s="22"/>
      <c r="G615" s="4"/>
      <c r="W615" s="48"/>
    </row>
    <row r="616" spans="6:23" customFormat="1">
      <c r="F616" s="22"/>
      <c r="G616" s="4"/>
      <c r="W616" s="48"/>
    </row>
    <row r="617" spans="6:23" customFormat="1">
      <c r="F617" s="22"/>
      <c r="G617" s="4"/>
      <c r="W617" s="48"/>
    </row>
    <row r="618" spans="6:23" customFormat="1">
      <c r="F618" s="22"/>
      <c r="G618" s="4"/>
      <c r="W618" s="48"/>
    </row>
    <row r="619" spans="6:23" customFormat="1">
      <c r="F619" s="22"/>
      <c r="G619" s="4"/>
      <c r="W619" s="48"/>
    </row>
    <row r="620" spans="6:23" customFormat="1">
      <c r="F620" s="22"/>
      <c r="G620" s="4"/>
      <c r="W620" s="48"/>
    </row>
    <row r="621" spans="6:23" customFormat="1">
      <c r="F621" s="22"/>
      <c r="G621" s="4"/>
      <c r="W621" s="48"/>
    </row>
    <row r="622" spans="6:23" customFormat="1">
      <c r="F622" s="22"/>
      <c r="G622" s="4"/>
      <c r="W622" s="48"/>
    </row>
    <row r="623" spans="6:23" customFormat="1">
      <c r="F623" s="22"/>
      <c r="G623" s="4"/>
      <c r="W623" s="48"/>
    </row>
    <row r="624" spans="6:23" customFormat="1">
      <c r="F624" s="22"/>
      <c r="G624" s="4"/>
      <c r="W624" s="48"/>
    </row>
    <row r="625" spans="6:23" customFormat="1">
      <c r="F625" s="22"/>
      <c r="G625" s="4"/>
      <c r="W625" s="48"/>
    </row>
    <row r="626" spans="6:23" customFormat="1">
      <c r="F626" s="22"/>
      <c r="G626" s="4"/>
      <c r="W626" s="48"/>
    </row>
    <row r="627" spans="6:23" customFormat="1">
      <c r="F627" s="22"/>
      <c r="G627" s="4"/>
      <c r="W627" s="48"/>
    </row>
    <row r="628" spans="6:23" customFormat="1">
      <c r="F628" s="22"/>
      <c r="G628" s="4"/>
      <c r="W628" s="48"/>
    </row>
    <row r="629" spans="6:23" customFormat="1">
      <c r="F629" s="22"/>
      <c r="G629" s="4"/>
      <c r="W629" s="48"/>
    </row>
    <row r="630" spans="6:23" customFormat="1">
      <c r="F630" s="22"/>
      <c r="G630" s="4"/>
      <c r="W630" s="48"/>
    </row>
    <row r="631" spans="6:23" customFormat="1">
      <c r="F631" s="22"/>
      <c r="G631" s="4"/>
      <c r="W631" s="48"/>
    </row>
    <row r="632" spans="6:23" customFormat="1">
      <c r="F632" s="22"/>
      <c r="G632" s="4"/>
      <c r="W632" s="48"/>
    </row>
    <row r="633" spans="6:23" customFormat="1">
      <c r="F633" s="22"/>
      <c r="G633" s="4"/>
      <c r="W633" s="48"/>
    </row>
    <row r="634" spans="6:23" customFormat="1">
      <c r="F634" s="22"/>
      <c r="G634" s="4"/>
      <c r="W634" s="48"/>
    </row>
    <row r="635" spans="6:23" customFormat="1">
      <c r="F635" s="22"/>
      <c r="G635" s="4"/>
      <c r="W635" s="48"/>
    </row>
    <row r="636" spans="6:23" customFormat="1">
      <c r="F636" s="22"/>
      <c r="G636" s="4"/>
      <c r="W636" s="48"/>
    </row>
    <row r="637" spans="6:23" customFormat="1">
      <c r="F637" s="22"/>
      <c r="G637" s="4"/>
      <c r="W637" s="48"/>
    </row>
    <row r="638" spans="6:23" customFormat="1">
      <c r="F638" s="22"/>
      <c r="G638" s="4"/>
      <c r="W638" s="48"/>
    </row>
    <row r="639" spans="6:23" customFormat="1">
      <c r="F639" s="22"/>
      <c r="G639" s="4"/>
      <c r="W639" s="48"/>
    </row>
    <row r="640" spans="6:23" customFormat="1">
      <c r="F640" s="22"/>
      <c r="G640" s="4"/>
      <c r="W640" s="48"/>
    </row>
    <row r="641" spans="6:23" customFormat="1">
      <c r="F641" s="22"/>
      <c r="G641" s="4"/>
      <c r="W641" s="48"/>
    </row>
    <row r="642" spans="6:23" customFormat="1">
      <c r="F642" s="22"/>
      <c r="G642" s="4"/>
      <c r="W642" s="48"/>
    </row>
    <row r="643" spans="6:23" customFormat="1">
      <c r="F643" s="22"/>
      <c r="G643" s="4"/>
      <c r="W643" s="48"/>
    </row>
    <row r="644" spans="6:23" customFormat="1">
      <c r="F644" s="22"/>
      <c r="G644" s="4"/>
      <c r="W644" s="48"/>
    </row>
    <row r="645" spans="6:23" customFormat="1">
      <c r="F645" s="22"/>
      <c r="G645" s="4"/>
      <c r="W645" s="48"/>
    </row>
    <row r="646" spans="6:23" customFormat="1">
      <c r="F646" s="22"/>
      <c r="G646" s="4"/>
      <c r="W646" s="48"/>
    </row>
    <row r="647" spans="6:23" customFormat="1">
      <c r="F647" s="22"/>
      <c r="G647" s="4"/>
      <c r="W647" s="48"/>
    </row>
    <row r="648" spans="6:23" customFormat="1">
      <c r="F648" s="22"/>
      <c r="G648" s="4"/>
      <c r="W648" s="48"/>
    </row>
    <row r="649" spans="6:23" customFormat="1">
      <c r="F649" s="22"/>
      <c r="G649" s="4"/>
      <c r="W649" s="48"/>
    </row>
    <row r="650" spans="6:23" customFormat="1">
      <c r="F650" s="22"/>
      <c r="G650" s="4"/>
      <c r="W650" s="48"/>
    </row>
    <row r="651" spans="6:23" customFormat="1">
      <c r="F651" s="22"/>
      <c r="G651" s="4"/>
      <c r="W651" s="48"/>
    </row>
    <row r="652" spans="6:23" customFormat="1">
      <c r="F652" s="22"/>
      <c r="G652" s="4"/>
      <c r="W652" s="48"/>
    </row>
    <row r="653" spans="6:23" customFormat="1">
      <c r="F653" s="22"/>
      <c r="G653" s="4"/>
      <c r="W653" s="48"/>
    </row>
    <row r="654" spans="6:23" customFormat="1">
      <c r="F654" s="22"/>
      <c r="G654" s="4"/>
      <c r="W654" s="48"/>
    </row>
    <row r="655" spans="6:23" customFormat="1">
      <c r="F655" s="22"/>
      <c r="G655" s="4"/>
      <c r="W655" s="48"/>
    </row>
    <row r="656" spans="6:23" customFormat="1">
      <c r="F656" s="22"/>
      <c r="G656" s="4"/>
      <c r="W656" s="48"/>
    </row>
    <row r="657" spans="6:23" customFormat="1">
      <c r="F657" s="22"/>
      <c r="G657" s="4"/>
      <c r="W657" s="48"/>
    </row>
    <row r="658" spans="6:23" customFormat="1">
      <c r="F658" s="22"/>
      <c r="G658" s="4"/>
      <c r="W658" s="48"/>
    </row>
    <row r="659" spans="6:23" customFormat="1">
      <c r="F659" s="22"/>
      <c r="G659" s="4"/>
      <c r="W659" s="48"/>
    </row>
    <row r="660" spans="6:23" customFormat="1">
      <c r="F660" s="22"/>
      <c r="G660" s="4"/>
      <c r="W660" s="48"/>
    </row>
    <row r="661" spans="6:23" customFormat="1">
      <c r="F661" s="22"/>
      <c r="G661" s="4"/>
      <c r="W661" s="48"/>
    </row>
    <row r="662" spans="6:23" customFormat="1">
      <c r="F662" s="22"/>
      <c r="G662" s="4"/>
      <c r="W662" s="48"/>
    </row>
    <row r="663" spans="6:23" customFormat="1">
      <c r="F663" s="22"/>
      <c r="G663" s="4"/>
      <c r="W663" s="48"/>
    </row>
    <row r="664" spans="6:23" customFormat="1">
      <c r="F664" s="22"/>
      <c r="G664" s="4"/>
      <c r="W664" s="48"/>
    </row>
    <row r="665" spans="6:23" customFormat="1">
      <c r="F665" s="22"/>
      <c r="G665" s="4"/>
      <c r="W665" s="48"/>
    </row>
    <row r="666" spans="6:23" customFormat="1">
      <c r="F666" s="22"/>
      <c r="G666" s="4"/>
      <c r="W666" s="48"/>
    </row>
    <row r="667" spans="6:23" customFormat="1">
      <c r="F667" s="22"/>
      <c r="G667" s="4"/>
      <c r="W667" s="48"/>
    </row>
    <row r="668" spans="6:23" customFormat="1">
      <c r="F668" s="22"/>
      <c r="G668" s="4"/>
      <c r="W668" s="48"/>
    </row>
    <row r="669" spans="6:23" customFormat="1">
      <c r="F669" s="22"/>
      <c r="G669" s="4"/>
      <c r="W669" s="48"/>
    </row>
    <row r="670" spans="6:23" customFormat="1">
      <c r="F670" s="22"/>
      <c r="G670" s="4"/>
      <c r="W670" s="48"/>
    </row>
    <row r="671" spans="6:23" customFormat="1">
      <c r="F671" s="22"/>
      <c r="G671" s="4"/>
      <c r="W671" s="48"/>
    </row>
    <row r="672" spans="6:23" customFormat="1">
      <c r="F672" s="22"/>
      <c r="G672" s="4"/>
      <c r="W672" s="48"/>
    </row>
    <row r="673" spans="6:23" customFormat="1">
      <c r="F673" s="22"/>
      <c r="G673" s="4"/>
      <c r="W673" s="48"/>
    </row>
    <row r="674" spans="6:23" customFormat="1">
      <c r="F674" s="22"/>
      <c r="G674" s="4"/>
      <c r="W674" s="48"/>
    </row>
    <row r="675" spans="6:23" customFormat="1">
      <c r="F675" s="22"/>
      <c r="G675" s="4"/>
      <c r="W675" s="48"/>
    </row>
    <row r="676" spans="6:23" customFormat="1">
      <c r="F676" s="22"/>
      <c r="G676" s="4"/>
      <c r="W676" s="48"/>
    </row>
    <row r="677" spans="6:23" customFormat="1">
      <c r="F677" s="22"/>
      <c r="G677" s="4"/>
      <c r="W677" s="48"/>
    </row>
    <row r="678" spans="6:23" customFormat="1">
      <c r="F678" s="22"/>
      <c r="G678" s="4"/>
      <c r="W678" s="48"/>
    </row>
    <row r="679" spans="6:23" customFormat="1">
      <c r="F679" s="22"/>
      <c r="G679" s="4"/>
      <c r="W679" s="48"/>
    </row>
    <row r="680" spans="6:23" customFormat="1">
      <c r="F680" s="22"/>
      <c r="G680" s="4"/>
      <c r="W680" s="48"/>
    </row>
    <row r="681" spans="6:23" customFormat="1">
      <c r="F681" s="22"/>
      <c r="G681" s="4"/>
      <c r="W681" s="48"/>
    </row>
    <row r="682" spans="6:23" customFormat="1">
      <c r="F682" s="22"/>
      <c r="G682" s="4"/>
      <c r="W682" s="48"/>
    </row>
    <row r="683" spans="6:23" customFormat="1">
      <c r="F683" s="22"/>
      <c r="G683" s="4"/>
      <c r="W683" s="48"/>
    </row>
    <row r="684" spans="6:23" customFormat="1">
      <c r="F684" s="22"/>
      <c r="G684" s="4"/>
      <c r="W684" s="48"/>
    </row>
    <row r="685" spans="6:23" customFormat="1">
      <c r="F685" s="22"/>
      <c r="G685" s="4"/>
      <c r="W685" s="48"/>
    </row>
    <row r="686" spans="6:23" customFormat="1">
      <c r="F686" s="22"/>
      <c r="G686" s="4"/>
      <c r="W686" s="48"/>
    </row>
    <row r="687" spans="6:23" customFormat="1">
      <c r="F687" s="22"/>
      <c r="G687" s="4"/>
      <c r="W687" s="48"/>
    </row>
    <row r="688" spans="6:23" customFormat="1">
      <c r="F688" s="22"/>
      <c r="G688" s="4"/>
      <c r="W688" s="48"/>
    </row>
    <row r="689" spans="6:23" customFormat="1">
      <c r="F689" s="22"/>
      <c r="G689" s="4"/>
      <c r="W689" s="48"/>
    </row>
    <row r="690" spans="6:23" customFormat="1">
      <c r="F690" s="22"/>
      <c r="G690" s="4"/>
      <c r="W690" s="48"/>
    </row>
    <row r="691" spans="6:23" customFormat="1">
      <c r="F691" s="22"/>
      <c r="G691" s="4"/>
      <c r="W691" s="48"/>
    </row>
    <row r="692" spans="6:23" customFormat="1">
      <c r="F692" s="22"/>
      <c r="G692" s="4"/>
      <c r="W692" s="48"/>
    </row>
    <row r="693" spans="6:23" customFormat="1">
      <c r="F693" s="22"/>
      <c r="G693" s="4"/>
      <c r="W693" s="48"/>
    </row>
    <row r="694" spans="6:23" customFormat="1">
      <c r="F694" s="22"/>
      <c r="G694" s="4"/>
      <c r="W694" s="48"/>
    </row>
    <row r="695" spans="6:23" customFormat="1">
      <c r="F695" s="22"/>
      <c r="G695" s="4"/>
      <c r="W695" s="48"/>
    </row>
    <row r="696" spans="6:23" customFormat="1">
      <c r="F696" s="22"/>
      <c r="G696" s="4"/>
      <c r="W696" s="48"/>
    </row>
    <row r="697" spans="6:23" customFormat="1">
      <c r="F697" s="22"/>
      <c r="G697" s="4"/>
      <c r="W697" s="48"/>
    </row>
    <row r="698" spans="6:23" customFormat="1">
      <c r="F698" s="22"/>
      <c r="G698" s="4"/>
      <c r="W698" s="48"/>
    </row>
    <row r="699" spans="6:23" customFormat="1">
      <c r="F699" s="22"/>
      <c r="G699" s="4"/>
      <c r="W699" s="48"/>
    </row>
    <row r="700" spans="6:23" customFormat="1">
      <c r="F700" s="22"/>
      <c r="G700" s="4"/>
      <c r="W700" s="48"/>
    </row>
    <row r="701" spans="6:23" customFormat="1">
      <c r="F701" s="22"/>
      <c r="G701" s="4"/>
      <c r="W701" s="48"/>
    </row>
    <row r="702" spans="6:23" customFormat="1">
      <c r="F702" s="22"/>
      <c r="G702" s="4"/>
      <c r="W702" s="48"/>
    </row>
    <row r="703" spans="6:23" customFormat="1">
      <c r="F703" s="22"/>
      <c r="G703" s="4"/>
      <c r="W703" s="48"/>
    </row>
    <row r="704" spans="6:23" customFormat="1">
      <c r="F704" s="22"/>
      <c r="G704" s="4"/>
      <c r="W704" s="48"/>
    </row>
    <row r="705" spans="6:23" customFormat="1">
      <c r="F705" s="22"/>
      <c r="G705" s="4"/>
      <c r="W705" s="48"/>
    </row>
    <row r="706" spans="6:23" customFormat="1">
      <c r="F706" s="22"/>
      <c r="G706" s="4"/>
      <c r="W706" s="48"/>
    </row>
    <row r="707" spans="6:23" customFormat="1">
      <c r="F707" s="22"/>
      <c r="G707" s="4"/>
      <c r="W707" s="48"/>
    </row>
    <row r="708" spans="6:23" customFormat="1">
      <c r="F708" s="22"/>
      <c r="G708" s="4"/>
      <c r="W708" s="48"/>
    </row>
    <row r="709" spans="6:23" customFormat="1">
      <c r="F709" s="22"/>
      <c r="G709" s="4"/>
      <c r="W709" s="48"/>
    </row>
    <row r="710" spans="6:23" customFormat="1">
      <c r="F710" s="22"/>
      <c r="G710" s="4"/>
      <c r="W710" s="48"/>
    </row>
    <row r="711" spans="6:23" customFormat="1">
      <c r="F711" s="22"/>
      <c r="G711" s="4"/>
      <c r="W711" s="48"/>
    </row>
    <row r="712" spans="6:23" customFormat="1">
      <c r="F712" s="22"/>
      <c r="G712" s="4"/>
      <c r="W712" s="48"/>
    </row>
    <row r="713" spans="6:23" customFormat="1">
      <c r="F713" s="22"/>
      <c r="G713" s="4"/>
      <c r="W713" s="48"/>
    </row>
    <row r="714" spans="6:23" customFormat="1">
      <c r="F714" s="22"/>
      <c r="G714" s="4"/>
      <c r="W714" s="48"/>
    </row>
    <row r="715" spans="6:23" customFormat="1">
      <c r="F715" s="22"/>
      <c r="G715" s="4"/>
      <c r="W715" s="48"/>
    </row>
    <row r="716" spans="6:23" customFormat="1">
      <c r="F716" s="22"/>
      <c r="G716" s="4"/>
      <c r="W716" s="48"/>
    </row>
    <row r="717" spans="6:23" customFormat="1">
      <c r="F717" s="22"/>
      <c r="G717" s="4"/>
      <c r="W717" s="48"/>
    </row>
    <row r="718" spans="6:23" customFormat="1">
      <c r="F718" s="22"/>
      <c r="G718" s="4"/>
      <c r="W718" s="48"/>
    </row>
    <row r="719" spans="6:23" customFormat="1">
      <c r="F719" s="22"/>
      <c r="G719" s="4"/>
      <c r="W719" s="48"/>
    </row>
    <row r="720" spans="6:23" customFormat="1">
      <c r="F720" s="22"/>
      <c r="G720" s="4"/>
      <c r="W720" s="48"/>
    </row>
    <row r="721" spans="6:23" customFormat="1">
      <c r="F721" s="22"/>
      <c r="G721" s="4"/>
      <c r="W721" s="48"/>
    </row>
    <row r="722" spans="6:23" customFormat="1">
      <c r="F722" s="22"/>
      <c r="G722" s="4"/>
      <c r="W722" s="48"/>
    </row>
    <row r="723" spans="6:23" customFormat="1">
      <c r="F723" s="22"/>
      <c r="G723" s="4"/>
      <c r="W723" s="48"/>
    </row>
    <row r="724" spans="6:23" customFormat="1">
      <c r="F724" s="22"/>
      <c r="G724" s="4"/>
      <c r="W724" s="48"/>
    </row>
    <row r="725" spans="6:23" customFormat="1">
      <c r="F725" s="22"/>
      <c r="G725" s="4"/>
      <c r="W725" s="48"/>
    </row>
    <row r="726" spans="6:23" customFormat="1">
      <c r="F726" s="22"/>
      <c r="G726" s="4"/>
      <c r="W726" s="48"/>
    </row>
    <row r="727" spans="6:23" customFormat="1">
      <c r="F727" s="22"/>
      <c r="G727" s="4"/>
      <c r="W727" s="48"/>
    </row>
    <row r="728" spans="6:23" customFormat="1">
      <c r="F728" s="22"/>
      <c r="G728" s="4"/>
      <c r="W728" s="48"/>
    </row>
    <row r="729" spans="6:23" customFormat="1">
      <c r="F729" s="22"/>
      <c r="G729" s="4"/>
      <c r="W729" s="48"/>
    </row>
    <row r="730" spans="6:23" customFormat="1">
      <c r="F730" s="22"/>
      <c r="G730" s="4"/>
      <c r="W730" s="48"/>
    </row>
    <row r="731" spans="6:23" customFormat="1">
      <c r="F731" s="22"/>
      <c r="G731" s="4"/>
      <c r="W731" s="48"/>
    </row>
    <row r="732" spans="6:23" customFormat="1">
      <c r="F732" s="22"/>
      <c r="G732" s="4"/>
      <c r="W732" s="48"/>
    </row>
    <row r="733" spans="6:23" customFormat="1">
      <c r="F733" s="22"/>
      <c r="G733" s="4"/>
      <c r="W733" s="48"/>
    </row>
    <row r="734" spans="6:23" customFormat="1">
      <c r="F734" s="22"/>
      <c r="G734" s="4"/>
      <c r="W734" s="48"/>
    </row>
    <row r="735" spans="6:23" customFormat="1">
      <c r="F735" s="22"/>
      <c r="G735" s="4"/>
      <c r="W735" s="48"/>
    </row>
    <row r="736" spans="6:23" customFormat="1">
      <c r="F736" s="22"/>
      <c r="G736" s="4"/>
      <c r="W736" s="48"/>
    </row>
    <row r="737" spans="6:23" customFormat="1">
      <c r="F737" s="22"/>
      <c r="G737" s="4"/>
      <c r="W737" s="48"/>
    </row>
    <row r="738" spans="6:23" customFormat="1">
      <c r="F738" s="22"/>
      <c r="G738" s="4"/>
      <c r="W738" s="48"/>
    </row>
    <row r="739" spans="6:23" customFormat="1">
      <c r="F739" s="22"/>
      <c r="G739" s="4"/>
      <c r="W739" s="48"/>
    </row>
    <row r="740" spans="6:23" customFormat="1">
      <c r="F740" s="22"/>
      <c r="G740" s="4"/>
      <c r="W740" s="48"/>
    </row>
    <row r="741" spans="6:23" customFormat="1">
      <c r="F741" s="22"/>
      <c r="G741" s="4"/>
      <c r="W741" s="48"/>
    </row>
    <row r="742" spans="6:23" customFormat="1">
      <c r="F742" s="22"/>
      <c r="G742" s="4"/>
      <c r="W742" s="48"/>
    </row>
    <row r="743" spans="6:23" customFormat="1">
      <c r="F743" s="22"/>
      <c r="G743" s="4"/>
      <c r="W743" s="48"/>
    </row>
    <row r="744" spans="6:23" customFormat="1">
      <c r="F744" s="22"/>
      <c r="G744" s="4"/>
      <c r="W744" s="48"/>
    </row>
    <row r="745" spans="6:23" customFormat="1">
      <c r="F745" s="22"/>
      <c r="G745" s="4"/>
      <c r="W745" s="48"/>
    </row>
    <row r="746" spans="6:23" customFormat="1">
      <c r="F746" s="22"/>
      <c r="G746" s="4"/>
      <c r="W746" s="48"/>
    </row>
    <row r="747" spans="6:23" customFormat="1">
      <c r="F747" s="22"/>
      <c r="G747" s="4"/>
      <c r="W747" s="48"/>
    </row>
    <row r="748" spans="6:23" customFormat="1">
      <c r="F748" s="22"/>
      <c r="G748" s="4"/>
      <c r="W748" s="48"/>
    </row>
    <row r="749" spans="6:23" customFormat="1">
      <c r="F749" s="22"/>
      <c r="G749" s="4"/>
      <c r="W749" s="48"/>
    </row>
    <row r="750" spans="6:23" customFormat="1">
      <c r="F750" s="22"/>
      <c r="G750" s="4"/>
      <c r="W750" s="48"/>
    </row>
    <row r="751" spans="6:23" customFormat="1">
      <c r="F751" s="22"/>
      <c r="G751" s="4"/>
      <c r="W751" s="48"/>
    </row>
    <row r="752" spans="6:23" customFormat="1">
      <c r="F752" s="22"/>
      <c r="G752" s="4"/>
      <c r="W752" s="48"/>
    </row>
    <row r="753" spans="6:23" customFormat="1">
      <c r="F753" s="22"/>
      <c r="G753" s="4"/>
      <c r="W753" s="48"/>
    </row>
    <row r="754" spans="6:23" customFormat="1">
      <c r="F754" s="22"/>
      <c r="G754" s="4"/>
      <c r="W754" s="48"/>
    </row>
    <row r="755" spans="6:23" customFormat="1">
      <c r="F755" s="22"/>
      <c r="G755" s="4"/>
      <c r="W755" s="48"/>
    </row>
    <row r="756" spans="6:23" customFormat="1">
      <c r="F756" s="22"/>
      <c r="G756" s="4"/>
      <c r="W756" s="48"/>
    </row>
    <row r="757" spans="6:23" customFormat="1">
      <c r="F757" s="22"/>
      <c r="G757" s="4"/>
      <c r="W757" s="48"/>
    </row>
    <row r="758" spans="6:23" customFormat="1">
      <c r="F758" s="22"/>
      <c r="G758" s="4"/>
      <c r="W758" s="48"/>
    </row>
    <row r="759" spans="6:23" customFormat="1">
      <c r="F759" s="22"/>
      <c r="G759" s="4"/>
      <c r="W759" s="48"/>
    </row>
    <row r="760" spans="6:23" customFormat="1">
      <c r="F760" s="22"/>
      <c r="G760" s="4"/>
      <c r="W760" s="48"/>
    </row>
    <row r="761" spans="6:23" customFormat="1">
      <c r="F761" s="22"/>
      <c r="G761" s="4"/>
      <c r="W761" s="48"/>
    </row>
    <row r="762" spans="6:23" customFormat="1">
      <c r="F762" s="22"/>
      <c r="G762" s="4"/>
      <c r="W762" s="48"/>
    </row>
    <row r="763" spans="6:23" customFormat="1">
      <c r="F763" s="22"/>
      <c r="G763" s="4"/>
      <c r="W763" s="48"/>
    </row>
    <row r="764" spans="6:23" customFormat="1">
      <c r="F764" s="22"/>
      <c r="G764" s="4"/>
      <c r="W764" s="48"/>
    </row>
    <row r="765" spans="6:23" customFormat="1">
      <c r="F765" s="22"/>
      <c r="G765" s="4"/>
      <c r="W765" s="48"/>
    </row>
    <row r="766" spans="6:23" customFormat="1">
      <c r="F766" s="22"/>
      <c r="G766" s="4"/>
      <c r="W766" s="48"/>
    </row>
    <row r="767" spans="6:23" customFormat="1">
      <c r="F767" s="22"/>
      <c r="G767" s="4"/>
      <c r="W767" s="48"/>
    </row>
    <row r="768" spans="6:23" customFormat="1">
      <c r="F768" s="22"/>
      <c r="G768" s="4"/>
      <c r="W768" s="48"/>
    </row>
    <row r="769" spans="6:23" customFormat="1">
      <c r="F769" s="22"/>
      <c r="G769" s="4"/>
      <c r="W769" s="48"/>
    </row>
    <row r="770" spans="6:23" customFormat="1">
      <c r="F770" s="22"/>
      <c r="G770" s="4"/>
      <c r="W770" s="48"/>
    </row>
    <row r="771" spans="6:23" customFormat="1">
      <c r="F771" s="22"/>
      <c r="G771" s="4"/>
      <c r="W771" s="48"/>
    </row>
    <row r="772" spans="6:23" customFormat="1">
      <c r="F772" s="22"/>
      <c r="G772" s="4"/>
      <c r="W772" s="48"/>
    </row>
    <row r="773" spans="6:23" customFormat="1">
      <c r="F773" s="22"/>
      <c r="G773" s="4"/>
      <c r="W773" s="48"/>
    </row>
    <row r="774" spans="6:23" customFormat="1">
      <c r="F774" s="22"/>
      <c r="G774" s="4"/>
      <c r="W774" s="48"/>
    </row>
    <row r="775" spans="6:23" customFormat="1">
      <c r="F775" s="22"/>
      <c r="G775" s="4"/>
      <c r="W775" s="48"/>
    </row>
    <row r="776" spans="6:23" customFormat="1">
      <c r="F776" s="22"/>
      <c r="G776" s="4"/>
      <c r="W776" s="48"/>
    </row>
    <row r="777" spans="6:23" customFormat="1">
      <c r="F777" s="22"/>
      <c r="G777" s="4"/>
      <c r="W777" s="48"/>
    </row>
    <row r="778" spans="6:23" customFormat="1">
      <c r="F778" s="22"/>
      <c r="G778" s="4"/>
      <c r="W778" s="48"/>
    </row>
    <row r="779" spans="6:23" customFormat="1">
      <c r="F779" s="22"/>
      <c r="G779" s="4"/>
      <c r="W779" s="48"/>
    </row>
    <row r="780" spans="6:23" customFormat="1">
      <c r="F780" s="22"/>
      <c r="G780" s="4"/>
      <c r="W780" s="48"/>
    </row>
    <row r="781" spans="6:23" customFormat="1">
      <c r="F781" s="22"/>
      <c r="G781" s="4"/>
      <c r="W781" s="48"/>
    </row>
    <row r="782" spans="6:23" customFormat="1">
      <c r="F782" s="22"/>
      <c r="G782" s="4"/>
      <c r="W782" s="48"/>
    </row>
    <row r="783" spans="6:23" customFormat="1">
      <c r="F783" s="22"/>
      <c r="G783" s="4"/>
      <c r="W783" s="48"/>
    </row>
    <row r="784" spans="6:23" customFormat="1">
      <c r="F784" s="22"/>
      <c r="G784" s="4"/>
      <c r="W784" s="48"/>
    </row>
    <row r="785" spans="6:23" customFormat="1">
      <c r="F785" s="22"/>
      <c r="G785" s="4"/>
      <c r="W785" s="48"/>
    </row>
    <row r="786" spans="6:23" customFormat="1">
      <c r="F786" s="22"/>
      <c r="G786" s="4"/>
      <c r="W786" s="48"/>
    </row>
    <row r="787" spans="6:23" customFormat="1">
      <c r="F787" s="22"/>
      <c r="G787" s="4"/>
      <c r="W787" s="48"/>
    </row>
    <row r="788" spans="6:23" customFormat="1">
      <c r="F788" s="22"/>
      <c r="G788" s="4"/>
      <c r="W788" s="48"/>
    </row>
    <row r="789" spans="6:23" customFormat="1">
      <c r="F789" s="22"/>
      <c r="G789" s="4"/>
      <c r="W789" s="48"/>
    </row>
    <row r="790" spans="6:23" customFormat="1">
      <c r="F790" s="22"/>
      <c r="G790" s="4"/>
      <c r="W790" s="48"/>
    </row>
    <row r="791" spans="6:23" customFormat="1">
      <c r="F791" s="22"/>
      <c r="G791" s="4"/>
      <c r="W791" s="48"/>
    </row>
    <row r="792" spans="6:23" customFormat="1">
      <c r="F792" s="22"/>
      <c r="G792" s="4"/>
      <c r="W792" s="48"/>
    </row>
    <row r="793" spans="6:23" customFormat="1">
      <c r="F793" s="22"/>
      <c r="G793" s="4"/>
      <c r="W793" s="48"/>
    </row>
    <row r="794" spans="6:23" customFormat="1">
      <c r="F794" s="22"/>
      <c r="G794" s="4"/>
      <c r="W794" s="48"/>
    </row>
    <row r="795" spans="6:23" customFormat="1">
      <c r="F795" s="22"/>
      <c r="G795" s="4"/>
      <c r="W795" s="48"/>
    </row>
    <row r="796" spans="6:23" customFormat="1">
      <c r="F796" s="22"/>
      <c r="G796" s="4"/>
      <c r="W796" s="48"/>
    </row>
    <row r="797" spans="6:23" customFormat="1">
      <c r="F797" s="22"/>
      <c r="G797" s="4"/>
      <c r="W797" s="48"/>
    </row>
  </sheetData>
  <sheetProtection password="CC4B" sheet="1" objects="1" scenarios="1"/>
  <mergeCells count="500">
    <mergeCell ref="K53:L53"/>
    <mergeCell ref="K54:L54"/>
    <mergeCell ref="K55:L55"/>
    <mergeCell ref="K56:L56"/>
    <mergeCell ref="K4:L4"/>
    <mergeCell ref="K47:L47"/>
    <mergeCell ref="K48:L48"/>
    <mergeCell ref="K49:L49"/>
    <mergeCell ref="K50:L50"/>
    <mergeCell ref="K51:L51"/>
    <mergeCell ref="K52:L52"/>
    <mergeCell ref="K41:L41"/>
    <mergeCell ref="K42:L42"/>
    <mergeCell ref="K43:L43"/>
    <mergeCell ref="K44:L44"/>
    <mergeCell ref="K45:L45"/>
    <mergeCell ref="K46:L46"/>
    <mergeCell ref="K35:L35"/>
    <mergeCell ref="K36:L36"/>
    <mergeCell ref="K37:L37"/>
    <mergeCell ref="K38:L38"/>
    <mergeCell ref="K39:L39"/>
    <mergeCell ref="K40:L40"/>
    <mergeCell ref="K29:L29"/>
    <mergeCell ref="K30:L30"/>
    <mergeCell ref="K31:L31"/>
    <mergeCell ref="K32:L32"/>
    <mergeCell ref="K33:L33"/>
    <mergeCell ref="K34:L34"/>
    <mergeCell ref="C450:E450"/>
    <mergeCell ref="C451:E451"/>
    <mergeCell ref="C452:E452"/>
    <mergeCell ref="J22:L22"/>
    <mergeCell ref="K23:L23"/>
    <mergeCell ref="K24:L24"/>
    <mergeCell ref="K25:L25"/>
    <mergeCell ref="K26:L26"/>
    <mergeCell ref="K27:L27"/>
    <mergeCell ref="K28:L28"/>
    <mergeCell ref="C444:E444"/>
    <mergeCell ref="C445:E445"/>
    <mergeCell ref="C446:E446"/>
    <mergeCell ref="C447:E447"/>
    <mergeCell ref="C448:E448"/>
    <mergeCell ref="C449:E449"/>
    <mergeCell ref="C438:E438"/>
    <mergeCell ref="C439:E439"/>
    <mergeCell ref="C440:E440"/>
    <mergeCell ref="C441:E441"/>
    <mergeCell ref="C442:E442"/>
    <mergeCell ref="C443:E443"/>
    <mergeCell ref="C432:E432"/>
    <mergeCell ref="C433:E433"/>
    <mergeCell ref="C434:E434"/>
    <mergeCell ref="C435:E435"/>
    <mergeCell ref="C436:E436"/>
    <mergeCell ref="C437:E437"/>
    <mergeCell ref="C426:E426"/>
    <mergeCell ref="C427:E427"/>
    <mergeCell ref="C428:E428"/>
    <mergeCell ref="C429:E429"/>
    <mergeCell ref="C430:E430"/>
    <mergeCell ref="C431:E431"/>
    <mergeCell ref="C420:E420"/>
    <mergeCell ref="C421:E421"/>
    <mergeCell ref="C422:E422"/>
    <mergeCell ref="C423:E423"/>
    <mergeCell ref="C424:E424"/>
    <mergeCell ref="C425:E425"/>
    <mergeCell ref="C414:E414"/>
    <mergeCell ref="C415:E415"/>
    <mergeCell ref="C416:E416"/>
    <mergeCell ref="C417:E417"/>
    <mergeCell ref="C418:E418"/>
    <mergeCell ref="C419:E419"/>
    <mergeCell ref="C408:E408"/>
    <mergeCell ref="C409:E409"/>
    <mergeCell ref="C410:E410"/>
    <mergeCell ref="C411:E411"/>
    <mergeCell ref="C412:E412"/>
    <mergeCell ref="C413:E413"/>
    <mergeCell ref="C402:E402"/>
    <mergeCell ref="C403:E403"/>
    <mergeCell ref="C404:E404"/>
    <mergeCell ref="C405:E405"/>
    <mergeCell ref="C406:E406"/>
    <mergeCell ref="C407:E407"/>
    <mergeCell ref="C396:E396"/>
    <mergeCell ref="C397:E397"/>
    <mergeCell ref="C398:E398"/>
    <mergeCell ref="C399:E399"/>
    <mergeCell ref="C400:E400"/>
    <mergeCell ref="C401:E401"/>
    <mergeCell ref="C390:E390"/>
    <mergeCell ref="C391:E391"/>
    <mergeCell ref="C392:E392"/>
    <mergeCell ref="C393:E393"/>
    <mergeCell ref="C394:E394"/>
    <mergeCell ref="C395:E395"/>
    <mergeCell ref="C384:E384"/>
    <mergeCell ref="C385:E385"/>
    <mergeCell ref="C386:E386"/>
    <mergeCell ref="C387:E387"/>
    <mergeCell ref="C388:E388"/>
    <mergeCell ref="C389:E389"/>
    <mergeCell ref="C378:E378"/>
    <mergeCell ref="C379:E379"/>
    <mergeCell ref="C380:E380"/>
    <mergeCell ref="C381:E381"/>
    <mergeCell ref="C382:E382"/>
    <mergeCell ref="C383:E383"/>
    <mergeCell ref="C372:E372"/>
    <mergeCell ref="C373:E373"/>
    <mergeCell ref="C374:E374"/>
    <mergeCell ref="C375:E375"/>
    <mergeCell ref="C376:E376"/>
    <mergeCell ref="C377:E377"/>
    <mergeCell ref="C366:E366"/>
    <mergeCell ref="C367:E367"/>
    <mergeCell ref="C368:E368"/>
    <mergeCell ref="C369:E369"/>
    <mergeCell ref="C370:E370"/>
    <mergeCell ref="C371:E371"/>
    <mergeCell ref="C360:E360"/>
    <mergeCell ref="C361:E361"/>
    <mergeCell ref="C362:E362"/>
    <mergeCell ref="C363:E363"/>
    <mergeCell ref="C364:E364"/>
    <mergeCell ref="C365:E365"/>
    <mergeCell ref="C354:E354"/>
    <mergeCell ref="C355:E355"/>
    <mergeCell ref="C356:E356"/>
    <mergeCell ref="C357:E357"/>
    <mergeCell ref="C358:E358"/>
    <mergeCell ref="C359:E359"/>
    <mergeCell ref="C348:E348"/>
    <mergeCell ref="C349:E349"/>
    <mergeCell ref="C350:E350"/>
    <mergeCell ref="C351:E351"/>
    <mergeCell ref="C352:E352"/>
    <mergeCell ref="C353:E353"/>
    <mergeCell ref="C342:E342"/>
    <mergeCell ref="C343:E343"/>
    <mergeCell ref="C344:E344"/>
    <mergeCell ref="C345:E345"/>
    <mergeCell ref="C346:E346"/>
    <mergeCell ref="C347:E347"/>
    <mergeCell ref="C336:E336"/>
    <mergeCell ref="C337:E337"/>
    <mergeCell ref="C338:E338"/>
    <mergeCell ref="C339:E339"/>
    <mergeCell ref="C340:E340"/>
    <mergeCell ref="C341:E341"/>
    <mergeCell ref="C330:E330"/>
    <mergeCell ref="C331:E331"/>
    <mergeCell ref="C332:E332"/>
    <mergeCell ref="C333:E333"/>
    <mergeCell ref="C334:E334"/>
    <mergeCell ref="C335:E335"/>
    <mergeCell ref="C324:E324"/>
    <mergeCell ref="C325:E325"/>
    <mergeCell ref="C326:E326"/>
    <mergeCell ref="C327:E327"/>
    <mergeCell ref="C328:E328"/>
    <mergeCell ref="C329:E329"/>
    <mergeCell ref="C318:E318"/>
    <mergeCell ref="C319:E319"/>
    <mergeCell ref="C320:E320"/>
    <mergeCell ref="C321:E321"/>
    <mergeCell ref="C322:E322"/>
    <mergeCell ref="C323:E323"/>
    <mergeCell ref="C312:E312"/>
    <mergeCell ref="C313:E313"/>
    <mergeCell ref="C314:E314"/>
    <mergeCell ref="C315:E315"/>
    <mergeCell ref="C316:E316"/>
    <mergeCell ref="C317:E317"/>
    <mergeCell ref="C306:E306"/>
    <mergeCell ref="C307:E307"/>
    <mergeCell ref="C308:E308"/>
    <mergeCell ref="C309:E309"/>
    <mergeCell ref="C310:E310"/>
    <mergeCell ref="C311:E311"/>
    <mergeCell ref="C300:E300"/>
    <mergeCell ref="C301:E301"/>
    <mergeCell ref="C302:E302"/>
    <mergeCell ref="C303:E303"/>
    <mergeCell ref="C304:E304"/>
    <mergeCell ref="C305:E305"/>
    <mergeCell ref="C294:E294"/>
    <mergeCell ref="C295:E295"/>
    <mergeCell ref="C296:E296"/>
    <mergeCell ref="C297:E297"/>
    <mergeCell ref="C298:E298"/>
    <mergeCell ref="C299:E299"/>
    <mergeCell ref="C288:E288"/>
    <mergeCell ref="C289:E289"/>
    <mergeCell ref="C290:E290"/>
    <mergeCell ref="C291:E291"/>
    <mergeCell ref="C292:E292"/>
    <mergeCell ref="C293:E293"/>
    <mergeCell ref="C282:E282"/>
    <mergeCell ref="C283:E283"/>
    <mergeCell ref="C284:E284"/>
    <mergeCell ref="C285:E285"/>
    <mergeCell ref="C286:E286"/>
    <mergeCell ref="C287:E287"/>
    <mergeCell ref="C276:E276"/>
    <mergeCell ref="C277:E277"/>
    <mergeCell ref="C278:E278"/>
    <mergeCell ref="C279:E279"/>
    <mergeCell ref="C280:E280"/>
    <mergeCell ref="C281:E281"/>
    <mergeCell ref="C270:E270"/>
    <mergeCell ref="C271:E271"/>
    <mergeCell ref="C272:E272"/>
    <mergeCell ref="C273:E273"/>
    <mergeCell ref="C274:E274"/>
    <mergeCell ref="C275:E275"/>
    <mergeCell ref="C264:E264"/>
    <mergeCell ref="C265:E265"/>
    <mergeCell ref="C266:E266"/>
    <mergeCell ref="C267:E267"/>
    <mergeCell ref="C268:E268"/>
    <mergeCell ref="C269:E269"/>
    <mergeCell ref="C258:E258"/>
    <mergeCell ref="C259:E259"/>
    <mergeCell ref="C260:E260"/>
    <mergeCell ref="C261:E261"/>
    <mergeCell ref="C262:E262"/>
    <mergeCell ref="C263:E26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C248:E248"/>
    <mergeCell ref="C249:E249"/>
    <mergeCell ref="C250:E250"/>
    <mergeCell ref="C251:E251"/>
    <mergeCell ref="C240:E240"/>
    <mergeCell ref="C241:E241"/>
    <mergeCell ref="C242:E242"/>
    <mergeCell ref="C243:E243"/>
    <mergeCell ref="C244:E244"/>
    <mergeCell ref="C245:E245"/>
    <mergeCell ref="C234:E234"/>
    <mergeCell ref="C235:E235"/>
    <mergeCell ref="C236:E236"/>
    <mergeCell ref="C237:E237"/>
    <mergeCell ref="C238:E238"/>
    <mergeCell ref="C239:E239"/>
    <mergeCell ref="C228:E228"/>
    <mergeCell ref="C229:E229"/>
    <mergeCell ref="C230:E230"/>
    <mergeCell ref="C231:E231"/>
    <mergeCell ref="C232:E232"/>
    <mergeCell ref="C233:E233"/>
    <mergeCell ref="C222:E222"/>
    <mergeCell ref="C223:E223"/>
    <mergeCell ref="C224:E224"/>
    <mergeCell ref="C225:E225"/>
    <mergeCell ref="C226:E226"/>
    <mergeCell ref="C227:E227"/>
    <mergeCell ref="C216:E216"/>
    <mergeCell ref="C217:E217"/>
    <mergeCell ref="C218:E218"/>
    <mergeCell ref="C219:E219"/>
    <mergeCell ref="C220:E220"/>
    <mergeCell ref="C221:E221"/>
    <mergeCell ref="C210:E210"/>
    <mergeCell ref="C211:E211"/>
    <mergeCell ref="C212:E212"/>
    <mergeCell ref="C213:E213"/>
    <mergeCell ref="C214:E214"/>
    <mergeCell ref="C215:E215"/>
    <mergeCell ref="C204:E204"/>
    <mergeCell ref="C205:E205"/>
    <mergeCell ref="C206:E206"/>
    <mergeCell ref="C207:E207"/>
    <mergeCell ref="C208:E208"/>
    <mergeCell ref="C209:E209"/>
    <mergeCell ref="C198:E198"/>
    <mergeCell ref="C199:E199"/>
    <mergeCell ref="C200:E200"/>
    <mergeCell ref="C201:E201"/>
    <mergeCell ref="C202:E202"/>
    <mergeCell ref="C203:E203"/>
    <mergeCell ref="C192:E192"/>
    <mergeCell ref="C193:E193"/>
    <mergeCell ref="C194:E194"/>
    <mergeCell ref="C195:E195"/>
    <mergeCell ref="C196:E196"/>
    <mergeCell ref="C197:E197"/>
    <mergeCell ref="C186:E186"/>
    <mergeCell ref="C187:E187"/>
    <mergeCell ref="C188:E188"/>
    <mergeCell ref="C189:E189"/>
    <mergeCell ref="C190:E190"/>
    <mergeCell ref="C191:E191"/>
    <mergeCell ref="C180:E180"/>
    <mergeCell ref="C181:E181"/>
    <mergeCell ref="C182:E182"/>
    <mergeCell ref="C183:E183"/>
    <mergeCell ref="C184:E184"/>
    <mergeCell ref="C185:E185"/>
    <mergeCell ref="C174:E174"/>
    <mergeCell ref="C175:E175"/>
    <mergeCell ref="C176:E176"/>
    <mergeCell ref="C177:E177"/>
    <mergeCell ref="C178:E178"/>
    <mergeCell ref="C179:E179"/>
    <mergeCell ref="C168:E168"/>
    <mergeCell ref="C169:E169"/>
    <mergeCell ref="C170:E170"/>
    <mergeCell ref="C171:E171"/>
    <mergeCell ref="C172:E172"/>
    <mergeCell ref="C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C153:E153"/>
    <mergeCell ref="C154:E154"/>
    <mergeCell ref="C155:E155"/>
    <mergeCell ref="C144:E144"/>
    <mergeCell ref="C145:E145"/>
    <mergeCell ref="C146:E146"/>
    <mergeCell ref="C147:E147"/>
    <mergeCell ref="C148:E148"/>
    <mergeCell ref="C149:E149"/>
    <mergeCell ref="C138:E138"/>
    <mergeCell ref="C139:E139"/>
    <mergeCell ref="C140:E140"/>
    <mergeCell ref="C141:E141"/>
    <mergeCell ref="C142:E142"/>
    <mergeCell ref="C143:E143"/>
    <mergeCell ref="C132:E132"/>
    <mergeCell ref="C133:E133"/>
    <mergeCell ref="C134:E134"/>
    <mergeCell ref="C135:E135"/>
    <mergeCell ref="C136:E136"/>
    <mergeCell ref="C137:E137"/>
    <mergeCell ref="C126:E126"/>
    <mergeCell ref="C127:E127"/>
    <mergeCell ref="C128:E128"/>
    <mergeCell ref="C129:E129"/>
    <mergeCell ref="C130:E130"/>
    <mergeCell ref="C131:E131"/>
    <mergeCell ref="C120:E120"/>
    <mergeCell ref="C121:E121"/>
    <mergeCell ref="C122:E122"/>
    <mergeCell ref="C123:E123"/>
    <mergeCell ref="C124:E124"/>
    <mergeCell ref="C125:E125"/>
    <mergeCell ref="C114:E114"/>
    <mergeCell ref="C115:E115"/>
    <mergeCell ref="C116:E116"/>
    <mergeCell ref="C117:E117"/>
    <mergeCell ref="C118:E118"/>
    <mergeCell ref="C119:E119"/>
    <mergeCell ref="C108:E108"/>
    <mergeCell ref="C109:E109"/>
    <mergeCell ref="C110:E110"/>
    <mergeCell ref="C111:E111"/>
    <mergeCell ref="C112:E112"/>
    <mergeCell ref="C113:E113"/>
    <mergeCell ref="C102:E102"/>
    <mergeCell ref="C103:E103"/>
    <mergeCell ref="C104:E104"/>
    <mergeCell ref="C105:E105"/>
    <mergeCell ref="C106:E106"/>
    <mergeCell ref="C107:E107"/>
    <mergeCell ref="C96:E96"/>
    <mergeCell ref="C97:E97"/>
    <mergeCell ref="C98:E98"/>
    <mergeCell ref="C99:E99"/>
    <mergeCell ref="C100:E100"/>
    <mergeCell ref="C101:E101"/>
    <mergeCell ref="C90:E90"/>
    <mergeCell ref="C91:E91"/>
    <mergeCell ref="C92:E92"/>
    <mergeCell ref="C93:E93"/>
    <mergeCell ref="C94:E94"/>
    <mergeCell ref="C95:E95"/>
    <mergeCell ref="C84:E84"/>
    <mergeCell ref="C85:E85"/>
    <mergeCell ref="C86:E86"/>
    <mergeCell ref="C87:E87"/>
    <mergeCell ref="C88:E88"/>
    <mergeCell ref="C89:E89"/>
    <mergeCell ref="C78:E78"/>
    <mergeCell ref="C79:E79"/>
    <mergeCell ref="C80:E80"/>
    <mergeCell ref="C81:E81"/>
    <mergeCell ref="C82:E82"/>
    <mergeCell ref="C83:E83"/>
    <mergeCell ref="C72:E72"/>
    <mergeCell ref="C73:E73"/>
    <mergeCell ref="C74:E74"/>
    <mergeCell ref="C75:E75"/>
    <mergeCell ref="C76:E76"/>
    <mergeCell ref="C77:E77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0:E20"/>
    <mergeCell ref="K20:L20"/>
    <mergeCell ref="C21:E21"/>
    <mergeCell ref="C22:E22"/>
    <mergeCell ref="C23:E23"/>
    <mergeCell ref="C17:E17"/>
    <mergeCell ref="K17:L17"/>
    <mergeCell ref="C18:E18"/>
    <mergeCell ref="K18:L18"/>
    <mergeCell ref="C19:E19"/>
    <mergeCell ref="K19:L19"/>
    <mergeCell ref="C16:E16"/>
    <mergeCell ref="K16:L16"/>
    <mergeCell ref="C11:E11"/>
    <mergeCell ref="K11:L11"/>
    <mergeCell ref="C12:E12"/>
    <mergeCell ref="J12:L12"/>
    <mergeCell ref="C13:E13"/>
    <mergeCell ref="K13:L13"/>
    <mergeCell ref="C8:E8"/>
    <mergeCell ref="J8:L8"/>
    <mergeCell ref="C9:E9"/>
    <mergeCell ref="J9:J10"/>
    <mergeCell ref="K9:L10"/>
    <mergeCell ref="C10:E10"/>
    <mergeCell ref="B4:C4"/>
    <mergeCell ref="D4:F4"/>
    <mergeCell ref="I5:K5"/>
    <mergeCell ref="U5:W6"/>
    <mergeCell ref="D5:F5"/>
    <mergeCell ref="D6:F6"/>
    <mergeCell ref="C14:E14"/>
    <mergeCell ref="K14:L14"/>
    <mergeCell ref="C15:E15"/>
    <mergeCell ref="K15:L15"/>
  </mergeCells>
  <conditionalFormatting sqref="X9:X452">
    <cfRule type="containsText" dxfId="23" priority="1" operator="containsText" text="f">
      <formula>NOT(ISERROR(SEARCH("f",X9)))</formula>
    </cfRule>
    <cfRule type="beginsWith" dxfId="22" priority="2" operator="beginsWith" text="أقل">
      <formula>LEFT(X9,LEN("أقل"))="أقل"</formula>
    </cfRule>
    <cfRule type="beginsWith" dxfId="21" priority="3" operator="beginsWith" text="متو">
      <formula>LEFT(X9,LEN("متو"))="متو"</formula>
    </cfRule>
    <cfRule type="beginsWith" dxfId="20" priority="4" operator="beginsWith" text="فوق">
      <formula>LEFT(X9,LEN("فوق"))="فوق"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ورقة14">
    <tabColor rgb="FFFF0000"/>
  </sheetPr>
  <dimension ref="A1:CF406"/>
  <sheetViews>
    <sheetView rightToLeft="1" workbookViewId="0"/>
  </sheetViews>
  <sheetFormatPr defaultColWidth="9" defaultRowHeight="14"/>
  <cols>
    <col min="1" max="1" width="5" customWidth="1"/>
    <col min="2" max="2" width="23.75" customWidth="1"/>
    <col min="3" max="22" width="3.58203125" style="4" customWidth="1"/>
    <col min="23" max="23" width="7.83203125" style="4" customWidth="1"/>
    <col min="24" max="24" width="2" style="453" customWidth="1"/>
    <col min="25" max="25" width="4.5" style="4" customWidth="1"/>
    <col min="26" max="26" width="55.33203125" style="4" customWidth="1"/>
    <col min="27" max="27" width="9" style="4" customWidth="1"/>
    <col min="28" max="30" width="10" customWidth="1"/>
    <col min="31" max="59" width="9" customWidth="1"/>
    <col min="60" max="60" width="8.203125E-2" customWidth="1"/>
  </cols>
  <sheetData>
    <row r="1" spans="1:84" ht="14.5" thickBot="1">
      <c r="B1" s="131"/>
    </row>
    <row r="2" spans="1:84" ht="14.5" thickBot="1">
      <c r="G2" s="650" t="s">
        <v>207</v>
      </c>
      <c r="H2" s="651"/>
      <c r="I2" s="651"/>
      <c r="J2" s="651"/>
      <c r="K2" s="651"/>
      <c r="L2" s="651"/>
      <c r="M2" s="651"/>
      <c r="N2" s="651"/>
      <c r="O2" s="651"/>
      <c r="P2" s="652"/>
      <c r="Q2" s="766" t="s">
        <v>160</v>
      </c>
      <c r="R2" s="653"/>
      <c r="S2" s="653"/>
      <c r="T2" s="653"/>
      <c r="U2" s="654"/>
      <c r="V2" s="142">
        <f>'الخطة العلاجية '!BA19</f>
        <v>1</v>
      </c>
    </row>
    <row r="3" spans="1:84" ht="14.5" thickBot="1">
      <c r="Y3" s="668" t="s">
        <v>1</v>
      </c>
      <c r="Z3" s="651" t="s">
        <v>227</v>
      </c>
      <c r="AA3" s="651"/>
      <c r="AB3" s="651"/>
      <c r="AC3" s="651"/>
      <c r="AD3" s="652"/>
      <c r="BO3">
        <f>'الترتيب حسب الفقرات'!D6/2</f>
        <v>0</v>
      </c>
    </row>
    <row r="4" spans="1:84" ht="15.75" customHeight="1">
      <c r="A4" s="762" t="s">
        <v>1</v>
      </c>
      <c r="B4" s="660" t="s">
        <v>60</v>
      </c>
      <c r="C4" s="662" t="s">
        <v>208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3"/>
      <c r="V4" s="664"/>
      <c r="W4" s="668" t="s">
        <v>161</v>
      </c>
      <c r="X4" s="532"/>
      <c r="Y4" s="767"/>
      <c r="Z4" s="764" t="s">
        <v>182</v>
      </c>
      <c r="AA4" s="757" t="s">
        <v>90</v>
      </c>
      <c r="AB4" s="760" t="s">
        <v>433</v>
      </c>
      <c r="AC4" s="655" t="s">
        <v>191</v>
      </c>
      <c r="AD4" s="655" t="s">
        <v>192</v>
      </c>
    </row>
    <row r="5" spans="1:84" ht="15" customHeight="1" thickBot="1">
      <c r="A5" s="763"/>
      <c r="B5" s="661"/>
      <c r="C5" s="665"/>
      <c r="D5" s="666"/>
      <c r="E5" s="666"/>
      <c r="F5" s="666"/>
      <c r="G5" s="666"/>
      <c r="H5" s="666"/>
      <c r="I5" s="666"/>
      <c r="J5" s="666"/>
      <c r="K5" s="666"/>
      <c r="L5" s="666"/>
      <c r="M5" s="666"/>
      <c r="N5" s="666"/>
      <c r="O5" s="666"/>
      <c r="P5" s="666"/>
      <c r="Q5" s="666"/>
      <c r="R5" s="666"/>
      <c r="S5" s="666"/>
      <c r="T5" s="666"/>
      <c r="U5" s="666"/>
      <c r="V5" s="667"/>
      <c r="W5" s="669"/>
      <c r="X5" s="532"/>
      <c r="Y5" s="669"/>
      <c r="Z5" s="765"/>
      <c r="AA5" s="758"/>
      <c r="AB5" s="761"/>
      <c r="AC5" s="759"/>
      <c r="AD5" s="759"/>
      <c r="AM5">
        <v>1</v>
      </c>
      <c r="AN5">
        <v>2</v>
      </c>
      <c r="AO5">
        <v>3</v>
      </c>
      <c r="AP5">
        <v>4</v>
      </c>
      <c r="AQ5">
        <v>5</v>
      </c>
      <c r="AR5">
        <v>6</v>
      </c>
      <c r="AS5">
        <v>7</v>
      </c>
      <c r="AT5">
        <v>8</v>
      </c>
      <c r="AU5">
        <v>9</v>
      </c>
      <c r="AV5">
        <v>10</v>
      </c>
      <c r="AW5">
        <v>11</v>
      </c>
      <c r="AX5">
        <v>12</v>
      </c>
      <c r="AY5">
        <v>13</v>
      </c>
      <c r="AZ5">
        <v>14</v>
      </c>
      <c r="BA5">
        <v>15</v>
      </c>
      <c r="BB5">
        <v>16</v>
      </c>
      <c r="BC5">
        <v>17</v>
      </c>
      <c r="BD5">
        <v>18</v>
      </c>
      <c r="BE5">
        <v>19</v>
      </c>
      <c r="BF5">
        <v>20</v>
      </c>
    </row>
    <row r="6" spans="1:84">
      <c r="A6" s="566">
        <v>1</v>
      </c>
      <c r="B6" s="139" t="str">
        <f>IF('ادخال البيانات'!B7="","",'ادخال البيانات'!B7)</f>
        <v/>
      </c>
      <c r="C6" s="139" t="str">
        <f>'ادخال البيانات'!AQ7</f>
        <v/>
      </c>
      <c r="D6" s="139" t="str">
        <f>'ادخال البيانات'!AR7</f>
        <v/>
      </c>
      <c r="E6" s="139" t="str">
        <f>'ادخال البيانات'!AS7</f>
        <v/>
      </c>
      <c r="F6" s="139" t="str">
        <f>'ادخال البيانات'!AT7</f>
        <v/>
      </c>
      <c r="G6" s="139" t="str">
        <f>'ادخال البيانات'!AU7</f>
        <v/>
      </c>
      <c r="H6" s="139" t="str">
        <f>'ادخال البيانات'!AV7</f>
        <v/>
      </c>
      <c r="I6" s="139" t="str">
        <f>'ادخال البيانات'!AW7</f>
        <v/>
      </c>
      <c r="J6" s="139" t="str">
        <f>'ادخال البيانات'!AX7</f>
        <v/>
      </c>
      <c r="K6" s="139" t="str">
        <f>'ادخال البيانات'!AY7</f>
        <v/>
      </c>
      <c r="L6" s="139" t="str">
        <f>'ادخال البيانات'!AZ7</f>
        <v/>
      </c>
      <c r="M6" s="139" t="str">
        <f>'ادخال البيانات'!BA7</f>
        <v/>
      </c>
      <c r="N6" s="139" t="str">
        <f>'ادخال البيانات'!BB7</f>
        <v/>
      </c>
      <c r="O6" s="139" t="str">
        <f>'ادخال البيانات'!BC7</f>
        <v/>
      </c>
      <c r="P6" s="139" t="str">
        <f>'ادخال البيانات'!BD7</f>
        <v/>
      </c>
      <c r="Q6" s="139" t="str">
        <f>'ادخال البيانات'!BE7</f>
        <v/>
      </c>
      <c r="R6" s="139" t="str">
        <f>'ادخال البيانات'!BF7</f>
        <v/>
      </c>
      <c r="S6" s="139" t="str">
        <f>'ادخال البيانات'!BG7</f>
        <v/>
      </c>
      <c r="T6" s="139" t="str">
        <f>'ادخال البيانات'!BH7</f>
        <v/>
      </c>
      <c r="U6" s="139" t="str">
        <f>'ادخال البيانات'!BI7</f>
        <v/>
      </c>
      <c r="V6" s="140" t="str">
        <f>'ادخال البيانات'!BJ7</f>
        <v/>
      </c>
      <c r="W6" s="136" t="str">
        <f>IF(B6="","",COUNTIF(C6:V6,"&gt;0"))</f>
        <v/>
      </c>
      <c r="Y6" s="139">
        <v>1</v>
      </c>
      <c r="Z6" s="536" t="str">
        <f>مهارات!C8</f>
        <v/>
      </c>
      <c r="AA6" s="537">
        <f>AM6</f>
        <v>0</v>
      </c>
      <c r="AB6" s="538" t="e">
        <f>AA6/'الترتيب حسب النسبة المئوية'!$L$21</f>
        <v>#DIV/0!</v>
      </c>
      <c r="AC6" s="139">
        <f>'الترتيب حسب النسبة المئوية'!$L$21-AA6</f>
        <v>0</v>
      </c>
      <c r="AD6" s="539" t="e">
        <f>AC6/'الترتيب حسب النسبة المئوية'!$L$21</f>
        <v>#DIV/0!</v>
      </c>
      <c r="AM6">
        <f>COUNTIF($C$6:$V$406,AM5)</f>
        <v>0</v>
      </c>
      <c r="AN6">
        <f t="shared" ref="AN6:BF6" si="0">COUNTIF($C$6:$V$406,AN5)</f>
        <v>0</v>
      </c>
      <c r="AO6">
        <f t="shared" si="0"/>
        <v>0</v>
      </c>
      <c r="AP6">
        <f t="shared" si="0"/>
        <v>0</v>
      </c>
      <c r="AQ6">
        <f t="shared" si="0"/>
        <v>0</v>
      </c>
      <c r="AR6">
        <f t="shared" si="0"/>
        <v>0</v>
      </c>
      <c r="AS6">
        <f t="shared" si="0"/>
        <v>0</v>
      </c>
      <c r="AT6">
        <f t="shared" si="0"/>
        <v>0</v>
      </c>
      <c r="AU6">
        <f t="shared" si="0"/>
        <v>0</v>
      </c>
      <c r="AV6">
        <f t="shared" si="0"/>
        <v>0</v>
      </c>
      <c r="AW6">
        <f t="shared" si="0"/>
        <v>0</v>
      </c>
      <c r="AX6">
        <f t="shared" si="0"/>
        <v>0</v>
      </c>
      <c r="AY6">
        <f t="shared" si="0"/>
        <v>0</v>
      </c>
      <c r="AZ6">
        <f t="shared" si="0"/>
        <v>0</v>
      </c>
      <c r="BA6">
        <f t="shared" si="0"/>
        <v>0</v>
      </c>
      <c r="BB6">
        <f t="shared" si="0"/>
        <v>0</v>
      </c>
      <c r="BC6">
        <f t="shared" si="0"/>
        <v>0</v>
      </c>
      <c r="BD6">
        <f t="shared" si="0"/>
        <v>0</v>
      </c>
      <c r="BE6">
        <f t="shared" si="0"/>
        <v>0</v>
      </c>
      <c r="BF6">
        <f t="shared" si="0"/>
        <v>0</v>
      </c>
      <c r="BM6">
        <v>1</v>
      </c>
      <c r="BN6">
        <v>2</v>
      </c>
      <c r="BO6">
        <v>3</v>
      </c>
      <c r="BP6">
        <v>4</v>
      </c>
      <c r="BQ6">
        <v>5</v>
      </c>
      <c r="BR6">
        <v>6</v>
      </c>
      <c r="BS6">
        <v>7</v>
      </c>
      <c r="BT6">
        <v>8</v>
      </c>
      <c r="BU6">
        <v>9</v>
      </c>
      <c r="BV6">
        <v>10</v>
      </c>
      <c r="BW6">
        <v>11</v>
      </c>
      <c r="BX6">
        <v>12</v>
      </c>
      <c r="BY6">
        <v>13</v>
      </c>
      <c r="BZ6">
        <v>14</v>
      </c>
      <c r="CA6">
        <v>15</v>
      </c>
      <c r="CB6">
        <v>16</v>
      </c>
      <c r="CC6">
        <v>17</v>
      </c>
      <c r="CD6">
        <v>18</v>
      </c>
      <c r="CE6">
        <v>19</v>
      </c>
      <c r="CF6">
        <v>20</v>
      </c>
    </row>
    <row r="7" spans="1:84">
      <c r="A7" s="566">
        <v>2</v>
      </c>
      <c r="B7" s="139" t="str">
        <f>IF('ادخال البيانات'!B8="","",'ادخال البيانات'!B8)</f>
        <v/>
      </c>
      <c r="C7" s="139" t="str">
        <f>'ادخال البيانات'!AQ8</f>
        <v/>
      </c>
      <c r="D7" s="139" t="str">
        <f>'ادخال البيانات'!AR8</f>
        <v/>
      </c>
      <c r="E7" s="139" t="str">
        <f>'ادخال البيانات'!AS8</f>
        <v/>
      </c>
      <c r="F7" s="139" t="str">
        <f>'ادخال البيانات'!AT8</f>
        <v/>
      </c>
      <c r="G7" s="139" t="str">
        <f>'ادخال البيانات'!AU8</f>
        <v/>
      </c>
      <c r="H7" s="139" t="str">
        <f>'ادخال البيانات'!AV8</f>
        <v/>
      </c>
      <c r="I7" s="139" t="str">
        <f>'ادخال البيانات'!AW8</f>
        <v/>
      </c>
      <c r="J7" s="139" t="str">
        <f>'ادخال البيانات'!AX8</f>
        <v/>
      </c>
      <c r="K7" s="139" t="str">
        <f>'ادخال البيانات'!AY8</f>
        <v/>
      </c>
      <c r="L7" s="139" t="str">
        <f>'ادخال البيانات'!AZ8</f>
        <v/>
      </c>
      <c r="M7" s="139" t="str">
        <f>'ادخال البيانات'!BA8</f>
        <v/>
      </c>
      <c r="N7" s="139" t="str">
        <f>'ادخال البيانات'!BB8</f>
        <v/>
      </c>
      <c r="O7" s="139" t="str">
        <f>'ادخال البيانات'!BC8</f>
        <v/>
      </c>
      <c r="P7" s="139" t="str">
        <f>'ادخال البيانات'!BD8</f>
        <v/>
      </c>
      <c r="Q7" s="139" t="str">
        <f>'ادخال البيانات'!BE8</f>
        <v/>
      </c>
      <c r="R7" s="139" t="str">
        <f>'ادخال البيانات'!BF8</f>
        <v/>
      </c>
      <c r="S7" s="139" t="str">
        <f>'ادخال البيانات'!BG8</f>
        <v/>
      </c>
      <c r="T7" s="139" t="str">
        <f>'ادخال البيانات'!BH8</f>
        <v/>
      </c>
      <c r="U7" s="139" t="str">
        <f>'ادخال البيانات'!BI8</f>
        <v/>
      </c>
      <c r="V7" s="140" t="str">
        <f>'ادخال البيانات'!BJ8</f>
        <v/>
      </c>
      <c r="W7" s="136" t="str">
        <f t="shared" ref="W7:W70" si="1">IF(B7="","",COUNTIF(C7:V7,"&gt;0"))</f>
        <v/>
      </c>
      <c r="Y7" s="133">
        <v>2</v>
      </c>
      <c r="Z7" s="533" t="str">
        <f>مهارات!C9</f>
        <v/>
      </c>
      <c r="AA7" s="163">
        <f>AN6</f>
        <v>0</v>
      </c>
      <c r="AB7" s="534" t="e">
        <f>AA7/'الترتيب حسب النسبة المئوية'!$L$21</f>
        <v>#DIV/0!</v>
      </c>
      <c r="AC7" s="133">
        <f>'الترتيب حسب النسبة المئوية'!$L$21-AA7</f>
        <v>0</v>
      </c>
      <c r="AD7" s="535" t="e">
        <f>AC7/'الترتيب حسب النسبة المئوية'!$L$21</f>
        <v>#DIV/0!</v>
      </c>
      <c r="BM7">
        <f>COUNTIF($C$6:$V$143,BM6)</f>
        <v>0</v>
      </c>
      <c r="BN7">
        <f t="shared" ref="BN7:CF7" si="2">COUNTIF($C$6:$V$143,BN6)</f>
        <v>0</v>
      </c>
      <c r="BO7">
        <f t="shared" si="2"/>
        <v>0</v>
      </c>
      <c r="BP7">
        <f t="shared" si="2"/>
        <v>0</v>
      </c>
      <c r="BQ7">
        <f t="shared" si="2"/>
        <v>0</v>
      </c>
      <c r="BR7">
        <f t="shared" si="2"/>
        <v>0</v>
      </c>
      <c r="BS7">
        <f t="shared" si="2"/>
        <v>0</v>
      </c>
      <c r="BT7">
        <f t="shared" si="2"/>
        <v>0</v>
      </c>
      <c r="BU7">
        <f t="shared" si="2"/>
        <v>0</v>
      </c>
      <c r="BV7">
        <f t="shared" si="2"/>
        <v>0</v>
      </c>
      <c r="BW7">
        <f t="shared" si="2"/>
        <v>0</v>
      </c>
      <c r="BX7">
        <f t="shared" si="2"/>
        <v>0</v>
      </c>
      <c r="BY7">
        <f t="shared" si="2"/>
        <v>0</v>
      </c>
      <c r="BZ7">
        <f t="shared" si="2"/>
        <v>0</v>
      </c>
      <c r="CA7">
        <f t="shared" si="2"/>
        <v>0</v>
      </c>
      <c r="CB7">
        <f t="shared" si="2"/>
        <v>0</v>
      </c>
      <c r="CC7">
        <f t="shared" si="2"/>
        <v>0</v>
      </c>
      <c r="CD7">
        <f t="shared" si="2"/>
        <v>0</v>
      </c>
      <c r="CE7">
        <f t="shared" si="2"/>
        <v>0</v>
      </c>
      <c r="CF7">
        <f t="shared" si="2"/>
        <v>0</v>
      </c>
    </row>
    <row r="8" spans="1:84">
      <c r="A8" s="566">
        <v>3</v>
      </c>
      <c r="B8" s="139" t="str">
        <f>IF('ادخال البيانات'!B9="","",'ادخال البيانات'!B9)</f>
        <v/>
      </c>
      <c r="C8" s="139" t="str">
        <f>'ادخال البيانات'!AQ9</f>
        <v/>
      </c>
      <c r="D8" s="139" t="str">
        <f>'ادخال البيانات'!AR9</f>
        <v/>
      </c>
      <c r="E8" s="139" t="str">
        <f>'ادخال البيانات'!AS9</f>
        <v/>
      </c>
      <c r="F8" s="139" t="str">
        <f>'ادخال البيانات'!AT9</f>
        <v/>
      </c>
      <c r="G8" s="139" t="str">
        <f>'ادخال البيانات'!AU9</f>
        <v/>
      </c>
      <c r="H8" s="139" t="str">
        <f>'ادخال البيانات'!AV9</f>
        <v/>
      </c>
      <c r="I8" s="139" t="str">
        <f>'ادخال البيانات'!AW9</f>
        <v/>
      </c>
      <c r="J8" s="139" t="str">
        <f>'ادخال البيانات'!AX9</f>
        <v/>
      </c>
      <c r="K8" s="139" t="str">
        <f>'ادخال البيانات'!AY9</f>
        <v/>
      </c>
      <c r="L8" s="139" t="str">
        <f>'ادخال البيانات'!AZ9</f>
        <v/>
      </c>
      <c r="M8" s="139" t="str">
        <f>'ادخال البيانات'!BA9</f>
        <v/>
      </c>
      <c r="N8" s="139" t="str">
        <f>'ادخال البيانات'!BB9</f>
        <v/>
      </c>
      <c r="O8" s="139" t="str">
        <f>'ادخال البيانات'!BC9</f>
        <v/>
      </c>
      <c r="P8" s="139" t="str">
        <f>'ادخال البيانات'!BD9</f>
        <v/>
      </c>
      <c r="Q8" s="139" t="str">
        <f>'ادخال البيانات'!BE9</f>
        <v/>
      </c>
      <c r="R8" s="139" t="str">
        <f>'ادخال البيانات'!BF9</f>
        <v/>
      </c>
      <c r="S8" s="139" t="str">
        <f>'ادخال البيانات'!BG9</f>
        <v/>
      </c>
      <c r="T8" s="139" t="str">
        <f>'ادخال البيانات'!BH9</f>
        <v/>
      </c>
      <c r="U8" s="139" t="str">
        <f>'ادخال البيانات'!BI9</f>
        <v/>
      </c>
      <c r="V8" s="140" t="str">
        <f>'ادخال البيانات'!BJ9</f>
        <v/>
      </c>
      <c r="W8" s="136" t="str">
        <f t="shared" si="1"/>
        <v/>
      </c>
      <c r="Y8" s="6">
        <v>3</v>
      </c>
      <c r="Z8" s="531" t="str">
        <f>مهارات!C10</f>
        <v/>
      </c>
      <c r="AA8" s="132">
        <f>AO6</f>
        <v>0</v>
      </c>
      <c r="AB8" s="164" t="e">
        <f>AA8/'الترتيب حسب النسبة المئوية'!$L$21</f>
        <v>#DIV/0!</v>
      </c>
      <c r="AC8" s="6">
        <f>'الترتيب حسب النسبة المئوية'!$L$21-AA8</f>
        <v>0</v>
      </c>
      <c r="AD8" s="165" t="e">
        <f>AC8/'الترتيب حسب النسبة المئوية'!$L$21</f>
        <v>#DIV/0!</v>
      </c>
    </row>
    <row r="9" spans="1:84">
      <c r="A9" s="566">
        <v>4</v>
      </c>
      <c r="B9" s="139" t="str">
        <f>IF('ادخال البيانات'!B10="","",'ادخال البيانات'!B10)</f>
        <v/>
      </c>
      <c r="C9" s="139" t="str">
        <f>'ادخال البيانات'!AQ10</f>
        <v/>
      </c>
      <c r="D9" s="139" t="str">
        <f>'ادخال البيانات'!AR10</f>
        <v/>
      </c>
      <c r="E9" s="139" t="str">
        <f>'ادخال البيانات'!AS10</f>
        <v/>
      </c>
      <c r="F9" s="139" t="str">
        <f>'ادخال البيانات'!AT10</f>
        <v/>
      </c>
      <c r="G9" s="139" t="str">
        <f>'ادخال البيانات'!AU10</f>
        <v/>
      </c>
      <c r="H9" s="139" t="str">
        <f>'ادخال البيانات'!AV10</f>
        <v/>
      </c>
      <c r="I9" s="139" t="str">
        <f>'ادخال البيانات'!AW10</f>
        <v/>
      </c>
      <c r="J9" s="139" t="str">
        <f>'ادخال البيانات'!AX10</f>
        <v/>
      </c>
      <c r="K9" s="139" t="str">
        <f>'ادخال البيانات'!AY10</f>
        <v/>
      </c>
      <c r="L9" s="139" t="str">
        <f>'ادخال البيانات'!AZ10</f>
        <v/>
      </c>
      <c r="M9" s="139" t="str">
        <f>'ادخال البيانات'!BA10</f>
        <v/>
      </c>
      <c r="N9" s="139" t="str">
        <f>'ادخال البيانات'!BB10</f>
        <v/>
      </c>
      <c r="O9" s="139" t="str">
        <f>'ادخال البيانات'!BC10</f>
        <v/>
      </c>
      <c r="P9" s="139" t="str">
        <f>'ادخال البيانات'!BD10</f>
        <v/>
      </c>
      <c r="Q9" s="139" t="str">
        <f>'ادخال البيانات'!BE10</f>
        <v/>
      </c>
      <c r="R9" s="139" t="str">
        <f>'ادخال البيانات'!BF10</f>
        <v/>
      </c>
      <c r="S9" s="139" t="str">
        <f>'ادخال البيانات'!BG10</f>
        <v/>
      </c>
      <c r="T9" s="139" t="str">
        <f>'ادخال البيانات'!BH10</f>
        <v/>
      </c>
      <c r="U9" s="139" t="str">
        <f>'ادخال البيانات'!BI10</f>
        <v/>
      </c>
      <c r="V9" s="140" t="str">
        <f>'ادخال البيانات'!BJ10</f>
        <v/>
      </c>
      <c r="W9" s="136" t="str">
        <f t="shared" si="1"/>
        <v/>
      </c>
      <c r="Y9" s="133">
        <v>4</v>
      </c>
      <c r="Z9" s="533" t="str">
        <f>مهارات!C11</f>
        <v/>
      </c>
      <c r="AA9" s="163">
        <f>AP6</f>
        <v>0</v>
      </c>
      <c r="AB9" s="534" t="e">
        <f>AA9/'الترتيب حسب النسبة المئوية'!$L$21</f>
        <v>#DIV/0!</v>
      </c>
      <c r="AC9" s="133">
        <f>'الترتيب حسب النسبة المئوية'!$L$21-AA9</f>
        <v>0</v>
      </c>
      <c r="AD9" s="535" t="e">
        <f>AC9/'الترتيب حسب النسبة المئوية'!$L$21</f>
        <v>#DIV/0!</v>
      </c>
    </row>
    <row r="10" spans="1:84">
      <c r="A10" s="566">
        <v>5</v>
      </c>
      <c r="B10" s="139" t="str">
        <f>IF('ادخال البيانات'!B11="","",'ادخال البيانات'!B11)</f>
        <v/>
      </c>
      <c r="C10" s="139" t="str">
        <f>'ادخال البيانات'!AQ11</f>
        <v/>
      </c>
      <c r="D10" s="139" t="str">
        <f>'ادخال البيانات'!AR11</f>
        <v/>
      </c>
      <c r="E10" s="139" t="str">
        <f>'ادخال البيانات'!AS11</f>
        <v/>
      </c>
      <c r="F10" s="139" t="str">
        <f>'ادخال البيانات'!AT11</f>
        <v/>
      </c>
      <c r="G10" s="139" t="str">
        <f>'ادخال البيانات'!AU11</f>
        <v/>
      </c>
      <c r="H10" s="139" t="str">
        <f>'ادخال البيانات'!AV11</f>
        <v/>
      </c>
      <c r="I10" s="139" t="str">
        <f>'ادخال البيانات'!AW11</f>
        <v/>
      </c>
      <c r="J10" s="139" t="str">
        <f>'ادخال البيانات'!AX11</f>
        <v/>
      </c>
      <c r="K10" s="139" t="str">
        <f>'ادخال البيانات'!AY11</f>
        <v/>
      </c>
      <c r="L10" s="139" t="str">
        <f>'ادخال البيانات'!AZ11</f>
        <v/>
      </c>
      <c r="M10" s="139" t="str">
        <f>'ادخال البيانات'!BA11</f>
        <v/>
      </c>
      <c r="N10" s="139" t="str">
        <f>'ادخال البيانات'!BB11</f>
        <v/>
      </c>
      <c r="O10" s="139" t="str">
        <f>'ادخال البيانات'!BC11</f>
        <v/>
      </c>
      <c r="P10" s="139" t="str">
        <f>'ادخال البيانات'!BD11</f>
        <v/>
      </c>
      <c r="Q10" s="139" t="str">
        <f>'ادخال البيانات'!BE11</f>
        <v/>
      </c>
      <c r="R10" s="139" t="str">
        <f>'ادخال البيانات'!BF11</f>
        <v/>
      </c>
      <c r="S10" s="139" t="str">
        <f>'ادخال البيانات'!BG11</f>
        <v/>
      </c>
      <c r="T10" s="139" t="str">
        <f>'ادخال البيانات'!BH11</f>
        <v/>
      </c>
      <c r="U10" s="139" t="str">
        <f>'ادخال البيانات'!BI11</f>
        <v/>
      </c>
      <c r="V10" s="140" t="str">
        <f>'ادخال البيانات'!BJ11</f>
        <v/>
      </c>
      <c r="W10" s="136" t="str">
        <f t="shared" si="1"/>
        <v/>
      </c>
      <c r="Y10" s="6">
        <v>5</v>
      </c>
      <c r="Z10" s="531" t="str">
        <f>مهارات!C12</f>
        <v/>
      </c>
      <c r="AA10" s="132">
        <f>AQ6</f>
        <v>0</v>
      </c>
      <c r="AB10" s="164" t="e">
        <f>AA10/'الترتيب حسب النسبة المئوية'!$L$21</f>
        <v>#DIV/0!</v>
      </c>
      <c r="AC10" s="6">
        <f>'الترتيب حسب النسبة المئوية'!$L$21-AA10</f>
        <v>0</v>
      </c>
      <c r="AD10" s="165" t="e">
        <f>AC10/'الترتيب حسب النسبة المئوية'!$L$21</f>
        <v>#DIV/0!</v>
      </c>
    </row>
    <row r="11" spans="1:84">
      <c r="A11" s="566">
        <v>6</v>
      </c>
      <c r="B11" s="139" t="str">
        <f>IF('ادخال البيانات'!B12="","",'ادخال البيانات'!B12)</f>
        <v/>
      </c>
      <c r="C11" s="139" t="str">
        <f>'ادخال البيانات'!AQ12</f>
        <v/>
      </c>
      <c r="D11" s="139" t="str">
        <f>'ادخال البيانات'!AR12</f>
        <v/>
      </c>
      <c r="E11" s="139" t="str">
        <f>'ادخال البيانات'!AS12</f>
        <v/>
      </c>
      <c r="F11" s="139" t="str">
        <f>'ادخال البيانات'!AT12</f>
        <v/>
      </c>
      <c r="G11" s="139" t="str">
        <f>'ادخال البيانات'!AU12</f>
        <v/>
      </c>
      <c r="H11" s="139" t="str">
        <f>'ادخال البيانات'!AV12</f>
        <v/>
      </c>
      <c r="I11" s="139" t="str">
        <f>'ادخال البيانات'!AW12</f>
        <v/>
      </c>
      <c r="J11" s="139" t="str">
        <f>'ادخال البيانات'!AX12</f>
        <v/>
      </c>
      <c r="K11" s="139" t="str">
        <f>'ادخال البيانات'!AY12</f>
        <v/>
      </c>
      <c r="L11" s="139" t="str">
        <f>'ادخال البيانات'!AZ12</f>
        <v/>
      </c>
      <c r="M11" s="139" t="str">
        <f>'ادخال البيانات'!BA12</f>
        <v/>
      </c>
      <c r="N11" s="139" t="str">
        <f>'ادخال البيانات'!BB12</f>
        <v/>
      </c>
      <c r="O11" s="139" t="str">
        <f>'ادخال البيانات'!BC12</f>
        <v/>
      </c>
      <c r="P11" s="139" t="str">
        <f>'ادخال البيانات'!BD12</f>
        <v/>
      </c>
      <c r="Q11" s="139" t="str">
        <f>'ادخال البيانات'!BE12</f>
        <v/>
      </c>
      <c r="R11" s="139" t="str">
        <f>'ادخال البيانات'!BF12</f>
        <v/>
      </c>
      <c r="S11" s="139" t="str">
        <f>'ادخال البيانات'!BG12</f>
        <v/>
      </c>
      <c r="T11" s="139" t="str">
        <f>'ادخال البيانات'!BH12</f>
        <v/>
      </c>
      <c r="U11" s="139" t="str">
        <f>'ادخال البيانات'!BI12</f>
        <v/>
      </c>
      <c r="V11" s="140" t="str">
        <f>'ادخال البيانات'!BJ12</f>
        <v/>
      </c>
      <c r="W11" s="136" t="str">
        <f t="shared" si="1"/>
        <v/>
      </c>
      <c r="Y11" s="133">
        <v>6</v>
      </c>
      <c r="Z11" s="533" t="str">
        <f>مهارات!C13</f>
        <v/>
      </c>
      <c r="AA11" s="163">
        <f>AR6</f>
        <v>0</v>
      </c>
      <c r="AB11" s="534" t="e">
        <f>AA11/'الترتيب حسب النسبة المئوية'!$L$21</f>
        <v>#DIV/0!</v>
      </c>
      <c r="AC11" s="133">
        <f>'الترتيب حسب النسبة المئوية'!$L$21-AA11</f>
        <v>0</v>
      </c>
      <c r="AD11" s="535" t="e">
        <f>AC11/'الترتيب حسب النسبة المئوية'!$L$21</f>
        <v>#DIV/0!</v>
      </c>
    </row>
    <row r="12" spans="1:84">
      <c r="A12" s="566">
        <v>7</v>
      </c>
      <c r="B12" s="139" t="str">
        <f>IF('ادخال البيانات'!B13="","",'ادخال البيانات'!B13)</f>
        <v/>
      </c>
      <c r="C12" s="139" t="str">
        <f>'ادخال البيانات'!AQ13</f>
        <v/>
      </c>
      <c r="D12" s="139" t="str">
        <f>'ادخال البيانات'!AR13</f>
        <v/>
      </c>
      <c r="E12" s="139" t="str">
        <f>'ادخال البيانات'!AS13</f>
        <v/>
      </c>
      <c r="F12" s="139" t="str">
        <f>'ادخال البيانات'!AT13</f>
        <v/>
      </c>
      <c r="G12" s="139" t="str">
        <f>'ادخال البيانات'!AU13</f>
        <v/>
      </c>
      <c r="H12" s="139" t="str">
        <f>'ادخال البيانات'!AV13</f>
        <v/>
      </c>
      <c r="I12" s="139" t="str">
        <f>'ادخال البيانات'!AW13</f>
        <v/>
      </c>
      <c r="J12" s="139" t="str">
        <f>'ادخال البيانات'!AX13</f>
        <v/>
      </c>
      <c r="K12" s="139" t="str">
        <f>'ادخال البيانات'!AY13</f>
        <v/>
      </c>
      <c r="L12" s="139" t="str">
        <f>'ادخال البيانات'!AZ13</f>
        <v/>
      </c>
      <c r="M12" s="139" t="str">
        <f>'ادخال البيانات'!BA13</f>
        <v/>
      </c>
      <c r="N12" s="139" t="str">
        <f>'ادخال البيانات'!BB13</f>
        <v/>
      </c>
      <c r="O12" s="139" t="str">
        <f>'ادخال البيانات'!BC13</f>
        <v/>
      </c>
      <c r="P12" s="139" t="str">
        <f>'ادخال البيانات'!BD13</f>
        <v/>
      </c>
      <c r="Q12" s="139" t="str">
        <f>'ادخال البيانات'!BE13</f>
        <v/>
      </c>
      <c r="R12" s="139" t="str">
        <f>'ادخال البيانات'!BF13</f>
        <v/>
      </c>
      <c r="S12" s="139" t="str">
        <f>'ادخال البيانات'!BG13</f>
        <v/>
      </c>
      <c r="T12" s="139" t="str">
        <f>'ادخال البيانات'!BH13</f>
        <v/>
      </c>
      <c r="U12" s="139" t="str">
        <f>'ادخال البيانات'!BI13</f>
        <v/>
      </c>
      <c r="V12" s="140" t="str">
        <f>'ادخال البيانات'!BJ13</f>
        <v/>
      </c>
      <c r="W12" s="136" t="str">
        <f t="shared" si="1"/>
        <v/>
      </c>
      <c r="Y12" s="6">
        <v>7</v>
      </c>
      <c r="Z12" s="531" t="str">
        <f>مهارات!C14</f>
        <v/>
      </c>
      <c r="AA12" s="132">
        <f>AS6</f>
        <v>0</v>
      </c>
      <c r="AB12" s="164" t="e">
        <f>AA12/'الترتيب حسب النسبة المئوية'!$L$21</f>
        <v>#DIV/0!</v>
      </c>
      <c r="AC12" s="6">
        <f>'الترتيب حسب النسبة المئوية'!$L$21-AA12</f>
        <v>0</v>
      </c>
      <c r="AD12" s="165" t="e">
        <f>AC12/'الترتيب حسب النسبة المئوية'!$L$21</f>
        <v>#DIV/0!</v>
      </c>
      <c r="BI12" s="22"/>
    </row>
    <row r="13" spans="1:84">
      <c r="A13" s="566">
        <v>8</v>
      </c>
      <c r="B13" s="139" t="str">
        <f>IF('ادخال البيانات'!B14="","",'ادخال البيانات'!B14)</f>
        <v/>
      </c>
      <c r="C13" s="139" t="str">
        <f>'ادخال البيانات'!AQ14</f>
        <v/>
      </c>
      <c r="D13" s="139" t="str">
        <f>'ادخال البيانات'!AR14</f>
        <v/>
      </c>
      <c r="E13" s="139" t="str">
        <f>'ادخال البيانات'!AS14</f>
        <v/>
      </c>
      <c r="F13" s="139" t="str">
        <f>'ادخال البيانات'!AT14</f>
        <v/>
      </c>
      <c r="G13" s="139" t="str">
        <f>'ادخال البيانات'!AU14</f>
        <v/>
      </c>
      <c r="H13" s="139" t="str">
        <f>'ادخال البيانات'!AV14</f>
        <v/>
      </c>
      <c r="I13" s="139" t="str">
        <f>'ادخال البيانات'!AW14</f>
        <v/>
      </c>
      <c r="J13" s="139" t="str">
        <f>'ادخال البيانات'!AX14</f>
        <v/>
      </c>
      <c r="K13" s="139" t="str">
        <f>'ادخال البيانات'!AY14</f>
        <v/>
      </c>
      <c r="L13" s="139" t="str">
        <f>'ادخال البيانات'!AZ14</f>
        <v/>
      </c>
      <c r="M13" s="139" t="str">
        <f>'ادخال البيانات'!BA14</f>
        <v/>
      </c>
      <c r="N13" s="139" t="str">
        <f>'ادخال البيانات'!BB14</f>
        <v/>
      </c>
      <c r="O13" s="139" t="str">
        <f>'ادخال البيانات'!BC14</f>
        <v/>
      </c>
      <c r="P13" s="139" t="str">
        <f>'ادخال البيانات'!BD14</f>
        <v/>
      </c>
      <c r="Q13" s="139" t="str">
        <f>'ادخال البيانات'!BE14</f>
        <v/>
      </c>
      <c r="R13" s="139" t="str">
        <f>'ادخال البيانات'!BF14</f>
        <v/>
      </c>
      <c r="S13" s="139" t="str">
        <f>'ادخال البيانات'!BG14</f>
        <v/>
      </c>
      <c r="T13" s="139" t="str">
        <f>'ادخال البيانات'!BH14</f>
        <v/>
      </c>
      <c r="U13" s="139" t="str">
        <f>'ادخال البيانات'!BI14</f>
        <v/>
      </c>
      <c r="V13" s="140" t="str">
        <f>'ادخال البيانات'!BJ14</f>
        <v/>
      </c>
      <c r="W13" s="136" t="str">
        <f t="shared" si="1"/>
        <v/>
      </c>
      <c r="Y13" s="133">
        <v>8</v>
      </c>
      <c r="Z13" s="533" t="str">
        <f>مهارات!C15</f>
        <v/>
      </c>
      <c r="AA13" s="163">
        <f>AT6</f>
        <v>0</v>
      </c>
      <c r="AB13" s="534" t="e">
        <f>AA13/'الترتيب حسب النسبة المئوية'!$L$21</f>
        <v>#DIV/0!</v>
      </c>
      <c r="AC13" s="133">
        <f>'الترتيب حسب النسبة المئوية'!$L$21-AA13</f>
        <v>0</v>
      </c>
      <c r="AD13" s="535" t="e">
        <f>AC13/'الترتيب حسب النسبة المئوية'!$L$21</f>
        <v>#DIV/0!</v>
      </c>
    </row>
    <row r="14" spans="1:84">
      <c r="A14" s="566">
        <v>9</v>
      </c>
      <c r="B14" s="139" t="str">
        <f>IF('ادخال البيانات'!B15="","",'ادخال البيانات'!B15)</f>
        <v/>
      </c>
      <c r="C14" s="139" t="str">
        <f>'ادخال البيانات'!AQ15</f>
        <v/>
      </c>
      <c r="D14" s="139" t="str">
        <f>'ادخال البيانات'!AR15</f>
        <v/>
      </c>
      <c r="E14" s="139" t="str">
        <f>'ادخال البيانات'!AS15</f>
        <v/>
      </c>
      <c r="F14" s="139" t="str">
        <f>'ادخال البيانات'!AT15</f>
        <v/>
      </c>
      <c r="G14" s="139" t="str">
        <f>'ادخال البيانات'!AU15</f>
        <v/>
      </c>
      <c r="H14" s="139" t="str">
        <f>'ادخال البيانات'!AV15</f>
        <v/>
      </c>
      <c r="I14" s="139" t="str">
        <f>'ادخال البيانات'!AW15</f>
        <v/>
      </c>
      <c r="J14" s="139" t="str">
        <f>'ادخال البيانات'!AX15</f>
        <v/>
      </c>
      <c r="K14" s="139" t="str">
        <f>'ادخال البيانات'!AY15</f>
        <v/>
      </c>
      <c r="L14" s="139" t="str">
        <f>'ادخال البيانات'!AZ15</f>
        <v/>
      </c>
      <c r="M14" s="139" t="str">
        <f>'ادخال البيانات'!BA15</f>
        <v/>
      </c>
      <c r="N14" s="139" t="str">
        <f>'ادخال البيانات'!BB15</f>
        <v/>
      </c>
      <c r="O14" s="139" t="str">
        <f>'ادخال البيانات'!BC15</f>
        <v/>
      </c>
      <c r="P14" s="139" t="str">
        <f>'ادخال البيانات'!BD15</f>
        <v/>
      </c>
      <c r="Q14" s="139" t="str">
        <f>'ادخال البيانات'!BE15</f>
        <v/>
      </c>
      <c r="R14" s="139" t="str">
        <f>'ادخال البيانات'!BF15</f>
        <v/>
      </c>
      <c r="S14" s="139" t="str">
        <f>'ادخال البيانات'!BG15</f>
        <v/>
      </c>
      <c r="T14" s="139" t="str">
        <f>'ادخال البيانات'!BH15</f>
        <v/>
      </c>
      <c r="U14" s="139" t="str">
        <f>'ادخال البيانات'!BI15</f>
        <v/>
      </c>
      <c r="V14" s="140" t="str">
        <f>'ادخال البيانات'!BJ15</f>
        <v/>
      </c>
      <c r="W14" s="136" t="str">
        <f t="shared" si="1"/>
        <v/>
      </c>
      <c r="Y14" s="6">
        <v>9</v>
      </c>
      <c r="Z14" s="531" t="str">
        <f>مهارات!C16</f>
        <v/>
      </c>
      <c r="AA14" s="132">
        <f>AU6</f>
        <v>0</v>
      </c>
      <c r="AB14" s="164" t="e">
        <f>AA14/'الترتيب حسب النسبة المئوية'!$L$21</f>
        <v>#DIV/0!</v>
      </c>
      <c r="AC14" s="6">
        <f>'الترتيب حسب النسبة المئوية'!$L$21-AA14</f>
        <v>0</v>
      </c>
      <c r="AD14" s="165" t="e">
        <f>AC14/'الترتيب حسب النسبة المئوية'!$L$21</f>
        <v>#DIV/0!</v>
      </c>
    </row>
    <row r="15" spans="1:84">
      <c r="A15" s="566">
        <v>10</v>
      </c>
      <c r="B15" s="139" t="str">
        <f>IF('ادخال البيانات'!B16="","",'ادخال البيانات'!B16)</f>
        <v/>
      </c>
      <c r="C15" s="139" t="str">
        <f>'ادخال البيانات'!AQ16</f>
        <v/>
      </c>
      <c r="D15" s="139" t="str">
        <f>'ادخال البيانات'!AR16</f>
        <v/>
      </c>
      <c r="E15" s="139" t="str">
        <f>'ادخال البيانات'!AS16</f>
        <v/>
      </c>
      <c r="F15" s="139" t="str">
        <f>'ادخال البيانات'!AT16</f>
        <v/>
      </c>
      <c r="G15" s="139" t="str">
        <f>'ادخال البيانات'!AU16</f>
        <v/>
      </c>
      <c r="H15" s="139" t="str">
        <f>'ادخال البيانات'!AV16</f>
        <v/>
      </c>
      <c r="I15" s="139" t="str">
        <f>'ادخال البيانات'!AW16</f>
        <v/>
      </c>
      <c r="J15" s="139" t="str">
        <f>'ادخال البيانات'!AX16</f>
        <v/>
      </c>
      <c r="K15" s="139" t="str">
        <f>'ادخال البيانات'!AY16</f>
        <v/>
      </c>
      <c r="L15" s="139" t="str">
        <f>'ادخال البيانات'!AZ16</f>
        <v/>
      </c>
      <c r="M15" s="139" t="str">
        <f>'ادخال البيانات'!BA16</f>
        <v/>
      </c>
      <c r="N15" s="139" t="str">
        <f>'ادخال البيانات'!BB16</f>
        <v/>
      </c>
      <c r="O15" s="139" t="str">
        <f>'ادخال البيانات'!BC16</f>
        <v/>
      </c>
      <c r="P15" s="139" t="str">
        <f>'ادخال البيانات'!BD16</f>
        <v/>
      </c>
      <c r="Q15" s="139" t="str">
        <f>'ادخال البيانات'!BE16</f>
        <v/>
      </c>
      <c r="R15" s="139" t="str">
        <f>'ادخال البيانات'!BF16</f>
        <v/>
      </c>
      <c r="S15" s="139" t="str">
        <f>'ادخال البيانات'!BG16</f>
        <v/>
      </c>
      <c r="T15" s="139" t="str">
        <f>'ادخال البيانات'!BH16</f>
        <v/>
      </c>
      <c r="U15" s="139" t="str">
        <f>'ادخال البيانات'!BI16</f>
        <v/>
      </c>
      <c r="V15" s="140" t="str">
        <f>'ادخال البيانات'!BJ16</f>
        <v/>
      </c>
      <c r="W15" s="136" t="str">
        <f t="shared" si="1"/>
        <v/>
      </c>
      <c r="Y15" s="133">
        <v>10</v>
      </c>
      <c r="Z15" s="533" t="str">
        <f>مهارات!C17</f>
        <v/>
      </c>
      <c r="AA15" s="163">
        <f>AV6</f>
        <v>0</v>
      </c>
      <c r="AB15" s="534" t="e">
        <f>AA15/'الترتيب حسب النسبة المئوية'!$L$21</f>
        <v>#DIV/0!</v>
      </c>
      <c r="AC15" s="133">
        <f>'الترتيب حسب النسبة المئوية'!$L$21-AA15</f>
        <v>0</v>
      </c>
      <c r="AD15" s="535" t="e">
        <f>AC15/'الترتيب حسب النسبة المئوية'!$L$21</f>
        <v>#DIV/0!</v>
      </c>
    </row>
    <row r="16" spans="1:84">
      <c r="A16" s="566">
        <v>11</v>
      </c>
      <c r="B16" s="139" t="str">
        <f>IF('ادخال البيانات'!B17="","",'ادخال البيانات'!B17)</f>
        <v/>
      </c>
      <c r="C16" s="139" t="str">
        <f>'ادخال البيانات'!AQ17</f>
        <v/>
      </c>
      <c r="D16" s="139" t="str">
        <f>'ادخال البيانات'!AR17</f>
        <v/>
      </c>
      <c r="E16" s="139" t="str">
        <f>'ادخال البيانات'!AS17</f>
        <v/>
      </c>
      <c r="F16" s="139" t="str">
        <f>'ادخال البيانات'!AT17</f>
        <v/>
      </c>
      <c r="G16" s="139" t="str">
        <f>'ادخال البيانات'!AU17</f>
        <v/>
      </c>
      <c r="H16" s="139" t="str">
        <f>'ادخال البيانات'!AV17</f>
        <v/>
      </c>
      <c r="I16" s="139" t="str">
        <f>'ادخال البيانات'!AW17</f>
        <v/>
      </c>
      <c r="J16" s="139" t="str">
        <f>'ادخال البيانات'!AX17</f>
        <v/>
      </c>
      <c r="K16" s="139" t="str">
        <f>'ادخال البيانات'!AY17</f>
        <v/>
      </c>
      <c r="L16" s="139" t="str">
        <f>'ادخال البيانات'!AZ17</f>
        <v/>
      </c>
      <c r="M16" s="139" t="str">
        <f>'ادخال البيانات'!BA17</f>
        <v/>
      </c>
      <c r="N16" s="139" t="str">
        <f>'ادخال البيانات'!BB17</f>
        <v/>
      </c>
      <c r="O16" s="139" t="str">
        <f>'ادخال البيانات'!BC17</f>
        <v/>
      </c>
      <c r="P16" s="139" t="str">
        <f>'ادخال البيانات'!BD17</f>
        <v/>
      </c>
      <c r="Q16" s="139" t="str">
        <f>'ادخال البيانات'!BE17</f>
        <v/>
      </c>
      <c r="R16" s="139" t="str">
        <f>'ادخال البيانات'!BF17</f>
        <v/>
      </c>
      <c r="S16" s="139" t="str">
        <f>'ادخال البيانات'!BG17</f>
        <v/>
      </c>
      <c r="T16" s="139" t="str">
        <f>'ادخال البيانات'!BH17</f>
        <v/>
      </c>
      <c r="U16" s="139" t="str">
        <f>'ادخال البيانات'!BI17</f>
        <v/>
      </c>
      <c r="V16" s="140" t="str">
        <f>'ادخال البيانات'!BJ17</f>
        <v/>
      </c>
      <c r="W16" s="136" t="str">
        <f t="shared" si="1"/>
        <v/>
      </c>
      <c r="Y16" s="6">
        <v>11</v>
      </c>
      <c r="Z16" s="531" t="str">
        <f>مهارات!C18</f>
        <v/>
      </c>
      <c r="AA16" s="132">
        <f>AW6</f>
        <v>0</v>
      </c>
      <c r="AB16" s="164" t="e">
        <f>AA16/'الترتيب حسب النسبة المئوية'!$L$21</f>
        <v>#DIV/0!</v>
      </c>
      <c r="AC16" s="6">
        <f>'الترتيب حسب النسبة المئوية'!$L$21-AA16</f>
        <v>0</v>
      </c>
      <c r="AD16" s="165" t="e">
        <f>AC16/'الترتيب حسب النسبة المئوية'!$L$21</f>
        <v>#DIV/0!</v>
      </c>
    </row>
    <row r="17" spans="1:30">
      <c r="A17" s="566">
        <v>12</v>
      </c>
      <c r="B17" s="139" t="str">
        <f>IF('ادخال البيانات'!B18="","",'ادخال البيانات'!B18)</f>
        <v/>
      </c>
      <c r="C17" s="139" t="str">
        <f>'ادخال البيانات'!AQ18</f>
        <v/>
      </c>
      <c r="D17" s="139" t="str">
        <f>'ادخال البيانات'!AR18</f>
        <v/>
      </c>
      <c r="E17" s="139" t="str">
        <f>'ادخال البيانات'!AS18</f>
        <v/>
      </c>
      <c r="F17" s="139" t="str">
        <f>'ادخال البيانات'!AT18</f>
        <v/>
      </c>
      <c r="G17" s="139" t="str">
        <f>'ادخال البيانات'!AU18</f>
        <v/>
      </c>
      <c r="H17" s="139" t="str">
        <f>'ادخال البيانات'!AV18</f>
        <v/>
      </c>
      <c r="I17" s="139" t="str">
        <f>'ادخال البيانات'!AW18</f>
        <v/>
      </c>
      <c r="J17" s="139" t="str">
        <f>'ادخال البيانات'!AX18</f>
        <v/>
      </c>
      <c r="K17" s="139" t="str">
        <f>'ادخال البيانات'!AY18</f>
        <v/>
      </c>
      <c r="L17" s="139" t="str">
        <f>'ادخال البيانات'!AZ18</f>
        <v/>
      </c>
      <c r="M17" s="139" t="str">
        <f>'ادخال البيانات'!BA18</f>
        <v/>
      </c>
      <c r="N17" s="139" t="str">
        <f>'ادخال البيانات'!BB18</f>
        <v/>
      </c>
      <c r="O17" s="139" t="str">
        <f>'ادخال البيانات'!BC18</f>
        <v/>
      </c>
      <c r="P17" s="139" t="str">
        <f>'ادخال البيانات'!BD18</f>
        <v/>
      </c>
      <c r="Q17" s="139" t="str">
        <f>'ادخال البيانات'!BE18</f>
        <v/>
      </c>
      <c r="R17" s="139" t="str">
        <f>'ادخال البيانات'!BF18</f>
        <v/>
      </c>
      <c r="S17" s="139" t="str">
        <f>'ادخال البيانات'!BG18</f>
        <v/>
      </c>
      <c r="T17" s="139" t="str">
        <f>'ادخال البيانات'!BH18</f>
        <v/>
      </c>
      <c r="U17" s="139" t="str">
        <f>'ادخال البيانات'!BI18</f>
        <v/>
      </c>
      <c r="V17" s="140" t="str">
        <f>'ادخال البيانات'!BJ18</f>
        <v/>
      </c>
      <c r="W17" s="136" t="str">
        <f t="shared" si="1"/>
        <v/>
      </c>
      <c r="Y17" s="133">
        <v>12</v>
      </c>
      <c r="Z17" s="533" t="str">
        <f>مهارات!C19</f>
        <v/>
      </c>
      <c r="AA17" s="163">
        <f>AX6</f>
        <v>0</v>
      </c>
      <c r="AB17" s="534" t="e">
        <f>AA17/'الترتيب حسب النسبة المئوية'!$L$21</f>
        <v>#DIV/0!</v>
      </c>
      <c r="AC17" s="133">
        <f>'الترتيب حسب النسبة المئوية'!$L$21-AA17</f>
        <v>0</v>
      </c>
      <c r="AD17" s="535" t="e">
        <f>AC17/'الترتيب حسب النسبة المئوية'!$L$21</f>
        <v>#DIV/0!</v>
      </c>
    </row>
    <row r="18" spans="1:30">
      <c r="A18" s="566">
        <v>13</v>
      </c>
      <c r="B18" s="139" t="str">
        <f>IF('ادخال البيانات'!B19="","",'ادخال البيانات'!B19)</f>
        <v/>
      </c>
      <c r="C18" s="139" t="str">
        <f>'ادخال البيانات'!AQ19</f>
        <v/>
      </c>
      <c r="D18" s="139" t="str">
        <f>'ادخال البيانات'!AR19</f>
        <v/>
      </c>
      <c r="E18" s="139" t="str">
        <f>'ادخال البيانات'!AS19</f>
        <v/>
      </c>
      <c r="F18" s="139" t="str">
        <f>'ادخال البيانات'!AT19</f>
        <v/>
      </c>
      <c r="G18" s="139" t="str">
        <f>'ادخال البيانات'!AU19</f>
        <v/>
      </c>
      <c r="H18" s="139" t="str">
        <f>'ادخال البيانات'!AV19</f>
        <v/>
      </c>
      <c r="I18" s="139" t="str">
        <f>'ادخال البيانات'!AW19</f>
        <v/>
      </c>
      <c r="J18" s="139" t="str">
        <f>'ادخال البيانات'!AX19</f>
        <v/>
      </c>
      <c r="K18" s="139" t="str">
        <f>'ادخال البيانات'!AY19</f>
        <v/>
      </c>
      <c r="L18" s="139" t="str">
        <f>'ادخال البيانات'!AZ19</f>
        <v/>
      </c>
      <c r="M18" s="139" t="str">
        <f>'ادخال البيانات'!BA19</f>
        <v/>
      </c>
      <c r="N18" s="139" t="str">
        <f>'ادخال البيانات'!BB19</f>
        <v/>
      </c>
      <c r="O18" s="139" t="str">
        <f>'ادخال البيانات'!BC19</f>
        <v/>
      </c>
      <c r="P18" s="139" t="str">
        <f>'ادخال البيانات'!BD19</f>
        <v/>
      </c>
      <c r="Q18" s="139" t="str">
        <f>'ادخال البيانات'!BE19</f>
        <v/>
      </c>
      <c r="R18" s="139" t="str">
        <f>'ادخال البيانات'!BF19</f>
        <v/>
      </c>
      <c r="S18" s="139" t="str">
        <f>'ادخال البيانات'!BG19</f>
        <v/>
      </c>
      <c r="T18" s="139" t="str">
        <f>'ادخال البيانات'!BH19</f>
        <v/>
      </c>
      <c r="U18" s="139" t="str">
        <f>'ادخال البيانات'!BI19</f>
        <v/>
      </c>
      <c r="V18" s="140" t="str">
        <f>'ادخال البيانات'!BJ19</f>
        <v/>
      </c>
      <c r="W18" s="136" t="str">
        <f t="shared" si="1"/>
        <v/>
      </c>
      <c r="Y18" s="6">
        <v>13</v>
      </c>
      <c r="Z18" s="531" t="str">
        <f>مهارات!C20</f>
        <v/>
      </c>
      <c r="AA18" s="132">
        <f>AY6</f>
        <v>0</v>
      </c>
      <c r="AB18" s="164" t="e">
        <f>AA18/'الترتيب حسب النسبة المئوية'!$L$21</f>
        <v>#DIV/0!</v>
      </c>
      <c r="AC18" s="6">
        <f>'الترتيب حسب النسبة المئوية'!$L$21-AA18</f>
        <v>0</v>
      </c>
      <c r="AD18" s="165" t="e">
        <f>AC18/'الترتيب حسب النسبة المئوية'!$L$21</f>
        <v>#DIV/0!</v>
      </c>
    </row>
    <row r="19" spans="1:30">
      <c r="A19" s="566">
        <v>14</v>
      </c>
      <c r="B19" s="139" t="str">
        <f>IF('ادخال البيانات'!B20="","",'ادخال البيانات'!B20)</f>
        <v/>
      </c>
      <c r="C19" s="139" t="str">
        <f>'ادخال البيانات'!AQ20</f>
        <v/>
      </c>
      <c r="D19" s="139" t="str">
        <f>'ادخال البيانات'!AR20</f>
        <v/>
      </c>
      <c r="E19" s="139" t="str">
        <f>'ادخال البيانات'!AS20</f>
        <v/>
      </c>
      <c r="F19" s="139" t="str">
        <f>'ادخال البيانات'!AT20</f>
        <v/>
      </c>
      <c r="G19" s="139" t="str">
        <f>'ادخال البيانات'!AU20</f>
        <v/>
      </c>
      <c r="H19" s="139" t="str">
        <f>'ادخال البيانات'!AV20</f>
        <v/>
      </c>
      <c r="I19" s="139" t="str">
        <f>'ادخال البيانات'!AW20</f>
        <v/>
      </c>
      <c r="J19" s="139" t="str">
        <f>'ادخال البيانات'!AX20</f>
        <v/>
      </c>
      <c r="K19" s="139" t="str">
        <f>'ادخال البيانات'!AY20</f>
        <v/>
      </c>
      <c r="L19" s="139" t="str">
        <f>'ادخال البيانات'!AZ20</f>
        <v/>
      </c>
      <c r="M19" s="139" t="str">
        <f>'ادخال البيانات'!BA20</f>
        <v/>
      </c>
      <c r="N19" s="139" t="str">
        <f>'ادخال البيانات'!BB20</f>
        <v/>
      </c>
      <c r="O19" s="139" t="str">
        <f>'ادخال البيانات'!BC20</f>
        <v/>
      </c>
      <c r="P19" s="139" t="str">
        <f>'ادخال البيانات'!BD20</f>
        <v/>
      </c>
      <c r="Q19" s="139" t="str">
        <f>'ادخال البيانات'!BE20</f>
        <v/>
      </c>
      <c r="R19" s="139" t="str">
        <f>'ادخال البيانات'!BF20</f>
        <v/>
      </c>
      <c r="S19" s="139" t="str">
        <f>'ادخال البيانات'!BG20</f>
        <v/>
      </c>
      <c r="T19" s="139" t="str">
        <f>'ادخال البيانات'!BH20</f>
        <v/>
      </c>
      <c r="U19" s="139" t="str">
        <f>'ادخال البيانات'!BI20</f>
        <v/>
      </c>
      <c r="V19" s="140" t="str">
        <f>'ادخال البيانات'!BJ20</f>
        <v/>
      </c>
      <c r="W19" s="136" t="str">
        <f t="shared" si="1"/>
        <v/>
      </c>
      <c r="Y19" s="133">
        <v>14</v>
      </c>
      <c r="Z19" s="533" t="str">
        <f>مهارات!C21</f>
        <v/>
      </c>
      <c r="AA19" s="163">
        <f>AZ6</f>
        <v>0</v>
      </c>
      <c r="AB19" s="534" t="e">
        <f>AA19/'الترتيب حسب النسبة المئوية'!$L$21</f>
        <v>#DIV/0!</v>
      </c>
      <c r="AC19" s="133">
        <f>'الترتيب حسب النسبة المئوية'!$L$21-AA19</f>
        <v>0</v>
      </c>
      <c r="AD19" s="535" t="e">
        <f>AC19/'الترتيب حسب النسبة المئوية'!$L$21</f>
        <v>#DIV/0!</v>
      </c>
    </row>
    <row r="20" spans="1:30">
      <c r="A20" s="566">
        <v>15</v>
      </c>
      <c r="B20" s="139" t="str">
        <f>IF('ادخال البيانات'!B21="","",'ادخال البيانات'!B21)</f>
        <v/>
      </c>
      <c r="C20" s="139" t="str">
        <f>'ادخال البيانات'!AQ21</f>
        <v/>
      </c>
      <c r="D20" s="139" t="str">
        <f>'ادخال البيانات'!AR21</f>
        <v/>
      </c>
      <c r="E20" s="139" t="str">
        <f>'ادخال البيانات'!AS21</f>
        <v/>
      </c>
      <c r="F20" s="139" t="str">
        <f>'ادخال البيانات'!AT21</f>
        <v/>
      </c>
      <c r="G20" s="139" t="str">
        <f>'ادخال البيانات'!AU21</f>
        <v/>
      </c>
      <c r="H20" s="139" t="str">
        <f>'ادخال البيانات'!AV21</f>
        <v/>
      </c>
      <c r="I20" s="139" t="str">
        <f>'ادخال البيانات'!AW21</f>
        <v/>
      </c>
      <c r="J20" s="139" t="str">
        <f>'ادخال البيانات'!AX21</f>
        <v/>
      </c>
      <c r="K20" s="139" t="str">
        <f>'ادخال البيانات'!AY21</f>
        <v/>
      </c>
      <c r="L20" s="139" t="str">
        <f>'ادخال البيانات'!AZ21</f>
        <v/>
      </c>
      <c r="M20" s="139" t="str">
        <f>'ادخال البيانات'!BA21</f>
        <v/>
      </c>
      <c r="N20" s="139" t="str">
        <f>'ادخال البيانات'!BB21</f>
        <v/>
      </c>
      <c r="O20" s="139" t="str">
        <f>'ادخال البيانات'!BC21</f>
        <v/>
      </c>
      <c r="P20" s="139" t="str">
        <f>'ادخال البيانات'!BD21</f>
        <v/>
      </c>
      <c r="Q20" s="139" t="str">
        <f>'ادخال البيانات'!BE21</f>
        <v/>
      </c>
      <c r="R20" s="139" t="str">
        <f>'ادخال البيانات'!BF21</f>
        <v/>
      </c>
      <c r="S20" s="139" t="str">
        <f>'ادخال البيانات'!BG21</f>
        <v/>
      </c>
      <c r="T20" s="139" t="str">
        <f>'ادخال البيانات'!BH21</f>
        <v/>
      </c>
      <c r="U20" s="139" t="str">
        <f>'ادخال البيانات'!BI21</f>
        <v/>
      </c>
      <c r="V20" s="140" t="str">
        <f>'ادخال البيانات'!BJ21</f>
        <v/>
      </c>
      <c r="W20" s="136" t="str">
        <f t="shared" si="1"/>
        <v/>
      </c>
      <c r="Y20" s="6">
        <v>15</v>
      </c>
      <c r="Z20" s="531" t="str">
        <f>مهارات!C22</f>
        <v/>
      </c>
      <c r="AA20" s="132">
        <f>BA6</f>
        <v>0</v>
      </c>
      <c r="AB20" s="164" t="e">
        <f>AA20/'الترتيب حسب النسبة المئوية'!$L$21</f>
        <v>#DIV/0!</v>
      </c>
      <c r="AC20" s="6">
        <f>'الترتيب حسب النسبة المئوية'!$L$21-AA20</f>
        <v>0</v>
      </c>
      <c r="AD20" s="165" t="e">
        <f>AC20/'الترتيب حسب النسبة المئوية'!$L$21</f>
        <v>#DIV/0!</v>
      </c>
    </row>
    <row r="21" spans="1:30">
      <c r="A21" s="566">
        <v>16</v>
      </c>
      <c r="B21" s="139" t="str">
        <f>IF('ادخال البيانات'!B22="","",'ادخال البيانات'!B22)</f>
        <v/>
      </c>
      <c r="C21" s="139" t="str">
        <f>'ادخال البيانات'!AQ22</f>
        <v/>
      </c>
      <c r="D21" s="139" t="str">
        <f>'ادخال البيانات'!AR22</f>
        <v/>
      </c>
      <c r="E21" s="139" t="str">
        <f>'ادخال البيانات'!AS22</f>
        <v/>
      </c>
      <c r="F21" s="139" t="str">
        <f>'ادخال البيانات'!AT22</f>
        <v/>
      </c>
      <c r="G21" s="139" t="str">
        <f>'ادخال البيانات'!AU22</f>
        <v/>
      </c>
      <c r="H21" s="139" t="str">
        <f>'ادخال البيانات'!AV22</f>
        <v/>
      </c>
      <c r="I21" s="139" t="str">
        <f>'ادخال البيانات'!AW22</f>
        <v/>
      </c>
      <c r="J21" s="139" t="str">
        <f>'ادخال البيانات'!AX22</f>
        <v/>
      </c>
      <c r="K21" s="139" t="str">
        <f>'ادخال البيانات'!AY22</f>
        <v/>
      </c>
      <c r="L21" s="139" t="str">
        <f>'ادخال البيانات'!AZ22</f>
        <v/>
      </c>
      <c r="M21" s="139" t="str">
        <f>'ادخال البيانات'!BA22</f>
        <v/>
      </c>
      <c r="N21" s="139" t="str">
        <f>'ادخال البيانات'!BB22</f>
        <v/>
      </c>
      <c r="O21" s="139" t="str">
        <f>'ادخال البيانات'!BC22</f>
        <v/>
      </c>
      <c r="P21" s="139" t="str">
        <f>'ادخال البيانات'!BD22</f>
        <v/>
      </c>
      <c r="Q21" s="139" t="str">
        <f>'ادخال البيانات'!BE22</f>
        <v/>
      </c>
      <c r="R21" s="139" t="str">
        <f>'ادخال البيانات'!BF22</f>
        <v/>
      </c>
      <c r="S21" s="139" t="str">
        <f>'ادخال البيانات'!BG22</f>
        <v/>
      </c>
      <c r="T21" s="139" t="str">
        <f>'ادخال البيانات'!BH22</f>
        <v/>
      </c>
      <c r="U21" s="139" t="str">
        <f>'ادخال البيانات'!BI22</f>
        <v/>
      </c>
      <c r="V21" s="140" t="str">
        <f>'ادخال البيانات'!BJ22</f>
        <v/>
      </c>
      <c r="W21" s="136" t="str">
        <f t="shared" si="1"/>
        <v/>
      </c>
      <c r="Y21" s="133">
        <v>16</v>
      </c>
      <c r="Z21" s="533" t="str">
        <f>مهارات!C23</f>
        <v/>
      </c>
      <c r="AA21" s="163">
        <f>BB6</f>
        <v>0</v>
      </c>
      <c r="AB21" s="534" t="e">
        <f>AA21/'الترتيب حسب النسبة المئوية'!$L$21</f>
        <v>#DIV/0!</v>
      </c>
      <c r="AC21" s="133">
        <f>'الترتيب حسب النسبة المئوية'!$L$21-AA21</f>
        <v>0</v>
      </c>
      <c r="AD21" s="535" t="e">
        <f>AC21/'الترتيب حسب النسبة المئوية'!$L$21</f>
        <v>#DIV/0!</v>
      </c>
    </row>
    <row r="22" spans="1:30">
      <c r="A22" s="566">
        <v>17</v>
      </c>
      <c r="B22" s="139" t="str">
        <f>IF('ادخال البيانات'!B23="","",'ادخال البيانات'!B23)</f>
        <v/>
      </c>
      <c r="C22" s="139" t="str">
        <f>'ادخال البيانات'!AQ23</f>
        <v/>
      </c>
      <c r="D22" s="139" t="str">
        <f>'ادخال البيانات'!AR23</f>
        <v/>
      </c>
      <c r="E22" s="139" t="str">
        <f>'ادخال البيانات'!AS23</f>
        <v/>
      </c>
      <c r="F22" s="139" t="str">
        <f>'ادخال البيانات'!AT23</f>
        <v/>
      </c>
      <c r="G22" s="139" t="str">
        <f>'ادخال البيانات'!AU23</f>
        <v/>
      </c>
      <c r="H22" s="139" t="str">
        <f>'ادخال البيانات'!AV23</f>
        <v/>
      </c>
      <c r="I22" s="139" t="str">
        <f>'ادخال البيانات'!AW23</f>
        <v/>
      </c>
      <c r="J22" s="139" t="str">
        <f>'ادخال البيانات'!AX23</f>
        <v/>
      </c>
      <c r="K22" s="139" t="str">
        <f>'ادخال البيانات'!AY23</f>
        <v/>
      </c>
      <c r="L22" s="139" t="str">
        <f>'ادخال البيانات'!AZ23</f>
        <v/>
      </c>
      <c r="M22" s="139" t="str">
        <f>'ادخال البيانات'!BA23</f>
        <v/>
      </c>
      <c r="N22" s="139" t="str">
        <f>'ادخال البيانات'!BB23</f>
        <v/>
      </c>
      <c r="O22" s="139" t="str">
        <f>'ادخال البيانات'!BC23</f>
        <v/>
      </c>
      <c r="P22" s="139" t="str">
        <f>'ادخال البيانات'!BD23</f>
        <v/>
      </c>
      <c r="Q22" s="139" t="str">
        <f>'ادخال البيانات'!BE23</f>
        <v/>
      </c>
      <c r="R22" s="139" t="str">
        <f>'ادخال البيانات'!BF23</f>
        <v/>
      </c>
      <c r="S22" s="139" t="str">
        <f>'ادخال البيانات'!BG23</f>
        <v/>
      </c>
      <c r="T22" s="139" t="str">
        <f>'ادخال البيانات'!BH23</f>
        <v/>
      </c>
      <c r="U22" s="139" t="str">
        <f>'ادخال البيانات'!BI23</f>
        <v/>
      </c>
      <c r="V22" s="140" t="str">
        <f>'ادخال البيانات'!BJ23</f>
        <v/>
      </c>
      <c r="W22" s="136" t="str">
        <f t="shared" si="1"/>
        <v/>
      </c>
      <c r="Y22" s="6">
        <v>17</v>
      </c>
      <c r="Z22" s="531" t="str">
        <f>مهارات!C24</f>
        <v/>
      </c>
      <c r="AA22" s="132">
        <f>BC6</f>
        <v>0</v>
      </c>
      <c r="AB22" s="164" t="e">
        <f>AA22/'الترتيب حسب النسبة المئوية'!$L$21</f>
        <v>#DIV/0!</v>
      </c>
      <c r="AC22" s="6">
        <f>'الترتيب حسب النسبة المئوية'!$L$21-AA22</f>
        <v>0</v>
      </c>
      <c r="AD22" s="165" t="e">
        <f>AC22/'الترتيب حسب النسبة المئوية'!$L$21</f>
        <v>#DIV/0!</v>
      </c>
    </row>
    <row r="23" spans="1:30">
      <c r="A23" s="566">
        <v>18</v>
      </c>
      <c r="B23" s="139" t="str">
        <f>IF('ادخال البيانات'!B24="","",'ادخال البيانات'!B24)</f>
        <v/>
      </c>
      <c r="C23" s="139" t="str">
        <f>'ادخال البيانات'!AQ24</f>
        <v/>
      </c>
      <c r="D23" s="139" t="str">
        <f>'ادخال البيانات'!AR24</f>
        <v/>
      </c>
      <c r="E23" s="139" t="str">
        <f>'ادخال البيانات'!AS24</f>
        <v/>
      </c>
      <c r="F23" s="139" t="str">
        <f>'ادخال البيانات'!AT24</f>
        <v/>
      </c>
      <c r="G23" s="139" t="str">
        <f>'ادخال البيانات'!AU24</f>
        <v/>
      </c>
      <c r="H23" s="139" t="str">
        <f>'ادخال البيانات'!AV24</f>
        <v/>
      </c>
      <c r="I23" s="139" t="str">
        <f>'ادخال البيانات'!AW24</f>
        <v/>
      </c>
      <c r="J23" s="139" t="str">
        <f>'ادخال البيانات'!AX24</f>
        <v/>
      </c>
      <c r="K23" s="139" t="str">
        <f>'ادخال البيانات'!AY24</f>
        <v/>
      </c>
      <c r="L23" s="139" t="str">
        <f>'ادخال البيانات'!AZ24</f>
        <v/>
      </c>
      <c r="M23" s="139" t="str">
        <f>'ادخال البيانات'!BA24</f>
        <v/>
      </c>
      <c r="N23" s="139" t="str">
        <f>'ادخال البيانات'!BB24</f>
        <v/>
      </c>
      <c r="O23" s="139" t="str">
        <f>'ادخال البيانات'!BC24</f>
        <v/>
      </c>
      <c r="P23" s="139" t="str">
        <f>'ادخال البيانات'!BD24</f>
        <v/>
      </c>
      <c r="Q23" s="139" t="str">
        <f>'ادخال البيانات'!BE24</f>
        <v/>
      </c>
      <c r="R23" s="139" t="str">
        <f>'ادخال البيانات'!BF24</f>
        <v/>
      </c>
      <c r="S23" s="139" t="str">
        <f>'ادخال البيانات'!BG24</f>
        <v/>
      </c>
      <c r="T23" s="139" t="str">
        <f>'ادخال البيانات'!BH24</f>
        <v/>
      </c>
      <c r="U23" s="139" t="str">
        <f>'ادخال البيانات'!BI24</f>
        <v/>
      </c>
      <c r="V23" s="140" t="str">
        <f>'ادخال البيانات'!BJ24</f>
        <v/>
      </c>
      <c r="W23" s="136" t="str">
        <f t="shared" si="1"/>
        <v/>
      </c>
      <c r="Y23" s="133">
        <v>18</v>
      </c>
      <c r="Z23" s="533" t="str">
        <f>مهارات!C25</f>
        <v/>
      </c>
      <c r="AA23" s="163">
        <f>BD6</f>
        <v>0</v>
      </c>
      <c r="AB23" s="534" t="e">
        <f>AA23/'الترتيب حسب النسبة المئوية'!$L$21</f>
        <v>#DIV/0!</v>
      </c>
      <c r="AC23" s="133">
        <f>'الترتيب حسب النسبة المئوية'!$L$21-AA23</f>
        <v>0</v>
      </c>
      <c r="AD23" s="535" t="e">
        <f>AC23/'الترتيب حسب النسبة المئوية'!$L$21</f>
        <v>#DIV/0!</v>
      </c>
    </row>
    <row r="24" spans="1:30">
      <c r="A24" s="566">
        <v>19</v>
      </c>
      <c r="B24" s="139" t="str">
        <f>IF('ادخال البيانات'!B25="","",'ادخال البيانات'!B25)</f>
        <v/>
      </c>
      <c r="C24" s="139" t="str">
        <f>'ادخال البيانات'!AQ25</f>
        <v/>
      </c>
      <c r="D24" s="139" t="str">
        <f>'ادخال البيانات'!AR25</f>
        <v/>
      </c>
      <c r="E24" s="139" t="str">
        <f>'ادخال البيانات'!AS25</f>
        <v/>
      </c>
      <c r="F24" s="139" t="str">
        <f>'ادخال البيانات'!AT25</f>
        <v/>
      </c>
      <c r="G24" s="139" t="str">
        <f>'ادخال البيانات'!AU25</f>
        <v/>
      </c>
      <c r="H24" s="139" t="str">
        <f>'ادخال البيانات'!AV25</f>
        <v/>
      </c>
      <c r="I24" s="139" t="str">
        <f>'ادخال البيانات'!AW25</f>
        <v/>
      </c>
      <c r="J24" s="139" t="str">
        <f>'ادخال البيانات'!AX25</f>
        <v/>
      </c>
      <c r="K24" s="139" t="str">
        <f>'ادخال البيانات'!AY25</f>
        <v/>
      </c>
      <c r="L24" s="139" t="str">
        <f>'ادخال البيانات'!AZ25</f>
        <v/>
      </c>
      <c r="M24" s="139" t="str">
        <f>'ادخال البيانات'!BA25</f>
        <v/>
      </c>
      <c r="N24" s="139" t="str">
        <f>'ادخال البيانات'!BB25</f>
        <v/>
      </c>
      <c r="O24" s="139" t="str">
        <f>'ادخال البيانات'!BC25</f>
        <v/>
      </c>
      <c r="P24" s="139" t="str">
        <f>'ادخال البيانات'!BD25</f>
        <v/>
      </c>
      <c r="Q24" s="139" t="str">
        <f>'ادخال البيانات'!BE25</f>
        <v/>
      </c>
      <c r="R24" s="139" t="str">
        <f>'ادخال البيانات'!BF25</f>
        <v/>
      </c>
      <c r="S24" s="139" t="str">
        <f>'ادخال البيانات'!BG25</f>
        <v/>
      </c>
      <c r="T24" s="139" t="str">
        <f>'ادخال البيانات'!BH25</f>
        <v/>
      </c>
      <c r="U24" s="139" t="str">
        <f>'ادخال البيانات'!BI25</f>
        <v/>
      </c>
      <c r="V24" s="140" t="str">
        <f>'ادخال البيانات'!BJ25</f>
        <v/>
      </c>
      <c r="W24" s="136" t="str">
        <f t="shared" si="1"/>
        <v/>
      </c>
      <c r="Y24" s="6">
        <v>19</v>
      </c>
      <c r="Z24" s="531" t="str">
        <f>مهارات!C26</f>
        <v/>
      </c>
      <c r="AA24" s="132">
        <f>BE6</f>
        <v>0</v>
      </c>
      <c r="AB24" s="164" t="e">
        <f>AA24/'الترتيب حسب النسبة المئوية'!$L$21</f>
        <v>#DIV/0!</v>
      </c>
      <c r="AC24" s="6">
        <f>'الترتيب حسب النسبة المئوية'!$L$21-AA24</f>
        <v>0</v>
      </c>
      <c r="AD24" s="165" t="e">
        <f>AC24/'الترتيب حسب النسبة المئوية'!$L$21</f>
        <v>#DIV/0!</v>
      </c>
    </row>
    <row r="25" spans="1:30">
      <c r="A25" s="566">
        <v>20</v>
      </c>
      <c r="B25" s="139" t="str">
        <f>IF('ادخال البيانات'!B26="","",'ادخال البيانات'!B26)</f>
        <v/>
      </c>
      <c r="C25" s="139" t="str">
        <f>'ادخال البيانات'!AQ26</f>
        <v/>
      </c>
      <c r="D25" s="139" t="str">
        <f>'ادخال البيانات'!AR26</f>
        <v/>
      </c>
      <c r="E25" s="139" t="str">
        <f>'ادخال البيانات'!AS26</f>
        <v/>
      </c>
      <c r="F25" s="139" t="str">
        <f>'ادخال البيانات'!AT26</f>
        <v/>
      </c>
      <c r="G25" s="139" t="str">
        <f>'ادخال البيانات'!AU26</f>
        <v/>
      </c>
      <c r="H25" s="139" t="str">
        <f>'ادخال البيانات'!AV26</f>
        <v/>
      </c>
      <c r="I25" s="139" t="str">
        <f>'ادخال البيانات'!AW26</f>
        <v/>
      </c>
      <c r="J25" s="139" t="str">
        <f>'ادخال البيانات'!AX26</f>
        <v/>
      </c>
      <c r="K25" s="139" t="str">
        <f>'ادخال البيانات'!AY26</f>
        <v/>
      </c>
      <c r="L25" s="139" t="str">
        <f>'ادخال البيانات'!AZ26</f>
        <v/>
      </c>
      <c r="M25" s="139" t="str">
        <f>'ادخال البيانات'!BA26</f>
        <v/>
      </c>
      <c r="N25" s="139" t="str">
        <f>'ادخال البيانات'!BB26</f>
        <v/>
      </c>
      <c r="O25" s="139" t="str">
        <f>'ادخال البيانات'!BC26</f>
        <v/>
      </c>
      <c r="P25" s="139" t="str">
        <f>'ادخال البيانات'!BD26</f>
        <v/>
      </c>
      <c r="Q25" s="139" t="str">
        <f>'ادخال البيانات'!BE26</f>
        <v/>
      </c>
      <c r="R25" s="139" t="str">
        <f>'ادخال البيانات'!BF26</f>
        <v/>
      </c>
      <c r="S25" s="139" t="str">
        <f>'ادخال البيانات'!BG26</f>
        <v/>
      </c>
      <c r="T25" s="139" t="str">
        <f>'ادخال البيانات'!BH26</f>
        <v/>
      </c>
      <c r="U25" s="139" t="str">
        <f>'ادخال البيانات'!BI26</f>
        <v/>
      </c>
      <c r="V25" s="140" t="str">
        <f>'ادخال البيانات'!BJ26</f>
        <v/>
      </c>
      <c r="W25" s="136" t="str">
        <f t="shared" si="1"/>
        <v/>
      </c>
      <c r="Y25" s="133">
        <v>20</v>
      </c>
      <c r="Z25" s="533" t="str">
        <f>مهارات!C27</f>
        <v/>
      </c>
      <c r="AA25" s="163">
        <f>BF6</f>
        <v>0</v>
      </c>
      <c r="AB25" s="534" t="e">
        <f>AA25/'الترتيب حسب النسبة المئوية'!$L$21</f>
        <v>#DIV/0!</v>
      </c>
      <c r="AC25" s="133">
        <f>'الترتيب حسب النسبة المئوية'!$L$21-AA25</f>
        <v>0</v>
      </c>
      <c r="AD25" s="535" t="e">
        <f>AC25/'الترتيب حسب النسبة المئوية'!$L$21</f>
        <v>#DIV/0!</v>
      </c>
    </row>
    <row r="26" spans="1:30">
      <c r="A26" s="566">
        <v>21</v>
      </c>
      <c r="B26" s="139" t="str">
        <f>IF('ادخال البيانات'!B27="","",'ادخال البيانات'!B27)</f>
        <v/>
      </c>
      <c r="C26" s="139" t="str">
        <f>'ادخال البيانات'!AQ27</f>
        <v/>
      </c>
      <c r="D26" s="139" t="str">
        <f>'ادخال البيانات'!AR27</f>
        <v/>
      </c>
      <c r="E26" s="139" t="str">
        <f>'ادخال البيانات'!AS27</f>
        <v/>
      </c>
      <c r="F26" s="139" t="str">
        <f>'ادخال البيانات'!AT27</f>
        <v/>
      </c>
      <c r="G26" s="139" t="str">
        <f>'ادخال البيانات'!AU27</f>
        <v/>
      </c>
      <c r="H26" s="139" t="str">
        <f>'ادخال البيانات'!AV27</f>
        <v/>
      </c>
      <c r="I26" s="139" t="str">
        <f>'ادخال البيانات'!AW27</f>
        <v/>
      </c>
      <c r="J26" s="139" t="str">
        <f>'ادخال البيانات'!AX27</f>
        <v/>
      </c>
      <c r="K26" s="139" t="str">
        <f>'ادخال البيانات'!AY27</f>
        <v/>
      </c>
      <c r="L26" s="139" t="str">
        <f>'ادخال البيانات'!AZ27</f>
        <v/>
      </c>
      <c r="M26" s="139" t="str">
        <f>'ادخال البيانات'!BA27</f>
        <v/>
      </c>
      <c r="N26" s="139" t="str">
        <f>'ادخال البيانات'!BB27</f>
        <v/>
      </c>
      <c r="O26" s="139" t="str">
        <f>'ادخال البيانات'!BC27</f>
        <v/>
      </c>
      <c r="P26" s="139" t="str">
        <f>'ادخال البيانات'!BD27</f>
        <v/>
      </c>
      <c r="Q26" s="139" t="str">
        <f>'ادخال البيانات'!BE27</f>
        <v/>
      </c>
      <c r="R26" s="139" t="str">
        <f>'ادخال البيانات'!BF27</f>
        <v/>
      </c>
      <c r="S26" s="139" t="str">
        <f>'ادخال البيانات'!BG27</f>
        <v/>
      </c>
      <c r="T26" s="139" t="str">
        <f>'ادخال البيانات'!BH27</f>
        <v/>
      </c>
      <c r="U26" s="139" t="str">
        <f>'ادخال البيانات'!BI27</f>
        <v/>
      </c>
      <c r="V26" s="140" t="str">
        <f>'ادخال البيانات'!BJ27</f>
        <v/>
      </c>
      <c r="W26" s="136" t="str">
        <f t="shared" si="1"/>
        <v/>
      </c>
    </row>
    <row r="27" spans="1:30">
      <c r="A27" s="566">
        <v>22</v>
      </c>
      <c r="B27" s="139" t="str">
        <f>IF('ادخال البيانات'!B28="","",'ادخال البيانات'!B28)</f>
        <v/>
      </c>
      <c r="C27" s="139" t="str">
        <f>'ادخال البيانات'!AQ28</f>
        <v/>
      </c>
      <c r="D27" s="139" t="str">
        <f>'ادخال البيانات'!AR28</f>
        <v/>
      </c>
      <c r="E27" s="139" t="str">
        <f>'ادخال البيانات'!AS28</f>
        <v/>
      </c>
      <c r="F27" s="139" t="str">
        <f>'ادخال البيانات'!AT28</f>
        <v/>
      </c>
      <c r="G27" s="139" t="str">
        <f>'ادخال البيانات'!AU28</f>
        <v/>
      </c>
      <c r="H27" s="139" t="str">
        <f>'ادخال البيانات'!AV28</f>
        <v/>
      </c>
      <c r="I27" s="139" t="str">
        <f>'ادخال البيانات'!AW28</f>
        <v/>
      </c>
      <c r="J27" s="139" t="str">
        <f>'ادخال البيانات'!AX28</f>
        <v/>
      </c>
      <c r="K27" s="139" t="str">
        <f>'ادخال البيانات'!AY28</f>
        <v/>
      </c>
      <c r="L27" s="139" t="str">
        <f>'ادخال البيانات'!AZ28</f>
        <v/>
      </c>
      <c r="M27" s="139" t="str">
        <f>'ادخال البيانات'!BA28</f>
        <v/>
      </c>
      <c r="N27" s="139" t="str">
        <f>'ادخال البيانات'!BB28</f>
        <v/>
      </c>
      <c r="O27" s="139" t="str">
        <f>'ادخال البيانات'!BC28</f>
        <v/>
      </c>
      <c r="P27" s="139" t="str">
        <f>'ادخال البيانات'!BD28</f>
        <v/>
      </c>
      <c r="Q27" s="139" t="str">
        <f>'ادخال البيانات'!BE28</f>
        <v/>
      </c>
      <c r="R27" s="139" t="str">
        <f>'ادخال البيانات'!BF28</f>
        <v/>
      </c>
      <c r="S27" s="139" t="str">
        <f>'ادخال البيانات'!BG28</f>
        <v/>
      </c>
      <c r="T27" s="139" t="str">
        <f>'ادخال البيانات'!BH28</f>
        <v/>
      </c>
      <c r="U27" s="139" t="str">
        <f>'ادخال البيانات'!BI28</f>
        <v/>
      </c>
      <c r="V27" s="140" t="str">
        <f>'ادخال البيانات'!BJ28</f>
        <v/>
      </c>
      <c r="W27" s="136" t="str">
        <f t="shared" si="1"/>
        <v/>
      </c>
    </row>
    <row r="28" spans="1:30">
      <c r="A28" s="566">
        <v>23</v>
      </c>
      <c r="B28" s="139" t="str">
        <f>IF('ادخال البيانات'!B29="","",'ادخال البيانات'!B29)</f>
        <v/>
      </c>
      <c r="C28" s="139" t="str">
        <f>'ادخال البيانات'!AQ29</f>
        <v/>
      </c>
      <c r="D28" s="139" t="str">
        <f>'ادخال البيانات'!AR29</f>
        <v/>
      </c>
      <c r="E28" s="139" t="str">
        <f>'ادخال البيانات'!AS29</f>
        <v/>
      </c>
      <c r="F28" s="139" t="str">
        <f>'ادخال البيانات'!AT29</f>
        <v/>
      </c>
      <c r="G28" s="139" t="str">
        <f>'ادخال البيانات'!AU29</f>
        <v/>
      </c>
      <c r="H28" s="139" t="str">
        <f>'ادخال البيانات'!AV29</f>
        <v/>
      </c>
      <c r="I28" s="139" t="str">
        <f>'ادخال البيانات'!AW29</f>
        <v/>
      </c>
      <c r="J28" s="139" t="str">
        <f>'ادخال البيانات'!AX29</f>
        <v/>
      </c>
      <c r="K28" s="139" t="str">
        <f>'ادخال البيانات'!AY29</f>
        <v/>
      </c>
      <c r="L28" s="139" t="str">
        <f>'ادخال البيانات'!AZ29</f>
        <v/>
      </c>
      <c r="M28" s="139" t="str">
        <f>'ادخال البيانات'!BA29</f>
        <v/>
      </c>
      <c r="N28" s="139" t="str">
        <f>'ادخال البيانات'!BB29</f>
        <v/>
      </c>
      <c r="O28" s="139" t="str">
        <f>'ادخال البيانات'!BC29</f>
        <v/>
      </c>
      <c r="P28" s="139" t="str">
        <f>'ادخال البيانات'!BD29</f>
        <v/>
      </c>
      <c r="Q28" s="139" t="str">
        <f>'ادخال البيانات'!BE29</f>
        <v/>
      </c>
      <c r="R28" s="139" t="str">
        <f>'ادخال البيانات'!BF29</f>
        <v/>
      </c>
      <c r="S28" s="139" t="str">
        <f>'ادخال البيانات'!BG29</f>
        <v/>
      </c>
      <c r="T28" s="139" t="str">
        <f>'ادخال البيانات'!BH29</f>
        <v/>
      </c>
      <c r="U28" s="139" t="str">
        <f>'ادخال البيانات'!BI29</f>
        <v/>
      </c>
      <c r="V28" s="140" t="str">
        <f>'ادخال البيانات'!BJ29</f>
        <v/>
      </c>
      <c r="W28" s="136" t="str">
        <f t="shared" si="1"/>
        <v/>
      </c>
    </row>
    <row r="29" spans="1:30">
      <c r="A29" s="566">
        <v>24</v>
      </c>
      <c r="B29" s="139" t="str">
        <f>IF('ادخال البيانات'!B30="","",'ادخال البيانات'!B30)</f>
        <v/>
      </c>
      <c r="C29" s="139" t="str">
        <f>'ادخال البيانات'!AQ30</f>
        <v/>
      </c>
      <c r="D29" s="139" t="str">
        <f>'ادخال البيانات'!AR30</f>
        <v/>
      </c>
      <c r="E29" s="139" t="str">
        <f>'ادخال البيانات'!AS30</f>
        <v/>
      </c>
      <c r="F29" s="139" t="str">
        <f>'ادخال البيانات'!AT30</f>
        <v/>
      </c>
      <c r="G29" s="139" t="str">
        <f>'ادخال البيانات'!AU30</f>
        <v/>
      </c>
      <c r="H29" s="139" t="str">
        <f>'ادخال البيانات'!AV30</f>
        <v/>
      </c>
      <c r="I29" s="139" t="str">
        <f>'ادخال البيانات'!AW30</f>
        <v/>
      </c>
      <c r="J29" s="139" t="str">
        <f>'ادخال البيانات'!AX30</f>
        <v/>
      </c>
      <c r="K29" s="139" t="str">
        <f>'ادخال البيانات'!AY30</f>
        <v/>
      </c>
      <c r="L29" s="139" t="str">
        <f>'ادخال البيانات'!AZ30</f>
        <v/>
      </c>
      <c r="M29" s="139" t="str">
        <f>'ادخال البيانات'!BA30</f>
        <v/>
      </c>
      <c r="N29" s="139" t="str">
        <f>'ادخال البيانات'!BB30</f>
        <v/>
      </c>
      <c r="O29" s="139" t="str">
        <f>'ادخال البيانات'!BC30</f>
        <v/>
      </c>
      <c r="P29" s="139" t="str">
        <f>'ادخال البيانات'!BD30</f>
        <v/>
      </c>
      <c r="Q29" s="139" t="str">
        <f>'ادخال البيانات'!BE30</f>
        <v/>
      </c>
      <c r="R29" s="139" t="str">
        <f>'ادخال البيانات'!BF30</f>
        <v/>
      </c>
      <c r="S29" s="139" t="str">
        <f>'ادخال البيانات'!BG30</f>
        <v/>
      </c>
      <c r="T29" s="139" t="str">
        <f>'ادخال البيانات'!BH30</f>
        <v/>
      </c>
      <c r="U29" s="139" t="str">
        <f>'ادخال البيانات'!BI30</f>
        <v/>
      </c>
      <c r="V29" s="140" t="str">
        <f>'ادخال البيانات'!BJ30</f>
        <v/>
      </c>
      <c r="W29" s="136" t="str">
        <f t="shared" si="1"/>
        <v/>
      </c>
    </row>
    <row r="30" spans="1:30">
      <c r="A30" s="566">
        <v>25</v>
      </c>
      <c r="B30" s="139" t="str">
        <f>IF('ادخال البيانات'!B31="","",'ادخال البيانات'!B31)</f>
        <v/>
      </c>
      <c r="C30" s="139" t="str">
        <f>'ادخال البيانات'!AQ31</f>
        <v/>
      </c>
      <c r="D30" s="139" t="str">
        <f>'ادخال البيانات'!AR31</f>
        <v/>
      </c>
      <c r="E30" s="139" t="str">
        <f>'ادخال البيانات'!AS31</f>
        <v/>
      </c>
      <c r="F30" s="139" t="str">
        <f>'ادخال البيانات'!AT31</f>
        <v/>
      </c>
      <c r="G30" s="139" t="str">
        <f>'ادخال البيانات'!AU31</f>
        <v/>
      </c>
      <c r="H30" s="139" t="str">
        <f>'ادخال البيانات'!AV31</f>
        <v/>
      </c>
      <c r="I30" s="139" t="str">
        <f>'ادخال البيانات'!AW31</f>
        <v/>
      </c>
      <c r="J30" s="139" t="str">
        <f>'ادخال البيانات'!AX31</f>
        <v/>
      </c>
      <c r="K30" s="139" t="str">
        <f>'ادخال البيانات'!AY31</f>
        <v/>
      </c>
      <c r="L30" s="139" t="str">
        <f>'ادخال البيانات'!AZ31</f>
        <v/>
      </c>
      <c r="M30" s="139" t="str">
        <f>'ادخال البيانات'!BA31</f>
        <v/>
      </c>
      <c r="N30" s="139" t="str">
        <f>'ادخال البيانات'!BB31</f>
        <v/>
      </c>
      <c r="O30" s="139" t="str">
        <f>'ادخال البيانات'!BC31</f>
        <v/>
      </c>
      <c r="P30" s="139" t="str">
        <f>'ادخال البيانات'!BD31</f>
        <v/>
      </c>
      <c r="Q30" s="139" t="str">
        <f>'ادخال البيانات'!BE31</f>
        <v/>
      </c>
      <c r="R30" s="139" t="str">
        <f>'ادخال البيانات'!BF31</f>
        <v/>
      </c>
      <c r="S30" s="139" t="str">
        <f>'ادخال البيانات'!BG31</f>
        <v/>
      </c>
      <c r="T30" s="139" t="str">
        <f>'ادخال البيانات'!BH31</f>
        <v/>
      </c>
      <c r="U30" s="139" t="str">
        <f>'ادخال البيانات'!BI31</f>
        <v/>
      </c>
      <c r="V30" s="140" t="str">
        <f>'ادخال البيانات'!BJ31</f>
        <v/>
      </c>
      <c r="W30" s="136" t="str">
        <f t="shared" si="1"/>
        <v/>
      </c>
    </row>
    <row r="31" spans="1:30">
      <c r="A31" s="566">
        <v>26</v>
      </c>
      <c r="B31" s="139" t="str">
        <f>IF('ادخال البيانات'!B32="","",'ادخال البيانات'!B32)</f>
        <v/>
      </c>
      <c r="C31" s="139" t="str">
        <f>'ادخال البيانات'!AQ32</f>
        <v/>
      </c>
      <c r="D31" s="139" t="str">
        <f>'ادخال البيانات'!AR32</f>
        <v/>
      </c>
      <c r="E31" s="139" t="str">
        <f>'ادخال البيانات'!AS32</f>
        <v/>
      </c>
      <c r="F31" s="139" t="str">
        <f>'ادخال البيانات'!AT32</f>
        <v/>
      </c>
      <c r="G31" s="139" t="str">
        <f>'ادخال البيانات'!AU32</f>
        <v/>
      </c>
      <c r="H31" s="139" t="str">
        <f>'ادخال البيانات'!AV32</f>
        <v/>
      </c>
      <c r="I31" s="139" t="str">
        <f>'ادخال البيانات'!AW32</f>
        <v/>
      </c>
      <c r="J31" s="139" t="str">
        <f>'ادخال البيانات'!AX32</f>
        <v/>
      </c>
      <c r="K31" s="139" t="str">
        <f>'ادخال البيانات'!AY32</f>
        <v/>
      </c>
      <c r="L31" s="139" t="str">
        <f>'ادخال البيانات'!AZ32</f>
        <v/>
      </c>
      <c r="M31" s="139" t="str">
        <f>'ادخال البيانات'!BA32</f>
        <v/>
      </c>
      <c r="N31" s="139" t="str">
        <f>'ادخال البيانات'!BB32</f>
        <v/>
      </c>
      <c r="O31" s="139" t="str">
        <f>'ادخال البيانات'!BC32</f>
        <v/>
      </c>
      <c r="P31" s="139" t="str">
        <f>'ادخال البيانات'!BD32</f>
        <v/>
      </c>
      <c r="Q31" s="139" t="str">
        <f>'ادخال البيانات'!BE32</f>
        <v/>
      </c>
      <c r="R31" s="139" t="str">
        <f>'ادخال البيانات'!BF32</f>
        <v/>
      </c>
      <c r="S31" s="139" t="str">
        <f>'ادخال البيانات'!BG32</f>
        <v/>
      </c>
      <c r="T31" s="139" t="str">
        <f>'ادخال البيانات'!BH32</f>
        <v/>
      </c>
      <c r="U31" s="139" t="str">
        <f>'ادخال البيانات'!BI32</f>
        <v/>
      </c>
      <c r="V31" s="140" t="str">
        <f>'ادخال البيانات'!BJ32</f>
        <v/>
      </c>
      <c r="W31" s="136" t="str">
        <f t="shared" si="1"/>
        <v/>
      </c>
    </row>
    <row r="32" spans="1:30">
      <c r="A32" s="566">
        <v>27</v>
      </c>
      <c r="B32" s="139" t="str">
        <f>IF('ادخال البيانات'!B33="","",'ادخال البيانات'!B33)</f>
        <v/>
      </c>
      <c r="C32" s="139" t="str">
        <f>'ادخال البيانات'!AQ33</f>
        <v/>
      </c>
      <c r="D32" s="139" t="str">
        <f>'ادخال البيانات'!AR33</f>
        <v/>
      </c>
      <c r="E32" s="139" t="str">
        <f>'ادخال البيانات'!AS33</f>
        <v/>
      </c>
      <c r="F32" s="139" t="str">
        <f>'ادخال البيانات'!AT33</f>
        <v/>
      </c>
      <c r="G32" s="139" t="str">
        <f>'ادخال البيانات'!AU33</f>
        <v/>
      </c>
      <c r="H32" s="139" t="str">
        <f>'ادخال البيانات'!AV33</f>
        <v/>
      </c>
      <c r="I32" s="139" t="str">
        <f>'ادخال البيانات'!AW33</f>
        <v/>
      </c>
      <c r="J32" s="139" t="str">
        <f>'ادخال البيانات'!AX33</f>
        <v/>
      </c>
      <c r="K32" s="139" t="str">
        <f>'ادخال البيانات'!AY33</f>
        <v/>
      </c>
      <c r="L32" s="139" t="str">
        <f>'ادخال البيانات'!AZ33</f>
        <v/>
      </c>
      <c r="M32" s="139" t="str">
        <f>'ادخال البيانات'!BA33</f>
        <v/>
      </c>
      <c r="N32" s="139" t="str">
        <f>'ادخال البيانات'!BB33</f>
        <v/>
      </c>
      <c r="O32" s="139" t="str">
        <f>'ادخال البيانات'!BC33</f>
        <v/>
      </c>
      <c r="P32" s="139" t="str">
        <f>'ادخال البيانات'!BD33</f>
        <v/>
      </c>
      <c r="Q32" s="139" t="str">
        <f>'ادخال البيانات'!BE33</f>
        <v/>
      </c>
      <c r="R32" s="139" t="str">
        <f>'ادخال البيانات'!BF33</f>
        <v/>
      </c>
      <c r="S32" s="139" t="str">
        <f>'ادخال البيانات'!BG33</f>
        <v/>
      </c>
      <c r="T32" s="139" t="str">
        <f>'ادخال البيانات'!BH33</f>
        <v/>
      </c>
      <c r="U32" s="139" t="str">
        <f>'ادخال البيانات'!BI33</f>
        <v/>
      </c>
      <c r="V32" s="140" t="str">
        <f>'ادخال البيانات'!BJ33</f>
        <v/>
      </c>
      <c r="W32" s="136" t="str">
        <f t="shared" si="1"/>
        <v/>
      </c>
    </row>
    <row r="33" spans="1:23">
      <c r="A33" s="566">
        <v>28</v>
      </c>
      <c r="B33" s="139" t="str">
        <f>IF('ادخال البيانات'!B34="","",'ادخال البيانات'!B34)</f>
        <v/>
      </c>
      <c r="C33" s="139" t="str">
        <f>'ادخال البيانات'!AQ34</f>
        <v/>
      </c>
      <c r="D33" s="139" t="str">
        <f>'ادخال البيانات'!AR34</f>
        <v/>
      </c>
      <c r="E33" s="139" t="str">
        <f>'ادخال البيانات'!AS34</f>
        <v/>
      </c>
      <c r="F33" s="139" t="str">
        <f>'ادخال البيانات'!AT34</f>
        <v/>
      </c>
      <c r="G33" s="139" t="str">
        <f>'ادخال البيانات'!AU34</f>
        <v/>
      </c>
      <c r="H33" s="139" t="str">
        <f>'ادخال البيانات'!AV34</f>
        <v/>
      </c>
      <c r="I33" s="139" t="str">
        <f>'ادخال البيانات'!AW34</f>
        <v/>
      </c>
      <c r="J33" s="139" t="str">
        <f>'ادخال البيانات'!AX34</f>
        <v/>
      </c>
      <c r="K33" s="139" t="str">
        <f>'ادخال البيانات'!AY34</f>
        <v/>
      </c>
      <c r="L33" s="139" t="str">
        <f>'ادخال البيانات'!AZ34</f>
        <v/>
      </c>
      <c r="M33" s="139" t="str">
        <f>'ادخال البيانات'!BA34</f>
        <v/>
      </c>
      <c r="N33" s="139" t="str">
        <f>'ادخال البيانات'!BB34</f>
        <v/>
      </c>
      <c r="O33" s="139" t="str">
        <f>'ادخال البيانات'!BC34</f>
        <v/>
      </c>
      <c r="P33" s="139" t="str">
        <f>'ادخال البيانات'!BD34</f>
        <v/>
      </c>
      <c r="Q33" s="139" t="str">
        <f>'ادخال البيانات'!BE34</f>
        <v/>
      </c>
      <c r="R33" s="139" t="str">
        <f>'ادخال البيانات'!BF34</f>
        <v/>
      </c>
      <c r="S33" s="139" t="str">
        <f>'ادخال البيانات'!BG34</f>
        <v/>
      </c>
      <c r="T33" s="139" t="str">
        <f>'ادخال البيانات'!BH34</f>
        <v/>
      </c>
      <c r="U33" s="139" t="str">
        <f>'ادخال البيانات'!BI34</f>
        <v/>
      </c>
      <c r="V33" s="140" t="str">
        <f>'ادخال البيانات'!BJ34</f>
        <v/>
      </c>
      <c r="W33" s="136" t="str">
        <f t="shared" si="1"/>
        <v/>
      </c>
    </row>
    <row r="34" spans="1:23">
      <c r="A34" s="566">
        <v>29</v>
      </c>
      <c r="B34" s="139" t="str">
        <f>IF('ادخال البيانات'!B35="","",'ادخال البيانات'!B35)</f>
        <v/>
      </c>
      <c r="C34" s="139" t="str">
        <f>'ادخال البيانات'!AQ35</f>
        <v/>
      </c>
      <c r="D34" s="139" t="str">
        <f>'ادخال البيانات'!AR35</f>
        <v/>
      </c>
      <c r="E34" s="139" t="str">
        <f>'ادخال البيانات'!AS35</f>
        <v/>
      </c>
      <c r="F34" s="139" t="str">
        <f>'ادخال البيانات'!AT35</f>
        <v/>
      </c>
      <c r="G34" s="139" t="str">
        <f>'ادخال البيانات'!AU35</f>
        <v/>
      </c>
      <c r="H34" s="139" t="str">
        <f>'ادخال البيانات'!AV35</f>
        <v/>
      </c>
      <c r="I34" s="139" t="str">
        <f>'ادخال البيانات'!AW35</f>
        <v/>
      </c>
      <c r="J34" s="139" t="str">
        <f>'ادخال البيانات'!AX35</f>
        <v/>
      </c>
      <c r="K34" s="139" t="str">
        <f>'ادخال البيانات'!AY35</f>
        <v/>
      </c>
      <c r="L34" s="139" t="str">
        <f>'ادخال البيانات'!AZ35</f>
        <v/>
      </c>
      <c r="M34" s="139" t="str">
        <f>'ادخال البيانات'!BA35</f>
        <v/>
      </c>
      <c r="N34" s="139" t="str">
        <f>'ادخال البيانات'!BB35</f>
        <v/>
      </c>
      <c r="O34" s="139" t="str">
        <f>'ادخال البيانات'!BC35</f>
        <v/>
      </c>
      <c r="P34" s="139" t="str">
        <f>'ادخال البيانات'!BD35</f>
        <v/>
      </c>
      <c r="Q34" s="139" t="str">
        <f>'ادخال البيانات'!BE35</f>
        <v/>
      </c>
      <c r="R34" s="139" t="str">
        <f>'ادخال البيانات'!BF35</f>
        <v/>
      </c>
      <c r="S34" s="139" t="str">
        <f>'ادخال البيانات'!BG35</f>
        <v/>
      </c>
      <c r="T34" s="139" t="str">
        <f>'ادخال البيانات'!BH35</f>
        <v/>
      </c>
      <c r="U34" s="139" t="str">
        <f>'ادخال البيانات'!BI35</f>
        <v/>
      </c>
      <c r="V34" s="140" t="str">
        <f>'ادخال البيانات'!BJ35</f>
        <v/>
      </c>
      <c r="W34" s="136" t="str">
        <f t="shared" si="1"/>
        <v/>
      </c>
    </row>
    <row r="35" spans="1:23">
      <c r="A35" s="566">
        <v>30</v>
      </c>
      <c r="B35" s="139" t="str">
        <f>IF('ادخال البيانات'!B36="","",'ادخال البيانات'!B36)</f>
        <v/>
      </c>
      <c r="C35" s="139" t="str">
        <f>'ادخال البيانات'!AQ36</f>
        <v/>
      </c>
      <c r="D35" s="139" t="str">
        <f>'ادخال البيانات'!AR36</f>
        <v/>
      </c>
      <c r="E35" s="139" t="str">
        <f>'ادخال البيانات'!AS36</f>
        <v/>
      </c>
      <c r="F35" s="139" t="str">
        <f>'ادخال البيانات'!AT36</f>
        <v/>
      </c>
      <c r="G35" s="139" t="str">
        <f>'ادخال البيانات'!AU36</f>
        <v/>
      </c>
      <c r="H35" s="139" t="str">
        <f>'ادخال البيانات'!AV36</f>
        <v/>
      </c>
      <c r="I35" s="139" t="str">
        <f>'ادخال البيانات'!AW36</f>
        <v/>
      </c>
      <c r="J35" s="139" t="str">
        <f>'ادخال البيانات'!AX36</f>
        <v/>
      </c>
      <c r="K35" s="139" t="str">
        <f>'ادخال البيانات'!AY36</f>
        <v/>
      </c>
      <c r="L35" s="139" t="str">
        <f>'ادخال البيانات'!AZ36</f>
        <v/>
      </c>
      <c r="M35" s="139" t="str">
        <f>'ادخال البيانات'!BA36</f>
        <v/>
      </c>
      <c r="N35" s="139" t="str">
        <f>'ادخال البيانات'!BB36</f>
        <v/>
      </c>
      <c r="O35" s="139" t="str">
        <f>'ادخال البيانات'!BC36</f>
        <v/>
      </c>
      <c r="P35" s="139" t="str">
        <f>'ادخال البيانات'!BD36</f>
        <v/>
      </c>
      <c r="Q35" s="139" t="str">
        <f>'ادخال البيانات'!BE36</f>
        <v/>
      </c>
      <c r="R35" s="139" t="str">
        <f>'ادخال البيانات'!BF36</f>
        <v/>
      </c>
      <c r="S35" s="139" t="str">
        <f>'ادخال البيانات'!BG36</f>
        <v/>
      </c>
      <c r="T35" s="139" t="str">
        <f>'ادخال البيانات'!BH36</f>
        <v/>
      </c>
      <c r="U35" s="139" t="str">
        <f>'ادخال البيانات'!BI36</f>
        <v/>
      </c>
      <c r="V35" s="140" t="str">
        <f>'ادخال البيانات'!BJ36</f>
        <v/>
      </c>
      <c r="W35" s="136" t="str">
        <f t="shared" si="1"/>
        <v/>
      </c>
    </row>
    <row r="36" spans="1:23">
      <c r="A36" s="566">
        <v>31</v>
      </c>
      <c r="B36" s="139" t="str">
        <f>IF('ادخال البيانات'!B37="","",'ادخال البيانات'!B37)</f>
        <v/>
      </c>
      <c r="C36" s="139" t="str">
        <f>'ادخال البيانات'!AQ37</f>
        <v/>
      </c>
      <c r="D36" s="139" t="str">
        <f>'ادخال البيانات'!AR37</f>
        <v/>
      </c>
      <c r="E36" s="139" t="str">
        <f>'ادخال البيانات'!AS37</f>
        <v/>
      </c>
      <c r="F36" s="139" t="str">
        <f>'ادخال البيانات'!AT37</f>
        <v/>
      </c>
      <c r="G36" s="139" t="str">
        <f>'ادخال البيانات'!AU37</f>
        <v/>
      </c>
      <c r="H36" s="139" t="str">
        <f>'ادخال البيانات'!AV37</f>
        <v/>
      </c>
      <c r="I36" s="139" t="str">
        <f>'ادخال البيانات'!AW37</f>
        <v/>
      </c>
      <c r="J36" s="139" t="str">
        <f>'ادخال البيانات'!AX37</f>
        <v/>
      </c>
      <c r="K36" s="139" t="str">
        <f>'ادخال البيانات'!AY37</f>
        <v/>
      </c>
      <c r="L36" s="139" t="str">
        <f>'ادخال البيانات'!AZ37</f>
        <v/>
      </c>
      <c r="M36" s="139" t="str">
        <f>'ادخال البيانات'!BA37</f>
        <v/>
      </c>
      <c r="N36" s="139" t="str">
        <f>'ادخال البيانات'!BB37</f>
        <v/>
      </c>
      <c r="O36" s="139" t="str">
        <f>'ادخال البيانات'!BC37</f>
        <v/>
      </c>
      <c r="P36" s="139" t="str">
        <f>'ادخال البيانات'!BD37</f>
        <v/>
      </c>
      <c r="Q36" s="139" t="str">
        <f>'ادخال البيانات'!BE37</f>
        <v/>
      </c>
      <c r="R36" s="139" t="str">
        <f>'ادخال البيانات'!BF37</f>
        <v/>
      </c>
      <c r="S36" s="139" t="str">
        <f>'ادخال البيانات'!BG37</f>
        <v/>
      </c>
      <c r="T36" s="139" t="str">
        <f>'ادخال البيانات'!BH37</f>
        <v/>
      </c>
      <c r="U36" s="139" t="str">
        <f>'ادخال البيانات'!BI37</f>
        <v/>
      </c>
      <c r="V36" s="140" t="str">
        <f>'ادخال البيانات'!BJ37</f>
        <v/>
      </c>
      <c r="W36" s="136" t="str">
        <f t="shared" si="1"/>
        <v/>
      </c>
    </row>
    <row r="37" spans="1:23">
      <c r="A37" s="566">
        <v>32</v>
      </c>
      <c r="B37" s="139" t="str">
        <f>IF('ادخال البيانات'!B38="","",'ادخال البيانات'!B38)</f>
        <v/>
      </c>
      <c r="C37" s="139" t="str">
        <f>'ادخال البيانات'!AQ38</f>
        <v/>
      </c>
      <c r="D37" s="139" t="str">
        <f>'ادخال البيانات'!AR38</f>
        <v/>
      </c>
      <c r="E37" s="139" t="str">
        <f>'ادخال البيانات'!AS38</f>
        <v/>
      </c>
      <c r="F37" s="139" t="str">
        <f>'ادخال البيانات'!AT38</f>
        <v/>
      </c>
      <c r="G37" s="139" t="str">
        <f>'ادخال البيانات'!AU38</f>
        <v/>
      </c>
      <c r="H37" s="139" t="str">
        <f>'ادخال البيانات'!AV38</f>
        <v/>
      </c>
      <c r="I37" s="139" t="str">
        <f>'ادخال البيانات'!AW38</f>
        <v/>
      </c>
      <c r="J37" s="139" t="str">
        <f>'ادخال البيانات'!AX38</f>
        <v/>
      </c>
      <c r="K37" s="139" t="str">
        <f>'ادخال البيانات'!AY38</f>
        <v/>
      </c>
      <c r="L37" s="139" t="str">
        <f>'ادخال البيانات'!AZ38</f>
        <v/>
      </c>
      <c r="M37" s="139" t="str">
        <f>'ادخال البيانات'!BA38</f>
        <v/>
      </c>
      <c r="N37" s="139" t="str">
        <f>'ادخال البيانات'!BB38</f>
        <v/>
      </c>
      <c r="O37" s="139" t="str">
        <f>'ادخال البيانات'!BC38</f>
        <v/>
      </c>
      <c r="P37" s="139" t="str">
        <f>'ادخال البيانات'!BD38</f>
        <v/>
      </c>
      <c r="Q37" s="139" t="str">
        <f>'ادخال البيانات'!BE38</f>
        <v/>
      </c>
      <c r="R37" s="139" t="str">
        <f>'ادخال البيانات'!BF38</f>
        <v/>
      </c>
      <c r="S37" s="139" t="str">
        <f>'ادخال البيانات'!BG38</f>
        <v/>
      </c>
      <c r="T37" s="139" t="str">
        <f>'ادخال البيانات'!BH38</f>
        <v/>
      </c>
      <c r="U37" s="139" t="str">
        <f>'ادخال البيانات'!BI38</f>
        <v/>
      </c>
      <c r="V37" s="140" t="str">
        <f>'ادخال البيانات'!BJ38</f>
        <v/>
      </c>
      <c r="W37" s="136" t="str">
        <f t="shared" si="1"/>
        <v/>
      </c>
    </row>
    <row r="38" spans="1:23">
      <c r="A38" s="566">
        <v>33</v>
      </c>
      <c r="B38" s="139" t="str">
        <f>IF('ادخال البيانات'!B39="","",'ادخال البيانات'!B39)</f>
        <v/>
      </c>
      <c r="C38" s="139" t="str">
        <f>'ادخال البيانات'!AQ39</f>
        <v/>
      </c>
      <c r="D38" s="139" t="str">
        <f>'ادخال البيانات'!AR39</f>
        <v/>
      </c>
      <c r="E38" s="139" t="str">
        <f>'ادخال البيانات'!AS39</f>
        <v/>
      </c>
      <c r="F38" s="139" t="str">
        <f>'ادخال البيانات'!AT39</f>
        <v/>
      </c>
      <c r="G38" s="139" t="str">
        <f>'ادخال البيانات'!AU39</f>
        <v/>
      </c>
      <c r="H38" s="139" t="str">
        <f>'ادخال البيانات'!AV39</f>
        <v/>
      </c>
      <c r="I38" s="139" t="str">
        <f>'ادخال البيانات'!AW39</f>
        <v/>
      </c>
      <c r="J38" s="139" t="str">
        <f>'ادخال البيانات'!AX39</f>
        <v/>
      </c>
      <c r="K38" s="139" t="str">
        <f>'ادخال البيانات'!AY39</f>
        <v/>
      </c>
      <c r="L38" s="139" t="str">
        <f>'ادخال البيانات'!AZ39</f>
        <v/>
      </c>
      <c r="M38" s="139" t="str">
        <f>'ادخال البيانات'!BA39</f>
        <v/>
      </c>
      <c r="N38" s="139" t="str">
        <f>'ادخال البيانات'!BB39</f>
        <v/>
      </c>
      <c r="O38" s="139" t="str">
        <f>'ادخال البيانات'!BC39</f>
        <v/>
      </c>
      <c r="P38" s="139" t="str">
        <f>'ادخال البيانات'!BD39</f>
        <v/>
      </c>
      <c r="Q38" s="139" t="str">
        <f>'ادخال البيانات'!BE39</f>
        <v/>
      </c>
      <c r="R38" s="139" t="str">
        <f>'ادخال البيانات'!BF39</f>
        <v/>
      </c>
      <c r="S38" s="139" t="str">
        <f>'ادخال البيانات'!BG39</f>
        <v/>
      </c>
      <c r="T38" s="139" t="str">
        <f>'ادخال البيانات'!BH39</f>
        <v/>
      </c>
      <c r="U38" s="139" t="str">
        <f>'ادخال البيانات'!BI39</f>
        <v/>
      </c>
      <c r="V38" s="140" t="str">
        <f>'ادخال البيانات'!BJ39</f>
        <v/>
      </c>
      <c r="W38" s="136" t="str">
        <f t="shared" si="1"/>
        <v/>
      </c>
    </row>
    <row r="39" spans="1:23">
      <c r="A39" s="566">
        <v>34</v>
      </c>
      <c r="B39" s="139" t="str">
        <f>IF('ادخال البيانات'!B40="","",'ادخال البيانات'!B40)</f>
        <v/>
      </c>
      <c r="C39" s="139" t="str">
        <f>'ادخال البيانات'!AQ40</f>
        <v/>
      </c>
      <c r="D39" s="139" t="str">
        <f>'ادخال البيانات'!AR40</f>
        <v/>
      </c>
      <c r="E39" s="139" t="str">
        <f>'ادخال البيانات'!AS40</f>
        <v/>
      </c>
      <c r="F39" s="139" t="str">
        <f>'ادخال البيانات'!AT40</f>
        <v/>
      </c>
      <c r="G39" s="139" t="str">
        <f>'ادخال البيانات'!AU40</f>
        <v/>
      </c>
      <c r="H39" s="139" t="str">
        <f>'ادخال البيانات'!AV40</f>
        <v/>
      </c>
      <c r="I39" s="139" t="str">
        <f>'ادخال البيانات'!AW40</f>
        <v/>
      </c>
      <c r="J39" s="139" t="str">
        <f>'ادخال البيانات'!AX40</f>
        <v/>
      </c>
      <c r="K39" s="139" t="str">
        <f>'ادخال البيانات'!AY40</f>
        <v/>
      </c>
      <c r="L39" s="139" t="str">
        <f>'ادخال البيانات'!AZ40</f>
        <v/>
      </c>
      <c r="M39" s="139" t="str">
        <f>'ادخال البيانات'!BA40</f>
        <v/>
      </c>
      <c r="N39" s="139" t="str">
        <f>'ادخال البيانات'!BB40</f>
        <v/>
      </c>
      <c r="O39" s="139" t="str">
        <f>'ادخال البيانات'!BC40</f>
        <v/>
      </c>
      <c r="P39" s="139" t="str">
        <f>'ادخال البيانات'!BD40</f>
        <v/>
      </c>
      <c r="Q39" s="139" t="str">
        <f>'ادخال البيانات'!BE40</f>
        <v/>
      </c>
      <c r="R39" s="139" t="str">
        <f>'ادخال البيانات'!BF40</f>
        <v/>
      </c>
      <c r="S39" s="139" t="str">
        <f>'ادخال البيانات'!BG40</f>
        <v/>
      </c>
      <c r="T39" s="139" t="str">
        <f>'ادخال البيانات'!BH40</f>
        <v/>
      </c>
      <c r="U39" s="139" t="str">
        <f>'ادخال البيانات'!BI40</f>
        <v/>
      </c>
      <c r="V39" s="140" t="str">
        <f>'ادخال البيانات'!BJ40</f>
        <v/>
      </c>
      <c r="W39" s="136" t="str">
        <f t="shared" si="1"/>
        <v/>
      </c>
    </row>
    <row r="40" spans="1:23">
      <c r="A40" s="566">
        <v>35</v>
      </c>
      <c r="B40" s="139" t="str">
        <f>IF('ادخال البيانات'!B41="","",'ادخال البيانات'!B41)</f>
        <v/>
      </c>
      <c r="C40" s="139" t="str">
        <f>'ادخال البيانات'!AQ41</f>
        <v/>
      </c>
      <c r="D40" s="139" t="str">
        <f>'ادخال البيانات'!AR41</f>
        <v/>
      </c>
      <c r="E40" s="139" t="str">
        <f>'ادخال البيانات'!AS41</f>
        <v/>
      </c>
      <c r="F40" s="139" t="str">
        <f>'ادخال البيانات'!AT41</f>
        <v/>
      </c>
      <c r="G40" s="139" t="str">
        <f>'ادخال البيانات'!AU41</f>
        <v/>
      </c>
      <c r="H40" s="139" t="str">
        <f>'ادخال البيانات'!AV41</f>
        <v/>
      </c>
      <c r="I40" s="139" t="str">
        <f>'ادخال البيانات'!AW41</f>
        <v/>
      </c>
      <c r="J40" s="139" t="str">
        <f>'ادخال البيانات'!AX41</f>
        <v/>
      </c>
      <c r="K40" s="139" t="str">
        <f>'ادخال البيانات'!AY41</f>
        <v/>
      </c>
      <c r="L40" s="139" t="str">
        <f>'ادخال البيانات'!AZ41</f>
        <v/>
      </c>
      <c r="M40" s="139" t="str">
        <f>'ادخال البيانات'!BA41</f>
        <v/>
      </c>
      <c r="N40" s="139" t="str">
        <f>'ادخال البيانات'!BB41</f>
        <v/>
      </c>
      <c r="O40" s="139" t="str">
        <f>'ادخال البيانات'!BC41</f>
        <v/>
      </c>
      <c r="P40" s="139" t="str">
        <f>'ادخال البيانات'!BD41</f>
        <v/>
      </c>
      <c r="Q40" s="139" t="str">
        <f>'ادخال البيانات'!BE41</f>
        <v/>
      </c>
      <c r="R40" s="139" t="str">
        <f>'ادخال البيانات'!BF41</f>
        <v/>
      </c>
      <c r="S40" s="139" t="str">
        <f>'ادخال البيانات'!BG41</f>
        <v/>
      </c>
      <c r="T40" s="139" t="str">
        <f>'ادخال البيانات'!BH41</f>
        <v/>
      </c>
      <c r="U40" s="139" t="str">
        <f>'ادخال البيانات'!BI41</f>
        <v/>
      </c>
      <c r="V40" s="140" t="str">
        <f>'ادخال البيانات'!BJ41</f>
        <v/>
      </c>
      <c r="W40" s="136" t="str">
        <f t="shared" si="1"/>
        <v/>
      </c>
    </row>
    <row r="41" spans="1:23">
      <c r="A41" s="566">
        <v>36</v>
      </c>
      <c r="B41" s="139" t="str">
        <f>IF('ادخال البيانات'!B42="","",'ادخال البيانات'!B42)</f>
        <v/>
      </c>
      <c r="C41" s="139" t="str">
        <f>'ادخال البيانات'!AQ42</f>
        <v/>
      </c>
      <c r="D41" s="139" t="str">
        <f>'ادخال البيانات'!AR42</f>
        <v/>
      </c>
      <c r="E41" s="139" t="str">
        <f>'ادخال البيانات'!AS42</f>
        <v/>
      </c>
      <c r="F41" s="139" t="str">
        <f>'ادخال البيانات'!AT42</f>
        <v/>
      </c>
      <c r="G41" s="139" t="str">
        <f>'ادخال البيانات'!AU42</f>
        <v/>
      </c>
      <c r="H41" s="139" t="str">
        <f>'ادخال البيانات'!AV42</f>
        <v/>
      </c>
      <c r="I41" s="139" t="str">
        <f>'ادخال البيانات'!AW42</f>
        <v/>
      </c>
      <c r="J41" s="139" t="str">
        <f>'ادخال البيانات'!AX42</f>
        <v/>
      </c>
      <c r="K41" s="139" t="str">
        <f>'ادخال البيانات'!AY42</f>
        <v/>
      </c>
      <c r="L41" s="139" t="str">
        <f>'ادخال البيانات'!AZ42</f>
        <v/>
      </c>
      <c r="M41" s="139" t="str">
        <f>'ادخال البيانات'!BA42</f>
        <v/>
      </c>
      <c r="N41" s="139" t="str">
        <f>'ادخال البيانات'!BB42</f>
        <v/>
      </c>
      <c r="O41" s="139" t="str">
        <f>'ادخال البيانات'!BC42</f>
        <v/>
      </c>
      <c r="P41" s="139" t="str">
        <f>'ادخال البيانات'!BD42</f>
        <v/>
      </c>
      <c r="Q41" s="139" t="str">
        <f>'ادخال البيانات'!BE42</f>
        <v/>
      </c>
      <c r="R41" s="139" t="str">
        <f>'ادخال البيانات'!BF42</f>
        <v/>
      </c>
      <c r="S41" s="139" t="str">
        <f>'ادخال البيانات'!BG42</f>
        <v/>
      </c>
      <c r="T41" s="139" t="str">
        <f>'ادخال البيانات'!BH42</f>
        <v/>
      </c>
      <c r="U41" s="139" t="str">
        <f>'ادخال البيانات'!BI42</f>
        <v/>
      </c>
      <c r="V41" s="140" t="str">
        <f>'ادخال البيانات'!BJ42</f>
        <v/>
      </c>
      <c r="W41" s="136" t="str">
        <f t="shared" si="1"/>
        <v/>
      </c>
    </row>
    <row r="42" spans="1:23">
      <c r="A42" s="566">
        <v>37</v>
      </c>
      <c r="B42" s="139" t="str">
        <f>IF('ادخال البيانات'!B43="","",'ادخال البيانات'!B43)</f>
        <v/>
      </c>
      <c r="C42" s="139" t="str">
        <f>'ادخال البيانات'!AQ43</f>
        <v/>
      </c>
      <c r="D42" s="139" t="str">
        <f>'ادخال البيانات'!AR43</f>
        <v/>
      </c>
      <c r="E42" s="139" t="str">
        <f>'ادخال البيانات'!AS43</f>
        <v/>
      </c>
      <c r="F42" s="139" t="str">
        <f>'ادخال البيانات'!AT43</f>
        <v/>
      </c>
      <c r="G42" s="139" t="str">
        <f>'ادخال البيانات'!AU43</f>
        <v/>
      </c>
      <c r="H42" s="139" t="str">
        <f>'ادخال البيانات'!AV43</f>
        <v/>
      </c>
      <c r="I42" s="139" t="str">
        <f>'ادخال البيانات'!AW43</f>
        <v/>
      </c>
      <c r="J42" s="139" t="str">
        <f>'ادخال البيانات'!AX43</f>
        <v/>
      </c>
      <c r="K42" s="139" t="str">
        <f>'ادخال البيانات'!AY43</f>
        <v/>
      </c>
      <c r="L42" s="139" t="str">
        <f>'ادخال البيانات'!AZ43</f>
        <v/>
      </c>
      <c r="M42" s="139" t="str">
        <f>'ادخال البيانات'!BA43</f>
        <v/>
      </c>
      <c r="N42" s="139" t="str">
        <f>'ادخال البيانات'!BB43</f>
        <v/>
      </c>
      <c r="O42" s="139" t="str">
        <f>'ادخال البيانات'!BC43</f>
        <v/>
      </c>
      <c r="P42" s="139" t="str">
        <f>'ادخال البيانات'!BD43</f>
        <v/>
      </c>
      <c r="Q42" s="139" t="str">
        <f>'ادخال البيانات'!BE43</f>
        <v/>
      </c>
      <c r="R42" s="139" t="str">
        <f>'ادخال البيانات'!BF43</f>
        <v/>
      </c>
      <c r="S42" s="139" t="str">
        <f>'ادخال البيانات'!BG43</f>
        <v/>
      </c>
      <c r="T42" s="139" t="str">
        <f>'ادخال البيانات'!BH43</f>
        <v/>
      </c>
      <c r="U42" s="139" t="str">
        <f>'ادخال البيانات'!BI43</f>
        <v/>
      </c>
      <c r="V42" s="140" t="str">
        <f>'ادخال البيانات'!BJ43</f>
        <v/>
      </c>
      <c r="W42" s="136" t="str">
        <f t="shared" si="1"/>
        <v/>
      </c>
    </row>
    <row r="43" spans="1:23">
      <c r="A43" s="566">
        <v>38</v>
      </c>
      <c r="B43" s="139" t="str">
        <f>IF('ادخال البيانات'!B44="","",'ادخال البيانات'!B44)</f>
        <v/>
      </c>
      <c r="C43" s="139" t="str">
        <f>'ادخال البيانات'!AQ44</f>
        <v/>
      </c>
      <c r="D43" s="139" t="str">
        <f>'ادخال البيانات'!AR44</f>
        <v/>
      </c>
      <c r="E43" s="139" t="str">
        <f>'ادخال البيانات'!AS44</f>
        <v/>
      </c>
      <c r="F43" s="139" t="str">
        <f>'ادخال البيانات'!AT44</f>
        <v/>
      </c>
      <c r="G43" s="139" t="str">
        <f>'ادخال البيانات'!AU44</f>
        <v/>
      </c>
      <c r="H43" s="139" t="str">
        <f>'ادخال البيانات'!AV44</f>
        <v/>
      </c>
      <c r="I43" s="139" t="str">
        <f>'ادخال البيانات'!AW44</f>
        <v/>
      </c>
      <c r="J43" s="139" t="str">
        <f>'ادخال البيانات'!AX44</f>
        <v/>
      </c>
      <c r="K43" s="139" t="str">
        <f>'ادخال البيانات'!AY44</f>
        <v/>
      </c>
      <c r="L43" s="139" t="str">
        <f>'ادخال البيانات'!AZ44</f>
        <v/>
      </c>
      <c r="M43" s="139" t="str">
        <f>'ادخال البيانات'!BA44</f>
        <v/>
      </c>
      <c r="N43" s="139" t="str">
        <f>'ادخال البيانات'!BB44</f>
        <v/>
      </c>
      <c r="O43" s="139" t="str">
        <f>'ادخال البيانات'!BC44</f>
        <v/>
      </c>
      <c r="P43" s="139" t="str">
        <f>'ادخال البيانات'!BD44</f>
        <v/>
      </c>
      <c r="Q43" s="139" t="str">
        <f>'ادخال البيانات'!BE44</f>
        <v/>
      </c>
      <c r="R43" s="139" t="str">
        <f>'ادخال البيانات'!BF44</f>
        <v/>
      </c>
      <c r="S43" s="139" t="str">
        <f>'ادخال البيانات'!BG44</f>
        <v/>
      </c>
      <c r="T43" s="139" t="str">
        <f>'ادخال البيانات'!BH44</f>
        <v/>
      </c>
      <c r="U43" s="139" t="str">
        <f>'ادخال البيانات'!BI44</f>
        <v/>
      </c>
      <c r="V43" s="140" t="str">
        <f>'ادخال البيانات'!BJ44</f>
        <v/>
      </c>
      <c r="W43" s="136" t="str">
        <f t="shared" si="1"/>
        <v/>
      </c>
    </row>
    <row r="44" spans="1:23">
      <c r="A44" s="566">
        <v>39</v>
      </c>
      <c r="B44" s="139" t="str">
        <f>IF('ادخال البيانات'!B45="","",'ادخال البيانات'!B45)</f>
        <v/>
      </c>
      <c r="C44" s="139" t="str">
        <f>'ادخال البيانات'!AQ45</f>
        <v/>
      </c>
      <c r="D44" s="139" t="str">
        <f>'ادخال البيانات'!AR45</f>
        <v/>
      </c>
      <c r="E44" s="139" t="str">
        <f>'ادخال البيانات'!AS45</f>
        <v/>
      </c>
      <c r="F44" s="139" t="str">
        <f>'ادخال البيانات'!AT45</f>
        <v/>
      </c>
      <c r="G44" s="139" t="str">
        <f>'ادخال البيانات'!AU45</f>
        <v/>
      </c>
      <c r="H44" s="139" t="str">
        <f>'ادخال البيانات'!AV45</f>
        <v/>
      </c>
      <c r="I44" s="139" t="str">
        <f>'ادخال البيانات'!AW45</f>
        <v/>
      </c>
      <c r="J44" s="139" t="str">
        <f>'ادخال البيانات'!AX45</f>
        <v/>
      </c>
      <c r="K44" s="139" t="str">
        <f>'ادخال البيانات'!AY45</f>
        <v/>
      </c>
      <c r="L44" s="139" t="str">
        <f>'ادخال البيانات'!AZ45</f>
        <v/>
      </c>
      <c r="M44" s="139" t="str">
        <f>'ادخال البيانات'!BA45</f>
        <v/>
      </c>
      <c r="N44" s="139" t="str">
        <f>'ادخال البيانات'!BB45</f>
        <v/>
      </c>
      <c r="O44" s="139" t="str">
        <f>'ادخال البيانات'!BC45</f>
        <v/>
      </c>
      <c r="P44" s="139" t="str">
        <f>'ادخال البيانات'!BD45</f>
        <v/>
      </c>
      <c r="Q44" s="139" t="str">
        <f>'ادخال البيانات'!BE45</f>
        <v/>
      </c>
      <c r="R44" s="139" t="str">
        <f>'ادخال البيانات'!BF45</f>
        <v/>
      </c>
      <c r="S44" s="139" t="str">
        <f>'ادخال البيانات'!BG45</f>
        <v/>
      </c>
      <c r="T44" s="139" t="str">
        <f>'ادخال البيانات'!BH45</f>
        <v/>
      </c>
      <c r="U44" s="139" t="str">
        <f>'ادخال البيانات'!BI45</f>
        <v/>
      </c>
      <c r="V44" s="140" t="str">
        <f>'ادخال البيانات'!BJ45</f>
        <v/>
      </c>
      <c r="W44" s="136" t="str">
        <f t="shared" si="1"/>
        <v/>
      </c>
    </row>
    <row r="45" spans="1:23">
      <c r="A45" s="566">
        <v>40</v>
      </c>
      <c r="B45" s="139" t="str">
        <f>IF('ادخال البيانات'!B46="","",'ادخال البيانات'!B46)</f>
        <v/>
      </c>
      <c r="C45" s="139" t="str">
        <f>'ادخال البيانات'!AQ46</f>
        <v/>
      </c>
      <c r="D45" s="139" t="str">
        <f>'ادخال البيانات'!AR46</f>
        <v/>
      </c>
      <c r="E45" s="139" t="str">
        <f>'ادخال البيانات'!AS46</f>
        <v/>
      </c>
      <c r="F45" s="139" t="str">
        <f>'ادخال البيانات'!AT46</f>
        <v/>
      </c>
      <c r="G45" s="139" t="str">
        <f>'ادخال البيانات'!AU46</f>
        <v/>
      </c>
      <c r="H45" s="139" t="str">
        <f>'ادخال البيانات'!AV46</f>
        <v/>
      </c>
      <c r="I45" s="139" t="str">
        <f>'ادخال البيانات'!AW46</f>
        <v/>
      </c>
      <c r="J45" s="139" t="str">
        <f>'ادخال البيانات'!AX46</f>
        <v/>
      </c>
      <c r="K45" s="139" t="str">
        <f>'ادخال البيانات'!AY46</f>
        <v/>
      </c>
      <c r="L45" s="139" t="str">
        <f>'ادخال البيانات'!AZ46</f>
        <v/>
      </c>
      <c r="M45" s="139" t="str">
        <f>'ادخال البيانات'!BA46</f>
        <v/>
      </c>
      <c r="N45" s="139" t="str">
        <f>'ادخال البيانات'!BB46</f>
        <v/>
      </c>
      <c r="O45" s="139" t="str">
        <f>'ادخال البيانات'!BC46</f>
        <v/>
      </c>
      <c r="P45" s="139" t="str">
        <f>'ادخال البيانات'!BD46</f>
        <v/>
      </c>
      <c r="Q45" s="139" t="str">
        <f>'ادخال البيانات'!BE46</f>
        <v/>
      </c>
      <c r="R45" s="139" t="str">
        <f>'ادخال البيانات'!BF46</f>
        <v/>
      </c>
      <c r="S45" s="139" t="str">
        <f>'ادخال البيانات'!BG46</f>
        <v/>
      </c>
      <c r="T45" s="139" t="str">
        <f>'ادخال البيانات'!BH46</f>
        <v/>
      </c>
      <c r="U45" s="139" t="str">
        <f>'ادخال البيانات'!BI46</f>
        <v/>
      </c>
      <c r="V45" s="140" t="str">
        <f>'ادخال البيانات'!BJ46</f>
        <v/>
      </c>
      <c r="W45" s="136" t="str">
        <f t="shared" si="1"/>
        <v/>
      </c>
    </row>
    <row r="46" spans="1:23">
      <c r="A46" s="566">
        <v>41</v>
      </c>
      <c r="B46" s="139" t="str">
        <f>IF('ادخال البيانات'!B47="","",'ادخال البيانات'!B47)</f>
        <v/>
      </c>
      <c r="C46" s="139" t="str">
        <f>'ادخال البيانات'!AQ47</f>
        <v/>
      </c>
      <c r="D46" s="139" t="str">
        <f>'ادخال البيانات'!AR47</f>
        <v/>
      </c>
      <c r="E46" s="139" t="str">
        <f>'ادخال البيانات'!AS47</f>
        <v/>
      </c>
      <c r="F46" s="139" t="str">
        <f>'ادخال البيانات'!AT47</f>
        <v/>
      </c>
      <c r="G46" s="139" t="str">
        <f>'ادخال البيانات'!AU47</f>
        <v/>
      </c>
      <c r="H46" s="139" t="str">
        <f>'ادخال البيانات'!AV47</f>
        <v/>
      </c>
      <c r="I46" s="139" t="str">
        <f>'ادخال البيانات'!AW47</f>
        <v/>
      </c>
      <c r="J46" s="139" t="str">
        <f>'ادخال البيانات'!AX47</f>
        <v/>
      </c>
      <c r="K46" s="139" t="str">
        <f>'ادخال البيانات'!AY47</f>
        <v/>
      </c>
      <c r="L46" s="139" t="str">
        <f>'ادخال البيانات'!AZ47</f>
        <v/>
      </c>
      <c r="M46" s="139" t="str">
        <f>'ادخال البيانات'!BA47</f>
        <v/>
      </c>
      <c r="N46" s="139" t="str">
        <f>'ادخال البيانات'!BB47</f>
        <v/>
      </c>
      <c r="O46" s="139" t="str">
        <f>'ادخال البيانات'!BC47</f>
        <v/>
      </c>
      <c r="P46" s="139" t="str">
        <f>'ادخال البيانات'!BD47</f>
        <v/>
      </c>
      <c r="Q46" s="139" t="str">
        <f>'ادخال البيانات'!BE47</f>
        <v/>
      </c>
      <c r="R46" s="139" t="str">
        <f>'ادخال البيانات'!BF47</f>
        <v/>
      </c>
      <c r="S46" s="139" t="str">
        <f>'ادخال البيانات'!BG47</f>
        <v/>
      </c>
      <c r="T46" s="139" t="str">
        <f>'ادخال البيانات'!BH47</f>
        <v/>
      </c>
      <c r="U46" s="139" t="str">
        <f>'ادخال البيانات'!BI47</f>
        <v/>
      </c>
      <c r="V46" s="140" t="str">
        <f>'ادخال البيانات'!BJ47</f>
        <v/>
      </c>
      <c r="W46" s="136" t="str">
        <f t="shared" si="1"/>
        <v/>
      </c>
    </row>
    <row r="47" spans="1:23">
      <c r="A47" s="566">
        <v>42</v>
      </c>
      <c r="B47" s="139" t="str">
        <f>IF('ادخال البيانات'!B48="","",'ادخال البيانات'!B48)</f>
        <v/>
      </c>
      <c r="C47" s="139" t="str">
        <f>'ادخال البيانات'!AQ48</f>
        <v/>
      </c>
      <c r="D47" s="139" t="str">
        <f>'ادخال البيانات'!AR48</f>
        <v/>
      </c>
      <c r="E47" s="139" t="str">
        <f>'ادخال البيانات'!AS48</f>
        <v/>
      </c>
      <c r="F47" s="139" t="str">
        <f>'ادخال البيانات'!AT48</f>
        <v/>
      </c>
      <c r="G47" s="139" t="str">
        <f>'ادخال البيانات'!AU48</f>
        <v/>
      </c>
      <c r="H47" s="139" t="str">
        <f>'ادخال البيانات'!AV48</f>
        <v/>
      </c>
      <c r="I47" s="139" t="str">
        <f>'ادخال البيانات'!AW48</f>
        <v/>
      </c>
      <c r="J47" s="139" t="str">
        <f>'ادخال البيانات'!AX48</f>
        <v/>
      </c>
      <c r="K47" s="139" t="str">
        <f>'ادخال البيانات'!AY48</f>
        <v/>
      </c>
      <c r="L47" s="139" t="str">
        <f>'ادخال البيانات'!AZ48</f>
        <v/>
      </c>
      <c r="M47" s="139" t="str">
        <f>'ادخال البيانات'!BA48</f>
        <v/>
      </c>
      <c r="N47" s="139" t="str">
        <f>'ادخال البيانات'!BB48</f>
        <v/>
      </c>
      <c r="O47" s="139" t="str">
        <f>'ادخال البيانات'!BC48</f>
        <v/>
      </c>
      <c r="P47" s="139" t="str">
        <f>'ادخال البيانات'!BD48</f>
        <v/>
      </c>
      <c r="Q47" s="139" t="str">
        <f>'ادخال البيانات'!BE48</f>
        <v/>
      </c>
      <c r="R47" s="139" t="str">
        <f>'ادخال البيانات'!BF48</f>
        <v/>
      </c>
      <c r="S47" s="139" t="str">
        <f>'ادخال البيانات'!BG48</f>
        <v/>
      </c>
      <c r="T47" s="139" t="str">
        <f>'ادخال البيانات'!BH48</f>
        <v/>
      </c>
      <c r="U47" s="139" t="str">
        <f>'ادخال البيانات'!BI48</f>
        <v/>
      </c>
      <c r="V47" s="140" t="str">
        <f>'ادخال البيانات'!BJ48</f>
        <v/>
      </c>
      <c r="W47" s="136" t="str">
        <f t="shared" si="1"/>
        <v/>
      </c>
    </row>
    <row r="48" spans="1:23">
      <c r="A48" s="566">
        <v>43</v>
      </c>
      <c r="B48" s="139" t="str">
        <f>IF('ادخال البيانات'!B49="","",'ادخال البيانات'!B49)</f>
        <v/>
      </c>
      <c r="C48" s="139" t="str">
        <f>'ادخال البيانات'!AQ49</f>
        <v/>
      </c>
      <c r="D48" s="139" t="str">
        <f>'ادخال البيانات'!AR49</f>
        <v/>
      </c>
      <c r="E48" s="139" t="str">
        <f>'ادخال البيانات'!AS49</f>
        <v/>
      </c>
      <c r="F48" s="139" t="str">
        <f>'ادخال البيانات'!AT49</f>
        <v/>
      </c>
      <c r="G48" s="139" t="str">
        <f>'ادخال البيانات'!AU49</f>
        <v/>
      </c>
      <c r="H48" s="139" t="str">
        <f>'ادخال البيانات'!AV49</f>
        <v/>
      </c>
      <c r="I48" s="139" t="str">
        <f>'ادخال البيانات'!AW49</f>
        <v/>
      </c>
      <c r="J48" s="139" t="str">
        <f>'ادخال البيانات'!AX49</f>
        <v/>
      </c>
      <c r="K48" s="139" t="str">
        <f>'ادخال البيانات'!AY49</f>
        <v/>
      </c>
      <c r="L48" s="139" t="str">
        <f>'ادخال البيانات'!AZ49</f>
        <v/>
      </c>
      <c r="M48" s="139" t="str">
        <f>'ادخال البيانات'!BA49</f>
        <v/>
      </c>
      <c r="N48" s="139" t="str">
        <f>'ادخال البيانات'!BB49</f>
        <v/>
      </c>
      <c r="O48" s="139" t="str">
        <f>'ادخال البيانات'!BC49</f>
        <v/>
      </c>
      <c r="P48" s="139" t="str">
        <f>'ادخال البيانات'!BD49</f>
        <v/>
      </c>
      <c r="Q48" s="139" t="str">
        <f>'ادخال البيانات'!BE49</f>
        <v/>
      </c>
      <c r="R48" s="139" t="str">
        <f>'ادخال البيانات'!BF49</f>
        <v/>
      </c>
      <c r="S48" s="139" t="str">
        <f>'ادخال البيانات'!BG49</f>
        <v/>
      </c>
      <c r="T48" s="139" t="str">
        <f>'ادخال البيانات'!BH49</f>
        <v/>
      </c>
      <c r="U48" s="139" t="str">
        <f>'ادخال البيانات'!BI49</f>
        <v/>
      </c>
      <c r="V48" s="140" t="str">
        <f>'ادخال البيانات'!BJ49</f>
        <v/>
      </c>
      <c r="W48" s="136" t="str">
        <f t="shared" si="1"/>
        <v/>
      </c>
    </row>
    <row r="49" spans="1:23">
      <c r="A49" s="566">
        <v>44</v>
      </c>
      <c r="B49" s="139" t="str">
        <f>IF('ادخال البيانات'!B50="","",'ادخال البيانات'!B50)</f>
        <v/>
      </c>
      <c r="C49" s="139" t="str">
        <f>'ادخال البيانات'!AQ50</f>
        <v/>
      </c>
      <c r="D49" s="139" t="str">
        <f>'ادخال البيانات'!AR50</f>
        <v/>
      </c>
      <c r="E49" s="139" t="str">
        <f>'ادخال البيانات'!AS50</f>
        <v/>
      </c>
      <c r="F49" s="139" t="str">
        <f>'ادخال البيانات'!AT50</f>
        <v/>
      </c>
      <c r="G49" s="139" t="str">
        <f>'ادخال البيانات'!AU50</f>
        <v/>
      </c>
      <c r="H49" s="139" t="str">
        <f>'ادخال البيانات'!AV50</f>
        <v/>
      </c>
      <c r="I49" s="139" t="str">
        <f>'ادخال البيانات'!AW50</f>
        <v/>
      </c>
      <c r="J49" s="139" t="str">
        <f>'ادخال البيانات'!AX50</f>
        <v/>
      </c>
      <c r="K49" s="139" t="str">
        <f>'ادخال البيانات'!AY50</f>
        <v/>
      </c>
      <c r="L49" s="139" t="str">
        <f>'ادخال البيانات'!AZ50</f>
        <v/>
      </c>
      <c r="M49" s="139" t="str">
        <f>'ادخال البيانات'!BA50</f>
        <v/>
      </c>
      <c r="N49" s="139" t="str">
        <f>'ادخال البيانات'!BB50</f>
        <v/>
      </c>
      <c r="O49" s="139" t="str">
        <f>'ادخال البيانات'!BC50</f>
        <v/>
      </c>
      <c r="P49" s="139" t="str">
        <f>'ادخال البيانات'!BD50</f>
        <v/>
      </c>
      <c r="Q49" s="139" t="str">
        <f>'ادخال البيانات'!BE50</f>
        <v/>
      </c>
      <c r="R49" s="139" t="str">
        <f>'ادخال البيانات'!BF50</f>
        <v/>
      </c>
      <c r="S49" s="139" t="str">
        <f>'ادخال البيانات'!BG50</f>
        <v/>
      </c>
      <c r="T49" s="139" t="str">
        <f>'ادخال البيانات'!BH50</f>
        <v/>
      </c>
      <c r="U49" s="139" t="str">
        <f>'ادخال البيانات'!BI50</f>
        <v/>
      </c>
      <c r="V49" s="140" t="str">
        <f>'ادخال البيانات'!BJ50</f>
        <v/>
      </c>
      <c r="W49" s="136" t="str">
        <f t="shared" si="1"/>
        <v/>
      </c>
    </row>
    <row r="50" spans="1:23">
      <c r="A50" s="566">
        <v>45</v>
      </c>
      <c r="B50" s="139" t="str">
        <f>IF('ادخال البيانات'!B51="","",'ادخال البيانات'!B51)</f>
        <v/>
      </c>
      <c r="C50" s="139" t="str">
        <f>'ادخال البيانات'!AQ51</f>
        <v/>
      </c>
      <c r="D50" s="139" t="str">
        <f>'ادخال البيانات'!AR51</f>
        <v/>
      </c>
      <c r="E50" s="139" t="str">
        <f>'ادخال البيانات'!AS51</f>
        <v/>
      </c>
      <c r="F50" s="139" t="str">
        <f>'ادخال البيانات'!AT51</f>
        <v/>
      </c>
      <c r="G50" s="139" t="str">
        <f>'ادخال البيانات'!AU51</f>
        <v/>
      </c>
      <c r="H50" s="139" t="str">
        <f>'ادخال البيانات'!AV51</f>
        <v/>
      </c>
      <c r="I50" s="139" t="str">
        <f>'ادخال البيانات'!AW51</f>
        <v/>
      </c>
      <c r="J50" s="139" t="str">
        <f>'ادخال البيانات'!AX51</f>
        <v/>
      </c>
      <c r="K50" s="139" t="str">
        <f>'ادخال البيانات'!AY51</f>
        <v/>
      </c>
      <c r="L50" s="139" t="str">
        <f>'ادخال البيانات'!AZ51</f>
        <v/>
      </c>
      <c r="M50" s="139" t="str">
        <f>'ادخال البيانات'!BA51</f>
        <v/>
      </c>
      <c r="N50" s="139" t="str">
        <f>'ادخال البيانات'!BB51</f>
        <v/>
      </c>
      <c r="O50" s="139" t="str">
        <f>'ادخال البيانات'!BC51</f>
        <v/>
      </c>
      <c r="P50" s="139" t="str">
        <f>'ادخال البيانات'!BD51</f>
        <v/>
      </c>
      <c r="Q50" s="139" t="str">
        <f>'ادخال البيانات'!BE51</f>
        <v/>
      </c>
      <c r="R50" s="139" t="str">
        <f>'ادخال البيانات'!BF51</f>
        <v/>
      </c>
      <c r="S50" s="139" t="str">
        <f>'ادخال البيانات'!BG51</f>
        <v/>
      </c>
      <c r="T50" s="139" t="str">
        <f>'ادخال البيانات'!BH51</f>
        <v/>
      </c>
      <c r="U50" s="139" t="str">
        <f>'ادخال البيانات'!BI51</f>
        <v/>
      </c>
      <c r="V50" s="140" t="str">
        <f>'ادخال البيانات'!BJ51</f>
        <v/>
      </c>
      <c r="W50" s="136" t="str">
        <f t="shared" si="1"/>
        <v/>
      </c>
    </row>
    <row r="51" spans="1:23">
      <c r="A51" s="566">
        <v>46</v>
      </c>
      <c r="B51" s="139" t="str">
        <f>IF('ادخال البيانات'!B52="","",'ادخال البيانات'!B52)</f>
        <v/>
      </c>
      <c r="C51" s="139" t="str">
        <f>'ادخال البيانات'!AQ52</f>
        <v/>
      </c>
      <c r="D51" s="139" t="str">
        <f>'ادخال البيانات'!AR52</f>
        <v/>
      </c>
      <c r="E51" s="139" t="str">
        <f>'ادخال البيانات'!AS52</f>
        <v/>
      </c>
      <c r="F51" s="139" t="str">
        <f>'ادخال البيانات'!AT52</f>
        <v/>
      </c>
      <c r="G51" s="139" t="str">
        <f>'ادخال البيانات'!AU52</f>
        <v/>
      </c>
      <c r="H51" s="139" t="str">
        <f>'ادخال البيانات'!AV52</f>
        <v/>
      </c>
      <c r="I51" s="139" t="str">
        <f>'ادخال البيانات'!AW52</f>
        <v/>
      </c>
      <c r="J51" s="139" t="str">
        <f>'ادخال البيانات'!AX52</f>
        <v/>
      </c>
      <c r="K51" s="139" t="str">
        <f>'ادخال البيانات'!AY52</f>
        <v/>
      </c>
      <c r="L51" s="139" t="str">
        <f>'ادخال البيانات'!AZ52</f>
        <v/>
      </c>
      <c r="M51" s="139" t="str">
        <f>'ادخال البيانات'!BA52</f>
        <v/>
      </c>
      <c r="N51" s="139" t="str">
        <f>'ادخال البيانات'!BB52</f>
        <v/>
      </c>
      <c r="O51" s="139" t="str">
        <f>'ادخال البيانات'!BC52</f>
        <v/>
      </c>
      <c r="P51" s="139" t="str">
        <f>'ادخال البيانات'!BD52</f>
        <v/>
      </c>
      <c r="Q51" s="139" t="str">
        <f>'ادخال البيانات'!BE52</f>
        <v/>
      </c>
      <c r="R51" s="139" t="str">
        <f>'ادخال البيانات'!BF52</f>
        <v/>
      </c>
      <c r="S51" s="139" t="str">
        <f>'ادخال البيانات'!BG52</f>
        <v/>
      </c>
      <c r="T51" s="139" t="str">
        <f>'ادخال البيانات'!BH52</f>
        <v/>
      </c>
      <c r="U51" s="139" t="str">
        <f>'ادخال البيانات'!BI52</f>
        <v/>
      </c>
      <c r="V51" s="140" t="str">
        <f>'ادخال البيانات'!BJ52</f>
        <v/>
      </c>
      <c r="W51" s="136" t="str">
        <f t="shared" si="1"/>
        <v/>
      </c>
    </row>
    <row r="52" spans="1:23">
      <c r="A52" s="566">
        <v>47</v>
      </c>
      <c r="B52" s="139" t="str">
        <f>IF('ادخال البيانات'!B53="","",'ادخال البيانات'!B53)</f>
        <v/>
      </c>
      <c r="C52" s="139" t="str">
        <f>'ادخال البيانات'!AQ53</f>
        <v/>
      </c>
      <c r="D52" s="139" t="str">
        <f>'ادخال البيانات'!AR53</f>
        <v/>
      </c>
      <c r="E52" s="139" t="str">
        <f>'ادخال البيانات'!AS53</f>
        <v/>
      </c>
      <c r="F52" s="139" t="str">
        <f>'ادخال البيانات'!AT53</f>
        <v/>
      </c>
      <c r="G52" s="139" t="str">
        <f>'ادخال البيانات'!AU53</f>
        <v/>
      </c>
      <c r="H52" s="139" t="str">
        <f>'ادخال البيانات'!AV53</f>
        <v/>
      </c>
      <c r="I52" s="139" t="str">
        <f>'ادخال البيانات'!AW53</f>
        <v/>
      </c>
      <c r="J52" s="139" t="str">
        <f>'ادخال البيانات'!AX53</f>
        <v/>
      </c>
      <c r="K52" s="139" t="str">
        <f>'ادخال البيانات'!AY53</f>
        <v/>
      </c>
      <c r="L52" s="139" t="str">
        <f>'ادخال البيانات'!AZ53</f>
        <v/>
      </c>
      <c r="M52" s="139" t="str">
        <f>'ادخال البيانات'!BA53</f>
        <v/>
      </c>
      <c r="N52" s="139" t="str">
        <f>'ادخال البيانات'!BB53</f>
        <v/>
      </c>
      <c r="O52" s="139" t="str">
        <f>'ادخال البيانات'!BC53</f>
        <v/>
      </c>
      <c r="P52" s="139" t="str">
        <f>'ادخال البيانات'!BD53</f>
        <v/>
      </c>
      <c r="Q52" s="139" t="str">
        <f>'ادخال البيانات'!BE53</f>
        <v/>
      </c>
      <c r="R52" s="139" t="str">
        <f>'ادخال البيانات'!BF53</f>
        <v/>
      </c>
      <c r="S52" s="139" t="str">
        <f>'ادخال البيانات'!BG53</f>
        <v/>
      </c>
      <c r="T52" s="139" t="str">
        <f>'ادخال البيانات'!BH53</f>
        <v/>
      </c>
      <c r="U52" s="139" t="str">
        <f>'ادخال البيانات'!BI53</f>
        <v/>
      </c>
      <c r="V52" s="140" t="str">
        <f>'ادخال البيانات'!BJ53</f>
        <v/>
      </c>
      <c r="W52" s="136" t="str">
        <f t="shared" si="1"/>
        <v/>
      </c>
    </row>
    <row r="53" spans="1:23">
      <c r="A53" s="566">
        <v>48</v>
      </c>
      <c r="B53" s="139" t="str">
        <f>IF('ادخال البيانات'!B54="","",'ادخال البيانات'!B54)</f>
        <v/>
      </c>
      <c r="C53" s="139" t="str">
        <f>'ادخال البيانات'!AQ54</f>
        <v/>
      </c>
      <c r="D53" s="139" t="str">
        <f>'ادخال البيانات'!AR54</f>
        <v/>
      </c>
      <c r="E53" s="139" t="str">
        <f>'ادخال البيانات'!AS54</f>
        <v/>
      </c>
      <c r="F53" s="139" t="str">
        <f>'ادخال البيانات'!AT54</f>
        <v/>
      </c>
      <c r="G53" s="139" t="str">
        <f>'ادخال البيانات'!AU54</f>
        <v/>
      </c>
      <c r="H53" s="139" t="str">
        <f>'ادخال البيانات'!AV54</f>
        <v/>
      </c>
      <c r="I53" s="139" t="str">
        <f>'ادخال البيانات'!AW54</f>
        <v/>
      </c>
      <c r="J53" s="139" t="str">
        <f>'ادخال البيانات'!AX54</f>
        <v/>
      </c>
      <c r="K53" s="139" t="str">
        <f>'ادخال البيانات'!AY54</f>
        <v/>
      </c>
      <c r="L53" s="139" t="str">
        <f>'ادخال البيانات'!AZ54</f>
        <v/>
      </c>
      <c r="M53" s="139" t="str">
        <f>'ادخال البيانات'!BA54</f>
        <v/>
      </c>
      <c r="N53" s="139" t="str">
        <f>'ادخال البيانات'!BB54</f>
        <v/>
      </c>
      <c r="O53" s="139" t="str">
        <f>'ادخال البيانات'!BC54</f>
        <v/>
      </c>
      <c r="P53" s="139" t="str">
        <f>'ادخال البيانات'!BD54</f>
        <v/>
      </c>
      <c r="Q53" s="139" t="str">
        <f>'ادخال البيانات'!BE54</f>
        <v/>
      </c>
      <c r="R53" s="139" t="str">
        <f>'ادخال البيانات'!BF54</f>
        <v/>
      </c>
      <c r="S53" s="139" t="str">
        <f>'ادخال البيانات'!BG54</f>
        <v/>
      </c>
      <c r="T53" s="139" t="str">
        <f>'ادخال البيانات'!BH54</f>
        <v/>
      </c>
      <c r="U53" s="139" t="str">
        <f>'ادخال البيانات'!BI54</f>
        <v/>
      </c>
      <c r="V53" s="140" t="str">
        <f>'ادخال البيانات'!BJ54</f>
        <v/>
      </c>
      <c r="W53" s="136" t="str">
        <f t="shared" si="1"/>
        <v/>
      </c>
    </row>
    <row r="54" spans="1:23">
      <c r="A54" s="566">
        <v>49</v>
      </c>
      <c r="B54" s="139" t="str">
        <f>IF('ادخال البيانات'!B55="","",'ادخال البيانات'!B55)</f>
        <v/>
      </c>
      <c r="C54" s="139" t="str">
        <f>'ادخال البيانات'!AQ55</f>
        <v/>
      </c>
      <c r="D54" s="139" t="str">
        <f>'ادخال البيانات'!AR55</f>
        <v/>
      </c>
      <c r="E54" s="139" t="str">
        <f>'ادخال البيانات'!AS55</f>
        <v/>
      </c>
      <c r="F54" s="139" t="str">
        <f>'ادخال البيانات'!AT55</f>
        <v/>
      </c>
      <c r="G54" s="139" t="str">
        <f>'ادخال البيانات'!AU55</f>
        <v/>
      </c>
      <c r="H54" s="139" t="str">
        <f>'ادخال البيانات'!AV55</f>
        <v/>
      </c>
      <c r="I54" s="139" t="str">
        <f>'ادخال البيانات'!AW55</f>
        <v/>
      </c>
      <c r="J54" s="139" t="str">
        <f>'ادخال البيانات'!AX55</f>
        <v/>
      </c>
      <c r="K54" s="139" t="str">
        <f>'ادخال البيانات'!AY55</f>
        <v/>
      </c>
      <c r="L54" s="139" t="str">
        <f>'ادخال البيانات'!AZ55</f>
        <v/>
      </c>
      <c r="M54" s="139" t="str">
        <f>'ادخال البيانات'!BA55</f>
        <v/>
      </c>
      <c r="N54" s="139" t="str">
        <f>'ادخال البيانات'!BB55</f>
        <v/>
      </c>
      <c r="O54" s="139" t="str">
        <f>'ادخال البيانات'!BC55</f>
        <v/>
      </c>
      <c r="P54" s="139" t="str">
        <f>'ادخال البيانات'!BD55</f>
        <v/>
      </c>
      <c r="Q54" s="139" t="str">
        <f>'ادخال البيانات'!BE55</f>
        <v/>
      </c>
      <c r="R54" s="139" t="str">
        <f>'ادخال البيانات'!BF55</f>
        <v/>
      </c>
      <c r="S54" s="139" t="str">
        <f>'ادخال البيانات'!BG55</f>
        <v/>
      </c>
      <c r="T54" s="139" t="str">
        <f>'ادخال البيانات'!BH55</f>
        <v/>
      </c>
      <c r="U54" s="139" t="str">
        <f>'ادخال البيانات'!BI55</f>
        <v/>
      </c>
      <c r="V54" s="140" t="str">
        <f>'ادخال البيانات'!BJ55</f>
        <v/>
      </c>
      <c r="W54" s="136" t="str">
        <f t="shared" si="1"/>
        <v/>
      </c>
    </row>
    <row r="55" spans="1:23">
      <c r="A55" s="566">
        <v>50</v>
      </c>
      <c r="B55" s="139" t="str">
        <f>IF('ادخال البيانات'!B56="","",'ادخال البيانات'!B56)</f>
        <v/>
      </c>
      <c r="C55" s="139" t="str">
        <f>'ادخال البيانات'!AQ56</f>
        <v/>
      </c>
      <c r="D55" s="139" t="str">
        <f>'ادخال البيانات'!AR56</f>
        <v/>
      </c>
      <c r="E55" s="139" t="str">
        <f>'ادخال البيانات'!AS56</f>
        <v/>
      </c>
      <c r="F55" s="139" t="str">
        <f>'ادخال البيانات'!AT56</f>
        <v/>
      </c>
      <c r="G55" s="139" t="str">
        <f>'ادخال البيانات'!AU56</f>
        <v/>
      </c>
      <c r="H55" s="139" t="str">
        <f>'ادخال البيانات'!AV56</f>
        <v/>
      </c>
      <c r="I55" s="139" t="str">
        <f>'ادخال البيانات'!AW56</f>
        <v/>
      </c>
      <c r="J55" s="139" t="str">
        <f>'ادخال البيانات'!AX56</f>
        <v/>
      </c>
      <c r="K55" s="139" t="str">
        <f>'ادخال البيانات'!AY56</f>
        <v/>
      </c>
      <c r="L55" s="139" t="str">
        <f>'ادخال البيانات'!AZ56</f>
        <v/>
      </c>
      <c r="M55" s="139" t="str">
        <f>'ادخال البيانات'!BA56</f>
        <v/>
      </c>
      <c r="N55" s="139" t="str">
        <f>'ادخال البيانات'!BB56</f>
        <v/>
      </c>
      <c r="O55" s="139" t="str">
        <f>'ادخال البيانات'!BC56</f>
        <v/>
      </c>
      <c r="P55" s="139" t="str">
        <f>'ادخال البيانات'!BD56</f>
        <v/>
      </c>
      <c r="Q55" s="139" t="str">
        <f>'ادخال البيانات'!BE56</f>
        <v/>
      </c>
      <c r="R55" s="139" t="str">
        <f>'ادخال البيانات'!BF56</f>
        <v/>
      </c>
      <c r="S55" s="139" t="str">
        <f>'ادخال البيانات'!BG56</f>
        <v/>
      </c>
      <c r="T55" s="139" t="str">
        <f>'ادخال البيانات'!BH56</f>
        <v/>
      </c>
      <c r="U55" s="139" t="str">
        <f>'ادخال البيانات'!BI56</f>
        <v/>
      </c>
      <c r="V55" s="140" t="str">
        <f>'ادخال البيانات'!BJ56</f>
        <v/>
      </c>
      <c r="W55" s="136" t="str">
        <f t="shared" si="1"/>
        <v/>
      </c>
    </row>
    <row r="56" spans="1:23">
      <c r="A56" s="566">
        <v>51</v>
      </c>
      <c r="B56" s="139" t="str">
        <f>IF('ادخال البيانات'!B57="","",'ادخال البيانات'!B57)</f>
        <v/>
      </c>
      <c r="C56" s="139" t="str">
        <f>'ادخال البيانات'!AQ57</f>
        <v/>
      </c>
      <c r="D56" s="139" t="str">
        <f>'ادخال البيانات'!AR57</f>
        <v/>
      </c>
      <c r="E56" s="139" t="str">
        <f>'ادخال البيانات'!AS57</f>
        <v/>
      </c>
      <c r="F56" s="139" t="str">
        <f>'ادخال البيانات'!AT57</f>
        <v/>
      </c>
      <c r="G56" s="139" t="str">
        <f>'ادخال البيانات'!AU57</f>
        <v/>
      </c>
      <c r="H56" s="139" t="str">
        <f>'ادخال البيانات'!AV57</f>
        <v/>
      </c>
      <c r="I56" s="139" t="str">
        <f>'ادخال البيانات'!AW57</f>
        <v/>
      </c>
      <c r="J56" s="139" t="str">
        <f>'ادخال البيانات'!AX57</f>
        <v/>
      </c>
      <c r="K56" s="139" t="str">
        <f>'ادخال البيانات'!AY57</f>
        <v/>
      </c>
      <c r="L56" s="139" t="str">
        <f>'ادخال البيانات'!AZ57</f>
        <v/>
      </c>
      <c r="M56" s="139" t="str">
        <f>'ادخال البيانات'!BA57</f>
        <v/>
      </c>
      <c r="N56" s="139" t="str">
        <f>'ادخال البيانات'!BB57</f>
        <v/>
      </c>
      <c r="O56" s="139" t="str">
        <f>'ادخال البيانات'!BC57</f>
        <v/>
      </c>
      <c r="P56" s="139" t="str">
        <f>'ادخال البيانات'!BD57</f>
        <v/>
      </c>
      <c r="Q56" s="139" t="str">
        <f>'ادخال البيانات'!BE57</f>
        <v/>
      </c>
      <c r="R56" s="139" t="str">
        <f>'ادخال البيانات'!BF57</f>
        <v/>
      </c>
      <c r="S56" s="139" t="str">
        <f>'ادخال البيانات'!BG57</f>
        <v/>
      </c>
      <c r="T56" s="139" t="str">
        <f>'ادخال البيانات'!BH57</f>
        <v/>
      </c>
      <c r="U56" s="139" t="str">
        <f>'ادخال البيانات'!BI57</f>
        <v/>
      </c>
      <c r="V56" s="140" t="str">
        <f>'ادخال البيانات'!BJ57</f>
        <v/>
      </c>
      <c r="W56" s="136" t="str">
        <f t="shared" si="1"/>
        <v/>
      </c>
    </row>
    <row r="57" spans="1:23">
      <c r="A57" s="566">
        <v>52</v>
      </c>
      <c r="B57" s="139" t="str">
        <f>IF('ادخال البيانات'!B58="","",'ادخال البيانات'!B58)</f>
        <v/>
      </c>
      <c r="C57" s="139" t="str">
        <f>'ادخال البيانات'!AQ58</f>
        <v/>
      </c>
      <c r="D57" s="139" t="str">
        <f>'ادخال البيانات'!AR58</f>
        <v/>
      </c>
      <c r="E57" s="139" t="str">
        <f>'ادخال البيانات'!AS58</f>
        <v/>
      </c>
      <c r="F57" s="139" t="str">
        <f>'ادخال البيانات'!AT58</f>
        <v/>
      </c>
      <c r="G57" s="139" t="str">
        <f>'ادخال البيانات'!AU58</f>
        <v/>
      </c>
      <c r="H57" s="139" t="str">
        <f>'ادخال البيانات'!AV58</f>
        <v/>
      </c>
      <c r="I57" s="139" t="str">
        <f>'ادخال البيانات'!AW58</f>
        <v/>
      </c>
      <c r="J57" s="139" t="str">
        <f>'ادخال البيانات'!AX58</f>
        <v/>
      </c>
      <c r="K57" s="139" t="str">
        <f>'ادخال البيانات'!AY58</f>
        <v/>
      </c>
      <c r="L57" s="139" t="str">
        <f>'ادخال البيانات'!AZ58</f>
        <v/>
      </c>
      <c r="M57" s="139" t="str">
        <f>'ادخال البيانات'!BA58</f>
        <v/>
      </c>
      <c r="N57" s="139" t="str">
        <f>'ادخال البيانات'!BB58</f>
        <v/>
      </c>
      <c r="O57" s="139" t="str">
        <f>'ادخال البيانات'!BC58</f>
        <v/>
      </c>
      <c r="P57" s="139" t="str">
        <f>'ادخال البيانات'!BD58</f>
        <v/>
      </c>
      <c r="Q57" s="139" t="str">
        <f>'ادخال البيانات'!BE58</f>
        <v/>
      </c>
      <c r="R57" s="139" t="str">
        <f>'ادخال البيانات'!BF58</f>
        <v/>
      </c>
      <c r="S57" s="139" t="str">
        <f>'ادخال البيانات'!BG58</f>
        <v/>
      </c>
      <c r="T57" s="139" t="str">
        <f>'ادخال البيانات'!BH58</f>
        <v/>
      </c>
      <c r="U57" s="139" t="str">
        <f>'ادخال البيانات'!BI58</f>
        <v/>
      </c>
      <c r="V57" s="140" t="str">
        <f>'ادخال البيانات'!BJ58</f>
        <v/>
      </c>
      <c r="W57" s="136" t="str">
        <f t="shared" si="1"/>
        <v/>
      </c>
    </row>
    <row r="58" spans="1:23">
      <c r="A58" s="566">
        <v>53</v>
      </c>
      <c r="B58" s="139" t="str">
        <f>IF('ادخال البيانات'!B59="","",'ادخال البيانات'!B59)</f>
        <v/>
      </c>
      <c r="C58" s="139" t="str">
        <f>'ادخال البيانات'!AQ59</f>
        <v/>
      </c>
      <c r="D58" s="139" t="str">
        <f>'ادخال البيانات'!AR59</f>
        <v/>
      </c>
      <c r="E58" s="139" t="str">
        <f>'ادخال البيانات'!AS59</f>
        <v/>
      </c>
      <c r="F58" s="139" t="str">
        <f>'ادخال البيانات'!AT59</f>
        <v/>
      </c>
      <c r="G58" s="139" t="str">
        <f>'ادخال البيانات'!AU59</f>
        <v/>
      </c>
      <c r="H58" s="139" t="str">
        <f>'ادخال البيانات'!AV59</f>
        <v/>
      </c>
      <c r="I58" s="139" t="str">
        <f>'ادخال البيانات'!AW59</f>
        <v/>
      </c>
      <c r="J58" s="139" t="str">
        <f>'ادخال البيانات'!AX59</f>
        <v/>
      </c>
      <c r="K58" s="139" t="str">
        <f>'ادخال البيانات'!AY59</f>
        <v/>
      </c>
      <c r="L58" s="139" t="str">
        <f>'ادخال البيانات'!AZ59</f>
        <v/>
      </c>
      <c r="M58" s="139" t="str">
        <f>'ادخال البيانات'!BA59</f>
        <v/>
      </c>
      <c r="N58" s="139" t="str">
        <f>'ادخال البيانات'!BB59</f>
        <v/>
      </c>
      <c r="O58" s="139" t="str">
        <f>'ادخال البيانات'!BC59</f>
        <v/>
      </c>
      <c r="P58" s="139" t="str">
        <f>'ادخال البيانات'!BD59</f>
        <v/>
      </c>
      <c r="Q58" s="139" t="str">
        <f>'ادخال البيانات'!BE59</f>
        <v/>
      </c>
      <c r="R58" s="139" t="str">
        <f>'ادخال البيانات'!BF59</f>
        <v/>
      </c>
      <c r="S58" s="139" t="str">
        <f>'ادخال البيانات'!BG59</f>
        <v/>
      </c>
      <c r="T58" s="139" t="str">
        <f>'ادخال البيانات'!BH59</f>
        <v/>
      </c>
      <c r="U58" s="139" t="str">
        <f>'ادخال البيانات'!BI59</f>
        <v/>
      </c>
      <c r="V58" s="140" t="str">
        <f>'ادخال البيانات'!BJ59</f>
        <v/>
      </c>
      <c r="W58" s="136" t="str">
        <f t="shared" si="1"/>
        <v/>
      </c>
    </row>
    <row r="59" spans="1:23">
      <c r="A59" s="566">
        <v>54</v>
      </c>
      <c r="B59" s="139" t="str">
        <f>IF('ادخال البيانات'!B60="","",'ادخال البيانات'!B60)</f>
        <v/>
      </c>
      <c r="C59" s="139" t="str">
        <f>'ادخال البيانات'!AQ60</f>
        <v/>
      </c>
      <c r="D59" s="139" t="str">
        <f>'ادخال البيانات'!AR60</f>
        <v/>
      </c>
      <c r="E59" s="139" t="str">
        <f>'ادخال البيانات'!AS60</f>
        <v/>
      </c>
      <c r="F59" s="139" t="str">
        <f>'ادخال البيانات'!AT60</f>
        <v/>
      </c>
      <c r="G59" s="139" t="str">
        <f>'ادخال البيانات'!AU60</f>
        <v/>
      </c>
      <c r="H59" s="139" t="str">
        <f>'ادخال البيانات'!AV60</f>
        <v/>
      </c>
      <c r="I59" s="139" t="str">
        <f>'ادخال البيانات'!AW60</f>
        <v/>
      </c>
      <c r="J59" s="139" t="str">
        <f>'ادخال البيانات'!AX60</f>
        <v/>
      </c>
      <c r="K59" s="139" t="str">
        <f>'ادخال البيانات'!AY60</f>
        <v/>
      </c>
      <c r="L59" s="139" t="str">
        <f>'ادخال البيانات'!AZ60</f>
        <v/>
      </c>
      <c r="M59" s="139" t="str">
        <f>'ادخال البيانات'!BA60</f>
        <v/>
      </c>
      <c r="N59" s="139" t="str">
        <f>'ادخال البيانات'!BB60</f>
        <v/>
      </c>
      <c r="O59" s="139" t="str">
        <f>'ادخال البيانات'!BC60</f>
        <v/>
      </c>
      <c r="P59" s="139" t="str">
        <f>'ادخال البيانات'!BD60</f>
        <v/>
      </c>
      <c r="Q59" s="139" t="str">
        <f>'ادخال البيانات'!BE60</f>
        <v/>
      </c>
      <c r="R59" s="139" t="str">
        <f>'ادخال البيانات'!BF60</f>
        <v/>
      </c>
      <c r="S59" s="139" t="str">
        <f>'ادخال البيانات'!BG60</f>
        <v/>
      </c>
      <c r="T59" s="139" t="str">
        <f>'ادخال البيانات'!BH60</f>
        <v/>
      </c>
      <c r="U59" s="139" t="str">
        <f>'ادخال البيانات'!BI60</f>
        <v/>
      </c>
      <c r="V59" s="140" t="str">
        <f>'ادخال البيانات'!BJ60</f>
        <v/>
      </c>
      <c r="W59" s="136" t="str">
        <f t="shared" si="1"/>
        <v/>
      </c>
    </row>
    <row r="60" spans="1:23">
      <c r="A60" s="566">
        <v>55</v>
      </c>
      <c r="B60" s="139" t="str">
        <f>IF('ادخال البيانات'!B61="","",'ادخال البيانات'!B61)</f>
        <v/>
      </c>
      <c r="C60" s="139" t="str">
        <f>'ادخال البيانات'!AQ61</f>
        <v/>
      </c>
      <c r="D60" s="139" t="str">
        <f>'ادخال البيانات'!AR61</f>
        <v/>
      </c>
      <c r="E60" s="139" t="str">
        <f>'ادخال البيانات'!AS61</f>
        <v/>
      </c>
      <c r="F60" s="139" t="str">
        <f>'ادخال البيانات'!AT61</f>
        <v/>
      </c>
      <c r="G60" s="139" t="str">
        <f>'ادخال البيانات'!AU61</f>
        <v/>
      </c>
      <c r="H60" s="139" t="str">
        <f>'ادخال البيانات'!AV61</f>
        <v/>
      </c>
      <c r="I60" s="139" t="str">
        <f>'ادخال البيانات'!AW61</f>
        <v/>
      </c>
      <c r="J60" s="139" t="str">
        <f>'ادخال البيانات'!AX61</f>
        <v/>
      </c>
      <c r="K60" s="139" t="str">
        <f>'ادخال البيانات'!AY61</f>
        <v/>
      </c>
      <c r="L60" s="139" t="str">
        <f>'ادخال البيانات'!AZ61</f>
        <v/>
      </c>
      <c r="M60" s="139" t="str">
        <f>'ادخال البيانات'!BA61</f>
        <v/>
      </c>
      <c r="N60" s="139" t="str">
        <f>'ادخال البيانات'!BB61</f>
        <v/>
      </c>
      <c r="O60" s="139" t="str">
        <f>'ادخال البيانات'!BC61</f>
        <v/>
      </c>
      <c r="P60" s="139" t="str">
        <f>'ادخال البيانات'!BD61</f>
        <v/>
      </c>
      <c r="Q60" s="139" t="str">
        <f>'ادخال البيانات'!BE61</f>
        <v/>
      </c>
      <c r="R60" s="139" t="str">
        <f>'ادخال البيانات'!BF61</f>
        <v/>
      </c>
      <c r="S60" s="139" t="str">
        <f>'ادخال البيانات'!BG61</f>
        <v/>
      </c>
      <c r="T60" s="139" t="str">
        <f>'ادخال البيانات'!BH61</f>
        <v/>
      </c>
      <c r="U60" s="139" t="str">
        <f>'ادخال البيانات'!BI61</f>
        <v/>
      </c>
      <c r="V60" s="140" t="str">
        <f>'ادخال البيانات'!BJ61</f>
        <v/>
      </c>
      <c r="W60" s="136" t="str">
        <f t="shared" si="1"/>
        <v/>
      </c>
    </row>
    <row r="61" spans="1:23">
      <c r="A61" s="566">
        <v>56</v>
      </c>
      <c r="B61" s="139" t="str">
        <f>IF('ادخال البيانات'!B62="","",'ادخال البيانات'!B62)</f>
        <v/>
      </c>
      <c r="C61" s="139" t="str">
        <f>'ادخال البيانات'!AQ62</f>
        <v/>
      </c>
      <c r="D61" s="139" t="str">
        <f>'ادخال البيانات'!AR62</f>
        <v/>
      </c>
      <c r="E61" s="139" t="str">
        <f>'ادخال البيانات'!AS62</f>
        <v/>
      </c>
      <c r="F61" s="139" t="str">
        <f>'ادخال البيانات'!AT62</f>
        <v/>
      </c>
      <c r="G61" s="139" t="str">
        <f>'ادخال البيانات'!AU62</f>
        <v/>
      </c>
      <c r="H61" s="139" t="str">
        <f>'ادخال البيانات'!AV62</f>
        <v/>
      </c>
      <c r="I61" s="139" t="str">
        <f>'ادخال البيانات'!AW62</f>
        <v/>
      </c>
      <c r="J61" s="139" t="str">
        <f>'ادخال البيانات'!AX62</f>
        <v/>
      </c>
      <c r="K61" s="139" t="str">
        <f>'ادخال البيانات'!AY62</f>
        <v/>
      </c>
      <c r="L61" s="139" t="str">
        <f>'ادخال البيانات'!AZ62</f>
        <v/>
      </c>
      <c r="M61" s="139" t="str">
        <f>'ادخال البيانات'!BA62</f>
        <v/>
      </c>
      <c r="N61" s="139" t="str">
        <f>'ادخال البيانات'!BB62</f>
        <v/>
      </c>
      <c r="O61" s="139" t="str">
        <f>'ادخال البيانات'!BC62</f>
        <v/>
      </c>
      <c r="P61" s="139" t="str">
        <f>'ادخال البيانات'!BD62</f>
        <v/>
      </c>
      <c r="Q61" s="139" t="str">
        <f>'ادخال البيانات'!BE62</f>
        <v/>
      </c>
      <c r="R61" s="139" t="str">
        <f>'ادخال البيانات'!BF62</f>
        <v/>
      </c>
      <c r="S61" s="139" t="str">
        <f>'ادخال البيانات'!BG62</f>
        <v/>
      </c>
      <c r="T61" s="139" t="str">
        <f>'ادخال البيانات'!BH62</f>
        <v/>
      </c>
      <c r="U61" s="139" t="str">
        <f>'ادخال البيانات'!BI62</f>
        <v/>
      </c>
      <c r="V61" s="140" t="str">
        <f>'ادخال البيانات'!BJ62</f>
        <v/>
      </c>
      <c r="W61" s="136" t="str">
        <f t="shared" si="1"/>
        <v/>
      </c>
    </row>
    <row r="62" spans="1:23">
      <c r="A62" s="566">
        <v>57</v>
      </c>
      <c r="B62" s="139" t="str">
        <f>IF('ادخال البيانات'!B63="","",'ادخال البيانات'!B63)</f>
        <v/>
      </c>
      <c r="C62" s="139" t="str">
        <f>'ادخال البيانات'!AQ63</f>
        <v/>
      </c>
      <c r="D62" s="139" t="str">
        <f>'ادخال البيانات'!AR63</f>
        <v/>
      </c>
      <c r="E62" s="139" t="str">
        <f>'ادخال البيانات'!AS63</f>
        <v/>
      </c>
      <c r="F62" s="139" t="str">
        <f>'ادخال البيانات'!AT63</f>
        <v/>
      </c>
      <c r="G62" s="139" t="str">
        <f>'ادخال البيانات'!AU63</f>
        <v/>
      </c>
      <c r="H62" s="139" t="str">
        <f>'ادخال البيانات'!AV63</f>
        <v/>
      </c>
      <c r="I62" s="139" t="str">
        <f>'ادخال البيانات'!AW63</f>
        <v/>
      </c>
      <c r="J62" s="139" t="str">
        <f>'ادخال البيانات'!AX63</f>
        <v/>
      </c>
      <c r="K62" s="139" t="str">
        <f>'ادخال البيانات'!AY63</f>
        <v/>
      </c>
      <c r="L62" s="139" t="str">
        <f>'ادخال البيانات'!AZ63</f>
        <v/>
      </c>
      <c r="M62" s="139" t="str">
        <f>'ادخال البيانات'!BA63</f>
        <v/>
      </c>
      <c r="N62" s="139" t="str">
        <f>'ادخال البيانات'!BB63</f>
        <v/>
      </c>
      <c r="O62" s="139" t="str">
        <f>'ادخال البيانات'!BC63</f>
        <v/>
      </c>
      <c r="P62" s="139" t="str">
        <f>'ادخال البيانات'!BD63</f>
        <v/>
      </c>
      <c r="Q62" s="139" t="str">
        <f>'ادخال البيانات'!BE63</f>
        <v/>
      </c>
      <c r="R62" s="139" t="str">
        <f>'ادخال البيانات'!BF63</f>
        <v/>
      </c>
      <c r="S62" s="139" t="str">
        <f>'ادخال البيانات'!BG63</f>
        <v/>
      </c>
      <c r="T62" s="139" t="str">
        <f>'ادخال البيانات'!BH63</f>
        <v/>
      </c>
      <c r="U62" s="139" t="str">
        <f>'ادخال البيانات'!BI63</f>
        <v/>
      </c>
      <c r="V62" s="140" t="str">
        <f>'ادخال البيانات'!BJ63</f>
        <v/>
      </c>
      <c r="W62" s="136" t="str">
        <f t="shared" si="1"/>
        <v/>
      </c>
    </row>
    <row r="63" spans="1:23">
      <c r="A63" s="566">
        <v>58</v>
      </c>
      <c r="B63" s="139" t="str">
        <f>IF('ادخال البيانات'!B64="","",'ادخال البيانات'!B64)</f>
        <v/>
      </c>
      <c r="C63" s="139" t="str">
        <f>'ادخال البيانات'!AQ64</f>
        <v/>
      </c>
      <c r="D63" s="139" t="str">
        <f>'ادخال البيانات'!AR64</f>
        <v/>
      </c>
      <c r="E63" s="139" t="str">
        <f>'ادخال البيانات'!AS64</f>
        <v/>
      </c>
      <c r="F63" s="139" t="str">
        <f>'ادخال البيانات'!AT64</f>
        <v/>
      </c>
      <c r="G63" s="139" t="str">
        <f>'ادخال البيانات'!AU64</f>
        <v/>
      </c>
      <c r="H63" s="139" t="str">
        <f>'ادخال البيانات'!AV64</f>
        <v/>
      </c>
      <c r="I63" s="139" t="str">
        <f>'ادخال البيانات'!AW64</f>
        <v/>
      </c>
      <c r="J63" s="139" t="str">
        <f>'ادخال البيانات'!AX64</f>
        <v/>
      </c>
      <c r="K63" s="139" t="str">
        <f>'ادخال البيانات'!AY64</f>
        <v/>
      </c>
      <c r="L63" s="139" t="str">
        <f>'ادخال البيانات'!AZ64</f>
        <v/>
      </c>
      <c r="M63" s="139" t="str">
        <f>'ادخال البيانات'!BA64</f>
        <v/>
      </c>
      <c r="N63" s="139" t="str">
        <f>'ادخال البيانات'!BB64</f>
        <v/>
      </c>
      <c r="O63" s="139" t="str">
        <f>'ادخال البيانات'!BC64</f>
        <v/>
      </c>
      <c r="P63" s="139" t="str">
        <f>'ادخال البيانات'!BD64</f>
        <v/>
      </c>
      <c r="Q63" s="139" t="str">
        <f>'ادخال البيانات'!BE64</f>
        <v/>
      </c>
      <c r="R63" s="139" t="str">
        <f>'ادخال البيانات'!BF64</f>
        <v/>
      </c>
      <c r="S63" s="139" t="str">
        <f>'ادخال البيانات'!BG64</f>
        <v/>
      </c>
      <c r="T63" s="139" t="str">
        <f>'ادخال البيانات'!BH64</f>
        <v/>
      </c>
      <c r="U63" s="139" t="str">
        <f>'ادخال البيانات'!BI64</f>
        <v/>
      </c>
      <c r="V63" s="140" t="str">
        <f>'ادخال البيانات'!BJ64</f>
        <v/>
      </c>
      <c r="W63" s="136" t="str">
        <f t="shared" si="1"/>
        <v/>
      </c>
    </row>
    <row r="64" spans="1:23">
      <c r="A64" s="566">
        <v>59</v>
      </c>
      <c r="B64" s="139" t="str">
        <f>IF('ادخال البيانات'!B65="","",'ادخال البيانات'!B65)</f>
        <v/>
      </c>
      <c r="C64" s="139" t="str">
        <f>'ادخال البيانات'!AQ65</f>
        <v/>
      </c>
      <c r="D64" s="139" t="str">
        <f>'ادخال البيانات'!AR65</f>
        <v/>
      </c>
      <c r="E64" s="139" t="str">
        <f>'ادخال البيانات'!AS65</f>
        <v/>
      </c>
      <c r="F64" s="139" t="str">
        <f>'ادخال البيانات'!AT65</f>
        <v/>
      </c>
      <c r="G64" s="139" t="str">
        <f>'ادخال البيانات'!AU65</f>
        <v/>
      </c>
      <c r="H64" s="139" t="str">
        <f>'ادخال البيانات'!AV65</f>
        <v/>
      </c>
      <c r="I64" s="139" t="str">
        <f>'ادخال البيانات'!AW65</f>
        <v/>
      </c>
      <c r="J64" s="139" t="str">
        <f>'ادخال البيانات'!AX65</f>
        <v/>
      </c>
      <c r="K64" s="139" t="str">
        <f>'ادخال البيانات'!AY65</f>
        <v/>
      </c>
      <c r="L64" s="139" t="str">
        <f>'ادخال البيانات'!AZ65</f>
        <v/>
      </c>
      <c r="M64" s="139" t="str">
        <f>'ادخال البيانات'!BA65</f>
        <v/>
      </c>
      <c r="N64" s="139" t="str">
        <f>'ادخال البيانات'!BB65</f>
        <v/>
      </c>
      <c r="O64" s="139" t="str">
        <f>'ادخال البيانات'!BC65</f>
        <v/>
      </c>
      <c r="P64" s="139" t="str">
        <f>'ادخال البيانات'!BD65</f>
        <v/>
      </c>
      <c r="Q64" s="139" t="str">
        <f>'ادخال البيانات'!BE65</f>
        <v/>
      </c>
      <c r="R64" s="139" t="str">
        <f>'ادخال البيانات'!BF65</f>
        <v/>
      </c>
      <c r="S64" s="139" t="str">
        <f>'ادخال البيانات'!BG65</f>
        <v/>
      </c>
      <c r="T64" s="139" t="str">
        <f>'ادخال البيانات'!BH65</f>
        <v/>
      </c>
      <c r="U64" s="139" t="str">
        <f>'ادخال البيانات'!BI65</f>
        <v/>
      </c>
      <c r="V64" s="140" t="str">
        <f>'ادخال البيانات'!BJ65</f>
        <v/>
      </c>
      <c r="W64" s="136" t="str">
        <f t="shared" si="1"/>
        <v/>
      </c>
    </row>
    <row r="65" spans="1:23">
      <c r="A65" s="566">
        <v>60</v>
      </c>
      <c r="B65" s="139" t="str">
        <f>IF('ادخال البيانات'!B66="","",'ادخال البيانات'!B66)</f>
        <v/>
      </c>
      <c r="C65" s="139" t="str">
        <f>'ادخال البيانات'!AQ66</f>
        <v/>
      </c>
      <c r="D65" s="139" t="str">
        <f>'ادخال البيانات'!AR66</f>
        <v/>
      </c>
      <c r="E65" s="139" t="str">
        <f>'ادخال البيانات'!AS66</f>
        <v/>
      </c>
      <c r="F65" s="139" t="str">
        <f>'ادخال البيانات'!AT66</f>
        <v/>
      </c>
      <c r="G65" s="139" t="str">
        <f>'ادخال البيانات'!AU66</f>
        <v/>
      </c>
      <c r="H65" s="139" t="str">
        <f>'ادخال البيانات'!AV66</f>
        <v/>
      </c>
      <c r="I65" s="139" t="str">
        <f>'ادخال البيانات'!AW66</f>
        <v/>
      </c>
      <c r="J65" s="139" t="str">
        <f>'ادخال البيانات'!AX66</f>
        <v/>
      </c>
      <c r="K65" s="139" t="str">
        <f>'ادخال البيانات'!AY66</f>
        <v/>
      </c>
      <c r="L65" s="139" t="str">
        <f>'ادخال البيانات'!AZ66</f>
        <v/>
      </c>
      <c r="M65" s="139" t="str">
        <f>'ادخال البيانات'!BA66</f>
        <v/>
      </c>
      <c r="N65" s="139" t="str">
        <f>'ادخال البيانات'!BB66</f>
        <v/>
      </c>
      <c r="O65" s="139" t="str">
        <f>'ادخال البيانات'!BC66</f>
        <v/>
      </c>
      <c r="P65" s="139" t="str">
        <f>'ادخال البيانات'!BD66</f>
        <v/>
      </c>
      <c r="Q65" s="139" t="str">
        <f>'ادخال البيانات'!BE66</f>
        <v/>
      </c>
      <c r="R65" s="139" t="str">
        <f>'ادخال البيانات'!BF66</f>
        <v/>
      </c>
      <c r="S65" s="139" t="str">
        <f>'ادخال البيانات'!BG66</f>
        <v/>
      </c>
      <c r="T65" s="139" t="str">
        <f>'ادخال البيانات'!BH66</f>
        <v/>
      </c>
      <c r="U65" s="139" t="str">
        <f>'ادخال البيانات'!BI66</f>
        <v/>
      </c>
      <c r="V65" s="140" t="str">
        <f>'ادخال البيانات'!BJ66</f>
        <v/>
      </c>
      <c r="W65" s="136" t="str">
        <f t="shared" si="1"/>
        <v/>
      </c>
    </row>
    <row r="66" spans="1:23">
      <c r="A66" s="566">
        <v>61</v>
      </c>
      <c r="B66" s="139" t="str">
        <f>IF('ادخال البيانات'!B67="","",'ادخال البيانات'!B67)</f>
        <v/>
      </c>
      <c r="C66" s="139" t="str">
        <f>'ادخال البيانات'!AQ67</f>
        <v/>
      </c>
      <c r="D66" s="139" t="str">
        <f>'ادخال البيانات'!AR67</f>
        <v/>
      </c>
      <c r="E66" s="139" t="str">
        <f>'ادخال البيانات'!AS67</f>
        <v/>
      </c>
      <c r="F66" s="139" t="str">
        <f>'ادخال البيانات'!AT67</f>
        <v/>
      </c>
      <c r="G66" s="139" t="str">
        <f>'ادخال البيانات'!AU67</f>
        <v/>
      </c>
      <c r="H66" s="139" t="str">
        <f>'ادخال البيانات'!AV67</f>
        <v/>
      </c>
      <c r="I66" s="139" t="str">
        <f>'ادخال البيانات'!AW67</f>
        <v/>
      </c>
      <c r="J66" s="139" t="str">
        <f>'ادخال البيانات'!AX67</f>
        <v/>
      </c>
      <c r="K66" s="139" t="str">
        <f>'ادخال البيانات'!AY67</f>
        <v/>
      </c>
      <c r="L66" s="139" t="str">
        <f>'ادخال البيانات'!AZ67</f>
        <v/>
      </c>
      <c r="M66" s="139" t="str">
        <f>'ادخال البيانات'!BA67</f>
        <v/>
      </c>
      <c r="N66" s="139" t="str">
        <f>'ادخال البيانات'!BB67</f>
        <v/>
      </c>
      <c r="O66" s="139" t="str">
        <f>'ادخال البيانات'!BC67</f>
        <v/>
      </c>
      <c r="P66" s="139" t="str">
        <f>'ادخال البيانات'!BD67</f>
        <v/>
      </c>
      <c r="Q66" s="139" t="str">
        <f>'ادخال البيانات'!BE67</f>
        <v/>
      </c>
      <c r="R66" s="139" t="str">
        <f>'ادخال البيانات'!BF67</f>
        <v/>
      </c>
      <c r="S66" s="139" t="str">
        <f>'ادخال البيانات'!BG67</f>
        <v/>
      </c>
      <c r="T66" s="139" t="str">
        <f>'ادخال البيانات'!BH67</f>
        <v/>
      </c>
      <c r="U66" s="139" t="str">
        <f>'ادخال البيانات'!BI67</f>
        <v/>
      </c>
      <c r="V66" s="140" t="str">
        <f>'ادخال البيانات'!BJ67</f>
        <v/>
      </c>
      <c r="W66" s="136" t="str">
        <f t="shared" si="1"/>
        <v/>
      </c>
    </row>
    <row r="67" spans="1:23">
      <c r="A67" s="566">
        <v>62</v>
      </c>
      <c r="B67" s="139" t="str">
        <f>IF('ادخال البيانات'!B68="","",'ادخال البيانات'!B68)</f>
        <v/>
      </c>
      <c r="C67" s="139" t="str">
        <f>'ادخال البيانات'!AQ68</f>
        <v/>
      </c>
      <c r="D67" s="139" t="str">
        <f>'ادخال البيانات'!AR68</f>
        <v/>
      </c>
      <c r="E67" s="139" t="str">
        <f>'ادخال البيانات'!AS68</f>
        <v/>
      </c>
      <c r="F67" s="139" t="str">
        <f>'ادخال البيانات'!AT68</f>
        <v/>
      </c>
      <c r="G67" s="139" t="str">
        <f>'ادخال البيانات'!AU68</f>
        <v/>
      </c>
      <c r="H67" s="139" t="str">
        <f>'ادخال البيانات'!AV68</f>
        <v/>
      </c>
      <c r="I67" s="139" t="str">
        <f>'ادخال البيانات'!AW68</f>
        <v/>
      </c>
      <c r="J67" s="139" t="str">
        <f>'ادخال البيانات'!AX68</f>
        <v/>
      </c>
      <c r="K67" s="139" t="str">
        <f>'ادخال البيانات'!AY68</f>
        <v/>
      </c>
      <c r="L67" s="139" t="str">
        <f>'ادخال البيانات'!AZ68</f>
        <v/>
      </c>
      <c r="M67" s="139" t="str">
        <f>'ادخال البيانات'!BA68</f>
        <v/>
      </c>
      <c r="N67" s="139" t="str">
        <f>'ادخال البيانات'!BB68</f>
        <v/>
      </c>
      <c r="O67" s="139" t="str">
        <f>'ادخال البيانات'!BC68</f>
        <v/>
      </c>
      <c r="P67" s="139" t="str">
        <f>'ادخال البيانات'!BD68</f>
        <v/>
      </c>
      <c r="Q67" s="139" t="str">
        <f>'ادخال البيانات'!BE68</f>
        <v/>
      </c>
      <c r="R67" s="139" t="str">
        <f>'ادخال البيانات'!BF68</f>
        <v/>
      </c>
      <c r="S67" s="139" t="str">
        <f>'ادخال البيانات'!BG68</f>
        <v/>
      </c>
      <c r="T67" s="139" t="str">
        <f>'ادخال البيانات'!BH68</f>
        <v/>
      </c>
      <c r="U67" s="139" t="str">
        <f>'ادخال البيانات'!BI68</f>
        <v/>
      </c>
      <c r="V67" s="140" t="str">
        <f>'ادخال البيانات'!BJ68</f>
        <v/>
      </c>
      <c r="W67" s="136" t="str">
        <f t="shared" si="1"/>
        <v/>
      </c>
    </row>
    <row r="68" spans="1:23">
      <c r="A68" s="566">
        <v>63</v>
      </c>
      <c r="B68" s="139" t="str">
        <f>IF('ادخال البيانات'!B69="","",'ادخال البيانات'!B69)</f>
        <v/>
      </c>
      <c r="C68" s="139" t="str">
        <f>'ادخال البيانات'!AQ69</f>
        <v/>
      </c>
      <c r="D68" s="139" t="str">
        <f>'ادخال البيانات'!AR69</f>
        <v/>
      </c>
      <c r="E68" s="139" t="str">
        <f>'ادخال البيانات'!AS69</f>
        <v/>
      </c>
      <c r="F68" s="139" t="str">
        <f>'ادخال البيانات'!AT69</f>
        <v/>
      </c>
      <c r="G68" s="139" t="str">
        <f>'ادخال البيانات'!AU69</f>
        <v/>
      </c>
      <c r="H68" s="139" t="str">
        <f>'ادخال البيانات'!AV69</f>
        <v/>
      </c>
      <c r="I68" s="139" t="str">
        <f>'ادخال البيانات'!AW69</f>
        <v/>
      </c>
      <c r="J68" s="139" t="str">
        <f>'ادخال البيانات'!AX69</f>
        <v/>
      </c>
      <c r="K68" s="139" t="str">
        <f>'ادخال البيانات'!AY69</f>
        <v/>
      </c>
      <c r="L68" s="139" t="str">
        <f>'ادخال البيانات'!AZ69</f>
        <v/>
      </c>
      <c r="M68" s="139" t="str">
        <f>'ادخال البيانات'!BA69</f>
        <v/>
      </c>
      <c r="N68" s="139" t="str">
        <f>'ادخال البيانات'!BB69</f>
        <v/>
      </c>
      <c r="O68" s="139" t="str">
        <f>'ادخال البيانات'!BC69</f>
        <v/>
      </c>
      <c r="P68" s="139" t="str">
        <f>'ادخال البيانات'!BD69</f>
        <v/>
      </c>
      <c r="Q68" s="139" t="str">
        <f>'ادخال البيانات'!BE69</f>
        <v/>
      </c>
      <c r="R68" s="139" t="str">
        <f>'ادخال البيانات'!BF69</f>
        <v/>
      </c>
      <c r="S68" s="139" t="str">
        <f>'ادخال البيانات'!BG69</f>
        <v/>
      </c>
      <c r="T68" s="139" t="str">
        <f>'ادخال البيانات'!BH69</f>
        <v/>
      </c>
      <c r="U68" s="139" t="str">
        <f>'ادخال البيانات'!BI69</f>
        <v/>
      </c>
      <c r="V68" s="140" t="str">
        <f>'ادخال البيانات'!BJ69</f>
        <v/>
      </c>
      <c r="W68" s="136" t="str">
        <f t="shared" si="1"/>
        <v/>
      </c>
    </row>
    <row r="69" spans="1:23">
      <c r="A69" s="566">
        <v>64</v>
      </c>
      <c r="B69" s="139" t="str">
        <f>IF('ادخال البيانات'!B70="","",'ادخال البيانات'!B70)</f>
        <v/>
      </c>
      <c r="C69" s="139" t="str">
        <f>'ادخال البيانات'!AQ70</f>
        <v/>
      </c>
      <c r="D69" s="139" t="str">
        <f>'ادخال البيانات'!AR70</f>
        <v/>
      </c>
      <c r="E69" s="139" t="str">
        <f>'ادخال البيانات'!AS70</f>
        <v/>
      </c>
      <c r="F69" s="139" t="str">
        <f>'ادخال البيانات'!AT70</f>
        <v/>
      </c>
      <c r="G69" s="139" t="str">
        <f>'ادخال البيانات'!AU70</f>
        <v/>
      </c>
      <c r="H69" s="139" t="str">
        <f>'ادخال البيانات'!AV70</f>
        <v/>
      </c>
      <c r="I69" s="139" t="str">
        <f>'ادخال البيانات'!AW70</f>
        <v/>
      </c>
      <c r="J69" s="139" t="str">
        <f>'ادخال البيانات'!AX70</f>
        <v/>
      </c>
      <c r="K69" s="139" t="str">
        <f>'ادخال البيانات'!AY70</f>
        <v/>
      </c>
      <c r="L69" s="139" t="str">
        <f>'ادخال البيانات'!AZ70</f>
        <v/>
      </c>
      <c r="M69" s="139" t="str">
        <f>'ادخال البيانات'!BA70</f>
        <v/>
      </c>
      <c r="N69" s="139" t="str">
        <f>'ادخال البيانات'!BB70</f>
        <v/>
      </c>
      <c r="O69" s="139" t="str">
        <f>'ادخال البيانات'!BC70</f>
        <v/>
      </c>
      <c r="P69" s="139" t="str">
        <f>'ادخال البيانات'!BD70</f>
        <v/>
      </c>
      <c r="Q69" s="139" t="str">
        <f>'ادخال البيانات'!BE70</f>
        <v/>
      </c>
      <c r="R69" s="139" t="str">
        <f>'ادخال البيانات'!BF70</f>
        <v/>
      </c>
      <c r="S69" s="139" t="str">
        <f>'ادخال البيانات'!BG70</f>
        <v/>
      </c>
      <c r="T69" s="139" t="str">
        <f>'ادخال البيانات'!BH70</f>
        <v/>
      </c>
      <c r="U69" s="139" t="str">
        <f>'ادخال البيانات'!BI70</f>
        <v/>
      </c>
      <c r="V69" s="140" t="str">
        <f>'ادخال البيانات'!BJ70</f>
        <v/>
      </c>
      <c r="W69" s="136" t="str">
        <f t="shared" si="1"/>
        <v/>
      </c>
    </row>
    <row r="70" spans="1:23">
      <c r="A70" s="566">
        <v>65</v>
      </c>
      <c r="B70" s="139" t="str">
        <f>IF('ادخال البيانات'!B71="","",'ادخال البيانات'!B71)</f>
        <v/>
      </c>
      <c r="C70" s="139" t="str">
        <f>'ادخال البيانات'!AQ71</f>
        <v/>
      </c>
      <c r="D70" s="139" t="str">
        <f>'ادخال البيانات'!AR71</f>
        <v/>
      </c>
      <c r="E70" s="139" t="str">
        <f>'ادخال البيانات'!AS71</f>
        <v/>
      </c>
      <c r="F70" s="139" t="str">
        <f>'ادخال البيانات'!AT71</f>
        <v/>
      </c>
      <c r="G70" s="139" t="str">
        <f>'ادخال البيانات'!AU71</f>
        <v/>
      </c>
      <c r="H70" s="139" t="str">
        <f>'ادخال البيانات'!AV71</f>
        <v/>
      </c>
      <c r="I70" s="139" t="str">
        <f>'ادخال البيانات'!AW71</f>
        <v/>
      </c>
      <c r="J70" s="139" t="str">
        <f>'ادخال البيانات'!AX71</f>
        <v/>
      </c>
      <c r="K70" s="139" t="str">
        <f>'ادخال البيانات'!AY71</f>
        <v/>
      </c>
      <c r="L70" s="139" t="str">
        <f>'ادخال البيانات'!AZ71</f>
        <v/>
      </c>
      <c r="M70" s="139" t="str">
        <f>'ادخال البيانات'!BA71</f>
        <v/>
      </c>
      <c r="N70" s="139" t="str">
        <f>'ادخال البيانات'!BB71</f>
        <v/>
      </c>
      <c r="O70" s="139" t="str">
        <f>'ادخال البيانات'!BC71</f>
        <v/>
      </c>
      <c r="P70" s="139" t="str">
        <f>'ادخال البيانات'!BD71</f>
        <v/>
      </c>
      <c r="Q70" s="139" t="str">
        <f>'ادخال البيانات'!BE71</f>
        <v/>
      </c>
      <c r="R70" s="139" t="str">
        <f>'ادخال البيانات'!BF71</f>
        <v/>
      </c>
      <c r="S70" s="139" t="str">
        <f>'ادخال البيانات'!BG71</f>
        <v/>
      </c>
      <c r="T70" s="139" t="str">
        <f>'ادخال البيانات'!BH71</f>
        <v/>
      </c>
      <c r="U70" s="139" t="str">
        <f>'ادخال البيانات'!BI71</f>
        <v/>
      </c>
      <c r="V70" s="140" t="str">
        <f>'ادخال البيانات'!BJ71</f>
        <v/>
      </c>
      <c r="W70" s="136" t="str">
        <f t="shared" si="1"/>
        <v/>
      </c>
    </row>
    <row r="71" spans="1:23">
      <c r="A71" s="566">
        <v>66</v>
      </c>
      <c r="B71" s="139" t="str">
        <f>IF('ادخال البيانات'!B72="","",'ادخال البيانات'!B72)</f>
        <v/>
      </c>
      <c r="C71" s="139" t="str">
        <f>'ادخال البيانات'!AQ72</f>
        <v/>
      </c>
      <c r="D71" s="139" t="str">
        <f>'ادخال البيانات'!AR72</f>
        <v/>
      </c>
      <c r="E71" s="139" t="str">
        <f>'ادخال البيانات'!AS72</f>
        <v/>
      </c>
      <c r="F71" s="139" t="str">
        <f>'ادخال البيانات'!AT72</f>
        <v/>
      </c>
      <c r="G71" s="139" t="str">
        <f>'ادخال البيانات'!AU72</f>
        <v/>
      </c>
      <c r="H71" s="139" t="str">
        <f>'ادخال البيانات'!AV72</f>
        <v/>
      </c>
      <c r="I71" s="139" t="str">
        <f>'ادخال البيانات'!AW72</f>
        <v/>
      </c>
      <c r="J71" s="139" t="str">
        <f>'ادخال البيانات'!AX72</f>
        <v/>
      </c>
      <c r="K71" s="139" t="str">
        <f>'ادخال البيانات'!AY72</f>
        <v/>
      </c>
      <c r="L71" s="139" t="str">
        <f>'ادخال البيانات'!AZ72</f>
        <v/>
      </c>
      <c r="M71" s="139" t="str">
        <f>'ادخال البيانات'!BA72</f>
        <v/>
      </c>
      <c r="N71" s="139" t="str">
        <f>'ادخال البيانات'!BB72</f>
        <v/>
      </c>
      <c r="O71" s="139" t="str">
        <f>'ادخال البيانات'!BC72</f>
        <v/>
      </c>
      <c r="P71" s="139" t="str">
        <f>'ادخال البيانات'!BD72</f>
        <v/>
      </c>
      <c r="Q71" s="139" t="str">
        <f>'ادخال البيانات'!BE72</f>
        <v/>
      </c>
      <c r="R71" s="139" t="str">
        <f>'ادخال البيانات'!BF72</f>
        <v/>
      </c>
      <c r="S71" s="139" t="str">
        <f>'ادخال البيانات'!BG72</f>
        <v/>
      </c>
      <c r="T71" s="139" t="str">
        <f>'ادخال البيانات'!BH72</f>
        <v/>
      </c>
      <c r="U71" s="139" t="str">
        <f>'ادخال البيانات'!BI72</f>
        <v/>
      </c>
      <c r="V71" s="140" t="str">
        <f>'ادخال البيانات'!BJ72</f>
        <v/>
      </c>
      <c r="W71" s="136" t="str">
        <f t="shared" ref="W71:W134" si="3">IF(B71="","",COUNTIF(C71:V71,"&gt;0"))</f>
        <v/>
      </c>
    </row>
    <row r="72" spans="1:23">
      <c r="A72" s="566">
        <v>67</v>
      </c>
      <c r="B72" s="139" t="str">
        <f>IF('ادخال البيانات'!B73="","",'ادخال البيانات'!B73)</f>
        <v/>
      </c>
      <c r="C72" s="139" t="str">
        <f>'ادخال البيانات'!AQ73</f>
        <v/>
      </c>
      <c r="D72" s="139" t="str">
        <f>'ادخال البيانات'!AR73</f>
        <v/>
      </c>
      <c r="E72" s="139" t="str">
        <f>'ادخال البيانات'!AS73</f>
        <v/>
      </c>
      <c r="F72" s="139" t="str">
        <f>'ادخال البيانات'!AT73</f>
        <v/>
      </c>
      <c r="G72" s="139" t="str">
        <f>'ادخال البيانات'!AU73</f>
        <v/>
      </c>
      <c r="H72" s="139" t="str">
        <f>'ادخال البيانات'!AV73</f>
        <v/>
      </c>
      <c r="I72" s="139" t="str">
        <f>'ادخال البيانات'!AW73</f>
        <v/>
      </c>
      <c r="J72" s="139" t="str">
        <f>'ادخال البيانات'!AX73</f>
        <v/>
      </c>
      <c r="K72" s="139" t="str">
        <f>'ادخال البيانات'!AY73</f>
        <v/>
      </c>
      <c r="L72" s="139" t="str">
        <f>'ادخال البيانات'!AZ73</f>
        <v/>
      </c>
      <c r="M72" s="139" t="str">
        <f>'ادخال البيانات'!BA73</f>
        <v/>
      </c>
      <c r="N72" s="139" t="str">
        <f>'ادخال البيانات'!BB73</f>
        <v/>
      </c>
      <c r="O72" s="139" t="str">
        <f>'ادخال البيانات'!BC73</f>
        <v/>
      </c>
      <c r="P72" s="139" t="str">
        <f>'ادخال البيانات'!BD73</f>
        <v/>
      </c>
      <c r="Q72" s="139" t="str">
        <f>'ادخال البيانات'!BE73</f>
        <v/>
      </c>
      <c r="R72" s="139" t="str">
        <f>'ادخال البيانات'!BF73</f>
        <v/>
      </c>
      <c r="S72" s="139" t="str">
        <f>'ادخال البيانات'!BG73</f>
        <v/>
      </c>
      <c r="T72" s="139" t="str">
        <f>'ادخال البيانات'!BH73</f>
        <v/>
      </c>
      <c r="U72" s="139" t="str">
        <f>'ادخال البيانات'!BI73</f>
        <v/>
      </c>
      <c r="V72" s="140" t="str">
        <f>'ادخال البيانات'!BJ73</f>
        <v/>
      </c>
      <c r="W72" s="136" t="str">
        <f t="shared" si="3"/>
        <v/>
      </c>
    </row>
    <row r="73" spans="1:23">
      <c r="A73" s="566">
        <v>68</v>
      </c>
      <c r="B73" s="139" t="str">
        <f>IF('ادخال البيانات'!B74="","",'ادخال البيانات'!B74)</f>
        <v/>
      </c>
      <c r="C73" s="139" t="str">
        <f>'ادخال البيانات'!AQ74</f>
        <v/>
      </c>
      <c r="D73" s="139" t="str">
        <f>'ادخال البيانات'!AR74</f>
        <v/>
      </c>
      <c r="E73" s="139" t="str">
        <f>'ادخال البيانات'!AS74</f>
        <v/>
      </c>
      <c r="F73" s="139" t="str">
        <f>'ادخال البيانات'!AT74</f>
        <v/>
      </c>
      <c r="G73" s="139" t="str">
        <f>'ادخال البيانات'!AU74</f>
        <v/>
      </c>
      <c r="H73" s="139" t="str">
        <f>'ادخال البيانات'!AV74</f>
        <v/>
      </c>
      <c r="I73" s="139" t="str">
        <f>'ادخال البيانات'!AW74</f>
        <v/>
      </c>
      <c r="J73" s="139" t="str">
        <f>'ادخال البيانات'!AX74</f>
        <v/>
      </c>
      <c r="K73" s="139" t="str">
        <f>'ادخال البيانات'!AY74</f>
        <v/>
      </c>
      <c r="L73" s="139" t="str">
        <f>'ادخال البيانات'!AZ74</f>
        <v/>
      </c>
      <c r="M73" s="139" t="str">
        <f>'ادخال البيانات'!BA74</f>
        <v/>
      </c>
      <c r="N73" s="139" t="str">
        <f>'ادخال البيانات'!BB74</f>
        <v/>
      </c>
      <c r="O73" s="139" t="str">
        <f>'ادخال البيانات'!BC74</f>
        <v/>
      </c>
      <c r="P73" s="139" t="str">
        <f>'ادخال البيانات'!BD74</f>
        <v/>
      </c>
      <c r="Q73" s="139" t="str">
        <f>'ادخال البيانات'!BE74</f>
        <v/>
      </c>
      <c r="R73" s="139" t="str">
        <f>'ادخال البيانات'!BF74</f>
        <v/>
      </c>
      <c r="S73" s="139" t="str">
        <f>'ادخال البيانات'!BG74</f>
        <v/>
      </c>
      <c r="T73" s="139" t="str">
        <f>'ادخال البيانات'!BH74</f>
        <v/>
      </c>
      <c r="U73" s="139" t="str">
        <f>'ادخال البيانات'!BI74</f>
        <v/>
      </c>
      <c r="V73" s="140" t="str">
        <f>'ادخال البيانات'!BJ74</f>
        <v/>
      </c>
      <c r="W73" s="136" t="str">
        <f t="shared" si="3"/>
        <v/>
      </c>
    </row>
    <row r="74" spans="1:23">
      <c r="A74" s="566">
        <v>69</v>
      </c>
      <c r="B74" s="139" t="str">
        <f>IF('ادخال البيانات'!B75="","",'ادخال البيانات'!B75)</f>
        <v/>
      </c>
      <c r="C74" s="139" t="str">
        <f>'ادخال البيانات'!AQ75</f>
        <v/>
      </c>
      <c r="D74" s="139" t="str">
        <f>'ادخال البيانات'!AR75</f>
        <v/>
      </c>
      <c r="E74" s="139" t="str">
        <f>'ادخال البيانات'!AS75</f>
        <v/>
      </c>
      <c r="F74" s="139" t="str">
        <f>'ادخال البيانات'!AT75</f>
        <v/>
      </c>
      <c r="G74" s="139" t="str">
        <f>'ادخال البيانات'!AU75</f>
        <v/>
      </c>
      <c r="H74" s="139" t="str">
        <f>'ادخال البيانات'!AV75</f>
        <v/>
      </c>
      <c r="I74" s="139" t="str">
        <f>'ادخال البيانات'!AW75</f>
        <v/>
      </c>
      <c r="J74" s="139" t="str">
        <f>'ادخال البيانات'!AX75</f>
        <v/>
      </c>
      <c r="K74" s="139" t="str">
        <f>'ادخال البيانات'!AY75</f>
        <v/>
      </c>
      <c r="L74" s="139" t="str">
        <f>'ادخال البيانات'!AZ75</f>
        <v/>
      </c>
      <c r="M74" s="139" t="str">
        <f>'ادخال البيانات'!BA75</f>
        <v/>
      </c>
      <c r="N74" s="139" t="str">
        <f>'ادخال البيانات'!BB75</f>
        <v/>
      </c>
      <c r="O74" s="139" t="str">
        <f>'ادخال البيانات'!BC75</f>
        <v/>
      </c>
      <c r="P74" s="139" t="str">
        <f>'ادخال البيانات'!BD75</f>
        <v/>
      </c>
      <c r="Q74" s="139" t="str">
        <f>'ادخال البيانات'!BE75</f>
        <v/>
      </c>
      <c r="R74" s="139" t="str">
        <f>'ادخال البيانات'!BF75</f>
        <v/>
      </c>
      <c r="S74" s="139" t="str">
        <f>'ادخال البيانات'!BG75</f>
        <v/>
      </c>
      <c r="T74" s="139" t="str">
        <f>'ادخال البيانات'!BH75</f>
        <v/>
      </c>
      <c r="U74" s="139" t="str">
        <f>'ادخال البيانات'!BI75</f>
        <v/>
      </c>
      <c r="V74" s="140" t="str">
        <f>'ادخال البيانات'!BJ75</f>
        <v/>
      </c>
      <c r="W74" s="136" t="str">
        <f t="shared" si="3"/>
        <v/>
      </c>
    </row>
    <row r="75" spans="1:23">
      <c r="A75" s="566">
        <v>70</v>
      </c>
      <c r="B75" s="139" t="str">
        <f>IF('ادخال البيانات'!B76="","",'ادخال البيانات'!B76)</f>
        <v/>
      </c>
      <c r="C75" s="139" t="str">
        <f>'ادخال البيانات'!AQ76</f>
        <v/>
      </c>
      <c r="D75" s="139" t="str">
        <f>'ادخال البيانات'!AR76</f>
        <v/>
      </c>
      <c r="E75" s="139" t="str">
        <f>'ادخال البيانات'!AS76</f>
        <v/>
      </c>
      <c r="F75" s="139" t="str">
        <f>'ادخال البيانات'!AT76</f>
        <v/>
      </c>
      <c r="G75" s="139" t="str">
        <f>'ادخال البيانات'!AU76</f>
        <v/>
      </c>
      <c r="H75" s="139" t="str">
        <f>'ادخال البيانات'!AV76</f>
        <v/>
      </c>
      <c r="I75" s="139" t="str">
        <f>'ادخال البيانات'!AW76</f>
        <v/>
      </c>
      <c r="J75" s="139" t="str">
        <f>'ادخال البيانات'!AX76</f>
        <v/>
      </c>
      <c r="K75" s="139" t="str">
        <f>'ادخال البيانات'!AY76</f>
        <v/>
      </c>
      <c r="L75" s="139" t="str">
        <f>'ادخال البيانات'!AZ76</f>
        <v/>
      </c>
      <c r="M75" s="139" t="str">
        <f>'ادخال البيانات'!BA76</f>
        <v/>
      </c>
      <c r="N75" s="139" t="str">
        <f>'ادخال البيانات'!BB76</f>
        <v/>
      </c>
      <c r="O75" s="139" t="str">
        <f>'ادخال البيانات'!BC76</f>
        <v/>
      </c>
      <c r="P75" s="139" t="str">
        <f>'ادخال البيانات'!BD76</f>
        <v/>
      </c>
      <c r="Q75" s="139" t="str">
        <f>'ادخال البيانات'!BE76</f>
        <v/>
      </c>
      <c r="R75" s="139" t="str">
        <f>'ادخال البيانات'!BF76</f>
        <v/>
      </c>
      <c r="S75" s="139" t="str">
        <f>'ادخال البيانات'!BG76</f>
        <v/>
      </c>
      <c r="T75" s="139" t="str">
        <f>'ادخال البيانات'!BH76</f>
        <v/>
      </c>
      <c r="U75" s="139" t="str">
        <f>'ادخال البيانات'!BI76</f>
        <v/>
      </c>
      <c r="V75" s="140" t="str">
        <f>'ادخال البيانات'!BJ76</f>
        <v/>
      </c>
      <c r="W75" s="136" t="str">
        <f t="shared" si="3"/>
        <v/>
      </c>
    </row>
    <row r="76" spans="1:23">
      <c r="A76" s="566">
        <v>71</v>
      </c>
      <c r="B76" s="139" t="str">
        <f>IF('ادخال البيانات'!B77="","",'ادخال البيانات'!B77)</f>
        <v/>
      </c>
      <c r="C76" s="139" t="str">
        <f>'ادخال البيانات'!AQ77</f>
        <v/>
      </c>
      <c r="D76" s="139" t="str">
        <f>'ادخال البيانات'!AR77</f>
        <v/>
      </c>
      <c r="E76" s="139" t="str">
        <f>'ادخال البيانات'!AS77</f>
        <v/>
      </c>
      <c r="F76" s="139" t="str">
        <f>'ادخال البيانات'!AT77</f>
        <v/>
      </c>
      <c r="G76" s="139" t="str">
        <f>'ادخال البيانات'!AU77</f>
        <v/>
      </c>
      <c r="H76" s="139" t="str">
        <f>'ادخال البيانات'!AV77</f>
        <v/>
      </c>
      <c r="I76" s="139" t="str">
        <f>'ادخال البيانات'!AW77</f>
        <v/>
      </c>
      <c r="J76" s="139" t="str">
        <f>'ادخال البيانات'!AX77</f>
        <v/>
      </c>
      <c r="K76" s="139" t="str">
        <f>'ادخال البيانات'!AY77</f>
        <v/>
      </c>
      <c r="L76" s="139" t="str">
        <f>'ادخال البيانات'!AZ77</f>
        <v/>
      </c>
      <c r="M76" s="139" t="str">
        <f>'ادخال البيانات'!BA77</f>
        <v/>
      </c>
      <c r="N76" s="139" t="str">
        <f>'ادخال البيانات'!BB77</f>
        <v/>
      </c>
      <c r="O76" s="139" t="str">
        <f>'ادخال البيانات'!BC77</f>
        <v/>
      </c>
      <c r="P76" s="139" t="str">
        <f>'ادخال البيانات'!BD77</f>
        <v/>
      </c>
      <c r="Q76" s="139" t="str">
        <f>'ادخال البيانات'!BE77</f>
        <v/>
      </c>
      <c r="R76" s="139" t="str">
        <f>'ادخال البيانات'!BF77</f>
        <v/>
      </c>
      <c r="S76" s="139" t="str">
        <f>'ادخال البيانات'!BG77</f>
        <v/>
      </c>
      <c r="T76" s="139" t="str">
        <f>'ادخال البيانات'!BH77</f>
        <v/>
      </c>
      <c r="U76" s="139" t="str">
        <f>'ادخال البيانات'!BI77</f>
        <v/>
      </c>
      <c r="V76" s="140" t="str">
        <f>'ادخال البيانات'!BJ77</f>
        <v/>
      </c>
      <c r="W76" s="136" t="str">
        <f t="shared" si="3"/>
        <v/>
      </c>
    </row>
    <row r="77" spans="1:23">
      <c r="A77" s="566">
        <v>72</v>
      </c>
      <c r="B77" s="139" t="str">
        <f>IF('ادخال البيانات'!B78="","",'ادخال البيانات'!B78)</f>
        <v/>
      </c>
      <c r="C77" s="139" t="str">
        <f>'ادخال البيانات'!AQ78</f>
        <v/>
      </c>
      <c r="D77" s="139" t="str">
        <f>'ادخال البيانات'!AR78</f>
        <v/>
      </c>
      <c r="E77" s="139" t="str">
        <f>'ادخال البيانات'!AS78</f>
        <v/>
      </c>
      <c r="F77" s="139" t="str">
        <f>'ادخال البيانات'!AT78</f>
        <v/>
      </c>
      <c r="G77" s="139" t="str">
        <f>'ادخال البيانات'!AU78</f>
        <v/>
      </c>
      <c r="H77" s="139" t="str">
        <f>'ادخال البيانات'!AV78</f>
        <v/>
      </c>
      <c r="I77" s="139" t="str">
        <f>'ادخال البيانات'!AW78</f>
        <v/>
      </c>
      <c r="J77" s="139" t="str">
        <f>'ادخال البيانات'!AX78</f>
        <v/>
      </c>
      <c r="K77" s="139" t="str">
        <f>'ادخال البيانات'!AY78</f>
        <v/>
      </c>
      <c r="L77" s="139" t="str">
        <f>'ادخال البيانات'!AZ78</f>
        <v/>
      </c>
      <c r="M77" s="139" t="str">
        <f>'ادخال البيانات'!BA78</f>
        <v/>
      </c>
      <c r="N77" s="139" t="str">
        <f>'ادخال البيانات'!BB78</f>
        <v/>
      </c>
      <c r="O77" s="139" t="str">
        <f>'ادخال البيانات'!BC78</f>
        <v/>
      </c>
      <c r="P77" s="139" t="str">
        <f>'ادخال البيانات'!BD78</f>
        <v/>
      </c>
      <c r="Q77" s="139" t="str">
        <f>'ادخال البيانات'!BE78</f>
        <v/>
      </c>
      <c r="R77" s="139" t="str">
        <f>'ادخال البيانات'!BF78</f>
        <v/>
      </c>
      <c r="S77" s="139" t="str">
        <f>'ادخال البيانات'!BG78</f>
        <v/>
      </c>
      <c r="T77" s="139" t="str">
        <f>'ادخال البيانات'!BH78</f>
        <v/>
      </c>
      <c r="U77" s="139" t="str">
        <f>'ادخال البيانات'!BI78</f>
        <v/>
      </c>
      <c r="V77" s="140" t="str">
        <f>'ادخال البيانات'!BJ78</f>
        <v/>
      </c>
      <c r="W77" s="136" t="str">
        <f t="shared" si="3"/>
        <v/>
      </c>
    </row>
    <row r="78" spans="1:23">
      <c r="A78" s="566">
        <v>73</v>
      </c>
      <c r="B78" s="139" t="str">
        <f>IF('ادخال البيانات'!B79="","",'ادخال البيانات'!B79)</f>
        <v/>
      </c>
      <c r="C78" s="139" t="str">
        <f>'ادخال البيانات'!AQ79</f>
        <v/>
      </c>
      <c r="D78" s="139" t="str">
        <f>'ادخال البيانات'!AR79</f>
        <v/>
      </c>
      <c r="E78" s="139" t="str">
        <f>'ادخال البيانات'!AS79</f>
        <v/>
      </c>
      <c r="F78" s="139" t="str">
        <f>'ادخال البيانات'!AT79</f>
        <v/>
      </c>
      <c r="G78" s="139" t="str">
        <f>'ادخال البيانات'!AU79</f>
        <v/>
      </c>
      <c r="H78" s="139" t="str">
        <f>'ادخال البيانات'!AV79</f>
        <v/>
      </c>
      <c r="I78" s="139" t="str">
        <f>'ادخال البيانات'!AW79</f>
        <v/>
      </c>
      <c r="J78" s="139" t="str">
        <f>'ادخال البيانات'!AX79</f>
        <v/>
      </c>
      <c r="K78" s="139" t="str">
        <f>'ادخال البيانات'!AY79</f>
        <v/>
      </c>
      <c r="L78" s="139" t="str">
        <f>'ادخال البيانات'!AZ79</f>
        <v/>
      </c>
      <c r="M78" s="139" t="str">
        <f>'ادخال البيانات'!BA79</f>
        <v/>
      </c>
      <c r="N78" s="139" t="str">
        <f>'ادخال البيانات'!BB79</f>
        <v/>
      </c>
      <c r="O78" s="139" t="str">
        <f>'ادخال البيانات'!BC79</f>
        <v/>
      </c>
      <c r="P78" s="139" t="str">
        <f>'ادخال البيانات'!BD79</f>
        <v/>
      </c>
      <c r="Q78" s="139" t="str">
        <f>'ادخال البيانات'!BE79</f>
        <v/>
      </c>
      <c r="R78" s="139" t="str">
        <f>'ادخال البيانات'!BF79</f>
        <v/>
      </c>
      <c r="S78" s="139" t="str">
        <f>'ادخال البيانات'!BG79</f>
        <v/>
      </c>
      <c r="T78" s="139" t="str">
        <f>'ادخال البيانات'!BH79</f>
        <v/>
      </c>
      <c r="U78" s="139" t="str">
        <f>'ادخال البيانات'!BI79</f>
        <v/>
      </c>
      <c r="V78" s="140" t="str">
        <f>'ادخال البيانات'!BJ79</f>
        <v/>
      </c>
      <c r="W78" s="136" t="str">
        <f t="shared" si="3"/>
        <v/>
      </c>
    </row>
    <row r="79" spans="1:23">
      <c r="A79" s="566">
        <v>74</v>
      </c>
      <c r="B79" s="139" t="str">
        <f>IF('ادخال البيانات'!B80="","",'ادخال البيانات'!B80)</f>
        <v/>
      </c>
      <c r="C79" s="139" t="str">
        <f>'ادخال البيانات'!AQ80</f>
        <v/>
      </c>
      <c r="D79" s="139" t="str">
        <f>'ادخال البيانات'!AR80</f>
        <v/>
      </c>
      <c r="E79" s="139" t="str">
        <f>'ادخال البيانات'!AS80</f>
        <v/>
      </c>
      <c r="F79" s="139" t="str">
        <f>'ادخال البيانات'!AT80</f>
        <v/>
      </c>
      <c r="G79" s="139" t="str">
        <f>'ادخال البيانات'!AU80</f>
        <v/>
      </c>
      <c r="H79" s="139" t="str">
        <f>'ادخال البيانات'!AV80</f>
        <v/>
      </c>
      <c r="I79" s="139" t="str">
        <f>'ادخال البيانات'!AW80</f>
        <v/>
      </c>
      <c r="J79" s="139" t="str">
        <f>'ادخال البيانات'!AX80</f>
        <v/>
      </c>
      <c r="K79" s="139" t="str">
        <f>'ادخال البيانات'!AY80</f>
        <v/>
      </c>
      <c r="L79" s="139" t="str">
        <f>'ادخال البيانات'!AZ80</f>
        <v/>
      </c>
      <c r="M79" s="139" t="str">
        <f>'ادخال البيانات'!BA80</f>
        <v/>
      </c>
      <c r="N79" s="139" t="str">
        <f>'ادخال البيانات'!BB80</f>
        <v/>
      </c>
      <c r="O79" s="139" t="str">
        <f>'ادخال البيانات'!BC80</f>
        <v/>
      </c>
      <c r="P79" s="139" t="str">
        <f>'ادخال البيانات'!BD80</f>
        <v/>
      </c>
      <c r="Q79" s="139" t="str">
        <f>'ادخال البيانات'!BE80</f>
        <v/>
      </c>
      <c r="R79" s="139" t="str">
        <f>'ادخال البيانات'!BF80</f>
        <v/>
      </c>
      <c r="S79" s="139" t="str">
        <f>'ادخال البيانات'!BG80</f>
        <v/>
      </c>
      <c r="T79" s="139" t="str">
        <f>'ادخال البيانات'!BH80</f>
        <v/>
      </c>
      <c r="U79" s="139" t="str">
        <f>'ادخال البيانات'!BI80</f>
        <v/>
      </c>
      <c r="V79" s="140" t="str">
        <f>'ادخال البيانات'!BJ80</f>
        <v/>
      </c>
      <c r="W79" s="136" t="str">
        <f t="shared" si="3"/>
        <v/>
      </c>
    </row>
    <row r="80" spans="1:23">
      <c r="A80" s="566">
        <v>75</v>
      </c>
      <c r="B80" s="139" t="str">
        <f>IF('ادخال البيانات'!B81="","",'ادخال البيانات'!B81)</f>
        <v/>
      </c>
      <c r="C80" s="139" t="str">
        <f>'ادخال البيانات'!AQ81</f>
        <v/>
      </c>
      <c r="D80" s="139" t="str">
        <f>'ادخال البيانات'!AR81</f>
        <v/>
      </c>
      <c r="E80" s="139" t="str">
        <f>'ادخال البيانات'!AS81</f>
        <v/>
      </c>
      <c r="F80" s="139" t="str">
        <f>'ادخال البيانات'!AT81</f>
        <v/>
      </c>
      <c r="G80" s="139" t="str">
        <f>'ادخال البيانات'!AU81</f>
        <v/>
      </c>
      <c r="H80" s="139" t="str">
        <f>'ادخال البيانات'!AV81</f>
        <v/>
      </c>
      <c r="I80" s="139" t="str">
        <f>'ادخال البيانات'!AW81</f>
        <v/>
      </c>
      <c r="J80" s="139" t="str">
        <f>'ادخال البيانات'!AX81</f>
        <v/>
      </c>
      <c r="K80" s="139" t="str">
        <f>'ادخال البيانات'!AY81</f>
        <v/>
      </c>
      <c r="L80" s="139" t="str">
        <f>'ادخال البيانات'!AZ81</f>
        <v/>
      </c>
      <c r="M80" s="139" t="str">
        <f>'ادخال البيانات'!BA81</f>
        <v/>
      </c>
      <c r="N80" s="139" t="str">
        <f>'ادخال البيانات'!BB81</f>
        <v/>
      </c>
      <c r="O80" s="139" t="str">
        <f>'ادخال البيانات'!BC81</f>
        <v/>
      </c>
      <c r="P80" s="139" t="str">
        <f>'ادخال البيانات'!BD81</f>
        <v/>
      </c>
      <c r="Q80" s="139" t="str">
        <f>'ادخال البيانات'!BE81</f>
        <v/>
      </c>
      <c r="R80" s="139" t="str">
        <f>'ادخال البيانات'!BF81</f>
        <v/>
      </c>
      <c r="S80" s="139" t="str">
        <f>'ادخال البيانات'!BG81</f>
        <v/>
      </c>
      <c r="T80" s="139" t="str">
        <f>'ادخال البيانات'!BH81</f>
        <v/>
      </c>
      <c r="U80" s="139" t="str">
        <f>'ادخال البيانات'!BI81</f>
        <v/>
      </c>
      <c r="V80" s="140" t="str">
        <f>'ادخال البيانات'!BJ81</f>
        <v/>
      </c>
      <c r="W80" s="136" t="str">
        <f t="shared" si="3"/>
        <v/>
      </c>
    </row>
    <row r="81" spans="1:23">
      <c r="A81" s="566">
        <v>76</v>
      </c>
      <c r="B81" s="139" t="str">
        <f>IF('ادخال البيانات'!B82="","",'ادخال البيانات'!B82)</f>
        <v/>
      </c>
      <c r="C81" s="139" t="str">
        <f>'ادخال البيانات'!AQ82</f>
        <v/>
      </c>
      <c r="D81" s="139" t="str">
        <f>'ادخال البيانات'!AR82</f>
        <v/>
      </c>
      <c r="E81" s="139" t="str">
        <f>'ادخال البيانات'!AS82</f>
        <v/>
      </c>
      <c r="F81" s="139" t="str">
        <f>'ادخال البيانات'!AT82</f>
        <v/>
      </c>
      <c r="G81" s="139" t="str">
        <f>'ادخال البيانات'!AU82</f>
        <v/>
      </c>
      <c r="H81" s="139" t="str">
        <f>'ادخال البيانات'!AV82</f>
        <v/>
      </c>
      <c r="I81" s="139" t="str">
        <f>'ادخال البيانات'!AW82</f>
        <v/>
      </c>
      <c r="J81" s="139" t="str">
        <f>'ادخال البيانات'!AX82</f>
        <v/>
      </c>
      <c r="K81" s="139" t="str">
        <f>'ادخال البيانات'!AY82</f>
        <v/>
      </c>
      <c r="L81" s="139" t="str">
        <f>'ادخال البيانات'!AZ82</f>
        <v/>
      </c>
      <c r="M81" s="139" t="str">
        <f>'ادخال البيانات'!BA82</f>
        <v/>
      </c>
      <c r="N81" s="139" t="str">
        <f>'ادخال البيانات'!BB82</f>
        <v/>
      </c>
      <c r="O81" s="139" t="str">
        <f>'ادخال البيانات'!BC82</f>
        <v/>
      </c>
      <c r="P81" s="139" t="str">
        <f>'ادخال البيانات'!BD82</f>
        <v/>
      </c>
      <c r="Q81" s="139" t="str">
        <f>'ادخال البيانات'!BE82</f>
        <v/>
      </c>
      <c r="R81" s="139" t="str">
        <f>'ادخال البيانات'!BF82</f>
        <v/>
      </c>
      <c r="S81" s="139" t="str">
        <f>'ادخال البيانات'!BG82</f>
        <v/>
      </c>
      <c r="T81" s="139" t="str">
        <f>'ادخال البيانات'!BH82</f>
        <v/>
      </c>
      <c r="U81" s="139" t="str">
        <f>'ادخال البيانات'!BI82</f>
        <v/>
      </c>
      <c r="V81" s="140" t="str">
        <f>'ادخال البيانات'!BJ82</f>
        <v/>
      </c>
      <c r="W81" s="136" t="str">
        <f t="shared" si="3"/>
        <v/>
      </c>
    </row>
    <row r="82" spans="1:23">
      <c r="A82" s="566">
        <v>77</v>
      </c>
      <c r="B82" s="139" t="str">
        <f>IF('ادخال البيانات'!B83="","",'ادخال البيانات'!B83)</f>
        <v/>
      </c>
      <c r="C82" s="139" t="str">
        <f>'ادخال البيانات'!AQ83</f>
        <v/>
      </c>
      <c r="D82" s="139" t="str">
        <f>'ادخال البيانات'!AR83</f>
        <v/>
      </c>
      <c r="E82" s="139" t="str">
        <f>'ادخال البيانات'!AS83</f>
        <v/>
      </c>
      <c r="F82" s="139" t="str">
        <f>'ادخال البيانات'!AT83</f>
        <v/>
      </c>
      <c r="G82" s="139" t="str">
        <f>'ادخال البيانات'!AU83</f>
        <v/>
      </c>
      <c r="H82" s="139" t="str">
        <f>'ادخال البيانات'!AV83</f>
        <v/>
      </c>
      <c r="I82" s="139" t="str">
        <f>'ادخال البيانات'!AW83</f>
        <v/>
      </c>
      <c r="J82" s="139" t="str">
        <f>'ادخال البيانات'!AX83</f>
        <v/>
      </c>
      <c r="K82" s="139" t="str">
        <f>'ادخال البيانات'!AY83</f>
        <v/>
      </c>
      <c r="L82" s="139" t="str">
        <f>'ادخال البيانات'!AZ83</f>
        <v/>
      </c>
      <c r="M82" s="139" t="str">
        <f>'ادخال البيانات'!BA83</f>
        <v/>
      </c>
      <c r="N82" s="139" t="str">
        <f>'ادخال البيانات'!BB83</f>
        <v/>
      </c>
      <c r="O82" s="139" t="str">
        <f>'ادخال البيانات'!BC83</f>
        <v/>
      </c>
      <c r="P82" s="139" t="str">
        <f>'ادخال البيانات'!BD83</f>
        <v/>
      </c>
      <c r="Q82" s="139" t="str">
        <f>'ادخال البيانات'!BE83</f>
        <v/>
      </c>
      <c r="R82" s="139" t="str">
        <f>'ادخال البيانات'!BF83</f>
        <v/>
      </c>
      <c r="S82" s="139" t="str">
        <f>'ادخال البيانات'!BG83</f>
        <v/>
      </c>
      <c r="T82" s="139" t="str">
        <f>'ادخال البيانات'!BH83</f>
        <v/>
      </c>
      <c r="U82" s="139" t="str">
        <f>'ادخال البيانات'!BI83</f>
        <v/>
      </c>
      <c r="V82" s="140" t="str">
        <f>'ادخال البيانات'!BJ83</f>
        <v/>
      </c>
      <c r="W82" s="136" t="str">
        <f t="shared" si="3"/>
        <v/>
      </c>
    </row>
    <row r="83" spans="1:23">
      <c r="A83" s="566">
        <v>78</v>
      </c>
      <c r="B83" s="139" t="str">
        <f>IF('ادخال البيانات'!B84="","",'ادخال البيانات'!B84)</f>
        <v/>
      </c>
      <c r="C83" s="139" t="str">
        <f>'ادخال البيانات'!AQ84</f>
        <v/>
      </c>
      <c r="D83" s="139" t="str">
        <f>'ادخال البيانات'!AR84</f>
        <v/>
      </c>
      <c r="E83" s="139" t="str">
        <f>'ادخال البيانات'!AS84</f>
        <v/>
      </c>
      <c r="F83" s="139" t="str">
        <f>'ادخال البيانات'!AT84</f>
        <v/>
      </c>
      <c r="G83" s="139" t="str">
        <f>'ادخال البيانات'!AU84</f>
        <v/>
      </c>
      <c r="H83" s="139" t="str">
        <f>'ادخال البيانات'!AV84</f>
        <v/>
      </c>
      <c r="I83" s="139" t="str">
        <f>'ادخال البيانات'!AW84</f>
        <v/>
      </c>
      <c r="J83" s="139" t="str">
        <f>'ادخال البيانات'!AX84</f>
        <v/>
      </c>
      <c r="K83" s="139" t="str">
        <f>'ادخال البيانات'!AY84</f>
        <v/>
      </c>
      <c r="L83" s="139" t="str">
        <f>'ادخال البيانات'!AZ84</f>
        <v/>
      </c>
      <c r="M83" s="139" t="str">
        <f>'ادخال البيانات'!BA84</f>
        <v/>
      </c>
      <c r="N83" s="139" t="str">
        <f>'ادخال البيانات'!BB84</f>
        <v/>
      </c>
      <c r="O83" s="139" t="str">
        <f>'ادخال البيانات'!BC84</f>
        <v/>
      </c>
      <c r="P83" s="139" t="str">
        <f>'ادخال البيانات'!BD84</f>
        <v/>
      </c>
      <c r="Q83" s="139" t="str">
        <f>'ادخال البيانات'!BE84</f>
        <v/>
      </c>
      <c r="R83" s="139" t="str">
        <f>'ادخال البيانات'!BF84</f>
        <v/>
      </c>
      <c r="S83" s="139" t="str">
        <f>'ادخال البيانات'!BG84</f>
        <v/>
      </c>
      <c r="T83" s="139" t="str">
        <f>'ادخال البيانات'!BH84</f>
        <v/>
      </c>
      <c r="U83" s="139" t="str">
        <f>'ادخال البيانات'!BI84</f>
        <v/>
      </c>
      <c r="V83" s="140" t="str">
        <f>'ادخال البيانات'!BJ84</f>
        <v/>
      </c>
      <c r="W83" s="136" t="str">
        <f t="shared" si="3"/>
        <v/>
      </c>
    </row>
    <row r="84" spans="1:23">
      <c r="A84" s="566">
        <v>79</v>
      </c>
      <c r="B84" s="139" t="str">
        <f>IF('ادخال البيانات'!B85="","",'ادخال البيانات'!B85)</f>
        <v/>
      </c>
      <c r="C84" s="139" t="str">
        <f>'ادخال البيانات'!AQ85</f>
        <v/>
      </c>
      <c r="D84" s="139" t="str">
        <f>'ادخال البيانات'!AR85</f>
        <v/>
      </c>
      <c r="E84" s="139" t="str">
        <f>'ادخال البيانات'!AS85</f>
        <v/>
      </c>
      <c r="F84" s="139" t="str">
        <f>'ادخال البيانات'!AT85</f>
        <v/>
      </c>
      <c r="G84" s="139" t="str">
        <f>'ادخال البيانات'!AU85</f>
        <v/>
      </c>
      <c r="H84" s="139" t="str">
        <f>'ادخال البيانات'!AV85</f>
        <v/>
      </c>
      <c r="I84" s="139" t="str">
        <f>'ادخال البيانات'!AW85</f>
        <v/>
      </c>
      <c r="J84" s="139" t="str">
        <f>'ادخال البيانات'!AX85</f>
        <v/>
      </c>
      <c r="K84" s="139" t="str">
        <f>'ادخال البيانات'!AY85</f>
        <v/>
      </c>
      <c r="L84" s="139" t="str">
        <f>'ادخال البيانات'!AZ85</f>
        <v/>
      </c>
      <c r="M84" s="139" t="str">
        <f>'ادخال البيانات'!BA85</f>
        <v/>
      </c>
      <c r="N84" s="139" t="str">
        <f>'ادخال البيانات'!BB85</f>
        <v/>
      </c>
      <c r="O84" s="139" t="str">
        <f>'ادخال البيانات'!BC85</f>
        <v/>
      </c>
      <c r="P84" s="139" t="str">
        <f>'ادخال البيانات'!BD85</f>
        <v/>
      </c>
      <c r="Q84" s="139" t="str">
        <f>'ادخال البيانات'!BE85</f>
        <v/>
      </c>
      <c r="R84" s="139" t="str">
        <f>'ادخال البيانات'!BF85</f>
        <v/>
      </c>
      <c r="S84" s="139" t="str">
        <f>'ادخال البيانات'!BG85</f>
        <v/>
      </c>
      <c r="T84" s="139" t="str">
        <f>'ادخال البيانات'!BH85</f>
        <v/>
      </c>
      <c r="U84" s="139" t="str">
        <f>'ادخال البيانات'!BI85</f>
        <v/>
      </c>
      <c r="V84" s="140" t="str">
        <f>'ادخال البيانات'!BJ85</f>
        <v/>
      </c>
      <c r="W84" s="136" t="str">
        <f t="shared" si="3"/>
        <v/>
      </c>
    </row>
    <row r="85" spans="1:23">
      <c r="A85" s="566">
        <v>80</v>
      </c>
      <c r="B85" s="139" t="str">
        <f>IF('ادخال البيانات'!B86="","",'ادخال البيانات'!B86)</f>
        <v/>
      </c>
      <c r="C85" s="139" t="str">
        <f>'ادخال البيانات'!AQ86</f>
        <v/>
      </c>
      <c r="D85" s="139" t="str">
        <f>'ادخال البيانات'!AR86</f>
        <v/>
      </c>
      <c r="E85" s="139" t="str">
        <f>'ادخال البيانات'!AS86</f>
        <v/>
      </c>
      <c r="F85" s="139" t="str">
        <f>'ادخال البيانات'!AT86</f>
        <v/>
      </c>
      <c r="G85" s="139" t="str">
        <f>'ادخال البيانات'!AU86</f>
        <v/>
      </c>
      <c r="H85" s="139" t="str">
        <f>'ادخال البيانات'!AV86</f>
        <v/>
      </c>
      <c r="I85" s="139" t="str">
        <f>'ادخال البيانات'!AW86</f>
        <v/>
      </c>
      <c r="J85" s="139" t="str">
        <f>'ادخال البيانات'!AX86</f>
        <v/>
      </c>
      <c r="K85" s="139" t="str">
        <f>'ادخال البيانات'!AY86</f>
        <v/>
      </c>
      <c r="L85" s="139" t="str">
        <f>'ادخال البيانات'!AZ86</f>
        <v/>
      </c>
      <c r="M85" s="139" t="str">
        <f>'ادخال البيانات'!BA86</f>
        <v/>
      </c>
      <c r="N85" s="139" t="str">
        <f>'ادخال البيانات'!BB86</f>
        <v/>
      </c>
      <c r="O85" s="139" t="str">
        <f>'ادخال البيانات'!BC86</f>
        <v/>
      </c>
      <c r="P85" s="139" t="str">
        <f>'ادخال البيانات'!BD86</f>
        <v/>
      </c>
      <c r="Q85" s="139" t="str">
        <f>'ادخال البيانات'!BE86</f>
        <v/>
      </c>
      <c r="R85" s="139" t="str">
        <f>'ادخال البيانات'!BF86</f>
        <v/>
      </c>
      <c r="S85" s="139" t="str">
        <f>'ادخال البيانات'!BG86</f>
        <v/>
      </c>
      <c r="T85" s="139" t="str">
        <f>'ادخال البيانات'!BH86</f>
        <v/>
      </c>
      <c r="U85" s="139" t="str">
        <f>'ادخال البيانات'!BI86</f>
        <v/>
      </c>
      <c r="V85" s="140" t="str">
        <f>'ادخال البيانات'!BJ86</f>
        <v/>
      </c>
      <c r="W85" s="136" t="str">
        <f t="shared" si="3"/>
        <v/>
      </c>
    </row>
    <row r="86" spans="1:23">
      <c r="A86" s="566">
        <v>81</v>
      </c>
      <c r="B86" s="139" t="str">
        <f>IF('ادخال البيانات'!B87="","",'ادخال البيانات'!B87)</f>
        <v/>
      </c>
      <c r="C86" s="139" t="str">
        <f>'ادخال البيانات'!AQ87</f>
        <v/>
      </c>
      <c r="D86" s="139" t="str">
        <f>'ادخال البيانات'!AR87</f>
        <v/>
      </c>
      <c r="E86" s="139" t="str">
        <f>'ادخال البيانات'!AS87</f>
        <v/>
      </c>
      <c r="F86" s="139" t="str">
        <f>'ادخال البيانات'!AT87</f>
        <v/>
      </c>
      <c r="G86" s="139" t="str">
        <f>'ادخال البيانات'!AU87</f>
        <v/>
      </c>
      <c r="H86" s="139" t="str">
        <f>'ادخال البيانات'!AV87</f>
        <v/>
      </c>
      <c r="I86" s="139" t="str">
        <f>'ادخال البيانات'!AW87</f>
        <v/>
      </c>
      <c r="J86" s="139" t="str">
        <f>'ادخال البيانات'!AX87</f>
        <v/>
      </c>
      <c r="K86" s="139" t="str">
        <f>'ادخال البيانات'!AY87</f>
        <v/>
      </c>
      <c r="L86" s="139" t="str">
        <f>'ادخال البيانات'!AZ87</f>
        <v/>
      </c>
      <c r="M86" s="139" t="str">
        <f>'ادخال البيانات'!BA87</f>
        <v/>
      </c>
      <c r="N86" s="139" t="str">
        <f>'ادخال البيانات'!BB87</f>
        <v/>
      </c>
      <c r="O86" s="139" t="str">
        <f>'ادخال البيانات'!BC87</f>
        <v/>
      </c>
      <c r="P86" s="139" t="str">
        <f>'ادخال البيانات'!BD87</f>
        <v/>
      </c>
      <c r="Q86" s="139" t="str">
        <f>'ادخال البيانات'!BE87</f>
        <v/>
      </c>
      <c r="R86" s="139" t="str">
        <f>'ادخال البيانات'!BF87</f>
        <v/>
      </c>
      <c r="S86" s="139" t="str">
        <f>'ادخال البيانات'!BG87</f>
        <v/>
      </c>
      <c r="T86" s="139" t="str">
        <f>'ادخال البيانات'!BH87</f>
        <v/>
      </c>
      <c r="U86" s="139" t="str">
        <f>'ادخال البيانات'!BI87</f>
        <v/>
      </c>
      <c r="V86" s="140" t="str">
        <f>'ادخال البيانات'!BJ87</f>
        <v/>
      </c>
      <c r="W86" s="136" t="str">
        <f t="shared" si="3"/>
        <v/>
      </c>
    </row>
    <row r="87" spans="1:23">
      <c r="A87" s="566">
        <v>82</v>
      </c>
      <c r="B87" s="139" t="str">
        <f>IF('ادخال البيانات'!B88="","",'ادخال البيانات'!B88)</f>
        <v/>
      </c>
      <c r="C87" s="139" t="str">
        <f>'ادخال البيانات'!AQ88</f>
        <v/>
      </c>
      <c r="D87" s="139" t="str">
        <f>'ادخال البيانات'!AR88</f>
        <v/>
      </c>
      <c r="E87" s="139" t="str">
        <f>'ادخال البيانات'!AS88</f>
        <v/>
      </c>
      <c r="F87" s="139" t="str">
        <f>'ادخال البيانات'!AT88</f>
        <v/>
      </c>
      <c r="G87" s="139" t="str">
        <f>'ادخال البيانات'!AU88</f>
        <v/>
      </c>
      <c r="H87" s="139" t="str">
        <f>'ادخال البيانات'!AV88</f>
        <v/>
      </c>
      <c r="I87" s="139" t="str">
        <f>'ادخال البيانات'!AW88</f>
        <v/>
      </c>
      <c r="J87" s="139" t="str">
        <f>'ادخال البيانات'!AX88</f>
        <v/>
      </c>
      <c r="K87" s="139" t="str">
        <f>'ادخال البيانات'!AY88</f>
        <v/>
      </c>
      <c r="L87" s="139" t="str">
        <f>'ادخال البيانات'!AZ88</f>
        <v/>
      </c>
      <c r="M87" s="139" t="str">
        <f>'ادخال البيانات'!BA88</f>
        <v/>
      </c>
      <c r="N87" s="139" t="str">
        <f>'ادخال البيانات'!BB88</f>
        <v/>
      </c>
      <c r="O87" s="139" t="str">
        <f>'ادخال البيانات'!BC88</f>
        <v/>
      </c>
      <c r="P87" s="139" t="str">
        <f>'ادخال البيانات'!BD88</f>
        <v/>
      </c>
      <c r="Q87" s="139" t="str">
        <f>'ادخال البيانات'!BE88</f>
        <v/>
      </c>
      <c r="R87" s="139" t="str">
        <f>'ادخال البيانات'!BF88</f>
        <v/>
      </c>
      <c r="S87" s="139" t="str">
        <f>'ادخال البيانات'!BG88</f>
        <v/>
      </c>
      <c r="T87" s="139" t="str">
        <f>'ادخال البيانات'!BH88</f>
        <v/>
      </c>
      <c r="U87" s="139" t="str">
        <f>'ادخال البيانات'!BI88</f>
        <v/>
      </c>
      <c r="V87" s="140" t="str">
        <f>'ادخال البيانات'!BJ88</f>
        <v/>
      </c>
      <c r="W87" s="136" t="str">
        <f t="shared" si="3"/>
        <v/>
      </c>
    </row>
    <row r="88" spans="1:23">
      <c r="A88" s="566">
        <v>83</v>
      </c>
      <c r="B88" s="139" t="str">
        <f>IF('ادخال البيانات'!B89="","",'ادخال البيانات'!B89)</f>
        <v/>
      </c>
      <c r="C88" s="139" t="str">
        <f>'ادخال البيانات'!AQ89</f>
        <v/>
      </c>
      <c r="D88" s="139" t="str">
        <f>'ادخال البيانات'!AR89</f>
        <v/>
      </c>
      <c r="E88" s="139" t="str">
        <f>'ادخال البيانات'!AS89</f>
        <v/>
      </c>
      <c r="F88" s="139" t="str">
        <f>'ادخال البيانات'!AT89</f>
        <v/>
      </c>
      <c r="G88" s="139" t="str">
        <f>'ادخال البيانات'!AU89</f>
        <v/>
      </c>
      <c r="H88" s="139" t="str">
        <f>'ادخال البيانات'!AV89</f>
        <v/>
      </c>
      <c r="I88" s="139" t="str">
        <f>'ادخال البيانات'!AW89</f>
        <v/>
      </c>
      <c r="J88" s="139" t="str">
        <f>'ادخال البيانات'!AX89</f>
        <v/>
      </c>
      <c r="K88" s="139" t="str">
        <f>'ادخال البيانات'!AY89</f>
        <v/>
      </c>
      <c r="L88" s="139" t="str">
        <f>'ادخال البيانات'!AZ89</f>
        <v/>
      </c>
      <c r="M88" s="139" t="str">
        <f>'ادخال البيانات'!BA89</f>
        <v/>
      </c>
      <c r="N88" s="139" t="str">
        <f>'ادخال البيانات'!BB89</f>
        <v/>
      </c>
      <c r="O88" s="139" t="str">
        <f>'ادخال البيانات'!BC89</f>
        <v/>
      </c>
      <c r="P88" s="139" t="str">
        <f>'ادخال البيانات'!BD89</f>
        <v/>
      </c>
      <c r="Q88" s="139" t="str">
        <f>'ادخال البيانات'!BE89</f>
        <v/>
      </c>
      <c r="R88" s="139" t="str">
        <f>'ادخال البيانات'!BF89</f>
        <v/>
      </c>
      <c r="S88" s="139" t="str">
        <f>'ادخال البيانات'!BG89</f>
        <v/>
      </c>
      <c r="T88" s="139" t="str">
        <f>'ادخال البيانات'!BH89</f>
        <v/>
      </c>
      <c r="U88" s="139" t="str">
        <f>'ادخال البيانات'!BI89</f>
        <v/>
      </c>
      <c r="V88" s="140" t="str">
        <f>'ادخال البيانات'!BJ89</f>
        <v/>
      </c>
      <c r="W88" s="136" t="str">
        <f t="shared" si="3"/>
        <v/>
      </c>
    </row>
    <row r="89" spans="1:23">
      <c r="A89" s="566">
        <v>84</v>
      </c>
      <c r="B89" s="139" t="str">
        <f>IF('ادخال البيانات'!B90="","",'ادخال البيانات'!B90)</f>
        <v/>
      </c>
      <c r="C89" s="139" t="str">
        <f>'ادخال البيانات'!AQ90</f>
        <v/>
      </c>
      <c r="D89" s="139" t="str">
        <f>'ادخال البيانات'!AR90</f>
        <v/>
      </c>
      <c r="E89" s="139" t="str">
        <f>'ادخال البيانات'!AS90</f>
        <v/>
      </c>
      <c r="F89" s="139" t="str">
        <f>'ادخال البيانات'!AT90</f>
        <v/>
      </c>
      <c r="G89" s="139" t="str">
        <f>'ادخال البيانات'!AU90</f>
        <v/>
      </c>
      <c r="H89" s="139" t="str">
        <f>'ادخال البيانات'!AV90</f>
        <v/>
      </c>
      <c r="I89" s="139" t="str">
        <f>'ادخال البيانات'!AW90</f>
        <v/>
      </c>
      <c r="J89" s="139" t="str">
        <f>'ادخال البيانات'!AX90</f>
        <v/>
      </c>
      <c r="K89" s="139" t="str">
        <f>'ادخال البيانات'!AY90</f>
        <v/>
      </c>
      <c r="L89" s="139" t="str">
        <f>'ادخال البيانات'!AZ90</f>
        <v/>
      </c>
      <c r="M89" s="139" t="str">
        <f>'ادخال البيانات'!BA90</f>
        <v/>
      </c>
      <c r="N89" s="139" t="str">
        <f>'ادخال البيانات'!BB90</f>
        <v/>
      </c>
      <c r="O89" s="139" t="str">
        <f>'ادخال البيانات'!BC90</f>
        <v/>
      </c>
      <c r="P89" s="139" t="str">
        <f>'ادخال البيانات'!BD90</f>
        <v/>
      </c>
      <c r="Q89" s="139" t="str">
        <f>'ادخال البيانات'!BE90</f>
        <v/>
      </c>
      <c r="R89" s="139" t="str">
        <f>'ادخال البيانات'!BF90</f>
        <v/>
      </c>
      <c r="S89" s="139" t="str">
        <f>'ادخال البيانات'!BG90</f>
        <v/>
      </c>
      <c r="T89" s="139" t="str">
        <f>'ادخال البيانات'!BH90</f>
        <v/>
      </c>
      <c r="U89" s="139" t="str">
        <f>'ادخال البيانات'!BI90</f>
        <v/>
      </c>
      <c r="V89" s="140" t="str">
        <f>'ادخال البيانات'!BJ90</f>
        <v/>
      </c>
      <c r="W89" s="136" t="str">
        <f t="shared" si="3"/>
        <v/>
      </c>
    </row>
    <row r="90" spans="1:23">
      <c r="A90" s="566">
        <v>85</v>
      </c>
      <c r="B90" s="139" t="str">
        <f>IF('ادخال البيانات'!B91="","",'ادخال البيانات'!B91)</f>
        <v/>
      </c>
      <c r="C90" s="139" t="str">
        <f>'ادخال البيانات'!AQ91</f>
        <v/>
      </c>
      <c r="D90" s="139" t="str">
        <f>'ادخال البيانات'!AR91</f>
        <v/>
      </c>
      <c r="E90" s="139" t="str">
        <f>'ادخال البيانات'!AS91</f>
        <v/>
      </c>
      <c r="F90" s="139" t="str">
        <f>'ادخال البيانات'!AT91</f>
        <v/>
      </c>
      <c r="G90" s="139" t="str">
        <f>'ادخال البيانات'!AU91</f>
        <v/>
      </c>
      <c r="H90" s="139" t="str">
        <f>'ادخال البيانات'!AV91</f>
        <v/>
      </c>
      <c r="I90" s="139" t="str">
        <f>'ادخال البيانات'!AW91</f>
        <v/>
      </c>
      <c r="J90" s="139" t="str">
        <f>'ادخال البيانات'!AX91</f>
        <v/>
      </c>
      <c r="K90" s="139" t="str">
        <f>'ادخال البيانات'!AY91</f>
        <v/>
      </c>
      <c r="L90" s="139" t="str">
        <f>'ادخال البيانات'!AZ91</f>
        <v/>
      </c>
      <c r="M90" s="139" t="str">
        <f>'ادخال البيانات'!BA91</f>
        <v/>
      </c>
      <c r="N90" s="139" t="str">
        <f>'ادخال البيانات'!BB91</f>
        <v/>
      </c>
      <c r="O90" s="139" t="str">
        <f>'ادخال البيانات'!BC91</f>
        <v/>
      </c>
      <c r="P90" s="139" t="str">
        <f>'ادخال البيانات'!BD91</f>
        <v/>
      </c>
      <c r="Q90" s="139" t="str">
        <f>'ادخال البيانات'!BE91</f>
        <v/>
      </c>
      <c r="R90" s="139" t="str">
        <f>'ادخال البيانات'!BF91</f>
        <v/>
      </c>
      <c r="S90" s="139" t="str">
        <f>'ادخال البيانات'!BG91</f>
        <v/>
      </c>
      <c r="T90" s="139" t="str">
        <f>'ادخال البيانات'!BH91</f>
        <v/>
      </c>
      <c r="U90" s="139" t="str">
        <f>'ادخال البيانات'!BI91</f>
        <v/>
      </c>
      <c r="V90" s="140" t="str">
        <f>'ادخال البيانات'!BJ91</f>
        <v/>
      </c>
      <c r="W90" s="136" t="str">
        <f t="shared" si="3"/>
        <v/>
      </c>
    </row>
    <row r="91" spans="1:23">
      <c r="A91" s="566">
        <v>86</v>
      </c>
      <c r="B91" s="139" t="str">
        <f>IF('ادخال البيانات'!B92="","",'ادخال البيانات'!B92)</f>
        <v/>
      </c>
      <c r="C91" s="139" t="str">
        <f>'ادخال البيانات'!AQ92</f>
        <v/>
      </c>
      <c r="D91" s="139" t="str">
        <f>'ادخال البيانات'!AR92</f>
        <v/>
      </c>
      <c r="E91" s="139" t="str">
        <f>'ادخال البيانات'!AS92</f>
        <v/>
      </c>
      <c r="F91" s="139" t="str">
        <f>'ادخال البيانات'!AT92</f>
        <v/>
      </c>
      <c r="G91" s="139" t="str">
        <f>'ادخال البيانات'!AU92</f>
        <v/>
      </c>
      <c r="H91" s="139" t="str">
        <f>'ادخال البيانات'!AV92</f>
        <v/>
      </c>
      <c r="I91" s="139" t="str">
        <f>'ادخال البيانات'!AW92</f>
        <v/>
      </c>
      <c r="J91" s="139" t="str">
        <f>'ادخال البيانات'!AX92</f>
        <v/>
      </c>
      <c r="K91" s="139" t="str">
        <f>'ادخال البيانات'!AY92</f>
        <v/>
      </c>
      <c r="L91" s="139" t="str">
        <f>'ادخال البيانات'!AZ92</f>
        <v/>
      </c>
      <c r="M91" s="139" t="str">
        <f>'ادخال البيانات'!BA92</f>
        <v/>
      </c>
      <c r="N91" s="139" t="str">
        <f>'ادخال البيانات'!BB92</f>
        <v/>
      </c>
      <c r="O91" s="139" t="str">
        <f>'ادخال البيانات'!BC92</f>
        <v/>
      </c>
      <c r="P91" s="139" t="str">
        <f>'ادخال البيانات'!BD92</f>
        <v/>
      </c>
      <c r="Q91" s="139" t="str">
        <f>'ادخال البيانات'!BE92</f>
        <v/>
      </c>
      <c r="R91" s="139" t="str">
        <f>'ادخال البيانات'!BF92</f>
        <v/>
      </c>
      <c r="S91" s="139" t="str">
        <f>'ادخال البيانات'!BG92</f>
        <v/>
      </c>
      <c r="T91" s="139" t="str">
        <f>'ادخال البيانات'!BH92</f>
        <v/>
      </c>
      <c r="U91" s="139" t="str">
        <f>'ادخال البيانات'!BI92</f>
        <v/>
      </c>
      <c r="V91" s="140" t="str">
        <f>'ادخال البيانات'!BJ92</f>
        <v/>
      </c>
      <c r="W91" s="136" t="str">
        <f t="shared" si="3"/>
        <v/>
      </c>
    </row>
    <row r="92" spans="1:23">
      <c r="A92" s="566">
        <v>87</v>
      </c>
      <c r="B92" s="139" t="str">
        <f>IF('ادخال البيانات'!B93="","",'ادخال البيانات'!B93)</f>
        <v/>
      </c>
      <c r="C92" s="139" t="str">
        <f>'ادخال البيانات'!AQ93</f>
        <v/>
      </c>
      <c r="D92" s="139" t="str">
        <f>'ادخال البيانات'!AR93</f>
        <v/>
      </c>
      <c r="E92" s="139" t="str">
        <f>'ادخال البيانات'!AS93</f>
        <v/>
      </c>
      <c r="F92" s="139" t="str">
        <f>'ادخال البيانات'!AT93</f>
        <v/>
      </c>
      <c r="G92" s="139" t="str">
        <f>'ادخال البيانات'!AU93</f>
        <v/>
      </c>
      <c r="H92" s="139" t="str">
        <f>'ادخال البيانات'!AV93</f>
        <v/>
      </c>
      <c r="I92" s="139" t="str">
        <f>'ادخال البيانات'!AW93</f>
        <v/>
      </c>
      <c r="J92" s="139" t="str">
        <f>'ادخال البيانات'!AX93</f>
        <v/>
      </c>
      <c r="K92" s="139" t="str">
        <f>'ادخال البيانات'!AY93</f>
        <v/>
      </c>
      <c r="L92" s="139" t="str">
        <f>'ادخال البيانات'!AZ93</f>
        <v/>
      </c>
      <c r="M92" s="139" t="str">
        <f>'ادخال البيانات'!BA93</f>
        <v/>
      </c>
      <c r="N92" s="139" t="str">
        <f>'ادخال البيانات'!BB93</f>
        <v/>
      </c>
      <c r="O92" s="139" t="str">
        <f>'ادخال البيانات'!BC93</f>
        <v/>
      </c>
      <c r="P92" s="139" t="str">
        <f>'ادخال البيانات'!BD93</f>
        <v/>
      </c>
      <c r="Q92" s="139" t="str">
        <f>'ادخال البيانات'!BE93</f>
        <v/>
      </c>
      <c r="R92" s="139" t="str">
        <f>'ادخال البيانات'!BF93</f>
        <v/>
      </c>
      <c r="S92" s="139" t="str">
        <f>'ادخال البيانات'!BG93</f>
        <v/>
      </c>
      <c r="T92" s="139" t="str">
        <f>'ادخال البيانات'!BH93</f>
        <v/>
      </c>
      <c r="U92" s="139" t="str">
        <f>'ادخال البيانات'!BI93</f>
        <v/>
      </c>
      <c r="V92" s="140" t="str">
        <f>'ادخال البيانات'!BJ93</f>
        <v/>
      </c>
      <c r="W92" s="136" t="str">
        <f t="shared" si="3"/>
        <v/>
      </c>
    </row>
    <row r="93" spans="1:23">
      <c r="A93" s="566">
        <v>88</v>
      </c>
      <c r="B93" s="139" t="str">
        <f>IF('ادخال البيانات'!B94="","",'ادخال البيانات'!B94)</f>
        <v/>
      </c>
      <c r="C93" s="139" t="str">
        <f>'ادخال البيانات'!AQ94</f>
        <v/>
      </c>
      <c r="D93" s="139" t="str">
        <f>'ادخال البيانات'!AR94</f>
        <v/>
      </c>
      <c r="E93" s="139" t="str">
        <f>'ادخال البيانات'!AS94</f>
        <v/>
      </c>
      <c r="F93" s="139" t="str">
        <f>'ادخال البيانات'!AT94</f>
        <v/>
      </c>
      <c r="G93" s="139" t="str">
        <f>'ادخال البيانات'!AU94</f>
        <v/>
      </c>
      <c r="H93" s="139" t="str">
        <f>'ادخال البيانات'!AV94</f>
        <v/>
      </c>
      <c r="I93" s="139" t="str">
        <f>'ادخال البيانات'!AW94</f>
        <v/>
      </c>
      <c r="J93" s="139" t="str">
        <f>'ادخال البيانات'!AX94</f>
        <v/>
      </c>
      <c r="K93" s="139" t="str">
        <f>'ادخال البيانات'!AY94</f>
        <v/>
      </c>
      <c r="L93" s="139" t="str">
        <f>'ادخال البيانات'!AZ94</f>
        <v/>
      </c>
      <c r="M93" s="139" t="str">
        <f>'ادخال البيانات'!BA94</f>
        <v/>
      </c>
      <c r="N93" s="139" t="str">
        <f>'ادخال البيانات'!BB94</f>
        <v/>
      </c>
      <c r="O93" s="139" t="str">
        <f>'ادخال البيانات'!BC94</f>
        <v/>
      </c>
      <c r="P93" s="139" t="str">
        <f>'ادخال البيانات'!BD94</f>
        <v/>
      </c>
      <c r="Q93" s="139" t="str">
        <f>'ادخال البيانات'!BE94</f>
        <v/>
      </c>
      <c r="R93" s="139" t="str">
        <f>'ادخال البيانات'!BF94</f>
        <v/>
      </c>
      <c r="S93" s="139" t="str">
        <f>'ادخال البيانات'!BG94</f>
        <v/>
      </c>
      <c r="T93" s="139" t="str">
        <f>'ادخال البيانات'!BH94</f>
        <v/>
      </c>
      <c r="U93" s="139" t="str">
        <f>'ادخال البيانات'!BI94</f>
        <v/>
      </c>
      <c r="V93" s="140" t="str">
        <f>'ادخال البيانات'!BJ94</f>
        <v/>
      </c>
      <c r="W93" s="136" t="str">
        <f t="shared" si="3"/>
        <v/>
      </c>
    </row>
    <row r="94" spans="1:23">
      <c r="A94" s="566">
        <v>89</v>
      </c>
      <c r="B94" s="139" t="str">
        <f>IF('ادخال البيانات'!B95="","",'ادخال البيانات'!B95)</f>
        <v/>
      </c>
      <c r="C94" s="139" t="str">
        <f>'ادخال البيانات'!AQ95</f>
        <v/>
      </c>
      <c r="D94" s="139" t="str">
        <f>'ادخال البيانات'!AR95</f>
        <v/>
      </c>
      <c r="E94" s="139" t="str">
        <f>'ادخال البيانات'!AS95</f>
        <v/>
      </c>
      <c r="F94" s="139" t="str">
        <f>'ادخال البيانات'!AT95</f>
        <v/>
      </c>
      <c r="G94" s="139" t="str">
        <f>'ادخال البيانات'!AU95</f>
        <v/>
      </c>
      <c r="H94" s="139" t="str">
        <f>'ادخال البيانات'!AV95</f>
        <v/>
      </c>
      <c r="I94" s="139" t="str">
        <f>'ادخال البيانات'!AW95</f>
        <v/>
      </c>
      <c r="J94" s="139" t="str">
        <f>'ادخال البيانات'!AX95</f>
        <v/>
      </c>
      <c r="K94" s="139" t="str">
        <f>'ادخال البيانات'!AY95</f>
        <v/>
      </c>
      <c r="L94" s="139" t="str">
        <f>'ادخال البيانات'!AZ95</f>
        <v/>
      </c>
      <c r="M94" s="139" t="str">
        <f>'ادخال البيانات'!BA95</f>
        <v/>
      </c>
      <c r="N94" s="139" t="str">
        <f>'ادخال البيانات'!BB95</f>
        <v/>
      </c>
      <c r="O94" s="139" t="str">
        <f>'ادخال البيانات'!BC95</f>
        <v/>
      </c>
      <c r="P94" s="139" t="str">
        <f>'ادخال البيانات'!BD95</f>
        <v/>
      </c>
      <c r="Q94" s="139" t="str">
        <f>'ادخال البيانات'!BE95</f>
        <v/>
      </c>
      <c r="R94" s="139" t="str">
        <f>'ادخال البيانات'!BF95</f>
        <v/>
      </c>
      <c r="S94" s="139" t="str">
        <f>'ادخال البيانات'!BG95</f>
        <v/>
      </c>
      <c r="T94" s="139" t="str">
        <f>'ادخال البيانات'!BH95</f>
        <v/>
      </c>
      <c r="U94" s="139" t="str">
        <f>'ادخال البيانات'!BI95</f>
        <v/>
      </c>
      <c r="V94" s="140" t="str">
        <f>'ادخال البيانات'!BJ95</f>
        <v/>
      </c>
      <c r="W94" s="136" t="str">
        <f t="shared" si="3"/>
        <v/>
      </c>
    </row>
    <row r="95" spans="1:23">
      <c r="A95" s="566">
        <v>90</v>
      </c>
      <c r="B95" s="139" t="str">
        <f>IF('ادخال البيانات'!B96="","",'ادخال البيانات'!B96)</f>
        <v/>
      </c>
      <c r="C95" s="139" t="str">
        <f>'ادخال البيانات'!AQ96</f>
        <v/>
      </c>
      <c r="D95" s="139" t="str">
        <f>'ادخال البيانات'!AR96</f>
        <v/>
      </c>
      <c r="E95" s="139" t="str">
        <f>'ادخال البيانات'!AS96</f>
        <v/>
      </c>
      <c r="F95" s="139" t="str">
        <f>'ادخال البيانات'!AT96</f>
        <v/>
      </c>
      <c r="G95" s="139" t="str">
        <f>'ادخال البيانات'!AU96</f>
        <v/>
      </c>
      <c r="H95" s="139" t="str">
        <f>'ادخال البيانات'!AV96</f>
        <v/>
      </c>
      <c r="I95" s="139" t="str">
        <f>'ادخال البيانات'!AW96</f>
        <v/>
      </c>
      <c r="J95" s="139" t="str">
        <f>'ادخال البيانات'!AX96</f>
        <v/>
      </c>
      <c r="K95" s="139" t="str">
        <f>'ادخال البيانات'!AY96</f>
        <v/>
      </c>
      <c r="L95" s="139" t="str">
        <f>'ادخال البيانات'!AZ96</f>
        <v/>
      </c>
      <c r="M95" s="139" t="str">
        <f>'ادخال البيانات'!BA96</f>
        <v/>
      </c>
      <c r="N95" s="139" t="str">
        <f>'ادخال البيانات'!BB96</f>
        <v/>
      </c>
      <c r="O95" s="139" t="str">
        <f>'ادخال البيانات'!BC96</f>
        <v/>
      </c>
      <c r="P95" s="139" t="str">
        <f>'ادخال البيانات'!BD96</f>
        <v/>
      </c>
      <c r="Q95" s="139" t="str">
        <f>'ادخال البيانات'!BE96</f>
        <v/>
      </c>
      <c r="R95" s="139" t="str">
        <f>'ادخال البيانات'!BF96</f>
        <v/>
      </c>
      <c r="S95" s="139" t="str">
        <f>'ادخال البيانات'!BG96</f>
        <v/>
      </c>
      <c r="T95" s="139" t="str">
        <f>'ادخال البيانات'!BH96</f>
        <v/>
      </c>
      <c r="U95" s="139" t="str">
        <f>'ادخال البيانات'!BI96</f>
        <v/>
      </c>
      <c r="V95" s="140" t="str">
        <f>'ادخال البيانات'!BJ96</f>
        <v/>
      </c>
      <c r="W95" s="136" t="str">
        <f t="shared" si="3"/>
        <v/>
      </c>
    </row>
    <row r="96" spans="1:23">
      <c r="A96" s="566">
        <v>91</v>
      </c>
      <c r="B96" s="139" t="str">
        <f>IF('ادخال البيانات'!B97="","",'ادخال البيانات'!B97)</f>
        <v/>
      </c>
      <c r="C96" s="139" t="str">
        <f>'ادخال البيانات'!AQ97</f>
        <v/>
      </c>
      <c r="D96" s="139" t="str">
        <f>'ادخال البيانات'!AR97</f>
        <v/>
      </c>
      <c r="E96" s="139" t="str">
        <f>'ادخال البيانات'!AS97</f>
        <v/>
      </c>
      <c r="F96" s="139" t="str">
        <f>'ادخال البيانات'!AT97</f>
        <v/>
      </c>
      <c r="G96" s="139" t="str">
        <f>'ادخال البيانات'!AU97</f>
        <v/>
      </c>
      <c r="H96" s="139" t="str">
        <f>'ادخال البيانات'!AV97</f>
        <v/>
      </c>
      <c r="I96" s="139" t="str">
        <f>'ادخال البيانات'!AW97</f>
        <v/>
      </c>
      <c r="J96" s="139" t="str">
        <f>'ادخال البيانات'!AX97</f>
        <v/>
      </c>
      <c r="K96" s="139" t="str">
        <f>'ادخال البيانات'!AY97</f>
        <v/>
      </c>
      <c r="L96" s="139" t="str">
        <f>'ادخال البيانات'!AZ97</f>
        <v/>
      </c>
      <c r="M96" s="139" t="str">
        <f>'ادخال البيانات'!BA97</f>
        <v/>
      </c>
      <c r="N96" s="139" t="str">
        <f>'ادخال البيانات'!BB97</f>
        <v/>
      </c>
      <c r="O96" s="139" t="str">
        <f>'ادخال البيانات'!BC97</f>
        <v/>
      </c>
      <c r="P96" s="139" t="str">
        <f>'ادخال البيانات'!BD97</f>
        <v/>
      </c>
      <c r="Q96" s="139" t="str">
        <f>'ادخال البيانات'!BE97</f>
        <v/>
      </c>
      <c r="R96" s="139" t="str">
        <f>'ادخال البيانات'!BF97</f>
        <v/>
      </c>
      <c r="S96" s="139" t="str">
        <f>'ادخال البيانات'!BG97</f>
        <v/>
      </c>
      <c r="T96" s="139" t="str">
        <f>'ادخال البيانات'!BH97</f>
        <v/>
      </c>
      <c r="U96" s="139" t="str">
        <f>'ادخال البيانات'!BI97</f>
        <v/>
      </c>
      <c r="V96" s="140" t="str">
        <f>'ادخال البيانات'!BJ97</f>
        <v/>
      </c>
      <c r="W96" s="136" t="str">
        <f t="shared" si="3"/>
        <v/>
      </c>
    </row>
    <row r="97" spans="1:23">
      <c r="A97" s="566">
        <v>92</v>
      </c>
      <c r="B97" s="139" t="str">
        <f>IF('ادخال البيانات'!B98="","",'ادخال البيانات'!B98)</f>
        <v/>
      </c>
      <c r="C97" s="139" t="str">
        <f>'ادخال البيانات'!AQ98</f>
        <v/>
      </c>
      <c r="D97" s="139" t="str">
        <f>'ادخال البيانات'!AR98</f>
        <v/>
      </c>
      <c r="E97" s="139" t="str">
        <f>'ادخال البيانات'!AS98</f>
        <v/>
      </c>
      <c r="F97" s="139" t="str">
        <f>'ادخال البيانات'!AT98</f>
        <v/>
      </c>
      <c r="G97" s="139" t="str">
        <f>'ادخال البيانات'!AU98</f>
        <v/>
      </c>
      <c r="H97" s="139" t="str">
        <f>'ادخال البيانات'!AV98</f>
        <v/>
      </c>
      <c r="I97" s="139" t="str">
        <f>'ادخال البيانات'!AW98</f>
        <v/>
      </c>
      <c r="J97" s="139" t="str">
        <f>'ادخال البيانات'!AX98</f>
        <v/>
      </c>
      <c r="K97" s="139" t="str">
        <f>'ادخال البيانات'!AY98</f>
        <v/>
      </c>
      <c r="L97" s="139" t="str">
        <f>'ادخال البيانات'!AZ98</f>
        <v/>
      </c>
      <c r="M97" s="139" t="str">
        <f>'ادخال البيانات'!BA98</f>
        <v/>
      </c>
      <c r="N97" s="139" t="str">
        <f>'ادخال البيانات'!BB98</f>
        <v/>
      </c>
      <c r="O97" s="139" t="str">
        <f>'ادخال البيانات'!BC98</f>
        <v/>
      </c>
      <c r="P97" s="139" t="str">
        <f>'ادخال البيانات'!BD98</f>
        <v/>
      </c>
      <c r="Q97" s="139" t="str">
        <f>'ادخال البيانات'!BE98</f>
        <v/>
      </c>
      <c r="R97" s="139" t="str">
        <f>'ادخال البيانات'!BF98</f>
        <v/>
      </c>
      <c r="S97" s="139" t="str">
        <f>'ادخال البيانات'!BG98</f>
        <v/>
      </c>
      <c r="T97" s="139" t="str">
        <f>'ادخال البيانات'!BH98</f>
        <v/>
      </c>
      <c r="U97" s="139" t="str">
        <f>'ادخال البيانات'!BI98</f>
        <v/>
      </c>
      <c r="V97" s="140" t="str">
        <f>'ادخال البيانات'!BJ98</f>
        <v/>
      </c>
      <c r="W97" s="136" t="str">
        <f t="shared" si="3"/>
        <v/>
      </c>
    </row>
    <row r="98" spans="1:23">
      <c r="A98" s="566">
        <v>93</v>
      </c>
      <c r="B98" s="139" t="str">
        <f>IF('ادخال البيانات'!B99="","",'ادخال البيانات'!B99)</f>
        <v/>
      </c>
      <c r="C98" s="139" t="str">
        <f>'ادخال البيانات'!AQ99</f>
        <v/>
      </c>
      <c r="D98" s="139" t="str">
        <f>'ادخال البيانات'!AR99</f>
        <v/>
      </c>
      <c r="E98" s="139" t="str">
        <f>'ادخال البيانات'!AS99</f>
        <v/>
      </c>
      <c r="F98" s="139" t="str">
        <f>'ادخال البيانات'!AT99</f>
        <v/>
      </c>
      <c r="G98" s="139" t="str">
        <f>'ادخال البيانات'!AU99</f>
        <v/>
      </c>
      <c r="H98" s="139" t="str">
        <f>'ادخال البيانات'!AV99</f>
        <v/>
      </c>
      <c r="I98" s="139" t="str">
        <f>'ادخال البيانات'!AW99</f>
        <v/>
      </c>
      <c r="J98" s="139" t="str">
        <f>'ادخال البيانات'!AX99</f>
        <v/>
      </c>
      <c r="K98" s="139" t="str">
        <f>'ادخال البيانات'!AY99</f>
        <v/>
      </c>
      <c r="L98" s="139" t="str">
        <f>'ادخال البيانات'!AZ99</f>
        <v/>
      </c>
      <c r="M98" s="139" t="str">
        <f>'ادخال البيانات'!BA99</f>
        <v/>
      </c>
      <c r="N98" s="139" t="str">
        <f>'ادخال البيانات'!BB99</f>
        <v/>
      </c>
      <c r="O98" s="139" t="str">
        <f>'ادخال البيانات'!BC99</f>
        <v/>
      </c>
      <c r="P98" s="139" t="str">
        <f>'ادخال البيانات'!BD99</f>
        <v/>
      </c>
      <c r="Q98" s="139" t="str">
        <f>'ادخال البيانات'!BE99</f>
        <v/>
      </c>
      <c r="R98" s="139" t="str">
        <f>'ادخال البيانات'!BF99</f>
        <v/>
      </c>
      <c r="S98" s="139" t="str">
        <f>'ادخال البيانات'!BG99</f>
        <v/>
      </c>
      <c r="T98" s="139" t="str">
        <f>'ادخال البيانات'!BH99</f>
        <v/>
      </c>
      <c r="U98" s="139" t="str">
        <f>'ادخال البيانات'!BI99</f>
        <v/>
      </c>
      <c r="V98" s="140" t="str">
        <f>'ادخال البيانات'!BJ99</f>
        <v/>
      </c>
      <c r="W98" s="136" t="str">
        <f t="shared" si="3"/>
        <v/>
      </c>
    </row>
    <row r="99" spans="1:23">
      <c r="A99" s="566">
        <v>94</v>
      </c>
      <c r="B99" s="139" t="str">
        <f>IF('ادخال البيانات'!B100="","",'ادخال البيانات'!B100)</f>
        <v/>
      </c>
      <c r="C99" s="139" t="str">
        <f>'ادخال البيانات'!AQ100</f>
        <v/>
      </c>
      <c r="D99" s="139" t="str">
        <f>'ادخال البيانات'!AR100</f>
        <v/>
      </c>
      <c r="E99" s="139" t="str">
        <f>'ادخال البيانات'!AS100</f>
        <v/>
      </c>
      <c r="F99" s="139" t="str">
        <f>'ادخال البيانات'!AT100</f>
        <v/>
      </c>
      <c r="G99" s="139" t="str">
        <f>'ادخال البيانات'!AU100</f>
        <v/>
      </c>
      <c r="H99" s="139" t="str">
        <f>'ادخال البيانات'!AV100</f>
        <v/>
      </c>
      <c r="I99" s="139" t="str">
        <f>'ادخال البيانات'!AW100</f>
        <v/>
      </c>
      <c r="J99" s="139" t="str">
        <f>'ادخال البيانات'!AX100</f>
        <v/>
      </c>
      <c r="K99" s="139" t="str">
        <f>'ادخال البيانات'!AY100</f>
        <v/>
      </c>
      <c r="L99" s="139" t="str">
        <f>'ادخال البيانات'!AZ100</f>
        <v/>
      </c>
      <c r="M99" s="139" t="str">
        <f>'ادخال البيانات'!BA100</f>
        <v/>
      </c>
      <c r="N99" s="139" t="str">
        <f>'ادخال البيانات'!BB100</f>
        <v/>
      </c>
      <c r="O99" s="139" t="str">
        <f>'ادخال البيانات'!BC100</f>
        <v/>
      </c>
      <c r="P99" s="139" t="str">
        <f>'ادخال البيانات'!BD100</f>
        <v/>
      </c>
      <c r="Q99" s="139" t="str">
        <f>'ادخال البيانات'!BE100</f>
        <v/>
      </c>
      <c r="R99" s="139" t="str">
        <f>'ادخال البيانات'!BF100</f>
        <v/>
      </c>
      <c r="S99" s="139" t="str">
        <f>'ادخال البيانات'!BG100</f>
        <v/>
      </c>
      <c r="T99" s="139" t="str">
        <f>'ادخال البيانات'!BH100</f>
        <v/>
      </c>
      <c r="U99" s="139" t="str">
        <f>'ادخال البيانات'!BI100</f>
        <v/>
      </c>
      <c r="V99" s="140" t="str">
        <f>'ادخال البيانات'!BJ100</f>
        <v/>
      </c>
      <c r="W99" s="136" t="str">
        <f t="shared" si="3"/>
        <v/>
      </c>
    </row>
    <row r="100" spans="1:23">
      <c r="A100" s="566">
        <v>95</v>
      </c>
      <c r="B100" s="139" t="str">
        <f>IF('ادخال البيانات'!B101="","",'ادخال البيانات'!B101)</f>
        <v/>
      </c>
      <c r="C100" s="139" t="str">
        <f>'ادخال البيانات'!AQ101</f>
        <v/>
      </c>
      <c r="D100" s="139" t="str">
        <f>'ادخال البيانات'!AR101</f>
        <v/>
      </c>
      <c r="E100" s="139" t="str">
        <f>'ادخال البيانات'!AS101</f>
        <v/>
      </c>
      <c r="F100" s="139" t="str">
        <f>'ادخال البيانات'!AT101</f>
        <v/>
      </c>
      <c r="G100" s="139" t="str">
        <f>'ادخال البيانات'!AU101</f>
        <v/>
      </c>
      <c r="H100" s="139" t="str">
        <f>'ادخال البيانات'!AV101</f>
        <v/>
      </c>
      <c r="I100" s="139" t="str">
        <f>'ادخال البيانات'!AW101</f>
        <v/>
      </c>
      <c r="J100" s="139" t="str">
        <f>'ادخال البيانات'!AX101</f>
        <v/>
      </c>
      <c r="K100" s="139" t="str">
        <f>'ادخال البيانات'!AY101</f>
        <v/>
      </c>
      <c r="L100" s="139" t="str">
        <f>'ادخال البيانات'!AZ101</f>
        <v/>
      </c>
      <c r="M100" s="139" t="str">
        <f>'ادخال البيانات'!BA101</f>
        <v/>
      </c>
      <c r="N100" s="139" t="str">
        <f>'ادخال البيانات'!BB101</f>
        <v/>
      </c>
      <c r="O100" s="139" t="str">
        <f>'ادخال البيانات'!BC101</f>
        <v/>
      </c>
      <c r="P100" s="139" t="str">
        <f>'ادخال البيانات'!BD101</f>
        <v/>
      </c>
      <c r="Q100" s="139" t="str">
        <f>'ادخال البيانات'!BE101</f>
        <v/>
      </c>
      <c r="R100" s="139" t="str">
        <f>'ادخال البيانات'!BF101</f>
        <v/>
      </c>
      <c r="S100" s="139" t="str">
        <f>'ادخال البيانات'!BG101</f>
        <v/>
      </c>
      <c r="T100" s="139" t="str">
        <f>'ادخال البيانات'!BH101</f>
        <v/>
      </c>
      <c r="U100" s="139" t="str">
        <f>'ادخال البيانات'!BI101</f>
        <v/>
      </c>
      <c r="V100" s="140" t="str">
        <f>'ادخال البيانات'!BJ101</f>
        <v/>
      </c>
      <c r="W100" s="136" t="str">
        <f t="shared" si="3"/>
        <v/>
      </c>
    </row>
    <row r="101" spans="1:23">
      <c r="A101" s="566">
        <v>96</v>
      </c>
      <c r="B101" s="139" t="str">
        <f>IF('ادخال البيانات'!B102="","",'ادخال البيانات'!B102)</f>
        <v/>
      </c>
      <c r="C101" s="139" t="str">
        <f>'ادخال البيانات'!AQ102</f>
        <v/>
      </c>
      <c r="D101" s="139" t="str">
        <f>'ادخال البيانات'!AR102</f>
        <v/>
      </c>
      <c r="E101" s="139" t="str">
        <f>'ادخال البيانات'!AS102</f>
        <v/>
      </c>
      <c r="F101" s="139" t="str">
        <f>'ادخال البيانات'!AT102</f>
        <v/>
      </c>
      <c r="G101" s="139" t="str">
        <f>'ادخال البيانات'!AU102</f>
        <v/>
      </c>
      <c r="H101" s="139" t="str">
        <f>'ادخال البيانات'!AV102</f>
        <v/>
      </c>
      <c r="I101" s="139" t="str">
        <f>'ادخال البيانات'!AW102</f>
        <v/>
      </c>
      <c r="J101" s="139" t="str">
        <f>'ادخال البيانات'!AX102</f>
        <v/>
      </c>
      <c r="K101" s="139" t="str">
        <f>'ادخال البيانات'!AY102</f>
        <v/>
      </c>
      <c r="L101" s="139" t="str">
        <f>'ادخال البيانات'!AZ102</f>
        <v/>
      </c>
      <c r="M101" s="139" t="str">
        <f>'ادخال البيانات'!BA102</f>
        <v/>
      </c>
      <c r="N101" s="139" t="str">
        <f>'ادخال البيانات'!BB102</f>
        <v/>
      </c>
      <c r="O101" s="139" t="str">
        <f>'ادخال البيانات'!BC102</f>
        <v/>
      </c>
      <c r="P101" s="139" t="str">
        <f>'ادخال البيانات'!BD102</f>
        <v/>
      </c>
      <c r="Q101" s="139" t="str">
        <f>'ادخال البيانات'!BE102</f>
        <v/>
      </c>
      <c r="R101" s="139" t="str">
        <f>'ادخال البيانات'!BF102</f>
        <v/>
      </c>
      <c r="S101" s="139" t="str">
        <f>'ادخال البيانات'!BG102</f>
        <v/>
      </c>
      <c r="T101" s="139" t="str">
        <f>'ادخال البيانات'!BH102</f>
        <v/>
      </c>
      <c r="U101" s="139" t="str">
        <f>'ادخال البيانات'!BI102</f>
        <v/>
      </c>
      <c r="V101" s="140" t="str">
        <f>'ادخال البيانات'!BJ102</f>
        <v/>
      </c>
      <c r="W101" s="136" t="str">
        <f t="shared" si="3"/>
        <v/>
      </c>
    </row>
    <row r="102" spans="1:23">
      <c r="A102" s="566">
        <v>97</v>
      </c>
      <c r="B102" s="139" t="str">
        <f>IF('ادخال البيانات'!B103="","",'ادخال البيانات'!B103)</f>
        <v/>
      </c>
      <c r="C102" s="139" t="str">
        <f>'ادخال البيانات'!AQ103</f>
        <v/>
      </c>
      <c r="D102" s="139" t="str">
        <f>'ادخال البيانات'!AR103</f>
        <v/>
      </c>
      <c r="E102" s="139" t="str">
        <f>'ادخال البيانات'!AS103</f>
        <v/>
      </c>
      <c r="F102" s="139" t="str">
        <f>'ادخال البيانات'!AT103</f>
        <v/>
      </c>
      <c r="G102" s="139" t="str">
        <f>'ادخال البيانات'!AU103</f>
        <v/>
      </c>
      <c r="H102" s="139" t="str">
        <f>'ادخال البيانات'!AV103</f>
        <v/>
      </c>
      <c r="I102" s="139" t="str">
        <f>'ادخال البيانات'!AW103</f>
        <v/>
      </c>
      <c r="J102" s="139" t="str">
        <f>'ادخال البيانات'!AX103</f>
        <v/>
      </c>
      <c r="K102" s="139" t="str">
        <f>'ادخال البيانات'!AY103</f>
        <v/>
      </c>
      <c r="L102" s="139" t="str">
        <f>'ادخال البيانات'!AZ103</f>
        <v/>
      </c>
      <c r="M102" s="139" t="str">
        <f>'ادخال البيانات'!BA103</f>
        <v/>
      </c>
      <c r="N102" s="139" t="str">
        <f>'ادخال البيانات'!BB103</f>
        <v/>
      </c>
      <c r="O102" s="139" t="str">
        <f>'ادخال البيانات'!BC103</f>
        <v/>
      </c>
      <c r="P102" s="139" t="str">
        <f>'ادخال البيانات'!BD103</f>
        <v/>
      </c>
      <c r="Q102" s="139" t="str">
        <f>'ادخال البيانات'!BE103</f>
        <v/>
      </c>
      <c r="R102" s="139" t="str">
        <f>'ادخال البيانات'!BF103</f>
        <v/>
      </c>
      <c r="S102" s="139" t="str">
        <f>'ادخال البيانات'!BG103</f>
        <v/>
      </c>
      <c r="T102" s="139" t="str">
        <f>'ادخال البيانات'!BH103</f>
        <v/>
      </c>
      <c r="U102" s="139" t="str">
        <f>'ادخال البيانات'!BI103</f>
        <v/>
      </c>
      <c r="V102" s="140" t="str">
        <f>'ادخال البيانات'!BJ103</f>
        <v/>
      </c>
      <c r="W102" s="136" t="str">
        <f t="shared" si="3"/>
        <v/>
      </c>
    </row>
    <row r="103" spans="1:23">
      <c r="A103" s="566">
        <v>98</v>
      </c>
      <c r="B103" s="139" t="str">
        <f>IF('ادخال البيانات'!B104="","",'ادخال البيانات'!B104)</f>
        <v/>
      </c>
      <c r="C103" s="139" t="str">
        <f>'ادخال البيانات'!AQ104</f>
        <v/>
      </c>
      <c r="D103" s="139" t="str">
        <f>'ادخال البيانات'!AR104</f>
        <v/>
      </c>
      <c r="E103" s="139" t="str">
        <f>'ادخال البيانات'!AS104</f>
        <v/>
      </c>
      <c r="F103" s="139" t="str">
        <f>'ادخال البيانات'!AT104</f>
        <v/>
      </c>
      <c r="G103" s="139" t="str">
        <f>'ادخال البيانات'!AU104</f>
        <v/>
      </c>
      <c r="H103" s="139" t="str">
        <f>'ادخال البيانات'!AV104</f>
        <v/>
      </c>
      <c r="I103" s="139" t="str">
        <f>'ادخال البيانات'!AW104</f>
        <v/>
      </c>
      <c r="J103" s="139" t="str">
        <f>'ادخال البيانات'!AX104</f>
        <v/>
      </c>
      <c r="K103" s="139" t="str">
        <f>'ادخال البيانات'!AY104</f>
        <v/>
      </c>
      <c r="L103" s="139" t="str">
        <f>'ادخال البيانات'!AZ104</f>
        <v/>
      </c>
      <c r="M103" s="139" t="str">
        <f>'ادخال البيانات'!BA104</f>
        <v/>
      </c>
      <c r="N103" s="139" t="str">
        <f>'ادخال البيانات'!BB104</f>
        <v/>
      </c>
      <c r="O103" s="139" t="str">
        <f>'ادخال البيانات'!BC104</f>
        <v/>
      </c>
      <c r="P103" s="139" t="str">
        <f>'ادخال البيانات'!BD104</f>
        <v/>
      </c>
      <c r="Q103" s="139" t="str">
        <f>'ادخال البيانات'!BE104</f>
        <v/>
      </c>
      <c r="R103" s="139" t="str">
        <f>'ادخال البيانات'!BF104</f>
        <v/>
      </c>
      <c r="S103" s="139" t="str">
        <f>'ادخال البيانات'!BG104</f>
        <v/>
      </c>
      <c r="T103" s="139" t="str">
        <f>'ادخال البيانات'!BH104</f>
        <v/>
      </c>
      <c r="U103" s="139" t="str">
        <f>'ادخال البيانات'!BI104</f>
        <v/>
      </c>
      <c r="V103" s="140" t="str">
        <f>'ادخال البيانات'!BJ104</f>
        <v/>
      </c>
      <c r="W103" s="136" t="str">
        <f t="shared" si="3"/>
        <v/>
      </c>
    </row>
    <row r="104" spans="1:23">
      <c r="A104" s="566">
        <v>99</v>
      </c>
      <c r="B104" s="139" t="str">
        <f>IF('ادخال البيانات'!B105="","",'ادخال البيانات'!B105)</f>
        <v/>
      </c>
      <c r="C104" s="139" t="str">
        <f>'ادخال البيانات'!AQ105</f>
        <v/>
      </c>
      <c r="D104" s="139" t="str">
        <f>'ادخال البيانات'!AR105</f>
        <v/>
      </c>
      <c r="E104" s="139" t="str">
        <f>'ادخال البيانات'!AS105</f>
        <v/>
      </c>
      <c r="F104" s="139" t="str">
        <f>'ادخال البيانات'!AT105</f>
        <v/>
      </c>
      <c r="G104" s="139" t="str">
        <f>'ادخال البيانات'!AU105</f>
        <v/>
      </c>
      <c r="H104" s="139" t="str">
        <f>'ادخال البيانات'!AV105</f>
        <v/>
      </c>
      <c r="I104" s="139" t="str">
        <f>'ادخال البيانات'!AW105</f>
        <v/>
      </c>
      <c r="J104" s="139" t="str">
        <f>'ادخال البيانات'!AX105</f>
        <v/>
      </c>
      <c r="K104" s="139" t="str">
        <f>'ادخال البيانات'!AY105</f>
        <v/>
      </c>
      <c r="L104" s="139" t="str">
        <f>'ادخال البيانات'!AZ105</f>
        <v/>
      </c>
      <c r="M104" s="139" t="str">
        <f>'ادخال البيانات'!BA105</f>
        <v/>
      </c>
      <c r="N104" s="139" t="str">
        <f>'ادخال البيانات'!BB105</f>
        <v/>
      </c>
      <c r="O104" s="139" t="str">
        <f>'ادخال البيانات'!BC105</f>
        <v/>
      </c>
      <c r="P104" s="139" t="str">
        <f>'ادخال البيانات'!BD105</f>
        <v/>
      </c>
      <c r="Q104" s="139" t="str">
        <f>'ادخال البيانات'!BE105</f>
        <v/>
      </c>
      <c r="R104" s="139" t="str">
        <f>'ادخال البيانات'!BF105</f>
        <v/>
      </c>
      <c r="S104" s="139" t="str">
        <f>'ادخال البيانات'!BG105</f>
        <v/>
      </c>
      <c r="T104" s="139" t="str">
        <f>'ادخال البيانات'!BH105</f>
        <v/>
      </c>
      <c r="U104" s="139" t="str">
        <f>'ادخال البيانات'!BI105</f>
        <v/>
      </c>
      <c r="V104" s="140" t="str">
        <f>'ادخال البيانات'!BJ105</f>
        <v/>
      </c>
      <c r="W104" s="136" t="str">
        <f t="shared" si="3"/>
        <v/>
      </c>
    </row>
    <row r="105" spans="1:23">
      <c r="A105" s="566">
        <v>100</v>
      </c>
      <c r="B105" s="139" t="str">
        <f>IF('ادخال البيانات'!B106="","",'ادخال البيانات'!B106)</f>
        <v/>
      </c>
      <c r="C105" s="139" t="str">
        <f>'ادخال البيانات'!AQ106</f>
        <v/>
      </c>
      <c r="D105" s="139" t="str">
        <f>'ادخال البيانات'!AR106</f>
        <v/>
      </c>
      <c r="E105" s="139" t="str">
        <f>'ادخال البيانات'!AS106</f>
        <v/>
      </c>
      <c r="F105" s="139" t="str">
        <f>'ادخال البيانات'!AT106</f>
        <v/>
      </c>
      <c r="G105" s="139" t="str">
        <f>'ادخال البيانات'!AU106</f>
        <v/>
      </c>
      <c r="H105" s="139" t="str">
        <f>'ادخال البيانات'!AV106</f>
        <v/>
      </c>
      <c r="I105" s="139" t="str">
        <f>'ادخال البيانات'!AW106</f>
        <v/>
      </c>
      <c r="J105" s="139" t="str">
        <f>'ادخال البيانات'!AX106</f>
        <v/>
      </c>
      <c r="K105" s="139" t="str">
        <f>'ادخال البيانات'!AY106</f>
        <v/>
      </c>
      <c r="L105" s="139" t="str">
        <f>'ادخال البيانات'!AZ106</f>
        <v/>
      </c>
      <c r="M105" s="139" t="str">
        <f>'ادخال البيانات'!BA106</f>
        <v/>
      </c>
      <c r="N105" s="139" t="str">
        <f>'ادخال البيانات'!BB106</f>
        <v/>
      </c>
      <c r="O105" s="139" t="str">
        <f>'ادخال البيانات'!BC106</f>
        <v/>
      </c>
      <c r="P105" s="139" t="str">
        <f>'ادخال البيانات'!BD106</f>
        <v/>
      </c>
      <c r="Q105" s="139" t="str">
        <f>'ادخال البيانات'!BE106</f>
        <v/>
      </c>
      <c r="R105" s="139" t="str">
        <f>'ادخال البيانات'!BF106</f>
        <v/>
      </c>
      <c r="S105" s="139" t="str">
        <f>'ادخال البيانات'!BG106</f>
        <v/>
      </c>
      <c r="T105" s="139" t="str">
        <f>'ادخال البيانات'!BH106</f>
        <v/>
      </c>
      <c r="U105" s="139" t="str">
        <f>'ادخال البيانات'!BI106</f>
        <v/>
      </c>
      <c r="V105" s="140" t="str">
        <f>'ادخال البيانات'!BJ106</f>
        <v/>
      </c>
      <c r="W105" s="136" t="str">
        <f t="shared" si="3"/>
        <v/>
      </c>
    </row>
    <row r="106" spans="1:23">
      <c r="A106" s="566">
        <v>101</v>
      </c>
      <c r="B106" s="139" t="str">
        <f>IF('ادخال البيانات'!B107="","",'ادخال البيانات'!B107)</f>
        <v/>
      </c>
      <c r="C106" s="139" t="str">
        <f>'ادخال البيانات'!AQ107</f>
        <v/>
      </c>
      <c r="D106" s="139" t="str">
        <f>'ادخال البيانات'!AR107</f>
        <v/>
      </c>
      <c r="E106" s="139" t="str">
        <f>'ادخال البيانات'!AS107</f>
        <v/>
      </c>
      <c r="F106" s="139" t="str">
        <f>'ادخال البيانات'!AT107</f>
        <v/>
      </c>
      <c r="G106" s="139" t="str">
        <f>'ادخال البيانات'!AU107</f>
        <v/>
      </c>
      <c r="H106" s="139" t="str">
        <f>'ادخال البيانات'!AV107</f>
        <v/>
      </c>
      <c r="I106" s="139" t="str">
        <f>'ادخال البيانات'!AW107</f>
        <v/>
      </c>
      <c r="J106" s="139" t="str">
        <f>'ادخال البيانات'!AX107</f>
        <v/>
      </c>
      <c r="K106" s="139" t="str">
        <f>'ادخال البيانات'!AY107</f>
        <v/>
      </c>
      <c r="L106" s="139" t="str">
        <f>'ادخال البيانات'!AZ107</f>
        <v/>
      </c>
      <c r="M106" s="139" t="str">
        <f>'ادخال البيانات'!BA107</f>
        <v/>
      </c>
      <c r="N106" s="139" t="str">
        <f>'ادخال البيانات'!BB107</f>
        <v/>
      </c>
      <c r="O106" s="139" t="str">
        <f>'ادخال البيانات'!BC107</f>
        <v/>
      </c>
      <c r="P106" s="139" t="str">
        <f>'ادخال البيانات'!BD107</f>
        <v/>
      </c>
      <c r="Q106" s="139" t="str">
        <f>'ادخال البيانات'!BE107</f>
        <v/>
      </c>
      <c r="R106" s="139" t="str">
        <f>'ادخال البيانات'!BF107</f>
        <v/>
      </c>
      <c r="S106" s="139" t="str">
        <f>'ادخال البيانات'!BG107</f>
        <v/>
      </c>
      <c r="T106" s="139" t="str">
        <f>'ادخال البيانات'!BH107</f>
        <v/>
      </c>
      <c r="U106" s="139" t="str">
        <f>'ادخال البيانات'!BI107</f>
        <v/>
      </c>
      <c r="V106" s="140" t="str">
        <f>'ادخال البيانات'!BJ107</f>
        <v/>
      </c>
      <c r="W106" s="136" t="str">
        <f t="shared" si="3"/>
        <v/>
      </c>
    </row>
    <row r="107" spans="1:23">
      <c r="A107" s="566">
        <v>102</v>
      </c>
      <c r="B107" s="139" t="str">
        <f>IF('ادخال البيانات'!B108="","",'ادخال البيانات'!B108)</f>
        <v/>
      </c>
      <c r="C107" s="139" t="str">
        <f>'ادخال البيانات'!AQ108</f>
        <v/>
      </c>
      <c r="D107" s="139" t="str">
        <f>'ادخال البيانات'!AR108</f>
        <v/>
      </c>
      <c r="E107" s="139" t="str">
        <f>'ادخال البيانات'!AS108</f>
        <v/>
      </c>
      <c r="F107" s="139" t="str">
        <f>'ادخال البيانات'!AT108</f>
        <v/>
      </c>
      <c r="G107" s="139" t="str">
        <f>'ادخال البيانات'!AU108</f>
        <v/>
      </c>
      <c r="H107" s="139" t="str">
        <f>'ادخال البيانات'!AV108</f>
        <v/>
      </c>
      <c r="I107" s="139" t="str">
        <f>'ادخال البيانات'!AW108</f>
        <v/>
      </c>
      <c r="J107" s="139" t="str">
        <f>'ادخال البيانات'!AX108</f>
        <v/>
      </c>
      <c r="K107" s="139" t="str">
        <f>'ادخال البيانات'!AY108</f>
        <v/>
      </c>
      <c r="L107" s="139" t="str">
        <f>'ادخال البيانات'!AZ108</f>
        <v/>
      </c>
      <c r="M107" s="139" t="str">
        <f>'ادخال البيانات'!BA108</f>
        <v/>
      </c>
      <c r="N107" s="139" t="str">
        <f>'ادخال البيانات'!BB108</f>
        <v/>
      </c>
      <c r="O107" s="139" t="str">
        <f>'ادخال البيانات'!BC108</f>
        <v/>
      </c>
      <c r="P107" s="139" t="str">
        <f>'ادخال البيانات'!BD108</f>
        <v/>
      </c>
      <c r="Q107" s="139" t="str">
        <f>'ادخال البيانات'!BE108</f>
        <v/>
      </c>
      <c r="R107" s="139" t="str">
        <f>'ادخال البيانات'!BF108</f>
        <v/>
      </c>
      <c r="S107" s="139" t="str">
        <f>'ادخال البيانات'!BG108</f>
        <v/>
      </c>
      <c r="T107" s="139" t="str">
        <f>'ادخال البيانات'!BH108</f>
        <v/>
      </c>
      <c r="U107" s="139" t="str">
        <f>'ادخال البيانات'!BI108</f>
        <v/>
      </c>
      <c r="V107" s="140" t="str">
        <f>'ادخال البيانات'!BJ108</f>
        <v/>
      </c>
      <c r="W107" s="136" t="str">
        <f t="shared" si="3"/>
        <v/>
      </c>
    </row>
    <row r="108" spans="1:23">
      <c r="A108" s="566">
        <v>103</v>
      </c>
      <c r="B108" s="139" t="str">
        <f>IF('ادخال البيانات'!B109="","",'ادخال البيانات'!B109)</f>
        <v/>
      </c>
      <c r="C108" s="139" t="str">
        <f>'ادخال البيانات'!AQ109</f>
        <v/>
      </c>
      <c r="D108" s="139" t="str">
        <f>'ادخال البيانات'!AR109</f>
        <v/>
      </c>
      <c r="E108" s="139" t="str">
        <f>'ادخال البيانات'!AS109</f>
        <v/>
      </c>
      <c r="F108" s="139" t="str">
        <f>'ادخال البيانات'!AT109</f>
        <v/>
      </c>
      <c r="G108" s="139" t="str">
        <f>'ادخال البيانات'!AU109</f>
        <v/>
      </c>
      <c r="H108" s="139" t="str">
        <f>'ادخال البيانات'!AV109</f>
        <v/>
      </c>
      <c r="I108" s="139" t="str">
        <f>'ادخال البيانات'!AW109</f>
        <v/>
      </c>
      <c r="J108" s="139" t="str">
        <f>'ادخال البيانات'!AX109</f>
        <v/>
      </c>
      <c r="K108" s="139" t="str">
        <f>'ادخال البيانات'!AY109</f>
        <v/>
      </c>
      <c r="L108" s="139" t="str">
        <f>'ادخال البيانات'!AZ109</f>
        <v/>
      </c>
      <c r="M108" s="139" t="str">
        <f>'ادخال البيانات'!BA109</f>
        <v/>
      </c>
      <c r="N108" s="139" t="str">
        <f>'ادخال البيانات'!BB109</f>
        <v/>
      </c>
      <c r="O108" s="139" t="str">
        <f>'ادخال البيانات'!BC109</f>
        <v/>
      </c>
      <c r="P108" s="139" t="str">
        <f>'ادخال البيانات'!BD109</f>
        <v/>
      </c>
      <c r="Q108" s="139" t="str">
        <f>'ادخال البيانات'!BE109</f>
        <v/>
      </c>
      <c r="R108" s="139" t="str">
        <f>'ادخال البيانات'!BF109</f>
        <v/>
      </c>
      <c r="S108" s="139" t="str">
        <f>'ادخال البيانات'!BG109</f>
        <v/>
      </c>
      <c r="T108" s="139" t="str">
        <f>'ادخال البيانات'!BH109</f>
        <v/>
      </c>
      <c r="U108" s="139" t="str">
        <f>'ادخال البيانات'!BI109</f>
        <v/>
      </c>
      <c r="V108" s="140" t="str">
        <f>'ادخال البيانات'!BJ109</f>
        <v/>
      </c>
      <c r="W108" s="136" t="str">
        <f t="shared" si="3"/>
        <v/>
      </c>
    </row>
    <row r="109" spans="1:23">
      <c r="A109" s="566">
        <v>104</v>
      </c>
      <c r="B109" s="139" t="str">
        <f>IF('ادخال البيانات'!B110="","",'ادخال البيانات'!B110)</f>
        <v/>
      </c>
      <c r="C109" s="139" t="str">
        <f>'ادخال البيانات'!AQ110</f>
        <v/>
      </c>
      <c r="D109" s="139" t="str">
        <f>'ادخال البيانات'!AR110</f>
        <v/>
      </c>
      <c r="E109" s="139" t="str">
        <f>'ادخال البيانات'!AS110</f>
        <v/>
      </c>
      <c r="F109" s="139" t="str">
        <f>'ادخال البيانات'!AT110</f>
        <v/>
      </c>
      <c r="G109" s="139" t="str">
        <f>'ادخال البيانات'!AU110</f>
        <v/>
      </c>
      <c r="H109" s="139" t="str">
        <f>'ادخال البيانات'!AV110</f>
        <v/>
      </c>
      <c r="I109" s="139" t="str">
        <f>'ادخال البيانات'!AW110</f>
        <v/>
      </c>
      <c r="J109" s="139" t="str">
        <f>'ادخال البيانات'!AX110</f>
        <v/>
      </c>
      <c r="K109" s="139" t="str">
        <f>'ادخال البيانات'!AY110</f>
        <v/>
      </c>
      <c r="L109" s="139" t="str">
        <f>'ادخال البيانات'!AZ110</f>
        <v/>
      </c>
      <c r="M109" s="139" t="str">
        <f>'ادخال البيانات'!BA110</f>
        <v/>
      </c>
      <c r="N109" s="139" t="str">
        <f>'ادخال البيانات'!BB110</f>
        <v/>
      </c>
      <c r="O109" s="139" t="str">
        <f>'ادخال البيانات'!BC110</f>
        <v/>
      </c>
      <c r="P109" s="139" t="str">
        <f>'ادخال البيانات'!BD110</f>
        <v/>
      </c>
      <c r="Q109" s="139" t="str">
        <f>'ادخال البيانات'!BE110</f>
        <v/>
      </c>
      <c r="R109" s="139" t="str">
        <f>'ادخال البيانات'!BF110</f>
        <v/>
      </c>
      <c r="S109" s="139" t="str">
        <f>'ادخال البيانات'!BG110</f>
        <v/>
      </c>
      <c r="T109" s="139" t="str">
        <f>'ادخال البيانات'!BH110</f>
        <v/>
      </c>
      <c r="U109" s="139" t="str">
        <f>'ادخال البيانات'!BI110</f>
        <v/>
      </c>
      <c r="V109" s="140" t="str">
        <f>'ادخال البيانات'!BJ110</f>
        <v/>
      </c>
      <c r="W109" s="136" t="str">
        <f t="shared" si="3"/>
        <v/>
      </c>
    </row>
    <row r="110" spans="1:23">
      <c r="A110" s="566">
        <v>105</v>
      </c>
      <c r="B110" s="139" t="str">
        <f>IF('ادخال البيانات'!B111="","",'ادخال البيانات'!B111)</f>
        <v/>
      </c>
      <c r="C110" s="139" t="str">
        <f>'ادخال البيانات'!AQ111</f>
        <v/>
      </c>
      <c r="D110" s="139" t="str">
        <f>'ادخال البيانات'!AR111</f>
        <v/>
      </c>
      <c r="E110" s="139" t="str">
        <f>'ادخال البيانات'!AS111</f>
        <v/>
      </c>
      <c r="F110" s="139" t="str">
        <f>'ادخال البيانات'!AT111</f>
        <v/>
      </c>
      <c r="G110" s="139" t="str">
        <f>'ادخال البيانات'!AU111</f>
        <v/>
      </c>
      <c r="H110" s="139" t="str">
        <f>'ادخال البيانات'!AV111</f>
        <v/>
      </c>
      <c r="I110" s="139" t="str">
        <f>'ادخال البيانات'!AW111</f>
        <v/>
      </c>
      <c r="J110" s="139" t="str">
        <f>'ادخال البيانات'!AX111</f>
        <v/>
      </c>
      <c r="K110" s="139" t="str">
        <f>'ادخال البيانات'!AY111</f>
        <v/>
      </c>
      <c r="L110" s="139" t="str">
        <f>'ادخال البيانات'!AZ111</f>
        <v/>
      </c>
      <c r="M110" s="139" t="str">
        <f>'ادخال البيانات'!BA111</f>
        <v/>
      </c>
      <c r="N110" s="139" t="str">
        <f>'ادخال البيانات'!BB111</f>
        <v/>
      </c>
      <c r="O110" s="139" t="str">
        <f>'ادخال البيانات'!BC111</f>
        <v/>
      </c>
      <c r="P110" s="139" t="str">
        <f>'ادخال البيانات'!BD111</f>
        <v/>
      </c>
      <c r="Q110" s="139" t="str">
        <f>'ادخال البيانات'!BE111</f>
        <v/>
      </c>
      <c r="R110" s="139" t="str">
        <f>'ادخال البيانات'!BF111</f>
        <v/>
      </c>
      <c r="S110" s="139" t="str">
        <f>'ادخال البيانات'!BG111</f>
        <v/>
      </c>
      <c r="T110" s="139" t="str">
        <f>'ادخال البيانات'!BH111</f>
        <v/>
      </c>
      <c r="U110" s="139" t="str">
        <f>'ادخال البيانات'!BI111</f>
        <v/>
      </c>
      <c r="V110" s="140" t="str">
        <f>'ادخال البيانات'!BJ111</f>
        <v/>
      </c>
      <c r="W110" s="136" t="str">
        <f t="shared" si="3"/>
        <v/>
      </c>
    </row>
    <row r="111" spans="1:23">
      <c r="A111" s="566">
        <v>106</v>
      </c>
      <c r="B111" s="139" t="str">
        <f>IF('ادخال البيانات'!B112="","",'ادخال البيانات'!B112)</f>
        <v/>
      </c>
      <c r="C111" s="139" t="str">
        <f>'ادخال البيانات'!AQ112</f>
        <v/>
      </c>
      <c r="D111" s="139" t="str">
        <f>'ادخال البيانات'!AR112</f>
        <v/>
      </c>
      <c r="E111" s="139" t="str">
        <f>'ادخال البيانات'!AS112</f>
        <v/>
      </c>
      <c r="F111" s="139" t="str">
        <f>'ادخال البيانات'!AT112</f>
        <v/>
      </c>
      <c r="G111" s="139" t="str">
        <f>'ادخال البيانات'!AU112</f>
        <v/>
      </c>
      <c r="H111" s="139" t="str">
        <f>'ادخال البيانات'!AV112</f>
        <v/>
      </c>
      <c r="I111" s="139" t="str">
        <f>'ادخال البيانات'!AW112</f>
        <v/>
      </c>
      <c r="J111" s="139" t="str">
        <f>'ادخال البيانات'!AX112</f>
        <v/>
      </c>
      <c r="K111" s="139" t="str">
        <f>'ادخال البيانات'!AY112</f>
        <v/>
      </c>
      <c r="L111" s="139" t="str">
        <f>'ادخال البيانات'!AZ112</f>
        <v/>
      </c>
      <c r="M111" s="139" t="str">
        <f>'ادخال البيانات'!BA112</f>
        <v/>
      </c>
      <c r="N111" s="139" t="str">
        <f>'ادخال البيانات'!BB112</f>
        <v/>
      </c>
      <c r="O111" s="139" t="str">
        <f>'ادخال البيانات'!BC112</f>
        <v/>
      </c>
      <c r="P111" s="139" t="str">
        <f>'ادخال البيانات'!BD112</f>
        <v/>
      </c>
      <c r="Q111" s="139" t="str">
        <f>'ادخال البيانات'!BE112</f>
        <v/>
      </c>
      <c r="R111" s="139" t="str">
        <f>'ادخال البيانات'!BF112</f>
        <v/>
      </c>
      <c r="S111" s="139" t="str">
        <f>'ادخال البيانات'!BG112</f>
        <v/>
      </c>
      <c r="T111" s="139" t="str">
        <f>'ادخال البيانات'!BH112</f>
        <v/>
      </c>
      <c r="U111" s="139" t="str">
        <f>'ادخال البيانات'!BI112</f>
        <v/>
      </c>
      <c r="V111" s="140" t="str">
        <f>'ادخال البيانات'!BJ112</f>
        <v/>
      </c>
      <c r="W111" s="136" t="str">
        <f t="shared" si="3"/>
        <v/>
      </c>
    </row>
    <row r="112" spans="1:23">
      <c r="A112" s="566">
        <v>107</v>
      </c>
      <c r="B112" s="139" t="str">
        <f>IF('ادخال البيانات'!B113="","",'ادخال البيانات'!B113)</f>
        <v/>
      </c>
      <c r="C112" s="139" t="str">
        <f>'ادخال البيانات'!AQ113</f>
        <v/>
      </c>
      <c r="D112" s="139" t="str">
        <f>'ادخال البيانات'!AR113</f>
        <v/>
      </c>
      <c r="E112" s="139" t="str">
        <f>'ادخال البيانات'!AS113</f>
        <v/>
      </c>
      <c r="F112" s="139" t="str">
        <f>'ادخال البيانات'!AT113</f>
        <v/>
      </c>
      <c r="G112" s="139" t="str">
        <f>'ادخال البيانات'!AU113</f>
        <v/>
      </c>
      <c r="H112" s="139" t="str">
        <f>'ادخال البيانات'!AV113</f>
        <v/>
      </c>
      <c r="I112" s="139" t="str">
        <f>'ادخال البيانات'!AW113</f>
        <v/>
      </c>
      <c r="J112" s="139" t="str">
        <f>'ادخال البيانات'!AX113</f>
        <v/>
      </c>
      <c r="K112" s="139" t="str">
        <f>'ادخال البيانات'!AY113</f>
        <v/>
      </c>
      <c r="L112" s="139" t="str">
        <f>'ادخال البيانات'!AZ113</f>
        <v/>
      </c>
      <c r="M112" s="139" t="str">
        <f>'ادخال البيانات'!BA113</f>
        <v/>
      </c>
      <c r="N112" s="139" t="str">
        <f>'ادخال البيانات'!BB113</f>
        <v/>
      </c>
      <c r="O112" s="139" t="str">
        <f>'ادخال البيانات'!BC113</f>
        <v/>
      </c>
      <c r="P112" s="139" t="str">
        <f>'ادخال البيانات'!BD113</f>
        <v/>
      </c>
      <c r="Q112" s="139" t="str">
        <f>'ادخال البيانات'!BE113</f>
        <v/>
      </c>
      <c r="R112" s="139" t="str">
        <f>'ادخال البيانات'!BF113</f>
        <v/>
      </c>
      <c r="S112" s="139" t="str">
        <f>'ادخال البيانات'!BG113</f>
        <v/>
      </c>
      <c r="T112" s="139" t="str">
        <f>'ادخال البيانات'!BH113</f>
        <v/>
      </c>
      <c r="U112" s="139" t="str">
        <f>'ادخال البيانات'!BI113</f>
        <v/>
      </c>
      <c r="V112" s="140" t="str">
        <f>'ادخال البيانات'!BJ113</f>
        <v/>
      </c>
      <c r="W112" s="136" t="str">
        <f t="shared" si="3"/>
        <v/>
      </c>
    </row>
    <row r="113" spans="1:23">
      <c r="A113" s="566">
        <v>108</v>
      </c>
      <c r="B113" s="139" t="str">
        <f>IF('ادخال البيانات'!B114="","",'ادخال البيانات'!B114)</f>
        <v/>
      </c>
      <c r="C113" s="139" t="str">
        <f>'ادخال البيانات'!AQ114</f>
        <v/>
      </c>
      <c r="D113" s="139" t="str">
        <f>'ادخال البيانات'!AR114</f>
        <v/>
      </c>
      <c r="E113" s="139" t="str">
        <f>'ادخال البيانات'!AS114</f>
        <v/>
      </c>
      <c r="F113" s="139" t="str">
        <f>'ادخال البيانات'!AT114</f>
        <v/>
      </c>
      <c r="G113" s="139" t="str">
        <f>'ادخال البيانات'!AU114</f>
        <v/>
      </c>
      <c r="H113" s="139" t="str">
        <f>'ادخال البيانات'!AV114</f>
        <v/>
      </c>
      <c r="I113" s="139" t="str">
        <f>'ادخال البيانات'!AW114</f>
        <v/>
      </c>
      <c r="J113" s="139" t="str">
        <f>'ادخال البيانات'!AX114</f>
        <v/>
      </c>
      <c r="K113" s="139" t="str">
        <f>'ادخال البيانات'!AY114</f>
        <v/>
      </c>
      <c r="L113" s="139" t="str">
        <f>'ادخال البيانات'!AZ114</f>
        <v/>
      </c>
      <c r="M113" s="139" t="str">
        <f>'ادخال البيانات'!BA114</f>
        <v/>
      </c>
      <c r="N113" s="139" t="str">
        <f>'ادخال البيانات'!BB114</f>
        <v/>
      </c>
      <c r="O113" s="139" t="str">
        <f>'ادخال البيانات'!BC114</f>
        <v/>
      </c>
      <c r="P113" s="139" t="str">
        <f>'ادخال البيانات'!BD114</f>
        <v/>
      </c>
      <c r="Q113" s="139" t="str">
        <f>'ادخال البيانات'!BE114</f>
        <v/>
      </c>
      <c r="R113" s="139" t="str">
        <f>'ادخال البيانات'!BF114</f>
        <v/>
      </c>
      <c r="S113" s="139" t="str">
        <f>'ادخال البيانات'!BG114</f>
        <v/>
      </c>
      <c r="T113" s="139" t="str">
        <f>'ادخال البيانات'!BH114</f>
        <v/>
      </c>
      <c r="U113" s="139" t="str">
        <f>'ادخال البيانات'!BI114</f>
        <v/>
      </c>
      <c r="V113" s="140" t="str">
        <f>'ادخال البيانات'!BJ114</f>
        <v/>
      </c>
      <c r="W113" s="136" t="str">
        <f t="shared" si="3"/>
        <v/>
      </c>
    </row>
    <row r="114" spans="1:23">
      <c r="A114" s="566">
        <v>109</v>
      </c>
      <c r="B114" s="139" t="str">
        <f>IF('ادخال البيانات'!B115="","",'ادخال البيانات'!B115)</f>
        <v/>
      </c>
      <c r="C114" s="139" t="str">
        <f>'ادخال البيانات'!AQ115</f>
        <v/>
      </c>
      <c r="D114" s="139" t="str">
        <f>'ادخال البيانات'!AR115</f>
        <v/>
      </c>
      <c r="E114" s="139" t="str">
        <f>'ادخال البيانات'!AS115</f>
        <v/>
      </c>
      <c r="F114" s="139" t="str">
        <f>'ادخال البيانات'!AT115</f>
        <v/>
      </c>
      <c r="G114" s="139" t="str">
        <f>'ادخال البيانات'!AU115</f>
        <v/>
      </c>
      <c r="H114" s="139" t="str">
        <f>'ادخال البيانات'!AV115</f>
        <v/>
      </c>
      <c r="I114" s="139" t="str">
        <f>'ادخال البيانات'!AW115</f>
        <v/>
      </c>
      <c r="J114" s="139" t="str">
        <f>'ادخال البيانات'!AX115</f>
        <v/>
      </c>
      <c r="K114" s="139" t="str">
        <f>'ادخال البيانات'!AY115</f>
        <v/>
      </c>
      <c r="L114" s="139" t="str">
        <f>'ادخال البيانات'!AZ115</f>
        <v/>
      </c>
      <c r="M114" s="139" t="str">
        <f>'ادخال البيانات'!BA115</f>
        <v/>
      </c>
      <c r="N114" s="139" t="str">
        <f>'ادخال البيانات'!BB115</f>
        <v/>
      </c>
      <c r="O114" s="139" t="str">
        <f>'ادخال البيانات'!BC115</f>
        <v/>
      </c>
      <c r="P114" s="139" t="str">
        <f>'ادخال البيانات'!BD115</f>
        <v/>
      </c>
      <c r="Q114" s="139" t="str">
        <f>'ادخال البيانات'!BE115</f>
        <v/>
      </c>
      <c r="R114" s="139" t="str">
        <f>'ادخال البيانات'!BF115</f>
        <v/>
      </c>
      <c r="S114" s="139" t="str">
        <f>'ادخال البيانات'!BG115</f>
        <v/>
      </c>
      <c r="T114" s="139" t="str">
        <f>'ادخال البيانات'!BH115</f>
        <v/>
      </c>
      <c r="U114" s="139" t="str">
        <f>'ادخال البيانات'!BI115</f>
        <v/>
      </c>
      <c r="V114" s="140" t="str">
        <f>'ادخال البيانات'!BJ115</f>
        <v/>
      </c>
      <c r="W114" s="136" t="str">
        <f t="shared" si="3"/>
        <v/>
      </c>
    </row>
    <row r="115" spans="1:23">
      <c r="A115" s="566">
        <v>110</v>
      </c>
      <c r="B115" s="139" t="str">
        <f>IF('ادخال البيانات'!B116="","",'ادخال البيانات'!B116)</f>
        <v/>
      </c>
      <c r="C115" s="139" t="str">
        <f>'ادخال البيانات'!AQ116</f>
        <v/>
      </c>
      <c r="D115" s="139" t="str">
        <f>'ادخال البيانات'!AR116</f>
        <v/>
      </c>
      <c r="E115" s="139" t="str">
        <f>'ادخال البيانات'!AS116</f>
        <v/>
      </c>
      <c r="F115" s="139" t="str">
        <f>'ادخال البيانات'!AT116</f>
        <v/>
      </c>
      <c r="G115" s="139" t="str">
        <f>'ادخال البيانات'!AU116</f>
        <v/>
      </c>
      <c r="H115" s="139" t="str">
        <f>'ادخال البيانات'!AV116</f>
        <v/>
      </c>
      <c r="I115" s="139" t="str">
        <f>'ادخال البيانات'!AW116</f>
        <v/>
      </c>
      <c r="J115" s="139" t="str">
        <f>'ادخال البيانات'!AX116</f>
        <v/>
      </c>
      <c r="K115" s="139" t="str">
        <f>'ادخال البيانات'!AY116</f>
        <v/>
      </c>
      <c r="L115" s="139" t="str">
        <f>'ادخال البيانات'!AZ116</f>
        <v/>
      </c>
      <c r="M115" s="139" t="str">
        <f>'ادخال البيانات'!BA116</f>
        <v/>
      </c>
      <c r="N115" s="139" t="str">
        <f>'ادخال البيانات'!BB116</f>
        <v/>
      </c>
      <c r="O115" s="139" t="str">
        <f>'ادخال البيانات'!BC116</f>
        <v/>
      </c>
      <c r="P115" s="139" t="str">
        <f>'ادخال البيانات'!BD116</f>
        <v/>
      </c>
      <c r="Q115" s="139" t="str">
        <f>'ادخال البيانات'!BE116</f>
        <v/>
      </c>
      <c r="R115" s="139" t="str">
        <f>'ادخال البيانات'!BF116</f>
        <v/>
      </c>
      <c r="S115" s="139" t="str">
        <f>'ادخال البيانات'!BG116</f>
        <v/>
      </c>
      <c r="T115" s="139" t="str">
        <f>'ادخال البيانات'!BH116</f>
        <v/>
      </c>
      <c r="U115" s="139" t="str">
        <f>'ادخال البيانات'!BI116</f>
        <v/>
      </c>
      <c r="V115" s="140" t="str">
        <f>'ادخال البيانات'!BJ116</f>
        <v/>
      </c>
      <c r="W115" s="136" t="str">
        <f t="shared" si="3"/>
        <v/>
      </c>
    </row>
    <row r="116" spans="1:23">
      <c r="A116" s="566">
        <v>111</v>
      </c>
      <c r="B116" s="139" t="str">
        <f>IF('ادخال البيانات'!B117="","",'ادخال البيانات'!B117)</f>
        <v/>
      </c>
      <c r="C116" s="139" t="str">
        <f>'ادخال البيانات'!AQ117</f>
        <v/>
      </c>
      <c r="D116" s="139" t="str">
        <f>'ادخال البيانات'!AR117</f>
        <v/>
      </c>
      <c r="E116" s="139" t="str">
        <f>'ادخال البيانات'!AS117</f>
        <v/>
      </c>
      <c r="F116" s="139" t="str">
        <f>'ادخال البيانات'!AT117</f>
        <v/>
      </c>
      <c r="G116" s="139" t="str">
        <f>'ادخال البيانات'!AU117</f>
        <v/>
      </c>
      <c r="H116" s="139" t="str">
        <f>'ادخال البيانات'!AV117</f>
        <v/>
      </c>
      <c r="I116" s="139" t="str">
        <f>'ادخال البيانات'!AW117</f>
        <v/>
      </c>
      <c r="J116" s="139" t="str">
        <f>'ادخال البيانات'!AX117</f>
        <v/>
      </c>
      <c r="K116" s="139" t="str">
        <f>'ادخال البيانات'!AY117</f>
        <v/>
      </c>
      <c r="L116" s="139" t="str">
        <f>'ادخال البيانات'!AZ117</f>
        <v/>
      </c>
      <c r="M116" s="139" t="str">
        <f>'ادخال البيانات'!BA117</f>
        <v/>
      </c>
      <c r="N116" s="139" t="str">
        <f>'ادخال البيانات'!BB117</f>
        <v/>
      </c>
      <c r="O116" s="139" t="str">
        <f>'ادخال البيانات'!BC117</f>
        <v/>
      </c>
      <c r="P116" s="139" t="str">
        <f>'ادخال البيانات'!BD117</f>
        <v/>
      </c>
      <c r="Q116" s="139" t="str">
        <f>'ادخال البيانات'!BE117</f>
        <v/>
      </c>
      <c r="R116" s="139" t="str">
        <f>'ادخال البيانات'!BF117</f>
        <v/>
      </c>
      <c r="S116" s="139" t="str">
        <f>'ادخال البيانات'!BG117</f>
        <v/>
      </c>
      <c r="T116" s="139" t="str">
        <f>'ادخال البيانات'!BH117</f>
        <v/>
      </c>
      <c r="U116" s="139" t="str">
        <f>'ادخال البيانات'!BI117</f>
        <v/>
      </c>
      <c r="V116" s="140" t="str">
        <f>'ادخال البيانات'!BJ117</f>
        <v/>
      </c>
      <c r="W116" s="136" t="str">
        <f t="shared" si="3"/>
        <v/>
      </c>
    </row>
    <row r="117" spans="1:23">
      <c r="A117" s="566">
        <v>112</v>
      </c>
      <c r="B117" s="139" t="str">
        <f>IF('ادخال البيانات'!B118="","",'ادخال البيانات'!B118)</f>
        <v/>
      </c>
      <c r="C117" s="139" t="str">
        <f>'ادخال البيانات'!AQ118</f>
        <v/>
      </c>
      <c r="D117" s="139" t="str">
        <f>'ادخال البيانات'!AR118</f>
        <v/>
      </c>
      <c r="E117" s="139" t="str">
        <f>'ادخال البيانات'!AS118</f>
        <v/>
      </c>
      <c r="F117" s="139" t="str">
        <f>'ادخال البيانات'!AT118</f>
        <v/>
      </c>
      <c r="G117" s="139" t="str">
        <f>'ادخال البيانات'!AU118</f>
        <v/>
      </c>
      <c r="H117" s="139" t="str">
        <f>'ادخال البيانات'!AV118</f>
        <v/>
      </c>
      <c r="I117" s="139" t="str">
        <f>'ادخال البيانات'!AW118</f>
        <v/>
      </c>
      <c r="J117" s="139" t="str">
        <f>'ادخال البيانات'!AX118</f>
        <v/>
      </c>
      <c r="K117" s="139" t="str">
        <f>'ادخال البيانات'!AY118</f>
        <v/>
      </c>
      <c r="L117" s="139" t="str">
        <f>'ادخال البيانات'!AZ118</f>
        <v/>
      </c>
      <c r="M117" s="139" t="str">
        <f>'ادخال البيانات'!BA118</f>
        <v/>
      </c>
      <c r="N117" s="139" t="str">
        <f>'ادخال البيانات'!BB118</f>
        <v/>
      </c>
      <c r="O117" s="139" t="str">
        <f>'ادخال البيانات'!BC118</f>
        <v/>
      </c>
      <c r="P117" s="139" t="str">
        <f>'ادخال البيانات'!BD118</f>
        <v/>
      </c>
      <c r="Q117" s="139" t="str">
        <f>'ادخال البيانات'!BE118</f>
        <v/>
      </c>
      <c r="R117" s="139" t="str">
        <f>'ادخال البيانات'!BF118</f>
        <v/>
      </c>
      <c r="S117" s="139" t="str">
        <f>'ادخال البيانات'!BG118</f>
        <v/>
      </c>
      <c r="T117" s="139" t="str">
        <f>'ادخال البيانات'!BH118</f>
        <v/>
      </c>
      <c r="U117" s="139" t="str">
        <f>'ادخال البيانات'!BI118</f>
        <v/>
      </c>
      <c r="V117" s="140" t="str">
        <f>'ادخال البيانات'!BJ118</f>
        <v/>
      </c>
      <c r="W117" s="136" t="str">
        <f t="shared" si="3"/>
        <v/>
      </c>
    </row>
    <row r="118" spans="1:23">
      <c r="A118" s="566">
        <v>113</v>
      </c>
      <c r="B118" s="139" t="str">
        <f>IF('ادخال البيانات'!B119="","",'ادخال البيانات'!B119)</f>
        <v/>
      </c>
      <c r="C118" s="139" t="str">
        <f>'ادخال البيانات'!AQ119</f>
        <v/>
      </c>
      <c r="D118" s="139" t="str">
        <f>'ادخال البيانات'!AR119</f>
        <v/>
      </c>
      <c r="E118" s="139" t="str">
        <f>'ادخال البيانات'!AS119</f>
        <v/>
      </c>
      <c r="F118" s="139" t="str">
        <f>'ادخال البيانات'!AT119</f>
        <v/>
      </c>
      <c r="G118" s="139" t="str">
        <f>'ادخال البيانات'!AU119</f>
        <v/>
      </c>
      <c r="H118" s="139" t="str">
        <f>'ادخال البيانات'!AV119</f>
        <v/>
      </c>
      <c r="I118" s="139" t="str">
        <f>'ادخال البيانات'!AW119</f>
        <v/>
      </c>
      <c r="J118" s="139" t="str">
        <f>'ادخال البيانات'!AX119</f>
        <v/>
      </c>
      <c r="K118" s="139" t="str">
        <f>'ادخال البيانات'!AY119</f>
        <v/>
      </c>
      <c r="L118" s="139" t="str">
        <f>'ادخال البيانات'!AZ119</f>
        <v/>
      </c>
      <c r="M118" s="139" t="str">
        <f>'ادخال البيانات'!BA119</f>
        <v/>
      </c>
      <c r="N118" s="139" t="str">
        <f>'ادخال البيانات'!BB119</f>
        <v/>
      </c>
      <c r="O118" s="139" t="str">
        <f>'ادخال البيانات'!BC119</f>
        <v/>
      </c>
      <c r="P118" s="139" t="str">
        <f>'ادخال البيانات'!BD119</f>
        <v/>
      </c>
      <c r="Q118" s="139" t="str">
        <f>'ادخال البيانات'!BE119</f>
        <v/>
      </c>
      <c r="R118" s="139" t="str">
        <f>'ادخال البيانات'!BF119</f>
        <v/>
      </c>
      <c r="S118" s="139" t="str">
        <f>'ادخال البيانات'!BG119</f>
        <v/>
      </c>
      <c r="T118" s="139" t="str">
        <f>'ادخال البيانات'!BH119</f>
        <v/>
      </c>
      <c r="U118" s="139" t="str">
        <f>'ادخال البيانات'!BI119</f>
        <v/>
      </c>
      <c r="V118" s="140" t="str">
        <f>'ادخال البيانات'!BJ119</f>
        <v/>
      </c>
      <c r="W118" s="136" t="str">
        <f t="shared" si="3"/>
        <v/>
      </c>
    </row>
    <row r="119" spans="1:23">
      <c r="A119" s="566">
        <v>114</v>
      </c>
      <c r="B119" s="139" t="str">
        <f>IF('ادخال البيانات'!B120="","",'ادخال البيانات'!B120)</f>
        <v/>
      </c>
      <c r="C119" s="139" t="str">
        <f>'ادخال البيانات'!AQ120</f>
        <v/>
      </c>
      <c r="D119" s="139" t="str">
        <f>'ادخال البيانات'!AR120</f>
        <v/>
      </c>
      <c r="E119" s="139" t="str">
        <f>'ادخال البيانات'!AS120</f>
        <v/>
      </c>
      <c r="F119" s="139" t="str">
        <f>'ادخال البيانات'!AT120</f>
        <v/>
      </c>
      <c r="G119" s="139" t="str">
        <f>'ادخال البيانات'!AU120</f>
        <v/>
      </c>
      <c r="H119" s="139" t="str">
        <f>'ادخال البيانات'!AV120</f>
        <v/>
      </c>
      <c r="I119" s="139" t="str">
        <f>'ادخال البيانات'!AW120</f>
        <v/>
      </c>
      <c r="J119" s="139" t="str">
        <f>'ادخال البيانات'!AX120</f>
        <v/>
      </c>
      <c r="K119" s="139" t="str">
        <f>'ادخال البيانات'!AY120</f>
        <v/>
      </c>
      <c r="L119" s="139" t="str">
        <f>'ادخال البيانات'!AZ120</f>
        <v/>
      </c>
      <c r="M119" s="139" t="str">
        <f>'ادخال البيانات'!BA120</f>
        <v/>
      </c>
      <c r="N119" s="139" t="str">
        <f>'ادخال البيانات'!BB120</f>
        <v/>
      </c>
      <c r="O119" s="139" t="str">
        <f>'ادخال البيانات'!BC120</f>
        <v/>
      </c>
      <c r="P119" s="139" t="str">
        <f>'ادخال البيانات'!BD120</f>
        <v/>
      </c>
      <c r="Q119" s="139" t="str">
        <f>'ادخال البيانات'!BE120</f>
        <v/>
      </c>
      <c r="R119" s="139" t="str">
        <f>'ادخال البيانات'!BF120</f>
        <v/>
      </c>
      <c r="S119" s="139" t="str">
        <f>'ادخال البيانات'!BG120</f>
        <v/>
      </c>
      <c r="T119" s="139" t="str">
        <f>'ادخال البيانات'!BH120</f>
        <v/>
      </c>
      <c r="U119" s="139" t="str">
        <f>'ادخال البيانات'!BI120</f>
        <v/>
      </c>
      <c r="V119" s="140" t="str">
        <f>'ادخال البيانات'!BJ120</f>
        <v/>
      </c>
      <c r="W119" s="136" t="str">
        <f t="shared" si="3"/>
        <v/>
      </c>
    </row>
    <row r="120" spans="1:23">
      <c r="A120" s="566">
        <v>115</v>
      </c>
      <c r="B120" s="139" t="str">
        <f>IF('ادخال البيانات'!B121="","",'ادخال البيانات'!B121)</f>
        <v/>
      </c>
      <c r="C120" s="139" t="str">
        <f>'ادخال البيانات'!AQ121</f>
        <v/>
      </c>
      <c r="D120" s="139" t="str">
        <f>'ادخال البيانات'!AR121</f>
        <v/>
      </c>
      <c r="E120" s="139" t="str">
        <f>'ادخال البيانات'!AS121</f>
        <v/>
      </c>
      <c r="F120" s="139" t="str">
        <f>'ادخال البيانات'!AT121</f>
        <v/>
      </c>
      <c r="G120" s="139" t="str">
        <f>'ادخال البيانات'!AU121</f>
        <v/>
      </c>
      <c r="H120" s="139" t="str">
        <f>'ادخال البيانات'!AV121</f>
        <v/>
      </c>
      <c r="I120" s="139" t="str">
        <f>'ادخال البيانات'!AW121</f>
        <v/>
      </c>
      <c r="J120" s="139" t="str">
        <f>'ادخال البيانات'!AX121</f>
        <v/>
      </c>
      <c r="K120" s="139" t="str">
        <f>'ادخال البيانات'!AY121</f>
        <v/>
      </c>
      <c r="L120" s="139" t="str">
        <f>'ادخال البيانات'!AZ121</f>
        <v/>
      </c>
      <c r="M120" s="139" t="str">
        <f>'ادخال البيانات'!BA121</f>
        <v/>
      </c>
      <c r="N120" s="139" t="str">
        <f>'ادخال البيانات'!BB121</f>
        <v/>
      </c>
      <c r="O120" s="139" t="str">
        <f>'ادخال البيانات'!BC121</f>
        <v/>
      </c>
      <c r="P120" s="139" t="str">
        <f>'ادخال البيانات'!BD121</f>
        <v/>
      </c>
      <c r="Q120" s="139" t="str">
        <f>'ادخال البيانات'!BE121</f>
        <v/>
      </c>
      <c r="R120" s="139" t="str">
        <f>'ادخال البيانات'!BF121</f>
        <v/>
      </c>
      <c r="S120" s="139" t="str">
        <f>'ادخال البيانات'!BG121</f>
        <v/>
      </c>
      <c r="T120" s="139" t="str">
        <f>'ادخال البيانات'!BH121</f>
        <v/>
      </c>
      <c r="U120" s="139" t="str">
        <f>'ادخال البيانات'!BI121</f>
        <v/>
      </c>
      <c r="V120" s="140" t="str">
        <f>'ادخال البيانات'!BJ121</f>
        <v/>
      </c>
      <c r="W120" s="136" t="str">
        <f t="shared" si="3"/>
        <v/>
      </c>
    </row>
    <row r="121" spans="1:23">
      <c r="A121" s="566">
        <v>116</v>
      </c>
      <c r="B121" s="139" t="str">
        <f>IF('ادخال البيانات'!B122="","",'ادخال البيانات'!B122)</f>
        <v/>
      </c>
      <c r="C121" s="139" t="str">
        <f>'ادخال البيانات'!AQ122</f>
        <v/>
      </c>
      <c r="D121" s="139" t="str">
        <f>'ادخال البيانات'!AR122</f>
        <v/>
      </c>
      <c r="E121" s="139" t="str">
        <f>'ادخال البيانات'!AS122</f>
        <v/>
      </c>
      <c r="F121" s="139" t="str">
        <f>'ادخال البيانات'!AT122</f>
        <v/>
      </c>
      <c r="G121" s="139" t="str">
        <f>'ادخال البيانات'!AU122</f>
        <v/>
      </c>
      <c r="H121" s="139" t="str">
        <f>'ادخال البيانات'!AV122</f>
        <v/>
      </c>
      <c r="I121" s="139" t="str">
        <f>'ادخال البيانات'!AW122</f>
        <v/>
      </c>
      <c r="J121" s="139" t="str">
        <f>'ادخال البيانات'!AX122</f>
        <v/>
      </c>
      <c r="K121" s="139" t="str">
        <f>'ادخال البيانات'!AY122</f>
        <v/>
      </c>
      <c r="L121" s="139" t="str">
        <f>'ادخال البيانات'!AZ122</f>
        <v/>
      </c>
      <c r="M121" s="139" t="str">
        <f>'ادخال البيانات'!BA122</f>
        <v/>
      </c>
      <c r="N121" s="139" t="str">
        <f>'ادخال البيانات'!BB122</f>
        <v/>
      </c>
      <c r="O121" s="139" t="str">
        <f>'ادخال البيانات'!BC122</f>
        <v/>
      </c>
      <c r="P121" s="139" t="str">
        <f>'ادخال البيانات'!BD122</f>
        <v/>
      </c>
      <c r="Q121" s="139" t="str">
        <f>'ادخال البيانات'!BE122</f>
        <v/>
      </c>
      <c r="R121" s="139" t="str">
        <f>'ادخال البيانات'!BF122</f>
        <v/>
      </c>
      <c r="S121" s="139" t="str">
        <f>'ادخال البيانات'!BG122</f>
        <v/>
      </c>
      <c r="T121" s="139" t="str">
        <f>'ادخال البيانات'!BH122</f>
        <v/>
      </c>
      <c r="U121" s="139" t="str">
        <f>'ادخال البيانات'!BI122</f>
        <v/>
      </c>
      <c r="V121" s="140" t="str">
        <f>'ادخال البيانات'!BJ122</f>
        <v/>
      </c>
      <c r="W121" s="136" t="str">
        <f t="shared" si="3"/>
        <v/>
      </c>
    </row>
    <row r="122" spans="1:23">
      <c r="A122" s="566">
        <v>117</v>
      </c>
      <c r="B122" s="139" t="str">
        <f>IF('ادخال البيانات'!B123="","",'ادخال البيانات'!B123)</f>
        <v/>
      </c>
      <c r="C122" s="139" t="str">
        <f>'ادخال البيانات'!AQ123</f>
        <v/>
      </c>
      <c r="D122" s="139" t="str">
        <f>'ادخال البيانات'!AR123</f>
        <v/>
      </c>
      <c r="E122" s="139" t="str">
        <f>'ادخال البيانات'!AS123</f>
        <v/>
      </c>
      <c r="F122" s="139" t="str">
        <f>'ادخال البيانات'!AT123</f>
        <v/>
      </c>
      <c r="G122" s="139" t="str">
        <f>'ادخال البيانات'!AU123</f>
        <v/>
      </c>
      <c r="H122" s="139" t="str">
        <f>'ادخال البيانات'!AV123</f>
        <v/>
      </c>
      <c r="I122" s="139" t="str">
        <f>'ادخال البيانات'!AW123</f>
        <v/>
      </c>
      <c r="J122" s="139" t="str">
        <f>'ادخال البيانات'!AX123</f>
        <v/>
      </c>
      <c r="K122" s="139" t="str">
        <f>'ادخال البيانات'!AY123</f>
        <v/>
      </c>
      <c r="L122" s="139" t="str">
        <f>'ادخال البيانات'!AZ123</f>
        <v/>
      </c>
      <c r="M122" s="139" t="str">
        <f>'ادخال البيانات'!BA123</f>
        <v/>
      </c>
      <c r="N122" s="139" t="str">
        <f>'ادخال البيانات'!BB123</f>
        <v/>
      </c>
      <c r="O122" s="139" t="str">
        <f>'ادخال البيانات'!BC123</f>
        <v/>
      </c>
      <c r="P122" s="139" t="str">
        <f>'ادخال البيانات'!BD123</f>
        <v/>
      </c>
      <c r="Q122" s="139" t="str">
        <f>'ادخال البيانات'!BE123</f>
        <v/>
      </c>
      <c r="R122" s="139" t="str">
        <f>'ادخال البيانات'!BF123</f>
        <v/>
      </c>
      <c r="S122" s="139" t="str">
        <f>'ادخال البيانات'!BG123</f>
        <v/>
      </c>
      <c r="T122" s="139" t="str">
        <f>'ادخال البيانات'!BH123</f>
        <v/>
      </c>
      <c r="U122" s="139" t="str">
        <f>'ادخال البيانات'!BI123</f>
        <v/>
      </c>
      <c r="V122" s="140" t="str">
        <f>'ادخال البيانات'!BJ123</f>
        <v/>
      </c>
      <c r="W122" s="136" t="str">
        <f t="shared" si="3"/>
        <v/>
      </c>
    </row>
    <row r="123" spans="1:23">
      <c r="A123" s="566">
        <v>118</v>
      </c>
      <c r="B123" s="139" t="str">
        <f>IF('ادخال البيانات'!B124="","",'ادخال البيانات'!B124)</f>
        <v/>
      </c>
      <c r="C123" s="139" t="str">
        <f>'ادخال البيانات'!AQ124</f>
        <v/>
      </c>
      <c r="D123" s="139" t="str">
        <f>'ادخال البيانات'!AR124</f>
        <v/>
      </c>
      <c r="E123" s="139" t="str">
        <f>'ادخال البيانات'!AS124</f>
        <v/>
      </c>
      <c r="F123" s="139" t="str">
        <f>'ادخال البيانات'!AT124</f>
        <v/>
      </c>
      <c r="G123" s="139" t="str">
        <f>'ادخال البيانات'!AU124</f>
        <v/>
      </c>
      <c r="H123" s="139" t="str">
        <f>'ادخال البيانات'!AV124</f>
        <v/>
      </c>
      <c r="I123" s="139" t="str">
        <f>'ادخال البيانات'!AW124</f>
        <v/>
      </c>
      <c r="J123" s="139" t="str">
        <f>'ادخال البيانات'!AX124</f>
        <v/>
      </c>
      <c r="K123" s="139" t="str">
        <f>'ادخال البيانات'!AY124</f>
        <v/>
      </c>
      <c r="L123" s="139" t="str">
        <f>'ادخال البيانات'!AZ124</f>
        <v/>
      </c>
      <c r="M123" s="139" t="str">
        <f>'ادخال البيانات'!BA124</f>
        <v/>
      </c>
      <c r="N123" s="139" t="str">
        <f>'ادخال البيانات'!BB124</f>
        <v/>
      </c>
      <c r="O123" s="139" t="str">
        <f>'ادخال البيانات'!BC124</f>
        <v/>
      </c>
      <c r="P123" s="139" t="str">
        <f>'ادخال البيانات'!BD124</f>
        <v/>
      </c>
      <c r="Q123" s="139" t="str">
        <f>'ادخال البيانات'!BE124</f>
        <v/>
      </c>
      <c r="R123" s="139" t="str">
        <f>'ادخال البيانات'!BF124</f>
        <v/>
      </c>
      <c r="S123" s="139" t="str">
        <f>'ادخال البيانات'!BG124</f>
        <v/>
      </c>
      <c r="T123" s="139" t="str">
        <f>'ادخال البيانات'!BH124</f>
        <v/>
      </c>
      <c r="U123" s="139" t="str">
        <f>'ادخال البيانات'!BI124</f>
        <v/>
      </c>
      <c r="V123" s="140" t="str">
        <f>'ادخال البيانات'!BJ124</f>
        <v/>
      </c>
      <c r="W123" s="136" t="str">
        <f t="shared" si="3"/>
        <v/>
      </c>
    </row>
    <row r="124" spans="1:23">
      <c r="A124" s="566">
        <v>119</v>
      </c>
      <c r="B124" s="139" t="str">
        <f>IF('ادخال البيانات'!B125="","",'ادخال البيانات'!B125)</f>
        <v/>
      </c>
      <c r="C124" s="139" t="str">
        <f>'ادخال البيانات'!AQ125</f>
        <v/>
      </c>
      <c r="D124" s="139" t="str">
        <f>'ادخال البيانات'!AR125</f>
        <v/>
      </c>
      <c r="E124" s="139" t="str">
        <f>'ادخال البيانات'!AS125</f>
        <v/>
      </c>
      <c r="F124" s="139" t="str">
        <f>'ادخال البيانات'!AT125</f>
        <v/>
      </c>
      <c r="G124" s="139" t="str">
        <f>'ادخال البيانات'!AU125</f>
        <v/>
      </c>
      <c r="H124" s="139" t="str">
        <f>'ادخال البيانات'!AV125</f>
        <v/>
      </c>
      <c r="I124" s="139" t="str">
        <f>'ادخال البيانات'!AW125</f>
        <v/>
      </c>
      <c r="J124" s="139" t="str">
        <f>'ادخال البيانات'!AX125</f>
        <v/>
      </c>
      <c r="K124" s="139" t="str">
        <f>'ادخال البيانات'!AY125</f>
        <v/>
      </c>
      <c r="L124" s="139" t="str">
        <f>'ادخال البيانات'!AZ125</f>
        <v/>
      </c>
      <c r="M124" s="139" t="str">
        <f>'ادخال البيانات'!BA125</f>
        <v/>
      </c>
      <c r="N124" s="139" t="str">
        <f>'ادخال البيانات'!BB125</f>
        <v/>
      </c>
      <c r="O124" s="139" t="str">
        <f>'ادخال البيانات'!BC125</f>
        <v/>
      </c>
      <c r="P124" s="139" t="str">
        <f>'ادخال البيانات'!BD125</f>
        <v/>
      </c>
      <c r="Q124" s="139" t="str">
        <f>'ادخال البيانات'!BE125</f>
        <v/>
      </c>
      <c r="R124" s="139" t="str">
        <f>'ادخال البيانات'!BF125</f>
        <v/>
      </c>
      <c r="S124" s="139" t="str">
        <f>'ادخال البيانات'!BG125</f>
        <v/>
      </c>
      <c r="T124" s="139" t="str">
        <f>'ادخال البيانات'!BH125</f>
        <v/>
      </c>
      <c r="U124" s="139" t="str">
        <f>'ادخال البيانات'!BI125</f>
        <v/>
      </c>
      <c r="V124" s="140" t="str">
        <f>'ادخال البيانات'!BJ125</f>
        <v/>
      </c>
      <c r="W124" s="136" t="str">
        <f t="shared" si="3"/>
        <v/>
      </c>
    </row>
    <row r="125" spans="1:23">
      <c r="A125" s="566">
        <v>120</v>
      </c>
      <c r="B125" s="139" t="str">
        <f>IF('ادخال البيانات'!B126="","",'ادخال البيانات'!B126)</f>
        <v/>
      </c>
      <c r="C125" s="139" t="str">
        <f>'ادخال البيانات'!AQ126</f>
        <v/>
      </c>
      <c r="D125" s="139" t="str">
        <f>'ادخال البيانات'!AR126</f>
        <v/>
      </c>
      <c r="E125" s="139" t="str">
        <f>'ادخال البيانات'!AS126</f>
        <v/>
      </c>
      <c r="F125" s="139" t="str">
        <f>'ادخال البيانات'!AT126</f>
        <v/>
      </c>
      <c r="G125" s="139" t="str">
        <f>'ادخال البيانات'!AU126</f>
        <v/>
      </c>
      <c r="H125" s="139" t="str">
        <f>'ادخال البيانات'!AV126</f>
        <v/>
      </c>
      <c r="I125" s="139" t="str">
        <f>'ادخال البيانات'!AW126</f>
        <v/>
      </c>
      <c r="J125" s="139" t="str">
        <f>'ادخال البيانات'!AX126</f>
        <v/>
      </c>
      <c r="K125" s="139" t="str">
        <f>'ادخال البيانات'!AY126</f>
        <v/>
      </c>
      <c r="L125" s="139" t="str">
        <f>'ادخال البيانات'!AZ126</f>
        <v/>
      </c>
      <c r="M125" s="139" t="str">
        <f>'ادخال البيانات'!BA126</f>
        <v/>
      </c>
      <c r="N125" s="139" t="str">
        <f>'ادخال البيانات'!BB126</f>
        <v/>
      </c>
      <c r="O125" s="139" t="str">
        <f>'ادخال البيانات'!BC126</f>
        <v/>
      </c>
      <c r="P125" s="139" t="str">
        <f>'ادخال البيانات'!BD126</f>
        <v/>
      </c>
      <c r="Q125" s="139" t="str">
        <f>'ادخال البيانات'!BE126</f>
        <v/>
      </c>
      <c r="R125" s="139" t="str">
        <f>'ادخال البيانات'!BF126</f>
        <v/>
      </c>
      <c r="S125" s="139" t="str">
        <f>'ادخال البيانات'!BG126</f>
        <v/>
      </c>
      <c r="T125" s="139" t="str">
        <f>'ادخال البيانات'!BH126</f>
        <v/>
      </c>
      <c r="U125" s="139" t="str">
        <f>'ادخال البيانات'!BI126</f>
        <v/>
      </c>
      <c r="V125" s="140" t="str">
        <f>'ادخال البيانات'!BJ126</f>
        <v/>
      </c>
      <c r="W125" s="136" t="str">
        <f t="shared" si="3"/>
        <v/>
      </c>
    </row>
    <row r="126" spans="1:23">
      <c r="A126" s="566">
        <v>121</v>
      </c>
      <c r="B126" s="139" t="str">
        <f>IF('ادخال البيانات'!B127="","",'ادخال البيانات'!B127)</f>
        <v/>
      </c>
      <c r="C126" s="139" t="str">
        <f>'ادخال البيانات'!AQ127</f>
        <v/>
      </c>
      <c r="D126" s="139" t="str">
        <f>'ادخال البيانات'!AR127</f>
        <v/>
      </c>
      <c r="E126" s="139" t="str">
        <f>'ادخال البيانات'!AS127</f>
        <v/>
      </c>
      <c r="F126" s="139" t="str">
        <f>'ادخال البيانات'!AT127</f>
        <v/>
      </c>
      <c r="G126" s="139" t="str">
        <f>'ادخال البيانات'!AU127</f>
        <v/>
      </c>
      <c r="H126" s="139" t="str">
        <f>'ادخال البيانات'!AV127</f>
        <v/>
      </c>
      <c r="I126" s="139" t="str">
        <f>'ادخال البيانات'!AW127</f>
        <v/>
      </c>
      <c r="J126" s="139" t="str">
        <f>'ادخال البيانات'!AX127</f>
        <v/>
      </c>
      <c r="K126" s="139" t="str">
        <f>'ادخال البيانات'!AY127</f>
        <v/>
      </c>
      <c r="L126" s="139" t="str">
        <f>'ادخال البيانات'!AZ127</f>
        <v/>
      </c>
      <c r="M126" s="139" t="str">
        <f>'ادخال البيانات'!BA127</f>
        <v/>
      </c>
      <c r="N126" s="139" t="str">
        <f>'ادخال البيانات'!BB127</f>
        <v/>
      </c>
      <c r="O126" s="139" t="str">
        <f>'ادخال البيانات'!BC127</f>
        <v/>
      </c>
      <c r="P126" s="139" t="str">
        <f>'ادخال البيانات'!BD127</f>
        <v/>
      </c>
      <c r="Q126" s="139" t="str">
        <f>'ادخال البيانات'!BE127</f>
        <v/>
      </c>
      <c r="R126" s="139" t="str">
        <f>'ادخال البيانات'!BF127</f>
        <v/>
      </c>
      <c r="S126" s="139" t="str">
        <f>'ادخال البيانات'!BG127</f>
        <v/>
      </c>
      <c r="T126" s="139" t="str">
        <f>'ادخال البيانات'!BH127</f>
        <v/>
      </c>
      <c r="U126" s="139" t="str">
        <f>'ادخال البيانات'!BI127</f>
        <v/>
      </c>
      <c r="V126" s="140" t="str">
        <f>'ادخال البيانات'!BJ127</f>
        <v/>
      </c>
      <c r="W126" s="136" t="str">
        <f t="shared" si="3"/>
        <v/>
      </c>
    </row>
    <row r="127" spans="1:23">
      <c r="A127" s="566">
        <v>122</v>
      </c>
      <c r="B127" s="139" t="str">
        <f>IF('ادخال البيانات'!B128="","",'ادخال البيانات'!B128)</f>
        <v/>
      </c>
      <c r="C127" s="139" t="str">
        <f>'ادخال البيانات'!AQ128</f>
        <v/>
      </c>
      <c r="D127" s="139" t="str">
        <f>'ادخال البيانات'!AR128</f>
        <v/>
      </c>
      <c r="E127" s="139" t="str">
        <f>'ادخال البيانات'!AS128</f>
        <v/>
      </c>
      <c r="F127" s="139" t="str">
        <f>'ادخال البيانات'!AT128</f>
        <v/>
      </c>
      <c r="G127" s="139" t="str">
        <f>'ادخال البيانات'!AU128</f>
        <v/>
      </c>
      <c r="H127" s="139" t="str">
        <f>'ادخال البيانات'!AV128</f>
        <v/>
      </c>
      <c r="I127" s="139" t="str">
        <f>'ادخال البيانات'!AW128</f>
        <v/>
      </c>
      <c r="J127" s="139" t="str">
        <f>'ادخال البيانات'!AX128</f>
        <v/>
      </c>
      <c r="K127" s="139" t="str">
        <f>'ادخال البيانات'!AY128</f>
        <v/>
      </c>
      <c r="L127" s="139" t="str">
        <f>'ادخال البيانات'!AZ128</f>
        <v/>
      </c>
      <c r="M127" s="139" t="str">
        <f>'ادخال البيانات'!BA128</f>
        <v/>
      </c>
      <c r="N127" s="139" t="str">
        <f>'ادخال البيانات'!BB128</f>
        <v/>
      </c>
      <c r="O127" s="139" t="str">
        <f>'ادخال البيانات'!BC128</f>
        <v/>
      </c>
      <c r="P127" s="139" t="str">
        <f>'ادخال البيانات'!BD128</f>
        <v/>
      </c>
      <c r="Q127" s="139" t="str">
        <f>'ادخال البيانات'!BE128</f>
        <v/>
      </c>
      <c r="R127" s="139" t="str">
        <f>'ادخال البيانات'!BF128</f>
        <v/>
      </c>
      <c r="S127" s="139" t="str">
        <f>'ادخال البيانات'!BG128</f>
        <v/>
      </c>
      <c r="T127" s="139" t="str">
        <f>'ادخال البيانات'!BH128</f>
        <v/>
      </c>
      <c r="U127" s="139" t="str">
        <f>'ادخال البيانات'!BI128</f>
        <v/>
      </c>
      <c r="V127" s="140" t="str">
        <f>'ادخال البيانات'!BJ128</f>
        <v/>
      </c>
      <c r="W127" s="136" t="str">
        <f t="shared" si="3"/>
        <v/>
      </c>
    </row>
    <row r="128" spans="1:23">
      <c r="A128" s="566">
        <v>123</v>
      </c>
      <c r="B128" s="139" t="str">
        <f>IF('ادخال البيانات'!B129="","",'ادخال البيانات'!B129)</f>
        <v/>
      </c>
      <c r="C128" s="139" t="str">
        <f>'ادخال البيانات'!AQ129</f>
        <v/>
      </c>
      <c r="D128" s="139" t="str">
        <f>'ادخال البيانات'!AR129</f>
        <v/>
      </c>
      <c r="E128" s="139" t="str">
        <f>'ادخال البيانات'!AS129</f>
        <v/>
      </c>
      <c r="F128" s="139" t="str">
        <f>'ادخال البيانات'!AT129</f>
        <v/>
      </c>
      <c r="G128" s="139" t="str">
        <f>'ادخال البيانات'!AU129</f>
        <v/>
      </c>
      <c r="H128" s="139" t="str">
        <f>'ادخال البيانات'!AV129</f>
        <v/>
      </c>
      <c r="I128" s="139" t="str">
        <f>'ادخال البيانات'!AW129</f>
        <v/>
      </c>
      <c r="J128" s="139" t="str">
        <f>'ادخال البيانات'!AX129</f>
        <v/>
      </c>
      <c r="K128" s="139" t="str">
        <f>'ادخال البيانات'!AY129</f>
        <v/>
      </c>
      <c r="L128" s="139" t="str">
        <f>'ادخال البيانات'!AZ129</f>
        <v/>
      </c>
      <c r="M128" s="139" t="str">
        <f>'ادخال البيانات'!BA129</f>
        <v/>
      </c>
      <c r="N128" s="139" t="str">
        <f>'ادخال البيانات'!BB129</f>
        <v/>
      </c>
      <c r="O128" s="139" t="str">
        <f>'ادخال البيانات'!BC129</f>
        <v/>
      </c>
      <c r="P128" s="139" t="str">
        <f>'ادخال البيانات'!BD129</f>
        <v/>
      </c>
      <c r="Q128" s="139" t="str">
        <f>'ادخال البيانات'!BE129</f>
        <v/>
      </c>
      <c r="R128" s="139" t="str">
        <f>'ادخال البيانات'!BF129</f>
        <v/>
      </c>
      <c r="S128" s="139" t="str">
        <f>'ادخال البيانات'!BG129</f>
        <v/>
      </c>
      <c r="T128" s="139" t="str">
        <f>'ادخال البيانات'!BH129</f>
        <v/>
      </c>
      <c r="U128" s="139" t="str">
        <f>'ادخال البيانات'!BI129</f>
        <v/>
      </c>
      <c r="V128" s="140" t="str">
        <f>'ادخال البيانات'!BJ129</f>
        <v/>
      </c>
      <c r="W128" s="136" t="str">
        <f t="shared" si="3"/>
        <v/>
      </c>
    </row>
    <row r="129" spans="1:23">
      <c r="A129" s="566">
        <v>124</v>
      </c>
      <c r="B129" s="139" t="str">
        <f>IF('ادخال البيانات'!B130="","",'ادخال البيانات'!B130)</f>
        <v/>
      </c>
      <c r="C129" s="139" t="str">
        <f>'ادخال البيانات'!AQ130</f>
        <v/>
      </c>
      <c r="D129" s="139" t="str">
        <f>'ادخال البيانات'!AR130</f>
        <v/>
      </c>
      <c r="E129" s="139" t="str">
        <f>'ادخال البيانات'!AS130</f>
        <v/>
      </c>
      <c r="F129" s="139" t="str">
        <f>'ادخال البيانات'!AT130</f>
        <v/>
      </c>
      <c r="G129" s="139" t="str">
        <f>'ادخال البيانات'!AU130</f>
        <v/>
      </c>
      <c r="H129" s="139" t="str">
        <f>'ادخال البيانات'!AV130</f>
        <v/>
      </c>
      <c r="I129" s="139" t="str">
        <f>'ادخال البيانات'!AW130</f>
        <v/>
      </c>
      <c r="J129" s="139" t="str">
        <f>'ادخال البيانات'!AX130</f>
        <v/>
      </c>
      <c r="K129" s="139" t="str">
        <f>'ادخال البيانات'!AY130</f>
        <v/>
      </c>
      <c r="L129" s="139" t="str">
        <f>'ادخال البيانات'!AZ130</f>
        <v/>
      </c>
      <c r="M129" s="139" t="str">
        <f>'ادخال البيانات'!BA130</f>
        <v/>
      </c>
      <c r="N129" s="139" t="str">
        <f>'ادخال البيانات'!BB130</f>
        <v/>
      </c>
      <c r="O129" s="139" t="str">
        <f>'ادخال البيانات'!BC130</f>
        <v/>
      </c>
      <c r="P129" s="139" t="str">
        <f>'ادخال البيانات'!BD130</f>
        <v/>
      </c>
      <c r="Q129" s="139" t="str">
        <f>'ادخال البيانات'!BE130</f>
        <v/>
      </c>
      <c r="R129" s="139" t="str">
        <f>'ادخال البيانات'!BF130</f>
        <v/>
      </c>
      <c r="S129" s="139" t="str">
        <f>'ادخال البيانات'!BG130</f>
        <v/>
      </c>
      <c r="T129" s="139" t="str">
        <f>'ادخال البيانات'!BH130</f>
        <v/>
      </c>
      <c r="U129" s="139" t="str">
        <f>'ادخال البيانات'!BI130</f>
        <v/>
      </c>
      <c r="V129" s="140" t="str">
        <f>'ادخال البيانات'!BJ130</f>
        <v/>
      </c>
      <c r="W129" s="136" t="str">
        <f t="shared" si="3"/>
        <v/>
      </c>
    </row>
    <row r="130" spans="1:23">
      <c r="A130" s="566">
        <v>125</v>
      </c>
      <c r="B130" s="139" t="str">
        <f>IF('ادخال البيانات'!B131="","",'ادخال البيانات'!B131)</f>
        <v/>
      </c>
      <c r="C130" s="139" t="str">
        <f>'ادخال البيانات'!AQ131</f>
        <v/>
      </c>
      <c r="D130" s="139" t="str">
        <f>'ادخال البيانات'!AR131</f>
        <v/>
      </c>
      <c r="E130" s="139" t="str">
        <f>'ادخال البيانات'!AS131</f>
        <v/>
      </c>
      <c r="F130" s="139" t="str">
        <f>'ادخال البيانات'!AT131</f>
        <v/>
      </c>
      <c r="G130" s="139" t="str">
        <f>'ادخال البيانات'!AU131</f>
        <v/>
      </c>
      <c r="H130" s="139" t="str">
        <f>'ادخال البيانات'!AV131</f>
        <v/>
      </c>
      <c r="I130" s="139" t="str">
        <f>'ادخال البيانات'!AW131</f>
        <v/>
      </c>
      <c r="J130" s="139" t="str">
        <f>'ادخال البيانات'!AX131</f>
        <v/>
      </c>
      <c r="K130" s="139" t="str">
        <f>'ادخال البيانات'!AY131</f>
        <v/>
      </c>
      <c r="L130" s="139" t="str">
        <f>'ادخال البيانات'!AZ131</f>
        <v/>
      </c>
      <c r="M130" s="139" t="str">
        <f>'ادخال البيانات'!BA131</f>
        <v/>
      </c>
      <c r="N130" s="139" t="str">
        <f>'ادخال البيانات'!BB131</f>
        <v/>
      </c>
      <c r="O130" s="139" t="str">
        <f>'ادخال البيانات'!BC131</f>
        <v/>
      </c>
      <c r="P130" s="139" t="str">
        <f>'ادخال البيانات'!BD131</f>
        <v/>
      </c>
      <c r="Q130" s="139" t="str">
        <f>'ادخال البيانات'!BE131</f>
        <v/>
      </c>
      <c r="R130" s="139" t="str">
        <f>'ادخال البيانات'!BF131</f>
        <v/>
      </c>
      <c r="S130" s="139" t="str">
        <f>'ادخال البيانات'!BG131</f>
        <v/>
      </c>
      <c r="T130" s="139" t="str">
        <f>'ادخال البيانات'!BH131</f>
        <v/>
      </c>
      <c r="U130" s="139" t="str">
        <f>'ادخال البيانات'!BI131</f>
        <v/>
      </c>
      <c r="V130" s="140" t="str">
        <f>'ادخال البيانات'!BJ131</f>
        <v/>
      </c>
      <c r="W130" s="136" t="str">
        <f t="shared" si="3"/>
        <v/>
      </c>
    </row>
    <row r="131" spans="1:23">
      <c r="A131" s="566">
        <v>126</v>
      </c>
      <c r="B131" s="139" t="str">
        <f>IF('ادخال البيانات'!B132="","",'ادخال البيانات'!B132)</f>
        <v/>
      </c>
      <c r="C131" s="139" t="str">
        <f>'ادخال البيانات'!AQ132</f>
        <v/>
      </c>
      <c r="D131" s="139" t="str">
        <f>'ادخال البيانات'!AR132</f>
        <v/>
      </c>
      <c r="E131" s="139" t="str">
        <f>'ادخال البيانات'!AS132</f>
        <v/>
      </c>
      <c r="F131" s="139" t="str">
        <f>'ادخال البيانات'!AT132</f>
        <v/>
      </c>
      <c r="G131" s="139" t="str">
        <f>'ادخال البيانات'!AU132</f>
        <v/>
      </c>
      <c r="H131" s="139" t="str">
        <f>'ادخال البيانات'!AV132</f>
        <v/>
      </c>
      <c r="I131" s="139" t="str">
        <f>'ادخال البيانات'!AW132</f>
        <v/>
      </c>
      <c r="J131" s="139" t="str">
        <f>'ادخال البيانات'!AX132</f>
        <v/>
      </c>
      <c r="K131" s="139" t="str">
        <f>'ادخال البيانات'!AY132</f>
        <v/>
      </c>
      <c r="L131" s="139" t="str">
        <f>'ادخال البيانات'!AZ132</f>
        <v/>
      </c>
      <c r="M131" s="139" t="str">
        <f>'ادخال البيانات'!BA132</f>
        <v/>
      </c>
      <c r="N131" s="139" t="str">
        <f>'ادخال البيانات'!BB132</f>
        <v/>
      </c>
      <c r="O131" s="139" t="str">
        <f>'ادخال البيانات'!BC132</f>
        <v/>
      </c>
      <c r="P131" s="139" t="str">
        <f>'ادخال البيانات'!BD132</f>
        <v/>
      </c>
      <c r="Q131" s="139" t="str">
        <f>'ادخال البيانات'!BE132</f>
        <v/>
      </c>
      <c r="R131" s="139" t="str">
        <f>'ادخال البيانات'!BF132</f>
        <v/>
      </c>
      <c r="S131" s="139" t="str">
        <f>'ادخال البيانات'!BG132</f>
        <v/>
      </c>
      <c r="T131" s="139" t="str">
        <f>'ادخال البيانات'!BH132</f>
        <v/>
      </c>
      <c r="U131" s="139" t="str">
        <f>'ادخال البيانات'!BI132</f>
        <v/>
      </c>
      <c r="V131" s="140" t="str">
        <f>'ادخال البيانات'!BJ132</f>
        <v/>
      </c>
      <c r="W131" s="136" t="str">
        <f t="shared" si="3"/>
        <v/>
      </c>
    </row>
    <row r="132" spans="1:23">
      <c r="A132" s="566">
        <v>127</v>
      </c>
      <c r="B132" s="139" t="str">
        <f>IF('ادخال البيانات'!B133="","",'ادخال البيانات'!B133)</f>
        <v/>
      </c>
      <c r="C132" s="139" t="str">
        <f>'ادخال البيانات'!AQ133</f>
        <v/>
      </c>
      <c r="D132" s="139" t="str">
        <f>'ادخال البيانات'!AR133</f>
        <v/>
      </c>
      <c r="E132" s="139" t="str">
        <f>'ادخال البيانات'!AS133</f>
        <v/>
      </c>
      <c r="F132" s="139" t="str">
        <f>'ادخال البيانات'!AT133</f>
        <v/>
      </c>
      <c r="G132" s="139" t="str">
        <f>'ادخال البيانات'!AU133</f>
        <v/>
      </c>
      <c r="H132" s="139" t="str">
        <f>'ادخال البيانات'!AV133</f>
        <v/>
      </c>
      <c r="I132" s="139" t="str">
        <f>'ادخال البيانات'!AW133</f>
        <v/>
      </c>
      <c r="J132" s="139" t="str">
        <f>'ادخال البيانات'!AX133</f>
        <v/>
      </c>
      <c r="K132" s="139" t="str">
        <f>'ادخال البيانات'!AY133</f>
        <v/>
      </c>
      <c r="L132" s="139" t="str">
        <f>'ادخال البيانات'!AZ133</f>
        <v/>
      </c>
      <c r="M132" s="139" t="str">
        <f>'ادخال البيانات'!BA133</f>
        <v/>
      </c>
      <c r="N132" s="139" t="str">
        <f>'ادخال البيانات'!BB133</f>
        <v/>
      </c>
      <c r="O132" s="139" t="str">
        <f>'ادخال البيانات'!BC133</f>
        <v/>
      </c>
      <c r="P132" s="139" t="str">
        <f>'ادخال البيانات'!BD133</f>
        <v/>
      </c>
      <c r="Q132" s="139" t="str">
        <f>'ادخال البيانات'!BE133</f>
        <v/>
      </c>
      <c r="R132" s="139" t="str">
        <f>'ادخال البيانات'!BF133</f>
        <v/>
      </c>
      <c r="S132" s="139" t="str">
        <f>'ادخال البيانات'!BG133</f>
        <v/>
      </c>
      <c r="T132" s="139" t="str">
        <f>'ادخال البيانات'!BH133</f>
        <v/>
      </c>
      <c r="U132" s="139" t="str">
        <f>'ادخال البيانات'!BI133</f>
        <v/>
      </c>
      <c r="V132" s="140" t="str">
        <f>'ادخال البيانات'!BJ133</f>
        <v/>
      </c>
      <c r="W132" s="136" t="str">
        <f t="shared" si="3"/>
        <v/>
      </c>
    </row>
    <row r="133" spans="1:23">
      <c r="A133" s="566">
        <v>128</v>
      </c>
      <c r="B133" s="139" t="str">
        <f>IF('ادخال البيانات'!B134="","",'ادخال البيانات'!B134)</f>
        <v/>
      </c>
      <c r="C133" s="139" t="str">
        <f>'ادخال البيانات'!AQ134</f>
        <v/>
      </c>
      <c r="D133" s="139" t="str">
        <f>'ادخال البيانات'!AR134</f>
        <v/>
      </c>
      <c r="E133" s="139" t="str">
        <f>'ادخال البيانات'!AS134</f>
        <v/>
      </c>
      <c r="F133" s="139" t="str">
        <f>'ادخال البيانات'!AT134</f>
        <v/>
      </c>
      <c r="G133" s="139" t="str">
        <f>'ادخال البيانات'!AU134</f>
        <v/>
      </c>
      <c r="H133" s="139" t="str">
        <f>'ادخال البيانات'!AV134</f>
        <v/>
      </c>
      <c r="I133" s="139" t="str">
        <f>'ادخال البيانات'!AW134</f>
        <v/>
      </c>
      <c r="J133" s="139" t="str">
        <f>'ادخال البيانات'!AX134</f>
        <v/>
      </c>
      <c r="K133" s="139" t="str">
        <f>'ادخال البيانات'!AY134</f>
        <v/>
      </c>
      <c r="L133" s="139" t="str">
        <f>'ادخال البيانات'!AZ134</f>
        <v/>
      </c>
      <c r="M133" s="139" t="str">
        <f>'ادخال البيانات'!BA134</f>
        <v/>
      </c>
      <c r="N133" s="139" t="str">
        <f>'ادخال البيانات'!BB134</f>
        <v/>
      </c>
      <c r="O133" s="139" t="str">
        <f>'ادخال البيانات'!BC134</f>
        <v/>
      </c>
      <c r="P133" s="139" t="str">
        <f>'ادخال البيانات'!BD134</f>
        <v/>
      </c>
      <c r="Q133" s="139" t="str">
        <f>'ادخال البيانات'!BE134</f>
        <v/>
      </c>
      <c r="R133" s="139" t="str">
        <f>'ادخال البيانات'!BF134</f>
        <v/>
      </c>
      <c r="S133" s="139" t="str">
        <f>'ادخال البيانات'!BG134</f>
        <v/>
      </c>
      <c r="T133" s="139" t="str">
        <f>'ادخال البيانات'!BH134</f>
        <v/>
      </c>
      <c r="U133" s="139" t="str">
        <f>'ادخال البيانات'!BI134</f>
        <v/>
      </c>
      <c r="V133" s="140" t="str">
        <f>'ادخال البيانات'!BJ134</f>
        <v/>
      </c>
      <c r="W133" s="136" t="str">
        <f t="shared" si="3"/>
        <v/>
      </c>
    </row>
    <row r="134" spans="1:23">
      <c r="A134" s="566">
        <v>129</v>
      </c>
      <c r="B134" s="139" t="str">
        <f>IF('ادخال البيانات'!B135="","",'ادخال البيانات'!B135)</f>
        <v/>
      </c>
      <c r="C134" s="139" t="str">
        <f>'ادخال البيانات'!AQ135</f>
        <v/>
      </c>
      <c r="D134" s="139" t="str">
        <f>'ادخال البيانات'!AR135</f>
        <v/>
      </c>
      <c r="E134" s="139" t="str">
        <f>'ادخال البيانات'!AS135</f>
        <v/>
      </c>
      <c r="F134" s="139" t="str">
        <f>'ادخال البيانات'!AT135</f>
        <v/>
      </c>
      <c r="G134" s="139" t="str">
        <f>'ادخال البيانات'!AU135</f>
        <v/>
      </c>
      <c r="H134" s="139" t="str">
        <f>'ادخال البيانات'!AV135</f>
        <v/>
      </c>
      <c r="I134" s="139" t="str">
        <f>'ادخال البيانات'!AW135</f>
        <v/>
      </c>
      <c r="J134" s="139" t="str">
        <f>'ادخال البيانات'!AX135</f>
        <v/>
      </c>
      <c r="K134" s="139" t="str">
        <f>'ادخال البيانات'!AY135</f>
        <v/>
      </c>
      <c r="L134" s="139" t="str">
        <f>'ادخال البيانات'!AZ135</f>
        <v/>
      </c>
      <c r="M134" s="139" t="str">
        <f>'ادخال البيانات'!BA135</f>
        <v/>
      </c>
      <c r="N134" s="139" t="str">
        <f>'ادخال البيانات'!BB135</f>
        <v/>
      </c>
      <c r="O134" s="139" t="str">
        <f>'ادخال البيانات'!BC135</f>
        <v/>
      </c>
      <c r="P134" s="139" t="str">
        <f>'ادخال البيانات'!BD135</f>
        <v/>
      </c>
      <c r="Q134" s="139" t="str">
        <f>'ادخال البيانات'!BE135</f>
        <v/>
      </c>
      <c r="R134" s="139" t="str">
        <f>'ادخال البيانات'!BF135</f>
        <v/>
      </c>
      <c r="S134" s="139" t="str">
        <f>'ادخال البيانات'!BG135</f>
        <v/>
      </c>
      <c r="T134" s="139" t="str">
        <f>'ادخال البيانات'!BH135</f>
        <v/>
      </c>
      <c r="U134" s="139" t="str">
        <f>'ادخال البيانات'!BI135</f>
        <v/>
      </c>
      <c r="V134" s="140" t="str">
        <f>'ادخال البيانات'!BJ135</f>
        <v/>
      </c>
      <c r="W134" s="136" t="str">
        <f t="shared" si="3"/>
        <v/>
      </c>
    </row>
    <row r="135" spans="1:23">
      <c r="A135" s="566">
        <v>130</v>
      </c>
      <c r="B135" s="139" t="str">
        <f>IF('ادخال البيانات'!B136="","",'ادخال البيانات'!B136)</f>
        <v/>
      </c>
      <c r="C135" s="139" t="str">
        <f>'ادخال البيانات'!AQ136</f>
        <v/>
      </c>
      <c r="D135" s="139" t="str">
        <f>'ادخال البيانات'!AR136</f>
        <v/>
      </c>
      <c r="E135" s="139" t="str">
        <f>'ادخال البيانات'!AS136</f>
        <v/>
      </c>
      <c r="F135" s="139" t="str">
        <f>'ادخال البيانات'!AT136</f>
        <v/>
      </c>
      <c r="G135" s="139" t="str">
        <f>'ادخال البيانات'!AU136</f>
        <v/>
      </c>
      <c r="H135" s="139" t="str">
        <f>'ادخال البيانات'!AV136</f>
        <v/>
      </c>
      <c r="I135" s="139" t="str">
        <f>'ادخال البيانات'!AW136</f>
        <v/>
      </c>
      <c r="J135" s="139" t="str">
        <f>'ادخال البيانات'!AX136</f>
        <v/>
      </c>
      <c r="K135" s="139" t="str">
        <f>'ادخال البيانات'!AY136</f>
        <v/>
      </c>
      <c r="L135" s="139" t="str">
        <f>'ادخال البيانات'!AZ136</f>
        <v/>
      </c>
      <c r="M135" s="139" t="str">
        <f>'ادخال البيانات'!BA136</f>
        <v/>
      </c>
      <c r="N135" s="139" t="str">
        <f>'ادخال البيانات'!BB136</f>
        <v/>
      </c>
      <c r="O135" s="139" t="str">
        <f>'ادخال البيانات'!BC136</f>
        <v/>
      </c>
      <c r="P135" s="139" t="str">
        <f>'ادخال البيانات'!BD136</f>
        <v/>
      </c>
      <c r="Q135" s="139" t="str">
        <f>'ادخال البيانات'!BE136</f>
        <v/>
      </c>
      <c r="R135" s="139" t="str">
        <f>'ادخال البيانات'!BF136</f>
        <v/>
      </c>
      <c r="S135" s="139" t="str">
        <f>'ادخال البيانات'!BG136</f>
        <v/>
      </c>
      <c r="T135" s="139" t="str">
        <f>'ادخال البيانات'!BH136</f>
        <v/>
      </c>
      <c r="U135" s="139" t="str">
        <f>'ادخال البيانات'!BI136</f>
        <v/>
      </c>
      <c r="V135" s="140" t="str">
        <f>'ادخال البيانات'!BJ136</f>
        <v/>
      </c>
      <c r="W135" s="136" t="str">
        <f t="shared" ref="W135:W198" si="4">IF(B135="","",COUNTIF(C135:V135,"&gt;0"))</f>
        <v/>
      </c>
    </row>
    <row r="136" spans="1:23">
      <c r="A136" s="566">
        <v>131</v>
      </c>
      <c r="B136" s="139" t="str">
        <f>IF('ادخال البيانات'!B137="","",'ادخال البيانات'!B137)</f>
        <v/>
      </c>
      <c r="C136" s="139" t="str">
        <f>'ادخال البيانات'!AQ137</f>
        <v/>
      </c>
      <c r="D136" s="139" t="str">
        <f>'ادخال البيانات'!AR137</f>
        <v/>
      </c>
      <c r="E136" s="139" t="str">
        <f>'ادخال البيانات'!AS137</f>
        <v/>
      </c>
      <c r="F136" s="139" t="str">
        <f>'ادخال البيانات'!AT137</f>
        <v/>
      </c>
      <c r="G136" s="139" t="str">
        <f>'ادخال البيانات'!AU137</f>
        <v/>
      </c>
      <c r="H136" s="139" t="str">
        <f>'ادخال البيانات'!AV137</f>
        <v/>
      </c>
      <c r="I136" s="139" t="str">
        <f>'ادخال البيانات'!AW137</f>
        <v/>
      </c>
      <c r="J136" s="139" t="str">
        <f>'ادخال البيانات'!AX137</f>
        <v/>
      </c>
      <c r="K136" s="139" t="str">
        <f>'ادخال البيانات'!AY137</f>
        <v/>
      </c>
      <c r="L136" s="139" t="str">
        <f>'ادخال البيانات'!AZ137</f>
        <v/>
      </c>
      <c r="M136" s="139" t="str">
        <f>'ادخال البيانات'!BA137</f>
        <v/>
      </c>
      <c r="N136" s="139" t="str">
        <f>'ادخال البيانات'!BB137</f>
        <v/>
      </c>
      <c r="O136" s="139" t="str">
        <f>'ادخال البيانات'!BC137</f>
        <v/>
      </c>
      <c r="P136" s="139" t="str">
        <f>'ادخال البيانات'!BD137</f>
        <v/>
      </c>
      <c r="Q136" s="139" t="str">
        <f>'ادخال البيانات'!BE137</f>
        <v/>
      </c>
      <c r="R136" s="139" t="str">
        <f>'ادخال البيانات'!BF137</f>
        <v/>
      </c>
      <c r="S136" s="139" t="str">
        <f>'ادخال البيانات'!BG137</f>
        <v/>
      </c>
      <c r="T136" s="139" t="str">
        <f>'ادخال البيانات'!BH137</f>
        <v/>
      </c>
      <c r="U136" s="139" t="str">
        <f>'ادخال البيانات'!BI137</f>
        <v/>
      </c>
      <c r="V136" s="140" t="str">
        <f>'ادخال البيانات'!BJ137</f>
        <v/>
      </c>
      <c r="W136" s="136" t="str">
        <f t="shared" si="4"/>
        <v/>
      </c>
    </row>
    <row r="137" spans="1:23">
      <c r="A137" s="566">
        <v>132</v>
      </c>
      <c r="B137" s="139" t="str">
        <f>IF('ادخال البيانات'!B138="","",'ادخال البيانات'!B138)</f>
        <v/>
      </c>
      <c r="C137" s="139" t="str">
        <f>'ادخال البيانات'!AQ138</f>
        <v/>
      </c>
      <c r="D137" s="139" t="str">
        <f>'ادخال البيانات'!AR138</f>
        <v/>
      </c>
      <c r="E137" s="139" t="str">
        <f>'ادخال البيانات'!AS138</f>
        <v/>
      </c>
      <c r="F137" s="139" t="str">
        <f>'ادخال البيانات'!AT138</f>
        <v/>
      </c>
      <c r="G137" s="139" t="str">
        <f>'ادخال البيانات'!AU138</f>
        <v/>
      </c>
      <c r="H137" s="139" t="str">
        <f>'ادخال البيانات'!AV138</f>
        <v/>
      </c>
      <c r="I137" s="139" t="str">
        <f>'ادخال البيانات'!AW138</f>
        <v/>
      </c>
      <c r="J137" s="139" t="str">
        <f>'ادخال البيانات'!AX138</f>
        <v/>
      </c>
      <c r="K137" s="139" t="str">
        <f>'ادخال البيانات'!AY138</f>
        <v/>
      </c>
      <c r="L137" s="139" t="str">
        <f>'ادخال البيانات'!AZ138</f>
        <v/>
      </c>
      <c r="M137" s="139" t="str">
        <f>'ادخال البيانات'!BA138</f>
        <v/>
      </c>
      <c r="N137" s="139" t="str">
        <f>'ادخال البيانات'!BB138</f>
        <v/>
      </c>
      <c r="O137" s="139" t="str">
        <f>'ادخال البيانات'!BC138</f>
        <v/>
      </c>
      <c r="P137" s="139" t="str">
        <f>'ادخال البيانات'!BD138</f>
        <v/>
      </c>
      <c r="Q137" s="139" t="str">
        <f>'ادخال البيانات'!BE138</f>
        <v/>
      </c>
      <c r="R137" s="139" t="str">
        <f>'ادخال البيانات'!BF138</f>
        <v/>
      </c>
      <c r="S137" s="139" t="str">
        <f>'ادخال البيانات'!BG138</f>
        <v/>
      </c>
      <c r="T137" s="139" t="str">
        <f>'ادخال البيانات'!BH138</f>
        <v/>
      </c>
      <c r="U137" s="139" t="str">
        <f>'ادخال البيانات'!BI138</f>
        <v/>
      </c>
      <c r="V137" s="140" t="str">
        <f>'ادخال البيانات'!BJ138</f>
        <v/>
      </c>
      <c r="W137" s="136" t="str">
        <f t="shared" si="4"/>
        <v/>
      </c>
    </row>
    <row r="138" spans="1:23">
      <c r="A138" s="566">
        <v>133</v>
      </c>
      <c r="B138" s="139" t="str">
        <f>IF('ادخال البيانات'!B139="","",'ادخال البيانات'!B139)</f>
        <v/>
      </c>
      <c r="C138" s="139" t="str">
        <f>'ادخال البيانات'!AQ139</f>
        <v/>
      </c>
      <c r="D138" s="139" t="str">
        <f>'ادخال البيانات'!AR139</f>
        <v/>
      </c>
      <c r="E138" s="139" t="str">
        <f>'ادخال البيانات'!AS139</f>
        <v/>
      </c>
      <c r="F138" s="139" t="str">
        <f>'ادخال البيانات'!AT139</f>
        <v/>
      </c>
      <c r="G138" s="139" t="str">
        <f>'ادخال البيانات'!AU139</f>
        <v/>
      </c>
      <c r="H138" s="139" t="str">
        <f>'ادخال البيانات'!AV139</f>
        <v/>
      </c>
      <c r="I138" s="139" t="str">
        <f>'ادخال البيانات'!AW139</f>
        <v/>
      </c>
      <c r="J138" s="139" t="str">
        <f>'ادخال البيانات'!AX139</f>
        <v/>
      </c>
      <c r="K138" s="139" t="str">
        <f>'ادخال البيانات'!AY139</f>
        <v/>
      </c>
      <c r="L138" s="139" t="str">
        <f>'ادخال البيانات'!AZ139</f>
        <v/>
      </c>
      <c r="M138" s="139" t="str">
        <f>'ادخال البيانات'!BA139</f>
        <v/>
      </c>
      <c r="N138" s="139" t="str">
        <f>'ادخال البيانات'!BB139</f>
        <v/>
      </c>
      <c r="O138" s="139" t="str">
        <f>'ادخال البيانات'!BC139</f>
        <v/>
      </c>
      <c r="P138" s="139" t="str">
        <f>'ادخال البيانات'!BD139</f>
        <v/>
      </c>
      <c r="Q138" s="139" t="str">
        <f>'ادخال البيانات'!BE139</f>
        <v/>
      </c>
      <c r="R138" s="139" t="str">
        <f>'ادخال البيانات'!BF139</f>
        <v/>
      </c>
      <c r="S138" s="139" t="str">
        <f>'ادخال البيانات'!BG139</f>
        <v/>
      </c>
      <c r="T138" s="139" t="str">
        <f>'ادخال البيانات'!BH139</f>
        <v/>
      </c>
      <c r="U138" s="139" t="str">
        <f>'ادخال البيانات'!BI139</f>
        <v/>
      </c>
      <c r="V138" s="140" t="str">
        <f>'ادخال البيانات'!BJ139</f>
        <v/>
      </c>
      <c r="W138" s="136" t="str">
        <f t="shared" si="4"/>
        <v/>
      </c>
    </row>
    <row r="139" spans="1:23">
      <c r="A139" s="566">
        <v>134</v>
      </c>
      <c r="B139" s="139" t="str">
        <f>IF('ادخال البيانات'!B140="","",'ادخال البيانات'!B140)</f>
        <v/>
      </c>
      <c r="C139" s="139" t="str">
        <f>'ادخال البيانات'!AQ140</f>
        <v/>
      </c>
      <c r="D139" s="139" t="str">
        <f>'ادخال البيانات'!AR140</f>
        <v/>
      </c>
      <c r="E139" s="139" t="str">
        <f>'ادخال البيانات'!AS140</f>
        <v/>
      </c>
      <c r="F139" s="139" t="str">
        <f>'ادخال البيانات'!AT140</f>
        <v/>
      </c>
      <c r="G139" s="139" t="str">
        <f>'ادخال البيانات'!AU140</f>
        <v/>
      </c>
      <c r="H139" s="139" t="str">
        <f>'ادخال البيانات'!AV140</f>
        <v/>
      </c>
      <c r="I139" s="139" t="str">
        <f>'ادخال البيانات'!AW140</f>
        <v/>
      </c>
      <c r="J139" s="139" t="str">
        <f>'ادخال البيانات'!AX140</f>
        <v/>
      </c>
      <c r="K139" s="139" t="str">
        <f>'ادخال البيانات'!AY140</f>
        <v/>
      </c>
      <c r="L139" s="139" t="str">
        <f>'ادخال البيانات'!AZ140</f>
        <v/>
      </c>
      <c r="M139" s="139" t="str">
        <f>'ادخال البيانات'!BA140</f>
        <v/>
      </c>
      <c r="N139" s="139" t="str">
        <f>'ادخال البيانات'!BB140</f>
        <v/>
      </c>
      <c r="O139" s="139" t="str">
        <f>'ادخال البيانات'!BC140</f>
        <v/>
      </c>
      <c r="P139" s="139" t="str">
        <f>'ادخال البيانات'!BD140</f>
        <v/>
      </c>
      <c r="Q139" s="139" t="str">
        <f>'ادخال البيانات'!BE140</f>
        <v/>
      </c>
      <c r="R139" s="139" t="str">
        <f>'ادخال البيانات'!BF140</f>
        <v/>
      </c>
      <c r="S139" s="139" t="str">
        <f>'ادخال البيانات'!BG140</f>
        <v/>
      </c>
      <c r="T139" s="139" t="str">
        <f>'ادخال البيانات'!BH140</f>
        <v/>
      </c>
      <c r="U139" s="139" t="str">
        <f>'ادخال البيانات'!BI140</f>
        <v/>
      </c>
      <c r="V139" s="140" t="str">
        <f>'ادخال البيانات'!BJ140</f>
        <v/>
      </c>
      <c r="W139" s="136" t="str">
        <f t="shared" si="4"/>
        <v/>
      </c>
    </row>
    <row r="140" spans="1:23">
      <c r="A140" s="566">
        <v>135</v>
      </c>
      <c r="B140" s="139" t="str">
        <f>IF('ادخال البيانات'!B141="","",'ادخال البيانات'!B141)</f>
        <v/>
      </c>
      <c r="C140" s="139" t="str">
        <f>'ادخال البيانات'!AQ141</f>
        <v/>
      </c>
      <c r="D140" s="139" t="str">
        <f>'ادخال البيانات'!AR141</f>
        <v/>
      </c>
      <c r="E140" s="139" t="str">
        <f>'ادخال البيانات'!AS141</f>
        <v/>
      </c>
      <c r="F140" s="139" t="str">
        <f>'ادخال البيانات'!AT141</f>
        <v/>
      </c>
      <c r="G140" s="139" t="str">
        <f>'ادخال البيانات'!AU141</f>
        <v/>
      </c>
      <c r="H140" s="139" t="str">
        <f>'ادخال البيانات'!AV141</f>
        <v/>
      </c>
      <c r="I140" s="139" t="str">
        <f>'ادخال البيانات'!AW141</f>
        <v/>
      </c>
      <c r="J140" s="139" t="str">
        <f>'ادخال البيانات'!AX141</f>
        <v/>
      </c>
      <c r="K140" s="139" t="str">
        <f>'ادخال البيانات'!AY141</f>
        <v/>
      </c>
      <c r="L140" s="139" t="str">
        <f>'ادخال البيانات'!AZ141</f>
        <v/>
      </c>
      <c r="M140" s="139" t="str">
        <f>'ادخال البيانات'!BA141</f>
        <v/>
      </c>
      <c r="N140" s="139" t="str">
        <f>'ادخال البيانات'!BB141</f>
        <v/>
      </c>
      <c r="O140" s="139" t="str">
        <f>'ادخال البيانات'!BC141</f>
        <v/>
      </c>
      <c r="P140" s="139" t="str">
        <f>'ادخال البيانات'!BD141</f>
        <v/>
      </c>
      <c r="Q140" s="139" t="str">
        <f>'ادخال البيانات'!BE141</f>
        <v/>
      </c>
      <c r="R140" s="139" t="str">
        <f>'ادخال البيانات'!BF141</f>
        <v/>
      </c>
      <c r="S140" s="139" t="str">
        <f>'ادخال البيانات'!BG141</f>
        <v/>
      </c>
      <c r="T140" s="139" t="str">
        <f>'ادخال البيانات'!BH141</f>
        <v/>
      </c>
      <c r="U140" s="139" t="str">
        <f>'ادخال البيانات'!BI141</f>
        <v/>
      </c>
      <c r="V140" s="140" t="str">
        <f>'ادخال البيانات'!BJ141</f>
        <v/>
      </c>
      <c r="W140" s="136" t="str">
        <f t="shared" si="4"/>
        <v/>
      </c>
    </row>
    <row r="141" spans="1:23">
      <c r="A141" s="566">
        <v>136</v>
      </c>
      <c r="B141" s="139" t="str">
        <f>IF('ادخال البيانات'!B142="","",'ادخال البيانات'!B142)</f>
        <v/>
      </c>
      <c r="C141" s="139" t="str">
        <f>'ادخال البيانات'!AQ142</f>
        <v/>
      </c>
      <c r="D141" s="139" t="str">
        <f>'ادخال البيانات'!AR142</f>
        <v/>
      </c>
      <c r="E141" s="139" t="str">
        <f>'ادخال البيانات'!AS142</f>
        <v/>
      </c>
      <c r="F141" s="139" t="str">
        <f>'ادخال البيانات'!AT142</f>
        <v/>
      </c>
      <c r="G141" s="139" t="str">
        <f>'ادخال البيانات'!AU142</f>
        <v/>
      </c>
      <c r="H141" s="139" t="str">
        <f>'ادخال البيانات'!AV142</f>
        <v/>
      </c>
      <c r="I141" s="139" t="str">
        <f>'ادخال البيانات'!AW142</f>
        <v/>
      </c>
      <c r="J141" s="139" t="str">
        <f>'ادخال البيانات'!AX142</f>
        <v/>
      </c>
      <c r="K141" s="139" t="str">
        <f>'ادخال البيانات'!AY142</f>
        <v/>
      </c>
      <c r="L141" s="139" t="str">
        <f>'ادخال البيانات'!AZ142</f>
        <v/>
      </c>
      <c r="M141" s="139" t="str">
        <f>'ادخال البيانات'!BA142</f>
        <v/>
      </c>
      <c r="N141" s="139" t="str">
        <f>'ادخال البيانات'!BB142</f>
        <v/>
      </c>
      <c r="O141" s="139" t="str">
        <f>'ادخال البيانات'!BC142</f>
        <v/>
      </c>
      <c r="P141" s="139" t="str">
        <f>'ادخال البيانات'!BD142</f>
        <v/>
      </c>
      <c r="Q141" s="139" t="str">
        <f>'ادخال البيانات'!BE142</f>
        <v/>
      </c>
      <c r="R141" s="139" t="str">
        <f>'ادخال البيانات'!BF142</f>
        <v/>
      </c>
      <c r="S141" s="139" t="str">
        <f>'ادخال البيانات'!BG142</f>
        <v/>
      </c>
      <c r="T141" s="139" t="str">
        <f>'ادخال البيانات'!BH142</f>
        <v/>
      </c>
      <c r="U141" s="139" t="str">
        <f>'ادخال البيانات'!BI142</f>
        <v/>
      </c>
      <c r="V141" s="140" t="str">
        <f>'ادخال البيانات'!BJ142</f>
        <v/>
      </c>
      <c r="W141" s="136" t="str">
        <f t="shared" si="4"/>
        <v/>
      </c>
    </row>
    <row r="142" spans="1:23">
      <c r="A142" s="566">
        <v>137</v>
      </c>
      <c r="B142" s="139" t="str">
        <f>IF('ادخال البيانات'!B143="","",'ادخال البيانات'!B143)</f>
        <v/>
      </c>
      <c r="C142" s="139" t="str">
        <f>'ادخال البيانات'!AQ143</f>
        <v/>
      </c>
      <c r="D142" s="139" t="str">
        <f>'ادخال البيانات'!AR143</f>
        <v/>
      </c>
      <c r="E142" s="139" t="str">
        <f>'ادخال البيانات'!AS143</f>
        <v/>
      </c>
      <c r="F142" s="139" t="str">
        <f>'ادخال البيانات'!AT143</f>
        <v/>
      </c>
      <c r="G142" s="139" t="str">
        <f>'ادخال البيانات'!AU143</f>
        <v/>
      </c>
      <c r="H142" s="139" t="str">
        <f>'ادخال البيانات'!AV143</f>
        <v/>
      </c>
      <c r="I142" s="139" t="str">
        <f>'ادخال البيانات'!AW143</f>
        <v/>
      </c>
      <c r="J142" s="139" t="str">
        <f>'ادخال البيانات'!AX143</f>
        <v/>
      </c>
      <c r="K142" s="139" t="str">
        <f>'ادخال البيانات'!AY143</f>
        <v/>
      </c>
      <c r="L142" s="139" t="str">
        <f>'ادخال البيانات'!AZ143</f>
        <v/>
      </c>
      <c r="M142" s="139" t="str">
        <f>'ادخال البيانات'!BA143</f>
        <v/>
      </c>
      <c r="N142" s="139" t="str">
        <f>'ادخال البيانات'!BB143</f>
        <v/>
      </c>
      <c r="O142" s="139" t="str">
        <f>'ادخال البيانات'!BC143</f>
        <v/>
      </c>
      <c r="P142" s="139" t="str">
        <f>'ادخال البيانات'!BD143</f>
        <v/>
      </c>
      <c r="Q142" s="139" t="str">
        <f>'ادخال البيانات'!BE143</f>
        <v/>
      </c>
      <c r="R142" s="139" t="str">
        <f>'ادخال البيانات'!BF143</f>
        <v/>
      </c>
      <c r="S142" s="139" t="str">
        <f>'ادخال البيانات'!BG143</f>
        <v/>
      </c>
      <c r="T142" s="139" t="str">
        <f>'ادخال البيانات'!BH143</f>
        <v/>
      </c>
      <c r="U142" s="139" t="str">
        <f>'ادخال البيانات'!BI143</f>
        <v/>
      </c>
      <c r="V142" s="140" t="str">
        <f>'ادخال البيانات'!BJ143</f>
        <v/>
      </c>
      <c r="W142" s="136" t="str">
        <f t="shared" si="4"/>
        <v/>
      </c>
    </row>
    <row r="143" spans="1:23">
      <c r="A143" s="566">
        <v>138</v>
      </c>
      <c r="B143" s="139" t="str">
        <f>IF('ادخال البيانات'!B144="","",'ادخال البيانات'!B144)</f>
        <v/>
      </c>
      <c r="C143" s="139" t="str">
        <f>'ادخال البيانات'!AQ144</f>
        <v/>
      </c>
      <c r="D143" s="139" t="str">
        <f>'ادخال البيانات'!AR144</f>
        <v/>
      </c>
      <c r="E143" s="139" t="str">
        <f>'ادخال البيانات'!AS144</f>
        <v/>
      </c>
      <c r="F143" s="139" t="str">
        <f>'ادخال البيانات'!AT144</f>
        <v/>
      </c>
      <c r="G143" s="139" t="str">
        <f>'ادخال البيانات'!AU144</f>
        <v/>
      </c>
      <c r="H143" s="139" t="str">
        <f>'ادخال البيانات'!AV144</f>
        <v/>
      </c>
      <c r="I143" s="139" t="str">
        <f>'ادخال البيانات'!AW144</f>
        <v/>
      </c>
      <c r="J143" s="139" t="str">
        <f>'ادخال البيانات'!AX144</f>
        <v/>
      </c>
      <c r="K143" s="139" t="str">
        <f>'ادخال البيانات'!AY144</f>
        <v/>
      </c>
      <c r="L143" s="139" t="str">
        <f>'ادخال البيانات'!AZ144</f>
        <v/>
      </c>
      <c r="M143" s="139" t="str">
        <f>'ادخال البيانات'!BA144</f>
        <v/>
      </c>
      <c r="N143" s="139" t="str">
        <f>'ادخال البيانات'!BB144</f>
        <v/>
      </c>
      <c r="O143" s="139" t="str">
        <f>'ادخال البيانات'!BC144</f>
        <v/>
      </c>
      <c r="P143" s="139" t="str">
        <f>'ادخال البيانات'!BD144</f>
        <v/>
      </c>
      <c r="Q143" s="139" t="str">
        <f>'ادخال البيانات'!BE144</f>
        <v/>
      </c>
      <c r="R143" s="139" t="str">
        <f>'ادخال البيانات'!BF144</f>
        <v/>
      </c>
      <c r="S143" s="139" t="str">
        <f>'ادخال البيانات'!BG144</f>
        <v/>
      </c>
      <c r="T143" s="139" t="str">
        <f>'ادخال البيانات'!BH144</f>
        <v/>
      </c>
      <c r="U143" s="139" t="str">
        <f>'ادخال البيانات'!BI144</f>
        <v/>
      </c>
      <c r="V143" s="140" t="str">
        <f>'ادخال البيانات'!BJ144</f>
        <v/>
      </c>
      <c r="W143" s="136" t="str">
        <f t="shared" si="4"/>
        <v/>
      </c>
    </row>
    <row r="144" spans="1:23">
      <c r="A144" s="566">
        <v>139</v>
      </c>
      <c r="B144" s="139" t="str">
        <f>IF('ادخال البيانات'!B145="","",'ادخال البيانات'!B145)</f>
        <v/>
      </c>
      <c r="C144" s="139" t="str">
        <f>'ادخال البيانات'!AQ145</f>
        <v/>
      </c>
      <c r="D144" s="139" t="str">
        <f>'ادخال البيانات'!AR145</f>
        <v/>
      </c>
      <c r="E144" s="139" t="str">
        <f>'ادخال البيانات'!AS145</f>
        <v/>
      </c>
      <c r="F144" s="139" t="str">
        <f>'ادخال البيانات'!AT145</f>
        <v/>
      </c>
      <c r="G144" s="139" t="str">
        <f>'ادخال البيانات'!AU145</f>
        <v/>
      </c>
      <c r="H144" s="139" t="str">
        <f>'ادخال البيانات'!AV145</f>
        <v/>
      </c>
      <c r="I144" s="139" t="str">
        <f>'ادخال البيانات'!AW145</f>
        <v/>
      </c>
      <c r="J144" s="139" t="str">
        <f>'ادخال البيانات'!AX145</f>
        <v/>
      </c>
      <c r="K144" s="139" t="str">
        <f>'ادخال البيانات'!AY145</f>
        <v/>
      </c>
      <c r="L144" s="139" t="str">
        <f>'ادخال البيانات'!AZ145</f>
        <v/>
      </c>
      <c r="M144" s="139" t="str">
        <f>'ادخال البيانات'!BA145</f>
        <v/>
      </c>
      <c r="N144" s="139" t="str">
        <f>'ادخال البيانات'!BB145</f>
        <v/>
      </c>
      <c r="O144" s="139" t="str">
        <f>'ادخال البيانات'!BC145</f>
        <v/>
      </c>
      <c r="P144" s="139" t="str">
        <f>'ادخال البيانات'!BD145</f>
        <v/>
      </c>
      <c r="Q144" s="139" t="str">
        <f>'ادخال البيانات'!BE145</f>
        <v/>
      </c>
      <c r="R144" s="139" t="str">
        <f>'ادخال البيانات'!BF145</f>
        <v/>
      </c>
      <c r="S144" s="139" t="str">
        <f>'ادخال البيانات'!BG145</f>
        <v/>
      </c>
      <c r="T144" s="139" t="str">
        <f>'ادخال البيانات'!BH145</f>
        <v/>
      </c>
      <c r="U144" s="139" t="str">
        <f>'ادخال البيانات'!BI145</f>
        <v/>
      </c>
      <c r="V144" s="140" t="str">
        <f>'ادخال البيانات'!BJ145</f>
        <v/>
      </c>
      <c r="W144" s="136" t="str">
        <f t="shared" si="4"/>
        <v/>
      </c>
    </row>
    <row r="145" spans="1:23">
      <c r="A145" s="566">
        <v>140</v>
      </c>
      <c r="B145" s="139" t="str">
        <f>IF('ادخال البيانات'!B146="","",'ادخال البيانات'!B146)</f>
        <v/>
      </c>
      <c r="C145" s="139" t="str">
        <f>'ادخال البيانات'!AQ146</f>
        <v/>
      </c>
      <c r="D145" s="139" t="str">
        <f>'ادخال البيانات'!AR146</f>
        <v/>
      </c>
      <c r="E145" s="139" t="str">
        <f>'ادخال البيانات'!AS146</f>
        <v/>
      </c>
      <c r="F145" s="139" t="str">
        <f>'ادخال البيانات'!AT146</f>
        <v/>
      </c>
      <c r="G145" s="139" t="str">
        <f>'ادخال البيانات'!AU146</f>
        <v/>
      </c>
      <c r="H145" s="139" t="str">
        <f>'ادخال البيانات'!AV146</f>
        <v/>
      </c>
      <c r="I145" s="139" t="str">
        <f>'ادخال البيانات'!AW146</f>
        <v/>
      </c>
      <c r="J145" s="139" t="str">
        <f>'ادخال البيانات'!AX146</f>
        <v/>
      </c>
      <c r="K145" s="139" t="str">
        <f>'ادخال البيانات'!AY146</f>
        <v/>
      </c>
      <c r="L145" s="139" t="str">
        <f>'ادخال البيانات'!AZ146</f>
        <v/>
      </c>
      <c r="M145" s="139" t="str">
        <f>'ادخال البيانات'!BA146</f>
        <v/>
      </c>
      <c r="N145" s="139" t="str">
        <f>'ادخال البيانات'!BB146</f>
        <v/>
      </c>
      <c r="O145" s="139" t="str">
        <f>'ادخال البيانات'!BC146</f>
        <v/>
      </c>
      <c r="P145" s="139" t="str">
        <f>'ادخال البيانات'!BD146</f>
        <v/>
      </c>
      <c r="Q145" s="139" t="str">
        <f>'ادخال البيانات'!BE146</f>
        <v/>
      </c>
      <c r="R145" s="139" t="str">
        <f>'ادخال البيانات'!BF146</f>
        <v/>
      </c>
      <c r="S145" s="139" t="str">
        <f>'ادخال البيانات'!BG146</f>
        <v/>
      </c>
      <c r="T145" s="139" t="str">
        <f>'ادخال البيانات'!BH146</f>
        <v/>
      </c>
      <c r="U145" s="139" t="str">
        <f>'ادخال البيانات'!BI146</f>
        <v/>
      </c>
      <c r="V145" s="140" t="str">
        <f>'ادخال البيانات'!BJ146</f>
        <v/>
      </c>
      <c r="W145" s="136" t="str">
        <f t="shared" si="4"/>
        <v/>
      </c>
    </row>
    <row r="146" spans="1:23">
      <c r="A146" s="566">
        <v>141</v>
      </c>
      <c r="B146" s="139" t="str">
        <f>IF('ادخال البيانات'!B147="","",'ادخال البيانات'!B147)</f>
        <v/>
      </c>
      <c r="C146" s="139" t="str">
        <f>'ادخال البيانات'!AQ147</f>
        <v/>
      </c>
      <c r="D146" s="139" t="str">
        <f>'ادخال البيانات'!AR147</f>
        <v/>
      </c>
      <c r="E146" s="139" t="str">
        <f>'ادخال البيانات'!AS147</f>
        <v/>
      </c>
      <c r="F146" s="139" t="str">
        <f>'ادخال البيانات'!AT147</f>
        <v/>
      </c>
      <c r="G146" s="139" t="str">
        <f>'ادخال البيانات'!AU147</f>
        <v/>
      </c>
      <c r="H146" s="139" t="str">
        <f>'ادخال البيانات'!AV147</f>
        <v/>
      </c>
      <c r="I146" s="139" t="str">
        <f>'ادخال البيانات'!AW147</f>
        <v/>
      </c>
      <c r="J146" s="139" t="str">
        <f>'ادخال البيانات'!AX147</f>
        <v/>
      </c>
      <c r="K146" s="139" t="str">
        <f>'ادخال البيانات'!AY147</f>
        <v/>
      </c>
      <c r="L146" s="139" t="str">
        <f>'ادخال البيانات'!AZ147</f>
        <v/>
      </c>
      <c r="M146" s="139" t="str">
        <f>'ادخال البيانات'!BA147</f>
        <v/>
      </c>
      <c r="N146" s="139" t="str">
        <f>'ادخال البيانات'!BB147</f>
        <v/>
      </c>
      <c r="O146" s="139" t="str">
        <f>'ادخال البيانات'!BC147</f>
        <v/>
      </c>
      <c r="P146" s="139" t="str">
        <f>'ادخال البيانات'!BD147</f>
        <v/>
      </c>
      <c r="Q146" s="139" t="str">
        <f>'ادخال البيانات'!BE147</f>
        <v/>
      </c>
      <c r="R146" s="139" t="str">
        <f>'ادخال البيانات'!BF147</f>
        <v/>
      </c>
      <c r="S146" s="139" t="str">
        <f>'ادخال البيانات'!BG147</f>
        <v/>
      </c>
      <c r="T146" s="139" t="str">
        <f>'ادخال البيانات'!BH147</f>
        <v/>
      </c>
      <c r="U146" s="139" t="str">
        <f>'ادخال البيانات'!BI147</f>
        <v/>
      </c>
      <c r="V146" s="140" t="str">
        <f>'ادخال البيانات'!BJ147</f>
        <v/>
      </c>
      <c r="W146" s="136" t="str">
        <f t="shared" si="4"/>
        <v/>
      </c>
    </row>
    <row r="147" spans="1:23">
      <c r="A147" s="566">
        <v>142</v>
      </c>
      <c r="B147" s="139" t="str">
        <f>IF('ادخال البيانات'!B148="","",'ادخال البيانات'!B148)</f>
        <v/>
      </c>
      <c r="C147" s="139" t="str">
        <f>'ادخال البيانات'!AQ148</f>
        <v/>
      </c>
      <c r="D147" s="139" t="str">
        <f>'ادخال البيانات'!AR148</f>
        <v/>
      </c>
      <c r="E147" s="139" t="str">
        <f>'ادخال البيانات'!AS148</f>
        <v/>
      </c>
      <c r="F147" s="139" t="str">
        <f>'ادخال البيانات'!AT148</f>
        <v/>
      </c>
      <c r="G147" s="139" t="str">
        <f>'ادخال البيانات'!AU148</f>
        <v/>
      </c>
      <c r="H147" s="139" t="str">
        <f>'ادخال البيانات'!AV148</f>
        <v/>
      </c>
      <c r="I147" s="139" t="str">
        <f>'ادخال البيانات'!AW148</f>
        <v/>
      </c>
      <c r="J147" s="139" t="str">
        <f>'ادخال البيانات'!AX148</f>
        <v/>
      </c>
      <c r="K147" s="139" t="str">
        <f>'ادخال البيانات'!AY148</f>
        <v/>
      </c>
      <c r="L147" s="139" t="str">
        <f>'ادخال البيانات'!AZ148</f>
        <v/>
      </c>
      <c r="M147" s="139" t="str">
        <f>'ادخال البيانات'!BA148</f>
        <v/>
      </c>
      <c r="N147" s="139" t="str">
        <f>'ادخال البيانات'!BB148</f>
        <v/>
      </c>
      <c r="O147" s="139" t="str">
        <f>'ادخال البيانات'!BC148</f>
        <v/>
      </c>
      <c r="P147" s="139" t="str">
        <f>'ادخال البيانات'!BD148</f>
        <v/>
      </c>
      <c r="Q147" s="139" t="str">
        <f>'ادخال البيانات'!BE148</f>
        <v/>
      </c>
      <c r="R147" s="139" t="str">
        <f>'ادخال البيانات'!BF148</f>
        <v/>
      </c>
      <c r="S147" s="139" t="str">
        <f>'ادخال البيانات'!BG148</f>
        <v/>
      </c>
      <c r="T147" s="139" t="str">
        <f>'ادخال البيانات'!BH148</f>
        <v/>
      </c>
      <c r="U147" s="139" t="str">
        <f>'ادخال البيانات'!BI148</f>
        <v/>
      </c>
      <c r="V147" s="140" t="str">
        <f>'ادخال البيانات'!BJ148</f>
        <v/>
      </c>
      <c r="W147" s="136" t="str">
        <f t="shared" si="4"/>
        <v/>
      </c>
    </row>
    <row r="148" spans="1:23">
      <c r="A148" s="566">
        <v>143</v>
      </c>
      <c r="B148" s="139" t="str">
        <f>IF('ادخال البيانات'!B149="","",'ادخال البيانات'!B149)</f>
        <v/>
      </c>
      <c r="C148" s="139" t="str">
        <f>'ادخال البيانات'!AQ149</f>
        <v/>
      </c>
      <c r="D148" s="139" t="str">
        <f>'ادخال البيانات'!AR149</f>
        <v/>
      </c>
      <c r="E148" s="139" t="str">
        <f>'ادخال البيانات'!AS149</f>
        <v/>
      </c>
      <c r="F148" s="139" t="str">
        <f>'ادخال البيانات'!AT149</f>
        <v/>
      </c>
      <c r="G148" s="139" t="str">
        <f>'ادخال البيانات'!AU149</f>
        <v/>
      </c>
      <c r="H148" s="139" t="str">
        <f>'ادخال البيانات'!AV149</f>
        <v/>
      </c>
      <c r="I148" s="139" t="str">
        <f>'ادخال البيانات'!AW149</f>
        <v/>
      </c>
      <c r="J148" s="139" t="str">
        <f>'ادخال البيانات'!AX149</f>
        <v/>
      </c>
      <c r="K148" s="139" t="str">
        <f>'ادخال البيانات'!AY149</f>
        <v/>
      </c>
      <c r="L148" s="139" t="str">
        <f>'ادخال البيانات'!AZ149</f>
        <v/>
      </c>
      <c r="M148" s="139" t="str">
        <f>'ادخال البيانات'!BA149</f>
        <v/>
      </c>
      <c r="N148" s="139" t="str">
        <f>'ادخال البيانات'!BB149</f>
        <v/>
      </c>
      <c r="O148" s="139" t="str">
        <f>'ادخال البيانات'!BC149</f>
        <v/>
      </c>
      <c r="P148" s="139" t="str">
        <f>'ادخال البيانات'!BD149</f>
        <v/>
      </c>
      <c r="Q148" s="139" t="str">
        <f>'ادخال البيانات'!BE149</f>
        <v/>
      </c>
      <c r="R148" s="139" t="str">
        <f>'ادخال البيانات'!BF149</f>
        <v/>
      </c>
      <c r="S148" s="139" t="str">
        <f>'ادخال البيانات'!BG149</f>
        <v/>
      </c>
      <c r="T148" s="139" t="str">
        <f>'ادخال البيانات'!BH149</f>
        <v/>
      </c>
      <c r="U148" s="139" t="str">
        <f>'ادخال البيانات'!BI149</f>
        <v/>
      </c>
      <c r="V148" s="140" t="str">
        <f>'ادخال البيانات'!BJ149</f>
        <v/>
      </c>
      <c r="W148" s="136" t="str">
        <f t="shared" si="4"/>
        <v/>
      </c>
    </row>
    <row r="149" spans="1:23">
      <c r="A149" s="566">
        <v>144</v>
      </c>
      <c r="B149" s="139" t="str">
        <f>IF('ادخال البيانات'!B150="","",'ادخال البيانات'!B150)</f>
        <v/>
      </c>
      <c r="C149" s="139" t="str">
        <f>'ادخال البيانات'!AQ150</f>
        <v/>
      </c>
      <c r="D149" s="139" t="str">
        <f>'ادخال البيانات'!AR150</f>
        <v/>
      </c>
      <c r="E149" s="139" t="str">
        <f>'ادخال البيانات'!AS150</f>
        <v/>
      </c>
      <c r="F149" s="139" t="str">
        <f>'ادخال البيانات'!AT150</f>
        <v/>
      </c>
      <c r="G149" s="139" t="str">
        <f>'ادخال البيانات'!AU150</f>
        <v/>
      </c>
      <c r="H149" s="139" t="str">
        <f>'ادخال البيانات'!AV150</f>
        <v/>
      </c>
      <c r="I149" s="139" t="str">
        <f>'ادخال البيانات'!AW150</f>
        <v/>
      </c>
      <c r="J149" s="139" t="str">
        <f>'ادخال البيانات'!AX150</f>
        <v/>
      </c>
      <c r="K149" s="139" t="str">
        <f>'ادخال البيانات'!AY150</f>
        <v/>
      </c>
      <c r="L149" s="139" t="str">
        <f>'ادخال البيانات'!AZ150</f>
        <v/>
      </c>
      <c r="M149" s="139" t="str">
        <f>'ادخال البيانات'!BA150</f>
        <v/>
      </c>
      <c r="N149" s="139" t="str">
        <f>'ادخال البيانات'!BB150</f>
        <v/>
      </c>
      <c r="O149" s="139" t="str">
        <f>'ادخال البيانات'!BC150</f>
        <v/>
      </c>
      <c r="P149" s="139" t="str">
        <f>'ادخال البيانات'!BD150</f>
        <v/>
      </c>
      <c r="Q149" s="139" t="str">
        <f>'ادخال البيانات'!BE150</f>
        <v/>
      </c>
      <c r="R149" s="139" t="str">
        <f>'ادخال البيانات'!BF150</f>
        <v/>
      </c>
      <c r="S149" s="139" t="str">
        <f>'ادخال البيانات'!BG150</f>
        <v/>
      </c>
      <c r="T149" s="139" t="str">
        <f>'ادخال البيانات'!BH150</f>
        <v/>
      </c>
      <c r="U149" s="139" t="str">
        <f>'ادخال البيانات'!BI150</f>
        <v/>
      </c>
      <c r="V149" s="140" t="str">
        <f>'ادخال البيانات'!BJ150</f>
        <v/>
      </c>
      <c r="W149" s="136" t="str">
        <f t="shared" si="4"/>
        <v/>
      </c>
    </row>
    <row r="150" spans="1:23">
      <c r="A150" s="566">
        <v>145</v>
      </c>
      <c r="B150" s="139" t="str">
        <f>IF('ادخال البيانات'!B151="","",'ادخال البيانات'!B151)</f>
        <v/>
      </c>
      <c r="C150" s="139" t="str">
        <f>'ادخال البيانات'!AQ151</f>
        <v/>
      </c>
      <c r="D150" s="139" t="str">
        <f>'ادخال البيانات'!AR151</f>
        <v/>
      </c>
      <c r="E150" s="139" t="str">
        <f>'ادخال البيانات'!AS151</f>
        <v/>
      </c>
      <c r="F150" s="139" t="str">
        <f>'ادخال البيانات'!AT151</f>
        <v/>
      </c>
      <c r="G150" s="139" t="str">
        <f>'ادخال البيانات'!AU151</f>
        <v/>
      </c>
      <c r="H150" s="139" t="str">
        <f>'ادخال البيانات'!AV151</f>
        <v/>
      </c>
      <c r="I150" s="139" t="str">
        <f>'ادخال البيانات'!AW151</f>
        <v/>
      </c>
      <c r="J150" s="139" t="str">
        <f>'ادخال البيانات'!AX151</f>
        <v/>
      </c>
      <c r="K150" s="139" t="str">
        <f>'ادخال البيانات'!AY151</f>
        <v/>
      </c>
      <c r="L150" s="139" t="str">
        <f>'ادخال البيانات'!AZ151</f>
        <v/>
      </c>
      <c r="M150" s="139" t="str">
        <f>'ادخال البيانات'!BA151</f>
        <v/>
      </c>
      <c r="N150" s="139" t="str">
        <f>'ادخال البيانات'!BB151</f>
        <v/>
      </c>
      <c r="O150" s="139" t="str">
        <f>'ادخال البيانات'!BC151</f>
        <v/>
      </c>
      <c r="P150" s="139" t="str">
        <f>'ادخال البيانات'!BD151</f>
        <v/>
      </c>
      <c r="Q150" s="139" t="str">
        <f>'ادخال البيانات'!BE151</f>
        <v/>
      </c>
      <c r="R150" s="139" t="str">
        <f>'ادخال البيانات'!BF151</f>
        <v/>
      </c>
      <c r="S150" s="139" t="str">
        <f>'ادخال البيانات'!BG151</f>
        <v/>
      </c>
      <c r="T150" s="139" t="str">
        <f>'ادخال البيانات'!BH151</f>
        <v/>
      </c>
      <c r="U150" s="139" t="str">
        <f>'ادخال البيانات'!BI151</f>
        <v/>
      </c>
      <c r="V150" s="140" t="str">
        <f>'ادخال البيانات'!BJ151</f>
        <v/>
      </c>
      <c r="W150" s="136" t="str">
        <f t="shared" si="4"/>
        <v/>
      </c>
    </row>
    <row r="151" spans="1:23">
      <c r="A151" s="566">
        <v>146</v>
      </c>
      <c r="B151" s="139" t="str">
        <f>IF('ادخال البيانات'!B152="","",'ادخال البيانات'!B152)</f>
        <v/>
      </c>
      <c r="C151" s="139" t="str">
        <f>'ادخال البيانات'!AQ152</f>
        <v/>
      </c>
      <c r="D151" s="139" t="str">
        <f>'ادخال البيانات'!AR152</f>
        <v/>
      </c>
      <c r="E151" s="139" t="str">
        <f>'ادخال البيانات'!AS152</f>
        <v/>
      </c>
      <c r="F151" s="139" t="str">
        <f>'ادخال البيانات'!AT152</f>
        <v/>
      </c>
      <c r="G151" s="139" t="str">
        <f>'ادخال البيانات'!AU152</f>
        <v/>
      </c>
      <c r="H151" s="139" t="str">
        <f>'ادخال البيانات'!AV152</f>
        <v/>
      </c>
      <c r="I151" s="139" t="str">
        <f>'ادخال البيانات'!AW152</f>
        <v/>
      </c>
      <c r="J151" s="139" t="str">
        <f>'ادخال البيانات'!AX152</f>
        <v/>
      </c>
      <c r="K151" s="139" t="str">
        <f>'ادخال البيانات'!AY152</f>
        <v/>
      </c>
      <c r="L151" s="139" t="str">
        <f>'ادخال البيانات'!AZ152</f>
        <v/>
      </c>
      <c r="M151" s="139" t="str">
        <f>'ادخال البيانات'!BA152</f>
        <v/>
      </c>
      <c r="N151" s="139" t="str">
        <f>'ادخال البيانات'!BB152</f>
        <v/>
      </c>
      <c r="O151" s="139" t="str">
        <f>'ادخال البيانات'!BC152</f>
        <v/>
      </c>
      <c r="P151" s="139" t="str">
        <f>'ادخال البيانات'!BD152</f>
        <v/>
      </c>
      <c r="Q151" s="139" t="str">
        <f>'ادخال البيانات'!BE152</f>
        <v/>
      </c>
      <c r="R151" s="139" t="str">
        <f>'ادخال البيانات'!BF152</f>
        <v/>
      </c>
      <c r="S151" s="139" t="str">
        <f>'ادخال البيانات'!BG152</f>
        <v/>
      </c>
      <c r="T151" s="139" t="str">
        <f>'ادخال البيانات'!BH152</f>
        <v/>
      </c>
      <c r="U151" s="139" t="str">
        <f>'ادخال البيانات'!BI152</f>
        <v/>
      </c>
      <c r="V151" s="140" t="str">
        <f>'ادخال البيانات'!BJ152</f>
        <v/>
      </c>
      <c r="W151" s="136" t="str">
        <f t="shared" si="4"/>
        <v/>
      </c>
    </row>
    <row r="152" spans="1:23">
      <c r="A152" s="566">
        <v>147</v>
      </c>
      <c r="B152" s="139" t="str">
        <f>IF('ادخال البيانات'!B153="","",'ادخال البيانات'!B153)</f>
        <v/>
      </c>
      <c r="C152" s="139" t="str">
        <f>'ادخال البيانات'!AQ153</f>
        <v/>
      </c>
      <c r="D152" s="139" t="str">
        <f>'ادخال البيانات'!AR153</f>
        <v/>
      </c>
      <c r="E152" s="139" t="str">
        <f>'ادخال البيانات'!AS153</f>
        <v/>
      </c>
      <c r="F152" s="139" t="str">
        <f>'ادخال البيانات'!AT153</f>
        <v/>
      </c>
      <c r="G152" s="139" t="str">
        <f>'ادخال البيانات'!AU153</f>
        <v/>
      </c>
      <c r="H152" s="139" t="str">
        <f>'ادخال البيانات'!AV153</f>
        <v/>
      </c>
      <c r="I152" s="139" t="str">
        <f>'ادخال البيانات'!AW153</f>
        <v/>
      </c>
      <c r="J152" s="139" t="str">
        <f>'ادخال البيانات'!AX153</f>
        <v/>
      </c>
      <c r="K152" s="139" t="str">
        <f>'ادخال البيانات'!AY153</f>
        <v/>
      </c>
      <c r="L152" s="139" t="str">
        <f>'ادخال البيانات'!AZ153</f>
        <v/>
      </c>
      <c r="M152" s="139" t="str">
        <f>'ادخال البيانات'!BA153</f>
        <v/>
      </c>
      <c r="N152" s="139" t="str">
        <f>'ادخال البيانات'!BB153</f>
        <v/>
      </c>
      <c r="O152" s="139" t="str">
        <f>'ادخال البيانات'!BC153</f>
        <v/>
      </c>
      <c r="P152" s="139" t="str">
        <f>'ادخال البيانات'!BD153</f>
        <v/>
      </c>
      <c r="Q152" s="139" t="str">
        <f>'ادخال البيانات'!BE153</f>
        <v/>
      </c>
      <c r="R152" s="139" t="str">
        <f>'ادخال البيانات'!BF153</f>
        <v/>
      </c>
      <c r="S152" s="139" t="str">
        <f>'ادخال البيانات'!BG153</f>
        <v/>
      </c>
      <c r="T152" s="139" t="str">
        <f>'ادخال البيانات'!BH153</f>
        <v/>
      </c>
      <c r="U152" s="139" t="str">
        <f>'ادخال البيانات'!BI153</f>
        <v/>
      </c>
      <c r="V152" s="140" t="str">
        <f>'ادخال البيانات'!BJ153</f>
        <v/>
      </c>
      <c r="W152" s="136" t="str">
        <f t="shared" si="4"/>
        <v/>
      </c>
    </row>
    <row r="153" spans="1:23">
      <c r="A153" s="566">
        <v>148</v>
      </c>
      <c r="B153" s="139" t="str">
        <f>IF('ادخال البيانات'!B154="","",'ادخال البيانات'!B154)</f>
        <v/>
      </c>
      <c r="C153" s="139" t="str">
        <f>'ادخال البيانات'!AQ154</f>
        <v/>
      </c>
      <c r="D153" s="139" t="str">
        <f>'ادخال البيانات'!AR154</f>
        <v/>
      </c>
      <c r="E153" s="139" t="str">
        <f>'ادخال البيانات'!AS154</f>
        <v/>
      </c>
      <c r="F153" s="139" t="str">
        <f>'ادخال البيانات'!AT154</f>
        <v/>
      </c>
      <c r="G153" s="139" t="str">
        <f>'ادخال البيانات'!AU154</f>
        <v/>
      </c>
      <c r="H153" s="139" t="str">
        <f>'ادخال البيانات'!AV154</f>
        <v/>
      </c>
      <c r="I153" s="139" t="str">
        <f>'ادخال البيانات'!AW154</f>
        <v/>
      </c>
      <c r="J153" s="139" t="str">
        <f>'ادخال البيانات'!AX154</f>
        <v/>
      </c>
      <c r="K153" s="139" t="str">
        <f>'ادخال البيانات'!AY154</f>
        <v/>
      </c>
      <c r="L153" s="139" t="str">
        <f>'ادخال البيانات'!AZ154</f>
        <v/>
      </c>
      <c r="M153" s="139" t="str">
        <f>'ادخال البيانات'!BA154</f>
        <v/>
      </c>
      <c r="N153" s="139" t="str">
        <f>'ادخال البيانات'!BB154</f>
        <v/>
      </c>
      <c r="O153" s="139" t="str">
        <f>'ادخال البيانات'!BC154</f>
        <v/>
      </c>
      <c r="P153" s="139" t="str">
        <f>'ادخال البيانات'!BD154</f>
        <v/>
      </c>
      <c r="Q153" s="139" t="str">
        <f>'ادخال البيانات'!BE154</f>
        <v/>
      </c>
      <c r="R153" s="139" t="str">
        <f>'ادخال البيانات'!BF154</f>
        <v/>
      </c>
      <c r="S153" s="139" t="str">
        <f>'ادخال البيانات'!BG154</f>
        <v/>
      </c>
      <c r="T153" s="139" t="str">
        <f>'ادخال البيانات'!BH154</f>
        <v/>
      </c>
      <c r="U153" s="139" t="str">
        <f>'ادخال البيانات'!BI154</f>
        <v/>
      </c>
      <c r="V153" s="140" t="str">
        <f>'ادخال البيانات'!BJ154</f>
        <v/>
      </c>
      <c r="W153" s="136" t="str">
        <f t="shared" si="4"/>
        <v/>
      </c>
    </row>
    <row r="154" spans="1:23">
      <c r="A154" s="566">
        <v>149</v>
      </c>
      <c r="B154" s="139" t="str">
        <f>IF('ادخال البيانات'!B155="","",'ادخال البيانات'!B155)</f>
        <v/>
      </c>
      <c r="C154" s="139" t="str">
        <f>'ادخال البيانات'!AQ155</f>
        <v/>
      </c>
      <c r="D154" s="139" t="str">
        <f>'ادخال البيانات'!AR155</f>
        <v/>
      </c>
      <c r="E154" s="139" t="str">
        <f>'ادخال البيانات'!AS155</f>
        <v/>
      </c>
      <c r="F154" s="139" t="str">
        <f>'ادخال البيانات'!AT155</f>
        <v/>
      </c>
      <c r="G154" s="139" t="str">
        <f>'ادخال البيانات'!AU155</f>
        <v/>
      </c>
      <c r="H154" s="139" t="str">
        <f>'ادخال البيانات'!AV155</f>
        <v/>
      </c>
      <c r="I154" s="139" t="str">
        <f>'ادخال البيانات'!AW155</f>
        <v/>
      </c>
      <c r="J154" s="139" t="str">
        <f>'ادخال البيانات'!AX155</f>
        <v/>
      </c>
      <c r="K154" s="139" t="str">
        <f>'ادخال البيانات'!AY155</f>
        <v/>
      </c>
      <c r="L154" s="139" t="str">
        <f>'ادخال البيانات'!AZ155</f>
        <v/>
      </c>
      <c r="M154" s="139" t="str">
        <f>'ادخال البيانات'!BA155</f>
        <v/>
      </c>
      <c r="N154" s="139" t="str">
        <f>'ادخال البيانات'!BB155</f>
        <v/>
      </c>
      <c r="O154" s="139" t="str">
        <f>'ادخال البيانات'!BC155</f>
        <v/>
      </c>
      <c r="P154" s="139" t="str">
        <f>'ادخال البيانات'!BD155</f>
        <v/>
      </c>
      <c r="Q154" s="139" t="str">
        <f>'ادخال البيانات'!BE155</f>
        <v/>
      </c>
      <c r="R154" s="139" t="str">
        <f>'ادخال البيانات'!BF155</f>
        <v/>
      </c>
      <c r="S154" s="139" t="str">
        <f>'ادخال البيانات'!BG155</f>
        <v/>
      </c>
      <c r="T154" s="139" t="str">
        <f>'ادخال البيانات'!BH155</f>
        <v/>
      </c>
      <c r="U154" s="139" t="str">
        <f>'ادخال البيانات'!BI155</f>
        <v/>
      </c>
      <c r="V154" s="140" t="str">
        <f>'ادخال البيانات'!BJ155</f>
        <v/>
      </c>
      <c r="W154" s="136" t="str">
        <f t="shared" si="4"/>
        <v/>
      </c>
    </row>
    <row r="155" spans="1:23">
      <c r="A155" s="566">
        <v>150</v>
      </c>
      <c r="B155" s="139" t="str">
        <f>IF('ادخال البيانات'!B156="","",'ادخال البيانات'!B156)</f>
        <v/>
      </c>
      <c r="C155" s="139" t="str">
        <f>'ادخال البيانات'!AQ156</f>
        <v/>
      </c>
      <c r="D155" s="139" t="str">
        <f>'ادخال البيانات'!AR156</f>
        <v/>
      </c>
      <c r="E155" s="139" t="str">
        <f>'ادخال البيانات'!AS156</f>
        <v/>
      </c>
      <c r="F155" s="139" t="str">
        <f>'ادخال البيانات'!AT156</f>
        <v/>
      </c>
      <c r="G155" s="139" t="str">
        <f>'ادخال البيانات'!AU156</f>
        <v/>
      </c>
      <c r="H155" s="139" t="str">
        <f>'ادخال البيانات'!AV156</f>
        <v/>
      </c>
      <c r="I155" s="139" t="str">
        <f>'ادخال البيانات'!AW156</f>
        <v/>
      </c>
      <c r="J155" s="139" t="str">
        <f>'ادخال البيانات'!AX156</f>
        <v/>
      </c>
      <c r="K155" s="139" t="str">
        <f>'ادخال البيانات'!AY156</f>
        <v/>
      </c>
      <c r="L155" s="139" t="str">
        <f>'ادخال البيانات'!AZ156</f>
        <v/>
      </c>
      <c r="M155" s="139" t="str">
        <f>'ادخال البيانات'!BA156</f>
        <v/>
      </c>
      <c r="N155" s="139" t="str">
        <f>'ادخال البيانات'!BB156</f>
        <v/>
      </c>
      <c r="O155" s="139" t="str">
        <f>'ادخال البيانات'!BC156</f>
        <v/>
      </c>
      <c r="P155" s="139" t="str">
        <f>'ادخال البيانات'!BD156</f>
        <v/>
      </c>
      <c r="Q155" s="139" t="str">
        <f>'ادخال البيانات'!BE156</f>
        <v/>
      </c>
      <c r="R155" s="139" t="str">
        <f>'ادخال البيانات'!BF156</f>
        <v/>
      </c>
      <c r="S155" s="139" t="str">
        <f>'ادخال البيانات'!BG156</f>
        <v/>
      </c>
      <c r="T155" s="139" t="str">
        <f>'ادخال البيانات'!BH156</f>
        <v/>
      </c>
      <c r="U155" s="139" t="str">
        <f>'ادخال البيانات'!BI156</f>
        <v/>
      </c>
      <c r="V155" s="140" t="str">
        <f>'ادخال البيانات'!BJ156</f>
        <v/>
      </c>
      <c r="W155" s="136" t="str">
        <f t="shared" si="4"/>
        <v/>
      </c>
    </row>
    <row r="156" spans="1:23">
      <c r="A156" s="566">
        <v>151</v>
      </c>
      <c r="B156" s="139" t="str">
        <f>IF('ادخال البيانات'!B157="","",'ادخال البيانات'!B157)</f>
        <v/>
      </c>
      <c r="C156" s="139" t="str">
        <f>'ادخال البيانات'!AQ157</f>
        <v/>
      </c>
      <c r="D156" s="139" t="str">
        <f>'ادخال البيانات'!AR157</f>
        <v/>
      </c>
      <c r="E156" s="139" t="str">
        <f>'ادخال البيانات'!AS157</f>
        <v/>
      </c>
      <c r="F156" s="139" t="str">
        <f>'ادخال البيانات'!AT157</f>
        <v/>
      </c>
      <c r="G156" s="139" t="str">
        <f>'ادخال البيانات'!AU157</f>
        <v/>
      </c>
      <c r="H156" s="139" t="str">
        <f>'ادخال البيانات'!AV157</f>
        <v/>
      </c>
      <c r="I156" s="139" t="str">
        <f>'ادخال البيانات'!AW157</f>
        <v/>
      </c>
      <c r="J156" s="139" t="str">
        <f>'ادخال البيانات'!AX157</f>
        <v/>
      </c>
      <c r="K156" s="139" t="str">
        <f>'ادخال البيانات'!AY157</f>
        <v/>
      </c>
      <c r="L156" s="139" t="str">
        <f>'ادخال البيانات'!AZ157</f>
        <v/>
      </c>
      <c r="M156" s="139" t="str">
        <f>'ادخال البيانات'!BA157</f>
        <v/>
      </c>
      <c r="N156" s="139" t="str">
        <f>'ادخال البيانات'!BB157</f>
        <v/>
      </c>
      <c r="O156" s="139" t="str">
        <f>'ادخال البيانات'!BC157</f>
        <v/>
      </c>
      <c r="P156" s="139" t="str">
        <f>'ادخال البيانات'!BD157</f>
        <v/>
      </c>
      <c r="Q156" s="139" t="str">
        <f>'ادخال البيانات'!BE157</f>
        <v/>
      </c>
      <c r="R156" s="139" t="str">
        <f>'ادخال البيانات'!BF157</f>
        <v/>
      </c>
      <c r="S156" s="139" t="str">
        <f>'ادخال البيانات'!BG157</f>
        <v/>
      </c>
      <c r="T156" s="139" t="str">
        <f>'ادخال البيانات'!BH157</f>
        <v/>
      </c>
      <c r="U156" s="139" t="str">
        <f>'ادخال البيانات'!BI157</f>
        <v/>
      </c>
      <c r="V156" s="140" t="str">
        <f>'ادخال البيانات'!BJ157</f>
        <v/>
      </c>
      <c r="W156" s="136" t="str">
        <f t="shared" si="4"/>
        <v/>
      </c>
    </row>
    <row r="157" spans="1:23">
      <c r="A157" s="566">
        <v>152</v>
      </c>
      <c r="B157" s="139" t="str">
        <f>IF('ادخال البيانات'!B158="","",'ادخال البيانات'!B158)</f>
        <v/>
      </c>
      <c r="C157" s="139" t="str">
        <f>'ادخال البيانات'!AQ158</f>
        <v/>
      </c>
      <c r="D157" s="139" t="str">
        <f>'ادخال البيانات'!AR158</f>
        <v/>
      </c>
      <c r="E157" s="139" t="str">
        <f>'ادخال البيانات'!AS158</f>
        <v/>
      </c>
      <c r="F157" s="139" t="str">
        <f>'ادخال البيانات'!AT158</f>
        <v/>
      </c>
      <c r="G157" s="139" t="str">
        <f>'ادخال البيانات'!AU158</f>
        <v/>
      </c>
      <c r="H157" s="139" t="str">
        <f>'ادخال البيانات'!AV158</f>
        <v/>
      </c>
      <c r="I157" s="139" t="str">
        <f>'ادخال البيانات'!AW158</f>
        <v/>
      </c>
      <c r="J157" s="139" t="str">
        <f>'ادخال البيانات'!AX158</f>
        <v/>
      </c>
      <c r="K157" s="139" t="str">
        <f>'ادخال البيانات'!AY158</f>
        <v/>
      </c>
      <c r="L157" s="139" t="str">
        <f>'ادخال البيانات'!AZ158</f>
        <v/>
      </c>
      <c r="M157" s="139" t="str">
        <f>'ادخال البيانات'!BA158</f>
        <v/>
      </c>
      <c r="N157" s="139" t="str">
        <f>'ادخال البيانات'!BB158</f>
        <v/>
      </c>
      <c r="O157" s="139" t="str">
        <f>'ادخال البيانات'!BC158</f>
        <v/>
      </c>
      <c r="P157" s="139" t="str">
        <f>'ادخال البيانات'!BD158</f>
        <v/>
      </c>
      <c r="Q157" s="139" t="str">
        <f>'ادخال البيانات'!BE158</f>
        <v/>
      </c>
      <c r="R157" s="139" t="str">
        <f>'ادخال البيانات'!BF158</f>
        <v/>
      </c>
      <c r="S157" s="139" t="str">
        <f>'ادخال البيانات'!BG158</f>
        <v/>
      </c>
      <c r="T157" s="139" t="str">
        <f>'ادخال البيانات'!BH158</f>
        <v/>
      </c>
      <c r="U157" s="139" t="str">
        <f>'ادخال البيانات'!BI158</f>
        <v/>
      </c>
      <c r="V157" s="140" t="str">
        <f>'ادخال البيانات'!BJ158</f>
        <v/>
      </c>
      <c r="W157" s="136" t="str">
        <f t="shared" si="4"/>
        <v/>
      </c>
    </row>
    <row r="158" spans="1:23">
      <c r="A158" s="566">
        <v>153</v>
      </c>
      <c r="B158" s="139" t="str">
        <f>IF('ادخال البيانات'!B159="","",'ادخال البيانات'!B159)</f>
        <v/>
      </c>
      <c r="C158" s="139" t="str">
        <f>'ادخال البيانات'!AQ159</f>
        <v/>
      </c>
      <c r="D158" s="139" t="str">
        <f>'ادخال البيانات'!AR159</f>
        <v/>
      </c>
      <c r="E158" s="139" t="str">
        <f>'ادخال البيانات'!AS159</f>
        <v/>
      </c>
      <c r="F158" s="139" t="str">
        <f>'ادخال البيانات'!AT159</f>
        <v/>
      </c>
      <c r="G158" s="139" t="str">
        <f>'ادخال البيانات'!AU159</f>
        <v/>
      </c>
      <c r="H158" s="139" t="str">
        <f>'ادخال البيانات'!AV159</f>
        <v/>
      </c>
      <c r="I158" s="139" t="str">
        <f>'ادخال البيانات'!AW159</f>
        <v/>
      </c>
      <c r="J158" s="139" t="str">
        <f>'ادخال البيانات'!AX159</f>
        <v/>
      </c>
      <c r="K158" s="139" t="str">
        <f>'ادخال البيانات'!AY159</f>
        <v/>
      </c>
      <c r="L158" s="139" t="str">
        <f>'ادخال البيانات'!AZ159</f>
        <v/>
      </c>
      <c r="M158" s="139" t="str">
        <f>'ادخال البيانات'!BA159</f>
        <v/>
      </c>
      <c r="N158" s="139" t="str">
        <f>'ادخال البيانات'!BB159</f>
        <v/>
      </c>
      <c r="O158" s="139" t="str">
        <f>'ادخال البيانات'!BC159</f>
        <v/>
      </c>
      <c r="P158" s="139" t="str">
        <f>'ادخال البيانات'!BD159</f>
        <v/>
      </c>
      <c r="Q158" s="139" t="str">
        <f>'ادخال البيانات'!BE159</f>
        <v/>
      </c>
      <c r="R158" s="139" t="str">
        <f>'ادخال البيانات'!BF159</f>
        <v/>
      </c>
      <c r="S158" s="139" t="str">
        <f>'ادخال البيانات'!BG159</f>
        <v/>
      </c>
      <c r="T158" s="139" t="str">
        <f>'ادخال البيانات'!BH159</f>
        <v/>
      </c>
      <c r="U158" s="139" t="str">
        <f>'ادخال البيانات'!BI159</f>
        <v/>
      </c>
      <c r="V158" s="140" t="str">
        <f>'ادخال البيانات'!BJ159</f>
        <v/>
      </c>
      <c r="W158" s="136" t="str">
        <f t="shared" si="4"/>
        <v/>
      </c>
    </row>
    <row r="159" spans="1:23">
      <c r="A159" s="566">
        <v>154</v>
      </c>
      <c r="B159" s="139" t="str">
        <f>IF('ادخال البيانات'!B160="","",'ادخال البيانات'!B160)</f>
        <v/>
      </c>
      <c r="C159" s="139" t="str">
        <f>'ادخال البيانات'!AQ160</f>
        <v/>
      </c>
      <c r="D159" s="139" t="str">
        <f>'ادخال البيانات'!AR160</f>
        <v/>
      </c>
      <c r="E159" s="139" t="str">
        <f>'ادخال البيانات'!AS160</f>
        <v/>
      </c>
      <c r="F159" s="139" t="str">
        <f>'ادخال البيانات'!AT160</f>
        <v/>
      </c>
      <c r="G159" s="139" t="str">
        <f>'ادخال البيانات'!AU160</f>
        <v/>
      </c>
      <c r="H159" s="139" t="str">
        <f>'ادخال البيانات'!AV160</f>
        <v/>
      </c>
      <c r="I159" s="139" t="str">
        <f>'ادخال البيانات'!AW160</f>
        <v/>
      </c>
      <c r="J159" s="139" t="str">
        <f>'ادخال البيانات'!AX160</f>
        <v/>
      </c>
      <c r="K159" s="139" t="str">
        <f>'ادخال البيانات'!AY160</f>
        <v/>
      </c>
      <c r="L159" s="139" t="str">
        <f>'ادخال البيانات'!AZ160</f>
        <v/>
      </c>
      <c r="M159" s="139" t="str">
        <f>'ادخال البيانات'!BA160</f>
        <v/>
      </c>
      <c r="N159" s="139" t="str">
        <f>'ادخال البيانات'!BB160</f>
        <v/>
      </c>
      <c r="O159" s="139" t="str">
        <f>'ادخال البيانات'!BC160</f>
        <v/>
      </c>
      <c r="P159" s="139" t="str">
        <f>'ادخال البيانات'!BD160</f>
        <v/>
      </c>
      <c r="Q159" s="139" t="str">
        <f>'ادخال البيانات'!BE160</f>
        <v/>
      </c>
      <c r="R159" s="139" t="str">
        <f>'ادخال البيانات'!BF160</f>
        <v/>
      </c>
      <c r="S159" s="139" t="str">
        <f>'ادخال البيانات'!BG160</f>
        <v/>
      </c>
      <c r="T159" s="139" t="str">
        <f>'ادخال البيانات'!BH160</f>
        <v/>
      </c>
      <c r="U159" s="139" t="str">
        <f>'ادخال البيانات'!BI160</f>
        <v/>
      </c>
      <c r="V159" s="140" t="str">
        <f>'ادخال البيانات'!BJ160</f>
        <v/>
      </c>
      <c r="W159" s="136" t="str">
        <f t="shared" si="4"/>
        <v/>
      </c>
    </row>
    <row r="160" spans="1:23">
      <c r="A160" s="566">
        <v>155</v>
      </c>
      <c r="B160" s="139" t="str">
        <f>IF('ادخال البيانات'!B161="","",'ادخال البيانات'!B161)</f>
        <v/>
      </c>
      <c r="C160" s="139" t="str">
        <f>'ادخال البيانات'!AQ161</f>
        <v/>
      </c>
      <c r="D160" s="139" t="str">
        <f>'ادخال البيانات'!AR161</f>
        <v/>
      </c>
      <c r="E160" s="139" t="str">
        <f>'ادخال البيانات'!AS161</f>
        <v/>
      </c>
      <c r="F160" s="139" t="str">
        <f>'ادخال البيانات'!AT161</f>
        <v/>
      </c>
      <c r="G160" s="139" t="str">
        <f>'ادخال البيانات'!AU161</f>
        <v/>
      </c>
      <c r="H160" s="139" t="str">
        <f>'ادخال البيانات'!AV161</f>
        <v/>
      </c>
      <c r="I160" s="139" t="str">
        <f>'ادخال البيانات'!AW161</f>
        <v/>
      </c>
      <c r="J160" s="139" t="str">
        <f>'ادخال البيانات'!AX161</f>
        <v/>
      </c>
      <c r="K160" s="139" t="str">
        <f>'ادخال البيانات'!AY161</f>
        <v/>
      </c>
      <c r="L160" s="139" t="str">
        <f>'ادخال البيانات'!AZ161</f>
        <v/>
      </c>
      <c r="M160" s="139" t="str">
        <f>'ادخال البيانات'!BA161</f>
        <v/>
      </c>
      <c r="N160" s="139" t="str">
        <f>'ادخال البيانات'!BB161</f>
        <v/>
      </c>
      <c r="O160" s="139" t="str">
        <f>'ادخال البيانات'!BC161</f>
        <v/>
      </c>
      <c r="P160" s="139" t="str">
        <f>'ادخال البيانات'!BD161</f>
        <v/>
      </c>
      <c r="Q160" s="139" t="str">
        <f>'ادخال البيانات'!BE161</f>
        <v/>
      </c>
      <c r="R160" s="139" t="str">
        <f>'ادخال البيانات'!BF161</f>
        <v/>
      </c>
      <c r="S160" s="139" t="str">
        <f>'ادخال البيانات'!BG161</f>
        <v/>
      </c>
      <c r="T160" s="139" t="str">
        <f>'ادخال البيانات'!BH161</f>
        <v/>
      </c>
      <c r="U160" s="139" t="str">
        <f>'ادخال البيانات'!BI161</f>
        <v/>
      </c>
      <c r="V160" s="140" t="str">
        <f>'ادخال البيانات'!BJ161</f>
        <v/>
      </c>
      <c r="W160" s="136" t="str">
        <f t="shared" si="4"/>
        <v/>
      </c>
    </row>
    <row r="161" spans="1:23">
      <c r="A161" s="566">
        <v>156</v>
      </c>
      <c r="B161" s="139" t="str">
        <f>IF('ادخال البيانات'!B162="","",'ادخال البيانات'!B162)</f>
        <v/>
      </c>
      <c r="C161" s="139" t="str">
        <f>'ادخال البيانات'!AQ162</f>
        <v/>
      </c>
      <c r="D161" s="139" t="str">
        <f>'ادخال البيانات'!AR162</f>
        <v/>
      </c>
      <c r="E161" s="139" t="str">
        <f>'ادخال البيانات'!AS162</f>
        <v/>
      </c>
      <c r="F161" s="139" t="str">
        <f>'ادخال البيانات'!AT162</f>
        <v/>
      </c>
      <c r="G161" s="139" t="str">
        <f>'ادخال البيانات'!AU162</f>
        <v/>
      </c>
      <c r="H161" s="139" t="str">
        <f>'ادخال البيانات'!AV162</f>
        <v/>
      </c>
      <c r="I161" s="139" t="str">
        <f>'ادخال البيانات'!AW162</f>
        <v/>
      </c>
      <c r="J161" s="139" t="str">
        <f>'ادخال البيانات'!AX162</f>
        <v/>
      </c>
      <c r="K161" s="139" t="str">
        <f>'ادخال البيانات'!AY162</f>
        <v/>
      </c>
      <c r="L161" s="139" t="str">
        <f>'ادخال البيانات'!AZ162</f>
        <v/>
      </c>
      <c r="M161" s="139" t="str">
        <f>'ادخال البيانات'!BA162</f>
        <v/>
      </c>
      <c r="N161" s="139" t="str">
        <f>'ادخال البيانات'!BB162</f>
        <v/>
      </c>
      <c r="O161" s="139" t="str">
        <f>'ادخال البيانات'!BC162</f>
        <v/>
      </c>
      <c r="P161" s="139" t="str">
        <f>'ادخال البيانات'!BD162</f>
        <v/>
      </c>
      <c r="Q161" s="139" t="str">
        <f>'ادخال البيانات'!BE162</f>
        <v/>
      </c>
      <c r="R161" s="139" t="str">
        <f>'ادخال البيانات'!BF162</f>
        <v/>
      </c>
      <c r="S161" s="139" t="str">
        <f>'ادخال البيانات'!BG162</f>
        <v/>
      </c>
      <c r="T161" s="139" t="str">
        <f>'ادخال البيانات'!BH162</f>
        <v/>
      </c>
      <c r="U161" s="139" t="str">
        <f>'ادخال البيانات'!BI162</f>
        <v/>
      </c>
      <c r="V161" s="140" t="str">
        <f>'ادخال البيانات'!BJ162</f>
        <v/>
      </c>
      <c r="W161" s="136" t="str">
        <f t="shared" si="4"/>
        <v/>
      </c>
    </row>
    <row r="162" spans="1:23">
      <c r="A162" s="566">
        <v>157</v>
      </c>
      <c r="B162" s="139" t="str">
        <f>IF('ادخال البيانات'!B163="","",'ادخال البيانات'!B163)</f>
        <v/>
      </c>
      <c r="C162" s="139" t="str">
        <f>'ادخال البيانات'!AQ163</f>
        <v/>
      </c>
      <c r="D162" s="139" t="str">
        <f>'ادخال البيانات'!AR163</f>
        <v/>
      </c>
      <c r="E162" s="139" t="str">
        <f>'ادخال البيانات'!AS163</f>
        <v/>
      </c>
      <c r="F162" s="139" t="str">
        <f>'ادخال البيانات'!AT163</f>
        <v/>
      </c>
      <c r="G162" s="139" t="str">
        <f>'ادخال البيانات'!AU163</f>
        <v/>
      </c>
      <c r="H162" s="139" t="str">
        <f>'ادخال البيانات'!AV163</f>
        <v/>
      </c>
      <c r="I162" s="139" t="str">
        <f>'ادخال البيانات'!AW163</f>
        <v/>
      </c>
      <c r="J162" s="139" t="str">
        <f>'ادخال البيانات'!AX163</f>
        <v/>
      </c>
      <c r="K162" s="139" t="str">
        <f>'ادخال البيانات'!AY163</f>
        <v/>
      </c>
      <c r="L162" s="139" t="str">
        <f>'ادخال البيانات'!AZ163</f>
        <v/>
      </c>
      <c r="M162" s="139" t="str">
        <f>'ادخال البيانات'!BA163</f>
        <v/>
      </c>
      <c r="N162" s="139" t="str">
        <f>'ادخال البيانات'!BB163</f>
        <v/>
      </c>
      <c r="O162" s="139" t="str">
        <f>'ادخال البيانات'!BC163</f>
        <v/>
      </c>
      <c r="P162" s="139" t="str">
        <f>'ادخال البيانات'!BD163</f>
        <v/>
      </c>
      <c r="Q162" s="139" t="str">
        <f>'ادخال البيانات'!BE163</f>
        <v/>
      </c>
      <c r="R162" s="139" t="str">
        <f>'ادخال البيانات'!BF163</f>
        <v/>
      </c>
      <c r="S162" s="139" t="str">
        <f>'ادخال البيانات'!BG163</f>
        <v/>
      </c>
      <c r="T162" s="139" t="str">
        <f>'ادخال البيانات'!BH163</f>
        <v/>
      </c>
      <c r="U162" s="139" t="str">
        <f>'ادخال البيانات'!BI163</f>
        <v/>
      </c>
      <c r="V162" s="140" t="str">
        <f>'ادخال البيانات'!BJ163</f>
        <v/>
      </c>
      <c r="W162" s="136" t="str">
        <f t="shared" si="4"/>
        <v/>
      </c>
    </row>
    <row r="163" spans="1:23">
      <c r="A163" s="566">
        <v>158</v>
      </c>
      <c r="B163" s="139" t="str">
        <f>IF('ادخال البيانات'!B164="","",'ادخال البيانات'!B164)</f>
        <v/>
      </c>
      <c r="C163" s="139" t="str">
        <f>'ادخال البيانات'!AQ164</f>
        <v/>
      </c>
      <c r="D163" s="139" t="str">
        <f>'ادخال البيانات'!AR164</f>
        <v/>
      </c>
      <c r="E163" s="139" t="str">
        <f>'ادخال البيانات'!AS164</f>
        <v/>
      </c>
      <c r="F163" s="139" t="str">
        <f>'ادخال البيانات'!AT164</f>
        <v/>
      </c>
      <c r="G163" s="139" t="str">
        <f>'ادخال البيانات'!AU164</f>
        <v/>
      </c>
      <c r="H163" s="139" t="str">
        <f>'ادخال البيانات'!AV164</f>
        <v/>
      </c>
      <c r="I163" s="139" t="str">
        <f>'ادخال البيانات'!AW164</f>
        <v/>
      </c>
      <c r="J163" s="139" t="str">
        <f>'ادخال البيانات'!AX164</f>
        <v/>
      </c>
      <c r="K163" s="139" t="str">
        <f>'ادخال البيانات'!AY164</f>
        <v/>
      </c>
      <c r="L163" s="139" t="str">
        <f>'ادخال البيانات'!AZ164</f>
        <v/>
      </c>
      <c r="M163" s="139" t="str">
        <f>'ادخال البيانات'!BA164</f>
        <v/>
      </c>
      <c r="N163" s="139" t="str">
        <f>'ادخال البيانات'!BB164</f>
        <v/>
      </c>
      <c r="O163" s="139" t="str">
        <f>'ادخال البيانات'!BC164</f>
        <v/>
      </c>
      <c r="P163" s="139" t="str">
        <f>'ادخال البيانات'!BD164</f>
        <v/>
      </c>
      <c r="Q163" s="139" t="str">
        <f>'ادخال البيانات'!BE164</f>
        <v/>
      </c>
      <c r="R163" s="139" t="str">
        <f>'ادخال البيانات'!BF164</f>
        <v/>
      </c>
      <c r="S163" s="139" t="str">
        <f>'ادخال البيانات'!BG164</f>
        <v/>
      </c>
      <c r="T163" s="139" t="str">
        <f>'ادخال البيانات'!BH164</f>
        <v/>
      </c>
      <c r="U163" s="139" t="str">
        <f>'ادخال البيانات'!BI164</f>
        <v/>
      </c>
      <c r="V163" s="140" t="str">
        <f>'ادخال البيانات'!BJ164</f>
        <v/>
      </c>
      <c r="W163" s="136" t="str">
        <f t="shared" si="4"/>
        <v/>
      </c>
    </row>
    <row r="164" spans="1:23">
      <c r="A164" s="566">
        <v>159</v>
      </c>
      <c r="B164" s="139" t="str">
        <f>IF('ادخال البيانات'!B165="","",'ادخال البيانات'!B165)</f>
        <v/>
      </c>
      <c r="C164" s="139" t="str">
        <f>'ادخال البيانات'!AQ165</f>
        <v/>
      </c>
      <c r="D164" s="139" t="str">
        <f>'ادخال البيانات'!AR165</f>
        <v/>
      </c>
      <c r="E164" s="139" t="str">
        <f>'ادخال البيانات'!AS165</f>
        <v/>
      </c>
      <c r="F164" s="139" t="str">
        <f>'ادخال البيانات'!AT165</f>
        <v/>
      </c>
      <c r="G164" s="139" t="str">
        <f>'ادخال البيانات'!AU165</f>
        <v/>
      </c>
      <c r="H164" s="139" t="str">
        <f>'ادخال البيانات'!AV165</f>
        <v/>
      </c>
      <c r="I164" s="139" t="str">
        <f>'ادخال البيانات'!AW165</f>
        <v/>
      </c>
      <c r="J164" s="139" t="str">
        <f>'ادخال البيانات'!AX165</f>
        <v/>
      </c>
      <c r="K164" s="139" t="str">
        <f>'ادخال البيانات'!AY165</f>
        <v/>
      </c>
      <c r="L164" s="139" t="str">
        <f>'ادخال البيانات'!AZ165</f>
        <v/>
      </c>
      <c r="M164" s="139" t="str">
        <f>'ادخال البيانات'!BA165</f>
        <v/>
      </c>
      <c r="N164" s="139" t="str">
        <f>'ادخال البيانات'!BB165</f>
        <v/>
      </c>
      <c r="O164" s="139" t="str">
        <f>'ادخال البيانات'!BC165</f>
        <v/>
      </c>
      <c r="P164" s="139" t="str">
        <f>'ادخال البيانات'!BD165</f>
        <v/>
      </c>
      <c r="Q164" s="139" t="str">
        <f>'ادخال البيانات'!BE165</f>
        <v/>
      </c>
      <c r="R164" s="139" t="str">
        <f>'ادخال البيانات'!BF165</f>
        <v/>
      </c>
      <c r="S164" s="139" t="str">
        <f>'ادخال البيانات'!BG165</f>
        <v/>
      </c>
      <c r="T164" s="139" t="str">
        <f>'ادخال البيانات'!BH165</f>
        <v/>
      </c>
      <c r="U164" s="139" t="str">
        <f>'ادخال البيانات'!BI165</f>
        <v/>
      </c>
      <c r="V164" s="140" t="str">
        <f>'ادخال البيانات'!BJ165</f>
        <v/>
      </c>
      <c r="W164" s="136" t="str">
        <f t="shared" si="4"/>
        <v/>
      </c>
    </row>
    <row r="165" spans="1:23">
      <c r="A165" s="566">
        <v>160</v>
      </c>
      <c r="B165" s="139" t="str">
        <f>IF('ادخال البيانات'!B166="","",'ادخال البيانات'!B166)</f>
        <v/>
      </c>
      <c r="C165" s="139" t="str">
        <f>'ادخال البيانات'!AQ166</f>
        <v/>
      </c>
      <c r="D165" s="139" t="str">
        <f>'ادخال البيانات'!AR166</f>
        <v/>
      </c>
      <c r="E165" s="139" t="str">
        <f>'ادخال البيانات'!AS166</f>
        <v/>
      </c>
      <c r="F165" s="139" t="str">
        <f>'ادخال البيانات'!AT166</f>
        <v/>
      </c>
      <c r="G165" s="139" t="str">
        <f>'ادخال البيانات'!AU166</f>
        <v/>
      </c>
      <c r="H165" s="139" t="str">
        <f>'ادخال البيانات'!AV166</f>
        <v/>
      </c>
      <c r="I165" s="139" t="str">
        <f>'ادخال البيانات'!AW166</f>
        <v/>
      </c>
      <c r="J165" s="139" t="str">
        <f>'ادخال البيانات'!AX166</f>
        <v/>
      </c>
      <c r="K165" s="139" t="str">
        <f>'ادخال البيانات'!AY166</f>
        <v/>
      </c>
      <c r="L165" s="139" t="str">
        <f>'ادخال البيانات'!AZ166</f>
        <v/>
      </c>
      <c r="M165" s="139" t="str">
        <f>'ادخال البيانات'!BA166</f>
        <v/>
      </c>
      <c r="N165" s="139" t="str">
        <f>'ادخال البيانات'!BB166</f>
        <v/>
      </c>
      <c r="O165" s="139" t="str">
        <f>'ادخال البيانات'!BC166</f>
        <v/>
      </c>
      <c r="P165" s="139" t="str">
        <f>'ادخال البيانات'!BD166</f>
        <v/>
      </c>
      <c r="Q165" s="139" t="str">
        <f>'ادخال البيانات'!BE166</f>
        <v/>
      </c>
      <c r="R165" s="139" t="str">
        <f>'ادخال البيانات'!BF166</f>
        <v/>
      </c>
      <c r="S165" s="139" t="str">
        <f>'ادخال البيانات'!BG166</f>
        <v/>
      </c>
      <c r="T165" s="139" t="str">
        <f>'ادخال البيانات'!BH166</f>
        <v/>
      </c>
      <c r="U165" s="139" t="str">
        <f>'ادخال البيانات'!BI166</f>
        <v/>
      </c>
      <c r="V165" s="140" t="str">
        <f>'ادخال البيانات'!BJ166</f>
        <v/>
      </c>
      <c r="W165" s="136" t="str">
        <f t="shared" si="4"/>
        <v/>
      </c>
    </row>
    <row r="166" spans="1:23">
      <c r="A166" s="566">
        <v>161</v>
      </c>
      <c r="B166" s="139" t="str">
        <f>IF('ادخال البيانات'!B167="","",'ادخال البيانات'!B167)</f>
        <v/>
      </c>
      <c r="C166" s="139" t="str">
        <f>'ادخال البيانات'!AQ167</f>
        <v/>
      </c>
      <c r="D166" s="139" t="str">
        <f>'ادخال البيانات'!AR167</f>
        <v/>
      </c>
      <c r="E166" s="139" t="str">
        <f>'ادخال البيانات'!AS167</f>
        <v/>
      </c>
      <c r="F166" s="139" t="str">
        <f>'ادخال البيانات'!AT167</f>
        <v/>
      </c>
      <c r="G166" s="139" t="str">
        <f>'ادخال البيانات'!AU167</f>
        <v/>
      </c>
      <c r="H166" s="139" t="str">
        <f>'ادخال البيانات'!AV167</f>
        <v/>
      </c>
      <c r="I166" s="139" t="str">
        <f>'ادخال البيانات'!AW167</f>
        <v/>
      </c>
      <c r="J166" s="139" t="str">
        <f>'ادخال البيانات'!AX167</f>
        <v/>
      </c>
      <c r="K166" s="139" t="str">
        <f>'ادخال البيانات'!AY167</f>
        <v/>
      </c>
      <c r="L166" s="139" t="str">
        <f>'ادخال البيانات'!AZ167</f>
        <v/>
      </c>
      <c r="M166" s="139" t="str">
        <f>'ادخال البيانات'!BA167</f>
        <v/>
      </c>
      <c r="N166" s="139" t="str">
        <f>'ادخال البيانات'!BB167</f>
        <v/>
      </c>
      <c r="O166" s="139" t="str">
        <f>'ادخال البيانات'!BC167</f>
        <v/>
      </c>
      <c r="P166" s="139" t="str">
        <f>'ادخال البيانات'!BD167</f>
        <v/>
      </c>
      <c r="Q166" s="139" t="str">
        <f>'ادخال البيانات'!BE167</f>
        <v/>
      </c>
      <c r="R166" s="139" t="str">
        <f>'ادخال البيانات'!BF167</f>
        <v/>
      </c>
      <c r="S166" s="139" t="str">
        <f>'ادخال البيانات'!BG167</f>
        <v/>
      </c>
      <c r="T166" s="139" t="str">
        <f>'ادخال البيانات'!BH167</f>
        <v/>
      </c>
      <c r="U166" s="139" t="str">
        <f>'ادخال البيانات'!BI167</f>
        <v/>
      </c>
      <c r="V166" s="140" t="str">
        <f>'ادخال البيانات'!BJ167</f>
        <v/>
      </c>
      <c r="W166" s="136" t="str">
        <f t="shared" si="4"/>
        <v/>
      </c>
    </row>
    <row r="167" spans="1:23">
      <c r="A167" s="566">
        <v>162</v>
      </c>
      <c r="B167" s="139" t="str">
        <f>IF('ادخال البيانات'!B168="","",'ادخال البيانات'!B168)</f>
        <v/>
      </c>
      <c r="C167" s="139" t="str">
        <f>'ادخال البيانات'!AQ168</f>
        <v/>
      </c>
      <c r="D167" s="139" t="str">
        <f>'ادخال البيانات'!AR168</f>
        <v/>
      </c>
      <c r="E167" s="139" t="str">
        <f>'ادخال البيانات'!AS168</f>
        <v/>
      </c>
      <c r="F167" s="139" t="str">
        <f>'ادخال البيانات'!AT168</f>
        <v/>
      </c>
      <c r="G167" s="139" t="str">
        <f>'ادخال البيانات'!AU168</f>
        <v/>
      </c>
      <c r="H167" s="139" t="str">
        <f>'ادخال البيانات'!AV168</f>
        <v/>
      </c>
      <c r="I167" s="139" t="str">
        <f>'ادخال البيانات'!AW168</f>
        <v/>
      </c>
      <c r="J167" s="139" t="str">
        <f>'ادخال البيانات'!AX168</f>
        <v/>
      </c>
      <c r="K167" s="139" t="str">
        <f>'ادخال البيانات'!AY168</f>
        <v/>
      </c>
      <c r="L167" s="139" t="str">
        <f>'ادخال البيانات'!AZ168</f>
        <v/>
      </c>
      <c r="M167" s="139" t="str">
        <f>'ادخال البيانات'!BA168</f>
        <v/>
      </c>
      <c r="N167" s="139" t="str">
        <f>'ادخال البيانات'!BB168</f>
        <v/>
      </c>
      <c r="O167" s="139" t="str">
        <f>'ادخال البيانات'!BC168</f>
        <v/>
      </c>
      <c r="P167" s="139" t="str">
        <f>'ادخال البيانات'!BD168</f>
        <v/>
      </c>
      <c r="Q167" s="139" t="str">
        <f>'ادخال البيانات'!BE168</f>
        <v/>
      </c>
      <c r="R167" s="139" t="str">
        <f>'ادخال البيانات'!BF168</f>
        <v/>
      </c>
      <c r="S167" s="139" t="str">
        <f>'ادخال البيانات'!BG168</f>
        <v/>
      </c>
      <c r="T167" s="139" t="str">
        <f>'ادخال البيانات'!BH168</f>
        <v/>
      </c>
      <c r="U167" s="139" t="str">
        <f>'ادخال البيانات'!BI168</f>
        <v/>
      </c>
      <c r="V167" s="140" t="str">
        <f>'ادخال البيانات'!BJ168</f>
        <v/>
      </c>
      <c r="W167" s="136" t="str">
        <f t="shared" si="4"/>
        <v/>
      </c>
    </row>
    <row r="168" spans="1:23">
      <c r="A168" s="566">
        <v>163</v>
      </c>
      <c r="B168" s="139" t="str">
        <f>IF('ادخال البيانات'!B169="","",'ادخال البيانات'!B169)</f>
        <v/>
      </c>
      <c r="C168" s="139" t="str">
        <f>'ادخال البيانات'!AQ169</f>
        <v/>
      </c>
      <c r="D168" s="139" t="str">
        <f>'ادخال البيانات'!AR169</f>
        <v/>
      </c>
      <c r="E168" s="139" t="str">
        <f>'ادخال البيانات'!AS169</f>
        <v/>
      </c>
      <c r="F168" s="139" t="str">
        <f>'ادخال البيانات'!AT169</f>
        <v/>
      </c>
      <c r="G168" s="139" t="str">
        <f>'ادخال البيانات'!AU169</f>
        <v/>
      </c>
      <c r="H168" s="139" t="str">
        <f>'ادخال البيانات'!AV169</f>
        <v/>
      </c>
      <c r="I168" s="139" t="str">
        <f>'ادخال البيانات'!AW169</f>
        <v/>
      </c>
      <c r="J168" s="139" t="str">
        <f>'ادخال البيانات'!AX169</f>
        <v/>
      </c>
      <c r="K168" s="139" t="str">
        <f>'ادخال البيانات'!AY169</f>
        <v/>
      </c>
      <c r="L168" s="139" t="str">
        <f>'ادخال البيانات'!AZ169</f>
        <v/>
      </c>
      <c r="M168" s="139" t="str">
        <f>'ادخال البيانات'!BA169</f>
        <v/>
      </c>
      <c r="N168" s="139" t="str">
        <f>'ادخال البيانات'!BB169</f>
        <v/>
      </c>
      <c r="O168" s="139" t="str">
        <f>'ادخال البيانات'!BC169</f>
        <v/>
      </c>
      <c r="P168" s="139" t="str">
        <f>'ادخال البيانات'!BD169</f>
        <v/>
      </c>
      <c r="Q168" s="139" t="str">
        <f>'ادخال البيانات'!BE169</f>
        <v/>
      </c>
      <c r="R168" s="139" t="str">
        <f>'ادخال البيانات'!BF169</f>
        <v/>
      </c>
      <c r="S168" s="139" t="str">
        <f>'ادخال البيانات'!BG169</f>
        <v/>
      </c>
      <c r="T168" s="139" t="str">
        <f>'ادخال البيانات'!BH169</f>
        <v/>
      </c>
      <c r="U168" s="139" t="str">
        <f>'ادخال البيانات'!BI169</f>
        <v/>
      </c>
      <c r="V168" s="140" t="str">
        <f>'ادخال البيانات'!BJ169</f>
        <v/>
      </c>
      <c r="W168" s="136" t="str">
        <f t="shared" si="4"/>
        <v/>
      </c>
    </row>
    <row r="169" spans="1:23">
      <c r="A169" s="566">
        <v>164</v>
      </c>
      <c r="B169" s="139" t="str">
        <f>IF('ادخال البيانات'!B170="","",'ادخال البيانات'!B170)</f>
        <v/>
      </c>
      <c r="C169" s="139" t="str">
        <f>'ادخال البيانات'!AQ170</f>
        <v/>
      </c>
      <c r="D169" s="139" t="str">
        <f>'ادخال البيانات'!AR170</f>
        <v/>
      </c>
      <c r="E169" s="139" t="str">
        <f>'ادخال البيانات'!AS170</f>
        <v/>
      </c>
      <c r="F169" s="139" t="str">
        <f>'ادخال البيانات'!AT170</f>
        <v/>
      </c>
      <c r="G169" s="139" t="str">
        <f>'ادخال البيانات'!AU170</f>
        <v/>
      </c>
      <c r="H169" s="139" t="str">
        <f>'ادخال البيانات'!AV170</f>
        <v/>
      </c>
      <c r="I169" s="139" t="str">
        <f>'ادخال البيانات'!AW170</f>
        <v/>
      </c>
      <c r="J169" s="139" t="str">
        <f>'ادخال البيانات'!AX170</f>
        <v/>
      </c>
      <c r="K169" s="139" t="str">
        <f>'ادخال البيانات'!AY170</f>
        <v/>
      </c>
      <c r="L169" s="139" t="str">
        <f>'ادخال البيانات'!AZ170</f>
        <v/>
      </c>
      <c r="M169" s="139" t="str">
        <f>'ادخال البيانات'!BA170</f>
        <v/>
      </c>
      <c r="N169" s="139" t="str">
        <f>'ادخال البيانات'!BB170</f>
        <v/>
      </c>
      <c r="O169" s="139" t="str">
        <f>'ادخال البيانات'!BC170</f>
        <v/>
      </c>
      <c r="P169" s="139" t="str">
        <f>'ادخال البيانات'!BD170</f>
        <v/>
      </c>
      <c r="Q169" s="139" t="str">
        <f>'ادخال البيانات'!BE170</f>
        <v/>
      </c>
      <c r="R169" s="139" t="str">
        <f>'ادخال البيانات'!BF170</f>
        <v/>
      </c>
      <c r="S169" s="139" t="str">
        <f>'ادخال البيانات'!BG170</f>
        <v/>
      </c>
      <c r="T169" s="139" t="str">
        <f>'ادخال البيانات'!BH170</f>
        <v/>
      </c>
      <c r="U169" s="139" t="str">
        <f>'ادخال البيانات'!BI170</f>
        <v/>
      </c>
      <c r="V169" s="140" t="str">
        <f>'ادخال البيانات'!BJ170</f>
        <v/>
      </c>
      <c r="W169" s="136" t="str">
        <f t="shared" si="4"/>
        <v/>
      </c>
    </row>
    <row r="170" spans="1:23">
      <c r="A170" s="566">
        <v>165</v>
      </c>
      <c r="B170" s="139" t="str">
        <f>IF('ادخال البيانات'!B171="","",'ادخال البيانات'!B171)</f>
        <v/>
      </c>
      <c r="C170" s="139" t="str">
        <f>'ادخال البيانات'!AQ171</f>
        <v/>
      </c>
      <c r="D170" s="139" t="str">
        <f>'ادخال البيانات'!AR171</f>
        <v/>
      </c>
      <c r="E170" s="139" t="str">
        <f>'ادخال البيانات'!AS171</f>
        <v/>
      </c>
      <c r="F170" s="139" t="str">
        <f>'ادخال البيانات'!AT171</f>
        <v/>
      </c>
      <c r="G170" s="139" t="str">
        <f>'ادخال البيانات'!AU171</f>
        <v/>
      </c>
      <c r="H170" s="139" t="str">
        <f>'ادخال البيانات'!AV171</f>
        <v/>
      </c>
      <c r="I170" s="139" t="str">
        <f>'ادخال البيانات'!AW171</f>
        <v/>
      </c>
      <c r="J170" s="139" t="str">
        <f>'ادخال البيانات'!AX171</f>
        <v/>
      </c>
      <c r="K170" s="139" t="str">
        <f>'ادخال البيانات'!AY171</f>
        <v/>
      </c>
      <c r="L170" s="139" t="str">
        <f>'ادخال البيانات'!AZ171</f>
        <v/>
      </c>
      <c r="M170" s="139" t="str">
        <f>'ادخال البيانات'!BA171</f>
        <v/>
      </c>
      <c r="N170" s="139" t="str">
        <f>'ادخال البيانات'!BB171</f>
        <v/>
      </c>
      <c r="O170" s="139" t="str">
        <f>'ادخال البيانات'!BC171</f>
        <v/>
      </c>
      <c r="P170" s="139" t="str">
        <f>'ادخال البيانات'!BD171</f>
        <v/>
      </c>
      <c r="Q170" s="139" t="str">
        <f>'ادخال البيانات'!BE171</f>
        <v/>
      </c>
      <c r="R170" s="139" t="str">
        <f>'ادخال البيانات'!BF171</f>
        <v/>
      </c>
      <c r="S170" s="139" t="str">
        <f>'ادخال البيانات'!BG171</f>
        <v/>
      </c>
      <c r="T170" s="139" t="str">
        <f>'ادخال البيانات'!BH171</f>
        <v/>
      </c>
      <c r="U170" s="139" t="str">
        <f>'ادخال البيانات'!BI171</f>
        <v/>
      </c>
      <c r="V170" s="140" t="str">
        <f>'ادخال البيانات'!BJ171</f>
        <v/>
      </c>
      <c r="W170" s="136" t="str">
        <f t="shared" si="4"/>
        <v/>
      </c>
    </row>
    <row r="171" spans="1:23">
      <c r="A171" s="566">
        <v>166</v>
      </c>
      <c r="B171" s="139" t="str">
        <f>IF('ادخال البيانات'!B172="","",'ادخال البيانات'!B172)</f>
        <v/>
      </c>
      <c r="C171" s="139" t="str">
        <f>'ادخال البيانات'!AQ172</f>
        <v/>
      </c>
      <c r="D171" s="139" t="str">
        <f>'ادخال البيانات'!AR172</f>
        <v/>
      </c>
      <c r="E171" s="139" t="str">
        <f>'ادخال البيانات'!AS172</f>
        <v/>
      </c>
      <c r="F171" s="139" t="str">
        <f>'ادخال البيانات'!AT172</f>
        <v/>
      </c>
      <c r="G171" s="139" t="str">
        <f>'ادخال البيانات'!AU172</f>
        <v/>
      </c>
      <c r="H171" s="139" t="str">
        <f>'ادخال البيانات'!AV172</f>
        <v/>
      </c>
      <c r="I171" s="139" t="str">
        <f>'ادخال البيانات'!AW172</f>
        <v/>
      </c>
      <c r="J171" s="139" t="str">
        <f>'ادخال البيانات'!AX172</f>
        <v/>
      </c>
      <c r="K171" s="139" t="str">
        <f>'ادخال البيانات'!AY172</f>
        <v/>
      </c>
      <c r="L171" s="139" t="str">
        <f>'ادخال البيانات'!AZ172</f>
        <v/>
      </c>
      <c r="M171" s="139" t="str">
        <f>'ادخال البيانات'!BA172</f>
        <v/>
      </c>
      <c r="N171" s="139" t="str">
        <f>'ادخال البيانات'!BB172</f>
        <v/>
      </c>
      <c r="O171" s="139" t="str">
        <f>'ادخال البيانات'!BC172</f>
        <v/>
      </c>
      <c r="P171" s="139" t="str">
        <f>'ادخال البيانات'!BD172</f>
        <v/>
      </c>
      <c r="Q171" s="139" t="str">
        <f>'ادخال البيانات'!BE172</f>
        <v/>
      </c>
      <c r="R171" s="139" t="str">
        <f>'ادخال البيانات'!BF172</f>
        <v/>
      </c>
      <c r="S171" s="139" t="str">
        <f>'ادخال البيانات'!BG172</f>
        <v/>
      </c>
      <c r="T171" s="139" t="str">
        <f>'ادخال البيانات'!BH172</f>
        <v/>
      </c>
      <c r="U171" s="139" t="str">
        <f>'ادخال البيانات'!BI172</f>
        <v/>
      </c>
      <c r="V171" s="140" t="str">
        <f>'ادخال البيانات'!BJ172</f>
        <v/>
      </c>
      <c r="W171" s="136" t="str">
        <f t="shared" si="4"/>
        <v/>
      </c>
    </row>
    <row r="172" spans="1:23">
      <c r="A172" s="566">
        <v>167</v>
      </c>
      <c r="B172" s="139" t="str">
        <f>IF('ادخال البيانات'!B173="","",'ادخال البيانات'!B173)</f>
        <v/>
      </c>
      <c r="C172" s="139" t="str">
        <f>'ادخال البيانات'!AQ173</f>
        <v/>
      </c>
      <c r="D172" s="139" t="str">
        <f>'ادخال البيانات'!AR173</f>
        <v/>
      </c>
      <c r="E172" s="139" t="str">
        <f>'ادخال البيانات'!AS173</f>
        <v/>
      </c>
      <c r="F172" s="139" t="str">
        <f>'ادخال البيانات'!AT173</f>
        <v/>
      </c>
      <c r="G172" s="139" t="str">
        <f>'ادخال البيانات'!AU173</f>
        <v/>
      </c>
      <c r="H172" s="139" t="str">
        <f>'ادخال البيانات'!AV173</f>
        <v/>
      </c>
      <c r="I172" s="139" t="str">
        <f>'ادخال البيانات'!AW173</f>
        <v/>
      </c>
      <c r="J172" s="139" t="str">
        <f>'ادخال البيانات'!AX173</f>
        <v/>
      </c>
      <c r="K172" s="139" t="str">
        <f>'ادخال البيانات'!AY173</f>
        <v/>
      </c>
      <c r="L172" s="139" t="str">
        <f>'ادخال البيانات'!AZ173</f>
        <v/>
      </c>
      <c r="M172" s="139" t="str">
        <f>'ادخال البيانات'!BA173</f>
        <v/>
      </c>
      <c r="N172" s="139" t="str">
        <f>'ادخال البيانات'!BB173</f>
        <v/>
      </c>
      <c r="O172" s="139" t="str">
        <f>'ادخال البيانات'!BC173</f>
        <v/>
      </c>
      <c r="P172" s="139" t="str">
        <f>'ادخال البيانات'!BD173</f>
        <v/>
      </c>
      <c r="Q172" s="139" t="str">
        <f>'ادخال البيانات'!BE173</f>
        <v/>
      </c>
      <c r="R172" s="139" t="str">
        <f>'ادخال البيانات'!BF173</f>
        <v/>
      </c>
      <c r="S172" s="139" t="str">
        <f>'ادخال البيانات'!BG173</f>
        <v/>
      </c>
      <c r="T172" s="139" t="str">
        <f>'ادخال البيانات'!BH173</f>
        <v/>
      </c>
      <c r="U172" s="139" t="str">
        <f>'ادخال البيانات'!BI173</f>
        <v/>
      </c>
      <c r="V172" s="140" t="str">
        <f>'ادخال البيانات'!BJ173</f>
        <v/>
      </c>
      <c r="W172" s="136" t="str">
        <f t="shared" si="4"/>
        <v/>
      </c>
    </row>
    <row r="173" spans="1:23">
      <c r="A173" s="566">
        <v>168</v>
      </c>
      <c r="B173" s="139" t="str">
        <f>IF('ادخال البيانات'!B174="","",'ادخال البيانات'!B174)</f>
        <v/>
      </c>
      <c r="C173" s="139" t="str">
        <f>'ادخال البيانات'!AQ174</f>
        <v/>
      </c>
      <c r="D173" s="139" t="str">
        <f>'ادخال البيانات'!AR174</f>
        <v/>
      </c>
      <c r="E173" s="139" t="str">
        <f>'ادخال البيانات'!AS174</f>
        <v/>
      </c>
      <c r="F173" s="139" t="str">
        <f>'ادخال البيانات'!AT174</f>
        <v/>
      </c>
      <c r="G173" s="139" t="str">
        <f>'ادخال البيانات'!AU174</f>
        <v/>
      </c>
      <c r="H173" s="139" t="str">
        <f>'ادخال البيانات'!AV174</f>
        <v/>
      </c>
      <c r="I173" s="139" t="str">
        <f>'ادخال البيانات'!AW174</f>
        <v/>
      </c>
      <c r="J173" s="139" t="str">
        <f>'ادخال البيانات'!AX174</f>
        <v/>
      </c>
      <c r="K173" s="139" t="str">
        <f>'ادخال البيانات'!AY174</f>
        <v/>
      </c>
      <c r="L173" s="139" t="str">
        <f>'ادخال البيانات'!AZ174</f>
        <v/>
      </c>
      <c r="M173" s="139" t="str">
        <f>'ادخال البيانات'!BA174</f>
        <v/>
      </c>
      <c r="N173" s="139" t="str">
        <f>'ادخال البيانات'!BB174</f>
        <v/>
      </c>
      <c r="O173" s="139" t="str">
        <f>'ادخال البيانات'!BC174</f>
        <v/>
      </c>
      <c r="P173" s="139" t="str">
        <f>'ادخال البيانات'!BD174</f>
        <v/>
      </c>
      <c r="Q173" s="139" t="str">
        <f>'ادخال البيانات'!BE174</f>
        <v/>
      </c>
      <c r="R173" s="139" t="str">
        <f>'ادخال البيانات'!BF174</f>
        <v/>
      </c>
      <c r="S173" s="139" t="str">
        <f>'ادخال البيانات'!BG174</f>
        <v/>
      </c>
      <c r="T173" s="139" t="str">
        <f>'ادخال البيانات'!BH174</f>
        <v/>
      </c>
      <c r="U173" s="139" t="str">
        <f>'ادخال البيانات'!BI174</f>
        <v/>
      </c>
      <c r="V173" s="140" t="str">
        <f>'ادخال البيانات'!BJ174</f>
        <v/>
      </c>
      <c r="W173" s="136" t="str">
        <f t="shared" si="4"/>
        <v/>
      </c>
    </row>
    <row r="174" spans="1:23">
      <c r="A174" s="566">
        <v>169</v>
      </c>
      <c r="B174" s="139" t="str">
        <f>IF('ادخال البيانات'!B175="","",'ادخال البيانات'!B175)</f>
        <v/>
      </c>
      <c r="C174" s="139" t="str">
        <f>'ادخال البيانات'!AQ175</f>
        <v/>
      </c>
      <c r="D174" s="139" t="str">
        <f>'ادخال البيانات'!AR175</f>
        <v/>
      </c>
      <c r="E174" s="139" t="str">
        <f>'ادخال البيانات'!AS175</f>
        <v/>
      </c>
      <c r="F174" s="139" t="str">
        <f>'ادخال البيانات'!AT175</f>
        <v/>
      </c>
      <c r="G174" s="139" t="str">
        <f>'ادخال البيانات'!AU175</f>
        <v/>
      </c>
      <c r="H174" s="139" t="str">
        <f>'ادخال البيانات'!AV175</f>
        <v/>
      </c>
      <c r="I174" s="139" t="str">
        <f>'ادخال البيانات'!AW175</f>
        <v/>
      </c>
      <c r="J174" s="139" t="str">
        <f>'ادخال البيانات'!AX175</f>
        <v/>
      </c>
      <c r="K174" s="139" t="str">
        <f>'ادخال البيانات'!AY175</f>
        <v/>
      </c>
      <c r="L174" s="139" t="str">
        <f>'ادخال البيانات'!AZ175</f>
        <v/>
      </c>
      <c r="M174" s="139" t="str">
        <f>'ادخال البيانات'!BA175</f>
        <v/>
      </c>
      <c r="N174" s="139" t="str">
        <f>'ادخال البيانات'!BB175</f>
        <v/>
      </c>
      <c r="O174" s="139" t="str">
        <f>'ادخال البيانات'!BC175</f>
        <v/>
      </c>
      <c r="P174" s="139" t="str">
        <f>'ادخال البيانات'!BD175</f>
        <v/>
      </c>
      <c r="Q174" s="139" t="str">
        <f>'ادخال البيانات'!BE175</f>
        <v/>
      </c>
      <c r="R174" s="139" t="str">
        <f>'ادخال البيانات'!BF175</f>
        <v/>
      </c>
      <c r="S174" s="139" t="str">
        <f>'ادخال البيانات'!BG175</f>
        <v/>
      </c>
      <c r="T174" s="139" t="str">
        <f>'ادخال البيانات'!BH175</f>
        <v/>
      </c>
      <c r="U174" s="139" t="str">
        <f>'ادخال البيانات'!BI175</f>
        <v/>
      </c>
      <c r="V174" s="140" t="str">
        <f>'ادخال البيانات'!BJ175</f>
        <v/>
      </c>
      <c r="W174" s="136" t="str">
        <f t="shared" si="4"/>
        <v/>
      </c>
    </row>
    <row r="175" spans="1:23">
      <c r="A175" s="566">
        <v>170</v>
      </c>
      <c r="B175" s="139" t="str">
        <f>IF('ادخال البيانات'!B176="","",'ادخال البيانات'!B176)</f>
        <v/>
      </c>
      <c r="C175" s="139" t="str">
        <f>'ادخال البيانات'!AQ176</f>
        <v/>
      </c>
      <c r="D175" s="139" t="str">
        <f>'ادخال البيانات'!AR176</f>
        <v/>
      </c>
      <c r="E175" s="139" t="str">
        <f>'ادخال البيانات'!AS176</f>
        <v/>
      </c>
      <c r="F175" s="139" t="str">
        <f>'ادخال البيانات'!AT176</f>
        <v/>
      </c>
      <c r="G175" s="139" t="str">
        <f>'ادخال البيانات'!AU176</f>
        <v/>
      </c>
      <c r="H175" s="139" t="str">
        <f>'ادخال البيانات'!AV176</f>
        <v/>
      </c>
      <c r="I175" s="139" t="str">
        <f>'ادخال البيانات'!AW176</f>
        <v/>
      </c>
      <c r="J175" s="139" t="str">
        <f>'ادخال البيانات'!AX176</f>
        <v/>
      </c>
      <c r="K175" s="139" t="str">
        <f>'ادخال البيانات'!AY176</f>
        <v/>
      </c>
      <c r="L175" s="139" t="str">
        <f>'ادخال البيانات'!AZ176</f>
        <v/>
      </c>
      <c r="M175" s="139" t="str">
        <f>'ادخال البيانات'!BA176</f>
        <v/>
      </c>
      <c r="N175" s="139" t="str">
        <f>'ادخال البيانات'!BB176</f>
        <v/>
      </c>
      <c r="O175" s="139" t="str">
        <f>'ادخال البيانات'!BC176</f>
        <v/>
      </c>
      <c r="P175" s="139" t="str">
        <f>'ادخال البيانات'!BD176</f>
        <v/>
      </c>
      <c r="Q175" s="139" t="str">
        <f>'ادخال البيانات'!BE176</f>
        <v/>
      </c>
      <c r="R175" s="139" t="str">
        <f>'ادخال البيانات'!BF176</f>
        <v/>
      </c>
      <c r="S175" s="139" t="str">
        <f>'ادخال البيانات'!BG176</f>
        <v/>
      </c>
      <c r="T175" s="139" t="str">
        <f>'ادخال البيانات'!BH176</f>
        <v/>
      </c>
      <c r="U175" s="139" t="str">
        <f>'ادخال البيانات'!BI176</f>
        <v/>
      </c>
      <c r="V175" s="140" t="str">
        <f>'ادخال البيانات'!BJ176</f>
        <v/>
      </c>
      <c r="W175" s="136" t="str">
        <f t="shared" si="4"/>
        <v/>
      </c>
    </row>
    <row r="176" spans="1:23">
      <c r="A176" s="566">
        <v>171</v>
      </c>
      <c r="B176" s="139" t="str">
        <f>IF('ادخال البيانات'!B177="","",'ادخال البيانات'!B177)</f>
        <v/>
      </c>
      <c r="C176" s="139" t="str">
        <f>'ادخال البيانات'!AQ177</f>
        <v/>
      </c>
      <c r="D176" s="139" t="str">
        <f>'ادخال البيانات'!AR177</f>
        <v/>
      </c>
      <c r="E176" s="139" t="str">
        <f>'ادخال البيانات'!AS177</f>
        <v/>
      </c>
      <c r="F176" s="139" t="str">
        <f>'ادخال البيانات'!AT177</f>
        <v/>
      </c>
      <c r="G176" s="139" t="str">
        <f>'ادخال البيانات'!AU177</f>
        <v/>
      </c>
      <c r="H176" s="139" t="str">
        <f>'ادخال البيانات'!AV177</f>
        <v/>
      </c>
      <c r="I176" s="139" t="str">
        <f>'ادخال البيانات'!AW177</f>
        <v/>
      </c>
      <c r="J176" s="139" t="str">
        <f>'ادخال البيانات'!AX177</f>
        <v/>
      </c>
      <c r="K176" s="139" t="str">
        <f>'ادخال البيانات'!AY177</f>
        <v/>
      </c>
      <c r="L176" s="139" t="str">
        <f>'ادخال البيانات'!AZ177</f>
        <v/>
      </c>
      <c r="M176" s="139" t="str">
        <f>'ادخال البيانات'!BA177</f>
        <v/>
      </c>
      <c r="N176" s="139" t="str">
        <f>'ادخال البيانات'!BB177</f>
        <v/>
      </c>
      <c r="O176" s="139" t="str">
        <f>'ادخال البيانات'!BC177</f>
        <v/>
      </c>
      <c r="P176" s="139" t="str">
        <f>'ادخال البيانات'!BD177</f>
        <v/>
      </c>
      <c r="Q176" s="139" t="str">
        <f>'ادخال البيانات'!BE177</f>
        <v/>
      </c>
      <c r="R176" s="139" t="str">
        <f>'ادخال البيانات'!BF177</f>
        <v/>
      </c>
      <c r="S176" s="139" t="str">
        <f>'ادخال البيانات'!BG177</f>
        <v/>
      </c>
      <c r="T176" s="139" t="str">
        <f>'ادخال البيانات'!BH177</f>
        <v/>
      </c>
      <c r="U176" s="139" t="str">
        <f>'ادخال البيانات'!BI177</f>
        <v/>
      </c>
      <c r="V176" s="140" t="str">
        <f>'ادخال البيانات'!BJ177</f>
        <v/>
      </c>
      <c r="W176" s="136" t="str">
        <f t="shared" si="4"/>
        <v/>
      </c>
    </row>
    <row r="177" spans="1:23">
      <c r="A177" s="566">
        <v>172</v>
      </c>
      <c r="B177" s="139" t="str">
        <f>IF('ادخال البيانات'!B178="","",'ادخال البيانات'!B178)</f>
        <v/>
      </c>
      <c r="C177" s="139" t="str">
        <f>'ادخال البيانات'!AQ178</f>
        <v/>
      </c>
      <c r="D177" s="139" t="str">
        <f>'ادخال البيانات'!AR178</f>
        <v/>
      </c>
      <c r="E177" s="139" t="str">
        <f>'ادخال البيانات'!AS178</f>
        <v/>
      </c>
      <c r="F177" s="139" t="str">
        <f>'ادخال البيانات'!AT178</f>
        <v/>
      </c>
      <c r="G177" s="139" t="str">
        <f>'ادخال البيانات'!AU178</f>
        <v/>
      </c>
      <c r="H177" s="139" t="str">
        <f>'ادخال البيانات'!AV178</f>
        <v/>
      </c>
      <c r="I177" s="139" t="str">
        <f>'ادخال البيانات'!AW178</f>
        <v/>
      </c>
      <c r="J177" s="139" t="str">
        <f>'ادخال البيانات'!AX178</f>
        <v/>
      </c>
      <c r="K177" s="139" t="str">
        <f>'ادخال البيانات'!AY178</f>
        <v/>
      </c>
      <c r="L177" s="139" t="str">
        <f>'ادخال البيانات'!AZ178</f>
        <v/>
      </c>
      <c r="M177" s="139" t="str">
        <f>'ادخال البيانات'!BA178</f>
        <v/>
      </c>
      <c r="N177" s="139" t="str">
        <f>'ادخال البيانات'!BB178</f>
        <v/>
      </c>
      <c r="O177" s="139" t="str">
        <f>'ادخال البيانات'!BC178</f>
        <v/>
      </c>
      <c r="P177" s="139" t="str">
        <f>'ادخال البيانات'!BD178</f>
        <v/>
      </c>
      <c r="Q177" s="139" t="str">
        <f>'ادخال البيانات'!BE178</f>
        <v/>
      </c>
      <c r="R177" s="139" t="str">
        <f>'ادخال البيانات'!BF178</f>
        <v/>
      </c>
      <c r="S177" s="139" t="str">
        <f>'ادخال البيانات'!BG178</f>
        <v/>
      </c>
      <c r="T177" s="139" t="str">
        <f>'ادخال البيانات'!BH178</f>
        <v/>
      </c>
      <c r="U177" s="139" t="str">
        <f>'ادخال البيانات'!BI178</f>
        <v/>
      </c>
      <c r="V177" s="140" t="str">
        <f>'ادخال البيانات'!BJ178</f>
        <v/>
      </c>
      <c r="W177" s="136" t="str">
        <f t="shared" si="4"/>
        <v/>
      </c>
    </row>
    <row r="178" spans="1:23">
      <c r="A178" s="566">
        <v>173</v>
      </c>
      <c r="B178" s="139" t="str">
        <f>IF('ادخال البيانات'!B179="","",'ادخال البيانات'!B179)</f>
        <v/>
      </c>
      <c r="C178" s="139" t="str">
        <f>'ادخال البيانات'!AQ179</f>
        <v/>
      </c>
      <c r="D178" s="139" t="str">
        <f>'ادخال البيانات'!AR179</f>
        <v/>
      </c>
      <c r="E178" s="139" t="str">
        <f>'ادخال البيانات'!AS179</f>
        <v/>
      </c>
      <c r="F178" s="139" t="str">
        <f>'ادخال البيانات'!AT179</f>
        <v/>
      </c>
      <c r="G178" s="139" t="str">
        <f>'ادخال البيانات'!AU179</f>
        <v/>
      </c>
      <c r="H178" s="139" t="str">
        <f>'ادخال البيانات'!AV179</f>
        <v/>
      </c>
      <c r="I178" s="139" t="str">
        <f>'ادخال البيانات'!AW179</f>
        <v/>
      </c>
      <c r="J178" s="139" t="str">
        <f>'ادخال البيانات'!AX179</f>
        <v/>
      </c>
      <c r="K178" s="139" t="str">
        <f>'ادخال البيانات'!AY179</f>
        <v/>
      </c>
      <c r="L178" s="139" t="str">
        <f>'ادخال البيانات'!AZ179</f>
        <v/>
      </c>
      <c r="M178" s="139" t="str">
        <f>'ادخال البيانات'!BA179</f>
        <v/>
      </c>
      <c r="N178" s="139" t="str">
        <f>'ادخال البيانات'!BB179</f>
        <v/>
      </c>
      <c r="O178" s="139" t="str">
        <f>'ادخال البيانات'!BC179</f>
        <v/>
      </c>
      <c r="P178" s="139" t="str">
        <f>'ادخال البيانات'!BD179</f>
        <v/>
      </c>
      <c r="Q178" s="139" t="str">
        <f>'ادخال البيانات'!BE179</f>
        <v/>
      </c>
      <c r="R178" s="139" t="str">
        <f>'ادخال البيانات'!BF179</f>
        <v/>
      </c>
      <c r="S178" s="139" t="str">
        <f>'ادخال البيانات'!BG179</f>
        <v/>
      </c>
      <c r="T178" s="139" t="str">
        <f>'ادخال البيانات'!BH179</f>
        <v/>
      </c>
      <c r="U178" s="139" t="str">
        <f>'ادخال البيانات'!BI179</f>
        <v/>
      </c>
      <c r="V178" s="140" t="str">
        <f>'ادخال البيانات'!BJ179</f>
        <v/>
      </c>
      <c r="W178" s="136" t="str">
        <f t="shared" si="4"/>
        <v/>
      </c>
    </row>
    <row r="179" spans="1:23">
      <c r="A179" s="566">
        <v>174</v>
      </c>
      <c r="B179" s="139" t="str">
        <f>IF('ادخال البيانات'!B180="","",'ادخال البيانات'!B180)</f>
        <v/>
      </c>
      <c r="C179" s="139" t="str">
        <f>'ادخال البيانات'!AQ180</f>
        <v/>
      </c>
      <c r="D179" s="139" t="str">
        <f>'ادخال البيانات'!AR180</f>
        <v/>
      </c>
      <c r="E179" s="139" t="str">
        <f>'ادخال البيانات'!AS180</f>
        <v/>
      </c>
      <c r="F179" s="139" t="str">
        <f>'ادخال البيانات'!AT180</f>
        <v/>
      </c>
      <c r="G179" s="139" t="str">
        <f>'ادخال البيانات'!AU180</f>
        <v/>
      </c>
      <c r="H179" s="139" t="str">
        <f>'ادخال البيانات'!AV180</f>
        <v/>
      </c>
      <c r="I179" s="139" t="str">
        <f>'ادخال البيانات'!AW180</f>
        <v/>
      </c>
      <c r="J179" s="139" t="str">
        <f>'ادخال البيانات'!AX180</f>
        <v/>
      </c>
      <c r="K179" s="139" t="str">
        <f>'ادخال البيانات'!AY180</f>
        <v/>
      </c>
      <c r="L179" s="139" t="str">
        <f>'ادخال البيانات'!AZ180</f>
        <v/>
      </c>
      <c r="M179" s="139" t="str">
        <f>'ادخال البيانات'!BA180</f>
        <v/>
      </c>
      <c r="N179" s="139" t="str">
        <f>'ادخال البيانات'!BB180</f>
        <v/>
      </c>
      <c r="O179" s="139" t="str">
        <f>'ادخال البيانات'!BC180</f>
        <v/>
      </c>
      <c r="P179" s="139" t="str">
        <f>'ادخال البيانات'!BD180</f>
        <v/>
      </c>
      <c r="Q179" s="139" t="str">
        <f>'ادخال البيانات'!BE180</f>
        <v/>
      </c>
      <c r="R179" s="139" t="str">
        <f>'ادخال البيانات'!BF180</f>
        <v/>
      </c>
      <c r="S179" s="139" t="str">
        <f>'ادخال البيانات'!BG180</f>
        <v/>
      </c>
      <c r="T179" s="139" t="str">
        <f>'ادخال البيانات'!BH180</f>
        <v/>
      </c>
      <c r="U179" s="139" t="str">
        <f>'ادخال البيانات'!BI180</f>
        <v/>
      </c>
      <c r="V179" s="140" t="str">
        <f>'ادخال البيانات'!BJ180</f>
        <v/>
      </c>
      <c r="W179" s="136" t="str">
        <f t="shared" si="4"/>
        <v/>
      </c>
    </row>
    <row r="180" spans="1:23">
      <c r="A180" s="566">
        <v>175</v>
      </c>
      <c r="B180" s="139" t="str">
        <f>IF('ادخال البيانات'!B181="","",'ادخال البيانات'!B181)</f>
        <v/>
      </c>
      <c r="C180" s="139" t="str">
        <f>'ادخال البيانات'!AQ181</f>
        <v/>
      </c>
      <c r="D180" s="139" t="str">
        <f>'ادخال البيانات'!AR181</f>
        <v/>
      </c>
      <c r="E180" s="139" t="str">
        <f>'ادخال البيانات'!AS181</f>
        <v/>
      </c>
      <c r="F180" s="139" t="str">
        <f>'ادخال البيانات'!AT181</f>
        <v/>
      </c>
      <c r="G180" s="139" t="str">
        <f>'ادخال البيانات'!AU181</f>
        <v/>
      </c>
      <c r="H180" s="139" t="str">
        <f>'ادخال البيانات'!AV181</f>
        <v/>
      </c>
      <c r="I180" s="139" t="str">
        <f>'ادخال البيانات'!AW181</f>
        <v/>
      </c>
      <c r="J180" s="139" t="str">
        <f>'ادخال البيانات'!AX181</f>
        <v/>
      </c>
      <c r="K180" s="139" t="str">
        <f>'ادخال البيانات'!AY181</f>
        <v/>
      </c>
      <c r="L180" s="139" t="str">
        <f>'ادخال البيانات'!AZ181</f>
        <v/>
      </c>
      <c r="M180" s="139" t="str">
        <f>'ادخال البيانات'!BA181</f>
        <v/>
      </c>
      <c r="N180" s="139" t="str">
        <f>'ادخال البيانات'!BB181</f>
        <v/>
      </c>
      <c r="O180" s="139" t="str">
        <f>'ادخال البيانات'!BC181</f>
        <v/>
      </c>
      <c r="P180" s="139" t="str">
        <f>'ادخال البيانات'!BD181</f>
        <v/>
      </c>
      <c r="Q180" s="139" t="str">
        <f>'ادخال البيانات'!BE181</f>
        <v/>
      </c>
      <c r="R180" s="139" t="str">
        <f>'ادخال البيانات'!BF181</f>
        <v/>
      </c>
      <c r="S180" s="139" t="str">
        <f>'ادخال البيانات'!BG181</f>
        <v/>
      </c>
      <c r="T180" s="139" t="str">
        <f>'ادخال البيانات'!BH181</f>
        <v/>
      </c>
      <c r="U180" s="139" t="str">
        <f>'ادخال البيانات'!BI181</f>
        <v/>
      </c>
      <c r="V180" s="140" t="str">
        <f>'ادخال البيانات'!BJ181</f>
        <v/>
      </c>
      <c r="W180" s="136" t="str">
        <f t="shared" si="4"/>
        <v/>
      </c>
    </row>
    <row r="181" spans="1:23">
      <c r="A181" s="566">
        <v>176</v>
      </c>
      <c r="B181" s="139" t="str">
        <f>IF('ادخال البيانات'!B182="","",'ادخال البيانات'!B182)</f>
        <v/>
      </c>
      <c r="C181" s="139" t="str">
        <f>'ادخال البيانات'!AQ182</f>
        <v/>
      </c>
      <c r="D181" s="139" t="str">
        <f>'ادخال البيانات'!AR182</f>
        <v/>
      </c>
      <c r="E181" s="139" t="str">
        <f>'ادخال البيانات'!AS182</f>
        <v/>
      </c>
      <c r="F181" s="139" t="str">
        <f>'ادخال البيانات'!AT182</f>
        <v/>
      </c>
      <c r="G181" s="139" t="str">
        <f>'ادخال البيانات'!AU182</f>
        <v/>
      </c>
      <c r="H181" s="139" t="str">
        <f>'ادخال البيانات'!AV182</f>
        <v/>
      </c>
      <c r="I181" s="139" t="str">
        <f>'ادخال البيانات'!AW182</f>
        <v/>
      </c>
      <c r="J181" s="139" t="str">
        <f>'ادخال البيانات'!AX182</f>
        <v/>
      </c>
      <c r="K181" s="139" t="str">
        <f>'ادخال البيانات'!AY182</f>
        <v/>
      </c>
      <c r="L181" s="139" t="str">
        <f>'ادخال البيانات'!AZ182</f>
        <v/>
      </c>
      <c r="M181" s="139" t="str">
        <f>'ادخال البيانات'!BA182</f>
        <v/>
      </c>
      <c r="N181" s="139" t="str">
        <f>'ادخال البيانات'!BB182</f>
        <v/>
      </c>
      <c r="O181" s="139" t="str">
        <f>'ادخال البيانات'!BC182</f>
        <v/>
      </c>
      <c r="P181" s="139" t="str">
        <f>'ادخال البيانات'!BD182</f>
        <v/>
      </c>
      <c r="Q181" s="139" t="str">
        <f>'ادخال البيانات'!BE182</f>
        <v/>
      </c>
      <c r="R181" s="139" t="str">
        <f>'ادخال البيانات'!BF182</f>
        <v/>
      </c>
      <c r="S181" s="139" t="str">
        <f>'ادخال البيانات'!BG182</f>
        <v/>
      </c>
      <c r="T181" s="139" t="str">
        <f>'ادخال البيانات'!BH182</f>
        <v/>
      </c>
      <c r="U181" s="139" t="str">
        <f>'ادخال البيانات'!BI182</f>
        <v/>
      </c>
      <c r="V181" s="140" t="str">
        <f>'ادخال البيانات'!BJ182</f>
        <v/>
      </c>
      <c r="W181" s="136" t="str">
        <f t="shared" si="4"/>
        <v/>
      </c>
    </row>
    <row r="182" spans="1:23">
      <c r="A182" s="566">
        <v>177</v>
      </c>
      <c r="B182" s="139" t="str">
        <f>IF('ادخال البيانات'!B183="","",'ادخال البيانات'!B183)</f>
        <v/>
      </c>
      <c r="C182" s="139" t="str">
        <f>'ادخال البيانات'!AQ183</f>
        <v/>
      </c>
      <c r="D182" s="139" t="str">
        <f>'ادخال البيانات'!AR183</f>
        <v/>
      </c>
      <c r="E182" s="139" t="str">
        <f>'ادخال البيانات'!AS183</f>
        <v/>
      </c>
      <c r="F182" s="139" t="str">
        <f>'ادخال البيانات'!AT183</f>
        <v/>
      </c>
      <c r="G182" s="139" t="str">
        <f>'ادخال البيانات'!AU183</f>
        <v/>
      </c>
      <c r="H182" s="139" t="str">
        <f>'ادخال البيانات'!AV183</f>
        <v/>
      </c>
      <c r="I182" s="139" t="str">
        <f>'ادخال البيانات'!AW183</f>
        <v/>
      </c>
      <c r="J182" s="139" t="str">
        <f>'ادخال البيانات'!AX183</f>
        <v/>
      </c>
      <c r="K182" s="139" t="str">
        <f>'ادخال البيانات'!AY183</f>
        <v/>
      </c>
      <c r="L182" s="139" t="str">
        <f>'ادخال البيانات'!AZ183</f>
        <v/>
      </c>
      <c r="M182" s="139" t="str">
        <f>'ادخال البيانات'!BA183</f>
        <v/>
      </c>
      <c r="N182" s="139" t="str">
        <f>'ادخال البيانات'!BB183</f>
        <v/>
      </c>
      <c r="O182" s="139" t="str">
        <f>'ادخال البيانات'!BC183</f>
        <v/>
      </c>
      <c r="P182" s="139" t="str">
        <f>'ادخال البيانات'!BD183</f>
        <v/>
      </c>
      <c r="Q182" s="139" t="str">
        <f>'ادخال البيانات'!BE183</f>
        <v/>
      </c>
      <c r="R182" s="139" t="str">
        <f>'ادخال البيانات'!BF183</f>
        <v/>
      </c>
      <c r="S182" s="139" t="str">
        <f>'ادخال البيانات'!BG183</f>
        <v/>
      </c>
      <c r="T182" s="139" t="str">
        <f>'ادخال البيانات'!BH183</f>
        <v/>
      </c>
      <c r="U182" s="139" t="str">
        <f>'ادخال البيانات'!BI183</f>
        <v/>
      </c>
      <c r="V182" s="140" t="str">
        <f>'ادخال البيانات'!BJ183</f>
        <v/>
      </c>
      <c r="W182" s="136" t="str">
        <f t="shared" si="4"/>
        <v/>
      </c>
    </row>
    <row r="183" spans="1:23">
      <c r="A183" s="566">
        <v>178</v>
      </c>
      <c r="B183" s="139" t="str">
        <f>IF('ادخال البيانات'!B184="","",'ادخال البيانات'!B184)</f>
        <v/>
      </c>
      <c r="C183" s="139" t="str">
        <f>'ادخال البيانات'!AQ184</f>
        <v/>
      </c>
      <c r="D183" s="139" t="str">
        <f>'ادخال البيانات'!AR184</f>
        <v/>
      </c>
      <c r="E183" s="139" t="str">
        <f>'ادخال البيانات'!AS184</f>
        <v/>
      </c>
      <c r="F183" s="139" t="str">
        <f>'ادخال البيانات'!AT184</f>
        <v/>
      </c>
      <c r="G183" s="139" t="str">
        <f>'ادخال البيانات'!AU184</f>
        <v/>
      </c>
      <c r="H183" s="139" t="str">
        <f>'ادخال البيانات'!AV184</f>
        <v/>
      </c>
      <c r="I183" s="139" t="str">
        <f>'ادخال البيانات'!AW184</f>
        <v/>
      </c>
      <c r="J183" s="139" t="str">
        <f>'ادخال البيانات'!AX184</f>
        <v/>
      </c>
      <c r="K183" s="139" t="str">
        <f>'ادخال البيانات'!AY184</f>
        <v/>
      </c>
      <c r="L183" s="139" t="str">
        <f>'ادخال البيانات'!AZ184</f>
        <v/>
      </c>
      <c r="M183" s="139" t="str">
        <f>'ادخال البيانات'!BA184</f>
        <v/>
      </c>
      <c r="N183" s="139" t="str">
        <f>'ادخال البيانات'!BB184</f>
        <v/>
      </c>
      <c r="O183" s="139" t="str">
        <f>'ادخال البيانات'!BC184</f>
        <v/>
      </c>
      <c r="P183" s="139" t="str">
        <f>'ادخال البيانات'!BD184</f>
        <v/>
      </c>
      <c r="Q183" s="139" t="str">
        <f>'ادخال البيانات'!BE184</f>
        <v/>
      </c>
      <c r="R183" s="139" t="str">
        <f>'ادخال البيانات'!BF184</f>
        <v/>
      </c>
      <c r="S183" s="139" t="str">
        <f>'ادخال البيانات'!BG184</f>
        <v/>
      </c>
      <c r="T183" s="139" t="str">
        <f>'ادخال البيانات'!BH184</f>
        <v/>
      </c>
      <c r="U183" s="139" t="str">
        <f>'ادخال البيانات'!BI184</f>
        <v/>
      </c>
      <c r="V183" s="140" t="str">
        <f>'ادخال البيانات'!BJ184</f>
        <v/>
      </c>
      <c r="W183" s="136" t="str">
        <f t="shared" si="4"/>
        <v/>
      </c>
    </row>
    <row r="184" spans="1:23">
      <c r="A184" s="566">
        <v>179</v>
      </c>
      <c r="B184" s="139" t="str">
        <f>IF('ادخال البيانات'!B185="","",'ادخال البيانات'!B185)</f>
        <v/>
      </c>
      <c r="C184" s="139" t="str">
        <f>'ادخال البيانات'!AQ185</f>
        <v/>
      </c>
      <c r="D184" s="139" t="str">
        <f>'ادخال البيانات'!AR185</f>
        <v/>
      </c>
      <c r="E184" s="139" t="str">
        <f>'ادخال البيانات'!AS185</f>
        <v/>
      </c>
      <c r="F184" s="139" t="str">
        <f>'ادخال البيانات'!AT185</f>
        <v/>
      </c>
      <c r="G184" s="139" t="str">
        <f>'ادخال البيانات'!AU185</f>
        <v/>
      </c>
      <c r="H184" s="139" t="str">
        <f>'ادخال البيانات'!AV185</f>
        <v/>
      </c>
      <c r="I184" s="139" t="str">
        <f>'ادخال البيانات'!AW185</f>
        <v/>
      </c>
      <c r="J184" s="139" t="str">
        <f>'ادخال البيانات'!AX185</f>
        <v/>
      </c>
      <c r="K184" s="139" t="str">
        <f>'ادخال البيانات'!AY185</f>
        <v/>
      </c>
      <c r="L184" s="139" t="str">
        <f>'ادخال البيانات'!AZ185</f>
        <v/>
      </c>
      <c r="M184" s="139" t="str">
        <f>'ادخال البيانات'!BA185</f>
        <v/>
      </c>
      <c r="N184" s="139" t="str">
        <f>'ادخال البيانات'!BB185</f>
        <v/>
      </c>
      <c r="O184" s="139" t="str">
        <f>'ادخال البيانات'!BC185</f>
        <v/>
      </c>
      <c r="P184" s="139" t="str">
        <f>'ادخال البيانات'!BD185</f>
        <v/>
      </c>
      <c r="Q184" s="139" t="str">
        <f>'ادخال البيانات'!BE185</f>
        <v/>
      </c>
      <c r="R184" s="139" t="str">
        <f>'ادخال البيانات'!BF185</f>
        <v/>
      </c>
      <c r="S184" s="139" t="str">
        <f>'ادخال البيانات'!BG185</f>
        <v/>
      </c>
      <c r="T184" s="139" t="str">
        <f>'ادخال البيانات'!BH185</f>
        <v/>
      </c>
      <c r="U184" s="139" t="str">
        <f>'ادخال البيانات'!BI185</f>
        <v/>
      </c>
      <c r="V184" s="140" t="str">
        <f>'ادخال البيانات'!BJ185</f>
        <v/>
      </c>
      <c r="W184" s="136" t="str">
        <f t="shared" si="4"/>
        <v/>
      </c>
    </row>
    <row r="185" spans="1:23">
      <c r="A185" s="566">
        <v>180</v>
      </c>
      <c r="B185" s="139" t="str">
        <f>IF('ادخال البيانات'!B186="","",'ادخال البيانات'!B186)</f>
        <v/>
      </c>
      <c r="C185" s="139" t="str">
        <f>'ادخال البيانات'!AQ186</f>
        <v/>
      </c>
      <c r="D185" s="139" t="str">
        <f>'ادخال البيانات'!AR186</f>
        <v/>
      </c>
      <c r="E185" s="139" t="str">
        <f>'ادخال البيانات'!AS186</f>
        <v/>
      </c>
      <c r="F185" s="139" t="str">
        <f>'ادخال البيانات'!AT186</f>
        <v/>
      </c>
      <c r="G185" s="139" t="str">
        <f>'ادخال البيانات'!AU186</f>
        <v/>
      </c>
      <c r="H185" s="139" t="str">
        <f>'ادخال البيانات'!AV186</f>
        <v/>
      </c>
      <c r="I185" s="139" t="str">
        <f>'ادخال البيانات'!AW186</f>
        <v/>
      </c>
      <c r="J185" s="139" t="str">
        <f>'ادخال البيانات'!AX186</f>
        <v/>
      </c>
      <c r="K185" s="139" t="str">
        <f>'ادخال البيانات'!AY186</f>
        <v/>
      </c>
      <c r="L185" s="139" t="str">
        <f>'ادخال البيانات'!AZ186</f>
        <v/>
      </c>
      <c r="M185" s="139" t="str">
        <f>'ادخال البيانات'!BA186</f>
        <v/>
      </c>
      <c r="N185" s="139" t="str">
        <f>'ادخال البيانات'!BB186</f>
        <v/>
      </c>
      <c r="O185" s="139" t="str">
        <f>'ادخال البيانات'!BC186</f>
        <v/>
      </c>
      <c r="P185" s="139" t="str">
        <f>'ادخال البيانات'!BD186</f>
        <v/>
      </c>
      <c r="Q185" s="139" t="str">
        <f>'ادخال البيانات'!BE186</f>
        <v/>
      </c>
      <c r="R185" s="139" t="str">
        <f>'ادخال البيانات'!BF186</f>
        <v/>
      </c>
      <c r="S185" s="139" t="str">
        <f>'ادخال البيانات'!BG186</f>
        <v/>
      </c>
      <c r="T185" s="139" t="str">
        <f>'ادخال البيانات'!BH186</f>
        <v/>
      </c>
      <c r="U185" s="139" t="str">
        <f>'ادخال البيانات'!BI186</f>
        <v/>
      </c>
      <c r="V185" s="140" t="str">
        <f>'ادخال البيانات'!BJ186</f>
        <v/>
      </c>
      <c r="W185" s="136" t="str">
        <f t="shared" si="4"/>
        <v/>
      </c>
    </row>
    <row r="186" spans="1:23">
      <c r="A186" s="566">
        <v>181</v>
      </c>
      <c r="B186" s="139" t="str">
        <f>IF('ادخال البيانات'!B187="","",'ادخال البيانات'!B187)</f>
        <v/>
      </c>
      <c r="C186" s="139" t="str">
        <f>'ادخال البيانات'!AQ187</f>
        <v/>
      </c>
      <c r="D186" s="139" t="str">
        <f>'ادخال البيانات'!AR187</f>
        <v/>
      </c>
      <c r="E186" s="139" t="str">
        <f>'ادخال البيانات'!AS187</f>
        <v/>
      </c>
      <c r="F186" s="139" t="str">
        <f>'ادخال البيانات'!AT187</f>
        <v/>
      </c>
      <c r="G186" s="139" t="str">
        <f>'ادخال البيانات'!AU187</f>
        <v/>
      </c>
      <c r="H186" s="139" t="str">
        <f>'ادخال البيانات'!AV187</f>
        <v/>
      </c>
      <c r="I186" s="139" t="str">
        <f>'ادخال البيانات'!AW187</f>
        <v/>
      </c>
      <c r="J186" s="139" t="str">
        <f>'ادخال البيانات'!AX187</f>
        <v/>
      </c>
      <c r="K186" s="139" t="str">
        <f>'ادخال البيانات'!AY187</f>
        <v/>
      </c>
      <c r="L186" s="139" t="str">
        <f>'ادخال البيانات'!AZ187</f>
        <v/>
      </c>
      <c r="M186" s="139" t="str">
        <f>'ادخال البيانات'!BA187</f>
        <v/>
      </c>
      <c r="N186" s="139" t="str">
        <f>'ادخال البيانات'!BB187</f>
        <v/>
      </c>
      <c r="O186" s="139" t="str">
        <f>'ادخال البيانات'!BC187</f>
        <v/>
      </c>
      <c r="P186" s="139" t="str">
        <f>'ادخال البيانات'!BD187</f>
        <v/>
      </c>
      <c r="Q186" s="139" t="str">
        <f>'ادخال البيانات'!BE187</f>
        <v/>
      </c>
      <c r="R186" s="139" t="str">
        <f>'ادخال البيانات'!BF187</f>
        <v/>
      </c>
      <c r="S186" s="139" t="str">
        <f>'ادخال البيانات'!BG187</f>
        <v/>
      </c>
      <c r="T186" s="139" t="str">
        <f>'ادخال البيانات'!BH187</f>
        <v/>
      </c>
      <c r="U186" s="139" t="str">
        <f>'ادخال البيانات'!BI187</f>
        <v/>
      </c>
      <c r="V186" s="140" t="str">
        <f>'ادخال البيانات'!BJ187</f>
        <v/>
      </c>
      <c r="W186" s="136" t="str">
        <f t="shared" si="4"/>
        <v/>
      </c>
    </row>
    <row r="187" spans="1:23">
      <c r="A187" s="566">
        <v>182</v>
      </c>
      <c r="B187" s="139" t="str">
        <f>IF('ادخال البيانات'!B188="","",'ادخال البيانات'!B188)</f>
        <v/>
      </c>
      <c r="C187" s="139" t="str">
        <f>'ادخال البيانات'!AQ188</f>
        <v/>
      </c>
      <c r="D187" s="139" t="str">
        <f>'ادخال البيانات'!AR188</f>
        <v/>
      </c>
      <c r="E187" s="139" t="str">
        <f>'ادخال البيانات'!AS188</f>
        <v/>
      </c>
      <c r="F187" s="139" t="str">
        <f>'ادخال البيانات'!AT188</f>
        <v/>
      </c>
      <c r="G187" s="139" t="str">
        <f>'ادخال البيانات'!AU188</f>
        <v/>
      </c>
      <c r="H187" s="139" t="str">
        <f>'ادخال البيانات'!AV188</f>
        <v/>
      </c>
      <c r="I187" s="139" t="str">
        <f>'ادخال البيانات'!AW188</f>
        <v/>
      </c>
      <c r="J187" s="139" t="str">
        <f>'ادخال البيانات'!AX188</f>
        <v/>
      </c>
      <c r="K187" s="139" t="str">
        <f>'ادخال البيانات'!AY188</f>
        <v/>
      </c>
      <c r="L187" s="139" t="str">
        <f>'ادخال البيانات'!AZ188</f>
        <v/>
      </c>
      <c r="M187" s="139" t="str">
        <f>'ادخال البيانات'!BA188</f>
        <v/>
      </c>
      <c r="N187" s="139" t="str">
        <f>'ادخال البيانات'!BB188</f>
        <v/>
      </c>
      <c r="O187" s="139" t="str">
        <f>'ادخال البيانات'!BC188</f>
        <v/>
      </c>
      <c r="P187" s="139" t="str">
        <f>'ادخال البيانات'!BD188</f>
        <v/>
      </c>
      <c r="Q187" s="139" t="str">
        <f>'ادخال البيانات'!BE188</f>
        <v/>
      </c>
      <c r="R187" s="139" t="str">
        <f>'ادخال البيانات'!BF188</f>
        <v/>
      </c>
      <c r="S187" s="139" t="str">
        <f>'ادخال البيانات'!BG188</f>
        <v/>
      </c>
      <c r="T187" s="139" t="str">
        <f>'ادخال البيانات'!BH188</f>
        <v/>
      </c>
      <c r="U187" s="139" t="str">
        <f>'ادخال البيانات'!BI188</f>
        <v/>
      </c>
      <c r="V187" s="140" t="str">
        <f>'ادخال البيانات'!BJ188</f>
        <v/>
      </c>
      <c r="W187" s="136" t="str">
        <f t="shared" si="4"/>
        <v/>
      </c>
    </row>
    <row r="188" spans="1:23">
      <c r="A188" s="566">
        <v>183</v>
      </c>
      <c r="B188" s="139" t="str">
        <f>IF('ادخال البيانات'!B189="","",'ادخال البيانات'!B189)</f>
        <v/>
      </c>
      <c r="C188" s="139" t="str">
        <f>'ادخال البيانات'!AQ189</f>
        <v/>
      </c>
      <c r="D188" s="139" t="str">
        <f>'ادخال البيانات'!AR189</f>
        <v/>
      </c>
      <c r="E188" s="139" t="str">
        <f>'ادخال البيانات'!AS189</f>
        <v/>
      </c>
      <c r="F188" s="139" t="str">
        <f>'ادخال البيانات'!AT189</f>
        <v/>
      </c>
      <c r="G188" s="139" t="str">
        <f>'ادخال البيانات'!AU189</f>
        <v/>
      </c>
      <c r="H188" s="139" t="str">
        <f>'ادخال البيانات'!AV189</f>
        <v/>
      </c>
      <c r="I188" s="139" t="str">
        <f>'ادخال البيانات'!AW189</f>
        <v/>
      </c>
      <c r="J188" s="139" t="str">
        <f>'ادخال البيانات'!AX189</f>
        <v/>
      </c>
      <c r="K188" s="139" t="str">
        <f>'ادخال البيانات'!AY189</f>
        <v/>
      </c>
      <c r="L188" s="139" t="str">
        <f>'ادخال البيانات'!AZ189</f>
        <v/>
      </c>
      <c r="M188" s="139" t="str">
        <f>'ادخال البيانات'!BA189</f>
        <v/>
      </c>
      <c r="N188" s="139" t="str">
        <f>'ادخال البيانات'!BB189</f>
        <v/>
      </c>
      <c r="O188" s="139" t="str">
        <f>'ادخال البيانات'!BC189</f>
        <v/>
      </c>
      <c r="P188" s="139" t="str">
        <f>'ادخال البيانات'!BD189</f>
        <v/>
      </c>
      <c r="Q188" s="139" t="str">
        <f>'ادخال البيانات'!BE189</f>
        <v/>
      </c>
      <c r="R188" s="139" t="str">
        <f>'ادخال البيانات'!BF189</f>
        <v/>
      </c>
      <c r="S188" s="139" t="str">
        <f>'ادخال البيانات'!BG189</f>
        <v/>
      </c>
      <c r="T188" s="139" t="str">
        <f>'ادخال البيانات'!BH189</f>
        <v/>
      </c>
      <c r="U188" s="139" t="str">
        <f>'ادخال البيانات'!BI189</f>
        <v/>
      </c>
      <c r="V188" s="140" t="str">
        <f>'ادخال البيانات'!BJ189</f>
        <v/>
      </c>
      <c r="W188" s="136" t="str">
        <f t="shared" si="4"/>
        <v/>
      </c>
    </row>
    <row r="189" spans="1:23">
      <c r="A189" s="566">
        <v>184</v>
      </c>
      <c r="B189" s="139" t="str">
        <f>IF('ادخال البيانات'!B190="","",'ادخال البيانات'!B190)</f>
        <v/>
      </c>
      <c r="C189" s="139" t="str">
        <f>'ادخال البيانات'!AQ190</f>
        <v/>
      </c>
      <c r="D189" s="139" t="str">
        <f>'ادخال البيانات'!AR190</f>
        <v/>
      </c>
      <c r="E189" s="139" t="str">
        <f>'ادخال البيانات'!AS190</f>
        <v/>
      </c>
      <c r="F189" s="139" t="str">
        <f>'ادخال البيانات'!AT190</f>
        <v/>
      </c>
      <c r="G189" s="139" t="str">
        <f>'ادخال البيانات'!AU190</f>
        <v/>
      </c>
      <c r="H189" s="139" t="str">
        <f>'ادخال البيانات'!AV190</f>
        <v/>
      </c>
      <c r="I189" s="139" t="str">
        <f>'ادخال البيانات'!AW190</f>
        <v/>
      </c>
      <c r="J189" s="139" t="str">
        <f>'ادخال البيانات'!AX190</f>
        <v/>
      </c>
      <c r="K189" s="139" t="str">
        <f>'ادخال البيانات'!AY190</f>
        <v/>
      </c>
      <c r="L189" s="139" t="str">
        <f>'ادخال البيانات'!AZ190</f>
        <v/>
      </c>
      <c r="M189" s="139" t="str">
        <f>'ادخال البيانات'!BA190</f>
        <v/>
      </c>
      <c r="N189" s="139" t="str">
        <f>'ادخال البيانات'!BB190</f>
        <v/>
      </c>
      <c r="O189" s="139" t="str">
        <f>'ادخال البيانات'!BC190</f>
        <v/>
      </c>
      <c r="P189" s="139" t="str">
        <f>'ادخال البيانات'!BD190</f>
        <v/>
      </c>
      <c r="Q189" s="139" t="str">
        <f>'ادخال البيانات'!BE190</f>
        <v/>
      </c>
      <c r="R189" s="139" t="str">
        <f>'ادخال البيانات'!BF190</f>
        <v/>
      </c>
      <c r="S189" s="139" t="str">
        <f>'ادخال البيانات'!BG190</f>
        <v/>
      </c>
      <c r="T189" s="139" t="str">
        <f>'ادخال البيانات'!BH190</f>
        <v/>
      </c>
      <c r="U189" s="139" t="str">
        <f>'ادخال البيانات'!BI190</f>
        <v/>
      </c>
      <c r="V189" s="140" t="str">
        <f>'ادخال البيانات'!BJ190</f>
        <v/>
      </c>
      <c r="W189" s="136" t="str">
        <f t="shared" si="4"/>
        <v/>
      </c>
    </row>
    <row r="190" spans="1:23">
      <c r="A190" s="566">
        <v>185</v>
      </c>
      <c r="B190" s="139" t="str">
        <f>IF('ادخال البيانات'!B191="","",'ادخال البيانات'!B191)</f>
        <v/>
      </c>
      <c r="C190" s="139" t="str">
        <f>'ادخال البيانات'!AQ191</f>
        <v/>
      </c>
      <c r="D190" s="139" t="str">
        <f>'ادخال البيانات'!AR191</f>
        <v/>
      </c>
      <c r="E190" s="139" t="str">
        <f>'ادخال البيانات'!AS191</f>
        <v/>
      </c>
      <c r="F190" s="139" t="str">
        <f>'ادخال البيانات'!AT191</f>
        <v/>
      </c>
      <c r="G190" s="139" t="str">
        <f>'ادخال البيانات'!AU191</f>
        <v/>
      </c>
      <c r="H190" s="139" t="str">
        <f>'ادخال البيانات'!AV191</f>
        <v/>
      </c>
      <c r="I190" s="139" t="str">
        <f>'ادخال البيانات'!AW191</f>
        <v/>
      </c>
      <c r="J190" s="139" t="str">
        <f>'ادخال البيانات'!AX191</f>
        <v/>
      </c>
      <c r="K190" s="139" t="str">
        <f>'ادخال البيانات'!AY191</f>
        <v/>
      </c>
      <c r="L190" s="139" t="str">
        <f>'ادخال البيانات'!AZ191</f>
        <v/>
      </c>
      <c r="M190" s="139" t="str">
        <f>'ادخال البيانات'!BA191</f>
        <v/>
      </c>
      <c r="N190" s="139" t="str">
        <f>'ادخال البيانات'!BB191</f>
        <v/>
      </c>
      <c r="O190" s="139" t="str">
        <f>'ادخال البيانات'!BC191</f>
        <v/>
      </c>
      <c r="P190" s="139" t="str">
        <f>'ادخال البيانات'!BD191</f>
        <v/>
      </c>
      <c r="Q190" s="139" t="str">
        <f>'ادخال البيانات'!BE191</f>
        <v/>
      </c>
      <c r="R190" s="139" t="str">
        <f>'ادخال البيانات'!BF191</f>
        <v/>
      </c>
      <c r="S190" s="139" t="str">
        <f>'ادخال البيانات'!BG191</f>
        <v/>
      </c>
      <c r="T190" s="139" t="str">
        <f>'ادخال البيانات'!BH191</f>
        <v/>
      </c>
      <c r="U190" s="139" t="str">
        <f>'ادخال البيانات'!BI191</f>
        <v/>
      </c>
      <c r="V190" s="140" t="str">
        <f>'ادخال البيانات'!BJ191</f>
        <v/>
      </c>
      <c r="W190" s="136" t="str">
        <f t="shared" si="4"/>
        <v/>
      </c>
    </row>
    <row r="191" spans="1:23">
      <c r="A191" s="566">
        <v>186</v>
      </c>
      <c r="B191" s="139" t="str">
        <f>IF('ادخال البيانات'!B192="","",'ادخال البيانات'!B192)</f>
        <v/>
      </c>
      <c r="C191" s="139" t="str">
        <f>'ادخال البيانات'!AQ192</f>
        <v/>
      </c>
      <c r="D191" s="139" t="str">
        <f>'ادخال البيانات'!AR192</f>
        <v/>
      </c>
      <c r="E191" s="139" t="str">
        <f>'ادخال البيانات'!AS192</f>
        <v/>
      </c>
      <c r="F191" s="139" t="str">
        <f>'ادخال البيانات'!AT192</f>
        <v/>
      </c>
      <c r="G191" s="139" t="str">
        <f>'ادخال البيانات'!AU192</f>
        <v/>
      </c>
      <c r="H191" s="139" t="str">
        <f>'ادخال البيانات'!AV192</f>
        <v/>
      </c>
      <c r="I191" s="139" t="str">
        <f>'ادخال البيانات'!AW192</f>
        <v/>
      </c>
      <c r="J191" s="139" t="str">
        <f>'ادخال البيانات'!AX192</f>
        <v/>
      </c>
      <c r="K191" s="139" t="str">
        <f>'ادخال البيانات'!AY192</f>
        <v/>
      </c>
      <c r="L191" s="139" t="str">
        <f>'ادخال البيانات'!AZ192</f>
        <v/>
      </c>
      <c r="M191" s="139" t="str">
        <f>'ادخال البيانات'!BA192</f>
        <v/>
      </c>
      <c r="N191" s="139" t="str">
        <f>'ادخال البيانات'!BB192</f>
        <v/>
      </c>
      <c r="O191" s="139" t="str">
        <f>'ادخال البيانات'!BC192</f>
        <v/>
      </c>
      <c r="P191" s="139" t="str">
        <f>'ادخال البيانات'!BD192</f>
        <v/>
      </c>
      <c r="Q191" s="139" t="str">
        <f>'ادخال البيانات'!BE192</f>
        <v/>
      </c>
      <c r="R191" s="139" t="str">
        <f>'ادخال البيانات'!BF192</f>
        <v/>
      </c>
      <c r="S191" s="139" t="str">
        <f>'ادخال البيانات'!BG192</f>
        <v/>
      </c>
      <c r="T191" s="139" t="str">
        <f>'ادخال البيانات'!BH192</f>
        <v/>
      </c>
      <c r="U191" s="139" t="str">
        <f>'ادخال البيانات'!BI192</f>
        <v/>
      </c>
      <c r="V191" s="140" t="str">
        <f>'ادخال البيانات'!BJ192</f>
        <v/>
      </c>
      <c r="W191" s="136" t="str">
        <f t="shared" si="4"/>
        <v/>
      </c>
    </row>
    <row r="192" spans="1:23">
      <c r="A192" s="566">
        <v>187</v>
      </c>
      <c r="B192" s="139" t="str">
        <f>IF('ادخال البيانات'!B193="","",'ادخال البيانات'!B193)</f>
        <v/>
      </c>
      <c r="C192" s="139" t="str">
        <f>'ادخال البيانات'!AQ193</f>
        <v/>
      </c>
      <c r="D192" s="139" t="str">
        <f>'ادخال البيانات'!AR193</f>
        <v/>
      </c>
      <c r="E192" s="139" t="str">
        <f>'ادخال البيانات'!AS193</f>
        <v/>
      </c>
      <c r="F192" s="139" t="str">
        <f>'ادخال البيانات'!AT193</f>
        <v/>
      </c>
      <c r="G192" s="139" t="str">
        <f>'ادخال البيانات'!AU193</f>
        <v/>
      </c>
      <c r="H192" s="139" t="str">
        <f>'ادخال البيانات'!AV193</f>
        <v/>
      </c>
      <c r="I192" s="139" t="str">
        <f>'ادخال البيانات'!AW193</f>
        <v/>
      </c>
      <c r="J192" s="139" t="str">
        <f>'ادخال البيانات'!AX193</f>
        <v/>
      </c>
      <c r="K192" s="139" t="str">
        <f>'ادخال البيانات'!AY193</f>
        <v/>
      </c>
      <c r="L192" s="139" t="str">
        <f>'ادخال البيانات'!AZ193</f>
        <v/>
      </c>
      <c r="M192" s="139" t="str">
        <f>'ادخال البيانات'!BA193</f>
        <v/>
      </c>
      <c r="N192" s="139" t="str">
        <f>'ادخال البيانات'!BB193</f>
        <v/>
      </c>
      <c r="O192" s="139" t="str">
        <f>'ادخال البيانات'!BC193</f>
        <v/>
      </c>
      <c r="P192" s="139" t="str">
        <f>'ادخال البيانات'!BD193</f>
        <v/>
      </c>
      <c r="Q192" s="139" t="str">
        <f>'ادخال البيانات'!BE193</f>
        <v/>
      </c>
      <c r="R192" s="139" t="str">
        <f>'ادخال البيانات'!BF193</f>
        <v/>
      </c>
      <c r="S192" s="139" t="str">
        <f>'ادخال البيانات'!BG193</f>
        <v/>
      </c>
      <c r="T192" s="139" t="str">
        <f>'ادخال البيانات'!BH193</f>
        <v/>
      </c>
      <c r="U192" s="139" t="str">
        <f>'ادخال البيانات'!BI193</f>
        <v/>
      </c>
      <c r="V192" s="140" t="str">
        <f>'ادخال البيانات'!BJ193</f>
        <v/>
      </c>
      <c r="W192" s="136" t="str">
        <f t="shared" si="4"/>
        <v/>
      </c>
    </row>
    <row r="193" spans="1:23">
      <c r="A193" s="566">
        <v>188</v>
      </c>
      <c r="B193" s="139" t="str">
        <f>IF('ادخال البيانات'!B194="","",'ادخال البيانات'!B194)</f>
        <v/>
      </c>
      <c r="C193" s="139" t="str">
        <f>'ادخال البيانات'!AQ194</f>
        <v/>
      </c>
      <c r="D193" s="139" t="str">
        <f>'ادخال البيانات'!AR194</f>
        <v/>
      </c>
      <c r="E193" s="139" t="str">
        <f>'ادخال البيانات'!AS194</f>
        <v/>
      </c>
      <c r="F193" s="139" t="str">
        <f>'ادخال البيانات'!AT194</f>
        <v/>
      </c>
      <c r="G193" s="139" t="str">
        <f>'ادخال البيانات'!AU194</f>
        <v/>
      </c>
      <c r="H193" s="139" t="str">
        <f>'ادخال البيانات'!AV194</f>
        <v/>
      </c>
      <c r="I193" s="139" t="str">
        <f>'ادخال البيانات'!AW194</f>
        <v/>
      </c>
      <c r="J193" s="139" t="str">
        <f>'ادخال البيانات'!AX194</f>
        <v/>
      </c>
      <c r="K193" s="139" t="str">
        <f>'ادخال البيانات'!AY194</f>
        <v/>
      </c>
      <c r="L193" s="139" t="str">
        <f>'ادخال البيانات'!AZ194</f>
        <v/>
      </c>
      <c r="M193" s="139" t="str">
        <f>'ادخال البيانات'!BA194</f>
        <v/>
      </c>
      <c r="N193" s="139" t="str">
        <f>'ادخال البيانات'!BB194</f>
        <v/>
      </c>
      <c r="O193" s="139" t="str">
        <f>'ادخال البيانات'!BC194</f>
        <v/>
      </c>
      <c r="P193" s="139" t="str">
        <f>'ادخال البيانات'!BD194</f>
        <v/>
      </c>
      <c r="Q193" s="139" t="str">
        <f>'ادخال البيانات'!BE194</f>
        <v/>
      </c>
      <c r="R193" s="139" t="str">
        <f>'ادخال البيانات'!BF194</f>
        <v/>
      </c>
      <c r="S193" s="139" t="str">
        <f>'ادخال البيانات'!BG194</f>
        <v/>
      </c>
      <c r="T193" s="139" t="str">
        <f>'ادخال البيانات'!BH194</f>
        <v/>
      </c>
      <c r="U193" s="139" t="str">
        <f>'ادخال البيانات'!BI194</f>
        <v/>
      </c>
      <c r="V193" s="140" t="str">
        <f>'ادخال البيانات'!BJ194</f>
        <v/>
      </c>
      <c r="W193" s="136" t="str">
        <f t="shared" si="4"/>
        <v/>
      </c>
    </row>
    <row r="194" spans="1:23">
      <c r="A194" s="566">
        <v>189</v>
      </c>
      <c r="B194" s="139" t="str">
        <f>IF('ادخال البيانات'!B195="","",'ادخال البيانات'!B195)</f>
        <v/>
      </c>
      <c r="C194" s="139" t="str">
        <f>'ادخال البيانات'!AQ195</f>
        <v/>
      </c>
      <c r="D194" s="139" t="str">
        <f>'ادخال البيانات'!AR195</f>
        <v/>
      </c>
      <c r="E194" s="139" t="str">
        <f>'ادخال البيانات'!AS195</f>
        <v/>
      </c>
      <c r="F194" s="139" t="str">
        <f>'ادخال البيانات'!AT195</f>
        <v/>
      </c>
      <c r="G194" s="139" t="str">
        <f>'ادخال البيانات'!AU195</f>
        <v/>
      </c>
      <c r="H194" s="139" t="str">
        <f>'ادخال البيانات'!AV195</f>
        <v/>
      </c>
      <c r="I194" s="139" t="str">
        <f>'ادخال البيانات'!AW195</f>
        <v/>
      </c>
      <c r="J194" s="139" t="str">
        <f>'ادخال البيانات'!AX195</f>
        <v/>
      </c>
      <c r="K194" s="139" t="str">
        <f>'ادخال البيانات'!AY195</f>
        <v/>
      </c>
      <c r="L194" s="139" t="str">
        <f>'ادخال البيانات'!AZ195</f>
        <v/>
      </c>
      <c r="M194" s="139" t="str">
        <f>'ادخال البيانات'!BA195</f>
        <v/>
      </c>
      <c r="N194" s="139" t="str">
        <f>'ادخال البيانات'!BB195</f>
        <v/>
      </c>
      <c r="O194" s="139" t="str">
        <f>'ادخال البيانات'!BC195</f>
        <v/>
      </c>
      <c r="P194" s="139" t="str">
        <f>'ادخال البيانات'!BD195</f>
        <v/>
      </c>
      <c r="Q194" s="139" t="str">
        <f>'ادخال البيانات'!BE195</f>
        <v/>
      </c>
      <c r="R194" s="139" t="str">
        <f>'ادخال البيانات'!BF195</f>
        <v/>
      </c>
      <c r="S194" s="139" t="str">
        <f>'ادخال البيانات'!BG195</f>
        <v/>
      </c>
      <c r="T194" s="139" t="str">
        <f>'ادخال البيانات'!BH195</f>
        <v/>
      </c>
      <c r="U194" s="139" t="str">
        <f>'ادخال البيانات'!BI195</f>
        <v/>
      </c>
      <c r="V194" s="140" t="str">
        <f>'ادخال البيانات'!BJ195</f>
        <v/>
      </c>
      <c r="W194" s="136" t="str">
        <f t="shared" si="4"/>
        <v/>
      </c>
    </row>
    <row r="195" spans="1:23">
      <c r="A195" s="566">
        <v>190</v>
      </c>
      <c r="B195" s="139" t="str">
        <f>IF('ادخال البيانات'!B196="","",'ادخال البيانات'!B196)</f>
        <v/>
      </c>
      <c r="C195" s="139" t="str">
        <f>'ادخال البيانات'!AQ196</f>
        <v/>
      </c>
      <c r="D195" s="139" t="str">
        <f>'ادخال البيانات'!AR196</f>
        <v/>
      </c>
      <c r="E195" s="139" t="str">
        <f>'ادخال البيانات'!AS196</f>
        <v/>
      </c>
      <c r="F195" s="139" t="str">
        <f>'ادخال البيانات'!AT196</f>
        <v/>
      </c>
      <c r="G195" s="139" t="str">
        <f>'ادخال البيانات'!AU196</f>
        <v/>
      </c>
      <c r="H195" s="139" t="str">
        <f>'ادخال البيانات'!AV196</f>
        <v/>
      </c>
      <c r="I195" s="139" t="str">
        <f>'ادخال البيانات'!AW196</f>
        <v/>
      </c>
      <c r="J195" s="139" t="str">
        <f>'ادخال البيانات'!AX196</f>
        <v/>
      </c>
      <c r="K195" s="139" t="str">
        <f>'ادخال البيانات'!AY196</f>
        <v/>
      </c>
      <c r="L195" s="139" t="str">
        <f>'ادخال البيانات'!AZ196</f>
        <v/>
      </c>
      <c r="M195" s="139" t="str">
        <f>'ادخال البيانات'!BA196</f>
        <v/>
      </c>
      <c r="N195" s="139" t="str">
        <f>'ادخال البيانات'!BB196</f>
        <v/>
      </c>
      <c r="O195" s="139" t="str">
        <f>'ادخال البيانات'!BC196</f>
        <v/>
      </c>
      <c r="P195" s="139" t="str">
        <f>'ادخال البيانات'!BD196</f>
        <v/>
      </c>
      <c r="Q195" s="139" t="str">
        <f>'ادخال البيانات'!BE196</f>
        <v/>
      </c>
      <c r="R195" s="139" t="str">
        <f>'ادخال البيانات'!BF196</f>
        <v/>
      </c>
      <c r="S195" s="139" t="str">
        <f>'ادخال البيانات'!BG196</f>
        <v/>
      </c>
      <c r="T195" s="139" t="str">
        <f>'ادخال البيانات'!BH196</f>
        <v/>
      </c>
      <c r="U195" s="139" t="str">
        <f>'ادخال البيانات'!BI196</f>
        <v/>
      </c>
      <c r="V195" s="140" t="str">
        <f>'ادخال البيانات'!BJ196</f>
        <v/>
      </c>
      <c r="W195" s="136" t="str">
        <f t="shared" si="4"/>
        <v/>
      </c>
    </row>
    <row r="196" spans="1:23">
      <c r="A196" s="566">
        <v>191</v>
      </c>
      <c r="B196" s="139" t="str">
        <f>IF('ادخال البيانات'!B197="","",'ادخال البيانات'!B197)</f>
        <v/>
      </c>
      <c r="C196" s="139" t="str">
        <f>'ادخال البيانات'!AQ197</f>
        <v/>
      </c>
      <c r="D196" s="139" t="str">
        <f>'ادخال البيانات'!AR197</f>
        <v/>
      </c>
      <c r="E196" s="139" t="str">
        <f>'ادخال البيانات'!AS197</f>
        <v/>
      </c>
      <c r="F196" s="139" t="str">
        <f>'ادخال البيانات'!AT197</f>
        <v/>
      </c>
      <c r="G196" s="139" t="str">
        <f>'ادخال البيانات'!AU197</f>
        <v/>
      </c>
      <c r="H196" s="139" t="str">
        <f>'ادخال البيانات'!AV197</f>
        <v/>
      </c>
      <c r="I196" s="139" t="str">
        <f>'ادخال البيانات'!AW197</f>
        <v/>
      </c>
      <c r="J196" s="139" t="str">
        <f>'ادخال البيانات'!AX197</f>
        <v/>
      </c>
      <c r="K196" s="139" t="str">
        <f>'ادخال البيانات'!AY197</f>
        <v/>
      </c>
      <c r="L196" s="139" t="str">
        <f>'ادخال البيانات'!AZ197</f>
        <v/>
      </c>
      <c r="M196" s="139" t="str">
        <f>'ادخال البيانات'!BA197</f>
        <v/>
      </c>
      <c r="N196" s="139" t="str">
        <f>'ادخال البيانات'!BB197</f>
        <v/>
      </c>
      <c r="O196" s="139" t="str">
        <f>'ادخال البيانات'!BC197</f>
        <v/>
      </c>
      <c r="P196" s="139" t="str">
        <f>'ادخال البيانات'!BD197</f>
        <v/>
      </c>
      <c r="Q196" s="139" t="str">
        <f>'ادخال البيانات'!BE197</f>
        <v/>
      </c>
      <c r="R196" s="139" t="str">
        <f>'ادخال البيانات'!BF197</f>
        <v/>
      </c>
      <c r="S196" s="139" t="str">
        <f>'ادخال البيانات'!BG197</f>
        <v/>
      </c>
      <c r="T196" s="139" t="str">
        <f>'ادخال البيانات'!BH197</f>
        <v/>
      </c>
      <c r="U196" s="139" t="str">
        <f>'ادخال البيانات'!BI197</f>
        <v/>
      </c>
      <c r="V196" s="140" t="str">
        <f>'ادخال البيانات'!BJ197</f>
        <v/>
      </c>
      <c r="W196" s="136" t="str">
        <f t="shared" si="4"/>
        <v/>
      </c>
    </row>
    <row r="197" spans="1:23">
      <c r="A197" s="566">
        <v>192</v>
      </c>
      <c r="B197" s="139" t="str">
        <f>IF('ادخال البيانات'!B198="","",'ادخال البيانات'!B198)</f>
        <v/>
      </c>
      <c r="C197" s="139" t="str">
        <f>'ادخال البيانات'!AQ198</f>
        <v/>
      </c>
      <c r="D197" s="139" t="str">
        <f>'ادخال البيانات'!AR198</f>
        <v/>
      </c>
      <c r="E197" s="139" t="str">
        <f>'ادخال البيانات'!AS198</f>
        <v/>
      </c>
      <c r="F197" s="139" t="str">
        <f>'ادخال البيانات'!AT198</f>
        <v/>
      </c>
      <c r="G197" s="139" t="str">
        <f>'ادخال البيانات'!AU198</f>
        <v/>
      </c>
      <c r="H197" s="139" t="str">
        <f>'ادخال البيانات'!AV198</f>
        <v/>
      </c>
      <c r="I197" s="139" t="str">
        <f>'ادخال البيانات'!AW198</f>
        <v/>
      </c>
      <c r="J197" s="139" t="str">
        <f>'ادخال البيانات'!AX198</f>
        <v/>
      </c>
      <c r="K197" s="139" t="str">
        <f>'ادخال البيانات'!AY198</f>
        <v/>
      </c>
      <c r="L197" s="139" t="str">
        <f>'ادخال البيانات'!AZ198</f>
        <v/>
      </c>
      <c r="M197" s="139" t="str">
        <f>'ادخال البيانات'!BA198</f>
        <v/>
      </c>
      <c r="N197" s="139" t="str">
        <f>'ادخال البيانات'!BB198</f>
        <v/>
      </c>
      <c r="O197" s="139" t="str">
        <f>'ادخال البيانات'!BC198</f>
        <v/>
      </c>
      <c r="P197" s="139" t="str">
        <f>'ادخال البيانات'!BD198</f>
        <v/>
      </c>
      <c r="Q197" s="139" t="str">
        <f>'ادخال البيانات'!BE198</f>
        <v/>
      </c>
      <c r="R197" s="139" t="str">
        <f>'ادخال البيانات'!BF198</f>
        <v/>
      </c>
      <c r="S197" s="139" t="str">
        <f>'ادخال البيانات'!BG198</f>
        <v/>
      </c>
      <c r="T197" s="139" t="str">
        <f>'ادخال البيانات'!BH198</f>
        <v/>
      </c>
      <c r="U197" s="139" t="str">
        <f>'ادخال البيانات'!BI198</f>
        <v/>
      </c>
      <c r="V197" s="140" t="str">
        <f>'ادخال البيانات'!BJ198</f>
        <v/>
      </c>
      <c r="W197" s="136" t="str">
        <f t="shared" si="4"/>
        <v/>
      </c>
    </row>
    <row r="198" spans="1:23">
      <c r="A198" s="566">
        <v>193</v>
      </c>
      <c r="B198" s="139" t="str">
        <f>IF('ادخال البيانات'!B199="","",'ادخال البيانات'!B199)</f>
        <v/>
      </c>
      <c r="C198" s="139" t="str">
        <f>'ادخال البيانات'!AQ199</f>
        <v/>
      </c>
      <c r="D198" s="139" t="str">
        <f>'ادخال البيانات'!AR199</f>
        <v/>
      </c>
      <c r="E198" s="139" t="str">
        <f>'ادخال البيانات'!AS199</f>
        <v/>
      </c>
      <c r="F198" s="139" t="str">
        <f>'ادخال البيانات'!AT199</f>
        <v/>
      </c>
      <c r="G198" s="139" t="str">
        <f>'ادخال البيانات'!AU199</f>
        <v/>
      </c>
      <c r="H198" s="139" t="str">
        <f>'ادخال البيانات'!AV199</f>
        <v/>
      </c>
      <c r="I198" s="139" t="str">
        <f>'ادخال البيانات'!AW199</f>
        <v/>
      </c>
      <c r="J198" s="139" t="str">
        <f>'ادخال البيانات'!AX199</f>
        <v/>
      </c>
      <c r="K198" s="139" t="str">
        <f>'ادخال البيانات'!AY199</f>
        <v/>
      </c>
      <c r="L198" s="139" t="str">
        <f>'ادخال البيانات'!AZ199</f>
        <v/>
      </c>
      <c r="M198" s="139" t="str">
        <f>'ادخال البيانات'!BA199</f>
        <v/>
      </c>
      <c r="N198" s="139" t="str">
        <f>'ادخال البيانات'!BB199</f>
        <v/>
      </c>
      <c r="O198" s="139" t="str">
        <f>'ادخال البيانات'!BC199</f>
        <v/>
      </c>
      <c r="P198" s="139" t="str">
        <f>'ادخال البيانات'!BD199</f>
        <v/>
      </c>
      <c r="Q198" s="139" t="str">
        <f>'ادخال البيانات'!BE199</f>
        <v/>
      </c>
      <c r="R198" s="139" t="str">
        <f>'ادخال البيانات'!BF199</f>
        <v/>
      </c>
      <c r="S198" s="139" t="str">
        <f>'ادخال البيانات'!BG199</f>
        <v/>
      </c>
      <c r="T198" s="139" t="str">
        <f>'ادخال البيانات'!BH199</f>
        <v/>
      </c>
      <c r="U198" s="139" t="str">
        <f>'ادخال البيانات'!BI199</f>
        <v/>
      </c>
      <c r="V198" s="140" t="str">
        <f>'ادخال البيانات'!BJ199</f>
        <v/>
      </c>
      <c r="W198" s="136" t="str">
        <f t="shared" si="4"/>
        <v/>
      </c>
    </row>
    <row r="199" spans="1:23">
      <c r="A199" s="566">
        <v>194</v>
      </c>
      <c r="B199" s="139" t="str">
        <f>IF('ادخال البيانات'!B200="","",'ادخال البيانات'!B200)</f>
        <v/>
      </c>
      <c r="C199" s="139" t="str">
        <f>'ادخال البيانات'!AQ200</f>
        <v/>
      </c>
      <c r="D199" s="139" t="str">
        <f>'ادخال البيانات'!AR200</f>
        <v/>
      </c>
      <c r="E199" s="139" t="str">
        <f>'ادخال البيانات'!AS200</f>
        <v/>
      </c>
      <c r="F199" s="139" t="str">
        <f>'ادخال البيانات'!AT200</f>
        <v/>
      </c>
      <c r="G199" s="139" t="str">
        <f>'ادخال البيانات'!AU200</f>
        <v/>
      </c>
      <c r="H199" s="139" t="str">
        <f>'ادخال البيانات'!AV200</f>
        <v/>
      </c>
      <c r="I199" s="139" t="str">
        <f>'ادخال البيانات'!AW200</f>
        <v/>
      </c>
      <c r="J199" s="139" t="str">
        <f>'ادخال البيانات'!AX200</f>
        <v/>
      </c>
      <c r="K199" s="139" t="str">
        <f>'ادخال البيانات'!AY200</f>
        <v/>
      </c>
      <c r="L199" s="139" t="str">
        <f>'ادخال البيانات'!AZ200</f>
        <v/>
      </c>
      <c r="M199" s="139" t="str">
        <f>'ادخال البيانات'!BA200</f>
        <v/>
      </c>
      <c r="N199" s="139" t="str">
        <f>'ادخال البيانات'!BB200</f>
        <v/>
      </c>
      <c r="O199" s="139" t="str">
        <f>'ادخال البيانات'!BC200</f>
        <v/>
      </c>
      <c r="P199" s="139" t="str">
        <f>'ادخال البيانات'!BD200</f>
        <v/>
      </c>
      <c r="Q199" s="139" t="str">
        <f>'ادخال البيانات'!BE200</f>
        <v/>
      </c>
      <c r="R199" s="139" t="str">
        <f>'ادخال البيانات'!BF200</f>
        <v/>
      </c>
      <c r="S199" s="139" t="str">
        <f>'ادخال البيانات'!BG200</f>
        <v/>
      </c>
      <c r="T199" s="139" t="str">
        <f>'ادخال البيانات'!BH200</f>
        <v/>
      </c>
      <c r="U199" s="139" t="str">
        <f>'ادخال البيانات'!BI200</f>
        <v/>
      </c>
      <c r="V199" s="140" t="str">
        <f>'ادخال البيانات'!BJ200</f>
        <v/>
      </c>
      <c r="W199" s="136" t="str">
        <f t="shared" ref="W199:W262" si="5">IF(B199="","",COUNTIF(C199:V199,"&gt;0"))</f>
        <v/>
      </c>
    </row>
    <row r="200" spans="1:23">
      <c r="A200" s="566">
        <v>195</v>
      </c>
      <c r="B200" s="139" t="str">
        <f>IF('ادخال البيانات'!B201="","",'ادخال البيانات'!B201)</f>
        <v/>
      </c>
      <c r="C200" s="139" t="str">
        <f>'ادخال البيانات'!AQ201</f>
        <v/>
      </c>
      <c r="D200" s="139" t="str">
        <f>'ادخال البيانات'!AR201</f>
        <v/>
      </c>
      <c r="E200" s="139" t="str">
        <f>'ادخال البيانات'!AS201</f>
        <v/>
      </c>
      <c r="F200" s="139" t="str">
        <f>'ادخال البيانات'!AT201</f>
        <v/>
      </c>
      <c r="G200" s="139" t="str">
        <f>'ادخال البيانات'!AU201</f>
        <v/>
      </c>
      <c r="H200" s="139" t="str">
        <f>'ادخال البيانات'!AV201</f>
        <v/>
      </c>
      <c r="I200" s="139" t="str">
        <f>'ادخال البيانات'!AW201</f>
        <v/>
      </c>
      <c r="J200" s="139" t="str">
        <f>'ادخال البيانات'!AX201</f>
        <v/>
      </c>
      <c r="K200" s="139" t="str">
        <f>'ادخال البيانات'!AY201</f>
        <v/>
      </c>
      <c r="L200" s="139" t="str">
        <f>'ادخال البيانات'!AZ201</f>
        <v/>
      </c>
      <c r="M200" s="139" t="str">
        <f>'ادخال البيانات'!BA201</f>
        <v/>
      </c>
      <c r="N200" s="139" t="str">
        <f>'ادخال البيانات'!BB201</f>
        <v/>
      </c>
      <c r="O200" s="139" t="str">
        <f>'ادخال البيانات'!BC201</f>
        <v/>
      </c>
      <c r="P200" s="139" t="str">
        <f>'ادخال البيانات'!BD201</f>
        <v/>
      </c>
      <c r="Q200" s="139" t="str">
        <f>'ادخال البيانات'!BE201</f>
        <v/>
      </c>
      <c r="R200" s="139" t="str">
        <f>'ادخال البيانات'!BF201</f>
        <v/>
      </c>
      <c r="S200" s="139" t="str">
        <f>'ادخال البيانات'!BG201</f>
        <v/>
      </c>
      <c r="T200" s="139" t="str">
        <f>'ادخال البيانات'!BH201</f>
        <v/>
      </c>
      <c r="U200" s="139" t="str">
        <f>'ادخال البيانات'!BI201</f>
        <v/>
      </c>
      <c r="V200" s="140" t="str">
        <f>'ادخال البيانات'!BJ201</f>
        <v/>
      </c>
      <c r="W200" s="136" t="str">
        <f t="shared" si="5"/>
        <v/>
      </c>
    </row>
    <row r="201" spans="1:23">
      <c r="A201" s="566">
        <v>196</v>
      </c>
      <c r="B201" s="139" t="str">
        <f>IF('ادخال البيانات'!B202="","",'ادخال البيانات'!B202)</f>
        <v/>
      </c>
      <c r="C201" s="139" t="str">
        <f>'ادخال البيانات'!AQ202</f>
        <v/>
      </c>
      <c r="D201" s="139" t="str">
        <f>'ادخال البيانات'!AR202</f>
        <v/>
      </c>
      <c r="E201" s="139" t="str">
        <f>'ادخال البيانات'!AS202</f>
        <v/>
      </c>
      <c r="F201" s="139" t="str">
        <f>'ادخال البيانات'!AT202</f>
        <v/>
      </c>
      <c r="G201" s="139" t="str">
        <f>'ادخال البيانات'!AU202</f>
        <v/>
      </c>
      <c r="H201" s="139" t="str">
        <f>'ادخال البيانات'!AV202</f>
        <v/>
      </c>
      <c r="I201" s="139" t="str">
        <f>'ادخال البيانات'!AW202</f>
        <v/>
      </c>
      <c r="J201" s="139" t="str">
        <f>'ادخال البيانات'!AX202</f>
        <v/>
      </c>
      <c r="K201" s="139" t="str">
        <f>'ادخال البيانات'!AY202</f>
        <v/>
      </c>
      <c r="L201" s="139" t="str">
        <f>'ادخال البيانات'!AZ202</f>
        <v/>
      </c>
      <c r="M201" s="139" t="str">
        <f>'ادخال البيانات'!BA202</f>
        <v/>
      </c>
      <c r="N201" s="139" t="str">
        <f>'ادخال البيانات'!BB202</f>
        <v/>
      </c>
      <c r="O201" s="139" t="str">
        <f>'ادخال البيانات'!BC202</f>
        <v/>
      </c>
      <c r="P201" s="139" t="str">
        <f>'ادخال البيانات'!BD202</f>
        <v/>
      </c>
      <c r="Q201" s="139" t="str">
        <f>'ادخال البيانات'!BE202</f>
        <v/>
      </c>
      <c r="R201" s="139" t="str">
        <f>'ادخال البيانات'!BF202</f>
        <v/>
      </c>
      <c r="S201" s="139" t="str">
        <f>'ادخال البيانات'!BG202</f>
        <v/>
      </c>
      <c r="T201" s="139" t="str">
        <f>'ادخال البيانات'!BH202</f>
        <v/>
      </c>
      <c r="U201" s="139" t="str">
        <f>'ادخال البيانات'!BI202</f>
        <v/>
      </c>
      <c r="V201" s="140" t="str">
        <f>'ادخال البيانات'!BJ202</f>
        <v/>
      </c>
      <c r="W201" s="136" t="str">
        <f t="shared" si="5"/>
        <v/>
      </c>
    </row>
    <row r="202" spans="1:23">
      <c r="A202" s="566">
        <v>197</v>
      </c>
      <c r="B202" s="139" t="str">
        <f>IF('ادخال البيانات'!B203="","",'ادخال البيانات'!B203)</f>
        <v/>
      </c>
      <c r="C202" s="139" t="str">
        <f>'ادخال البيانات'!AQ203</f>
        <v/>
      </c>
      <c r="D202" s="139" t="str">
        <f>'ادخال البيانات'!AR203</f>
        <v/>
      </c>
      <c r="E202" s="139" t="str">
        <f>'ادخال البيانات'!AS203</f>
        <v/>
      </c>
      <c r="F202" s="139" t="str">
        <f>'ادخال البيانات'!AT203</f>
        <v/>
      </c>
      <c r="G202" s="139" t="str">
        <f>'ادخال البيانات'!AU203</f>
        <v/>
      </c>
      <c r="H202" s="139" t="str">
        <f>'ادخال البيانات'!AV203</f>
        <v/>
      </c>
      <c r="I202" s="139" t="str">
        <f>'ادخال البيانات'!AW203</f>
        <v/>
      </c>
      <c r="J202" s="139" t="str">
        <f>'ادخال البيانات'!AX203</f>
        <v/>
      </c>
      <c r="K202" s="139" t="str">
        <f>'ادخال البيانات'!AY203</f>
        <v/>
      </c>
      <c r="L202" s="139" t="str">
        <f>'ادخال البيانات'!AZ203</f>
        <v/>
      </c>
      <c r="M202" s="139" t="str">
        <f>'ادخال البيانات'!BA203</f>
        <v/>
      </c>
      <c r="N202" s="139" t="str">
        <f>'ادخال البيانات'!BB203</f>
        <v/>
      </c>
      <c r="O202" s="139" t="str">
        <f>'ادخال البيانات'!BC203</f>
        <v/>
      </c>
      <c r="P202" s="139" t="str">
        <f>'ادخال البيانات'!BD203</f>
        <v/>
      </c>
      <c r="Q202" s="139" t="str">
        <f>'ادخال البيانات'!BE203</f>
        <v/>
      </c>
      <c r="R202" s="139" t="str">
        <f>'ادخال البيانات'!BF203</f>
        <v/>
      </c>
      <c r="S202" s="139" t="str">
        <f>'ادخال البيانات'!BG203</f>
        <v/>
      </c>
      <c r="T202" s="139" t="str">
        <f>'ادخال البيانات'!BH203</f>
        <v/>
      </c>
      <c r="U202" s="139" t="str">
        <f>'ادخال البيانات'!BI203</f>
        <v/>
      </c>
      <c r="V202" s="140" t="str">
        <f>'ادخال البيانات'!BJ203</f>
        <v/>
      </c>
      <c r="W202" s="136" t="str">
        <f t="shared" si="5"/>
        <v/>
      </c>
    </row>
    <row r="203" spans="1:23">
      <c r="A203" s="566">
        <v>198</v>
      </c>
      <c r="B203" s="139" t="str">
        <f>IF('ادخال البيانات'!B204="","",'ادخال البيانات'!B204)</f>
        <v/>
      </c>
      <c r="C203" s="139" t="str">
        <f>'ادخال البيانات'!AQ204</f>
        <v/>
      </c>
      <c r="D203" s="139" t="str">
        <f>'ادخال البيانات'!AR204</f>
        <v/>
      </c>
      <c r="E203" s="139" t="str">
        <f>'ادخال البيانات'!AS204</f>
        <v/>
      </c>
      <c r="F203" s="139" t="str">
        <f>'ادخال البيانات'!AT204</f>
        <v/>
      </c>
      <c r="G203" s="139" t="str">
        <f>'ادخال البيانات'!AU204</f>
        <v/>
      </c>
      <c r="H203" s="139" t="str">
        <f>'ادخال البيانات'!AV204</f>
        <v/>
      </c>
      <c r="I203" s="139" t="str">
        <f>'ادخال البيانات'!AW204</f>
        <v/>
      </c>
      <c r="J203" s="139" t="str">
        <f>'ادخال البيانات'!AX204</f>
        <v/>
      </c>
      <c r="K203" s="139" t="str">
        <f>'ادخال البيانات'!AY204</f>
        <v/>
      </c>
      <c r="L203" s="139" t="str">
        <f>'ادخال البيانات'!AZ204</f>
        <v/>
      </c>
      <c r="M203" s="139" t="str">
        <f>'ادخال البيانات'!BA204</f>
        <v/>
      </c>
      <c r="N203" s="139" t="str">
        <f>'ادخال البيانات'!BB204</f>
        <v/>
      </c>
      <c r="O203" s="139" t="str">
        <f>'ادخال البيانات'!BC204</f>
        <v/>
      </c>
      <c r="P203" s="139" t="str">
        <f>'ادخال البيانات'!BD204</f>
        <v/>
      </c>
      <c r="Q203" s="139" t="str">
        <f>'ادخال البيانات'!BE204</f>
        <v/>
      </c>
      <c r="R203" s="139" t="str">
        <f>'ادخال البيانات'!BF204</f>
        <v/>
      </c>
      <c r="S203" s="139" t="str">
        <f>'ادخال البيانات'!BG204</f>
        <v/>
      </c>
      <c r="T203" s="139" t="str">
        <f>'ادخال البيانات'!BH204</f>
        <v/>
      </c>
      <c r="U203" s="139" t="str">
        <f>'ادخال البيانات'!BI204</f>
        <v/>
      </c>
      <c r="V203" s="140" t="str">
        <f>'ادخال البيانات'!BJ204</f>
        <v/>
      </c>
      <c r="W203" s="136" t="str">
        <f t="shared" si="5"/>
        <v/>
      </c>
    </row>
    <row r="204" spans="1:23">
      <c r="A204" s="566">
        <v>199</v>
      </c>
      <c r="B204" s="139" t="str">
        <f>IF('ادخال البيانات'!B205="","",'ادخال البيانات'!B205)</f>
        <v/>
      </c>
      <c r="C204" s="139" t="str">
        <f>'ادخال البيانات'!AQ205</f>
        <v/>
      </c>
      <c r="D204" s="139" t="str">
        <f>'ادخال البيانات'!AR205</f>
        <v/>
      </c>
      <c r="E204" s="139" t="str">
        <f>'ادخال البيانات'!AS205</f>
        <v/>
      </c>
      <c r="F204" s="139" t="str">
        <f>'ادخال البيانات'!AT205</f>
        <v/>
      </c>
      <c r="G204" s="139" t="str">
        <f>'ادخال البيانات'!AU205</f>
        <v/>
      </c>
      <c r="H204" s="139" t="str">
        <f>'ادخال البيانات'!AV205</f>
        <v/>
      </c>
      <c r="I204" s="139" t="str">
        <f>'ادخال البيانات'!AW205</f>
        <v/>
      </c>
      <c r="J204" s="139" t="str">
        <f>'ادخال البيانات'!AX205</f>
        <v/>
      </c>
      <c r="K204" s="139" t="str">
        <f>'ادخال البيانات'!AY205</f>
        <v/>
      </c>
      <c r="L204" s="139" t="str">
        <f>'ادخال البيانات'!AZ205</f>
        <v/>
      </c>
      <c r="M204" s="139" t="str">
        <f>'ادخال البيانات'!BA205</f>
        <v/>
      </c>
      <c r="N204" s="139" t="str">
        <f>'ادخال البيانات'!BB205</f>
        <v/>
      </c>
      <c r="O204" s="139" t="str">
        <f>'ادخال البيانات'!BC205</f>
        <v/>
      </c>
      <c r="P204" s="139" t="str">
        <f>'ادخال البيانات'!BD205</f>
        <v/>
      </c>
      <c r="Q204" s="139" t="str">
        <f>'ادخال البيانات'!BE205</f>
        <v/>
      </c>
      <c r="R204" s="139" t="str">
        <f>'ادخال البيانات'!BF205</f>
        <v/>
      </c>
      <c r="S204" s="139" t="str">
        <f>'ادخال البيانات'!BG205</f>
        <v/>
      </c>
      <c r="T204" s="139" t="str">
        <f>'ادخال البيانات'!BH205</f>
        <v/>
      </c>
      <c r="U204" s="139" t="str">
        <f>'ادخال البيانات'!BI205</f>
        <v/>
      </c>
      <c r="V204" s="140" t="str">
        <f>'ادخال البيانات'!BJ205</f>
        <v/>
      </c>
      <c r="W204" s="136" t="str">
        <f t="shared" si="5"/>
        <v/>
      </c>
    </row>
    <row r="205" spans="1:23">
      <c r="A205" s="566">
        <v>200</v>
      </c>
      <c r="B205" s="139" t="str">
        <f>IF('ادخال البيانات'!B206="","",'ادخال البيانات'!B206)</f>
        <v/>
      </c>
      <c r="C205" s="139" t="str">
        <f>'ادخال البيانات'!AQ206</f>
        <v/>
      </c>
      <c r="D205" s="139" t="str">
        <f>'ادخال البيانات'!AR206</f>
        <v/>
      </c>
      <c r="E205" s="139" t="str">
        <f>'ادخال البيانات'!AS206</f>
        <v/>
      </c>
      <c r="F205" s="139" t="str">
        <f>'ادخال البيانات'!AT206</f>
        <v/>
      </c>
      <c r="G205" s="139" t="str">
        <f>'ادخال البيانات'!AU206</f>
        <v/>
      </c>
      <c r="H205" s="139" t="str">
        <f>'ادخال البيانات'!AV206</f>
        <v/>
      </c>
      <c r="I205" s="139" t="str">
        <f>'ادخال البيانات'!AW206</f>
        <v/>
      </c>
      <c r="J205" s="139" t="str">
        <f>'ادخال البيانات'!AX206</f>
        <v/>
      </c>
      <c r="K205" s="139" t="str">
        <f>'ادخال البيانات'!AY206</f>
        <v/>
      </c>
      <c r="L205" s="139" t="str">
        <f>'ادخال البيانات'!AZ206</f>
        <v/>
      </c>
      <c r="M205" s="139" t="str">
        <f>'ادخال البيانات'!BA206</f>
        <v/>
      </c>
      <c r="N205" s="139" t="str">
        <f>'ادخال البيانات'!BB206</f>
        <v/>
      </c>
      <c r="O205" s="139" t="str">
        <f>'ادخال البيانات'!BC206</f>
        <v/>
      </c>
      <c r="P205" s="139" t="str">
        <f>'ادخال البيانات'!BD206</f>
        <v/>
      </c>
      <c r="Q205" s="139" t="str">
        <f>'ادخال البيانات'!BE206</f>
        <v/>
      </c>
      <c r="R205" s="139" t="str">
        <f>'ادخال البيانات'!BF206</f>
        <v/>
      </c>
      <c r="S205" s="139" t="str">
        <f>'ادخال البيانات'!BG206</f>
        <v/>
      </c>
      <c r="T205" s="139" t="str">
        <f>'ادخال البيانات'!BH206</f>
        <v/>
      </c>
      <c r="U205" s="139" t="str">
        <f>'ادخال البيانات'!BI206</f>
        <v/>
      </c>
      <c r="V205" s="140" t="str">
        <f>'ادخال البيانات'!BJ206</f>
        <v/>
      </c>
      <c r="W205" s="136" t="str">
        <f t="shared" si="5"/>
        <v/>
      </c>
    </row>
    <row r="206" spans="1:23">
      <c r="A206" s="566">
        <v>201</v>
      </c>
      <c r="B206" s="139" t="str">
        <f>IF('ادخال البيانات'!B207="","",'ادخال البيانات'!B207)</f>
        <v/>
      </c>
      <c r="C206" s="139" t="str">
        <f>'ادخال البيانات'!AQ207</f>
        <v/>
      </c>
      <c r="D206" s="139" t="str">
        <f>'ادخال البيانات'!AR207</f>
        <v/>
      </c>
      <c r="E206" s="139" t="str">
        <f>'ادخال البيانات'!AS207</f>
        <v/>
      </c>
      <c r="F206" s="139" t="str">
        <f>'ادخال البيانات'!AT207</f>
        <v/>
      </c>
      <c r="G206" s="139" t="str">
        <f>'ادخال البيانات'!AU207</f>
        <v/>
      </c>
      <c r="H206" s="139" t="str">
        <f>'ادخال البيانات'!AV207</f>
        <v/>
      </c>
      <c r="I206" s="139" t="str">
        <f>'ادخال البيانات'!AW207</f>
        <v/>
      </c>
      <c r="J206" s="139" t="str">
        <f>'ادخال البيانات'!AX207</f>
        <v/>
      </c>
      <c r="K206" s="139" t="str">
        <f>'ادخال البيانات'!AY207</f>
        <v/>
      </c>
      <c r="L206" s="139" t="str">
        <f>'ادخال البيانات'!AZ207</f>
        <v/>
      </c>
      <c r="M206" s="139" t="str">
        <f>'ادخال البيانات'!BA207</f>
        <v/>
      </c>
      <c r="N206" s="139" t="str">
        <f>'ادخال البيانات'!BB207</f>
        <v/>
      </c>
      <c r="O206" s="139" t="str">
        <f>'ادخال البيانات'!BC207</f>
        <v/>
      </c>
      <c r="P206" s="139" t="str">
        <f>'ادخال البيانات'!BD207</f>
        <v/>
      </c>
      <c r="Q206" s="139" t="str">
        <f>'ادخال البيانات'!BE207</f>
        <v/>
      </c>
      <c r="R206" s="139" t="str">
        <f>'ادخال البيانات'!BF207</f>
        <v/>
      </c>
      <c r="S206" s="139" t="str">
        <f>'ادخال البيانات'!BG207</f>
        <v/>
      </c>
      <c r="T206" s="139" t="str">
        <f>'ادخال البيانات'!BH207</f>
        <v/>
      </c>
      <c r="U206" s="139" t="str">
        <f>'ادخال البيانات'!BI207</f>
        <v/>
      </c>
      <c r="V206" s="140" t="str">
        <f>'ادخال البيانات'!BJ207</f>
        <v/>
      </c>
      <c r="W206" s="136" t="str">
        <f t="shared" si="5"/>
        <v/>
      </c>
    </row>
    <row r="207" spans="1:23">
      <c r="A207" s="566">
        <v>202</v>
      </c>
      <c r="B207" s="139" t="str">
        <f>IF('ادخال البيانات'!B208="","",'ادخال البيانات'!B208)</f>
        <v/>
      </c>
      <c r="C207" s="139" t="str">
        <f>'ادخال البيانات'!AQ208</f>
        <v/>
      </c>
      <c r="D207" s="139" t="str">
        <f>'ادخال البيانات'!AR208</f>
        <v/>
      </c>
      <c r="E207" s="139" t="str">
        <f>'ادخال البيانات'!AS208</f>
        <v/>
      </c>
      <c r="F207" s="139" t="str">
        <f>'ادخال البيانات'!AT208</f>
        <v/>
      </c>
      <c r="G207" s="139" t="str">
        <f>'ادخال البيانات'!AU208</f>
        <v/>
      </c>
      <c r="H207" s="139" t="str">
        <f>'ادخال البيانات'!AV208</f>
        <v/>
      </c>
      <c r="I207" s="139" t="str">
        <f>'ادخال البيانات'!AW208</f>
        <v/>
      </c>
      <c r="J207" s="139" t="str">
        <f>'ادخال البيانات'!AX208</f>
        <v/>
      </c>
      <c r="K207" s="139" t="str">
        <f>'ادخال البيانات'!AY208</f>
        <v/>
      </c>
      <c r="L207" s="139" t="str">
        <f>'ادخال البيانات'!AZ208</f>
        <v/>
      </c>
      <c r="M207" s="139" t="str">
        <f>'ادخال البيانات'!BA208</f>
        <v/>
      </c>
      <c r="N207" s="139" t="str">
        <f>'ادخال البيانات'!BB208</f>
        <v/>
      </c>
      <c r="O207" s="139" t="str">
        <f>'ادخال البيانات'!BC208</f>
        <v/>
      </c>
      <c r="P207" s="139" t="str">
        <f>'ادخال البيانات'!BD208</f>
        <v/>
      </c>
      <c r="Q207" s="139" t="str">
        <f>'ادخال البيانات'!BE208</f>
        <v/>
      </c>
      <c r="R207" s="139" t="str">
        <f>'ادخال البيانات'!BF208</f>
        <v/>
      </c>
      <c r="S207" s="139" t="str">
        <f>'ادخال البيانات'!BG208</f>
        <v/>
      </c>
      <c r="T207" s="139" t="str">
        <f>'ادخال البيانات'!BH208</f>
        <v/>
      </c>
      <c r="U207" s="139" t="str">
        <f>'ادخال البيانات'!BI208</f>
        <v/>
      </c>
      <c r="V207" s="140" t="str">
        <f>'ادخال البيانات'!BJ208</f>
        <v/>
      </c>
      <c r="W207" s="136" t="str">
        <f t="shared" si="5"/>
        <v/>
      </c>
    </row>
    <row r="208" spans="1:23">
      <c r="A208" s="566">
        <v>203</v>
      </c>
      <c r="B208" s="139" t="str">
        <f>IF('ادخال البيانات'!B209="","",'ادخال البيانات'!B209)</f>
        <v/>
      </c>
      <c r="C208" s="139" t="str">
        <f>'ادخال البيانات'!AQ209</f>
        <v/>
      </c>
      <c r="D208" s="139" t="str">
        <f>'ادخال البيانات'!AR209</f>
        <v/>
      </c>
      <c r="E208" s="139" t="str">
        <f>'ادخال البيانات'!AS209</f>
        <v/>
      </c>
      <c r="F208" s="139" t="str">
        <f>'ادخال البيانات'!AT209</f>
        <v/>
      </c>
      <c r="G208" s="139" t="str">
        <f>'ادخال البيانات'!AU209</f>
        <v/>
      </c>
      <c r="H208" s="139" t="str">
        <f>'ادخال البيانات'!AV209</f>
        <v/>
      </c>
      <c r="I208" s="139" t="str">
        <f>'ادخال البيانات'!AW209</f>
        <v/>
      </c>
      <c r="J208" s="139" t="str">
        <f>'ادخال البيانات'!AX209</f>
        <v/>
      </c>
      <c r="K208" s="139" t="str">
        <f>'ادخال البيانات'!AY209</f>
        <v/>
      </c>
      <c r="L208" s="139" t="str">
        <f>'ادخال البيانات'!AZ209</f>
        <v/>
      </c>
      <c r="M208" s="139" t="str">
        <f>'ادخال البيانات'!BA209</f>
        <v/>
      </c>
      <c r="N208" s="139" t="str">
        <f>'ادخال البيانات'!BB209</f>
        <v/>
      </c>
      <c r="O208" s="139" t="str">
        <f>'ادخال البيانات'!BC209</f>
        <v/>
      </c>
      <c r="P208" s="139" t="str">
        <f>'ادخال البيانات'!BD209</f>
        <v/>
      </c>
      <c r="Q208" s="139" t="str">
        <f>'ادخال البيانات'!BE209</f>
        <v/>
      </c>
      <c r="R208" s="139" t="str">
        <f>'ادخال البيانات'!BF209</f>
        <v/>
      </c>
      <c r="S208" s="139" t="str">
        <f>'ادخال البيانات'!BG209</f>
        <v/>
      </c>
      <c r="T208" s="139" t="str">
        <f>'ادخال البيانات'!BH209</f>
        <v/>
      </c>
      <c r="U208" s="139" t="str">
        <f>'ادخال البيانات'!BI209</f>
        <v/>
      </c>
      <c r="V208" s="140" t="str">
        <f>'ادخال البيانات'!BJ209</f>
        <v/>
      </c>
      <c r="W208" s="136" t="str">
        <f t="shared" si="5"/>
        <v/>
      </c>
    </row>
    <row r="209" spans="1:23">
      <c r="A209" s="566">
        <v>204</v>
      </c>
      <c r="B209" s="139" t="str">
        <f>IF('ادخال البيانات'!B210="","",'ادخال البيانات'!B210)</f>
        <v/>
      </c>
      <c r="C209" s="139" t="str">
        <f>'ادخال البيانات'!AQ210</f>
        <v/>
      </c>
      <c r="D209" s="139" t="str">
        <f>'ادخال البيانات'!AR210</f>
        <v/>
      </c>
      <c r="E209" s="139" t="str">
        <f>'ادخال البيانات'!AS210</f>
        <v/>
      </c>
      <c r="F209" s="139" t="str">
        <f>'ادخال البيانات'!AT210</f>
        <v/>
      </c>
      <c r="G209" s="139" t="str">
        <f>'ادخال البيانات'!AU210</f>
        <v/>
      </c>
      <c r="H209" s="139" t="str">
        <f>'ادخال البيانات'!AV210</f>
        <v/>
      </c>
      <c r="I209" s="139" t="str">
        <f>'ادخال البيانات'!AW210</f>
        <v/>
      </c>
      <c r="J209" s="139" t="str">
        <f>'ادخال البيانات'!AX210</f>
        <v/>
      </c>
      <c r="K209" s="139" t="str">
        <f>'ادخال البيانات'!AY210</f>
        <v/>
      </c>
      <c r="L209" s="139" t="str">
        <f>'ادخال البيانات'!AZ210</f>
        <v/>
      </c>
      <c r="M209" s="139" t="str">
        <f>'ادخال البيانات'!BA210</f>
        <v/>
      </c>
      <c r="N209" s="139" t="str">
        <f>'ادخال البيانات'!BB210</f>
        <v/>
      </c>
      <c r="O209" s="139" t="str">
        <f>'ادخال البيانات'!BC210</f>
        <v/>
      </c>
      <c r="P209" s="139" t="str">
        <f>'ادخال البيانات'!BD210</f>
        <v/>
      </c>
      <c r="Q209" s="139" t="str">
        <f>'ادخال البيانات'!BE210</f>
        <v/>
      </c>
      <c r="R209" s="139" t="str">
        <f>'ادخال البيانات'!BF210</f>
        <v/>
      </c>
      <c r="S209" s="139" t="str">
        <f>'ادخال البيانات'!BG210</f>
        <v/>
      </c>
      <c r="T209" s="139" t="str">
        <f>'ادخال البيانات'!BH210</f>
        <v/>
      </c>
      <c r="U209" s="139" t="str">
        <f>'ادخال البيانات'!BI210</f>
        <v/>
      </c>
      <c r="V209" s="140" t="str">
        <f>'ادخال البيانات'!BJ210</f>
        <v/>
      </c>
      <c r="W209" s="136" t="str">
        <f t="shared" si="5"/>
        <v/>
      </c>
    </row>
    <row r="210" spans="1:23">
      <c r="A210" s="566">
        <v>205</v>
      </c>
      <c r="B210" s="139" t="str">
        <f>IF('ادخال البيانات'!B211="","",'ادخال البيانات'!B211)</f>
        <v/>
      </c>
      <c r="C210" s="139" t="str">
        <f>'ادخال البيانات'!AQ211</f>
        <v/>
      </c>
      <c r="D210" s="139" t="str">
        <f>'ادخال البيانات'!AR211</f>
        <v/>
      </c>
      <c r="E210" s="139" t="str">
        <f>'ادخال البيانات'!AS211</f>
        <v/>
      </c>
      <c r="F210" s="139" t="str">
        <f>'ادخال البيانات'!AT211</f>
        <v/>
      </c>
      <c r="G210" s="139" t="str">
        <f>'ادخال البيانات'!AU211</f>
        <v/>
      </c>
      <c r="H210" s="139" t="str">
        <f>'ادخال البيانات'!AV211</f>
        <v/>
      </c>
      <c r="I210" s="139" t="str">
        <f>'ادخال البيانات'!AW211</f>
        <v/>
      </c>
      <c r="J210" s="139" t="str">
        <f>'ادخال البيانات'!AX211</f>
        <v/>
      </c>
      <c r="K210" s="139" t="str">
        <f>'ادخال البيانات'!AY211</f>
        <v/>
      </c>
      <c r="L210" s="139" t="str">
        <f>'ادخال البيانات'!AZ211</f>
        <v/>
      </c>
      <c r="M210" s="139" t="str">
        <f>'ادخال البيانات'!BA211</f>
        <v/>
      </c>
      <c r="N210" s="139" t="str">
        <f>'ادخال البيانات'!BB211</f>
        <v/>
      </c>
      <c r="O210" s="139" t="str">
        <f>'ادخال البيانات'!BC211</f>
        <v/>
      </c>
      <c r="P210" s="139" t="str">
        <f>'ادخال البيانات'!BD211</f>
        <v/>
      </c>
      <c r="Q210" s="139" t="str">
        <f>'ادخال البيانات'!BE211</f>
        <v/>
      </c>
      <c r="R210" s="139" t="str">
        <f>'ادخال البيانات'!BF211</f>
        <v/>
      </c>
      <c r="S210" s="139" t="str">
        <f>'ادخال البيانات'!BG211</f>
        <v/>
      </c>
      <c r="T210" s="139" t="str">
        <f>'ادخال البيانات'!BH211</f>
        <v/>
      </c>
      <c r="U210" s="139" t="str">
        <f>'ادخال البيانات'!BI211</f>
        <v/>
      </c>
      <c r="V210" s="140" t="str">
        <f>'ادخال البيانات'!BJ211</f>
        <v/>
      </c>
      <c r="W210" s="136" t="str">
        <f t="shared" si="5"/>
        <v/>
      </c>
    </row>
    <row r="211" spans="1:23">
      <c r="A211" s="566">
        <v>206</v>
      </c>
      <c r="B211" s="139" t="str">
        <f>IF('ادخال البيانات'!B212="","",'ادخال البيانات'!B212)</f>
        <v/>
      </c>
      <c r="C211" s="139" t="str">
        <f>'ادخال البيانات'!AQ212</f>
        <v/>
      </c>
      <c r="D211" s="139" t="str">
        <f>'ادخال البيانات'!AR212</f>
        <v/>
      </c>
      <c r="E211" s="139" t="str">
        <f>'ادخال البيانات'!AS212</f>
        <v/>
      </c>
      <c r="F211" s="139" t="str">
        <f>'ادخال البيانات'!AT212</f>
        <v/>
      </c>
      <c r="G211" s="139" t="str">
        <f>'ادخال البيانات'!AU212</f>
        <v/>
      </c>
      <c r="H211" s="139" t="str">
        <f>'ادخال البيانات'!AV212</f>
        <v/>
      </c>
      <c r="I211" s="139" t="str">
        <f>'ادخال البيانات'!AW212</f>
        <v/>
      </c>
      <c r="J211" s="139" t="str">
        <f>'ادخال البيانات'!AX212</f>
        <v/>
      </c>
      <c r="K211" s="139" t="str">
        <f>'ادخال البيانات'!AY212</f>
        <v/>
      </c>
      <c r="L211" s="139" t="str">
        <f>'ادخال البيانات'!AZ212</f>
        <v/>
      </c>
      <c r="M211" s="139" t="str">
        <f>'ادخال البيانات'!BA212</f>
        <v/>
      </c>
      <c r="N211" s="139" t="str">
        <f>'ادخال البيانات'!BB212</f>
        <v/>
      </c>
      <c r="O211" s="139" t="str">
        <f>'ادخال البيانات'!BC212</f>
        <v/>
      </c>
      <c r="P211" s="139" t="str">
        <f>'ادخال البيانات'!BD212</f>
        <v/>
      </c>
      <c r="Q211" s="139" t="str">
        <f>'ادخال البيانات'!BE212</f>
        <v/>
      </c>
      <c r="R211" s="139" t="str">
        <f>'ادخال البيانات'!BF212</f>
        <v/>
      </c>
      <c r="S211" s="139" t="str">
        <f>'ادخال البيانات'!BG212</f>
        <v/>
      </c>
      <c r="T211" s="139" t="str">
        <f>'ادخال البيانات'!BH212</f>
        <v/>
      </c>
      <c r="U211" s="139" t="str">
        <f>'ادخال البيانات'!BI212</f>
        <v/>
      </c>
      <c r="V211" s="140" t="str">
        <f>'ادخال البيانات'!BJ212</f>
        <v/>
      </c>
      <c r="W211" s="136" t="str">
        <f t="shared" si="5"/>
        <v/>
      </c>
    </row>
    <row r="212" spans="1:23">
      <c r="A212" s="566">
        <v>207</v>
      </c>
      <c r="B212" s="139" t="str">
        <f>IF('ادخال البيانات'!B213="","",'ادخال البيانات'!B213)</f>
        <v/>
      </c>
      <c r="C212" s="139" t="str">
        <f>'ادخال البيانات'!AQ213</f>
        <v/>
      </c>
      <c r="D212" s="139" t="str">
        <f>'ادخال البيانات'!AR213</f>
        <v/>
      </c>
      <c r="E212" s="139" t="str">
        <f>'ادخال البيانات'!AS213</f>
        <v/>
      </c>
      <c r="F212" s="139" t="str">
        <f>'ادخال البيانات'!AT213</f>
        <v/>
      </c>
      <c r="G212" s="139" t="str">
        <f>'ادخال البيانات'!AU213</f>
        <v/>
      </c>
      <c r="H212" s="139" t="str">
        <f>'ادخال البيانات'!AV213</f>
        <v/>
      </c>
      <c r="I212" s="139" t="str">
        <f>'ادخال البيانات'!AW213</f>
        <v/>
      </c>
      <c r="J212" s="139" t="str">
        <f>'ادخال البيانات'!AX213</f>
        <v/>
      </c>
      <c r="K212" s="139" t="str">
        <f>'ادخال البيانات'!AY213</f>
        <v/>
      </c>
      <c r="L212" s="139" t="str">
        <f>'ادخال البيانات'!AZ213</f>
        <v/>
      </c>
      <c r="M212" s="139" t="str">
        <f>'ادخال البيانات'!BA213</f>
        <v/>
      </c>
      <c r="N212" s="139" t="str">
        <f>'ادخال البيانات'!BB213</f>
        <v/>
      </c>
      <c r="O212" s="139" t="str">
        <f>'ادخال البيانات'!BC213</f>
        <v/>
      </c>
      <c r="P212" s="139" t="str">
        <f>'ادخال البيانات'!BD213</f>
        <v/>
      </c>
      <c r="Q212" s="139" t="str">
        <f>'ادخال البيانات'!BE213</f>
        <v/>
      </c>
      <c r="R212" s="139" t="str">
        <f>'ادخال البيانات'!BF213</f>
        <v/>
      </c>
      <c r="S212" s="139" t="str">
        <f>'ادخال البيانات'!BG213</f>
        <v/>
      </c>
      <c r="T212" s="139" t="str">
        <f>'ادخال البيانات'!BH213</f>
        <v/>
      </c>
      <c r="U212" s="139" t="str">
        <f>'ادخال البيانات'!BI213</f>
        <v/>
      </c>
      <c r="V212" s="140" t="str">
        <f>'ادخال البيانات'!BJ213</f>
        <v/>
      </c>
      <c r="W212" s="136" t="str">
        <f t="shared" si="5"/>
        <v/>
      </c>
    </row>
    <row r="213" spans="1:23">
      <c r="A213" s="566">
        <v>208</v>
      </c>
      <c r="B213" s="139" t="str">
        <f>IF('ادخال البيانات'!B214="","",'ادخال البيانات'!B214)</f>
        <v/>
      </c>
      <c r="C213" s="139" t="str">
        <f>'ادخال البيانات'!AQ214</f>
        <v/>
      </c>
      <c r="D213" s="139" t="str">
        <f>'ادخال البيانات'!AR214</f>
        <v/>
      </c>
      <c r="E213" s="139" t="str">
        <f>'ادخال البيانات'!AS214</f>
        <v/>
      </c>
      <c r="F213" s="139" t="str">
        <f>'ادخال البيانات'!AT214</f>
        <v/>
      </c>
      <c r="G213" s="139" t="str">
        <f>'ادخال البيانات'!AU214</f>
        <v/>
      </c>
      <c r="H213" s="139" t="str">
        <f>'ادخال البيانات'!AV214</f>
        <v/>
      </c>
      <c r="I213" s="139" t="str">
        <f>'ادخال البيانات'!AW214</f>
        <v/>
      </c>
      <c r="J213" s="139" t="str">
        <f>'ادخال البيانات'!AX214</f>
        <v/>
      </c>
      <c r="K213" s="139" t="str">
        <f>'ادخال البيانات'!AY214</f>
        <v/>
      </c>
      <c r="L213" s="139" t="str">
        <f>'ادخال البيانات'!AZ214</f>
        <v/>
      </c>
      <c r="M213" s="139" t="str">
        <f>'ادخال البيانات'!BA214</f>
        <v/>
      </c>
      <c r="N213" s="139" t="str">
        <f>'ادخال البيانات'!BB214</f>
        <v/>
      </c>
      <c r="O213" s="139" t="str">
        <f>'ادخال البيانات'!BC214</f>
        <v/>
      </c>
      <c r="P213" s="139" t="str">
        <f>'ادخال البيانات'!BD214</f>
        <v/>
      </c>
      <c r="Q213" s="139" t="str">
        <f>'ادخال البيانات'!BE214</f>
        <v/>
      </c>
      <c r="R213" s="139" t="str">
        <f>'ادخال البيانات'!BF214</f>
        <v/>
      </c>
      <c r="S213" s="139" t="str">
        <f>'ادخال البيانات'!BG214</f>
        <v/>
      </c>
      <c r="T213" s="139" t="str">
        <f>'ادخال البيانات'!BH214</f>
        <v/>
      </c>
      <c r="U213" s="139" t="str">
        <f>'ادخال البيانات'!BI214</f>
        <v/>
      </c>
      <c r="V213" s="140" t="str">
        <f>'ادخال البيانات'!BJ214</f>
        <v/>
      </c>
      <c r="W213" s="136" t="str">
        <f t="shared" si="5"/>
        <v/>
      </c>
    </row>
    <row r="214" spans="1:23">
      <c r="A214" s="566">
        <v>209</v>
      </c>
      <c r="B214" s="139" t="str">
        <f>IF('ادخال البيانات'!B215="","",'ادخال البيانات'!B215)</f>
        <v/>
      </c>
      <c r="C214" s="139" t="str">
        <f>'ادخال البيانات'!AQ215</f>
        <v/>
      </c>
      <c r="D214" s="139" t="str">
        <f>'ادخال البيانات'!AR215</f>
        <v/>
      </c>
      <c r="E214" s="139" t="str">
        <f>'ادخال البيانات'!AS215</f>
        <v/>
      </c>
      <c r="F214" s="139" t="str">
        <f>'ادخال البيانات'!AT215</f>
        <v/>
      </c>
      <c r="G214" s="139" t="str">
        <f>'ادخال البيانات'!AU215</f>
        <v/>
      </c>
      <c r="H214" s="139" t="str">
        <f>'ادخال البيانات'!AV215</f>
        <v/>
      </c>
      <c r="I214" s="139" t="str">
        <f>'ادخال البيانات'!AW215</f>
        <v/>
      </c>
      <c r="J214" s="139" t="str">
        <f>'ادخال البيانات'!AX215</f>
        <v/>
      </c>
      <c r="K214" s="139" t="str">
        <f>'ادخال البيانات'!AY215</f>
        <v/>
      </c>
      <c r="L214" s="139" t="str">
        <f>'ادخال البيانات'!AZ215</f>
        <v/>
      </c>
      <c r="M214" s="139" t="str">
        <f>'ادخال البيانات'!BA215</f>
        <v/>
      </c>
      <c r="N214" s="139" t="str">
        <f>'ادخال البيانات'!BB215</f>
        <v/>
      </c>
      <c r="O214" s="139" t="str">
        <f>'ادخال البيانات'!BC215</f>
        <v/>
      </c>
      <c r="P214" s="139" t="str">
        <f>'ادخال البيانات'!BD215</f>
        <v/>
      </c>
      <c r="Q214" s="139" t="str">
        <f>'ادخال البيانات'!BE215</f>
        <v/>
      </c>
      <c r="R214" s="139" t="str">
        <f>'ادخال البيانات'!BF215</f>
        <v/>
      </c>
      <c r="S214" s="139" t="str">
        <f>'ادخال البيانات'!BG215</f>
        <v/>
      </c>
      <c r="T214" s="139" t="str">
        <f>'ادخال البيانات'!BH215</f>
        <v/>
      </c>
      <c r="U214" s="139" t="str">
        <f>'ادخال البيانات'!BI215</f>
        <v/>
      </c>
      <c r="V214" s="140" t="str">
        <f>'ادخال البيانات'!BJ215</f>
        <v/>
      </c>
      <c r="W214" s="136" t="str">
        <f t="shared" si="5"/>
        <v/>
      </c>
    </row>
    <row r="215" spans="1:23">
      <c r="A215" s="566">
        <v>210</v>
      </c>
      <c r="B215" s="139" t="str">
        <f>IF('ادخال البيانات'!B216="","",'ادخال البيانات'!B216)</f>
        <v/>
      </c>
      <c r="C215" s="139" t="str">
        <f>'ادخال البيانات'!AQ216</f>
        <v/>
      </c>
      <c r="D215" s="139" t="str">
        <f>'ادخال البيانات'!AR216</f>
        <v/>
      </c>
      <c r="E215" s="139" t="str">
        <f>'ادخال البيانات'!AS216</f>
        <v/>
      </c>
      <c r="F215" s="139" t="str">
        <f>'ادخال البيانات'!AT216</f>
        <v/>
      </c>
      <c r="G215" s="139" t="str">
        <f>'ادخال البيانات'!AU216</f>
        <v/>
      </c>
      <c r="H215" s="139" t="str">
        <f>'ادخال البيانات'!AV216</f>
        <v/>
      </c>
      <c r="I215" s="139" t="str">
        <f>'ادخال البيانات'!AW216</f>
        <v/>
      </c>
      <c r="J215" s="139" t="str">
        <f>'ادخال البيانات'!AX216</f>
        <v/>
      </c>
      <c r="K215" s="139" t="str">
        <f>'ادخال البيانات'!AY216</f>
        <v/>
      </c>
      <c r="L215" s="139" t="str">
        <f>'ادخال البيانات'!AZ216</f>
        <v/>
      </c>
      <c r="M215" s="139" t="str">
        <f>'ادخال البيانات'!BA216</f>
        <v/>
      </c>
      <c r="N215" s="139" t="str">
        <f>'ادخال البيانات'!BB216</f>
        <v/>
      </c>
      <c r="O215" s="139" t="str">
        <f>'ادخال البيانات'!BC216</f>
        <v/>
      </c>
      <c r="P215" s="139" t="str">
        <f>'ادخال البيانات'!BD216</f>
        <v/>
      </c>
      <c r="Q215" s="139" t="str">
        <f>'ادخال البيانات'!BE216</f>
        <v/>
      </c>
      <c r="R215" s="139" t="str">
        <f>'ادخال البيانات'!BF216</f>
        <v/>
      </c>
      <c r="S215" s="139" t="str">
        <f>'ادخال البيانات'!BG216</f>
        <v/>
      </c>
      <c r="T215" s="139" t="str">
        <f>'ادخال البيانات'!BH216</f>
        <v/>
      </c>
      <c r="U215" s="139" t="str">
        <f>'ادخال البيانات'!BI216</f>
        <v/>
      </c>
      <c r="V215" s="140" t="str">
        <f>'ادخال البيانات'!BJ216</f>
        <v/>
      </c>
      <c r="W215" s="136" t="str">
        <f t="shared" si="5"/>
        <v/>
      </c>
    </row>
    <row r="216" spans="1:23">
      <c r="A216" s="566">
        <v>211</v>
      </c>
      <c r="B216" s="139" t="str">
        <f>IF('ادخال البيانات'!B217="","",'ادخال البيانات'!B217)</f>
        <v/>
      </c>
      <c r="C216" s="139" t="str">
        <f>'ادخال البيانات'!AQ217</f>
        <v/>
      </c>
      <c r="D216" s="139" t="str">
        <f>'ادخال البيانات'!AR217</f>
        <v/>
      </c>
      <c r="E216" s="139" t="str">
        <f>'ادخال البيانات'!AS217</f>
        <v/>
      </c>
      <c r="F216" s="139" t="str">
        <f>'ادخال البيانات'!AT217</f>
        <v/>
      </c>
      <c r="G216" s="139" t="str">
        <f>'ادخال البيانات'!AU217</f>
        <v/>
      </c>
      <c r="H216" s="139" t="str">
        <f>'ادخال البيانات'!AV217</f>
        <v/>
      </c>
      <c r="I216" s="139" t="str">
        <f>'ادخال البيانات'!AW217</f>
        <v/>
      </c>
      <c r="J216" s="139" t="str">
        <f>'ادخال البيانات'!AX217</f>
        <v/>
      </c>
      <c r="K216" s="139" t="str">
        <f>'ادخال البيانات'!AY217</f>
        <v/>
      </c>
      <c r="L216" s="139" t="str">
        <f>'ادخال البيانات'!AZ217</f>
        <v/>
      </c>
      <c r="M216" s="139" t="str">
        <f>'ادخال البيانات'!BA217</f>
        <v/>
      </c>
      <c r="N216" s="139" t="str">
        <f>'ادخال البيانات'!BB217</f>
        <v/>
      </c>
      <c r="O216" s="139" t="str">
        <f>'ادخال البيانات'!BC217</f>
        <v/>
      </c>
      <c r="P216" s="139" t="str">
        <f>'ادخال البيانات'!BD217</f>
        <v/>
      </c>
      <c r="Q216" s="139" t="str">
        <f>'ادخال البيانات'!BE217</f>
        <v/>
      </c>
      <c r="R216" s="139" t="str">
        <f>'ادخال البيانات'!BF217</f>
        <v/>
      </c>
      <c r="S216" s="139" t="str">
        <f>'ادخال البيانات'!BG217</f>
        <v/>
      </c>
      <c r="T216" s="139" t="str">
        <f>'ادخال البيانات'!BH217</f>
        <v/>
      </c>
      <c r="U216" s="139" t="str">
        <f>'ادخال البيانات'!BI217</f>
        <v/>
      </c>
      <c r="V216" s="140" t="str">
        <f>'ادخال البيانات'!BJ217</f>
        <v/>
      </c>
      <c r="W216" s="136" t="str">
        <f t="shared" si="5"/>
        <v/>
      </c>
    </row>
    <row r="217" spans="1:23">
      <c r="A217" s="566">
        <v>212</v>
      </c>
      <c r="B217" s="139" t="str">
        <f>IF('ادخال البيانات'!B218="","",'ادخال البيانات'!B218)</f>
        <v/>
      </c>
      <c r="C217" s="139" t="str">
        <f>'ادخال البيانات'!AQ218</f>
        <v/>
      </c>
      <c r="D217" s="139" t="str">
        <f>'ادخال البيانات'!AR218</f>
        <v/>
      </c>
      <c r="E217" s="139" t="str">
        <f>'ادخال البيانات'!AS218</f>
        <v/>
      </c>
      <c r="F217" s="139" t="str">
        <f>'ادخال البيانات'!AT218</f>
        <v/>
      </c>
      <c r="G217" s="139" t="str">
        <f>'ادخال البيانات'!AU218</f>
        <v/>
      </c>
      <c r="H217" s="139" t="str">
        <f>'ادخال البيانات'!AV218</f>
        <v/>
      </c>
      <c r="I217" s="139" t="str">
        <f>'ادخال البيانات'!AW218</f>
        <v/>
      </c>
      <c r="J217" s="139" t="str">
        <f>'ادخال البيانات'!AX218</f>
        <v/>
      </c>
      <c r="K217" s="139" t="str">
        <f>'ادخال البيانات'!AY218</f>
        <v/>
      </c>
      <c r="L217" s="139" t="str">
        <f>'ادخال البيانات'!AZ218</f>
        <v/>
      </c>
      <c r="M217" s="139" t="str">
        <f>'ادخال البيانات'!BA218</f>
        <v/>
      </c>
      <c r="N217" s="139" t="str">
        <f>'ادخال البيانات'!BB218</f>
        <v/>
      </c>
      <c r="O217" s="139" t="str">
        <f>'ادخال البيانات'!BC218</f>
        <v/>
      </c>
      <c r="P217" s="139" t="str">
        <f>'ادخال البيانات'!BD218</f>
        <v/>
      </c>
      <c r="Q217" s="139" t="str">
        <f>'ادخال البيانات'!BE218</f>
        <v/>
      </c>
      <c r="R217" s="139" t="str">
        <f>'ادخال البيانات'!BF218</f>
        <v/>
      </c>
      <c r="S217" s="139" t="str">
        <f>'ادخال البيانات'!BG218</f>
        <v/>
      </c>
      <c r="T217" s="139" t="str">
        <f>'ادخال البيانات'!BH218</f>
        <v/>
      </c>
      <c r="U217" s="139" t="str">
        <f>'ادخال البيانات'!BI218</f>
        <v/>
      </c>
      <c r="V217" s="140" t="str">
        <f>'ادخال البيانات'!BJ218</f>
        <v/>
      </c>
      <c r="W217" s="136" t="str">
        <f t="shared" si="5"/>
        <v/>
      </c>
    </row>
    <row r="218" spans="1:23">
      <c r="A218" s="566">
        <v>213</v>
      </c>
      <c r="B218" s="139" t="str">
        <f>IF('ادخال البيانات'!B219="","",'ادخال البيانات'!B219)</f>
        <v/>
      </c>
      <c r="C218" s="139" t="str">
        <f>'ادخال البيانات'!AQ219</f>
        <v/>
      </c>
      <c r="D218" s="139" t="str">
        <f>'ادخال البيانات'!AR219</f>
        <v/>
      </c>
      <c r="E218" s="139" t="str">
        <f>'ادخال البيانات'!AS219</f>
        <v/>
      </c>
      <c r="F218" s="139" t="str">
        <f>'ادخال البيانات'!AT219</f>
        <v/>
      </c>
      <c r="G218" s="139" t="str">
        <f>'ادخال البيانات'!AU219</f>
        <v/>
      </c>
      <c r="H218" s="139" t="str">
        <f>'ادخال البيانات'!AV219</f>
        <v/>
      </c>
      <c r="I218" s="139" t="str">
        <f>'ادخال البيانات'!AW219</f>
        <v/>
      </c>
      <c r="J218" s="139" t="str">
        <f>'ادخال البيانات'!AX219</f>
        <v/>
      </c>
      <c r="K218" s="139" t="str">
        <f>'ادخال البيانات'!AY219</f>
        <v/>
      </c>
      <c r="L218" s="139" t="str">
        <f>'ادخال البيانات'!AZ219</f>
        <v/>
      </c>
      <c r="M218" s="139" t="str">
        <f>'ادخال البيانات'!BA219</f>
        <v/>
      </c>
      <c r="N218" s="139" t="str">
        <f>'ادخال البيانات'!BB219</f>
        <v/>
      </c>
      <c r="O218" s="139" t="str">
        <f>'ادخال البيانات'!BC219</f>
        <v/>
      </c>
      <c r="P218" s="139" t="str">
        <f>'ادخال البيانات'!BD219</f>
        <v/>
      </c>
      <c r="Q218" s="139" t="str">
        <f>'ادخال البيانات'!BE219</f>
        <v/>
      </c>
      <c r="R218" s="139" t="str">
        <f>'ادخال البيانات'!BF219</f>
        <v/>
      </c>
      <c r="S218" s="139" t="str">
        <f>'ادخال البيانات'!BG219</f>
        <v/>
      </c>
      <c r="T218" s="139" t="str">
        <f>'ادخال البيانات'!BH219</f>
        <v/>
      </c>
      <c r="U218" s="139" t="str">
        <f>'ادخال البيانات'!BI219</f>
        <v/>
      </c>
      <c r="V218" s="140" t="str">
        <f>'ادخال البيانات'!BJ219</f>
        <v/>
      </c>
      <c r="W218" s="136" t="str">
        <f t="shared" si="5"/>
        <v/>
      </c>
    </row>
    <row r="219" spans="1:23">
      <c r="A219" s="566">
        <v>214</v>
      </c>
      <c r="B219" s="139" t="str">
        <f>IF('ادخال البيانات'!B220="","",'ادخال البيانات'!B220)</f>
        <v/>
      </c>
      <c r="C219" s="139" t="str">
        <f>'ادخال البيانات'!AQ220</f>
        <v/>
      </c>
      <c r="D219" s="139" t="str">
        <f>'ادخال البيانات'!AR220</f>
        <v/>
      </c>
      <c r="E219" s="139" t="str">
        <f>'ادخال البيانات'!AS220</f>
        <v/>
      </c>
      <c r="F219" s="139" t="str">
        <f>'ادخال البيانات'!AT220</f>
        <v/>
      </c>
      <c r="G219" s="139" t="str">
        <f>'ادخال البيانات'!AU220</f>
        <v/>
      </c>
      <c r="H219" s="139" t="str">
        <f>'ادخال البيانات'!AV220</f>
        <v/>
      </c>
      <c r="I219" s="139" t="str">
        <f>'ادخال البيانات'!AW220</f>
        <v/>
      </c>
      <c r="J219" s="139" t="str">
        <f>'ادخال البيانات'!AX220</f>
        <v/>
      </c>
      <c r="K219" s="139" t="str">
        <f>'ادخال البيانات'!AY220</f>
        <v/>
      </c>
      <c r="L219" s="139" t="str">
        <f>'ادخال البيانات'!AZ220</f>
        <v/>
      </c>
      <c r="M219" s="139" t="str">
        <f>'ادخال البيانات'!BA220</f>
        <v/>
      </c>
      <c r="N219" s="139" t="str">
        <f>'ادخال البيانات'!BB220</f>
        <v/>
      </c>
      <c r="O219" s="139" t="str">
        <f>'ادخال البيانات'!BC220</f>
        <v/>
      </c>
      <c r="P219" s="139" t="str">
        <f>'ادخال البيانات'!BD220</f>
        <v/>
      </c>
      <c r="Q219" s="139" t="str">
        <f>'ادخال البيانات'!BE220</f>
        <v/>
      </c>
      <c r="R219" s="139" t="str">
        <f>'ادخال البيانات'!BF220</f>
        <v/>
      </c>
      <c r="S219" s="139" t="str">
        <f>'ادخال البيانات'!BG220</f>
        <v/>
      </c>
      <c r="T219" s="139" t="str">
        <f>'ادخال البيانات'!BH220</f>
        <v/>
      </c>
      <c r="U219" s="139" t="str">
        <f>'ادخال البيانات'!BI220</f>
        <v/>
      </c>
      <c r="V219" s="140" t="str">
        <f>'ادخال البيانات'!BJ220</f>
        <v/>
      </c>
      <c r="W219" s="136" t="str">
        <f t="shared" si="5"/>
        <v/>
      </c>
    </row>
    <row r="220" spans="1:23">
      <c r="A220" s="566">
        <v>215</v>
      </c>
      <c r="B220" s="139" t="str">
        <f>IF('ادخال البيانات'!B221="","",'ادخال البيانات'!B221)</f>
        <v/>
      </c>
      <c r="C220" s="139" t="str">
        <f>'ادخال البيانات'!AQ221</f>
        <v/>
      </c>
      <c r="D220" s="139" t="str">
        <f>'ادخال البيانات'!AR221</f>
        <v/>
      </c>
      <c r="E220" s="139" t="str">
        <f>'ادخال البيانات'!AS221</f>
        <v/>
      </c>
      <c r="F220" s="139" t="str">
        <f>'ادخال البيانات'!AT221</f>
        <v/>
      </c>
      <c r="G220" s="139" t="str">
        <f>'ادخال البيانات'!AU221</f>
        <v/>
      </c>
      <c r="H220" s="139" t="str">
        <f>'ادخال البيانات'!AV221</f>
        <v/>
      </c>
      <c r="I220" s="139" t="str">
        <f>'ادخال البيانات'!AW221</f>
        <v/>
      </c>
      <c r="J220" s="139" t="str">
        <f>'ادخال البيانات'!AX221</f>
        <v/>
      </c>
      <c r="K220" s="139" t="str">
        <f>'ادخال البيانات'!AY221</f>
        <v/>
      </c>
      <c r="L220" s="139" t="str">
        <f>'ادخال البيانات'!AZ221</f>
        <v/>
      </c>
      <c r="M220" s="139" t="str">
        <f>'ادخال البيانات'!BA221</f>
        <v/>
      </c>
      <c r="N220" s="139" t="str">
        <f>'ادخال البيانات'!BB221</f>
        <v/>
      </c>
      <c r="O220" s="139" t="str">
        <f>'ادخال البيانات'!BC221</f>
        <v/>
      </c>
      <c r="P220" s="139" t="str">
        <f>'ادخال البيانات'!BD221</f>
        <v/>
      </c>
      <c r="Q220" s="139" t="str">
        <f>'ادخال البيانات'!BE221</f>
        <v/>
      </c>
      <c r="R220" s="139" t="str">
        <f>'ادخال البيانات'!BF221</f>
        <v/>
      </c>
      <c r="S220" s="139" t="str">
        <f>'ادخال البيانات'!BG221</f>
        <v/>
      </c>
      <c r="T220" s="139" t="str">
        <f>'ادخال البيانات'!BH221</f>
        <v/>
      </c>
      <c r="U220" s="139" t="str">
        <f>'ادخال البيانات'!BI221</f>
        <v/>
      </c>
      <c r="V220" s="140" t="str">
        <f>'ادخال البيانات'!BJ221</f>
        <v/>
      </c>
      <c r="W220" s="136" t="str">
        <f t="shared" si="5"/>
        <v/>
      </c>
    </row>
    <row r="221" spans="1:23">
      <c r="A221" s="566">
        <v>216</v>
      </c>
      <c r="B221" s="139" t="str">
        <f>IF('ادخال البيانات'!B222="","",'ادخال البيانات'!B222)</f>
        <v/>
      </c>
      <c r="C221" s="139" t="str">
        <f>'ادخال البيانات'!AQ222</f>
        <v/>
      </c>
      <c r="D221" s="139" t="str">
        <f>'ادخال البيانات'!AR222</f>
        <v/>
      </c>
      <c r="E221" s="139" t="str">
        <f>'ادخال البيانات'!AS222</f>
        <v/>
      </c>
      <c r="F221" s="139" t="str">
        <f>'ادخال البيانات'!AT222</f>
        <v/>
      </c>
      <c r="G221" s="139" t="str">
        <f>'ادخال البيانات'!AU222</f>
        <v/>
      </c>
      <c r="H221" s="139" t="str">
        <f>'ادخال البيانات'!AV222</f>
        <v/>
      </c>
      <c r="I221" s="139" t="str">
        <f>'ادخال البيانات'!AW222</f>
        <v/>
      </c>
      <c r="J221" s="139" t="str">
        <f>'ادخال البيانات'!AX222</f>
        <v/>
      </c>
      <c r="K221" s="139" t="str">
        <f>'ادخال البيانات'!AY222</f>
        <v/>
      </c>
      <c r="L221" s="139" t="str">
        <f>'ادخال البيانات'!AZ222</f>
        <v/>
      </c>
      <c r="M221" s="139" t="str">
        <f>'ادخال البيانات'!BA222</f>
        <v/>
      </c>
      <c r="N221" s="139" t="str">
        <f>'ادخال البيانات'!BB222</f>
        <v/>
      </c>
      <c r="O221" s="139" t="str">
        <f>'ادخال البيانات'!BC222</f>
        <v/>
      </c>
      <c r="P221" s="139" t="str">
        <f>'ادخال البيانات'!BD222</f>
        <v/>
      </c>
      <c r="Q221" s="139" t="str">
        <f>'ادخال البيانات'!BE222</f>
        <v/>
      </c>
      <c r="R221" s="139" t="str">
        <f>'ادخال البيانات'!BF222</f>
        <v/>
      </c>
      <c r="S221" s="139" t="str">
        <f>'ادخال البيانات'!BG222</f>
        <v/>
      </c>
      <c r="T221" s="139" t="str">
        <f>'ادخال البيانات'!BH222</f>
        <v/>
      </c>
      <c r="U221" s="139" t="str">
        <f>'ادخال البيانات'!BI222</f>
        <v/>
      </c>
      <c r="V221" s="140" t="str">
        <f>'ادخال البيانات'!BJ222</f>
        <v/>
      </c>
      <c r="W221" s="136" t="str">
        <f t="shared" si="5"/>
        <v/>
      </c>
    </row>
    <row r="222" spans="1:23">
      <c r="A222" s="566">
        <v>217</v>
      </c>
      <c r="B222" s="139" t="str">
        <f>IF('ادخال البيانات'!B223="","",'ادخال البيانات'!B223)</f>
        <v/>
      </c>
      <c r="C222" s="139" t="str">
        <f>'ادخال البيانات'!AQ223</f>
        <v/>
      </c>
      <c r="D222" s="139" t="str">
        <f>'ادخال البيانات'!AR223</f>
        <v/>
      </c>
      <c r="E222" s="139" t="str">
        <f>'ادخال البيانات'!AS223</f>
        <v/>
      </c>
      <c r="F222" s="139" t="str">
        <f>'ادخال البيانات'!AT223</f>
        <v/>
      </c>
      <c r="G222" s="139" t="str">
        <f>'ادخال البيانات'!AU223</f>
        <v/>
      </c>
      <c r="H222" s="139" t="str">
        <f>'ادخال البيانات'!AV223</f>
        <v/>
      </c>
      <c r="I222" s="139" t="str">
        <f>'ادخال البيانات'!AW223</f>
        <v/>
      </c>
      <c r="J222" s="139" t="str">
        <f>'ادخال البيانات'!AX223</f>
        <v/>
      </c>
      <c r="K222" s="139" t="str">
        <f>'ادخال البيانات'!AY223</f>
        <v/>
      </c>
      <c r="L222" s="139" t="str">
        <f>'ادخال البيانات'!AZ223</f>
        <v/>
      </c>
      <c r="M222" s="139" t="str">
        <f>'ادخال البيانات'!BA223</f>
        <v/>
      </c>
      <c r="N222" s="139" t="str">
        <f>'ادخال البيانات'!BB223</f>
        <v/>
      </c>
      <c r="O222" s="139" t="str">
        <f>'ادخال البيانات'!BC223</f>
        <v/>
      </c>
      <c r="P222" s="139" t="str">
        <f>'ادخال البيانات'!BD223</f>
        <v/>
      </c>
      <c r="Q222" s="139" t="str">
        <f>'ادخال البيانات'!BE223</f>
        <v/>
      </c>
      <c r="R222" s="139" t="str">
        <f>'ادخال البيانات'!BF223</f>
        <v/>
      </c>
      <c r="S222" s="139" t="str">
        <f>'ادخال البيانات'!BG223</f>
        <v/>
      </c>
      <c r="T222" s="139" t="str">
        <f>'ادخال البيانات'!BH223</f>
        <v/>
      </c>
      <c r="U222" s="139" t="str">
        <f>'ادخال البيانات'!BI223</f>
        <v/>
      </c>
      <c r="V222" s="140" t="str">
        <f>'ادخال البيانات'!BJ223</f>
        <v/>
      </c>
      <c r="W222" s="136" t="str">
        <f t="shared" si="5"/>
        <v/>
      </c>
    </row>
    <row r="223" spans="1:23">
      <c r="A223" s="566">
        <v>218</v>
      </c>
      <c r="B223" s="139" t="str">
        <f>IF('ادخال البيانات'!B224="","",'ادخال البيانات'!B224)</f>
        <v/>
      </c>
      <c r="C223" s="139" t="str">
        <f>'ادخال البيانات'!AQ224</f>
        <v/>
      </c>
      <c r="D223" s="139" t="str">
        <f>'ادخال البيانات'!AR224</f>
        <v/>
      </c>
      <c r="E223" s="139" t="str">
        <f>'ادخال البيانات'!AS224</f>
        <v/>
      </c>
      <c r="F223" s="139" t="str">
        <f>'ادخال البيانات'!AT224</f>
        <v/>
      </c>
      <c r="G223" s="139" t="str">
        <f>'ادخال البيانات'!AU224</f>
        <v/>
      </c>
      <c r="H223" s="139" t="str">
        <f>'ادخال البيانات'!AV224</f>
        <v/>
      </c>
      <c r="I223" s="139" t="str">
        <f>'ادخال البيانات'!AW224</f>
        <v/>
      </c>
      <c r="J223" s="139" t="str">
        <f>'ادخال البيانات'!AX224</f>
        <v/>
      </c>
      <c r="K223" s="139" t="str">
        <f>'ادخال البيانات'!AY224</f>
        <v/>
      </c>
      <c r="L223" s="139" t="str">
        <f>'ادخال البيانات'!AZ224</f>
        <v/>
      </c>
      <c r="M223" s="139" t="str">
        <f>'ادخال البيانات'!BA224</f>
        <v/>
      </c>
      <c r="N223" s="139" t="str">
        <f>'ادخال البيانات'!BB224</f>
        <v/>
      </c>
      <c r="O223" s="139" t="str">
        <f>'ادخال البيانات'!BC224</f>
        <v/>
      </c>
      <c r="P223" s="139" t="str">
        <f>'ادخال البيانات'!BD224</f>
        <v/>
      </c>
      <c r="Q223" s="139" t="str">
        <f>'ادخال البيانات'!BE224</f>
        <v/>
      </c>
      <c r="R223" s="139" t="str">
        <f>'ادخال البيانات'!BF224</f>
        <v/>
      </c>
      <c r="S223" s="139" t="str">
        <f>'ادخال البيانات'!BG224</f>
        <v/>
      </c>
      <c r="T223" s="139" t="str">
        <f>'ادخال البيانات'!BH224</f>
        <v/>
      </c>
      <c r="U223" s="139" t="str">
        <f>'ادخال البيانات'!BI224</f>
        <v/>
      </c>
      <c r="V223" s="140" t="str">
        <f>'ادخال البيانات'!BJ224</f>
        <v/>
      </c>
      <c r="W223" s="136" t="str">
        <f t="shared" si="5"/>
        <v/>
      </c>
    </row>
    <row r="224" spans="1:23">
      <c r="A224" s="566">
        <v>219</v>
      </c>
      <c r="B224" s="139" t="str">
        <f>IF('ادخال البيانات'!B225="","",'ادخال البيانات'!B225)</f>
        <v/>
      </c>
      <c r="C224" s="139" t="str">
        <f>'ادخال البيانات'!AQ225</f>
        <v/>
      </c>
      <c r="D224" s="139" t="str">
        <f>'ادخال البيانات'!AR225</f>
        <v/>
      </c>
      <c r="E224" s="139" t="str">
        <f>'ادخال البيانات'!AS225</f>
        <v/>
      </c>
      <c r="F224" s="139" t="str">
        <f>'ادخال البيانات'!AT225</f>
        <v/>
      </c>
      <c r="G224" s="139" t="str">
        <f>'ادخال البيانات'!AU225</f>
        <v/>
      </c>
      <c r="H224" s="139" t="str">
        <f>'ادخال البيانات'!AV225</f>
        <v/>
      </c>
      <c r="I224" s="139" t="str">
        <f>'ادخال البيانات'!AW225</f>
        <v/>
      </c>
      <c r="J224" s="139" t="str">
        <f>'ادخال البيانات'!AX225</f>
        <v/>
      </c>
      <c r="K224" s="139" t="str">
        <f>'ادخال البيانات'!AY225</f>
        <v/>
      </c>
      <c r="L224" s="139" t="str">
        <f>'ادخال البيانات'!AZ225</f>
        <v/>
      </c>
      <c r="M224" s="139" t="str">
        <f>'ادخال البيانات'!BA225</f>
        <v/>
      </c>
      <c r="N224" s="139" t="str">
        <f>'ادخال البيانات'!BB225</f>
        <v/>
      </c>
      <c r="O224" s="139" t="str">
        <f>'ادخال البيانات'!BC225</f>
        <v/>
      </c>
      <c r="P224" s="139" t="str">
        <f>'ادخال البيانات'!BD225</f>
        <v/>
      </c>
      <c r="Q224" s="139" t="str">
        <f>'ادخال البيانات'!BE225</f>
        <v/>
      </c>
      <c r="R224" s="139" t="str">
        <f>'ادخال البيانات'!BF225</f>
        <v/>
      </c>
      <c r="S224" s="139" t="str">
        <f>'ادخال البيانات'!BG225</f>
        <v/>
      </c>
      <c r="T224" s="139" t="str">
        <f>'ادخال البيانات'!BH225</f>
        <v/>
      </c>
      <c r="U224" s="139" t="str">
        <f>'ادخال البيانات'!BI225</f>
        <v/>
      </c>
      <c r="V224" s="140" t="str">
        <f>'ادخال البيانات'!BJ225</f>
        <v/>
      </c>
      <c r="W224" s="136" t="str">
        <f t="shared" si="5"/>
        <v/>
      </c>
    </row>
    <row r="225" spans="1:23">
      <c r="A225" s="566">
        <v>220</v>
      </c>
      <c r="B225" s="139" t="str">
        <f>IF('ادخال البيانات'!B226="","",'ادخال البيانات'!B226)</f>
        <v/>
      </c>
      <c r="C225" s="139" t="str">
        <f>'ادخال البيانات'!AQ226</f>
        <v/>
      </c>
      <c r="D225" s="139" t="str">
        <f>'ادخال البيانات'!AR226</f>
        <v/>
      </c>
      <c r="E225" s="139" t="str">
        <f>'ادخال البيانات'!AS226</f>
        <v/>
      </c>
      <c r="F225" s="139" t="str">
        <f>'ادخال البيانات'!AT226</f>
        <v/>
      </c>
      <c r="G225" s="139" t="str">
        <f>'ادخال البيانات'!AU226</f>
        <v/>
      </c>
      <c r="H225" s="139" t="str">
        <f>'ادخال البيانات'!AV226</f>
        <v/>
      </c>
      <c r="I225" s="139" t="str">
        <f>'ادخال البيانات'!AW226</f>
        <v/>
      </c>
      <c r="J225" s="139" t="str">
        <f>'ادخال البيانات'!AX226</f>
        <v/>
      </c>
      <c r="K225" s="139" t="str">
        <f>'ادخال البيانات'!AY226</f>
        <v/>
      </c>
      <c r="L225" s="139" t="str">
        <f>'ادخال البيانات'!AZ226</f>
        <v/>
      </c>
      <c r="M225" s="139" t="str">
        <f>'ادخال البيانات'!BA226</f>
        <v/>
      </c>
      <c r="N225" s="139" t="str">
        <f>'ادخال البيانات'!BB226</f>
        <v/>
      </c>
      <c r="O225" s="139" t="str">
        <f>'ادخال البيانات'!BC226</f>
        <v/>
      </c>
      <c r="P225" s="139" t="str">
        <f>'ادخال البيانات'!BD226</f>
        <v/>
      </c>
      <c r="Q225" s="139" t="str">
        <f>'ادخال البيانات'!BE226</f>
        <v/>
      </c>
      <c r="R225" s="139" t="str">
        <f>'ادخال البيانات'!BF226</f>
        <v/>
      </c>
      <c r="S225" s="139" t="str">
        <f>'ادخال البيانات'!BG226</f>
        <v/>
      </c>
      <c r="T225" s="139" t="str">
        <f>'ادخال البيانات'!BH226</f>
        <v/>
      </c>
      <c r="U225" s="139" t="str">
        <f>'ادخال البيانات'!BI226</f>
        <v/>
      </c>
      <c r="V225" s="140" t="str">
        <f>'ادخال البيانات'!BJ226</f>
        <v/>
      </c>
      <c r="W225" s="136" t="str">
        <f t="shared" si="5"/>
        <v/>
      </c>
    </row>
    <row r="226" spans="1:23">
      <c r="A226" s="566">
        <v>221</v>
      </c>
      <c r="B226" s="139" t="str">
        <f>IF('ادخال البيانات'!B227="","",'ادخال البيانات'!B227)</f>
        <v/>
      </c>
      <c r="C226" s="139" t="str">
        <f>'ادخال البيانات'!AQ227</f>
        <v/>
      </c>
      <c r="D226" s="139" t="str">
        <f>'ادخال البيانات'!AR227</f>
        <v/>
      </c>
      <c r="E226" s="139" t="str">
        <f>'ادخال البيانات'!AS227</f>
        <v/>
      </c>
      <c r="F226" s="139" t="str">
        <f>'ادخال البيانات'!AT227</f>
        <v/>
      </c>
      <c r="G226" s="139" t="str">
        <f>'ادخال البيانات'!AU227</f>
        <v/>
      </c>
      <c r="H226" s="139" t="str">
        <f>'ادخال البيانات'!AV227</f>
        <v/>
      </c>
      <c r="I226" s="139" t="str">
        <f>'ادخال البيانات'!AW227</f>
        <v/>
      </c>
      <c r="J226" s="139" t="str">
        <f>'ادخال البيانات'!AX227</f>
        <v/>
      </c>
      <c r="K226" s="139" t="str">
        <f>'ادخال البيانات'!AY227</f>
        <v/>
      </c>
      <c r="L226" s="139" t="str">
        <f>'ادخال البيانات'!AZ227</f>
        <v/>
      </c>
      <c r="M226" s="139" t="str">
        <f>'ادخال البيانات'!BA227</f>
        <v/>
      </c>
      <c r="N226" s="139" t="str">
        <f>'ادخال البيانات'!BB227</f>
        <v/>
      </c>
      <c r="O226" s="139" t="str">
        <f>'ادخال البيانات'!BC227</f>
        <v/>
      </c>
      <c r="P226" s="139" t="str">
        <f>'ادخال البيانات'!BD227</f>
        <v/>
      </c>
      <c r="Q226" s="139" t="str">
        <f>'ادخال البيانات'!BE227</f>
        <v/>
      </c>
      <c r="R226" s="139" t="str">
        <f>'ادخال البيانات'!BF227</f>
        <v/>
      </c>
      <c r="S226" s="139" t="str">
        <f>'ادخال البيانات'!BG227</f>
        <v/>
      </c>
      <c r="T226" s="139" t="str">
        <f>'ادخال البيانات'!BH227</f>
        <v/>
      </c>
      <c r="U226" s="139" t="str">
        <f>'ادخال البيانات'!BI227</f>
        <v/>
      </c>
      <c r="V226" s="140" t="str">
        <f>'ادخال البيانات'!BJ227</f>
        <v/>
      </c>
      <c r="W226" s="136" t="str">
        <f t="shared" si="5"/>
        <v/>
      </c>
    </row>
    <row r="227" spans="1:23">
      <c r="A227" s="566">
        <v>222</v>
      </c>
      <c r="B227" s="139" t="str">
        <f>IF('ادخال البيانات'!B228="","",'ادخال البيانات'!B228)</f>
        <v/>
      </c>
      <c r="C227" s="139" t="str">
        <f>'ادخال البيانات'!AQ228</f>
        <v/>
      </c>
      <c r="D227" s="139" t="str">
        <f>'ادخال البيانات'!AR228</f>
        <v/>
      </c>
      <c r="E227" s="139" t="str">
        <f>'ادخال البيانات'!AS228</f>
        <v/>
      </c>
      <c r="F227" s="139" t="str">
        <f>'ادخال البيانات'!AT228</f>
        <v/>
      </c>
      <c r="G227" s="139" t="str">
        <f>'ادخال البيانات'!AU228</f>
        <v/>
      </c>
      <c r="H227" s="139" t="str">
        <f>'ادخال البيانات'!AV228</f>
        <v/>
      </c>
      <c r="I227" s="139" t="str">
        <f>'ادخال البيانات'!AW228</f>
        <v/>
      </c>
      <c r="J227" s="139" t="str">
        <f>'ادخال البيانات'!AX228</f>
        <v/>
      </c>
      <c r="K227" s="139" t="str">
        <f>'ادخال البيانات'!AY228</f>
        <v/>
      </c>
      <c r="L227" s="139" t="str">
        <f>'ادخال البيانات'!AZ228</f>
        <v/>
      </c>
      <c r="M227" s="139" t="str">
        <f>'ادخال البيانات'!BA228</f>
        <v/>
      </c>
      <c r="N227" s="139" t="str">
        <f>'ادخال البيانات'!BB228</f>
        <v/>
      </c>
      <c r="O227" s="139" t="str">
        <f>'ادخال البيانات'!BC228</f>
        <v/>
      </c>
      <c r="P227" s="139" t="str">
        <f>'ادخال البيانات'!BD228</f>
        <v/>
      </c>
      <c r="Q227" s="139" t="str">
        <f>'ادخال البيانات'!BE228</f>
        <v/>
      </c>
      <c r="R227" s="139" t="str">
        <f>'ادخال البيانات'!BF228</f>
        <v/>
      </c>
      <c r="S227" s="139" t="str">
        <f>'ادخال البيانات'!BG228</f>
        <v/>
      </c>
      <c r="T227" s="139" t="str">
        <f>'ادخال البيانات'!BH228</f>
        <v/>
      </c>
      <c r="U227" s="139" t="str">
        <f>'ادخال البيانات'!BI228</f>
        <v/>
      </c>
      <c r="V227" s="140" t="str">
        <f>'ادخال البيانات'!BJ228</f>
        <v/>
      </c>
      <c r="W227" s="136" t="str">
        <f t="shared" si="5"/>
        <v/>
      </c>
    </row>
    <row r="228" spans="1:23">
      <c r="A228" s="566">
        <v>223</v>
      </c>
      <c r="B228" s="139" t="str">
        <f>IF('ادخال البيانات'!B229="","",'ادخال البيانات'!B229)</f>
        <v/>
      </c>
      <c r="C228" s="139" t="str">
        <f>'ادخال البيانات'!AQ229</f>
        <v/>
      </c>
      <c r="D228" s="139" t="str">
        <f>'ادخال البيانات'!AR229</f>
        <v/>
      </c>
      <c r="E228" s="139" t="str">
        <f>'ادخال البيانات'!AS229</f>
        <v/>
      </c>
      <c r="F228" s="139" t="str">
        <f>'ادخال البيانات'!AT229</f>
        <v/>
      </c>
      <c r="G228" s="139" t="str">
        <f>'ادخال البيانات'!AU229</f>
        <v/>
      </c>
      <c r="H228" s="139" t="str">
        <f>'ادخال البيانات'!AV229</f>
        <v/>
      </c>
      <c r="I228" s="139" t="str">
        <f>'ادخال البيانات'!AW229</f>
        <v/>
      </c>
      <c r="J228" s="139" t="str">
        <f>'ادخال البيانات'!AX229</f>
        <v/>
      </c>
      <c r="K228" s="139" t="str">
        <f>'ادخال البيانات'!AY229</f>
        <v/>
      </c>
      <c r="L228" s="139" t="str">
        <f>'ادخال البيانات'!AZ229</f>
        <v/>
      </c>
      <c r="M228" s="139" t="str">
        <f>'ادخال البيانات'!BA229</f>
        <v/>
      </c>
      <c r="N228" s="139" t="str">
        <f>'ادخال البيانات'!BB229</f>
        <v/>
      </c>
      <c r="O228" s="139" t="str">
        <f>'ادخال البيانات'!BC229</f>
        <v/>
      </c>
      <c r="P228" s="139" t="str">
        <f>'ادخال البيانات'!BD229</f>
        <v/>
      </c>
      <c r="Q228" s="139" t="str">
        <f>'ادخال البيانات'!BE229</f>
        <v/>
      </c>
      <c r="R228" s="139" t="str">
        <f>'ادخال البيانات'!BF229</f>
        <v/>
      </c>
      <c r="S228" s="139" t="str">
        <f>'ادخال البيانات'!BG229</f>
        <v/>
      </c>
      <c r="T228" s="139" t="str">
        <f>'ادخال البيانات'!BH229</f>
        <v/>
      </c>
      <c r="U228" s="139" t="str">
        <f>'ادخال البيانات'!BI229</f>
        <v/>
      </c>
      <c r="V228" s="140" t="str">
        <f>'ادخال البيانات'!BJ229</f>
        <v/>
      </c>
      <c r="W228" s="136" t="str">
        <f t="shared" si="5"/>
        <v/>
      </c>
    </row>
    <row r="229" spans="1:23">
      <c r="A229" s="566">
        <v>224</v>
      </c>
      <c r="B229" s="139" t="str">
        <f>IF('ادخال البيانات'!B230="","",'ادخال البيانات'!B230)</f>
        <v/>
      </c>
      <c r="C229" s="139" t="str">
        <f>'ادخال البيانات'!AQ230</f>
        <v/>
      </c>
      <c r="D229" s="139" t="str">
        <f>'ادخال البيانات'!AR230</f>
        <v/>
      </c>
      <c r="E229" s="139" t="str">
        <f>'ادخال البيانات'!AS230</f>
        <v/>
      </c>
      <c r="F229" s="139" t="str">
        <f>'ادخال البيانات'!AT230</f>
        <v/>
      </c>
      <c r="G229" s="139" t="str">
        <f>'ادخال البيانات'!AU230</f>
        <v/>
      </c>
      <c r="H229" s="139" t="str">
        <f>'ادخال البيانات'!AV230</f>
        <v/>
      </c>
      <c r="I229" s="139" t="str">
        <f>'ادخال البيانات'!AW230</f>
        <v/>
      </c>
      <c r="J229" s="139" t="str">
        <f>'ادخال البيانات'!AX230</f>
        <v/>
      </c>
      <c r="K229" s="139" t="str">
        <f>'ادخال البيانات'!AY230</f>
        <v/>
      </c>
      <c r="L229" s="139" t="str">
        <f>'ادخال البيانات'!AZ230</f>
        <v/>
      </c>
      <c r="M229" s="139" t="str">
        <f>'ادخال البيانات'!BA230</f>
        <v/>
      </c>
      <c r="N229" s="139" t="str">
        <f>'ادخال البيانات'!BB230</f>
        <v/>
      </c>
      <c r="O229" s="139" t="str">
        <f>'ادخال البيانات'!BC230</f>
        <v/>
      </c>
      <c r="P229" s="139" t="str">
        <f>'ادخال البيانات'!BD230</f>
        <v/>
      </c>
      <c r="Q229" s="139" t="str">
        <f>'ادخال البيانات'!BE230</f>
        <v/>
      </c>
      <c r="R229" s="139" t="str">
        <f>'ادخال البيانات'!BF230</f>
        <v/>
      </c>
      <c r="S229" s="139" t="str">
        <f>'ادخال البيانات'!BG230</f>
        <v/>
      </c>
      <c r="T229" s="139" t="str">
        <f>'ادخال البيانات'!BH230</f>
        <v/>
      </c>
      <c r="U229" s="139" t="str">
        <f>'ادخال البيانات'!BI230</f>
        <v/>
      </c>
      <c r="V229" s="140" t="str">
        <f>'ادخال البيانات'!BJ230</f>
        <v/>
      </c>
      <c r="W229" s="136" t="str">
        <f t="shared" si="5"/>
        <v/>
      </c>
    </row>
    <row r="230" spans="1:23">
      <c r="A230" s="566">
        <v>225</v>
      </c>
      <c r="B230" s="139" t="str">
        <f>IF('ادخال البيانات'!B231="","",'ادخال البيانات'!B231)</f>
        <v/>
      </c>
      <c r="C230" s="139" t="str">
        <f>'ادخال البيانات'!AQ231</f>
        <v/>
      </c>
      <c r="D230" s="139" t="str">
        <f>'ادخال البيانات'!AR231</f>
        <v/>
      </c>
      <c r="E230" s="139" t="str">
        <f>'ادخال البيانات'!AS231</f>
        <v/>
      </c>
      <c r="F230" s="139" t="str">
        <f>'ادخال البيانات'!AT231</f>
        <v/>
      </c>
      <c r="G230" s="139" t="str">
        <f>'ادخال البيانات'!AU231</f>
        <v/>
      </c>
      <c r="H230" s="139" t="str">
        <f>'ادخال البيانات'!AV231</f>
        <v/>
      </c>
      <c r="I230" s="139" t="str">
        <f>'ادخال البيانات'!AW231</f>
        <v/>
      </c>
      <c r="J230" s="139" t="str">
        <f>'ادخال البيانات'!AX231</f>
        <v/>
      </c>
      <c r="K230" s="139" t="str">
        <f>'ادخال البيانات'!AY231</f>
        <v/>
      </c>
      <c r="L230" s="139" t="str">
        <f>'ادخال البيانات'!AZ231</f>
        <v/>
      </c>
      <c r="M230" s="139" t="str">
        <f>'ادخال البيانات'!BA231</f>
        <v/>
      </c>
      <c r="N230" s="139" t="str">
        <f>'ادخال البيانات'!BB231</f>
        <v/>
      </c>
      <c r="O230" s="139" t="str">
        <f>'ادخال البيانات'!BC231</f>
        <v/>
      </c>
      <c r="P230" s="139" t="str">
        <f>'ادخال البيانات'!BD231</f>
        <v/>
      </c>
      <c r="Q230" s="139" t="str">
        <f>'ادخال البيانات'!BE231</f>
        <v/>
      </c>
      <c r="R230" s="139" t="str">
        <f>'ادخال البيانات'!BF231</f>
        <v/>
      </c>
      <c r="S230" s="139" t="str">
        <f>'ادخال البيانات'!BG231</f>
        <v/>
      </c>
      <c r="T230" s="139" t="str">
        <f>'ادخال البيانات'!BH231</f>
        <v/>
      </c>
      <c r="U230" s="139" t="str">
        <f>'ادخال البيانات'!BI231</f>
        <v/>
      </c>
      <c r="V230" s="140" t="str">
        <f>'ادخال البيانات'!BJ231</f>
        <v/>
      </c>
      <c r="W230" s="136" t="str">
        <f t="shared" si="5"/>
        <v/>
      </c>
    </row>
    <row r="231" spans="1:23">
      <c r="A231" s="566">
        <v>226</v>
      </c>
      <c r="B231" s="139" t="str">
        <f>IF('ادخال البيانات'!B232="","",'ادخال البيانات'!B232)</f>
        <v/>
      </c>
      <c r="C231" s="139" t="str">
        <f>'ادخال البيانات'!AQ232</f>
        <v/>
      </c>
      <c r="D231" s="139" t="str">
        <f>'ادخال البيانات'!AR232</f>
        <v/>
      </c>
      <c r="E231" s="139" t="str">
        <f>'ادخال البيانات'!AS232</f>
        <v/>
      </c>
      <c r="F231" s="139" t="str">
        <f>'ادخال البيانات'!AT232</f>
        <v/>
      </c>
      <c r="G231" s="139" t="str">
        <f>'ادخال البيانات'!AU232</f>
        <v/>
      </c>
      <c r="H231" s="139" t="str">
        <f>'ادخال البيانات'!AV232</f>
        <v/>
      </c>
      <c r="I231" s="139" t="str">
        <f>'ادخال البيانات'!AW232</f>
        <v/>
      </c>
      <c r="J231" s="139" t="str">
        <f>'ادخال البيانات'!AX232</f>
        <v/>
      </c>
      <c r="K231" s="139" t="str">
        <f>'ادخال البيانات'!AY232</f>
        <v/>
      </c>
      <c r="L231" s="139" t="str">
        <f>'ادخال البيانات'!AZ232</f>
        <v/>
      </c>
      <c r="M231" s="139" t="str">
        <f>'ادخال البيانات'!BA232</f>
        <v/>
      </c>
      <c r="N231" s="139" t="str">
        <f>'ادخال البيانات'!BB232</f>
        <v/>
      </c>
      <c r="O231" s="139" t="str">
        <f>'ادخال البيانات'!BC232</f>
        <v/>
      </c>
      <c r="P231" s="139" t="str">
        <f>'ادخال البيانات'!BD232</f>
        <v/>
      </c>
      <c r="Q231" s="139" t="str">
        <f>'ادخال البيانات'!BE232</f>
        <v/>
      </c>
      <c r="R231" s="139" t="str">
        <f>'ادخال البيانات'!BF232</f>
        <v/>
      </c>
      <c r="S231" s="139" t="str">
        <f>'ادخال البيانات'!BG232</f>
        <v/>
      </c>
      <c r="T231" s="139" t="str">
        <f>'ادخال البيانات'!BH232</f>
        <v/>
      </c>
      <c r="U231" s="139" t="str">
        <f>'ادخال البيانات'!BI232</f>
        <v/>
      </c>
      <c r="V231" s="140" t="str">
        <f>'ادخال البيانات'!BJ232</f>
        <v/>
      </c>
      <c r="W231" s="136" t="str">
        <f t="shared" si="5"/>
        <v/>
      </c>
    </row>
    <row r="232" spans="1:23">
      <c r="A232" s="566">
        <v>227</v>
      </c>
      <c r="B232" s="139" t="str">
        <f>IF('ادخال البيانات'!B233="","",'ادخال البيانات'!B233)</f>
        <v/>
      </c>
      <c r="C232" s="139" t="str">
        <f>'ادخال البيانات'!AQ233</f>
        <v/>
      </c>
      <c r="D232" s="139" t="str">
        <f>'ادخال البيانات'!AR233</f>
        <v/>
      </c>
      <c r="E232" s="139" t="str">
        <f>'ادخال البيانات'!AS233</f>
        <v/>
      </c>
      <c r="F232" s="139" t="str">
        <f>'ادخال البيانات'!AT233</f>
        <v/>
      </c>
      <c r="G232" s="139" t="str">
        <f>'ادخال البيانات'!AU233</f>
        <v/>
      </c>
      <c r="H232" s="139" t="str">
        <f>'ادخال البيانات'!AV233</f>
        <v/>
      </c>
      <c r="I232" s="139" t="str">
        <f>'ادخال البيانات'!AW233</f>
        <v/>
      </c>
      <c r="J232" s="139" t="str">
        <f>'ادخال البيانات'!AX233</f>
        <v/>
      </c>
      <c r="K232" s="139" t="str">
        <f>'ادخال البيانات'!AY233</f>
        <v/>
      </c>
      <c r="L232" s="139" t="str">
        <f>'ادخال البيانات'!AZ233</f>
        <v/>
      </c>
      <c r="M232" s="139" t="str">
        <f>'ادخال البيانات'!BA233</f>
        <v/>
      </c>
      <c r="N232" s="139" t="str">
        <f>'ادخال البيانات'!BB233</f>
        <v/>
      </c>
      <c r="O232" s="139" t="str">
        <f>'ادخال البيانات'!BC233</f>
        <v/>
      </c>
      <c r="P232" s="139" t="str">
        <f>'ادخال البيانات'!BD233</f>
        <v/>
      </c>
      <c r="Q232" s="139" t="str">
        <f>'ادخال البيانات'!BE233</f>
        <v/>
      </c>
      <c r="R232" s="139" t="str">
        <f>'ادخال البيانات'!BF233</f>
        <v/>
      </c>
      <c r="S232" s="139" t="str">
        <f>'ادخال البيانات'!BG233</f>
        <v/>
      </c>
      <c r="T232" s="139" t="str">
        <f>'ادخال البيانات'!BH233</f>
        <v/>
      </c>
      <c r="U232" s="139" t="str">
        <f>'ادخال البيانات'!BI233</f>
        <v/>
      </c>
      <c r="V232" s="140" t="str">
        <f>'ادخال البيانات'!BJ233</f>
        <v/>
      </c>
      <c r="W232" s="136" t="str">
        <f t="shared" si="5"/>
        <v/>
      </c>
    </row>
    <row r="233" spans="1:23">
      <c r="A233" s="566">
        <v>228</v>
      </c>
      <c r="B233" s="139" t="str">
        <f>IF('ادخال البيانات'!B234="","",'ادخال البيانات'!B234)</f>
        <v/>
      </c>
      <c r="C233" s="139" t="str">
        <f>'ادخال البيانات'!AQ234</f>
        <v/>
      </c>
      <c r="D233" s="139" t="str">
        <f>'ادخال البيانات'!AR234</f>
        <v/>
      </c>
      <c r="E233" s="139" t="str">
        <f>'ادخال البيانات'!AS234</f>
        <v/>
      </c>
      <c r="F233" s="139" t="str">
        <f>'ادخال البيانات'!AT234</f>
        <v/>
      </c>
      <c r="G233" s="139" t="str">
        <f>'ادخال البيانات'!AU234</f>
        <v/>
      </c>
      <c r="H233" s="139" t="str">
        <f>'ادخال البيانات'!AV234</f>
        <v/>
      </c>
      <c r="I233" s="139" t="str">
        <f>'ادخال البيانات'!AW234</f>
        <v/>
      </c>
      <c r="J233" s="139" t="str">
        <f>'ادخال البيانات'!AX234</f>
        <v/>
      </c>
      <c r="K233" s="139" t="str">
        <f>'ادخال البيانات'!AY234</f>
        <v/>
      </c>
      <c r="L233" s="139" t="str">
        <f>'ادخال البيانات'!AZ234</f>
        <v/>
      </c>
      <c r="M233" s="139" t="str">
        <f>'ادخال البيانات'!BA234</f>
        <v/>
      </c>
      <c r="N233" s="139" t="str">
        <f>'ادخال البيانات'!BB234</f>
        <v/>
      </c>
      <c r="O233" s="139" t="str">
        <f>'ادخال البيانات'!BC234</f>
        <v/>
      </c>
      <c r="P233" s="139" t="str">
        <f>'ادخال البيانات'!BD234</f>
        <v/>
      </c>
      <c r="Q233" s="139" t="str">
        <f>'ادخال البيانات'!BE234</f>
        <v/>
      </c>
      <c r="R233" s="139" t="str">
        <f>'ادخال البيانات'!BF234</f>
        <v/>
      </c>
      <c r="S233" s="139" t="str">
        <f>'ادخال البيانات'!BG234</f>
        <v/>
      </c>
      <c r="T233" s="139" t="str">
        <f>'ادخال البيانات'!BH234</f>
        <v/>
      </c>
      <c r="U233" s="139" t="str">
        <f>'ادخال البيانات'!BI234</f>
        <v/>
      </c>
      <c r="V233" s="140" t="str">
        <f>'ادخال البيانات'!BJ234</f>
        <v/>
      </c>
      <c r="W233" s="136" t="str">
        <f t="shared" si="5"/>
        <v/>
      </c>
    </row>
    <row r="234" spans="1:23">
      <c r="A234" s="566">
        <v>229</v>
      </c>
      <c r="B234" s="139" t="str">
        <f>IF('ادخال البيانات'!B235="","",'ادخال البيانات'!B235)</f>
        <v/>
      </c>
      <c r="C234" s="139" t="str">
        <f>'ادخال البيانات'!AQ235</f>
        <v/>
      </c>
      <c r="D234" s="139" t="str">
        <f>'ادخال البيانات'!AR235</f>
        <v/>
      </c>
      <c r="E234" s="139" t="str">
        <f>'ادخال البيانات'!AS235</f>
        <v/>
      </c>
      <c r="F234" s="139" t="str">
        <f>'ادخال البيانات'!AT235</f>
        <v/>
      </c>
      <c r="G234" s="139" t="str">
        <f>'ادخال البيانات'!AU235</f>
        <v/>
      </c>
      <c r="H234" s="139" t="str">
        <f>'ادخال البيانات'!AV235</f>
        <v/>
      </c>
      <c r="I234" s="139" t="str">
        <f>'ادخال البيانات'!AW235</f>
        <v/>
      </c>
      <c r="J234" s="139" t="str">
        <f>'ادخال البيانات'!AX235</f>
        <v/>
      </c>
      <c r="K234" s="139" t="str">
        <f>'ادخال البيانات'!AY235</f>
        <v/>
      </c>
      <c r="L234" s="139" t="str">
        <f>'ادخال البيانات'!AZ235</f>
        <v/>
      </c>
      <c r="M234" s="139" t="str">
        <f>'ادخال البيانات'!BA235</f>
        <v/>
      </c>
      <c r="N234" s="139" t="str">
        <f>'ادخال البيانات'!BB235</f>
        <v/>
      </c>
      <c r="O234" s="139" t="str">
        <f>'ادخال البيانات'!BC235</f>
        <v/>
      </c>
      <c r="P234" s="139" t="str">
        <f>'ادخال البيانات'!BD235</f>
        <v/>
      </c>
      <c r="Q234" s="139" t="str">
        <f>'ادخال البيانات'!BE235</f>
        <v/>
      </c>
      <c r="R234" s="139" t="str">
        <f>'ادخال البيانات'!BF235</f>
        <v/>
      </c>
      <c r="S234" s="139" t="str">
        <f>'ادخال البيانات'!BG235</f>
        <v/>
      </c>
      <c r="T234" s="139" t="str">
        <f>'ادخال البيانات'!BH235</f>
        <v/>
      </c>
      <c r="U234" s="139" t="str">
        <f>'ادخال البيانات'!BI235</f>
        <v/>
      </c>
      <c r="V234" s="140" t="str">
        <f>'ادخال البيانات'!BJ235</f>
        <v/>
      </c>
      <c r="W234" s="136" t="str">
        <f t="shared" si="5"/>
        <v/>
      </c>
    </row>
    <row r="235" spans="1:23">
      <c r="A235" s="566">
        <v>230</v>
      </c>
      <c r="B235" s="139" t="str">
        <f>IF('ادخال البيانات'!B236="","",'ادخال البيانات'!B236)</f>
        <v/>
      </c>
      <c r="C235" s="139" t="str">
        <f>'ادخال البيانات'!AQ236</f>
        <v/>
      </c>
      <c r="D235" s="139" t="str">
        <f>'ادخال البيانات'!AR236</f>
        <v/>
      </c>
      <c r="E235" s="139" t="str">
        <f>'ادخال البيانات'!AS236</f>
        <v/>
      </c>
      <c r="F235" s="139" t="str">
        <f>'ادخال البيانات'!AT236</f>
        <v/>
      </c>
      <c r="G235" s="139" t="str">
        <f>'ادخال البيانات'!AU236</f>
        <v/>
      </c>
      <c r="H235" s="139" t="str">
        <f>'ادخال البيانات'!AV236</f>
        <v/>
      </c>
      <c r="I235" s="139" t="str">
        <f>'ادخال البيانات'!AW236</f>
        <v/>
      </c>
      <c r="J235" s="139" t="str">
        <f>'ادخال البيانات'!AX236</f>
        <v/>
      </c>
      <c r="K235" s="139" t="str">
        <f>'ادخال البيانات'!AY236</f>
        <v/>
      </c>
      <c r="L235" s="139" t="str">
        <f>'ادخال البيانات'!AZ236</f>
        <v/>
      </c>
      <c r="M235" s="139" t="str">
        <f>'ادخال البيانات'!BA236</f>
        <v/>
      </c>
      <c r="N235" s="139" t="str">
        <f>'ادخال البيانات'!BB236</f>
        <v/>
      </c>
      <c r="O235" s="139" t="str">
        <f>'ادخال البيانات'!BC236</f>
        <v/>
      </c>
      <c r="P235" s="139" t="str">
        <f>'ادخال البيانات'!BD236</f>
        <v/>
      </c>
      <c r="Q235" s="139" t="str">
        <f>'ادخال البيانات'!BE236</f>
        <v/>
      </c>
      <c r="R235" s="139" t="str">
        <f>'ادخال البيانات'!BF236</f>
        <v/>
      </c>
      <c r="S235" s="139" t="str">
        <f>'ادخال البيانات'!BG236</f>
        <v/>
      </c>
      <c r="T235" s="139" t="str">
        <f>'ادخال البيانات'!BH236</f>
        <v/>
      </c>
      <c r="U235" s="139" t="str">
        <f>'ادخال البيانات'!BI236</f>
        <v/>
      </c>
      <c r="V235" s="140" t="str">
        <f>'ادخال البيانات'!BJ236</f>
        <v/>
      </c>
      <c r="W235" s="136" t="str">
        <f t="shared" si="5"/>
        <v/>
      </c>
    </row>
    <row r="236" spans="1:23">
      <c r="A236" s="566">
        <v>231</v>
      </c>
      <c r="B236" s="139" t="str">
        <f>IF('ادخال البيانات'!B237="","",'ادخال البيانات'!B237)</f>
        <v/>
      </c>
      <c r="C236" s="139" t="str">
        <f>'ادخال البيانات'!AQ237</f>
        <v/>
      </c>
      <c r="D236" s="139" t="str">
        <f>'ادخال البيانات'!AR237</f>
        <v/>
      </c>
      <c r="E236" s="139" t="str">
        <f>'ادخال البيانات'!AS237</f>
        <v/>
      </c>
      <c r="F236" s="139" t="str">
        <f>'ادخال البيانات'!AT237</f>
        <v/>
      </c>
      <c r="G236" s="139" t="str">
        <f>'ادخال البيانات'!AU237</f>
        <v/>
      </c>
      <c r="H236" s="139" t="str">
        <f>'ادخال البيانات'!AV237</f>
        <v/>
      </c>
      <c r="I236" s="139" t="str">
        <f>'ادخال البيانات'!AW237</f>
        <v/>
      </c>
      <c r="J236" s="139" t="str">
        <f>'ادخال البيانات'!AX237</f>
        <v/>
      </c>
      <c r="K236" s="139" t="str">
        <f>'ادخال البيانات'!AY237</f>
        <v/>
      </c>
      <c r="L236" s="139" t="str">
        <f>'ادخال البيانات'!AZ237</f>
        <v/>
      </c>
      <c r="M236" s="139" t="str">
        <f>'ادخال البيانات'!BA237</f>
        <v/>
      </c>
      <c r="N236" s="139" t="str">
        <f>'ادخال البيانات'!BB237</f>
        <v/>
      </c>
      <c r="O236" s="139" t="str">
        <f>'ادخال البيانات'!BC237</f>
        <v/>
      </c>
      <c r="P236" s="139" t="str">
        <f>'ادخال البيانات'!BD237</f>
        <v/>
      </c>
      <c r="Q236" s="139" t="str">
        <f>'ادخال البيانات'!BE237</f>
        <v/>
      </c>
      <c r="R236" s="139" t="str">
        <f>'ادخال البيانات'!BF237</f>
        <v/>
      </c>
      <c r="S236" s="139" t="str">
        <f>'ادخال البيانات'!BG237</f>
        <v/>
      </c>
      <c r="T236" s="139" t="str">
        <f>'ادخال البيانات'!BH237</f>
        <v/>
      </c>
      <c r="U236" s="139" t="str">
        <f>'ادخال البيانات'!BI237</f>
        <v/>
      </c>
      <c r="V236" s="140" t="str">
        <f>'ادخال البيانات'!BJ237</f>
        <v/>
      </c>
      <c r="W236" s="136" t="str">
        <f t="shared" si="5"/>
        <v/>
      </c>
    </row>
    <row r="237" spans="1:23">
      <c r="A237" s="566">
        <v>232</v>
      </c>
      <c r="B237" s="139" t="str">
        <f>IF('ادخال البيانات'!B238="","",'ادخال البيانات'!B238)</f>
        <v/>
      </c>
      <c r="C237" s="139" t="str">
        <f>'ادخال البيانات'!AQ238</f>
        <v/>
      </c>
      <c r="D237" s="139" t="str">
        <f>'ادخال البيانات'!AR238</f>
        <v/>
      </c>
      <c r="E237" s="139" t="str">
        <f>'ادخال البيانات'!AS238</f>
        <v/>
      </c>
      <c r="F237" s="139" t="str">
        <f>'ادخال البيانات'!AT238</f>
        <v/>
      </c>
      <c r="G237" s="139" t="str">
        <f>'ادخال البيانات'!AU238</f>
        <v/>
      </c>
      <c r="H237" s="139" t="str">
        <f>'ادخال البيانات'!AV238</f>
        <v/>
      </c>
      <c r="I237" s="139" t="str">
        <f>'ادخال البيانات'!AW238</f>
        <v/>
      </c>
      <c r="J237" s="139" t="str">
        <f>'ادخال البيانات'!AX238</f>
        <v/>
      </c>
      <c r="K237" s="139" t="str">
        <f>'ادخال البيانات'!AY238</f>
        <v/>
      </c>
      <c r="L237" s="139" t="str">
        <f>'ادخال البيانات'!AZ238</f>
        <v/>
      </c>
      <c r="M237" s="139" t="str">
        <f>'ادخال البيانات'!BA238</f>
        <v/>
      </c>
      <c r="N237" s="139" t="str">
        <f>'ادخال البيانات'!BB238</f>
        <v/>
      </c>
      <c r="O237" s="139" t="str">
        <f>'ادخال البيانات'!BC238</f>
        <v/>
      </c>
      <c r="P237" s="139" t="str">
        <f>'ادخال البيانات'!BD238</f>
        <v/>
      </c>
      <c r="Q237" s="139" t="str">
        <f>'ادخال البيانات'!BE238</f>
        <v/>
      </c>
      <c r="R237" s="139" t="str">
        <f>'ادخال البيانات'!BF238</f>
        <v/>
      </c>
      <c r="S237" s="139" t="str">
        <f>'ادخال البيانات'!BG238</f>
        <v/>
      </c>
      <c r="T237" s="139" t="str">
        <f>'ادخال البيانات'!BH238</f>
        <v/>
      </c>
      <c r="U237" s="139" t="str">
        <f>'ادخال البيانات'!BI238</f>
        <v/>
      </c>
      <c r="V237" s="140" t="str">
        <f>'ادخال البيانات'!BJ238</f>
        <v/>
      </c>
      <c r="W237" s="136" t="str">
        <f t="shared" si="5"/>
        <v/>
      </c>
    </row>
    <row r="238" spans="1:23">
      <c r="A238" s="566">
        <v>233</v>
      </c>
      <c r="B238" s="139" t="str">
        <f>IF('ادخال البيانات'!B239="","",'ادخال البيانات'!B239)</f>
        <v/>
      </c>
      <c r="C238" s="139" t="str">
        <f>'ادخال البيانات'!AQ239</f>
        <v/>
      </c>
      <c r="D238" s="139" t="str">
        <f>'ادخال البيانات'!AR239</f>
        <v/>
      </c>
      <c r="E238" s="139" t="str">
        <f>'ادخال البيانات'!AS239</f>
        <v/>
      </c>
      <c r="F238" s="139" t="str">
        <f>'ادخال البيانات'!AT239</f>
        <v/>
      </c>
      <c r="G238" s="139" t="str">
        <f>'ادخال البيانات'!AU239</f>
        <v/>
      </c>
      <c r="H238" s="139" t="str">
        <f>'ادخال البيانات'!AV239</f>
        <v/>
      </c>
      <c r="I238" s="139" t="str">
        <f>'ادخال البيانات'!AW239</f>
        <v/>
      </c>
      <c r="J238" s="139" t="str">
        <f>'ادخال البيانات'!AX239</f>
        <v/>
      </c>
      <c r="K238" s="139" t="str">
        <f>'ادخال البيانات'!AY239</f>
        <v/>
      </c>
      <c r="L238" s="139" t="str">
        <f>'ادخال البيانات'!AZ239</f>
        <v/>
      </c>
      <c r="M238" s="139" t="str">
        <f>'ادخال البيانات'!BA239</f>
        <v/>
      </c>
      <c r="N238" s="139" t="str">
        <f>'ادخال البيانات'!BB239</f>
        <v/>
      </c>
      <c r="O238" s="139" t="str">
        <f>'ادخال البيانات'!BC239</f>
        <v/>
      </c>
      <c r="P238" s="139" t="str">
        <f>'ادخال البيانات'!BD239</f>
        <v/>
      </c>
      <c r="Q238" s="139" t="str">
        <f>'ادخال البيانات'!BE239</f>
        <v/>
      </c>
      <c r="R238" s="139" t="str">
        <f>'ادخال البيانات'!BF239</f>
        <v/>
      </c>
      <c r="S238" s="139" t="str">
        <f>'ادخال البيانات'!BG239</f>
        <v/>
      </c>
      <c r="T238" s="139" t="str">
        <f>'ادخال البيانات'!BH239</f>
        <v/>
      </c>
      <c r="U238" s="139" t="str">
        <f>'ادخال البيانات'!BI239</f>
        <v/>
      </c>
      <c r="V238" s="140" t="str">
        <f>'ادخال البيانات'!BJ239</f>
        <v/>
      </c>
      <c r="W238" s="136" t="str">
        <f t="shared" si="5"/>
        <v/>
      </c>
    </row>
    <row r="239" spans="1:23">
      <c r="A239" s="566">
        <v>234</v>
      </c>
      <c r="B239" s="139" t="str">
        <f>IF('ادخال البيانات'!B240="","",'ادخال البيانات'!B240)</f>
        <v/>
      </c>
      <c r="C239" s="139" t="str">
        <f>'ادخال البيانات'!AQ240</f>
        <v/>
      </c>
      <c r="D239" s="139" t="str">
        <f>'ادخال البيانات'!AR240</f>
        <v/>
      </c>
      <c r="E239" s="139" t="str">
        <f>'ادخال البيانات'!AS240</f>
        <v/>
      </c>
      <c r="F239" s="139" t="str">
        <f>'ادخال البيانات'!AT240</f>
        <v/>
      </c>
      <c r="G239" s="139" t="str">
        <f>'ادخال البيانات'!AU240</f>
        <v/>
      </c>
      <c r="H239" s="139" t="str">
        <f>'ادخال البيانات'!AV240</f>
        <v/>
      </c>
      <c r="I239" s="139" t="str">
        <f>'ادخال البيانات'!AW240</f>
        <v/>
      </c>
      <c r="J239" s="139" t="str">
        <f>'ادخال البيانات'!AX240</f>
        <v/>
      </c>
      <c r="K239" s="139" t="str">
        <f>'ادخال البيانات'!AY240</f>
        <v/>
      </c>
      <c r="L239" s="139" t="str">
        <f>'ادخال البيانات'!AZ240</f>
        <v/>
      </c>
      <c r="M239" s="139" t="str">
        <f>'ادخال البيانات'!BA240</f>
        <v/>
      </c>
      <c r="N239" s="139" t="str">
        <f>'ادخال البيانات'!BB240</f>
        <v/>
      </c>
      <c r="O239" s="139" t="str">
        <f>'ادخال البيانات'!BC240</f>
        <v/>
      </c>
      <c r="P239" s="139" t="str">
        <f>'ادخال البيانات'!BD240</f>
        <v/>
      </c>
      <c r="Q239" s="139" t="str">
        <f>'ادخال البيانات'!BE240</f>
        <v/>
      </c>
      <c r="R239" s="139" t="str">
        <f>'ادخال البيانات'!BF240</f>
        <v/>
      </c>
      <c r="S239" s="139" t="str">
        <f>'ادخال البيانات'!BG240</f>
        <v/>
      </c>
      <c r="T239" s="139" t="str">
        <f>'ادخال البيانات'!BH240</f>
        <v/>
      </c>
      <c r="U239" s="139" t="str">
        <f>'ادخال البيانات'!BI240</f>
        <v/>
      </c>
      <c r="V239" s="140" t="str">
        <f>'ادخال البيانات'!BJ240</f>
        <v/>
      </c>
      <c r="W239" s="136" t="str">
        <f t="shared" si="5"/>
        <v/>
      </c>
    </row>
    <row r="240" spans="1:23">
      <c r="A240" s="566">
        <v>235</v>
      </c>
      <c r="B240" s="139" t="str">
        <f>IF('ادخال البيانات'!B241="","",'ادخال البيانات'!B241)</f>
        <v/>
      </c>
      <c r="C240" s="139" t="str">
        <f>'ادخال البيانات'!AQ241</f>
        <v/>
      </c>
      <c r="D240" s="139" t="str">
        <f>'ادخال البيانات'!AR241</f>
        <v/>
      </c>
      <c r="E240" s="139" t="str">
        <f>'ادخال البيانات'!AS241</f>
        <v/>
      </c>
      <c r="F240" s="139" t="str">
        <f>'ادخال البيانات'!AT241</f>
        <v/>
      </c>
      <c r="G240" s="139" t="str">
        <f>'ادخال البيانات'!AU241</f>
        <v/>
      </c>
      <c r="H240" s="139" t="str">
        <f>'ادخال البيانات'!AV241</f>
        <v/>
      </c>
      <c r="I240" s="139" t="str">
        <f>'ادخال البيانات'!AW241</f>
        <v/>
      </c>
      <c r="J240" s="139" t="str">
        <f>'ادخال البيانات'!AX241</f>
        <v/>
      </c>
      <c r="K240" s="139" t="str">
        <f>'ادخال البيانات'!AY241</f>
        <v/>
      </c>
      <c r="L240" s="139" t="str">
        <f>'ادخال البيانات'!AZ241</f>
        <v/>
      </c>
      <c r="M240" s="139" t="str">
        <f>'ادخال البيانات'!BA241</f>
        <v/>
      </c>
      <c r="N240" s="139" t="str">
        <f>'ادخال البيانات'!BB241</f>
        <v/>
      </c>
      <c r="O240" s="139" t="str">
        <f>'ادخال البيانات'!BC241</f>
        <v/>
      </c>
      <c r="P240" s="139" t="str">
        <f>'ادخال البيانات'!BD241</f>
        <v/>
      </c>
      <c r="Q240" s="139" t="str">
        <f>'ادخال البيانات'!BE241</f>
        <v/>
      </c>
      <c r="R240" s="139" t="str">
        <f>'ادخال البيانات'!BF241</f>
        <v/>
      </c>
      <c r="S240" s="139" t="str">
        <f>'ادخال البيانات'!BG241</f>
        <v/>
      </c>
      <c r="T240" s="139" t="str">
        <f>'ادخال البيانات'!BH241</f>
        <v/>
      </c>
      <c r="U240" s="139" t="str">
        <f>'ادخال البيانات'!BI241</f>
        <v/>
      </c>
      <c r="V240" s="140" t="str">
        <f>'ادخال البيانات'!BJ241</f>
        <v/>
      </c>
      <c r="W240" s="136" t="str">
        <f t="shared" si="5"/>
        <v/>
      </c>
    </row>
    <row r="241" spans="1:23">
      <c r="A241" s="566">
        <v>236</v>
      </c>
      <c r="B241" s="139" t="str">
        <f>IF('ادخال البيانات'!B242="","",'ادخال البيانات'!B242)</f>
        <v/>
      </c>
      <c r="C241" s="139" t="str">
        <f>'ادخال البيانات'!AQ242</f>
        <v/>
      </c>
      <c r="D241" s="139" t="str">
        <f>'ادخال البيانات'!AR242</f>
        <v/>
      </c>
      <c r="E241" s="139" t="str">
        <f>'ادخال البيانات'!AS242</f>
        <v/>
      </c>
      <c r="F241" s="139" t="str">
        <f>'ادخال البيانات'!AT242</f>
        <v/>
      </c>
      <c r="G241" s="139" t="str">
        <f>'ادخال البيانات'!AU242</f>
        <v/>
      </c>
      <c r="H241" s="139" t="str">
        <f>'ادخال البيانات'!AV242</f>
        <v/>
      </c>
      <c r="I241" s="139" t="str">
        <f>'ادخال البيانات'!AW242</f>
        <v/>
      </c>
      <c r="J241" s="139" t="str">
        <f>'ادخال البيانات'!AX242</f>
        <v/>
      </c>
      <c r="K241" s="139" t="str">
        <f>'ادخال البيانات'!AY242</f>
        <v/>
      </c>
      <c r="L241" s="139" t="str">
        <f>'ادخال البيانات'!AZ242</f>
        <v/>
      </c>
      <c r="M241" s="139" t="str">
        <f>'ادخال البيانات'!BA242</f>
        <v/>
      </c>
      <c r="N241" s="139" t="str">
        <f>'ادخال البيانات'!BB242</f>
        <v/>
      </c>
      <c r="O241" s="139" t="str">
        <f>'ادخال البيانات'!BC242</f>
        <v/>
      </c>
      <c r="P241" s="139" t="str">
        <f>'ادخال البيانات'!BD242</f>
        <v/>
      </c>
      <c r="Q241" s="139" t="str">
        <f>'ادخال البيانات'!BE242</f>
        <v/>
      </c>
      <c r="R241" s="139" t="str">
        <f>'ادخال البيانات'!BF242</f>
        <v/>
      </c>
      <c r="S241" s="139" t="str">
        <f>'ادخال البيانات'!BG242</f>
        <v/>
      </c>
      <c r="T241" s="139" t="str">
        <f>'ادخال البيانات'!BH242</f>
        <v/>
      </c>
      <c r="U241" s="139" t="str">
        <f>'ادخال البيانات'!BI242</f>
        <v/>
      </c>
      <c r="V241" s="140" t="str">
        <f>'ادخال البيانات'!BJ242</f>
        <v/>
      </c>
      <c r="W241" s="136" t="str">
        <f t="shared" si="5"/>
        <v/>
      </c>
    </row>
    <row r="242" spans="1:23">
      <c r="A242" s="566">
        <v>237</v>
      </c>
      <c r="B242" s="139" t="str">
        <f>IF('ادخال البيانات'!B243="","",'ادخال البيانات'!B243)</f>
        <v/>
      </c>
      <c r="C242" s="139" t="str">
        <f>'ادخال البيانات'!AQ243</f>
        <v/>
      </c>
      <c r="D242" s="139" t="str">
        <f>'ادخال البيانات'!AR243</f>
        <v/>
      </c>
      <c r="E242" s="139" t="str">
        <f>'ادخال البيانات'!AS243</f>
        <v/>
      </c>
      <c r="F242" s="139" t="str">
        <f>'ادخال البيانات'!AT243</f>
        <v/>
      </c>
      <c r="G242" s="139" t="str">
        <f>'ادخال البيانات'!AU243</f>
        <v/>
      </c>
      <c r="H242" s="139" t="str">
        <f>'ادخال البيانات'!AV243</f>
        <v/>
      </c>
      <c r="I242" s="139" t="str">
        <f>'ادخال البيانات'!AW243</f>
        <v/>
      </c>
      <c r="J242" s="139" t="str">
        <f>'ادخال البيانات'!AX243</f>
        <v/>
      </c>
      <c r="K242" s="139" t="str">
        <f>'ادخال البيانات'!AY243</f>
        <v/>
      </c>
      <c r="L242" s="139" t="str">
        <f>'ادخال البيانات'!AZ243</f>
        <v/>
      </c>
      <c r="M242" s="139" t="str">
        <f>'ادخال البيانات'!BA243</f>
        <v/>
      </c>
      <c r="N242" s="139" t="str">
        <f>'ادخال البيانات'!BB243</f>
        <v/>
      </c>
      <c r="O242" s="139" t="str">
        <f>'ادخال البيانات'!BC243</f>
        <v/>
      </c>
      <c r="P242" s="139" t="str">
        <f>'ادخال البيانات'!BD243</f>
        <v/>
      </c>
      <c r="Q242" s="139" t="str">
        <f>'ادخال البيانات'!BE243</f>
        <v/>
      </c>
      <c r="R242" s="139" t="str">
        <f>'ادخال البيانات'!BF243</f>
        <v/>
      </c>
      <c r="S242" s="139" t="str">
        <f>'ادخال البيانات'!BG243</f>
        <v/>
      </c>
      <c r="T242" s="139" t="str">
        <f>'ادخال البيانات'!BH243</f>
        <v/>
      </c>
      <c r="U242" s="139" t="str">
        <f>'ادخال البيانات'!BI243</f>
        <v/>
      </c>
      <c r="V242" s="140" t="str">
        <f>'ادخال البيانات'!BJ243</f>
        <v/>
      </c>
      <c r="W242" s="136" t="str">
        <f t="shared" si="5"/>
        <v/>
      </c>
    </row>
    <row r="243" spans="1:23">
      <c r="A243" s="566">
        <v>238</v>
      </c>
      <c r="B243" s="139" t="str">
        <f>IF('ادخال البيانات'!B244="","",'ادخال البيانات'!B244)</f>
        <v/>
      </c>
      <c r="C243" s="139" t="str">
        <f>'ادخال البيانات'!AQ244</f>
        <v/>
      </c>
      <c r="D243" s="139" t="str">
        <f>'ادخال البيانات'!AR244</f>
        <v/>
      </c>
      <c r="E243" s="139" t="str">
        <f>'ادخال البيانات'!AS244</f>
        <v/>
      </c>
      <c r="F243" s="139" t="str">
        <f>'ادخال البيانات'!AT244</f>
        <v/>
      </c>
      <c r="G243" s="139" t="str">
        <f>'ادخال البيانات'!AU244</f>
        <v/>
      </c>
      <c r="H243" s="139" t="str">
        <f>'ادخال البيانات'!AV244</f>
        <v/>
      </c>
      <c r="I243" s="139" t="str">
        <f>'ادخال البيانات'!AW244</f>
        <v/>
      </c>
      <c r="J243" s="139" t="str">
        <f>'ادخال البيانات'!AX244</f>
        <v/>
      </c>
      <c r="K243" s="139" t="str">
        <f>'ادخال البيانات'!AY244</f>
        <v/>
      </c>
      <c r="L243" s="139" t="str">
        <f>'ادخال البيانات'!AZ244</f>
        <v/>
      </c>
      <c r="M243" s="139" t="str">
        <f>'ادخال البيانات'!BA244</f>
        <v/>
      </c>
      <c r="N243" s="139" t="str">
        <f>'ادخال البيانات'!BB244</f>
        <v/>
      </c>
      <c r="O243" s="139" t="str">
        <f>'ادخال البيانات'!BC244</f>
        <v/>
      </c>
      <c r="P243" s="139" t="str">
        <f>'ادخال البيانات'!BD244</f>
        <v/>
      </c>
      <c r="Q243" s="139" t="str">
        <f>'ادخال البيانات'!BE244</f>
        <v/>
      </c>
      <c r="R243" s="139" t="str">
        <f>'ادخال البيانات'!BF244</f>
        <v/>
      </c>
      <c r="S243" s="139" t="str">
        <f>'ادخال البيانات'!BG244</f>
        <v/>
      </c>
      <c r="T243" s="139" t="str">
        <f>'ادخال البيانات'!BH244</f>
        <v/>
      </c>
      <c r="U243" s="139" t="str">
        <f>'ادخال البيانات'!BI244</f>
        <v/>
      </c>
      <c r="V243" s="140" t="str">
        <f>'ادخال البيانات'!BJ244</f>
        <v/>
      </c>
      <c r="W243" s="136" t="str">
        <f t="shared" si="5"/>
        <v/>
      </c>
    </row>
    <row r="244" spans="1:23">
      <c r="A244" s="566">
        <v>239</v>
      </c>
      <c r="B244" s="139" t="str">
        <f>IF('ادخال البيانات'!B245="","",'ادخال البيانات'!B245)</f>
        <v/>
      </c>
      <c r="C244" s="139" t="str">
        <f>'ادخال البيانات'!AQ245</f>
        <v/>
      </c>
      <c r="D244" s="139" t="str">
        <f>'ادخال البيانات'!AR245</f>
        <v/>
      </c>
      <c r="E244" s="139" t="str">
        <f>'ادخال البيانات'!AS245</f>
        <v/>
      </c>
      <c r="F244" s="139" t="str">
        <f>'ادخال البيانات'!AT245</f>
        <v/>
      </c>
      <c r="G244" s="139" t="str">
        <f>'ادخال البيانات'!AU245</f>
        <v/>
      </c>
      <c r="H244" s="139" t="str">
        <f>'ادخال البيانات'!AV245</f>
        <v/>
      </c>
      <c r="I244" s="139" t="str">
        <f>'ادخال البيانات'!AW245</f>
        <v/>
      </c>
      <c r="J244" s="139" t="str">
        <f>'ادخال البيانات'!AX245</f>
        <v/>
      </c>
      <c r="K244" s="139" t="str">
        <f>'ادخال البيانات'!AY245</f>
        <v/>
      </c>
      <c r="L244" s="139" t="str">
        <f>'ادخال البيانات'!AZ245</f>
        <v/>
      </c>
      <c r="M244" s="139" t="str">
        <f>'ادخال البيانات'!BA245</f>
        <v/>
      </c>
      <c r="N244" s="139" t="str">
        <f>'ادخال البيانات'!BB245</f>
        <v/>
      </c>
      <c r="O244" s="139" t="str">
        <f>'ادخال البيانات'!BC245</f>
        <v/>
      </c>
      <c r="P244" s="139" t="str">
        <f>'ادخال البيانات'!BD245</f>
        <v/>
      </c>
      <c r="Q244" s="139" t="str">
        <f>'ادخال البيانات'!BE245</f>
        <v/>
      </c>
      <c r="R244" s="139" t="str">
        <f>'ادخال البيانات'!BF245</f>
        <v/>
      </c>
      <c r="S244" s="139" t="str">
        <f>'ادخال البيانات'!BG245</f>
        <v/>
      </c>
      <c r="T244" s="139" t="str">
        <f>'ادخال البيانات'!BH245</f>
        <v/>
      </c>
      <c r="U244" s="139" t="str">
        <f>'ادخال البيانات'!BI245</f>
        <v/>
      </c>
      <c r="V244" s="140" t="str">
        <f>'ادخال البيانات'!BJ245</f>
        <v/>
      </c>
      <c r="W244" s="136" t="str">
        <f t="shared" si="5"/>
        <v/>
      </c>
    </row>
    <row r="245" spans="1:23">
      <c r="A245" s="566">
        <v>240</v>
      </c>
      <c r="B245" s="139" t="str">
        <f>IF('ادخال البيانات'!B246="","",'ادخال البيانات'!B246)</f>
        <v/>
      </c>
      <c r="C245" s="139" t="str">
        <f>'ادخال البيانات'!AQ246</f>
        <v/>
      </c>
      <c r="D245" s="139" t="str">
        <f>'ادخال البيانات'!AR246</f>
        <v/>
      </c>
      <c r="E245" s="139" t="str">
        <f>'ادخال البيانات'!AS246</f>
        <v/>
      </c>
      <c r="F245" s="139" t="str">
        <f>'ادخال البيانات'!AT246</f>
        <v/>
      </c>
      <c r="G245" s="139" t="str">
        <f>'ادخال البيانات'!AU246</f>
        <v/>
      </c>
      <c r="H245" s="139" t="str">
        <f>'ادخال البيانات'!AV246</f>
        <v/>
      </c>
      <c r="I245" s="139" t="str">
        <f>'ادخال البيانات'!AW246</f>
        <v/>
      </c>
      <c r="J245" s="139" t="str">
        <f>'ادخال البيانات'!AX246</f>
        <v/>
      </c>
      <c r="K245" s="139" t="str">
        <f>'ادخال البيانات'!AY246</f>
        <v/>
      </c>
      <c r="L245" s="139" t="str">
        <f>'ادخال البيانات'!AZ246</f>
        <v/>
      </c>
      <c r="M245" s="139" t="str">
        <f>'ادخال البيانات'!BA246</f>
        <v/>
      </c>
      <c r="N245" s="139" t="str">
        <f>'ادخال البيانات'!BB246</f>
        <v/>
      </c>
      <c r="O245" s="139" t="str">
        <f>'ادخال البيانات'!BC246</f>
        <v/>
      </c>
      <c r="P245" s="139" t="str">
        <f>'ادخال البيانات'!BD246</f>
        <v/>
      </c>
      <c r="Q245" s="139" t="str">
        <f>'ادخال البيانات'!BE246</f>
        <v/>
      </c>
      <c r="R245" s="139" t="str">
        <f>'ادخال البيانات'!BF246</f>
        <v/>
      </c>
      <c r="S245" s="139" t="str">
        <f>'ادخال البيانات'!BG246</f>
        <v/>
      </c>
      <c r="T245" s="139" t="str">
        <f>'ادخال البيانات'!BH246</f>
        <v/>
      </c>
      <c r="U245" s="139" t="str">
        <f>'ادخال البيانات'!BI246</f>
        <v/>
      </c>
      <c r="V245" s="140" t="str">
        <f>'ادخال البيانات'!BJ246</f>
        <v/>
      </c>
      <c r="W245" s="136" t="str">
        <f t="shared" si="5"/>
        <v/>
      </c>
    </row>
    <row r="246" spans="1:23">
      <c r="A246" s="566">
        <v>241</v>
      </c>
      <c r="B246" s="139" t="str">
        <f>IF('ادخال البيانات'!B247="","",'ادخال البيانات'!B247)</f>
        <v/>
      </c>
      <c r="C246" s="139" t="str">
        <f>'ادخال البيانات'!AQ247</f>
        <v/>
      </c>
      <c r="D246" s="139" t="str">
        <f>'ادخال البيانات'!AR247</f>
        <v/>
      </c>
      <c r="E246" s="139" t="str">
        <f>'ادخال البيانات'!AS247</f>
        <v/>
      </c>
      <c r="F246" s="139" t="str">
        <f>'ادخال البيانات'!AT247</f>
        <v/>
      </c>
      <c r="G246" s="139" t="str">
        <f>'ادخال البيانات'!AU247</f>
        <v/>
      </c>
      <c r="H246" s="139" t="str">
        <f>'ادخال البيانات'!AV247</f>
        <v/>
      </c>
      <c r="I246" s="139" t="str">
        <f>'ادخال البيانات'!AW247</f>
        <v/>
      </c>
      <c r="J246" s="139" t="str">
        <f>'ادخال البيانات'!AX247</f>
        <v/>
      </c>
      <c r="K246" s="139" t="str">
        <f>'ادخال البيانات'!AY247</f>
        <v/>
      </c>
      <c r="L246" s="139" t="str">
        <f>'ادخال البيانات'!AZ247</f>
        <v/>
      </c>
      <c r="M246" s="139" t="str">
        <f>'ادخال البيانات'!BA247</f>
        <v/>
      </c>
      <c r="N246" s="139" t="str">
        <f>'ادخال البيانات'!BB247</f>
        <v/>
      </c>
      <c r="O246" s="139" t="str">
        <f>'ادخال البيانات'!BC247</f>
        <v/>
      </c>
      <c r="P246" s="139" t="str">
        <f>'ادخال البيانات'!BD247</f>
        <v/>
      </c>
      <c r="Q246" s="139" t="str">
        <f>'ادخال البيانات'!BE247</f>
        <v/>
      </c>
      <c r="R246" s="139" t="str">
        <f>'ادخال البيانات'!BF247</f>
        <v/>
      </c>
      <c r="S246" s="139" t="str">
        <f>'ادخال البيانات'!BG247</f>
        <v/>
      </c>
      <c r="T246" s="139" t="str">
        <f>'ادخال البيانات'!BH247</f>
        <v/>
      </c>
      <c r="U246" s="139" t="str">
        <f>'ادخال البيانات'!BI247</f>
        <v/>
      </c>
      <c r="V246" s="140" t="str">
        <f>'ادخال البيانات'!BJ247</f>
        <v/>
      </c>
      <c r="W246" s="136" t="str">
        <f t="shared" si="5"/>
        <v/>
      </c>
    </row>
    <row r="247" spans="1:23">
      <c r="A247" s="566">
        <v>242</v>
      </c>
      <c r="B247" s="139" t="str">
        <f>IF('ادخال البيانات'!B248="","",'ادخال البيانات'!B248)</f>
        <v/>
      </c>
      <c r="C247" s="139" t="str">
        <f>'ادخال البيانات'!AQ248</f>
        <v/>
      </c>
      <c r="D247" s="139" t="str">
        <f>'ادخال البيانات'!AR248</f>
        <v/>
      </c>
      <c r="E247" s="139" t="str">
        <f>'ادخال البيانات'!AS248</f>
        <v/>
      </c>
      <c r="F247" s="139" t="str">
        <f>'ادخال البيانات'!AT248</f>
        <v/>
      </c>
      <c r="G247" s="139" t="str">
        <f>'ادخال البيانات'!AU248</f>
        <v/>
      </c>
      <c r="H247" s="139" t="str">
        <f>'ادخال البيانات'!AV248</f>
        <v/>
      </c>
      <c r="I247" s="139" t="str">
        <f>'ادخال البيانات'!AW248</f>
        <v/>
      </c>
      <c r="J247" s="139" t="str">
        <f>'ادخال البيانات'!AX248</f>
        <v/>
      </c>
      <c r="K247" s="139" t="str">
        <f>'ادخال البيانات'!AY248</f>
        <v/>
      </c>
      <c r="L247" s="139" t="str">
        <f>'ادخال البيانات'!AZ248</f>
        <v/>
      </c>
      <c r="M247" s="139" t="str">
        <f>'ادخال البيانات'!BA248</f>
        <v/>
      </c>
      <c r="N247" s="139" t="str">
        <f>'ادخال البيانات'!BB248</f>
        <v/>
      </c>
      <c r="O247" s="139" t="str">
        <f>'ادخال البيانات'!BC248</f>
        <v/>
      </c>
      <c r="P247" s="139" t="str">
        <f>'ادخال البيانات'!BD248</f>
        <v/>
      </c>
      <c r="Q247" s="139" t="str">
        <f>'ادخال البيانات'!BE248</f>
        <v/>
      </c>
      <c r="R247" s="139" t="str">
        <f>'ادخال البيانات'!BF248</f>
        <v/>
      </c>
      <c r="S247" s="139" t="str">
        <f>'ادخال البيانات'!BG248</f>
        <v/>
      </c>
      <c r="T247" s="139" t="str">
        <f>'ادخال البيانات'!BH248</f>
        <v/>
      </c>
      <c r="U247" s="139" t="str">
        <f>'ادخال البيانات'!BI248</f>
        <v/>
      </c>
      <c r="V247" s="140" t="str">
        <f>'ادخال البيانات'!BJ248</f>
        <v/>
      </c>
      <c r="W247" s="136" t="str">
        <f t="shared" si="5"/>
        <v/>
      </c>
    </row>
    <row r="248" spans="1:23">
      <c r="A248" s="566">
        <v>243</v>
      </c>
      <c r="B248" s="139" t="str">
        <f>IF('ادخال البيانات'!B249="","",'ادخال البيانات'!B249)</f>
        <v/>
      </c>
      <c r="C248" s="139" t="str">
        <f>'ادخال البيانات'!AQ249</f>
        <v/>
      </c>
      <c r="D248" s="139" t="str">
        <f>'ادخال البيانات'!AR249</f>
        <v/>
      </c>
      <c r="E248" s="139" t="str">
        <f>'ادخال البيانات'!AS249</f>
        <v/>
      </c>
      <c r="F248" s="139" t="str">
        <f>'ادخال البيانات'!AT249</f>
        <v/>
      </c>
      <c r="G248" s="139" t="str">
        <f>'ادخال البيانات'!AU249</f>
        <v/>
      </c>
      <c r="H248" s="139" t="str">
        <f>'ادخال البيانات'!AV249</f>
        <v/>
      </c>
      <c r="I248" s="139" t="str">
        <f>'ادخال البيانات'!AW249</f>
        <v/>
      </c>
      <c r="J248" s="139" t="str">
        <f>'ادخال البيانات'!AX249</f>
        <v/>
      </c>
      <c r="K248" s="139" t="str">
        <f>'ادخال البيانات'!AY249</f>
        <v/>
      </c>
      <c r="L248" s="139" t="str">
        <f>'ادخال البيانات'!AZ249</f>
        <v/>
      </c>
      <c r="M248" s="139" t="str">
        <f>'ادخال البيانات'!BA249</f>
        <v/>
      </c>
      <c r="N248" s="139" t="str">
        <f>'ادخال البيانات'!BB249</f>
        <v/>
      </c>
      <c r="O248" s="139" t="str">
        <f>'ادخال البيانات'!BC249</f>
        <v/>
      </c>
      <c r="P248" s="139" t="str">
        <f>'ادخال البيانات'!BD249</f>
        <v/>
      </c>
      <c r="Q248" s="139" t="str">
        <f>'ادخال البيانات'!BE249</f>
        <v/>
      </c>
      <c r="R248" s="139" t="str">
        <f>'ادخال البيانات'!BF249</f>
        <v/>
      </c>
      <c r="S248" s="139" t="str">
        <f>'ادخال البيانات'!BG249</f>
        <v/>
      </c>
      <c r="T248" s="139" t="str">
        <f>'ادخال البيانات'!BH249</f>
        <v/>
      </c>
      <c r="U248" s="139" t="str">
        <f>'ادخال البيانات'!BI249</f>
        <v/>
      </c>
      <c r="V248" s="140" t="str">
        <f>'ادخال البيانات'!BJ249</f>
        <v/>
      </c>
      <c r="W248" s="136" t="str">
        <f t="shared" si="5"/>
        <v/>
      </c>
    </row>
    <row r="249" spans="1:23">
      <c r="A249" s="566">
        <v>244</v>
      </c>
      <c r="B249" s="139" t="str">
        <f>IF('ادخال البيانات'!B250="","",'ادخال البيانات'!B250)</f>
        <v/>
      </c>
      <c r="C249" s="139" t="str">
        <f>'ادخال البيانات'!AQ250</f>
        <v/>
      </c>
      <c r="D249" s="139" t="str">
        <f>'ادخال البيانات'!AR250</f>
        <v/>
      </c>
      <c r="E249" s="139" t="str">
        <f>'ادخال البيانات'!AS250</f>
        <v/>
      </c>
      <c r="F249" s="139" t="str">
        <f>'ادخال البيانات'!AT250</f>
        <v/>
      </c>
      <c r="G249" s="139" t="str">
        <f>'ادخال البيانات'!AU250</f>
        <v/>
      </c>
      <c r="H249" s="139" t="str">
        <f>'ادخال البيانات'!AV250</f>
        <v/>
      </c>
      <c r="I249" s="139" t="str">
        <f>'ادخال البيانات'!AW250</f>
        <v/>
      </c>
      <c r="J249" s="139" t="str">
        <f>'ادخال البيانات'!AX250</f>
        <v/>
      </c>
      <c r="K249" s="139" t="str">
        <f>'ادخال البيانات'!AY250</f>
        <v/>
      </c>
      <c r="L249" s="139" t="str">
        <f>'ادخال البيانات'!AZ250</f>
        <v/>
      </c>
      <c r="M249" s="139" t="str">
        <f>'ادخال البيانات'!BA250</f>
        <v/>
      </c>
      <c r="N249" s="139" t="str">
        <f>'ادخال البيانات'!BB250</f>
        <v/>
      </c>
      <c r="O249" s="139" t="str">
        <f>'ادخال البيانات'!BC250</f>
        <v/>
      </c>
      <c r="P249" s="139" t="str">
        <f>'ادخال البيانات'!BD250</f>
        <v/>
      </c>
      <c r="Q249" s="139" t="str">
        <f>'ادخال البيانات'!BE250</f>
        <v/>
      </c>
      <c r="R249" s="139" t="str">
        <f>'ادخال البيانات'!BF250</f>
        <v/>
      </c>
      <c r="S249" s="139" t="str">
        <f>'ادخال البيانات'!BG250</f>
        <v/>
      </c>
      <c r="T249" s="139" t="str">
        <f>'ادخال البيانات'!BH250</f>
        <v/>
      </c>
      <c r="U249" s="139" t="str">
        <f>'ادخال البيانات'!BI250</f>
        <v/>
      </c>
      <c r="V249" s="140" t="str">
        <f>'ادخال البيانات'!BJ250</f>
        <v/>
      </c>
      <c r="W249" s="136" t="str">
        <f t="shared" si="5"/>
        <v/>
      </c>
    </row>
    <row r="250" spans="1:23">
      <c r="A250" s="566">
        <v>245</v>
      </c>
      <c r="B250" s="139" t="str">
        <f>IF('ادخال البيانات'!B251="","",'ادخال البيانات'!B251)</f>
        <v/>
      </c>
      <c r="C250" s="139" t="str">
        <f>'ادخال البيانات'!AQ251</f>
        <v/>
      </c>
      <c r="D250" s="139" t="str">
        <f>'ادخال البيانات'!AR251</f>
        <v/>
      </c>
      <c r="E250" s="139" t="str">
        <f>'ادخال البيانات'!AS251</f>
        <v/>
      </c>
      <c r="F250" s="139" t="str">
        <f>'ادخال البيانات'!AT251</f>
        <v/>
      </c>
      <c r="G250" s="139" t="str">
        <f>'ادخال البيانات'!AU251</f>
        <v/>
      </c>
      <c r="H250" s="139" t="str">
        <f>'ادخال البيانات'!AV251</f>
        <v/>
      </c>
      <c r="I250" s="139" t="str">
        <f>'ادخال البيانات'!AW251</f>
        <v/>
      </c>
      <c r="J250" s="139" t="str">
        <f>'ادخال البيانات'!AX251</f>
        <v/>
      </c>
      <c r="K250" s="139" t="str">
        <f>'ادخال البيانات'!AY251</f>
        <v/>
      </c>
      <c r="L250" s="139" t="str">
        <f>'ادخال البيانات'!AZ251</f>
        <v/>
      </c>
      <c r="M250" s="139" t="str">
        <f>'ادخال البيانات'!BA251</f>
        <v/>
      </c>
      <c r="N250" s="139" t="str">
        <f>'ادخال البيانات'!BB251</f>
        <v/>
      </c>
      <c r="O250" s="139" t="str">
        <f>'ادخال البيانات'!BC251</f>
        <v/>
      </c>
      <c r="P250" s="139" t="str">
        <f>'ادخال البيانات'!BD251</f>
        <v/>
      </c>
      <c r="Q250" s="139" t="str">
        <f>'ادخال البيانات'!BE251</f>
        <v/>
      </c>
      <c r="R250" s="139" t="str">
        <f>'ادخال البيانات'!BF251</f>
        <v/>
      </c>
      <c r="S250" s="139" t="str">
        <f>'ادخال البيانات'!BG251</f>
        <v/>
      </c>
      <c r="T250" s="139" t="str">
        <f>'ادخال البيانات'!BH251</f>
        <v/>
      </c>
      <c r="U250" s="139" t="str">
        <f>'ادخال البيانات'!BI251</f>
        <v/>
      </c>
      <c r="V250" s="140" t="str">
        <f>'ادخال البيانات'!BJ251</f>
        <v/>
      </c>
      <c r="W250" s="136" t="str">
        <f t="shared" si="5"/>
        <v/>
      </c>
    </row>
    <row r="251" spans="1:23">
      <c r="A251" s="566">
        <v>246</v>
      </c>
      <c r="B251" s="139" t="str">
        <f>IF('ادخال البيانات'!B252="","",'ادخال البيانات'!B252)</f>
        <v/>
      </c>
      <c r="C251" s="139" t="str">
        <f>'ادخال البيانات'!AQ252</f>
        <v/>
      </c>
      <c r="D251" s="139" t="str">
        <f>'ادخال البيانات'!AR252</f>
        <v/>
      </c>
      <c r="E251" s="139" t="str">
        <f>'ادخال البيانات'!AS252</f>
        <v/>
      </c>
      <c r="F251" s="139" t="str">
        <f>'ادخال البيانات'!AT252</f>
        <v/>
      </c>
      <c r="G251" s="139" t="str">
        <f>'ادخال البيانات'!AU252</f>
        <v/>
      </c>
      <c r="H251" s="139" t="str">
        <f>'ادخال البيانات'!AV252</f>
        <v/>
      </c>
      <c r="I251" s="139" t="str">
        <f>'ادخال البيانات'!AW252</f>
        <v/>
      </c>
      <c r="J251" s="139" t="str">
        <f>'ادخال البيانات'!AX252</f>
        <v/>
      </c>
      <c r="K251" s="139" t="str">
        <f>'ادخال البيانات'!AY252</f>
        <v/>
      </c>
      <c r="L251" s="139" t="str">
        <f>'ادخال البيانات'!AZ252</f>
        <v/>
      </c>
      <c r="M251" s="139" t="str">
        <f>'ادخال البيانات'!BA252</f>
        <v/>
      </c>
      <c r="N251" s="139" t="str">
        <f>'ادخال البيانات'!BB252</f>
        <v/>
      </c>
      <c r="O251" s="139" t="str">
        <f>'ادخال البيانات'!BC252</f>
        <v/>
      </c>
      <c r="P251" s="139" t="str">
        <f>'ادخال البيانات'!BD252</f>
        <v/>
      </c>
      <c r="Q251" s="139" t="str">
        <f>'ادخال البيانات'!BE252</f>
        <v/>
      </c>
      <c r="R251" s="139" t="str">
        <f>'ادخال البيانات'!BF252</f>
        <v/>
      </c>
      <c r="S251" s="139" t="str">
        <f>'ادخال البيانات'!BG252</f>
        <v/>
      </c>
      <c r="T251" s="139" t="str">
        <f>'ادخال البيانات'!BH252</f>
        <v/>
      </c>
      <c r="U251" s="139" t="str">
        <f>'ادخال البيانات'!BI252</f>
        <v/>
      </c>
      <c r="V251" s="140" t="str">
        <f>'ادخال البيانات'!BJ252</f>
        <v/>
      </c>
      <c r="W251" s="136" t="str">
        <f t="shared" si="5"/>
        <v/>
      </c>
    </row>
    <row r="252" spans="1:23">
      <c r="A252" s="566">
        <v>247</v>
      </c>
      <c r="B252" s="139" t="str">
        <f>IF('ادخال البيانات'!B253="","",'ادخال البيانات'!B253)</f>
        <v/>
      </c>
      <c r="C252" s="139" t="str">
        <f>'ادخال البيانات'!AQ253</f>
        <v/>
      </c>
      <c r="D252" s="139" t="str">
        <f>'ادخال البيانات'!AR253</f>
        <v/>
      </c>
      <c r="E252" s="139" t="str">
        <f>'ادخال البيانات'!AS253</f>
        <v/>
      </c>
      <c r="F252" s="139" t="str">
        <f>'ادخال البيانات'!AT253</f>
        <v/>
      </c>
      <c r="G252" s="139" t="str">
        <f>'ادخال البيانات'!AU253</f>
        <v/>
      </c>
      <c r="H252" s="139" t="str">
        <f>'ادخال البيانات'!AV253</f>
        <v/>
      </c>
      <c r="I252" s="139" t="str">
        <f>'ادخال البيانات'!AW253</f>
        <v/>
      </c>
      <c r="J252" s="139" t="str">
        <f>'ادخال البيانات'!AX253</f>
        <v/>
      </c>
      <c r="K252" s="139" t="str">
        <f>'ادخال البيانات'!AY253</f>
        <v/>
      </c>
      <c r="L252" s="139" t="str">
        <f>'ادخال البيانات'!AZ253</f>
        <v/>
      </c>
      <c r="M252" s="139" t="str">
        <f>'ادخال البيانات'!BA253</f>
        <v/>
      </c>
      <c r="N252" s="139" t="str">
        <f>'ادخال البيانات'!BB253</f>
        <v/>
      </c>
      <c r="O252" s="139" t="str">
        <f>'ادخال البيانات'!BC253</f>
        <v/>
      </c>
      <c r="P252" s="139" t="str">
        <f>'ادخال البيانات'!BD253</f>
        <v/>
      </c>
      <c r="Q252" s="139" t="str">
        <f>'ادخال البيانات'!BE253</f>
        <v/>
      </c>
      <c r="R252" s="139" t="str">
        <f>'ادخال البيانات'!BF253</f>
        <v/>
      </c>
      <c r="S252" s="139" t="str">
        <f>'ادخال البيانات'!BG253</f>
        <v/>
      </c>
      <c r="T252" s="139" t="str">
        <f>'ادخال البيانات'!BH253</f>
        <v/>
      </c>
      <c r="U252" s="139" t="str">
        <f>'ادخال البيانات'!BI253</f>
        <v/>
      </c>
      <c r="V252" s="140" t="str">
        <f>'ادخال البيانات'!BJ253</f>
        <v/>
      </c>
      <c r="W252" s="136" t="str">
        <f t="shared" si="5"/>
        <v/>
      </c>
    </row>
    <row r="253" spans="1:23">
      <c r="A253" s="566">
        <v>248</v>
      </c>
      <c r="B253" s="139" t="str">
        <f>IF('ادخال البيانات'!B254="","",'ادخال البيانات'!B254)</f>
        <v/>
      </c>
      <c r="C253" s="139" t="str">
        <f>'ادخال البيانات'!AQ254</f>
        <v/>
      </c>
      <c r="D253" s="139" t="str">
        <f>'ادخال البيانات'!AR254</f>
        <v/>
      </c>
      <c r="E253" s="139" t="str">
        <f>'ادخال البيانات'!AS254</f>
        <v/>
      </c>
      <c r="F253" s="139" t="str">
        <f>'ادخال البيانات'!AT254</f>
        <v/>
      </c>
      <c r="G253" s="139" t="str">
        <f>'ادخال البيانات'!AU254</f>
        <v/>
      </c>
      <c r="H253" s="139" t="str">
        <f>'ادخال البيانات'!AV254</f>
        <v/>
      </c>
      <c r="I253" s="139" t="str">
        <f>'ادخال البيانات'!AW254</f>
        <v/>
      </c>
      <c r="J253" s="139" t="str">
        <f>'ادخال البيانات'!AX254</f>
        <v/>
      </c>
      <c r="K253" s="139" t="str">
        <f>'ادخال البيانات'!AY254</f>
        <v/>
      </c>
      <c r="L253" s="139" t="str">
        <f>'ادخال البيانات'!AZ254</f>
        <v/>
      </c>
      <c r="M253" s="139" t="str">
        <f>'ادخال البيانات'!BA254</f>
        <v/>
      </c>
      <c r="N253" s="139" t="str">
        <f>'ادخال البيانات'!BB254</f>
        <v/>
      </c>
      <c r="O253" s="139" t="str">
        <f>'ادخال البيانات'!BC254</f>
        <v/>
      </c>
      <c r="P253" s="139" t="str">
        <f>'ادخال البيانات'!BD254</f>
        <v/>
      </c>
      <c r="Q253" s="139" t="str">
        <f>'ادخال البيانات'!BE254</f>
        <v/>
      </c>
      <c r="R253" s="139" t="str">
        <f>'ادخال البيانات'!BF254</f>
        <v/>
      </c>
      <c r="S253" s="139" t="str">
        <f>'ادخال البيانات'!BG254</f>
        <v/>
      </c>
      <c r="T253" s="139" t="str">
        <f>'ادخال البيانات'!BH254</f>
        <v/>
      </c>
      <c r="U253" s="139" t="str">
        <f>'ادخال البيانات'!BI254</f>
        <v/>
      </c>
      <c r="V253" s="140" t="str">
        <f>'ادخال البيانات'!BJ254</f>
        <v/>
      </c>
      <c r="W253" s="136" t="str">
        <f t="shared" si="5"/>
        <v/>
      </c>
    </row>
    <row r="254" spans="1:23">
      <c r="A254" s="566">
        <v>249</v>
      </c>
      <c r="B254" s="139" t="str">
        <f>IF('ادخال البيانات'!B255="","",'ادخال البيانات'!B255)</f>
        <v/>
      </c>
      <c r="C254" s="139" t="str">
        <f>'ادخال البيانات'!AQ255</f>
        <v/>
      </c>
      <c r="D254" s="139" t="str">
        <f>'ادخال البيانات'!AR255</f>
        <v/>
      </c>
      <c r="E254" s="139" t="str">
        <f>'ادخال البيانات'!AS255</f>
        <v/>
      </c>
      <c r="F254" s="139" t="str">
        <f>'ادخال البيانات'!AT255</f>
        <v/>
      </c>
      <c r="G254" s="139" t="str">
        <f>'ادخال البيانات'!AU255</f>
        <v/>
      </c>
      <c r="H254" s="139" t="str">
        <f>'ادخال البيانات'!AV255</f>
        <v/>
      </c>
      <c r="I254" s="139" t="str">
        <f>'ادخال البيانات'!AW255</f>
        <v/>
      </c>
      <c r="J254" s="139" t="str">
        <f>'ادخال البيانات'!AX255</f>
        <v/>
      </c>
      <c r="K254" s="139" t="str">
        <f>'ادخال البيانات'!AY255</f>
        <v/>
      </c>
      <c r="L254" s="139" t="str">
        <f>'ادخال البيانات'!AZ255</f>
        <v/>
      </c>
      <c r="M254" s="139" t="str">
        <f>'ادخال البيانات'!BA255</f>
        <v/>
      </c>
      <c r="N254" s="139" t="str">
        <f>'ادخال البيانات'!BB255</f>
        <v/>
      </c>
      <c r="O254" s="139" t="str">
        <f>'ادخال البيانات'!BC255</f>
        <v/>
      </c>
      <c r="P254" s="139" t="str">
        <f>'ادخال البيانات'!BD255</f>
        <v/>
      </c>
      <c r="Q254" s="139" t="str">
        <f>'ادخال البيانات'!BE255</f>
        <v/>
      </c>
      <c r="R254" s="139" t="str">
        <f>'ادخال البيانات'!BF255</f>
        <v/>
      </c>
      <c r="S254" s="139" t="str">
        <f>'ادخال البيانات'!BG255</f>
        <v/>
      </c>
      <c r="T254" s="139" t="str">
        <f>'ادخال البيانات'!BH255</f>
        <v/>
      </c>
      <c r="U254" s="139" t="str">
        <f>'ادخال البيانات'!BI255</f>
        <v/>
      </c>
      <c r="V254" s="140" t="str">
        <f>'ادخال البيانات'!BJ255</f>
        <v/>
      </c>
      <c r="W254" s="136" t="str">
        <f t="shared" si="5"/>
        <v/>
      </c>
    </row>
    <row r="255" spans="1:23">
      <c r="A255" s="566">
        <v>250</v>
      </c>
      <c r="B255" s="139" t="str">
        <f>IF('ادخال البيانات'!B256="","",'ادخال البيانات'!B256)</f>
        <v/>
      </c>
      <c r="C255" s="139" t="str">
        <f>'ادخال البيانات'!AQ256</f>
        <v/>
      </c>
      <c r="D255" s="139" t="str">
        <f>'ادخال البيانات'!AR256</f>
        <v/>
      </c>
      <c r="E255" s="139" t="str">
        <f>'ادخال البيانات'!AS256</f>
        <v/>
      </c>
      <c r="F255" s="139" t="str">
        <f>'ادخال البيانات'!AT256</f>
        <v/>
      </c>
      <c r="G255" s="139" t="str">
        <f>'ادخال البيانات'!AU256</f>
        <v/>
      </c>
      <c r="H255" s="139" t="str">
        <f>'ادخال البيانات'!AV256</f>
        <v/>
      </c>
      <c r="I255" s="139" t="str">
        <f>'ادخال البيانات'!AW256</f>
        <v/>
      </c>
      <c r="J255" s="139" t="str">
        <f>'ادخال البيانات'!AX256</f>
        <v/>
      </c>
      <c r="K255" s="139" t="str">
        <f>'ادخال البيانات'!AY256</f>
        <v/>
      </c>
      <c r="L255" s="139" t="str">
        <f>'ادخال البيانات'!AZ256</f>
        <v/>
      </c>
      <c r="M255" s="139" t="str">
        <f>'ادخال البيانات'!BA256</f>
        <v/>
      </c>
      <c r="N255" s="139" t="str">
        <f>'ادخال البيانات'!BB256</f>
        <v/>
      </c>
      <c r="O255" s="139" t="str">
        <f>'ادخال البيانات'!BC256</f>
        <v/>
      </c>
      <c r="P255" s="139" t="str">
        <f>'ادخال البيانات'!BD256</f>
        <v/>
      </c>
      <c r="Q255" s="139" t="str">
        <f>'ادخال البيانات'!BE256</f>
        <v/>
      </c>
      <c r="R255" s="139" t="str">
        <f>'ادخال البيانات'!BF256</f>
        <v/>
      </c>
      <c r="S255" s="139" t="str">
        <f>'ادخال البيانات'!BG256</f>
        <v/>
      </c>
      <c r="T255" s="139" t="str">
        <f>'ادخال البيانات'!BH256</f>
        <v/>
      </c>
      <c r="U255" s="139" t="str">
        <f>'ادخال البيانات'!BI256</f>
        <v/>
      </c>
      <c r="V255" s="140" t="str">
        <f>'ادخال البيانات'!BJ256</f>
        <v/>
      </c>
      <c r="W255" s="136" t="str">
        <f t="shared" si="5"/>
        <v/>
      </c>
    </row>
    <row r="256" spans="1:23">
      <c r="A256" s="566">
        <v>251</v>
      </c>
      <c r="B256" s="139" t="str">
        <f>IF('ادخال البيانات'!B257="","",'ادخال البيانات'!B257)</f>
        <v/>
      </c>
      <c r="C256" s="139" t="str">
        <f>'ادخال البيانات'!AQ257</f>
        <v/>
      </c>
      <c r="D256" s="139" t="str">
        <f>'ادخال البيانات'!AR257</f>
        <v/>
      </c>
      <c r="E256" s="139" t="str">
        <f>'ادخال البيانات'!AS257</f>
        <v/>
      </c>
      <c r="F256" s="139" t="str">
        <f>'ادخال البيانات'!AT257</f>
        <v/>
      </c>
      <c r="G256" s="139" t="str">
        <f>'ادخال البيانات'!AU257</f>
        <v/>
      </c>
      <c r="H256" s="139" t="str">
        <f>'ادخال البيانات'!AV257</f>
        <v/>
      </c>
      <c r="I256" s="139" t="str">
        <f>'ادخال البيانات'!AW257</f>
        <v/>
      </c>
      <c r="J256" s="139" t="str">
        <f>'ادخال البيانات'!AX257</f>
        <v/>
      </c>
      <c r="K256" s="139" t="str">
        <f>'ادخال البيانات'!AY257</f>
        <v/>
      </c>
      <c r="L256" s="139" t="str">
        <f>'ادخال البيانات'!AZ257</f>
        <v/>
      </c>
      <c r="M256" s="139" t="str">
        <f>'ادخال البيانات'!BA257</f>
        <v/>
      </c>
      <c r="N256" s="139" t="str">
        <f>'ادخال البيانات'!BB257</f>
        <v/>
      </c>
      <c r="O256" s="139" t="str">
        <f>'ادخال البيانات'!BC257</f>
        <v/>
      </c>
      <c r="P256" s="139" t="str">
        <f>'ادخال البيانات'!BD257</f>
        <v/>
      </c>
      <c r="Q256" s="139" t="str">
        <f>'ادخال البيانات'!BE257</f>
        <v/>
      </c>
      <c r="R256" s="139" t="str">
        <f>'ادخال البيانات'!BF257</f>
        <v/>
      </c>
      <c r="S256" s="139" t="str">
        <f>'ادخال البيانات'!BG257</f>
        <v/>
      </c>
      <c r="T256" s="139" t="str">
        <f>'ادخال البيانات'!BH257</f>
        <v/>
      </c>
      <c r="U256" s="139" t="str">
        <f>'ادخال البيانات'!BI257</f>
        <v/>
      </c>
      <c r="V256" s="140" t="str">
        <f>'ادخال البيانات'!BJ257</f>
        <v/>
      </c>
      <c r="W256" s="136" t="str">
        <f t="shared" si="5"/>
        <v/>
      </c>
    </row>
    <row r="257" spans="1:23">
      <c r="A257" s="566">
        <v>252</v>
      </c>
      <c r="B257" s="139" t="str">
        <f>IF('ادخال البيانات'!B258="","",'ادخال البيانات'!B258)</f>
        <v/>
      </c>
      <c r="C257" s="139" t="str">
        <f>'ادخال البيانات'!AQ258</f>
        <v/>
      </c>
      <c r="D257" s="139" t="str">
        <f>'ادخال البيانات'!AR258</f>
        <v/>
      </c>
      <c r="E257" s="139" t="str">
        <f>'ادخال البيانات'!AS258</f>
        <v/>
      </c>
      <c r="F257" s="139" t="str">
        <f>'ادخال البيانات'!AT258</f>
        <v/>
      </c>
      <c r="G257" s="139" t="str">
        <f>'ادخال البيانات'!AU258</f>
        <v/>
      </c>
      <c r="H257" s="139" t="str">
        <f>'ادخال البيانات'!AV258</f>
        <v/>
      </c>
      <c r="I257" s="139" t="str">
        <f>'ادخال البيانات'!AW258</f>
        <v/>
      </c>
      <c r="J257" s="139" t="str">
        <f>'ادخال البيانات'!AX258</f>
        <v/>
      </c>
      <c r="K257" s="139" t="str">
        <f>'ادخال البيانات'!AY258</f>
        <v/>
      </c>
      <c r="L257" s="139" t="str">
        <f>'ادخال البيانات'!AZ258</f>
        <v/>
      </c>
      <c r="M257" s="139" t="str">
        <f>'ادخال البيانات'!BA258</f>
        <v/>
      </c>
      <c r="N257" s="139" t="str">
        <f>'ادخال البيانات'!BB258</f>
        <v/>
      </c>
      <c r="O257" s="139" t="str">
        <f>'ادخال البيانات'!BC258</f>
        <v/>
      </c>
      <c r="P257" s="139" t="str">
        <f>'ادخال البيانات'!BD258</f>
        <v/>
      </c>
      <c r="Q257" s="139" t="str">
        <f>'ادخال البيانات'!BE258</f>
        <v/>
      </c>
      <c r="R257" s="139" t="str">
        <f>'ادخال البيانات'!BF258</f>
        <v/>
      </c>
      <c r="S257" s="139" t="str">
        <f>'ادخال البيانات'!BG258</f>
        <v/>
      </c>
      <c r="T257" s="139" t="str">
        <f>'ادخال البيانات'!BH258</f>
        <v/>
      </c>
      <c r="U257" s="139" t="str">
        <f>'ادخال البيانات'!BI258</f>
        <v/>
      </c>
      <c r="V257" s="140" t="str">
        <f>'ادخال البيانات'!BJ258</f>
        <v/>
      </c>
      <c r="W257" s="136" t="str">
        <f t="shared" si="5"/>
        <v/>
      </c>
    </row>
    <row r="258" spans="1:23">
      <c r="A258" s="566">
        <v>253</v>
      </c>
      <c r="B258" s="139" t="str">
        <f>IF('ادخال البيانات'!B259="","",'ادخال البيانات'!B259)</f>
        <v/>
      </c>
      <c r="C258" s="139" t="str">
        <f>'ادخال البيانات'!AQ259</f>
        <v/>
      </c>
      <c r="D258" s="139" t="str">
        <f>'ادخال البيانات'!AR259</f>
        <v/>
      </c>
      <c r="E258" s="139" t="str">
        <f>'ادخال البيانات'!AS259</f>
        <v/>
      </c>
      <c r="F258" s="139" t="str">
        <f>'ادخال البيانات'!AT259</f>
        <v/>
      </c>
      <c r="G258" s="139" t="str">
        <f>'ادخال البيانات'!AU259</f>
        <v/>
      </c>
      <c r="H258" s="139" t="str">
        <f>'ادخال البيانات'!AV259</f>
        <v/>
      </c>
      <c r="I258" s="139" t="str">
        <f>'ادخال البيانات'!AW259</f>
        <v/>
      </c>
      <c r="J258" s="139" t="str">
        <f>'ادخال البيانات'!AX259</f>
        <v/>
      </c>
      <c r="K258" s="139" t="str">
        <f>'ادخال البيانات'!AY259</f>
        <v/>
      </c>
      <c r="L258" s="139" t="str">
        <f>'ادخال البيانات'!AZ259</f>
        <v/>
      </c>
      <c r="M258" s="139" t="str">
        <f>'ادخال البيانات'!BA259</f>
        <v/>
      </c>
      <c r="N258" s="139" t="str">
        <f>'ادخال البيانات'!BB259</f>
        <v/>
      </c>
      <c r="O258" s="139" t="str">
        <f>'ادخال البيانات'!BC259</f>
        <v/>
      </c>
      <c r="P258" s="139" t="str">
        <f>'ادخال البيانات'!BD259</f>
        <v/>
      </c>
      <c r="Q258" s="139" t="str">
        <f>'ادخال البيانات'!BE259</f>
        <v/>
      </c>
      <c r="R258" s="139" t="str">
        <f>'ادخال البيانات'!BF259</f>
        <v/>
      </c>
      <c r="S258" s="139" t="str">
        <f>'ادخال البيانات'!BG259</f>
        <v/>
      </c>
      <c r="T258" s="139" t="str">
        <f>'ادخال البيانات'!BH259</f>
        <v/>
      </c>
      <c r="U258" s="139" t="str">
        <f>'ادخال البيانات'!BI259</f>
        <v/>
      </c>
      <c r="V258" s="140" t="str">
        <f>'ادخال البيانات'!BJ259</f>
        <v/>
      </c>
      <c r="W258" s="136" t="str">
        <f t="shared" si="5"/>
        <v/>
      </c>
    </row>
    <row r="259" spans="1:23">
      <c r="A259" s="566">
        <v>254</v>
      </c>
      <c r="B259" s="139" t="str">
        <f>IF('ادخال البيانات'!B260="","",'ادخال البيانات'!B260)</f>
        <v/>
      </c>
      <c r="C259" s="139" t="str">
        <f>'ادخال البيانات'!AQ260</f>
        <v/>
      </c>
      <c r="D259" s="139" t="str">
        <f>'ادخال البيانات'!AR260</f>
        <v/>
      </c>
      <c r="E259" s="139" t="str">
        <f>'ادخال البيانات'!AS260</f>
        <v/>
      </c>
      <c r="F259" s="139" t="str">
        <f>'ادخال البيانات'!AT260</f>
        <v/>
      </c>
      <c r="G259" s="139" t="str">
        <f>'ادخال البيانات'!AU260</f>
        <v/>
      </c>
      <c r="H259" s="139" t="str">
        <f>'ادخال البيانات'!AV260</f>
        <v/>
      </c>
      <c r="I259" s="139" t="str">
        <f>'ادخال البيانات'!AW260</f>
        <v/>
      </c>
      <c r="J259" s="139" t="str">
        <f>'ادخال البيانات'!AX260</f>
        <v/>
      </c>
      <c r="K259" s="139" t="str">
        <f>'ادخال البيانات'!AY260</f>
        <v/>
      </c>
      <c r="L259" s="139" t="str">
        <f>'ادخال البيانات'!AZ260</f>
        <v/>
      </c>
      <c r="M259" s="139" t="str">
        <f>'ادخال البيانات'!BA260</f>
        <v/>
      </c>
      <c r="N259" s="139" t="str">
        <f>'ادخال البيانات'!BB260</f>
        <v/>
      </c>
      <c r="O259" s="139" t="str">
        <f>'ادخال البيانات'!BC260</f>
        <v/>
      </c>
      <c r="P259" s="139" t="str">
        <f>'ادخال البيانات'!BD260</f>
        <v/>
      </c>
      <c r="Q259" s="139" t="str">
        <f>'ادخال البيانات'!BE260</f>
        <v/>
      </c>
      <c r="R259" s="139" t="str">
        <f>'ادخال البيانات'!BF260</f>
        <v/>
      </c>
      <c r="S259" s="139" t="str">
        <f>'ادخال البيانات'!BG260</f>
        <v/>
      </c>
      <c r="T259" s="139" t="str">
        <f>'ادخال البيانات'!BH260</f>
        <v/>
      </c>
      <c r="U259" s="139" t="str">
        <f>'ادخال البيانات'!BI260</f>
        <v/>
      </c>
      <c r="V259" s="140" t="str">
        <f>'ادخال البيانات'!BJ260</f>
        <v/>
      </c>
      <c r="W259" s="136" t="str">
        <f t="shared" si="5"/>
        <v/>
      </c>
    </row>
    <row r="260" spans="1:23">
      <c r="A260" s="566">
        <v>255</v>
      </c>
      <c r="B260" s="139" t="str">
        <f>IF('ادخال البيانات'!B261="","",'ادخال البيانات'!B261)</f>
        <v/>
      </c>
      <c r="C260" s="139" t="str">
        <f>'ادخال البيانات'!AQ261</f>
        <v/>
      </c>
      <c r="D260" s="139" t="str">
        <f>'ادخال البيانات'!AR261</f>
        <v/>
      </c>
      <c r="E260" s="139" t="str">
        <f>'ادخال البيانات'!AS261</f>
        <v/>
      </c>
      <c r="F260" s="139" t="str">
        <f>'ادخال البيانات'!AT261</f>
        <v/>
      </c>
      <c r="G260" s="139" t="str">
        <f>'ادخال البيانات'!AU261</f>
        <v/>
      </c>
      <c r="H260" s="139" t="str">
        <f>'ادخال البيانات'!AV261</f>
        <v/>
      </c>
      <c r="I260" s="139" t="str">
        <f>'ادخال البيانات'!AW261</f>
        <v/>
      </c>
      <c r="J260" s="139" t="str">
        <f>'ادخال البيانات'!AX261</f>
        <v/>
      </c>
      <c r="K260" s="139" t="str">
        <f>'ادخال البيانات'!AY261</f>
        <v/>
      </c>
      <c r="L260" s="139" t="str">
        <f>'ادخال البيانات'!AZ261</f>
        <v/>
      </c>
      <c r="M260" s="139" t="str">
        <f>'ادخال البيانات'!BA261</f>
        <v/>
      </c>
      <c r="N260" s="139" t="str">
        <f>'ادخال البيانات'!BB261</f>
        <v/>
      </c>
      <c r="O260" s="139" t="str">
        <f>'ادخال البيانات'!BC261</f>
        <v/>
      </c>
      <c r="P260" s="139" t="str">
        <f>'ادخال البيانات'!BD261</f>
        <v/>
      </c>
      <c r="Q260" s="139" t="str">
        <f>'ادخال البيانات'!BE261</f>
        <v/>
      </c>
      <c r="R260" s="139" t="str">
        <f>'ادخال البيانات'!BF261</f>
        <v/>
      </c>
      <c r="S260" s="139" t="str">
        <f>'ادخال البيانات'!BG261</f>
        <v/>
      </c>
      <c r="T260" s="139" t="str">
        <f>'ادخال البيانات'!BH261</f>
        <v/>
      </c>
      <c r="U260" s="139" t="str">
        <f>'ادخال البيانات'!BI261</f>
        <v/>
      </c>
      <c r="V260" s="140" t="str">
        <f>'ادخال البيانات'!BJ261</f>
        <v/>
      </c>
      <c r="W260" s="136" t="str">
        <f t="shared" si="5"/>
        <v/>
      </c>
    </row>
    <row r="261" spans="1:23">
      <c r="A261" s="566">
        <v>256</v>
      </c>
      <c r="B261" s="139" t="str">
        <f>IF('ادخال البيانات'!B262="","",'ادخال البيانات'!B262)</f>
        <v/>
      </c>
      <c r="C261" s="139" t="str">
        <f>'ادخال البيانات'!AQ262</f>
        <v/>
      </c>
      <c r="D261" s="139" t="str">
        <f>'ادخال البيانات'!AR262</f>
        <v/>
      </c>
      <c r="E261" s="139" t="str">
        <f>'ادخال البيانات'!AS262</f>
        <v/>
      </c>
      <c r="F261" s="139" t="str">
        <f>'ادخال البيانات'!AT262</f>
        <v/>
      </c>
      <c r="G261" s="139" t="str">
        <f>'ادخال البيانات'!AU262</f>
        <v/>
      </c>
      <c r="H261" s="139" t="str">
        <f>'ادخال البيانات'!AV262</f>
        <v/>
      </c>
      <c r="I261" s="139" t="str">
        <f>'ادخال البيانات'!AW262</f>
        <v/>
      </c>
      <c r="J261" s="139" t="str">
        <f>'ادخال البيانات'!AX262</f>
        <v/>
      </c>
      <c r="K261" s="139" t="str">
        <f>'ادخال البيانات'!AY262</f>
        <v/>
      </c>
      <c r="L261" s="139" t="str">
        <f>'ادخال البيانات'!AZ262</f>
        <v/>
      </c>
      <c r="M261" s="139" t="str">
        <f>'ادخال البيانات'!BA262</f>
        <v/>
      </c>
      <c r="N261" s="139" t="str">
        <f>'ادخال البيانات'!BB262</f>
        <v/>
      </c>
      <c r="O261" s="139" t="str">
        <f>'ادخال البيانات'!BC262</f>
        <v/>
      </c>
      <c r="P261" s="139" t="str">
        <f>'ادخال البيانات'!BD262</f>
        <v/>
      </c>
      <c r="Q261" s="139" t="str">
        <f>'ادخال البيانات'!BE262</f>
        <v/>
      </c>
      <c r="R261" s="139" t="str">
        <f>'ادخال البيانات'!BF262</f>
        <v/>
      </c>
      <c r="S261" s="139" t="str">
        <f>'ادخال البيانات'!BG262</f>
        <v/>
      </c>
      <c r="T261" s="139" t="str">
        <f>'ادخال البيانات'!BH262</f>
        <v/>
      </c>
      <c r="U261" s="139" t="str">
        <f>'ادخال البيانات'!BI262</f>
        <v/>
      </c>
      <c r="V261" s="140" t="str">
        <f>'ادخال البيانات'!BJ262</f>
        <v/>
      </c>
      <c r="W261" s="136" t="str">
        <f t="shared" si="5"/>
        <v/>
      </c>
    </row>
    <row r="262" spans="1:23">
      <c r="A262" s="566">
        <v>257</v>
      </c>
      <c r="B262" s="139" t="str">
        <f>IF('ادخال البيانات'!B263="","",'ادخال البيانات'!B263)</f>
        <v/>
      </c>
      <c r="C262" s="139" t="str">
        <f>'ادخال البيانات'!AQ263</f>
        <v/>
      </c>
      <c r="D262" s="139" t="str">
        <f>'ادخال البيانات'!AR263</f>
        <v/>
      </c>
      <c r="E262" s="139" t="str">
        <f>'ادخال البيانات'!AS263</f>
        <v/>
      </c>
      <c r="F262" s="139" t="str">
        <f>'ادخال البيانات'!AT263</f>
        <v/>
      </c>
      <c r="G262" s="139" t="str">
        <f>'ادخال البيانات'!AU263</f>
        <v/>
      </c>
      <c r="H262" s="139" t="str">
        <f>'ادخال البيانات'!AV263</f>
        <v/>
      </c>
      <c r="I262" s="139" t="str">
        <f>'ادخال البيانات'!AW263</f>
        <v/>
      </c>
      <c r="J262" s="139" t="str">
        <f>'ادخال البيانات'!AX263</f>
        <v/>
      </c>
      <c r="K262" s="139" t="str">
        <f>'ادخال البيانات'!AY263</f>
        <v/>
      </c>
      <c r="L262" s="139" t="str">
        <f>'ادخال البيانات'!AZ263</f>
        <v/>
      </c>
      <c r="M262" s="139" t="str">
        <f>'ادخال البيانات'!BA263</f>
        <v/>
      </c>
      <c r="N262" s="139" t="str">
        <f>'ادخال البيانات'!BB263</f>
        <v/>
      </c>
      <c r="O262" s="139" t="str">
        <f>'ادخال البيانات'!BC263</f>
        <v/>
      </c>
      <c r="P262" s="139" t="str">
        <f>'ادخال البيانات'!BD263</f>
        <v/>
      </c>
      <c r="Q262" s="139" t="str">
        <f>'ادخال البيانات'!BE263</f>
        <v/>
      </c>
      <c r="R262" s="139" t="str">
        <f>'ادخال البيانات'!BF263</f>
        <v/>
      </c>
      <c r="S262" s="139" t="str">
        <f>'ادخال البيانات'!BG263</f>
        <v/>
      </c>
      <c r="T262" s="139" t="str">
        <f>'ادخال البيانات'!BH263</f>
        <v/>
      </c>
      <c r="U262" s="139" t="str">
        <f>'ادخال البيانات'!BI263</f>
        <v/>
      </c>
      <c r="V262" s="140" t="str">
        <f>'ادخال البيانات'!BJ263</f>
        <v/>
      </c>
      <c r="W262" s="136" t="str">
        <f t="shared" si="5"/>
        <v/>
      </c>
    </row>
    <row r="263" spans="1:23">
      <c r="A263" s="566">
        <v>258</v>
      </c>
      <c r="B263" s="139" t="str">
        <f>IF('ادخال البيانات'!B264="","",'ادخال البيانات'!B264)</f>
        <v/>
      </c>
      <c r="C263" s="139" t="str">
        <f>'ادخال البيانات'!AQ264</f>
        <v/>
      </c>
      <c r="D263" s="139" t="str">
        <f>'ادخال البيانات'!AR264</f>
        <v/>
      </c>
      <c r="E263" s="139" t="str">
        <f>'ادخال البيانات'!AS264</f>
        <v/>
      </c>
      <c r="F263" s="139" t="str">
        <f>'ادخال البيانات'!AT264</f>
        <v/>
      </c>
      <c r="G263" s="139" t="str">
        <f>'ادخال البيانات'!AU264</f>
        <v/>
      </c>
      <c r="H263" s="139" t="str">
        <f>'ادخال البيانات'!AV264</f>
        <v/>
      </c>
      <c r="I263" s="139" t="str">
        <f>'ادخال البيانات'!AW264</f>
        <v/>
      </c>
      <c r="J263" s="139" t="str">
        <f>'ادخال البيانات'!AX264</f>
        <v/>
      </c>
      <c r="K263" s="139" t="str">
        <f>'ادخال البيانات'!AY264</f>
        <v/>
      </c>
      <c r="L263" s="139" t="str">
        <f>'ادخال البيانات'!AZ264</f>
        <v/>
      </c>
      <c r="M263" s="139" t="str">
        <f>'ادخال البيانات'!BA264</f>
        <v/>
      </c>
      <c r="N263" s="139" t="str">
        <f>'ادخال البيانات'!BB264</f>
        <v/>
      </c>
      <c r="O263" s="139" t="str">
        <f>'ادخال البيانات'!BC264</f>
        <v/>
      </c>
      <c r="P263" s="139" t="str">
        <f>'ادخال البيانات'!BD264</f>
        <v/>
      </c>
      <c r="Q263" s="139" t="str">
        <f>'ادخال البيانات'!BE264</f>
        <v/>
      </c>
      <c r="R263" s="139" t="str">
        <f>'ادخال البيانات'!BF264</f>
        <v/>
      </c>
      <c r="S263" s="139" t="str">
        <f>'ادخال البيانات'!BG264</f>
        <v/>
      </c>
      <c r="T263" s="139" t="str">
        <f>'ادخال البيانات'!BH264</f>
        <v/>
      </c>
      <c r="U263" s="139" t="str">
        <f>'ادخال البيانات'!BI264</f>
        <v/>
      </c>
      <c r="V263" s="140" t="str">
        <f>'ادخال البيانات'!BJ264</f>
        <v/>
      </c>
      <c r="W263" s="136" t="str">
        <f t="shared" ref="W263:W326" si="6">IF(B263="","",COUNTIF(C263:V263,"&gt;0"))</f>
        <v/>
      </c>
    </row>
    <row r="264" spans="1:23">
      <c r="A264" s="566">
        <v>259</v>
      </c>
      <c r="B264" s="139" t="str">
        <f>IF('ادخال البيانات'!B265="","",'ادخال البيانات'!B265)</f>
        <v/>
      </c>
      <c r="C264" s="139" t="str">
        <f>'ادخال البيانات'!AQ265</f>
        <v/>
      </c>
      <c r="D264" s="139" t="str">
        <f>'ادخال البيانات'!AR265</f>
        <v/>
      </c>
      <c r="E264" s="139" t="str">
        <f>'ادخال البيانات'!AS265</f>
        <v/>
      </c>
      <c r="F264" s="139" t="str">
        <f>'ادخال البيانات'!AT265</f>
        <v/>
      </c>
      <c r="G264" s="139" t="str">
        <f>'ادخال البيانات'!AU265</f>
        <v/>
      </c>
      <c r="H264" s="139" t="str">
        <f>'ادخال البيانات'!AV265</f>
        <v/>
      </c>
      <c r="I264" s="139" t="str">
        <f>'ادخال البيانات'!AW265</f>
        <v/>
      </c>
      <c r="J264" s="139" t="str">
        <f>'ادخال البيانات'!AX265</f>
        <v/>
      </c>
      <c r="K264" s="139" t="str">
        <f>'ادخال البيانات'!AY265</f>
        <v/>
      </c>
      <c r="L264" s="139" t="str">
        <f>'ادخال البيانات'!AZ265</f>
        <v/>
      </c>
      <c r="M264" s="139" t="str">
        <f>'ادخال البيانات'!BA265</f>
        <v/>
      </c>
      <c r="N264" s="139" t="str">
        <f>'ادخال البيانات'!BB265</f>
        <v/>
      </c>
      <c r="O264" s="139" t="str">
        <f>'ادخال البيانات'!BC265</f>
        <v/>
      </c>
      <c r="P264" s="139" t="str">
        <f>'ادخال البيانات'!BD265</f>
        <v/>
      </c>
      <c r="Q264" s="139" t="str">
        <f>'ادخال البيانات'!BE265</f>
        <v/>
      </c>
      <c r="R264" s="139" t="str">
        <f>'ادخال البيانات'!BF265</f>
        <v/>
      </c>
      <c r="S264" s="139" t="str">
        <f>'ادخال البيانات'!BG265</f>
        <v/>
      </c>
      <c r="T264" s="139" t="str">
        <f>'ادخال البيانات'!BH265</f>
        <v/>
      </c>
      <c r="U264" s="139" t="str">
        <f>'ادخال البيانات'!BI265</f>
        <v/>
      </c>
      <c r="V264" s="140" t="str">
        <f>'ادخال البيانات'!BJ265</f>
        <v/>
      </c>
      <c r="W264" s="136" t="str">
        <f t="shared" si="6"/>
        <v/>
      </c>
    </row>
    <row r="265" spans="1:23">
      <c r="A265" s="566">
        <v>260</v>
      </c>
      <c r="B265" s="139" t="str">
        <f>IF('ادخال البيانات'!B266="","",'ادخال البيانات'!B266)</f>
        <v/>
      </c>
      <c r="C265" s="139" t="str">
        <f>'ادخال البيانات'!AQ266</f>
        <v/>
      </c>
      <c r="D265" s="139" t="str">
        <f>'ادخال البيانات'!AR266</f>
        <v/>
      </c>
      <c r="E265" s="139" t="str">
        <f>'ادخال البيانات'!AS266</f>
        <v/>
      </c>
      <c r="F265" s="139" t="str">
        <f>'ادخال البيانات'!AT266</f>
        <v/>
      </c>
      <c r="G265" s="139" t="str">
        <f>'ادخال البيانات'!AU266</f>
        <v/>
      </c>
      <c r="H265" s="139" t="str">
        <f>'ادخال البيانات'!AV266</f>
        <v/>
      </c>
      <c r="I265" s="139" t="str">
        <f>'ادخال البيانات'!AW266</f>
        <v/>
      </c>
      <c r="J265" s="139" t="str">
        <f>'ادخال البيانات'!AX266</f>
        <v/>
      </c>
      <c r="K265" s="139" t="str">
        <f>'ادخال البيانات'!AY266</f>
        <v/>
      </c>
      <c r="L265" s="139" t="str">
        <f>'ادخال البيانات'!AZ266</f>
        <v/>
      </c>
      <c r="M265" s="139" t="str">
        <f>'ادخال البيانات'!BA266</f>
        <v/>
      </c>
      <c r="N265" s="139" t="str">
        <f>'ادخال البيانات'!BB266</f>
        <v/>
      </c>
      <c r="O265" s="139" t="str">
        <f>'ادخال البيانات'!BC266</f>
        <v/>
      </c>
      <c r="P265" s="139" t="str">
        <f>'ادخال البيانات'!BD266</f>
        <v/>
      </c>
      <c r="Q265" s="139" t="str">
        <f>'ادخال البيانات'!BE266</f>
        <v/>
      </c>
      <c r="R265" s="139" t="str">
        <f>'ادخال البيانات'!BF266</f>
        <v/>
      </c>
      <c r="S265" s="139" t="str">
        <f>'ادخال البيانات'!BG266</f>
        <v/>
      </c>
      <c r="T265" s="139" t="str">
        <f>'ادخال البيانات'!BH266</f>
        <v/>
      </c>
      <c r="U265" s="139" t="str">
        <f>'ادخال البيانات'!BI266</f>
        <v/>
      </c>
      <c r="V265" s="140" t="str">
        <f>'ادخال البيانات'!BJ266</f>
        <v/>
      </c>
      <c r="W265" s="136" t="str">
        <f t="shared" si="6"/>
        <v/>
      </c>
    </row>
    <row r="266" spans="1:23">
      <c r="A266" s="566">
        <v>261</v>
      </c>
      <c r="B266" s="139" t="str">
        <f>IF('ادخال البيانات'!B267="","",'ادخال البيانات'!B267)</f>
        <v/>
      </c>
      <c r="C266" s="139" t="str">
        <f>'ادخال البيانات'!AQ267</f>
        <v/>
      </c>
      <c r="D266" s="139" t="str">
        <f>'ادخال البيانات'!AR267</f>
        <v/>
      </c>
      <c r="E266" s="139" t="str">
        <f>'ادخال البيانات'!AS267</f>
        <v/>
      </c>
      <c r="F266" s="139" t="str">
        <f>'ادخال البيانات'!AT267</f>
        <v/>
      </c>
      <c r="G266" s="139" t="str">
        <f>'ادخال البيانات'!AU267</f>
        <v/>
      </c>
      <c r="H266" s="139" t="str">
        <f>'ادخال البيانات'!AV267</f>
        <v/>
      </c>
      <c r="I266" s="139" t="str">
        <f>'ادخال البيانات'!AW267</f>
        <v/>
      </c>
      <c r="J266" s="139" t="str">
        <f>'ادخال البيانات'!AX267</f>
        <v/>
      </c>
      <c r="K266" s="139" t="str">
        <f>'ادخال البيانات'!AY267</f>
        <v/>
      </c>
      <c r="L266" s="139" t="str">
        <f>'ادخال البيانات'!AZ267</f>
        <v/>
      </c>
      <c r="M266" s="139" t="str">
        <f>'ادخال البيانات'!BA267</f>
        <v/>
      </c>
      <c r="N266" s="139" t="str">
        <f>'ادخال البيانات'!BB267</f>
        <v/>
      </c>
      <c r="O266" s="139" t="str">
        <f>'ادخال البيانات'!BC267</f>
        <v/>
      </c>
      <c r="P266" s="139" t="str">
        <f>'ادخال البيانات'!BD267</f>
        <v/>
      </c>
      <c r="Q266" s="139" t="str">
        <f>'ادخال البيانات'!BE267</f>
        <v/>
      </c>
      <c r="R266" s="139" t="str">
        <f>'ادخال البيانات'!BF267</f>
        <v/>
      </c>
      <c r="S266" s="139" t="str">
        <f>'ادخال البيانات'!BG267</f>
        <v/>
      </c>
      <c r="T266" s="139" t="str">
        <f>'ادخال البيانات'!BH267</f>
        <v/>
      </c>
      <c r="U266" s="139" t="str">
        <f>'ادخال البيانات'!BI267</f>
        <v/>
      </c>
      <c r="V266" s="140" t="str">
        <f>'ادخال البيانات'!BJ267</f>
        <v/>
      </c>
      <c r="W266" s="136" t="str">
        <f t="shared" si="6"/>
        <v/>
      </c>
    </row>
    <row r="267" spans="1:23">
      <c r="A267" s="566">
        <v>262</v>
      </c>
      <c r="B267" s="139" t="str">
        <f>IF('ادخال البيانات'!B268="","",'ادخال البيانات'!B268)</f>
        <v/>
      </c>
      <c r="C267" s="139" t="str">
        <f>'ادخال البيانات'!AQ268</f>
        <v/>
      </c>
      <c r="D267" s="139" t="str">
        <f>'ادخال البيانات'!AR268</f>
        <v/>
      </c>
      <c r="E267" s="139" t="str">
        <f>'ادخال البيانات'!AS268</f>
        <v/>
      </c>
      <c r="F267" s="139" t="str">
        <f>'ادخال البيانات'!AT268</f>
        <v/>
      </c>
      <c r="G267" s="139" t="str">
        <f>'ادخال البيانات'!AU268</f>
        <v/>
      </c>
      <c r="H267" s="139" t="str">
        <f>'ادخال البيانات'!AV268</f>
        <v/>
      </c>
      <c r="I267" s="139" t="str">
        <f>'ادخال البيانات'!AW268</f>
        <v/>
      </c>
      <c r="J267" s="139" t="str">
        <f>'ادخال البيانات'!AX268</f>
        <v/>
      </c>
      <c r="K267" s="139" t="str">
        <f>'ادخال البيانات'!AY268</f>
        <v/>
      </c>
      <c r="L267" s="139" t="str">
        <f>'ادخال البيانات'!AZ268</f>
        <v/>
      </c>
      <c r="M267" s="139" t="str">
        <f>'ادخال البيانات'!BA268</f>
        <v/>
      </c>
      <c r="N267" s="139" t="str">
        <f>'ادخال البيانات'!BB268</f>
        <v/>
      </c>
      <c r="O267" s="139" t="str">
        <f>'ادخال البيانات'!BC268</f>
        <v/>
      </c>
      <c r="P267" s="139" t="str">
        <f>'ادخال البيانات'!BD268</f>
        <v/>
      </c>
      <c r="Q267" s="139" t="str">
        <f>'ادخال البيانات'!BE268</f>
        <v/>
      </c>
      <c r="R267" s="139" t="str">
        <f>'ادخال البيانات'!BF268</f>
        <v/>
      </c>
      <c r="S267" s="139" t="str">
        <f>'ادخال البيانات'!BG268</f>
        <v/>
      </c>
      <c r="T267" s="139" t="str">
        <f>'ادخال البيانات'!BH268</f>
        <v/>
      </c>
      <c r="U267" s="139" t="str">
        <f>'ادخال البيانات'!BI268</f>
        <v/>
      </c>
      <c r="V267" s="140" t="str">
        <f>'ادخال البيانات'!BJ268</f>
        <v/>
      </c>
      <c r="W267" s="136" t="str">
        <f t="shared" si="6"/>
        <v/>
      </c>
    </row>
    <row r="268" spans="1:23">
      <c r="A268" s="566">
        <v>263</v>
      </c>
      <c r="B268" s="139" t="str">
        <f>IF('ادخال البيانات'!B269="","",'ادخال البيانات'!B269)</f>
        <v/>
      </c>
      <c r="C268" s="139" t="str">
        <f>'ادخال البيانات'!AQ269</f>
        <v/>
      </c>
      <c r="D268" s="139" t="str">
        <f>'ادخال البيانات'!AR269</f>
        <v/>
      </c>
      <c r="E268" s="139" t="str">
        <f>'ادخال البيانات'!AS269</f>
        <v/>
      </c>
      <c r="F268" s="139" t="str">
        <f>'ادخال البيانات'!AT269</f>
        <v/>
      </c>
      <c r="G268" s="139" t="str">
        <f>'ادخال البيانات'!AU269</f>
        <v/>
      </c>
      <c r="H268" s="139" t="str">
        <f>'ادخال البيانات'!AV269</f>
        <v/>
      </c>
      <c r="I268" s="139" t="str">
        <f>'ادخال البيانات'!AW269</f>
        <v/>
      </c>
      <c r="J268" s="139" t="str">
        <f>'ادخال البيانات'!AX269</f>
        <v/>
      </c>
      <c r="K268" s="139" t="str">
        <f>'ادخال البيانات'!AY269</f>
        <v/>
      </c>
      <c r="L268" s="139" t="str">
        <f>'ادخال البيانات'!AZ269</f>
        <v/>
      </c>
      <c r="M268" s="139" t="str">
        <f>'ادخال البيانات'!BA269</f>
        <v/>
      </c>
      <c r="N268" s="139" t="str">
        <f>'ادخال البيانات'!BB269</f>
        <v/>
      </c>
      <c r="O268" s="139" t="str">
        <f>'ادخال البيانات'!BC269</f>
        <v/>
      </c>
      <c r="P268" s="139" t="str">
        <f>'ادخال البيانات'!BD269</f>
        <v/>
      </c>
      <c r="Q268" s="139" t="str">
        <f>'ادخال البيانات'!BE269</f>
        <v/>
      </c>
      <c r="R268" s="139" t="str">
        <f>'ادخال البيانات'!BF269</f>
        <v/>
      </c>
      <c r="S268" s="139" t="str">
        <f>'ادخال البيانات'!BG269</f>
        <v/>
      </c>
      <c r="T268" s="139" t="str">
        <f>'ادخال البيانات'!BH269</f>
        <v/>
      </c>
      <c r="U268" s="139" t="str">
        <f>'ادخال البيانات'!BI269</f>
        <v/>
      </c>
      <c r="V268" s="140" t="str">
        <f>'ادخال البيانات'!BJ269</f>
        <v/>
      </c>
      <c r="W268" s="136" t="str">
        <f t="shared" si="6"/>
        <v/>
      </c>
    </row>
    <row r="269" spans="1:23">
      <c r="A269" s="566">
        <v>264</v>
      </c>
      <c r="B269" s="139" t="str">
        <f>IF('ادخال البيانات'!B270="","",'ادخال البيانات'!B270)</f>
        <v/>
      </c>
      <c r="C269" s="139" t="str">
        <f>'ادخال البيانات'!AQ270</f>
        <v/>
      </c>
      <c r="D269" s="139" t="str">
        <f>'ادخال البيانات'!AR270</f>
        <v/>
      </c>
      <c r="E269" s="139" t="str">
        <f>'ادخال البيانات'!AS270</f>
        <v/>
      </c>
      <c r="F269" s="139" t="str">
        <f>'ادخال البيانات'!AT270</f>
        <v/>
      </c>
      <c r="G269" s="139" t="str">
        <f>'ادخال البيانات'!AU270</f>
        <v/>
      </c>
      <c r="H269" s="139" t="str">
        <f>'ادخال البيانات'!AV270</f>
        <v/>
      </c>
      <c r="I269" s="139" t="str">
        <f>'ادخال البيانات'!AW270</f>
        <v/>
      </c>
      <c r="J269" s="139" t="str">
        <f>'ادخال البيانات'!AX270</f>
        <v/>
      </c>
      <c r="K269" s="139" t="str">
        <f>'ادخال البيانات'!AY270</f>
        <v/>
      </c>
      <c r="L269" s="139" t="str">
        <f>'ادخال البيانات'!AZ270</f>
        <v/>
      </c>
      <c r="M269" s="139" t="str">
        <f>'ادخال البيانات'!BA270</f>
        <v/>
      </c>
      <c r="N269" s="139" t="str">
        <f>'ادخال البيانات'!BB270</f>
        <v/>
      </c>
      <c r="O269" s="139" t="str">
        <f>'ادخال البيانات'!BC270</f>
        <v/>
      </c>
      <c r="P269" s="139" t="str">
        <f>'ادخال البيانات'!BD270</f>
        <v/>
      </c>
      <c r="Q269" s="139" t="str">
        <f>'ادخال البيانات'!BE270</f>
        <v/>
      </c>
      <c r="R269" s="139" t="str">
        <f>'ادخال البيانات'!BF270</f>
        <v/>
      </c>
      <c r="S269" s="139" t="str">
        <f>'ادخال البيانات'!BG270</f>
        <v/>
      </c>
      <c r="T269" s="139" t="str">
        <f>'ادخال البيانات'!BH270</f>
        <v/>
      </c>
      <c r="U269" s="139" t="str">
        <f>'ادخال البيانات'!BI270</f>
        <v/>
      </c>
      <c r="V269" s="140" t="str">
        <f>'ادخال البيانات'!BJ270</f>
        <v/>
      </c>
      <c r="W269" s="136" t="str">
        <f t="shared" si="6"/>
        <v/>
      </c>
    </row>
    <row r="270" spans="1:23">
      <c r="A270" s="566">
        <v>265</v>
      </c>
      <c r="B270" s="139" t="str">
        <f>IF('ادخال البيانات'!B271="","",'ادخال البيانات'!B271)</f>
        <v/>
      </c>
      <c r="C270" s="139" t="str">
        <f>'ادخال البيانات'!AQ271</f>
        <v/>
      </c>
      <c r="D270" s="139" t="str">
        <f>'ادخال البيانات'!AR271</f>
        <v/>
      </c>
      <c r="E270" s="139" t="str">
        <f>'ادخال البيانات'!AS271</f>
        <v/>
      </c>
      <c r="F270" s="139" t="str">
        <f>'ادخال البيانات'!AT271</f>
        <v/>
      </c>
      <c r="G270" s="139" t="str">
        <f>'ادخال البيانات'!AU271</f>
        <v/>
      </c>
      <c r="H270" s="139" t="str">
        <f>'ادخال البيانات'!AV271</f>
        <v/>
      </c>
      <c r="I270" s="139" t="str">
        <f>'ادخال البيانات'!AW271</f>
        <v/>
      </c>
      <c r="J270" s="139" t="str">
        <f>'ادخال البيانات'!AX271</f>
        <v/>
      </c>
      <c r="K270" s="139" t="str">
        <f>'ادخال البيانات'!AY271</f>
        <v/>
      </c>
      <c r="L270" s="139" t="str">
        <f>'ادخال البيانات'!AZ271</f>
        <v/>
      </c>
      <c r="M270" s="139" t="str">
        <f>'ادخال البيانات'!BA271</f>
        <v/>
      </c>
      <c r="N270" s="139" t="str">
        <f>'ادخال البيانات'!BB271</f>
        <v/>
      </c>
      <c r="O270" s="139" t="str">
        <f>'ادخال البيانات'!BC271</f>
        <v/>
      </c>
      <c r="P270" s="139" t="str">
        <f>'ادخال البيانات'!BD271</f>
        <v/>
      </c>
      <c r="Q270" s="139" t="str">
        <f>'ادخال البيانات'!BE271</f>
        <v/>
      </c>
      <c r="R270" s="139" t="str">
        <f>'ادخال البيانات'!BF271</f>
        <v/>
      </c>
      <c r="S270" s="139" t="str">
        <f>'ادخال البيانات'!BG271</f>
        <v/>
      </c>
      <c r="T270" s="139" t="str">
        <f>'ادخال البيانات'!BH271</f>
        <v/>
      </c>
      <c r="U270" s="139" t="str">
        <f>'ادخال البيانات'!BI271</f>
        <v/>
      </c>
      <c r="V270" s="140" t="str">
        <f>'ادخال البيانات'!BJ271</f>
        <v/>
      </c>
      <c r="W270" s="136" t="str">
        <f t="shared" si="6"/>
        <v/>
      </c>
    </row>
    <row r="271" spans="1:23">
      <c r="A271" s="566">
        <v>266</v>
      </c>
      <c r="B271" s="139" t="str">
        <f>IF('ادخال البيانات'!B272="","",'ادخال البيانات'!B272)</f>
        <v/>
      </c>
      <c r="C271" s="139" t="str">
        <f>'ادخال البيانات'!AQ272</f>
        <v/>
      </c>
      <c r="D271" s="139" t="str">
        <f>'ادخال البيانات'!AR272</f>
        <v/>
      </c>
      <c r="E271" s="139" t="str">
        <f>'ادخال البيانات'!AS272</f>
        <v/>
      </c>
      <c r="F271" s="139" t="str">
        <f>'ادخال البيانات'!AT272</f>
        <v/>
      </c>
      <c r="G271" s="139" t="str">
        <f>'ادخال البيانات'!AU272</f>
        <v/>
      </c>
      <c r="H271" s="139" t="str">
        <f>'ادخال البيانات'!AV272</f>
        <v/>
      </c>
      <c r="I271" s="139" t="str">
        <f>'ادخال البيانات'!AW272</f>
        <v/>
      </c>
      <c r="J271" s="139" t="str">
        <f>'ادخال البيانات'!AX272</f>
        <v/>
      </c>
      <c r="K271" s="139" t="str">
        <f>'ادخال البيانات'!AY272</f>
        <v/>
      </c>
      <c r="L271" s="139" t="str">
        <f>'ادخال البيانات'!AZ272</f>
        <v/>
      </c>
      <c r="M271" s="139" t="str">
        <f>'ادخال البيانات'!BA272</f>
        <v/>
      </c>
      <c r="N271" s="139" t="str">
        <f>'ادخال البيانات'!BB272</f>
        <v/>
      </c>
      <c r="O271" s="139" t="str">
        <f>'ادخال البيانات'!BC272</f>
        <v/>
      </c>
      <c r="P271" s="139" t="str">
        <f>'ادخال البيانات'!BD272</f>
        <v/>
      </c>
      <c r="Q271" s="139" t="str">
        <f>'ادخال البيانات'!BE272</f>
        <v/>
      </c>
      <c r="R271" s="139" t="str">
        <f>'ادخال البيانات'!BF272</f>
        <v/>
      </c>
      <c r="S271" s="139" t="str">
        <f>'ادخال البيانات'!BG272</f>
        <v/>
      </c>
      <c r="T271" s="139" t="str">
        <f>'ادخال البيانات'!BH272</f>
        <v/>
      </c>
      <c r="U271" s="139" t="str">
        <f>'ادخال البيانات'!BI272</f>
        <v/>
      </c>
      <c r="V271" s="140" t="str">
        <f>'ادخال البيانات'!BJ272</f>
        <v/>
      </c>
      <c r="W271" s="136" t="str">
        <f t="shared" si="6"/>
        <v/>
      </c>
    </row>
    <row r="272" spans="1:23">
      <c r="A272" s="566">
        <v>267</v>
      </c>
      <c r="B272" s="139" t="str">
        <f>IF('ادخال البيانات'!B273="","",'ادخال البيانات'!B273)</f>
        <v/>
      </c>
      <c r="C272" s="139" t="str">
        <f>'ادخال البيانات'!AQ273</f>
        <v/>
      </c>
      <c r="D272" s="139" t="str">
        <f>'ادخال البيانات'!AR273</f>
        <v/>
      </c>
      <c r="E272" s="139" t="str">
        <f>'ادخال البيانات'!AS273</f>
        <v/>
      </c>
      <c r="F272" s="139" t="str">
        <f>'ادخال البيانات'!AT273</f>
        <v/>
      </c>
      <c r="G272" s="139" t="str">
        <f>'ادخال البيانات'!AU273</f>
        <v/>
      </c>
      <c r="H272" s="139" t="str">
        <f>'ادخال البيانات'!AV273</f>
        <v/>
      </c>
      <c r="I272" s="139" t="str">
        <f>'ادخال البيانات'!AW273</f>
        <v/>
      </c>
      <c r="J272" s="139" t="str">
        <f>'ادخال البيانات'!AX273</f>
        <v/>
      </c>
      <c r="K272" s="139" t="str">
        <f>'ادخال البيانات'!AY273</f>
        <v/>
      </c>
      <c r="L272" s="139" t="str">
        <f>'ادخال البيانات'!AZ273</f>
        <v/>
      </c>
      <c r="M272" s="139" t="str">
        <f>'ادخال البيانات'!BA273</f>
        <v/>
      </c>
      <c r="N272" s="139" t="str">
        <f>'ادخال البيانات'!BB273</f>
        <v/>
      </c>
      <c r="O272" s="139" t="str">
        <f>'ادخال البيانات'!BC273</f>
        <v/>
      </c>
      <c r="P272" s="139" t="str">
        <f>'ادخال البيانات'!BD273</f>
        <v/>
      </c>
      <c r="Q272" s="139" t="str">
        <f>'ادخال البيانات'!BE273</f>
        <v/>
      </c>
      <c r="R272" s="139" t="str">
        <f>'ادخال البيانات'!BF273</f>
        <v/>
      </c>
      <c r="S272" s="139" t="str">
        <f>'ادخال البيانات'!BG273</f>
        <v/>
      </c>
      <c r="T272" s="139" t="str">
        <f>'ادخال البيانات'!BH273</f>
        <v/>
      </c>
      <c r="U272" s="139" t="str">
        <f>'ادخال البيانات'!BI273</f>
        <v/>
      </c>
      <c r="V272" s="140" t="str">
        <f>'ادخال البيانات'!BJ273</f>
        <v/>
      </c>
      <c r="W272" s="136" t="str">
        <f t="shared" si="6"/>
        <v/>
      </c>
    </row>
    <row r="273" spans="1:23">
      <c r="A273" s="566">
        <v>268</v>
      </c>
      <c r="B273" s="139" t="str">
        <f>IF('ادخال البيانات'!B274="","",'ادخال البيانات'!B274)</f>
        <v/>
      </c>
      <c r="C273" s="139" t="str">
        <f>'ادخال البيانات'!AQ274</f>
        <v/>
      </c>
      <c r="D273" s="139" t="str">
        <f>'ادخال البيانات'!AR274</f>
        <v/>
      </c>
      <c r="E273" s="139" t="str">
        <f>'ادخال البيانات'!AS274</f>
        <v/>
      </c>
      <c r="F273" s="139" t="str">
        <f>'ادخال البيانات'!AT274</f>
        <v/>
      </c>
      <c r="G273" s="139" t="str">
        <f>'ادخال البيانات'!AU274</f>
        <v/>
      </c>
      <c r="H273" s="139" t="str">
        <f>'ادخال البيانات'!AV274</f>
        <v/>
      </c>
      <c r="I273" s="139" t="str">
        <f>'ادخال البيانات'!AW274</f>
        <v/>
      </c>
      <c r="J273" s="139" t="str">
        <f>'ادخال البيانات'!AX274</f>
        <v/>
      </c>
      <c r="K273" s="139" t="str">
        <f>'ادخال البيانات'!AY274</f>
        <v/>
      </c>
      <c r="L273" s="139" t="str">
        <f>'ادخال البيانات'!AZ274</f>
        <v/>
      </c>
      <c r="M273" s="139" t="str">
        <f>'ادخال البيانات'!BA274</f>
        <v/>
      </c>
      <c r="N273" s="139" t="str">
        <f>'ادخال البيانات'!BB274</f>
        <v/>
      </c>
      <c r="O273" s="139" t="str">
        <f>'ادخال البيانات'!BC274</f>
        <v/>
      </c>
      <c r="P273" s="139" t="str">
        <f>'ادخال البيانات'!BD274</f>
        <v/>
      </c>
      <c r="Q273" s="139" t="str">
        <f>'ادخال البيانات'!BE274</f>
        <v/>
      </c>
      <c r="R273" s="139" t="str">
        <f>'ادخال البيانات'!BF274</f>
        <v/>
      </c>
      <c r="S273" s="139" t="str">
        <f>'ادخال البيانات'!BG274</f>
        <v/>
      </c>
      <c r="T273" s="139" t="str">
        <f>'ادخال البيانات'!BH274</f>
        <v/>
      </c>
      <c r="U273" s="139" t="str">
        <f>'ادخال البيانات'!BI274</f>
        <v/>
      </c>
      <c r="V273" s="140" t="str">
        <f>'ادخال البيانات'!BJ274</f>
        <v/>
      </c>
      <c r="W273" s="136" t="str">
        <f t="shared" si="6"/>
        <v/>
      </c>
    </row>
    <row r="274" spans="1:23">
      <c r="A274" s="566">
        <v>269</v>
      </c>
      <c r="B274" s="139" t="str">
        <f>IF('ادخال البيانات'!B275="","",'ادخال البيانات'!B275)</f>
        <v/>
      </c>
      <c r="C274" s="139" t="str">
        <f>'ادخال البيانات'!AQ275</f>
        <v/>
      </c>
      <c r="D274" s="139" t="str">
        <f>'ادخال البيانات'!AR275</f>
        <v/>
      </c>
      <c r="E274" s="139" t="str">
        <f>'ادخال البيانات'!AS275</f>
        <v/>
      </c>
      <c r="F274" s="139" t="str">
        <f>'ادخال البيانات'!AT275</f>
        <v/>
      </c>
      <c r="G274" s="139" t="str">
        <f>'ادخال البيانات'!AU275</f>
        <v/>
      </c>
      <c r="H274" s="139" t="str">
        <f>'ادخال البيانات'!AV275</f>
        <v/>
      </c>
      <c r="I274" s="139" t="str">
        <f>'ادخال البيانات'!AW275</f>
        <v/>
      </c>
      <c r="J274" s="139" t="str">
        <f>'ادخال البيانات'!AX275</f>
        <v/>
      </c>
      <c r="K274" s="139" t="str">
        <f>'ادخال البيانات'!AY275</f>
        <v/>
      </c>
      <c r="L274" s="139" t="str">
        <f>'ادخال البيانات'!AZ275</f>
        <v/>
      </c>
      <c r="M274" s="139" t="str">
        <f>'ادخال البيانات'!BA275</f>
        <v/>
      </c>
      <c r="N274" s="139" t="str">
        <f>'ادخال البيانات'!BB275</f>
        <v/>
      </c>
      <c r="O274" s="139" t="str">
        <f>'ادخال البيانات'!BC275</f>
        <v/>
      </c>
      <c r="P274" s="139" t="str">
        <f>'ادخال البيانات'!BD275</f>
        <v/>
      </c>
      <c r="Q274" s="139" t="str">
        <f>'ادخال البيانات'!BE275</f>
        <v/>
      </c>
      <c r="R274" s="139" t="str">
        <f>'ادخال البيانات'!BF275</f>
        <v/>
      </c>
      <c r="S274" s="139" t="str">
        <f>'ادخال البيانات'!BG275</f>
        <v/>
      </c>
      <c r="T274" s="139" t="str">
        <f>'ادخال البيانات'!BH275</f>
        <v/>
      </c>
      <c r="U274" s="139" t="str">
        <f>'ادخال البيانات'!BI275</f>
        <v/>
      </c>
      <c r="V274" s="140" t="str">
        <f>'ادخال البيانات'!BJ275</f>
        <v/>
      </c>
      <c r="W274" s="136" t="str">
        <f t="shared" si="6"/>
        <v/>
      </c>
    </row>
    <row r="275" spans="1:23">
      <c r="A275" s="566">
        <v>270</v>
      </c>
      <c r="B275" s="139" t="str">
        <f>IF('ادخال البيانات'!B276="","",'ادخال البيانات'!B276)</f>
        <v/>
      </c>
      <c r="C275" s="139" t="str">
        <f>'ادخال البيانات'!AQ276</f>
        <v/>
      </c>
      <c r="D275" s="139" t="str">
        <f>'ادخال البيانات'!AR276</f>
        <v/>
      </c>
      <c r="E275" s="139" t="str">
        <f>'ادخال البيانات'!AS276</f>
        <v/>
      </c>
      <c r="F275" s="139" t="str">
        <f>'ادخال البيانات'!AT276</f>
        <v/>
      </c>
      <c r="G275" s="139" t="str">
        <f>'ادخال البيانات'!AU276</f>
        <v/>
      </c>
      <c r="H275" s="139" t="str">
        <f>'ادخال البيانات'!AV276</f>
        <v/>
      </c>
      <c r="I275" s="139" t="str">
        <f>'ادخال البيانات'!AW276</f>
        <v/>
      </c>
      <c r="J275" s="139" t="str">
        <f>'ادخال البيانات'!AX276</f>
        <v/>
      </c>
      <c r="K275" s="139" t="str">
        <f>'ادخال البيانات'!AY276</f>
        <v/>
      </c>
      <c r="L275" s="139" t="str">
        <f>'ادخال البيانات'!AZ276</f>
        <v/>
      </c>
      <c r="M275" s="139" t="str">
        <f>'ادخال البيانات'!BA276</f>
        <v/>
      </c>
      <c r="N275" s="139" t="str">
        <f>'ادخال البيانات'!BB276</f>
        <v/>
      </c>
      <c r="O275" s="139" t="str">
        <f>'ادخال البيانات'!BC276</f>
        <v/>
      </c>
      <c r="P275" s="139" t="str">
        <f>'ادخال البيانات'!BD276</f>
        <v/>
      </c>
      <c r="Q275" s="139" t="str">
        <f>'ادخال البيانات'!BE276</f>
        <v/>
      </c>
      <c r="R275" s="139" t="str">
        <f>'ادخال البيانات'!BF276</f>
        <v/>
      </c>
      <c r="S275" s="139" t="str">
        <f>'ادخال البيانات'!BG276</f>
        <v/>
      </c>
      <c r="T275" s="139" t="str">
        <f>'ادخال البيانات'!BH276</f>
        <v/>
      </c>
      <c r="U275" s="139" t="str">
        <f>'ادخال البيانات'!BI276</f>
        <v/>
      </c>
      <c r="V275" s="140" t="str">
        <f>'ادخال البيانات'!BJ276</f>
        <v/>
      </c>
      <c r="W275" s="136" t="str">
        <f t="shared" si="6"/>
        <v/>
      </c>
    </row>
    <row r="276" spans="1:23">
      <c r="A276" s="566">
        <v>271</v>
      </c>
      <c r="B276" s="139" t="str">
        <f>IF('ادخال البيانات'!B277="","",'ادخال البيانات'!B277)</f>
        <v/>
      </c>
      <c r="C276" s="139" t="str">
        <f>'ادخال البيانات'!AQ277</f>
        <v/>
      </c>
      <c r="D276" s="139" t="str">
        <f>'ادخال البيانات'!AR277</f>
        <v/>
      </c>
      <c r="E276" s="139" t="str">
        <f>'ادخال البيانات'!AS277</f>
        <v/>
      </c>
      <c r="F276" s="139" t="str">
        <f>'ادخال البيانات'!AT277</f>
        <v/>
      </c>
      <c r="G276" s="139" t="str">
        <f>'ادخال البيانات'!AU277</f>
        <v/>
      </c>
      <c r="H276" s="139" t="str">
        <f>'ادخال البيانات'!AV277</f>
        <v/>
      </c>
      <c r="I276" s="139" t="str">
        <f>'ادخال البيانات'!AW277</f>
        <v/>
      </c>
      <c r="J276" s="139" t="str">
        <f>'ادخال البيانات'!AX277</f>
        <v/>
      </c>
      <c r="K276" s="139" t="str">
        <f>'ادخال البيانات'!AY277</f>
        <v/>
      </c>
      <c r="L276" s="139" t="str">
        <f>'ادخال البيانات'!AZ277</f>
        <v/>
      </c>
      <c r="M276" s="139" t="str">
        <f>'ادخال البيانات'!BA277</f>
        <v/>
      </c>
      <c r="N276" s="139" t="str">
        <f>'ادخال البيانات'!BB277</f>
        <v/>
      </c>
      <c r="O276" s="139" t="str">
        <f>'ادخال البيانات'!BC277</f>
        <v/>
      </c>
      <c r="P276" s="139" t="str">
        <f>'ادخال البيانات'!BD277</f>
        <v/>
      </c>
      <c r="Q276" s="139" t="str">
        <f>'ادخال البيانات'!BE277</f>
        <v/>
      </c>
      <c r="R276" s="139" t="str">
        <f>'ادخال البيانات'!BF277</f>
        <v/>
      </c>
      <c r="S276" s="139" t="str">
        <f>'ادخال البيانات'!BG277</f>
        <v/>
      </c>
      <c r="T276" s="139" t="str">
        <f>'ادخال البيانات'!BH277</f>
        <v/>
      </c>
      <c r="U276" s="139" t="str">
        <f>'ادخال البيانات'!BI277</f>
        <v/>
      </c>
      <c r="V276" s="140" t="str">
        <f>'ادخال البيانات'!BJ277</f>
        <v/>
      </c>
      <c r="W276" s="136" t="str">
        <f t="shared" si="6"/>
        <v/>
      </c>
    </row>
    <row r="277" spans="1:23">
      <c r="A277" s="566">
        <v>272</v>
      </c>
      <c r="B277" s="139" t="str">
        <f>IF('ادخال البيانات'!B278="","",'ادخال البيانات'!B278)</f>
        <v/>
      </c>
      <c r="C277" s="139" t="str">
        <f>'ادخال البيانات'!AQ278</f>
        <v/>
      </c>
      <c r="D277" s="139" t="str">
        <f>'ادخال البيانات'!AR278</f>
        <v/>
      </c>
      <c r="E277" s="139" t="str">
        <f>'ادخال البيانات'!AS278</f>
        <v/>
      </c>
      <c r="F277" s="139" t="str">
        <f>'ادخال البيانات'!AT278</f>
        <v/>
      </c>
      <c r="G277" s="139" t="str">
        <f>'ادخال البيانات'!AU278</f>
        <v/>
      </c>
      <c r="H277" s="139" t="str">
        <f>'ادخال البيانات'!AV278</f>
        <v/>
      </c>
      <c r="I277" s="139" t="str">
        <f>'ادخال البيانات'!AW278</f>
        <v/>
      </c>
      <c r="J277" s="139" t="str">
        <f>'ادخال البيانات'!AX278</f>
        <v/>
      </c>
      <c r="K277" s="139" t="str">
        <f>'ادخال البيانات'!AY278</f>
        <v/>
      </c>
      <c r="L277" s="139" t="str">
        <f>'ادخال البيانات'!AZ278</f>
        <v/>
      </c>
      <c r="M277" s="139" t="str">
        <f>'ادخال البيانات'!BA278</f>
        <v/>
      </c>
      <c r="N277" s="139" t="str">
        <f>'ادخال البيانات'!BB278</f>
        <v/>
      </c>
      <c r="O277" s="139" t="str">
        <f>'ادخال البيانات'!BC278</f>
        <v/>
      </c>
      <c r="P277" s="139" t="str">
        <f>'ادخال البيانات'!BD278</f>
        <v/>
      </c>
      <c r="Q277" s="139" t="str">
        <f>'ادخال البيانات'!BE278</f>
        <v/>
      </c>
      <c r="R277" s="139" t="str">
        <f>'ادخال البيانات'!BF278</f>
        <v/>
      </c>
      <c r="S277" s="139" t="str">
        <f>'ادخال البيانات'!BG278</f>
        <v/>
      </c>
      <c r="T277" s="139" t="str">
        <f>'ادخال البيانات'!BH278</f>
        <v/>
      </c>
      <c r="U277" s="139" t="str">
        <f>'ادخال البيانات'!BI278</f>
        <v/>
      </c>
      <c r="V277" s="140" t="str">
        <f>'ادخال البيانات'!BJ278</f>
        <v/>
      </c>
      <c r="W277" s="136" t="str">
        <f t="shared" si="6"/>
        <v/>
      </c>
    </row>
    <row r="278" spans="1:23">
      <c r="A278" s="566">
        <v>273</v>
      </c>
      <c r="B278" s="139" t="str">
        <f>IF('ادخال البيانات'!B279="","",'ادخال البيانات'!B279)</f>
        <v/>
      </c>
      <c r="C278" s="139" t="str">
        <f>'ادخال البيانات'!AQ279</f>
        <v/>
      </c>
      <c r="D278" s="139" t="str">
        <f>'ادخال البيانات'!AR279</f>
        <v/>
      </c>
      <c r="E278" s="139" t="str">
        <f>'ادخال البيانات'!AS279</f>
        <v/>
      </c>
      <c r="F278" s="139" t="str">
        <f>'ادخال البيانات'!AT279</f>
        <v/>
      </c>
      <c r="G278" s="139" t="str">
        <f>'ادخال البيانات'!AU279</f>
        <v/>
      </c>
      <c r="H278" s="139" t="str">
        <f>'ادخال البيانات'!AV279</f>
        <v/>
      </c>
      <c r="I278" s="139" t="str">
        <f>'ادخال البيانات'!AW279</f>
        <v/>
      </c>
      <c r="J278" s="139" t="str">
        <f>'ادخال البيانات'!AX279</f>
        <v/>
      </c>
      <c r="K278" s="139" t="str">
        <f>'ادخال البيانات'!AY279</f>
        <v/>
      </c>
      <c r="L278" s="139" t="str">
        <f>'ادخال البيانات'!AZ279</f>
        <v/>
      </c>
      <c r="M278" s="139" t="str">
        <f>'ادخال البيانات'!BA279</f>
        <v/>
      </c>
      <c r="N278" s="139" t="str">
        <f>'ادخال البيانات'!BB279</f>
        <v/>
      </c>
      <c r="O278" s="139" t="str">
        <f>'ادخال البيانات'!BC279</f>
        <v/>
      </c>
      <c r="P278" s="139" t="str">
        <f>'ادخال البيانات'!BD279</f>
        <v/>
      </c>
      <c r="Q278" s="139" t="str">
        <f>'ادخال البيانات'!BE279</f>
        <v/>
      </c>
      <c r="R278" s="139" t="str">
        <f>'ادخال البيانات'!BF279</f>
        <v/>
      </c>
      <c r="S278" s="139" t="str">
        <f>'ادخال البيانات'!BG279</f>
        <v/>
      </c>
      <c r="T278" s="139" t="str">
        <f>'ادخال البيانات'!BH279</f>
        <v/>
      </c>
      <c r="U278" s="139" t="str">
        <f>'ادخال البيانات'!BI279</f>
        <v/>
      </c>
      <c r="V278" s="140" t="str">
        <f>'ادخال البيانات'!BJ279</f>
        <v/>
      </c>
      <c r="W278" s="136" t="str">
        <f t="shared" si="6"/>
        <v/>
      </c>
    </row>
    <row r="279" spans="1:23">
      <c r="A279" s="566">
        <v>274</v>
      </c>
      <c r="B279" s="139" t="str">
        <f>IF('ادخال البيانات'!B280="","",'ادخال البيانات'!B280)</f>
        <v/>
      </c>
      <c r="C279" s="139" t="str">
        <f>'ادخال البيانات'!AQ280</f>
        <v/>
      </c>
      <c r="D279" s="139" t="str">
        <f>'ادخال البيانات'!AR280</f>
        <v/>
      </c>
      <c r="E279" s="139" t="str">
        <f>'ادخال البيانات'!AS280</f>
        <v/>
      </c>
      <c r="F279" s="139" t="str">
        <f>'ادخال البيانات'!AT280</f>
        <v/>
      </c>
      <c r="G279" s="139" t="str">
        <f>'ادخال البيانات'!AU280</f>
        <v/>
      </c>
      <c r="H279" s="139" t="str">
        <f>'ادخال البيانات'!AV280</f>
        <v/>
      </c>
      <c r="I279" s="139" t="str">
        <f>'ادخال البيانات'!AW280</f>
        <v/>
      </c>
      <c r="J279" s="139" t="str">
        <f>'ادخال البيانات'!AX280</f>
        <v/>
      </c>
      <c r="K279" s="139" t="str">
        <f>'ادخال البيانات'!AY280</f>
        <v/>
      </c>
      <c r="L279" s="139" t="str">
        <f>'ادخال البيانات'!AZ280</f>
        <v/>
      </c>
      <c r="M279" s="139" t="str">
        <f>'ادخال البيانات'!BA280</f>
        <v/>
      </c>
      <c r="N279" s="139" t="str">
        <f>'ادخال البيانات'!BB280</f>
        <v/>
      </c>
      <c r="O279" s="139" t="str">
        <f>'ادخال البيانات'!BC280</f>
        <v/>
      </c>
      <c r="P279" s="139" t="str">
        <f>'ادخال البيانات'!BD280</f>
        <v/>
      </c>
      <c r="Q279" s="139" t="str">
        <f>'ادخال البيانات'!BE280</f>
        <v/>
      </c>
      <c r="R279" s="139" t="str">
        <f>'ادخال البيانات'!BF280</f>
        <v/>
      </c>
      <c r="S279" s="139" t="str">
        <f>'ادخال البيانات'!BG280</f>
        <v/>
      </c>
      <c r="T279" s="139" t="str">
        <f>'ادخال البيانات'!BH280</f>
        <v/>
      </c>
      <c r="U279" s="139" t="str">
        <f>'ادخال البيانات'!BI280</f>
        <v/>
      </c>
      <c r="V279" s="140" t="str">
        <f>'ادخال البيانات'!BJ280</f>
        <v/>
      </c>
      <c r="W279" s="136" t="str">
        <f t="shared" si="6"/>
        <v/>
      </c>
    </row>
    <row r="280" spans="1:23">
      <c r="A280" s="566">
        <v>275</v>
      </c>
      <c r="B280" s="139" t="str">
        <f>IF('ادخال البيانات'!B281="","",'ادخال البيانات'!B281)</f>
        <v/>
      </c>
      <c r="C280" s="139" t="str">
        <f>'ادخال البيانات'!AQ281</f>
        <v/>
      </c>
      <c r="D280" s="139" t="str">
        <f>'ادخال البيانات'!AR281</f>
        <v/>
      </c>
      <c r="E280" s="139" t="str">
        <f>'ادخال البيانات'!AS281</f>
        <v/>
      </c>
      <c r="F280" s="139" t="str">
        <f>'ادخال البيانات'!AT281</f>
        <v/>
      </c>
      <c r="G280" s="139" t="str">
        <f>'ادخال البيانات'!AU281</f>
        <v/>
      </c>
      <c r="H280" s="139" t="str">
        <f>'ادخال البيانات'!AV281</f>
        <v/>
      </c>
      <c r="I280" s="139" t="str">
        <f>'ادخال البيانات'!AW281</f>
        <v/>
      </c>
      <c r="J280" s="139" t="str">
        <f>'ادخال البيانات'!AX281</f>
        <v/>
      </c>
      <c r="K280" s="139" t="str">
        <f>'ادخال البيانات'!AY281</f>
        <v/>
      </c>
      <c r="L280" s="139" t="str">
        <f>'ادخال البيانات'!AZ281</f>
        <v/>
      </c>
      <c r="M280" s="139" t="str">
        <f>'ادخال البيانات'!BA281</f>
        <v/>
      </c>
      <c r="N280" s="139" t="str">
        <f>'ادخال البيانات'!BB281</f>
        <v/>
      </c>
      <c r="O280" s="139" t="str">
        <f>'ادخال البيانات'!BC281</f>
        <v/>
      </c>
      <c r="P280" s="139" t="str">
        <f>'ادخال البيانات'!BD281</f>
        <v/>
      </c>
      <c r="Q280" s="139" t="str">
        <f>'ادخال البيانات'!BE281</f>
        <v/>
      </c>
      <c r="R280" s="139" t="str">
        <f>'ادخال البيانات'!BF281</f>
        <v/>
      </c>
      <c r="S280" s="139" t="str">
        <f>'ادخال البيانات'!BG281</f>
        <v/>
      </c>
      <c r="T280" s="139" t="str">
        <f>'ادخال البيانات'!BH281</f>
        <v/>
      </c>
      <c r="U280" s="139" t="str">
        <f>'ادخال البيانات'!BI281</f>
        <v/>
      </c>
      <c r="V280" s="140" t="str">
        <f>'ادخال البيانات'!BJ281</f>
        <v/>
      </c>
      <c r="W280" s="136" t="str">
        <f t="shared" si="6"/>
        <v/>
      </c>
    </row>
    <row r="281" spans="1:23">
      <c r="A281" s="566">
        <v>276</v>
      </c>
      <c r="B281" s="139" t="str">
        <f>IF('ادخال البيانات'!B282="","",'ادخال البيانات'!B282)</f>
        <v/>
      </c>
      <c r="C281" s="139" t="str">
        <f>'ادخال البيانات'!AQ282</f>
        <v/>
      </c>
      <c r="D281" s="139" t="str">
        <f>'ادخال البيانات'!AR282</f>
        <v/>
      </c>
      <c r="E281" s="139" t="str">
        <f>'ادخال البيانات'!AS282</f>
        <v/>
      </c>
      <c r="F281" s="139" t="str">
        <f>'ادخال البيانات'!AT282</f>
        <v/>
      </c>
      <c r="G281" s="139" t="str">
        <f>'ادخال البيانات'!AU282</f>
        <v/>
      </c>
      <c r="H281" s="139" t="str">
        <f>'ادخال البيانات'!AV282</f>
        <v/>
      </c>
      <c r="I281" s="139" t="str">
        <f>'ادخال البيانات'!AW282</f>
        <v/>
      </c>
      <c r="J281" s="139" t="str">
        <f>'ادخال البيانات'!AX282</f>
        <v/>
      </c>
      <c r="K281" s="139" t="str">
        <f>'ادخال البيانات'!AY282</f>
        <v/>
      </c>
      <c r="L281" s="139" t="str">
        <f>'ادخال البيانات'!AZ282</f>
        <v/>
      </c>
      <c r="M281" s="139" t="str">
        <f>'ادخال البيانات'!BA282</f>
        <v/>
      </c>
      <c r="N281" s="139" t="str">
        <f>'ادخال البيانات'!BB282</f>
        <v/>
      </c>
      <c r="O281" s="139" t="str">
        <f>'ادخال البيانات'!BC282</f>
        <v/>
      </c>
      <c r="P281" s="139" t="str">
        <f>'ادخال البيانات'!BD282</f>
        <v/>
      </c>
      <c r="Q281" s="139" t="str">
        <f>'ادخال البيانات'!BE282</f>
        <v/>
      </c>
      <c r="R281" s="139" t="str">
        <f>'ادخال البيانات'!BF282</f>
        <v/>
      </c>
      <c r="S281" s="139" t="str">
        <f>'ادخال البيانات'!BG282</f>
        <v/>
      </c>
      <c r="T281" s="139" t="str">
        <f>'ادخال البيانات'!BH282</f>
        <v/>
      </c>
      <c r="U281" s="139" t="str">
        <f>'ادخال البيانات'!BI282</f>
        <v/>
      </c>
      <c r="V281" s="140" t="str">
        <f>'ادخال البيانات'!BJ282</f>
        <v/>
      </c>
      <c r="W281" s="136" t="str">
        <f t="shared" si="6"/>
        <v/>
      </c>
    </row>
    <row r="282" spans="1:23">
      <c r="A282" s="566">
        <v>277</v>
      </c>
      <c r="B282" s="139" t="str">
        <f>IF('ادخال البيانات'!B283="","",'ادخال البيانات'!B283)</f>
        <v/>
      </c>
      <c r="C282" s="139" t="str">
        <f>'ادخال البيانات'!AQ283</f>
        <v/>
      </c>
      <c r="D282" s="139" t="str">
        <f>'ادخال البيانات'!AR283</f>
        <v/>
      </c>
      <c r="E282" s="139" t="str">
        <f>'ادخال البيانات'!AS283</f>
        <v/>
      </c>
      <c r="F282" s="139" t="str">
        <f>'ادخال البيانات'!AT283</f>
        <v/>
      </c>
      <c r="G282" s="139" t="str">
        <f>'ادخال البيانات'!AU283</f>
        <v/>
      </c>
      <c r="H282" s="139" t="str">
        <f>'ادخال البيانات'!AV283</f>
        <v/>
      </c>
      <c r="I282" s="139" t="str">
        <f>'ادخال البيانات'!AW283</f>
        <v/>
      </c>
      <c r="J282" s="139" t="str">
        <f>'ادخال البيانات'!AX283</f>
        <v/>
      </c>
      <c r="K282" s="139" t="str">
        <f>'ادخال البيانات'!AY283</f>
        <v/>
      </c>
      <c r="L282" s="139" t="str">
        <f>'ادخال البيانات'!AZ283</f>
        <v/>
      </c>
      <c r="M282" s="139" t="str">
        <f>'ادخال البيانات'!BA283</f>
        <v/>
      </c>
      <c r="N282" s="139" t="str">
        <f>'ادخال البيانات'!BB283</f>
        <v/>
      </c>
      <c r="O282" s="139" t="str">
        <f>'ادخال البيانات'!BC283</f>
        <v/>
      </c>
      <c r="P282" s="139" t="str">
        <f>'ادخال البيانات'!BD283</f>
        <v/>
      </c>
      <c r="Q282" s="139" t="str">
        <f>'ادخال البيانات'!BE283</f>
        <v/>
      </c>
      <c r="R282" s="139" t="str">
        <f>'ادخال البيانات'!BF283</f>
        <v/>
      </c>
      <c r="S282" s="139" t="str">
        <f>'ادخال البيانات'!BG283</f>
        <v/>
      </c>
      <c r="T282" s="139" t="str">
        <f>'ادخال البيانات'!BH283</f>
        <v/>
      </c>
      <c r="U282" s="139" t="str">
        <f>'ادخال البيانات'!BI283</f>
        <v/>
      </c>
      <c r="V282" s="140" t="str">
        <f>'ادخال البيانات'!BJ283</f>
        <v/>
      </c>
      <c r="W282" s="136" t="str">
        <f t="shared" si="6"/>
        <v/>
      </c>
    </row>
    <row r="283" spans="1:23">
      <c r="A283" s="566">
        <v>278</v>
      </c>
      <c r="B283" s="139" t="str">
        <f>IF('ادخال البيانات'!B284="","",'ادخال البيانات'!B284)</f>
        <v/>
      </c>
      <c r="C283" s="139" t="str">
        <f>'ادخال البيانات'!AQ284</f>
        <v/>
      </c>
      <c r="D283" s="139" t="str">
        <f>'ادخال البيانات'!AR284</f>
        <v/>
      </c>
      <c r="E283" s="139" t="str">
        <f>'ادخال البيانات'!AS284</f>
        <v/>
      </c>
      <c r="F283" s="139" t="str">
        <f>'ادخال البيانات'!AT284</f>
        <v/>
      </c>
      <c r="G283" s="139" t="str">
        <f>'ادخال البيانات'!AU284</f>
        <v/>
      </c>
      <c r="H283" s="139" t="str">
        <f>'ادخال البيانات'!AV284</f>
        <v/>
      </c>
      <c r="I283" s="139" t="str">
        <f>'ادخال البيانات'!AW284</f>
        <v/>
      </c>
      <c r="J283" s="139" t="str">
        <f>'ادخال البيانات'!AX284</f>
        <v/>
      </c>
      <c r="K283" s="139" t="str">
        <f>'ادخال البيانات'!AY284</f>
        <v/>
      </c>
      <c r="L283" s="139" t="str">
        <f>'ادخال البيانات'!AZ284</f>
        <v/>
      </c>
      <c r="M283" s="139" t="str">
        <f>'ادخال البيانات'!BA284</f>
        <v/>
      </c>
      <c r="N283" s="139" t="str">
        <f>'ادخال البيانات'!BB284</f>
        <v/>
      </c>
      <c r="O283" s="139" t="str">
        <f>'ادخال البيانات'!BC284</f>
        <v/>
      </c>
      <c r="P283" s="139" t="str">
        <f>'ادخال البيانات'!BD284</f>
        <v/>
      </c>
      <c r="Q283" s="139" t="str">
        <f>'ادخال البيانات'!BE284</f>
        <v/>
      </c>
      <c r="R283" s="139" t="str">
        <f>'ادخال البيانات'!BF284</f>
        <v/>
      </c>
      <c r="S283" s="139" t="str">
        <f>'ادخال البيانات'!BG284</f>
        <v/>
      </c>
      <c r="T283" s="139" t="str">
        <f>'ادخال البيانات'!BH284</f>
        <v/>
      </c>
      <c r="U283" s="139" t="str">
        <f>'ادخال البيانات'!BI284</f>
        <v/>
      </c>
      <c r="V283" s="140" t="str">
        <f>'ادخال البيانات'!BJ284</f>
        <v/>
      </c>
      <c r="W283" s="136" t="str">
        <f t="shared" si="6"/>
        <v/>
      </c>
    </row>
    <row r="284" spans="1:23">
      <c r="A284" s="566">
        <v>279</v>
      </c>
      <c r="B284" s="139" t="str">
        <f>IF('ادخال البيانات'!B285="","",'ادخال البيانات'!B285)</f>
        <v/>
      </c>
      <c r="C284" s="139" t="str">
        <f>'ادخال البيانات'!AQ285</f>
        <v/>
      </c>
      <c r="D284" s="139" t="str">
        <f>'ادخال البيانات'!AR285</f>
        <v/>
      </c>
      <c r="E284" s="139" t="str">
        <f>'ادخال البيانات'!AS285</f>
        <v/>
      </c>
      <c r="F284" s="139" t="str">
        <f>'ادخال البيانات'!AT285</f>
        <v/>
      </c>
      <c r="G284" s="139" t="str">
        <f>'ادخال البيانات'!AU285</f>
        <v/>
      </c>
      <c r="H284" s="139" t="str">
        <f>'ادخال البيانات'!AV285</f>
        <v/>
      </c>
      <c r="I284" s="139" t="str">
        <f>'ادخال البيانات'!AW285</f>
        <v/>
      </c>
      <c r="J284" s="139" t="str">
        <f>'ادخال البيانات'!AX285</f>
        <v/>
      </c>
      <c r="K284" s="139" t="str">
        <f>'ادخال البيانات'!AY285</f>
        <v/>
      </c>
      <c r="L284" s="139" t="str">
        <f>'ادخال البيانات'!AZ285</f>
        <v/>
      </c>
      <c r="M284" s="139" t="str">
        <f>'ادخال البيانات'!BA285</f>
        <v/>
      </c>
      <c r="N284" s="139" t="str">
        <f>'ادخال البيانات'!BB285</f>
        <v/>
      </c>
      <c r="O284" s="139" t="str">
        <f>'ادخال البيانات'!BC285</f>
        <v/>
      </c>
      <c r="P284" s="139" t="str">
        <f>'ادخال البيانات'!BD285</f>
        <v/>
      </c>
      <c r="Q284" s="139" t="str">
        <f>'ادخال البيانات'!BE285</f>
        <v/>
      </c>
      <c r="R284" s="139" t="str">
        <f>'ادخال البيانات'!BF285</f>
        <v/>
      </c>
      <c r="S284" s="139" t="str">
        <f>'ادخال البيانات'!BG285</f>
        <v/>
      </c>
      <c r="T284" s="139" t="str">
        <f>'ادخال البيانات'!BH285</f>
        <v/>
      </c>
      <c r="U284" s="139" t="str">
        <f>'ادخال البيانات'!BI285</f>
        <v/>
      </c>
      <c r="V284" s="140" t="str">
        <f>'ادخال البيانات'!BJ285</f>
        <v/>
      </c>
      <c r="W284" s="136" t="str">
        <f t="shared" si="6"/>
        <v/>
      </c>
    </row>
    <row r="285" spans="1:23">
      <c r="A285" s="566">
        <v>280</v>
      </c>
      <c r="B285" s="139" t="str">
        <f>IF('ادخال البيانات'!B286="","",'ادخال البيانات'!B286)</f>
        <v/>
      </c>
      <c r="C285" s="139" t="str">
        <f>'ادخال البيانات'!AQ286</f>
        <v/>
      </c>
      <c r="D285" s="139" t="str">
        <f>'ادخال البيانات'!AR286</f>
        <v/>
      </c>
      <c r="E285" s="139" t="str">
        <f>'ادخال البيانات'!AS286</f>
        <v/>
      </c>
      <c r="F285" s="139" t="str">
        <f>'ادخال البيانات'!AT286</f>
        <v/>
      </c>
      <c r="G285" s="139" t="str">
        <f>'ادخال البيانات'!AU286</f>
        <v/>
      </c>
      <c r="H285" s="139" t="str">
        <f>'ادخال البيانات'!AV286</f>
        <v/>
      </c>
      <c r="I285" s="139" t="str">
        <f>'ادخال البيانات'!AW286</f>
        <v/>
      </c>
      <c r="J285" s="139" t="str">
        <f>'ادخال البيانات'!AX286</f>
        <v/>
      </c>
      <c r="K285" s="139" t="str">
        <f>'ادخال البيانات'!AY286</f>
        <v/>
      </c>
      <c r="L285" s="139" t="str">
        <f>'ادخال البيانات'!AZ286</f>
        <v/>
      </c>
      <c r="M285" s="139" t="str">
        <f>'ادخال البيانات'!BA286</f>
        <v/>
      </c>
      <c r="N285" s="139" t="str">
        <f>'ادخال البيانات'!BB286</f>
        <v/>
      </c>
      <c r="O285" s="139" t="str">
        <f>'ادخال البيانات'!BC286</f>
        <v/>
      </c>
      <c r="P285" s="139" t="str">
        <f>'ادخال البيانات'!BD286</f>
        <v/>
      </c>
      <c r="Q285" s="139" t="str">
        <f>'ادخال البيانات'!BE286</f>
        <v/>
      </c>
      <c r="R285" s="139" t="str">
        <f>'ادخال البيانات'!BF286</f>
        <v/>
      </c>
      <c r="S285" s="139" t="str">
        <f>'ادخال البيانات'!BG286</f>
        <v/>
      </c>
      <c r="T285" s="139" t="str">
        <f>'ادخال البيانات'!BH286</f>
        <v/>
      </c>
      <c r="U285" s="139" t="str">
        <f>'ادخال البيانات'!BI286</f>
        <v/>
      </c>
      <c r="V285" s="140" t="str">
        <f>'ادخال البيانات'!BJ286</f>
        <v/>
      </c>
      <c r="W285" s="136" t="str">
        <f t="shared" si="6"/>
        <v/>
      </c>
    </row>
    <row r="286" spans="1:23">
      <c r="A286" s="566">
        <v>281</v>
      </c>
      <c r="B286" s="139" t="str">
        <f>IF('ادخال البيانات'!B287="","",'ادخال البيانات'!B287)</f>
        <v/>
      </c>
      <c r="C286" s="139" t="str">
        <f>'ادخال البيانات'!AQ287</f>
        <v/>
      </c>
      <c r="D286" s="139" t="str">
        <f>'ادخال البيانات'!AR287</f>
        <v/>
      </c>
      <c r="E286" s="139" t="str">
        <f>'ادخال البيانات'!AS287</f>
        <v/>
      </c>
      <c r="F286" s="139" t="str">
        <f>'ادخال البيانات'!AT287</f>
        <v/>
      </c>
      <c r="G286" s="139" t="str">
        <f>'ادخال البيانات'!AU287</f>
        <v/>
      </c>
      <c r="H286" s="139" t="str">
        <f>'ادخال البيانات'!AV287</f>
        <v/>
      </c>
      <c r="I286" s="139" t="str">
        <f>'ادخال البيانات'!AW287</f>
        <v/>
      </c>
      <c r="J286" s="139" t="str">
        <f>'ادخال البيانات'!AX287</f>
        <v/>
      </c>
      <c r="K286" s="139" t="str">
        <f>'ادخال البيانات'!AY287</f>
        <v/>
      </c>
      <c r="L286" s="139" t="str">
        <f>'ادخال البيانات'!AZ287</f>
        <v/>
      </c>
      <c r="M286" s="139" t="str">
        <f>'ادخال البيانات'!BA287</f>
        <v/>
      </c>
      <c r="N286" s="139" t="str">
        <f>'ادخال البيانات'!BB287</f>
        <v/>
      </c>
      <c r="O286" s="139" t="str">
        <f>'ادخال البيانات'!BC287</f>
        <v/>
      </c>
      <c r="P286" s="139" t="str">
        <f>'ادخال البيانات'!BD287</f>
        <v/>
      </c>
      <c r="Q286" s="139" t="str">
        <f>'ادخال البيانات'!BE287</f>
        <v/>
      </c>
      <c r="R286" s="139" t="str">
        <f>'ادخال البيانات'!BF287</f>
        <v/>
      </c>
      <c r="S286" s="139" t="str">
        <f>'ادخال البيانات'!BG287</f>
        <v/>
      </c>
      <c r="T286" s="139" t="str">
        <f>'ادخال البيانات'!BH287</f>
        <v/>
      </c>
      <c r="U286" s="139" t="str">
        <f>'ادخال البيانات'!BI287</f>
        <v/>
      </c>
      <c r="V286" s="140" t="str">
        <f>'ادخال البيانات'!BJ287</f>
        <v/>
      </c>
      <c r="W286" s="136" t="str">
        <f t="shared" si="6"/>
        <v/>
      </c>
    </row>
    <row r="287" spans="1:23">
      <c r="A287" s="566">
        <v>282</v>
      </c>
      <c r="B287" s="139" t="str">
        <f>IF('ادخال البيانات'!B288="","",'ادخال البيانات'!B288)</f>
        <v/>
      </c>
      <c r="C287" s="139" t="str">
        <f>'ادخال البيانات'!AQ288</f>
        <v/>
      </c>
      <c r="D287" s="139" t="str">
        <f>'ادخال البيانات'!AR288</f>
        <v/>
      </c>
      <c r="E287" s="139" t="str">
        <f>'ادخال البيانات'!AS288</f>
        <v/>
      </c>
      <c r="F287" s="139" t="str">
        <f>'ادخال البيانات'!AT288</f>
        <v/>
      </c>
      <c r="G287" s="139" t="str">
        <f>'ادخال البيانات'!AU288</f>
        <v/>
      </c>
      <c r="H287" s="139" t="str">
        <f>'ادخال البيانات'!AV288</f>
        <v/>
      </c>
      <c r="I287" s="139" t="str">
        <f>'ادخال البيانات'!AW288</f>
        <v/>
      </c>
      <c r="J287" s="139" t="str">
        <f>'ادخال البيانات'!AX288</f>
        <v/>
      </c>
      <c r="K287" s="139" t="str">
        <f>'ادخال البيانات'!AY288</f>
        <v/>
      </c>
      <c r="L287" s="139" t="str">
        <f>'ادخال البيانات'!AZ288</f>
        <v/>
      </c>
      <c r="M287" s="139" t="str">
        <f>'ادخال البيانات'!BA288</f>
        <v/>
      </c>
      <c r="N287" s="139" t="str">
        <f>'ادخال البيانات'!BB288</f>
        <v/>
      </c>
      <c r="O287" s="139" t="str">
        <f>'ادخال البيانات'!BC288</f>
        <v/>
      </c>
      <c r="P287" s="139" t="str">
        <f>'ادخال البيانات'!BD288</f>
        <v/>
      </c>
      <c r="Q287" s="139" t="str">
        <f>'ادخال البيانات'!BE288</f>
        <v/>
      </c>
      <c r="R287" s="139" t="str">
        <f>'ادخال البيانات'!BF288</f>
        <v/>
      </c>
      <c r="S287" s="139" t="str">
        <f>'ادخال البيانات'!BG288</f>
        <v/>
      </c>
      <c r="T287" s="139" t="str">
        <f>'ادخال البيانات'!BH288</f>
        <v/>
      </c>
      <c r="U287" s="139" t="str">
        <f>'ادخال البيانات'!BI288</f>
        <v/>
      </c>
      <c r="V287" s="140" t="str">
        <f>'ادخال البيانات'!BJ288</f>
        <v/>
      </c>
      <c r="W287" s="136" t="str">
        <f t="shared" si="6"/>
        <v/>
      </c>
    </row>
    <row r="288" spans="1:23">
      <c r="A288" s="566">
        <v>283</v>
      </c>
      <c r="B288" s="139" t="str">
        <f>IF('ادخال البيانات'!B289="","",'ادخال البيانات'!B289)</f>
        <v/>
      </c>
      <c r="C288" s="139" t="str">
        <f>'ادخال البيانات'!AQ289</f>
        <v/>
      </c>
      <c r="D288" s="139" t="str">
        <f>'ادخال البيانات'!AR289</f>
        <v/>
      </c>
      <c r="E288" s="139" t="str">
        <f>'ادخال البيانات'!AS289</f>
        <v/>
      </c>
      <c r="F288" s="139" t="str">
        <f>'ادخال البيانات'!AT289</f>
        <v/>
      </c>
      <c r="G288" s="139" t="str">
        <f>'ادخال البيانات'!AU289</f>
        <v/>
      </c>
      <c r="H288" s="139" t="str">
        <f>'ادخال البيانات'!AV289</f>
        <v/>
      </c>
      <c r="I288" s="139" t="str">
        <f>'ادخال البيانات'!AW289</f>
        <v/>
      </c>
      <c r="J288" s="139" t="str">
        <f>'ادخال البيانات'!AX289</f>
        <v/>
      </c>
      <c r="K288" s="139" t="str">
        <f>'ادخال البيانات'!AY289</f>
        <v/>
      </c>
      <c r="L288" s="139" t="str">
        <f>'ادخال البيانات'!AZ289</f>
        <v/>
      </c>
      <c r="M288" s="139" t="str">
        <f>'ادخال البيانات'!BA289</f>
        <v/>
      </c>
      <c r="N288" s="139" t="str">
        <f>'ادخال البيانات'!BB289</f>
        <v/>
      </c>
      <c r="O288" s="139" t="str">
        <f>'ادخال البيانات'!BC289</f>
        <v/>
      </c>
      <c r="P288" s="139" t="str">
        <f>'ادخال البيانات'!BD289</f>
        <v/>
      </c>
      <c r="Q288" s="139" t="str">
        <f>'ادخال البيانات'!BE289</f>
        <v/>
      </c>
      <c r="R288" s="139" t="str">
        <f>'ادخال البيانات'!BF289</f>
        <v/>
      </c>
      <c r="S288" s="139" t="str">
        <f>'ادخال البيانات'!BG289</f>
        <v/>
      </c>
      <c r="T288" s="139" t="str">
        <f>'ادخال البيانات'!BH289</f>
        <v/>
      </c>
      <c r="U288" s="139" t="str">
        <f>'ادخال البيانات'!BI289</f>
        <v/>
      </c>
      <c r="V288" s="140" t="str">
        <f>'ادخال البيانات'!BJ289</f>
        <v/>
      </c>
      <c r="W288" s="136" t="str">
        <f t="shared" si="6"/>
        <v/>
      </c>
    </row>
    <row r="289" spans="1:23">
      <c r="A289" s="566">
        <v>284</v>
      </c>
      <c r="B289" s="139" t="str">
        <f>IF('ادخال البيانات'!B290="","",'ادخال البيانات'!B290)</f>
        <v/>
      </c>
      <c r="C289" s="139" t="str">
        <f>'ادخال البيانات'!AQ290</f>
        <v/>
      </c>
      <c r="D289" s="139" t="str">
        <f>'ادخال البيانات'!AR290</f>
        <v/>
      </c>
      <c r="E289" s="139" t="str">
        <f>'ادخال البيانات'!AS290</f>
        <v/>
      </c>
      <c r="F289" s="139" t="str">
        <f>'ادخال البيانات'!AT290</f>
        <v/>
      </c>
      <c r="G289" s="139" t="str">
        <f>'ادخال البيانات'!AU290</f>
        <v/>
      </c>
      <c r="H289" s="139" t="str">
        <f>'ادخال البيانات'!AV290</f>
        <v/>
      </c>
      <c r="I289" s="139" t="str">
        <f>'ادخال البيانات'!AW290</f>
        <v/>
      </c>
      <c r="J289" s="139" t="str">
        <f>'ادخال البيانات'!AX290</f>
        <v/>
      </c>
      <c r="K289" s="139" t="str">
        <f>'ادخال البيانات'!AY290</f>
        <v/>
      </c>
      <c r="L289" s="139" t="str">
        <f>'ادخال البيانات'!AZ290</f>
        <v/>
      </c>
      <c r="M289" s="139" t="str">
        <f>'ادخال البيانات'!BA290</f>
        <v/>
      </c>
      <c r="N289" s="139" t="str">
        <f>'ادخال البيانات'!BB290</f>
        <v/>
      </c>
      <c r="O289" s="139" t="str">
        <f>'ادخال البيانات'!BC290</f>
        <v/>
      </c>
      <c r="P289" s="139" t="str">
        <f>'ادخال البيانات'!BD290</f>
        <v/>
      </c>
      <c r="Q289" s="139" t="str">
        <f>'ادخال البيانات'!BE290</f>
        <v/>
      </c>
      <c r="R289" s="139" t="str">
        <f>'ادخال البيانات'!BF290</f>
        <v/>
      </c>
      <c r="S289" s="139" t="str">
        <f>'ادخال البيانات'!BG290</f>
        <v/>
      </c>
      <c r="T289" s="139" t="str">
        <f>'ادخال البيانات'!BH290</f>
        <v/>
      </c>
      <c r="U289" s="139" t="str">
        <f>'ادخال البيانات'!BI290</f>
        <v/>
      </c>
      <c r="V289" s="140" t="str">
        <f>'ادخال البيانات'!BJ290</f>
        <v/>
      </c>
      <c r="W289" s="136" t="str">
        <f t="shared" si="6"/>
        <v/>
      </c>
    </row>
    <row r="290" spans="1:23">
      <c r="A290" s="566">
        <v>285</v>
      </c>
      <c r="B290" s="139" t="str">
        <f>IF('ادخال البيانات'!B291="","",'ادخال البيانات'!B291)</f>
        <v/>
      </c>
      <c r="C290" s="139" t="str">
        <f>'ادخال البيانات'!AQ291</f>
        <v/>
      </c>
      <c r="D290" s="139" t="str">
        <f>'ادخال البيانات'!AR291</f>
        <v/>
      </c>
      <c r="E290" s="139" t="str">
        <f>'ادخال البيانات'!AS291</f>
        <v/>
      </c>
      <c r="F290" s="139" t="str">
        <f>'ادخال البيانات'!AT291</f>
        <v/>
      </c>
      <c r="G290" s="139" t="str">
        <f>'ادخال البيانات'!AU291</f>
        <v/>
      </c>
      <c r="H290" s="139" t="str">
        <f>'ادخال البيانات'!AV291</f>
        <v/>
      </c>
      <c r="I290" s="139" t="str">
        <f>'ادخال البيانات'!AW291</f>
        <v/>
      </c>
      <c r="J290" s="139" t="str">
        <f>'ادخال البيانات'!AX291</f>
        <v/>
      </c>
      <c r="K290" s="139" t="str">
        <f>'ادخال البيانات'!AY291</f>
        <v/>
      </c>
      <c r="L290" s="139" t="str">
        <f>'ادخال البيانات'!AZ291</f>
        <v/>
      </c>
      <c r="M290" s="139" t="str">
        <f>'ادخال البيانات'!BA291</f>
        <v/>
      </c>
      <c r="N290" s="139" t="str">
        <f>'ادخال البيانات'!BB291</f>
        <v/>
      </c>
      <c r="O290" s="139" t="str">
        <f>'ادخال البيانات'!BC291</f>
        <v/>
      </c>
      <c r="P290" s="139" t="str">
        <f>'ادخال البيانات'!BD291</f>
        <v/>
      </c>
      <c r="Q290" s="139" t="str">
        <f>'ادخال البيانات'!BE291</f>
        <v/>
      </c>
      <c r="R290" s="139" t="str">
        <f>'ادخال البيانات'!BF291</f>
        <v/>
      </c>
      <c r="S290" s="139" t="str">
        <f>'ادخال البيانات'!BG291</f>
        <v/>
      </c>
      <c r="T290" s="139" t="str">
        <f>'ادخال البيانات'!BH291</f>
        <v/>
      </c>
      <c r="U290" s="139" t="str">
        <f>'ادخال البيانات'!BI291</f>
        <v/>
      </c>
      <c r="V290" s="140" t="str">
        <f>'ادخال البيانات'!BJ291</f>
        <v/>
      </c>
      <c r="W290" s="136" t="str">
        <f t="shared" si="6"/>
        <v/>
      </c>
    </row>
    <row r="291" spans="1:23">
      <c r="A291" s="566">
        <v>286</v>
      </c>
      <c r="B291" s="139" t="str">
        <f>IF('ادخال البيانات'!B292="","",'ادخال البيانات'!B292)</f>
        <v/>
      </c>
      <c r="C291" s="139" t="str">
        <f>'ادخال البيانات'!AQ292</f>
        <v/>
      </c>
      <c r="D291" s="139" t="str">
        <f>'ادخال البيانات'!AR292</f>
        <v/>
      </c>
      <c r="E291" s="139" t="str">
        <f>'ادخال البيانات'!AS292</f>
        <v/>
      </c>
      <c r="F291" s="139" t="str">
        <f>'ادخال البيانات'!AT292</f>
        <v/>
      </c>
      <c r="G291" s="139" t="str">
        <f>'ادخال البيانات'!AU292</f>
        <v/>
      </c>
      <c r="H291" s="139" t="str">
        <f>'ادخال البيانات'!AV292</f>
        <v/>
      </c>
      <c r="I291" s="139" t="str">
        <f>'ادخال البيانات'!AW292</f>
        <v/>
      </c>
      <c r="J291" s="139" t="str">
        <f>'ادخال البيانات'!AX292</f>
        <v/>
      </c>
      <c r="K291" s="139" t="str">
        <f>'ادخال البيانات'!AY292</f>
        <v/>
      </c>
      <c r="L291" s="139" t="str">
        <f>'ادخال البيانات'!AZ292</f>
        <v/>
      </c>
      <c r="M291" s="139" t="str">
        <f>'ادخال البيانات'!BA292</f>
        <v/>
      </c>
      <c r="N291" s="139" t="str">
        <f>'ادخال البيانات'!BB292</f>
        <v/>
      </c>
      <c r="O291" s="139" t="str">
        <f>'ادخال البيانات'!BC292</f>
        <v/>
      </c>
      <c r="P291" s="139" t="str">
        <f>'ادخال البيانات'!BD292</f>
        <v/>
      </c>
      <c r="Q291" s="139" t="str">
        <f>'ادخال البيانات'!BE292</f>
        <v/>
      </c>
      <c r="R291" s="139" t="str">
        <f>'ادخال البيانات'!BF292</f>
        <v/>
      </c>
      <c r="S291" s="139" t="str">
        <f>'ادخال البيانات'!BG292</f>
        <v/>
      </c>
      <c r="T291" s="139" t="str">
        <f>'ادخال البيانات'!BH292</f>
        <v/>
      </c>
      <c r="U291" s="139" t="str">
        <f>'ادخال البيانات'!BI292</f>
        <v/>
      </c>
      <c r="V291" s="140" t="str">
        <f>'ادخال البيانات'!BJ292</f>
        <v/>
      </c>
      <c r="W291" s="136" t="str">
        <f t="shared" si="6"/>
        <v/>
      </c>
    </row>
    <row r="292" spans="1:23">
      <c r="A292" s="566">
        <v>287</v>
      </c>
      <c r="B292" s="139" t="str">
        <f>IF('ادخال البيانات'!B293="","",'ادخال البيانات'!B293)</f>
        <v/>
      </c>
      <c r="C292" s="139" t="str">
        <f>'ادخال البيانات'!AQ293</f>
        <v/>
      </c>
      <c r="D292" s="139" t="str">
        <f>'ادخال البيانات'!AR293</f>
        <v/>
      </c>
      <c r="E292" s="139" t="str">
        <f>'ادخال البيانات'!AS293</f>
        <v/>
      </c>
      <c r="F292" s="139" t="str">
        <f>'ادخال البيانات'!AT293</f>
        <v/>
      </c>
      <c r="G292" s="139" t="str">
        <f>'ادخال البيانات'!AU293</f>
        <v/>
      </c>
      <c r="H292" s="139" t="str">
        <f>'ادخال البيانات'!AV293</f>
        <v/>
      </c>
      <c r="I292" s="139" t="str">
        <f>'ادخال البيانات'!AW293</f>
        <v/>
      </c>
      <c r="J292" s="139" t="str">
        <f>'ادخال البيانات'!AX293</f>
        <v/>
      </c>
      <c r="K292" s="139" t="str">
        <f>'ادخال البيانات'!AY293</f>
        <v/>
      </c>
      <c r="L292" s="139" t="str">
        <f>'ادخال البيانات'!AZ293</f>
        <v/>
      </c>
      <c r="M292" s="139" t="str">
        <f>'ادخال البيانات'!BA293</f>
        <v/>
      </c>
      <c r="N292" s="139" t="str">
        <f>'ادخال البيانات'!BB293</f>
        <v/>
      </c>
      <c r="O292" s="139" t="str">
        <f>'ادخال البيانات'!BC293</f>
        <v/>
      </c>
      <c r="P292" s="139" t="str">
        <f>'ادخال البيانات'!BD293</f>
        <v/>
      </c>
      <c r="Q292" s="139" t="str">
        <f>'ادخال البيانات'!BE293</f>
        <v/>
      </c>
      <c r="R292" s="139" t="str">
        <f>'ادخال البيانات'!BF293</f>
        <v/>
      </c>
      <c r="S292" s="139" t="str">
        <f>'ادخال البيانات'!BG293</f>
        <v/>
      </c>
      <c r="T292" s="139" t="str">
        <f>'ادخال البيانات'!BH293</f>
        <v/>
      </c>
      <c r="U292" s="139" t="str">
        <f>'ادخال البيانات'!BI293</f>
        <v/>
      </c>
      <c r="V292" s="140" t="str">
        <f>'ادخال البيانات'!BJ293</f>
        <v/>
      </c>
      <c r="W292" s="136" t="str">
        <f t="shared" si="6"/>
        <v/>
      </c>
    </row>
    <row r="293" spans="1:23">
      <c r="A293" s="566">
        <v>288</v>
      </c>
      <c r="B293" s="139" t="str">
        <f>IF('ادخال البيانات'!B294="","",'ادخال البيانات'!B294)</f>
        <v/>
      </c>
      <c r="C293" s="139" t="str">
        <f>'ادخال البيانات'!AQ294</f>
        <v/>
      </c>
      <c r="D293" s="139" t="str">
        <f>'ادخال البيانات'!AR294</f>
        <v/>
      </c>
      <c r="E293" s="139" t="str">
        <f>'ادخال البيانات'!AS294</f>
        <v/>
      </c>
      <c r="F293" s="139" t="str">
        <f>'ادخال البيانات'!AT294</f>
        <v/>
      </c>
      <c r="G293" s="139" t="str">
        <f>'ادخال البيانات'!AU294</f>
        <v/>
      </c>
      <c r="H293" s="139" t="str">
        <f>'ادخال البيانات'!AV294</f>
        <v/>
      </c>
      <c r="I293" s="139" t="str">
        <f>'ادخال البيانات'!AW294</f>
        <v/>
      </c>
      <c r="J293" s="139" t="str">
        <f>'ادخال البيانات'!AX294</f>
        <v/>
      </c>
      <c r="K293" s="139" t="str">
        <f>'ادخال البيانات'!AY294</f>
        <v/>
      </c>
      <c r="L293" s="139" t="str">
        <f>'ادخال البيانات'!AZ294</f>
        <v/>
      </c>
      <c r="M293" s="139" t="str">
        <f>'ادخال البيانات'!BA294</f>
        <v/>
      </c>
      <c r="N293" s="139" t="str">
        <f>'ادخال البيانات'!BB294</f>
        <v/>
      </c>
      <c r="O293" s="139" t="str">
        <f>'ادخال البيانات'!BC294</f>
        <v/>
      </c>
      <c r="P293" s="139" t="str">
        <f>'ادخال البيانات'!BD294</f>
        <v/>
      </c>
      <c r="Q293" s="139" t="str">
        <f>'ادخال البيانات'!BE294</f>
        <v/>
      </c>
      <c r="R293" s="139" t="str">
        <f>'ادخال البيانات'!BF294</f>
        <v/>
      </c>
      <c r="S293" s="139" t="str">
        <f>'ادخال البيانات'!BG294</f>
        <v/>
      </c>
      <c r="T293" s="139" t="str">
        <f>'ادخال البيانات'!BH294</f>
        <v/>
      </c>
      <c r="U293" s="139" t="str">
        <f>'ادخال البيانات'!BI294</f>
        <v/>
      </c>
      <c r="V293" s="140" t="str">
        <f>'ادخال البيانات'!BJ294</f>
        <v/>
      </c>
      <c r="W293" s="136" t="str">
        <f t="shared" si="6"/>
        <v/>
      </c>
    </row>
    <row r="294" spans="1:23">
      <c r="A294" s="566">
        <v>289</v>
      </c>
      <c r="B294" s="139" t="str">
        <f>IF('ادخال البيانات'!B295="","",'ادخال البيانات'!B295)</f>
        <v/>
      </c>
      <c r="C294" s="139" t="str">
        <f>'ادخال البيانات'!AQ295</f>
        <v/>
      </c>
      <c r="D294" s="139" t="str">
        <f>'ادخال البيانات'!AR295</f>
        <v/>
      </c>
      <c r="E294" s="139" t="str">
        <f>'ادخال البيانات'!AS295</f>
        <v/>
      </c>
      <c r="F294" s="139" t="str">
        <f>'ادخال البيانات'!AT295</f>
        <v/>
      </c>
      <c r="G294" s="139" t="str">
        <f>'ادخال البيانات'!AU295</f>
        <v/>
      </c>
      <c r="H294" s="139" t="str">
        <f>'ادخال البيانات'!AV295</f>
        <v/>
      </c>
      <c r="I294" s="139" t="str">
        <f>'ادخال البيانات'!AW295</f>
        <v/>
      </c>
      <c r="J294" s="139" t="str">
        <f>'ادخال البيانات'!AX295</f>
        <v/>
      </c>
      <c r="K294" s="139" t="str">
        <f>'ادخال البيانات'!AY295</f>
        <v/>
      </c>
      <c r="L294" s="139" t="str">
        <f>'ادخال البيانات'!AZ295</f>
        <v/>
      </c>
      <c r="M294" s="139" t="str">
        <f>'ادخال البيانات'!BA295</f>
        <v/>
      </c>
      <c r="N294" s="139" t="str">
        <f>'ادخال البيانات'!BB295</f>
        <v/>
      </c>
      <c r="O294" s="139" t="str">
        <f>'ادخال البيانات'!BC295</f>
        <v/>
      </c>
      <c r="P294" s="139" t="str">
        <f>'ادخال البيانات'!BD295</f>
        <v/>
      </c>
      <c r="Q294" s="139" t="str">
        <f>'ادخال البيانات'!BE295</f>
        <v/>
      </c>
      <c r="R294" s="139" t="str">
        <f>'ادخال البيانات'!BF295</f>
        <v/>
      </c>
      <c r="S294" s="139" t="str">
        <f>'ادخال البيانات'!BG295</f>
        <v/>
      </c>
      <c r="T294" s="139" t="str">
        <f>'ادخال البيانات'!BH295</f>
        <v/>
      </c>
      <c r="U294" s="139" t="str">
        <f>'ادخال البيانات'!BI295</f>
        <v/>
      </c>
      <c r="V294" s="140" t="str">
        <f>'ادخال البيانات'!BJ295</f>
        <v/>
      </c>
      <c r="W294" s="136" t="str">
        <f t="shared" si="6"/>
        <v/>
      </c>
    </row>
    <row r="295" spans="1:23">
      <c r="A295" s="566">
        <v>290</v>
      </c>
      <c r="B295" s="139" t="str">
        <f>IF('ادخال البيانات'!B296="","",'ادخال البيانات'!B296)</f>
        <v/>
      </c>
      <c r="C295" s="139" t="str">
        <f>'ادخال البيانات'!AQ296</f>
        <v/>
      </c>
      <c r="D295" s="139" t="str">
        <f>'ادخال البيانات'!AR296</f>
        <v/>
      </c>
      <c r="E295" s="139" t="str">
        <f>'ادخال البيانات'!AS296</f>
        <v/>
      </c>
      <c r="F295" s="139" t="str">
        <f>'ادخال البيانات'!AT296</f>
        <v/>
      </c>
      <c r="G295" s="139" t="str">
        <f>'ادخال البيانات'!AU296</f>
        <v/>
      </c>
      <c r="H295" s="139" t="str">
        <f>'ادخال البيانات'!AV296</f>
        <v/>
      </c>
      <c r="I295" s="139" t="str">
        <f>'ادخال البيانات'!AW296</f>
        <v/>
      </c>
      <c r="J295" s="139" t="str">
        <f>'ادخال البيانات'!AX296</f>
        <v/>
      </c>
      <c r="K295" s="139" t="str">
        <f>'ادخال البيانات'!AY296</f>
        <v/>
      </c>
      <c r="L295" s="139" t="str">
        <f>'ادخال البيانات'!AZ296</f>
        <v/>
      </c>
      <c r="M295" s="139" t="str">
        <f>'ادخال البيانات'!BA296</f>
        <v/>
      </c>
      <c r="N295" s="139" t="str">
        <f>'ادخال البيانات'!BB296</f>
        <v/>
      </c>
      <c r="O295" s="139" t="str">
        <f>'ادخال البيانات'!BC296</f>
        <v/>
      </c>
      <c r="P295" s="139" t="str">
        <f>'ادخال البيانات'!BD296</f>
        <v/>
      </c>
      <c r="Q295" s="139" t="str">
        <f>'ادخال البيانات'!BE296</f>
        <v/>
      </c>
      <c r="R295" s="139" t="str">
        <f>'ادخال البيانات'!BF296</f>
        <v/>
      </c>
      <c r="S295" s="139" t="str">
        <f>'ادخال البيانات'!BG296</f>
        <v/>
      </c>
      <c r="T295" s="139" t="str">
        <f>'ادخال البيانات'!BH296</f>
        <v/>
      </c>
      <c r="U295" s="139" t="str">
        <f>'ادخال البيانات'!BI296</f>
        <v/>
      </c>
      <c r="V295" s="140" t="str">
        <f>'ادخال البيانات'!BJ296</f>
        <v/>
      </c>
      <c r="W295" s="136" t="str">
        <f t="shared" si="6"/>
        <v/>
      </c>
    </row>
    <row r="296" spans="1:23">
      <c r="A296" s="566">
        <v>291</v>
      </c>
      <c r="B296" s="139" t="str">
        <f>IF('ادخال البيانات'!B297="","",'ادخال البيانات'!B297)</f>
        <v/>
      </c>
      <c r="C296" s="139" t="str">
        <f>'ادخال البيانات'!AQ297</f>
        <v/>
      </c>
      <c r="D296" s="139" t="str">
        <f>'ادخال البيانات'!AR297</f>
        <v/>
      </c>
      <c r="E296" s="139" t="str">
        <f>'ادخال البيانات'!AS297</f>
        <v/>
      </c>
      <c r="F296" s="139" t="str">
        <f>'ادخال البيانات'!AT297</f>
        <v/>
      </c>
      <c r="G296" s="139" t="str">
        <f>'ادخال البيانات'!AU297</f>
        <v/>
      </c>
      <c r="H296" s="139" t="str">
        <f>'ادخال البيانات'!AV297</f>
        <v/>
      </c>
      <c r="I296" s="139" t="str">
        <f>'ادخال البيانات'!AW297</f>
        <v/>
      </c>
      <c r="J296" s="139" t="str">
        <f>'ادخال البيانات'!AX297</f>
        <v/>
      </c>
      <c r="K296" s="139" t="str">
        <f>'ادخال البيانات'!AY297</f>
        <v/>
      </c>
      <c r="L296" s="139" t="str">
        <f>'ادخال البيانات'!AZ297</f>
        <v/>
      </c>
      <c r="M296" s="139" t="str">
        <f>'ادخال البيانات'!BA297</f>
        <v/>
      </c>
      <c r="N296" s="139" t="str">
        <f>'ادخال البيانات'!BB297</f>
        <v/>
      </c>
      <c r="O296" s="139" t="str">
        <f>'ادخال البيانات'!BC297</f>
        <v/>
      </c>
      <c r="P296" s="139" t="str">
        <f>'ادخال البيانات'!BD297</f>
        <v/>
      </c>
      <c r="Q296" s="139" t="str">
        <f>'ادخال البيانات'!BE297</f>
        <v/>
      </c>
      <c r="R296" s="139" t="str">
        <f>'ادخال البيانات'!BF297</f>
        <v/>
      </c>
      <c r="S296" s="139" t="str">
        <f>'ادخال البيانات'!BG297</f>
        <v/>
      </c>
      <c r="T296" s="139" t="str">
        <f>'ادخال البيانات'!BH297</f>
        <v/>
      </c>
      <c r="U296" s="139" t="str">
        <f>'ادخال البيانات'!BI297</f>
        <v/>
      </c>
      <c r="V296" s="140" t="str">
        <f>'ادخال البيانات'!BJ297</f>
        <v/>
      </c>
      <c r="W296" s="136" t="str">
        <f t="shared" si="6"/>
        <v/>
      </c>
    </row>
    <row r="297" spans="1:23">
      <c r="A297" s="566">
        <v>292</v>
      </c>
      <c r="B297" s="139" t="str">
        <f>IF('ادخال البيانات'!B298="","",'ادخال البيانات'!B298)</f>
        <v/>
      </c>
      <c r="C297" s="139" t="str">
        <f>'ادخال البيانات'!AQ298</f>
        <v/>
      </c>
      <c r="D297" s="139" t="str">
        <f>'ادخال البيانات'!AR298</f>
        <v/>
      </c>
      <c r="E297" s="139" t="str">
        <f>'ادخال البيانات'!AS298</f>
        <v/>
      </c>
      <c r="F297" s="139" t="str">
        <f>'ادخال البيانات'!AT298</f>
        <v/>
      </c>
      <c r="G297" s="139" t="str">
        <f>'ادخال البيانات'!AU298</f>
        <v/>
      </c>
      <c r="H297" s="139" t="str">
        <f>'ادخال البيانات'!AV298</f>
        <v/>
      </c>
      <c r="I297" s="139" t="str">
        <f>'ادخال البيانات'!AW298</f>
        <v/>
      </c>
      <c r="J297" s="139" t="str">
        <f>'ادخال البيانات'!AX298</f>
        <v/>
      </c>
      <c r="K297" s="139" t="str">
        <f>'ادخال البيانات'!AY298</f>
        <v/>
      </c>
      <c r="L297" s="139" t="str">
        <f>'ادخال البيانات'!AZ298</f>
        <v/>
      </c>
      <c r="M297" s="139" t="str">
        <f>'ادخال البيانات'!BA298</f>
        <v/>
      </c>
      <c r="N297" s="139" t="str">
        <f>'ادخال البيانات'!BB298</f>
        <v/>
      </c>
      <c r="O297" s="139" t="str">
        <f>'ادخال البيانات'!BC298</f>
        <v/>
      </c>
      <c r="P297" s="139" t="str">
        <f>'ادخال البيانات'!BD298</f>
        <v/>
      </c>
      <c r="Q297" s="139" t="str">
        <f>'ادخال البيانات'!BE298</f>
        <v/>
      </c>
      <c r="R297" s="139" t="str">
        <f>'ادخال البيانات'!BF298</f>
        <v/>
      </c>
      <c r="S297" s="139" t="str">
        <f>'ادخال البيانات'!BG298</f>
        <v/>
      </c>
      <c r="T297" s="139" t="str">
        <f>'ادخال البيانات'!BH298</f>
        <v/>
      </c>
      <c r="U297" s="139" t="str">
        <f>'ادخال البيانات'!BI298</f>
        <v/>
      </c>
      <c r="V297" s="140" t="str">
        <f>'ادخال البيانات'!BJ298</f>
        <v/>
      </c>
      <c r="W297" s="136" t="str">
        <f t="shared" si="6"/>
        <v/>
      </c>
    </row>
    <row r="298" spans="1:23">
      <c r="A298" s="566">
        <v>293</v>
      </c>
      <c r="B298" s="139" t="str">
        <f>IF('ادخال البيانات'!B299="","",'ادخال البيانات'!B299)</f>
        <v/>
      </c>
      <c r="C298" s="139" t="str">
        <f>'ادخال البيانات'!AQ299</f>
        <v/>
      </c>
      <c r="D298" s="139" t="str">
        <f>'ادخال البيانات'!AR299</f>
        <v/>
      </c>
      <c r="E298" s="139" t="str">
        <f>'ادخال البيانات'!AS299</f>
        <v/>
      </c>
      <c r="F298" s="139" t="str">
        <f>'ادخال البيانات'!AT299</f>
        <v/>
      </c>
      <c r="G298" s="139" t="str">
        <f>'ادخال البيانات'!AU299</f>
        <v/>
      </c>
      <c r="H298" s="139" t="str">
        <f>'ادخال البيانات'!AV299</f>
        <v/>
      </c>
      <c r="I298" s="139" t="str">
        <f>'ادخال البيانات'!AW299</f>
        <v/>
      </c>
      <c r="J298" s="139" t="str">
        <f>'ادخال البيانات'!AX299</f>
        <v/>
      </c>
      <c r="K298" s="139" t="str">
        <f>'ادخال البيانات'!AY299</f>
        <v/>
      </c>
      <c r="L298" s="139" t="str">
        <f>'ادخال البيانات'!AZ299</f>
        <v/>
      </c>
      <c r="M298" s="139" t="str">
        <f>'ادخال البيانات'!BA299</f>
        <v/>
      </c>
      <c r="N298" s="139" t="str">
        <f>'ادخال البيانات'!BB299</f>
        <v/>
      </c>
      <c r="O298" s="139" t="str">
        <f>'ادخال البيانات'!BC299</f>
        <v/>
      </c>
      <c r="P298" s="139" t="str">
        <f>'ادخال البيانات'!BD299</f>
        <v/>
      </c>
      <c r="Q298" s="139" t="str">
        <f>'ادخال البيانات'!BE299</f>
        <v/>
      </c>
      <c r="R298" s="139" t="str">
        <f>'ادخال البيانات'!BF299</f>
        <v/>
      </c>
      <c r="S298" s="139" t="str">
        <f>'ادخال البيانات'!BG299</f>
        <v/>
      </c>
      <c r="T298" s="139" t="str">
        <f>'ادخال البيانات'!BH299</f>
        <v/>
      </c>
      <c r="U298" s="139" t="str">
        <f>'ادخال البيانات'!BI299</f>
        <v/>
      </c>
      <c r="V298" s="140" t="str">
        <f>'ادخال البيانات'!BJ299</f>
        <v/>
      </c>
      <c r="W298" s="136" t="str">
        <f t="shared" si="6"/>
        <v/>
      </c>
    </row>
    <row r="299" spans="1:23">
      <c r="A299" s="566">
        <v>294</v>
      </c>
      <c r="B299" s="139" t="str">
        <f>IF('ادخال البيانات'!B300="","",'ادخال البيانات'!B300)</f>
        <v/>
      </c>
      <c r="C299" s="139" t="str">
        <f>'ادخال البيانات'!AQ300</f>
        <v/>
      </c>
      <c r="D299" s="139" t="str">
        <f>'ادخال البيانات'!AR300</f>
        <v/>
      </c>
      <c r="E299" s="139" t="str">
        <f>'ادخال البيانات'!AS300</f>
        <v/>
      </c>
      <c r="F299" s="139" t="str">
        <f>'ادخال البيانات'!AT300</f>
        <v/>
      </c>
      <c r="G299" s="139" t="str">
        <f>'ادخال البيانات'!AU300</f>
        <v/>
      </c>
      <c r="H299" s="139" t="str">
        <f>'ادخال البيانات'!AV300</f>
        <v/>
      </c>
      <c r="I299" s="139" t="str">
        <f>'ادخال البيانات'!AW300</f>
        <v/>
      </c>
      <c r="J299" s="139" t="str">
        <f>'ادخال البيانات'!AX300</f>
        <v/>
      </c>
      <c r="K299" s="139" t="str">
        <f>'ادخال البيانات'!AY300</f>
        <v/>
      </c>
      <c r="L299" s="139" t="str">
        <f>'ادخال البيانات'!AZ300</f>
        <v/>
      </c>
      <c r="M299" s="139" t="str">
        <f>'ادخال البيانات'!BA300</f>
        <v/>
      </c>
      <c r="N299" s="139" t="str">
        <f>'ادخال البيانات'!BB300</f>
        <v/>
      </c>
      <c r="O299" s="139" t="str">
        <f>'ادخال البيانات'!BC300</f>
        <v/>
      </c>
      <c r="P299" s="139" t="str">
        <f>'ادخال البيانات'!BD300</f>
        <v/>
      </c>
      <c r="Q299" s="139" t="str">
        <f>'ادخال البيانات'!BE300</f>
        <v/>
      </c>
      <c r="R299" s="139" t="str">
        <f>'ادخال البيانات'!BF300</f>
        <v/>
      </c>
      <c r="S299" s="139" t="str">
        <f>'ادخال البيانات'!BG300</f>
        <v/>
      </c>
      <c r="T299" s="139" t="str">
        <f>'ادخال البيانات'!BH300</f>
        <v/>
      </c>
      <c r="U299" s="139" t="str">
        <f>'ادخال البيانات'!BI300</f>
        <v/>
      </c>
      <c r="V299" s="140" t="str">
        <f>'ادخال البيانات'!BJ300</f>
        <v/>
      </c>
      <c r="W299" s="136" t="str">
        <f t="shared" si="6"/>
        <v/>
      </c>
    </row>
    <row r="300" spans="1:23">
      <c r="A300" s="566">
        <v>295</v>
      </c>
      <c r="B300" s="139" t="str">
        <f>IF('ادخال البيانات'!B301="","",'ادخال البيانات'!B301)</f>
        <v/>
      </c>
      <c r="C300" s="139" t="str">
        <f>'ادخال البيانات'!AQ301</f>
        <v/>
      </c>
      <c r="D300" s="139" t="str">
        <f>'ادخال البيانات'!AR301</f>
        <v/>
      </c>
      <c r="E300" s="139" t="str">
        <f>'ادخال البيانات'!AS301</f>
        <v/>
      </c>
      <c r="F300" s="139" t="str">
        <f>'ادخال البيانات'!AT301</f>
        <v/>
      </c>
      <c r="G300" s="139" t="str">
        <f>'ادخال البيانات'!AU301</f>
        <v/>
      </c>
      <c r="H300" s="139" t="str">
        <f>'ادخال البيانات'!AV301</f>
        <v/>
      </c>
      <c r="I300" s="139" t="str">
        <f>'ادخال البيانات'!AW301</f>
        <v/>
      </c>
      <c r="J300" s="139" t="str">
        <f>'ادخال البيانات'!AX301</f>
        <v/>
      </c>
      <c r="K300" s="139" t="str">
        <f>'ادخال البيانات'!AY301</f>
        <v/>
      </c>
      <c r="L300" s="139" t="str">
        <f>'ادخال البيانات'!AZ301</f>
        <v/>
      </c>
      <c r="M300" s="139" t="str">
        <f>'ادخال البيانات'!BA301</f>
        <v/>
      </c>
      <c r="N300" s="139" t="str">
        <f>'ادخال البيانات'!BB301</f>
        <v/>
      </c>
      <c r="O300" s="139" t="str">
        <f>'ادخال البيانات'!BC301</f>
        <v/>
      </c>
      <c r="P300" s="139" t="str">
        <f>'ادخال البيانات'!BD301</f>
        <v/>
      </c>
      <c r="Q300" s="139" t="str">
        <f>'ادخال البيانات'!BE301</f>
        <v/>
      </c>
      <c r="R300" s="139" t="str">
        <f>'ادخال البيانات'!BF301</f>
        <v/>
      </c>
      <c r="S300" s="139" t="str">
        <f>'ادخال البيانات'!BG301</f>
        <v/>
      </c>
      <c r="T300" s="139" t="str">
        <f>'ادخال البيانات'!BH301</f>
        <v/>
      </c>
      <c r="U300" s="139" t="str">
        <f>'ادخال البيانات'!BI301</f>
        <v/>
      </c>
      <c r="V300" s="140" t="str">
        <f>'ادخال البيانات'!BJ301</f>
        <v/>
      </c>
      <c r="W300" s="136" t="str">
        <f t="shared" si="6"/>
        <v/>
      </c>
    </row>
    <row r="301" spans="1:23">
      <c r="A301" s="566">
        <v>296</v>
      </c>
      <c r="B301" s="139" t="str">
        <f>IF('ادخال البيانات'!B302="","",'ادخال البيانات'!B302)</f>
        <v/>
      </c>
      <c r="C301" s="139" t="str">
        <f>'ادخال البيانات'!AQ302</f>
        <v/>
      </c>
      <c r="D301" s="139" t="str">
        <f>'ادخال البيانات'!AR302</f>
        <v/>
      </c>
      <c r="E301" s="139" t="str">
        <f>'ادخال البيانات'!AS302</f>
        <v/>
      </c>
      <c r="F301" s="139" t="str">
        <f>'ادخال البيانات'!AT302</f>
        <v/>
      </c>
      <c r="G301" s="139" t="str">
        <f>'ادخال البيانات'!AU302</f>
        <v/>
      </c>
      <c r="H301" s="139" t="str">
        <f>'ادخال البيانات'!AV302</f>
        <v/>
      </c>
      <c r="I301" s="139" t="str">
        <f>'ادخال البيانات'!AW302</f>
        <v/>
      </c>
      <c r="J301" s="139" t="str">
        <f>'ادخال البيانات'!AX302</f>
        <v/>
      </c>
      <c r="K301" s="139" t="str">
        <f>'ادخال البيانات'!AY302</f>
        <v/>
      </c>
      <c r="L301" s="139" t="str">
        <f>'ادخال البيانات'!AZ302</f>
        <v/>
      </c>
      <c r="M301" s="139" t="str">
        <f>'ادخال البيانات'!BA302</f>
        <v/>
      </c>
      <c r="N301" s="139" t="str">
        <f>'ادخال البيانات'!BB302</f>
        <v/>
      </c>
      <c r="O301" s="139" t="str">
        <f>'ادخال البيانات'!BC302</f>
        <v/>
      </c>
      <c r="P301" s="139" t="str">
        <f>'ادخال البيانات'!BD302</f>
        <v/>
      </c>
      <c r="Q301" s="139" t="str">
        <f>'ادخال البيانات'!BE302</f>
        <v/>
      </c>
      <c r="R301" s="139" t="str">
        <f>'ادخال البيانات'!BF302</f>
        <v/>
      </c>
      <c r="S301" s="139" t="str">
        <f>'ادخال البيانات'!BG302</f>
        <v/>
      </c>
      <c r="T301" s="139" t="str">
        <f>'ادخال البيانات'!BH302</f>
        <v/>
      </c>
      <c r="U301" s="139" t="str">
        <f>'ادخال البيانات'!BI302</f>
        <v/>
      </c>
      <c r="V301" s="140" t="str">
        <f>'ادخال البيانات'!BJ302</f>
        <v/>
      </c>
      <c r="W301" s="136" t="str">
        <f t="shared" si="6"/>
        <v/>
      </c>
    </row>
    <row r="302" spans="1:23">
      <c r="A302" s="566">
        <v>297</v>
      </c>
      <c r="B302" s="139" t="str">
        <f>IF('ادخال البيانات'!B303="","",'ادخال البيانات'!B303)</f>
        <v/>
      </c>
      <c r="C302" s="139" t="str">
        <f>'ادخال البيانات'!AQ303</f>
        <v/>
      </c>
      <c r="D302" s="139" t="str">
        <f>'ادخال البيانات'!AR303</f>
        <v/>
      </c>
      <c r="E302" s="139" t="str">
        <f>'ادخال البيانات'!AS303</f>
        <v/>
      </c>
      <c r="F302" s="139" t="str">
        <f>'ادخال البيانات'!AT303</f>
        <v/>
      </c>
      <c r="G302" s="139" t="str">
        <f>'ادخال البيانات'!AU303</f>
        <v/>
      </c>
      <c r="H302" s="139" t="str">
        <f>'ادخال البيانات'!AV303</f>
        <v/>
      </c>
      <c r="I302" s="139" t="str">
        <f>'ادخال البيانات'!AW303</f>
        <v/>
      </c>
      <c r="J302" s="139" t="str">
        <f>'ادخال البيانات'!AX303</f>
        <v/>
      </c>
      <c r="K302" s="139" t="str">
        <f>'ادخال البيانات'!AY303</f>
        <v/>
      </c>
      <c r="L302" s="139" t="str">
        <f>'ادخال البيانات'!AZ303</f>
        <v/>
      </c>
      <c r="M302" s="139" t="str">
        <f>'ادخال البيانات'!BA303</f>
        <v/>
      </c>
      <c r="N302" s="139" t="str">
        <f>'ادخال البيانات'!BB303</f>
        <v/>
      </c>
      <c r="O302" s="139" t="str">
        <f>'ادخال البيانات'!BC303</f>
        <v/>
      </c>
      <c r="P302" s="139" t="str">
        <f>'ادخال البيانات'!BD303</f>
        <v/>
      </c>
      <c r="Q302" s="139" t="str">
        <f>'ادخال البيانات'!BE303</f>
        <v/>
      </c>
      <c r="R302" s="139" t="str">
        <f>'ادخال البيانات'!BF303</f>
        <v/>
      </c>
      <c r="S302" s="139" t="str">
        <f>'ادخال البيانات'!BG303</f>
        <v/>
      </c>
      <c r="T302" s="139" t="str">
        <f>'ادخال البيانات'!BH303</f>
        <v/>
      </c>
      <c r="U302" s="139" t="str">
        <f>'ادخال البيانات'!BI303</f>
        <v/>
      </c>
      <c r="V302" s="140" t="str">
        <f>'ادخال البيانات'!BJ303</f>
        <v/>
      </c>
      <c r="W302" s="136" t="str">
        <f t="shared" si="6"/>
        <v/>
      </c>
    </row>
    <row r="303" spans="1:23">
      <c r="A303" s="566">
        <v>298</v>
      </c>
      <c r="B303" s="139" t="str">
        <f>IF('ادخال البيانات'!B304="","",'ادخال البيانات'!B304)</f>
        <v/>
      </c>
      <c r="C303" s="139" t="str">
        <f>'ادخال البيانات'!AQ304</f>
        <v/>
      </c>
      <c r="D303" s="139" t="str">
        <f>'ادخال البيانات'!AR304</f>
        <v/>
      </c>
      <c r="E303" s="139" t="str">
        <f>'ادخال البيانات'!AS304</f>
        <v/>
      </c>
      <c r="F303" s="139" t="str">
        <f>'ادخال البيانات'!AT304</f>
        <v/>
      </c>
      <c r="G303" s="139" t="str">
        <f>'ادخال البيانات'!AU304</f>
        <v/>
      </c>
      <c r="H303" s="139" t="str">
        <f>'ادخال البيانات'!AV304</f>
        <v/>
      </c>
      <c r="I303" s="139" t="str">
        <f>'ادخال البيانات'!AW304</f>
        <v/>
      </c>
      <c r="J303" s="139" t="str">
        <f>'ادخال البيانات'!AX304</f>
        <v/>
      </c>
      <c r="K303" s="139" t="str">
        <f>'ادخال البيانات'!AY304</f>
        <v/>
      </c>
      <c r="L303" s="139" t="str">
        <f>'ادخال البيانات'!AZ304</f>
        <v/>
      </c>
      <c r="M303" s="139" t="str">
        <f>'ادخال البيانات'!BA304</f>
        <v/>
      </c>
      <c r="N303" s="139" t="str">
        <f>'ادخال البيانات'!BB304</f>
        <v/>
      </c>
      <c r="O303" s="139" t="str">
        <f>'ادخال البيانات'!BC304</f>
        <v/>
      </c>
      <c r="P303" s="139" t="str">
        <f>'ادخال البيانات'!BD304</f>
        <v/>
      </c>
      <c r="Q303" s="139" t="str">
        <f>'ادخال البيانات'!BE304</f>
        <v/>
      </c>
      <c r="R303" s="139" t="str">
        <f>'ادخال البيانات'!BF304</f>
        <v/>
      </c>
      <c r="S303" s="139" t="str">
        <f>'ادخال البيانات'!BG304</f>
        <v/>
      </c>
      <c r="T303" s="139" t="str">
        <f>'ادخال البيانات'!BH304</f>
        <v/>
      </c>
      <c r="U303" s="139" t="str">
        <f>'ادخال البيانات'!BI304</f>
        <v/>
      </c>
      <c r="V303" s="140" t="str">
        <f>'ادخال البيانات'!BJ304</f>
        <v/>
      </c>
      <c r="W303" s="136" t="str">
        <f t="shared" si="6"/>
        <v/>
      </c>
    </row>
    <row r="304" spans="1:23">
      <c r="A304" s="566">
        <v>299</v>
      </c>
      <c r="B304" s="139" t="str">
        <f>IF('ادخال البيانات'!B305="","",'ادخال البيانات'!B305)</f>
        <v/>
      </c>
      <c r="C304" s="139" t="str">
        <f>'ادخال البيانات'!AQ305</f>
        <v/>
      </c>
      <c r="D304" s="139" t="str">
        <f>'ادخال البيانات'!AR305</f>
        <v/>
      </c>
      <c r="E304" s="139" t="str">
        <f>'ادخال البيانات'!AS305</f>
        <v/>
      </c>
      <c r="F304" s="139" t="str">
        <f>'ادخال البيانات'!AT305</f>
        <v/>
      </c>
      <c r="G304" s="139" t="str">
        <f>'ادخال البيانات'!AU305</f>
        <v/>
      </c>
      <c r="H304" s="139" t="str">
        <f>'ادخال البيانات'!AV305</f>
        <v/>
      </c>
      <c r="I304" s="139" t="str">
        <f>'ادخال البيانات'!AW305</f>
        <v/>
      </c>
      <c r="J304" s="139" t="str">
        <f>'ادخال البيانات'!AX305</f>
        <v/>
      </c>
      <c r="K304" s="139" t="str">
        <f>'ادخال البيانات'!AY305</f>
        <v/>
      </c>
      <c r="L304" s="139" t="str">
        <f>'ادخال البيانات'!AZ305</f>
        <v/>
      </c>
      <c r="M304" s="139" t="str">
        <f>'ادخال البيانات'!BA305</f>
        <v/>
      </c>
      <c r="N304" s="139" t="str">
        <f>'ادخال البيانات'!BB305</f>
        <v/>
      </c>
      <c r="O304" s="139" t="str">
        <f>'ادخال البيانات'!BC305</f>
        <v/>
      </c>
      <c r="P304" s="139" t="str">
        <f>'ادخال البيانات'!BD305</f>
        <v/>
      </c>
      <c r="Q304" s="139" t="str">
        <f>'ادخال البيانات'!BE305</f>
        <v/>
      </c>
      <c r="R304" s="139" t="str">
        <f>'ادخال البيانات'!BF305</f>
        <v/>
      </c>
      <c r="S304" s="139" t="str">
        <f>'ادخال البيانات'!BG305</f>
        <v/>
      </c>
      <c r="T304" s="139" t="str">
        <f>'ادخال البيانات'!BH305</f>
        <v/>
      </c>
      <c r="U304" s="139" t="str">
        <f>'ادخال البيانات'!BI305</f>
        <v/>
      </c>
      <c r="V304" s="140" t="str">
        <f>'ادخال البيانات'!BJ305</f>
        <v/>
      </c>
      <c r="W304" s="136" t="str">
        <f t="shared" si="6"/>
        <v/>
      </c>
    </row>
    <row r="305" spans="1:23">
      <c r="A305" s="566">
        <v>300</v>
      </c>
      <c r="B305" s="139" t="str">
        <f>IF('ادخال البيانات'!B306="","",'ادخال البيانات'!B306)</f>
        <v/>
      </c>
      <c r="C305" s="139" t="str">
        <f>'ادخال البيانات'!AQ306</f>
        <v/>
      </c>
      <c r="D305" s="139" t="str">
        <f>'ادخال البيانات'!AR306</f>
        <v/>
      </c>
      <c r="E305" s="139" t="str">
        <f>'ادخال البيانات'!AS306</f>
        <v/>
      </c>
      <c r="F305" s="139" t="str">
        <f>'ادخال البيانات'!AT306</f>
        <v/>
      </c>
      <c r="G305" s="139" t="str">
        <f>'ادخال البيانات'!AU306</f>
        <v/>
      </c>
      <c r="H305" s="139" t="str">
        <f>'ادخال البيانات'!AV306</f>
        <v/>
      </c>
      <c r="I305" s="139" t="str">
        <f>'ادخال البيانات'!AW306</f>
        <v/>
      </c>
      <c r="J305" s="139" t="str">
        <f>'ادخال البيانات'!AX306</f>
        <v/>
      </c>
      <c r="K305" s="139" t="str">
        <f>'ادخال البيانات'!AY306</f>
        <v/>
      </c>
      <c r="L305" s="139" t="str">
        <f>'ادخال البيانات'!AZ306</f>
        <v/>
      </c>
      <c r="M305" s="139" t="str">
        <f>'ادخال البيانات'!BA306</f>
        <v/>
      </c>
      <c r="N305" s="139" t="str">
        <f>'ادخال البيانات'!BB306</f>
        <v/>
      </c>
      <c r="O305" s="139" t="str">
        <f>'ادخال البيانات'!BC306</f>
        <v/>
      </c>
      <c r="P305" s="139" t="str">
        <f>'ادخال البيانات'!BD306</f>
        <v/>
      </c>
      <c r="Q305" s="139" t="str">
        <f>'ادخال البيانات'!BE306</f>
        <v/>
      </c>
      <c r="R305" s="139" t="str">
        <f>'ادخال البيانات'!BF306</f>
        <v/>
      </c>
      <c r="S305" s="139" t="str">
        <f>'ادخال البيانات'!BG306</f>
        <v/>
      </c>
      <c r="T305" s="139" t="str">
        <f>'ادخال البيانات'!BH306</f>
        <v/>
      </c>
      <c r="U305" s="139" t="str">
        <f>'ادخال البيانات'!BI306</f>
        <v/>
      </c>
      <c r="V305" s="140" t="str">
        <f>'ادخال البيانات'!BJ306</f>
        <v/>
      </c>
      <c r="W305" s="136" t="str">
        <f t="shared" si="6"/>
        <v/>
      </c>
    </row>
    <row r="306" spans="1:23">
      <c r="A306" s="566">
        <v>301</v>
      </c>
      <c r="B306" s="139" t="str">
        <f>IF('ادخال البيانات'!B307="","",'ادخال البيانات'!B307)</f>
        <v/>
      </c>
      <c r="C306" s="139" t="str">
        <f>'ادخال البيانات'!AQ307</f>
        <v/>
      </c>
      <c r="D306" s="139" t="str">
        <f>'ادخال البيانات'!AR307</f>
        <v/>
      </c>
      <c r="E306" s="139" t="str">
        <f>'ادخال البيانات'!AS307</f>
        <v/>
      </c>
      <c r="F306" s="139" t="str">
        <f>'ادخال البيانات'!AT307</f>
        <v/>
      </c>
      <c r="G306" s="139" t="str">
        <f>'ادخال البيانات'!AU307</f>
        <v/>
      </c>
      <c r="H306" s="139" t="str">
        <f>'ادخال البيانات'!AV307</f>
        <v/>
      </c>
      <c r="I306" s="139" t="str">
        <f>'ادخال البيانات'!AW307</f>
        <v/>
      </c>
      <c r="J306" s="139" t="str">
        <f>'ادخال البيانات'!AX307</f>
        <v/>
      </c>
      <c r="K306" s="139" t="str">
        <f>'ادخال البيانات'!AY307</f>
        <v/>
      </c>
      <c r="L306" s="139" t="str">
        <f>'ادخال البيانات'!AZ307</f>
        <v/>
      </c>
      <c r="M306" s="139" t="str">
        <f>'ادخال البيانات'!BA307</f>
        <v/>
      </c>
      <c r="N306" s="139" t="str">
        <f>'ادخال البيانات'!BB307</f>
        <v/>
      </c>
      <c r="O306" s="139" t="str">
        <f>'ادخال البيانات'!BC307</f>
        <v/>
      </c>
      <c r="P306" s="139" t="str">
        <f>'ادخال البيانات'!BD307</f>
        <v/>
      </c>
      <c r="Q306" s="139" t="str">
        <f>'ادخال البيانات'!BE307</f>
        <v/>
      </c>
      <c r="R306" s="139" t="str">
        <f>'ادخال البيانات'!BF307</f>
        <v/>
      </c>
      <c r="S306" s="139" t="str">
        <f>'ادخال البيانات'!BG307</f>
        <v/>
      </c>
      <c r="T306" s="139" t="str">
        <f>'ادخال البيانات'!BH307</f>
        <v/>
      </c>
      <c r="U306" s="139" t="str">
        <f>'ادخال البيانات'!BI307</f>
        <v/>
      </c>
      <c r="V306" s="140" t="str">
        <f>'ادخال البيانات'!BJ307</f>
        <v/>
      </c>
      <c r="W306" s="136" t="str">
        <f t="shared" si="6"/>
        <v/>
      </c>
    </row>
    <row r="307" spans="1:23">
      <c r="A307" s="566">
        <v>302</v>
      </c>
      <c r="B307" s="139" t="str">
        <f>IF('ادخال البيانات'!B308="","",'ادخال البيانات'!B308)</f>
        <v/>
      </c>
      <c r="C307" s="139" t="str">
        <f>'ادخال البيانات'!AQ308</f>
        <v/>
      </c>
      <c r="D307" s="139" t="str">
        <f>'ادخال البيانات'!AR308</f>
        <v/>
      </c>
      <c r="E307" s="139" t="str">
        <f>'ادخال البيانات'!AS308</f>
        <v/>
      </c>
      <c r="F307" s="139" t="str">
        <f>'ادخال البيانات'!AT308</f>
        <v/>
      </c>
      <c r="G307" s="139" t="str">
        <f>'ادخال البيانات'!AU308</f>
        <v/>
      </c>
      <c r="H307" s="139" t="str">
        <f>'ادخال البيانات'!AV308</f>
        <v/>
      </c>
      <c r="I307" s="139" t="str">
        <f>'ادخال البيانات'!AW308</f>
        <v/>
      </c>
      <c r="J307" s="139" t="str">
        <f>'ادخال البيانات'!AX308</f>
        <v/>
      </c>
      <c r="K307" s="139" t="str">
        <f>'ادخال البيانات'!AY308</f>
        <v/>
      </c>
      <c r="L307" s="139" t="str">
        <f>'ادخال البيانات'!AZ308</f>
        <v/>
      </c>
      <c r="M307" s="139" t="str">
        <f>'ادخال البيانات'!BA308</f>
        <v/>
      </c>
      <c r="N307" s="139" t="str">
        <f>'ادخال البيانات'!BB308</f>
        <v/>
      </c>
      <c r="O307" s="139" t="str">
        <f>'ادخال البيانات'!BC308</f>
        <v/>
      </c>
      <c r="P307" s="139" t="str">
        <f>'ادخال البيانات'!BD308</f>
        <v/>
      </c>
      <c r="Q307" s="139" t="str">
        <f>'ادخال البيانات'!BE308</f>
        <v/>
      </c>
      <c r="R307" s="139" t="str">
        <f>'ادخال البيانات'!BF308</f>
        <v/>
      </c>
      <c r="S307" s="139" t="str">
        <f>'ادخال البيانات'!BG308</f>
        <v/>
      </c>
      <c r="T307" s="139" t="str">
        <f>'ادخال البيانات'!BH308</f>
        <v/>
      </c>
      <c r="U307" s="139" t="str">
        <f>'ادخال البيانات'!BI308</f>
        <v/>
      </c>
      <c r="V307" s="140" t="str">
        <f>'ادخال البيانات'!BJ308</f>
        <v/>
      </c>
      <c r="W307" s="136" t="str">
        <f t="shared" si="6"/>
        <v/>
      </c>
    </row>
    <row r="308" spans="1:23">
      <c r="A308" s="566">
        <v>303</v>
      </c>
      <c r="B308" s="139" t="str">
        <f>IF('ادخال البيانات'!B309="","",'ادخال البيانات'!B309)</f>
        <v/>
      </c>
      <c r="C308" s="139" t="str">
        <f>'ادخال البيانات'!AQ309</f>
        <v/>
      </c>
      <c r="D308" s="139" t="str">
        <f>'ادخال البيانات'!AR309</f>
        <v/>
      </c>
      <c r="E308" s="139" t="str">
        <f>'ادخال البيانات'!AS309</f>
        <v/>
      </c>
      <c r="F308" s="139" t="str">
        <f>'ادخال البيانات'!AT309</f>
        <v/>
      </c>
      <c r="G308" s="139" t="str">
        <f>'ادخال البيانات'!AU309</f>
        <v/>
      </c>
      <c r="H308" s="139" t="str">
        <f>'ادخال البيانات'!AV309</f>
        <v/>
      </c>
      <c r="I308" s="139" t="str">
        <f>'ادخال البيانات'!AW309</f>
        <v/>
      </c>
      <c r="J308" s="139" t="str">
        <f>'ادخال البيانات'!AX309</f>
        <v/>
      </c>
      <c r="K308" s="139" t="str">
        <f>'ادخال البيانات'!AY309</f>
        <v/>
      </c>
      <c r="L308" s="139" t="str">
        <f>'ادخال البيانات'!AZ309</f>
        <v/>
      </c>
      <c r="M308" s="139" t="str">
        <f>'ادخال البيانات'!BA309</f>
        <v/>
      </c>
      <c r="N308" s="139" t="str">
        <f>'ادخال البيانات'!BB309</f>
        <v/>
      </c>
      <c r="O308" s="139" t="str">
        <f>'ادخال البيانات'!BC309</f>
        <v/>
      </c>
      <c r="P308" s="139" t="str">
        <f>'ادخال البيانات'!BD309</f>
        <v/>
      </c>
      <c r="Q308" s="139" t="str">
        <f>'ادخال البيانات'!BE309</f>
        <v/>
      </c>
      <c r="R308" s="139" t="str">
        <f>'ادخال البيانات'!BF309</f>
        <v/>
      </c>
      <c r="S308" s="139" t="str">
        <f>'ادخال البيانات'!BG309</f>
        <v/>
      </c>
      <c r="T308" s="139" t="str">
        <f>'ادخال البيانات'!BH309</f>
        <v/>
      </c>
      <c r="U308" s="139" t="str">
        <f>'ادخال البيانات'!BI309</f>
        <v/>
      </c>
      <c r="V308" s="140" t="str">
        <f>'ادخال البيانات'!BJ309</f>
        <v/>
      </c>
      <c r="W308" s="136" t="str">
        <f t="shared" si="6"/>
        <v/>
      </c>
    </row>
    <row r="309" spans="1:23">
      <c r="A309" s="566">
        <v>304</v>
      </c>
      <c r="B309" s="139" t="str">
        <f>IF('ادخال البيانات'!B310="","",'ادخال البيانات'!B310)</f>
        <v/>
      </c>
      <c r="C309" s="139" t="str">
        <f>'ادخال البيانات'!AQ310</f>
        <v/>
      </c>
      <c r="D309" s="139" t="str">
        <f>'ادخال البيانات'!AR310</f>
        <v/>
      </c>
      <c r="E309" s="139" t="str">
        <f>'ادخال البيانات'!AS310</f>
        <v/>
      </c>
      <c r="F309" s="139" t="str">
        <f>'ادخال البيانات'!AT310</f>
        <v/>
      </c>
      <c r="G309" s="139" t="str">
        <f>'ادخال البيانات'!AU310</f>
        <v/>
      </c>
      <c r="H309" s="139" t="str">
        <f>'ادخال البيانات'!AV310</f>
        <v/>
      </c>
      <c r="I309" s="139" t="str">
        <f>'ادخال البيانات'!AW310</f>
        <v/>
      </c>
      <c r="J309" s="139" t="str">
        <f>'ادخال البيانات'!AX310</f>
        <v/>
      </c>
      <c r="K309" s="139" t="str">
        <f>'ادخال البيانات'!AY310</f>
        <v/>
      </c>
      <c r="L309" s="139" t="str">
        <f>'ادخال البيانات'!AZ310</f>
        <v/>
      </c>
      <c r="M309" s="139" t="str">
        <f>'ادخال البيانات'!BA310</f>
        <v/>
      </c>
      <c r="N309" s="139" t="str">
        <f>'ادخال البيانات'!BB310</f>
        <v/>
      </c>
      <c r="O309" s="139" t="str">
        <f>'ادخال البيانات'!BC310</f>
        <v/>
      </c>
      <c r="P309" s="139" t="str">
        <f>'ادخال البيانات'!BD310</f>
        <v/>
      </c>
      <c r="Q309" s="139" t="str">
        <f>'ادخال البيانات'!BE310</f>
        <v/>
      </c>
      <c r="R309" s="139" t="str">
        <f>'ادخال البيانات'!BF310</f>
        <v/>
      </c>
      <c r="S309" s="139" t="str">
        <f>'ادخال البيانات'!BG310</f>
        <v/>
      </c>
      <c r="T309" s="139" t="str">
        <f>'ادخال البيانات'!BH310</f>
        <v/>
      </c>
      <c r="U309" s="139" t="str">
        <f>'ادخال البيانات'!BI310</f>
        <v/>
      </c>
      <c r="V309" s="140" t="str">
        <f>'ادخال البيانات'!BJ310</f>
        <v/>
      </c>
      <c r="W309" s="136" t="str">
        <f t="shared" si="6"/>
        <v/>
      </c>
    </row>
    <row r="310" spans="1:23">
      <c r="A310" s="566">
        <v>305</v>
      </c>
      <c r="B310" s="139" t="str">
        <f>IF('ادخال البيانات'!B311="","",'ادخال البيانات'!B311)</f>
        <v/>
      </c>
      <c r="C310" s="139" t="str">
        <f>'ادخال البيانات'!AQ311</f>
        <v/>
      </c>
      <c r="D310" s="139" t="str">
        <f>'ادخال البيانات'!AR311</f>
        <v/>
      </c>
      <c r="E310" s="139" t="str">
        <f>'ادخال البيانات'!AS311</f>
        <v/>
      </c>
      <c r="F310" s="139" t="str">
        <f>'ادخال البيانات'!AT311</f>
        <v/>
      </c>
      <c r="G310" s="139" t="str">
        <f>'ادخال البيانات'!AU311</f>
        <v/>
      </c>
      <c r="H310" s="139" t="str">
        <f>'ادخال البيانات'!AV311</f>
        <v/>
      </c>
      <c r="I310" s="139" t="str">
        <f>'ادخال البيانات'!AW311</f>
        <v/>
      </c>
      <c r="J310" s="139" t="str">
        <f>'ادخال البيانات'!AX311</f>
        <v/>
      </c>
      <c r="K310" s="139" t="str">
        <f>'ادخال البيانات'!AY311</f>
        <v/>
      </c>
      <c r="L310" s="139" t="str">
        <f>'ادخال البيانات'!AZ311</f>
        <v/>
      </c>
      <c r="M310" s="139" t="str">
        <f>'ادخال البيانات'!BA311</f>
        <v/>
      </c>
      <c r="N310" s="139" t="str">
        <f>'ادخال البيانات'!BB311</f>
        <v/>
      </c>
      <c r="O310" s="139" t="str">
        <f>'ادخال البيانات'!BC311</f>
        <v/>
      </c>
      <c r="P310" s="139" t="str">
        <f>'ادخال البيانات'!BD311</f>
        <v/>
      </c>
      <c r="Q310" s="139" t="str">
        <f>'ادخال البيانات'!BE311</f>
        <v/>
      </c>
      <c r="R310" s="139" t="str">
        <f>'ادخال البيانات'!BF311</f>
        <v/>
      </c>
      <c r="S310" s="139" t="str">
        <f>'ادخال البيانات'!BG311</f>
        <v/>
      </c>
      <c r="T310" s="139" t="str">
        <f>'ادخال البيانات'!BH311</f>
        <v/>
      </c>
      <c r="U310" s="139" t="str">
        <f>'ادخال البيانات'!BI311</f>
        <v/>
      </c>
      <c r="V310" s="140" t="str">
        <f>'ادخال البيانات'!BJ311</f>
        <v/>
      </c>
      <c r="W310" s="136" t="str">
        <f t="shared" si="6"/>
        <v/>
      </c>
    </row>
    <row r="311" spans="1:23">
      <c r="A311" s="566">
        <v>306</v>
      </c>
      <c r="B311" s="139" t="str">
        <f>IF('ادخال البيانات'!B312="","",'ادخال البيانات'!B312)</f>
        <v/>
      </c>
      <c r="C311" s="139" t="str">
        <f>'ادخال البيانات'!AQ312</f>
        <v/>
      </c>
      <c r="D311" s="139" t="str">
        <f>'ادخال البيانات'!AR312</f>
        <v/>
      </c>
      <c r="E311" s="139" t="str">
        <f>'ادخال البيانات'!AS312</f>
        <v/>
      </c>
      <c r="F311" s="139" t="str">
        <f>'ادخال البيانات'!AT312</f>
        <v/>
      </c>
      <c r="G311" s="139" t="str">
        <f>'ادخال البيانات'!AU312</f>
        <v/>
      </c>
      <c r="H311" s="139" t="str">
        <f>'ادخال البيانات'!AV312</f>
        <v/>
      </c>
      <c r="I311" s="139" t="str">
        <f>'ادخال البيانات'!AW312</f>
        <v/>
      </c>
      <c r="J311" s="139" t="str">
        <f>'ادخال البيانات'!AX312</f>
        <v/>
      </c>
      <c r="K311" s="139" t="str">
        <f>'ادخال البيانات'!AY312</f>
        <v/>
      </c>
      <c r="L311" s="139" t="str">
        <f>'ادخال البيانات'!AZ312</f>
        <v/>
      </c>
      <c r="M311" s="139" t="str">
        <f>'ادخال البيانات'!BA312</f>
        <v/>
      </c>
      <c r="N311" s="139" t="str">
        <f>'ادخال البيانات'!BB312</f>
        <v/>
      </c>
      <c r="O311" s="139" t="str">
        <f>'ادخال البيانات'!BC312</f>
        <v/>
      </c>
      <c r="P311" s="139" t="str">
        <f>'ادخال البيانات'!BD312</f>
        <v/>
      </c>
      <c r="Q311" s="139" t="str">
        <f>'ادخال البيانات'!BE312</f>
        <v/>
      </c>
      <c r="R311" s="139" t="str">
        <f>'ادخال البيانات'!BF312</f>
        <v/>
      </c>
      <c r="S311" s="139" t="str">
        <f>'ادخال البيانات'!BG312</f>
        <v/>
      </c>
      <c r="T311" s="139" t="str">
        <f>'ادخال البيانات'!BH312</f>
        <v/>
      </c>
      <c r="U311" s="139" t="str">
        <f>'ادخال البيانات'!BI312</f>
        <v/>
      </c>
      <c r="V311" s="140" t="str">
        <f>'ادخال البيانات'!BJ312</f>
        <v/>
      </c>
      <c r="W311" s="136" t="str">
        <f t="shared" si="6"/>
        <v/>
      </c>
    </row>
    <row r="312" spans="1:23">
      <c r="A312" s="566">
        <v>307</v>
      </c>
      <c r="B312" s="139" t="str">
        <f>IF('ادخال البيانات'!B313="","",'ادخال البيانات'!B313)</f>
        <v/>
      </c>
      <c r="C312" s="139" t="str">
        <f>'ادخال البيانات'!AQ313</f>
        <v/>
      </c>
      <c r="D312" s="139" t="str">
        <f>'ادخال البيانات'!AR313</f>
        <v/>
      </c>
      <c r="E312" s="139" t="str">
        <f>'ادخال البيانات'!AS313</f>
        <v/>
      </c>
      <c r="F312" s="139" t="str">
        <f>'ادخال البيانات'!AT313</f>
        <v/>
      </c>
      <c r="G312" s="139" t="str">
        <f>'ادخال البيانات'!AU313</f>
        <v/>
      </c>
      <c r="H312" s="139" t="str">
        <f>'ادخال البيانات'!AV313</f>
        <v/>
      </c>
      <c r="I312" s="139" t="str">
        <f>'ادخال البيانات'!AW313</f>
        <v/>
      </c>
      <c r="J312" s="139" t="str">
        <f>'ادخال البيانات'!AX313</f>
        <v/>
      </c>
      <c r="K312" s="139" t="str">
        <f>'ادخال البيانات'!AY313</f>
        <v/>
      </c>
      <c r="L312" s="139" t="str">
        <f>'ادخال البيانات'!AZ313</f>
        <v/>
      </c>
      <c r="M312" s="139" t="str">
        <f>'ادخال البيانات'!BA313</f>
        <v/>
      </c>
      <c r="N312" s="139" t="str">
        <f>'ادخال البيانات'!BB313</f>
        <v/>
      </c>
      <c r="O312" s="139" t="str">
        <f>'ادخال البيانات'!BC313</f>
        <v/>
      </c>
      <c r="P312" s="139" t="str">
        <f>'ادخال البيانات'!BD313</f>
        <v/>
      </c>
      <c r="Q312" s="139" t="str">
        <f>'ادخال البيانات'!BE313</f>
        <v/>
      </c>
      <c r="R312" s="139" t="str">
        <f>'ادخال البيانات'!BF313</f>
        <v/>
      </c>
      <c r="S312" s="139" t="str">
        <f>'ادخال البيانات'!BG313</f>
        <v/>
      </c>
      <c r="T312" s="139" t="str">
        <f>'ادخال البيانات'!BH313</f>
        <v/>
      </c>
      <c r="U312" s="139" t="str">
        <f>'ادخال البيانات'!BI313</f>
        <v/>
      </c>
      <c r="V312" s="140" t="str">
        <f>'ادخال البيانات'!BJ313</f>
        <v/>
      </c>
      <c r="W312" s="136" t="str">
        <f t="shared" si="6"/>
        <v/>
      </c>
    </row>
    <row r="313" spans="1:23">
      <c r="A313" s="566">
        <v>308</v>
      </c>
      <c r="B313" s="139" t="str">
        <f>IF('ادخال البيانات'!B314="","",'ادخال البيانات'!B314)</f>
        <v/>
      </c>
      <c r="C313" s="139" t="str">
        <f>'ادخال البيانات'!AQ314</f>
        <v/>
      </c>
      <c r="D313" s="139" t="str">
        <f>'ادخال البيانات'!AR314</f>
        <v/>
      </c>
      <c r="E313" s="139" t="str">
        <f>'ادخال البيانات'!AS314</f>
        <v/>
      </c>
      <c r="F313" s="139" t="str">
        <f>'ادخال البيانات'!AT314</f>
        <v/>
      </c>
      <c r="G313" s="139" t="str">
        <f>'ادخال البيانات'!AU314</f>
        <v/>
      </c>
      <c r="H313" s="139" t="str">
        <f>'ادخال البيانات'!AV314</f>
        <v/>
      </c>
      <c r="I313" s="139" t="str">
        <f>'ادخال البيانات'!AW314</f>
        <v/>
      </c>
      <c r="J313" s="139" t="str">
        <f>'ادخال البيانات'!AX314</f>
        <v/>
      </c>
      <c r="K313" s="139" t="str">
        <f>'ادخال البيانات'!AY314</f>
        <v/>
      </c>
      <c r="L313" s="139" t="str">
        <f>'ادخال البيانات'!AZ314</f>
        <v/>
      </c>
      <c r="M313" s="139" t="str">
        <f>'ادخال البيانات'!BA314</f>
        <v/>
      </c>
      <c r="N313" s="139" t="str">
        <f>'ادخال البيانات'!BB314</f>
        <v/>
      </c>
      <c r="O313" s="139" t="str">
        <f>'ادخال البيانات'!BC314</f>
        <v/>
      </c>
      <c r="P313" s="139" t="str">
        <f>'ادخال البيانات'!BD314</f>
        <v/>
      </c>
      <c r="Q313" s="139" t="str">
        <f>'ادخال البيانات'!BE314</f>
        <v/>
      </c>
      <c r="R313" s="139" t="str">
        <f>'ادخال البيانات'!BF314</f>
        <v/>
      </c>
      <c r="S313" s="139" t="str">
        <f>'ادخال البيانات'!BG314</f>
        <v/>
      </c>
      <c r="T313" s="139" t="str">
        <f>'ادخال البيانات'!BH314</f>
        <v/>
      </c>
      <c r="U313" s="139" t="str">
        <f>'ادخال البيانات'!BI314</f>
        <v/>
      </c>
      <c r="V313" s="140" t="str">
        <f>'ادخال البيانات'!BJ314</f>
        <v/>
      </c>
      <c r="W313" s="136" t="str">
        <f t="shared" si="6"/>
        <v/>
      </c>
    </row>
    <row r="314" spans="1:23">
      <c r="A314" s="566">
        <v>309</v>
      </c>
      <c r="B314" s="139" t="str">
        <f>IF('ادخال البيانات'!B315="","",'ادخال البيانات'!B315)</f>
        <v/>
      </c>
      <c r="C314" s="139" t="str">
        <f>'ادخال البيانات'!AQ315</f>
        <v/>
      </c>
      <c r="D314" s="139" t="str">
        <f>'ادخال البيانات'!AR315</f>
        <v/>
      </c>
      <c r="E314" s="139" t="str">
        <f>'ادخال البيانات'!AS315</f>
        <v/>
      </c>
      <c r="F314" s="139" t="str">
        <f>'ادخال البيانات'!AT315</f>
        <v/>
      </c>
      <c r="G314" s="139" t="str">
        <f>'ادخال البيانات'!AU315</f>
        <v/>
      </c>
      <c r="H314" s="139" t="str">
        <f>'ادخال البيانات'!AV315</f>
        <v/>
      </c>
      <c r="I314" s="139" t="str">
        <f>'ادخال البيانات'!AW315</f>
        <v/>
      </c>
      <c r="J314" s="139" t="str">
        <f>'ادخال البيانات'!AX315</f>
        <v/>
      </c>
      <c r="K314" s="139" t="str">
        <f>'ادخال البيانات'!AY315</f>
        <v/>
      </c>
      <c r="L314" s="139" t="str">
        <f>'ادخال البيانات'!AZ315</f>
        <v/>
      </c>
      <c r="M314" s="139" t="str">
        <f>'ادخال البيانات'!BA315</f>
        <v/>
      </c>
      <c r="N314" s="139" t="str">
        <f>'ادخال البيانات'!BB315</f>
        <v/>
      </c>
      <c r="O314" s="139" t="str">
        <f>'ادخال البيانات'!BC315</f>
        <v/>
      </c>
      <c r="P314" s="139" t="str">
        <f>'ادخال البيانات'!BD315</f>
        <v/>
      </c>
      <c r="Q314" s="139" t="str">
        <f>'ادخال البيانات'!BE315</f>
        <v/>
      </c>
      <c r="R314" s="139" t="str">
        <f>'ادخال البيانات'!BF315</f>
        <v/>
      </c>
      <c r="S314" s="139" t="str">
        <f>'ادخال البيانات'!BG315</f>
        <v/>
      </c>
      <c r="T314" s="139" t="str">
        <f>'ادخال البيانات'!BH315</f>
        <v/>
      </c>
      <c r="U314" s="139" t="str">
        <f>'ادخال البيانات'!BI315</f>
        <v/>
      </c>
      <c r="V314" s="140" t="str">
        <f>'ادخال البيانات'!BJ315</f>
        <v/>
      </c>
      <c r="W314" s="136" t="str">
        <f t="shared" si="6"/>
        <v/>
      </c>
    </row>
    <row r="315" spans="1:23">
      <c r="A315" s="566">
        <v>310</v>
      </c>
      <c r="B315" s="139" t="str">
        <f>IF('ادخال البيانات'!B316="","",'ادخال البيانات'!B316)</f>
        <v/>
      </c>
      <c r="C315" s="139" t="str">
        <f>'ادخال البيانات'!AQ316</f>
        <v/>
      </c>
      <c r="D315" s="139" t="str">
        <f>'ادخال البيانات'!AR316</f>
        <v/>
      </c>
      <c r="E315" s="139" t="str">
        <f>'ادخال البيانات'!AS316</f>
        <v/>
      </c>
      <c r="F315" s="139" t="str">
        <f>'ادخال البيانات'!AT316</f>
        <v/>
      </c>
      <c r="G315" s="139" t="str">
        <f>'ادخال البيانات'!AU316</f>
        <v/>
      </c>
      <c r="H315" s="139" t="str">
        <f>'ادخال البيانات'!AV316</f>
        <v/>
      </c>
      <c r="I315" s="139" t="str">
        <f>'ادخال البيانات'!AW316</f>
        <v/>
      </c>
      <c r="J315" s="139" t="str">
        <f>'ادخال البيانات'!AX316</f>
        <v/>
      </c>
      <c r="K315" s="139" t="str">
        <f>'ادخال البيانات'!AY316</f>
        <v/>
      </c>
      <c r="L315" s="139" t="str">
        <f>'ادخال البيانات'!AZ316</f>
        <v/>
      </c>
      <c r="M315" s="139" t="str">
        <f>'ادخال البيانات'!BA316</f>
        <v/>
      </c>
      <c r="N315" s="139" t="str">
        <f>'ادخال البيانات'!BB316</f>
        <v/>
      </c>
      <c r="O315" s="139" t="str">
        <f>'ادخال البيانات'!BC316</f>
        <v/>
      </c>
      <c r="P315" s="139" t="str">
        <f>'ادخال البيانات'!BD316</f>
        <v/>
      </c>
      <c r="Q315" s="139" t="str">
        <f>'ادخال البيانات'!BE316</f>
        <v/>
      </c>
      <c r="R315" s="139" t="str">
        <f>'ادخال البيانات'!BF316</f>
        <v/>
      </c>
      <c r="S315" s="139" t="str">
        <f>'ادخال البيانات'!BG316</f>
        <v/>
      </c>
      <c r="T315" s="139" t="str">
        <f>'ادخال البيانات'!BH316</f>
        <v/>
      </c>
      <c r="U315" s="139" t="str">
        <f>'ادخال البيانات'!BI316</f>
        <v/>
      </c>
      <c r="V315" s="140" t="str">
        <f>'ادخال البيانات'!BJ316</f>
        <v/>
      </c>
      <c r="W315" s="136" t="str">
        <f t="shared" si="6"/>
        <v/>
      </c>
    </row>
    <row r="316" spans="1:23">
      <c r="A316" s="566">
        <v>311</v>
      </c>
      <c r="B316" s="139" t="str">
        <f>IF('ادخال البيانات'!B317="","",'ادخال البيانات'!B317)</f>
        <v/>
      </c>
      <c r="C316" s="139" t="str">
        <f>'ادخال البيانات'!AQ317</f>
        <v/>
      </c>
      <c r="D316" s="139" t="str">
        <f>'ادخال البيانات'!AR317</f>
        <v/>
      </c>
      <c r="E316" s="139" t="str">
        <f>'ادخال البيانات'!AS317</f>
        <v/>
      </c>
      <c r="F316" s="139" t="str">
        <f>'ادخال البيانات'!AT317</f>
        <v/>
      </c>
      <c r="G316" s="139" t="str">
        <f>'ادخال البيانات'!AU317</f>
        <v/>
      </c>
      <c r="H316" s="139" t="str">
        <f>'ادخال البيانات'!AV317</f>
        <v/>
      </c>
      <c r="I316" s="139" t="str">
        <f>'ادخال البيانات'!AW317</f>
        <v/>
      </c>
      <c r="J316" s="139" t="str">
        <f>'ادخال البيانات'!AX317</f>
        <v/>
      </c>
      <c r="K316" s="139" t="str">
        <f>'ادخال البيانات'!AY317</f>
        <v/>
      </c>
      <c r="L316" s="139" t="str">
        <f>'ادخال البيانات'!AZ317</f>
        <v/>
      </c>
      <c r="M316" s="139" t="str">
        <f>'ادخال البيانات'!BA317</f>
        <v/>
      </c>
      <c r="N316" s="139" t="str">
        <f>'ادخال البيانات'!BB317</f>
        <v/>
      </c>
      <c r="O316" s="139" t="str">
        <f>'ادخال البيانات'!BC317</f>
        <v/>
      </c>
      <c r="P316" s="139" t="str">
        <f>'ادخال البيانات'!BD317</f>
        <v/>
      </c>
      <c r="Q316" s="139" t="str">
        <f>'ادخال البيانات'!BE317</f>
        <v/>
      </c>
      <c r="R316" s="139" t="str">
        <f>'ادخال البيانات'!BF317</f>
        <v/>
      </c>
      <c r="S316" s="139" t="str">
        <f>'ادخال البيانات'!BG317</f>
        <v/>
      </c>
      <c r="T316" s="139" t="str">
        <f>'ادخال البيانات'!BH317</f>
        <v/>
      </c>
      <c r="U316" s="139" t="str">
        <f>'ادخال البيانات'!BI317</f>
        <v/>
      </c>
      <c r="V316" s="140" t="str">
        <f>'ادخال البيانات'!BJ317</f>
        <v/>
      </c>
      <c r="W316" s="136" t="str">
        <f t="shared" si="6"/>
        <v/>
      </c>
    </row>
    <row r="317" spans="1:23">
      <c r="A317" s="566">
        <v>312</v>
      </c>
      <c r="B317" s="139" t="str">
        <f>IF('ادخال البيانات'!B318="","",'ادخال البيانات'!B318)</f>
        <v/>
      </c>
      <c r="C317" s="139" t="str">
        <f>'ادخال البيانات'!AQ318</f>
        <v/>
      </c>
      <c r="D317" s="139" t="str">
        <f>'ادخال البيانات'!AR318</f>
        <v/>
      </c>
      <c r="E317" s="139" t="str">
        <f>'ادخال البيانات'!AS318</f>
        <v/>
      </c>
      <c r="F317" s="139" t="str">
        <f>'ادخال البيانات'!AT318</f>
        <v/>
      </c>
      <c r="G317" s="139" t="str">
        <f>'ادخال البيانات'!AU318</f>
        <v/>
      </c>
      <c r="H317" s="139" t="str">
        <f>'ادخال البيانات'!AV318</f>
        <v/>
      </c>
      <c r="I317" s="139" t="str">
        <f>'ادخال البيانات'!AW318</f>
        <v/>
      </c>
      <c r="J317" s="139" t="str">
        <f>'ادخال البيانات'!AX318</f>
        <v/>
      </c>
      <c r="K317" s="139" t="str">
        <f>'ادخال البيانات'!AY318</f>
        <v/>
      </c>
      <c r="L317" s="139" t="str">
        <f>'ادخال البيانات'!AZ318</f>
        <v/>
      </c>
      <c r="M317" s="139" t="str">
        <f>'ادخال البيانات'!BA318</f>
        <v/>
      </c>
      <c r="N317" s="139" t="str">
        <f>'ادخال البيانات'!BB318</f>
        <v/>
      </c>
      <c r="O317" s="139" t="str">
        <f>'ادخال البيانات'!BC318</f>
        <v/>
      </c>
      <c r="P317" s="139" t="str">
        <f>'ادخال البيانات'!BD318</f>
        <v/>
      </c>
      <c r="Q317" s="139" t="str">
        <f>'ادخال البيانات'!BE318</f>
        <v/>
      </c>
      <c r="R317" s="139" t="str">
        <f>'ادخال البيانات'!BF318</f>
        <v/>
      </c>
      <c r="S317" s="139" t="str">
        <f>'ادخال البيانات'!BG318</f>
        <v/>
      </c>
      <c r="T317" s="139" t="str">
        <f>'ادخال البيانات'!BH318</f>
        <v/>
      </c>
      <c r="U317" s="139" t="str">
        <f>'ادخال البيانات'!BI318</f>
        <v/>
      </c>
      <c r="V317" s="140" t="str">
        <f>'ادخال البيانات'!BJ318</f>
        <v/>
      </c>
      <c r="W317" s="136" t="str">
        <f t="shared" si="6"/>
        <v/>
      </c>
    </row>
    <row r="318" spans="1:23">
      <c r="A318" s="566">
        <v>313</v>
      </c>
      <c r="B318" s="139" t="str">
        <f>IF('ادخال البيانات'!B319="","",'ادخال البيانات'!B319)</f>
        <v/>
      </c>
      <c r="C318" s="139" t="str">
        <f>'ادخال البيانات'!AQ319</f>
        <v/>
      </c>
      <c r="D318" s="139" t="str">
        <f>'ادخال البيانات'!AR319</f>
        <v/>
      </c>
      <c r="E318" s="139" t="str">
        <f>'ادخال البيانات'!AS319</f>
        <v/>
      </c>
      <c r="F318" s="139" t="str">
        <f>'ادخال البيانات'!AT319</f>
        <v/>
      </c>
      <c r="G318" s="139" t="str">
        <f>'ادخال البيانات'!AU319</f>
        <v/>
      </c>
      <c r="H318" s="139" t="str">
        <f>'ادخال البيانات'!AV319</f>
        <v/>
      </c>
      <c r="I318" s="139" t="str">
        <f>'ادخال البيانات'!AW319</f>
        <v/>
      </c>
      <c r="J318" s="139" t="str">
        <f>'ادخال البيانات'!AX319</f>
        <v/>
      </c>
      <c r="K318" s="139" t="str">
        <f>'ادخال البيانات'!AY319</f>
        <v/>
      </c>
      <c r="L318" s="139" t="str">
        <f>'ادخال البيانات'!AZ319</f>
        <v/>
      </c>
      <c r="M318" s="139" t="str">
        <f>'ادخال البيانات'!BA319</f>
        <v/>
      </c>
      <c r="N318" s="139" t="str">
        <f>'ادخال البيانات'!BB319</f>
        <v/>
      </c>
      <c r="O318" s="139" t="str">
        <f>'ادخال البيانات'!BC319</f>
        <v/>
      </c>
      <c r="P318" s="139" t="str">
        <f>'ادخال البيانات'!BD319</f>
        <v/>
      </c>
      <c r="Q318" s="139" t="str">
        <f>'ادخال البيانات'!BE319</f>
        <v/>
      </c>
      <c r="R318" s="139" t="str">
        <f>'ادخال البيانات'!BF319</f>
        <v/>
      </c>
      <c r="S318" s="139" t="str">
        <f>'ادخال البيانات'!BG319</f>
        <v/>
      </c>
      <c r="T318" s="139" t="str">
        <f>'ادخال البيانات'!BH319</f>
        <v/>
      </c>
      <c r="U318" s="139" t="str">
        <f>'ادخال البيانات'!BI319</f>
        <v/>
      </c>
      <c r="V318" s="140" t="str">
        <f>'ادخال البيانات'!BJ319</f>
        <v/>
      </c>
      <c r="W318" s="136" t="str">
        <f t="shared" si="6"/>
        <v/>
      </c>
    </row>
    <row r="319" spans="1:23">
      <c r="A319" s="566">
        <v>314</v>
      </c>
      <c r="B319" s="139" t="str">
        <f>IF('ادخال البيانات'!B320="","",'ادخال البيانات'!B320)</f>
        <v/>
      </c>
      <c r="C319" s="139" t="str">
        <f>'ادخال البيانات'!AQ320</f>
        <v/>
      </c>
      <c r="D319" s="139" t="str">
        <f>'ادخال البيانات'!AR320</f>
        <v/>
      </c>
      <c r="E319" s="139" t="str">
        <f>'ادخال البيانات'!AS320</f>
        <v/>
      </c>
      <c r="F319" s="139" t="str">
        <f>'ادخال البيانات'!AT320</f>
        <v/>
      </c>
      <c r="G319" s="139" t="str">
        <f>'ادخال البيانات'!AU320</f>
        <v/>
      </c>
      <c r="H319" s="139" t="str">
        <f>'ادخال البيانات'!AV320</f>
        <v/>
      </c>
      <c r="I319" s="139" t="str">
        <f>'ادخال البيانات'!AW320</f>
        <v/>
      </c>
      <c r="J319" s="139" t="str">
        <f>'ادخال البيانات'!AX320</f>
        <v/>
      </c>
      <c r="K319" s="139" t="str">
        <f>'ادخال البيانات'!AY320</f>
        <v/>
      </c>
      <c r="L319" s="139" t="str">
        <f>'ادخال البيانات'!AZ320</f>
        <v/>
      </c>
      <c r="M319" s="139" t="str">
        <f>'ادخال البيانات'!BA320</f>
        <v/>
      </c>
      <c r="N319" s="139" t="str">
        <f>'ادخال البيانات'!BB320</f>
        <v/>
      </c>
      <c r="O319" s="139" t="str">
        <f>'ادخال البيانات'!BC320</f>
        <v/>
      </c>
      <c r="P319" s="139" t="str">
        <f>'ادخال البيانات'!BD320</f>
        <v/>
      </c>
      <c r="Q319" s="139" t="str">
        <f>'ادخال البيانات'!BE320</f>
        <v/>
      </c>
      <c r="R319" s="139" t="str">
        <f>'ادخال البيانات'!BF320</f>
        <v/>
      </c>
      <c r="S319" s="139" t="str">
        <f>'ادخال البيانات'!BG320</f>
        <v/>
      </c>
      <c r="T319" s="139" t="str">
        <f>'ادخال البيانات'!BH320</f>
        <v/>
      </c>
      <c r="U319" s="139" t="str">
        <f>'ادخال البيانات'!BI320</f>
        <v/>
      </c>
      <c r="V319" s="140" t="str">
        <f>'ادخال البيانات'!BJ320</f>
        <v/>
      </c>
      <c r="W319" s="136" t="str">
        <f t="shared" si="6"/>
        <v/>
      </c>
    </row>
    <row r="320" spans="1:23">
      <c r="A320" s="566">
        <v>315</v>
      </c>
      <c r="B320" s="139" t="str">
        <f>IF('ادخال البيانات'!B321="","",'ادخال البيانات'!B321)</f>
        <v/>
      </c>
      <c r="C320" s="139" t="str">
        <f>'ادخال البيانات'!AQ321</f>
        <v/>
      </c>
      <c r="D320" s="139" t="str">
        <f>'ادخال البيانات'!AR321</f>
        <v/>
      </c>
      <c r="E320" s="139" t="str">
        <f>'ادخال البيانات'!AS321</f>
        <v/>
      </c>
      <c r="F320" s="139" t="str">
        <f>'ادخال البيانات'!AT321</f>
        <v/>
      </c>
      <c r="G320" s="139" t="str">
        <f>'ادخال البيانات'!AU321</f>
        <v/>
      </c>
      <c r="H320" s="139" t="str">
        <f>'ادخال البيانات'!AV321</f>
        <v/>
      </c>
      <c r="I320" s="139" t="str">
        <f>'ادخال البيانات'!AW321</f>
        <v/>
      </c>
      <c r="J320" s="139" t="str">
        <f>'ادخال البيانات'!AX321</f>
        <v/>
      </c>
      <c r="K320" s="139" t="str">
        <f>'ادخال البيانات'!AY321</f>
        <v/>
      </c>
      <c r="L320" s="139" t="str">
        <f>'ادخال البيانات'!AZ321</f>
        <v/>
      </c>
      <c r="M320" s="139" t="str">
        <f>'ادخال البيانات'!BA321</f>
        <v/>
      </c>
      <c r="N320" s="139" t="str">
        <f>'ادخال البيانات'!BB321</f>
        <v/>
      </c>
      <c r="O320" s="139" t="str">
        <f>'ادخال البيانات'!BC321</f>
        <v/>
      </c>
      <c r="P320" s="139" t="str">
        <f>'ادخال البيانات'!BD321</f>
        <v/>
      </c>
      <c r="Q320" s="139" t="str">
        <f>'ادخال البيانات'!BE321</f>
        <v/>
      </c>
      <c r="R320" s="139" t="str">
        <f>'ادخال البيانات'!BF321</f>
        <v/>
      </c>
      <c r="S320" s="139" t="str">
        <f>'ادخال البيانات'!BG321</f>
        <v/>
      </c>
      <c r="T320" s="139" t="str">
        <f>'ادخال البيانات'!BH321</f>
        <v/>
      </c>
      <c r="U320" s="139" t="str">
        <f>'ادخال البيانات'!BI321</f>
        <v/>
      </c>
      <c r="V320" s="140" t="str">
        <f>'ادخال البيانات'!BJ321</f>
        <v/>
      </c>
      <c r="W320" s="136" t="str">
        <f t="shared" si="6"/>
        <v/>
      </c>
    </row>
    <row r="321" spans="1:23">
      <c r="A321" s="566">
        <v>316</v>
      </c>
      <c r="B321" s="139" t="str">
        <f>IF('ادخال البيانات'!B322="","",'ادخال البيانات'!B322)</f>
        <v/>
      </c>
      <c r="C321" s="139" t="str">
        <f>'ادخال البيانات'!AQ322</f>
        <v/>
      </c>
      <c r="D321" s="139" t="str">
        <f>'ادخال البيانات'!AR322</f>
        <v/>
      </c>
      <c r="E321" s="139" t="str">
        <f>'ادخال البيانات'!AS322</f>
        <v/>
      </c>
      <c r="F321" s="139" t="str">
        <f>'ادخال البيانات'!AT322</f>
        <v/>
      </c>
      <c r="G321" s="139" t="str">
        <f>'ادخال البيانات'!AU322</f>
        <v/>
      </c>
      <c r="H321" s="139" t="str">
        <f>'ادخال البيانات'!AV322</f>
        <v/>
      </c>
      <c r="I321" s="139" t="str">
        <f>'ادخال البيانات'!AW322</f>
        <v/>
      </c>
      <c r="J321" s="139" t="str">
        <f>'ادخال البيانات'!AX322</f>
        <v/>
      </c>
      <c r="K321" s="139" t="str">
        <f>'ادخال البيانات'!AY322</f>
        <v/>
      </c>
      <c r="L321" s="139" t="str">
        <f>'ادخال البيانات'!AZ322</f>
        <v/>
      </c>
      <c r="M321" s="139" t="str">
        <f>'ادخال البيانات'!BA322</f>
        <v/>
      </c>
      <c r="N321" s="139" t="str">
        <f>'ادخال البيانات'!BB322</f>
        <v/>
      </c>
      <c r="O321" s="139" t="str">
        <f>'ادخال البيانات'!BC322</f>
        <v/>
      </c>
      <c r="P321" s="139" t="str">
        <f>'ادخال البيانات'!BD322</f>
        <v/>
      </c>
      <c r="Q321" s="139" t="str">
        <f>'ادخال البيانات'!BE322</f>
        <v/>
      </c>
      <c r="R321" s="139" t="str">
        <f>'ادخال البيانات'!BF322</f>
        <v/>
      </c>
      <c r="S321" s="139" t="str">
        <f>'ادخال البيانات'!BG322</f>
        <v/>
      </c>
      <c r="T321" s="139" t="str">
        <f>'ادخال البيانات'!BH322</f>
        <v/>
      </c>
      <c r="U321" s="139" t="str">
        <f>'ادخال البيانات'!BI322</f>
        <v/>
      </c>
      <c r="V321" s="140" t="str">
        <f>'ادخال البيانات'!BJ322</f>
        <v/>
      </c>
      <c r="W321" s="136" t="str">
        <f t="shared" si="6"/>
        <v/>
      </c>
    </row>
    <row r="322" spans="1:23">
      <c r="A322" s="566">
        <v>317</v>
      </c>
      <c r="B322" s="139" t="str">
        <f>IF('ادخال البيانات'!B323="","",'ادخال البيانات'!B323)</f>
        <v/>
      </c>
      <c r="C322" s="139" t="str">
        <f>'ادخال البيانات'!AQ323</f>
        <v/>
      </c>
      <c r="D322" s="139" t="str">
        <f>'ادخال البيانات'!AR323</f>
        <v/>
      </c>
      <c r="E322" s="139" t="str">
        <f>'ادخال البيانات'!AS323</f>
        <v/>
      </c>
      <c r="F322" s="139" t="str">
        <f>'ادخال البيانات'!AT323</f>
        <v/>
      </c>
      <c r="G322" s="139" t="str">
        <f>'ادخال البيانات'!AU323</f>
        <v/>
      </c>
      <c r="H322" s="139" t="str">
        <f>'ادخال البيانات'!AV323</f>
        <v/>
      </c>
      <c r="I322" s="139" t="str">
        <f>'ادخال البيانات'!AW323</f>
        <v/>
      </c>
      <c r="J322" s="139" t="str">
        <f>'ادخال البيانات'!AX323</f>
        <v/>
      </c>
      <c r="K322" s="139" t="str">
        <f>'ادخال البيانات'!AY323</f>
        <v/>
      </c>
      <c r="L322" s="139" t="str">
        <f>'ادخال البيانات'!AZ323</f>
        <v/>
      </c>
      <c r="M322" s="139" t="str">
        <f>'ادخال البيانات'!BA323</f>
        <v/>
      </c>
      <c r="N322" s="139" t="str">
        <f>'ادخال البيانات'!BB323</f>
        <v/>
      </c>
      <c r="O322" s="139" t="str">
        <f>'ادخال البيانات'!BC323</f>
        <v/>
      </c>
      <c r="P322" s="139" t="str">
        <f>'ادخال البيانات'!BD323</f>
        <v/>
      </c>
      <c r="Q322" s="139" t="str">
        <f>'ادخال البيانات'!BE323</f>
        <v/>
      </c>
      <c r="R322" s="139" t="str">
        <f>'ادخال البيانات'!BF323</f>
        <v/>
      </c>
      <c r="S322" s="139" t="str">
        <f>'ادخال البيانات'!BG323</f>
        <v/>
      </c>
      <c r="T322" s="139" t="str">
        <f>'ادخال البيانات'!BH323</f>
        <v/>
      </c>
      <c r="U322" s="139" t="str">
        <f>'ادخال البيانات'!BI323</f>
        <v/>
      </c>
      <c r="V322" s="140" t="str">
        <f>'ادخال البيانات'!BJ323</f>
        <v/>
      </c>
      <c r="W322" s="136" t="str">
        <f t="shared" si="6"/>
        <v/>
      </c>
    </row>
    <row r="323" spans="1:23">
      <c r="A323" s="566">
        <v>318</v>
      </c>
      <c r="B323" s="139" t="str">
        <f>IF('ادخال البيانات'!B324="","",'ادخال البيانات'!B324)</f>
        <v/>
      </c>
      <c r="C323" s="139" t="str">
        <f>'ادخال البيانات'!AQ324</f>
        <v/>
      </c>
      <c r="D323" s="139" t="str">
        <f>'ادخال البيانات'!AR324</f>
        <v/>
      </c>
      <c r="E323" s="139" t="str">
        <f>'ادخال البيانات'!AS324</f>
        <v/>
      </c>
      <c r="F323" s="139" t="str">
        <f>'ادخال البيانات'!AT324</f>
        <v/>
      </c>
      <c r="G323" s="139" t="str">
        <f>'ادخال البيانات'!AU324</f>
        <v/>
      </c>
      <c r="H323" s="139" t="str">
        <f>'ادخال البيانات'!AV324</f>
        <v/>
      </c>
      <c r="I323" s="139" t="str">
        <f>'ادخال البيانات'!AW324</f>
        <v/>
      </c>
      <c r="J323" s="139" t="str">
        <f>'ادخال البيانات'!AX324</f>
        <v/>
      </c>
      <c r="K323" s="139" t="str">
        <f>'ادخال البيانات'!AY324</f>
        <v/>
      </c>
      <c r="L323" s="139" t="str">
        <f>'ادخال البيانات'!AZ324</f>
        <v/>
      </c>
      <c r="M323" s="139" t="str">
        <f>'ادخال البيانات'!BA324</f>
        <v/>
      </c>
      <c r="N323" s="139" t="str">
        <f>'ادخال البيانات'!BB324</f>
        <v/>
      </c>
      <c r="O323" s="139" t="str">
        <f>'ادخال البيانات'!BC324</f>
        <v/>
      </c>
      <c r="P323" s="139" t="str">
        <f>'ادخال البيانات'!BD324</f>
        <v/>
      </c>
      <c r="Q323" s="139" t="str">
        <f>'ادخال البيانات'!BE324</f>
        <v/>
      </c>
      <c r="R323" s="139" t="str">
        <f>'ادخال البيانات'!BF324</f>
        <v/>
      </c>
      <c r="S323" s="139" t="str">
        <f>'ادخال البيانات'!BG324</f>
        <v/>
      </c>
      <c r="T323" s="139" t="str">
        <f>'ادخال البيانات'!BH324</f>
        <v/>
      </c>
      <c r="U323" s="139" t="str">
        <f>'ادخال البيانات'!BI324</f>
        <v/>
      </c>
      <c r="V323" s="140" t="str">
        <f>'ادخال البيانات'!BJ324</f>
        <v/>
      </c>
      <c r="W323" s="136" t="str">
        <f t="shared" si="6"/>
        <v/>
      </c>
    </row>
    <row r="324" spans="1:23">
      <c r="A324" s="566">
        <v>319</v>
      </c>
      <c r="B324" s="139" t="str">
        <f>IF('ادخال البيانات'!B325="","",'ادخال البيانات'!B325)</f>
        <v/>
      </c>
      <c r="C324" s="139" t="str">
        <f>'ادخال البيانات'!AQ325</f>
        <v/>
      </c>
      <c r="D324" s="139" t="str">
        <f>'ادخال البيانات'!AR325</f>
        <v/>
      </c>
      <c r="E324" s="139" t="str">
        <f>'ادخال البيانات'!AS325</f>
        <v/>
      </c>
      <c r="F324" s="139" t="str">
        <f>'ادخال البيانات'!AT325</f>
        <v/>
      </c>
      <c r="G324" s="139" t="str">
        <f>'ادخال البيانات'!AU325</f>
        <v/>
      </c>
      <c r="H324" s="139" t="str">
        <f>'ادخال البيانات'!AV325</f>
        <v/>
      </c>
      <c r="I324" s="139" t="str">
        <f>'ادخال البيانات'!AW325</f>
        <v/>
      </c>
      <c r="J324" s="139" t="str">
        <f>'ادخال البيانات'!AX325</f>
        <v/>
      </c>
      <c r="K324" s="139" t="str">
        <f>'ادخال البيانات'!AY325</f>
        <v/>
      </c>
      <c r="L324" s="139" t="str">
        <f>'ادخال البيانات'!AZ325</f>
        <v/>
      </c>
      <c r="M324" s="139" t="str">
        <f>'ادخال البيانات'!BA325</f>
        <v/>
      </c>
      <c r="N324" s="139" t="str">
        <f>'ادخال البيانات'!BB325</f>
        <v/>
      </c>
      <c r="O324" s="139" t="str">
        <f>'ادخال البيانات'!BC325</f>
        <v/>
      </c>
      <c r="P324" s="139" t="str">
        <f>'ادخال البيانات'!BD325</f>
        <v/>
      </c>
      <c r="Q324" s="139" t="str">
        <f>'ادخال البيانات'!BE325</f>
        <v/>
      </c>
      <c r="R324" s="139" t="str">
        <f>'ادخال البيانات'!BF325</f>
        <v/>
      </c>
      <c r="S324" s="139" t="str">
        <f>'ادخال البيانات'!BG325</f>
        <v/>
      </c>
      <c r="T324" s="139" t="str">
        <f>'ادخال البيانات'!BH325</f>
        <v/>
      </c>
      <c r="U324" s="139" t="str">
        <f>'ادخال البيانات'!BI325</f>
        <v/>
      </c>
      <c r="V324" s="140" t="str">
        <f>'ادخال البيانات'!BJ325</f>
        <v/>
      </c>
      <c r="W324" s="136" t="str">
        <f t="shared" si="6"/>
        <v/>
      </c>
    </row>
    <row r="325" spans="1:23">
      <c r="A325" s="566">
        <v>320</v>
      </c>
      <c r="B325" s="139" t="str">
        <f>IF('ادخال البيانات'!B326="","",'ادخال البيانات'!B326)</f>
        <v/>
      </c>
      <c r="C325" s="139" t="str">
        <f>'ادخال البيانات'!AQ326</f>
        <v/>
      </c>
      <c r="D325" s="139" t="str">
        <f>'ادخال البيانات'!AR326</f>
        <v/>
      </c>
      <c r="E325" s="139" t="str">
        <f>'ادخال البيانات'!AS326</f>
        <v/>
      </c>
      <c r="F325" s="139" t="str">
        <f>'ادخال البيانات'!AT326</f>
        <v/>
      </c>
      <c r="G325" s="139" t="str">
        <f>'ادخال البيانات'!AU326</f>
        <v/>
      </c>
      <c r="H325" s="139" t="str">
        <f>'ادخال البيانات'!AV326</f>
        <v/>
      </c>
      <c r="I325" s="139" t="str">
        <f>'ادخال البيانات'!AW326</f>
        <v/>
      </c>
      <c r="J325" s="139" t="str">
        <f>'ادخال البيانات'!AX326</f>
        <v/>
      </c>
      <c r="K325" s="139" t="str">
        <f>'ادخال البيانات'!AY326</f>
        <v/>
      </c>
      <c r="L325" s="139" t="str">
        <f>'ادخال البيانات'!AZ326</f>
        <v/>
      </c>
      <c r="M325" s="139" t="str">
        <f>'ادخال البيانات'!BA326</f>
        <v/>
      </c>
      <c r="N325" s="139" t="str">
        <f>'ادخال البيانات'!BB326</f>
        <v/>
      </c>
      <c r="O325" s="139" t="str">
        <f>'ادخال البيانات'!BC326</f>
        <v/>
      </c>
      <c r="P325" s="139" t="str">
        <f>'ادخال البيانات'!BD326</f>
        <v/>
      </c>
      <c r="Q325" s="139" t="str">
        <f>'ادخال البيانات'!BE326</f>
        <v/>
      </c>
      <c r="R325" s="139" t="str">
        <f>'ادخال البيانات'!BF326</f>
        <v/>
      </c>
      <c r="S325" s="139" t="str">
        <f>'ادخال البيانات'!BG326</f>
        <v/>
      </c>
      <c r="T325" s="139" t="str">
        <f>'ادخال البيانات'!BH326</f>
        <v/>
      </c>
      <c r="U325" s="139" t="str">
        <f>'ادخال البيانات'!BI326</f>
        <v/>
      </c>
      <c r="V325" s="140" t="str">
        <f>'ادخال البيانات'!BJ326</f>
        <v/>
      </c>
      <c r="W325" s="136" t="str">
        <f t="shared" si="6"/>
        <v/>
      </c>
    </row>
    <row r="326" spans="1:23">
      <c r="A326" s="566">
        <v>321</v>
      </c>
      <c r="B326" s="139" t="str">
        <f>IF('ادخال البيانات'!B327="","",'ادخال البيانات'!B327)</f>
        <v/>
      </c>
      <c r="C326" s="139" t="str">
        <f>'ادخال البيانات'!AQ327</f>
        <v/>
      </c>
      <c r="D326" s="139" t="str">
        <f>'ادخال البيانات'!AR327</f>
        <v/>
      </c>
      <c r="E326" s="139" t="str">
        <f>'ادخال البيانات'!AS327</f>
        <v/>
      </c>
      <c r="F326" s="139" t="str">
        <f>'ادخال البيانات'!AT327</f>
        <v/>
      </c>
      <c r="G326" s="139" t="str">
        <f>'ادخال البيانات'!AU327</f>
        <v/>
      </c>
      <c r="H326" s="139" t="str">
        <f>'ادخال البيانات'!AV327</f>
        <v/>
      </c>
      <c r="I326" s="139" t="str">
        <f>'ادخال البيانات'!AW327</f>
        <v/>
      </c>
      <c r="J326" s="139" t="str">
        <f>'ادخال البيانات'!AX327</f>
        <v/>
      </c>
      <c r="K326" s="139" t="str">
        <f>'ادخال البيانات'!AY327</f>
        <v/>
      </c>
      <c r="L326" s="139" t="str">
        <f>'ادخال البيانات'!AZ327</f>
        <v/>
      </c>
      <c r="M326" s="139" t="str">
        <f>'ادخال البيانات'!BA327</f>
        <v/>
      </c>
      <c r="N326" s="139" t="str">
        <f>'ادخال البيانات'!BB327</f>
        <v/>
      </c>
      <c r="O326" s="139" t="str">
        <f>'ادخال البيانات'!BC327</f>
        <v/>
      </c>
      <c r="P326" s="139" t="str">
        <f>'ادخال البيانات'!BD327</f>
        <v/>
      </c>
      <c r="Q326" s="139" t="str">
        <f>'ادخال البيانات'!BE327</f>
        <v/>
      </c>
      <c r="R326" s="139" t="str">
        <f>'ادخال البيانات'!BF327</f>
        <v/>
      </c>
      <c r="S326" s="139" t="str">
        <f>'ادخال البيانات'!BG327</f>
        <v/>
      </c>
      <c r="T326" s="139" t="str">
        <f>'ادخال البيانات'!BH327</f>
        <v/>
      </c>
      <c r="U326" s="139" t="str">
        <f>'ادخال البيانات'!BI327</f>
        <v/>
      </c>
      <c r="V326" s="140" t="str">
        <f>'ادخال البيانات'!BJ327</f>
        <v/>
      </c>
      <c r="W326" s="136" t="str">
        <f t="shared" si="6"/>
        <v/>
      </c>
    </row>
    <row r="327" spans="1:23">
      <c r="A327" s="566">
        <v>322</v>
      </c>
      <c r="B327" s="139" t="str">
        <f>IF('ادخال البيانات'!B328="","",'ادخال البيانات'!B328)</f>
        <v/>
      </c>
      <c r="C327" s="139" t="str">
        <f>'ادخال البيانات'!AQ328</f>
        <v/>
      </c>
      <c r="D327" s="139" t="str">
        <f>'ادخال البيانات'!AR328</f>
        <v/>
      </c>
      <c r="E327" s="139" t="str">
        <f>'ادخال البيانات'!AS328</f>
        <v/>
      </c>
      <c r="F327" s="139" t="str">
        <f>'ادخال البيانات'!AT328</f>
        <v/>
      </c>
      <c r="G327" s="139" t="str">
        <f>'ادخال البيانات'!AU328</f>
        <v/>
      </c>
      <c r="H327" s="139" t="str">
        <f>'ادخال البيانات'!AV328</f>
        <v/>
      </c>
      <c r="I327" s="139" t="str">
        <f>'ادخال البيانات'!AW328</f>
        <v/>
      </c>
      <c r="J327" s="139" t="str">
        <f>'ادخال البيانات'!AX328</f>
        <v/>
      </c>
      <c r="K327" s="139" t="str">
        <f>'ادخال البيانات'!AY328</f>
        <v/>
      </c>
      <c r="L327" s="139" t="str">
        <f>'ادخال البيانات'!AZ328</f>
        <v/>
      </c>
      <c r="M327" s="139" t="str">
        <f>'ادخال البيانات'!BA328</f>
        <v/>
      </c>
      <c r="N327" s="139" t="str">
        <f>'ادخال البيانات'!BB328</f>
        <v/>
      </c>
      <c r="O327" s="139" t="str">
        <f>'ادخال البيانات'!BC328</f>
        <v/>
      </c>
      <c r="P327" s="139" t="str">
        <f>'ادخال البيانات'!BD328</f>
        <v/>
      </c>
      <c r="Q327" s="139" t="str">
        <f>'ادخال البيانات'!BE328</f>
        <v/>
      </c>
      <c r="R327" s="139" t="str">
        <f>'ادخال البيانات'!BF328</f>
        <v/>
      </c>
      <c r="S327" s="139" t="str">
        <f>'ادخال البيانات'!BG328</f>
        <v/>
      </c>
      <c r="T327" s="139" t="str">
        <f>'ادخال البيانات'!BH328</f>
        <v/>
      </c>
      <c r="U327" s="139" t="str">
        <f>'ادخال البيانات'!BI328</f>
        <v/>
      </c>
      <c r="V327" s="140" t="str">
        <f>'ادخال البيانات'!BJ328</f>
        <v/>
      </c>
      <c r="W327" s="136" t="str">
        <f t="shared" ref="W327:W390" si="7">IF(B327="","",COUNTIF(C327:V327,"&gt;0"))</f>
        <v/>
      </c>
    </row>
    <row r="328" spans="1:23">
      <c r="A328" s="566">
        <v>323</v>
      </c>
      <c r="B328" s="139" t="str">
        <f>IF('ادخال البيانات'!B329="","",'ادخال البيانات'!B329)</f>
        <v/>
      </c>
      <c r="C328" s="139" t="str">
        <f>'ادخال البيانات'!AQ329</f>
        <v/>
      </c>
      <c r="D328" s="139" t="str">
        <f>'ادخال البيانات'!AR329</f>
        <v/>
      </c>
      <c r="E328" s="139" t="str">
        <f>'ادخال البيانات'!AS329</f>
        <v/>
      </c>
      <c r="F328" s="139" t="str">
        <f>'ادخال البيانات'!AT329</f>
        <v/>
      </c>
      <c r="G328" s="139" t="str">
        <f>'ادخال البيانات'!AU329</f>
        <v/>
      </c>
      <c r="H328" s="139" t="str">
        <f>'ادخال البيانات'!AV329</f>
        <v/>
      </c>
      <c r="I328" s="139" t="str">
        <f>'ادخال البيانات'!AW329</f>
        <v/>
      </c>
      <c r="J328" s="139" t="str">
        <f>'ادخال البيانات'!AX329</f>
        <v/>
      </c>
      <c r="K328" s="139" t="str">
        <f>'ادخال البيانات'!AY329</f>
        <v/>
      </c>
      <c r="L328" s="139" t="str">
        <f>'ادخال البيانات'!AZ329</f>
        <v/>
      </c>
      <c r="M328" s="139" t="str">
        <f>'ادخال البيانات'!BA329</f>
        <v/>
      </c>
      <c r="N328" s="139" t="str">
        <f>'ادخال البيانات'!BB329</f>
        <v/>
      </c>
      <c r="O328" s="139" t="str">
        <f>'ادخال البيانات'!BC329</f>
        <v/>
      </c>
      <c r="P328" s="139" t="str">
        <f>'ادخال البيانات'!BD329</f>
        <v/>
      </c>
      <c r="Q328" s="139" t="str">
        <f>'ادخال البيانات'!BE329</f>
        <v/>
      </c>
      <c r="R328" s="139" t="str">
        <f>'ادخال البيانات'!BF329</f>
        <v/>
      </c>
      <c r="S328" s="139" t="str">
        <f>'ادخال البيانات'!BG329</f>
        <v/>
      </c>
      <c r="T328" s="139" t="str">
        <f>'ادخال البيانات'!BH329</f>
        <v/>
      </c>
      <c r="U328" s="139" t="str">
        <f>'ادخال البيانات'!BI329</f>
        <v/>
      </c>
      <c r="V328" s="140" t="str">
        <f>'ادخال البيانات'!BJ329</f>
        <v/>
      </c>
      <c r="W328" s="136" t="str">
        <f t="shared" si="7"/>
        <v/>
      </c>
    </row>
    <row r="329" spans="1:23">
      <c r="A329" s="566">
        <v>324</v>
      </c>
      <c r="B329" s="139" t="str">
        <f>IF('ادخال البيانات'!B330="","",'ادخال البيانات'!B330)</f>
        <v/>
      </c>
      <c r="C329" s="139" t="str">
        <f>'ادخال البيانات'!AQ330</f>
        <v/>
      </c>
      <c r="D329" s="139" t="str">
        <f>'ادخال البيانات'!AR330</f>
        <v/>
      </c>
      <c r="E329" s="139" t="str">
        <f>'ادخال البيانات'!AS330</f>
        <v/>
      </c>
      <c r="F329" s="139" t="str">
        <f>'ادخال البيانات'!AT330</f>
        <v/>
      </c>
      <c r="G329" s="139" t="str">
        <f>'ادخال البيانات'!AU330</f>
        <v/>
      </c>
      <c r="H329" s="139" t="str">
        <f>'ادخال البيانات'!AV330</f>
        <v/>
      </c>
      <c r="I329" s="139" t="str">
        <f>'ادخال البيانات'!AW330</f>
        <v/>
      </c>
      <c r="J329" s="139" t="str">
        <f>'ادخال البيانات'!AX330</f>
        <v/>
      </c>
      <c r="K329" s="139" t="str">
        <f>'ادخال البيانات'!AY330</f>
        <v/>
      </c>
      <c r="L329" s="139" t="str">
        <f>'ادخال البيانات'!AZ330</f>
        <v/>
      </c>
      <c r="M329" s="139" t="str">
        <f>'ادخال البيانات'!BA330</f>
        <v/>
      </c>
      <c r="N329" s="139" t="str">
        <f>'ادخال البيانات'!BB330</f>
        <v/>
      </c>
      <c r="O329" s="139" t="str">
        <f>'ادخال البيانات'!BC330</f>
        <v/>
      </c>
      <c r="P329" s="139" t="str">
        <f>'ادخال البيانات'!BD330</f>
        <v/>
      </c>
      <c r="Q329" s="139" t="str">
        <f>'ادخال البيانات'!BE330</f>
        <v/>
      </c>
      <c r="R329" s="139" t="str">
        <f>'ادخال البيانات'!BF330</f>
        <v/>
      </c>
      <c r="S329" s="139" t="str">
        <f>'ادخال البيانات'!BG330</f>
        <v/>
      </c>
      <c r="T329" s="139" t="str">
        <f>'ادخال البيانات'!BH330</f>
        <v/>
      </c>
      <c r="U329" s="139" t="str">
        <f>'ادخال البيانات'!BI330</f>
        <v/>
      </c>
      <c r="V329" s="140" t="str">
        <f>'ادخال البيانات'!BJ330</f>
        <v/>
      </c>
      <c r="W329" s="136" t="str">
        <f t="shared" si="7"/>
        <v/>
      </c>
    </row>
    <row r="330" spans="1:23">
      <c r="A330" s="566">
        <v>325</v>
      </c>
      <c r="B330" s="139" t="str">
        <f>IF('ادخال البيانات'!B331="","",'ادخال البيانات'!B331)</f>
        <v/>
      </c>
      <c r="C330" s="139" t="str">
        <f>'ادخال البيانات'!AQ331</f>
        <v/>
      </c>
      <c r="D330" s="139" t="str">
        <f>'ادخال البيانات'!AR331</f>
        <v/>
      </c>
      <c r="E330" s="139" t="str">
        <f>'ادخال البيانات'!AS331</f>
        <v/>
      </c>
      <c r="F330" s="139" t="str">
        <f>'ادخال البيانات'!AT331</f>
        <v/>
      </c>
      <c r="G330" s="139" t="str">
        <f>'ادخال البيانات'!AU331</f>
        <v/>
      </c>
      <c r="H330" s="139" t="str">
        <f>'ادخال البيانات'!AV331</f>
        <v/>
      </c>
      <c r="I330" s="139" t="str">
        <f>'ادخال البيانات'!AW331</f>
        <v/>
      </c>
      <c r="J330" s="139" t="str">
        <f>'ادخال البيانات'!AX331</f>
        <v/>
      </c>
      <c r="K330" s="139" t="str">
        <f>'ادخال البيانات'!AY331</f>
        <v/>
      </c>
      <c r="L330" s="139" t="str">
        <f>'ادخال البيانات'!AZ331</f>
        <v/>
      </c>
      <c r="M330" s="139" t="str">
        <f>'ادخال البيانات'!BA331</f>
        <v/>
      </c>
      <c r="N330" s="139" t="str">
        <f>'ادخال البيانات'!BB331</f>
        <v/>
      </c>
      <c r="O330" s="139" t="str">
        <f>'ادخال البيانات'!BC331</f>
        <v/>
      </c>
      <c r="P330" s="139" t="str">
        <f>'ادخال البيانات'!BD331</f>
        <v/>
      </c>
      <c r="Q330" s="139" t="str">
        <f>'ادخال البيانات'!BE331</f>
        <v/>
      </c>
      <c r="R330" s="139" t="str">
        <f>'ادخال البيانات'!BF331</f>
        <v/>
      </c>
      <c r="S330" s="139" t="str">
        <f>'ادخال البيانات'!BG331</f>
        <v/>
      </c>
      <c r="T330" s="139" t="str">
        <f>'ادخال البيانات'!BH331</f>
        <v/>
      </c>
      <c r="U330" s="139" t="str">
        <f>'ادخال البيانات'!BI331</f>
        <v/>
      </c>
      <c r="V330" s="140" t="str">
        <f>'ادخال البيانات'!BJ331</f>
        <v/>
      </c>
      <c r="W330" s="136" t="str">
        <f t="shared" si="7"/>
        <v/>
      </c>
    </row>
    <row r="331" spans="1:23">
      <c r="A331" s="566">
        <v>326</v>
      </c>
      <c r="B331" s="139" t="str">
        <f>IF('ادخال البيانات'!B332="","",'ادخال البيانات'!B332)</f>
        <v/>
      </c>
      <c r="C331" s="139" t="str">
        <f>'ادخال البيانات'!AQ332</f>
        <v/>
      </c>
      <c r="D331" s="139" t="str">
        <f>'ادخال البيانات'!AR332</f>
        <v/>
      </c>
      <c r="E331" s="139" t="str">
        <f>'ادخال البيانات'!AS332</f>
        <v/>
      </c>
      <c r="F331" s="139" t="str">
        <f>'ادخال البيانات'!AT332</f>
        <v/>
      </c>
      <c r="G331" s="139" t="str">
        <f>'ادخال البيانات'!AU332</f>
        <v/>
      </c>
      <c r="H331" s="139" t="str">
        <f>'ادخال البيانات'!AV332</f>
        <v/>
      </c>
      <c r="I331" s="139" t="str">
        <f>'ادخال البيانات'!AW332</f>
        <v/>
      </c>
      <c r="J331" s="139" t="str">
        <f>'ادخال البيانات'!AX332</f>
        <v/>
      </c>
      <c r="K331" s="139" t="str">
        <f>'ادخال البيانات'!AY332</f>
        <v/>
      </c>
      <c r="L331" s="139" t="str">
        <f>'ادخال البيانات'!AZ332</f>
        <v/>
      </c>
      <c r="M331" s="139" t="str">
        <f>'ادخال البيانات'!BA332</f>
        <v/>
      </c>
      <c r="N331" s="139" t="str">
        <f>'ادخال البيانات'!BB332</f>
        <v/>
      </c>
      <c r="O331" s="139" t="str">
        <f>'ادخال البيانات'!BC332</f>
        <v/>
      </c>
      <c r="P331" s="139" t="str">
        <f>'ادخال البيانات'!BD332</f>
        <v/>
      </c>
      <c r="Q331" s="139" t="str">
        <f>'ادخال البيانات'!BE332</f>
        <v/>
      </c>
      <c r="R331" s="139" t="str">
        <f>'ادخال البيانات'!BF332</f>
        <v/>
      </c>
      <c r="S331" s="139" t="str">
        <f>'ادخال البيانات'!BG332</f>
        <v/>
      </c>
      <c r="T331" s="139" t="str">
        <f>'ادخال البيانات'!BH332</f>
        <v/>
      </c>
      <c r="U331" s="139" t="str">
        <f>'ادخال البيانات'!BI332</f>
        <v/>
      </c>
      <c r="V331" s="140" t="str">
        <f>'ادخال البيانات'!BJ332</f>
        <v/>
      </c>
      <c r="W331" s="136" t="str">
        <f t="shared" si="7"/>
        <v/>
      </c>
    </row>
    <row r="332" spans="1:23">
      <c r="A332" s="566">
        <v>327</v>
      </c>
      <c r="B332" s="139" t="str">
        <f>IF('ادخال البيانات'!B333="","",'ادخال البيانات'!B333)</f>
        <v/>
      </c>
      <c r="C332" s="139" t="str">
        <f>'ادخال البيانات'!AQ333</f>
        <v/>
      </c>
      <c r="D332" s="139" t="str">
        <f>'ادخال البيانات'!AR333</f>
        <v/>
      </c>
      <c r="E332" s="139" t="str">
        <f>'ادخال البيانات'!AS333</f>
        <v/>
      </c>
      <c r="F332" s="139" t="str">
        <f>'ادخال البيانات'!AT333</f>
        <v/>
      </c>
      <c r="G332" s="139" t="str">
        <f>'ادخال البيانات'!AU333</f>
        <v/>
      </c>
      <c r="H332" s="139" t="str">
        <f>'ادخال البيانات'!AV333</f>
        <v/>
      </c>
      <c r="I332" s="139" t="str">
        <f>'ادخال البيانات'!AW333</f>
        <v/>
      </c>
      <c r="J332" s="139" t="str">
        <f>'ادخال البيانات'!AX333</f>
        <v/>
      </c>
      <c r="K332" s="139" t="str">
        <f>'ادخال البيانات'!AY333</f>
        <v/>
      </c>
      <c r="L332" s="139" t="str">
        <f>'ادخال البيانات'!AZ333</f>
        <v/>
      </c>
      <c r="M332" s="139" t="str">
        <f>'ادخال البيانات'!BA333</f>
        <v/>
      </c>
      <c r="N332" s="139" t="str">
        <f>'ادخال البيانات'!BB333</f>
        <v/>
      </c>
      <c r="O332" s="139" t="str">
        <f>'ادخال البيانات'!BC333</f>
        <v/>
      </c>
      <c r="P332" s="139" t="str">
        <f>'ادخال البيانات'!BD333</f>
        <v/>
      </c>
      <c r="Q332" s="139" t="str">
        <f>'ادخال البيانات'!BE333</f>
        <v/>
      </c>
      <c r="R332" s="139" t="str">
        <f>'ادخال البيانات'!BF333</f>
        <v/>
      </c>
      <c r="S332" s="139" t="str">
        <f>'ادخال البيانات'!BG333</f>
        <v/>
      </c>
      <c r="T332" s="139" t="str">
        <f>'ادخال البيانات'!BH333</f>
        <v/>
      </c>
      <c r="U332" s="139" t="str">
        <f>'ادخال البيانات'!BI333</f>
        <v/>
      </c>
      <c r="V332" s="140" t="str">
        <f>'ادخال البيانات'!BJ333</f>
        <v/>
      </c>
      <c r="W332" s="136" t="str">
        <f t="shared" si="7"/>
        <v/>
      </c>
    </row>
    <row r="333" spans="1:23">
      <c r="A333" s="566">
        <v>328</v>
      </c>
      <c r="B333" s="139" t="str">
        <f>IF('ادخال البيانات'!B334="","",'ادخال البيانات'!B334)</f>
        <v/>
      </c>
      <c r="C333" s="139" t="str">
        <f>'ادخال البيانات'!AQ334</f>
        <v/>
      </c>
      <c r="D333" s="139" t="str">
        <f>'ادخال البيانات'!AR334</f>
        <v/>
      </c>
      <c r="E333" s="139" t="str">
        <f>'ادخال البيانات'!AS334</f>
        <v/>
      </c>
      <c r="F333" s="139" t="str">
        <f>'ادخال البيانات'!AT334</f>
        <v/>
      </c>
      <c r="G333" s="139" t="str">
        <f>'ادخال البيانات'!AU334</f>
        <v/>
      </c>
      <c r="H333" s="139" t="str">
        <f>'ادخال البيانات'!AV334</f>
        <v/>
      </c>
      <c r="I333" s="139" t="str">
        <f>'ادخال البيانات'!AW334</f>
        <v/>
      </c>
      <c r="J333" s="139" t="str">
        <f>'ادخال البيانات'!AX334</f>
        <v/>
      </c>
      <c r="K333" s="139" t="str">
        <f>'ادخال البيانات'!AY334</f>
        <v/>
      </c>
      <c r="L333" s="139" t="str">
        <f>'ادخال البيانات'!AZ334</f>
        <v/>
      </c>
      <c r="M333" s="139" t="str">
        <f>'ادخال البيانات'!BA334</f>
        <v/>
      </c>
      <c r="N333" s="139" t="str">
        <f>'ادخال البيانات'!BB334</f>
        <v/>
      </c>
      <c r="O333" s="139" t="str">
        <f>'ادخال البيانات'!BC334</f>
        <v/>
      </c>
      <c r="P333" s="139" t="str">
        <f>'ادخال البيانات'!BD334</f>
        <v/>
      </c>
      <c r="Q333" s="139" t="str">
        <f>'ادخال البيانات'!BE334</f>
        <v/>
      </c>
      <c r="R333" s="139" t="str">
        <f>'ادخال البيانات'!BF334</f>
        <v/>
      </c>
      <c r="S333" s="139" t="str">
        <f>'ادخال البيانات'!BG334</f>
        <v/>
      </c>
      <c r="T333" s="139" t="str">
        <f>'ادخال البيانات'!BH334</f>
        <v/>
      </c>
      <c r="U333" s="139" t="str">
        <f>'ادخال البيانات'!BI334</f>
        <v/>
      </c>
      <c r="V333" s="140" t="str">
        <f>'ادخال البيانات'!BJ334</f>
        <v/>
      </c>
      <c r="W333" s="136" t="str">
        <f t="shared" si="7"/>
        <v/>
      </c>
    </row>
    <row r="334" spans="1:23">
      <c r="A334" s="566">
        <v>329</v>
      </c>
      <c r="B334" s="139" t="str">
        <f>IF('ادخال البيانات'!B335="","",'ادخال البيانات'!B335)</f>
        <v/>
      </c>
      <c r="C334" s="139" t="str">
        <f>'ادخال البيانات'!AQ335</f>
        <v/>
      </c>
      <c r="D334" s="139" t="str">
        <f>'ادخال البيانات'!AR335</f>
        <v/>
      </c>
      <c r="E334" s="139" t="str">
        <f>'ادخال البيانات'!AS335</f>
        <v/>
      </c>
      <c r="F334" s="139" t="str">
        <f>'ادخال البيانات'!AT335</f>
        <v/>
      </c>
      <c r="G334" s="139" t="str">
        <f>'ادخال البيانات'!AU335</f>
        <v/>
      </c>
      <c r="H334" s="139" t="str">
        <f>'ادخال البيانات'!AV335</f>
        <v/>
      </c>
      <c r="I334" s="139" t="str">
        <f>'ادخال البيانات'!AW335</f>
        <v/>
      </c>
      <c r="J334" s="139" t="str">
        <f>'ادخال البيانات'!AX335</f>
        <v/>
      </c>
      <c r="K334" s="139" t="str">
        <f>'ادخال البيانات'!AY335</f>
        <v/>
      </c>
      <c r="L334" s="139" t="str">
        <f>'ادخال البيانات'!AZ335</f>
        <v/>
      </c>
      <c r="M334" s="139" t="str">
        <f>'ادخال البيانات'!BA335</f>
        <v/>
      </c>
      <c r="N334" s="139" t="str">
        <f>'ادخال البيانات'!BB335</f>
        <v/>
      </c>
      <c r="O334" s="139" t="str">
        <f>'ادخال البيانات'!BC335</f>
        <v/>
      </c>
      <c r="P334" s="139" t="str">
        <f>'ادخال البيانات'!BD335</f>
        <v/>
      </c>
      <c r="Q334" s="139" t="str">
        <f>'ادخال البيانات'!BE335</f>
        <v/>
      </c>
      <c r="R334" s="139" t="str">
        <f>'ادخال البيانات'!BF335</f>
        <v/>
      </c>
      <c r="S334" s="139" t="str">
        <f>'ادخال البيانات'!BG335</f>
        <v/>
      </c>
      <c r="T334" s="139" t="str">
        <f>'ادخال البيانات'!BH335</f>
        <v/>
      </c>
      <c r="U334" s="139" t="str">
        <f>'ادخال البيانات'!BI335</f>
        <v/>
      </c>
      <c r="V334" s="140" t="str">
        <f>'ادخال البيانات'!BJ335</f>
        <v/>
      </c>
      <c r="W334" s="136" t="str">
        <f t="shared" si="7"/>
        <v/>
      </c>
    </row>
    <row r="335" spans="1:23">
      <c r="A335" s="566">
        <v>330</v>
      </c>
      <c r="B335" s="139" t="str">
        <f>IF('ادخال البيانات'!B336="","",'ادخال البيانات'!B336)</f>
        <v/>
      </c>
      <c r="C335" s="139" t="str">
        <f>'ادخال البيانات'!AQ336</f>
        <v/>
      </c>
      <c r="D335" s="139" t="str">
        <f>'ادخال البيانات'!AR336</f>
        <v/>
      </c>
      <c r="E335" s="139" t="str">
        <f>'ادخال البيانات'!AS336</f>
        <v/>
      </c>
      <c r="F335" s="139" t="str">
        <f>'ادخال البيانات'!AT336</f>
        <v/>
      </c>
      <c r="G335" s="139" t="str">
        <f>'ادخال البيانات'!AU336</f>
        <v/>
      </c>
      <c r="H335" s="139" t="str">
        <f>'ادخال البيانات'!AV336</f>
        <v/>
      </c>
      <c r="I335" s="139" t="str">
        <f>'ادخال البيانات'!AW336</f>
        <v/>
      </c>
      <c r="J335" s="139" t="str">
        <f>'ادخال البيانات'!AX336</f>
        <v/>
      </c>
      <c r="K335" s="139" t="str">
        <f>'ادخال البيانات'!AY336</f>
        <v/>
      </c>
      <c r="L335" s="139" t="str">
        <f>'ادخال البيانات'!AZ336</f>
        <v/>
      </c>
      <c r="M335" s="139" t="str">
        <f>'ادخال البيانات'!BA336</f>
        <v/>
      </c>
      <c r="N335" s="139" t="str">
        <f>'ادخال البيانات'!BB336</f>
        <v/>
      </c>
      <c r="O335" s="139" t="str">
        <f>'ادخال البيانات'!BC336</f>
        <v/>
      </c>
      <c r="P335" s="139" t="str">
        <f>'ادخال البيانات'!BD336</f>
        <v/>
      </c>
      <c r="Q335" s="139" t="str">
        <f>'ادخال البيانات'!BE336</f>
        <v/>
      </c>
      <c r="R335" s="139" t="str">
        <f>'ادخال البيانات'!BF336</f>
        <v/>
      </c>
      <c r="S335" s="139" t="str">
        <f>'ادخال البيانات'!BG336</f>
        <v/>
      </c>
      <c r="T335" s="139" t="str">
        <f>'ادخال البيانات'!BH336</f>
        <v/>
      </c>
      <c r="U335" s="139" t="str">
        <f>'ادخال البيانات'!BI336</f>
        <v/>
      </c>
      <c r="V335" s="140" t="str">
        <f>'ادخال البيانات'!BJ336</f>
        <v/>
      </c>
      <c r="W335" s="136" t="str">
        <f t="shared" si="7"/>
        <v/>
      </c>
    </row>
    <row r="336" spans="1:23">
      <c r="A336" s="566">
        <v>331</v>
      </c>
      <c r="B336" s="139" t="str">
        <f>IF('ادخال البيانات'!B337="","",'ادخال البيانات'!B337)</f>
        <v/>
      </c>
      <c r="C336" s="139" t="str">
        <f>'ادخال البيانات'!AQ337</f>
        <v/>
      </c>
      <c r="D336" s="139" t="str">
        <f>'ادخال البيانات'!AR337</f>
        <v/>
      </c>
      <c r="E336" s="139" t="str">
        <f>'ادخال البيانات'!AS337</f>
        <v/>
      </c>
      <c r="F336" s="139" t="str">
        <f>'ادخال البيانات'!AT337</f>
        <v/>
      </c>
      <c r="G336" s="139" t="str">
        <f>'ادخال البيانات'!AU337</f>
        <v/>
      </c>
      <c r="H336" s="139" t="str">
        <f>'ادخال البيانات'!AV337</f>
        <v/>
      </c>
      <c r="I336" s="139" t="str">
        <f>'ادخال البيانات'!AW337</f>
        <v/>
      </c>
      <c r="J336" s="139" t="str">
        <f>'ادخال البيانات'!AX337</f>
        <v/>
      </c>
      <c r="K336" s="139" t="str">
        <f>'ادخال البيانات'!AY337</f>
        <v/>
      </c>
      <c r="L336" s="139" t="str">
        <f>'ادخال البيانات'!AZ337</f>
        <v/>
      </c>
      <c r="M336" s="139" t="str">
        <f>'ادخال البيانات'!BA337</f>
        <v/>
      </c>
      <c r="N336" s="139" t="str">
        <f>'ادخال البيانات'!BB337</f>
        <v/>
      </c>
      <c r="O336" s="139" t="str">
        <f>'ادخال البيانات'!BC337</f>
        <v/>
      </c>
      <c r="P336" s="139" t="str">
        <f>'ادخال البيانات'!BD337</f>
        <v/>
      </c>
      <c r="Q336" s="139" t="str">
        <f>'ادخال البيانات'!BE337</f>
        <v/>
      </c>
      <c r="R336" s="139" t="str">
        <f>'ادخال البيانات'!BF337</f>
        <v/>
      </c>
      <c r="S336" s="139" t="str">
        <f>'ادخال البيانات'!BG337</f>
        <v/>
      </c>
      <c r="T336" s="139" t="str">
        <f>'ادخال البيانات'!BH337</f>
        <v/>
      </c>
      <c r="U336" s="139" t="str">
        <f>'ادخال البيانات'!BI337</f>
        <v/>
      </c>
      <c r="V336" s="140" t="str">
        <f>'ادخال البيانات'!BJ337</f>
        <v/>
      </c>
      <c r="W336" s="136" t="str">
        <f t="shared" si="7"/>
        <v/>
      </c>
    </row>
    <row r="337" spans="1:23">
      <c r="A337" s="566">
        <v>332</v>
      </c>
      <c r="B337" s="139" t="str">
        <f>IF('ادخال البيانات'!B338="","",'ادخال البيانات'!B338)</f>
        <v/>
      </c>
      <c r="C337" s="139" t="str">
        <f>'ادخال البيانات'!AQ338</f>
        <v/>
      </c>
      <c r="D337" s="139" t="str">
        <f>'ادخال البيانات'!AR338</f>
        <v/>
      </c>
      <c r="E337" s="139" t="str">
        <f>'ادخال البيانات'!AS338</f>
        <v/>
      </c>
      <c r="F337" s="139" t="str">
        <f>'ادخال البيانات'!AT338</f>
        <v/>
      </c>
      <c r="G337" s="139" t="str">
        <f>'ادخال البيانات'!AU338</f>
        <v/>
      </c>
      <c r="H337" s="139" t="str">
        <f>'ادخال البيانات'!AV338</f>
        <v/>
      </c>
      <c r="I337" s="139" t="str">
        <f>'ادخال البيانات'!AW338</f>
        <v/>
      </c>
      <c r="J337" s="139" t="str">
        <f>'ادخال البيانات'!AX338</f>
        <v/>
      </c>
      <c r="K337" s="139" t="str">
        <f>'ادخال البيانات'!AY338</f>
        <v/>
      </c>
      <c r="L337" s="139" t="str">
        <f>'ادخال البيانات'!AZ338</f>
        <v/>
      </c>
      <c r="M337" s="139" t="str">
        <f>'ادخال البيانات'!BA338</f>
        <v/>
      </c>
      <c r="N337" s="139" t="str">
        <f>'ادخال البيانات'!BB338</f>
        <v/>
      </c>
      <c r="O337" s="139" t="str">
        <f>'ادخال البيانات'!BC338</f>
        <v/>
      </c>
      <c r="P337" s="139" t="str">
        <f>'ادخال البيانات'!BD338</f>
        <v/>
      </c>
      <c r="Q337" s="139" t="str">
        <f>'ادخال البيانات'!BE338</f>
        <v/>
      </c>
      <c r="R337" s="139" t="str">
        <f>'ادخال البيانات'!BF338</f>
        <v/>
      </c>
      <c r="S337" s="139" t="str">
        <f>'ادخال البيانات'!BG338</f>
        <v/>
      </c>
      <c r="T337" s="139" t="str">
        <f>'ادخال البيانات'!BH338</f>
        <v/>
      </c>
      <c r="U337" s="139" t="str">
        <f>'ادخال البيانات'!BI338</f>
        <v/>
      </c>
      <c r="V337" s="140" t="str">
        <f>'ادخال البيانات'!BJ338</f>
        <v/>
      </c>
      <c r="W337" s="136" t="str">
        <f t="shared" si="7"/>
        <v/>
      </c>
    </row>
    <row r="338" spans="1:23">
      <c r="A338" s="566">
        <v>333</v>
      </c>
      <c r="B338" s="139" t="str">
        <f>IF('ادخال البيانات'!B339="","",'ادخال البيانات'!B339)</f>
        <v/>
      </c>
      <c r="C338" s="139" t="str">
        <f>'ادخال البيانات'!AQ339</f>
        <v/>
      </c>
      <c r="D338" s="139" t="str">
        <f>'ادخال البيانات'!AR339</f>
        <v/>
      </c>
      <c r="E338" s="139" t="str">
        <f>'ادخال البيانات'!AS339</f>
        <v/>
      </c>
      <c r="F338" s="139" t="str">
        <f>'ادخال البيانات'!AT339</f>
        <v/>
      </c>
      <c r="G338" s="139" t="str">
        <f>'ادخال البيانات'!AU339</f>
        <v/>
      </c>
      <c r="H338" s="139" t="str">
        <f>'ادخال البيانات'!AV339</f>
        <v/>
      </c>
      <c r="I338" s="139" t="str">
        <f>'ادخال البيانات'!AW339</f>
        <v/>
      </c>
      <c r="J338" s="139" t="str">
        <f>'ادخال البيانات'!AX339</f>
        <v/>
      </c>
      <c r="K338" s="139" t="str">
        <f>'ادخال البيانات'!AY339</f>
        <v/>
      </c>
      <c r="L338" s="139" t="str">
        <f>'ادخال البيانات'!AZ339</f>
        <v/>
      </c>
      <c r="M338" s="139" t="str">
        <f>'ادخال البيانات'!BA339</f>
        <v/>
      </c>
      <c r="N338" s="139" t="str">
        <f>'ادخال البيانات'!BB339</f>
        <v/>
      </c>
      <c r="O338" s="139" t="str">
        <f>'ادخال البيانات'!BC339</f>
        <v/>
      </c>
      <c r="P338" s="139" t="str">
        <f>'ادخال البيانات'!BD339</f>
        <v/>
      </c>
      <c r="Q338" s="139" t="str">
        <f>'ادخال البيانات'!BE339</f>
        <v/>
      </c>
      <c r="R338" s="139" t="str">
        <f>'ادخال البيانات'!BF339</f>
        <v/>
      </c>
      <c r="S338" s="139" t="str">
        <f>'ادخال البيانات'!BG339</f>
        <v/>
      </c>
      <c r="T338" s="139" t="str">
        <f>'ادخال البيانات'!BH339</f>
        <v/>
      </c>
      <c r="U338" s="139" t="str">
        <f>'ادخال البيانات'!BI339</f>
        <v/>
      </c>
      <c r="V338" s="140" t="str">
        <f>'ادخال البيانات'!BJ339</f>
        <v/>
      </c>
      <c r="W338" s="136" t="str">
        <f t="shared" si="7"/>
        <v/>
      </c>
    </row>
    <row r="339" spans="1:23">
      <c r="A339" s="566">
        <v>334</v>
      </c>
      <c r="B339" s="139" t="str">
        <f>IF('ادخال البيانات'!B340="","",'ادخال البيانات'!B340)</f>
        <v/>
      </c>
      <c r="C339" s="139" t="str">
        <f>'ادخال البيانات'!AQ340</f>
        <v/>
      </c>
      <c r="D339" s="139" t="str">
        <f>'ادخال البيانات'!AR340</f>
        <v/>
      </c>
      <c r="E339" s="139" t="str">
        <f>'ادخال البيانات'!AS340</f>
        <v/>
      </c>
      <c r="F339" s="139" t="str">
        <f>'ادخال البيانات'!AT340</f>
        <v/>
      </c>
      <c r="G339" s="139" t="str">
        <f>'ادخال البيانات'!AU340</f>
        <v/>
      </c>
      <c r="H339" s="139" t="str">
        <f>'ادخال البيانات'!AV340</f>
        <v/>
      </c>
      <c r="I339" s="139" t="str">
        <f>'ادخال البيانات'!AW340</f>
        <v/>
      </c>
      <c r="J339" s="139" t="str">
        <f>'ادخال البيانات'!AX340</f>
        <v/>
      </c>
      <c r="K339" s="139" t="str">
        <f>'ادخال البيانات'!AY340</f>
        <v/>
      </c>
      <c r="L339" s="139" t="str">
        <f>'ادخال البيانات'!AZ340</f>
        <v/>
      </c>
      <c r="M339" s="139" t="str">
        <f>'ادخال البيانات'!BA340</f>
        <v/>
      </c>
      <c r="N339" s="139" t="str">
        <f>'ادخال البيانات'!BB340</f>
        <v/>
      </c>
      <c r="O339" s="139" t="str">
        <f>'ادخال البيانات'!BC340</f>
        <v/>
      </c>
      <c r="P339" s="139" t="str">
        <f>'ادخال البيانات'!BD340</f>
        <v/>
      </c>
      <c r="Q339" s="139" t="str">
        <f>'ادخال البيانات'!BE340</f>
        <v/>
      </c>
      <c r="R339" s="139" t="str">
        <f>'ادخال البيانات'!BF340</f>
        <v/>
      </c>
      <c r="S339" s="139" t="str">
        <f>'ادخال البيانات'!BG340</f>
        <v/>
      </c>
      <c r="T339" s="139" t="str">
        <f>'ادخال البيانات'!BH340</f>
        <v/>
      </c>
      <c r="U339" s="139" t="str">
        <f>'ادخال البيانات'!BI340</f>
        <v/>
      </c>
      <c r="V339" s="140" t="str">
        <f>'ادخال البيانات'!BJ340</f>
        <v/>
      </c>
      <c r="W339" s="136" t="str">
        <f t="shared" si="7"/>
        <v/>
      </c>
    </row>
    <row r="340" spans="1:23">
      <c r="A340" s="566">
        <v>335</v>
      </c>
      <c r="B340" s="139" t="str">
        <f>IF('ادخال البيانات'!B341="","",'ادخال البيانات'!B341)</f>
        <v/>
      </c>
      <c r="C340" s="139" t="str">
        <f>'ادخال البيانات'!AQ341</f>
        <v/>
      </c>
      <c r="D340" s="139" t="str">
        <f>'ادخال البيانات'!AR341</f>
        <v/>
      </c>
      <c r="E340" s="139" t="str">
        <f>'ادخال البيانات'!AS341</f>
        <v/>
      </c>
      <c r="F340" s="139" t="str">
        <f>'ادخال البيانات'!AT341</f>
        <v/>
      </c>
      <c r="G340" s="139" t="str">
        <f>'ادخال البيانات'!AU341</f>
        <v/>
      </c>
      <c r="H340" s="139" t="str">
        <f>'ادخال البيانات'!AV341</f>
        <v/>
      </c>
      <c r="I340" s="139" t="str">
        <f>'ادخال البيانات'!AW341</f>
        <v/>
      </c>
      <c r="J340" s="139" t="str">
        <f>'ادخال البيانات'!AX341</f>
        <v/>
      </c>
      <c r="K340" s="139" t="str">
        <f>'ادخال البيانات'!AY341</f>
        <v/>
      </c>
      <c r="L340" s="139" t="str">
        <f>'ادخال البيانات'!AZ341</f>
        <v/>
      </c>
      <c r="M340" s="139" t="str">
        <f>'ادخال البيانات'!BA341</f>
        <v/>
      </c>
      <c r="N340" s="139" t="str">
        <f>'ادخال البيانات'!BB341</f>
        <v/>
      </c>
      <c r="O340" s="139" t="str">
        <f>'ادخال البيانات'!BC341</f>
        <v/>
      </c>
      <c r="P340" s="139" t="str">
        <f>'ادخال البيانات'!BD341</f>
        <v/>
      </c>
      <c r="Q340" s="139" t="str">
        <f>'ادخال البيانات'!BE341</f>
        <v/>
      </c>
      <c r="R340" s="139" t="str">
        <f>'ادخال البيانات'!BF341</f>
        <v/>
      </c>
      <c r="S340" s="139" t="str">
        <f>'ادخال البيانات'!BG341</f>
        <v/>
      </c>
      <c r="T340" s="139" t="str">
        <f>'ادخال البيانات'!BH341</f>
        <v/>
      </c>
      <c r="U340" s="139" t="str">
        <f>'ادخال البيانات'!BI341</f>
        <v/>
      </c>
      <c r="V340" s="140" t="str">
        <f>'ادخال البيانات'!BJ341</f>
        <v/>
      </c>
      <c r="W340" s="136" t="str">
        <f t="shared" si="7"/>
        <v/>
      </c>
    </row>
    <row r="341" spans="1:23">
      <c r="A341" s="566">
        <v>336</v>
      </c>
      <c r="B341" s="139" t="str">
        <f>IF('ادخال البيانات'!B342="","",'ادخال البيانات'!B342)</f>
        <v/>
      </c>
      <c r="C341" s="139" t="str">
        <f>'ادخال البيانات'!AQ342</f>
        <v/>
      </c>
      <c r="D341" s="139" t="str">
        <f>'ادخال البيانات'!AR342</f>
        <v/>
      </c>
      <c r="E341" s="139" t="str">
        <f>'ادخال البيانات'!AS342</f>
        <v/>
      </c>
      <c r="F341" s="139" t="str">
        <f>'ادخال البيانات'!AT342</f>
        <v/>
      </c>
      <c r="G341" s="139" t="str">
        <f>'ادخال البيانات'!AU342</f>
        <v/>
      </c>
      <c r="H341" s="139" t="str">
        <f>'ادخال البيانات'!AV342</f>
        <v/>
      </c>
      <c r="I341" s="139" t="str">
        <f>'ادخال البيانات'!AW342</f>
        <v/>
      </c>
      <c r="J341" s="139" t="str">
        <f>'ادخال البيانات'!AX342</f>
        <v/>
      </c>
      <c r="K341" s="139" t="str">
        <f>'ادخال البيانات'!AY342</f>
        <v/>
      </c>
      <c r="L341" s="139" t="str">
        <f>'ادخال البيانات'!AZ342</f>
        <v/>
      </c>
      <c r="M341" s="139" t="str">
        <f>'ادخال البيانات'!BA342</f>
        <v/>
      </c>
      <c r="N341" s="139" t="str">
        <f>'ادخال البيانات'!BB342</f>
        <v/>
      </c>
      <c r="O341" s="139" t="str">
        <f>'ادخال البيانات'!BC342</f>
        <v/>
      </c>
      <c r="P341" s="139" t="str">
        <f>'ادخال البيانات'!BD342</f>
        <v/>
      </c>
      <c r="Q341" s="139" t="str">
        <f>'ادخال البيانات'!BE342</f>
        <v/>
      </c>
      <c r="R341" s="139" t="str">
        <f>'ادخال البيانات'!BF342</f>
        <v/>
      </c>
      <c r="S341" s="139" t="str">
        <f>'ادخال البيانات'!BG342</f>
        <v/>
      </c>
      <c r="T341" s="139" t="str">
        <f>'ادخال البيانات'!BH342</f>
        <v/>
      </c>
      <c r="U341" s="139" t="str">
        <f>'ادخال البيانات'!BI342</f>
        <v/>
      </c>
      <c r="V341" s="140" t="str">
        <f>'ادخال البيانات'!BJ342</f>
        <v/>
      </c>
      <c r="W341" s="136" t="str">
        <f t="shared" si="7"/>
        <v/>
      </c>
    </row>
    <row r="342" spans="1:23">
      <c r="A342" s="566">
        <v>337</v>
      </c>
      <c r="B342" s="139" t="str">
        <f>IF('ادخال البيانات'!B343="","",'ادخال البيانات'!B343)</f>
        <v/>
      </c>
      <c r="C342" s="139" t="str">
        <f>'ادخال البيانات'!AQ343</f>
        <v/>
      </c>
      <c r="D342" s="139" t="str">
        <f>'ادخال البيانات'!AR343</f>
        <v/>
      </c>
      <c r="E342" s="139" t="str">
        <f>'ادخال البيانات'!AS343</f>
        <v/>
      </c>
      <c r="F342" s="139" t="str">
        <f>'ادخال البيانات'!AT343</f>
        <v/>
      </c>
      <c r="G342" s="139" t="str">
        <f>'ادخال البيانات'!AU343</f>
        <v/>
      </c>
      <c r="H342" s="139" t="str">
        <f>'ادخال البيانات'!AV343</f>
        <v/>
      </c>
      <c r="I342" s="139" t="str">
        <f>'ادخال البيانات'!AW343</f>
        <v/>
      </c>
      <c r="J342" s="139" t="str">
        <f>'ادخال البيانات'!AX343</f>
        <v/>
      </c>
      <c r="K342" s="139" t="str">
        <f>'ادخال البيانات'!AY343</f>
        <v/>
      </c>
      <c r="L342" s="139" t="str">
        <f>'ادخال البيانات'!AZ343</f>
        <v/>
      </c>
      <c r="M342" s="139" t="str">
        <f>'ادخال البيانات'!BA343</f>
        <v/>
      </c>
      <c r="N342" s="139" t="str">
        <f>'ادخال البيانات'!BB343</f>
        <v/>
      </c>
      <c r="O342" s="139" t="str">
        <f>'ادخال البيانات'!BC343</f>
        <v/>
      </c>
      <c r="P342" s="139" t="str">
        <f>'ادخال البيانات'!BD343</f>
        <v/>
      </c>
      <c r="Q342" s="139" t="str">
        <f>'ادخال البيانات'!BE343</f>
        <v/>
      </c>
      <c r="R342" s="139" t="str">
        <f>'ادخال البيانات'!BF343</f>
        <v/>
      </c>
      <c r="S342" s="139" t="str">
        <f>'ادخال البيانات'!BG343</f>
        <v/>
      </c>
      <c r="T342" s="139" t="str">
        <f>'ادخال البيانات'!BH343</f>
        <v/>
      </c>
      <c r="U342" s="139" t="str">
        <f>'ادخال البيانات'!BI343</f>
        <v/>
      </c>
      <c r="V342" s="140" t="str">
        <f>'ادخال البيانات'!BJ343</f>
        <v/>
      </c>
      <c r="W342" s="136" t="str">
        <f t="shared" si="7"/>
        <v/>
      </c>
    </row>
    <row r="343" spans="1:23">
      <c r="A343" s="566">
        <v>338</v>
      </c>
      <c r="B343" s="139" t="str">
        <f>IF('ادخال البيانات'!B344="","",'ادخال البيانات'!B344)</f>
        <v/>
      </c>
      <c r="C343" s="139" t="str">
        <f>'ادخال البيانات'!AQ344</f>
        <v/>
      </c>
      <c r="D343" s="139" t="str">
        <f>'ادخال البيانات'!AR344</f>
        <v/>
      </c>
      <c r="E343" s="139" t="str">
        <f>'ادخال البيانات'!AS344</f>
        <v/>
      </c>
      <c r="F343" s="139" t="str">
        <f>'ادخال البيانات'!AT344</f>
        <v/>
      </c>
      <c r="G343" s="139" t="str">
        <f>'ادخال البيانات'!AU344</f>
        <v/>
      </c>
      <c r="H343" s="139" t="str">
        <f>'ادخال البيانات'!AV344</f>
        <v/>
      </c>
      <c r="I343" s="139" t="str">
        <f>'ادخال البيانات'!AW344</f>
        <v/>
      </c>
      <c r="J343" s="139" t="str">
        <f>'ادخال البيانات'!AX344</f>
        <v/>
      </c>
      <c r="K343" s="139" t="str">
        <f>'ادخال البيانات'!AY344</f>
        <v/>
      </c>
      <c r="L343" s="139" t="str">
        <f>'ادخال البيانات'!AZ344</f>
        <v/>
      </c>
      <c r="M343" s="139" t="str">
        <f>'ادخال البيانات'!BA344</f>
        <v/>
      </c>
      <c r="N343" s="139" t="str">
        <f>'ادخال البيانات'!BB344</f>
        <v/>
      </c>
      <c r="O343" s="139" t="str">
        <f>'ادخال البيانات'!BC344</f>
        <v/>
      </c>
      <c r="P343" s="139" t="str">
        <f>'ادخال البيانات'!BD344</f>
        <v/>
      </c>
      <c r="Q343" s="139" t="str">
        <f>'ادخال البيانات'!BE344</f>
        <v/>
      </c>
      <c r="R343" s="139" t="str">
        <f>'ادخال البيانات'!BF344</f>
        <v/>
      </c>
      <c r="S343" s="139" t="str">
        <f>'ادخال البيانات'!BG344</f>
        <v/>
      </c>
      <c r="T343" s="139" t="str">
        <f>'ادخال البيانات'!BH344</f>
        <v/>
      </c>
      <c r="U343" s="139" t="str">
        <f>'ادخال البيانات'!BI344</f>
        <v/>
      </c>
      <c r="V343" s="140" t="str">
        <f>'ادخال البيانات'!BJ344</f>
        <v/>
      </c>
      <c r="W343" s="136" t="str">
        <f t="shared" si="7"/>
        <v/>
      </c>
    </row>
    <row r="344" spans="1:23">
      <c r="A344" s="566">
        <v>339</v>
      </c>
      <c r="B344" s="139" t="str">
        <f>IF('ادخال البيانات'!B345="","",'ادخال البيانات'!B345)</f>
        <v/>
      </c>
      <c r="C344" s="139" t="str">
        <f>'ادخال البيانات'!AQ345</f>
        <v/>
      </c>
      <c r="D344" s="139" t="str">
        <f>'ادخال البيانات'!AR345</f>
        <v/>
      </c>
      <c r="E344" s="139" t="str">
        <f>'ادخال البيانات'!AS345</f>
        <v/>
      </c>
      <c r="F344" s="139" t="str">
        <f>'ادخال البيانات'!AT345</f>
        <v/>
      </c>
      <c r="G344" s="139" t="str">
        <f>'ادخال البيانات'!AU345</f>
        <v/>
      </c>
      <c r="H344" s="139" t="str">
        <f>'ادخال البيانات'!AV345</f>
        <v/>
      </c>
      <c r="I344" s="139" t="str">
        <f>'ادخال البيانات'!AW345</f>
        <v/>
      </c>
      <c r="J344" s="139" t="str">
        <f>'ادخال البيانات'!AX345</f>
        <v/>
      </c>
      <c r="K344" s="139" t="str">
        <f>'ادخال البيانات'!AY345</f>
        <v/>
      </c>
      <c r="L344" s="139" t="str">
        <f>'ادخال البيانات'!AZ345</f>
        <v/>
      </c>
      <c r="M344" s="139" t="str">
        <f>'ادخال البيانات'!BA345</f>
        <v/>
      </c>
      <c r="N344" s="139" t="str">
        <f>'ادخال البيانات'!BB345</f>
        <v/>
      </c>
      <c r="O344" s="139" t="str">
        <f>'ادخال البيانات'!BC345</f>
        <v/>
      </c>
      <c r="P344" s="139" t="str">
        <f>'ادخال البيانات'!BD345</f>
        <v/>
      </c>
      <c r="Q344" s="139" t="str">
        <f>'ادخال البيانات'!BE345</f>
        <v/>
      </c>
      <c r="R344" s="139" t="str">
        <f>'ادخال البيانات'!BF345</f>
        <v/>
      </c>
      <c r="S344" s="139" t="str">
        <f>'ادخال البيانات'!BG345</f>
        <v/>
      </c>
      <c r="T344" s="139" t="str">
        <f>'ادخال البيانات'!BH345</f>
        <v/>
      </c>
      <c r="U344" s="139" t="str">
        <f>'ادخال البيانات'!BI345</f>
        <v/>
      </c>
      <c r="V344" s="140" t="str">
        <f>'ادخال البيانات'!BJ345</f>
        <v/>
      </c>
      <c r="W344" s="136" t="str">
        <f t="shared" si="7"/>
        <v/>
      </c>
    </row>
    <row r="345" spans="1:23">
      <c r="A345" s="566">
        <v>340</v>
      </c>
      <c r="B345" s="139" t="str">
        <f>IF('ادخال البيانات'!B346="","",'ادخال البيانات'!B346)</f>
        <v/>
      </c>
      <c r="C345" s="139" t="str">
        <f>'ادخال البيانات'!AQ346</f>
        <v/>
      </c>
      <c r="D345" s="139" t="str">
        <f>'ادخال البيانات'!AR346</f>
        <v/>
      </c>
      <c r="E345" s="139" t="str">
        <f>'ادخال البيانات'!AS346</f>
        <v/>
      </c>
      <c r="F345" s="139" t="str">
        <f>'ادخال البيانات'!AT346</f>
        <v/>
      </c>
      <c r="G345" s="139" t="str">
        <f>'ادخال البيانات'!AU346</f>
        <v/>
      </c>
      <c r="H345" s="139" t="str">
        <f>'ادخال البيانات'!AV346</f>
        <v/>
      </c>
      <c r="I345" s="139" t="str">
        <f>'ادخال البيانات'!AW346</f>
        <v/>
      </c>
      <c r="J345" s="139" t="str">
        <f>'ادخال البيانات'!AX346</f>
        <v/>
      </c>
      <c r="K345" s="139" t="str">
        <f>'ادخال البيانات'!AY346</f>
        <v/>
      </c>
      <c r="L345" s="139" t="str">
        <f>'ادخال البيانات'!AZ346</f>
        <v/>
      </c>
      <c r="M345" s="139" t="str">
        <f>'ادخال البيانات'!BA346</f>
        <v/>
      </c>
      <c r="N345" s="139" t="str">
        <f>'ادخال البيانات'!BB346</f>
        <v/>
      </c>
      <c r="O345" s="139" t="str">
        <f>'ادخال البيانات'!BC346</f>
        <v/>
      </c>
      <c r="P345" s="139" t="str">
        <f>'ادخال البيانات'!BD346</f>
        <v/>
      </c>
      <c r="Q345" s="139" t="str">
        <f>'ادخال البيانات'!BE346</f>
        <v/>
      </c>
      <c r="R345" s="139" t="str">
        <f>'ادخال البيانات'!BF346</f>
        <v/>
      </c>
      <c r="S345" s="139" t="str">
        <f>'ادخال البيانات'!BG346</f>
        <v/>
      </c>
      <c r="T345" s="139" t="str">
        <f>'ادخال البيانات'!BH346</f>
        <v/>
      </c>
      <c r="U345" s="139" t="str">
        <f>'ادخال البيانات'!BI346</f>
        <v/>
      </c>
      <c r="V345" s="140" t="str">
        <f>'ادخال البيانات'!BJ346</f>
        <v/>
      </c>
      <c r="W345" s="136" t="str">
        <f t="shared" si="7"/>
        <v/>
      </c>
    </row>
    <row r="346" spans="1:23">
      <c r="A346" s="566">
        <v>341</v>
      </c>
      <c r="B346" s="139" t="str">
        <f>IF('ادخال البيانات'!B347="","",'ادخال البيانات'!B347)</f>
        <v/>
      </c>
      <c r="C346" s="139" t="str">
        <f>'ادخال البيانات'!AQ347</f>
        <v/>
      </c>
      <c r="D346" s="139" t="str">
        <f>'ادخال البيانات'!AR347</f>
        <v/>
      </c>
      <c r="E346" s="139" t="str">
        <f>'ادخال البيانات'!AS347</f>
        <v/>
      </c>
      <c r="F346" s="139" t="str">
        <f>'ادخال البيانات'!AT347</f>
        <v/>
      </c>
      <c r="G346" s="139" t="str">
        <f>'ادخال البيانات'!AU347</f>
        <v/>
      </c>
      <c r="H346" s="139" t="str">
        <f>'ادخال البيانات'!AV347</f>
        <v/>
      </c>
      <c r="I346" s="139" t="str">
        <f>'ادخال البيانات'!AW347</f>
        <v/>
      </c>
      <c r="J346" s="139" t="str">
        <f>'ادخال البيانات'!AX347</f>
        <v/>
      </c>
      <c r="K346" s="139" t="str">
        <f>'ادخال البيانات'!AY347</f>
        <v/>
      </c>
      <c r="L346" s="139" t="str">
        <f>'ادخال البيانات'!AZ347</f>
        <v/>
      </c>
      <c r="M346" s="139" t="str">
        <f>'ادخال البيانات'!BA347</f>
        <v/>
      </c>
      <c r="N346" s="139" t="str">
        <f>'ادخال البيانات'!BB347</f>
        <v/>
      </c>
      <c r="O346" s="139" t="str">
        <f>'ادخال البيانات'!BC347</f>
        <v/>
      </c>
      <c r="P346" s="139" t="str">
        <f>'ادخال البيانات'!BD347</f>
        <v/>
      </c>
      <c r="Q346" s="139" t="str">
        <f>'ادخال البيانات'!BE347</f>
        <v/>
      </c>
      <c r="R346" s="139" t="str">
        <f>'ادخال البيانات'!BF347</f>
        <v/>
      </c>
      <c r="S346" s="139" t="str">
        <f>'ادخال البيانات'!BG347</f>
        <v/>
      </c>
      <c r="T346" s="139" t="str">
        <f>'ادخال البيانات'!BH347</f>
        <v/>
      </c>
      <c r="U346" s="139" t="str">
        <f>'ادخال البيانات'!BI347</f>
        <v/>
      </c>
      <c r="V346" s="140" t="str">
        <f>'ادخال البيانات'!BJ347</f>
        <v/>
      </c>
      <c r="W346" s="136" t="str">
        <f t="shared" si="7"/>
        <v/>
      </c>
    </row>
    <row r="347" spans="1:23">
      <c r="A347" s="566">
        <v>342</v>
      </c>
      <c r="B347" s="139" t="str">
        <f>IF('ادخال البيانات'!B348="","",'ادخال البيانات'!B348)</f>
        <v/>
      </c>
      <c r="C347" s="139" t="str">
        <f>'ادخال البيانات'!AQ348</f>
        <v/>
      </c>
      <c r="D347" s="139" t="str">
        <f>'ادخال البيانات'!AR348</f>
        <v/>
      </c>
      <c r="E347" s="139" t="str">
        <f>'ادخال البيانات'!AS348</f>
        <v/>
      </c>
      <c r="F347" s="139" t="str">
        <f>'ادخال البيانات'!AT348</f>
        <v/>
      </c>
      <c r="G347" s="139" t="str">
        <f>'ادخال البيانات'!AU348</f>
        <v/>
      </c>
      <c r="H347" s="139" t="str">
        <f>'ادخال البيانات'!AV348</f>
        <v/>
      </c>
      <c r="I347" s="139" t="str">
        <f>'ادخال البيانات'!AW348</f>
        <v/>
      </c>
      <c r="J347" s="139" t="str">
        <f>'ادخال البيانات'!AX348</f>
        <v/>
      </c>
      <c r="K347" s="139" t="str">
        <f>'ادخال البيانات'!AY348</f>
        <v/>
      </c>
      <c r="L347" s="139" t="str">
        <f>'ادخال البيانات'!AZ348</f>
        <v/>
      </c>
      <c r="M347" s="139" t="str">
        <f>'ادخال البيانات'!BA348</f>
        <v/>
      </c>
      <c r="N347" s="139" t="str">
        <f>'ادخال البيانات'!BB348</f>
        <v/>
      </c>
      <c r="O347" s="139" t="str">
        <f>'ادخال البيانات'!BC348</f>
        <v/>
      </c>
      <c r="P347" s="139" t="str">
        <f>'ادخال البيانات'!BD348</f>
        <v/>
      </c>
      <c r="Q347" s="139" t="str">
        <f>'ادخال البيانات'!BE348</f>
        <v/>
      </c>
      <c r="R347" s="139" t="str">
        <f>'ادخال البيانات'!BF348</f>
        <v/>
      </c>
      <c r="S347" s="139" t="str">
        <f>'ادخال البيانات'!BG348</f>
        <v/>
      </c>
      <c r="T347" s="139" t="str">
        <f>'ادخال البيانات'!BH348</f>
        <v/>
      </c>
      <c r="U347" s="139" t="str">
        <f>'ادخال البيانات'!BI348</f>
        <v/>
      </c>
      <c r="V347" s="140" t="str">
        <f>'ادخال البيانات'!BJ348</f>
        <v/>
      </c>
      <c r="W347" s="136" t="str">
        <f t="shared" si="7"/>
        <v/>
      </c>
    </row>
    <row r="348" spans="1:23">
      <c r="A348" s="566">
        <v>343</v>
      </c>
      <c r="B348" s="139" t="str">
        <f>IF('ادخال البيانات'!B349="","",'ادخال البيانات'!B349)</f>
        <v/>
      </c>
      <c r="C348" s="139" t="str">
        <f>'ادخال البيانات'!AQ349</f>
        <v/>
      </c>
      <c r="D348" s="139" t="str">
        <f>'ادخال البيانات'!AR349</f>
        <v/>
      </c>
      <c r="E348" s="139" t="str">
        <f>'ادخال البيانات'!AS349</f>
        <v/>
      </c>
      <c r="F348" s="139" t="str">
        <f>'ادخال البيانات'!AT349</f>
        <v/>
      </c>
      <c r="G348" s="139" t="str">
        <f>'ادخال البيانات'!AU349</f>
        <v/>
      </c>
      <c r="H348" s="139" t="str">
        <f>'ادخال البيانات'!AV349</f>
        <v/>
      </c>
      <c r="I348" s="139" t="str">
        <f>'ادخال البيانات'!AW349</f>
        <v/>
      </c>
      <c r="J348" s="139" t="str">
        <f>'ادخال البيانات'!AX349</f>
        <v/>
      </c>
      <c r="K348" s="139" t="str">
        <f>'ادخال البيانات'!AY349</f>
        <v/>
      </c>
      <c r="L348" s="139" t="str">
        <f>'ادخال البيانات'!AZ349</f>
        <v/>
      </c>
      <c r="M348" s="139" t="str">
        <f>'ادخال البيانات'!BA349</f>
        <v/>
      </c>
      <c r="N348" s="139" t="str">
        <f>'ادخال البيانات'!BB349</f>
        <v/>
      </c>
      <c r="O348" s="139" t="str">
        <f>'ادخال البيانات'!BC349</f>
        <v/>
      </c>
      <c r="P348" s="139" t="str">
        <f>'ادخال البيانات'!BD349</f>
        <v/>
      </c>
      <c r="Q348" s="139" t="str">
        <f>'ادخال البيانات'!BE349</f>
        <v/>
      </c>
      <c r="R348" s="139" t="str">
        <f>'ادخال البيانات'!BF349</f>
        <v/>
      </c>
      <c r="S348" s="139" t="str">
        <f>'ادخال البيانات'!BG349</f>
        <v/>
      </c>
      <c r="T348" s="139" t="str">
        <f>'ادخال البيانات'!BH349</f>
        <v/>
      </c>
      <c r="U348" s="139" t="str">
        <f>'ادخال البيانات'!BI349</f>
        <v/>
      </c>
      <c r="V348" s="140" t="str">
        <f>'ادخال البيانات'!BJ349</f>
        <v/>
      </c>
      <c r="W348" s="136" t="str">
        <f t="shared" si="7"/>
        <v/>
      </c>
    </row>
    <row r="349" spans="1:23">
      <c r="A349" s="566">
        <v>344</v>
      </c>
      <c r="B349" s="139" t="str">
        <f>IF('ادخال البيانات'!B350="","",'ادخال البيانات'!B350)</f>
        <v/>
      </c>
      <c r="C349" s="139" t="str">
        <f>'ادخال البيانات'!AQ350</f>
        <v/>
      </c>
      <c r="D349" s="139" t="str">
        <f>'ادخال البيانات'!AR350</f>
        <v/>
      </c>
      <c r="E349" s="139" t="str">
        <f>'ادخال البيانات'!AS350</f>
        <v/>
      </c>
      <c r="F349" s="139" t="str">
        <f>'ادخال البيانات'!AT350</f>
        <v/>
      </c>
      <c r="G349" s="139" t="str">
        <f>'ادخال البيانات'!AU350</f>
        <v/>
      </c>
      <c r="H349" s="139" t="str">
        <f>'ادخال البيانات'!AV350</f>
        <v/>
      </c>
      <c r="I349" s="139" t="str">
        <f>'ادخال البيانات'!AW350</f>
        <v/>
      </c>
      <c r="J349" s="139" t="str">
        <f>'ادخال البيانات'!AX350</f>
        <v/>
      </c>
      <c r="K349" s="139" t="str">
        <f>'ادخال البيانات'!AY350</f>
        <v/>
      </c>
      <c r="L349" s="139" t="str">
        <f>'ادخال البيانات'!AZ350</f>
        <v/>
      </c>
      <c r="M349" s="139" t="str">
        <f>'ادخال البيانات'!BA350</f>
        <v/>
      </c>
      <c r="N349" s="139" t="str">
        <f>'ادخال البيانات'!BB350</f>
        <v/>
      </c>
      <c r="O349" s="139" t="str">
        <f>'ادخال البيانات'!BC350</f>
        <v/>
      </c>
      <c r="P349" s="139" t="str">
        <f>'ادخال البيانات'!BD350</f>
        <v/>
      </c>
      <c r="Q349" s="139" t="str">
        <f>'ادخال البيانات'!BE350</f>
        <v/>
      </c>
      <c r="R349" s="139" t="str">
        <f>'ادخال البيانات'!BF350</f>
        <v/>
      </c>
      <c r="S349" s="139" t="str">
        <f>'ادخال البيانات'!BG350</f>
        <v/>
      </c>
      <c r="T349" s="139" t="str">
        <f>'ادخال البيانات'!BH350</f>
        <v/>
      </c>
      <c r="U349" s="139" t="str">
        <f>'ادخال البيانات'!BI350</f>
        <v/>
      </c>
      <c r="V349" s="140" t="str">
        <f>'ادخال البيانات'!BJ350</f>
        <v/>
      </c>
      <c r="W349" s="136" t="str">
        <f t="shared" si="7"/>
        <v/>
      </c>
    </row>
    <row r="350" spans="1:23">
      <c r="A350" s="566">
        <v>345</v>
      </c>
      <c r="B350" s="139" t="str">
        <f>IF('ادخال البيانات'!B351="","",'ادخال البيانات'!B351)</f>
        <v/>
      </c>
      <c r="C350" s="139" t="str">
        <f>'ادخال البيانات'!AQ351</f>
        <v/>
      </c>
      <c r="D350" s="139" t="str">
        <f>'ادخال البيانات'!AR351</f>
        <v/>
      </c>
      <c r="E350" s="139" t="str">
        <f>'ادخال البيانات'!AS351</f>
        <v/>
      </c>
      <c r="F350" s="139" t="str">
        <f>'ادخال البيانات'!AT351</f>
        <v/>
      </c>
      <c r="G350" s="139" t="str">
        <f>'ادخال البيانات'!AU351</f>
        <v/>
      </c>
      <c r="H350" s="139" t="str">
        <f>'ادخال البيانات'!AV351</f>
        <v/>
      </c>
      <c r="I350" s="139" t="str">
        <f>'ادخال البيانات'!AW351</f>
        <v/>
      </c>
      <c r="J350" s="139" t="str">
        <f>'ادخال البيانات'!AX351</f>
        <v/>
      </c>
      <c r="K350" s="139" t="str">
        <f>'ادخال البيانات'!AY351</f>
        <v/>
      </c>
      <c r="L350" s="139" t="str">
        <f>'ادخال البيانات'!AZ351</f>
        <v/>
      </c>
      <c r="M350" s="139" t="str">
        <f>'ادخال البيانات'!BA351</f>
        <v/>
      </c>
      <c r="N350" s="139" t="str">
        <f>'ادخال البيانات'!BB351</f>
        <v/>
      </c>
      <c r="O350" s="139" t="str">
        <f>'ادخال البيانات'!BC351</f>
        <v/>
      </c>
      <c r="P350" s="139" t="str">
        <f>'ادخال البيانات'!BD351</f>
        <v/>
      </c>
      <c r="Q350" s="139" t="str">
        <f>'ادخال البيانات'!BE351</f>
        <v/>
      </c>
      <c r="R350" s="139" t="str">
        <f>'ادخال البيانات'!BF351</f>
        <v/>
      </c>
      <c r="S350" s="139" t="str">
        <f>'ادخال البيانات'!BG351</f>
        <v/>
      </c>
      <c r="T350" s="139" t="str">
        <f>'ادخال البيانات'!BH351</f>
        <v/>
      </c>
      <c r="U350" s="139" t="str">
        <f>'ادخال البيانات'!BI351</f>
        <v/>
      </c>
      <c r="V350" s="140" t="str">
        <f>'ادخال البيانات'!BJ351</f>
        <v/>
      </c>
      <c r="W350" s="136" t="str">
        <f t="shared" si="7"/>
        <v/>
      </c>
    </row>
    <row r="351" spans="1:23">
      <c r="A351" s="566">
        <v>346</v>
      </c>
      <c r="B351" s="139" t="str">
        <f>IF('ادخال البيانات'!B352="","",'ادخال البيانات'!B352)</f>
        <v/>
      </c>
      <c r="C351" s="139" t="str">
        <f>'ادخال البيانات'!AQ352</f>
        <v/>
      </c>
      <c r="D351" s="139" t="str">
        <f>'ادخال البيانات'!AR352</f>
        <v/>
      </c>
      <c r="E351" s="139" t="str">
        <f>'ادخال البيانات'!AS352</f>
        <v/>
      </c>
      <c r="F351" s="139" t="str">
        <f>'ادخال البيانات'!AT352</f>
        <v/>
      </c>
      <c r="G351" s="139" t="str">
        <f>'ادخال البيانات'!AU352</f>
        <v/>
      </c>
      <c r="H351" s="139" t="str">
        <f>'ادخال البيانات'!AV352</f>
        <v/>
      </c>
      <c r="I351" s="139" t="str">
        <f>'ادخال البيانات'!AW352</f>
        <v/>
      </c>
      <c r="J351" s="139" t="str">
        <f>'ادخال البيانات'!AX352</f>
        <v/>
      </c>
      <c r="K351" s="139" t="str">
        <f>'ادخال البيانات'!AY352</f>
        <v/>
      </c>
      <c r="L351" s="139" t="str">
        <f>'ادخال البيانات'!AZ352</f>
        <v/>
      </c>
      <c r="M351" s="139" t="str">
        <f>'ادخال البيانات'!BA352</f>
        <v/>
      </c>
      <c r="N351" s="139" t="str">
        <f>'ادخال البيانات'!BB352</f>
        <v/>
      </c>
      <c r="O351" s="139" t="str">
        <f>'ادخال البيانات'!BC352</f>
        <v/>
      </c>
      <c r="P351" s="139" t="str">
        <f>'ادخال البيانات'!BD352</f>
        <v/>
      </c>
      <c r="Q351" s="139" t="str">
        <f>'ادخال البيانات'!BE352</f>
        <v/>
      </c>
      <c r="R351" s="139" t="str">
        <f>'ادخال البيانات'!BF352</f>
        <v/>
      </c>
      <c r="S351" s="139" t="str">
        <f>'ادخال البيانات'!BG352</f>
        <v/>
      </c>
      <c r="T351" s="139" t="str">
        <f>'ادخال البيانات'!BH352</f>
        <v/>
      </c>
      <c r="U351" s="139" t="str">
        <f>'ادخال البيانات'!BI352</f>
        <v/>
      </c>
      <c r="V351" s="140" t="str">
        <f>'ادخال البيانات'!BJ352</f>
        <v/>
      </c>
      <c r="W351" s="136" t="str">
        <f t="shared" si="7"/>
        <v/>
      </c>
    </row>
    <row r="352" spans="1:23">
      <c r="A352" s="566">
        <v>347</v>
      </c>
      <c r="B352" s="139" t="str">
        <f>IF('ادخال البيانات'!B353="","",'ادخال البيانات'!B353)</f>
        <v/>
      </c>
      <c r="C352" s="139" t="str">
        <f>'ادخال البيانات'!AQ353</f>
        <v/>
      </c>
      <c r="D352" s="139" t="str">
        <f>'ادخال البيانات'!AR353</f>
        <v/>
      </c>
      <c r="E352" s="139" t="str">
        <f>'ادخال البيانات'!AS353</f>
        <v/>
      </c>
      <c r="F352" s="139" t="str">
        <f>'ادخال البيانات'!AT353</f>
        <v/>
      </c>
      <c r="G352" s="139" t="str">
        <f>'ادخال البيانات'!AU353</f>
        <v/>
      </c>
      <c r="H352" s="139" t="str">
        <f>'ادخال البيانات'!AV353</f>
        <v/>
      </c>
      <c r="I352" s="139" t="str">
        <f>'ادخال البيانات'!AW353</f>
        <v/>
      </c>
      <c r="J352" s="139" t="str">
        <f>'ادخال البيانات'!AX353</f>
        <v/>
      </c>
      <c r="K352" s="139" t="str">
        <f>'ادخال البيانات'!AY353</f>
        <v/>
      </c>
      <c r="L352" s="139" t="str">
        <f>'ادخال البيانات'!AZ353</f>
        <v/>
      </c>
      <c r="M352" s="139" t="str">
        <f>'ادخال البيانات'!BA353</f>
        <v/>
      </c>
      <c r="N352" s="139" t="str">
        <f>'ادخال البيانات'!BB353</f>
        <v/>
      </c>
      <c r="O352" s="139" t="str">
        <f>'ادخال البيانات'!BC353</f>
        <v/>
      </c>
      <c r="P352" s="139" t="str">
        <f>'ادخال البيانات'!BD353</f>
        <v/>
      </c>
      <c r="Q352" s="139" t="str">
        <f>'ادخال البيانات'!BE353</f>
        <v/>
      </c>
      <c r="R352" s="139" t="str">
        <f>'ادخال البيانات'!BF353</f>
        <v/>
      </c>
      <c r="S352" s="139" t="str">
        <f>'ادخال البيانات'!BG353</f>
        <v/>
      </c>
      <c r="T352" s="139" t="str">
        <f>'ادخال البيانات'!BH353</f>
        <v/>
      </c>
      <c r="U352" s="139" t="str">
        <f>'ادخال البيانات'!BI353</f>
        <v/>
      </c>
      <c r="V352" s="140" t="str">
        <f>'ادخال البيانات'!BJ353</f>
        <v/>
      </c>
      <c r="W352" s="136" t="str">
        <f t="shared" si="7"/>
        <v/>
      </c>
    </row>
    <row r="353" spans="1:23">
      <c r="A353" s="566">
        <v>348</v>
      </c>
      <c r="B353" s="139" t="str">
        <f>IF('ادخال البيانات'!B354="","",'ادخال البيانات'!B354)</f>
        <v/>
      </c>
      <c r="C353" s="139" t="str">
        <f>'ادخال البيانات'!AQ354</f>
        <v/>
      </c>
      <c r="D353" s="139" t="str">
        <f>'ادخال البيانات'!AR354</f>
        <v/>
      </c>
      <c r="E353" s="139" t="str">
        <f>'ادخال البيانات'!AS354</f>
        <v/>
      </c>
      <c r="F353" s="139" t="str">
        <f>'ادخال البيانات'!AT354</f>
        <v/>
      </c>
      <c r="G353" s="139" t="str">
        <f>'ادخال البيانات'!AU354</f>
        <v/>
      </c>
      <c r="H353" s="139" t="str">
        <f>'ادخال البيانات'!AV354</f>
        <v/>
      </c>
      <c r="I353" s="139" t="str">
        <f>'ادخال البيانات'!AW354</f>
        <v/>
      </c>
      <c r="J353" s="139" t="str">
        <f>'ادخال البيانات'!AX354</f>
        <v/>
      </c>
      <c r="K353" s="139" t="str">
        <f>'ادخال البيانات'!AY354</f>
        <v/>
      </c>
      <c r="L353" s="139" t="str">
        <f>'ادخال البيانات'!AZ354</f>
        <v/>
      </c>
      <c r="M353" s="139" t="str">
        <f>'ادخال البيانات'!BA354</f>
        <v/>
      </c>
      <c r="N353" s="139" t="str">
        <f>'ادخال البيانات'!BB354</f>
        <v/>
      </c>
      <c r="O353" s="139" t="str">
        <f>'ادخال البيانات'!BC354</f>
        <v/>
      </c>
      <c r="P353" s="139" t="str">
        <f>'ادخال البيانات'!BD354</f>
        <v/>
      </c>
      <c r="Q353" s="139" t="str">
        <f>'ادخال البيانات'!BE354</f>
        <v/>
      </c>
      <c r="R353" s="139" t="str">
        <f>'ادخال البيانات'!BF354</f>
        <v/>
      </c>
      <c r="S353" s="139" t="str">
        <f>'ادخال البيانات'!BG354</f>
        <v/>
      </c>
      <c r="T353" s="139" t="str">
        <f>'ادخال البيانات'!BH354</f>
        <v/>
      </c>
      <c r="U353" s="139" t="str">
        <f>'ادخال البيانات'!BI354</f>
        <v/>
      </c>
      <c r="V353" s="140" t="str">
        <f>'ادخال البيانات'!BJ354</f>
        <v/>
      </c>
      <c r="W353" s="136" t="str">
        <f t="shared" si="7"/>
        <v/>
      </c>
    </row>
    <row r="354" spans="1:23">
      <c r="A354" s="566">
        <v>349</v>
      </c>
      <c r="B354" s="139" t="str">
        <f>IF('ادخال البيانات'!B355="","",'ادخال البيانات'!B355)</f>
        <v/>
      </c>
      <c r="C354" s="139" t="str">
        <f>'ادخال البيانات'!AQ355</f>
        <v/>
      </c>
      <c r="D354" s="139" t="str">
        <f>'ادخال البيانات'!AR355</f>
        <v/>
      </c>
      <c r="E354" s="139" t="str">
        <f>'ادخال البيانات'!AS355</f>
        <v/>
      </c>
      <c r="F354" s="139" t="str">
        <f>'ادخال البيانات'!AT355</f>
        <v/>
      </c>
      <c r="G354" s="139" t="str">
        <f>'ادخال البيانات'!AU355</f>
        <v/>
      </c>
      <c r="H354" s="139" t="str">
        <f>'ادخال البيانات'!AV355</f>
        <v/>
      </c>
      <c r="I354" s="139" t="str">
        <f>'ادخال البيانات'!AW355</f>
        <v/>
      </c>
      <c r="J354" s="139" t="str">
        <f>'ادخال البيانات'!AX355</f>
        <v/>
      </c>
      <c r="K354" s="139" t="str">
        <f>'ادخال البيانات'!AY355</f>
        <v/>
      </c>
      <c r="L354" s="139" t="str">
        <f>'ادخال البيانات'!AZ355</f>
        <v/>
      </c>
      <c r="M354" s="139" t="str">
        <f>'ادخال البيانات'!BA355</f>
        <v/>
      </c>
      <c r="N354" s="139" t="str">
        <f>'ادخال البيانات'!BB355</f>
        <v/>
      </c>
      <c r="O354" s="139" t="str">
        <f>'ادخال البيانات'!BC355</f>
        <v/>
      </c>
      <c r="P354" s="139" t="str">
        <f>'ادخال البيانات'!BD355</f>
        <v/>
      </c>
      <c r="Q354" s="139" t="str">
        <f>'ادخال البيانات'!BE355</f>
        <v/>
      </c>
      <c r="R354" s="139" t="str">
        <f>'ادخال البيانات'!BF355</f>
        <v/>
      </c>
      <c r="S354" s="139" t="str">
        <f>'ادخال البيانات'!BG355</f>
        <v/>
      </c>
      <c r="T354" s="139" t="str">
        <f>'ادخال البيانات'!BH355</f>
        <v/>
      </c>
      <c r="U354" s="139" t="str">
        <f>'ادخال البيانات'!BI355</f>
        <v/>
      </c>
      <c r="V354" s="140" t="str">
        <f>'ادخال البيانات'!BJ355</f>
        <v/>
      </c>
      <c r="W354" s="136" t="str">
        <f t="shared" si="7"/>
        <v/>
      </c>
    </row>
    <row r="355" spans="1:23">
      <c r="A355" s="566">
        <v>350</v>
      </c>
      <c r="B355" s="139" t="str">
        <f>IF('ادخال البيانات'!B356="","",'ادخال البيانات'!B356)</f>
        <v/>
      </c>
      <c r="C355" s="139" t="str">
        <f>'ادخال البيانات'!AQ356</f>
        <v/>
      </c>
      <c r="D355" s="139" t="str">
        <f>'ادخال البيانات'!AR356</f>
        <v/>
      </c>
      <c r="E355" s="139" t="str">
        <f>'ادخال البيانات'!AS356</f>
        <v/>
      </c>
      <c r="F355" s="139" t="str">
        <f>'ادخال البيانات'!AT356</f>
        <v/>
      </c>
      <c r="G355" s="139" t="str">
        <f>'ادخال البيانات'!AU356</f>
        <v/>
      </c>
      <c r="H355" s="139" t="str">
        <f>'ادخال البيانات'!AV356</f>
        <v/>
      </c>
      <c r="I355" s="139" t="str">
        <f>'ادخال البيانات'!AW356</f>
        <v/>
      </c>
      <c r="J355" s="139" t="str">
        <f>'ادخال البيانات'!AX356</f>
        <v/>
      </c>
      <c r="K355" s="139" t="str">
        <f>'ادخال البيانات'!AY356</f>
        <v/>
      </c>
      <c r="L355" s="139" t="str">
        <f>'ادخال البيانات'!AZ356</f>
        <v/>
      </c>
      <c r="M355" s="139" t="str">
        <f>'ادخال البيانات'!BA356</f>
        <v/>
      </c>
      <c r="N355" s="139" t="str">
        <f>'ادخال البيانات'!BB356</f>
        <v/>
      </c>
      <c r="O355" s="139" t="str">
        <f>'ادخال البيانات'!BC356</f>
        <v/>
      </c>
      <c r="P355" s="139" t="str">
        <f>'ادخال البيانات'!BD356</f>
        <v/>
      </c>
      <c r="Q355" s="139" t="str">
        <f>'ادخال البيانات'!BE356</f>
        <v/>
      </c>
      <c r="R355" s="139" t="str">
        <f>'ادخال البيانات'!BF356</f>
        <v/>
      </c>
      <c r="S355" s="139" t="str">
        <f>'ادخال البيانات'!BG356</f>
        <v/>
      </c>
      <c r="T355" s="139" t="str">
        <f>'ادخال البيانات'!BH356</f>
        <v/>
      </c>
      <c r="U355" s="139" t="str">
        <f>'ادخال البيانات'!BI356</f>
        <v/>
      </c>
      <c r="V355" s="140" t="str">
        <f>'ادخال البيانات'!BJ356</f>
        <v/>
      </c>
      <c r="W355" s="136" t="str">
        <f t="shared" si="7"/>
        <v/>
      </c>
    </row>
    <row r="356" spans="1:23">
      <c r="A356" s="566">
        <v>351</v>
      </c>
      <c r="B356" s="139" t="str">
        <f>IF('ادخال البيانات'!B357="","",'ادخال البيانات'!B357)</f>
        <v/>
      </c>
      <c r="C356" s="139" t="str">
        <f>'ادخال البيانات'!AQ357</f>
        <v/>
      </c>
      <c r="D356" s="139" t="str">
        <f>'ادخال البيانات'!AR357</f>
        <v/>
      </c>
      <c r="E356" s="139" t="str">
        <f>'ادخال البيانات'!AS357</f>
        <v/>
      </c>
      <c r="F356" s="139" t="str">
        <f>'ادخال البيانات'!AT357</f>
        <v/>
      </c>
      <c r="G356" s="139" t="str">
        <f>'ادخال البيانات'!AU357</f>
        <v/>
      </c>
      <c r="H356" s="139" t="str">
        <f>'ادخال البيانات'!AV357</f>
        <v/>
      </c>
      <c r="I356" s="139" t="str">
        <f>'ادخال البيانات'!AW357</f>
        <v/>
      </c>
      <c r="J356" s="139" t="str">
        <f>'ادخال البيانات'!AX357</f>
        <v/>
      </c>
      <c r="K356" s="139" t="str">
        <f>'ادخال البيانات'!AY357</f>
        <v/>
      </c>
      <c r="L356" s="139" t="str">
        <f>'ادخال البيانات'!AZ357</f>
        <v/>
      </c>
      <c r="M356" s="139" t="str">
        <f>'ادخال البيانات'!BA357</f>
        <v/>
      </c>
      <c r="N356" s="139" t="str">
        <f>'ادخال البيانات'!BB357</f>
        <v/>
      </c>
      <c r="O356" s="139" t="str">
        <f>'ادخال البيانات'!BC357</f>
        <v/>
      </c>
      <c r="P356" s="139" t="str">
        <f>'ادخال البيانات'!BD357</f>
        <v/>
      </c>
      <c r="Q356" s="139" t="str">
        <f>'ادخال البيانات'!BE357</f>
        <v/>
      </c>
      <c r="R356" s="139" t="str">
        <f>'ادخال البيانات'!BF357</f>
        <v/>
      </c>
      <c r="S356" s="139" t="str">
        <f>'ادخال البيانات'!BG357</f>
        <v/>
      </c>
      <c r="T356" s="139" t="str">
        <f>'ادخال البيانات'!BH357</f>
        <v/>
      </c>
      <c r="U356" s="139" t="str">
        <f>'ادخال البيانات'!BI357</f>
        <v/>
      </c>
      <c r="V356" s="140" t="str">
        <f>'ادخال البيانات'!BJ357</f>
        <v/>
      </c>
      <c r="W356" s="136" t="str">
        <f t="shared" si="7"/>
        <v/>
      </c>
    </row>
    <row r="357" spans="1:23">
      <c r="A357" s="566">
        <v>352</v>
      </c>
      <c r="B357" s="139" t="str">
        <f>IF('ادخال البيانات'!B358="","",'ادخال البيانات'!B358)</f>
        <v/>
      </c>
      <c r="C357" s="139" t="str">
        <f>'ادخال البيانات'!AQ358</f>
        <v/>
      </c>
      <c r="D357" s="139" t="str">
        <f>'ادخال البيانات'!AR358</f>
        <v/>
      </c>
      <c r="E357" s="139" t="str">
        <f>'ادخال البيانات'!AS358</f>
        <v/>
      </c>
      <c r="F357" s="139" t="str">
        <f>'ادخال البيانات'!AT358</f>
        <v/>
      </c>
      <c r="G357" s="139" t="str">
        <f>'ادخال البيانات'!AU358</f>
        <v/>
      </c>
      <c r="H357" s="139" t="str">
        <f>'ادخال البيانات'!AV358</f>
        <v/>
      </c>
      <c r="I357" s="139" t="str">
        <f>'ادخال البيانات'!AW358</f>
        <v/>
      </c>
      <c r="J357" s="139" t="str">
        <f>'ادخال البيانات'!AX358</f>
        <v/>
      </c>
      <c r="K357" s="139" t="str">
        <f>'ادخال البيانات'!AY358</f>
        <v/>
      </c>
      <c r="L357" s="139" t="str">
        <f>'ادخال البيانات'!AZ358</f>
        <v/>
      </c>
      <c r="M357" s="139" t="str">
        <f>'ادخال البيانات'!BA358</f>
        <v/>
      </c>
      <c r="N357" s="139" t="str">
        <f>'ادخال البيانات'!BB358</f>
        <v/>
      </c>
      <c r="O357" s="139" t="str">
        <f>'ادخال البيانات'!BC358</f>
        <v/>
      </c>
      <c r="P357" s="139" t="str">
        <f>'ادخال البيانات'!BD358</f>
        <v/>
      </c>
      <c r="Q357" s="139" t="str">
        <f>'ادخال البيانات'!BE358</f>
        <v/>
      </c>
      <c r="R357" s="139" t="str">
        <f>'ادخال البيانات'!BF358</f>
        <v/>
      </c>
      <c r="S357" s="139" t="str">
        <f>'ادخال البيانات'!BG358</f>
        <v/>
      </c>
      <c r="T357" s="139" t="str">
        <f>'ادخال البيانات'!BH358</f>
        <v/>
      </c>
      <c r="U357" s="139" t="str">
        <f>'ادخال البيانات'!BI358</f>
        <v/>
      </c>
      <c r="V357" s="140" t="str">
        <f>'ادخال البيانات'!BJ358</f>
        <v/>
      </c>
      <c r="W357" s="136" t="str">
        <f t="shared" si="7"/>
        <v/>
      </c>
    </row>
    <row r="358" spans="1:23">
      <c r="A358" s="566">
        <v>353</v>
      </c>
      <c r="B358" s="139" t="str">
        <f>IF('ادخال البيانات'!B359="","",'ادخال البيانات'!B359)</f>
        <v/>
      </c>
      <c r="C358" s="139" t="str">
        <f>'ادخال البيانات'!AQ359</f>
        <v/>
      </c>
      <c r="D358" s="139" t="str">
        <f>'ادخال البيانات'!AR359</f>
        <v/>
      </c>
      <c r="E358" s="139" t="str">
        <f>'ادخال البيانات'!AS359</f>
        <v/>
      </c>
      <c r="F358" s="139" t="str">
        <f>'ادخال البيانات'!AT359</f>
        <v/>
      </c>
      <c r="G358" s="139" t="str">
        <f>'ادخال البيانات'!AU359</f>
        <v/>
      </c>
      <c r="H358" s="139" t="str">
        <f>'ادخال البيانات'!AV359</f>
        <v/>
      </c>
      <c r="I358" s="139" t="str">
        <f>'ادخال البيانات'!AW359</f>
        <v/>
      </c>
      <c r="J358" s="139" t="str">
        <f>'ادخال البيانات'!AX359</f>
        <v/>
      </c>
      <c r="K358" s="139" t="str">
        <f>'ادخال البيانات'!AY359</f>
        <v/>
      </c>
      <c r="L358" s="139" t="str">
        <f>'ادخال البيانات'!AZ359</f>
        <v/>
      </c>
      <c r="M358" s="139" t="str">
        <f>'ادخال البيانات'!BA359</f>
        <v/>
      </c>
      <c r="N358" s="139" t="str">
        <f>'ادخال البيانات'!BB359</f>
        <v/>
      </c>
      <c r="O358" s="139" t="str">
        <f>'ادخال البيانات'!BC359</f>
        <v/>
      </c>
      <c r="P358" s="139" t="str">
        <f>'ادخال البيانات'!BD359</f>
        <v/>
      </c>
      <c r="Q358" s="139" t="str">
        <f>'ادخال البيانات'!BE359</f>
        <v/>
      </c>
      <c r="R358" s="139" t="str">
        <f>'ادخال البيانات'!BF359</f>
        <v/>
      </c>
      <c r="S358" s="139" t="str">
        <f>'ادخال البيانات'!BG359</f>
        <v/>
      </c>
      <c r="T358" s="139" t="str">
        <f>'ادخال البيانات'!BH359</f>
        <v/>
      </c>
      <c r="U358" s="139" t="str">
        <f>'ادخال البيانات'!BI359</f>
        <v/>
      </c>
      <c r="V358" s="140" t="str">
        <f>'ادخال البيانات'!BJ359</f>
        <v/>
      </c>
      <c r="W358" s="136" t="str">
        <f t="shared" si="7"/>
        <v/>
      </c>
    </row>
    <row r="359" spans="1:23">
      <c r="A359" s="566">
        <v>354</v>
      </c>
      <c r="B359" s="139" t="str">
        <f>IF('ادخال البيانات'!B360="","",'ادخال البيانات'!B360)</f>
        <v/>
      </c>
      <c r="C359" s="139" t="str">
        <f>'ادخال البيانات'!AQ360</f>
        <v/>
      </c>
      <c r="D359" s="139" t="str">
        <f>'ادخال البيانات'!AR360</f>
        <v/>
      </c>
      <c r="E359" s="139" t="str">
        <f>'ادخال البيانات'!AS360</f>
        <v/>
      </c>
      <c r="F359" s="139" t="str">
        <f>'ادخال البيانات'!AT360</f>
        <v/>
      </c>
      <c r="G359" s="139" t="str">
        <f>'ادخال البيانات'!AU360</f>
        <v/>
      </c>
      <c r="H359" s="139" t="str">
        <f>'ادخال البيانات'!AV360</f>
        <v/>
      </c>
      <c r="I359" s="139" t="str">
        <f>'ادخال البيانات'!AW360</f>
        <v/>
      </c>
      <c r="J359" s="139" t="str">
        <f>'ادخال البيانات'!AX360</f>
        <v/>
      </c>
      <c r="K359" s="139" t="str">
        <f>'ادخال البيانات'!AY360</f>
        <v/>
      </c>
      <c r="L359" s="139" t="str">
        <f>'ادخال البيانات'!AZ360</f>
        <v/>
      </c>
      <c r="M359" s="139" t="str">
        <f>'ادخال البيانات'!BA360</f>
        <v/>
      </c>
      <c r="N359" s="139" t="str">
        <f>'ادخال البيانات'!BB360</f>
        <v/>
      </c>
      <c r="O359" s="139" t="str">
        <f>'ادخال البيانات'!BC360</f>
        <v/>
      </c>
      <c r="P359" s="139" t="str">
        <f>'ادخال البيانات'!BD360</f>
        <v/>
      </c>
      <c r="Q359" s="139" t="str">
        <f>'ادخال البيانات'!BE360</f>
        <v/>
      </c>
      <c r="R359" s="139" t="str">
        <f>'ادخال البيانات'!BF360</f>
        <v/>
      </c>
      <c r="S359" s="139" t="str">
        <f>'ادخال البيانات'!BG360</f>
        <v/>
      </c>
      <c r="T359" s="139" t="str">
        <f>'ادخال البيانات'!BH360</f>
        <v/>
      </c>
      <c r="U359" s="139" t="str">
        <f>'ادخال البيانات'!BI360</f>
        <v/>
      </c>
      <c r="V359" s="140" t="str">
        <f>'ادخال البيانات'!BJ360</f>
        <v/>
      </c>
      <c r="W359" s="136" t="str">
        <f t="shared" si="7"/>
        <v/>
      </c>
    </row>
    <row r="360" spans="1:23">
      <c r="A360" s="566">
        <v>355</v>
      </c>
      <c r="B360" s="139" t="str">
        <f>IF('ادخال البيانات'!B361="","",'ادخال البيانات'!B361)</f>
        <v/>
      </c>
      <c r="C360" s="139" t="str">
        <f>'ادخال البيانات'!AQ361</f>
        <v/>
      </c>
      <c r="D360" s="139" t="str">
        <f>'ادخال البيانات'!AR361</f>
        <v/>
      </c>
      <c r="E360" s="139" t="str">
        <f>'ادخال البيانات'!AS361</f>
        <v/>
      </c>
      <c r="F360" s="139" t="str">
        <f>'ادخال البيانات'!AT361</f>
        <v/>
      </c>
      <c r="G360" s="139" t="str">
        <f>'ادخال البيانات'!AU361</f>
        <v/>
      </c>
      <c r="H360" s="139" t="str">
        <f>'ادخال البيانات'!AV361</f>
        <v/>
      </c>
      <c r="I360" s="139" t="str">
        <f>'ادخال البيانات'!AW361</f>
        <v/>
      </c>
      <c r="J360" s="139" t="str">
        <f>'ادخال البيانات'!AX361</f>
        <v/>
      </c>
      <c r="K360" s="139" t="str">
        <f>'ادخال البيانات'!AY361</f>
        <v/>
      </c>
      <c r="L360" s="139" t="str">
        <f>'ادخال البيانات'!AZ361</f>
        <v/>
      </c>
      <c r="M360" s="139" t="str">
        <f>'ادخال البيانات'!BA361</f>
        <v/>
      </c>
      <c r="N360" s="139" t="str">
        <f>'ادخال البيانات'!BB361</f>
        <v/>
      </c>
      <c r="O360" s="139" t="str">
        <f>'ادخال البيانات'!BC361</f>
        <v/>
      </c>
      <c r="P360" s="139" t="str">
        <f>'ادخال البيانات'!BD361</f>
        <v/>
      </c>
      <c r="Q360" s="139" t="str">
        <f>'ادخال البيانات'!BE361</f>
        <v/>
      </c>
      <c r="R360" s="139" t="str">
        <f>'ادخال البيانات'!BF361</f>
        <v/>
      </c>
      <c r="S360" s="139" t="str">
        <f>'ادخال البيانات'!BG361</f>
        <v/>
      </c>
      <c r="T360" s="139" t="str">
        <f>'ادخال البيانات'!BH361</f>
        <v/>
      </c>
      <c r="U360" s="139" t="str">
        <f>'ادخال البيانات'!BI361</f>
        <v/>
      </c>
      <c r="V360" s="140" t="str">
        <f>'ادخال البيانات'!BJ361</f>
        <v/>
      </c>
      <c r="W360" s="136" t="str">
        <f t="shared" si="7"/>
        <v/>
      </c>
    </row>
    <row r="361" spans="1:23">
      <c r="A361" s="566">
        <v>356</v>
      </c>
      <c r="B361" s="139" t="str">
        <f>IF('ادخال البيانات'!B362="","",'ادخال البيانات'!B362)</f>
        <v/>
      </c>
      <c r="C361" s="139" t="str">
        <f>'ادخال البيانات'!AQ362</f>
        <v/>
      </c>
      <c r="D361" s="139" t="str">
        <f>'ادخال البيانات'!AR362</f>
        <v/>
      </c>
      <c r="E361" s="139" t="str">
        <f>'ادخال البيانات'!AS362</f>
        <v/>
      </c>
      <c r="F361" s="139" t="str">
        <f>'ادخال البيانات'!AT362</f>
        <v/>
      </c>
      <c r="G361" s="139" t="str">
        <f>'ادخال البيانات'!AU362</f>
        <v/>
      </c>
      <c r="H361" s="139" t="str">
        <f>'ادخال البيانات'!AV362</f>
        <v/>
      </c>
      <c r="I361" s="139" t="str">
        <f>'ادخال البيانات'!AW362</f>
        <v/>
      </c>
      <c r="J361" s="139" t="str">
        <f>'ادخال البيانات'!AX362</f>
        <v/>
      </c>
      <c r="K361" s="139" t="str">
        <f>'ادخال البيانات'!AY362</f>
        <v/>
      </c>
      <c r="L361" s="139" t="str">
        <f>'ادخال البيانات'!AZ362</f>
        <v/>
      </c>
      <c r="M361" s="139" t="str">
        <f>'ادخال البيانات'!BA362</f>
        <v/>
      </c>
      <c r="N361" s="139" t="str">
        <f>'ادخال البيانات'!BB362</f>
        <v/>
      </c>
      <c r="O361" s="139" t="str">
        <f>'ادخال البيانات'!BC362</f>
        <v/>
      </c>
      <c r="P361" s="139" t="str">
        <f>'ادخال البيانات'!BD362</f>
        <v/>
      </c>
      <c r="Q361" s="139" t="str">
        <f>'ادخال البيانات'!BE362</f>
        <v/>
      </c>
      <c r="R361" s="139" t="str">
        <f>'ادخال البيانات'!BF362</f>
        <v/>
      </c>
      <c r="S361" s="139" t="str">
        <f>'ادخال البيانات'!BG362</f>
        <v/>
      </c>
      <c r="T361" s="139" t="str">
        <f>'ادخال البيانات'!BH362</f>
        <v/>
      </c>
      <c r="U361" s="139" t="str">
        <f>'ادخال البيانات'!BI362</f>
        <v/>
      </c>
      <c r="V361" s="140" t="str">
        <f>'ادخال البيانات'!BJ362</f>
        <v/>
      </c>
      <c r="W361" s="136" t="str">
        <f t="shared" si="7"/>
        <v/>
      </c>
    </row>
    <row r="362" spans="1:23">
      <c r="A362" s="566">
        <v>357</v>
      </c>
      <c r="B362" s="139" t="str">
        <f>IF('ادخال البيانات'!B363="","",'ادخال البيانات'!B363)</f>
        <v/>
      </c>
      <c r="C362" s="139" t="str">
        <f>'ادخال البيانات'!AQ363</f>
        <v/>
      </c>
      <c r="D362" s="139" t="str">
        <f>'ادخال البيانات'!AR363</f>
        <v/>
      </c>
      <c r="E362" s="139" t="str">
        <f>'ادخال البيانات'!AS363</f>
        <v/>
      </c>
      <c r="F362" s="139" t="str">
        <f>'ادخال البيانات'!AT363</f>
        <v/>
      </c>
      <c r="G362" s="139" t="str">
        <f>'ادخال البيانات'!AU363</f>
        <v/>
      </c>
      <c r="H362" s="139" t="str">
        <f>'ادخال البيانات'!AV363</f>
        <v/>
      </c>
      <c r="I362" s="139" t="str">
        <f>'ادخال البيانات'!AW363</f>
        <v/>
      </c>
      <c r="J362" s="139" t="str">
        <f>'ادخال البيانات'!AX363</f>
        <v/>
      </c>
      <c r="K362" s="139" t="str">
        <f>'ادخال البيانات'!AY363</f>
        <v/>
      </c>
      <c r="L362" s="139" t="str">
        <f>'ادخال البيانات'!AZ363</f>
        <v/>
      </c>
      <c r="M362" s="139" t="str">
        <f>'ادخال البيانات'!BA363</f>
        <v/>
      </c>
      <c r="N362" s="139" t="str">
        <f>'ادخال البيانات'!BB363</f>
        <v/>
      </c>
      <c r="O362" s="139" t="str">
        <f>'ادخال البيانات'!BC363</f>
        <v/>
      </c>
      <c r="P362" s="139" t="str">
        <f>'ادخال البيانات'!BD363</f>
        <v/>
      </c>
      <c r="Q362" s="139" t="str">
        <f>'ادخال البيانات'!BE363</f>
        <v/>
      </c>
      <c r="R362" s="139" t="str">
        <f>'ادخال البيانات'!BF363</f>
        <v/>
      </c>
      <c r="S362" s="139" t="str">
        <f>'ادخال البيانات'!BG363</f>
        <v/>
      </c>
      <c r="T362" s="139" t="str">
        <f>'ادخال البيانات'!BH363</f>
        <v/>
      </c>
      <c r="U362" s="139" t="str">
        <f>'ادخال البيانات'!BI363</f>
        <v/>
      </c>
      <c r="V362" s="140" t="str">
        <f>'ادخال البيانات'!BJ363</f>
        <v/>
      </c>
      <c r="W362" s="136" t="str">
        <f t="shared" si="7"/>
        <v/>
      </c>
    </row>
    <row r="363" spans="1:23">
      <c r="A363" s="566">
        <v>358</v>
      </c>
      <c r="B363" s="139" t="str">
        <f>IF('ادخال البيانات'!B364="","",'ادخال البيانات'!B364)</f>
        <v/>
      </c>
      <c r="C363" s="139" t="str">
        <f>'ادخال البيانات'!AQ364</f>
        <v/>
      </c>
      <c r="D363" s="139" t="str">
        <f>'ادخال البيانات'!AR364</f>
        <v/>
      </c>
      <c r="E363" s="139" t="str">
        <f>'ادخال البيانات'!AS364</f>
        <v/>
      </c>
      <c r="F363" s="139" t="str">
        <f>'ادخال البيانات'!AT364</f>
        <v/>
      </c>
      <c r="G363" s="139" t="str">
        <f>'ادخال البيانات'!AU364</f>
        <v/>
      </c>
      <c r="H363" s="139" t="str">
        <f>'ادخال البيانات'!AV364</f>
        <v/>
      </c>
      <c r="I363" s="139" t="str">
        <f>'ادخال البيانات'!AW364</f>
        <v/>
      </c>
      <c r="J363" s="139" t="str">
        <f>'ادخال البيانات'!AX364</f>
        <v/>
      </c>
      <c r="K363" s="139" t="str">
        <f>'ادخال البيانات'!AY364</f>
        <v/>
      </c>
      <c r="L363" s="139" t="str">
        <f>'ادخال البيانات'!AZ364</f>
        <v/>
      </c>
      <c r="M363" s="139" t="str">
        <f>'ادخال البيانات'!BA364</f>
        <v/>
      </c>
      <c r="N363" s="139" t="str">
        <f>'ادخال البيانات'!BB364</f>
        <v/>
      </c>
      <c r="O363" s="139" t="str">
        <f>'ادخال البيانات'!BC364</f>
        <v/>
      </c>
      <c r="P363" s="139" t="str">
        <f>'ادخال البيانات'!BD364</f>
        <v/>
      </c>
      <c r="Q363" s="139" t="str">
        <f>'ادخال البيانات'!BE364</f>
        <v/>
      </c>
      <c r="R363" s="139" t="str">
        <f>'ادخال البيانات'!BF364</f>
        <v/>
      </c>
      <c r="S363" s="139" t="str">
        <f>'ادخال البيانات'!BG364</f>
        <v/>
      </c>
      <c r="T363" s="139" t="str">
        <f>'ادخال البيانات'!BH364</f>
        <v/>
      </c>
      <c r="U363" s="139" t="str">
        <f>'ادخال البيانات'!BI364</f>
        <v/>
      </c>
      <c r="V363" s="140" t="str">
        <f>'ادخال البيانات'!BJ364</f>
        <v/>
      </c>
      <c r="W363" s="136" t="str">
        <f t="shared" si="7"/>
        <v/>
      </c>
    </row>
    <row r="364" spans="1:23">
      <c r="A364" s="566">
        <v>359</v>
      </c>
      <c r="B364" s="139" t="str">
        <f>IF('ادخال البيانات'!B365="","",'ادخال البيانات'!B365)</f>
        <v/>
      </c>
      <c r="C364" s="139" t="str">
        <f>'ادخال البيانات'!AQ365</f>
        <v/>
      </c>
      <c r="D364" s="139" t="str">
        <f>'ادخال البيانات'!AR365</f>
        <v/>
      </c>
      <c r="E364" s="139" t="str">
        <f>'ادخال البيانات'!AS365</f>
        <v/>
      </c>
      <c r="F364" s="139" t="str">
        <f>'ادخال البيانات'!AT365</f>
        <v/>
      </c>
      <c r="G364" s="139" t="str">
        <f>'ادخال البيانات'!AU365</f>
        <v/>
      </c>
      <c r="H364" s="139" t="str">
        <f>'ادخال البيانات'!AV365</f>
        <v/>
      </c>
      <c r="I364" s="139" t="str">
        <f>'ادخال البيانات'!AW365</f>
        <v/>
      </c>
      <c r="J364" s="139" t="str">
        <f>'ادخال البيانات'!AX365</f>
        <v/>
      </c>
      <c r="K364" s="139" t="str">
        <f>'ادخال البيانات'!AY365</f>
        <v/>
      </c>
      <c r="L364" s="139" t="str">
        <f>'ادخال البيانات'!AZ365</f>
        <v/>
      </c>
      <c r="M364" s="139" t="str">
        <f>'ادخال البيانات'!BA365</f>
        <v/>
      </c>
      <c r="N364" s="139" t="str">
        <f>'ادخال البيانات'!BB365</f>
        <v/>
      </c>
      <c r="O364" s="139" t="str">
        <f>'ادخال البيانات'!BC365</f>
        <v/>
      </c>
      <c r="P364" s="139" t="str">
        <f>'ادخال البيانات'!BD365</f>
        <v/>
      </c>
      <c r="Q364" s="139" t="str">
        <f>'ادخال البيانات'!BE365</f>
        <v/>
      </c>
      <c r="R364" s="139" t="str">
        <f>'ادخال البيانات'!BF365</f>
        <v/>
      </c>
      <c r="S364" s="139" t="str">
        <f>'ادخال البيانات'!BG365</f>
        <v/>
      </c>
      <c r="T364" s="139" t="str">
        <f>'ادخال البيانات'!BH365</f>
        <v/>
      </c>
      <c r="U364" s="139" t="str">
        <f>'ادخال البيانات'!BI365</f>
        <v/>
      </c>
      <c r="V364" s="140" t="str">
        <f>'ادخال البيانات'!BJ365</f>
        <v/>
      </c>
      <c r="W364" s="136" t="str">
        <f t="shared" si="7"/>
        <v/>
      </c>
    </row>
    <row r="365" spans="1:23">
      <c r="A365" s="566">
        <v>360</v>
      </c>
      <c r="B365" s="139" t="str">
        <f>IF('ادخال البيانات'!B366="","",'ادخال البيانات'!B366)</f>
        <v/>
      </c>
      <c r="C365" s="139" t="str">
        <f>'ادخال البيانات'!AQ366</f>
        <v/>
      </c>
      <c r="D365" s="139" t="str">
        <f>'ادخال البيانات'!AR366</f>
        <v/>
      </c>
      <c r="E365" s="139" t="str">
        <f>'ادخال البيانات'!AS366</f>
        <v/>
      </c>
      <c r="F365" s="139" t="str">
        <f>'ادخال البيانات'!AT366</f>
        <v/>
      </c>
      <c r="G365" s="139" t="str">
        <f>'ادخال البيانات'!AU366</f>
        <v/>
      </c>
      <c r="H365" s="139" t="str">
        <f>'ادخال البيانات'!AV366</f>
        <v/>
      </c>
      <c r="I365" s="139" t="str">
        <f>'ادخال البيانات'!AW366</f>
        <v/>
      </c>
      <c r="J365" s="139" t="str">
        <f>'ادخال البيانات'!AX366</f>
        <v/>
      </c>
      <c r="K365" s="139" t="str">
        <f>'ادخال البيانات'!AY366</f>
        <v/>
      </c>
      <c r="L365" s="139" t="str">
        <f>'ادخال البيانات'!AZ366</f>
        <v/>
      </c>
      <c r="M365" s="139" t="str">
        <f>'ادخال البيانات'!BA366</f>
        <v/>
      </c>
      <c r="N365" s="139" t="str">
        <f>'ادخال البيانات'!BB366</f>
        <v/>
      </c>
      <c r="O365" s="139" t="str">
        <f>'ادخال البيانات'!BC366</f>
        <v/>
      </c>
      <c r="P365" s="139" t="str">
        <f>'ادخال البيانات'!BD366</f>
        <v/>
      </c>
      <c r="Q365" s="139" t="str">
        <f>'ادخال البيانات'!BE366</f>
        <v/>
      </c>
      <c r="R365" s="139" t="str">
        <f>'ادخال البيانات'!BF366</f>
        <v/>
      </c>
      <c r="S365" s="139" t="str">
        <f>'ادخال البيانات'!BG366</f>
        <v/>
      </c>
      <c r="T365" s="139" t="str">
        <f>'ادخال البيانات'!BH366</f>
        <v/>
      </c>
      <c r="U365" s="139" t="str">
        <f>'ادخال البيانات'!BI366</f>
        <v/>
      </c>
      <c r="V365" s="140" t="str">
        <f>'ادخال البيانات'!BJ366</f>
        <v/>
      </c>
      <c r="W365" s="136" t="str">
        <f t="shared" si="7"/>
        <v/>
      </c>
    </row>
    <row r="366" spans="1:23">
      <c r="A366" s="566">
        <v>361</v>
      </c>
      <c r="B366" s="139" t="str">
        <f>IF('ادخال البيانات'!B367="","",'ادخال البيانات'!B367)</f>
        <v/>
      </c>
      <c r="C366" s="139" t="str">
        <f>'ادخال البيانات'!AQ367</f>
        <v/>
      </c>
      <c r="D366" s="139" t="str">
        <f>'ادخال البيانات'!AR367</f>
        <v/>
      </c>
      <c r="E366" s="139" t="str">
        <f>'ادخال البيانات'!AS367</f>
        <v/>
      </c>
      <c r="F366" s="139" t="str">
        <f>'ادخال البيانات'!AT367</f>
        <v/>
      </c>
      <c r="G366" s="139" t="str">
        <f>'ادخال البيانات'!AU367</f>
        <v/>
      </c>
      <c r="H366" s="139" t="str">
        <f>'ادخال البيانات'!AV367</f>
        <v/>
      </c>
      <c r="I366" s="139" t="str">
        <f>'ادخال البيانات'!AW367</f>
        <v/>
      </c>
      <c r="J366" s="139" t="str">
        <f>'ادخال البيانات'!AX367</f>
        <v/>
      </c>
      <c r="K366" s="139" t="str">
        <f>'ادخال البيانات'!AY367</f>
        <v/>
      </c>
      <c r="L366" s="139" t="str">
        <f>'ادخال البيانات'!AZ367</f>
        <v/>
      </c>
      <c r="M366" s="139" t="str">
        <f>'ادخال البيانات'!BA367</f>
        <v/>
      </c>
      <c r="N366" s="139" t="str">
        <f>'ادخال البيانات'!BB367</f>
        <v/>
      </c>
      <c r="O366" s="139" t="str">
        <f>'ادخال البيانات'!BC367</f>
        <v/>
      </c>
      <c r="P366" s="139" t="str">
        <f>'ادخال البيانات'!BD367</f>
        <v/>
      </c>
      <c r="Q366" s="139" t="str">
        <f>'ادخال البيانات'!BE367</f>
        <v/>
      </c>
      <c r="R366" s="139" t="str">
        <f>'ادخال البيانات'!BF367</f>
        <v/>
      </c>
      <c r="S366" s="139" t="str">
        <f>'ادخال البيانات'!BG367</f>
        <v/>
      </c>
      <c r="T366" s="139" t="str">
        <f>'ادخال البيانات'!BH367</f>
        <v/>
      </c>
      <c r="U366" s="139" t="str">
        <f>'ادخال البيانات'!BI367</f>
        <v/>
      </c>
      <c r="V366" s="140" t="str">
        <f>'ادخال البيانات'!BJ367</f>
        <v/>
      </c>
      <c r="W366" s="136" t="str">
        <f t="shared" si="7"/>
        <v/>
      </c>
    </row>
    <row r="367" spans="1:23">
      <c r="A367" s="566">
        <v>362</v>
      </c>
      <c r="B367" s="139" t="str">
        <f>IF('ادخال البيانات'!B368="","",'ادخال البيانات'!B368)</f>
        <v/>
      </c>
      <c r="C367" s="139" t="str">
        <f>'ادخال البيانات'!AQ368</f>
        <v/>
      </c>
      <c r="D367" s="139" t="str">
        <f>'ادخال البيانات'!AR368</f>
        <v/>
      </c>
      <c r="E367" s="139" t="str">
        <f>'ادخال البيانات'!AS368</f>
        <v/>
      </c>
      <c r="F367" s="139" t="str">
        <f>'ادخال البيانات'!AT368</f>
        <v/>
      </c>
      <c r="G367" s="139" t="str">
        <f>'ادخال البيانات'!AU368</f>
        <v/>
      </c>
      <c r="H367" s="139" t="str">
        <f>'ادخال البيانات'!AV368</f>
        <v/>
      </c>
      <c r="I367" s="139" t="str">
        <f>'ادخال البيانات'!AW368</f>
        <v/>
      </c>
      <c r="J367" s="139" t="str">
        <f>'ادخال البيانات'!AX368</f>
        <v/>
      </c>
      <c r="K367" s="139" t="str">
        <f>'ادخال البيانات'!AY368</f>
        <v/>
      </c>
      <c r="L367" s="139" t="str">
        <f>'ادخال البيانات'!AZ368</f>
        <v/>
      </c>
      <c r="M367" s="139" t="str">
        <f>'ادخال البيانات'!BA368</f>
        <v/>
      </c>
      <c r="N367" s="139" t="str">
        <f>'ادخال البيانات'!BB368</f>
        <v/>
      </c>
      <c r="O367" s="139" t="str">
        <f>'ادخال البيانات'!BC368</f>
        <v/>
      </c>
      <c r="P367" s="139" t="str">
        <f>'ادخال البيانات'!BD368</f>
        <v/>
      </c>
      <c r="Q367" s="139" t="str">
        <f>'ادخال البيانات'!BE368</f>
        <v/>
      </c>
      <c r="R367" s="139" t="str">
        <f>'ادخال البيانات'!BF368</f>
        <v/>
      </c>
      <c r="S367" s="139" t="str">
        <f>'ادخال البيانات'!BG368</f>
        <v/>
      </c>
      <c r="T367" s="139" t="str">
        <f>'ادخال البيانات'!BH368</f>
        <v/>
      </c>
      <c r="U367" s="139" t="str">
        <f>'ادخال البيانات'!BI368</f>
        <v/>
      </c>
      <c r="V367" s="140" t="str">
        <f>'ادخال البيانات'!BJ368</f>
        <v/>
      </c>
      <c r="W367" s="136" t="str">
        <f t="shared" si="7"/>
        <v/>
      </c>
    </row>
    <row r="368" spans="1:23">
      <c r="A368" s="566">
        <v>363</v>
      </c>
      <c r="B368" s="139" t="str">
        <f>IF('ادخال البيانات'!B369="","",'ادخال البيانات'!B369)</f>
        <v/>
      </c>
      <c r="C368" s="139" t="str">
        <f>'ادخال البيانات'!AQ369</f>
        <v/>
      </c>
      <c r="D368" s="139" t="str">
        <f>'ادخال البيانات'!AR369</f>
        <v/>
      </c>
      <c r="E368" s="139" t="str">
        <f>'ادخال البيانات'!AS369</f>
        <v/>
      </c>
      <c r="F368" s="139" t="str">
        <f>'ادخال البيانات'!AT369</f>
        <v/>
      </c>
      <c r="G368" s="139" t="str">
        <f>'ادخال البيانات'!AU369</f>
        <v/>
      </c>
      <c r="H368" s="139" t="str">
        <f>'ادخال البيانات'!AV369</f>
        <v/>
      </c>
      <c r="I368" s="139" t="str">
        <f>'ادخال البيانات'!AW369</f>
        <v/>
      </c>
      <c r="J368" s="139" t="str">
        <f>'ادخال البيانات'!AX369</f>
        <v/>
      </c>
      <c r="K368" s="139" t="str">
        <f>'ادخال البيانات'!AY369</f>
        <v/>
      </c>
      <c r="L368" s="139" t="str">
        <f>'ادخال البيانات'!AZ369</f>
        <v/>
      </c>
      <c r="M368" s="139" t="str">
        <f>'ادخال البيانات'!BA369</f>
        <v/>
      </c>
      <c r="N368" s="139" t="str">
        <f>'ادخال البيانات'!BB369</f>
        <v/>
      </c>
      <c r="O368" s="139" t="str">
        <f>'ادخال البيانات'!BC369</f>
        <v/>
      </c>
      <c r="P368" s="139" t="str">
        <f>'ادخال البيانات'!BD369</f>
        <v/>
      </c>
      <c r="Q368" s="139" t="str">
        <f>'ادخال البيانات'!BE369</f>
        <v/>
      </c>
      <c r="R368" s="139" t="str">
        <f>'ادخال البيانات'!BF369</f>
        <v/>
      </c>
      <c r="S368" s="139" t="str">
        <f>'ادخال البيانات'!BG369</f>
        <v/>
      </c>
      <c r="T368" s="139" t="str">
        <f>'ادخال البيانات'!BH369</f>
        <v/>
      </c>
      <c r="U368" s="139" t="str">
        <f>'ادخال البيانات'!BI369</f>
        <v/>
      </c>
      <c r="V368" s="140" t="str">
        <f>'ادخال البيانات'!BJ369</f>
        <v/>
      </c>
      <c r="W368" s="136" t="str">
        <f t="shared" si="7"/>
        <v/>
      </c>
    </row>
    <row r="369" spans="1:23">
      <c r="A369" s="566">
        <v>364</v>
      </c>
      <c r="B369" s="139" t="str">
        <f>IF('ادخال البيانات'!B370="","",'ادخال البيانات'!B370)</f>
        <v/>
      </c>
      <c r="C369" s="139" t="str">
        <f>'ادخال البيانات'!AQ370</f>
        <v/>
      </c>
      <c r="D369" s="139" t="str">
        <f>'ادخال البيانات'!AR370</f>
        <v/>
      </c>
      <c r="E369" s="139" t="str">
        <f>'ادخال البيانات'!AS370</f>
        <v/>
      </c>
      <c r="F369" s="139" t="str">
        <f>'ادخال البيانات'!AT370</f>
        <v/>
      </c>
      <c r="G369" s="139" t="str">
        <f>'ادخال البيانات'!AU370</f>
        <v/>
      </c>
      <c r="H369" s="139" t="str">
        <f>'ادخال البيانات'!AV370</f>
        <v/>
      </c>
      <c r="I369" s="139" t="str">
        <f>'ادخال البيانات'!AW370</f>
        <v/>
      </c>
      <c r="J369" s="139" t="str">
        <f>'ادخال البيانات'!AX370</f>
        <v/>
      </c>
      <c r="K369" s="139" t="str">
        <f>'ادخال البيانات'!AY370</f>
        <v/>
      </c>
      <c r="L369" s="139" t="str">
        <f>'ادخال البيانات'!AZ370</f>
        <v/>
      </c>
      <c r="M369" s="139" t="str">
        <f>'ادخال البيانات'!BA370</f>
        <v/>
      </c>
      <c r="N369" s="139" t="str">
        <f>'ادخال البيانات'!BB370</f>
        <v/>
      </c>
      <c r="O369" s="139" t="str">
        <f>'ادخال البيانات'!BC370</f>
        <v/>
      </c>
      <c r="P369" s="139" t="str">
        <f>'ادخال البيانات'!BD370</f>
        <v/>
      </c>
      <c r="Q369" s="139" t="str">
        <f>'ادخال البيانات'!BE370</f>
        <v/>
      </c>
      <c r="R369" s="139" t="str">
        <f>'ادخال البيانات'!BF370</f>
        <v/>
      </c>
      <c r="S369" s="139" t="str">
        <f>'ادخال البيانات'!BG370</f>
        <v/>
      </c>
      <c r="T369" s="139" t="str">
        <f>'ادخال البيانات'!BH370</f>
        <v/>
      </c>
      <c r="U369" s="139" t="str">
        <f>'ادخال البيانات'!BI370</f>
        <v/>
      </c>
      <c r="V369" s="140" t="str">
        <f>'ادخال البيانات'!BJ370</f>
        <v/>
      </c>
      <c r="W369" s="136" t="str">
        <f t="shared" si="7"/>
        <v/>
      </c>
    </row>
    <row r="370" spans="1:23">
      <c r="A370" s="566">
        <v>365</v>
      </c>
      <c r="B370" s="139" t="str">
        <f>IF('ادخال البيانات'!B371="","",'ادخال البيانات'!B371)</f>
        <v/>
      </c>
      <c r="C370" s="139" t="str">
        <f>'ادخال البيانات'!AQ371</f>
        <v/>
      </c>
      <c r="D370" s="139" t="str">
        <f>'ادخال البيانات'!AR371</f>
        <v/>
      </c>
      <c r="E370" s="139" t="str">
        <f>'ادخال البيانات'!AS371</f>
        <v/>
      </c>
      <c r="F370" s="139" t="str">
        <f>'ادخال البيانات'!AT371</f>
        <v/>
      </c>
      <c r="G370" s="139" t="str">
        <f>'ادخال البيانات'!AU371</f>
        <v/>
      </c>
      <c r="H370" s="139" t="str">
        <f>'ادخال البيانات'!AV371</f>
        <v/>
      </c>
      <c r="I370" s="139" t="str">
        <f>'ادخال البيانات'!AW371</f>
        <v/>
      </c>
      <c r="J370" s="139" t="str">
        <f>'ادخال البيانات'!AX371</f>
        <v/>
      </c>
      <c r="K370" s="139" t="str">
        <f>'ادخال البيانات'!AY371</f>
        <v/>
      </c>
      <c r="L370" s="139" t="str">
        <f>'ادخال البيانات'!AZ371</f>
        <v/>
      </c>
      <c r="M370" s="139" t="str">
        <f>'ادخال البيانات'!BA371</f>
        <v/>
      </c>
      <c r="N370" s="139" t="str">
        <f>'ادخال البيانات'!BB371</f>
        <v/>
      </c>
      <c r="O370" s="139" t="str">
        <f>'ادخال البيانات'!BC371</f>
        <v/>
      </c>
      <c r="P370" s="139" t="str">
        <f>'ادخال البيانات'!BD371</f>
        <v/>
      </c>
      <c r="Q370" s="139" t="str">
        <f>'ادخال البيانات'!BE371</f>
        <v/>
      </c>
      <c r="R370" s="139" t="str">
        <f>'ادخال البيانات'!BF371</f>
        <v/>
      </c>
      <c r="S370" s="139" t="str">
        <f>'ادخال البيانات'!BG371</f>
        <v/>
      </c>
      <c r="T370" s="139" t="str">
        <f>'ادخال البيانات'!BH371</f>
        <v/>
      </c>
      <c r="U370" s="139" t="str">
        <f>'ادخال البيانات'!BI371</f>
        <v/>
      </c>
      <c r="V370" s="140" t="str">
        <f>'ادخال البيانات'!BJ371</f>
        <v/>
      </c>
      <c r="W370" s="136" t="str">
        <f t="shared" si="7"/>
        <v/>
      </c>
    </row>
    <row r="371" spans="1:23">
      <c r="A371" s="566">
        <v>366</v>
      </c>
      <c r="B371" s="139" t="str">
        <f>IF('ادخال البيانات'!B372="","",'ادخال البيانات'!B372)</f>
        <v/>
      </c>
      <c r="C371" s="139" t="str">
        <f>'ادخال البيانات'!AQ372</f>
        <v/>
      </c>
      <c r="D371" s="139" t="str">
        <f>'ادخال البيانات'!AR372</f>
        <v/>
      </c>
      <c r="E371" s="139" t="str">
        <f>'ادخال البيانات'!AS372</f>
        <v/>
      </c>
      <c r="F371" s="139" t="str">
        <f>'ادخال البيانات'!AT372</f>
        <v/>
      </c>
      <c r="G371" s="139" t="str">
        <f>'ادخال البيانات'!AU372</f>
        <v/>
      </c>
      <c r="H371" s="139" t="str">
        <f>'ادخال البيانات'!AV372</f>
        <v/>
      </c>
      <c r="I371" s="139" t="str">
        <f>'ادخال البيانات'!AW372</f>
        <v/>
      </c>
      <c r="J371" s="139" t="str">
        <f>'ادخال البيانات'!AX372</f>
        <v/>
      </c>
      <c r="K371" s="139" t="str">
        <f>'ادخال البيانات'!AY372</f>
        <v/>
      </c>
      <c r="L371" s="139" t="str">
        <f>'ادخال البيانات'!AZ372</f>
        <v/>
      </c>
      <c r="M371" s="139" t="str">
        <f>'ادخال البيانات'!BA372</f>
        <v/>
      </c>
      <c r="N371" s="139" t="str">
        <f>'ادخال البيانات'!BB372</f>
        <v/>
      </c>
      <c r="O371" s="139" t="str">
        <f>'ادخال البيانات'!BC372</f>
        <v/>
      </c>
      <c r="P371" s="139" t="str">
        <f>'ادخال البيانات'!BD372</f>
        <v/>
      </c>
      <c r="Q371" s="139" t="str">
        <f>'ادخال البيانات'!BE372</f>
        <v/>
      </c>
      <c r="R371" s="139" t="str">
        <f>'ادخال البيانات'!BF372</f>
        <v/>
      </c>
      <c r="S371" s="139" t="str">
        <f>'ادخال البيانات'!BG372</f>
        <v/>
      </c>
      <c r="T371" s="139" t="str">
        <f>'ادخال البيانات'!BH372</f>
        <v/>
      </c>
      <c r="U371" s="139" t="str">
        <f>'ادخال البيانات'!BI372</f>
        <v/>
      </c>
      <c r="V371" s="140" t="str">
        <f>'ادخال البيانات'!BJ372</f>
        <v/>
      </c>
      <c r="W371" s="136" t="str">
        <f t="shared" si="7"/>
        <v/>
      </c>
    </row>
    <row r="372" spans="1:23">
      <c r="A372" s="566">
        <v>367</v>
      </c>
      <c r="B372" s="139" t="str">
        <f>IF('ادخال البيانات'!B373="","",'ادخال البيانات'!B373)</f>
        <v/>
      </c>
      <c r="C372" s="139" t="str">
        <f>'ادخال البيانات'!AQ373</f>
        <v/>
      </c>
      <c r="D372" s="139" t="str">
        <f>'ادخال البيانات'!AR373</f>
        <v/>
      </c>
      <c r="E372" s="139" t="str">
        <f>'ادخال البيانات'!AS373</f>
        <v/>
      </c>
      <c r="F372" s="139" t="str">
        <f>'ادخال البيانات'!AT373</f>
        <v/>
      </c>
      <c r="G372" s="139" t="str">
        <f>'ادخال البيانات'!AU373</f>
        <v/>
      </c>
      <c r="H372" s="139" t="str">
        <f>'ادخال البيانات'!AV373</f>
        <v/>
      </c>
      <c r="I372" s="139" t="str">
        <f>'ادخال البيانات'!AW373</f>
        <v/>
      </c>
      <c r="J372" s="139" t="str">
        <f>'ادخال البيانات'!AX373</f>
        <v/>
      </c>
      <c r="K372" s="139" t="str">
        <f>'ادخال البيانات'!AY373</f>
        <v/>
      </c>
      <c r="L372" s="139" t="str">
        <f>'ادخال البيانات'!AZ373</f>
        <v/>
      </c>
      <c r="M372" s="139" t="str">
        <f>'ادخال البيانات'!BA373</f>
        <v/>
      </c>
      <c r="N372" s="139" t="str">
        <f>'ادخال البيانات'!BB373</f>
        <v/>
      </c>
      <c r="O372" s="139" t="str">
        <f>'ادخال البيانات'!BC373</f>
        <v/>
      </c>
      <c r="P372" s="139" t="str">
        <f>'ادخال البيانات'!BD373</f>
        <v/>
      </c>
      <c r="Q372" s="139" t="str">
        <f>'ادخال البيانات'!BE373</f>
        <v/>
      </c>
      <c r="R372" s="139" t="str">
        <f>'ادخال البيانات'!BF373</f>
        <v/>
      </c>
      <c r="S372" s="139" t="str">
        <f>'ادخال البيانات'!BG373</f>
        <v/>
      </c>
      <c r="T372" s="139" t="str">
        <f>'ادخال البيانات'!BH373</f>
        <v/>
      </c>
      <c r="U372" s="139" t="str">
        <f>'ادخال البيانات'!BI373</f>
        <v/>
      </c>
      <c r="V372" s="140" t="str">
        <f>'ادخال البيانات'!BJ373</f>
        <v/>
      </c>
      <c r="W372" s="136" t="str">
        <f t="shared" si="7"/>
        <v/>
      </c>
    </row>
    <row r="373" spans="1:23">
      <c r="A373" s="566">
        <v>368</v>
      </c>
      <c r="B373" s="139" t="str">
        <f>IF('ادخال البيانات'!B374="","",'ادخال البيانات'!B374)</f>
        <v/>
      </c>
      <c r="C373" s="139" t="str">
        <f>'ادخال البيانات'!AQ374</f>
        <v/>
      </c>
      <c r="D373" s="139" t="str">
        <f>'ادخال البيانات'!AR374</f>
        <v/>
      </c>
      <c r="E373" s="139" t="str">
        <f>'ادخال البيانات'!AS374</f>
        <v/>
      </c>
      <c r="F373" s="139" t="str">
        <f>'ادخال البيانات'!AT374</f>
        <v/>
      </c>
      <c r="G373" s="139" t="str">
        <f>'ادخال البيانات'!AU374</f>
        <v/>
      </c>
      <c r="H373" s="139" t="str">
        <f>'ادخال البيانات'!AV374</f>
        <v/>
      </c>
      <c r="I373" s="139" t="str">
        <f>'ادخال البيانات'!AW374</f>
        <v/>
      </c>
      <c r="J373" s="139" t="str">
        <f>'ادخال البيانات'!AX374</f>
        <v/>
      </c>
      <c r="K373" s="139" t="str">
        <f>'ادخال البيانات'!AY374</f>
        <v/>
      </c>
      <c r="L373" s="139" t="str">
        <f>'ادخال البيانات'!AZ374</f>
        <v/>
      </c>
      <c r="M373" s="139" t="str">
        <f>'ادخال البيانات'!BA374</f>
        <v/>
      </c>
      <c r="N373" s="139" t="str">
        <f>'ادخال البيانات'!BB374</f>
        <v/>
      </c>
      <c r="O373" s="139" t="str">
        <f>'ادخال البيانات'!BC374</f>
        <v/>
      </c>
      <c r="P373" s="139" t="str">
        <f>'ادخال البيانات'!BD374</f>
        <v/>
      </c>
      <c r="Q373" s="139" t="str">
        <f>'ادخال البيانات'!BE374</f>
        <v/>
      </c>
      <c r="R373" s="139" t="str">
        <f>'ادخال البيانات'!BF374</f>
        <v/>
      </c>
      <c r="S373" s="139" t="str">
        <f>'ادخال البيانات'!BG374</f>
        <v/>
      </c>
      <c r="T373" s="139" t="str">
        <f>'ادخال البيانات'!BH374</f>
        <v/>
      </c>
      <c r="U373" s="139" t="str">
        <f>'ادخال البيانات'!BI374</f>
        <v/>
      </c>
      <c r="V373" s="140" t="str">
        <f>'ادخال البيانات'!BJ374</f>
        <v/>
      </c>
      <c r="W373" s="136" t="str">
        <f t="shared" si="7"/>
        <v/>
      </c>
    </row>
    <row r="374" spans="1:23">
      <c r="A374" s="566">
        <v>369</v>
      </c>
      <c r="B374" s="139" t="str">
        <f>IF('ادخال البيانات'!B375="","",'ادخال البيانات'!B375)</f>
        <v/>
      </c>
      <c r="C374" s="139" t="str">
        <f>'ادخال البيانات'!AQ375</f>
        <v/>
      </c>
      <c r="D374" s="139" t="str">
        <f>'ادخال البيانات'!AR375</f>
        <v/>
      </c>
      <c r="E374" s="139" t="str">
        <f>'ادخال البيانات'!AS375</f>
        <v/>
      </c>
      <c r="F374" s="139" t="str">
        <f>'ادخال البيانات'!AT375</f>
        <v/>
      </c>
      <c r="G374" s="139" t="str">
        <f>'ادخال البيانات'!AU375</f>
        <v/>
      </c>
      <c r="H374" s="139" t="str">
        <f>'ادخال البيانات'!AV375</f>
        <v/>
      </c>
      <c r="I374" s="139" t="str">
        <f>'ادخال البيانات'!AW375</f>
        <v/>
      </c>
      <c r="J374" s="139" t="str">
        <f>'ادخال البيانات'!AX375</f>
        <v/>
      </c>
      <c r="K374" s="139" t="str">
        <f>'ادخال البيانات'!AY375</f>
        <v/>
      </c>
      <c r="L374" s="139" t="str">
        <f>'ادخال البيانات'!AZ375</f>
        <v/>
      </c>
      <c r="M374" s="139" t="str">
        <f>'ادخال البيانات'!BA375</f>
        <v/>
      </c>
      <c r="N374" s="139" t="str">
        <f>'ادخال البيانات'!BB375</f>
        <v/>
      </c>
      <c r="O374" s="139" t="str">
        <f>'ادخال البيانات'!BC375</f>
        <v/>
      </c>
      <c r="P374" s="139" t="str">
        <f>'ادخال البيانات'!BD375</f>
        <v/>
      </c>
      <c r="Q374" s="139" t="str">
        <f>'ادخال البيانات'!BE375</f>
        <v/>
      </c>
      <c r="R374" s="139" t="str">
        <f>'ادخال البيانات'!BF375</f>
        <v/>
      </c>
      <c r="S374" s="139" t="str">
        <f>'ادخال البيانات'!BG375</f>
        <v/>
      </c>
      <c r="T374" s="139" t="str">
        <f>'ادخال البيانات'!BH375</f>
        <v/>
      </c>
      <c r="U374" s="139" t="str">
        <f>'ادخال البيانات'!BI375</f>
        <v/>
      </c>
      <c r="V374" s="140" t="str">
        <f>'ادخال البيانات'!BJ375</f>
        <v/>
      </c>
      <c r="W374" s="136" t="str">
        <f t="shared" si="7"/>
        <v/>
      </c>
    </row>
    <row r="375" spans="1:23">
      <c r="A375" s="566">
        <v>370</v>
      </c>
      <c r="B375" s="139" t="str">
        <f>IF('ادخال البيانات'!B376="","",'ادخال البيانات'!B376)</f>
        <v/>
      </c>
      <c r="C375" s="139" t="str">
        <f>'ادخال البيانات'!AQ376</f>
        <v/>
      </c>
      <c r="D375" s="139" t="str">
        <f>'ادخال البيانات'!AR376</f>
        <v/>
      </c>
      <c r="E375" s="139" t="str">
        <f>'ادخال البيانات'!AS376</f>
        <v/>
      </c>
      <c r="F375" s="139" t="str">
        <f>'ادخال البيانات'!AT376</f>
        <v/>
      </c>
      <c r="G375" s="139" t="str">
        <f>'ادخال البيانات'!AU376</f>
        <v/>
      </c>
      <c r="H375" s="139" t="str">
        <f>'ادخال البيانات'!AV376</f>
        <v/>
      </c>
      <c r="I375" s="139" t="str">
        <f>'ادخال البيانات'!AW376</f>
        <v/>
      </c>
      <c r="J375" s="139" t="str">
        <f>'ادخال البيانات'!AX376</f>
        <v/>
      </c>
      <c r="K375" s="139" t="str">
        <f>'ادخال البيانات'!AY376</f>
        <v/>
      </c>
      <c r="L375" s="139" t="str">
        <f>'ادخال البيانات'!AZ376</f>
        <v/>
      </c>
      <c r="M375" s="139" t="str">
        <f>'ادخال البيانات'!BA376</f>
        <v/>
      </c>
      <c r="N375" s="139" t="str">
        <f>'ادخال البيانات'!BB376</f>
        <v/>
      </c>
      <c r="O375" s="139" t="str">
        <f>'ادخال البيانات'!BC376</f>
        <v/>
      </c>
      <c r="P375" s="139" t="str">
        <f>'ادخال البيانات'!BD376</f>
        <v/>
      </c>
      <c r="Q375" s="139" t="str">
        <f>'ادخال البيانات'!BE376</f>
        <v/>
      </c>
      <c r="R375" s="139" t="str">
        <f>'ادخال البيانات'!BF376</f>
        <v/>
      </c>
      <c r="S375" s="139" t="str">
        <f>'ادخال البيانات'!BG376</f>
        <v/>
      </c>
      <c r="T375" s="139" t="str">
        <f>'ادخال البيانات'!BH376</f>
        <v/>
      </c>
      <c r="U375" s="139" t="str">
        <f>'ادخال البيانات'!BI376</f>
        <v/>
      </c>
      <c r="V375" s="140" t="str">
        <f>'ادخال البيانات'!BJ376</f>
        <v/>
      </c>
      <c r="W375" s="136" t="str">
        <f t="shared" si="7"/>
        <v/>
      </c>
    </row>
    <row r="376" spans="1:23">
      <c r="A376" s="566">
        <v>371</v>
      </c>
      <c r="B376" s="139" t="str">
        <f>IF('ادخال البيانات'!B377="","",'ادخال البيانات'!B377)</f>
        <v/>
      </c>
      <c r="C376" s="139" t="str">
        <f>'ادخال البيانات'!AQ377</f>
        <v/>
      </c>
      <c r="D376" s="139" t="str">
        <f>'ادخال البيانات'!AR377</f>
        <v/>
      </c>
      <c r="E376" s="139" t="str">
        <f>'ادخال البيانات'!AS377</f>
        <v/>
      </c>
      <c r="F376" s="139" t="str">
        <f>'ادخال البيانات'!AT377</f>
        <v/>
      </c>
      <c r="G376" s="139" t="str">
        <f>'ادخال البيانات'!AU377</f>
        <v/>
      </c>
      <c r="H376" s="139" t="str">
        <f>'ادخال البيانات'!AV377</f>
        <v/>
      </c>
      <c r="I376" s="139" t="str">
        <f>'ادخال البيانات'!AW377</f>
        <v/>
      </c>
      <c r="J376" s="139" t="str">
        <f>'ادخال البيانات'!AX377</f>
        <v/>
      </c>
      <c r="K376" s="139" t="str">
        <f>'ادخال البيانات'!AY377</f>
        <v/>
      </c>
      <c r="L376" s="139" t="str">
        <f>'ادخال البيانات'!AZ377</f>
        <v/>
      </c>
      <c r="M376" s="139" t="str">
        <f>'ادخال البيانات'!BA377</f>
        <v/>
      </c>
      <c r="N376" s="139" t="str">
        <f>'ادخال البيانات'!BB377</f>
        <v/>
      </c>
      <c r="O376" s="139" t="str">
        <f>'ادخال البيانات'!BC377</f>
        <v/>
      </c>
      <c r="P376" s="139" t="str">
        <f>'ادخال البيانات'!BD377</f>
        <v/>
      </c>
      <c r="Q376" s="139" t="str">
        <f>'ادخال البيانات'!BE377</f>
        <v/>
      </c>
      <c r="R376" s="139" t="str">
        <f>'ادخال البيانات'!BF377</f>
        <v/>
      </c>
      <c r="S376" s="139" t="str">
        <f>'ادخال البيانات'!BG377</f>
        <v/>
      </c>
      <c r="T376" s="139" t="str">
        <f>'ادخال البيانات'!BH377</f>
        <v/>
      </c>
      <c r="U376" s="139" t="str">
        <f>'ادخال البيانات'!BI377</f>
        <v/>
      </c>
      <c r="V376" s="140" t="str">
        <f>'ادخال البيانات'!BJ377</f>
        <v/>
      </c>
      <c r="W376" s="136" t="str">
        <f t="shared" si="7"/>
        <v/>
      </c>
    </row>
    <row r="377" spans="1:23">
      <c r="A377" s="566">
        <v>372</v>
      </c>
      <c r="B377" s="139" t="str">
        <f>IF('ادخال البيانات'!B378="","",'ادخال البيانات'!B378)</f>
        <v/>
      </c>
      <c r="C377" s="139" t="str">
        <f>'ادخال البيانات'!AQ378</f>
        <v/>
      </c>
      <c r="D377" s="139" t="str">
        <f>'ادخال البيانات'!AR378</f>
        <v/>
      </c>
      <c r="E377" s="139" t="str">
        <f>'ادخال البيانات'!AS378</f>
        <v/>
      </c>
      <c r="F377" s="139" t="str">
        <f>'ادخال البيانات'!AT378</f>
        <v/>
      </c>
      <c r="G377" s="139" t="str">
        <f>'ادخال البيانات'!AU378</f>
        <v/>
      </c>
      <c r="H377" s="139" t="str">
        <f>'ادخال البيانات'!AV378</f>
        <v/>
      </c>
      <c r="I377" s="139" t="str">
        <f>'ادخال البيانات'!AW378</f>
        <v/>
      </c>
      <c r="J377" s="139" t="str">
        <f>'ادخال البيانات'!AX378</f>
        <v/>
      </c>
      <c r="K377" s="139" t="str">
        <f>'ادخال البيانات'!AY378</f>
        <v/>
      </c>
      <c r="L377" s="139" t="str">
        <f>'ادخال البيانات'!AZ378</f>
        <v/>
      </c>
      <c r="M377" s="139" t="str">
        <f>'ادخال البيانات'!BA378</f>
        <v/>
      </c>
      <c r="N377" s="139" t="str">
        <f>'ادخال البيانات'!BB378</f>
        <v/>
      </c>
      <c r="O377" s="139" t="str">
        <f>'ادخال البيانات'!BC378</f>
        <v/>
      </c>
      <c r="P377" s="139" t="str">
        <f>'ادخال البيانات'!BD378</f>
        <v/>
      </c>
      <c r="Q377" s="139" t="str">
        <f>'ادخال البيانات'!BE378</f>
        <v/>
      </c>
      <c r="R377" s="139" t="str">
        <f>'ادخال البيانات'!BF378</f>
        <v/>
      </c>
      <c r="S377" s="139" t="str">
        <f>'ادخال البيانات'!BG378</f>
        <v/>
      </c>
      <c r="T377" s="139" t="str">
        <f>'ادخال البيانات'!BH378</f>
        <v/>
      </c>
      <c r="U377" s="139" t="str">
        <f>'ادخال البيانات'!BI378</f>
        <v/>
      </c>
      <c r="V377" s="140" t="str">
        <f>'ادخال البيانات'!BJ378</f>
        <v/>
      </c>
      <c r="W377" s="136" t="str">
        <f t="shared" si="7"/>
        <v/>
      </c>
    </row>
    <row r="378" spans="1:23">
      <c r="A378" s="566">
        <v>373</v>
      </c>
      <c r="B378" s="139" t="str">
        <f>IF('ادخال البيانات'!B379="","",'ادخال البيانات'!B379)</f>
        <v/>
      </c>
      <c r="C378" s="139" t="str">
        <f>'ادخال البيانات'!AQ379</f>
        <v/>
      </c>
      <c r="D378" s="139" t="str">
        <f>'ادخال البيانات'!AR379</f>
        <v/>
      </c>
      <c r="E378" s="139" t="str">
        <f>'ادخال البيانات'!AS379</f>
        <v/>
      </c>
      <c r="F378" s="139" t="str">
        <f>'ادخال البيانات'!AT379</f>
        <v/>
      </c>
      <c r="G378" s="139" t="str">
        <f>'ادخال البيانات'!AU379</f>
        <v/>
      </c>
      <c r="H378" s="139" t="str">
        <f>'ادخال البيانات'!AV379</f>
        <v/>
      </c>
      <c r="I378" s="139" t="str">
        <f>'ادخال البيانات'!AW379</f>
        <v/>
      </c>
      <c r="J378" s="139" t="str">
        <f>'ادخال البيانات'!AX379</f>
        <v/>
      </c>
      <c r="K378" s="139" t="str">
        <f>'ادخال البيانات'!AY379</f>
        <v/>
      </c>
      <c r="L378" s="139" t="str">
        <f>'ادخال البيانات'!AZ379</f>
        <v/>
      </c>
      <c r="M378" s="139" t="str">
        <f>'ادخال البيانات'!BA379</f>
        <v/>
      </c>
      <c r="N378" s="139" t="str">
        <f>'ادخال البيانات'!BB379</f>
        <v/>
      </c>
      <c r="O378" s="139" t="str">
        <f>'ادخال البيانات'!BC379</f>
        <v/>
      </c>
      <c r="P378" s="139" t="str">
        <f>'ادخال البيانات'!BD379</f>
        <v/>
      </c>
      <c r="Q378" s="139" t="str">
        <f>'ادخال البيانات'!BE379</f>
        <v/>
      </c>
      <c r="R378" s="139" t="str">
        <f>'ادخال البيانات'!BF379</f>
        <v/>
      </c>
      <c r="S378" s="139" t="str">
        <f>'ادخال البيانات'!BG379</f>
        <v/>
      </c>
      <c r="T378" s="139" t="str">
        <f>'ادخال البيانات'!BH379</f>
        <v/>
      </c>
      <c r="U378" s="139" t="str">
        <f>'ادخال البيانات'!BI379</f>
        <v/>
      </c>
      <c r="V378" s="140" t="str">
        <f>'ادخال البيانات'!BJ379</f>
        <v/>
      </c>
      <c r="W378" s="136" t="str">
        <f t="shared" si="7"/>
        <v/>
      </c>
    </row>
    <row r="379" spans="1:23">
      <c r="A379" s="566">
        <v>374</v>
      </c>
      <c r="B379" s="139" t="str">
        <f>IF('ادخال البيانات'!B380="","",'ادخال البيانات'!B380)</f>
        <v/>
      </c>
      <c r="C379" s="139" t="str">
        <f>'ادخال البيانات'!AQ380</f>
        <v/>
      </c>
      <c r="D379" s="139" t="str">
        <f>'ادخال البيانات'!AR380</f>
        <v/>
      </c>
      <c r="E379" s="139" t="str">
        <f>'ادخال البيانات'!AS380</f>
        <v/>
      </c>
      <c r="F379" s="139" t="str">
        <f>'ادخال البيانات'!AT380</f>
        <v/>
      </c>
      <c r="G379" s="139" t="str">
        <f>'ادخال البيانات'!AU380</f>
        <v/>
      </c>
      <c r="H379" s="139" t="str">
        <f>'ادخال البيانات'!AV380</f>
        <v/>
      </c>
      <c r="I379" s="139" t="str">
        <f>'ادخال البيانات'!AW380</f>
        <v/>
      </c>
      <c r="J379" s="139" t="str">
        <f>'ادخال البيانات'!AX380</f>
        <v/>
      </c>
      <c r="K379" s="139" t="str">
        <f>'ادخال البيانات'!AY380</f>
        <v/>
      </c>
      <c r="L379" s="139" t="str">
        <f>'ادخال البيانات'!AZ380</f>
        <v/>
      </c>
      <c r="M379" s="139" t="str">
        <f>'ادخال البيانات'!BA380</f>
        <v/>
      </c>
      <c r="N379" s="139" t="str">
        <f>'ادخال البيانات'!BB380</f>
        <v/>
      </c>
      <c r="O379" s="139" t="str">
        <f>'ادخال البيانات'!BC380</f>
        <v/>
      </c>
      <c r="P379" s="139" t="str">
        <f>'ادخال البيانات'!BD380</f>
        <v/>
      </c>
      <c r="Q379" s="139" t="str">
        <f>'ادخال البيانات'!BE380</f>
        <v/>
      </c>
      <c r="R379" s="139" t="str">
        <f>'ادخال البيانات'!BF380</f>
        <v/>
      </c>
      <c r="S379" s="139" t="str">
        <f>'ادخال البيانات'!BG380</f>
        <v/>
      </c>
      <c r="T379" s="139" t="str">
        <f>'ادخال البيانات'!BH380</f>
        <v/>
      </c>
      <c r="U379" s="139" t="str">
        <f>'ادخال البيانات'!BI380</f>
        <v/>
      </c>
      <c r="V379" s="140" t="str">
        <f>'ادخال البيانات'!BJ380</f>
        <v/>
      </c>
      <c r="W379" s="136" t="str">
        <f t="shared" si="7"/>
        <v/>
      </c>
    </row>
    <row r="380" spans="1:23">
      <c r="A380" s="566">
        <v>375</v>
      </c>
      <c r="B380" s="139" t="str">
        <f>IF('ادخال البيانات'!B381="","",'ادخال البيانات'!B381)</f>
        <v/>
      </c>
      <c r="C380" s="139" t="str">
        <f>'ادخال البيانات'!AQ381</f>
        <v/>
      </c>
      <c r="D380" s="139" t="str">
        <f>'ادخال البيانات'!AR381</f>
        <v/>
      </c>
      <c r="E380" s="139" t="str">
        <f>'ادخال البيانات'!AS381</f>
        <v/>
      </c>
      <c r="F380" s="139" t="str">
        <f>'ادخال البيانات'!AT381</f>
        <v/>
      </c>
      <c r="G380" s="139" t="str">
        <f>'ادخال البيانات'!AU381</f>
        <v/>
      </c>
      <c r="H380" s="139" t="str">
        <f>'ادخال البيانات'!AV381</f>
        <v/>
      </c>
      <c r="I380" s="139" t="str">
        <f>'ادخال البيانات'!AW381</f>
        <v/>
      </c>
      <c r="J380" s="139" t="str">
        <f>'ادخال البيانات'!AX381</f>
        <v/>
      </c>
      <c r="K380" s="139" t="str">
        <f>'ادخال البيانات'!AY381</f>
        <v/>
      </c>
      <c r="L380" s="139" t="str">
        <f>'ادخال البيانات'!AZ381</f>
        <v/>
      </c>
      <c r="M380" s="139" t="str">
        <f>'ادخال البيانات'!BA381</f>
        <v/>
      </c>
      <c r="N380" s="139" t="str">
        <f>'ادخال البيانات'!BB381</f>
        <v/>
      </c>
      <c r="O380" s="139" t="str">
        <f>'ادخال البيانات'!BC381</f>
        <v/>
      </c>
      <c r="P380" s="139" t="str">
        <f>'ادخال البيانات'!BD381</f>
        <v/>
      </c>
      <c r="Q380" s="139" t="str">
        <f>'ادخال البيانات'!BE381</f>
        <v/>
      </c>
      <c r="R380" s="139" t="str">
        <f>'ادخال البيانات'!BF381</f>
        <v/>
      </c>
      <c r="S380" s="139" t="str">
        <f>'ادخال البيانات'!BG381</f>
        <v/>
      </c>
      <c r="T380" s="139" t="str">
        <f>'ادخال البيانات'!BH381</f>
        <v/>
      </c>
      <c r="U380" s="139" t="str">
        <f>'ادخال البيانات'!BI381</f>
        <v/>
      </c>
      <c r="V380" s="140" t="str">
        <f>'ادخال البيانات'!BJ381</f>
        <v/>
      </c>
      <c r="W380" s="136" t="str">
        <f t="shared" si="7"/>
        <v/>
      </c>
    </row>
    <row r="381" spans="1:23">
      <c r="A381" s="566">
        <v>376</v>
      </c>
      <c r="B381" s="139" t="str">
        <f>IF('ادخال البيانات'!B382="","",'ادخال البيانات'!B382)</f>
        <v/>
      </c>
      <c r="C381" s="139" t="str">
        <f>'ادخال البيانات'!AQ382</f>
        <v/>
      </c>
      <c r="D381" s="139" t="str">
        <f>'ادخال البيانات'!AR382</f>
        <v/>
      </c>
      <c r="E381" s="139" t="str">
        <f>'ادخال البيانات'!AS382</f>
        <v/>
      </c>
      <c r="F381" s="139" t="str">
        <f>'ادخال البيانات'!AT382</f>
        <v/>
      </c>
      <c r="G381" s="139" t="str">
        <f>'ادخال البيانات'!AU382</f>
        <v/>
      </c>
      <c r="H381" s="139" t="str">
        <f>'ادخال البيانات'!AV382</f>
        <v/>
      </c>
      <c r="I381" s="139" t="str">
        <f>'ادخال البيانات'!AW382</f>
        <v/>
      </c>
      <c r="J381" s="139" t="str">
        <f>'ادخال البيانات'!AX382</f>
        <v/>
      </c>
      <c r="K381" s="139" t="str">
        <f>'ادخال البيانات'!AY382</f>
        <v/>
      </c>
      <c r="L381" s="139" t="str">
        <f>'ادخال البيانات'!AZ382</f>
        <v/>
      </c>
      <c r="M381" s="139" t="str">
        <f>'ادخال البيانات'!BA382</f>
        <v/>
      </c>
      <c r="N381" s="139" t="str">
        <f>'ادخال البيانات'!BB382</f>
        <v/>
      </c>
      <c r="O381" s="139" t="str">
        <f>'ادخال البيانات'!BC382</f>
        <v/>
      </c>
      <c r="P381" s="139" t="str">
        <f>'ادخال البيانات'!BD382</f>
        <v/>
      </c>
      <c r="Q381" s="139" t="str">
        <f>'ادخال البيانات'!BE382</f>
        <v/>
      </c>
      <c r="R381" s="139" t="str">
        <f>'ادخال البيانات'!BF382</f>
        <v/>
      </c>
      <c r="S381" s="139" t="str">
        <f>'ادخال البيانات'!BG382</f>
        <v/>
      </c>
      <c r="T381" s="139" t="str">
        <f>'ادخال البيانات'!BH382</f>
        <v/>
      </c>
      <c r="U381" s="139" t="str">
        <f>'ادخال البيانات'!BI382</f>
        <v/>
      </c>
      <c r="V381" s="140" t="str">
        <f>'ادخال البيانات'!BJ382</f>
        <v/>
      </c>
      <c r="W381" s="136" t="str">
        <f t="shared" si="7"/>
        <v/>
      </c>
    </row>
    <row r="382" spans="1:23">
      <c r="A382" s="566">
        <v>377</v>
      </c>
      <c r="B382" s="139" t="str">
        <f>IF('ادخال البيانات'!B383="","",'ادخال البيانات'!B383)</f>
        <v/>
      </c>
      <c r="C382" s="139" t="str">
        <f>'ادخال البيانات'!AQ383</f>
        <v/>
      </c>
      <c r="D382" s="139" t="str">
        <f>'ادخال البيانات'!AR383</f>
        <v/>
      </c>
      <c r="E382" s="139" t="str">
        <f>'ادخال البيانات'!AS383</f>
        <v/>
      </c>
      <c r="F382" s="139" t="str">
        <f>'ادخال البيانات'!AT383</f>
        <v/>
      </c>
      <c r="G382" s="139" t="str">
        <f>'ادخال البيانات'!AU383</f>
        <v/>
      </c>
      <c r="H382" s="139" t="str">
        <f>'ادخال البيانات'!AV383</f>
        <v/>
      </c>
      <c r="I382" s="139" t="str">
        <f>'ادخال البيانات'!AW383</f>
        <v/>
      </c>
      <c r="J382" s="139" t="str">
        <f>'ادخال البيانات'!AX383</f>
        <v/>
      </c>
      <c r="K382" s="139" t="str">
        <f>'ادخال البيانات'!AY383</f>
        <v/>
      </c>
      <c r="L382" s="139" t="str">
        <f>'ادخال البيانات'!AZ383</f>
        <v/>
      </c>
      <c r="M382" s="139" t="str">
        <f>'ادخال البيانات'!BA383</f>
        <v/>
      </c>
      <c r="N382" s="139" t="str">
        <f>'ادخال البيانات'!BB383</f>
        <v/>
      </c>
      <c r="O382" s="139" t="str">
        <f>'ادخال البيانات'!BC383</f>
        <v/>
      </c>
      <c r="P382" s="139" t="str">
        <f>'ادخال البيانات'!BD383</f>
        <v/>
      </c>
      <c r="Q382" s="139" t="str">
        <f>'ادخال البيانات'!BE383</f>
        <v/>
      </c>
      <c r="R382" s="139" t="str">
        <f>'ادخال البيانات'!BF383</f>
        <v/>
      </c>
      <c r="S382" s="139" t="str">
        <f>'ادخال البيانات'!BG383</f>
        <v/>
      </c>
      <c r="T382" s="139" t="str">
        <f>'ادخال البيانات'!BH383</f>
        <v/>
      </c>
      <c r="U382" s="139" t="str">
        <f>'ادخال البيانات'!BI383</f>
        <v/>
      </c>
      <c r="V382" s="140" t="str">
        <f>'ادخال البيانات'!BJ383</f>
        <v/>
      </c>
      <c r="W382" s="136" t="str">
        <f t="shared" si="7"/>
        <v/>
      </c>
    </row>
    <row r="383" spans="1:23">
      <c r="A383" s="566">
        <v>378</v>
      </c>
      <c r="B383" s="139" t="str">
        <f>IF('ادخال البيانات'!B384="","",'ادخال البيانات'!B384)</f>
        <v/>
      </c>
      <c r="C383" s="139" t="str">
        <f>'ادخال البيانات'!AQ384</f>
        <v/>
      </c>
      <c r="D383" s="139" t="str">
        <f>'ادخال البيانات'!AR384</f>
        <v/>
      </c>
      <c r="E383" s="139" t="str">
        <f>'ادخال البيانات'!AS384</f>
        <v/>
      </c>
      <c r="F383" s="139" t="str">
        <f>'ادخال البيانات'!AT384</f>
        <v/>
      </c>
      <c r="G383" s="139" t="str">
        <f>'ادخال البيانات'!AU384</f>
        <v/>
      </c>
      <c r="H383" s="139" t="str">
        <f>'ادخال البيانات'!AV384</f>
        <v/>
      </c>
      <c r="I383" s="139" t="str">
        <f>'ادخال البيانات'!AW384</f>
        <v/>
      </c>
      <c r="J383" s="139" t="str">
        <f>'ادخال البيانات'!AX384</f>
        <v/>
      </c>
      <c r="K383" s="139" t="str">
        <f>'ادخال البيانات'!AY384</f>
        <v/>
      </c>
      <c r="L383" s="139" t="str">
        <f>'ادخال البيانات'!AZ384</f>
        <v/>
      </c>
      <c r="M383" s="139" t="str">
        <f>'ادخال البيانات'!BA384</f>
        <v/>
      </c>
      <c r="N383" s="139" t="str">
        <f>'ادخال البيانات'!BB384</f>
        <v/>
      </c>
      <c r="O383" s="139" t="str">
        <f>'ادخال البيانات'!BC384</f>
        <v/>
      </c>
      <c r="P383" s="139" t="str">
        <f>'ادخال البيانات'!BD384</f>
        <v/>
      </c>
      <c r="Q383" s="139" t="str">
        <f>'ادخال البيانات'!BE384</f>
        <v/>
      </c>
      <c r="R383" s="139" t="str">
        <f>'ادخال البيانات'!BF384</f>
        <v/>
      </c>
      <c r="S383" s="139" t="str">
        <f>'ادخال البيانات'!BG384</f>
        <v/>
      </c>
      <c r="T383" s="139" t="str">
        <f>'ادخال البيانات'!BH384</f>
        <v/>
      </c>
      <c r="U383" s="139" t="str">
        <f>'ادخال البيانات'!BI384</f>
        <v/>
      </c>
      <c r="V383" s="140" t="str">
        <f>'ادخال البيانات'!BJ384</f>
        <v/>
      </c>
      <c r="W383" s="136" t="str">
        <f t="shared" si="7"/>
        <v/>
      </c>
    </row>
    <row r="384" spans="1:23">
      <c r="A384" s="566">
        <v>379</v>
      </c>
      <c r="B384" s="139" t="str">
        <f>IF('ادخال البيانات'!B385="","",'ادخال البيانات'!B385)</f>
        <v/>
      </c>
      <c r="C384" s="139" t="str">
        <f>'ادخال البيانات'!AQ385</f>
        <v/>
      </c>
      <c r="D384" s="139" t="str">
        <f>'ادخال البيانات'!AR385</f>
        <v/>
      </c>
      <c r="E384" s="139" t="str">
        <f>'ادخال البيانات'!AS385</f>
        <v/>
      </c>
      <c r="F384" s="139" t="str">
        <f>'ادخال البيانات'!AT385</f>
        <v/>
      </c>
      <c r="G384" s="139" t="str">
        <f>'ادخال البيانات'!AU385</f>
        <v/>
      </c>
      <c r="H384" s="139" t="str">
        <f>'ادخال البيانات'!AV385</f>
        <v/>
      </c>
      <c r="I384" s="139" t="str">
        <f>'ادخال البيانات'!AW385</f>
        <v/>
      </c>
      <c r="J384" s="139" t="str">
        <f>'ادخال البيانات'!AX385</f>
        <v/>
      </c>
      <c r="K384" s="139" t="str">
        <f>'ادخال البيانات'!AY385</f>
        <v/>
      </c>
      <c r="L384" s="139" t="str">
        <f>'ادخال البيانات'!AZ385</f>
        <v/>
      </c>
      <c r="M384" s="139" t="str">
        <f>'ادخال البيانات'!BA385</f>
        <v/>
      </c>
      <c r="N384" s="139" t="str">
        <f>'ادخال البيانات'!BB385</f>
        <v/>
      </c>
      <c r="O384" s="139" t="str">
        <f>'ادخال البيانات'!BC385</f>
        <v/>
      </c>
      <c r="P384" s="139" t="str">
        <f>'ادخال البيانات'!BD385</f>
        <v/>
      </c>
      <c r="Q384" s="139" t="str">
        <f>'ادخال البيانات'!BE385</f>
        <v/>
      </c>
      <c r="R384" s="139" t="str">
        <f>'ادخال البيانات'!BF385</f>
        <v/>
      </c>
      <c r="S384" s="139" t="str">
        <f>'ادخال البيانات'!BG385</f>
        <v/>
      </c>
      <c r="T384" s="139" t="str">
        <f>'ادخال البيانات'!BH385</f>
        <v/>
      </c>
      <c r="U384" s="139" t="str">
        <f>'ادخال البيانات'!BI385</f>
        <v/>
      </c>
      <c r="V384" s="140" t="str">
        <f>'ادخال البيانات'!BJ385</f>
        <v/>
      </c>
      <c r="W384" s="136" t="str">
        <f t="shared" si="7"/>
        <v/>
      </c>
    </row>
    <row r="385" spans="1:23">
      <c r="A385" s="566">
        <v>380</v>
      </c>
      <c r="B385" s="139" t="str">
        <f>IF('ادخال البيانات'!B386="","",'ادخال البيانات'!B386)</f>
        <v/>
      </c>
      <c r="C385" s="139" t="str">
        <f>'ادخال البيانات'!AQ386</f>
        <v/>
      </c>
      <c r="D385" s="139" t="str">
        <f>'ادخال البيانات'!AR386</f>
        <v/>
      </c>
      <c r="E385" s="139" t="str">
        <f>'ادخال البيانات'!AS386</f>
        <v/>
      </c>
      <c r="F385" s="139" t="str">
        <f>'ادخال البيانات'!AT386</f>
        <v/>
      </c>
      <c r="G385" s="139" t="str">
        <f>'ادخال البيانات'!AU386</f>
        <v/>
      </c>
      <c r="H385" s="139" t="str">
        <f>'ادخال البيانات'!AV386</f>
        <v/>
      </c>
      <c r="I385" s="139" t="str">
        <f>'ادخال البيانات'!AW386</f>
        <v/>
      </c>
      <c r="J385" s="139" t="str">
        <f>'ادخال البيانات'!AX386</f>
        <v/>
      </c>
      <c r="K385" s="139" t="str">
        <f>'ادخال البيانات'!AY386</f>
        <v/>
      </c>
      <c r="L385" s="139" t="str">
        <f>'ادخال البيانات'!AZ386</f>
        <v/>
      </c>
      <c r="M385" s="139" t="str">
        <f>'ادخال البيانات'!BA386</f>
        <v/>
      </c>
      <c r="N385" s="139" t="str">
        <f>'ادخال البيانات'!BB386</f>
        <v/>
      </c>
      <c r="O385" s="139" t="str">
        <f>'ادخال البيانات'!BC386</f>
        <v/>
      </c>
      <c r="P385" s="139" t="str">
        <f>'ادخال البيانات'!BD386</f>
        <v/>
      </c>
      <c r="Q385" s="139" t="str">
        <f>'ادخال البيانات'!BE386</f>
        <v/>
      </c>
      <c r="R385" s="139" t="str">
        <f>'ادخال البيانات'!BF386</f>
        <v/>
      </c>
      <c r="S385" s="139" t="str">
        <f>'ادخال البيانات'!BG386</f>
        <v/>
      </c>
      <c r="T385" s="139" t="str">
        <f>'ادخال البيانات'!BH386</f>
        <v/>
      </c>
      <c r="U385" s="139" t="str">
        <f>'ادخال البيانات'!BI386</f>
        <v/>
      </c>
      <c r="V385" s="140" t="str">
        <f>'ادخال البيانات'!BJ386</f>
        <v/>
      </c>
      <c r="W385" s="136" t="str">
        <f t="shared" si="7"/>
        <v/>
      </c>
    </row>
    <row r="386" spans="1:23">
      <c r="A386" s="566">
        <v>381</v>
      </c>
      <c r="B386" s="139" t="str">
        <f>IF('ادخال البيانات'!B387="","",'ادخال البيانات'!B387)</f>
        <v/>
      </c>
      <c r="C386" s="139" t="str">
        <f>'ادخال البيانات'!AQ387</f>
        <v/>
      </c>
      <c r="D386" s="139" t="str">
        <f>'ادخال البيانات'!AR387</f>
        <v/>
      </c>
      <c r="E386" s="139" t="str">
        <f>'ادخال البيانات'!AS387</f>
        <v/>
      </c>
      <c r="F386" s="139" t="str">
        <f>'ادخال البيانات'!AT387</f>
        <v/>
      </c>
      <c r="G386" s="139" t="str">
        <f>'ادخال البيانات'!AU387</f>
        <v/>
      </c>
      <c r="H386" s="139" t="str">
        <f>'ادخال البيانات'!AV387</f>
        <v/>
      </c>
      <c r="I386" s="139" t="str">
        <f>'ادخال البيانات'!AW387</f>
        <v/>
      </c>
      <c r="J386" s="139" t="str">
        <f>'ادخال البيانات'!AX387</f>
        <v/>
      </c>
      <c r="K386" s="139" t="str">
        <f>'ادخال البيانات'!AY387</f>
        <v/>
      </c>
      <c r="L386" s="139" t="str">
        <f>'ادخال البيانات'!AZ387</f>
        <v/>
      </c>
      <c r="M386" s="139" t="str">
        <f>'ادخال البيانات'!BA387</f>
        <v/>
      </c>
      <c r="N386" s="139" t="str">
        <f>'ادخال البيانات'!BB387</f>
        <v/>
      </c>
      <c r="O386" s="139" t="str">
        <f>'ادخال البيانات'!BC387</f>
        <v/>
      </c>
      <c r="P386" s="139" t="str">
        <f>'ادخال البيانات'!BD387</f>
        <v/>
      </c>
      <c r="Q386" s="139" t="str">
        <f>'ادخال البيانات'!BE387</f>
        <v/>
      </c>
      <c r="R386" s="139" t="str">
        <f>'ادخال البيانات'!BF387</f>
        <v/>
      </c>
      <c r="S386" s="139" t="str">
        <f>'ادخال البيانات'!BG387</f>
        <v/>
      </c>
      <c r="T386" s="139" t="str">
        <f>'ادخال البيانات'!BH387</f>
        <v/>
      </c>
      <c r="U386" s="139" t="str">
        <f>'ادخال البيانات'!BI387</f>
        <v/>
      </c>
      <c r="V386" s="140" t="str">
        <f>'ادخال البيانات'!BJ387</f>
        <v/>
      </c>
      <c r="W386" s="136" t="str">
        <f t="shared" si="7"/>
        <v/>
      </c>
    </row>
    <row r="387" spans="1:23">
      <c r="A387" s="566">
        <v>382</v>
      </c>
      <c r="B387" s="139" t="str">
        <f>IF('ادخال البيانات'!B388="","",'ادخال البيانات'!B388)</f>
        <v/>
      </c>
      <c r="C387" s="139" t="str">
        <f>'ادخال البيانات'!AQ388</f>
        <v/>
      </c>
      <c r="D387" s="139" t="str">
        <f>'ادخال البيانات'!AR388</f>
        <v/>
      </c>
      <c r="E387" s="139" t="str">
        <f>'ادخال البيانات'!AS388</f>
        <v/>
      </c>
      <c r="F387" s="139" t="str">
        <f>'ادخال البيانات'!AT388</f>
        <v/>
      </c>
      <c r="G387" s="139" t="str">
        <f>'ادخال البيانات'!AU388</f>
        <v/>
      </c>
      <c r="H387" s="139" t="str">
        <f>'ادخال البيانات'!AV388</f>
        <v/>
      </c>
      <c r="I387" s="139" t="str">
        <f>'ادخال البيانات'!AW388</f>
        <v/>
      </c>
      <c r="J387" s="139" t="str">
        <f>'ادخال البيانات'!AX388</f>
        <v/>
      </c>
      <c r="K387" s="139" t="str">
        <f>'ادخال البيانات'!AY388</f>
        <v/>
      </c>
      <c r="L387" s="139" t="str">
        <f>'ادخال البيانات'!AZ388</f>
        <v/>
      </c>
      <c r="M387" s="139" t="str">
        <f>'ادخال البيانات'!BA388</f>
        <v/>
      </c>
      <c r="N387" s="139" t="str">
        <f>'ادخال البيانات'!BB388</f>
        <v/>
      </c>
      <c r="O387" s="139" t="str">
        <f>'ادخال البيانات'!BC388</f>
        <v/>
      </c>
      <c r="P387" s="139" t="str">
        <f>'ادخال البيانات'!BD388</f>
        <v/>
      </c>
      <c r="Q387" s="139" t="str">
        <f>'ادخال البيانات'!BE388</f>
        <v/>
      </c>
      <c r="R387" s="139" t="str">
        <f>'ادخال البيانات'!BF388</f>
        <v/>
      </c>
      <c r="S387" s="139" t="str">
        <f>'ادخال البيانات'!BG388</f>
        <v/>
      </c>
      <c r="T387" s="139" t="str">
        <f>'ادخال البيانات'!BH388</f>
        <v/>
      </c>
      <c r="U387" s="139" t="str">
        <f>'ادخال البيانات'!BI388</f>
        <v/>
      </c>
      <c r="V387" s="140" t="str">
        <f>'ادخال البيانات'!BJ388</f>
        <v/>
      </c>
      <c r="W387" s="136" t="str">
        <f t="shared" si="7"/>
        <v/>
      </c>
    </row>
    <row r="388" spans="1:23">
      <c r="A388" s="566">
        <v>383</v>
      </c>
      <c r="B388" s="139" t="str">
        <f>IF('ادخال البيانات'!B389="","",'ادخال البيانات'!B389)</f>
        <v/>
      </c>
      <c r="C388" s="139" t="str">
        <f>'ادخال البيانات'!AQ389</f>
        <v/>
      </c>
      <c r="D388" s="139" t="str">
        <f>'ادخال البيانات'!AR389</f>
        <v/>
      </c>
      <c r="E388" s="139" t="str">
        <f>'ادخال البيانات'!AS389</f>
        <v/>
      </c>
      <c r="F388" s="139" t="str">
        <f>'ادخال البيانات'!AT389</f>
        <v/>
      </c>
      <c r="G388" s="139" t="str">
        <f>'ادخال البيانات'!AU389</f>
        <v/>
      </c>
      <c r="H388" s="139" t="str">
        <f>'ادخال البيانات'!AV389</f>
        <v/>
      </c>
      <c r="I388" s="139" t="str">
        <f>'ادخال البيانات'!AW389</f>
        <v/>
      </c>
      <c r="J388" s="139" t="str">
        <f>'ادخال البيانات'!AX389</f>
        <v/>
      </c>
      <c r="K388" s="139" t="str">
        <f>'ادخال البيانات'!AY389</f>
        <v/>
      </c>
      <c r="L388" s="139" t="str">
        <f>'ادخال البيانات'!AZ389</f>
        <v/>
      </c>
      <c r="M388" s="139" t="str">
        <f>'ادخال البيانات'!BA389</f>
        <v/>
      </c>
      <c r="N388" s="139" t="str">
        <f>'ادخال البيانات'!BB389</f>
        <v/>
      </c>
      <c r="O388" s="139" t="str">
        <f>'ادخال البيانات'!BC389</f>
        <v/>
      </c>
      <c r="P388" s="139" t="str">
        <f>'ادخال البيانات'!BD389</f>
        <v/>
      </c>
      <c r="Q388" s="139" t="str">
        <f>'ادخال البيانات'!BE389</f>
        <v/>
      </c>
      <c r="R388" s="139" t="str">
        <f>'ادخال البيانات'!BF389</f>
        <v/>
      </c>
      <c r="S388" s="139" t="str">
        <f>'ادخال البيانات'!BG389</f>
        <v/>
      </c>
      <c r="T388" s="139" t="str">
        <f>'ادخال البيانات'!BH389</f>
        <v/>
      </c>
      <c r="U388" s="139" t="str">
        <f>'ادخال البيانات'!BI389</f>
        <v/>
      </c>
      <c r="V388" s="140" t="str">
        <f>'ادخال البيانات'!BJ389</f>
        <v/>
      </c>
      <c r="W388" s="136" t="str">
        <f t="shared" si="7"/>
        <v/>
      </c>
    </row>
    <row r="389" spans="1:23">
      <c r="A389" s="566">
        <v>384</v>
      </c>
      <c r="B389" s="139" t="str">
        <f>IF('ادخال البيانات'!B390="","",'ادخال البيانات'!B390)</f>
        <v/>
      </c>
      <c r="C389" s="139" t="str">
        <f>'ادخال البيانات'!AQ390</f>
        <v/>
      </c>
      <c r="D389" s="139" t="str">
        <f>'ادخال البيانات'!AR390</f>
        <v/>
      </c>
      <c r="E389" s="139" t="str">
        <f>'ادخال البيانات'!AS390</f>
        <v/>
      </c>
      <c r="F389" s="139" t="str">
        <f>'ادخال البيانات'!AT390</f>
        <v/>
      </c>
      <c r="G389" s="139" t="str">
        <f>'ادخال البيانات'!AU390</f>
        <v/>
      </c>
      <c r="H389" s="139" t="str">
        <f>'ادخال البيانات'!AV390</f>
        <v/>
      </c>
      <c r="I389" s="139" t="str">
        <f>'ادخال البيانات'!AW390</f>
        <v/>
      </c>
      <c r="J389" s="139" t="str">
        <f>'ادخال البيانات'!AX390</f>
        <v/>
      </c>
      <c r="K389" s="139" t="str">
        <f>'ادخال البيانات'!AY390</f>
        <v/>
      </c>
      <c r="L389" s="139" t="str">
        <f>'ادخال البيانات'!AZ390</f>
        <v/>
      </c>
      <c r="M389" s="139" t="str">
        <f>'ادخال البيانات'!BA390</f>
        <v/>
      </c>
      <c r="N389" s="139" t="str">
        <f>'ادخال البيانات'!BB390</f>
        <v/>
      </c>
      <c r="O389" s="139" t="str">
        <f>'ادخال البيانات'!BC390</f>
        <v/>
      </c>
      <c r="P389" s="139" t="str">
        <f>'ادخال البيانات'!BD390</f>
        <v/>
      </c>
      <c r="Q389" s="139" t="str">
        <f>'ادخال البيانات'!BE390</f>
        <v/>
      </c>
      <c r="R389" s="139" t="str">
        <f>'ادخال البيانات'!BF390</f>
        <v/>
      </c>
      <c r="S389" s="139" t="str">
        <f>'ادخال البيانات'!BG390</f>
        <v/>
      </c>
      <c r="T389" s="139" t="str">
        <f>'ادخال البيانات'!BH390</f>
        <v/>
      </c>
      <c r="U389" s="139" t="str">
        <f>'ادخال البيانات'!BI390</f>
        <v/>
      </c>
      <c r="V389" s="140" t="str">
        <f>'ادخال البيانات'!BJ390</f>
        <v/>
      </c>
      <c r="W389" s="136" t="str">
        <f t="shared" si="7"/>
        <v/>
      </c>
    </row>
    <row r="390" spans="1:23">
      <c r="A390" s="566">
        <v>385</v>
      </c>
      <c r="B390" s="139" t="str">
        <f>IF('ادخال البيانات'!B391="","",'ادخال البيانات'!B391)</f>
        <v/>
      </c>
      <c r="C390" s="139" t="str">
        <f>'ادخال البيانات'!AQ391</f>
        <v/>
      </c>
      <c r="D390" s="139" t="str">
        <f>'ادخال البيانات'!AR391</f>
        <v/>
      </c>
      <c r="E390" s="139" t="str">
        <f>'ادخال البيانات'!AS391</f>
        <v/>
      </c>
      <c r="F390" s="139" t="str">
        <f>'ادخال البيانات'!AT391</f>
        <v/>
      </c>
      <c r="G390" s="139" t="str">
        <f>'ادخال البيانات'!AU391</f>
        <v/>
      </c>
      <c r="H390" s="139" t="str">
        <f>'ادخال البيانات'!AV391</f>
        <v/>
      </c>
      <c r="I390" s="139" t="str">
        <f>'ادخال البيانات'!AW391</f>
        <v/>
      </c>
      <c r="J390" s="139" t="str">
        <f>'ادخال البيانات'!AX391</f>
        <v/>
      </c>
      <c r="K390" s="139" t="str">
        <f>'ادخال البيانات'!AY391</f>
        <v/>
      </c>
      <c r="L390" s="139" t="str">
        <f>'ادخال البيانات'!AZ391</f>
        <v/>
      </c>
      <c r="M390" s="139" t="str">
        <f>'ادخال البيانات'!BA391</f>
        <v/>
      </c>
      <c r="N390" s="139" t="str">
        <f>'ادخال البيانات'!BB391</f>
        <v/>
      </c>
      <c r="O390" s="139" t="str">
        <f>'ادخال البيانات'!BC391</f>
        <v/>
      </c>
      <c r="P390" s="139" t="str">
        <f>'ادخال البيانات'!BD391</f>
        <v/>
      </c>
      <c r="Q390" s="139" t="str">
        <f>'ادخال البيانات'!BE391</f>
        <v/>
      </c>
      <c r="R390" s="139" t="str">
        <f>'ادخال البيانات'!BF391</f>
        <v/>
      </c>
      <c r="S390" s="139" t="str">
        <f>'ادخال البيانات'!BG391</f>
        <v/>
      </c>
      <c r="T390" s="139" t="str">
        <f>'ادخال البيانات'!BH391</f>
        <v/>
      </c>
      <c r="U390" s="139" t="str">
        <f>'ادخال البيانات'!BI391</f>
        <v/>
      </c>
      <c r="V390" s="140" t="str">
        <f>'ادخال البيانات'!BJ391</f>
        <v/>
      </c>
      <c r="W390" s="136" t="str">
        <f t="shared" si="7"/>
        <v/>
      </c>
    </row>
    <row r="391" spans="1:23">
      <c r="A391" s="566">
        <v>386</v>
      </c>
      <c r="B391" s="139" t="str">
        <f>IF('ادخال البيانات'!B392="","",'ادخال البيانات'!B392)</f>
        <v/>
      </c>
      <c r="C391" s="139" t="str">
        <f>'ادخال البيانات'!AQ392</f>
        <v/>
      </c>
      <c r="D391" s="139" t="str">
        <f>'ادخال البيانات'!AR392</f>
        <v/>
      </c>
      <c r="E391" s="139" t="str">
        <f>'ادخال البيانات'!AS392</f>
        <v/>
      </c>
      <c r="F391" s="139" t="str">
        <f>'ادخال البيانات'!AT392</f>
        <v/>
      </c>
      <c r="G391" s="139" t="str">
        <f>'ادخال البيانات'!AU392</f>
        <v/>
      </c>
      <c r="H391" s="139" t="str">
        <f>'ادخال البيانات'!AV392</f>
        <v/>
      </c>
      <c r="I391" s="139" t="str">
        <f>'ادخال البيانات'!AW392</f>
        <v/>
      </c>
      <c r="J391" s="139" t="str">
        <f>'ادخال البيانات'!AX392</f>
        <v/>
      </c>
      <c r="K391" s="139" t="str">
        <f>'ادخال البيانات'!AY392</f>
        <v/>
      </c>
      <c r="L391" s="139" t="str">
        <f>'ادخال البيانات'!AZ392</f>
        <v/>
      </c>
      <c r="M391" s="139" t="str">
        <f>'ادخال البيانات'!BA392</f>
        <v/>
      </c>
      <c r="N391" s="139" t="str">
        <f>'ادخال البيانات'!BB392</f>
        <v/>
      </c>
      <c r="O391" s="139" t="str">
        <f>'ادخال البيانات'!BC392</f>
        <v/>
      </c>
      <c r="P391" s="139" t="str">
        <f>'ادخال البيانات'!BD392</f>
        <v/>
      </c>
      <c r="Q391" s="139" t="str">
        <f>'ادخال البيانات'!BE392</f>
        <v/>
      </c>
      <c r="R391" s="139" t="str">
        <f>'ادخال البيانات'!BF392</f>
        <v/>
      </c>
      <c r="S391" s="139" t="str">
        <f>'ادخال البيانات'!BG392</f>
        <v/>
      </c>
      <c r="T391" s="139" t="str">
        <f>'ادخال البيانات'!BH392</f>
        <v/>
      </c>
      <c r="U391" s="139" t="str">
        <f>'ادخال البيانات'!BI392</f>
        <v/>
      </c>
      <c r="V391" s="140" t="str">
        <f>'ادخال البيانات'!BJ392</f>
        <v/>
      </c>
      <c r="W391" s="136" t="str">
        <f t="shared" ref="W391:W406" si="8">IF(B391="","",COUNTIF(C391:V391,"&gt;0"))</f>
        <v/>
      </c>
    </row>
    <row r="392" spans="1:23">
      <c r="A392" s="566">
        <v>387</v>
      </c>
      <c r="B392" s="139" t="str">
        <f>IF('ادخال البيانات'!B393="","",'ادخال البيانات'!B393)</f>
        <v/>
      </c>
      <c r="C392" s="139" t="str">
        <f>'ادخال البيانات'!AQ393</f>
        <v/>
      </c>
      <c r="D392" s="139" t="str">
        <f>'ادخال البيانات'!AR393</f>
        <v/>
      </c>
      <c r="E392" s="139" t="str">
        <f>'ادخال البيانات'!AS393</f>
        <v/>
      </c>
      <c r="F392" s="139" t="str">
        <f>'ادخال البيانات'!AT393</f>
        <v/>
      </c>
      <c r="G392" s="139" t="str">
        <f>'ادخال البيانات'!AU393</f>
        <v/>
      </c>
      <c r="H392" s="139" t="str">
        <f>'ادخال البيانات'!AV393</f>
        <v/>
      </c>
      <c r="I392" s="139" t="str">
        <f>'ادخال البيانات'!AW393</f>
        <v/>
      </c>
      <c r="J392" s="139" t="str">
        <f>'ادخال البيانات'!AX393</f>
        <v/>
      </c>
      <c r="K392" s="139" t="str">
        <f>'ادخال البيانات'!AY393</f>
        <v/>
      </c>
      <c r="L392" s="139" t="str">
        <f>'ادخال البيانات'!AZ393</f>
        <v/>
      </c>
      <c r="M392" s="139" t="str">
        <f>'ادخال البيانات'!BA393</f>
        <v/>
      </c>
      <c r="N392" s="139" t="str">
        <f>'ادخال البيانات'!BB393</f>
        <v/>
      </c>
      <c r="O392" s="139" t="str">
        <f>'ادخال البيانات'!BC393</f>
        <v/>
      </c>
      <c r="P392" s="139" t="str">
        <f>'ادخال البيانات'!BD393</f>
        <v/>
      </c>
      <c r="Q392" s="139" t="str">
        <f>'ادخال البيانات'!BE393</f>
        <v/>
      </c>
      <c r="R392" s="139" t="str">
        <f>'ادخال البيانات'!BF393</f>
        <v/>
      </c>
      <c r="S392" s="139" t="str">
        <f>'ادخال البيانات'!BG393</f>
        <v/>
      </c>
      <c r="T392" s="139" t="str">
        <f>'ادخال البيانات'!BH393</f>
        <v/>
      </c>
      <c r="U392" s="139" t="str">
        <f>'ادخال البيانات'!BI393</f>
        <v/>
      </c>
      <c r="V392" s="140" t="str">
        <f>'ادخال البيانات'!BJ393</f>
        <v/>
      </c>
      <c r="W392" s="136" t="str">
        <f t="shared" si="8"/>
        <v/>
      </c>
    </row>
    <row r="393" spans="1:23">
      <c r="A393" s="566">
        <v>388</v>
      </c>
      <c r="B393" s="139" t="str">
        <f>IF('ادخال البيانات'!B394="","",'ادخال البيانات'!B394)</f>
        <v/>
      </c>
      <c r="C393" s="139" t="str">
        <f>'ادخال البيانات'!AQ394</f>
        <v/>
      </c>
      <c r="D393" s="139" t="str">
        <f>'ادخال البيانات'!AR394</f>
        <v/>
      </c>
      <c r="E393" s="139" t="str">
        <f>'ادخال البيانات'!AS394</f>
        <v/>
      </c>
      <c r="F393" s="139" t="str">
        <f>'ادخال البيانات'!AT394</f>
        <v/>
      </c>
      <c r="G393" s="139" t="str">
        <f>'ادخال البيانات'!AU394</f>
        <v/>
      </c>
      <c r="H393" s="139" t="str">
        <f>'ادخال البيانات'!AV394</f>
        <v/>
      </c>
      <c r="I393" s="139" t="str">
        <f>'ادخال البيانات'!AW394</f>
        <v/>
      </c>
      <c r="J393" s="139" t="str">
        <f>'ادخال البيانات'!AX394</f>
        <v/>
      </c>
      <c r="K393" s="139" t="str">
        <f>'ادخال البيانات'!AY394</f>
        <v/>
      </c>
      <c r="L393" s="139" t="str">
        <f>'ادخال البيانات'!AZ394</f>
        <v/>
      </c>
      <c r="M393" s="139" t="str">
        <f>'ادخال البيانات'!BA394</f>
        <v/>
      </c>
      <c r="N393" s="139" t="str">
        <f>'ادخال البيانات'!BB394</f>
        <v/>
      </c>
      <c r="O393" s="139" t="str">
        <f>'ادخال البيانات'!BC394</f>
        <v/>
      </c>
      <c r="P393" s="139" t="str">
        <f>'ادخال البيانات'!BD394</f>
        <v/>
      </c>
      <c r="Q393" s="139" t="str">
        <f>'ادخال البيانات'!BE394</f>
        <v/>
      </c>
      <c r="R393" s="139" t="str">
        <f>'ادخال البيانات'!BF394</f>
        <v/>
      </c>
      <c r="S393" s="139" t="str">
        <f>'ادخال البيانات'!BG394</f>
        <v/>
      </c>
      <c r="T393" s="139" t="str">
        <f>'ادخال البيانات'!BH394</f>
        <v/>
      </c>
      <c r="U393" s="139" t="str">
        <f>'ادخال البيانات'!BI394</f>
        <v/>
      </c>
      <c r="V393" s="140" t="str">
        <f>'ادخال البيانات'!BJ394</f>
        <v/>
      </c>
      <c r="W393" s="136" t="str">
        <f t="shared" si="8"/>
        <v/>
      </c>
    </row>
    <row r="394" spans="1:23">
      <c r="A394" s="566">
        <v>389</v>
      </c>
      <c r="B394" s="139" t="str">
        <f>IF('ادخال البيانات'!B395="","",'ادخال البيانات'!B395)</f>
        <v/>
      </c>
      <c r="C394" s="139" t="str">
        <f>'ادخال البيانات'!AQ395</f>
        <v/>
      </c>
      <c r="D394" s="139" t="str">
        <f>'ادخال البيانات'!AR395</f>
        <v/>
      </c>
      <c r="E394" s="139" t="str">
        <f>'ادخال البيانات'!AS395</f>
        <v/>
      </c>
      <c r="F394" s="139" t="str">
        <f>'ادخال البيانات'!AT395</f>
        <v/>
      </c>
      <c r="G394" s="139" t="str">
        <f>'ادخال البيانات'!AU395</f>
        <v/>
      </c>
      <c r="H394" s="139" t="str">
        <f>'ادخال البيانات'!AV395</f>
        <v/>
      </c>
      <c r="I394" s="139" t="str">
        <f>'ادخال البيانات'!AW395</f>
        <v/>
      </c>
      <c r="J394" s="139" t="str">
        <f>'ادخال البيانات'!AX395</f>
        <v/>
      </c>
      <c r="K394" s="139" t="str">
        <f>'ادخال البيانات'!AY395</f>
        <v/>
      </c>
      <c r="L394" s="139" t="str">
        <f>'ادخال البيانات'!AZ395</f>
        <v/>
      </c>
      <c r="M394" s="139" t="str">
        <f>'ادخال البيانات'!BA395</f>
        <v/>
      </c>
      <c r="N394" s="139" t="str">
        <f>'ادخال البيانات'!BB395</f>
        <v/>
      </c>
      <c r="O394" s="139" t="str">
        <f>'ادخال البيانات'!BC395</f>
        <v/>
      </c>
      <c r="P394" s="139" t="str">
        <f>'ادخال البيانات'!BD395</f>
        <v/>
      </c>
      <c r="Q394" s="139" t="str">
        <f>'ادخال البيانات'!BE395</f>
        <v/>
      </c>
      <c r="R394" s="139" t="str">
        <f>'ادخال البيانات'!BF395</f>
        <v/>
      </c>
      <c r="S394" s="139" t="str">
        <f>'ادخال البيانات'!BG395</f>
        <v/>
      </c>
      <c r="T394" s="139" t="str">
        <f>'ادخال البيانات'!BH395</f>
        <v/>
      </c>
      <c r="U394" s="139" t="str">
        <f>'ادخال البيانات'!BI395</f>
        <v/>
      </c>
      <c r="V394" s="140" t="str">
        <f>'ادخال البيانات'!BJ395</f>
        <v/>
      </c>
      <c r="W394" s="136" t="str">
        <f t="shared" si="8"/>
        <v/>
      </c>
    </row>
    <row r="395" spans="1:23">
      <c r="A395" s="566">
        <v>390</v>
      </c>
      <c r="B395" s="139" t="str">
        <f>IF('ادخال البيانات'!B396="","",'ادخال البيانات'!B396)</f>
        <v/>
      </c>
      <c r="C395" s="139" t="str">
        <f>'ادخال البيانات'!AQ396</f>
        <v/>
      </c>
      <c r="D395" s="139" t="str">
        <f>'ادخال البيانات'!AR396</f>
        <v/>
      </c>
      <c r="E395" s="139" t="str">
        <f>'ادخال البيانات'!AS396</f>
        <v/>
      </c>
      <c r="F395" s="139" t="str">
        <f>'ادخال البيانات'!AT396</f>
        <v/>
      </c>
      <c r="G395" s="139" t="str">
        <f>'ادخال البيانات'!AU396</f>
        <v/>
      </c>
      <c r="H395" s="139" t="str">
        <f>'ادخال البيانات'!AV396</f>
        <v/>
      </c>
      <c r="I395" s="139" t="str">
        <f>'ادخال البيانات'!AW396</f>
        <v/>
      </c>
      <c r="J395" s="139" t="str">
        <f>'ادخال البيانات'!AX396</f>
        <v/>
      </c>
      <c r="K395" s="139" t="str">
        <f>'ادخال البيانات'!AY396</f>
        <v/>
      </c>
      <c r="L395" s="139" t="str">
        <f>'ادخال البيانات'!AZ396</f>
        <v/>
      </c>
      <c r="M395" s="139" t="str">
        <f>'ادخال البيانات'!BA396</f>
        <v/>
      </c>
      <c r="N395" s="139" t="str">
        <f>'ادخال البيانات'!BB396</f>
        <v/>
      </c>
      <c r="O395" s="139" t="str">
        <f>'ادخال البيانات'!BC396</f>
        <v/>
      </c>
      <c r="P395" s="139" t="str">
        <f>'ادخال البيانات'!BD396</f>
        <v/>
      </c>
      <c r="Q395" s="139" t="str">
        <f>'ادخال البيانات'!BE396</f>
        <v/>
      </c>
      <c r="R395" s="139" t="str">
        <f>'ادخال البيانات'!BF396</f>
        <v/>
      </c>
      <c r="S395" s="139" t="str">
        <f>'ادخال البيانات'!BG396</f>
        <v/>
      </c>
      <c r="T395" s="139" t="str">
        <f>'ادخال البيانات'!BH396</f>
        <v/>
      </c>
      <c r="U395" s="139" t="str">
        <f>'ادخال البيانات'!BI396</f>
        <v/>
      </c>
      <c r="V395" s="140" t="str">
        <f>'ادخال البيانات'!BJ396</f>
        <v/>
      </c>
      <c r="W395" s="136" t="str">
        <f t="shared" si="8"/>
        <v/>
      </c>
    </row>
    <row r="396" spans="1:23">
      <c r="A396" s="566">
        <v>391</v>
      </c>
      <c r="B396" s="139" t="str">
        <f>IF('ادخال البيانات'!B397="","",'ادخال البيانات'!B397)</f>
        <v/>
      </c>
      <c r="C396" s="139" t="str">
        <f>'ادخال البيانات'!AQ397</f>
        <v/>
      </c>
      <c r="D396" s="139" t="str">
        <f>'ادخال البيانات'!AR397</f>
        <v/>
      </c>
      <c r="E396" s="139" t="str">
        <f>'ادخال البيانات'!AS397</f>
        <v/>
      </c>
      <c r="F396" s="139" t="str">
        <f>'ادخال البيانات'!AT397</f>
        <v/>
      </c>
      <c r="G396" s="139" t="str">
        <f>'ادخال البيانات'!AU397</f>
        <v/>
      </c>
      <c r="H396" s="139" t="str">
        <f>'ادخال البيانات'!AV397</f>
        <v/>
      </c>
      <c r="I396" s="139" t="str">
        <f>'ادخال البيانات'!AW397</f>
        <v/>
      </c>
      <c r="J396" s="139" t="str">
        <f>'ادخال البيانات'!AX397</f>
        <v/>
      </c>
      <c r="K396" s="139" t="str">
        <f>'ادخال البيانات'!AY397</f>
        <v/>
      </c>
      <c r="L396" s="139" t="str">
        <f>'ادخال البيانات'!AZ397</f>
        <v/>
      </c>
      <c r="M396" s="139" t="str">
        <f>'ادخال البيانات'!BA397</f>
        <v/>
      </c>
      <c r="N396" s="139" t="str">
        <f>'ادخال البيانات'!BB397</f>
        <v/>
      </c>
      <c r="O396" s="139" t="str">
        <f>'ادخال البيانات'!BC397</f>
        <v/>
      </c>
      <c r="P396" s="139" t="str">
        <f>'ادخال البيانات'!BD397</f>
        <v/>
      </c>
      <c r="Q396" s="139" t="str">
        <f>'ادخال البيانات'!BE397</f>
        <v/>
      </c>
      <c r="R396" s="139" t="str">
        <f>'ادخال البيانات'!BF397</f>
        <v/>
      </c>
      <c r="S396" s="139" t="str">
        <f>'ادخال البيانات'!BG397</f>
        <v/>
      </c>
      <c r="T396" s="139" t="str">
        <f>'ادخال البيانات'!BH397</f>
        <v/>
      </c>
      <c r="U396" s="139" t="str">
        <f>'ادخال البيانات'!BI397</f>
        <v/>
      </c>
      <c r="V396" s="140" t="str">
        <f>'ادخال البيانات'!BJ397</f>
        <v/>
      </c>
      <c r="W396" s="136" t="str">
        <f t="shared" si="8"/>
        <v/>
      </c>
    </row>
    <row r="397" spans="1:23">
      <c r="A397" s="566">
        <v>392</v>
      </c>
      <c r="B397" s="139" t="str">
        <f>IF('ادخال البيانات'!B398="","",'ادخال البيانات'!B398)</f>
        <v/>
      </c>
      <c r="C397" s="139" t="str">
        <f>'ادخال البيانات'!AQ398</f>
        <v/>
      </c>
      <c r="D397" s="139" t="str">
        <f>'ادخال البيانات'!AR398</f>
        <v/>
      </c>
      <c r="E397" s="139" t="str">
        <f>'ادخال البيانات'!AS398</f>
        <v/>
      </c>
      <c r="F397" s="139" t="str">
        <f>'ادخال البيانات'!AT398</f>
        <v/>
      </c>
      <c r="G397" s="139" t="str">
        <f>'ادخال البيانات'!AU398</f>
        <v/>
      </c>
      <c r="H397" s="139" t="str">
        <f>'ادخال البيانات'!AV398</f>
        <v/>
      </c>
      <c r="I397" s="139" t="str">
        <f>'ادخال البيانات'!AW398</f>
        <v/>
      </c>
      <c r="J397" s="139" t="str">
        <f>'ادخال البيانات'!AX398</f>
        <v/>
      </c>
      <c r="K397" s="139" t="str">
        <f>'ادخال البيانات'!AY398</f>
        <v/>
      </c>
      <c r="L397" s="139" t="str">
        <f>'ادخال البيانات'!AZ398</f>
        <v/>
      </c>
      <c r="M397" s="139" t="str">
        <f>'ادخال البيانات'!BA398</f>
        <v/>
      </c>
      <c r="N397" s="139" t="str">
        <f>'ادخال البيانات'!BB398</f>
        <v/>
      </c>
      <c r="O397" s="139" t="str">
        <f>'ادخال البيانات'!BC398</f>
        <v/>
      </c>
      <c r="P397" s="139" t="str">
        <f>'ادخال البيانات'!BD398</f>
        <v/>
      </c>
      <c r="Q397" s="139" t="str">
        <f>'ادخال البيانات'!BE398</f>
        <v/>
      </c>
      <c r="R397" s="139" t="str">
        <f>'ادخال البيانات'!BF398</f>
        <v/>
      </c>
      <c r="S397" s="139" t="str">
        <f>'ادخال البيانات'!BG398</f>
        <v/>
      </c>
      <c r="T397" s="139" t="str">
        <f>'ادخال البيانات'!BH398</f>
        <v/>
      </c>
      <c r="U397" s="139" t="str">
        <f>'ادخال البيانات'!BI398</f>
        <v/>
      </c>
      <c r="V397" s="140" t="str">
        <f>'ادخال البيانات'!BJ398</f>
        <v/>
      </c>
      <c r="W397" s="136" t="str">
        <f t="shared" si="8"/>
        <v/>
      </c>
    </row>
    <row r="398" spans="1:23">
      <c r="A398" s="566">
        <v>393</v>
      </c>
      <c r="B398" s="139" t="str">
        <f>IF('ادخال البيانات'!B399="","",'ادخال البيانات'!B399)</f>
        <v/>
      </c>
      <c r="C398" s="139" t="str">
        <f>'ادخال البيانات'!AQ399</f>
        <v/>
      </c>
      <c r="D398" s="139" t="str">
        <f>'ادخال البيانات'!AR399</f>
        <v/>
      </c>
      <c r="E398" s="139" t="str">
        <f>'ادخال البيانات'!AS399</f>
        <v/>
      </c>
      <c r="F398" s="139" t="str">
        <f>'ادخال البيانات'!AT399</f>
        <v/>
      </c>
      <c r="G398" s="139" t="str">
        <f>'ادخال البيانات'!AU399</f>
        <v/>
      </c>
      <c r="H398" s="139" t="str">
        <f>'ادخال البيانات'!AV399</f>
        <v/>
      </c>
      <c r="I398" s="139" t="str">
        <f>'ادخال البيانات'!AW399</f>
        <v/>
      </c>
      <c r="J398" s="139" t="str">
        <f>'ادخال البيانات'!AX399</f>
        <v/>
      </c>
      <c r="K398" s="139" t="str">
        <f>'ادخال البيانات'!AY399</f>
        <v/>
      </c>
      <c r="L398" s="139" t="str">
        <f>'ادخال البيانات'!AZ399</f>
        <v/>
      </c>
      <c r="M398" s="139" t="str">
        <f>'ادخال البيانات'!BA399</f>
        <v/>
      </c>
      <c r="N398" s="139" t="str">
        <f>'ادخال البيانات'!BB399</f>
        <v/>
      </c>
      <c r="O398" s="139" t="str">
        <f>'ادخال البيانات'!BC399</f>
        <v/>
      </c>
      <c r="P398" s="139" t="str">
        <f>'ادخال البيانات'!BD399</f>
        <v/>
      </c>
      <c r="Q398" s="139" t="str">
        <f>'ادخال البيانات'!BE399</f>
        <v/>
      </c>
      <c r="R398" s="139" t="str">
        <f>'ادخال البيانات'!BF399</f>
        <v/>
      </c>
      <c r="S398" s="139" t="str">
        <f>'ادخال البيانات'!BG399</f>
        <v/>
      </c>
      <c r="T398" s="139" t="str">
        <f>'ادخال البيانات'!BH399</f>
        <v/>
      </c>
      <c r="U398" s="139" t="str">
        <f>'ادخال البيانات'!BI399</f>
        <v/>
      </c>
      <c r="V398" s="140" t="str">
        <f>'ادخال البيانات'!BJ399</f>
        <v/>
      </c>
      <c r="W398" s="136" t="str">
        <f t="shared" si="8"/>
        <v/>
      </c>
    </row>
    <row r="399" spans="1:23">
      <c r="A399" s="566">
        <v>394</v>
      </c>
      <c r="B399" s="139" t="str">
        <f>IF('ادخال البيانات'!B400="","",'ادخال البيانات'!B400)</f>
        <v/>
      </c>
      <c r="C399" s="139" t="str">
        <f>'ادخال البيانات'!AQ400</f>
        <v/>
      </c>
      <c r="D399" s="139" t="str">
        <f>'ادخال البيانات'!AR400</f>
        <v/>
      </c>
      <c r="E399" s="139" t="str">
        <f>'ادخال البيانات'!AS400</f>
        <v/>
      </c>
      <c r="F399" s="139" t="str">
        <f>'ادخال البيانات'!AT400</f>
        <v/>
      </c>
      <c r="G399" s="139" t="str">
        <f>'ادخال البيانات'!AU400</f>
        <v/>
      </c>
      <c r="H399" s="139" t="str">
        <f>'ادخال البيانات'!AV400</f>
        <v/>
      </c>
      <c r="I399" s="139" t="str">
        <f>'ادخال البيانات'!AW400</f>
        <v/>
      </c>
      <c r="J399" s="139" t="str">
        <f>'ادخال البيانات'!AX400</f>
        <v/>
      </c>
      <c r="K399" s="139" t="str">
        <f>'ادخال البيانات'!AY400</f>
        <v/>
      </c>
      <c r="L399" s="139" t="str">
        <f>'ادخال البيانات'!AZ400</f>
        <v/>
      </c>
      <c r="M399" s="139" t="str">
        <f>'ادخال البيانات'!BA400</f>
        <v/>
      </c>
      <c r="N399" s="139" t="str">
        <f>'ادخال البيانات'!BB400</f>
        <v/>
      </c>
      <c r="O399" s="139" t="str">
        <f>'ادخال البيانات'!BC400</f>
        <v/>
      </c>
      <c r="P399" s="139" t="str">
        <f>'ادخال البيانات'!BD400</f>
        <v/>
      </c>
      <c r="Q399" s="139" t="str">
        <f>'ادخال البيانات'!BE400</f>
        <v/>
      </c>
      <c r="R399" s="139" t="str">
        <f>'ادخال البيانات'!BF400</f>
        <v/>
      </c>
      <c r="S399" s="139" t="str">
        <f>'ادخال البيانات'!BG400</f>
        <v/>
      </c>
      <c r="T399" s="139" t="str">
        <f>'ادخال البيانات'!BH400</f>
        <v/>
      </c>
      <c r="U399" s="139" t="str">
        <f>'ادخال البيانات'!BI400</f>
        <v/>
      </c>
      <c r="V399" s="140" t="str">
        <f>'ادخال البيانات'!BJ400</f>
        <v/>
      </c>
      <c r="W399" s="136" t="str">
        <f t="shared" si="8"/>
        <v/>
      </c>
    </row>
    <row r="400" spans="1:23">
      <c r="A400" s="566">
        <v>395</v>
      </c>
      <c r="B400" s="139" t="str">
        <f>IF('ادخال البيانات'!B401="","",'ادخال البيانات'!B401)</f>
        <v/>
      </c>
      <c r="C400" s="139" t="str">
        <f>'ادخال البيانات'!AQ401</f>
        <v/>
      </c>
      <c r="D400" s="139" t="str">
        <f>'ادخال البيانات'!AR401</f>
        <v/>
      </c>
      <c r="E400" s="139" t="str">
        <f>'ادخال البيانات'!AS401</f>
        <v/>
      </c>
      <c r="F400" s="139" t="str">
        <f>'ادخال البيانات'!AT401</f>
        <v/>
      </c>
      <c r="G400" s="139" t="str">
        <f>'ادخال البيانات'!AU401</f>
        <v/>
      </c>
      <c r="H400" s="139" t="str">
        <f>'ادخال البيانات'!AV401</f>
        <v/>
      </c>
      <c r="I400" s="139" t="str">
        <f>'ادخال البيانات'!AW401</f>
        <v/>
      </c>
      <c r="J400" s="139" t="str">
        <f>'ادخال البيانات'!AX401</f>
        <v/>
      </c>
      <c r="K400" s="139" t="str">
        <f>'ادخال البيانات'!AY401</f>
        <v/>
      </c>
      <c r="L400" s="139" t="str">
        <f>'ادخال البيانات'!AZ401</f>
        <v/>
      </c>
      <c r="M400" s="139" t="str">
        <f>'ادخال البيانات'!BA401</f>
        <v/>
      </c>
      <c r="N400" s="139" t="str">
        <f>'ادخال البيانات'!BB401</f>
        <v/>
      </c>
      <c r="O400" s="139" t="str">
        <f>'ادخال البيانات'!BC401</f>
        <v/>
      </c>
      <c r="P400" s="139" t="str">
        <f>'ادخال البيانات'!BD401</f>
        <v/>
      </c>
      <c r="Q400" s="139" t="str">
        <f>'ادخال البيانات'!BE401</f>
        <v/>
      </c>
      <c r="R400" s="139" t="str">
        <f>'ادخال البيانات'!BF401</f>
        <v/>
      </c>
      <c r="S400" s="139" t="str">
        <f>'ادخال البيانات'!BG401</f>
        <v/>
      </c>
      <c r="T400" s="139" t="str">
        <f>'ادخال البيانات'!BH401</f>
        <v/>
      </c>
      <c r="U400" s="139" t="str">
        <f>'ادخال البيانات'!BI401</f>
        <v/>
      </c>
      <c r="V400" s="140" t="str">
        <f>'ادخال البيانات'!BJ401</f>
        <v/>
      </c>
      <c r="W400" s="136" t="str">
        <f t="shared" si="8"/>
        <v/>
      </c>
    </row>
    <row r="401" spans="2:23">
      <c r="B401" s="139" t="str">
        <f>IF('ادخال البيانات'!B402="","",'ادخال البيانات'!B402)</f>
        <v/>
      </c>
      <c r="C401" s="139" t="str">
        <f>'ادخال البيانات'!AQ402</f>
        <v/>
      </c>
      <c r="D401" s="139" t="str">
        <f>'ادخال البيانات'!AR402</f>
        <v/>
      </c>
      <c r="E401" s="139" t="str">
        <f>'ادخال البيانات'!AS402</f>
        <v/>
      </c>
      <c r="F401" s="139" t="str">
        <f>'ادخال البيانات'!AT402</f>
        <v/>
      </c>
      <c r="G401" s="139" t="str">
        <f>'ادخال البيانات'!AU402</f>
        <v/>
      </c>
      <c r="H401" s="139" t="str">
        <f>'ادخال البيانات'!AV402</f>
        <v/>
      </c>
      <c r="I401" s="139" t="str">
        <f>'ادخال البيانات'!AW402</f>
        <v/>
      </c>
      <c r="J401" s="139" t="str">
        <f>'ادخال البيانات'!AX402</f>
        <v/>
      </c>
      <c r="K401" s="139" t="str">
        <f>'ادخال البيانات'!AY402</f>
        <v/>
      </c>
      <c r="L401" s="139" t="str">
        <f>'ادخال البيانات'!AZ402</f>
        <v/>
      </c>
      <c r="M401" s="139" t="str">
        <f>'ادخال البيانات'!BA402</f>
        <v/>
      </c>
      <c r="N401" s="139" t="str">
        <f>'ادخال البيانات'!BB402</f>
        <v/>
      </c>
      <c r="O401" s="139" t="str">
        <f>'ادخال البيانات'!BC402</f>
        <v/>
      </c>
      <c r="P401" s="139" t="str">
        <f>'ادخال البيانات'!BD402</f>
        <v/>
      </c>
      <c r="Q401" s="139" t="str">
        <f>'ادخال البيانات'!BE402</f>
        <v/>
      </c>
      <c r="R401" s="139" t="str">
        <f>'ادخال البيانات'!BF402</f>
        <v/>
      </c>
      <c r="S401" s="139" t="str">
        <f>'ادخال البيانات'!BG402</f>
        <v/>
      </c>
      <c r="T401" s="139" t="str">
        <f>'ادخال البيانات'!BH402</f>
        <v/>
      </c>
      <c r="U401" s="139" t="str">
        <f>'ادخال البيانات'!BI402</f>
        <v/>
      </c>
      <c r="V401" s="140" t="str">
        <f>'ادخال البيانات'!BJ402</f>
        <v/>
      </c>
      <c r="W401" s="136" t="str">
        <f t="shared" si="8"/>
        <v/>
      </c>
    </row>
    <row r="402" spans="2:23">
      <c r="B402" s="139" t="str">
        <f>IF('ادخال البيانات'!B403="","",'ادخال البيانات'!B403)</f>
        <v/>
      </c>
      <c r="C402" s="139" t="str">
        <f>'ادخال البيانات'!AQ403</f>
        <v/>
      </c>
      <c r="D402" s="139" t="str">
        <f>'ادخال البيانات'!AR403</f>
        <v/>
      </c>
      <c r="E402" s="139" t="str">
        <f>'ادخال البيانات'!AS403</f>
        <v/>
      </c>
      <c r="F402" s="139" t="str">
        <f>'ادخال البيانات'!AT403</f>
        <v/>
      </c>
      <c r="G402" s="139" t="str">
        <f>'ادخال البيانات'!AU403</f>
        <v/>
      </c>
      <c r="H402" s="139" t="str">
        <f>'ادخال البيانات'!AV403</f>
        <v/>
      </c>
      <c r="I402" s="139" t="str">
        <f>'ادخال البيانات'!AW403</f>
        <v/>
      </c>
      <c r="J402" s="139" t="str">
        <f>'ادخال البيانات'!AX403</f>
        <v/>
      </c>
      <c r="K402" s="139" t="str">
        <f>'ادخال البيانات'!AY403</f>
        <v/>
      </c>
      <c r="L402" s="139" t="str">
        <f>'ادخال البيانات'!AZ403</f>
        <v/>
      </c>
      <c r="M402" s="139" t="str">
        <f>'ادخال البيانات'!BA403</f>
        <v/>
      </c>
      <c r="N402" s="139" t="str">
        <f>'ادخال البيانات'!BB403</f>
        <v/>
      </c>
      <c r="O402" s="139" t="str">
        <f>'ادخال البيانات'!BC403</f>
        <v/>
      </c>
      <c r="P402" s="139" t="str">
        <f>'ادخال البيانات'!BD403</f>
        <v/>
      </c>
      <c r="Q402" s="139" t="str">
        <f>'ادخال البيانات'!BE403</f>
        <v/>
      </c>
      <c r="R402" s="139" t="str">
        <f>'ادخال البيانات'!BF403</f>
        <v/>
      </c>
      <c r="S402" s="139" t="str">
        <f>'ادخال البيانات'!BG403</f>
        <v/>
      </c>
      <c r="T402" s="139" t="str">
        <f>'ادخال البيانات'!BH403</f>
        <v/>
      </c>
      <c r="U402" s="139" t="str">
        <f>'ادخال البيانات'!BI403</f>
        <v/>
      </c>
      <c r="V402" s="140" t="str">
        <f>'ادخال البيانات'!BJ403</f>
        <v/>
      </c>
      <c r="W402" s="136" t="str">
        <f t="shared" si="8"/>
        <v/>
      </c>
    </row>
    <row r="403" spans="2:23">
      <c r="B403" s="139" t="str">
        <f>IF('ادخال البيانات'!B404="","",'ادخال البيانات'!B404)</f>
        <v/>
      </c>
      <c r="C403" s="139" t="str">
        <f>'ادخال البيانات'!AQ404</f>
        <v/>
      </c>
      <c r="D403" s="139" t="str">
        <f>'ادخال البيانات'!AR404</f>
        <v/>
      </c>
      <c r="E403" s="139" t="str">
        <f>'ادخال البيانات'!AS404</f>
        <v/>
      </c>
      <c r="F403" s="139" t="str">
        <f>'ادخال البيانات'!AT404</f>
        <v/>
      </c>
      <c r="G403" s="139" t="str">
        <f>'ادخال البيانات'!AU404</f>
        <v/>
      </c>
      <c r="H403" s="139" t="str">
        <f>'ادخال البيانات'!AV404</f>
        <v/>
      </c>
      <c r="I403" s="139" t="str">
        <f>'ادخال البيانات'!AW404</f>
        <v/>
      </c>
      <c r="J403" s="139" t="str">
        <f>'ادخال البيانات'!AX404</f>
        <v/>
      </c>
      <c r="K403" s="139" t="str">
        <f>'ادخال البيانات'!AY404</f>
        <v/>
      </c>
      <c r="L403" s="139" t="str">
        <f>'ادخال البيانات'!AZ404</f>
        <v/>
      </c>
      <c r="M403" s="139" t="str">
        <f>'ادخال البيانات'!BA404</f>
        <v/>
      </c>
      <c r="N403" s="139" t="str">
        <f>'ادخال البيانات'!BB404</f>
        <v/>
      </c>
      <c r="O403" s="139" t="str">
        <f>'ادخال البيانات'!BC404</f>
        <v/>
      </c>
      <c r="P403" s="139" t="str">
        <f>'ادخال البيانات'!BD404</f>
        <v/>
      </c>
      <c r="Q403" s="139" t="str">
        <f>'ادخال البيانات'!BE404</f>
        <v/>
      </c>
      <c r="R403" s="139" t="str">
        <f>'ادخال البيانات'!BF404</f>
        <v/>
      </c>
      <c r="S403" s="139" t="str">
        <f>'ادخال البيانات'!BG404</f>
        <v/>
      </c>
      <c r="T403" s="139" t="str">
        <f>'ادخال البيانات'!BH404</f>
        <v/>
      </c>
      <c r="U403" s="139" t="str">
        <f>'ادخال البيانات'!BI404</f>
        <v/>
      </c>
      <c r="V403" s="140" t="str">
        <f>'ادخال البيانات'!BJ404</f>
        <v/>
      </c>
      <c r="W403" s="136" t="str">
        <f t="shared" si="8"/>
        <v/>
      </c>
    </row>
    <row r="404" spans="2:23">
      <c r="B404" s="139" t="str">
        <f>IF('ادخال البيانات'!B405="","",'ادخال البيانات'!B405)</f>
        <v/>
      </c>
      <c r="C404" s="139" t="str">
        <f>'ادخال البيانات'!AQ405</f>
        <v/>
      </c>
      <c r="D404" s="139" t="str">
        <f>'ادخال البيانات'!AR405</f>
        <v/>
      </c>
      <c r="E404" s="139" t="str">
        <f>'ادخال البيانات'!AS405</f>
        <v/>
      </c>
      <c r="F404" s="139" t="str">
        <f>'ادخال البيانات'!AT405</f>
        <v/>
      </c>
      <c r="G404" s="139" t="str">
        <f>'ادخال البيانات'!AU405</f>
        <v/>
      </c>
      <c r="H404" s="139" t="str">
        <f>'ادخال البيانات'!AV405</f>
        <v/>
      </c>
      <c r="I404" s="139" t="str">
        <f>'ادخال البيانات'!AW405</f>
        <v/>
      </c>
      <c r="J404" s="139" t="str">
        <f>'ادخال البيانات'!AX405</f>
        <v/>
      </c>
      <c r="K404" s="139" t="str">
        <f>'ادخال البيانات'!AY405</f>
        <v/>
      </c>
      <c r="L404" s="139" t="str">
        <f>'ادخال البيانات'!AZ405</f>
        <v/>
      </c>
      <c r="M404" s="139" t="str">
        <f>'ادخال البيانات'!BA405</f>
        <v/>
      </c>
      <c r="N404" s="139" t="str">
        <f>'ادخال البيانات'!BB405</f>
        <v/>
      </c>
      <c r="O404" s="139" t="str">
        <f>'ادخال البيانات'!BC405</f>
        <v/>
      </c>
      <c r="P404" s="139" t="str">
        <f>'ادخال البيانات'!BD405</f>
        <v/>
      </c>
      <c r="Q404" s="139" t="str">
        <f>'ادخال البيانات'!BE405</f>
        <v/>
      </c>
      <c r="R404" s="139" t="str">
        <f>'ادخال البيانات'!BF405</f>
        <v/>
      </c>
      <c r="S404" s="139" t="str">
        <f>'ادخال البيانات'!BG405</f>
        <v/>
      </c>
      <c r="T404" s="139" t="str">
        <f>'ادخال البيانات'!BH405</f>
        <v/>
      </c>
      <c r="U404" s="139" t="str">
        <f>'ادخال البيانات'!BI405</f>
        <v/>
      </c>
      <c r="V404" s="140" t="str">
        <f>'ادخال البيانات'!BJ405</f>
        <v/>
      </c>
      <c r="W404" s="136" t="str">
        <f t="shared" si="8"/>
        <v/>
      </c>
    </row>
    <row r="405" spans="2:23">
      <c r="B405" s="139" t="str">
        <f>IF('ادخال البيانات'!B406="","",'ادخال البيانات'!B406)</f>
        <v/>
      </c>
      <c r="C405" s="139" t="str">
        <f>'ادخال البيانات'!AQ406</f>
        <v/>
      </c>
      <c r="D405" s="139" t="str">
        <f>'ادخال البيانات'!AR406</f>
        <v/>
      </c>
      <c r="E405" s="139" t="str">
        <f>'ادخال البيانات'!AS406</f>
        <v/>
      </c>
      <c r="F405" s="139" t="str">
        <f>'ادخال البيانات'!AT406</f>
        <v/>
      </c>
      <c r="G405" s="139" t="str">
        <f>'ادخال البيانات'!AU406</f>
        <v/>
      </c>
      <c r="H405" s="139" t="str">
        <f>'ادخال البيانات'!AV406</f>
        <v/>
      </c>
      <c r="I405" s="139" t="str">
        <f>'ادخال البيانات'!AW406</f>
        <v/>
      </c>
      <c r="J405" s="139" t="str">
        <f>'ادخال البيانات'!AX406</f>
        <v/>
      </c>
      <c r="K405" s="139" t="str">
        <f>'ادخال البيانات'!AY406</f>
        <v/>
      </c>
      <c r="L405" s="139" t="str">
        <f>'ادخال البيانات'!AZ406</f>
        <v/>
      </c>
      <c r="M405" s="139" t="str">
        <f>'ادخال البيانات'!BA406</f>
        <v/>
      </c>
      <c r="N405" s="139" t="str">
        <f>'ادخال البيانات'!BB406</f>
        <v/>
      </c>
      <c r="O405" s="139" t="str">
        <f>'ادخال البيانات'!BC406</f>
        <v/>
      </c>
      <c r="P405" s="139" t="str">
        <f>'ادخال البيانات'!BD406</f>
        <v/>
      </c>
      <c r="Q405" s="139" t="str">
        <f>'ادخال البيانات'!BE406</f>
        <v/>
      </c>
      <c r="R405" s="139" t="str">
        <f>'ادخال البيانات'!BF406</f>
        <v/>
      </c>
      <c r="S405" s="139" t="str">
        <f>'ادخال البيانات'!BG406</f>
        <v/>
      </c>
      <c r="T405" s="139" t="str">
        <f>'ادخال البيانات'!BH406</f>
        <v/>
      </c>
      <c r="U405" s="139" t="str">
        <f>'ادخال البيانات'!BI406</f>
        <v/>
      </c>
      <c r="V405" s="140" t="str">
        <f>'ادخال البيانات'!BJ406</f>
        <v/>
      </c>
      <c r="W405" s="136" t="str">
        <f t="shared" si="8"/>
        <v/>
      </c>
    </row>
    <row r="406" spans="2:23">
      <c r="B406" s="139" t="str">
        <f>IF('ادخال البيانات'!B407="","",'ادخال البيانات'!B407)</f>
        <v/>
      </c>
      <c r="C406" s="139" t="str">
        <f>'ادخال البيانات'!AQ407</f>
        <v/>
      </c>
      <c r="D406" s="139" t="str">
        <f>'ادخال البيانات'!AR407</f>
        <v/>
      </c>
      <c r="E406" s="139" t="str">
        <f>'ادخال البيانات'!AS407</f>
        <v/>
      </c>
      <c r="F406" s="139" t="str">
        <f>'ادخال البيانات'!AT407</f>
        <v/>
      </c>
      <c r="G406" s="139" t="str">
        <f>'ادخال البيانات'!AU407</f>
        <v/>
      </c>
      <c r="H406" s="139" t="str">
        <f>'ادخال البيانات'!AV407</f>
        <v/>
      </c>
      <c r="I406" s="139" t="str">
        <f>'ادخال البيانات'!AW407</f>
        <v/>
      </c>
      <c r="J406" s="139" t="str">
        <f>'ادخال البيانات'!AX407</f>
        <v/>
      </c>
      <c r="K406" s="139" t="str">
        <f>'ادخال البيانات'!AY407</f>
        <v/>
      </c>
      <c r="L406" s="139" t="str">
        <f>'ادخال البيانات'!AZ407</f>
        <v/>
      </c>
      <c r="M406" s="139" t="str">
        <f>'ادخال البيانات'!BA407</f>
        <v/>
      </c>
      <c r="N406" s="139" t="str">
        <f>'ادخال البيانات'!BB407</f>
        <v/>
      </c>
      <c r="O406" s="139" t="str">
        <f>'ادخال البيانات'!BC407</f>
        <v/>
      </c>
      <c r="P406" s="139" t="str">
        <f>'ادخال البيانات'!BD407</f>
        <v/>
      </c>
      <c r="Q406" s="139" t="str">
        <f>'ادخال البيانات'!BE407</f>
        <v/>
      </c>
      <c r="R406" s="139" t="str">
        <f>'ادخال البيانات'!BF407</f>
        <v/>
      </c>
      <c r="S406" s="139" t="str">
        <f>'ادخال البيانات'!BG407</f>
        <v/>
      </c>
      <c r="T406" s="139" t="str">
        <f>'ادخال البيانات'!BH407</f>
        <v/>
      </c>
      <c r="U406" s="139" t="str">
        <f>'ادخال البيانات'!BI407</f>
        <v/>
      </c>
      <c r="V406" s="140" t="str">
        <f>'ادخال البيانات'!BJ407</f>
        <v/>
      </c>
      <c r="W406" s="136" t="str">
        <f t="shared" si="8"/>
        <v/>
      </c>
    </row>
  </sheetData>
  <sheetProtection password="CC4B" sheet="1" objects="1" scenarios="1"/>
  <mergeCells count="13">
    <mergeCell ref="A4:A5"/>
    <mergeCell ref="B4:B5"/>
    <mergeCell ref="W4:W5"/>
    <mergeCell ref="G2:P2"/>
    <mergeCell ref="Z4:Z5"/>
    <mergeCell ref="Q2:U2"/>
    <mergeCell ref="Y3:Y5"/>
    <mergeCell ref="AA4:AA5"/>
    <mergeCell ref="C4:V5"/>
    <mergeCell ref="AC4:AC5"/>
    <mergeCell ref="Z3:AD3"/>
    <mergeCell ref="AB4:AB5"/>
    <mergeCell ref="AD4:AD5"/>
  </mergeCells>
  <conditionalFormatting sqref="W1:X1048576">
    <cfRule type="cellIs" dxfId="19" priority="2" operator="greaterThan">
      <formula>$BO$3</formula>
    </cfRule>
  </conditionalFormatting>
  <conditionalFormatting sqref="W1:W1048576">
    <cfRule type="containsBlanks" dxfId="18" priority="1">
      <formula>LEN(TRIM(W1))=0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ورقة15">
    <tabColor rgb="FF7030A0"/>
  </sheetPr>
  <dimension ref="B1:BH117"/>
  <sheetViews>
    <sheetView rightToLeft="1" workbookViewId="0"/>
  </sheetViews>
  <sheetFormatPr defaultRowHeight="14"/>
  <cols>
    <col min="2" max="2" width="7.83203125" customWidth="1"/>
    <col min="3" max="3" width="6.25" style="4" hidden="1" customWidth="1"/>
    <col min="4" max="4" width="5" hidden="1" customWidth="1"/>
    <col min="5" max="5" width="28.25" style="1" customWidth="1"/>
    <col min="6" max="6" width="11.58203125" style="1" customWidth="1"/>
    <col min="7" max="7" width="18.33203125" style="1" customWidth="1"/>
    <col min="18" max="18" width="0" hidden="1" customWidth="1"/>
  </cols>
  <sheetData>
    <row r="1" spans="2:60" ht="14.5" thickBot="1"/>
    <row r="2" spans="2:60" ht="21.75" customHeight="1" thickBot="1">
      <c r="E2" s="768" t="s">
        <v>209</v>
      </c>
      <c r="F2" s="769"/>
      <c r="G2" s="770"/>
    </row>
    <row r="3" spans="2:60" ht="14.5" thickBot="1"/>
    <row r="4" spans="2:60" ht="14.5" thickBot="1">
      <c r="B4" s="144" t="s">
        <v>1</v>
      </c>
      <c r="C4" s="145" t="s">
        <v>1</v>
      </c>
      <c r="D4" s="145" t="str">
        <f>'الترتيب حسب النسبة المئوية'!AZ9</f>
        <v>م</v>
      </c>
      <c r="E4" s="145" t="str">
        <f>'الترتيب حسب النسبة المئوية'!BA9</f>
        <v>اسم الطالب/ة</v>
      </c>
      <c r="F4" s="145" t="str">
        <f>'الترتيب حسب النسبة المئوية'!BB9</f>
        <v xml:space="preserve">النسبة </v>
      </c>
      <c r="G4" s="146" t="str">
        <f>'الترتيب حسب النسبة المئوية'!BC9</f>
        <v>المستوى</v>
      </c>
      <c r="I4" s="152"/>
      <c r="J4" s="152"/>
      <c r="R4" s="4" t="str">
        <f>G4</f>
        <v>المستوى</v>
      </c>
    </row>
    <row r="5" spans="2:60">
      <c r="B5" s="143">
        <v>1</v>
      </c>
      <c r="C5"/>
      <c r="E5"/>
      <c r="F5" s="3"/>
      <c r="G5" s="128"/>
      <c r="I5" s="152"/>
      <c r="J5" s="152"/>
      <c r="R5" s="22" t="s">
        <v>139</v>
      </c>
    </row>
    <row r="6" spans="2:60">
      <c r="B6" s="129">
        <v>2</v>
      </c>
      <c r="C6"/>
      <c r="E6"/>
      <c r="F6" s="3"/>
      <c r="G6" s="128"/>
      <c r="I6" s="152"/>
      <c r="J6" s="152"/>
    </row>
    <row r="7" spans="2:60">
      <c r="B7" s="143">
        <v>3</v>
      </c>
      <c r="C7"/>
      <c r="E7"/>
      <c r="F7" s="3"/>
      <c r="G7" s="128"/>
      <c r="I7" s="152"/>
      <c r="J7" s="152"/>
    </row>
    <row r="8" spans="2:60">
      <c r="B8" s="129">
        <v>4</v>
      </c>
      <c r="C8"/>
      <c r="E8"/>
      <c r="F8" s="3"/>
      <c r="G8" s="128"/>
      <c r="I8" s="152"/>
      <c r="J8" s="152"/>
    </row>
    <row r="9" spans="2:60">
      <c r="B9" s="143">
        <v>5</v>
      </c>
      <c r="C9"/>
      <c r="E9"/>
      <c r="F9" s="3"/>
      <c r="G9" s="128"/>
      <c r="I9" s="152"/>
      <c r="J9" s="152"/>
    </row>
    <row r="10" spans="2:60">
      <c r="B10" s="129">
        <v>6</v>
      </c>
      <c r="C10"/>
      <c r="E10"/>
      <c r="F10" s="3"/>
      <c r="G10" s="128"/>
    </row>
    <row r="11" spans="2:60">
      <c r="B11" s="143">
        <v>7</v>
      </c>
      <c r="C11"/>
      <c r="E11"/>
      <c r="F11" s="3"/>
      <c r="G11" s="128"/>
    </row>
    <row r="12" spans="2:60">
      <c r="B12" s="129">
        <v>8</v>
      </c>
      <c r="C12"/>
      <c r="E12"/>
      <c r="F12" s="3"/>
      <c r="G12" s="128"/>
      <c r="BH12" s="151"/>
    </row>
    <row r="13" spans="2:60">
      <c r="B13" s="143">
        <v>9</v>
      </c>
      <c r="C13"/>
      <c r="E13"/>
      <c r="F13" s="3"/>
      <c r="G13" s="128"/>
    </row>
    <row r="14" spans="2:60">
      <c r="B14" s="129">
        <v>10</v>
      </c>
      <c r="C14"/>
      <c r="E14"/>
      <c r="F14" s="3"/>
      <c r="G14" s="128"/>
    </row>
    <row r="15" spans="2:60">
      <c r="B15" s="143">
        <v>11</v>
      </c>
      <c r="C15"/>
      <c r="E15"/>
      <c r="F15" s="3"/>
      <c r="G15" s="128"/>
    </row>
    <row r="16" spans="2:60">
      <c r="B16" s="129">
        <v>12</v>
      </c>
      <c r="C16"/>
      <c r="E16"/>
      <c r="F16" s="3"/>
      <c r="G16" s="128"/>
    </row>
    <row r="17" spans="2:7">
      <c r="B17" s="143">
        <v>13</v>
      </c>
      <c r="C17"/>
      <c r="E17"/>
      <c r="F17" s="3"/>
      <c r="G17" s="128"/>
    </row>
    <row r="18" spans="2:7">
      <c r="B18" s="129">
        <v>14</v>
      </c>
      <c r="C18"/>
      <c r="E18"/>
      <c r="F18" s="3"/>
      <c r="G18" s="128"/>
    </row>
    <row r="19" spans="2:7">
      <c r="B19" s="143">
        <v>15</v>
      </c>
      <c r="C19"/>
      <c r="E19"/>
      <c r="F19" s="3"/>
      <c r="G19" s="128"/>
    </row>
    <row r="20" spans="2:7">
      <c r="B20" s="129">
        <v>16</v>
      </c>
      <c r="C20"/>
      <c r="E20"/>
      <c r="F20" s="3"/>
      <c r="G20" s="128"/>
    </row>
    <row r="21" spans="2:7">
      <c r="B21" s="143">
        <v>17</v>
      </c>
      <c r="C21"/>
      <c r="E21"/>
      <c r="F21" s="3"/>
      <c r="G21" s="128"/>
    </row>
    <row r="22" spans="2:7">
      <c r="B22" s="143">
        <v>18</v>
      </c>
      <c r="C22"/>
      <c r="E22"/>
      <c r="F22" s="3"/>
      <c r="G22" s="128"/>
    </row>
    <row r="23" spans="2:7">
      <c r="B23" s="129">
        <v>19</v>
      </c>
      <c r="C23"/>
      <c r="E23"/>
      <c r="F23" s="3"/>
      <c r="G23" s="128"/>
    </row>
    <row r="24" spans="2:7">
      <c r="B24" s="143">
        <v>20</v>
      </c>
      <c r="C24"/>
      <c r="E24"/>
      <c r="F24" s="3"/>
      <c r="G24" s="128"/>
    </row>
    <row r="25" spans="2:7">
      <c r="B25" s="129">
        <v>21</v>
      </c>
      <c r="C25"/>
      <c r="E25"/>
      <c r="F25" s="3"/>
      <c r="G25" s="128"/>
    </row>
    <row r="26" spans="2:7">
      <c r="B26" s="143">
        <v>22</v>
      </c>
      <c r="C26"/>
      <c r="E26"/>
      <c r="F26" s="3"/>
      <c r="G26" s="128"/>
    </row>
    <row r="27" spans="2:7">
      <c r="B27" s="143">
        <v>23</v>
      </c>
      <c r="C27"/>
      <c r="E27"/>
      <c r="F27" s="3"/>
      <c r="G27" s="128"/>
    </row>
    <row r="28" spans="2:7">
      <c r="B28" s="129">
        <v>24</v>
      </c>
      <c r="C28"/>
      <c r="E28"/>
      <c r="F28" s="3"/>
      <c r="G28" s="128"/>
    </row>
    <row r="29" spans="2:7">
      <c r="B29" s="143">
        <v>25</v>
      </c>
      <c r="C29"/>
      <c r="E29"/>
      <c r="F29" s="3"/>
      <c r="G29" s="128"/>
    </row>
    <row r="30" spans="2:7">
      <c r="B30" s="129">
        <v>26</v>
      </c>
      <c r="C30"/>
      <c r="E30"/>
      <c r="F30" s="3"/>
      <c r="G30" s="128"/>
    </row>
    <row r="31" spans="2:7">
      <c r="B31" s="143">
        <v>27</v>
      </c>
      <c r="C31"/>
      <c r="E31"/>
      <c r="F31" s="3"/>
      <c r="G31" s="128"/>
    </row>
    <row r="32" spans="2:7">
      <c r="B32" s="143">
        <v>28</v>
      </c>
      <c r="C32"/>
      <c r="E32"/>
      <c r="F32" s="3"/>
      <c r="G32" s="128"/>
    </row>
    <row r="33" spans="2:7">
      <c r="B33" s="129">
        <v>29</v>
      </c>
      <c r="C33"/>
      <c r="E33"/>
      <c r="F33" s="3"/>
      <c r="G33" s="128"/>
    </row>
    <row r="34" spans="2:7">
      <c r="B34" s="143">
        <v>30</v>
      </c>
      <c r="C34"/>
      <c r="E34"/>
      <c r="F34" s="3"/>
      <c r="G34" s="128"/>
    </row>
    <row r="35" spans="2:7">
      <c r="B35" s="129">
        <v>31</v>
      </c>
      <c r="C35"/>
      <c r="E35"/>
      <c r="F35" s="3"/>
      <c r="G35" s="128"/>
    </row>
    <row r="36" spans="2:7">
      <c r="B36" s="143">
        <v>32</v>
      </c>
      <c r="C36"/>
      <c r="E36"/>
      <c r="F36" s="3"/>
      <c r="G36" s="128"/>
    </row>
    <row r="37" spans="2:7">
      <c r="B37" s="143">
        <v>33</v>
      </c>
      <c r="C37"/>
      <c r="E37"/>
      <c r="F37" s="3"/>
      <c r="G37" s="128"/>
    </row>
    <row r="38" spans="2:7">
      <c r="B38" s="129">
        <v>34</v>
      </c>
      <c r="C38"/>
      <c r="E38"/>
      <c r="F38" s="3"/>
      <c r="G38" s="128"/>
    </row>
    <row r="39" spans="2:7">
      <c r="B39" s="143">
        <v>35</v>
      </c>
      <c r="C39"/>
      <c r="E39"/>
      <c r="F39" s="3"/>
      <c r="G39" s="128"/>
    </row>
    <row r="40" spans="2:7">
      <c r="B40" s="129">
        <v>36</v>
      </c>
      <c r="C40"/>
      <c r="E40"/>
      <c r="F40" s="3"/>
      <c r="G40" s="128"/>
    </row>
    <row r="41" spans="2:7">
      <c r="B41" s="143">
        <v>37</v>
      </c>
      <c r="C41"/>
      <c r="E41"/>
      <c r="F41" s="3"/>
      <c r="G41" s="128"/>
    </row>
    <row r="42" spans="2:7">
      <c r="B42" s="143">
        <v>38</v>
      </c>
      <c r="C42"/>
      <c r="E42"/>
      <c r="F42" s="3"/>
      <c r="G42" s="128"/>
    </row>
    <row r="43" spans="2:7">
      <c r="B43" s="129">
        <v>39</v>
      </c>
      <c r="C43"/>
      <c r="E43"/>
      <c r="F43" s="3"/>
      <c r="G43" s="128"/>
    </row>
    <row r="44" spans="2:7">
      <c r="B44" s="143">
        <v>40</v>
      </c>
      <c r="C44"/>
      <c r="E44"/>
      <c r="F44" s="3"/>
      <c r="G44" s="128"/>
    </row>
    <row r="45" spans="2:7">
      <c r="B45" s="129">
        <v>41</v>
      </c>
      <c r="C45"/>
      <c r="E45"/>
      <c r="F45" s="3"/>
      <c r="G45" s="128"/>
    </row>
    <row r="46" spans="2:7">
      <c r="B46" s="143">
        <v>42</v>
      </c>
      <c r="C46"/>
      <c r="E46"/>
      <c r="F46" s="3"/>
      <c r="G46" s="128"/>
    </row>
    <row r="47" spans="2:7">
      <c r="B47" s="143">
        <v>43</v>
      </c>
      <c r="C47"/>
      <c r="E47"/>
      <c r="F47" s="3"/>
      <c r="G47" s="128"/>
    </row>
    <row r="48" spans="2:7">
      <c r="B48" s="129">
        <v>44</v>
      </c>
      <c r="C48"/>
      <c r="E48"/>
      <c r="F48" s="3"/>
      <c r="G48" s="128"/>
    </row>
    <row r="49" spans="2:7">
      <c r="B49" s="143">
        <v>45</v>
      </c>
      <c r="C49"/>
      <c r="E49"/>
      <c r="F49" s="3"/>
      <c r="G49" s="128"/>
    </row>
    <row r="50" spans="2:7">
      <c r="B50" s="129">
        <v>46</v>
      </c>
      <c r="C50"/>
      <c r="E50"/>
      <c r="F50" s="3"/>
      <c r="G50" s="128"/>
    </row>
    <row r="51" spans="2:7">
      <c r="B51" s="143">
        <v>47</v>
      </c>
      <c r="C51"/>
      <c r="E51"/>
      <c r="F51" s="3"/>
      <c r="G51" s="128"/>
    </row>
    <row r="52" spans="2:7">
      <c r="B52" s="143">
        <v>48</v>
      </c>
      <c r="C52"/>
      <c r="E52"/>
      <c r="F52" s="3"/>
      <c r="G52" s="128"/>
    </row>
    <row r="53" spans="2:7">
      <c r="B53" s="129">
        <v>49</v>
      </c>
      <c r="C53"/>
      <c r="E53"/>
      <c r="F53" s="3"/>
      <c r="G53" s="128"/>
    </row>
    <row r="54" spans="2:7">
      <c r="B54" s="143">
        <v>50</v>
      </c>
      <c r="C54"/>
      <c r="E54"/>
      <c r="F54" s="3"/>
      <c r="G54" s="128"/>
    </row>
    <row r="55" spans="2:7">
      <c r="B55" s="129">
        <v>51</v>
      </c>
      <c r="C55"/>
      <c r="E55"/>
      <c r="F55" s="3"/>
      <c r="G55" s="128"/>
    </row>
    <row r="56" spans="2:7">
      <c r="B56" s="143">
        <v>52</v>
      </c>
      <c r="C56"/>
      <c r="E56"/>
      <c r="F56" s="3"/>
      <c r="G56" s="128"/>
    </row>
    <row r="57" spans="2:7">
      <c r="B57" s="143">
        <v>53</v>
      </c>
      <c r="C57"/>
      <c r="E57"/>
      <c r="F57" s="3"/>
      <c r="G57" s="128"/>
    </row>
    <row r="58" spans="2:7">
      <c r="B58" s="129">
        <v>54</v>
      </c>
      <c r="C58"/>
      <c r="E58"/>
      <c r="F58" s="3"/>
      <c r="G58" s="128"/>
    </row>
    <row r="59" spans="2:7">
      <c r="B59" s="143">
        <v>55</v>
      </c>
      <c r="C59"/>
      <c r="E59"/>
      <c r="F59" s="3"/>
      <c r="G59" s="128"/>
    </row>
    <row r="60" spans="2:7">
      <c r="B60" s="129">
        <v>56</v>
      </c>
      <c r="C60"/>
      <c r="E60"/>
      <c r="F60" s="3"/>
      <c r="G60" s="128"/>
    </row>
    <row r="61" spans="2:7">
      <c r="B61" s="143">
        <v>57</v>
      </c>
      <c r="C61"/>
      <c r="E61"/>
      <c r="F61" s="3"/>
      <c r="G61" s="128"/>
    </row>
    <row r="62" spans="2:7">
      <c r="B62" s="143">
        <v>58</v>
      </c>
      <c r="C62"/>
      <c r="E62"/>
      <c r="F62" s="3"/>
      <c r="G62" s="128"/>
    </row>
    <row r="63" spans="2:7">
      <c r="B63" s="129">
        <v>59</v>
      </c>
      <c r="C63"/>
      <c r="E63"/>
      <c r="F63" s="3"/>
      <c r="G63" s="128"/>
    </row>
    <row r="64" spans="2:7">
      <c r="B64" s="143">
        <v>60</v>
      </c>
      <c r="C64"/>
      <c r="E64"/>
      <c r="F64" s="3"/>
      <c r="G64" s="128"/>
    </row>
    <row r="65" spans="2:7">
      <c r="B65" s="129">
        <v>61</v>
      </c>
      <c r="C65"/>
      <c r="E65"/>
      <c r="F65" s="3"/>
      <c r="G65" s="128"/>
    </row>
    <row r="66" spans="2:7">
      <c r="B66" s="143">
        <v>62</v>
      </c>
      <c r="C66"/>
      <c r="E66"/>
      <c r="F66" s="3"/>
      <c r="G66" s="128"/>
    </row>
    <row r="67" spans="2:7">
      <c r="C67"/>
      <c r="F67" s="141"/>
    </row>
    <row r="68" spans="2:7">
      <c r="C68"/>
      <c r="F68" s="141"/>
    </row>
    <row r="69" spans="2:7">
      <c r="C69"/>
      <c r="F69" s="141"/>
    </row>
    <row r="70" spans="2:7">
      <c r="C70"/>
      <c r="F70" s="141"/>
    </row>
    <row r="71" spans="2:7">
      <c r="C71"/>
      <c r="F71" s="141"/>
    </row>
    <row r="72" spans="2:7">
      <c r="C72"/>
      <c r="F72" s="141"/>
    </row>
    <row r="73" spans="2:7">
      <c r="C73"/>
      <c r="F73" s="141"/>
    </row>
    <row r="74" spans="2:7">
      <c r="C74"/>
      <c r="F74" s="141"/>
    </row>
    <row r="75" spans="2:7">
      <c r="C75"/>
      <c r="F75" s="141"/>
    </row>
    <row r="76" spans="2:7">
      <c r="C76"/>
      <c r="F76" s="141"/>
    </row>
    <row r="77" spans="2:7">
      <c r="C77"/>
      <c r="F77" s="141"/>
    </row>
    <row r="78" spans="2:7">
      <c r="C78"/>
      <c r="F78" s="141"/>
    </row>
    <row r="79" spans="2:7">
      <c r="C79"/>
      <c r="F79" s="141"/>
    </row>
    <row r="80" spans="2:7">
      <c r="C80"/>
      <c r="F80" s="141"/>
    </row>
    <row r="81" spans="3:6">
      <c r="C81"/>
      <c r="F81" s="141"/>
    </row>
    <row r="82" spans="3:6">
      <c r="C82"/>
      <c r="F82" s="141"/>
    </row>
    <row r="83" spans="3:6">
      <c r="C83"/>
      <c r="F83" s="141"/>
    </row>
    <row r="84" spans="3:6">
      <c r="C84"/>
      <c r="F84" s="141"/>
    </row>
    <row r="85" spans="3:6">
      <c r="C85"/>
      <c r="F85" s="141"/>
    </row>
    <row r="86" spans="3:6">
      <c r="C86"/>
      <c r="F86" s="141"/>
    </row>
    <row r="87" spans="3:6">
      <c r="C87"/>
      <c r="F87" s="141"/>
    </row>
    <row r="88" spans="3:6">
      <c r="C88"/>
      <c r="F88" s="141"/>
    </row>
    <row r="89" spans="3:6">
      <c r="C89"/>
      <c r="F89" s="141"/>
    </row>
    <row r="90" spans="3:6">
      <c r="C90"/>
      <c r="F90" s="141"/>
    </row>
    <row r="91" spans="3:6">
      <c r="C91"/>
      <c r="F91" s="141"/>
    </row>
    <row r="92" spans="3:6">
      <c r="C92"/>
      <c r="F92" s="141"/>
    </row>
    <row r="93" spans="3:6">
      <c r="C93"/>
      <c r="F93" s="141"/>
    </row>
    <row r="94" spans="3:6">
      <c r="C94"/>
      <c r="F94" s="141"/>
    </row>
    <row r="95" spans="3:6">
      <c r="C95"/>
      <c r="F95" s="141"/>
    </row>
    <row r="96" spans="3:6">
      <c r="C96"/>
      <c r="F96" s="141"/>
    </row>
    <row r="97" spans="3:6">
      <c r="C97"/>
      <c r="F97" s="141"/>
    </row>
    <row r="98" spans="3:6">
      <c r="C98"/>
      <c r="F98" s="141"/>
    </row>
    <row r="99" spans="3:6">
      <c r="C99"/>
      <c r="F99" s="141"/>
    </row>
    <row r="100" spans="3:6">
      <c r="C100"/>
      <c r="F100" s="141"/>
    </row>
    <row r="101" spans="3:6">
      <c r="C101"/>
      <c r="F101" s="141"/>
    </row>
    <row r="102" spans="3:6">
      <c r="C102"/>
      <c r="F102" s="141"/>
    </row>
    <row r="103" spans="3:6">
      <c r="C103"/>
      <c r="F103" s="141"/>
    </row>
    <row r="104" spans="3:6">
      <c r="C104"/>
      <c r="F104" s="141"/>
    </row>
    <row r="105" spans="3:6">
      <c r="C105"/>
      <c r="F105" s="141"/>
    </row>
    <row r="106" spans="3:6">
      <c r="C106"/>
      <c r="F106" s="141"/>
    </row>
    <row r="107" spans="3:6">
      <c r="C107"/>
      <c r="F107" s="141"/>
    </row>
    <row r="108" spans="3:6">
      <c r="C108"/>
      <c r="F108" s="141"/>
    </row>
    <row r="109" spans="3:6">
      <c r="C109"/>
      <c r="F109" s="141"/>
    </row>
    <row r="110" spans="3:6">
      <c r="C110"/>
      <c r="F110" s="141"/>
    </row>
    <row r="111" spans="3:6">
      <c r="C111"/>
      <c r="F111" s="141"/>
    </row>
    <row r="112" spans="3:6">
      <c r="C112"/>
      <c r="F112" s="141"/>
    </row>
    <row r="113" spans="3:6">
      <c r="C113"/>
      <c r="F113" s="141"/>
    </row>
    <row r="114" spans="3:6">
      <c r="C114"/>
      <c r="F114" s="141"/>
    </row>
    <row r="115" spans="3:6">
      <c r="C115"/>
      <c r="F115" s="141"/>
    </row>
    <row r="116" spans="3:6">
      <c r="C116"/>
      <c r="F116" s="141"/>
    </row>
    <row r="117" spans="3:6">
      <c r="C117"/>
      <c r="F117" s="141"/>
    </row>
  </sheetData>
  <mergeCells count="1">
    <mergeCell ref="E2:G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ورقة3">
    <tabColor theme="9" tint="-0.249977111117893"/>
  </sheetPr>
  <dimension ref="B1:AQ32"/>
  <sheetViews>
    <sheetView rightToLeft="1" zoomScale="62" zoomScaleNormal="62" workbookViewId="0">
      <selection activeCell="R2" sqref="R1:R1048576"/>
    </sheetView>
  </sheetViews>
  <sheetFormatPr defaultColWidth="20.83203125" defaultRowHeight="18"/>
  <cols>
    <col min="1" max="1" width="20.83203125" style="50"/>
    <col min="2" max="2" width="20.83203125" style="58"/>
    <col min="3" max="3" width="20.83203125" style="59"/>
    <col min="4" max="4" width="20.83203125" style="60"/>
    <col min="5" max="9" width="20.83203125" style="69"/>
    <col min="10" max="11" width="0" style="50" hidden="1" customWidth="1"/>
    <col min="12" max="12" width="0" style="58" hidden="1" customWidth="1"/>
    <col min="13" max="15" width="0" style="50" hidden="1" customWidth="1"/>
    <col min="16" max="17" width="20.83203125" style="50"/>
    <col min="18" max="18" width="0" style="50" hidden="1" customWidth="1"/>
    <col min="19" max="16384" width="20.83203125" style="50"/>
  </cols>
  <sheetData>
    <row r="1" spans="2:43">
      <c r="B1" s="772" t="s">
        <v>3</v>
      </c>
      <c r="C1" s="772"/>
      <c r="D1" s="772"/>
      <c r="E1" s="771" t="s">
        <v>7</v>
      </c>
      <c r="F1" s="771"/>
      <c r="G1" s="771"/>
      <c r="H1" s="771"/>
      <c r="I1" s="771"/>
      <c r="L1" s="50"/>
    </row>
    <row r="2" spans="2:43" ht="14.25" customHeight="1">
      <c r="B2" s="773" t="s">
        <v>4</v>
      </c>
      <c r="C2" s="774" t="s">
        <v>68</v>
      </c>
      <c r="D2" s="775" t="s">
        <v>6</v>
      </c>
      <c r="E2" s="771"/>
      <c r="F2" s="771"/>
      <c r="G2" s="771"/>
      <c r="H2" s="771"/>
      <c r="I2" s="771"/>
      <c r="L2" s="51"/>
      <c r="M2" s="52"/>
    </row>
    <row r="3" spans="2:43">
      <c r="B3" s="773"/>
      <c r="C3" s="774"/>
      <c r="D3" s="775"/>
      <c r="E3" s="63" t="s">
        <v>8</v>
      </c>
      <c r="F3" s="64" t="s">
        <v>9</v>
      </c>
      <c r="G3" s="65" t="s">
        <v>10</v>
      </c>
      <c r="H3" s="66" t="s">
        <v>11</v>
      </c>
      <c r="I3" s="67" t="s">
        <v>12</v>
      </c>
      <c r="L3" s="51"/>
      <c r="M3" s="52"/>
    </row>
    <row r="4" spans="2:43">
      <c r="B4" s="53">
        <v>1</v>
      </c>
      <c r="C4" s="54">
        <f>'ادخال البيانات'!C455</f>
        <v>0</v>
      </c>
      <c r="D4" s="55" t="e">
        <f>C4/'ادخال البيانات'!$J$459</f>
        <v>#DIV/0!</v>
      </c>
      <c r="E4" s="61" t="e">
        <f t="shared" ref="E4:E32" si="0">D4</f>
        <v>#DIV/0!</v>
      </c>
      <c r="F4" s="61" t="e">
        <f t="shared" ref="F4:F32" si="1">D4</f>
        <v>#DIV/0!</v>
      </c>
      <c r="G4" s="61" t="e">
        <f t="shared" ref="G4:G32" si="2">D4</f>
        <v>#DIV/0!</v>
      </c>
      <c r="H4" s="61" t="e">
        <f t="shared" ref="H4:H32" si="3">D4</f>
        <v>#DIV/0!</v>
      </c>
      <c r="I4" s="68" t="e">
        <f t="shared" ref="I4:I32" si="4">D4</f>
        <v>#DIV/0!</v>
      </c>
      <c r="L4" s="57"/>
      <c r="M4" s="56"/>
      <c r="Q4" s="50">
        <v>1</v>
      </c>
      <c r="R4" s="76" t="e">
        <f>INDEX(B4:D32,1,3)</f>
        <v>#DIV/0!</v>
      </c>
      <c r="AP4" s="50">
        <f t="shared" ref="AP4:AP32" si="5">B4</f>
        <v>1</v>
      </c>
      <c r="AQ4" s="56" t="e">
        <f t="shared" ref="AQ4:AQ32" si="6">D4</f>
        <v>#DIV/0!</v>
      </c>
    </row>
    <row r="5" spans="2:43">
      <c r="B5" s="53">
        <v>2</v>
      </c>
      <c r="C5" s="54">
        <f>'ادخال البيانات'!D455</f>
        <v>0</v>
      </c>
      <c r="D5" s="55" t="e">
        <f>C5/'ادخال البيانات'!$J$459</f>
        <v>#DIV/0!</v>
      </c>
      <c r="E5" s="61" t="e">
        <f t="shared" si="0"/>
        <v>#DIV/0!</v>
      </c>
      <c r="F5" s="61" t="e">
        <f t="shared" si="1"/>
        <v>#DIV/0!</v>
      </c>
      <c r="G5" s="61" t="e">
        <f t="shared" si="2"/>
        <v>#DIV/0!</v>
      </c>
      <c r="H5" s="61" t="e">
        <f t="shared" si="3"/>
        <v>#DIV/0!</v>
      </c>
      <c r="I5" s="68" t="e">
        <f t="shared" si="4"/>
        <v>#DIV/0!</v>
      </c>
      <c r="L5" s="57"/>
      <c r="M5" s="56"/>
      <c r="R5" s="76" t="e">
        <f t="shared" ref="R5:R24" si="7">INDEX(B5:D33,1,3)</f>
        <v>#DIV/0!</v>
      </c>
      <c r="AP5" s="50">
        <f t="shared" si="5"/>
        <v>2</v>
      </c>
      <c r="AQ5" s="56" t="e">
        <f t="shared" si="6"/>
        <v>#DIV/0!</v>
      </c>
    </row>
    <row r="6" spans="2:43">
      <c r="B6" s="53">
        <v>3</v>
      </c>
      <c r="C6" s="54">
        <f>'ادخال البيانات'!E455</f>
        <v>0</v>
      </c>
      <c r="D6" s="55" t="e">
        <f>C6/'ادخال البيانات'!$J$459</f>
        <v>#DIV/0!</v>
      </c>
      <c r="E6" s="61" t="e">
        <f t="shared" si="0"/>
        <v>#DIV/0!</v>
      </c>
      <c r="F6" s="61" t="e">
        <f t="shared" si="1"/>
        <v>#DIV/0!</v>
      </c>
      <c r="G6" s="61" t="e">
        <f t="shared" si="2"/>
        <v>#DIV/0!</v>
      </c>
      <c r="H6" s="61" t="e">
        <f t="shared" si="3"/>
        <v>#DIV/0!</v>
      </c>
      <c r="I6" s="68" t="e">
        <f t="shared" si="4"/>
        <v>#DIV/0!</v>
      </c>
      <c r="L6" s="57"/>
      <c r="M6" s="56"/>
      <c r="R6" s="76" t="e">
        <f t="shared" si="7"/>
        <v>#DIV/0!</v>
      </c>
      <c r="AP6" s="50">
        <f t="shared" si="5"/>
        <v>3</v>
      </c>
      <c r="AQ6" s="56" t="e">
        <f t="shared" si="6"/>
        <v>#DIV/0!</v>
      </c>
    </row>
    <row r="7" spans="2:43">
      <c r="B7" s="53">
        <v>4</v>
      </c>
      <c r="C7" s="54">
        <f>'ادخال البيانات'!F455</f>
        <v>0</v>
      </c>
      <c r="D7" s="55" t="e">
        <f>C7/'ادخال البيانات'!$J$459</f>
        <v>#DIV/0!</v>
      </c>
      <c r="E7" s="61" t="e">
        <f t="shared" si="0"/>
        <v>#DIV/0!</v>
      </c>
      <c r="F7" s="61" t="e">
        <f t="shared" si="1"/>
        <v>#DIV/0!</v>
      </c>
      <c r="G7" s="61" t="e">
        <f t="shared" si="2"/>
        <v>#DIV/0!</v>
      </c>
      <c r="H7" s="61" t="e">
        <f t="shared" si="3"/>
        <v>#DIV/0!</v>
      </c>
      <c r="I7" s="68" t="e">
        <f t="shared" si="4"/>
        <v>#DIV/0!</v>
      </c>
      <c r="L7" s="57"/>
      <c r="M7" s="56"/>
      <c r="N7" s="50">
        <f>COUNTIFS($D$4:$D$32,"&gt;0%",$D$4:$D$32,"&lt;=90%")</f>
        <v>0</v>
      </c>
      <c r="R7" s="76" t="e">
        <f t="shared" si="7"/>
        <v>#DIV/0!</v>
      </c>
      <c r="AP7" s="50">
        <f t="shared" si="5"/>
        <v>4</v>
      </c>
      <c r="AQ7" s="56" t="e">
        <f t="shared" si="6"/>
        <v>#DIV/0!</v>
      </c>
    </row>
    <row r="8" spans="2:43">
      <c r="B8" s="53">
        <v>5</v>
      </c>
      <c r="C8" s="54">
        <f>'ادخال البيانات'!G455</f>
        <v>0</v>
      </c>
      <c r="D8" s="55" t="e">
        <f>C8/'ادخال البيانات'!$J$459</f>
        <v>#DIV/0!</v>
      </c>
      <c r="E8" s="61" t="e">
        <f t="shared" si="0"/>
        <v>#DIV/0!</v>
      </c>
      <c r="F8" s="61" t="e">
        <f t="shared" si="1"/>
        <v>#DIV/0!</v>
      </c>
      <c r="G8" s="61" t="e">
        <f t="shared" si="2"/>
        <v>#DIV/0!</v>
      </c>
      <c r="H8" s="61" t="e">
        <f t="shared" si="3"/>
        <v>#DIV/0!</v>
      </c>
      <c r="I8" s="68" t="e">
        <f t="shared" si="4"/>
        <v>#DIV/0!</v>
      </c>
      <c r="L8" s="57"/>
      <c r="M8" s="56"/>
      <c r="N8" s="50">
        <f>COUNTIFS($D$4:$D$32,"&gt;0%",$D$4:$D$32,"&lt;=80%")</f>
        <v>0</v>
      </c>
      <c r="R8" s="76" t="e">
        <f t="shared" si="7"/>
        <v>#DIV/0!</v>
      </c>
      <c r="AP8" s="50">
        <f t="shared" si="5"/>
        <v>5</v>
      </c>
      <c r="AQ8" s="56" t="e">
        <f t="shared" si="6"/>
        <v>#DIV/0!</v>
      </c>
    </row>
    <row r="9" spans="2:43">
      <c r="B9" s="53">
        <v>6</v>
      </c>
      <c r="C9" s="54">
        <f>'ادخال البيانات'!H455</f>
        <v>0</v>
      </c>
      <c r="D9" s="55" t="e">
        <f>C9/'ادخال البيانات'!$J$459</f>
        <v>#DIV/0!</v>
      </c>
      <c r="E9" s="61" t="e">
        <f t="shared" si="0"/>
        <v>#DIV/0!</v>
      </c>
      <c r="F9" s="61" t="e">
        <f t="shared" si="1"/>
        <v>#DIV/0!</v>
      </c>
      <c r="G9" s="61" t="e">
        <f t="shared" si="2"/>
        <v>#DIV/0!</v>
      </c>
      <c r="H9" s="61" t="e">
        <f t="shared" si="3"/>
        <v>#DIV/0!</v>
      </c>
      <c r="I9" s="68" t="e">
        <f t="shared" si="4"/>
        <v>#DIV/0!</v>
      </c>
      <c r="L9" s="57"/>
      <c r="M9" s="56"/>
      <c r="N9" s="50">
        <f>COUNTIFS($D$4:$D$32,"&gt;0%",$D$4:$D$32,"&lt;=70%")</f>
        <v>0</v>
      </c>
      <c r="R9" s="76" t="e">
        <f t="shared" si="7"/>
        <v>#DIV/0!</v>
      </c>
      <c r="AP9" s="50">
        <f t="shared" si="5"/>
        <v>6</v>
      </c>
      <c r="AQ9" s="56" t="e">
        <f t="shared" si="6"/>
        <v>#DIV/0!</v>
      </c>
    </row>
    <row r="10" spans="2:43">
      <c r="B10" s="53">
        <v>7</v>
      </c>
      <c r="C10" s="54">
        <f>'ادخال البيانات'!I455</f>
        <v>0</v>
      </c>
      <c r="D10" s="55" t="e">
        <f>C10/'ادخال البيانات'!$J$459</f>
        <v>#DIV/0!</v>
      </c>
      <c r="E10" s="61" t="e">
        <f t="shared" si="0"/>
        <v>#DIV/0!</v>
      </c>
      <c r="F10" s="61" t="e">
        <f t="shared" si="1"/>
        <v>#DIV/0!</v>
      </c>
      <c r="G10" s="61" t="e">
        <f t="shared" si="2"/>
        <v>#DIV/0!</v>
      </c>
      <c r="H10" s="61" t="e">
        <f t="shared" si="3"/>
        <v>#DIV/0!</v>
      </c>
      <c r="I10" s="68" t="e">
        <f t="shared" si="4"/>
        <v>#DIV/0!</v>
      </c>
      <c r="L10" s="57"/>
      <c r="M10" s="56"/>
      <c r="N10" s="50">
        <f>COUNTIFS($D$4:$D$32,"&gt;0%",$D$4:$D$32,"&lt;=60%")</f>
        <v>0</v>
      </c>
      <c r="R10" s="76" t="e">
        <f t="shared" si="7"/>
        <v>#DIV/0!</v>
      </c>
      <c r="AP10" s="50">
        <f t="shared" si="5"/>
        <v>7</v>
      </c>
      <c r="AQ10" s="56" t="e">
        <f t="shared" si="6"/>
        <v>#DIV/0!</v>
      </c>
    </row>
    <row r="11" spans="2:43">
      <c r="B11" s="53">
        <v>8</v>
      </c>
      <c r="C11" s="54">
        <f>'ادخال البيانات'!J455</f>
        <v>0</v>
      </c>
      <c r="D11" s="55" t="e">
        <f>C11/'ادخال البيانات'!$J$459</f>
        <v>#DIV/0!</v>
      </c>
      <c r="E11" s="61" t="e">
        <f t="shared" si="0"/>
        <v>#DIV/0!</v>
      </c>
      <c r="F11" s="61" t="e">
        <f t="shared" si="1"/>
        <v>#DIV/0!</v>
      </c>
      <c r="G11" s="61" t="e">
        <f t="shared" si="2"/>
        <v>#DIV/0!</v>
      </c>
      <c r="H11" s="61" t="e">
        <f t="shared" si="3"/>
        <v>#DIV/0!</v>
      </c>
      <c r="I11" s="68" t="e">
        <f t="shared" si="4"/>
        <v>#DIV/0!</v>
      </c>
      <c r="J11" s="62"/>
      <c r="L11" s="57"/>
      <c r="M11" s="56"/>
      <c r="N11" s="50">
        <f>COUNTIFS($D$4:$D$32,"&gt;0%",$D$4:$D$32,"&lt;=50%")</f>
        <v>0</v>
      </c>
      <c r="R11" s="76" t="e">
        <f t="shared" si="7"/>
        <v>#DIV/0!</v>
      </c>
      <c r="AP11" s="50">
        <f t="shared" si="5"/>
        <v>8</v>
      </c>
      <c r="AQ11" s="56" t="e">
        <f t="shared" si="6"/>
        <v>#DIV/0!</v>
      </c>
    </row>
    <row r="12" spans="2:43">
      <c r="B12" s="53">
        <v>9</v>
      </c>
      <c r="C12" s="54">
        <f>'ادخال البيانات'!K455</f>
        <v>0</v>
      </c>
      <c r="D12" s="55" t="e">
        <f>C12/'ادخال البيانات'!$J$459</f>
        <v>#DIV/0!</v>
      </c>
      <c r="E12" s="61" t="e">
        <f t="shared" si="0"/>
        <v>#DIV/0!</v>
      </c>
      <c r="F12" s="61" t="e">
        <f t="shared" si="1"/>
        <v>#DIV/0!</v>
      </c>
      <c r="G12" s="61" t="e">
        <f t="shared" si="2"/>
        <v>#DIV/0!</v>
      </c>
      <c r="H12" s="61" t="e">
        <f t="shared" si="3"/>
        <v>#DIV/0!</v>
      </c>
      <c r="I12" s="68" t="e">
        <f t="shared" si="4"/>
        <v>#DIV/0!</v>
      </c>
      <c r="L12" s="57"/>
      <c r="M12" s="56"/>
      <c r="N12" s="50">
        <f>COUNTIFS($D$4:$D$32,"&gt;0%",$D$4:$D$32,"&lt;=40%")</f>
        <v>0</v>
      </c>
      <c r="R12" s="76" t="e">
        <f t="shared" si="7"/>
        <v>#DIV/0!</v>
      </c>
      <c r="AP12" s="50">
        <f t="shared" si="5"/>
        <v>9</v>
      </c>
      <c r="AQ12" s="56" t="e">
        <f t="shared" si="6"/>
        <v>#DIV/0!</v>
      </c>
    </row>
    <row r="13" spans="2:43">
      <c r="B13" s="53">
        <v>10</v>
      </c>
      <c r="C13" s="54">
        <f>'ادخال البيانات'!L455</f>
        <v>0</v>
      </c>
      <c r="D13" s="55" t="e">
        <f>C13/'ادخال البيانات'!$J$459</f>
        <v>#DIV/0!</v>
      </c>
      <c r="E13" s="61" t="e">
        <f t="shared" si="0"/>
        <v>#DIV/0!</v>
      </c>
      <c r="F13" s="61" t="e">
        <f t="shared" si="1"/>
        <v>#DIV/0!</v>
      </c>
      <c r="G13" s="61" t="e">
        <f t="shared" si="2"/>
        <v>#DIV/0!</v>
      </c>
      <c r="H13" s="61" t="e">
        <f t="shared" si="3"/>
        <v>#DIV/0!</v>
      </c>
      <c r="I13" s="68" t="e">
        <f t="shared" si="4"/>
        <v>#DIV/0!</v>
      </c>
      <c r="L13" s="57"/>
      <c r="M13" s="56"/>
      <c r="N13" s="50">
        <f>COUNTIFS($D$4:$D$32,"&gt;0%",$D$4:$D$32,"&lt;=30%")</f>
        <v>0</v>
      </c>
      <c r="R13" s="76" t="e">
        <f t="shared" si="7"/>
        <v>#DIV/0!</v>
      </c>
      <c r="AP13" s="50">
        <f t="shared" si="5"/>
        <v>10</v>
      </c>
      <c r="AQ13" s="56" t="e">
        <f t="shared" si="6"/>
        <v>#DIV/0!</v>
      </c>
    </row>
    <row r="14" spans="2:43">
      <c r="B14" s="53">
        <v>11</v>
      </c>
      <c r="C14" s="54">
        <f>'ادخال البيانات'!M455</f>
        <v>0</v>
      </c>
      <c r="D14" s="55" t="e">
        <f>C14/'ادخال البيانات'!$J$459</f>
        <v>#DIV/0!</v>
      </c>
      <c r="E14" s="61" t="e">
        <f t="shared" si="0"/>
        <v>#DIV/0!</v>
      </c>
      <c r="F14" s="61" t="e">
        <f t="shared" si="1"/>
        <v>#DIV/0!</v>
      </c>
      <c r="G14" s="61" t="e">
        <f t="shared" si="2"/>
        <v>#DIV/0!</v>
      </c>
      <c r="H14" s="61" t="e">
        <f t="shared" si="3"/>
        <v>#DIV/0!</v>
      </c>
      <c r="I14" s="68" t="e">
        <f t="shared" si="4"/>
        <v>#DIV/0!</v>
      </c>
      <c r="L14" s="57"/>
      <c r="M14" s="56"/>
      <c r="R14" s="76" t="e">
        <f t="shared" si="7"/>
        <v>#DIV/0!</v>
      </c>
      <c r="AP14" s="50">
        <f t="shared" si="5"/>
        <v>11</v>
      </c>
      <c r="AQ14" s="56" t="e">
        <f t="shared" si="6"/>
        <v>#DIV/0!</v>
      </c>
    </row>
    <row r="15" spans="2:43">
      <c r="B15" s="53">
        <v>12</v>
      </c>
      <c r="C15" s="54">
        <f>'ادخال البيانات'!N455</f>
        <v>0</v>
      </c>
      <c r="D15" s="55" t="e">
        <f>C15/'ادخال البيانات'!$J$459</f>
        <v>#DIV/0!</v>
      </c>
      <c r="E15" s="61" t="e">
        <f t="shared" si="0"/>
        <v>#DIV/0!</v>
      </c>
      <c r="F15" s="61" t="e">
        <f t="shared" si="1"/>
        <v>#DIV/0!</v>
      </c>
      <c r="G15" s="61" t="e">
        <f t="shared" si="2"/>
        <v>#DIV/0!</v>
      </c>
      <c r="H15" s="61" t="e">
        <f t="shared" si="3"/>
        <v>#DIV/0!</v>
      </c>
      <c r="I15" s="68" t="e">
        <f t="shared" si="4"/>
        <v>#DIV/0!</v>
      </c>
      <c r="L15" s="57"/>
      <c r="M15" s="56"/>
      <c r="R15" s="76" t="e">
        <f t="shared" si="7"/>
        <v>#DIV/0!</v>
      </c>
      <c r="AP15" s="50">
        <f t="shared" si="5"/>
        <v>12</v>
      </c>
      <c r="AQ15" s="56" t="e">
        <f t="shared" si="6"/>
        <v>#DIV/0!</v>
      </c>
    </row>
    <row r="16" spans="2:43">
      <c r="B16" s="53">
        <v>13</v>
      </c>
      <c r="C16" s="54">
        <f>'ادخال البيانات'!O455</f>
        <v>0</v>
      </c>
      <c r="D16" s="55" t="e">
        <f>C16/'ادخال البيانات'!$J$459</f>
        <v>#DIV/0!</v>
      </c>
      <c r="E16" s="61" t="e">
        <f t="shared" si="0"/>
        <v>#DIV/0!</v>
      </c>
      <c r="F16" s="61" t="e">
        <f t="shared" si="1"/>
        <v>#DIV/0!</v>
      </c>
      <c r="G16" s="61" t="e">
        <f t="shared" si="2"/>
        <v>#DIV/0!</v>
      </c>
      <c r="H16" s="61" t="e">
        <f t="shared" si="3"/>
        <v>#DIV/0!</v>
      </c>
      <c r="I16" s="68" t="e">
        <f t="shared" si="4"/>
        <v>#DIV/0!</v>
      </c>
      <c r="L16" s="57"/>
      <c r="M16" s="56"/>
      <c r="R16" s="76" t="e">
        <f t="shared" si="7"/>
        <v>#DIV/0!</v>
      </c>
      <c r="AP16" s="50">
        <f t="shared" si="5"/>
        <v>13</v>
      </c>
      <c r="AQ16" s="56" t="e">
        <f t="shared" si="6"/>
        <v>#DIV/0!</v>
      </c>
    </row>
    <row r="17" spans="2:43">
      <c r="B17" s="53">
        <v>14</v>
      </c>
      <c r="C17" s="54">
        <f>'ادخال البيانات'!P455</f>
        <v>0</v>
      </c>
      <c r="D17" s="55" t="e">
        <f>C17/'ادخال البيانات'!$J$459</f>
        <v>#DIV/0!</v>
      </c>
      <c r="E17" s="61" t="e">
        <f t="shared" si="0"/>
        <v>#DIV/0!</v>
      </c>
      <c r="F17" s="61" t="e">
        <f t="shared" si="1"/>
        <v>#DIV/0!</v>
      </c>
      <c r="G17" s="61" t="e">
        <f t="shared" si="2"/>
        <v>#DIV/0!</v>
      </c>
      <c r="H17" s="61" t="e">
        <f t="shared" si="3"/>
        <v>#DIV/0!</v>
      </c>
      <c r="I17" s="68" t="e">
        <f t="shared" si="4"/>
        <v>#DIV/0!</v>
      </c>
      <c r="L17" s="57"/>
      <c r="M17" s="56"/>
      <c r="R17" s="76" t="e">
        <f t="shared" si="7"/>
        <v>#DIV/0!</v>
      </c>
      <c r="AP17" s="50">
        <f t="shared" si="5"/>
        <v>14</v>
      </c>
      <c r="AQ17" s="56" t="e">
        <f t="shared" si="6"/>
        <v>#DIV/0!</v>
      </c>
    </row>
    <row r="18" spans="2:43">
      <c r="B18" s="53">
        <v>15</v>
      </c>
      <c r="C18" s="54">
        <f>'ادخال البيانات'!Q455</f>
        <v>0</v>
      </c>
      <c r="D18" s="55" t="e">
        <f>C18/'ادخال البيانات'!$J$459</f>
        <v>#DIV/0!</v>
      </c>
      <c r="E18" s="61" t="e">
        <f t="shared" si="0"/>
        <v>#DIV/0!</v>
      </c>
      <c r="F18" s="61" t="e">
        <f t="shared" si="1"/>
        <v>#DIV/0!</v>
      </c>
      <c r="G18" s="61" t="e">
        <f t="shared" si="2"/>
        <v>#DIV/0!</v>
      </c>
      <c r="H18" s="61" t="e">
        <f t="shared" si="3"/>
        <v>#DIV/0!</v>
      </c>
      <c r="I18" s="68" t="e">
        <f t="shared" si="4"/>
        <v>#DIV/0!</v>
      </c>
      <c r="L18" s="57"/>
      <c r="M18" s="56"/>
      <c r="R18" s="76" t="e">
        <f t="shared" si="7"/>
        <v>#DIV/0!</v>
      </c>
      <c r="AP18" s="50">
        <f t="shared" si="5"/>
        <v>15</v>
      </c>
      <c r="AQ18" s="56" t="e">
        <f t="shared" si="6"/>
        <v>#DIV/0!</v>
      </c>
    </row>
    <row r="19" spans="2:43">
      <c r="B19" s="53">
        <v>16</v>
      </c>
      <c r="C19" s="54">
        <f>'ادخال البيانات'!R455</f>
        <v>0</v>
      </c>
      <c r="D19" s="55" t="e">
        <f>C19/'ادخال البيانات'!$J$459</f>
        <v>#DIV/0!</v>
      </c>
      <c r="E19" s="61" t="e">
        <f t="shared" si="0"/>
        <v>#DIV/0!</v>
      </c>
      <c r="F19" s="61" t="e">
        <f t="shared" si="1"/>
        <v>#DIV/0!</v>
      </c>
      <c r="G19" s="61" t="e">
        <f t="shared" si="2"/>
        <v>#DIV/0!</v>
      </c>
      <c r="H19" s="61" t="e">
        <f t="shared" si="3"/>
        <v>#DIV/0!</v>
      </c>
      <c r="I19" s="68" t="e">
        <f t="shared" si="4"/>
        <v>#DIV/0!</v>
      </c>
      <c r="L19" s="57"/>
      <c r="M19" s="56"/>
      <c r="O19" s="50" t="s">
        <v>14</v>
      </c>
      <c r="R19" s="76" t="e">
        <f t="shared" si="7"/>
        <v>#DIV/0!</v>
      </c>
      <c r="AP19" s="50">
        <f t="shared" si="5"/>
        <v>16</v>
      </c>
      <c r="AQ19" s="56" t="e">
        <f t="shared" si="6"/>
        <v>#DIV/0!</v>
      </c>
    </row>
    <row r="20" spans="2:43">
      <c r="B20" s="53">
        <v>17</v>
      </c>
      <c r="C20" s="54">
        <f>'ادخال البيانات'!S455</f>
        <v>0</v>
      </c>
      <c r="D20" s="55" t="e">
        <f>C20/'ادخال البيانات'!$J$459</f>
        <v>#DIV/0!</v>
      </c>
      <c r="E20" s="61" t="e">
        <f t="shared" si="0"/>
        <v>#DIV/0!</v>
      </c>
      <c r="F20" s="61" t="e">
        <f t="shared" si="1"/>
        <v>#DIV/0!</v>
      </c>
      <c r="G20" s="61" t="e">
        <f t="shared" si="2"/>
        <v>#DIV/0!</v>
      </c>
      <c r="H20" s="61" t="e">
        <f t="shared" si="3"/>
        <v>#DIV/0!</v>
      </c>
      <c r="I20" s="68" t="e">
        <f t="shared" si="4"/>
        <v>#DIV/0!</v>
      </c>
      <c r="L20" s="57"/>
      <c r="M20" s="56"/>
      <c r="R20" s="76" t="e">
        <f t="shared" si="7"/>
        <v>#DIV/0!</v>
      </c>
      <c r="AP20" s="50">
        <f t="shared" si="5"/>
        <v>17</v>
      </c>
      <c r="AQ20" s="56" t="e">
        <f t="shared" si="6"/>
        <v>#DIV/0!</v>
      </c>
    </row>
    <row r="21" spans="2:43">
      <c r="B21" s="53">
        <v>18</v>
      </c>
      <c r="C21" s="54">
        <f>'ادخال البيانات'!T455</f>
        <v>0</v>
      </c>
      <c r="D21" s="55" t="e">
        <f>C21/'ادخال البيانات'!$J$459</f>
        <v>#DIV/0!</v>
      </c>
      <c r="E21" s="61" t="e">
        <f t="shared" si="0"/>
        <v>#DIV/0!</v>
      </c>
      <c r="F21" s="61" t="e">
        <f t="shared" si="1"/>
        <v>#DIV/0!</v>
      </c>
      <c r="G21" s="61" t="e">
        <f t="shared" si="2"/>
        <v>#DIV/0!</v>
      </c>
      <c r="H21" s="61" t="e">
        <f t="shared" si="3"/>
        <v>#DIV/0!</v>
      </c>
      <c r="I21" s="68" t="e">
        <f t="shared" si="4"/>
        <v>#DIV/0!</v>
      </c>
      <c r="L21" s="57"/>
      <c r="M21" s="56"/>
      <c r="R21" s="76" t="e">
        <f t="shared" si="7"/>
        <v>#DIV/0!</v>
      </c>
      <c r="AP21" s="50">
        <f t="shared" si="5"/>
        <v>18</v>
      </c>
      <c r="AQ21" s="56" t="e">
        <f t="shared" si="6"/>
        <v>#DIV/0!</v>
      </c>
    </row>
    <row r="22" spans="2:43">
      <c r="B22" s="53">
        <v>19</v>
      </c>
      <c r="C22" s="54">
        <f>'ادخال البيانات'!U455</f>
        <v>0</v>
      </c>
      <c r="D22" s="55" t="e">
        <f>C22/'ادخال البيانات'!$J$459</f>
        <v>#DIV/0!</v>
      </c>
      <c r="E22" s="61" t="e">
        <f t="shared" si="0"/>
        <v>#DIV/0!</v>
      </c>
      <c r="F22" s="61" t="e">
        <f t="shared" si="1"/>
        <v>#DIV/0!</v>
      </c>
      <c r="G22" s="61" t="e">
        <f t="shared" si="2"/>
        <v>#DIV/0!</v>
      </c>
      <c r="H22" s="61" t="e">
        <f t="shared" si="3"/>
        <v>#DIV/0!</v>
      </c>
      <c r="I22" s="68" t="e">
        <f t="shared" si="4"/>
        <v>#DIV/0!</v>
      </c>
      <c r="L22" s="57"/>
      <c r="M22" s="56"/>
      <c r="R22" s="76" t="e">
        <f t="shared" si="7"/>
        <v>#DIV/0!</v>
      </c>
      <c r="AP22" s="50">
        <f t="shared" si="5"/>
        <v>19</v>
      </c>
      <c r="AQ22" s="56" t="e">
        <f t="shared" si="6"/>
        <v>#DIV/0!</v>
      </c>
    </row>
    <row r="23" spans="2:43">
      <c r="B23" s="53">
        <v>20</v>
      </c>
      <c r="C23" s="54">
        <f>'ادخال البيانات'!V455</f>
        <v>0</v>
      </c>
      <c r="D23" s="55" t="e">
        <f>C23/'ادخال البيانات'!$J$459</f>
        <v>#DIV/0!</v>
      </c>
      <c r="E23" s="61" t="e">
        <f t="shared" si="0"/>
        <v>#DIV/0!</v>
      </c>
      <c r="F23" s="61" t="e">
        <f t="shared" si="1"/>
        <v>#DIV/0!</v>
      </c>
      <c r="G23" s="61" t="e">
        <f t="shared" si="2"/>
        <v>#DIV/0!</v>
      </c>
      <c r="H23" s="61" t="e">
        <f t="shared" si="3"/>
        <v>#DIV/0!</v>
      </c>
      <c r="I23" s="68" t="e">
        <f t="shared" si="4"/>
        <v>#DIV/0!</v>
      </c>
      <c r="L23" s="57"/>
      <c r="M23" s="56"/>
      <c r="R23" s="76" t="e">
        <f t="shared" si="7"/>
        <v>#DIV/0!</v>
      </c>
      <c r="AP23" s="50">
        <f t="shared" si="5"/>
        <v>20</v>
      </c>
      <c r="AQ23" s="56" t="e">
        <f t="shared" si="6"/>
        <v>#DIV/0!</v>
      </c>
    </row>
    <row r="24" spans="2:43">
      <c r="B24" s="53">
        <v>21</v>
      </c>
      <c r="C24" s="54">
        <f>'ادخال البيانات'!W455</f>
        <v>0</v>
      </c>
      <c r="D24" s="55" t="e">
        <f>C24/'ادخال البيانات'!$J$459</f>
        <v>#DIV/0!</v>
      </c>
      <c r="E24" s="61" t="e">
        <f t="shared" si="0"/>
        <v>#DIV/0!</v>
      </c>
      <c r="F24" s="61" t="e">
        <f t="shared" si="1"/>
        <v>#DIV/0!</v>
      </c>
      <c r="G24" s="61" t="e">
        <f t="shared" si="2"/>
        <v>#DIV/0!</v>
      </c>
      <c r="H24" s="61" t="e">
        <f t="shared" si="3"/>
        <v>#DIV/0!</v>
      </c>
      <c r="I24" s="68" t="e">
        <f t="shared" si="4"/>
        <v>#DIV/0!</v>
      </c>
      <c r="L24" s="57"/>
      <c r="M24" s="56"/>
      <c r="R24" s="76" t="e">
        <f t="shared" si="7"/>
        <v>#DIV/0!</v>
      </c>
      <c r="AP24" s="50">
        <f t="shared" si="5"/>
        <v>21</v>
      </c>
      <c r="AQ24" s="56" t="e">
        <f t="shared" si="6"/>
        <v>#DIV/0!</v>
      </c>
    </row>
    <row r="25" spans="2:43">
      <c r="B25" s="53">
        <v>22</v>
      </c>
      <c r="C25" s="54">
        <f>'ادخال البيانات'!X455</f>
        <v>0</v>
      </c>
      <c r="D25" s="55" t="e">
        <f>C25/'ادخال البيانات'!$J$459</f>
        <v>#DIV/0!</v>
      </c>
      <c r="E25" s="61" t="e">
        <f t="shared" si="0"/>
        <v>#DIV/0!</v>
      </c>
      <c r="F25" s="61" t="e">
        <f t="shared" si="1"/>
        <v>#DIV/0!</v>
      </c>
      <c r="G25" s="61" t="e">
        <f t="shared" si="2"/>
        <v>#DIV/0!</v>
      </c>
      <c r="H25" s="61" t="e">
        <f t="shared" si="3"/>
        <v>#DIV/0!</v>
      </c>
      <c r="I25" s="68" t="e">
        <f t="shared" si="4"/>
        <v>#DIV/0!</v>
      </c>
      <c r="L25" s="57"/>
      <c r="M25" s="56"/>
      <c r="AP25" s="50">
        <f t="shared" si="5"/>
        <v>22</v>
      </c>
      <c r="AQ25" s="56" t="e">
        <f t="shared" si="6"/>
        <v>#DIV/0!</v>
      </c>
    </row>
    <row r="26" spans="2:43">
      <c r="B26" s="53">
        <v>23</v>
      </c>
      <c r="C26" s="54">
        <f>'ادخال البيانات'!Y455</f>
        <v>0</v>
      </c>
      <c r="D26" s="55" t="e">
        <f>C26/'ادخال البيانات'!$J$459</f>
        <v>#DIV/0!</v>
      </c>
      <c r="E26" s="61" t="e">
        <f t="shared" si="0"/>
        <v>#DIV/0!</v>
      </c>
      <c r="F26" s="61" t="e">
        <f t="shared" si="1"/>
        <v>#DIV/0!</v>
      </c>
      <c r="G26" s="61" t="e">
        <f t="shared" si="2"/>
        <v>#DIV/0!</v>
      </c>
      <c r="H26" s="61" t="e">
        <f t="shared" si="3"/>
        <v>#DIV/0!</v>
      </c>
      <c r="I26" s="68" t="e">
        <f t="shared" si="4"/>
        <v>#DIV/0!</v>
      </c>
      <c r="L26" s="57"/>
      <c r="M26" s="56"/>
      <c r="AP26" s="50">
        <f t="shared" si="5"/>
        <v>23</v>
      </c>
      <c r="AQ26" s="56" t="e">
        <f t="shared" si="6"/>
        <v>#DIV/0!</v>
      </c>
    </row>
    <row r="27" spans="2:43">
      <c r="B27" s="53">
        <v>24</v>
      </c>
      <c r="C27" s="54">
        <f>'ادخال البيانات'!Z455</f>
        <v>0</v>
      </c>
      <c r="D27" s="55" t="e">
        <f>C27/'ادخال البيانات'!$J$459</f>
        <v>#DIV/0!</v>
      </c>
      <c r="E27" s="61" t="e">
        <f t="shared" si="0"/>
        <v>#DIV/0!</v>
      </c>
      <c r="F27" s="61" t="e">
        <f t="shared" si="1"/>
        <v>#DIV/0!</v>
      </c>
      <c r="G27" s="61" t="e">
        <f t="shared" si="2"/>
        <v>#DIV/0!</v>
      </c>
      <c r="H27" s="61" t="e">
        <f t="shared" si="3"/>
        <v>#DIV/0!</v>
      </c>
      <c r="I27" s="68" t="e">
        <f t="shared" si="4"/>
        <v>#DIV/0!</v>
      </c>
      <c r="L27" s="57"/>
      <c r="M27" s="56"/>
      <c r="AP27" s="50">
        <f t="shared" si="5"/>
        <v>24</v>
      </c>
      <c r="AQ27" s="56" t="e">
        <f t="shared" si="6"/>
        <v>#DIV/0!</v>
      </c>
    </row>
    <row r="28" spans="2:43">
      <c r="B28" s="53">
        <v>25</v>
      </c>
      <c r="C28" s="54">
        <f>'ادخال البيانات'!AA455</f>
        <v>0</v>
      </c>
      <c r="D28" s="55" t="e">
        <f>C28/'ادخال البيانات'!$J$459</f>
        <v>#DIV/0!</v>
      </c>
      <c r="E28" s="61" t="e">
        <f t="shared" si="0"/>
        <v>#DIV/0!</v>
      </c>
      <c r="F28" s="61" t="e">
        <f t="shared" si="1"/>
        <v>#DIV/0!</v>
      </c>
      <c r="G28" s="61" t="e">
        <f t="shared" si="2"/>
        <v>#DIV/0!</v>
      </c>
      <c r="H28" s="61" t="e">
        <f t="shared" si="3"/>
        <v>#DIV/0!</v>
      </c>
      <c r="I28" s="68" t="e">
        <f t="shared" si="4"/>
        <v>#DIV/0!</v>
      </c>
      <c r="L28" s="57"/>
      <c r="M28" s="56"/>
      <c r="AP28" s="50">
        <f t="shared" si="5"/>
        <v>25</v>
      </c>
      <c r="AQ28" s="56" t="e">
        <f t="shared" si="6"/>
        <v>#DIV/0!</v>
      </c>
    </row>
    <row r="29" spans="2:43">
      <c r="B29" s="53">
        <v>26</v>
      </c>
      <c r="C29" s="54">
        <f>'ادخال البيانات'!AB455</f>
        <v>0</v>
      </c>
      <c r="D29" s="55" t="e">
        <f>C29/'ادخال البيانات'!$J$459</f>
        <v>#DIV/0!</v>
      </c>
      <c r="E29" s="61" t="e">
        <f t="shared" si="0"/>
        <v>#DIV/0!</v>
      </c>
      <c r="F29" s="61" t="e">
        <f t="shared" si="1"/>
        <v>#DIV/0!</v>
      </c>
      <c r="G29" s="61" t="e">
        <f t="shared" si="2"/>
        <v>#DIV/0!</v>
      </c>
      <c r="H29" s="61" t="e">
        <f t="shared" si="3"/>
        <v>#DIV/0!</v>
      </c>
      <c r="I29" s="68" t="e">
        <f t="shared" si="4"/>
        <v>#DIV/0!</v>
      </c>
      <c r="L29" s="57"/>
      <c r="M29" s="56"/>
      <c r="AP29" s="50">
        <f t="shared" si="5"/>
        <v>26</v>
      </c>
      <c r="AQ29" s="56" t="e">
        <f t="shared" si="6"/>
        <v>#DIV/0!</v>
      </c>
    </row>
    <row r="30" spans="2:43">
      <c r="B30" s="53">
        <v>27</v>
      </c>
      <c r="C30" s="54">
        <f>'ادخال البيانات'!AC455</f>
        <v>0</v>
      </c>
      <c r="D30" s="55" t="e">
        <f>C30/'ادخال البيانات'!$J$459</f>
        <v>#DIV/0!</v>
      </c>
      <c r="E30" s="61" t="e">
        <f t="shared" si="0"/>
        <v>#DIV/0!</v>
      </c>
      <c r="F30" s="61" t="e">
        <f t="shared" si="1"/>
        <v>#DIV/0!</v>
      </c>
      <c r="G30" s="61" t="e">
        <f t="shared" si="2"/>
        <v>#DIV/0!</v>
      </c>
      <c r="H30" s="61" t="e">
        <f t="shared" si="3"/>
        <v>#DIV/0!</v>
      </c>
      <c r="I30" s="68" t="e">
        <f t="shared" si="4"/>
        <v>#DIV/0!</v>
      </c>
      <c r="L30" s="57"/>
      <c r="M30" s="56"/>
      <c r="AP30" s="50">
        <f t="shared" si="5"/>
        <v>27</v>
      </c>
      <c r="AQ30" s="56" t="e">
        <f t="shared" si="6"/>
        <v>#DIV/0!</v>
      </c>
    </row>
    <row r="31" spans="2:43">
      <c r="B31" s="53">
        <v>28</v>
      </c>
      <c r="C31" s="54">
        <f>'ادخال البيانات'!AD455</f>
        <v>0</v>
      </c>
      <c r="D31" s="55" t="e">
        <f>C31/'ادخال البيانات'!$J$459</f>
        <v>#DIV/0!</v>
      </c>
      <c r="E31" s="61" t="e">
        <f t="shared" si="0"/>
        <v>#DIV/0!</v>
      </c>
      <c r="F31" s="61" t="e">
        <f t="shared" si="1"/>
        <v>#DIV/0!</v>
      </c>
      <c r="G31" s="61" t="e">
        <f t="shared" si="2"/>
        <v>#DIV/0!</v>
      </c>
      <c r="H31" s="61" t="e">
        <f t="shared" si="3"/>
        <v>#DIV/0!</v>
      </c>
      <c r="I31" s="68" t="e">
        <f t="shared" si="4"/>
        <v>#DIV/0!</v>
      </c>
      <c r="L31" s="57"/>
      <c r="M31" s="56"/>
      <c r="AP31" s="50">
        <f t="shared" si="5"/>
        <v>28</v>
      </c>
      <c r="AQ31" s="56" t="e">
        <f t="shared" si="6"/>
        <v>#DIV/0!</v>
      </c>
    </row>
    <row r="32" spans="2:43">
      <c r="B32" s="53">
        <v>29</v>
      </c>
      <c r="C32" s="54">
        <f>'ادخال البيانات'!AE455</f>
        <v>0</v>
      </c>
      <c r="D32" s="55" t="e">
        <f>C32/'ادخال البيانات'!$J$459</f>
        <v>#DIV/0!</v>
      </c>
      <c r="E32" s="61" t="e">
        <f t="shared" si="0"/>
        <v>#DIV/0!</v>
      </c>
      <c r="F32" s="61" t="e">
        <f t="shared" si="1"/>
        <v>#DIV/0!</v>
      </c>
      <c r="G32" s="61" t="e">
        <f t="shared" si="2"/>
        <v>#DIV/0!</v>
      </c>
      <c r="H32" s="61" t="e">
        <f t="shared" si="3"/>
        <v>#DIV/0!</v>
      </c>
      <c r="I32" s="68" t="e">
        <f t="shared" si="4"/>
        <v>#DIV/0!</v>
      </c>
      <c r="L32" s="57"/>
      <c r="M32" s="56"/>
      <c r="AP32" s="50">
        <f t="shared" si="5"/>
        <v>29</v>
      </c>
      <c r="AQ32" s="56" t="e">
        <f t="shared" si="6"/>
        <v>#DIV/0!</v>
      </c>
    </row>
  </sheetData>
  <mergeCells count="5">
    <mergeCell ref="E1:I2"/>
    <mergeCell ref="B1:D1"/>
    <mergeCell ref="B2:B3"/>
    <mergeCell ref="C2:C3"/>
    <mergeCell ref="D2:D3"/>
  </mergeCells>
  <conditionalFormatting sqref="E4:E32">
    <cfRule type="cellIs" dxfId="17" priority="5" operator="lessThanOrEqual">
      <formula>0.6</formula>
    </cfRule>
  </conditionalFormatting>
  <conditionalFormatting sqref="F4:F32">
    <cfRule type="cellIs" dxfId="16" priority="4" operator="lessThanOrEqual">
      <formula>0.5</formula>
    </cfRule>
  </conditionalFormatting>
  <conditionalFormatting sqref="G4:G32">
    <cfRule type="cellIs" dxfId="15" priority="3" operator="lessThanOrEqual">
      <formula>0.4</formula>
    </cfRule>
  </conditionalFormatting>
  <conditionalFormatting sqref="H4:H32">
    <cfRule type="cellIs" dxfId="14" priority="2" operator="lessThanOrEqual">
      <formula>0.3</formula>
    </cfRule>
  </conditionalFormatting>
  <conditionalFormatting sqref="I4:I32">
    <cfRule type="cellIs" dxfId="13" priority="1" operator="lessThanOrEqual">
      <formula>0.2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ورقة5"/>
  <dimension ref="A1:AA205"/>
  <sheetViews>
    <sheetView rightToLeft="1" topLeftCell="A67" workbookViewId="0">
      <selection activeCell="M118" sqref="A118:IV118"/>
    </sheetView>
  </sheetViews>
  <sheetFormatPr defaultRowHeight="14"/>
  <cols>
    <col min="1" max="1" width="30" customWidth="1"/>
  </cols>
  <sheetData>
    <row r="1" spans="1:27">
      <c r="A1" t="str">
        <f>'ادخال البيانات'!J6</f>
        <v>فقرة8</v>
      </c>
      <c r="B1" t="str">
        <f>'ادخال البيانات'!K6</f>
        <v>فقرة9</v>
      </c>
      <c r="C1" t="str">
        <f>'ادخال البيانات'!L6</f>
        <v>فقرة10</v>
      </c>
      <c r="D1" t="str">
        <f>'ادخال البيانات'!M6</f>
        <v>فقرة11</v>
      </c>
      <c r="E1" t="str">
        <f>'ادخال البيانات'!N6</f>
        <v>فقرة12</v>
      </c>
      <c r="F1" t="str">
        <f>'ادخال البيانات'!O6</f>
        <v>فقرة13</v>
      </c>
      <c r="G1" t="str">
        <f>'ادخال البيانات'!P6</f>
        <v>فقرة14</v>
      </c>
      <c r="H1" t="str">
        <f>'ادخال البيانات'!Q6</f>
        <v>فقرة15</v>
      </c>
      <c r="I1" t="str">
        <f>'ادخال البيانات'!R6</f>
        <v>فقرة16</v>
      </c>
      <c r="J1" t="str">
        <f>'ادخال البيانات'!S6</f>
        <v>فقرة17</v>
      </c>
      <c r="K1" t="str">
        <f>'ادخال البيانات'!T6</f>
        <v>فقرة18</v>
      </c>
      <c r="L1" t="str">
        <f>'ادخال البيانات'!U6</f>
        <v>فقرة19</v>
      </c>
      <c r="M1" t="str">
        <f>'ادخال البيانات'!V6</f>
        <v>فقرة20</v>
      </c>
      <c r="N1" t="str">
        <f>'ادخال البيانات'!W6</f>
        <v>النسبة</v>
      </c>
      <c r="O1" t="str">
        <f>'ادخال البيانات'!X6</f>
        <v>المستوى</v>
      </c>
      <c r="P1" t="str">
        <f>'ادخال البيانات'!Y6</f>
        <v>مجموع الدرجات</v>
      </c>
      <c r="Q1">
        <f>'ادخال البيانات'!Z6</f>
        <v>0</v>
      </c>
      <c r="R1">
        <f>'ادخال البيانات'!AA6</f>
        <v>0</v>
      </c>
      <c r="S1">
        <f>'ادخال البيانات'!AB6</f>
        <v>0</v>
      </c>
      <c r="T1">
        <f>'ادخال البيانات'!AC6</f>
        <v>0</v>
      </c>
      <c r="U1">
        <f>'ادخال البيانات'!AD6</f>
        <v>0</v>
      </c>
      <c r="V1">
        <f>'ادخال البيانات'!AE6</f>
        <v>0</v>
      </c>
      <c r="W1">
        <f>'ادخال البيانات'!AF6</f>
        <v>0</v>
      </c>
      <c r="X1">
        <f>'ادخال البيانات'!AG6</f>
        <v>0</v>
      </c>
      <c r="Y1">
        <f>'ادخال البيانات'!AH6</f>
        <v>0</v>
      </c>
      <c r="Z1">
        <f>'ادخال البيانات'!AI6</f>
        <v>0</v>
      </c>
      <c r="AA1">
        <f>'ادخال البيانات'!AJ6</f>
        <v>0</v>
      </c>
    </row>
    <row r="2" spans="1:27">
      <c r="A2" t="str">
        <f>'ادخال البيانات'!J7</f>
        <v/>
      </c>
      <c r="B2" t="str">
        <f>'ادخال البيانات'!K7</f>
        <v/>
      </c>
      <c r="C2" t="str">
        <f>'ادخال البيانات'!L7</f>
        <v/>
      </c>
      <c r="D2" t="str">
        <f>'ادخال البيانات'!M7</f>
        <v/>
      </c>
      <c r="E2" t="str">
        <f>'ادخال البيانات'!N7</f>
        <v/>
      </c>
      <c r="F2" t="str">
        <f>'ادخال البيانات'!O7</f>
        <v/>
      </c>
      <c r="G2" t="str">
        <f>'ادخال البيانات'!P7</f>
        <v/>
      </c>
      <c r="H2" t="str">
        <f>'ادخال البيانات'!Q7</f>
        <v/>
      </c>
      <c r="I2" t="str">
        <f>'ادخال البيانات'!R7</f>
        <v/>
      </c>
      <c r="J2" t="str">
        <f>'ادخال البيانات'!S7</f>
        <v/>
      </c>
      <c r="K2" t="str">
        <f>'ادخال البيانات'!T7</f>
        <v/>
      </c>
      <c r="L2" t="str">
        <f>'ادخال البيانات'!U7</f>
        <v/>
      </c>
      <c r="M2" t="str">
        <f>'ادخال البيانات'!V7</f>
        <v/>
      </c>
      <c r="N2" t="str">
        <f>'ادخال البيانات'!W7</f>
        <v/>
      </c>
      <c r="O2" t="str">
        <f>'ادخال البيانات'!X7</f>
        <v/>
      </c>
      <c r="P2" t="str">
        <f>'ادخال البيانات'!Y7</f>
        <v/>
      </c>
      <c r="Q2">
        <f>'ادخال البيانات'!Z7</f>
        <v>0</v>
      </c>
      <c r="R2">
        <f>'ادخال البيانات'!AA7</f>
        <v>0</v>
      </c>
      <c r="S2">
        <f>'ادخال البيانات'!AB7</f>
        <v>0</v>
      </c>
      <c r="T2">
        <f>'ادخال البيانات'!AC7</f>
        <v>0</v>
      </c>
      <c r="U2">
        <f>'ادخال البيانات'!AD7</f>
        <v>0</v>
      </c>
      <c r="V2">
        <f>'ادخال البيانات'!AE7</f>
        <v>0</v>
      </c>
      <c r="W2">
        <f>'ادخال البيانات'!AF7</f>
        <v>0</v>
      </c>
      <c r="X2">
        <f>'ادخال البيانات'!AG7</f>
        <v>0</v>
      </c>
      <c r="Y2">
        <f>'ادخال البيانات'!AH7</f>
        <v>0</v>
      </c>
      <c r="Z2">
        <f>'ادخال البيانات'!AI7</f>
        <v>0</v>
      </c>
      <c r="AA2">
        <f>'ادخال البيانات'!AJ7</f>
        <v>0</v>
      </c>
    </row>
    <row r="3" spans="1:27">
      <c r="A3" t="str">
        <f>'ادخال البيانات'!J8</f>
        <v/>
      </c>
      <c r="B3" t="str">
        <f>'ادخال البيانات'!K8</f>
        <v/>
      </c>
      <c r="C3" t="str">
        <f>'ادخال البيانات'!L8</f>
        <v/>
      </c>
      <c r="D3" t="str">
        <f>'ادخال البيانات'!M8</f>
        <v/>
      </c>
      <c r="E3" t="str">
        <f>'ادخال البيانات'!N8</f>
        <v/>
      </c>
      <c r="F3" t="str">
        <f>'ادخال البيانات'!O8</f>
        <v/>
      </c>
      <c r="G3" t="str">
        <f>'ادخال البيانات'!P8</f>
        <v/>
      </c>
      <c r="H3" t="str">
        <f>'ادخال البيانات'!Q8</f>
        <v/>
      </c>
      <c r="I3" t="str">
        <f>'ادخال البيانات'!R8</f>
        <v/>
      </c>
      <c r="J3" t="str">
        <f>'ادخال البيانات'!S8</f>
        <v/>
      </c>
      <c r="K3" t="str">
        <f>'ادخال البيانات'!T8</f>
        <v/>
      </c>
      <c r="L3" t="str">
        <f>'ادخال البيانات'!U8</f>
        <v/>
      </c>
      <c r="M3" t="str">
        <f>'ادخال البيانات'!V8</f>
        <v/>
      </c>
      <c r="N3" t="str">
        <f>'ادخال البيانات'!W8</f>
        <v/>
      </c>
      <c r="O3" t="str">
        <f>'ادخال البيانات'!X8</f>
        <v/>
      </c>
      <c r="P3" t="str">
        <f>'ادخال البيانات'!Y8</f>
        <v/>
      </c>
      <c r="Q3">
        <f>'ادخال البيانات'!Z8</f>
        <v>0</v>
      </c>
      <c r="R3">
        <f>'ادخال البيانات'!AA8</f>
        <v>0</v>
      </c>
      <c r="S3">
        <f>'ادخال البيانات'!AB8</f>
        <v>0</v>
      </c>
      <c r="T3">
        <f>'ادخال البيانات'!AC8</f>
        <v>0</v>
      </c>
      <c r="U3">
        <f>'ادخال البيانات'!AD8</f>
        <v>0</v>
      </c>
      <c r="V3">
        <f>'ادخال البيانات'!AE8</f>
        <v>0</v>
      </c>
      <c r="W3">
        <f>'ادخال البيانات'!AF8</f>
        <v>0</v>
      </c>
      <c r="X3">
        <f>'ادخال البيانات'!AG8</f>
        <v>0</v>
      </c>
      <c r="Y3">
        <f>'ادخال البيانات'!AH8</f>
        <v>0</v>
      </c>
      <c r="Z3">
        <f>'ادخال البيانات'!AI8</f>
        <v>0</v>
      </c>
      <c r="AA3">
        <f>'ادخال البيانات'!AJ8</f>
        <v>0</v>
      </c>
    </row>
    <row r="4" spans="1:27">
      <c r="A4" t="str">
        <f>'ادخال البيانات'!J9</f>
        <v/>
      </c>
      <c r="B4" t="str">
        <f>'ادخال البيانات'!K9</f>
        <v/>
      </c>
      <c r="C4" t="str">
        <f>'ادخال البيانات'!L9</f>
        <v/>
      </c>
      <c r="D4" t="str">
        <f>'ادخال البيانات'!M9</f>
        <v/>
      </c>
      <c r="E4" t="str">
        <f>'ادخال البيانات'!N9</f>
        <v/>
      </c>
      <c r="F4" t="str">
        <f>'ادخال البيانات'!O9</f>
        <v/>
      </c>
      <c r="G4" t="str">
        <f>'ادخال البيانات'!P9</f>
        <v/>
      </c>
      <c r="H4" t="str">
        <f>'ادخال البيانات'!Q9</f>
        <v/>
      </c>
      <c r="I4" t="str">
        <f>'ادخال البيانات'!R9</f>
        <v/>
      </c>
      <c r="J4" t="str">
        <f>'ادخال البيانات'!S9</f>
        <v/>
      </c>
      <c r="K4" t="str">
        <f>'ادخال البيانات'!T9</f>
        <v/>
      </c>
      <c r="L4" t="str">
        <f>'ادخال البيانات'!U9</f>
        <v/>
      </c>
      <c r="M4" t="str">
        <f>'ادخال البيانات'!V9</f>
        <v/>
      </c>
      <c r="N4" t="str">
        <f>'ادخال البيانات'!W9</f>
        <v/>
      </c>
      <c r="O4" t="str">
        <f>'ادخال البيانات'!X9</f>
        <v/>
      </c>
      <c r="P4" t="str">
        <f>'ادخال البيانات'!Y9</f>
        <v/>
      </c>
      <c r="Q4">
        <f>'ادخال البيانات'!Z9</f>
        <v>0</v>
      </c>
      <c r="R4">
        <f>'ادخال البيانات'!AA9</f>
        <v>0</v>
      </c>
      <c r="S4">
        <f>'ادخال البيانات'!AB9</f>
        <v>0</v>
      </c>
      <c r="T4">
        <f>'ادخال البيانات'!AC9</f>
        <v>0</v>
      </c>
      <c r="U4">
        <f>'ادخال البيانات'!AD9</f>
        <v>0</v>
      </c>
      <c r="V4">
        <f>'ادخال البيانات'!AE9</f>
        <v>0</v>
      </c>
      <c r="W4">
        <f>'ادخال البيانات'!AF9</f>
        <v>0</v>
      </c>
      <c r="X4">
        <f>'ادخال البيانات'!AG9</f>
        <v>0</v>
      </c>
      <c r="Y4">
        <f>'ادخال البيانات'!AH9</f>
        <v>0</v>
      </c>
      <c r="Z4">
        <f>'ادخال البيانات'!AI9</f>
        <v>0</v>
      </c>
      <c r="AA4">
        <f>'ادخال البيانات'!AJ9</f>
        <v>0</v>
      </c>
    </row>
    <row r="5" spans="1:27">
      <c r="A5" t="str">
        <f>'ادخال البيانات'!J10</f>
        <v/>
      </c>
      <c r="B5" t="str">
        <f>'ادخال البيانات'!K10</f>
        <v/>
      </c>
      <c r="C5" t="str">
        <f>'ادخال البيانات'!L10</f>
        <v/>
      </c>
      <c r="D5" t="str">
        <f>'ادخال البيانات'!M10</f>
        <v/>
      </c>
      <c r="E5" t="str">
        <f>'ادخال البيانات'!N10</f>
        <v/>
      </c>
      <c r="F5" t="str">
        <f>'ادخال البيانات'!O10</f>
        <v/>
      </c>
      <c r="G5" t="str">
        <f>'ادخال البيانات'!P10</f>
        <v/>
      </c>
      <c r="H5" t="str">
        <f>'ادخال البيانات'!Q10</f>
        <v/>
      </c>
      <c r="I5" t="str">
        <f>'ادخال البيانات'!R10</f>
        <v/>
      </c>
      <c r="J5" t="str">
        <f>'ادخال البيانات'!S10</f>
        <v/>
      </c>
      <c r="K5" t="str">
        <f>'ادخال البيانات'!T10</f>
        <v/>
      </c>
      <c r="L5" t="str">
        <f>'ادخال البيانات'!U10</f>
        <v/>
      </c>
      <c r="M5" t="str">
        <f>'ادخال البيانات'!V10</f>
        <v/>
      </c>
      <c r="N5" t="str">
        <f>'ادخال البيانات'!W10</f>
        <v/>
      </c>
      <c r="O5" t="str">
        <f>'ادخال البيانات'!X10</f>
        <v/>
      </c>
      <c r="P5" t="str">
        <f>'ادخال البيانات'!Y10</f>
        <v/>
      </c>
      <c r="Q5">
        <f>'ادخال البيانات'!Z10</f>
        <v>0</v>
      </c>
      <c r="R5">
        <f>'ادخال البيانات'!AA10</f>
        <v>0</v>
      </c>
      <c r="S5">
        <f>'ادخال البيانات'!AB10</f>
        <v>0</v>
      </c>
      <c r="T5">
        <f>'ادخال البيانات'!AC10</f>
        <v>0</v>
      </c>
      <c r="U5">
        <f>'ادخال البيانات'!AD10</f>
        <v>0</v>
      </c>
      <c r="V5">
        <f>'ادخال البيانات'!AE10</f>
        <v>0</v>
      </c>
      <c r="W5">
        <f>'ادخال البيانات'!AF10</f>
        <v>0</v>
      </c>
      <c r="X5">
        <f>'ادخال البيانات'!AG10</f>
        <v>0</v>
      </c>
      <c r="Y5">
        <f>'ادخال البيانات'!AH10</f>
        <v>0</v>
      </c>
      <c r="Z5">
        <f>'ادخال البيانات'!AI10</f>
        <v>0</v>
      </c>
      <c r="AA5">
        <f>'ادخال البيانات'!AJ10</f>
        <v>0</v>
      </c>
    </row>
    <row r="6" spans="1:27">
      <c r="A6" t="str">
        <f>'ادخال البيانات'!J11</f>
        <v/>
      </c>
      <c r="B6" t="str">
        <f>'ادخال البيانات'!K11</f>
        <v/>
      </c>
      <c r="C6" t="str">
        <f>'ادخال البيانات'!L11</f>
        <v/>
      </c>
      <c r="D6" t="str">
        <f>'ادخال البيانات'!M11</f>
        <v/>
      </c>
      <c r="E6" t="str">
        <f>'ادخال البيانات'!N11</f>
        <v/>
      </c>
      <c r="F6" t="str">
        <f>'ادخال البيانات'!O11</f>
        <v/>
      </c>
      <c r="G6" t="str">
        <f>'ادخال البيانات'!P11</f>
        <v/>
      </c>
      <c r="H6" t="str">
        <f>'ادخال البيانات'!Q11</f>
        <v/>
      </c>
      <c r="I6" t="str">
        <f>'ادخال البيانات'!R11</f>
        <v/>
      </c>
      <c r="J6" t="str">
        <f>'ادخال البيانات'!S11</f>
        <v/>
      </c>
      <c r="K6" t="str">
        <f>'ادخال البيانات'!T11</f>
        <v/>
      </c>
      <c r="L6" t="str">
        <f>'ادخال البيانات'!U11</f>
        <v/>
      </c>
      <c r="M6" t="str">
        <f>'ادخال البيانات'!V11</f>
        <v/>
      </c>
      <c r="N6" t="str">
        <f>'ادخال البيانات'!W11</f>
        <v/>
      </c>
      <c r="O6" t="str">
        <f>'ادخال البيانات'!X11</f>
        <v/>
      </c>
      <c r="P6" t="str">
        <f>'ادخال البيانات'!Y11</f>
        <v/>
      </c>
      <c r="Q6">
        <f>'ادخال البيانات'!Z11</f>
        <v>0</v>
      </c>
      <c r="R6">
        <f>'ادخال البيانات'!AA11</f>
        <v>0</v>
      </c>
      <c r="S6">
        <f>'ادخال البيانات'!AB11</f>
        <v>0</v>
      </c>
      <c r="T6">
        <f>'ادخال البيانات'!AC11</f>
        <v>0</v>
      </c>
      <c r="U6">
        <f>'ادخال البيانات'!AD11</f>
        <v>0</v>
      </c>
      <c r="V6">
        <f>'ادخال البيانات'!AE11</f>
        <v>0</v>
      </c>
      <c r="W6">
        <f>'ادخال البيانات'!AF11</f>
        <v>0</v>
      </c>
      <c r="X6">
        <f>'ادخال البيانات'!AG11</f>
        <v>0</v>
      </c>
      <c r="Y6">
        <f>'ادخال البيانات'!AH11</f>
        <v>0</v>
      </c>
      <c r="Z6">
        <f>'ادخال البيانات'!AI11</f>
        <v>0</v>
      </c>
      <c r="AA6">
        <f>'ادخال البيانات'!AJ11</f>
        <v>0</v>
      </c>
    </row>
    <row r="7" spans="1:27">
      <c r="A7" t="str">
        <f>'ادخال البيانات'!J12</f>
        <v/>
      </c>
      <c r="B7" t="str">
        <f>'ادخال البيانات'!K12</f>
        <v/>
      </c>
      <c r="C7" t="str">
        <f>'ادخال البيانات'!L12</f>
        <v/>
      </c>
      <c r="D7" t="str">
        <f>'ادخال البيانات'!M12</f>
        <v/>
      </c>
      <c r="E7" t="str">
        <f>'ادخال البيانات'!N12</f>
        <v/>
      </c>
      <c r="F7" t="str">
        <f>'ادخال البيانات'!O12</f>
        <v/>
      </c>
      <c r="G7" t="str">
        <f>'ادخال البيانات'!P12</f>
        <v/>
      </c>
      <c r="H7" t="str">
        <f>'ادخال البيانات'!Q12</f>
        <v/>
      </c>
      <c r="I7" t="str">
        <f>'ادخال البيانات'!R12</f>
        <v/>
      </c>
      <c r="J7" t="str">
        <f>'ادخال البيانات'!S12</f>
        <v/>
      </c>
      <c r="K7" t="str">
        <f>'ادخال البيانات'!T12</f>
        <v/>
      </c>
      <c r="L7" t="str">
        <f>'ادخال البيانات'!U12</f>
        <v/>
      </c>
      <c r="M7" t="str">
        <f>'ادخال البيانات'!V12</f>
        <v/>
      </c>
      <c r="N7" t="str">
        <f>'ادخال البيانات'!W12</f>
        <v/>
      </c>
      <c r="O7" t="str">
        <f>'ادخال البيانات'!X12</f>
        <v/>
      </c>
      <c r="P7" t="str">
        <f>'ادخال البيانات'!Y12</f>
        <v/>
      </c>
      <c r="Q7">
        <f>'ادخال البيانات'!Z12</f>
        <v>0</v>
      </c>
      <c r="R7">
        <f>'ادخال البيانات'!AA12</f>
        <v>0</v>
      </c>
      <c r="S7">
        <f>'ادخال البيانات'!AB12</f>
        <v>0</v>
      </c>
      <c r="T7">
        <f>'ادخال البيانات'!AC12</f>
        <v>0</v>
      </c>
      <c r="U7">
        <f>'ادخال البيانات'!AD12</f>
        <v>0</v>
      </c>
      <c r="V7">
        <f>'ادخال البيانات'!AE12</f>
        <v>0</v>
      </c>
      <c r="W7">
        <f>'ادخال البيانات'!AF12</f>
        <v>0</v>
      </c>
      <c r="X7">
        <f>'ادخال البيانات'!AG12</f>
        <v>0</v>
      </c>
      <c r="Y7">
        <f>'ادخال البيانات'!AH12</f>
        <v>0</v>
      </c>
      <c r="Z7">
        <f>'ادخال البيانات'!AI12</f>
        <v>0</v>
      </c>
      <c r="AA7">
        <f>'ادخال البيانات'!AJ12</f>
        <v>0</v>
      </c>
    </row>
    <row r="8" spans="1:27">
      <c r="A8" t="str">
        <f>'ادخال البيانات'!J13</f>
        <v/>
      </c>
      <c r="B8" t="str">
        <f>'ادخال البيانات'!K13</f>
        <v/>
      </c>
      <c r="C8" t="str">
        <f>'ادخال البيانات'!L13</f>
        <v/>
      </c>
      <c r="D8" t="str">
        <f>'ادخال البيانات'!M13</f>
        <v/>
      </c>
      <c r="E8" t="str">
        <f>'ادخال البيانات'!N13</f>
        <v/>
      </c>
      <c r="F8" t="str">
        <f>'ادخال البيانات'!O13</f>
        <v/>
      </c>
      <c r="G8" t="str">
        <f>'ادخال البيانات'!P13</f>
        <v/>
      </c>
      <c r="H8" t="str">
        <f>'ادخال البيانات'!Q13</f>
        <v/>
      </c>
      <c r="I8" t="str">
        <f>'ادخال البيانات'!R13</f>
        <v/>
      </c>
      <c r="J8" t="str">
        <f>'ادخال البيانات'!S13</f>
        <v/>
      </c>
      <c r="K8" t="str">
        <f>'ادخال البيانات'!T13</f>
        <v/>
      </c>
      <c r="L8" t="str">
        <f>'ادخال البيانات'!U13</f>
        <v/>
      </c>
      <c r="M8" t="str">
        <f>'ادخال البيانات'!V13</f>
        <v/>
      </c>
      <c r="N8" t="str">
        <f>'ادخال البيانات'!W13</f>
        <v/>
      </c>
      <c r="O8" t="str">
        <f>'ادخال البيانات'!X13</f>
        <v/>
      </c>
      <c r="P8" t="str">
        <f>'ادخال البيانات'!Y13</f>
        <v/>
      </c>
      <c r="Q8">
        <f>'ادخال البيانات'!Z13</f>
        <v>0</v>
      </c>
      <c r="R8">
        <f>'ادخال البيانات'!AA13</f>
        <v>0</v>
      </c>
      <c r="S8">
        <f>'ادخال البيانات'!AB13</f>
        <v>0</v>
      </c>
      <c r="T8">
        <f>'ادخال البيانات'!AC13</f>
        <v>0</v>
      </c>
      <c r="U8">
        <f>'ادخال البيانات'!AD13</f>
        <v>0</v>
      </c>
      <c r="V8">
        <f>'ادخال البيانات'!AE13</f>
        <v>0</v>
      </c>
      <c r="W8">
        <f>'ادخال البيانات'!AF13</f>
        <v>0</v>
      </c>
      <c r="X8">
        <f>'ادخال البيانات'!AG13</f>
        <v>0</v>
      </c>
      <c r="Y8">
        <f>'ادخال البيانات'!AH13</f>
        <v>0</v>
      </c>
      <c r="Z8">
        <f>'ادخال البيانات'!AI13</f>
        <v>0</v>
      </c>
      <c r="AA8">
        <f>'ادخال البيانات'!AJ13</f>
        <v>0</v>
      </c>
    </row>
    <row r="9" spans="1:27">
      <c r="A9" t="str">
        <f>'ادخال البيانات'!J14</f>
        <v/>
      </c>
      <c r="B9" t="str">
        <f>'ادخال البيانات'!K14</f>
        <v/>
      </c>
      <c r="C9" t="str">
        <f>'ادخال البيانات'!L14</f>
        <v/>
      </c>
      <c r="D9" t="str">
        <f>'ادخال البيانات'!M14</f>
        <v/>
      </c>
      <c r="E9" t="str">
        <f>'ادخال البيانات'!N14</f>
        <v/>
      </c>
      <c r="F9" t="str">
        <f>'ادخال البيانات'!O14</f>
        <v/>
      </c>
      <c r="G9" t="str">
        <f>'ادخال البيانات'!P14</f>
        <v/>
      </c>
      <c r="H9" t="str">
        <f>'ادخال البيانات'!Q14</f>
        <v/>
      </c>
      <c r="I9" t="str">
        <f>'ادخال البيانات'!R14</f>
        <v/>
      </c>
      <c r="J9" t="str">
        <f>'ادخال البيانات'!S14</f>
        <v/>
      </c>
      <c r="K9" t="str">
        <f>'ادخال البيانات'!T14</f>
        <v/>
      </c>
      <c r="L9" t="str">
        <f>'ادخال البيانات'!U14</f>
        <v/>
      </c>
      <c r="M9" t="str">
        <f>'ادخال البيانات'!V14</f>
        <v/>
      </c>
      <c r="N9" t="str">
        <f>'ادخال البيانات'!W14</f>
        <v/>
      </c>
      <c r="O9" t="str">
        <f>'ادخال البيانات'!X14</f>
        <v/>
      </c>
      <c r="P9" t="str">
        <f>'ادخال البيانات'!Y14</f>
        <v/>
      </c>
      <c r="Q9">
        <f>'ادخال البيانات'!Z14</f>
        <v>0</v>
      </c>
      <c r="R9">
        <f>'ادخال البيانات'!AA14</f>
        <v>0</v>
      </c>
      <c r="S9">
        <f>'ادخال البيانات'!AB14</f>
        <v>0</v>
      </c>
      <c r="T9">
        <f>'ادخال البيانات'!AC14</f>
        <v>0</v>
      </c>
      <c r="U9">
        <f>'ادخال البيانات'!AD14</f>
        <v>0</v>
      </c>
      <c r="V9">
        <f>'ادخال البيانات'!AE14</f>
        <v>0</v>
      </c>
      <c r="W9">
        <f>'ادخال البيانات'!AF14</f>
        <v>0</v>
      </c>
      <c r="X9">
        <f>'ادخال البيانات'!AG14</f>
        <v>0</v>
      </c>
      <c r="Y9">
        <f>'ادخال البيانات'!AH14</f>
        <v>0</v>
      </c>
      <c r="Z9">
        <f>'ادخال البيانات'!AI14</f>
        <v>0</v>
      </c>
      <c r="AA9">
        <f>'ادخال البيانات'!AJ14</f>
        <v>0</v>
      </c>
    </row>
    <row r="10" spans="1:27">
      <c r="A10" t="str">
        <f>'ادخال البيانات'!J15</f>
        <v/>
      </c>
      <c r="B10" t="str">
        <f>'ادخال البيانات'!K15</f>
        <v/>
      </c>
      <c r="C10" t="str">
        <f>'ادخال البيانات'!L15</f>
        <v/>
      </c>
      <c r="D10" t="str">
        <f>'ادخال البيانات'!M15</f>
        <v/>
      </c>
      <c r="E10" t="str">
        <f>'ادخال البيانات'!N15</f>
        <v/>
      </c>
      <c r="F10" t="str">
        <f>'ادخال البيانات'!O15</f>
        <v/>
      </c>
      <c r="G10" t="str">
        <f>'ادخال البيانات'!P15</f>
        <v/>
      </c>
      <c r="H10" t="str">
        <f>'ادخال البيانات'!Q15</f>
        <v/>
      </c>
      <c r="I10" t="str">
        <f>'ادخال البيانات'!R15</f>
        <v/>
      </c>
      <c r="J10" t="str">
        <f>'ادخال البيانات'!S15</f>
        <v/>
      </c>
      <c r="K10" t="str">
        <f>'ادخال البيانات'!T15</f>
        <v/>
      </c>
      <c r="L10" t="str">
        <f>'ادخال البيانات'!U15</f>
        <v/>
      </c>
      <c r="M10" t="str">
        <f>'ادخال البيانات'!V15</f>
        <v/>
      </c>
      <c r="N10" t="str">
        <f>'ادخال البيانات'!W15</f>
        <v/>
      </c>
      <c r="O10" t="str">
        <f>'ادخال البيانات'!X15</f>
        <v/>
      </c>
      <c r="P10" t="str">
        <f>'ادخال البيانات'!Y15</f>
        <v/>
      </c>
      <c r="Q10">
        <f>'ادخال البيانات'!Z15</f>
        <v>0</v>
      </c>
      <c r="R10">
        <f>'ادخال البيانات'!AA15</f>
        <v>0</v>
      </c>
      <c r="S10">
        <f>'ادخال البيانات'!AB15</f>
        <v>0</v>
      </c>
      <c r="T10">
        <f>'ادخال البيانات'!AC15</f>
        <v>0</v>
      </c>
      <c r="U10">
        <f>'ادخال البيانات'!AD15</f>
        <v>0</v>
      </c>
      <c r="V10">
        <f>'ادخال البيانات'!AE15</f>
        <v>0</v>
      </c>
      <c r="W10">
        <f>'ادخال البيانات'!AF15</f>
        <v>0</v>
      </c>
      <c r="X10">
        <f>'ادخال البيانات'!AG15</f>
        <v>0</v>
      </c>
      <c r="Y10">
        <f>'ادخال البيانات'!AH15</f>
        <v>0</v>
      </c>
      <c r="Z10">
        <f>'ادخال البيانات'!AI15</f>
        <v>0</v>
      </c>
      <c r="AA10">
        <f>'ادخال البيانات'!AJ15</f>
        <v>0</v>
      </c>
    </row>
    <row r="11" spans="1:27">
      <c r="A11" t="str">
        <f>'ادخال البيانات'!J16</f>
        <v/>
      </c>
      <c r="B11" t="str">
        <f>'ادخال البيانات'!K16</f>
        <v/>
      </c>
      <c r="C11" t="str">
        <f>'ادخال البيانات'!L16</f>
        <v/>
      </c>
      <c r="D11" t="str">
        <f>'ادخال البيانات'!M16</f>
        <v/>
      </c>
      <c r="E11" t="str">
        <f>'ادخال البيانات'!N16</f>
        <v/>
      </c>
      <c r="F11" t="str">
        <f>'ادخال البيانات'!O16</f>
        <v/>
      </c>
      <c r="G11" t="str">
        <f>'ادخال البيانات'!P16</f>
        <v/>
      </c>
      <c r="H11" t="str">
        <f>'ادخال البيانات'!Q16</f>
        <v/>
      </c>
      <c r="I11" t="str">
        <f>'ادخال البيانات'!R16</f>
        <v/>
      </c>
      <c r="J11" t="str">
        <f>'ادخال البيانات'!S16</f>
        <v/>
      </c>
      <c r="K11" t="str">
        <f>'ادخال البيانات'!T16</f>
        <v/>
      </c>
      <c r="L11" t="str">
        <f>'ادخال البيانات'!U16</f>
        <v/>
      </c>
      <c r="M11" t="str">
        <f>'ادخال البيانات'!V16</f>
        <v/>
      </c>
      <c r="N11" t="str">
        <f>'ادخال البيانات'!W16</f>
        <v/>
      </c>
      <c r="O11" t="str">
        <f>'ادخال البيانات'!X16</f>
        <v/>
      </c>
      <c r="P11" t="str">
        <f>'ادخال البيانات'!Y16</f>
        <v/>
      </c>
      <c r="Q11">
        <f>'ادخال البيانات'!Z16</f>
        <v>0</v>
      </c>
      <c r="R11">
        <f>'ادخال البيانات'!AA16</f>
        <v>0</v>
      </c>
      <c r="S11">
        <f>'ادخال البيانات'!AB16</f>
        <v>0</v>
      </c>
      <c r="T11">
        <f>'ادخال البيانات'!AC16</f>
        <v>0</v>
      </c>
      <c r="U11">
        <f>'ادخال البيانات'!AD16</f>
        <v>0</v>
      </c>
      <c r="V11">
        <f>'ادخال البيانات'!AE16</f>
        <v>0</v>
      </c>
      <c r="W11">
        <f>'ادخال البيانات'!AF16</f>
        <v>0</v>
      </c>
      <c r="X11">
        <f>'ادخال البيانات'!AG16</f>
        <v>0</v>
      </c>
      <c r="Y11">
        <f>'ادخال البيانات'!AH16</f>
        <v>0</v>
      </c>
      <c r="Z11">
        <f>'ادخال البيانات'!AI16</f>
        <v>0</v>
      </c>
      <c r="AA11">
        <f>'ادخال البيانات'!AJ16</f>
        <v>0</v>
      </c>
    </row>
    <row r="12" spans="1:27">
      <c r="A12" t="str">
        <f>'ادخال البيانات'!J17</f>
        <v/>
      </c>
      <c r="B12" t="str">
        <f>'ادخال البيانات'!K17</f>
        <v/>
      </c>
      <c r="C12" t="str">
        <f>'ادخال البيانات'!L17</f>
        <v/>
      </c>
      <c r="D12" t="str">
        <f>'ادخال البيانات'!M17</f>
        <v/>
      </c>
      <c r="E12" t="str">
        <f>'ادخال البيانات'!N17</f>
        <v/>
      </c>
      <c r="F12" t="str">
        <f>'ادخال البيانات'!O17</f>
        <v/>
      </c>
      <c r="G12" t="str">
        <f>'ادخال البيانات'!P17</f>
        <v/>
      </c>
      <c r="H12" t="str">
        <f>'ادخال البيانات'!Q17</f>
        <v/>
      </c>
      <c r="I12" t="str">
        <f>'ادخال البيانات'!R17</f>
        <v/>
      </c>
      <c r="J12" t="str">
        <f>'ادخال البيانات'!S17</f>
        <v/>
      </c>
      <c r="K12" t="str">
        <f>'ادخال البيانات'!T17</f>
        <v/>
      </c>
      <c r="L12" t="str">
        <f>'ادخال البيانات'!U17</f>
        <v/>
      </c>
      <c r="M12" t="str">
        <f>'ادخال البيانات'!V17</f>
        <v/>
      </c>
      <c r="N12" t="str">
        <f>'ادخال البيانات'!W17</f>
        <v/>
      </c>
      <c r="O12" t="str">
        <f>'ادخال البيانات'!X17</f>
        <v/>
      </c>
      <c r="P12" t="str">
        <f>'ادخال البيانات'!Y17</f>
        <v/>
      </c>
      <c r="Q12">
        <f>'ادخال البيانات'!Z17</f>
        <v>0</v>
      </c>
      <c r="R12">
        <f>'ادخال البيانات'!AA17</f>
        <v>0</v>
      </c>
      <c r="S12">
        <f>'ادخال البيانات'!AB17</f>
        <v>0</v>
      </c>
      <c r="T12">
        <f>'ادخال البيانات'!AC17</f>
        <v>0</v>
      </c>
      <c r="U12">
        <f>'ادخال البيانات'!AD17</f>
        <v>0</v>
      </c>
      <c r="V12">
        <f>'ادخال البيانات'!AE17</f>
        <v>0</v>
      </c>
      <c r="W12">
        <f>'ادخال البيانات'!AF17</f>
        <v>0</v>
      </c>
      <c r="X12">
        <f>'ادخال البيانات'!AG17</f>
        <v>0</v>
      </c>
      <c r="Y12">
        <f>'ادخال البيانات'!AH17</f>
        <v>0</v>
      </c>
      <c r="Z12">
        <f>'ادخال البيانات'!AI17</f>
        <v>0</v>
      </c>
      <c r="AA12">
        <f>'ادخال البيانات'!AJ17</f>
        <v>0</v>
      </c>
    </row>
    <row r="13" spans="1:27">
      <c r="A13" t="str">
        <f>'ادخال البيانات'!J18</f>
        <v/>
      </c>
      <c r="B13" t="str">
        <f>'ادخال البيانات'!K18</f>
        <v/>
      </c>
      <c r="C13" t="str">
        <f>'ادخال البيانات'!L18</f>
        <v/>
      </c>
      <c r="D13" t="str">
        <f>'ادخال البيانات'!M18</f>
        <v/>
      </c>
      <c r="E13" t="str">
        <f>'ادخال البيانات'!N18</f>
        <v/>
      </c>
      <c r="F13" t="str">
        <f>'ادخال البيانات'!O18</f>
        <v/>
      </c>
      <c r="G13" t="str">
        <f>'ادخال البيانات'!P18</f>
        <v/>
      </c>
      <c r="H13" t="str">
        <f>'ادخال البيانات'!Q18</f>
        <v/>
      </c>
      <c r="I13" t="str">
        <f>'ادخال البيانات'!R18</f>
        <v/>
      </c>
      <c r="J13" t="str">
        <f>'ادخال البيانات'!S18</f>
        <v/>
      </c>
      <c r="K13" t="str">
        <f>'ادخال البيانات'!T18</f>
        <v/>
      </c>
      <c r="L13" t="str">
        <f>'ادخال البيانات'!U18</f>
        <v/>
      </c>
      <c r="M13" t="str">
        <f>'ادخال البيانات'!V18</f>
        <v/>
      </c>
      <c r="N13" t="str">
        <f>'ادخال البيانات'!W18</f>
        <v/>
      </c>
      <c r="O13" t="str">
        <f>'ادخال البيانات'!X18</f>
        <v/>
      </c>
      <c r="P13" t="str">
        <f>'ادخال البيانات'!Y18</f>
        <v/>
      </c>
      <c r="Q13">
        <f>'ادخال البيانات'!Z18</f>
        <v>0</v>
      </c>
      <c r="R13">
        <f>'ادخال البيانات'!AA18</f>
        <v>0</v>
      </c>
      <c r="S13">
        <f>'ادخال البيانات'!AB18</f>
        <v>0</v>
      </c>
      <c r="T13">
        <f>'ادخال البيانات'!AC18</f>
        <v>0</v>
      </c>
      <c r="U13">
        <f>'ادخال البيانات'!AD18</f>
        <v>0</v>
      </c>
      <c r="V13">
        <f>'ادخال البيانات'!AE18</f>
        <v>0</v>
      </c>
      <c r="W13">
        <f>'ادخال البيانات'!AF18</f>
        <v>0</v>
      </c>
      <c r="X13">
        <f>'ادخال البيانات'!AG18</f>
        <v>0</v>
      </c>
      <c r="Y13">
        <f>'ادخال البيانات'!AH18</f>
        <v>0</v>
      </c>
      <c r="Z13">
        <f>'ادخال البيانات'!AI18</f>
        <v>0</v>
      </c>
      <c r="AA13">
        <f>'ادخال البيانات'!AJ18</f>
        <v>0</v>
      </c>
    </row>
    <row r="14" spans="1:27">
      <c r="A14" t="str">
        <f>'ادخال البيانات'!J19</f>
        <v/>
      </c>
      <c r="B14" t="str">
        <f>'ادخال البيانات'!K19</f>
        <v/>
      </c>
      <c r="C14" t="str">
        <f>'ادخال البيانات'!L19</f>
        <v/>
      </c>
      <c r="D14" t="str">
        <f>'ادخال البيانات'!M19</f>
        <v/>
      </c>
      <c r="E14" t="str">
        <f>'ادخال البيانات'!N19</f>
        <v/>
      </c>
      <c r="F14" t="str">
        <f>'ادخال البيانات'!O19</f>
        <v/>
      </c>
      <c r="G14" t="str">
        <f>'ادخال البيانات'!P19</f>
        <v/>
      </c>
      <c r="H14" t="str">
        <f>'ادخال البيانات'!Q19</f>
        <v/>
      </c>
      <c r="I14" t="str">
        <f>'ادخال البيانات'!R19</f>
        <v/>
      </c>
      <c r="J14" t="str">
        <f>'ادخال البيانات'!S19</f>
        <v/>
      </c>
      <c r="K14" t="str">
        <f>'ادخال البيانات'!T19</f>
        <v/>
      </c>
      <c r="L14" t="str">
        <f>'ادخال البيانات'!U19</f>
        <v/>
      </c>
      <c r="M14" t="str">
        <f>'ادخال البيانات'!V19</f>
        <v/>
      </c>
      <c r="N14" t="str">
        <f>'ادخال البيانات'!W19</f>
        <v/>
      </c>
      <c r="O14" t="str">
        <f>'ادخال البيانات'!X19</f>
        <v/>
      </c>
      <c r="P14" t="str">
        <f>'ادخال البيانات'!Y19</f>
        <v/>
      </c>
      <c r="Q14">
        <f>'ادخال البيانات'!Z19</f>
        <v>0</v>
      </c>
      <c r="R14">
        <f>'ادخال البيانات'!AA19</f>
        <v>0</v>
      </c>
      <c r="S14">
        <f>'ادخال البيانات'!AB19</f>
        <v>0</v>
      </c>
      <c r="T14">
        <f>'ادخال البيانات'!AC19</f>
        <v>0</v>
      </c>
      <c r="U14">
        <f>'ادخال البيانات'!AD19</f>
        <v>0</v>
      </c>
      <c r="V14">
        <f>'ادخال البيانات'!AE19</f>
        <v>0</v>
      </c>
      <c r="W14">
        <f>'ادخال البيانات'!AF19</f>
        <v>0</v>
      </c>
      <c r="X14">
        <f>'ادخال البيانات'!AG19</f>
        <v>0</v>
      </c>
      <c r="Y14">
        <f>'ادخال البيانات'!AH19</f>
        <v>0</v>
      </c>
      <c r="Z14">
        <f>'ادخال البيانات'!AI19</f>
        <v>0</v>
      </c>
      <c r="AA14">
        <f>'ادخال البيانات'!AJ19</f>
        <v>0</v>
      </c>
    </row>
    <row r="15" spans="1:27">
      <c r="A15" t="str">
        <f>'ادخال البيانات'!J20</f>
        <v/>
      </c>
      <c r="B15" t="str">
        <f>'ادخال البيانات'!K20</f>
        <v/>
      </c>
      <c r="C15" t="str">
        <f>'ادخال البيانات'!L20</f>
        <v/>
      </c>
      <c r="D15" t="str">
        <f>'ادخال البيانات'!M20</f>
        <v/>
      </c>
      <c r="E15" t="str">
        <f>'ادخال البيانات'!N20</f>
        <v/>
      </c>
      <c r="F15" t="str">
        <f>'ادخال البيانات'!O20</f>
        <v/>
      </c>
      <c r="G15" t="str">
        <f>'ادخال البيانات'!P20</f>
        <v/>
      </c>
      <c r="H15" t="str">
        <f>'ادخال البيانات'!Q20</f>
        <v/>
      </c>
      <c r="I15" t="str">
        <f>'ادخال البيانات'!R20</f>
        <v/>
      </c>
      <c r="J15" t="str">
        <f>'ادخال البيانات'!S20</f>
        <v/>
      </c>
      <c r="K15" t="str">
        <f>'ادخال البيانات'!T20</f>
        <v/>
      </c>
      <c r="L15" t="str">
        <f>'ادخال البيانات'!U20</f>
        <v/>
      </c>
      <c r="M15" t="str">
        <f>'ادخال البيانات'!V20</f>
        <v/>
      </c>
      <c r="N15" t="str">
        <f>'ادخال البيانات'!W20</f>
        <v/>
      </c>
      <c r="O15" t="str">
        <f>'ادخال البيانات'!X20</f>
        <v/>
      </c>
      <c r="P15" t="str">
        <f>'ادخال البيانات'!Y20</f>
        <v/>
      </c>
      <c r="Q15">
        <f>'ادخال البيانات'!Z20</f>
        <v>0</v>
      </c>
      <c r="R15">
        <f>'ادخال البيانات'!AA20</f>
        <v>0</v>
      </c>
      <c r="S15">
        <f>'ادخال البيانات'!AB20</f>
        <v>0</v>
      </c>
      <c r="T15">
        <f>'ادخال البيانات'!AC20</f>
        <v>0</v>
      </c>
      <c r="U15">
        <f>'ادخال البيانات'!AD20</f>
        <v>0</v>
      </c>
      <c r="V15">
        <f>'ادخال البيانات'!AE20</f>
        <v>0</v>
      </c>
      <c r="W15">
        <f>'ادخال البيانات'!AF20</f>
        <v>0</v>
      </c>
      <c r="X15">
        <f>'ادخال البيانات'!AG20</f>
        <v>0</v>
      </c>
      <c r="Y15">
        <f>'ادخال البيانات'!AH20</f>
        <v>0</v>
      </c>
      <c r="Z15">
        <f>'ادخال البيانات'!AI20</f>
        <v>0</v>
      </c>
      <c r="AA15">
        <f>'ادخال البيانات'!AJ20</f>
        <v>0</v>
      </c>
    </row>
    <row r="16" spans="1:27">
      <c r="A16" t="str">
        <f>'ادخال البيانات'!J21</f>
        <v/>
      </c>
      <c r="B16" t="str">
        <f>'ادخال البيانات'!K21</f>
        <v/>
      </c>
      <c r="C16" t="str">
        <f>'ادخال البيانات'!L21</f>
        <v/>
      </c>
      <c r="D16" t="str">
        <f>'ادخال البيانات'!M21</f>
        <v/>
      </c>
      <c r="E16" t="str">
        <f>'ادخال البيانات'!N21</f>
        <v/>
      </c>
      <c r="F16" t="str">
        <f>'ادخال البيانات'!O21</f>
        <v/>
      </c>
      <c r="G16" t="str">
        <f>'ادخال البيانات'!P21</f>
        <v/>
      </c>
      <c r="H16" t="str">
        <f>'ادخال البيانات'!Q21</f>
        <v/>
      </c>
      <c r="I16" t="str">
        <f>'ادخال البيانات'!R21</f>
        <v/>
      </c>
      <c r="J16" t="str">
        <f>'ادخال البيانات'!S21</f>
        <v/>
      </c>
      <c r="K16" t="str">
        <f>'ادخال البيانات'!T21</f>
        <v/>
      </c>
      <c r="L16" t="str">
        <f>'ادخال البيانات'!U21</f>
        <v/>
      </c>
      <c r="M16" t="str">
        <f>'ادخال البيانات'!V21</f>
        <v/>
      </c>
      <c r="N16" t="str">
        <f>'ادخال البيانات'!W21</f>
        <v/>
      </c>
      <c r="O16" t="str">
        <f>'ادخال البيانات'!X21</f>
        <v/>
      </c>
      <c r="P16" t="str">
        <f>'ادخال البيانات'!Y21</f>
        <v/>
      </c>
      <c r="Q16">
        <f>'ادخال البيانات'!Z21</f>
        <v>0</v>
      </c>
      <c r="R16">
        <f>'ادخال البيانات'!AA21</f>
        <v>0</v>
      </c>
      <c r="S16">
        <f>'ادخال البيانات'!AB21</f>
        <v>0</v>
      </c>
      <c r="T16">
        <f>'ادخال البيانات'!AC21</f>
        <v>0</v>
      </c>
      <c r="U16">
        <f>'ادخال البيانات'!AD21</f>
        <v>0</v>
      </c>
      <c r="V16">
        <f>'ادخال البيانات'!AE21</f>
        <v>0</v>
      </c>
      <c r="W16">
        <f>'ادخال البيانات'!AF21</f>
        <v>0</v>
      </c>
      <c r="X16">
        <f>'ادخال البيانات'!AG21</f>
        <v>0</v>
      </c>
      <c r="Y16">
        <f>'ادخال البيانات'!AH21</f>
        <v>0</v>
      </c>
      <c r="Z16">
        <f>'ادخال البيانات'!AI21</f>
        <v>0</v>
      </c>
      <c r="AA16">
        <f>'ادخال البيانات'!AJ21</f>
        <v>0</v>
      </c>
    </row>
    <row r="17" spans="1:27">
      <c r="A17" t="str">
        <f>'ادخال البيانات'!J22</f>
        <v/>
      </c>
      <c r="B17" t="str">
        <f>'ادخال البيانات'!K22</f>
        <v/>
      </c>
      <c r="C17" t="str">
        <f>'ادخال البيانات'!L22</f>
        <v/>
      </c>
      <c r="D17" t="str">
        <f>'ادخال البيانات'!M22</f>
        <v/>
      </c>
      <c r="E17" t="str">
        <f>'ادخال البيانات'!N22</f>
        <v/>
      </c>
      <c r="F17" t="str">
        <f>'ادخال البيانات'!O22</f>
        <v/>
      </c>
      <c r="G17" t="str">
        <f>'ادخال البيانات'!P22</f>
        <v/>
      </c>
      <c r="H17" t="str">
        <f>'ادخال البيانات'!Q22</f>
        <v/>
      </c>
      <c r="I17" t="str">
        <f>'ادخال البيانات'!R22</f>
        <v/>
      </c>
      <c r="J17" t="str">
        <f>'ادخال البيانات'!S22</f>
        <v/>
      </c>
      <c r="K17" t="str">
        <f>'ادخال البيانات'!T22</f>
        <v/>
      </c>
      <c r="L17" t="str">
        <f>'ادخال البيانات'!U22</f>
        <v/>
      </c>
      <c r="M17" t="str">
        <f>'ادخال البيانات'!V22</f>
        <v/>
      </c>
      <c r="N17" t="str">
        <f>'ادخال البيانات'!W22</f>
        <v/>
      </c>
      <c r="O17" t="str">
        <f>'ادخال البيانات'!X22</f>
        <v/>
      </c>
      <c r="P17" t="str">
        <f>'ادخال البيانات'!Y22</f>
        <v/>
      </c>
      <c r="Q17">
        <f>'ادخال البيانات'!Z22</f>
        <v>0</v>
      </c>
      <c r="R17">
        <f>'ادخال البيانات'!AA22</f>
        <v>0</v>
      </c>
      <c r="S17">
        <f>'ادخال البيانات'!AB22</f>
        <v>0</v>
      </c>
      <c r="T17">
        <f>'ادخال البيانات'!AC22</f>
        <v>0</v>
      </c>
      <c r="U17">
        <f>'ادخال البيانات'!AD22</f>
        <v>0</v>
      </c>
      <c r="V17">
        <f>'ادخال البيانات'!AE22</f>
        <v>0</v>
      </c>
      <c r="W17">
        <f>'ادخال البيانات'!AF22</f>
        <v>0</v>
      </c>
      <c r="X17">
        <f>'ادخال البيانات'!AG22</f>
        <v>0</v>
      </c>
      <c r="Y17">
        <f>'ادخال البيانات'!AH22</f>
        <v>0</v>
      </c>
      <c r="Z17">
        <f>'ادخال البيانات'!AI22</f>
        <v>0</v>
      </c>
      <c r="AA17">
        <f>'ادخال البيانات'!AJ22</f>
        <v>0</v>
      </c>
    </row>
    <row r="18" spans="1:27">
      <c r="A18" t="str">
        <f>'ادخال البيانات'!J23</f>
        <v/>
      </c>
      <c r="B18" t="str">
        <f>'ادخال البيانات'!K23</f>
        <v/>
      </c>
      <c r="C18" t="str">
        <f>'ادخال البيانات'!L23</f>
        <v/>
      </c>
      <c r="D18" t="str">
        <f>'ادخال البيانات'!M23</f>
        <v/>
      </c>
      <c r="E18" t="str">
        <f>'ادخال البيانات'!N23</f>
        <v/>
      </c>
      <c r="F18" t="str">
        <f>'ادخال البيانات'!O23</f>
        <v/>
      </c>
      <c r="G18" t="str">
        <f>'ادخال البيانات'!P23</f>
        <v/>
      </c>
      <c r="H18" t="str">
        <f>'ادخال البيانات'!Q23</f>
        <v/>
      </c>
      <c r="I18" t="str">
        <f>'ادخال البيانات'!R23</f>
        <v/>
      </c>
      <c r="J18" t="str">
        <f>'ادخال البيانات'!S23</f>
        <v/>
      </c>
      <c r="K18" t="str">
        <f>'ادخال البيانات'!T23</f>
        <v/>
      </c>
      <c r="L18" t="str">
        <f>'ادخال البيانات'!U23</f>
        <v/>
      </c>
      <c r="M18" t="str">
        <f>'ادخال البيانات'!V23</f>
        <v/>
      </c>
      <c r="N18" t="str">
        <f>'ادخال البيانات'!W23</f>
        <v/>
      </c>
      <c r="O18" t="str">
        <f>'ادخال البيانات'!X23</f>
        <v/>
      </c>
      <c r="P18" t="str">
        <f>'ادخال البيانات'!Y23</f>
        <v/>
      </c>
      <c r="Q18">
        <f>'ادخال البيانات'!Z23</f>
        <v>0</v>
      </c>
      <c r="R18">
        <f>'ادخال البيانات'!AA23</f>
        <v>0</v>
      </c>
      <c r="S18">
        <f>'ادخال البيانات'!AB23</f>
        <v>0</v>
      </c>
      <c r="T18">
        <f>'ادخال البيانات'!AC23</f>
        <v>0</v>
      </c>
      <c r="U18">
        <f>'ادخال البيانات'!AD23</f>
        <v>0</v>
      </c>
      <c r="V18">
        <f>'ادخال البيانات'!AE23</f>
        <v>0</v>
      </c>
      <c r="W18">
        <f>'ادخال البيانات'!AF23</f>
        <v>0</v>
      </c>
      <c r="X18">
        <f>'ادخال البيانات'!AG23</f>
        <v>0</v>
      </c>
      <c r="Y18">
        <f>'ادخال البيانات'!AH23</f>
        <v>0</v>
      </c>
      <c r="Z18">
        <f>'ادخال البيانات'!AI23</f>
        <v>0</v>
      </c>
      <c r="AA18">
        <f>'ادخال البيانات'!AJ23</f>
        <v>0</v>
      </c>
    </row>
    <row r="19" spans="1:27">
      <c r="A19" t="str">
        <f>'ادخال البيانات'!J24</f>
        <v/>
      </c>
      <c r="B19" t="str">
        <f>'ادخال البيانات'!K24</f>
        <v/>
      </c>
      <c r="C19" t="str">
        <f>'ادخال البيانات'!L24</f>
        <v/>
      </c>
      <c r="D19" t="str">
        <f>'ادخال البيانات'!M24</f>
        <v/>
      </c>
      <c r="E19" t="str">
        <f>'ادخال البيانات'!N24</f>
        <v/>
      </c>
      <c r="F19" t="str">
        <f>'ادخال البيانات'!O24</f>
        <v/>
      </c>
      <c r="G19" t="str">
        <f>'ادخال البيانات'!P24</f>
        <v/>
      </c>
      <c r="H19" t="str">
        <f>'ادخال البيانات'!Q24</f>
        <v/>
      </c>
      <c r="I19" t="str">
        <f>'ادخال البيانات'!R24</f>
        <v/>
      </c>
      <c r="J19" t="str">
        <f>'ادخال البيانات'!S24</f>
        <v/>
      </c>
      <c r="K19" t="str">
        <f>'ادخال البيانات'!T24</f>
        <v/>
      </c>
      <c r="L19" t="str">
        <f>'ادخال البيانات'!U24</f>
        <v/>
      </c>
      <c r="M19" t="str">
        <f>'ادخال البيانات'!V24</f>
        <v/>
      </c>
      <c r="N19" t="str">
        <f>'ادخال البيانات'!W24</f>
        <v/>
      </c>
      <c r="O19" t="str">
        <f>'ادخال البيانات'!X24</f>
        <v/>
      </c>
      <c r="P19" t="str">
        <f>'ادخال البيانات'!Y24</f>
        <v/>
      </c>
      <c r="Q19">
        <f>'ادخال البيانات'!Z24</f>
        <v>0</v>
      </c>
      <c r="R19">
        <f>'ادخال البيانات'!AA24</f>
        <v>0</v>
      </c>
      <c r="S19">
        <f>'ادخال البيانات'!AB24</f>
        <v>0</v>
      </c>
      <c r="T19">
        <f>'ادخال البيانات'!AC24</f>
        <v>0</v>
      </c>
      <c r="U19">
        <f>'ادخال البيانات'!AD24</f>
        <v>0</v>
      </c>
      <c r="V19">
        <f>'ادخال البيانات'!AE24</f>
        <v>0</v>
      </c>
      <c r="W19">
        <f>'ادخال البيانات'!AF24</f>
        <v>0</v>
      </c>
      <c r="X19">
        <f>'ادخال البيانات'!AG24</f>
        <v>0</v>
      </c>
      <c r="Y19">
        <f>'ادخال البيانات'!AH24</f>
        <v>0</v>
      </c>
      <c r="Z19">
        <f>'ادخال البيانات'!AI24</f>
        <v>0</v>
      </c>
      <c r="AA19">
        <f>'ادخال البيانات'!AJ24</f>
        <v>0</v>
      </c>
    </row>
    <row r="20" spans="1:27">
      <c r="A20" t="str">
        <f>'ادخال البيانات'!J25</f>
        <v/>
      </c>
      <c r="B20" t="str">
        <f>'ادخال البيانات'!K25</f>
        <v/>
      </c>
      <c r="C20" t="str">
        <f>'ادخال البيانات'!L25</f>
        <v/>
      </c>
      <c r="D20" t="str">
        <f>'ادخال البيانات'!M25</f>
        <v/>
      </c>
      <c r="E20" t="str">
        <f>'ادخال البيانات'!N25</f>
        <v/>
      </c>
      <c r="F20" t="str">
        <f>'ادخال البيانات'!O25</f>
        <v/>
      </c>
      <c r="G20" t="str">
        <f>'ادخال البيانات'!P25</f>
        <v/>
      </c>
      <c r="H20" t="str">
        <f>'ادخال البيانات'!Q25</f>
        <v/>
      </c>
      <c r="I20" t="str">
        <f>'ادخال البيانات'!R25</f>
        <v/>
      </c>
      <c r="J20" t="str">
        <f>'ادخال البيانات'!S25</f>
        <v/>
      </c>
      <c r="K20" t="str">
        <f>'ادخال البيانات'!T25</f>
        <v/>
      </c>
      <c r="L20" t="str">
        <f>'ادخال البيانات'!U25</f>
        <v/>
      </c>
      <c r="M20" t="str">
        <f>'ادخال البيانات'!V25</f>
        <v/>
      </c>
      <c r="N20" t="str">
        <f>'ادخال البيانات'!W25</f>
        <v/>
      </c>
      <c r="O20" t="str">
        <f>'ادخال البيانات'!X25</f>
        <v/>
      </c>
      <c r="P20" t="str">
        <f>'ادخال البيانات'!Y25</f>
        <v/>
      </c>
      <c r="Q20">
        <f>'ادخال البيانات'!Z25</f>
        <v>0</v>
      </c>
      <c r="R20">
        <f>'ادخال البيانات'!AA25</f>
        <v>0</v>
      </c>
      <c r="S20">
        <f>'ادخال البيانات'!AB25</f>
        <v>0</v>
      </c>
      <c r="T20">
        <f>'ادخال البيانات'!AC25</f>
        <v>0</v>
      </c>
      <c r="U20">
        <f>'ادخال البيانات'!AD25</f>
        <v>0</v>
      </c>
      <c r="V20">
        <f>'ادخال البيانات'!AE25</f>
        <v>0</v>
      </c>
      <c r="W20">
        <f>'ادخال البيانات'!AF25</f>
        <v>0</v>
      </c>
      <c r="X20">
        <f>'ادخال البيانات'!AG25</f>
        <v>0</v>
      </c>
      <c r="Y20">
        <f>'ادخال البيانات'!AH25</f>
        <v>0</v>
      </c>
      <c r="Z20">
        <f>'ادخال البيانات'!AI25</f>
        <v>0</v>
      </c>
      <c r="AA20">
        <f>'ادخال البيانات'!AJ25</f>
        <v>0</v>
      </c>
    </row>
    <row r="21" spans="1:27">
      <c r="A21" t="str">
        <f>'ادخال البيانات'!J26</f>
        <v/>
      </c>
      <c r="B21" t="str">
        <f>'ادخال البيانات'!K26</f>
        <v/>
      </c>
      <c r="C21" t="str">
        <f>'ادخال البيانات'!L26</f>
        <v/>
      </c>
      <c r="D21" t="str">
        <f>'ادخال البيانات'!M26</f>
        <v/>
      </c>
      <c r="E21" t="str">
        <f>'ادخال البيانات'!N26</f>
        <v/>
      </c>
      <c r="F21" t="str">
        <f>'ادخال البيانات'!O26</f>
        <v/>
      </c>
      <c r="G21" t="str">
        <f>'ادخال البيانات'!P26</f>
        <v/>
      </c>
      <c r="H21" t="str">
        <f>'ادخال البيانات'!Q26</f>
        <v/>
      </c>
      <c r="I21" t="str">
        <f>'ادخال البيانات'!R26</f>
        <v/>
      </c>
      <c r="J21" t="str">
        <f>'ادخال البيانات'!S26</f>
        <v/>
      </c>
      <c r="K21" t="str">
        <f>'ادخال البيانات'!T26</f>
        <v/>
      </c>
      <c r="L21" t="str">
        <f>'ادخال البيانات'!U26</f>
        <v/>
      </c>
      <c r="M21" t="str">
        <f>'ادخال البيانات'!V26</f>
        <v/>
      </c>
      <c r="N21" t="str">
        <f>'ادخال البيانات'!W26</f>
        <v/>
      </c>
      <c r="O21" t="str">
        <f>'ادخال البيانات'!X26</f>
        <v/>
      </c>
      <c r="P21" t="str">
        <f>'ادخال البيانات'!Y26</f>
        <v/>
      </c>
      <c r="Q21">
        <f>'ادخال البيانات'!Z26</f>
        <v>0</v>
      </c>
      <c r="R21">
        <f>'ادخال البيانات'!AA26</f>
        <v>0</v>
      </c>
      <c r="S21">
        <f>'ادخال البيانات'!AB26</f>
        <v>0</v>
      </c>
      <c r="T21">
        <f>'ادخال البيانات'!AC26</f>
        <v>0</v>
      </c>
      <c r="U21">
        <f>'ادخال البيانات'!AD26</f>
        <v>0</v>
      </c>
      <c r="V21">
        <f>'ادخال البيانات'!AE26</f>
        <v>0</v>
      </c>
      <c r="W21">
        <f>'ادخال البيانات'!AF26</f>
        <v>0</v>
      </c>
      <c r="X21">
        <f>'ادخال البيانات'!AG26</f>
        <v>0</v>
      </c>
      <c r="Y21">
        <f>'ادخال البيانات'!AH26</f>
        <v>0</v>
      </c>
      <c r="Z21">
        <f>'ادخال البيانات'!AI26</f>
        <v>0</v>
      </c>
      <c r="AA21">
        <f>'ادخال البيانات'!AJ26</f>
        <v>0</v>
      </c>
    </row>
    <row r="22" spans="1:27">
      <c r="A22" t="str">
        <f>'ادخال البيانات'!J27</f>
        <v/>
      </c>
      <c r="B22" t="str">
        <f>'ادخال البيانات'!K27</f>
        <v/>
      </c>
      <c r="C22" t="str">
        <f>'ادخال البيانات'!L27</f>
        <v/>
      </c>
      <c r="D22" t="str">
        <f>'ادخال البيانات'!M27</f>
        <v/>
      </c>
      <c r="E22" t="str">
        <f>'ادخال البيانات'!N27</f>
        <v/>
      </c>
      <c r="F22" t="str">
        <f>'ادخال البيانات'!O27</f>
        <v/>
      </c>
      <c r="G22" t="str">
        <f>'ادخال البيانات'!P27</f>
        <v/>
      </c>
      <c r="H22" t="str">
        <f>'ادخال البيانات'!Q27</f>
        <v/>
      </c>
      <c r="I22" t="str">
        <f>'ادخال البيانات'!R27</f>
        <v/>
      </c>
      <c r="J22" t="str">
        <f>'ادخال البيانات'!S27</f>
        <v/>
      </c>
      <c r="K22" t="str">
        <f>'ادخال البيانات'!T27</f>
        <v/>
      </c>
      <c r="L22" t="str">
        <f>'ادخال البيانات'!U27</f>
        <v/>
      </c>
      <c r="M22" t="str">
        <f>'ادخال البيانات'!V27</f>
        <v/>
      </c>
      <c r="N22" t="str">
        <f>'ادخال البيانات'!W27</f>
        <v/>
      </c>
      <c r="O22" t="str">
        <f>'ادخال البيانات'!X27</f>
        <v/>
      </c>
      <c r="P22" t="str">
        <f>'ادخال البيانات'!Y27</f>
        <v/>
      </c>
      <c r="Q22">
        <f>'ادخال البيانات'!Z27</f>
        <v>0</v>
      </c>
      <c r="R22">
        <f>'ادخال البيانات'!AA27</f>
        <v>0</v>
      </c>
      <c r="S22">
        <f>'ادخال البيانات'!AB27</f>
        <v>0</v>
      </c>
      <c r="T22">
        <f>'ادخال البيانات'!AC27</f>
        <v>0</v>
      </c>
      <c r="U22">
        <f>'ادخال البيانات'!AD27</f>
        <v>0</v>
      </c>
      <c r="V22">
        <f>'ادخال البيانات'!AE27</f>
        <v>0</v>
      </c>
      <c r="W22">
        <f>'ادخال البيانات'!AF27</f>
        <v>0</v>
      </c>
      <c r="X22">
        <f>'ادخال البيانات'!AG27</f>
        <v>0</v>
      </c>
      <c r="Y22">
        <f>'ادخال البيانات'!AH27</f>
        <v>0</v>
      </c>
      <c r="Z22">
        <f>'ادخال البيانات'!AI27</f>
        <v>0</v>
      </c>
      <c r="AA22">
        <f>'ادخال البيانات'!AJ27</f>
        <v>0</v>
      </c>
    </row>
    <row r="23" spans="1:27">
      <c r="A23" t="str">
        <f>'ادخال البيانات'!J28</f>
        <v/>
      </c>
      <c r="B23" t="str">
        <f>'ادخال البيانات'!K28</f>
        <v/>
      </c>
      <c r="C23" t="str">
        <f>'ادخال البيانات'!L28</f>
        <v/>
      </c>
      <c r="D23" t="str">
        <f>'ادخال البيانات'!M28</f>
        <v/>
      </c>
      <c r="E23" t="str">
        <f>'ادخال البيانات'!N28</f>
        <v/>
      </c>
      <c r="F23" t="str">
        <f>'ادخال البيانات'!O28</f>
        <v/>
      </c>
      <c r="G23" t="str">
        <f>'ادخال البيانات'!P28</f>
        <v/>
      </c>
      <c r="H23" t="str">
        <f>'ادخال البيانات'!Q28</f>
        <v/>
      </c>
      <c r="I23" t="str">
        <f>'ادخال البيانات'!R28</f>
        <v/>
      </c>
      <c r="J23" t="str">
        <f>'ادخال البيانات'!S28</f>
        <v/>
      </c>
      <c r="K23" t="str">
        <f>'ادخال البيانات'!T28</f>
        <v/>
      </c>
      <c r="L23" t="str">
        <f>'ادخال البيانات'!U28</f>
        <v/>
      </c>
      <c r="M23" t="str">
        <f>'ادخال البيانات'!V28</f>
        <v/>
      </c>
      <c r="N23" t="str">
        <f>'ادخال البيانات'!W28</f>
        <v/>
      </c>
      <c r="O23" t="str">
        <f>'ادخال البيانات'!X28</f>
        <v/>
      </c>
      <c r="P23" t="str">
        <f>'ادخال البيانات'!Y28</f>
        <v/>
      </c>
      <c r="Q23">
        <f>'ادخال البيانات'!Z28</f>
        <v>0</v>
      </c>
      <c r="R23">
        <f>'ادخال البيانات'!AA28</f>
        <v>0</v>
      </c>
      <c r="S23">
        <f>'ادخال البيانات'!AB28</f>
        <v>0</v>
      </c>
      <c r="T23">
        <f>'ادخال البيانات'!AC28</f>
        <v>0</v>
      </c>
      <c r="U23">
        <f>'ادخال البيانات'!AD28</f>
        <v>0</v>
      </c>
      <c r="V23">
        <f>'ادخال البيانات'!AE28</f>
        <v>0</v>
      </c>
      <c r="W23">
        <f>'ادخال البيانات'!AF28</f>
        <v>0</v>
      </c>
      <c r="X23">
        <f>'ادخال البيانات'!AG28</f>
        <v>0</v>
      </c>
      <c r="Y23">
        <f>'ادخال البيانات'!AH28</f>
        <v>0</v>
      </c>
      <c r="Z23">
        <f>'ادخال البيانات'!AI28</f>
        <v>0</v>
      </c>
      <c r="AA23">
        <f>'ادخال البيانات'!AJ28</f>
        <v>0</v>
      </c>
    </row>
    <row r="24" spans="1:27">
      <c r="A24" t="str">
        <f>'ادخال البيانات'!J29</f>
        <v/>
      </c>
      <c r="B24" t="str">
        <f>'ادخال البيانات'!K29</f>
        <v/>
      </c>
      <c r="C24" t="str">
        <f>'ادخال البيانات'!L29</f>
        <v/>
      </c>
      <c r="D24" t="str">
        <f>'ادخال البيانات'!M29</f>
        <v/>
      </c>
      <c r="E24" t="str">
        <f>'ادخال البيانات'!N29</f>
        <v/>
      </c>
      <c r="F24" t="str">
        <f>'ادخال البيانات'!O29</f>
        <v/>
      </c>
      <c r="G24" t="str">
        <f>'ادخال البيانات'!P29</f>
        <v/>
      </c>
      <c r="H24" t="str">
        <f>'ادخال البيانات'!Q29</f>
        <v/>
      </c>
      <c r="I24" t="str">
        <f>'ادخال البيانات'!R29</f>
        <v/>
      </c>
      <c r="J24" t="str">
        <f>'ادخال البيانات'!S29</f>
        <v/>
      </c>
      <c r="K24" t="str">
        <f>'ادخال البيانات'!T29</f>
        <v/>
      </c>
      <c r="L24" t="str">
        <f>'ادخال البيانات'!U29</f>
        <v/>
      </c>
      <c r="M24" t="str">
        <f>'ادخال البيانات'!V29</f>
        <v/>
      </c>
      <c r="N24" t="str">
        <f>'ادخال البيانات'!W29</f>
        <v/>
      </c>
      <c r="O24" t="str">
        <f>'ادخال البيانات'!X29</f>
        <v/>
      </c>
      <c r="P24" t="str">
        <f>'ادخال البيانات'!Y29</f>
        <v/>
      </c>
      <c r="Q24">
        <f>'ادخال البيانات'!Z29</f>
        <v>0</v>
      </c>
      <c r="R24">
        <f>'ادخال البيانات'!AA29</f>
        <v>0</v>
      </c>
      <c r="S24">
        <f>'ادخال البيانات'!AB29</f>
        <v>0</v>
      </c>
      <c r="T24">
        <f>'ادخال البيانات'!AC29</f>
        <v>0</v>
      </c>
      <c r="U24">
        <f>'ادخال البيانات'!AD29</f>
        <v>0</v>
      </c>
      <c r="V24">
        <f>'ادخال البيانات'!AE29</f>
        <v>0</v>
      </c>
      <c r="W24">
        <f>'ادخال البيانات'!AF29</f>
        <v>0</v>
      </c>
      <c r="X24">
        <f>'ادخال البيانات'!AG29</f>
        <v>0</v>
      </c>
      <c r="Y24">
        <f>'ادخال البيانات'!AH29</f>
        <v>0</v>
      </c>
      <c r="Z24">
        <f>'ادخال البيانات'!AI29</f>
        <v>0</v>
      </c>
      <c r="AA24">
        <f>'ادخال البيانات'!AJ29</f>
        <v>0</v>
      </c>
    </row>
    <row r="25" spans="1:27">
      <c r="A25" t="str">
        <f>'ادخال البيانات'!J30</f>
        <v/>
      </c>
      <c r="B25" t="str">
        <f>'ادخال البيانات'!K30</f>
        <v/>
      </c>
      <c r="C25" t="str">
        <f>'ادخال البيانات'!L30</f>
        <v/>
      </c>
      <c r="D25" t="str">
        <f>'ادخال البيانات'!M30</f>
        <v/>
      </c>
      <c r="E25" t="str">
        <f>'ادخال البيانات'!N30</f>
        <v/>
      </c>
      <c r="F25" t="str">
        <f>'ادخال البيانات'!O30</f>
        <v/>
      </c>
      <c r="G25" t="str">
        <f>'ادخال البيانات'!P30</f>
        <v/>
      </c>
      <c r="H25" t="str">
        <f>'ادخال البيانات'!Q30</f>
        <v/>
      </c>
      <c r="I25" t="str">
        <f>'ادخال البيانات'!R30</f>
        <v/>
      </c>
      <c r="J25" t="str">
        <f>'ادخال البيانات'!S30</f>
        <v/>
      </c>
      <c r="K25" t="str">
        <f>'ادخال البيانات'!T30</f>
        <v/>
      </c>
      <c r="L25" t="str">
        <f>'ادخال البيانات'!U30</f>
        <v/>
      </c>
      <c r="M25" t="str">
        <f>'ادخال البيانات'!V30</f>
        <v/>
      </c>
      <c r="N25" t="str">
        <f>'ادخال البيانات'!W30</f>
        <v/>
      </c>
      <c r="O25" t="str">
        <f>'ادخال البيانات'!X30</f>
        <v/>
      </c>
      <c r="P25" t="str">
        <f>'ادخال البيانات'!Y30</f>
        <v/>
      </c>
      <c r="Q25">
        <f>'ادخال البيانات'!Z30</f>
        <v>0</v>
      </c>
      <c r="R25">
        <f>'ادخال البيانات'!AA30</f>
        <v>0</v>
      </c>
      <c r="S25">
        <f>'ادخال البيانات'!AB30</f>
        <v>0</v>
      </c>
      <c r="T25">
        <f>'ادخال البيانات'!AC30</f>
        <v>0</v>
      </c>
      <c r="U25">
        <f>'ادخال البيانات'!AD30</f>
        <v>0</v>
      </c>
      <c r="V25">
        <f>'ادخال البيانات'!AE30</f>
        <v>0</v>
      </c>
      <c r="W25">
        <f>'ادخال البيانات'!AF30</f>
        <v>0</v>
      </c>
      <c r="X25">
        <f>'ادخال البيانات'!AG30</f>
        <v>0</v>
      </c>
      <c r="Y25">
        <f>'ادخال البيانات'!AH30</f>
        <v>0</v>
      </c>
      <c r="Z25">
        <f>'ادخال البيانات'!AI30</f>
        <v>0</v>
      </c>
      <c r="AA25">
        <f>'ادخال البيانات'!AJ30</f>
        <v>0</v>
      </c>
    </row>
    <row r="26" spans="1:27">
      <c r="A26" t="str">
        <f>'ادخال البيانات'!J31</f>
        <v/>
      </c>
      <c r="B26" t="str">
        <f>'ادخال البيانات'!K31</f>
        <v/>
      </c>
      <c r="C26" t="str">
        <f>'ادخال البيانات'!L31</f>
        <v/>
      </c>
      <c r="D26" t="str">
        <f>'ادخال البيانات'!M31</f>
        <v/>
      </c>
      <c r="E26" t="str">
        <f>'ادخال البيانات'!N31</f>
        <v/>
      </c>
      <c r="F26" t="str">
        <f>'ادخال البيانات'!O31</f>
        <v/>
      </c>
      <c r="G26" t="str">
        <f>'ادخال البيانات'!P31</f>
        <v/>
      </c>
      <c r="H26" t="str">
        <f>'ادخال البيانات'!Q31</f>
        <v/>
      </c>
      <c r="I26" t="str">
        <f>'ادخال البيانات'!R31</f>
        <v/>
      </c>
      <c r="J26" t="str">
        <f>'ادخال البيانات'!S31</f>
        <v/>
      </c>
      <c r="K26" t="str">
        <f>'ادخال البيانات'!T31</f>
        <v/>
      </c>
      <c r="L26" t="str">
        <f>'ادخال البيانات'!U31</f>
        <v/>
      </c>
      <c r="M26" t="str">
        <f>'ادخال البيانات'!V31</f>
        <v/>
      </c>
      <c r="N26" t="str">
        <f>'ادخال البيانات'!W31</f>
        <v/>
      </c>
      <c r="O26" t="str">
        <f>'ادخال البيانات'!X31</f>
        <v/>
      </c>
      <c r="P26" t="str">
        <f>'ادخال البيانات'!Y31</f>
        <v/>
      </c>
      <c r="Q26">
        <f>'ادخال البيانات'!Z31</f>
        <v>0</v>
      </c>
      <c r="R26">
        <f>'ادخال البيانات'!AA31</f>
        <v>0</v>
      </c>
      <c r="S26">
        <f>'ادخال البيانات'!AB31</f>
        <v>0</v>
      </c>
      <c r="T26">
        <f>'ادخال البيانات'!AC31</f>
        <v>0</v>
      </c>
      <c r="U26">
        <f>'ادخال البيانات'!AD31</f>
        <v>0</v>
      </c>
      <c r="V26">
        <f>'ادخال البيانات'!AE31</f>
        <v>0</v>
      </c>
      <c r="W26">
        <f>'ادخال البيانات'!AF31</f>
        <v>0</v>
      </c>
      <c r="X26">
        <f>'ادخال البيانات'!AG31</f>
        <v>0</v>
      </c>
      <c r="Y26">
        <f>'ادخال البيانات'!AH31</f>
        <v>0</v>
      </c>
      <c r="Z26">
        <f>'ادخال البيانات'!AI31</f>
        <v>0</v>
      </c>
      <c r="AA26">
        <f>'ادخال البيانات'!AJ31</f>
        <v>0</v>
      </c>
    </row>
    <row r="27" spans="1:27">
      <c r="A27" t="str">
        <f>'ادخال البيانات'!J32</f>
        <v/>
      </c>
      <c r="B27" t="str">
        <f>'ادخال البيانات'!K32</f>
        <v/>
      </c>
      <c r="C27" t="str">
        <f>'ادخال البيانات'!L32</f>
        <v/>
      </c>
      <c r="D27" t="str">
        <f>'ادخال البيانات'!M32</f>
        <v/>
      </c>
      <c r="E27" t="str">
        <f>'ادخال البيانات'!N32</f>
        <v/>
      </c>
      <c r="F27" t="str">
        <f>'ادخال البيانات'!O32</f>
        <v/>
      </c>
      <c r="G27" t="str">
        <f>'ادخال البيانات'!P32</f>
        <v/>
      </c>
      <c r="H27" t="str">
        <f>'ادخال البيانات'!Q32</f>
        <v/>
      </c>
      <c r="I27" t="str">
        <f>'ادخال البيانات'!R32</f>
        <v/>
      </c>
      <c r="J27" t="str">
        <f>'ادخال البيانات'!S32</f>
        <v/>
      </c>
      <c r="K27" t="str">
        <f>'ادخال البيانات'!T32</f>
        <v/>
      </c>
      <c r="L27" t="str">
        <f>'ادخال البيانات'!U32</f>
        <v/>
      </c>
      <c r="M27" t="str">
        <f>'ادخال البيانات'!V32</f>
        <v/>
      </c>
      <c r="N27" t="str">
        <f>'ادخال البيانات'!W32</f>
        <v/>
      </c>
      <c r="O27" t="str">
        <f>'ادخال البيانات'!X32</f>
        <v/>
      </c>
      <c r="P27" t="str">
        <f>'ادخال البيانات'!Y32</f>
        <v/>
      </c>
      <c r="Q27">
        <f>'ادخال البيانات'!Z32</f>
        <v>0</v>
      </c>
      <c r="R27">
        <f>'ادخال البيانات'!AA32</f>
        <v>0</v>
      </c>
      <c r="S27">
        <f>'ادخال البيانات'!AB32</f>
        <v>0</v>
      </c>
      <c r="T27">
        <f>'ادخال البيانات'!AC32</f>
        <v>0</v>
      </c>
      <c r="U27">
        <f>'ادخال البيانات'!AD32</f>
        <v>0</v>
      </c>
      <c r="V27">
        <f>'ادخال البيانات'!AE32</f>
        <v>0</v>
      </c>
      <c r="W27">
        <f>'ادخال البيانات'!AF32</f>
        <v>0</v>
      </c>
      <c r="X27">
        <f>'ادخال البيانات'!AG32</f>
        <v>0</v>
      </c>
      <c r="Y27">
        <f>'ادخال البيانات'!AH32</f>
        <v>0</v>
      </c>
      <c r="Z27">
        <f>'ادخال البيانات'!AI32</f>
        <v>0</v>
      </c>
      <c r="AA27">
        <f>'ادخال البيانات'!AJ32</f>
        <v>0</v>
      </c>
    </row>
    <row r="28" spans="1:27">
      <c r="A28" t="str">
        <f>'ادخال البيانات'!J33</f>
        <v/>
      </c>
      <c r="B28" t="str">
        <f>'ادخال البيانات'!K33</f>
        <v/>
      </c>
      <c r="C28" t="str">
        <f>'ادخال البيانات'!L33</f>
        <v/>
      </c>
      <c r="D28" t="str">
        <f>'ادخال البيانات'!M33</f>
        <v/>
      </c>
      <c r="E28" t="str">
        <f>'ادخال البيانات'!N33</f>
        <v/>
      </c>
      <c r="F28" t="str">
        <f>'ادخال البيانات'!O33</f>
        <v/>
      </c>
      <c r="G28" t="str">
        <f>'ادخال البيانات'!P33</f>
        <v/>
      </c>
      <c r="H28" t="str">
        <f>'ادخال البيانات'!Q33</f>
        <v/>
      </c>
      <c r="I28" t="str">
        <f>'ادخال البيانات'!R33</f>
        <v/>
      </c>
      <c r="J28" t="str">
        <f>'ادخال البيانات'!S33</f>
        <v/>
      </c>
      <c r="K28" t="str">
        <f>'ادخال البيانات'!T33</f>
        <v/>
      </c>
      <c r="L28" t="str">
        <f>'ادخال البيانات'!U33</f>
        <v/>
      </c>
      <c r="M28" t="str">
        <f>'ادخال البيانات'!V33</f>
        <v/>
      </c>
      <c r="N28" t="str">
        <f>'ادخال البيانات'!W33</f>
        <v/>
      </c>
      <c r="O28" t="str">
        <f>'ادخال البيانات'!X33</f>
        <v/>
      </c>
      <c r="P28" t="str">
        <f>'ادخال البيانات'!Y33</f>
        <v/>
      </c>
      <c r="Q28">
        <f>'ادخال البيانات'!Z33</f>
        <v>0</v>
      </c>
      <c r="R28">
        <f>'ادخال البيانات'!AA33</f>
        <v>0</v>
      </c>
      <c r="S28">
        <f>'ادخال البيانات'!AB33</f>
        <v>0</v>
      </c>
      <c r="T28">
        <f>'ادخال البيانات'!AC33</f>
        <v>0</v>
      </c>
      <c r="U28">
        <f>'ادخال البيانات'!AD33</f>
        <v>0</v>
      </c>
      <c r="V28">
        <f>'ادخال البيانات'!AE33</f>
        <v>0</v>
      </c>
      <c r="W28">
        <f>'ادخال البيانات'!AF33</f>
        <v>0</v>
      </c>
      <c r="X28">
        <f>'ادخال البيانات'!AG33</f>
        <v>0</v>
      </c>
      <c r="Y28">
        <f>'ادخال البيانات'!AH33</f>
        <v>0</v>
      </c>
      <c r="Z28">
        <f>'ادخال البيانات'!AI33</f>
        <v>0</v>
      </c>
      <c r="AA28">
        <f>'ادخال البيانات'!AJ33</f>
        <v>0</v>
      </c>
    </row>
    <row r="29" spans="1:27">
      <c r="A29" t="str">
        <f>'ادخال البيانات'!J34</f>
        <v/>
      </c>
      <c r="B29" t="str">
        <f>'ادخال البيانات'!K34</f>
        <v/>
      </c>
      <c r="C29" t="str">
        <f>'ادخال البيانات'!L34</f>
        <v/>
      </c>
      <c r="D29" t="str">
        <f>'ادخال البيانات'!M34</f>
        <v/>
      </c>
      <c r="E29" t="str">
        <f>'ادخال البيانات'!N34</f>
        <v/>
      </c>
      <c r="F29" t="str">
        <f>'ادخال البيانات'!O34</f>
        <v/>
      </c>
      <c r="G29" t="str">
        <f>'ادخال البيانات'!P34</f>
        <v/>
      </c>
      <c r="H29" t="str">
        <f>'ادخال البيانات'!Q34</f>
        <v/>
      </c>
      <c r="I29" t="str">
        <f>'ادخال البيانات'!R34</f>
        <v/>
      </c>
      <c r="J29" t="str">
        <f>'ادخال البيانات'!S34</f>
        <v/>
      </c>
      <c r="K29" t="str">
        <f>'ادخال البيانات'!T34</f>
        <v/>
      </c>
      <c r="L29" t="str">
        <f>'ادخال البيانات'!U34</f>
        <v/>
      </c>
      <c r="M29" t="str">
        <f>'ادخال البيانات'!V34</f>
        <v/>
      </c>
      <c r="N29" t="str">
        <f>'ادخال البيانات'!W34</f>
        <v/>
      </c>
      <c r="O29" t="str">
        <f>'ادخال البيانات'!X34</f>
        <v/>
      </c>
      <c r="P29" t="str">
        <f>'ادخال البيانات'!Y34</f>
        <v/>
      </c>
      <c r="Q29">
        <f>'ادخال البيانات'!Z34</f>
        <v>0</v>
      </c>
      <c r="R29">
        <f>'ادخال البيانات'!AA34</f>
        <v>0</v>
      </c>
      <c r="S29">
        <f>'ادخال البيانات'!AB34</f>
        <v>0</v>
      </c>
      <c r="T29">
        <f>'ادخال البيانات'!AC34</f>
        <v>0</v>
      </c>
      <c r="U29">
        <f>'ادخال البيانات'!AD34</f>
        <v>0</v>
      </c>
      <c r="V29">
        <f>'ادخال البيانات'!AE34</f>
        <v>0</v>
      </c>
      <c r="W29">
        <f>'ادخال البيانات'!AF34</f>
        <v>0</v>
      </c>
      <c r="X29">
        <f>'ادخال البيانات'!AG34</f>
        <v>0</v>
      </c>
      <c r="Y29">
        <f>'ادخال البيانات'!AH34</f>
        <v>0</v>
      </c>
      <c r="Z29">
        <f>'ادخال البيانات'!AI34</f>
        <v>0</v>
      </c>
      <c r="AA29">
        <f>'ادخال البيانات'!AJ34</f>
        <v>0</v>
      </c>
    </row>
    <row r="30" spans="1:27">
      <c r="A30" t="str">
        <f>'ادخال البيانات'!J35</f>
        <v/>
      </c>
      <c r="B30" t="str">
        <f>'ادخال البيانات'!K35</f>
        <v/>
      </c>
      <c r="C30" t="str">
        <f>'ادخال البيانات'!L35</f>
        <v/>
      </c>
      <c r="D30" t="str">
        <f>'ادخال البيانات'!M35</f>
        <v/>
      </c>
      <c r="E30" t="str">
        <f>'ادخال البيانات'!N35</f>
        <v/>
      </c>
      <c r="F30" t="str">
        <f>'ادخال البيانات'!O35</f>
        <v/>
      </c>
      <c r="G30" t="str">
        <f>'ادخال البيانات'!P35</f>
        <v/>
      </c>
      <c r="H30" t="str">
        <f>'ادخال البيانات'!Q35</f>
        <v/>
      </c>
      <c r="I30" t="str">
        <f>'ادخال البيانات'!R35</f>
        <v/>
      </c>
      <c r="J30" t="str">
        <f>'ادخال البيانات'!S35</f>
        <v/>
      </c>
      <c r="K30" t="str">
        <f>'ادخال البيانات'!T35</f>
        <v/>
      </c>
      <c r="L30" t="str">
        <f>'ادخال البيانات'!U35</f>
        <v/>
      </c>
      <c r="M30" t="str">
        <f>'ادخال البيانات'!V35</f>
        <v/>
      </c>
      <c r="N30" t="str">
        <f>'ادخال البيانات'!W35</f>
        <v/>
      </c>
      <c r="O30" t="str">
        <f>'ادخال البيانات'!X35</f>
        <v/>
      </c>
      <c r="P30" t="str">
        <f>'ادخال البيانات'!Y35</f>
        <v/>
      </c>
      <c r="Q30">
        <f>'ادخال البيانات'!Z35</f>
        <v>0</v>
      </c>
      <c r="R30">
        <f>'ادخال البيانات'!AA35</f>
        <v>0</v>
      </c>
      <c r="S30">
        <f>'ادخال البيانات'!AB35</f>
        <v>0</v>
      </c>
      <c r="T30">
        <f>'ادخال البيانات'!AC35</f>
        <v>0</v>
      </c>
      <c r="U30">
        <f>'ادخال البيانات'!AD35</f>
        <v>0</v>
      </c>
      <c r="V30">
        <f>'ادخال البيانات'!AE35</f>
        <v>0</v>
      </c>
      <c r="W30">
        <f>'ادخال البيانات'!AF35</f>
        <v>0</v>
      </c>
      <c r="X30">
        <f>'ادخال البيانات'!AG35</f>
        <v>0</v>
      </c>
      <c r="Y30">
        <f>'ادخال البيانات'!AH35</f>
        <v>0</v>
      </c>
      <c r="Z30">
        <f>'ادخال البيانات'!AI35</f>
        <v>0</v>
      </c>
      <c r="AA30">
        <f>'ادخال البيانات'!AJ35</f>
        <v>0</v>
      </c>
    </row>
    <row r="31" spans="1:27">
      <c r="A31" t="str">
        <f>'ادخال البيانات'!J36</f>
        <v/>
      </c>
      <c r="B31" t="str">
        <f>'ادخال البيانات'!K36</f>
        <v/>
      </c>
      <c r="C31" t="str">
        <f>'ادخال البيانات'!L36</f>
        <v/>
      </c>
      <c r="D31" t="str">
        <f>'ادخال البيانات'!M36</f>
        <v/>
      </c>
      <c r="E31" t="str">
        <f>'ادخال البيانات'!N36</f>
        <v/>
      </c>
      <c r="F31" t="str">
        <f>'ادخال البيانات'!O36</f>
        <v/>
      </c>
      <c r="G31" t="str">
        <f>'ادخال البيانات'!P36</f>
        <v/>
      </c>
      <c r="H31" t="str">
        <f>'ادخال البيانات'!Q36</f>
        <v/>
      </c>
      <c r="I31" t="str">
        <f>'ادخال البيانات'!R36</f>
        <v/>
      </c>
      <c r="J31" t="str">
        <f>'ادخال البيانات'!S36</f>
        <v/>
      </c>
      <c r="K31" t="str">
        <f>'ادخال البيانات'!T36</f>
        <v/>
      </c>
      <c r="L31" t="str">
        <f>'ادخال البيانات'!U36</f>
        <v/>
      </c>
      <c r="M31" t="str">
        <f>'ادخال البيانات'!V36</f>
        <v/>
      </c>
      <c r="N31" t="str">
        <f>'ادخال البيانات'!W36</f>
        <v/>
      </c>
      <c r="O31" t="str">
        <f>'ادخال البيانات'!X36</f>
        <v/>
      </c>
      <c r="P31" t="str">
        <f>'ادخال البيانات'!Y36</f>
        <v/>
      </c>
      <c r="Q31">
        <f>'ادخال البيانات'!Z36</f>
        <v>0</v>
      </c>
      <c r="R31">
        <f>'ادخال البيانات'!AA36</f>
        <v>0</v>
      </c>
      <c r="S31">
        <f>'ادخال البيانات'!AB36</f>
        <v>0</v>
      </c>
      <c r="T31">
        <f>'ادخال البيانات'!AC36</f>
        <v>0</v>
      </c>
      <c r="U31">
        <f>'ادخال البيانات'!AD36</f>
        <v>0</v>
      </c>
      <c r="V31">
        <f>'ادخال البيانات'!AE36</f>
        <v>0</v>
      </c>
      <c r="W31">
        <f>'ادخال البيانات'!AF36</f>
        <v>0</v>
      </c>
      <c r="X31">
        <f>'ادخال البيانات'!AG36</f>
        <v>0</v>
      </c>
      <c r="Y31">
        <f>'ادخال البيانات'!AH36</f>
        <v>0</v>
      </c>
      <c r="Z31">
        <f>'ادخال البيانات'!AI36</f>
        <v>0</v>
      </c>
      <c r="AA31">
        <f>'ادخال البيانات'!AJ36</f>
        <v>0</v>
      </c>
    </row>
    <row r="32" spans="1:27">
      <c r="A32" t="str">
        <f>'ادخال البيانات'!J37</f>
        <v/>
      </c>
      <c r="B32" t="str">
        <f>'ادخال البيانات'!K37</f>
        <v/>
      </c>
      <c r="C32" t="str">
        <f>'ادخال البيانات'!L37</f>
        <v/>
      </c>
      <c r="D32" t="str">
        <f>'ادخال البيانات'!M37</f>
        <v/>
      </c>
      <c r="E32" t="str">
        <f>'ادخال البيانات'!N37</f>
        <v/>
      </c>
      <c r="F32" t="str">
        <f>'ادخال البيانات'!O37</f>
        <v/>
      </c>
      <c r="G32" t="str">
        <f>'ادخال البيانات'!P37</f>
        <v/>
      </c>
      <c r="H32" t="str">
        <f>'ادخال البيانات'!Q37</f>
        <v/>
      </c>
      <c r="I32" t="str">
        <f>'ادخال البيانات'!R37</f>
        <v/>
      </c>
      <c r="J32" t="str">
        <f>'ادخال البيانات'!S37</f>
        <v/>
      </c>
      <c r="K32" t="str">
        <f>'ادخال البيانات'!T37</f>
        <v/>
      </c>
      <c r="L32" t="str">
        <f>'ادخال البيانات'!U37</f>
        <v/>
      </c>
      <c r="M32" t="str">
        <f>'ادخال البيانات'!V37</f>
        <v/>
      </c>
      <c r="N32" t="str">
        <f>'ادخال البيانات'!W37</f>
        <v/>
      </c>
      <c r="O32" t="str">
        <f>'ادخال البيانات'!X37</f>
        <v/>
      </c>
      <c r="P32" t="str">
        <f>'ادخال البيانات'!Y37</f>
        <v/>
      </c>
      <c r="Q32">
        <f>'ادخال البيانات'!Z37</f>
        <v>0</v>
      </c>
      <c r="R32">
        <f>'ادخال البيانات'!AA37</f>
        <v>0</v>
      </c>
      <c r="S32">
        <f>'ادخال البيانات'!AB37</f>
        <v>0</v>
      </c>
      <c r="T32">
        <f>'ادخال البيانات'!AC37</f>
        <v>0</v>
      </c>
      <c r="U32">
        <f>'ادخال البيانات'!AD37</f>
        <v>0</v>
      </c>
      <c r="V32">
        <f>'ادخال البيانات'!AE37</f>
        <v>0</v>
      </c>
      <c r="W32">
        <f>'ادخال البيانات'!AF37</f>
        <v>0</v>
      </c>
      <c r="X32">
        <f>'ادخال البيانات'!AG37</f>
        <v>0</v>
      </c>
      <c r="Y32">
        <f>'ادخال البيانات'!AH37</f>
        <v>0</v>
      </c>
      <c r="Z32">
        <f>'ادخال البيانات'!AI37</f>
        <v>0</v>
      </c>
      <c r="AA32">
        <f>'ادخال البيانات'!AJ37</f>
        <v>0</v>
      </c>
    </row>
    <row r="33" spans="1:27">
      <c r="A33" t="str">
        <f>'ادخال البيانات'!J38</f>
        <v/>
      </c>
      <c r="B33" t="str">
        <f>'ادخال البيانات'!K38</f>
        <v/>
      </c>
      <c r="C33" t="str">
        <f>'ادخال البيانات'!L38</f>
        <v/>
      </c>
      <c r="D33" t="str">
        <f>'ادخال البيانات'!M38</f>
        <v/>
      </c>
      <c r="E33" t="str">
        <f>'ادخال البيانات'!N38</f>
        <v/>
      </c>
      <c r="F33" t="str">
        <f>'ادخال البيانات'!O38</f>
        <v/>
      </c>
      <c r="G33" t="str">
        <f>'ادخال البيانات'!P38</f>
        <v/>
      </c>
      <c r="H33" t="str">
        <f>'ادخال البيانات'!Q38</f>
        <v/>
      </c>
      <c r="I33" t="str">
        <f>'ادخال البيانات'!R38</f>
        <v/>
      </c>
      <c r="J33" t="str">
        <f>'ادخال البيانات'!S38</f>
        <v/>
      </c>
      <c r="K33" t="str">
        <f>'ادخال البيانات'!T38</f>
        <v/>
      </c>
      <c r="L33" t="str">
        <f>'ادخال البيانات'!U38</f>
        <v/>
      </c>
      <c r="M33" t="str">
        <f>'ادخال البيانات'!V38</f>
        <v/>
      </c>
      <c r="N33" t="str">
        <f>'ادخال البيانات'!W38</f>
        <v/>
      </c>
      <c r="O33" t="str">
        <f>'ادخال البيانات'!X38</f>
        <v/>
      </c>
      <c r="P33" t="str">
        <f>'ادخال البيانات'!Y38</f>
        <v/>
      </c>
      <c r="Q33">
        <f>'ادخال البيانات'!Z38</f>
        <v>0</v>
      </c>
      <c r="R33">
        <f>'ادخال البيانات'!AA38</f>
        <v>0</v>
      </c>
      <c r="S33">
        <f>'ادخال البيانات'!AB38</f>
        <v>0</v>
      </c>
      <c r="T33">
        <f>'ادخال البيانات'!AC38</f>
        <v>0</v>
      </c>
      <c r="U33">
        <f>'ادخال البيانات'!AD38</f>
        <v>0</v>
      </c>
      <c r="V33">
        <f>'ادخال البيانات'!AE38</f>
        <v>0</v>
      </c>
      <c r="W33">
        <f>'ادخال البيانات'!AF38</f>
        <v>0</v>
      </c>
      <c r="X33">
        <f>'ادخال البيانات'!AG38</f>
        <v>0</v>
      </c>
      <c r="Y33">
        <f>'ادخال البيانات'!AH38</f>
        <v>0</v>
      </c>
      <c r="Z33">
        <f>'ادخال البيانات'!AI38</f>
        <v>0</v>
      </c>
      <c r="AA33">
        <f>'ادخال البيانات'!AJ38</f>
        <v>0</v>
      </c>
    </row>
    <row r="34" spans="1:27">
      <c r="A34" t="str">
        <f>'ادخال البيانات'!J39</f>
        <v/>
      </c>
      <c r="B34" t="str">
        <f>'ادخال البيانات'!K39</f>
        <v/>
      </c>
      <c r="C34" t="str">
        <f>'ادخال البيانات'!L39</f>
        <v/>
      </c>
      <c r="D34" t="str">
        <f>'ادخال البيانات'!M39</f>
        <v/>
      </c>
      <c r="E34" t="str">
        <f>'ادخال البيانات'!N39</f>
        <v/>
      </c>
      <c r="F34" t="str">
        <f>'ادخال البيانات'!O39</f>
        <v/>
      </c>
      <c r="G34" t="str">
        <f>'ادخال البيانات'!P39</f>
        <v/>
      </c>
      <c r="H34" t="str">
        <f>'ادخال البيانات'!Q39</f>
        <v/>
      </c>
      <c r="I34" t="str">
        <f>'ادخال البيانات'!R39</f>
        <v/>
      </c>
      <c r="J34" t="str">
        <f>'ادخال البيانات'!S39</f>
        <v/>
      </c>
      <c r="K34" t="str">
        <f>'ادخال البيانات'!T39</f>
        <v/>
      </c>
      <c r="L34" t="str">
        <f>'ادخال البيانات'!U39</f>
        <v/>
      </c>
      <c r="M34" t="str">
        <f>'ادخال البيانات'!V39</f>
        <v/>
      </c>
      <c r="N34" t="str">
        <f>'ادخال البيانات'!W39</f>
        <v/>
      </c>
      <c r="O34" t="str">
        <f>'ادخال البيانات'!X39</f>
        <v/>
      </c>
      <c r="P34" t="str">
        <f>'ادخال البيانات'!Y39</f>
        <v/>
      </c>
      <c r="Q34">
        <f>'ادخال البيانات'!Z39</f>
        <v>0</v>
      </c>
      <c r="R34">
        <f>'ادخال البيانات'!AA39</f>
        <v>0</v>
      </c>
      <c r="S34">
        <f>'ادخال البيانات'!AB39</f>
        <v>0</v>
      </c>
      <c r="T34">
        <f>'ادخال البيانات'!AC39</f>
        <v>0</v>
      </c>
      <c r="U34">
        <f>'ادخال البيانات'!AD39</f>
        <v>0</v>
      </c>
      <c r="V34">
        <f>'ادخال البيانات'!AE39</f>
        <v>0</v>
      </c>
      <c r="W34">
        <f>'ادخال البيانات'!AF39</f>
        <v>0</v>
      </c>
      <c r="X34">
        <f>'ادخال البيانات'!AG39</f>
        <v>0</v>
      </c>
      <c r="Y34">
        <f>'ادخال البيانات'!AH39</f>
        <v>0</v>
      </c>
      <c r="Z34">
        <f>'ادخال البيانات'!AI39</f>
        <v>0</v>
      </c>
      <c r="AA34">
        <f>'ادخال البيانات'!AJ39</f>
        <v>0</v>
      </c>
    </row>
    <row r="35" spans="1:27">
      <c r="A35" t="str">
        <f>'ادخال البيانات'!J40</f>
        <v/>
      </c>
      <c r="B35" t="str">
        <f>'ادخال البيانات'!K40</f>
        <v/>
      </c>
      <c r="C35" t="str">
        <f>'ادخال البيانات'!L40</f>
        <v/>
      </c>
      <c r="D35" t="str">
        <f>'ادخال البيانات'!M40</f>
        <v/>
      </c>
      <c r="E35" t="str">
        <f>'ادخال البيانات'!N40</f>
        <v/>
      </c>
      <c r="F35" t="str">
        <f>'ادخال البيانات'!O40</f>
        <v/>
      </c>
      <c r="G35" t="str">
        <f>'ادخال البيانات'!P40</f>
        <v/>
      </c>
      <c r="H35" t="str">
        <f>'ادخال البيانات'!Q40</f>
        <v/>
      </c>
      <c r="I35" t="str">
        <f>'ادخال البيانات'!R40</f>
        <v/>
      </c>
      <c r="J35" t="str">
        <f>'ادخال البيانات'!S40</f>
        <v/>
      </c>
      <c r="K35" t="str">
        <f>'ادخال البيانات'!T40</f>
        <v/>
      </c>
      <c r="L35" t="str">
        <f>'ادخال البيانات'!U40</f>
        <v/>
      </c>
      <c r="M35" t="str">
        <f>'ادخال البيانات'!V40</f>
        <v/>
      </c>
      <c r="N35" t="str">
        <f>'ادخال البيانات'!W40</f>
        <v/>
      </c>
      <c r="O35" t="str">
        <f>'ادخال البيانات'!X40</f>
        <v/>
      </c>
      <c r="P35" t="str">
        <f>'ادخال البيانات'!Y40</f>
        <v/>
      </c>
      <c r="Q35">
        <f>'ادخال البيانات'!Z40</f>
        <v>0</v>
      </c>
      <c r="R35">
        <f>'ادخال البيانات'!AA40</f>
        <v>0</v>
      </c>
      <c r="S35">
        <f>'ادخال البيانات'!AB40</f>
        <v>0</v>
      </c>
      <c r="T35">
        <f>'ادخال البيانات'!AC40</f>
        <v>0</v>
      </c>
      <c r="U35">
        <f>'ادخال البيانات'!AD40</f>
        <v>0</v>
      </c>
      <c r="V35">
        <f>'ادخال البيانات'!AE40</f>
        <v>0</v>
      </c>
      <c r="W35">
        <f>'ادخال البيانات'!AF40</f>
        <v>0</v>
      </c>
      <c r="X35">
        <f>'ادخال البيانات'!AG40</f>
        <v>0</v>
      </c>
      <c r="Y35">
        <f>'ادخال البيانات'!AH40</f>
        <v>0</v>
      </c>
      <c r="Z35">
        <f>'ادخال البيانات'!AI40</f>
        <v>0</v>
      </c>
      <c r="AA35">
        <f>'ادخال البيانات'!AJ40</f>
        <v>0</v>
      </c>
    </row>
    <row r="36" spans="1:27">
      <c r="A36" t="str">
        <f>'ادخال البيانات'!J41</f>
        <v/>
      </c>
      <c r="B36" t="str">
        <f>'ادخال البيانات'!K41</f>
        <v/>
      </c>
      <c r="C36" t="str">
        <f>'ادخال البيانات'!L41</f>
        <v/>
      </c>
      <c r="D36" t="str">
        <f>'ادخال البيانات'!M41</f>
        <v/>
      </c>
      <c r="E36" t="str">
        <f>'ادخال البيانات'!N41</f>
        <v/>
      </c>
      <c r="F36" t="str">
        <f>'ادخال البيانات'!O41</f>
        <v/>
      </c>
      <c r="G36" t="str">
        <f>'ادخال البيانات'!P41</f>
        <v/>
      </c>
      <c r="H36" t="str">
        <f>'ادخال البيانات'!Q41</f>
        <v/>
      </c>
      <c r="I36" t="str">
        <f>'ادخال البيانات'!R41</f>
        <v/>
      </c>
      <c r="J36" t="str">
        <f>'ادخال البيانات'!S41</f>
        <v/>
      </c>
      <c r="K36" t="str">
        <f>'ادخال البيانات'!T41</f>
        <v/>
      </c>
      <c r="L36" t="str">
        <f>'ادخال البيانات'!U41</f>
        <v/>
      </c>
      <c r="M36" t="str">
        <f>'ادخال البيانات'!V41</f>
        <v/>
      </c>
      <c r="N36" t="str">
        <f>'ادخال البيانات'!W41</f>
        <v/>
      </c>
      <c r="O36" t="str">
        <f>'ادخال البيانات'!X41</f>
        <v/>
      </c>
      <c r="P36" t="str">
        <f>'ادخال البيانات'!Y41</f>
        <v/>
      </c>
      <c r="Q36">
        <f>'ادخال البيانات'!Z41</f>
        <v>0</v>
      </c>
      <c r="R36">
        <f>'ادخال البيانات'!AA41</f>
        <v>0</v>
      </c>
      <c r="S36">
        <f>'ادخال البيانات'!AB41</f>
        <v>0</v>
      </c>
      <c r="T36">
        <f>'ادخال البيانات'!AC41</f>
        <v>0</v>
      </c>
      <c r="U36">
        <f>'ادخال البيانات'!AD41</f>
        <v>0</v>
      </c>
      <c r="V36">
        <f>'ادخال البيانات'!AE41</f>
        <v>0</v>
      </c>
      <c r="W36">
        <f>'ادخال البيانات'!AF41</f>
        <v>0</v>
      </c>
      <c r="X36">
        <f>'ادخال البيانات'!AG41</f>
        <v>0</v>
      </c>
      <c r="Y36">
        <f>'ادخال البيانات'!AH41</f>
        <v>0</v>
      </c>
      <c r="Z36">
        <f>'ادخال البيانات'!AI41</f>
        <v>0</v>
      </c>
      <c r="AA36">
        <f>'ادخال البيانات'!AJ41</f>
        <v>0</v>
      </c>
    </row>
    <row r="37" spans="1:27">
      <c r="A37" t="str">
        <f>'ادخال البيانات'!J42</f>
        <v/>
      </c>
      <c r="B37" t="str">
        <f>'ادخال البيانات'!K42</f>
        <v/>
      </c>
      <c r="C37" t="str">
        <f>'ادخال البيانات'!L42</f>
        <v/>
      </c>
      <c r="D37" t="str">
        <f>'ادخال البيانات'!M42</f>
        <v/>
      </c>
      <c r="E37" t="str">
        <f>'ادخال البيانات'!N42</f>
        <v/>
      </c>
      <c r="F37" t="str">
        <f>'ادخال البيانات'!O42</f>
        <v/>
      </c>
      <c r="G37" t="str">
        <f>'ادخال البيانات'!P42</f>
        <v/>
      </c>
      <c r="H37" t="str">
        <f>'ادخال البيانات'!Q42</f>
        <v/>
      </c>
      <c r="I37" t="str">
        <f>'ادخال البيانات'!R42</f>
        <v/>
      </c>
      <c r="J37" t="str">
        <f>'ادخال البيانات'!S42</f>
        <v/>
      </c>
      <c r="K37" t="str">
        <f>'ادخال البيانات'!T42</f>
        <v/>
      </c>
      <c r="L37" t="str">
        <f>'ادخال البيانات'!U42</f>
        <v/>
      </c>
      <c r="M37" t="str">
        <f>'ادخال البيانات'!V42</f>
        <v/>
      </c>
      <c r="N37" t="str">
        <f>'ادخال البيانات'!W42</f>
        <v/>
      </c>
      <c r="O37" t="str">
        <f>'ادخال البيانات'!X42</f>
        <v/>
      </c>
      <c r="P37" t="str">
        <f>'ادخال البيانات'!Y42</f>
        <v/>
      </c>
      <c r="Q37">
        <f>'ادخال البيانات'!Z42</f>
        <v>0</v>
      </c>
      <c r="R37">
        <f>'ادخال البيانات'!AA42</f>
        <v>0</v>
      </c>
      <c r="S37">
        <f>'ادخال البيانات'!AB42</f>
        <v>0</v>
      </c>
      <c r="T37">
        <f>'ادخال البيانات'!AC42</f>
        <v>0</v>
      </c>
      <c r="U37">
        <f>'ادخال البيانات'!AD42</f>
        <v>0</v>
      </c>
      <c r="V37">
        <f>'ادخال البيانات'!AE42</f>
        <v>0</v>
      </c>
      <c r="W37">
        <f>'ادخال البيانات'!AF42</f>
        <v>0</v>
      </c>
      <c r="X37">
        <f>'ادخال البيانات'!AG42</f>
        <v>0</v>
      </c>
      <c r="Y37">
        <f>'ادخال البيانات'!AH42</f>
        <v>0</v>
      </c>
      <c r="Z37">
        <f>'ادخال البيانات'!AI42</f>
        <v>0</v>
      </c>
      <c r="AA37">
        <f>'ادخال البيانات'!AJ42</f>
        <v>0</v>
      </c>
    </row>
    <row r="38" spans="1:27">
      <c r="A38" t="str">
        <f>'ادخال البيانات'!J43</f>
        <v/>
      </c>
      <c r="B38" t="str">
        <f>'ادخال البيانات'!K43</f>
        <v/>
      </c>
      <c r="C38" t="str">
        <f>'ادخال البيانات'!L43</f>
        <v/>
      </c>
      <c r="D38" t="str">
        <f>'ادخال البيانات'!M43</f>
        <v/>
      </c>
      <c r="E38" t="str">
        <f>'ادخال البيانات'!N43</f>
        <v/>
      </c>
      <c r="F38" t="str">
        <f>'ادخال البيانات'!O43</f>
        <v/>
      </c>
      <c r="G38" t="str">
        <f>'ادخال البيانات'!P43</f>
        <v/>
      </c>
      <c r="H38" t="str">
        <f>'ادخال البيانات'!Q43</f>
        <v/>
      </c>
      <c r="I38" t="str">
        <f>'ادخال البيانات'!R43</f>
        <v/>
      </c>
      <c r="J38" t="str">
        <f>'ادخال البيانات'!S43</f>
        <v/>
      </c>
      <c r="K38" t="str">
        <f>'ادخال البيانات'!T43</f>
        <v/>
      </c>
      <c r="L38" t="str">
        <f>'ادخال البيانات'!U43</f>
        <v/>
      </c>
      <c r="M38" t="str">
        <f>'ادخال البيانات'!V43</f>
        <v/>
      </c>
      <c r="N38" t="str">
        <f>'ادخال البيانات'!W43</f>
        <v/>
      </c>
      <c r="O38" t="str">
        <f>'ادخال البيانات'!X43</f>
        <v/>
      </c>
      <c r="P38" t="str">
        <f>'ادخال البيانات'!Y43</f>
        <v/>
      </c>
      <c r="Q38">
        <f>'ادخال البيانات'!Z43</f>
        <v>0</v>
      </c>
      <c r="R38">
        <f>'ادخال البيانات'!AA43</f>
        <v>0</v>
      </c>
      <c r="S38">
        <f>'ادخال البيانات'!AB43</f>
        <v>0</v>
      </c>
      <c r="T38">
        <f>'ادخال البيانات'!AC43</f>
        <v>0</v>
      </c>
      <c r="U38">
        <f>'ادخال البيانات'!AD43</f>
        <v>0</v>
      </c>
      <c r="V38">
        <f>'ادخال البيانات'!AE43</f>
        <v>0</v>
      </c>
      <c r="W38">
        <f>'ادخال البيانات'!AF43</f>
        <v>0</v>
      </c>
      <c r="X38">
        <f>'ادخال البيانات'!AG43</f>
        <v>0</v>
      </c>
      <c r="Y38">
        <f>'ادخال البيانات'!AH43</f>
        <v>0</v>
      </c>
      <c r="Z38">
        <f>'ادخال البيانات'!AI43</f>
        <v>0</v>
      </c>
      <c r="AA38">
        <f>'ادخال البيانات'!AJ43</f>
        <v>0</v>
      </c>
    </row>
    <row r="39" spans="1:27">
      <c r="A39" t="str">
        <f>'ادخال البيانات'!J44</f>
        <v/>
      </c>
      <c r="B39" t="str">
        <f>'ادخال البيانات'!K44</f>
        <v/>
      </c>
      <c r="C39" t="str">
        <f>'ادخال البيانات'!L44</f>
        <v/>
      </c>
      <c r="D39" t="str">
        <f>'ادخال البيانات'!M44</f>
        <v/>
      </c>
      <c r="E39" t="str">
        <f>'ادخال البيانات'!N44</f>
        <v/>
      </c>
      <c r="F39" t="str">
        <f>'ادخال البيانات'!O44</f>
        <v/>
      </c>
      <c r="G39" t="str">
        <f>'ادخال البيانات'!P44</f>
        <v/>
      </c>
      <c r="H39" t="str">
        <f>'ادخال البيانات'!Q44</f>
        <v/>
      </c>
      <c r="I39" t="str">
        <f>'ادخال البيانات'!R44</f>
        <v/>
      </c>
      <c r="J39" t="str">
        <f>'ادخال البيانات'!S44</f>
        <v/>
      </c>
      <c r="K39" t="str">
        <f>'ادخال البيانات'!T44</f>
        <v/>
      </c>
      <c r="L39" t="str">
        <f>'ادخال البيانات'!U44</f>
        <v/>
      </c>
      <c r="M39" t="str">
        <f>'ادخال البيانات'!V44</f>
        <v/>
      </c>
      <c r="N39" t="str">
        <f>'ادخال البيانات'!W44</f>
        <v/>
      </c>
      <c r="O39" t="str">
        <f>'ادخال البيانات'!X44</f>
        <v/>
      </c>
      <c r="P39" t="str">
        <f>'ادخال البيانات'!Y44</f>
        <v/>
      </c>
      <c r="Q39">
        <f>'ادخال البيانات'!Z44</f>
        <v>0</v>
      </c>
      <c r="R39">
        <f>'ادخال البيانات'!AA44</f>
        <v>0</v>
      </c>
      <c r="S39">
        <f>'ادخال البيانات'!AB44</f>
        <v>0</v>
      </c>
      <c r="T39">
        <f>'ادخال البيانات'!AC44</f>
        <v>0</v>
      </c>
      <c r="U39">
        <f>'ادخال البيانات'!AD44</f>
        <v>0</v>
      </c>
      <c r="V39">
        <f>'ادخال البيانات'!AE44</f>
        <v>0</v>
      </c>
      <c r="W39">
        <f>'ادخال البيانات'!AF44</f>
        <v>0</v>
      </c>
      <c r="X39">
        <f>'ادخال البيانات'!AG44</f>
        <v>0</v>
      </c>
      <c r="Y39">
        <f>'ادخال البيانات'!AH44</f>
        <v>0</v>
      </c>
      <c r="Z39">
        <f>'ادخال البيانات'!AI44</f>
        <v>0</v>
      </c>
      <c r="AA39">
        <f>'ادخال البيانات'!AJ44</f>
        <v>0</v>
      </c>
    </row>
    <row r="40" spans="1:27">
      <c r="A40" t="str">
        <f>'ادخال البيانات'!J45</f>
        <v/>
      </c>
      <c r="B40" t="str">
        <f>'ادخال البيانات'!K45</f>
        <v/>
      </c>
      <c r="C40" t="str">
        <f>'ادخال البيانات'!L45</f>
        <v/>
      </c>
      <c r="D40" t="str">
        <f>'ادخال البيانات'!M45</f>
        <v/>
      </c>
      <c r="E40" t="str">
        <f>'ادخال البيانات'!N45</f>
        <v/>
      </c>
      <c r="F40" t="str">
        <f>'ادخال البيانات'!O45</f>
        <v/>
      </c>
      <c r="G40" t="str">
        <f>'ادخال البيانات'!P45</f>
        <v/>
      </c>
      <c r="H40" t="str">
        <f>'ادخال البيانات'!Q45</f>
        <v/>
      </c>
      <c r="I40" t="str">
        <f>'ادخال البيانات'!R45</f>
        <v/>
      </c>
      <c r="J40" t="str">
        <f>'ادخال البيانات'!S45</f>
        <v/>
      </c>
      <c r="K40" t="str">
        <f>'ادخال البيانات'!T45</f>
        <v/>
      </c>
      <c r="L40" t="str">
        <f>'ادخال البيانات'!U45</f>
        <v/>
      </c>
      <c r="M40" t="str">
        <f>'ادخال البيانات'!V45</f>
        <v/>
      </c>
      <c r="N40" t="str">
        <f>'ادخال البيانات'!W45</f>
        <v/>
      </c>
      <c r="O40" t="str">
        <f>'ادخال البيانات'!X45</f>
        <v/>
      </c>
      <c r="P40" t="str">
        <f>'ادخال البيانات'!Y45</f>
        <v/>
      </c>
      <c r="Q40">
        <f>'ادخال البيانات'!Z45</f>
        <v>0</v>
      </c>
      <c r="R40">
        <f>'ادخال البيانات'!AA45</f>
        <v>0</v>
      </c>
      <c r="S40">
        <f>'ادخال البيانات'!AB45</f>
        <v>0</v>
      </c>
      <c r="T40">
        <f>'ادخال البيانات'!AC45</f>
        <v>0</v>
      </c>
      <c r="U40">
        <f>'ادخال البيانات'!AD45</f>
        <v>0</v>
      </c>
      <c r="V40">
        <f>'ادخال البيانات'!AE45</f>
        <v>0</v>
      </c>
      <c r="W40">
        <f>'ادخال البيانات'!AF45</f>
        <v>0</v>
      </c>
      <c r="X40">
        <f>'ادخال البيانات'!AG45</f>
        <v>0</v>
      </c>
      <c r="Y40">
        <f>'ادخال البيانات'!AH45</f>
        <v>0</v>
      </c>
      <c r="Z40">
        <f>'ادخال البيانات'!AI45</f>
        <v>0</v>
      </c>
      <c r="AA40">
        <f>'ادخال البيانات'!AJ45</f>
        <v>0</v>
      </c>
    </row>
    <row r="41" spans="1:27">
      <c r="A41" t="str">
        <f>'ادخال البيانات'!J46</f>
        <v/>
      </c>
      <c r="B41" t="str">
        <f>'ادخال البيانات'!K46</f>
        <v/>
      </c>
      <c r="C41" t="str">
        <f>'ادخال البيانات'!L46</f>
        <v/>
      </c>
      <c r="D41" t="str">
        <f>'ادخال البيانات'!M46</f>
        <v/>
      </c>
      <c r="E41" t="str">
        <f>'ادخال البيانات'!N46</f>
        <v/>
      </c>
      <c r="F41" t="str">
        <f>'ادخال البيانات'!O46</f>
        <v/>
      </c>
      <c r="G41" t="str">
        <f>'ادخال البيانات'!P46</f>
        <v/>
      </c>
      <c r="H41" t="str">
        <f>'ادخال البيانات'!Q46</f>
        <v/>
      </c>
      <c r="I41" t="str">
        <f>'ادخال البيانات'!R46</f>
        <v/>
      </c>
      <c r="J41" t="str">
        <f>'ادخال البيانات'!S46</f>
        <v/>
      </c>
      <c r="K41" t="str">
        <f>'ادخال البيانات'!T46</f>
        <v/>
      </c>
      <c r="L41" t="str">
        <f>'ادخال البيانات'!U46</f>
        <v/>
      </c>
      <c r="M41" t="str">
        <f>'ادخال البيانات'!V46</f>
        <v/>
      </c>
      <c r="N41" t="str">
        <f>'ادخال البيانات'!W46</f>
        <v/>
      </c>
      <c r="O41" t="str">
        <f>'ادخال البيانات'!X46</f>
        <v/>
      </c>
      <c r="P41" t="str">
        <f>'ادخال البيانات'!Y46</f>
        <v/>
      </c>
      <c r="Q41">
        <f>'ادخال البيانات'!Z46</f>
        <v>0</v>
      </c>
      <c r="R41">
        <f>'ادخال البيانات'!AA46</f>
        <v>0</v>
      </c>
      <c r="S41">
        <f>'ادخال البيانات'!AB46</f>
        <v>0</v>
      </c>
      <c r="T41">
        <f>'ادخال البيانات'!AC46</f>
        <v>0</v>
      </c>
      <c r="U41">
        <f>'ادخال البيانات'!AD46</f>
        <v>0</v>
      </c>
      <c r="V41">
        <f>'ادخال البيانات'!AE46</f>
        <v>0</v>
      </c>
      <c r="W41">
        <f>'ادخال البيانات'!AF46</f>
        <v>0</v>
      </c>
      <c r="X41">
        <f>'ادخال البيانات'!AG46</f>
        <v>0</v>
      </c>
      <c r="Y41">
        <f>'ادخال البيانات'!AH46</f>
        <v>0</v>
      </c>
      <c r="Z41">
        <f>'ادخال البيانات'!AI46</f>
        <v>0</v>
      </c>
      <c r="AA41">
        <f>'ادخال البيانات'!AJ46</f>
        <v>0</v>
      </c>
    </row>
    <row r="42" spans="1:27">
      <c r="A42" t="str">
        <f>'ادخال البيانات'!J47</f>
        <v/>
      </c>
      <c r="B42" t="str">
        <f>'ادخال البيانات'!K47</f>
        <v/>
      </c>
      <c r="C42" t="str">
        <f>'ادخال البيانات'!L47</f>
        <v/>
      </c>
      <c r="D42" t="str">
        <f>'ادخال البيانات'!M47</f>
        <v/>
      </c>
      <c r="E42" t="str">
        <f>'ادخال البيانات'!N47</f>
        <v/>
      </c>
      <c r="F42" t="str">
        <f>'ادخال البيانات'!O47</f>
        <v/>
      </c>
      <c r="G42" t="str">
        <f>'ادخال البيانات'!P47</f>
        <v/>
      </c>
      <c r="H42" t="str">
        <f>'ادخال البيانات'!Q47</f>
        <v/>
      </c>
      <c r="I42" t="str">
        <f>'ادخال البيانات'!R47</f>
        <v/>
      </c>
      <c r="J42" t="str">
        <f>'ادخال البيانات'!S47</f>
        <v/>
      </c>
      <c r="K42" t="str">
        <f>'ادخال البيانات'!T47</f>
        <v/>
      </c>
      <c r="L42" t="str">
        <f>'ادخال البيانات'!U47</f>
        <v/>
      </c>
      <c r="M42" t="str">
        <f>'ادخال البيانات'!V47</f>
        <v/>
      </c>
      <c r="N42" t="str">
        <f>'ادخال البيانات'!W47</f>
        <v/>
      </c>
      <c r="O42" t="str">
        <f>'ادخال البيانات'!X47</f>
        <v/>
      </c>
      <c r="P42" t="str">
        <f>'ادخال البيانات'!Y47</f>
        <v/>
      </c>
      <c r="Q42">
        <f>'ادخال البيانات'!Z47</f>
        <v>0</v>
      </c>
      <c r="R42">
        <f>'ادخال البيانات'!AA47</f>
        <v>0</v>
      </c>
      <c r="S42">
        <f>'ادخال البيانات'!AB47</f>
        <v>0</v>
      </c>
      <c r="T42">
        <f>'ادخال البيانات'!AC47</f>
        <v>0</v>
      </c>
      <c r="U42">
        <f>'ادخال البيانات'!AD47</f>
        <v>0</v>
      </c>
      <c r="V42">
        <f>'ادخال البيانات'!AE47</f>
        <v>0</v>
      </c>
      <c r="W42">
        <f>'ادخال البيانات'!AF47</f>
        <v>0</v>
      </c>
      <c r="X42">
        <f>'ادخال البيانات'!AG47</f>
        <v>0</v>
      </c>
      <c r="Y42">
        <f>'ادخال البيانات'!AH47</f>
        <v>0</v>
      </c>
      <c r="Z42">
        <f>'ادخال البيانات'!AI47</f>
        <v>0</v>
      </c>
      <c r="AA42">
        <f>'ادخال البيانات'!AJ47</f>
        <v>0</v>
      </c>
    </row>
    <row r="43" spans="1:27">
      <c r="A43" t="str">
        <f>'ادخال البيانات'!J48</f>
        <v/>
      </c>
      <c r="B43" t="str">
        <f>'ادخال البيانات'!K48</f>
        <v/>
      </c>
      <c r="C43" t="str">
        <f>'ادخال البيانات'!L48</f>
        <v/>
      </c>
      <c r="D43" t="str">
        <f>'ادخال البيانات'!M48</f>
        <v/>
      </c>
      <c r="E43" t="str">
        <f>'ادخال البيانات'!N48</f>
        <v/>
      </c>
      <c r="F43" t="str">
        <f>'ادخال البيانات'!O48</f>
        <v/>
      </c>
      <c r="G43" t="str">
        <f>'ادخال البيانات'!P48</f>
        <v/>
      </c>
      <c r="H43" t="str">
        <f>'ادخال البيانات'!Q48</f>
        <v/>
      </c>
      <c r="I43" t="str">
        <f>'ادخال البيانات'!R48</f>
        <v/>
      </c>
      <c r="J43" t="str">
        <f>'ادخال البيانات'!S48</f>
        <v/>
      </c>
      <c r="K43" t="str">
        <f>'ادخال البيانات'!T48</f>
        <v/>
      </c>
      <c r="L43" t="str">
        <f>'ادخال البيانات'!U48</f>
        <v/>
      </c>
      <c r="M43" t="str">
        <f>'ادخال البيانات'!V48</f>
        <v/>
      </c>
      <c r="N43" t="str">
        <f>'ادخال البيانات'!W48</f>
        <v/>
      </c>
      <c r="O43" t="str">
        <f>'ادخال البيانات'!X48</f>
        <v/>
      </c>
      <c r="P43" t="str">
        <f>'ادخال البيانات'!Y48</f>
        <v/>
      </c>
      <c r="Q43">
        <f>'ادخال البيانات'!Z48</f>
        <v>0</v>
      </c>
      <c r="R43">
        <f>'ادخال البيانات'!AA48</f>
        <v>0</v>
      </c>
      <c r="S43">
        <f>'ادخال البيانات'!AB48</f>
        <v>0</v>
      </c>
      <c r="T43">
        <f>'ادخال البيانات'!AC48</f>
        <v>0</v>
      </c>
      <c r="U43">
        <f>'ادخال البيانات'!AD48</f>
        <v>0</v>
      </c>
      <c r="V43">
        <f>'ادخال البيانات'!AE48</f>
        <v>0</v>
      </c>
      <c r="W43">
        <f>'ادخال البيانات'!AF48</f>
        <v>0</v>
      </c>
      <c r="X43">
        <f>'ادخال البيانات'!AG48</f>
        <v>0</v>
      </c>
      <c r="Y43">
        <f>'ادخال البيانات'!AH48</f>
        <v>0</v>
      </c>
      <c r="Z43">
        <f>'ادخال البيانات'!AI48</f>
        <v>0</v>
      </c>
      <c r="AA43">
        <f>'ادخال البيانات'!AJ48</f>
        <v>0</v>
      </c>
    </row>
    <row r="44" spans="1:27">
      <c r="A44" t="str">
        <f>'ادخال البيانات'!J49</f>
        <v/>
      </c>
      <c r="B44" t="str">
        <f>'ادخال البيانات'!K49</f>
        <v/>
      </c>
      <c r="C44" t="str">
        <f>'ادخال البيانات'!L49</f>
        <v/>
      </c>
      <c r="D44" t="str">
        <f>'ادخال البيانات'!M49</f>
        <v/>
      </c>
      <c r="E44" t="str">
        <f>'ادخال البيانات'!N49</f>
        <v/>
      </c>
      <c r="F44" t="str">
        <f>'ادخال البيانات'!O49</f>
        <v/>
      </c>
      <c r="G44" t="str">
        <f>'ادخال البيانات'!P49</f>
        <v/>
      </c>
      <c r="H44" t="str">
        <f>'ادخال البيانات'!Q49</f>
        <v/>
      </c>
      <c r="I44" t="str">
        <f>'ادخال البيانات'!R49</f>
        <v/>
      </c>
      <c r="J44" t="str">
        <f>'ادخال البيانات'!S49</f>
        <v/>
      </c>
      <c r="K44" t="str">
        <f>'ادخال البيانات'!T49</f>
        <v/>
      </c>
      <c r="L44" t="str">
        <f>'ادخال البيانات'!U49</f>
        <v/>
      </c>
      <c r="M44" t="str">
        <f>'ادخال البيانات'!V49</f>
        <v/>
      </c>
      <c r="N44" t="str">
        <f>'ادخال البيانات'!W49</f>
        <v/>
      </c>
      <c r="O44" t="str">
        <f>'ادخال البيانات'!X49</f>
        <v/>
      </c>
      <c r="P44" t="str">
        <f>'ادخال البيانات'!Y49</f>
        <v/>
      </c>
      <c r="Q44">
        <f>'ادخال البيانات'!Z49</f>
        <v>0</v>
      </c>
      <c r="R44">
        <f>'ادخال البيانات'!AA49</f>
        <v>0</v>
      </c>
      <c r="S44">
        <f>'ادخال البيانات'!AB49</f>
        <v>0</v>
      </c>
      <c r="T44">
        <f>'ادخال البيانات'!AC49</f>
        <v>0</v>
      </c>
      <c r="U44">
        <f>'ادخال البيانات'!AD49</f>
        <v>0</v>
      </c>
      <c r="V44">
        <f>'ادخال البيانات'!AE49</f>
        <v>0</v>
      </c>
      <c r="W44">
        <f>'ادخال البيانات'!AF49</f>
        <v>0</v>
      </c>
      <c r="X44">
        <f>'ادخال البيانات'!AG49</f>
        <v>0</v>
      </c>
      <c r="Y44">
        <f>'ادخال البيانات'!AH49</f>
        <v>0</v>
      </c>
      <c r="Z44">
        <f>'ادخال البيانات'!AI49</f>
        <v>0</v>
      </c>
      <c r="AA44">
        <f>'ادخال البيانات'!AJ49</f>
        <v>0</v>
      </c>
    </row>
    <row r="45" spans="1:27">
      <c r="A45" t="str">
        <f>'ادخال البيانات'!J50</f>
        <v/>
      </c>
      <c r="B45" t="str">
        <f>'ادخال البيانات'!K50</f>
        <v/>
      </c>
      <c r="C45" t="str">
        <f>'ادخال البيانات'!L50</f>
        <v/>
      </c>
      <c r="D45" t="str">
        <f>'ادخال البيانات'!M50</f>
        <v/>
      </c>
      <c r="E45" t="str">
        <f>'ادخال البيانات'!N50</f>
        <v/>
      </c>
      <c r="F45" t="str">
        <f>'ادخال البيانات'!O50</f>
        <v/>
      </c>
      <c r="G45" t="str">
        <f>'ادخال البيانات'!P50</f>
        <v/>
      </c>
      <c r="H45" t="str">
        <f>'ادخال البيانات'!Q50</f>
        <v/>
      </c>
      <c r="I45" t="str">
        <f>'ادخال البيانات'!R50</f>
        <v/>
      </c>
      <c r="J45" t="str">
        <f>'ادخال البيانات'!S50</f>
        <v/>
      </c>
      <c r="K45" t="str">
        <f>'ادخال البيانات'!T50</f>
        <v/>
      </c>
      <c r="L45" t="str">
        <f>'ادخال البيانات'!U50</f>
        <v/>
      </c>
      <c r="M45" t="str">
        <f>'ادخال البيانات'!V50</f>
        <v/>
      </c>
      <c r="N45" t="str">
        <f>'ادخال البيانات'!W50</f>
        <v/>
      </c>
      <c r="O45" t="str">
        <f>'ادخال البيانات'!X50</f>
        <v/>
      </c>
      <c r="P45" t="str">
        <f>'ادخال البيانات'!Y50</f>
        <v/>
      </c>
      <c r="Q45">
        <f>'ادخال البيانات'!Z50</f>
        <v>0</v>
      </c>
      <c r="R45">
        <f>'ادخال البيانات'!AA50</f>
        <v>0</v>
      </c>
      <c r="S45">
        <f>'ادخال البيانات'!AB50</f>
        <v>0</v>
      </c>
      <c r="T45">
        <f>'ادخال البيانات'!AC50</f>
        <v>0</v>
      </c>
      <c r="U45">
        <f>'ادخال البيانات'!AD50</f>
        <v>0</v>
      </c>
      <c r="V45">
        <f>'ادخال البيانات'!AE50</f>
        <v>0</v>
      </c>
      <c r="W45">
        <f>'ادخال البيانات'!AF50</f>
        <v>0</v>
      </c>
      <c r="X45">
        <f>'ادخال البيانات'!AG50</f>
        <v>0</v>
      </c>
      <c r="Y45">
        <f>'ادخال البيانات'!AH50</f>
        <v>0</v>
      </c>
      <c r="Z45">
        <f>'ادخال البيانات'!AI50</f>
        <v>0</v>
      </c>
      <c r="AA45">
        <f>'ادخال البيانات'!AJ50</f>
        <v>0</v>
      </c>
    </row>
    <row r="46" spans="1:27">
      <c r="A46" t="str">
        <f>'ادخال البيانات'!J51</f>
        <v/>
      </c>
      <c r="B46" t="str">
        <f>'ادخال البيانات'!K51</f>
        <v/>
      </c>
      <c r="C46" t="str">
        <f>'ادخال البيانات'!L51</f>
        <v/>
      </c>
      <c r="D46" t="str">
        <f>'ادخال البيانات'!M51</f>
        <v/>
      </c>
      <c r="E46" t="str">
        <f>'ادخال البيانات'!N51</f>
        <v/>
      </c>
      <c r="F46" t="str">
        <f>'ادخال البيانات'!O51</f>
        <v/>
      </c>
      <c r="G46" t="str">
        <f>'ادخال البيانات'!P51</f>
        <v/>
      </c>
      <c r="H46" t="str">
        <f>'ادخال البيانات'!Q51</f>
        <v/>
      </c>
      <c r="I46" t="str">
        <f>'ادخال البيانات'!R51</f>
        <v/>
      </c>
      <c r="J46" t="str">
        <f>'ادخال البيانات'!S51</f>
        <v/>
      </c>
      <c r="K46" t="str">
        <f>'ادخال البيانات'!T51</f>
        <v/>
      </c>
      <c r="L46" t="str">
        <f>'ادخال البيانات'!U51</f>
        <v/>
      </c>
      <c r="M46" t="str">
        <f>'ادخال البيانات'!V51</f>
        <v/>
      </c>
      <c r="N46" t="str">
        <f>'ادخال البيانات'!W51</f>
        <v/>
      </c>
      <c r="O46" t="str">
        <f>'ادخال البيانات'!X51</f>
        <v/>
      </c>
      <c r="P46" t="str">
        <f>'ادخال البيانات'!Y51</f>
        <v/>
      </c>
      <c r="Q46">
        <f>'ادخال البيانات'!Z51</f>
        <v>0</v>
      </c>
      <c r="R46">
        <f>'ادخال البيانات'!AA51</f>
        <v>0</v>
      </c>
      <c r="S46">
        <f>'ادخال البيانات'!AB51</f>
        <v>0</v>
      </c>
      <c r="T46">
        <f>'ادخال البيانات'!AC51</f>
        <v>0</v>
      </c>
      <c r="U46">
        <f>'ادخال البيانات'!AD51</f>
        <v>0</v>
      </c>
      <c r="V46">
        <f>'ادخال البيانات'!AE51</f>
        <v>0</v>
      </c>
      <c r="W46">
        <f>'ادخال البيانات'!AF51</f>
        <v>0</v>
      </c>
      <c r="X46">
        <f>'ادخال البيانات'!AG51</f>
        <v>0</v>
      </c>
      <c r="Y46">
        <f>'ادخال البيانات'!AH51</f>
        <v>0</v>
      </c>
      <c r="Z46">
        <f>'ادخال البيانات'!AI51</f>
        <v>0</v>
      </c>
      <c r="AA46">
        <f>'ادخال البيانات'!AJ51</f>
        <v>0</v>
      </c>
    </row>
    <row r="47" spans="1:27">
      <c r="A47" t="str">
        <f>'ادخال البيانات'!J52</f>
        <v/>
      </c>
      <c r="B47" t="str">
        <f>'ادخال البيانات'!K52</f>
        <v/>
      </c>
      <c r="C47" t="str">
        <f>'ادخال البيانات'!L52</f>
        <v/>
      </c>
      <c r="D47" t="str">
        <f>'ادخال البيانات'!M52</f>
        <v/>
      </c>
      <c r="E47" t="str">
        <f>'ادخال البيانات'!N52</f>
        <v/>
      </c>
      <c r="F47" t="str">
        <f>'ادخال البيانات'!O52</f>
        <v/>
      </c>
      <c r="G47" t="str">
        <f>'ادخال البيانات'!P52</f>
        <v/>
      </c>
      <c r="H47" t="str">
        <f>'ادخال البيانات'!Q52</f>
        <v/>
      </c>
      <c r="I47" t="str">
        <f>'ادخال البيانات'!R52</f>
        <v/>
      </c>
      <c r="J47" t="str">
        <f>'ادخال البيانات'!S52</f>
        <v/>
      </c>
      <c r="K47" t="str">
        <f>'ادخال البيانات'!T52</f>
        <v/>
      </c>
      <c r="L47" t="str">
        <f>'ادخال البيانات'!U52</f>
        <v/>
      </c>
      <c r="M47" t="str">
        <f>'ادخال البيانات'!V52</f>
        <v/>
      </c>
      <c r="N47" t="str">
        <f>'ادخال البيانات'!W52</f>
        <v/>
      </c>
      <c r="O47" t="str">
        <f>'ادخال البيانات'!X52</f>
        <v/>
      </c>
      <c r="P47" t="str">
        <f>'ادخال البيانات'!Y52</f>
        <v/>
      </c>
      <c r="Q47">
        <f>'ادخال البيانات'!Z52</f>
        <v>0</v>
      </c>
      <c r="R47">
        <f>'ادخال البيانات'!AA52</f>
        <v>0</v>
      </c>
      <c r="S47">
        <f>'ادخال البيانات'!AB52</f>
        <v>0</v>
      </c>
      <c r="T47">
        <f>'ادخال البيانات'!AC52</f>
        <v>0</v>
      </c>
      <c r="U47">
        <f>'ادخال البيانات'!AD52</f>
        <v>0</v>
      </c>
      <c r="V47">
        <f>'ادخال البيانات'!AE52</f>
        <v>0</v>
      </c>
      <c r="W47">
        <f>'ادخال البيانات'!AF52</f>
        <v>0</v>
      </c>
      <c r="X47">
        <f>'ادخال البيانات'!AG52</f>
        <v>0</v>
      </c>
      <c r="Y47">
        <f>'ادخال البيانات'!AH52</f>
        <v>0</v>
      </c>
      <c r="Z47">
        <f>'ادخال البيانات'!AI52</f>
        <v>0</v>
      </c>
      <c r="AA47">
        <f>'ادخال البيانات'!AJ52</f>
        <v>0</v>
      </c>
    </row>
    <row r="48" spans="1:27">
      <c r="A48" t="str">
        <f>'ادخال البيانات'!J53</f>
        <v/>
      </c>
      <c r="B48" t="str">
        <f>'ادخال البيانات'!K53</f>
        <v/>
      </c>
      <c r="C48" t="str">
        <f>'ادخال البيانات'!L53</f>
        <v/>
      </c>
      <c r="D48" t="str">
        <f>'ادخال البيانات'!M53</f>
        <v/>
      </c>
      <c r="E48" t="str">
        <f>'ادخال البيانات'!N53</f>
        <v/>
      </c>
      <c r="F48" t="str">
        <f>'ادخال البيانات'!O53</f>
        <v/>
      </c>
      <c r="G48" t="str">
        <f>'ادخال البيانات'!P53</f>
        <v/>
      </c>
      <c r="H48" t="str">
        <f>'ادخال البيانات'!Q53</f>
        <v/>
      </c>
      <c r="I48" t="str">
        <f>'ادخال البيانات'!R53</f>
        <v/>
      </c>
      <c r="J48" t="str">
        <f>'ادخال البيانات'!S53</f>
        <v/>
      </c>
      <c r="K48" t="str">
        <f>'ادخال البيانات'!T53</f>
        <v/>
      </c>
      <c r="L48" t="str">
        <f>'ادخال البيانات'!U53</f>
        <v/>
      </c>
      <c r="M48" t="str">
        <f>'ادخال البيانات'!V53</f>
        <v/>
      </c>
      <c r="N48" t="str">
        <f>'ادخال البيانات'!W53</f>
        <v/>
      </c>
      <c r="O48" t="str">
        <f>'ادخال البيانات'!X53</f>
        <v/>
      </c>
      <c r="P48" t="str">
        <f>'ادخال البيانات'!Y53</f>
        <v/>
      </c>
      <c r="Q48">
        <f>'ادخال البيانات'!Z53</f>
        <v>0</v>
      </c>
      <c r="R48">
        <f>'ادخال البيانات'!AA53</f>
        <v>0</v>
      </c>
      <c r="S48">
        <f>'ادخال البيانات'!AB53</f>
        <v>0</v>
      </c>
      <c r="T48">
        <f>'ادخال البيانات'!AC53</f>
        <v>0</v>
      </c>
      <c r="U48">
        <f>'ادخال البيانات'!AD53</f>
        <v>0</v>
      </c>
      <c r="V48">
        <f>'ادخال البيانات'!AE53</f>
        <v>0</v>
      </c>
      <c r="W48">
        <f>'ادخال البيانات'!AF53</f>
        <v>0</v>
      </c>
      <c r="X48">
        <f>'ادخال البيانات'!AG53</f>
        <v>0</v>
      </c>
      <c r="Y48">
        <f>'ادخال البيانات'!AH53</f>
        <v>0</v>
      </c>
      <c r="Z48">
        <f>'ادخال البيانات'!AI53</f>
        <v>0</v>
      </c>
      <c r="AA48">
        <f>'ادخال البيانات'!AJ53</f>
        <v>0</v>
      </c>
    </row>
    <row r="49" spans="1:27">
      <c r="A49" t="str">
        <f>'ادخال البيانات'!J54</f>
        <v/>
      </c>
      <c r="B49" t="str">
        <f>'ادخال البيانات'!K54</f>
        <v/>
      </c>
      <c r="C49" t="str">
        <f>'ادخال البيانات'!L54</f>
        <v/>
      </c>
      <c r="D49" t="str">
        <f>'ادخال البيانات'!M54</f>
        <v/>
      </c>
      <c r="E49" t="str">
        <f>'ادخال البيانات'!N54</f>
        <v/>
      </c>
      <c r="F49" t="str">
        <f>'ادخال البيانات'!O54</f>
        <v/>
      </c>
      <c r="G49" t="str">
        <f>'ادخال البيانات'!P54</f>
        <v/>
      </c>
      <c r="H49" t="str">
        <f>'ادخال البيانات'!Q54</f>
        <v/>
      </c>
      <c r="I49" t="str">
        <f>'ادخال البيانات'!R54</f>
        <v/>
      </c>
      <c r="J49" t="str">
        <f>'ادخال البيانات'!S54</f>
        <v/>
      </c>
      <c r="K49" t="str">
        <f>'ادخال البيانات'!T54</f>
        <v/>
      </c>
      <c r="L49" t="str">
        <f>'ادخال البيانات'!U54</f>
        <v/>
      </c>
      <c r="M49" t="str">
        <f>'ادخال البيانات'!V54</f>
        <v/>
      </c>
      <c r="N49" t="str">
        <f>'ادخال البيانات'!W54</f>
        <v/>
      </c>
      <c r="O49" t="str">
        <f>'ادخال البيانات'!X54</f>
        <v/>
      </c>
      <c r="P49" t="str">
        <f>'ادخال البيانات'!Y54</f>
        <v/>
      </c>
      <c r="Q49">
        <f>'ادخال البيانات'!Z54</f>
        <v>0</v>
      </c>
      <c r="R49">
        <f>'ادخال البيانات'!AA54</f>
        <v>0</v>
      </c>
      <c r="S49">
        <f>'ادخال البيانات'!AB54</f>
        <v>0</v>
      </c>
      <c r="T49">
        <f>'ادخال البيانات'!AC54</f>
        <v>0</v>
      </c>
      <c r="U49">
        <f>'ادخال البيانات'!AD54</f>
        <v>0</v>
      </c>
      <c r="V49">
        <f>'ادخال البيانات'!AE54</f>
        <v>0</v>
      </c>
      <c r="W49">
        <f>'ادخال البيانات'!AF54</f>
        <v>0</v>
      </c>
      <c r="X49">
        <f>'ادخال البيانات'!AG54</f>
        <v>0</v>
      </c>
      <c r="Y49">
        <f>'ادخال البيانات'!AH54</f>
        <v>0</v>
      </c>
      <c r="Z49">
        <f>'ادخال البيانات'!AI54</f>
        <v>0</v>
      </c>
      <c r="AA49">
        <f>'ادخال البيانات'!AJ54</f>
        <v>0</v>
      </c>
    </row>
    <row r="50" spans="1:27">
      <c r="A50" t="str">
        <f>'ادخال البيانات'!J55</f>
        <v/>
      </c>
      <c r="B50" t="str">
        <f>'ادخال البيانات'!K55</f>
        <v/>
      </c>
      <c r="C50" t="str">
        <f>'ادخال البيانات'!L55</f>
        <v/>
      </c>
      <c r="D50" t="str">
        <f>'ادخال البيانات'!M55</f>
        <v/>
      </c>
      <c r="E50" t="str">
        <f>'ادخال البيانات'!N55</f>
        <v/>
      </c>
      <c r="F50" t="str">
        <f>'ادخال البيانات'!O55</f>
        <v/>
      </c>
      <c r="G50" t="str">
        <f>'ادخال البيانات'!P55</f>
        <v/>
      </c>
      <c r="H50" t="str">
        <f>'ادخال البيانات'!Q55</f>
        <v/>
      </c>
      <c r="I50" t="str">
        <f>'ادخال البيانات'!R55</f>
        <v/>
      </c>
      <c r="J50" t="str">
        <f>'ادخال البيانات'!S55</f>
        <v/>
      </c>
      <c r="K50" t="str">
        <f>'ادخال البيانات'!T55</f>
        <v/>
      </c>
      <c r="L50" t="str">
        <f>'ادخال البيانات'!U55</f>
        <v/>
      </c>
      <c r="M50" t="str">
        <f>'ادخال البيانات'!V55</f>
        <v/>
      </c>
      <c r="N50" t="str">
        <f>'ادخال البيانات'!W55</f>
        <v/>
      </c>
      <c r="O50" t="str">
        <f>'ادخال البيانات'!X55</f>
        <v/>
      </c>
      <c r="P50" t="str">
        <f>'ادخال البيانات'!Y55</f>
        <v/>
      </c>
      <c r="Q50">
        <f>'ادخال البيانات'!Z55</f>
        <v>0</v>
      </c>
      <c r="R50">
        <f>'ادخال البيانات'!AA55</f>
        <v>0</v>
      </c>
      <c r="S50">
        <f>'ادخال البيانات'!AB55</f>
        <v>0</v>
      </c>
      <c r="T50">
        <f>'ادخال البيانات'!AC55</f>
        <v>0</v>
      </c>
      <c r="U50">
        <f>'ادخال البيانات'!AD55</f>
        <v>0</v>
      </c>
      <c r="V50">
        <f>'ادخال البيانات'!AE55</f>
        <v>0</v>
      </c>
      <c r="W50">
        <f>'ادخال البيانات'!AF55</f>
        <v>0</v>
      </c>
      <c r="X50">
        <f>'ادخال البيانات'!AG55</f>
        <v>0</v>
      </c>
      <c r="Y50">
        <f>'ادخال البيانات'!AH55</f>
        <v>0</v>
      </c>
      <c r="Z50">
        <f>'ادخال البيانات'!AI55</f>
        <v>0</v>
      </c>
      <c r="AA50">
        <f>'ادخال البيانات'!AJ55</f>
        <v>0</v>
      </c>
    </row>
    <row r="51" spans="1:27">
      <c r="A51" t="str">
        <f>'ادخال البيانات'!J56</f>
        <v/>
      </c>
      <c r="B51" t="str">
        <f>'ادخال البيانات'!K56</f>
        <v/>
      </c>
      <c r="C51" t="str">
        <f>'ادخال البيانات'!L56</f>
        <v/>
      </c>
      <c r="D51" t="str">
        <f>'ادخال البيانات'!M56</f>
        <v/>
      </c>
      <c r="E51" t="str">
        <f>'ادخال البيانات'!N56</f>
        <v/>
      </c>
      <c r="F51" t="str">
        <f>'ادخال البيانات'!O56</f>
        <v/>
      </c>
      <c r="G51" t="str">
        <f>'ادخال البيانات'!P56</f>
        <v/>
      </c>
      <c r="H51" t="str">
        <f>'ادخال البيانات'!Q56</f>
        <v/>
      </c>
      <c r="I51" t="str">
        <f>'ادخال البيانات'!R56</f>
        <v/>
      </c>
      <c r="J51" t="str">
        <f>'ادخال البيانات'!S56</f>
        <v/>
      </c>
      <c r="K51" t="str">
        <f>'ادخال البيانات'!T56</f>
        <v/>
      </c>
      <c r="L51" t="str">
        <f>'ادخال البيانات'!U56</f>
        <v/>
      </c>
      <c r="M51" t="str">
        <f>'ادخال البيانات'!V56</f>
        <v/>
      </c>
      <c r="N51" t="str">
        <f>'ادخال البيانات'!W56</f>
        <v/>
      </c>
      <c r="O51" t="str">
        <f>'ادخال البيانات'!X56</f>
        <v/>
      </c>
      <c r="P51" t="str">
        <f>'ادخال البيانات'!Y56</f>
        <v/>
      </c>
      <c r="Q51">
        <f>'ادخال البيانات'!Z56</f>
        <v>0</v>
      </c>
      <c r="R51">
        <f>'ادخال البيانات'!AA56</f>
        <v>0</v>
      </c>
      <c r="S51">
        <f>'ادخال البيانات'!AB56</f>
        <v>0</v>
      </c>
      <c r="T51">
        <f>'ادخال البيانات'!AC56</f>
        <v>0</v>
      </c>
      <c r="U51">
        <f>'ادخال البيانات'!AD56</f>
        <v>0</v>
      </c>
      <c r="V51">
        <f>'ادخال البيانات'!AE56</f>
        <v>0</v>
      </c>
      <c r="W51">
        <f>'ادخال البيانات'!AF56</f>
        <v>0</v>
      </c>
      <c r="X51">
        <f>'ادخال البيانات'!AG56</f>
        <v>0</v>
      </c>
      <c r="Y51">
        <f>'ادخال البيانات'!AH56</f>
        <v>0</v>
      </c>
      <c r="Z51">
        <f>'ادخال البيانات'!AI56</f>
        <v>0</v>
      </c>
      <c r="AA51">
        <f>'ادخال البيانات'!AJ56</f>
        <v>0</v>
      </c>
    </row>
    <row r="52" spans="1:27">
      <c r="A52" t="str">
        <f>'ادخال البيانات'!J57</f>
        <v/>
      </c>
      <c r="B52" t="str">
        <f>'ادخال البيانات'!K57</f>
        <v/>
      </c>
      <c r="C52" t="str">
        <f>'ادخال البيانات'!L57</f>
        <v/>
      </c>
      <c r="D52" t="str">
        <f>'ادخال البيانات'!M57</f>
        <v/>
      </c>
      <c r="E52" t="str">
        <f>'ادخال البيانات'!N57</f>
        <v/>
      </c>
      <c r="F52" t="str">
        <f>'ادخال البيانات'!O57</f>
        <v/>
      </c>
      <c r="G52" t="str">
        <f>'ادخال البيانات'!P57</f>
        <v/>
      </c>
      <c r="H52" t="str">
        <f>'ادخال البيانات'!Q57</f>
        <v/>
      </c>
      <c r="I52" t="str">
        <f>'ادخال البيانات'!R57</f>
        <v/>
      </c>
      <c r="J52" t="str">
        <f>'ادخال البيانات'!S57</f>
        <v/>
      </c>
      <c r="K52" t="str">
        <f>'ادخال البيانات'!T57</f>
        <v/>
      </c>
      <c r="L52" t="str">
        <f>'ادخال البيانات'!U57</f>
        <v/>
      </c>
      <c r="M52" t="str">
        <f>'ادخال البيانات'!V57</f>
        <v/>
      </c>
      <c r="N52" t="str">
        <f>'ادخال البيانات'!W57</f>
        <v/>
      </c>
      <c r="O52" t="str">
        <f>'ادخال البيانات'!X57</f>
        <v/>
      </c>
      <c r="P52" t="str">
        <f>'ادخال البيانات'!Y57</f>
        <v/>
      </c>
      <c r="Q52">
        <f>'ادخال البيانات'!Z57</f>
        <v>0</v>
      </c>
      <c r="R52">
        <f>'ادخال البيانات'!AA57</f>
        <v>0</v>
      </c>
      <c r="S52">
        <f>'ادخال البيانات'!AB57</f>
        <v>0</v>
      </c>
      <c r="T52">
        <f>'ادخال البيانات'!AC57</f>
        <v>0</v>
      </c>
      <c r="U52">
        <f>'ادخال البيانات'!AD57</f>
        <v>0</v>
      </c>
      <c r="V52">
        <f>'ادخال البيانات'!AE57</f>
        <v>0</v>
      </c>
      <c r="W52">
        <f>'ادخال البيانات'!AF57</f>
        <v>0</v>
      </c>
      <c r="X52">
        <f>'ادخال البيانات'!AG57</f>
        <v>0</v>
      </c>
      <c r="Y52">
        <f>'ادخال البيانات'!AH57</f>
        <v>0</v>
      </c>
      <c r="Z52">
        <f>'ادخال البيانات'!AI57</f>
        <v>0</v>
      </c>
      <c r="AA52">
        <f>'ادخال البيانات'!AJ57</f>
        <v>0</v>
      </c>
    </row>
    <row r="53" spans="1:27">
      <c r="A53" t="str">
        <f>'ادخال البيانات'!J58</f>
        <v/>
      </c>
      <c r="B53" t="str">
        <f>'ادخال البيانات'!K58</f>
        <v/>
      </c>
      <c r="C53" t="str">
        <f>'ادخال البيانات'!L58</f>
        <v/>
      </c>
      <c r="D53" t="str">
        <f>'ادخال البيانات'!M58</f>
        <v/>
      </c>
      <c r="E53" t="str">
        <f>'ادخال البيانات'!N58</f>
        <v/>
      </c>
      <c r="F53" t="str">
        <f>'ادخال البيانات'!O58</f>
        <v/>
      </c>
      <c r="G53" t="str">
        <f>'ادخال البيانات'!P58</f>
        <v/>
      </c>
      <c r="H53" t="str">
        <f>'ادخال البيانات'!Q58</f>
        <v/>
      </c>
      <c r="I53" t="str">
        <f>'ادخال البيانات'!R58</f>
        <v/>
      </c>
      <c r="J53" t="str">
        <f>'ادخال البيانات'!S58</f>
        <v/>
      </c>
      <c r="K53" t="str">
        <f>'ادخال البيانات'!T58</f>
        <v/>
      </c>
      <c r="L53" t="str">
        <f>'ادخال البيانات'!U58</f>
        <v/>
      </c>
      <c r="M53" t="str">
        <f>'ادخال البيانات'!V58</f>
        <v/>
      </c>
      <c r="N53" t="str">
        <f>'ادخال البيانات'!W58</f>
        <v/>
      </c>
      <c r="O53" t="str">
        <f>'ادخال البيانات'!X58</f>
        <v/>
      </c>
      <c r="P53" t="str">
        <f>'ادخال البيانات'!Y58</f>
        <v/>
      </c>
      <c r="Q53">
        <f>'ادخال البيانات'!Z58</f>
        <v>0</v>
      </c>
      <c r="R53">
        <f>'ادخال البيانات'!AA58</f>
        <v>0</v>
      </c>
      <c r="S53">
        <f>'ادخال البيانات'!AB58</f>
        <v>0</v>
      </c>
      <c r="T53">
        <f>'ادخال البيانات'!AC58</f>
        <v>0</v>
      </c>
      <c r="U53">
        <f>'ادخال البيانات'!AD58</f>
        <v>0</v>
      </c>
      <c r="V53">
        <f>'ادخال البيانات'!AE58</f>
        <v>0</v>
      </c>
      <c r="W53">
        <f>'ادخال البيانات'!AF58</f>
        <v>0</v>
      </c>
      <c r="X53">
        <f>'ادخال البيانات'!AG58</f>
        <v>0</v>
      </c>
      <c r="Y53">
        <f>'ادخال البيانات'!AH58</f>
        <v>0</v>
      </c>
      <c r="Z53">
        <f>'ادخال البيانات'!AI58</f>
        <v>0</v>
      </c>
      <c r="AA53">
        <f>'ادخال البيانات'!AJ58</f>
        <v>0</v>
      </c>
    </row>
    <row r="54" spans="1:27">
      <c r="A54" t="str">
        <f>'ادخال البيانات'!J59</f>
        <v/>
      </c>
      <c r="B54" t="str">
        <f>'ادخال البيانات'!K59</f>
        <v/>
      </c>
      <c r="C54" t="str">
        <f>'ادخال البيانات'!L59</f>
        <v/>
      </c>
      <c r="D54" t="str">
        <f>'ادخال البيانات'!M59</f>
        <v/>
      </c>
      <c r="E54" t="str">
        <f>'ادخال البيانات'!N59</f>
        <v/>
      </c>
      <c r="F54" t="str">
        <f>'ادخال البيانات'!O59</f>
        <v/>
      </c>
      <c r="G54" t="str">
        <f>'ادخال البيانات'!P59</f>
        <v/>
      </c>
      <c r="H54" t="str">
        <f>'ادخال البيانات'!Q59</f>
        <v/>
      </c>
      <c r="I54" t="str">
        <f>'ادخال البيانات'!R59</f>
        <v/>
      </c>
      <c r="J54" t="str">
        <f>'ادخال البيانات'!S59</f>
        <v/>
      </c>
      <c r="K54" t="str">
        <f>'ادخال البيانات'!T59</f>
        <v/>
      </c>
      <c r="L54" t="str">
        <f>'ادخال البيانات'!U59</f>
        <v/>
      </c>
      <c r="M54" t="str">
        <f>'ادخال البيانات'!V59</f>
        <v/>
      </c>
      <c r="N54" t="str">
        <f>'ادخال البيانات'!W59</f>
        <v/>
      </c>
      <c r="O54" t="str">
        <f>'ادخال البيانات'!X59</f>
        <v/>
      </c>
      <c r="P54" t="str">
        <f>'ادخال البيانات'!Y59</f>
        <v/>
      </c>
      <c r="Q54">
        <f>'ادخال البيانات'!Z59</f>
        <v>0</v>
      </c>
      <c r="R54">
        <f>'ادخال البيانات'!AA59</f>
        <v>0</v>
      </c>
      <c r="S54">
        <f>'ادخال البيانات'!AB59</f>
        <v>0</v>
      </c>
      <c r="T54">
        <f>'ادخال البيانات'!AC59</f>
        <v>0</v>
      </c>
      <c r="U54">
        <f>'ادخال البيانات'!AD59</f>
        <v>0</v>
      </c>
      <c r="V54">
        <f>'ادخال البيانات'!AE59</f>
        <v>0</v>
      </c>
      <c r="W54">
        <f>'ادخال البيانات'!AF59</f>
        <v>0</v>
      </c>
      <c r="X54">
        <f>'ادخال البيانات'!AG59</f>
        <v>0</v>
      </c>
      <c r="Y54">
        <f>'ادخال البيانات'!AH59</f>
        <v>0</v>
      </c>
      <c r="Z54">
        <f>'ادخال البيانات'!AI59</f>
        <v>0</v>
      </c>
      <c r="AA54">
        <f>'ادخال البيانات'!AJ59</f>
        <v>0</v>
      </c>
    </row>
    <row r="55" spans="1:27">
      <c r="A55" t="str">
        <f>'ادخال البيانات'!J60</f>
        <v/>
      </c>
      <c r="B55" t="str">
        <f>'ادخال البيانات'!K60</f>
        <v/>
      </c>
      <c r="C55" t="str">
        <f>'ادخال البيانات'!L60</f>
        <v/>
      </c>
      <c r="D55" t="str">
        <f>'ادخال البيانات'!M60</f>
        <v/>
      </c>
      <c r="E55" t="str">
        <f>'ادخال البيانات'!N60</f>
        <v/>
      </c>
      <c r="F55" t="str">
        <f>'ادخال البيانات'!O60</f>
        <v/>
      </c>
      <c r="G55" t="str">
        <f>'ادخال البيانات'!P60</f>
        <v/>
      </c>
      <c r="H55" t="str">
        <f>'ادخال البيانات'!Q60</f>
        <v/>
      </c>
      <c r="I55" t="str">
        <f>'ادخال البيانات'!R60</f>
        <v/>
      </c>
      <c r="J55" t="str">
        <f>'ادخال البيانات'!S60</f>
        <v/>
      </c>
      <c r="K55" t="str">
        <f>'ادخال البيانات'!T60</f>
        <v/>
      </c>
      <c r="L55" t="str">
        <f>'ادخال البيانات'!U60</f>
        <v/>
      </c>
      <c r="M55" t="str">
        <f>'ادخال البيانات'!V60</f>
        <v/>
      </c>
      <c r="N55" t="str">
        <f>'ادخال البيانات'!W60</f>
        <v/>
      </c>
      <c r="O55" t="str">
        <f>'ادخال البيانات'!X60</f>
        <v/>
      </c>
      <c r="P55" t="str">
        <f>'ادخال البيانات'!Y60</f>
        <v/>
      </c>
      <c r="Q55">
        <f>'ادخال البيانات'!Z60</f>
        <v>0</v>
      </c>
      <c r="R55">
        <f>'ادخال البيانات'!AA60</f>
        <v>0</v>
      </c>
      <c r="S55">
        <f>'ادخال البيانات'!AB60</f>
        <v>0</v>
      </c>
      <c r="T55">
        <f>'ادخال البيانات'!AC60</f>
        <v>0</v>
      </c>
      <c r="U55">
        <f>'ادخال البيانات'!AD60</f>
        <v>0</v>
      </c>
      <c r="V55">
        <f>'ادخال البيانات'!AE60</f>
        <v>0</v>
      </c>
      <c r="W55">
        <f>'ادخال البيانات'!AF60</f>
        <v>0</v>
      </c>
      <c r="X55">
        <f>'ادخال البيانات'!AG60</f>
        <v>0</v>
      </c>
      <c r="Y55">
        <f>'ادخال البيانات'!AH60</f>
        <v>0</v>
      </c>
      <c r="Z55">
        <f>'ادخال البيانات'!AI60</f>
        <v>0</v>
      </c>
      <c r="AA55">
        <f>'ادخال البيانات'!AJ60</f>
        <v>0</v>
      </c>
    </row>
    <row r="56" spans="1:27">
      <c r="A56" t="str">
        <f>'ادخال البيانات'!J61</f>
        <v/>
      </c>
      <c r="B56" t="str">
        <f>'ادخال البيانات'!K61</f>
        <v/>
      </c>
      <c r="C56" t="str">
        <f>'ادخال البيانات'!L61</f>
        <v/>
      </c>
      <c r="D56" t="str">
        <f>'ادخال البيانات'!M61</f>
        <v/>
      </c>
      <c r="E56" t="str">
        <f>'ادخال البيانات'!N61</f>
        <v/>
      </c>
      <c r="F56" t="str">
        <f>'ادخال البيانات'!O61</f>
        <v/>
      </c>
      <c r="G56" t="str">
        <f>'ادخال البيانات'!P61</f>
        <v/>
      </c>
      <c r="H56" t="str">
        <f>'ادخال البيانات'!Q61</f>
        <v/>
      </c>
      <c r="I56" t="str">
        <f>'ادخال البيانات'!R61</f>
        <v/>
      </c>
      <c r="J56" t="str">
        <f>'ادخال البيانات'!S61</f>
        <v/>
      </c>
      <c r="K56" t="str">
        <f>'ادخال البيانات'!T61</f>
        <v/>
      </c>
      <c r="L56" t="str">
        <f>'ادخال البيانات'!U61</f>
        <v/>
      </c>
      <c r="M56" t="str">
        <f>'ادخال البيانات'!V61</f>
        <v/>
      </c>
      <c r="N56" t="str">
        <f>'ادخال البيانات'!W61</f>
        <v/>
      </c>
      <c r="O56" t="str">
        <f>'ادخال البيانات'!X61</f>
        <v/>
      </c>
      <c r="P56" t="str">
        <f>'ادخال البيانات'!Y61</f>
        <v/>
      </c>
      <c r="Q56">
        <f>'ادخال البيانات'!Z61</f>
        <v>0</v>
      </c>
      <c r="R56">
        <f>'ادخال البيانات'!AA61</f>
        <v>0</v>
      </c>
      <c r="S56">
        <f>'ادخال البيانات'!AB61</f>
        <v>0</v>
      </c>
      <c r="T56">
        <f>'ادخال البيانات'!AC61</f>
        <v>0</v>
      </c>
      <c r="U56">
        <f>'ادخال البيانات'!AD61</f>
        <v>0</v>
      </c>
      <c r="V56">
        <f>'ادخال البيانات'!AE61</f>
        <v>0</v>
      </c>
      <c r="W56">
        <f>'ادخال البيانات'!AF61</f>
        <v>0</v>
      </c>
      <c r="X56">
        <f>'ادخال البيانات'!AG61</f>
        <v>0</v>
      </c>
      <c r="Y56">
        <f>'ادخال البيانات'!AH61</f>
        <v>0</v>
      </c>
      <c r="Z56">
        <f>'ادخال البيانات'!AI61</f>
        <v>0</v>
      </c>
      <c r="AA56">
        <f>'ادخال البيانات'!AJ61</f>
        <v>0</v>
      </c>
    </row>
    <row r="57" spans="1:27">
      <c r="A57" t="str">
        <f>'ادخال البيانات'!J62</f>
        <v/>
      </c>
      <c r="B57" t="str">
        <f>'ادخال البيانات'!K62</f>
        <v/>
      </c>
      <c r="C57" t="str">
        <f>'ادخال البيانات'!L62</f>
        <v/>
      </c>
      <c r="D57" t="str">
        <f>'ادخال البيانات'!M62</f>
        <v/>
      </c>
      <c r="E57" t="str">
        <f>'ادخال البيانات'!N62</f>
        <v/>
      </c>
      <c r="F57" t="str">
        <f>'ادخال البيانات'!O62</f>
        <v/>
      </c>
      <c r="G57" t="str">
        <f>'ادخال البيانات'!P62</f>
        <v/>
      </c>
      <c r="H57" t="str">
        <f>'ادخال البيانات'!Q62</f>
        <v/>
      </c>
      <c r="I57" t="str">
        <f>'ادخال البيانات'!R62</f>
        <v/>
      </c>
      <c r="J57" t="str">
        <f>'ادخال البيانات'!S62</f>
        <v/>
      </c>
      <c r="K57" t="str">
        <f>'ادخال البيانات'!T62</f>
        <v/>
      </c>
      <c r="L57" t="str">
        <f>'ادخال البيانات'!U62</f>
        <v/>
      </c>
      <c r="M57" t="str">
        <f>'ادخال البيانات'!V62</f>
        <v/>
      </c>
      <c r="N57" t="str">
        <f>'ادخال البيانات'!W62</f>
        <v/>
      </c>
      <c r="O57" t="str">
        <f>'ادخال البيانات'!X62</f>
        <v/>
      </c>
      <c r="P57" t="str">
        <f>'ادخال البيانات'!Y62</f>
        <v/>
      </c>
      <c r="Q57">
        <f>'ادخال البيانات'!Z62</f>
        <v>0</v>
      </c>
      <c r="R57">
        <f>'ادخال البيانات'!AA62</f>
        <v>0</v>
      </c>
      <c r="S57">
        <f>'ادخال البيانات'!AB62</f>
        <v>0</v>
      </c>
      <c r="T57">
        <f>'ادخال البيانات'!AC62</f>
        <v>0</v>
      </c>
      <c r="U57">
        <f>'ادخال البيانات'!AD62</f>
        <v>0</v>
      </c>
      <c r="V57">
        <f>'ادخال البيانات'!AE62</f>
        <v>0</v>
      </c>
      <c r="W57">
        <f>'ادخال البيانات'!AF62</f>
        <v>0</v>
      </c>
      <c r="X57">
        <f>'ادخال البيانات'!AG62</f>
        <v>0</v>
      </c>
      <c r="Y57">
        <f>'ادخال البيانات'!AH62</f>
        <v>0</v>
      </c>
      <c r="Z57">
        <f>'ادخال البيانات'!AI62</f>
        <v>0</v>
      </c>
      <c r="AA57">
        <f>'ادخال البيانات'!AJ62</f>
        <v>0</v>
      </c>
    </row>
    <row r="58" spans="1:27">
      <c r="A58" t="str">
        <f>'ادخال البيانات'!J63</f>
        <v/>
      </c>
      <c r="B58" t="str">
        <f>'ادخال البيانات'!K63</f>
        <v/>
      </c>
      <c r="C58" t="str">
        <f>'ادخال البيانات'!L63</f>
        <v/>
      </c>
      <c r="D58" t="str">
        <f>'ادخال البيانات'!M63</f>
        <v/>
      </c>
      <c r="E58" t="str">
        <f>'ادخال البيانات'!N63</f>
        <v/>
      </c>
      <c r="F58" t="str">
        <f>'ادخال البيانات'!O63</f>
        <v/>
      </c>
      <c r="G58" t="str">
        <f>'ادخال البيانات'!P63</f>
        <v/>
      </c>
      <c r="H58" t="str">
        <f>'ادخال البيانات'!Q63</f>
        <v/>
      </c>
      <c r="I58" t="str">
        <f>'ادخال البيانات'!R63</f>
        <v/>
      </c>
      <c r="J58" t="str">
        <f>'ادخال البيانات'!S63</f>
        <v/>
      </c>
      <c r="K58" t="str">
        <f>'ادخال البيانات'!T63</f>
        <v/>
      </c>
      <c r="L58" t="str">
        <f>'ادخال البيانات'!U63</f>
        <v/>
      </c>
      <c r="M58" t="str">
        <f>'ادخال البيانات'!V63</f>
        <v/>
      </c>
      <c r="N58" t="str">
        <f>'ادخال البيانات'!W63</f>
        <v/>
      </c>
      <c r="O58" t="str">
        <f>'ادخال البيانات'!X63</f>
        <v/>
      </c>
      <c r="P58" t="str">
        <f>'ادخال البيانات'!Y63</f>
        <v/>
      </c>
      <c r="Q58">
        <f>'ادخال البيانات'!Z63</f>
        <v>0</v>
      </c>
      <c r="R58">
        <f>'ادخال البيانات'!AA63</f>
        <v>0</v>
      </c>
      <c r="S58">
        <f>'ادخال البيانات'!AB63</f>
        <v>0</v>
      </c>
      <c r="T58">
        <f>'ادخال البيانات'!AC63</f>
        <v>0</v>
      </c>
      <c r="U58">
        <f>'ادخال البيانات'!AD63</f>
        <v>0</v>
      </c>
      <c r="V58">
        <f>'ادخال البيانات'!AE63</f>
        <v>0</v>
      </c>
      <c r="W58">
        <f>'ادخال البيانات'!AF63</f>
        <v>0</v>
      </c>
      <c r="X58">
        <f>'ادخال البيانات'!AG63</f>
        <v>0</v>
      </c>
      <c r="Y58">
        <f>'ادخال البيانات'!AH63</f>
        <v>0</v>
      </c>
      <c r="Z58">
        <f>'ادخال البيانات'!AI63</f>
        <v>0</v>
      </c>
      <c r="AA58">
        <f>'ادخال البيانات'!AJ63</f>
        <v>0</v>
      </c>
    </row>
    <row r="59" spans="1:27">
      <c r="A59" t="str">
        <f>'ادخال البيانات'!J64</f>
        <v/>
      </c>
      <c r="B59" t="str">
        <f>'ادخال البيانات'!K64</f>
        <v/>
      </c>
      <c r="C59" t="str">
        <f>'ادخال البيانات'!L64</f>
        <v/>
      </c>
      <c r="D59" t="str">
        <f>'ادخال البيانات'!M64</f>
        <v/>
      </c>
      <c r="E59" t="str">
        <f>'ادخال البيانات'!N64</f>
        <v/>
      </c>
      <c r="F59" t="str">
        <f>'ادخال البيانات'!O64</f>
        <v/>
      </c>
      <c r="G59" t="str">
        <f>'ادخال البيانات'!P64</f>
        <v/>
      </c>
      <c r="H59" t="str">
        <f>'ادخال البيانات'!Q64</f>
        <v/>
      </c>
      <c r="I59" t="str">
        <f>'ادخال البيانات'!R64</f>
        <v/>
      </c>
      <c r="J59" t="str">
        <f>'ادخال البيانات'!S64</f>
        <v/>
      </c>
      <c r="K59" t="str">
        <f>'ادخال البيانات'!T64</f>
        <v/>
      </c>
      <c r="L59" t="str">
        <f>'ادخال البيانات'!U64</f>
        <v/>
      </c>
      <c r="M59" t="str">
        <f>'ادخال البيانات'!V64</f>
        <v/>
      </c>
      <c r="N59" t="str">
        <f>'ادخال البيانات'!W64</f>
        <v/>
      </c>
      <c r="O59" t="str">
        <f>'ادخال البيانات'!X64</f>
        <v/>
      </c>
      <c r="P59" t="str">
        <f>'ادخال البيانات'!Y64</f>
        <v/>
      </c>
      <c r="Q59">
        <f>'ادخال البيانات'!Z64</f>
        <v>0</v>
      </c>
      <c r="R59">
        <f>'ادخال البيانات'!AA64</f>
        <v>0</v>
      </c>
      <c r="S59">
        <f>'ادخال البيانات'!AB64</f>
        <v>0</v>
      </c>
      <c r="T59">
        <f>'ادخال البيانات'!AC64</f>
        <v>0</v>
      </c>
      <c r="U59">
        <f>'ادخال البيانات'!AD64</f>
        <v>0</v>
      </c>
      <c r="V59">
        <f>'ادخال البيانات'!AE64</f>
        <v>0</v>
      </c>
      <c r="W59">
        <f>'ادخال البيانات'!AF64</f>
        <v>0</v>
      </c>
      <c r="X59">
        <f>'ادخال البيانات'!AG64</f>
        <v>0</v>
      </c>
      <c r="Y59">
        <f>'ادخال البيانات'!AH64</f>
        <v>0</v>
      </c>
      <c r="Z59">
        <f>'ادخال البيانات'!AI64</f>
        <v>0</v>
      </c>
      <c r="AA59">
        <f>'ادخال البيانات'!AJ64</f>
        <v>0</v>
      </c>
    </row>
    <row r="60" spans="1:27">
      <c r="A60" t="str">
        <f>'ادخال البيانات'!J65</f>
        <v/>
      </c>
      <c r="B60" t="str">
        <f>'ادخال البيانات'!K65</f>
        <v/>
      </c>
      <c r="C60" t="str">
        <f>'ادخال البيانات'!L65</f>
        <v/>
      </c>
      <c r="D60" t="str">
        <f>'ادخال البيانات'!M65</f>
        <v/>
      </c>
      <c r="E60" t="str">
        <f>'ادخال البيانات'!N65</f>
        <v/>
      </c>
      <c r="F60" t="str">
        <f>'ادخال البيانات'!O65</f>
        <v/>
      </c>
      <c r="G60" t="str">
        <f>'ادخال البيانات'!P65</f>
        <v/>
      </c>
      <c r="H60" t="str">
        <f>'ادخال البيانات'!Q65</f>
        <v/>
      </c>
      <c r="I60" t="str">
        <f>'ادخال البيانات'!R65</f>
        <v/>
      </c>
      <c r="J60" t="str">
        <f>'ادخال البيانات'!S65</f>
        <v/>
      </c>
      <c r="K60" t="str">
        <f>'ادخال البيانات'!T65</f>
        <v/>
      </c>
      <c r="L60" t="str">
        <f>'ادخال البيانات'!U65</f>
        <v/>
      </c>
      <c r="M60" t="str">
        <f>'ادخال البيانات'!V65</f>
        <v/>
      </c>
      <c r="N60" t="str">
        <f>'ادخال البيانات'!W65</f>
        <v/>
      </c>
      <c r="O60" t="str">
        <f>'ادخال البيانات'!X65</f>
        <v/>
      </c>
      <c r="P60" t="str">
        <f>'ادخال البيانات'!Y65</f>
        <v/>
      </c>
      <c r="Q60">
        <f>'ادخال البيانات'!Z65</f>
        <v>0</v>
      </c>
      <c r="R60">
        <f>'ادخال البيانات'!AA65</f>
        <v>0</v>
      </c>
      <c r="S60">
        <f>'ادخال البيانات'!AB65</f>
        <v>0</v>
      </c>
      <c r="T60">
        <f>'ادخال البيانات'!AC65</f>
        <v>0</v>
      </c>
      <c r="U60">
        <f>'ادخال البيانات'!AD65</f>
        <v>0</v>
      </c>
      <c r="V60">
        <f>'ادخال البيانات'!AE65</f>
        <v>0</v>
      </c>
      <c r="W60">
        <f>'ادخال البيانات'!AF65</f>
        <v>0</v>
      </c>
      <c r="X60">
        <f>'ادخال البيانات'!AG65</f>
        <v>0</v>
      </c>
      <c r="Y60">
        <f>'ادخال البيانات'!AH65</f>
        <v>0</v>
      </c>
      <c r="Z60">
        <f>'ادخال البيانات'!AI65</f>
        <v>0</v>
      </c>
      <c r="AA60">
        <f>'ادخال البيانات'!AJ65</f>
        <v>0</v>
      </c>
    </row>
    <row r="61" spans="1:27">
      <c r="A61" t="str">
        <f>'ادخال البيانات'!J66</f>
        <v/>
      </c>
      <c r="B61" t="str">
        <f>'ادخال البيانات'!K66</f>
        <v/>
      </c>
      <c r="C61" t="str">
        <f>'ادخال البيانات'!L66</f>
        <v/>
      </c>
      <c r="D61" t="str">
        <f>'ادخال البيانات'!M66</f>
        <v/>
      </c>
      <c r="E61" t="str">
        <f>'ادخال البيانات'!N66</f>
        <v/>
      </c>
      <c r="F61" t="str">
        <f>'ادخال البيانات'!O66</f>
        <v/>
      </c>
      <c r="G61" t="str">
        <f>'ادخال البيانات'!P66</f>
        <v/>
      </c>
      <c r="H61" t="str">
        <f>'ادخال البيانات'!Q66</f>
        <v/>
      </c>
      <c r="I61" t="str">
        <f>'ادخال البيانات'!R66</f>
        <v/>
      </c>
      <c r="J61" t="str">
        <f>'ادخال البيانات'!S66</f>
        <v/>
      </c>
      <c r="K61" t="str">
        <f>'ادخال البيانات'!T66</f>
        <v/>
      </c>
      <c r="L61" t="str">
        <f>'ادخال البيانات'!U66</f>
        <v/>
      </c>
      <c r="M61" t="str">
        <f>'ادخال البيانات'!V66</f>
        <v/>
      </c>
      <c r="N61" t="str">
        <f>'ادخال البيانات'!W66</f>
        <v/>
      </c>
      <c r="O61" t="str">
        <f>'ادخال البيانات'!X66</f>
        <v/>
      </c>
      <c r="P61" t="str">
        <f>'ادخال البيانات'!Y66</f>
        <v/>
      </c>
      <c r="Q61">
        <f>'ادخال البيانات'!Z66</f>
        <v>0</v>
      </c>
      <c r="R61">
        <f>'ادخال البيانات'!AA66</f>
        <v>0</v>
      </c>
      <c r="S61">
        <f>'ادخال البيانات'!AB66</f>
        <v>0</v>
      </c>
      <c r="T61">
        <f>'ادخال البيانات'!AC66</f>
        <v>0</v>
      </c>
      <c r="U61">
        <f>'ادخال البيانات'!AD66</f>
        <v>0</v>
      </c>
      <c r="V61">
        <f>'ادخال البيانات'!AE66</f>
        <v>0</v>
      </c>
      <c r="W61">
        <f>'ادخال البيانات'!AF66</f>
        <v>0</v>
      </c>
      <c r="X61">
        <f>'ادخال البيانات'!AG66</f>
        <v>0</v>
      </c>
      <c r="Y61">
        <f>'ادخال البيانات'!AH66</f>
        <v>0</v>
      </c>
      <c r="Z61">
        <f>'ادخال البيانات'!AI66</f>
        <v>0</v>
      </c>
      <c r="AA61">
        <f>'ادخال البيانات'!AJ66</f>
        <v>0</v>
      </c>
    </row>
    <row r="62" spans="1:27">
      <c r="A62" t="str">
        <f>'ادخال البيانات'!J67</f>
        <v/>
      </c>
      <c r="B62" t="str">
        <f>'ادخال البيانات'!K67</f>
        <v/>
      </c>
      <c r="C62" t="str">
        <f>'ادخال البيانات'!L67</f>
        <v/>
      </c>
      <c r="D62" t="str">
        <f>'ادخال البيانات'!M67</f>
        <v/>
      </c>
      <c r="E62" t="str">
        <f>'ادخال البيانات'!N67</f>
        <v/>
      </c>
      <c r="F62" t="str">
        <f>'ادخال البيانات'!O67</f>
        <v/>
      </c>
      <c r="G62" t="str">
        <f>'ادخال البيانات'!P67</f>
        <v/>
      </c>
      <c r="H62" t="str">
        <f>'ادخال البيانات'!Q67</f>
        <v/>
      </c>
      <c r="I62" t="str">
        <f>'ادخال البيانات'!R67</f>
        <v/>
      </c>
      <c r="J62" t="str">
        <f>'ادخال البيانات'!S67</f>
        <v/>
      </c>
      <c r="K62" t="str">
        <f>'ادخال البيانات'!T67</f>
        <v/>
      </c>
      <c r="L62" t="str">
        <f>'ادخال البيانات'!U67</f>
        <v/>
      </c>
      <c r="M62" t="str">
        <f>'ادخال البيانات'!V67</f>
        <v/>
      </c>
      <c r="N62" t="str">
        <f>'ادخال البيانات'!W67</f>
        <v/>
      </c>
      <c r="O62" t="str">
        <f>'ادخال البيانات'!X67</f>
        <v/>
      </c>
      <c r="P62" t="str">
        <f>'ادخال البيانات'!Y67</f>
        <v/>
      </c>
      <c r="Q62">
        <f>'ادخال البيانات'!Z67</f>
        <v>0</v>
      </c>
      <c r="R62">
        <f>'ادخال البيانات'!AA67</f>
        <v>0</v>
      </c>
      <c r="S62">
        <f>'ادخال البيانات'!AB67</f>
        <v>0</v>
      </c>
      <c r="T62">
        <f>'ادخال البيانات'!AC67</f>
        <v>0</v>
      </c>
      <c r="U62">
        <f>'ادخال البيانات'!AD67</f>
        <v>0</v>
      </c>
      <c r="V62">
        <f>'ادخال البيانات'!AE67</f>
        <v>0</v>
      </c>
      <c r="W62">
        <f>'ادخال البيانات'!AF67</f>
        <v>0</v>
      </c>
      <c r="X62">
        <f>'ادخال البيانات'!AG67</f>
        <v>0</v>
      </c>
      <c r="Y62">
        <f>'ادخال البيانات'!AH67</f>
        <v>0</v>
      </c>
      <c r="Z62">
        <f>'ادخال البيانات'!AI67</f>
        <v>0</v>
      </c>
      <c r="AA62">
        <f>'ادخال البيانات'!AJ67</f>
        <v>0</v>
      </c>
    </row>
    <row r="63" spans="1:27">
      <c r="A63" t="str">
        <f>'ادخال البيانات'!J68</f>
        <v/>
      </c>
      <c r="B63" t="str">
        <f>'ادخال البيانات'!K68</f>
        <v/>
      </c>
      <c r="C63" t="str">
        <f>'ادخال البيانات'!L68</f>
        <v/>
      </c>
      <c r="D63" t="str">
        <f>'ادخال البيانات'!M68</f>
        <v/>
      </c>
      <c r="E63" t="str">
        <f>'ادخال البيانات'!N68</f>
        <v/>
      </c>
      <c r="F63" t="str">
        <f>'ادخال البيانات'!O68</f>
        <v/>
      </c>
      <c r="G63" t="str">
        <f>'ادخال البيانات'!P68</f>
        <v/>
      </c>
      <c r="H63" t="str">
        <f>'ادخال البيانات'!Q68</f>
        <v/>
      </c>
      <c r="I63" t="str">
        <f>'ادخال البيانات'!R68</f>
        <v/>
      </c>
      <c r="J63" t="str">
        <f>'ادخال البيانات'!S68</f>
        <v/>
      </c>
      <c r="K63" t="str">
        <f>'ادخال البيانات'!T68</f>
        <v/>
      </c>
      <c r="L63" t="str">
        <f>'ادخال البيانات'!U68</f>
        <v/>
      </c>
      <c r="M63" t="str">
        <f>'ادخال البيانات'!V68</f>
        <v/>
      </c>
      <c r="N63" t="str">
        <f>'ادخال البيانات'!W68</f>
        <v/>
      </c>
      <c r="O63" t="str">
        <f>'ادخال البيانات'!X68</f>
        <v/>
      </c>
      <c r="P63" t="str">
        <f>'ادخال البيانات'!Y68</f>
        <v/>
      </c>
      <c r="Q63">
        <f>'ادخال البيانات'!Z68</f>
        <v>0</v>
      </c>
      <c r="R63">
        <f>'ادخال البيانات'!AA68</f>
        <v>0</v>
      </c>
      <c r="S63">
        <f>'ادخال البيانات'!AB68</f>
        <v>0</v>
      </c>
      <c r="T63">
        <f>'ادخال البيانات'!AC68</f>
        <v>0</v>
      </c>
      <c r="U63">
        <f>'ادخال البيانات'!AD68</f>
        <v>0</v>
      </c>
      <c r="V63">
        <f>'ادخال البيانات'!AE68</f>
        <v>0</v>
      </c>
      <c r="W63">
        <f>'ادخال البيانات'!AF68</f>
        <v>0</v>
      </c>
      <c r="X63">
        <f>'ادخال البيانات'!AG68</f>
        <v>0</v>
      </c>
      <c r="Y63">
        <f>'ادخال البيانات'!AH68</f>
        <v>0</v>
      </c>
      <c r="Z63">
        <f>'ادخال البيانات'!AI68</f>
        <v>0</v>
      </c>
      <c r="AA63">
        <f>'ادخال البيانات'!AJ68</f>
        <v>0</v>
      </c>
    </row>
    <row r="64" spans="1:27">
      <c r="A64" t="str">
        <f>'ادخال البيانات'!J69</f>
        <v/>
      </c>
      <c r="B64" t="str">
        <f>'ادخال البيانات'!K69</f>
        <v/>
      </c>
      <c r="C64" t="str">
        <f>'ادخال البيانات'!L69</f>
        <v/>
      </c>
      <c r="D64" t="str">
        <f>'ادخال البيانات'!M69</f>
        <v/>
      </c>
      <c r="E64" t="str">
        <f>'ادخال البيانات'!N69</f>
        <v/>
      </c>
      <c r="F64" t="str">
        <f>'ادخال البيانات'!O69</f>
        <v/>
      </c>
      <c r="G64" t="str">
        <f>'ادخال البيانات'!P69</f>
        <v/>
      </c>
      <c r="H64" t="str">
        <f>'ادخال البيانات'!Q69</f>
        <v/>
      </c>
      <c r="I64" t="str">
        <f>'ادخال البيانات'!R69</f>
        <v/>
      </c>
      <c r="J64" t="str">
        <f>'ادخال البيانات'!S69</f>
        <v/>
      </c>
      <c r="K64" t="str">
        <f>'ادخال البيانات'!T69</f>
        <v/>
      </c>
      <c r="L64" t="str">
        <f>'ادخال البيانات'!U69</f>
        <v/>
      </c>
      <c r="M64" t="str">
        <f>'ادخال البيانات'!V69</f>
        <v/>
      </c>
      <c r="N64" t="str">
        <f>'ادخال البيانات'!W69</f>
        <v/>
      </c>
      <c r="O64" t="str">
        <f>'ادخال البيانات'!X69</f>
        <v/>
      </c>
      <c r="P64" t="str">
        <f>'ادخال البيانات'!Y69</f>
        <v/>
      </c>
      <c r="Q64">
        <f>'ادخال البيانات'!Z69</f>
        <v>0</v>
      </c>
      <c r="R64">
        <f>'ادخال البيانات'!AA69</f>
        <v>0</v>
      </c>
      <c r="S64">
        <f>'ادخال البيانات'!AB69</f>
        <v>0</v>
      </c>
      <c r="T64">
        <f>'ادخال البيانات'!AC69</f>
        <v>0</v>
      </c>
      <c r="U64">
        <f>'ادخال البيانات'!AD69</f>
        <v>0</v>
      </c>
      <c r="V64">
        <f>'ادخال البيانات'!AE69</f>
        <v>0</v>
      </c>
      <c r="W64">
        <f>'ادخال البيانات'!AF69</f>
        <v>0</v>
      </c>
      <c r="X64">
        <f>'ادخال البيانات'!AG69</f>
        <v>0</v>
      </c>
      <c r="Y64">
        <f>'ادخال البيانات'!AH69</f>
        <v>0</v>
      </c>
      <c r="Z64">
        <f>'ادخال البيانات'!AI69</f>
        <v>0</v>
      </c>
      <c r="AA64">
        <f>'ادخال البيانات'!AJ69</f>
        <v>0</v>
      </c>
    </row>
    <row r="65" spans="1:27">
      <c r="A65" t="str">
        <f>'ادخال البيانات'!J70</f>
        <v/>
      </c>
      <c r="B65" t="str">
        <f>'ادخال البيانات'!K70</f>
        <v/>
      </c>
      <c r="C65" t="str">
        <f>'ادخال البيانات'!L70</f>
        <v/>
      </c>
      <c r="D65" t="str">
        <f>'ادخال البيانات'!M70</f>
        <v/>
      </c>
      <c r="E65" t="str">
        <f>'ادخال البيانات'!N70</f>
        <v/>
      </c>
      <c r="F65" t="str">
        <f>'ادخال البيانات'!O70</f>
        <v/>
      </c>
      <c r="G65" t="str">
        <f>'ادخال البيانات'!P70</f>
        <v/>
      </c>
      <c r="H65" t="str">
        <f>'ادخال البيانات'!Q70</f>
        <v/>
      </c>
      <c r="I65" t="str">
        <f>'ادخال البيانات'!R70</f>
        <v/>
      </c>
      <c r="J65" t="str">
        <f>'ادخال البيانات'!S70</f>
        <v/>
      </c>
      <c r="K65" t="str">
        <f>'ادخال البيانات'!T70</f>
        <v/>
      </c>
      <c r="L65" t="str">
        <f>'ادخال البيانات'!U70</f>
        <v/>
      </c>
      <c r="M65" t="str">
        <f>'ادخال البيانات'!V70</f>
        <v/>
      </c>
      <c r="N65" t="str">
        <f>'ادخال البيانات'!W70</f>
        <v/>
      </c>
      <c r="O65" t="str">
        <f>'ادخال البيانات'!X70</f>
        <v/>
      </c>
      <c r="P65" t="str">
        <f>'ادخال البيانات'!Y70</f>
        <v/>
      </c>
      <c r="Q65">
        <f>'ادخال البيانات'!Z70</f>
        <v>0</v>
      </c>
      <c r="R65">
        <f>'ادخال البيانات'!AA70</f>
        <v>0</v>
      </c>
      <c r="S65">
        <f>'ادخال البيانات'!AB70</f>
        <v>0</v>
      </c>
      <c r="T65">
        <f>'ادخال البيانات'!AC70</f>
        <v>0</v>
      </c>
      <c r="U65">
        <f>'ادخال البيانات'!AD70</f>
        <v>0</v>
      </c>
      <c r="V65">
        <f>'ادخال البيانات'!AE70</f>
        <v>0</v>
      </c>
      <c r="W65">
        <f>'ادخال البيانات'!AF70</f>
        <v>0</v>
      </c>
      <c r="X65">
        <f>'ادخال البيانات'!AG70</f>
        <v>0</v>
      </c>
      <c r="Y65">
        <f>'ادخال البيانات'!AH70</f>
        <v>0</v>
      </c>
      <c r="Z65">
        <f>'ادخال البيانات'!AI70</f>
        <v>0</v>
      </c>
      <c r="AA65">
        <f>'ادخال البيانات'!AJ70</f>
        <v>0</v>
      </c>
    </row>
    <row r="66" spans="1:27">
      <c r="A66" t="str">
        <f>'ادخال البيانات'!J71</f>
        <v/>
      </c>
      <c r="B66" t="str">
        <f>'ادخال البيانات'!K71</f>
        <v/>
      </c>
      <c r="C66" t="str">
        <f>'ادخال البيانات'!L71</f>
        <v/>
      </c>
      <c r="D66" t="str">
        <f>'ادخال البيانات'!M71</f>
        <v/>
      </c>
      <c r="E66" t="str">
        <f>'ادخال البيانات'!N71</f>
        <v/>
      </c>
      <c r="F66" t="str">
        <f>'ادخال البيانات'!O71</f>
        <v/>
      </c>
      <c r="G66" t="str">
        <f>'ادخال البيانات'!P71</f>
        <v/>
      </c>
      <c r="H66" t="str">
        <f>'ادخال البيانات'!Q71</f>
        <v/>
      </c>
      <c r="I66" t="str">
        <f>'ادخال البيانات'!R71</f>
        <v/>
      </c>
      <c r="J66" t="str">
        <f>'ادخال البيانات'!S71</f>
        <v/>
      </c>
      <c r="K66" t="str">
        <f>'ادخال البيانات'!T71</f>
        <v/>
      </c>
      <c r="L66" t="str">
        <f>'ادخال البيانات'!U71</f>
        <v/>
      </c>
      <c r="M66" t="str">
        <f>'ادخال البيانات'!V71</f>
        <v/>
      </c>
      <c r="N66" t="str">
        <f>'ادخال البيانات'!W71</f>
        <v/>
      </c>
      <c r="O66" t="str">
        <f>'ادخال البيانات'!X71</f>
        <v/>
      </c>
      <c r="P66" t="str">
        <f>'ادخال البيانات'!Y71</f>
        <v/>
      </c>
      <c r="Q66">
        <f>'ادخال البيانات'!Z71</f>
        <v>0</v>
      </c>
      <c r="R66">
        <f>'ادخال البيانات'!AA71</f>
        <v>0</v>
      </c>
      <c r="S66">
        <f>'ادخال البيانات'!AB71</f>
        <v>0</v>
      </c>
      <c r="T66">
        <f>'ادخال البيانات'!AC71</f>
        <v>0</v>
      </c>
      <c r="U66">
        <f>'ادخال البيانات'!AD71</f>
        <v>0</v>
      </c>
      <c r="V66">
        <f>'ادخال البيانات'!AE71</f>
        <v>0</v>
      </c>
      <c r="W66">
        <f>'ادخال البيانات'!AF71</f>
        <v>0</v>
      </c>
      <c r="X66">
        <f>'ادخال البيانات'!AG71</f>
        <v>0</v>
      </c>
      <c r="Y66">
        <f>'ادخال البيانات'!AH71</f>
        <v>0</v>
      </c>
      <c r="Z66">
        <f>'ادخال البيانات'!AI71</f>
        <v>0</v>
      </c>
      <c r="AA66">
        <f>'ادخال البيانات'!AJ71</f>
        <v>0</v>
      </c>
    </row>
    <row r="67" spans="1:27">
      <c r="A67" t="str">
        <f>'ادخال البيانات'!J72</f>
        <v/>
      </c>
      <c r="B67" t="str">
        <f>'ادخال البيانات'!K72</f>
        <v/>
      </c>
      <c r="C67" t="str">
        <f>'ادخال البيانات'!L72</f>
        <v/>
      </c>
      <c r="D67" t="str">
        <f>'ادخال البيانات'!M72</f>
        <v/>
      </c>
      <c r="E67" t="str">
        <f>'ادخال البيانات'!N72</f>
        <v/>
      </c>
      <c r="F67" t="str">
        <f>'ادخال البيانات'!O72</f>
        <v/>
      </c>
      <c r="G67" t="str">
        <f>'ادخال البيانات'!P72</f>
        <v/>
      </c>
      <c r="H67" t="str">
        <f>'ادخال البيانات'!Q72</f>
        <v/>
      </c>
      <c r="I67" t="str">
        <f>'ادخال البيانات'!R72</f>
        <v/>
      </c>
      <c r="J67" t="str">
        <f>'ادخال البيانات'!S72</f>
        <v/>
      </c>
      <c r="K67" t="str">
        <f>'ادخال البيانات'!T72</f>
        <v/>
      </c>
      <c r="L67" t="str">
        <f>'ادخال البيانات'!U72</f>
        <v/>
      </c>
      <c r="M67" t="str">
        <f>'ادخال البيانات'!V72</f>
        <v/>
      </c>
      <c r="N67" t="str">
        <f>'ادخال البيانات'!W72</f>
        <v/>
      </c>
      <c r="O67" t="str">
        <f>'ادخال البيانات'!X72</f>
        <v/>
      </c>
      <c r="P67" t="str">
        <f>'ادخال البيانات'!Y72</f>
        <v/>
      </c>
      <c r="Q67">
        <f>'ادخال البيانات'!Z72</f>
        <v>0</v>
      </c>
      <c r="R67">
        <f>'ادخال البيانات'!AA72</f>
        <v>0</v>
      </c>
      <c r="S67">
        <f>'ادخال البيانات'!AB72</f>
        <v>0</v>
      </c>
      <c r="T67">
        <f>'ادخال البيانات'!AC72</f>
        <v>0</v>
      </c>
      <c r="U67">
        <f>'ادخال البيانات'!AD72</f>
        <v>0</v>
      </c>
      <c r="V67">
        <f>'ادخال البيانات'!AE72</f>
        <v>0</v>
      </c>
      <c r="W67">
        <f>'ادخال البيانات'!AF72</f>
        <v>0</v>
      </c>
      <c r="X67">
        <f>'ادخال البيانات'!AG72</f>
        <v>0</v>
      </c>
      <c r="Y67">
        <f>'ادخال البيانات'!AH72</f>
        <v>0</v>
      </c>
      <c r="Z67">
        <f>'ادخال البيانات'!AI72</f>
        <v>0</v>
      </c>
      <c r="AA67">
        <f>'ادخال البيانات'!AJ72</f>
        <v>0</v>
      </c>
    </row>
    <row r="68" spans="1:27">
      <c r="A68" t="str">
        <f>'ادخال البيانات'!J73</f>
        <v/>
      </c>
      <c r="B68" t="str">
        <f>'ادخال البيانات'!K73</f>
        <v/>
      </c>
      <c r="C68" t="str">
        <f>'ادخال البيانات'!L73</f>
        <v/>
      </c>
      <c r="D68" t="str">
        <f>'ادخال البيانات'!M73</f>
        <v/>
      </c>
      <c r="E68" t="str">
        <f>'ادخال البيانات'!N73</f>
        <v/>
      </c>
      <c r="F68" t="str">
        <f>'ادخال البيانات'!O73</f>
        <v/>
      </c>
      <c r="G68" t="str">
        <f>'ادخال البيانات'!P73</f>
        <v/>
      </c>
      <c r="H68" t="str">
        <f>'ادخال البيانات'!Q73</f>
        <v/>
      </c>
      <c r="I68" t="str">
        <f>'ادخال البيانات'!R73</f>
        <v/>
      </c>
      <c r="J68" t="str">
        <f>'ادخال البيانات'!S73</f>
        <v/>
      </c>
      <c r="K68" t="str">
        <f>'ادخال البيانات'!T73</f>
        <v/>
      </c>
      <c r="L68" t="str">
        <f>'ادخال البيانات'!U73</f>
        <v/>
      </c>
      <c r="M68" t="str">
        <f>'ادخال البيانات'!V73</f>
        <v/>
      </c>
      <c r="N68" t="str">
        <f>'ادخال البيانات'!W73</f>
        <v/>
      </c>
      <c r="O68" t="str">
        <f>'ادخال البيانات'!X73</f>
        <v/>
      </c>
      <c r="P68" t="str">
        <f>'ادخال البيانات'!Y73</f>
        <v/>
      </c>
      <c r="Q68">
        <f>'ادخال البيانات'!Z73</f>
        <v>0</v>
      </c>
      <c r="R68">
        <f>'ادخال البيانات'!AA73</f>
        <v>0</v>
      </c>
      <c r="S68">
        <f>'ادخال البيانات'!AB73</f>
        <v>0</v>
      </c>
      <c r="T68">
        <f>'ادخال البيانات'!AC73</f>
        <v>0</v>
      </c>
      <c r="U68">
        <f>'ادخال البيانات'!AD73</f>
        <v>0</v>
      </c>
      <c r="V68">
        <f>'ادخال البيانات'!AE73</f>
        <v>0</v>
      </c>
      <c r="W68">
        <f>'ادخال البيانات'!AF73</f>
        <v>0</v>
      </c>
      <c r="X68">
        <f>'ادخال البيانات'!AG73</f>
        <v>0</v>
      </c>
      <c r="Y68">
        <f>'ادخال البيانات'!AH73</f>
        <v>0</v>
      </c>
      <c r="Z68">
        <f>'ادخال البيانات'!AI73</f>
        <v>0</v>
      </c>
      <c r="AA68">
        <f>'ادخال البيانات'!AJ73</f>
        <v>0</v>
      </c>
    </row>
    <row r="69" spans="1:27">
      <c r="A69" t="str">
        <f>'ادخال البيانات'!J74</f>
        <v/>
      </c>
      <c r="B69" t="str">
        <f>'ادخال البيانات'!K74</f>
        <v/>
      </c>
      <c r="C69" t="str">
        <f>'ادخال البيانات'!L74</f>
        <v/>
      </c>
      <c r="D69" t="str">
        <f>'ادخال البيانات'!M74</f>
        <v/>
      </c>
      <c r="E69" t="str">
        <f>'ادخال البيانات'!N74</f>
        <v/>
      </c>
      <c r="F69" t="str">
        <f>'ادخال البيانات'!O74</f>
        <v/>
      </c>
      <c r="G69" t="str">
        <f>'ادخال البيانات'!P74</f>
        <v/>
      </c>
      <c r="H69" t="str">
        <f>'ادخال البيانات'!Q74</f>
        <v/>
      </c>
      <c r="I69" t="str">
        <f>'ادخال البيانات'!R74</f>
        <v/>
      </c>
      <c r="J69" t="str">
        <f>'ادخال البيانات'!S74</f>
        <v/>
      </c>
      <c r="K69" t="str">
        <f>'ادخال البيانات'!T74</f>
        <v/>
      </c>
      <c r="L69" t="str">
        <f>'ادخال البيانات'!U74</f>
        <v/>
      </c>
      <c r="M69" t="str">
        <f>'ادخال البيانات'!V74</f>
        <v/>
      </c>
      <c r="N69" t="str">
        <f>'ادخال البيانات'!W74</f>
        <v/>
      </c>
      <c r="O69" t="str">
        <f>'ادخال البيانات'!X74</f>
        <v/>
      </c>
      <c r="P69" t="str">
        <f>'ادخال البيانات'!Y74</f>
        <v/>
      </c>
      <c r="Q69">
        <f>'ادخال البيانات'!Z74</f>
        <v>0</v>
      </c>
      <c r="R69">
        <f>'ادخال البيانات'!AA74</f>
        <v>0</v>
      </c>
      <c r="S69">
        <f>'ادخال البيانات'!AB74</f>
        <v>0</v>
      </c>
      <c r="T69">
        <f>'ادخال البيانات'!AC74</f>
        <v>0</v>
      </c>
      <c r="U69">
        <f>'ادخال البيانات'!AD74</f>
        <v>0</v>
      </c>
      <c r="V69">
        <f>'ادخال البيانات'!AE74</f>
        <v>0</v>
      </c>
      <c r="W69">
        <f>'ادخال البيانات'!AF74</f>
        <v>0</v>
      </c>
      <c r="X69">
        <f>'ادخال البيانات'!AG74</f>
        <v>0</v>
      </c>
      <c r="Y69">
        <f>'ادخال البيانات'!AH74</f>
        <v>0</v>
      </c>
      <c r="Z69">
        <f>'ادخال البيانات'!AI74</f>
        <v>0</v>
      </c>
      <c r="AA69">
        <f>'ادخال البيانات'!AJ74</f>
        <v>0</v>
      </c>
    </row>
    <row r="70" spans="1:27">
      <c r="A70" t="str">
        <f>'ادخال البيانات'!J75</f>
        <v/>
      </c>
      <c r="B70" t="str">
        <f>'ادخال البيانات'!K75</f>
        <v/>
      </c>
      <c r="C70" t="str">
        <f>'ادخال البيانات'!L75</f>
        <v/>
      </c>
      <c r="D70" t="str">
        <f>'ادخال البيانات'!M75</f>
        <v/>
      </c>
      <c r="E70" t="str">
        <f>'ادخال البيانات'!N75</f>
        <v/>
      </c>
      <c r="F70" t="str">
        <f>'ادخال البيانات'!O75</f>
        <v/>
      </c>
      <c r="G70" t="str">
        <f>'ادخال البيانات'!P75</f>
        <v/>
      </c>
      <c r="H70" t="str">
        <f>'ادخال البيانات'!Q75</f>
        <v/>
      </c>
      <c r="I70" t="str">
        <f>'ادخال البيانات'!R75</f>
        <v/>
      </c>
      <c r="J70" t="str">
        <f>'ادخال البيانات'!S75</f>
        <v/>
      </c>
      <c r="K70" t="str">
        <f>'ادخال البيانات'!T75</f>
        <v/>
      </c>
      <c r="L70" t="str">
        <f>'ادخال البيانات'!U75</f>
        <v/>
      </c>
      <c r="M70" t="str">
        <f>'ادخال البيانات'!V75</f>
        <v/>
      </c>
      <c r="N70" t="str">
        <f>'ادخال البيانات'!W75</f>
        <v/>
      </c>
      <c r="O70" t="str">
        <f>'ادخال البيانات'!X75</f>
        <v/>
      </c>
      <c r="P70" t="str">
        <f>'ادخال البيانات'!Y75</f>
        <v/>
      </c>
      <c r="Q70">
        <f>'ادخال البيانات'!Z75</f>
        <v>0</v>
      </c>
      <c r="R70">
        <f>'ادخال البيانات'!AA75</f>
        <v>0</v>
      </c>
      <c r="S70">
        <f>'ادخال البيانات'!AB75</f>
        <v>0</v>
      </c>
      <c r="T70">
        <f>'ادخال البيانات'!AC75</f>
        <v>0</v>
      </c>
      <c r="U70">
        <f>'ادخال البيانات'!AD75</f>
        <v>0</v>
      </c>
      <c r="V70">
        <f>'ادخال البيانات'!AE75</f>
        <v>0</v>
      </c>
      <c r="W70">
        <f>'ادخال البيانات'!AF75</f>
        <v>0</v>
      </c>
      <c r="X70">
        <f>'ادخال البيانات'!AG75</f>
        <v>0</v>
      </c>
      <c r="Y70">
        <f>'ادخال البيانات'!AH75</f>
        <v>0</v>
      </c>
      <c r="Z70">
        <f>'ادخال البيانات'!AI75</f>
        <v>0</v>
      </c>
      <c r="AA70">
        <f>'ادخال البيانات'!AJ75</f>
        <v>0</v>
      </c>
    </row>
    <row r="71" spans="1:27">
      <c r="A71" t="str">
        <f>'ادخال البيانات'!J76</f>
        <v/>
      </c>
      <c r="B71" t="str">
        <f>'ادخال البيانات'!K76</f>
        <v/>
      </c>
      <c r="C71" t="str">
        <f>'ادخال البيانات'!L76</f>
        <v/>
      </c>
      <c r="D71" t="str">
        <f>'ادخال البيانات'!M76</f>
        <v/>
      </c>
      <c r="E71" t="str">
        <f>'ادخال البيانات'!N76</f>
        <v/>
      </c>
      <c r="F71" t="str">
        <f>'ادخال البيانات'!O76</f>
        <v/>
      </c>
      <c r="G71" t="str">
        <f>'ادخال البيانات'!P76</f>
        <v/>
      </c>
      <c r="H71" t="str">
        <f>'ادخال البيانات'!Q76</f>
        <v/>
      </c>
      <c r="I71" t="str">
        <f>'ادخال البيانات'!R76</f>
        <v/>
      </c>
      <c r="J71" t="str">
        <f>'ادخال البيانات'!S76</f>
        <v/>
      </c>
      <c r="K71" t="str">
        <f>'ادخال البيانات'!T76</f>
        <v/>
      </c>
      <c r="L71" t="str">
        <f>'ادخال البيانات'!U76</f>
        <v/>
      </c>
      <c r="M71" t="str">
        <f>'ادخال البيانات'!V76</f>
        <v/>
      </c>
      <c r="N71" t="str">
        <f>'ادخال البيانات'!W76</f>
        <v/>
      </c>
      <c r="O71" t="str">
        <f>'ادخال البيانات'!X76</f>
        <v/>
      </c>
      <c r="P71" t="str">
        <f>'ادخال البيانات'!Y76</f>
        <v/>
      </c>
      <c r="Q71">
        <f>'ادخال البيانات'!Z76</f>
        <v>0</v>
      </c>
      <c r="R71">
        <f>'ادخال البيانات'!AA76</f>
        <v>0</v>
      </c>
      <c r="S71">
        <f>'ادخال البيانات'!AB76</f>
        <v>0</v>
      </c>
      <c r="T71">
        <f>'ادخال البيانات'!AC76</f>
        <v>0</v>
      </c>
      <c r="U71">
        <f>'ادخال البيانات'!AD76</f>
        <v>0</v>
      </c>
      <c r="V71">
        <f>'ادخال البيانات'!AE76</f>
        <v>0</v>
      </c>
      <c r="W71">
        <f>'ادخال البيانات'!AF76</f>
        <v>0</v>
      </c>
      <c r="X71">
        <f>'ادخال البيانات'!AG76</f>
        <v>0</v>
      </c>
      <c r="Y71">
        <f>'ادخال البيانات'!AH76</f>
        <v>0</v>
      </c>
      <c r="Z71">
        <f>'ادخال البيانات'!AI76</f>
        <v>0</v>
      </c>
      <c r="AA71">
        <f>'ادخال البيانات'!AJ76</f>
        <v>0</v>
      </c>
    </row>
    <row r="72" spans="1:27">
      <c r="A72" t="str">
        <f>'ادخال البيانات'!J77</f>
        <v/>
      </c>
      <c r="B72" t="str">
        <f>'ادخال البيانات'!K77</f>
        <v/>
      </c>
      <c r="C72" t="str">
        <f>'ادخال البيانات'!L77</f>
        <v/>
      </c>
      <c r="D72" t="str">
        <f>'ادخال البيانات'!M77</f>
        <v/>
      </c>
      <c r="E72" t="str">
        <f>'ادخال البيانات'!N77</f>
        <v/>
      </c>
      <c r="F72" t="str">
        <f>'ادخال البيانات'!O77</f>
        <v/>
      </c>
      <c r="G72" t="str">
        <f>'ادخال البيانات'!P77</f>
        <v/>
      </c>
      <c r="H72" t="str">
        <f>'ادخال البيانات'!Q77</f>
        <v/>
      </c>
      <c r="I72" t="str">
        <f>'ادخال البيانات'!R77</f>
        <v/>
      </c>
      <c r="J72" t="str">
        <f>'ادخال البيانات'!S77</f>
        <v/>
      </c>
      <c r="K72" t="str">
        <f>'ادخال البيانات'!T77</f>
        <v/>
      </c>
      <c r="L72" t="str">
        <f>'ادخال البيانات'!U77</f>
        <v/>
      </c>
      <c r="M72" t="str">
        <f>'ادخال البيانات'!V77</f>
        <v/>
      </c>
      <c r="N72" t="str">
        <f>'ادخال البيانات'!W77</f>
        <v/>
      </c>
      <c r="O72" t="str">
        <f>'ادخال البيانات'!X77</f>
        <v/>
      </c>
      <c r="P72" t="str">
        <f>'ادخال البيانات'!Y77</f>
        <v/>
      </c>
      <c r="Q72">
        <f>'ادخال البيانات'!Z77</f>
        <v>0</v>
      </c>
      <c r="R72">
        <f>'ادخال البيانات'!AA77</f>
        <v>0</v>
      </c>
      <c r="S72">
        <f>'ادخال البيانات'!AB77</f>
        <v>0</v>
      </c>
      <c r="T72">
        <f>'ادخال البيانات'!AC77</f>
        <v>0</v>
      </c>
      <c r="U72">
        <f>'ادخال البيانات'!AD77</f>
        <v>0</v>
      </c>
      <c r="V72">
        <f>'ادخال البيانات'!AE77</f>
        <v>0</v>
      </c>
      <c r="W72">
        <f>'ادخال البيانات'!AF77</f>
        <v>0</v>
      </c>
      <c r="X72">
        <f>'ادخال البيانات'!AG77</f>
        <v>0</v>
      </c>
      <c r="Y72">
        <f>'ادخال البيانات'!AH77</f>
        <v>0</v>
      </c>
      <c r="Z72">
        <f>'ادخال البيانات'!AI77</f>
        <v>0</v>
      </c>
      <c r="AA72">
        <f>'ادخال البيانات'!AJ77</f>
        <v>0</v>
      </c>
    </row>
    <row r="73" spans="1:27">
      <c r="A73" t="str">
        <f>'ادخال البيانات'!J78</f>
        <v/>
      </c>
      <c r="B73" t="str">
        <f>'ادخال البيانات'!K78</f>
        <v/>
      </c>
      <c r="C73" t="str">
        <f>'ادخال البيانات'!L78</f>
        <v/>
      </c>
      <c r="D73" t="str">
        <f>'ادخال البيانات'!M78</f>
        <v/>
      </c>
      <c r="E73" t="str">
        <f>'ادخال البيانات'!N78</f>
        <v/>
      </c>
      <c r="F73" t="str">
        <f>'ادخال البيانات'!O78</f>
        <v/>
      </c>
      <c r="G73" t="str">
        <f>'ادخال البيانات'!P78</f>
        <v/>
      </c>
      <c r="H73" t="str">
        <f>'ادخال البيانات'!Q78</f>
        <v/>
      </c>
      <c r="I73" t="str">
        <f>'ادخال البيانات'!R78</f>
        <v/>
      </c>
      <c r="J73" t="str">
        <f>'ادخال البيانات'!S78</f>
        <v/>
      </c>
      <c r="K73" t="str">
        <f>'ادخال البيانات'!T78</f>
        <v/>
      </c>
      <c r="L73" t="str">
        <f>'ادخال البيانات'!U78</f>
        <v/>
      </c>
      <c r="M73" t="str">
        <f>'ادخال البيانات'!V78</f>
        <v/>
      </c>
      <c r="N73" t="str">
        <f>'ادخال البيانات'!W78</f>
        <v/>
      </c>
      <c r="O73" t="str">
        <f>'ادخال البيانات'!X78</f>
        <v/>
      </c>
      <c r="P73" t="str">
        <f>'ادخال البيانات'!Y78</f>
        <v/>
      </c>
      <c r="Q73">
        <f>'ادخال البيانات'!Z78</f>
        <v>0</v>
      </c>
      <c r="R73">
        <f>'ادخال البيانات'!AA78</f>
        <v>0</v>
      </c>
      <c r="S73">
        <f>'ادخال البيانات'!AB78</f>
        <v>0</v>
      </c>
      <c r="T73">
        <f>'ادخال البيانات'!AC78</f>
        <v>0</v>
      </c>
      <c r="U73">
        <f>'ادخال البيانات'!AD78</f>
        <v>0</v>
      </c>
      <c r="V73">
        <f>'ادخال البيانات'!AE78</f>
        <v>0</v>
      </c>
      <c r="W73">
        <f>'ادخال البيانات'!AF78</f>
        <v>0</v>
      </c>
      <c r="X73">
        <f>'ادخال البيانات'!AG78</f>
        <v>0</v>
      </c>
      <c r="Y73">
        <f>'ادخال البيانات'!AH78</f>
        <v>0</v>
      </c>
      <c r="Z73">
        <f>'ادخال البيانات'!AI78</f>
        <v>0</v>
      </c>
      <c r="AA73">
        <f>'ادخال البيانات'!AJ78</f>
        <v>0</v>
      </c>
    </row>
    <row r="74" spans="1:27">
      <c r="A74" t="str">
        <f>'ادخال البيانات'!J79</f>
        <v/>
      </c>
      <c r="B74" t="str">
        <f>'ادخال البيانات'!K79</f>
        <v/>
      </c>
      <c r="C74" t="str">
        <f>'ادخال البيانات'!L79</f>
        <v/>
      </c>
      <c r="D74" t="str">
        <f>'ادخال البيانات'!M79</f>
        <v/>
      </c>
      <c r="E74" t="str">
        <f>'ادخال البيانات'!N79</f>
        <v/>
      </c>
      <c r="F74" t="str">
        <f>'ادخال البيانات'!O79</f>
        <v/>
      </c>
      <c r="G74" t="str">
        <f>'ادخال البيانات'!P79</f>
        <v/>
      </c>
      <c r="H74" t="str">
        <f>'ادخال البيانات'!Q79</f>
        <v/>
      </c>
      <c r="I74" t="str">
        <f>'ادخال البيانات'!R79</f>
        <v/>
      </c>
      <c r="J74" t="str">
        <f>'ادخال البيانات'!S79</f>
        <v/>
      </c>
      <c r="K74" t="str">
        <f>'ادخال البيانات'!T79</f>
        <v/>
      </c>
      <c r="L74" t="str">
        <f>'ادخال البيانات'!U79</f>
        <v/>
      </c>
      <c r="M74" t="str">
        <f>'ادخال البيانات'!V79</f>
        <v/>
      </c>
      <c r="N74" t="str">
        <f>'ادخال البيانات'!W79</f>
        <v/>
      </c>
      <c r="O74" t="str">
        <f>'ادخال البيانات'!X79</f>
        <v/>
      </c>
      <c r="P74" t="str">
        <f>'ادخال البيانات'!Y79</f>
        <v/>
      </c>
      <c r="Q74">
        <f>'ادخال البيانات'!Z79</f>
        <v>0</v>
      </c>
      <c r="R74">
        <f>'ادخال البيانات'!AA79</f>
        <v>0</v>
      </c>
      <c r="S74">
        <f>'ادخال البيانات'!AB79</f>
        <v>0</v>
      </c>
      <c r="T74">
        <f>'ادخال البيانات'!AC79</f>
        <v>0</v>
      </c>
      <c r="U74">
        <f>'ادخال البيانات'!AD79</f>
        <v>0</v>
      </c>
      <c r="V74">
        <f>'ادخال البيانات'!AE79</f>
        <v>0</v>
      </c>
      <c r="W74">
        <f>'ادخال البيانات'!AF79</f>
        <v>0</v>
      </c>
      <c r="X74">
        <f>'ادخال البيانات'!AG79</f>
        <v>0</v>
      </c>
      <c r="Y74">
        <f>'ادخال البيانات'!AH79</f>
        <v>0</v>
      </c>
      <c r="Z74">
        <f>'ادخال البيانات'!AI79</f>
        <v>0</v>
      </c>
      <c r="AA74">
        <f>'ادخال البيانات'!AJ79</f>
        <v>0</v>
      </c>
    </row>
    <row r="75" spans="1:27">
      <c r="A75" t="str">
        <f>'ادخال البيانات'!J80</f>
        <v/>
      </c>
      <c r="B75" t="str">
        <f>'ادخال البيانات'!K80</f>
        <v/>
      </c>
      <c r="C75" t="str">
        <f>'ادخال البيانات'!L80</f>
        <v/>
      </c>
      <c r="D75" t="str">
        <f>'ادخال البيانات'!M80</f>
        <v/>
      </c>
      <c r="E75" t="str">
        <f>'ادخال البيانات'!N80</f>
        <v/>
      </c>
      <c r="F75" t="str">
        <f>'ادخال البيانات'!O80</f>
        <v/>
      </c>
      <c r="G75" t="str">
        <f>'ادخال البيانات'!P80</f>
        <v/>
      </c>
      <c r="H75" t="str">
        <f>'ادخال البيانات'!Q80</f>
        <v/>
      </c>
      <c r="I75" t="str">
        <f>'ادخال البيانات'!R80</f>
        <v/>
      </c>
      <c r="J75" t="str">
        <f>'ادخال البيانات'!S80</f>
        <v/>
      </c>
      <c r="K75" t="str">
        <f>'ادخال البيانات'!T80</f>
        <v/>
      </c>
      <c r="L75" t="str">
        <f>'ادخال البيانات'!U80</f>
        <v/>
      </c>
      <c r="M75" t="str">
        <f>'ادخال البيانات'!V80</f>
        <v/>
      </c>
      <c r="N75" t="str">
        <f>'ادخال البيانات'!W80</f>
        <v/>
      </c>
      <c r="O75" t="str">
        <f>'ادخال البيانات'!X80</f>
        <v/>
      </c>
      <c r="P75" t="str">
        <f>'ادخال البيانات'!Y80</f>
        <v/>
      </c>
      <c r="Q75">
        <f>'ادخال البيانات'!Z80</f>
        <v>0</v>
      </c>
      <c r="R75">
        <f>'ادخال البيانات'!AA80</f>
        <v>0</v>
      </c>
      <c r="S75">
        <f>'ادخال البيانات'!AB80</f>
        <v>0</v>
      </c>
      <c r="T75">
        <f>'ادخال البيانات'!AC80</f>
        <v>0</v>
      </c>
      <c r="U75">
        <f>'ادخال البيانات'!AD80</f>
        <v>0</v>
      </c>
      <c r="V75">
        <f>'ادخال البيانات'!AE80</f>
        <v>0</v>
      </c>
      <c r="W75">
        <f>'ادخال البيانات'!AF80</f>
        <v>0</v>
      </c>
      <c r="X75">
        <f>'ادخال البيانات'!AG80</f>
        <v>0</v>
      </c>
      <c r="Y75">
        <f>'ادخال البيانات'!AH80</f>
        <v>0</v>
      </c>
      <c r="Z75">
        <f>'ادخال البيانات'!AI80</f>
        <v>0</v>
      </c>
      <c r="AA75">
        <f>'ادخال البيانات'!AJ80</f>
        <v>0</v>
      </c>
    </row>
    <row r="76" spans="1:27">
      <c r="A76" t="str">
        <f>'ادخال البيانات'!J81</f>
        <v/>
      </c>
      <c r="B76" t="str">
        <f>'ادخال البيانات'!K81</f>
        <v/>
      </c>
      <c r="C76" t="str">
        <f>'ادخال البيانات'!L81</f>
        <v/>
      </c>
      <c r="D76" t="str">
        <f>'ادخال البيانات'!M81</f>
        <v/>
      </c>
      <c r="E76" t="str">
        <f>'ادخال البيانات'!N81</f>
        <v/>
      </c>
      <c r="F76" t="str">
        <f>'ادخال البيانات'!O81</f>
        <v/>
      </c>
      <c r="G76" t="str">
        <f>'ادخال البيانات'!P81</f>
        <v/>
      </c>
      <c r="H76" t="str">
        <f>'ادخال البيانات'!Q81</f>
        <v/>
      </c>
      <c r="I76" t="str">
        <f>'ادخال البيانات'!R81</f>
        <v/>
      </c>
      <c r="J76" t="str">
        <f>'ادخال البيانات'!S81</f>
        <v/>
      </c>
      <c r="K76" t="str">
        <f>'ادخال البيانات'!T81</f>
        <v/>
      </c>
      <c r="L76" t="str">
        <f>'ادخال البيانات'!U81</f>
        <v/>
      </c>
      <c r="M76" t="str">
        <f>'ادخال البيانات'!V81</f>
        <v/>
      </c>
      <c r="N76" t="str">
        <f>'ادخال البيانات'!W81</f>
        <v/>
      </c>
      <c r="O76" t="str">
        <f>'ادخال البيانات'!X81</f>
        <v/>
      </c>
      <c r="P76" t="str">
        <f>'ادخال البيانات'!Y81</f>
        <v/>
      </c>
      <c r="Q76">
        <f>'ادخال البيانات'!Z81</f>
        <v>0</v>
      </c>
      <c r="R76">
        <f>'ادخال البيانات'!AA81</f>
        <v>0</v>
      </c>
      <c r="S76">
        <f>'ادخال البيانات'!AB81</f>
        <v>0</v>
      </c>
      <c r="T76">
        <f>'ادخال البيانات'!AC81</f>
        <v>0</v>
      </c>
      <c r="U76">
        <f>'ادخال البيانات'!AD81</f>
        <v>0</v>
      </c>
      <c r="V76">
        <f>'ادخال البيانات'!AE81</f>
        <v>0</v>
      </c>
      <c r="W76">
        <f>'ادخال البيانات'!AF81</f>
        <v>0</v>
      </c>
      <c r="X76">
        <f>'ادخال البيانات'!AG81</f>
        <v>0</v>
      </c>
      <c r="Y76">
        <f>'ادخال البيانات'!AH81</f>
        <v>0</v>
      </c>
      <c r="Z76">
        <f>'ادخال البيانات'!AI81</f>
        <v>0</v>
      </c>
      <c r="AA76">
        <f>'ادخال البيانات'!AJ81</f>
        <v>0</v>
      </c>
    </row>
    <row r="77" spans="1:27">
      <c r="A77" t="str">
        <f>'ادخال البيانات'!J82</f>
        <v/>
      </c>
      <c r="B77" t="str">
        <f>'ادخال البيانات'!K82</f>
        <v/>
      </c>
      <c r="C77" t="str">
        <f>'ادخال البيانات'!L82</f>
        <v/>
      </c>
      <c r="D77" t="str">
        <f>'ادخال البيانات'!M82</f>
        <v/>
      </c>
      <c r="E77" t="str">
        <f>'ادخال البيانات'!N82</f>
        <v/>
      </c>
      <c r="F77" t="str">
        <f>'ادخال البيانات'!O82</f>
        <v/>
      </c>
      <c r="G77" t="str">
        <f>'ادخال البيانات'!P82</f>
        <v/>
      </c>
      <c r="H77" t="str">
        <f>'ادخال البيانات'!Q82</f>
        <v/>
      </c>
      <c r="I77" t="str">
        <f>'ادخال البيانات'!R82</f>
        <v/>
      </c>
      <c r="J77" t="str">
        <f>'ادخال البيانات'!S82</f>
        <v/>
      </c>
      <c r="K77" t="str">
        <f>'ادخال البيانات'!T82</f>
        <v/>
      </c>
      <c r="L77" t="str">
        <f>'ادخال البيانات'!U82</f>
        <v/>
      </c>
      <c r="M77" t="str">
        <f>'ادخال البيانات'!V82</f>
        <v/>
      </c>
      <c r="N77" t="str">
        <f>'ادخال البيانات'!W82</f>
        <v/>
      </c>
      <c r="O77" t="str">
        <f>'ادخال البيانات'!X82</f>
        <v/>
      </c>
      <c r="P77" t="str">
        <f>'ادخال البيانات'!Y82</f>
        <v/>
      </c>
      <c r="Q77">
        <f>'ادخال البيانات'!Z82</f>
        <v>0</v>
      </c>
      <c r="R77">
        <f>'ادخال البيانات'!AA82</f>
        <v>0</v>
      </c>
      <c r="S77">
        <f>'ادخال البيانات'!AB82</f>
        <v>0</v>
      </c>
      <c r="T77">
        <f>'ادخال البيانات'!AC82</f>
        <v>0</v>
      </c>
      <c r="U77">
        <f>'ادخال البيانات'!AD82</f>
        <v>0</v>
      </c>
      <c r="V77">
        <f>'ادخال البيانات'!AE82</f>
        <v>0</v>
      </c>
      <c r="W77">
        <f>'ادخال البيانات'!AF82</f>
        <v>0</v>
      </c>
      <c r="X77">
        <f>'ادخال البيانات'!AG82</f>
        <v>0</v>
      </c>
      <c r="Y77">
        <f>'ادخال البيانات'!AH82</f>
        <v>0</v>
      </c>
      <c r="Z77">
        <f>'ادخال البيانات'!AI82</f>
        <v>0</v>
      </c>
      <c r="AA77">
        <f>'ادخال البيانات'!AJ82</f>
        <v>0</v>
      </c>
    </row>
    <row r="78" spans="1:27">
      <c r="A78" t="str">
        <f>'ادخال البيانات'!J83</f>
        <v/>
      </c>
      <c r="B78" t="str">
        <f>'ادخال البيانات'!K83</f>
        <v/>
      </c>
      <c r="C78" t="str">
        <f>'ادخال البيانات'!L83</f>
        <v/>
      </c>
      <c r="D78" t="str">
        <f>'ادخال البيانات'!M83</f>
        <v/>
      </c>
      <c r="E78" t="str">
        <f>'ادخال البيانات'!N83</f>
        <v/>
      </c>
      <c r="F78" t="str">
        <f>'ادخال البيانات'!O83</f>
        <v/>
      </c>
      <c r="G78" t="str">
        <f>'ادخال البيانات'!P83</f>
        <v/>
      </c>
      <c r="H78" t="str">
        <f>'ادخال البيانات'!Q83</f>
        <v/>
      </c>
      <c r="I78" t="str">
        <f>'ادخال البيانات'!R83</f>
        <v/>
      </c>
      <c r="J78" t="str">
        <f>'ادخال البيانات'!S83</f>
        <v/>
      </c>
      <c r="K78" t="str">
        <f>'ادخال البيانات'!T83</f>
        <v/>
      </c>
      <c r="L78" t="str">
        <f>'ادخال البيانات'!U83</f>
        <v/>
      </c>
      <c r="M78" t="str">
        <f>'ادخال البيانات'!V83</f>
        <v/>
      </c>
      <c r="N78" t="str">
        <f>'ادخال البيانات'!W83</f>
        <v/>
      </c>
      <c r="O78" t="str">
        <f>'ادخال البيانات'!X83</f>
        <v/>
      </c>
      <c r="P78" t="str">
        <f>'ادخال البيانات'!Y83</f>
        <v/>
      </c>
      <c r="Q78">
        <f>'ادخال البيانات'!Z83</f>
        <v>0</v>
      </c>
      <c r="R78">
        <f>'ادخال البيانات'!AA83</f>
        <v>0</v>
      </c>
      <c r="S78">
        <f>'ادخال البيانات'!AB83</f>
        <v>0</v>
      </c>
      <c r="T78">
        <f>'ادخال البيانات'!AC83</f>
        <v>0</v>
      </c>
      <c r="U78">
        <f>'ادخال البيانات'!AD83</f>
        <v>0</v>
      </c>
      <c r="V78">
        <f>'ادخال البيانات'!AE83</f>
        <v>0</v>
      </c>
      <c r="W78">
        <f>'ادخال البيانات'!AF83</f>
        <v>0</v>
      </c>
      <c r="X78">
        <f>'ادخال البيانات'!AG83</f>
        <v>0</v>
      </c>
      <c r="Y78">
        <f>'ادخال البيانات'!AH83</f>
        <v>0</v>
      </c>
      <c r="Z78">
        <f>'ادخال البيانات'!AI83</f>
        <v>0</v>
      </c>
      <c r="AA78">
        <f>'ادخال البيانات'!AJ83</f>
        <v>0</v>
      </c>
    </row>
    <row r="79" spans="1:27">
      <c r="A79" t="str">
        <f>'ادخال البيانات'!J84</f>
        <v/>
      </c>
      <c r="B79" t="str">
        <f>'ادخال البيانات'!K84</f>
        <v/>
      </c>
      <c r="C79" t="str">
        <f>'ادخال البيانات'!L84</f>
        <v/>
      </c>
      <c r="D79" t="str">
        <f>'ادخال البيانات'!M84</f>
        <v/>
      </c>
      <c r="E79" t="str">
        <f>'ادخال البيانات'!N84</f>
        <v/>
      </c>
      <c r="F79" t="str">
        <f>'ادخال البيانات'!O84</f>
        <v/>
      </c>
      <c r="G79" t="str">
        <f>'ادخال البيانات'!P84</f>
        <v/>
      </c>
      <c r="H79" t="str">
        <f>'ادخال البيانات'!Q84</f>
        <v/>
      </c>
      <c r="I79" t="str">
        <f>'ادخال البيانات'!R84</f>
        <v/>
      </c>
      <c r="J79" t="str">
        <f>'ادخال البيانات'!S84</f>
        <v/>
      </c>
      <c r="K79" t="str">
        <f>'ادخال البيانات'!T84</f>
        <v/>
      </c>
      <c r="L79" t="str">
        <f>'ادخال البيانات'!U84</f>
        <v/>
      </c>
      <c r="M79" t="str">
        <f>'ادخال البيانات'!V84</f>
        <v/>
      </c>
      <c r="N79" t="str">
        <f>'ادخال البيانات'!W84</f>
        <v/>
      </c>
      <c r="O79" t="str">
        <f>'ادخال البيانات'!X84</f>
        <v/>
      </c>
      <c r="P79" t="str">
        <f>'ادخال البيانات'!Y84</f>
        <v/>
      </c>
      <c r="Q79">
        <f>'ادخال البيانات'!Z84</f>
        <v>0</v>
      </c>
      <c r="R79">
        <f>'ادخال البيانات'!AA84</f>
        <v>0</v>
      </c>
      <c r="S79">
        <f>'ادخال البيانات'!AB84</f>
        <v>0</v>
      </c>
      <c r="T79">
        <f>'ادخال البيانات'!AC84</f>
        <v>0</v>
      </c>
      <c r="U79">
        <f>'ادخال البيانات'!AD84</f>
        <v>0</v>
      </c>
      <c r="V79">
        <f>'ادخال البيانات'!AE84</f>
        <v>0</v>
      </c>
      <c r="W79">
        <f>'ادخال البيانات'!AF84</f>
        <v>0</v>
      </c>
      <c r="X79">
        <f>'ادخال البيانات'!AG84</f>
        <v>0</v>
      </c>
      <c r="Y79">
        <f>'ادخال البيانات'!AH84</f>
        <v>0</v>
      </c>
      <c r="Z79">
        <f>'ادخال البيانات'!AI84</f>
        <v>0</v>
      </c>
      <c r="AA79">
        <f>'ادخال البيانات'!AJ84</f>
        <v>0</v>
      </c>
    </row>
    <row r="80" spans="1:27">
      <c r="A80" t="str">
        <f>'ادخال البيانات'!J85</f>
        <v/>
      </c>
      <c r="B80" t="str">
        <f>'ادخال البيانات'!K85</f>
        <v/>
      </c>
      <c r="C80" t="str">
        <f>'ادخال البيانات'!L85</f>
        <v/>
      </c>
      <c r="D80" t="str">
        <f>'ادخال البيانات'!M85</f>
        <v/>
      </c>
      <c r="E80" t="str">
        <f>'ادخال البيانات'!N85</f>
        <v/>
      </c>
      <c r="F80" t="str">
        <f>'ادخال البيانات'!O85</f>
        <v/>
      </c>
      <c r="G80" t="str">
        <f>'ادخال البيانات'!P85</f>
        <v/>
      </c>
      <c r="H80" t="str">
        <f>'ادخال البيانات'!Q85</f>
        <v/>
      </c>
      <c r="I80" t="str">
        <f>'ادخال البيانات'!R85</f>
        <v/>
      </c>
      <c r="J80" t="str">
        <f>'ادخال البيانات'!S85</f>
        <v/>
      </c>
      <c r="K80" t="str">
        <f>'ادخال البيانات'!T85</f>
        <v/>
      </c>
      <c r="L80" t="str">
        <f>'ادخال البيانات'!U85</f>
        <v/>
      </c>
      <c r="M80" t="str">
        <f>'ادخال البيانات'!V85</f>
        <v/>
      </c>
      <c r="N80" t="str">
        <f>'ادخال البيانات'!W85</f>
        <v/>
      </c>
      <c r="O80" t="str">
        <f>'ادخال البيانات'!X85</f>
        <v/>
      </c>
      <c r="P80" t="str">
        <f>'ادخال البيانات'!Y85</f>
        <v/>
      </c>
      <c r="Q80">
        <f>'ادخال البيانات'!Z85</f>
        <v>0</v>
      </c>
      <c r="R80">
        <f>'ادخال البيانات'!AA85</f>
        <v>0</v>
      </c>
      <c r="S80">
        <f>'ادخال البيانات'!AB85</f>
        <v>0</v>
      </c>
      <c r="T80">
        <f>'ادخال البيانات'!AC85</f>
        <v>0</v>
      </c>
      <c r="U80">
        <f>'ادخال البيانات'!AD85</f>
        <v>0</v>
      </c>
      <c r="V80">
        <f>'ادخال البيانات'!AE85</f>
        <v>0</v>
      </c>
      <c r="W80">
        <f>'ادخال البيانات'!AF85</f>
        <v>0</v>
      </c>
      <c r="X80">
        <f>'ادخال البيانات'!AG85</f>
        <v>0</v>
      </c>
      <c r="Y80">
        <f>'ادخال البيانات'!AH85</f>
        <v>0</v>
      </c>
      <c r="Z80">
        <f>'ادخال البيانات'!AI85</f>
        <v>0</v>
      </c>
      <c r="AA80">
        <f>'ادخال البيانات'!AJ85</f>
        <v>0</v>
      </c>
    </row>
    <row r="81" spans="1:27">
      <c r="A81" t="str">
        <f>'ادخال البيانات'!J86</f>
        <v/>
      </c>
      <c r="B81" t="str">
        <f>'ادخال البيانات'!K86</f>
        <v/>
      </c>
      <c r="C81" t="str">
        <f>'ادخال البيانات'!L86</f>
        <v/>
      </c>
      <c r="D81" t="str">
        <f>'ادخال البيانات'!M86</f>
        <v/>
      </c>
      <c r="E81" t="str">
        <f>'ادخال البيانات'!N86</f>
        <v/>
      </c>
      <c r="F81" t="str">
        <f>'ادخال البيانات'!O86</f>
        <v/>
      </c>
      <c r="G81" t="str">
        <f>'ادخال البيانات'!P86</f>
        <v/>
      </c>
      <c r="H81" t="str">
        <f>'ادخال البيانات'!Q86</f>
        <v/>
      </c>
      <c r="I81" t="str">
        <f>'ادخال البيانات'!R86</f>
        <v/>
      </c>
      <c r="J81" t="str">
        <f>'ادخال البيانات'!S86</f>
        <v/>
      </c>
      <c r="K81" t="str">
        <f>'ادخال البيانات'!T86</f>
        <v/>
      </c>
      <c r="L81" t="str">
        <f>'ادخال البيانات'!U86</f>
        <v/>
      </c>
      <c r="M81" t="str">
        <f>'ادخال البيانات'!V86</f>
        <v/>
      </c>
      <c r="N81" t="str">
        <f>'ادخال البيانات'!W86</f>
        <v/>
      </c>
      <c r="O81" t="str">
        <f>'ادخال البيانات'!X86</f>
        <v/>
      </c>
      <c r="P81" t="str">
        <f>'ادخال البيانات'!Y86</f>
        <v/>
      </c>
      <c r="Q81">
        <f>'ادخال البيانات'!Z86</f>
        <v>0</v>
      </c>
      <c r="R81">
        <f>'ادخال البيانات'!AA86</f>
        <v>0</v>
      </c>
      <c r="S81">
        <f>'ادخال البيانات'!AB86</f>
        <v>0</v>
      </c>
      <c r="T81">
        <f>'ادخال البيانات'!AC86</f>
        <v>0</v>
      </c>
      <c r="U81">
        <f>'ادخال البيانات'!AD86</f>
        <v>0</v>
      </c>
      <c r="V81">
        <f>'ادخال البيانات'!AE86</f>
        <v>0</v>
      </c>
      <c r="W81">
        <f>'ادخال البيانات'!AF86</f>
        <v>0</v>
      </c>
      <c r="X81">
        <f>'ادخال البيانات'!AG86</f>
        <v>0</v>
      </c>
      <c r="Y81">
        <f>'ادخال البيانات'!AH86</f>
        <v>0</v>
      </c>
      <c r="Z81">
        <f>'ادخال البيانات'!AI86</f>
        <v>0</v>
      </c>
      <c r="AA81">
        <f>'ادخال البيانات'!AJ86</f>
        <v>0</v>
      </c>
    </row>
    <row r="82" spans="1:27">
      <c r="A82" t="str">
        <f>'ادخال البيانات'!J87</f>
        <v/>
      </c>
      <c r="B82" t="str">
        <f>'ادخال البيانات'!K87</f>
        <v/>
      </c>
      <c r="C82" t="str">
        <f>'ادخال البيانات'!L87</f>
        <v/>
      </c>
      <c r="D82" t="str">
        <f>'ادخال البيانات'!M87</f>
        <v/>
      </c>
      <c r="E82" t="str">
        <f>'ادخال البيانات'!N87</f>
        <v/>
      </c>
      <c r="F82" t="str">
        <f>'ادخال البيانات'!O87</f>
        <v/>
      </c>
      <c r="G82" t="str">
        <f>'ادخال البيانات'!P87</f>
        <v/>
      </c>
      <c r="H82" t="str">
        <f>'ادخال البيانات'!Q87</f>
        <v/>
      </c>
      <c r="I82" t="str">
        <f>'ادخال البيانات'!R87</f>
        <v/>
      </c>
      <c r="J82" t="str">
        <f>'ادخال البيانات'!S87</f>
        <v/>
      </c>
      <c r="K82" t="str">
        <f>'ادخال البيانات'!T87</f>
        <v/>
      </c>
      <c r="L82" t="str">
        <f>'ادخال البيانات'!U87</f>
        <v/>
      </c>
      <c r="M82" t="str">
        <f>'ادخال البيانات'!V87</f>
        <v/>
      </c>
      <c r="N82" t="str">
        <f>'ادخال البيانات'!W87</f>
        <v/>
      </c>
      <c r="O82" t="str">
        <f>'ادخال البيانات'!X87</f>
        <v/>
      </c>
      <c r="P82" t="str">
        <f>'ادخال البيانات'!Y87</f>
        <v/>
      </c>
      <c r="Q82">
        <f>'ادخال البيانات'!Z87</f>
        <v>0</v>
      </c>
      <c r="R82">
        <f>'ادخال البيانات'!AA87</f>
        <v>0</v>
      </c>
      <c r="S82">
        <f>'ادخال البيانات'!AB87</f>
        <v>0</v>
      </c>
      <c r="T82">
        <f>'ادخال البيانات'!AC87</f>
        <v>0</v>
      </c>
      <c r="U82">
        <f>'ادخال البيانات'!AD87</f>
        <v>0</v>
      </c>
      <c r="V82">
        <f>'ادخال البيانات'!AE87</f>
        <v>0</v>
      </c>
      <c r="W82">
        <f>'ادخال البيانات'!AF87</f>
        <v>0</v>
      </c>
      <c r="X82">
        <f>'ادخال البيانات'!AG87</f>
        <v>0</v>
      </c>
      <c r="Y82">
        <f>'ادخال البيانات'!AH87</f>
        <v>0</v>
      </c>
      <c r="Z82">
        <f>'ادخال البيانات'!AI87</f>
        <v>0</v>
      </c>
      <c r="AA82">
        <f>'ادخال البيانات'!AJ87</f>
        <v>0</v>
      </c>
    </row>
    <row r="83" spans="1:27">
      <c r="A83" t="str">
        <f>'ادخال البيانات'!J88</f>
        <v/>
      </c>
      <c r="B83" t="str">
        <f>'ادخال البيانات'!K88</f>
        <v/>
      </c>
      <c r="C83" t="str">
        <f>'ادخال البيانات'!L88</f>
        <v/>
      </c>
      <c r="D83" t="str">
        <f>'ادخال البيانات'!M88</f>
        <v/>
      </c>
      <c r="E83" t="str">
        <f>'ادخال البيانات'!N88</f>
        <v/>
      </c>
      <c r="F83" t="str">
        <f>'ادخال البيانات'!O88</f>
        <v/>
      </c>
      <c r="G83" t="str">
        <f>'ادخال البيانات'!P88</f>
        <v/>
      </c>
      <c r="H83" t="str">
        <f>'ادخال البيانات'!Q88</f>
        <v/>
      </c>
      <c r="I83" t="str">
        <f>'ادخال البيانات'!R88</f>
        <v/>
      </c>
      <c r="J83" t="str">
        <f>'ادخال البيانات'!S88</f>
        <v/>
      </c>
      <c r="K83" t="str">
        <f>'ادخال البيانات'!T88</f>
        <v/>
      </c>
      <c r="L83" t="str">
        <f>'ادخال البيانات'!U88</f>
        <v/>
      </c>
      <c r="M83" t="str">
        <f>'ادخال البيانات'!V88</f>
        <v/>
      </c>
      <c r="N83" t="str">
        <f>'ادخال البيانات'!W88</f>
        <v/>
      </c>
      <c r="O83" t="str">
        <f>'ادخال البيانات'!X88</f>
        <v/>
      </c>
      <c r="P83" t="str">
        <f>'ادخال البيانات'!Y88</f>
        <v/>
      </c>
      <c r="Q83">
        <f>'ادخال البيانات'!Z88</f>
        <v>0</v>
      </c>
      <c r="R83">
        <f>'ادخال البيانات'!AA88</f>
        <v>0</v>
      </c>
      <c r="S83">
        <f>'ادخال البيانات'!AB88</f>
        <v>0</v>
      </c>
      <c r="T83">
        <f>'ادخال البيانات'!AC88</f>
        <v>0</v>
      </c>
      <c r="U83">
        <f>'ادخال البيانات'!AD88</f>
        <v>0</v>
      </c>
      <c r="V83">
        <f>'ادخال البيانات'!AE88</f>
        <v>0</v>
      </c>
      <c r="W83">
        <f>'ادخال البيانات'!AF88</f>
        <v>0</v>
      </c>
      <c r="X83">
        <f>'ادخال البيانات'!AG88</f>
        <v>0</v>
      </c>
      <c r="Y83">
        <f>'ادخال البيانات'!AH88</f>
        <v>0</v>
      </c>
      <c r="Z83">
        <f>'ادخال البيانات'!AI88</f>
        <v>0</v>
      </c>
      <c r="AA83">
        <f>'ادخال البيانات'!AJ88</f>
        <v>0</v>
      </c>
    </row>
    <row r="84" spans="1:27">
      <c r="A84" t="str">
        <f>'ادخال البيانات'!J89</f>
        <v/>
      </c>
      <c r="B84" t="str">
        <f>'ادخال البيانات'!K89</f>
        <v/>
      </c>
      <c r="C84" t="str">
        <f>'ادخال البيانات'!L89</f>
        <v/>
      </c>
      <c r="D84" t="str">
        <f>'ادخال البيانات'!M89</f>
        <v/>
      </c>
      <c r="E84" t="str">
        <f>'ادخال البيانات'!N89</f>
        <v/>
      </c>
      <c r="F84" t="str">
        <f>'ادخال البيانات'!O89</f>
        <v/>
      </c>
      <c r="G84" t="str">
        <f>'ادخال البيانات'!P89</f>
        <v/>
      </c>
      <c r="H84" t="str">
        <f>'ادخال البيانات'!Q89</f>
        <v/>
      </c>
      <c r="I84" t="str">
        <f>'ادخال البيانات'!R89</f>
        <v/>
      </c>
      <c r="J84" t="str">
        <f>'ادخال البيانات'!S89</f>
        <v/>
      </c>
      <c r="K84" t="str">
        <f>'ادخال البيانات'!T89</f>
        <v/>
      </c>
      <c r="L84" t="str">
        <f>'ادخال البيانات'!U89</f>
        <v/>
      </c>
      <c r="M84" t="str">
        <f>'ادخال البيانات'!V89</f>
        <v/>
      </c>
      <c r="N84" t="str">
        <f>'ادخال البيانات'!W89</f>
        <v/>
      </c>
      <c r="O84" t="str">
        <f>'ادخال البيانات'!X89</f>
        <v/>
      </c>
      <c r="P84" t="str">
        <f>'ادخال البيانات'!Y89</f>
        <v/>
      </c>
      <c r="Q84">
        <f>'ادخال البيانات'!Z89</f>
        <v>0</v>
      </c>
      <c r="R84">
        <f>'ادخال البيانات'!AA89</f>
        <v>0</v>
      </c>
      <c r="S84">
        <f>'ادخال البيانات'!AB89</f>
        <v>0</v>
      </c>
      <c r="T84">
        <f>'ادخال البيانات'!AC89</f>
        <v>0</v>
      </c>
      <c r="U84">
        <f>'ادخال البيانات'!AD89</f>
        <v>0</v>
      </c>
      <c r="V84">
        <f>'ادخال البيانات'!AE89</f>
        <v>0</v>
      </c>
      <c r="W84">
        <f>'ادخال البيانات'!AF89</f>
        <v>0</v>
      </c>
      <c r="X84">
        <f>'ادخال البيانات'!AG89</f>
        <v>0</v>
      </c>
      <c r="Y84">
        <f>'ادخال البيانات'!AH89</f>
        <v>0</v>
      </c>
      <c r="Z84">
        <f>'ادخال البيانات'!AI89</f>
        <v>0</v>
      </c>
      <c r="AA84">
        <f>'ادخال البيانات'!AJ89</f>
        <v>0</v>
      </c>
    </row>
    <row r="85" spans="1:27">
      <c r="A85" t="str">
        <f>'ادخال البيانات'!J90</f>
        <v/>
      </c>
      <c r="B85" t="str">
        <f>'ادخال البيانات'!K90</f>
        <v/>
      </c>
      <c r="C85" t="str">
        <f>'ادخال البيانات'!L90</f>
        <v/>
      </c>
      <c r="D85" t="str">
        <f>'ادخال البيانات'!M90</f>
        <v/>
      </c>
      <c r="E85" t="str">
        <f>'ادخال البيانات'!N90</f>
        <v/>
      </c>
      <c r="F85" t="str">
        <f>'ادخال البيانات'!O90</f>
        <v/>
      </c>
      <c r="G85" t="str">
        <f>'ادخال البيانات'!P90</f>
        <v/>
      </c>
      <c r="H85" t="str">
        <f>'ادخال البيانات'!Q90</f>
        <v/>
      </c>
      <c r="I85" t="str">
        <f>'ادخال البيانات'!R90</f>
        <v/>
      </c>
      <c r="J85" t="str">
        <f>'ادخال البيانات'!S90</f>
        <v/>
      </c>
      <c r="K85" t="str">
        <f>'ادخال البيانات'!T90</f>
        <v/>
      </c>
      <c r="L85" t="str">
        <f>'ادخال البيانات'!U90</f>
        <v/>
      </c>
      <c r="M85" t="str">
        <f>'ادخال البيانات'!V90</f>
        <v/>
      </c>
      <c r="N85" t="str">
        <f>'ادخال البيانات'!W90</f>
        <v/>
      </c>
      <c r="O85" t="str">
        <f>'ادخال البيانات'!X90</f>
        <v/>
      </c>
      <c r="P85" t="str">
        <f>'ادخال البيانات'!Y90</f>
        <v/>
      </c>
      <c r="Q85">
        <f>'ادخال البيانات'!Z90</f>
        <v>0</v>
      </c>
      <c r="R85">
        <f>'ادخال البيانات'!AA90</f>
        <v>0</v>
      </c>
      <c r="S85">
        <f>'ادخال البيانات'!AB90</f>
        <v>0</v>
      </c>
      <c r="T85">
        <f>'ادخال البيانات'!AC90</f>
        <v>0</v>
      </c>
      <c r="U85">
        <f>'ادخال البيانات'!AD90</f>
        <v>0</v>
      </c>
      <c r="V85">
        <f>'ادخال البيانات'!AE90</f>
        <v>0</v>
      </c>
      <c r="W85">
        <f>'ادخال البيانات'!AF90</f>
        <v>0</v>
      </c>
      <c r="X85">
        <f>'ادخال البيانات'!AG90</f>
        <v>0</v>
      </c>
      <c r="Y85">
        <f>'ادخال البيانات'!AH90</f>
        <v>0</v>
      </c>
      <c r="Z85">
        <f>'ادخال البيانات'!AI90</f>
        <v>0</v>
      </c>
      <c r="AA85">
        <f>'ادخال البيانات'!AJ90</f>
        <v>0</v>
      </c>
    </row>
    <row r="86" spans="1:27">
      <c r="A86" t="str">
        <f>'ادخال البيانات'!J91</f>
        <v/>
      </c>
      <c r="B86" t="str">
        <f>'ادخال البيانات'!K91</f>
        <v/>
      </c>
      <c r="C86" t="str">
        <f>'ادخال البيانات'!L91</f>
        <v/>
      </c>
      <c r="D86" t="str">
        <f>'ادخال البيانات'!M91</f>
        <v/>
      </c>
      <c r="E86" t="str">
        <f>'ادخال البيانات'!N91</f>
        <v/>
      </c>
      <c r="F86" t="str">
        <f>'ادخال البيانات'!O91</f>
        <v/>
      </c>
      <c r="G86" t="str">
        <f>'ادخال البيانات'!P91</f>
        <v/>
      </c>
      <c r="H86" t="str">
        <f>'ادخال البيانات'!Q91</f>
        <v/>
      </c>
      <c r="I86" t="str">
        <f>'ادخال البيانات'!R91</f>
        <v/>
      </c>
      <c r="J86" t="str">
        <f>'ادخال البيانات'!S91</f>
        <v/>
      </c>
      <c r="K86" t="str">
        <f>'ادخال البيانات'!T91</f>
        <v/>
      </c>
      <c r="L86" t="str">
        <f>'ادخال البيانات'!U91</f>
        <v/>
      </c>
      <c r="M86" t="str">
        <f>'ادخال البيانات'!V91</f>
        <v/>
      </c>
      <c r="N86" t="str">
        <f>'ادخال البيانات'!W91</f>
        <v/>
      </c>
      <c r="O86" t="str">
        <f>'ادخال البيانات'!X91</f>
        <v/>
      </c>
      <c r="P86" t="str">
        <f>'ادخال البيانات'!Y91</f>
        <v/>
      </c>
      <c r="Q86">
        <f>'ادخال البيانات'!Z91</f>
        <v>0</v>
      </c>
      <c r="R86">
        <f>'ادخال البيانات'!AA91</f>
        <v>0</v>
      </c>
      <c r="S86">
        <f>'ادخال البيانات'!AB91</f>
        <v>0</v>
      </c>
      <c r="T86">
        <f>'ادخال البيانات'!AC91</f>
        <v>0</v>
      </c>
      <c r="U86">
        <f>'ادخال البيانات'!AD91</f>
        <v>0</v>
      </c>
      <c r="V86">
        <f>'ادخال البيانات'!AE91</f>
        <v>0</v>
      </c>
      <c r="W86">
        <f>'ادخال البيانات'!AF91</f>
        <v>0</v>
      </c>
      <c r="X86">
        <f>'ادخال البيانات'!AG91</f>
        <v>0</v>
      </c>
      <c r="Y86">
        <f>'ادخال البيانات'!AH91</f>
        <v>0</v>
      </c>
      <c r="Z86">
        <f>'ادخال البيانات'!AI91</f>
        <v>0</v>
      </c>
      <c r="AA86">
        <f>'ادخال البيانات'!AJ91</f>
        <v>0</v>
      </c>
    </row>
    <row r="87" spans="1:27">
      <c r="A87" t="str">
        <f>'ادخال البيانات'!J92</f>
        <v/>
      </c>
      <c r="B87" t="str">
        <f>'ادخال البيانات'!K92</f>
        <v/>
      </c>
      <c r="C87" t="str">
        <f>'ادخال البيانات'!L92</f>
        <v/>
      </c>
      <c r="D87" t="str">
        <f>'ادخال البيانات'!M92</f>
        <v/>
      </c>
      <c r="E87" t="str">
        <f>'ادخال البيانات'!N92</f>
        <v/>
      </c>
      <c r="F87" t="str">
        <f>'ادخال البيانات'!O92</f>
        <v/>
      </c>
      <c r="G87" t="str">
        <f>'ادخال البيانات'!P92</f>
        <v/>
      </c>
      <c r="H87" t="str">
        <f>'ادخال البيانات'!Q92</f>
        <v/>
      </c>
      <c r="I87" t="str">
        <f>'ادخال البيانات'!R92</f>
        <v/>
      </c>
      <c r="J87" t="str">
        <f>'ادخال البيانات'!S92</f>
        <v/>
      </c>
      <c r="K87" t="str">
        <f>'ادخال البيانات'!T92</f>
        <v/>
      </c>
      <c r="L87" t="str">
        <f>'ادخال البيانات'!U92</f>
        <v/>
      </c>
      <c r="M87" t="str">
        <f>'ادخال البيانات'!V92</f>
        <v/>
      </c>
      <c r="N87" t="str">
        <f>'ادخال البيانات'!W92</f>
        <v/>
      </c>
      <c r="O87" t="str">
        <f>'ادخال البيانات'!X92</f>
        <v/>
      </c>
      <c r="P87" t="str">
        <f>'ادخال البيانات'!Y92</f>
        <v/>
      </c>
      <c r="Q87">
        <f>'ادخال البيانات'!Z92</f>
        <v>0</v>
      </c>
      <c r="R87">
        <f>'ادخال البيانات'!AA92</f>
        <v>0</v>
      </c>
      <c r="S87">
        <f>'ادخال البيانات'!AB92</f>
        <v>0</v>
      </c>
      <c r="T87">
        <f>'ادخال البيانات'!AC92</f>
        <v>0</v>
      </c>
      <c r="U87">
        <f>'ادخال البيانات'!AD92</f>
        <v>0</v>
      </c>
      <c r="V87">
        <f>'ادخال البيانات'!AE92</f>
        <v>0</v>
      </c>
      <c r="W87">
        <f>'ادخال البيانات'!AF92</f>
        <v>0</v>
      </c>
      <c r="X87">
        <f>'ادخال البيانات'!AG92</f>
        <v>0</v>
      </c>
      <c r="Y87">
        <f>'ادخال البيانات'!AH92</f>
        <v>0</v>
      </c>
      <c r="Z87">
        <f>'ادخال البيانات'!AI92</f>
        <v>0</v>
      </c>
      <c r="AA87">
        <f>'ادخال البيانات'!AJ92</f>
        <v>0</v>
      </c>
    </row>
    <row r="88" spans="1:27">
      <c r="A88" t="str">
        <f>'ادخال البيانات'!J93</f>
        <v/>
      </c>
      <c r="B88" t="str">
        <f>'ادخال البيانات'!K93</f>
        <v/>
      </c>
      <c r="C88" t="str">
        <f>'ادخال البيانات'!L93</f>
        <v/>
      </c>
      <c r="D88" t="str">
        <f>'ادخال البيانات'!M93</f>
        <v/>
      </c>
      <c r="E88" t="str">
        <f>'ادخال البيانات'!N93</f>
        <v/>
      </c>
      <c r="F88" t="str">
        <f>'ادخال البيانات'!O93</f>
        <v/>
      </c>
      <c r="G88" t="str">
        <f>'ادخال البيانات'!P93</f>
        <v/>
      </c>
      <c r="H88" t="str">
        <f>'ادخال البيانات'!Q93</f>
        <v/>
      </c>
      <c r="I88" t="str">
        <f>'ادخال البيانات'!R93</f>
        <v/>
      </c>
      <c r="J88" t="str">
        <f>'ادخال البيانات'!S93</f>
        <v/>
      </c>
      <c r="K88" t="str">
        <f>'ادخال البيانات'!T93</f>
        <v/>
      </c>
      <c r="L88" t="str">
        <f>'ادخال البيانات'!U93</f>
        <v/>
      </c>
      <c r="M88" t="str">
        <f>'ادخال البيانات'!V93</f>
        <v/>
      </c>
      <c r="N88" t="str">
        <f>'ادخال البيانات'!W93</f>
        <v/>
      </c>
      <c r="O88" t="str">
        <f>'ادخال البيانات'!X93</f>
        <v/>
      </c>
      <c r="P88" t="str">
        <f>'ادخال البيانات'!Y93</f>
        <v/>
      </c>
      <c r="Q88">
        <f>'ادخال البيانات'!Z93</f>
        <v>0</v>
      </c>
      <c r="R88">
        <f>'ادخال البيانات'!AA93</f>
        <v>0</v>
      </c>
      <c r="S88">
        <f>'ادخال البيانات'!AB93</f>
        <v>0</v>
      </c>
      <c r="T88">
        <f>'ادخال البيانات'!AC93</f>
        <v>0</v>
      </c>
      <c r="U88">
        <f>'ادخال البيانات'!AD93</f>
        <v>0</v>
      </c>
      <c r="V88">
        <f>'ادخال البيانات'!AE93</f>
        <v>0</v>
      </c>
      <c r="W88">
        <f>'ادخال البيانات'!AF93</f>
        <v>0</v>
      </c>
      <c r="X88">
        <f>'ادخال البيانات'!AG93</f>
        <v>0</v>
      </c>
      <c r="Y88">
        <f>'ادخال البيانات'!AH93</f>
        <v>0</v>
      </c>
      <c r="Z88">
        <f>'ادخال البيانات'!AI93</f>
        <v>0</v>
      </c>
      <c r="AA88">
        <f>'ادخال البيانات'!AJ93</f>
        <v>0</v>
      </c>
    </row>
    <row r="89" spans="1:27">
      <c r="A89" t="str">
        <f>'ادخال البيانات'!J94</f>
        <v/>
      </c>
      <c r="B89" t="str">
        <f>'ادخال البيانات'!K94</f>
        <v/>
      </c>
      <c r="C89" t="str">
        <f>'ادخال البيانات'!L94</f>
        <v/>
      </c>
      <c r="D89" t="str">
        <f>'ادخال البيانات'!M94</f>
        <v/>
      </c>
      <c r="E89" t="str">
        <f>'ادخال البيانات'!N94</f>
        <v/>
      </c>
      <c r="F89" t="str">
        <f>'ادخال البيانات'!O94</f>
        <v/>
      </c>
      <c r="G89" t="str">
        <f>'ادخال البيانات'!P94</f>
        <v/>
      </c>
      <c r="H89" t="str">
        <f>'ادخال البيانات'!Q94</f>
        <v/>
      </c>
      <c r="I89" t="str">
        <f>'ادخال البيانات'!R94</f>
        <v/>
      </c>
      <c r="J89" t="str">
        <f>'ادخال البيانات'!S94</f>
        <v/>
      </c>
      <c r="K89" t="str">
        <f>'ادخال البيانات'!T94</f>
        <v/>
      </c>
      <c r="L89" t="str">
        <f>'ادخال البيانات'!U94</f>
        <v/>
      </c>
      <c r="M89" t="str">
        <f>'ادخال البيانات'!V94</f>
        <v/>
      </c>
      <c r="N89" t="str">
        <f>'ادخال البيانات'!W94</f>
        <v/>
      </c>
      <c r="O89" t="str">
        <f>'ادخال البيانات'!X94</f>
        <v/>
      </c>
      <c r="P89" t="str">
        <f>'ادخال البيانات'!Y94</f>
        <v/>
      </c>
      <c r="Q89">
        <f>'ادخال البيانات'!Z94</f>
        <v>0</v>
      </c>
      <c r="R89">
        <f>'ادخال البيانات'!AA94</f>
        <v>0</v>
      </c>
      <c r="S89">
        <f>'ادخال البيانات'!AB94</f>
        <v>0</v>
      </c>
      <c r="T89">
        <f>'ادخال البيانات'!AC94</f>
        <v>0</v>
      </c>
      <c r="U89">
        <f>'ادخال البيانات'!AD94</f>
        <v>0</v>
      </c>
      <c r="V89">
        <f>'ادخال البيانات'!AE94</f>
        <v>0</v>
      </c>
      <c r="W89">
        <f>'ادخال البيانات'!AF94</f>
        <v>0</v>
      </c>
      <c r="X89">
        <f>'ادخال البيانات'!AG94</f>
        <v>0</v>
      </c>
      <c r="Y89">
        <f>'ادخال البيانات'!AH94</f>
        <v>0</v>
      </c>
      <c r="Z89">
        <f>'ادخال البيانات'!AI94</f>
        <v>0</v>
      </c>
      <c r="AA89">
        <f>'ادخال البيانات'!AJ94</f>
        <v>0</v>
      </c>
    </row>
    <row r="90" spans="1:27">
      <c r="A90" t="str">
        <f>'ادخال البيانات'!J95</f>
        <v/>
      </c>
      <c r="B90" t="str">
        <f>'ادخال البيانات'!K95</f>
        <v/>
      </c>
      <c r="C90" t="str">
        <f>'ادخال البيانات'!L95</f>
        <v/>
      </c>
      <c r="D90" t="str">
        <f>'ادخال البيانات'!M95</f>
        <v/>
      </c>
      <c r="E90" t="str">
        <f>'ادخال البيانات'!N95</f>
        <v/>
      </c>
      <c r="F90" t="str">
        <f>'ادخال البيانات'!O95</f>
        <v/>
      </c>
      <c r="G90" t="str">
        <f>'ادخال البيانات'!P95</f>
        <v/>
      </c>
      <c r="H90" t="str">
        <f>'ادخال البيانات'!Q95</f>
        <v/>
      </c>
      <c r="I90" t="str">
        <f>'ادخال البيانات'!R95</f>
        <v/>
      </c>
      <c r="J90" t="str">
        <f>'ادخال البيانات'!S95</f>
        <v/>
      </c>
      <c r="K90" t="str">
        <f>'ادخال البيانات'!T95</f>
        <v/>
      </c>
      <c r="L90" t="str">
        <f>'ادخال البيانات'!U95</f>
        <v/>
      </c>
      <c r="M90" t="str">
        <f>'ادخال البيانات'!V95</f>
        <v/>
      </c>
      <c r="N90" t="str">
        <f>'ادخال البيانات'!W95</f>
        <v/>
      </c>
      <c r="O90" t="str">
        <f>'ادخال البيانات'!X95</f>
        <v/>
      </c>
      <c r="P90" t="str">
        <f>'ادخال البيانات'!Y95</f>
        <v/>
      </c>
      <c r="Q90">
        <f>'ادخال البيانات'!Z95</f>
        <v>0</v>
      </c>
      <c r="R90">
        <f>'ادخال البيانات'!AA95</f>
        <v>0</v>
      </c>
      <c r="S90">
        <f>'ادخال البيانات'!AB95</f>
        <v>0</v>
      </c>
      <c r="T90">
        <f>'ادخال البيانات'!AC95</f>
        <v>0</v>
      </c>
      <c r="U90">
        <f>'ادخال البيانات'!AD95</f>
        <v>0</v>
      </c>
      <c r="V90">
        <f>'ادخال البيانات'!AE95</f>
        <v>0</v>
      </c>
      <c r="W90">
        <f>'ادخال البيانات'!AF95</f>
        <v>0</v>
      </c>
      <c r="X90">
        <f>'ادخال البيانات'!AG95</f>
        <v>0</v>
      </c>
      <c r="Y90">
        <f>'ادخال البيانات'!AH95</f>
        <v>0</v>
      </c>
      <c r="Z90">
        <f>'ادخال البيانات'!AI95</f>
        <v>0</v>
      </c>
      <c r="AA90">
        <f>'ادخال البيانات'!AJ95</f>
        <v>0</v>
      </c>
    </row>
    <row r="91" spans="1:27">
      <c r="A91" t="str">
        <f>'ادخال البيانات'!J96</f>
        <v/>
      </c>
      <c r="B91" t="str">
        <f>'ادخال البيانات'!K96</f>
        <v/>
      </c>
      <c r="C91" t="str">
        <f>'ادخال البيانات'!L96</f>
        <v/>
      </c>
      <c r="D91" t="str">
        <f>'ادخال البيانات'!M96</f>
        <v/>
      </c>
      <c r="E91" t="str">
        <f>'ادخال البيانات'!N96</f>
        <v/>
      </c>
      <c r="F91" t="str">
        <f>'ادخال البيانات'!O96</f>
        <v/>
      </c>
      <c r="G91" t="str">
        <f>'ادخال البيانات'!P96</f>
        <v/>
      </c>
      <c r="H91" t="str">
        <f>'ادخال البيانات'!Q96</f>
        <v/>
      </c>
      <c r="I91" t="str">
        <f>'ادخال البيانات'!R96</f>
        <v/>
      </c>
      <c r="J91" t="str">
        <f>'ادخال البيانات'!S96</f>
        <v/>
      </c>
      <c r="K91" t="str">
        <f>'ادخال البيانات'!T96</f>
        <v/>
      </c>
      <c r="L91" t="str">
        <f>'ادخال البيانات'!U96</f>
        <v/>
      </c>
      <c r="M91" t="str">
        <f>'ادخال البيانات'!V96</f>
        <v/>
      </c>
      <c r="N91" t="str">
        <f>'ادخال البيانات'!W96</f>
        <v/>
      </c>
      <c r="O91" t="str">
        <f>'ادخال البيانات'!X96</f>
        <v/>
      </c>
      <c r="P91" t="str">
        <f>'ادخال البيانات'!Y96</f>
        <v/>
      </c>
      <c r="Q91">
        <f>'ادخال البيانات'!Z96</f>
        <v>0</v>
      </c>
      <c r="R91">
        <f>'ادخال البيانات'!AA96</f>
        <v>0</v>
      </c>
      <c r="S91">
        <f>'ادخال البيانات'!AB96</f>
        <v>0</v>
      </c>
      <c r="T91">
        <f>'ادخال البيانات'!AC96</f>
        <v>0</v>
      </c>
      <c r="U91">
        <f>'ادخال البيانات'!AD96</f>
        <v>0</v>
      </c>
      <c r="V91">
        <f>'ادخال البيانات'!AE96</f>
        <v>0</v>
      </c>
      <c r="W91">
        <f>'ادخال البيانات'!AF96</f>
        <v>0</v>
      </c>
      <c r="X91">
        <f>'ادخال البيانات'!AG96</f>
        <v>0</v>
      </c>
      <c r="Y91">
        <f>'ادخال البيانات'!AH96</f>
        <v>0</v>
      </c>
      <c r="Z91">
        <f>'ادخال البيانات'!AI96</f>
        <v>0</v>
      </c>
      <c r="AA91">
        <f>'ادخال البيانات'!AJ96</f>
        <v>0</v>
      </c>
    </row>
    <row r="92" spans="1:27">
      <c r="A92" t="str">
        <f>'ادخال البيانات'!J97</f>
        <v/>
      </c>
      <c r="B92" t="str">
        <f>'ادخال البيانات'!K97</f>
        <v/>
      </c>
      <c r="C92" t="str">
        <f>'ادخال البيانات'!L97</f>
        <v/>
      </c>
      <c r="D92" t="str">
        <f>'ادخال البيانات'!M97</f>
        <v/>
      </c>
      <c r="E92" t="str">
        <f>'ادخال البيانات'!N97</f>
        <v/>
      </c>
      <c r="F92" t="str">
        <f>'ادخال البيانات'!O97</f>
        <v/>
      </c>
      <c r="G92" t="str">
        <f>'ادخال البيانات'!P97</f>
        <v/>
      </c>
      <c r="H92" t="str">
        <f>'ادخال البيانات'!Q97</f>
        <v/>
      </c>
      <c r="I92" t="str">
        <f>'ادخال البيانات'!R97</f>
        <v/>
      </c>
      <c r="J92" t="str">
        <f>'ادخال البيانات'!S97</f>
        <v/>
      </c>
      <c r="K92" t="str">
        <f>'ادخال البيانات'!T97</f>
        <v/>
      </c>
      <c r="L92" t="str">
        <f>'ادخال البيانات'!U97</f>
        <v/>
      </c>
      <c r="M92" t="str">
        <f>'ادخال البيانات'!V97</f>
        <v/>
      </c>
      <c r="N92" t="str">
        <f>'ادخال البيانات'!W97</f>
        <v/>
      </c>
      <c r="O92" t="str">
        <f>'ادخال البيانات'!X97</f>
        <v/>
      </c>
      <c r="P92" t="str">
        <f>'ادخال البيانات'!Y97</f>
        <v/>
      </c>
      <c r="Q92">
        <f>'ادخال البيانات'!Z97</f>
        <v>0</v>
      </c>
      <c r="R92">
        <f>'ادخال البيانات'!AA97</f>
        <v>0</v>
      </c>
      <c r="S92">
        <f>'ادخال البيانات'!AB97</f>
        <v>0</v>
      </c>
      <c r="T92">
        <f>'ادخال البيانات'!AC97</f>
        <v>0</v>
      </c>
      <c r="U92">
        <f>'ادخال البيانات'!AD97</f>
        <v>0</v>
      </c>
      <c r="V92">
        <f>'ادخال البيانات'!AE97</f>
        <v>0</v>
      </c>
      <c r="W92">
        <f>'ادخال البيانات'!AF97</f>
        <v>0</v>
      </c>
      <c r="X92">
        <f>'ادخال البيانات'!AG97</f>
        <v>0</v>
      </c>
      <c r="Y92">
        <f>'ادخال البيانات'!AH97</f>
        <v>0</v>
      </c>
      <c r="Z92">
        <f>'ادخال البيانات'!AI97</f>
        <v>0</v>
      </c>
      <c r="AA92">
        <f>'ادخال البيانات'!AJ97</f>
        <v>0</v>
      </c>
    </row>
    <row r="93" spans="1:27">
      <c r="A93" t="str">
        <f>'ادخال البيانات'!J98</f>
        <v/>
      </c>
      <c r="B93" t="str">
        <f>'ادخال البيانات'!K98</f>
        <v/>
      </c>
      <c r="C93" t="str">
        <f>'ادخال البيانات'!L98</f>
        <v/>
      </c>
      <c r="D93" t="str">
        <f>'ادخال البيانات'!M98</f>
        <v/>
      </c>
      <c r="E93" t="str">
        <f>'ادخال البيانات'!N98</f>
        <v/>
      </c>
      <c r="F93" t="str">
        <f>'ادخال البيانات'!O98</f>
        <v/>
      </c>
      <c r="G93" t="str">
        <f>'ادخال البيانات'!P98</f>
        <v/>
      </c>
      <c r="H93" t="str">
        <f>'ادخال البيانات'!Q98</f>
        <v/>
      </c>
      <c r="I93" t="str">
        <f>'ادخال البيانات'!R98</f>
        <v/>
      </c>
      <c r="J93" t="str">
        <f>'ادخال البيانات'!S98</f>
        <v/>
      </c>
      <c r="K93" t="str">
        <f>'ادخال البيانات'!T98</f>
        <v/>
      </c>
      <c r="L93" t="str">
        <f>'ادخال البيانات'!U98</f>
        <v/>
      </c>
      <c r="M93" t="str">
        <f>'ادخال البيانات'!V98</f>
        <v/>
      </c>
      <c r="N93" t="str">
        <f>'ادخال البيانات'!W98</f>
        <v/>
      </c>
      <c r="O93" t="str">
        <f>'ادخال البيانات'!X98</f>
        <v/>
      </c>
      <c r="P93" t="str">
        <f>'ادخال البيانات'!Y98</f>
        <v/>
      </c>
      <c r="Q93">
        <f>'ادخال البيانات'!Z98</f>
        <v>0</v>
      </c>
      <c r="R93">
        <f>'ادخال البيانات'!AA98</f>
        <v>0</v>
      </c>
      <c r="S93">
        <f>'ادخال البيانات'!AB98</f>
        <v>0</v>
      </c>
      <c r="T93">
        <f>'ادخال البيانات'!AC98</f>
        <v>0</v>
      </c>
      <c r="U93">
        <f>'ادخال البيانات'!AD98</f>
        <v>0</v>
      </c>
      <c r="V93">
        <f>'ادخال البيانات'!AE98</f>
        <v>0</v>
      </c>
      <c r="W93">
        <f>'ادخال البيانات'!AF98</f>
        <v>0</v>
      </c>
      <c r="X93">
        <f>'ادخال البيانات'!AG98</f>
        <v>0</v>
      </c>
      <c r="Y93">
        <f>'ادخال البيانات'!AH98</f>
        <v>0</v>
      </c>
      <c r="Z93">
        <f>'ادخال البيانات'!AI98</f>
        <v>0</v>
      </c>
      <c r="AA93">
        <f>'ادخال البيانات'!AJ98</f>
        <v>0</v>
      </c>
    </row>
    <row r="94" spans="1:27">
      <c r="A94" t="str">
        <f>'ادخال البيانات'!J99</f>
        <v/>
      </c>
      <c r="B94" t="str">
        <f>'ادخال البيانات'!K99</f>
        <v/>
      </c>
      <c r="C94" t="str">
        <f>'ادخال البيانات'!L99</f>
        <v/>
      </c>
      <c r="D94" t="str">
        <f>'ادخال البيانات'!M99</f>
        <v/>
      </c>
      <c r="E94" t="str">
        <f>'ادخال البيانات'!N99</f>
        <v/>
      </c>
      <c r="F94" t="str">
        <f>'ادخال البيانات'!O99</f>
        <v/>
      </c>
      <c r="G94" t="str">
        <f>'ادخال البيانات'!P99</f>
        <v/>
      </c>
      <c r="H94" t="str">
        <f>'ادخال البيانات'!Q99</f>
        <v/>
      </c>
      <c r="I94" t="str">
        <f>'ادخال البيانات'!R99</f>
        <v/>
      </c>
      <c r="J94" t="str">
        <f>'ادخال البيانات'!S99</f>
        <v/>
      </c>
      <c r="K94" t="str">
        <f>'ادخال البيانات'!T99</f>
        <v/>
      </c>
      <c r="L94" t="str">
        <f>'ادخال البيانات'!U99</f>
        <v/>
      </c>
      <c r="M94" t="str">
        <f>'ادخال البيانات'!V99</f>
        <v/>
      </c>
      <c r="N94" t="str">
        <f>'ادخال البيانات'!W99</f>
        <v/>
      </c>
      <c r="O94" t="str">
        <f>'ادخال البيانات'!X99</f>
        <v/>
      </c>
      <c r="P94" t="str">
        <f>'ادخال البيانات'!Y99</f>
        <v/>
      </c>
      <c r="Q94">
        <f>'ادخال البيانات'!Z99</f>
        <v>0</v>
      </c>
      <c r="R94">
        <f>'ادخال البيانات'!AA99</f>
        <v>0</v>
      </c>
      <c r="S94">
        <f>'ادخال البيانات'!AB99</f>
        <v>0</v>
      </c>
      <c r="T94">
        <f>'ادخال البيانات'!AC99</f>
        <v>0</v>
      </c>
      <c r="U94">
        <f>'ادخال البيانات'!AD99</f>
        <v>0</v>
      </c>
      <c r="V94">
        <f>'ادخال البيانات'!AE99</f>
        <v>0</v>
      </c>
      <c r="W94">
        <f>'ادخال البيانات'!AF99</f>
        <v>0</v>
      </c>
      <c r="X94">
        <f>'ادخال البيانات'!AG99</f>
        <v>0</v>
      </c>
      <c r="Y94">
        <f>'ادخال البيانات'!AH99</f>
        <v>0</v>
      </c>
      <c r="Z94">
        <f>'ادخال البيانات'!AI99</f>
        <v>0</v>
      </c>
      <c r="AA94">
        <f>'ادخال البيانات'!AJ99</f>
        <v>0</v>
      </c>
    </row>
    <row r="95" spans="1:27">
      <c r="A95" t="str">
        <f>'ادخال البيانات'!J100</f>
        <v/>
      </c>
      <c r="B95" t="str">
        <f>'ادخال البيانات'!K100</f>
        <v/>
      </c>
      <c r="C95" t="str">
        <f>'ادخال البيانات'!L100</f>
        <v/>
      </c>
      <c r="D95" t="str">
        <f>'ادخال البيانات'!M100</f>
        <v/>
      </c>
      <c r="E95" t="str">
        <f>'ادخال البيانات'!N100</f>
        <v/>
      </c>
      <c r="F95" t="str">
        <f>'ادخال البيانات'!O100</f>
        <v/>
      </c>
      <c r="G95" t="str">
        <f>'ادخال البيانات'!P100</f>
        <v/>
      </c>
      <c r="H95" t="str">
        <f>'ادخال البيانات'!Q100</f>
        <v/>
      </c>
      <c r="I95" t="str">
        <f>'ادخال البيانات'!R100</f>
        <v/>
      </c>
      <c r="J95" t="str">
        <f>'ادخال البيانات'!S100</f>
        <v/>
      </c>
      <c r="K95" t="str">
        <f>'ادخال البيانات'!T100</f>
        <v/>
      </c>
      <c r="L95" t="str">
        <f>'ادخال البيانات'!U100</f>
        <v/>
      </c>
      <c r="M95" t="str">
        <f>'ادخال البيانات'!V100</f>
        <v/>
      </c>
      <c r="N95" t="str">
        <f>'ادخال البيانات'!W100</f>
        <v/>
      </c>
      <c r="O95" t="str">
        <f>'ادخال البيانات'!X100</f>
        <v/>
      </c>
      <c r="P95" t="str">
        <f>'ادخال البيانات'!Y100</f>
        <v/>
      </c>
      <c r="Q95">
        <f>'ادخال البيانات'!Z100</f>
        <v>0</v>
      </c>
      <c r="R95">
        <f>'ادخال البيانات'!AA100</f>
        <v>0</v>
      </c>
      <c r="S95">
        <f>'ادخال البيانات'!AB100</f>
        <v>0</v>
      </c>
      <c r="T95">
        <f>'ادخال البيانات'!AC100</f>
        <v>0</v>
      </c>
      <c r="U95">
        <f>'ادخال البيانات'!AD100</f>
        <v>0</v>
      </c>
      <c r="V95">
        <f>'ادخال البيانات'!AE100</f>
        <v>0</v>
      </c>
      <c r="W95">
        <f>'ادخال البيانات'!AF100</f>
        <v>0</v>
      </c>
      <c r="X95">
        <f>'ادخال البيانات'!AG100</f>
        <v>0</v>
      </c>
      <c r="Y95">
        <f>'ادخال البيانات'!AH100</f>
        <v>0</v>
      </c>
      <c r="Z95">
        <f>'ادخال البيانات'!AI100</f>
        <v>0</v>
      </c>
      <c r="AA95">
        <f>'ادخال البيانات'!AJ100</f>
        <v>0</v>
      </c>
    </row>
    <row r="96" spans="1:27">
      <c r="A96" t="str">
        <f>'ادخال البيانات'!J101</f>
        <v/>
      </c>
      <c r="B96" t="str">
        <f>'ادخال البيانات'!K101</f>
        <v/>
      </c>
      <c r="C96" t="str">
        <f>'ادخال البيانات'!L101</f>
        <v/>
      </c>
      <c r="D96" t="str">
        <f>'ادخال البيانات'!M101</f>
        <v/>
      </c>
      <c r="E96" t="str">
        <f>'ادخال البيانات'!N101</f>
        <v/>
      </c>
      <c r="F96" t="str">
        <f>'ادخال البيانات'!O101</f>
        <v/>
      </c>
      <c r="G96" t="str">
        <f>'ادخال البيانات'!P101</f>
        <v/>
      </c>
      <c r="H96" t="str">
        <f>'ادخال البيانات'!Q101</f>
        <v/>
      </c>
      <c r="I96" t="str">
        <f>'ادخال البيانات'!R101</f>
        <v/>
      </c>
      <c r="J96" t="str">
        <f>'ادخال البيانات'!S101</f>
        <v/>
      </c>
      <c r="K96" t="str">
        <f>'ادخال البيانات'!T101</f>
        <v/>
      </c>
      <c r="L96" t="str">
        <f>'ادخال البيانات'!U101</f>
        <v/>
      </c>
      <c r="M96" t="str">
        <f>'ادخال البيانات'!V101</f>
        <v/>
      </c>
      <c r="N96" t="str">
        <f>'ادخال البيانات'!W101</f>
        <v/>
      </c>
      <c r="O96" t="str">
        <f>'ادخال البيانات'!X101</f>
        <v/>
      </c>
      <c r="P96" t="str">
        <f>'ادخال البيانات'!Y101</f>
        <v/>
      </c>
      <c r="Q96">
        <f>'ادخال البيانات'!Z101</f>
        <v>0</v>
      </c>
      <c r="R96">
        <f>'ادخال البيانات'!AA101</f>
        <v>0</v>
      </c>
      <c r="S96">
        <f>'ادخال البيانات'!AB101</f>
        <v>0</v>
      </c>
      <c r="T96">
        <f>'ادخال البيانات'!AC101</f>
        <v>0</v>
      </c>
      <c r="U96">
        <f>'ادخال البيانات'!AD101</f>
        <v>0</v>
      </c>
      <c r="V96">
        <f>'ادخال البيانات'!AE101</f>
        <v>0</v>
      </c>
      <c r="W96">
        <f>'ادخال البيانات'!AF101</f>
        <v>0</v>
      </c>
      <c r="X96">
        <f>'ادخال البيانات'!AG101</f>
        <v>0</v>
      </c>
      <c r="Y96">
        <f>'ادخال البيانات'!AH101</f>
        <v>0</v>
      </c>
      <c r="Z96">
        <f>'ادخال البيانات'!AI101</f>
        <v>0</v>
      </c>
      <c r="AA96">
        <f>'ادخال البيانات'!AJ101</f>
        <v>0</v>
      </c>
    </row>
    <row r="97" spans="1:27">
      <c r="A97" t="str">
        <f>'ادخال البيانات'!J102</f>
        <v/>
      </c>
      <c r="B97" t="str">
        <f>'ادخال البيانات'!K102</f>
        <v/>
      </c>
      <c r="C97" t="str">
        <f>'ادخال البيانات'!L102</f>
        <v/>
      </c>
      <c r="D97" t="str">
        <f>'ادخال البيانات'!M102</f>
        <v/>
      </c>
      <c r="E97" t="str">
        <f>'ادخال البيانات'!N102</f>
        <v/>
      </c>
      <c r="F97" t="str">
        <f>'ادخال البيانات'!O102</f>
        <v/>
      </c>
      <c r="G97" t="str">
        <f>'ادخال البيانات'!P102</f>
        <v/>
      </c>
      <c r="H97" t="str">
        <f>'ادخال البيانات'!Q102</f>
        <v/>
      </c>
      <c r="I97" t="str">
        <f>'ادخال البيانات'!R102</f>
        <v/>
      </c>
      <c r="J97" t="str">
        <f>'ادخال البيانات'!S102</f>
        <v/>
      </c>
      <c r="K97" t="str">
        <f>'ادخال البيانات'!T102</f>
        <v/>
      </c>
      <c r="L97" t="str">
        <f>'ادخال البيانات'!U102</f>
        <v/>
      </c>
      <c r="M97" t="str">
        <f>'ادخال البيانات'!V102</f>
        <v/>
      </c>
      <c r="N97" t="str">
        <f>'ادخال البيانات'!W102</f>
        <v/>
      </c>
      <c r="O97" t="str">
        <f>'ادخال البيانات'!X102</f>
        <v/>
      </c>
      <c r="P97" t="str">
        <f>'ادخال البيانات'!Y102</f>
        <v/>
      </c>
      <c r="Q97">
        <f>'ادخال البيانات'!Z102</f>
        <v>0</v>
      </c>
      <c r="R97">
        <f>'ادخال البيانات'!AA102</f>
        <v>0</v>
      </c>
      <c r="S97">
        <f>'ادخال البيانات'!AB102</f>
        <v>0</v>
      </c>
      <c r="T97">
        <f>'ادخال البيانات'!AC102</f>
        <v>0</v>
      </c>
      <c r="U97">
        <f>'ادخال البيانات'!AD102</f>
        <v>0</v>
      </c>
      <c r="V97">
        <f>'ادخال البيانات'!AE102</f>
        <v>0</v>
      </c>
      <c r="W97">
        <f>'ادخال البيانات'!AF102</f>
        <v>0</v>
      </c>
      <c r="X97">
        <f>'ادخال البيانات'!AG102</f>
        <v>0</v>
      </c>
      <c r="Y97">
        <f>'ادخال البيانات'!AH102</f>
        <v>0</v>
      </c>
      <c r="Z97">
        <f>'ادخال البيانات'!AI102</f>
        <v>0</v>
      </c>
      <c r="AA97">
        <f>'ادخال البيانات'!AJ102</f>
        <v>0</v>
      </c>
    </row>
    <row r="98" spans="1:27">
      <c r="A98" t="str">
        <f>'ادخال البيانات'!J103</f>
        <v/>
      </c>
      <c r="B98" t="str">
        <f>'ادخال البيانات'!K103</f>
        <v/>
      </c>
      <c r="C98" t="str">
        <f>'ادخال البيانات'!L103</f>
        <v/>
      </c>
      <c r="D98" t="str">
        <f>'ادخال البيانات'!M103</f>
        <v/>
      </c>
      <c r="E98" t="str">
        <f>'ادخال البيانات'!N103</f>
        <v/>
      </c>
      <c r="F98" t="str">
        <f>'ادخال البيانات'!O103</f>
        <v/>
      </c>
      <c r="G98" t="str">
        <f>'ادخال البيانات'!P103</f>
        <v/>
      </c>
      <c r="H98" t="str">
        <f>'ادخال البيانات'!Q103</f>
        <v/>
      </c>
      <c r="I98" t="str">
        <f>'ادخال البيانات'!R103</f>
        <v/>
      </c>
      <c r="J98" t="str">
        <f>'ادخال البيانات'!S103</f>
        <v/>
      </c>
      <c r="K98" t="str">
        <f>'ادخال البيانات'!T103</f>
        <v/>
      </c>
      <c r="L98" t="str">
        <f>'ادخال البيانات'!U103</f>
        <v/>
      </c>
      <c r="M98" t="str">
        <f>'ادخال البيانات'!V103</f>
        <v/>
      </c>
      <c r="N98" t="str">
        <f>'ادخال البيانات'!W103</f>
        <v/>
      </c>
      <c r="O98" t="str">
        <f>'ادخال البيانات'!X103</f>
        <v/>
      </c>
      <c r="P98" t="str">
        <f>'ادخال البيانات'!Y103</f>
        <v/>
      </c>
      <c r="Q98">
        <f>'ادخال البيانات'!Z103</f>
        <v>0</v>
      </c>
      <c r="R98">
        <f>'ادخال البيانات'!AA103</f>
        <v>0</v>
      </c>
      <c r="S98">
        <f>'ادخال البيانات'!AB103</f>
        <v>0</v>
      </c>
      <c r="T98">
        <f>'ادخال البيانات'!AC103</f>
        <v>0</v>
      </c>
      <c r="U98">
        <f>'ادخال البيانات'!AD103</f>
        <v>0</v>
      </c>
      <c r="V98">
        <f>'ادخال البيانات'!AE103</f>
        <v>0</v>
      </c>
      <c r="W98">
        <f>'ادخال البيانات'!AF103</f>
        <v>0</v>
      </c>
      <c r="X98">
        <f>'ادخال البيانات'!AG103</f>
        <v>0</v>
      </c>
      <c r="Y98">
        <f>'ادخال البيانات'!AH103</f>
        <v>0</v>
      </c>
      <c r="Z98">
        <f>'ادخال البيانات'!AI103</f>
        <v>0</v>
      </c>
      <c r="AA98">
        <f>'ادخال البيانات'!AJ103</f>
        <v>0</v>
      </c>
    </row>
    <row r="99" spans="1:27">
      <c r="A99" t="str">
        <f>'ادخال البيانات'!J104</f>
        <v/>
      </c>
      <c r="B99" t="str">
        <f>'ادخال البيانات'!K104</f>
        <v/>
      </c>
      <c r="C99" t="str">
        <f>'ادخال البيانات'!L104</f>
        <v/>
      </c>
      <c r="D99" t="str">
        <f>'ادخال البيانات'!M104</f>
        <v/>
      </c>
      <c r="E99" t="str">
        <f>'ادخال البيانات'!N104</f>
        <v/>
      </c>
      <c r="F99" t="str">
        <f>'ادخال البيانات'!O104</f>
        <v/>
      </c>
      <c r="G99" t="str">
        <f>'ادخال البيانات'!P104</f>
        <v/>
      </c>
      <c r="H99" t="str">
        <f>'ادخال البيانات'!Q104</f>
        <v/>
      </c>
      <c r="I99" t="str">
        <f>'ادخال البيانات'!R104</f>
        <v/>
      </c>
      <c r="J99" t="str">
        <f>'ادخال البيانات'!S104</f>
        <v/>
      </c>
      <c r="K99" t="str">
        <f>'ادخال البيانات'!T104</f>
        <v/>
      </c>
      <c r="L99" t="str">
        <f>'ادخال البيانات'!U104</f>
        <v/>
      </c>
      <c r="M99" t="str">
        <f>'ادخال البيانات'!V104</f>
        <v/>
      </c>
      <c r="N99" t="str">
        <f>'ادخال البيانات'!W104</f>
        <v/>
      </c>
      <c r="O99" t="str">
        <f>'ادخال البيانات'!X104</f>
        <v/>
      </c>
      <c r="P99" t="str">
        <f>'ادخال البيانات'!Y104</f>
        <v/>
      </c>
      <c r="Q99">
        <f>'ادخال البيانات'!Z104</f>
        <v>0</v>
      </c>
      <c r="R99">
        <f>'ادخال البيانات'!AA104</f>
        <v>0</v>
      </c>
      <c r="S99">
        <f>'ادخال البيانات'!AB104</f>
        <v>0</v>
      </c>
      <c r="T99">
        <f>'ادخال البيانات'!AC104</f>
        <v>0</v>
      </c>
      <c r="U99">
        <f>'ادخال البيانات'!AD104</f>
        <v>0</v>
      </c>
      <c r="V99">
        <f>'ادخال البيانات'!AE104</f>
        <v>0</v>
      </c>
      <c r="W99">
        <f>'ادخال البيانات'!AF104</f>
        <v>0</v>
      </c>
      <c r="X99">
        <f>'ادخال البيانات'!AG104</f>
        <v>0</v>
      </c>
      <c r="Y99">
        <f>'ادخال البيانات'!AH104</f>
        <v>0</v>
      </c>
      <c r="Z99">
        <f>'ادخال البيانات'!AI104</f>
        <v>0</v>
      </c>
      <c r="AA99">
        <f>'ادخال البيانات'!AJ104</f>
        <v>0</v>
      </c>
    </row>
    <row r="100" spans="1:27">
      <c r="A100" t="str">
        <f>'ادخال البيانات'!J105</f>
        <v/>
      </c>
      <c r="B100" t="str">
        <f>'ادخال البيانات'!K105</f>
        <v/>
      </c>
      <c r="C100" t="str">
        <f>'ادخال البيانات'!L105</f>
        <v/>
      </c>
      <c r="D100" t="str">
        <f>'ادخال البيانات'!M105</f>
        <v/>
      </c>
      <c r="E100" t="str">
        <f>'ادخال البيانات'!N105</f>
        <v/>
      </c>
      <c r="F100" t="str">
        <f>'ادخال البيانات'!O105</f>
        <v/>
      </c>
      <c r="G100" t="str">
        <f>'ادخال البيانات'!P105</f>
        <v/>
      </c>
      <c r="H100" t="str">
        <f>'ادخال البيانات'!Q105</f>
        <v/>
      </c>
      <c r="I100" t="str">
        <f>'ادخال البيانات'!R105</f>
        <v/>
      </c>
      <c r="J100" t="str">
        <f>'ادخال البيانات'!S105</f>
        <v/>
      </c>
      <c r="K100" t="str">
        <f>'ادخال البيانات'!T105</f>
        <v/>
      </c>
      <c r="L100" t="str">
        <f>'ادخال البيانات'!U105</f>
        <v/>
      </c>
      <c r="M100" t="str">
        <f>'ادخال البيانات'!V105</f>
        <v/>
      </c>
      <c r="N100" t="str">
        <f>'ادخال البيانات'!W105</f>
        <v/>
      </c>
      <c r="O100" t="str">
        <f>'ادخال البيانات'!X105</f>
        <v/>
      </c>
      <c r="P100" t="str">
        <f>'ادخال البيانات'!Y105</f>
        <v/>
      </c>
      <c r="Q100">
        <f>'ادخال البيانات'!Z105</f>
        <v>0</v>
      </c>
      <c r="R100">
        <f>'ادخال البيانات'!AA105</f>
        <v>0</v>
      </c>
      <c r="S100">
        <f>'ادخال البيانات'!AB105</f>
        <v>0</v>
      </c>
      <c r="T100">
        <f>'ادخال البيانات'!AC105</f>
        <v>0</v>
      </c>
      <c r="U100">
        <f>'ادخال البيانات'!AD105</f>
        <v>0</v>
      </c>
      <c r="V100">
        <f>'ادخال البيانات'!AE105</f>
        <v>0</v>
      </c>
      <c r="W100">
        <f>'ادخال البيانات'!AF105</f>
        <v>0</v>
      </c>
      <c r="X100">
        <f>'ادخال البيانات'!AG105</f>
        <v>0</v>
      </c>
      <c r="Y100">
        <f>'ادخال البيانات'!AH105</f>
        <v>0</v>
      </c>
      <c r="Z100">
        <f>'ادخال البيانات'!AI105</f>
        <v>0</v>
      </c>
      <c r="AA100">
        <f>'ادخال البيانات'!AJ105</f>
        <v>0</v>
      </c>
    </row>
    <row r="101" spans="1:27">
      <c r="A101" t="str">
        <f>'ادخال البيانات'!J106</f>
        <v/>
      </c>
      <c r="B101" t="str">
        <f>'ادخال البيانات'!K106</f>
        <v/>
      </c>
      <c r="C101" t="str">
        <f>'ادخال البيانات'!L106</f>
        <v/>
      </c>
      <c r="D101" t="str">
        <f>'ادخال البيانات'!M106</f>
        <v/>
      </c>
      <c r="E101" t="str">
        <f>'ادخال البيانات'!N106</f>
        <v/>
      </c>
      <c r="F101" t="str">
        <f>'ادخال البيانات'!O106</f>
        <v/>
      </c>
      <c r="G101" t="str">
        <f>'ادخال البيانات'!P106</f>
        <v/>
      </c>
      <c r="H101" t="str">
        <f>'ادخال البيانات'!Q106</f>
        <v/>
      </c>
      <c r="I101" t="str">
        <f>'ادخال البيانات'!R106</f>
        <v/>
      </c>
      <c r="J101" t="str">
        <f>'ادخال البيانات'!S106</f>
        <v/>
      </c>
      <c r="K101" t="str">
        <f>'ادخال البيانات'!T106</f>
        <v/>
      </c>
      <c r="L101" t="str">
        <f>'ادخال البيانات'!U106</f>
        <v/>
      </c>
      <c r="M101" t="str">
        <f>'ادخال البيانات'!V106</f>
        <v/>
      </c>
      <c r="N101" t="str">
        <f>'ادخال البيانات'!W106</f>
        <v/>
      </c>
      <c r="O101" t="str">
        <f>'ادخال البيانات'!X106</f>
        <v/>
      </c>
      <c r="P101" t="str">
        <f>'ادخال البيانات'!Y106</f>
        <v/>
      </c>
      <c r="Q101">
        <f>'ادخال البيانات'!Z106</f>
        <v>0</v>
      </c>
      <c r="R101">
        <f>'ادخال البيانات'!AA106</f>
        <v>0</v>
      </c>
      <c r="S101">
        <f>'ادخال البيانات'!AB106</f>
        <v>0</v>
      </c>
      <c r="T101">
        <f>'ادخال البيانات'!AC106</f>
        <v>0</v>
      </c>
      <c r="U101">
        <f>'ادخال البيانات'!AD106</f>
        <v>0</v>
      </c>
      <c r="V101">
        <f>'ادخال البيانات'!AE106</f>
        <v>0</v>
      </c>
      <c r="W101">
        <f>'ادخال البيانات'!AF106</f>
        <v>0</v>
      </c>
      <c r="X101">
        <f>'ادخال البيانات'!AG106</f>
        <v>0</v>
      </c>
      <c r="Y101">
        <f>'ادخال البيانات'!AH106</f>
        <v>0</v>
      </c>
      <c r="Z101">
        <f>'ادخال البيانات'!AI106</f>
        <v>0</v>
      </c>
      <c r="AA101">
        <f>'ادخال البيانات'!AJ106</f>
        <v>0</v>
      </c>
    </row>
    <row r="102" spans="1:27">
      <c r="A102" t="str">
        <f>'ادخال البيانات'!J107</f>
        <v/>
      </c>
      <c r="B102" t="str">
        <f>'ادخال البيانات'!K107</f>
        <v/>
      </c>
      <c r="C102" t="str">
        <f>'ادخال البيانات'!L107</f>
        <v/>
      </c>
      <c r="D102" t="str">
        <f>'ادخال البيانات'!M107</f>
        <v/>
      </c>
      <c r="E102" t="str">
        <f>'ادخال البيانات'!N107</f>
        <v/>
      </c>
      <c r="F102" t="str">
        <f>'ادخال البيانات'!O107</f>
        <v/>
      </c>
      <c r="G102" t="str">
        <f>'ادخال البيانات'!P107</f>
        <v/>
      </c>
      <c r="H102" t="str">
        <f>'ادخال البيانات'!Q107</f>
        <v/>
      </c>
      <c r="I102" t="str">
        <f>'ادخال البيانات'!R107</f>
        <v/>
      </c>
      <c r="J102" t="str">
        <f>'ادخال البيانات'!S107</f>
        <v/>
      </c>
      <c r="K102" t="str">
        <f>'ادخال البيانات'!T107</f>
        <v/>
      </c>
      <c r="L102" t="str">
        <f>'ادخال البيانات'!U107</f>
        <v/>
      </c>
      <c r="M102" t="str">
        <f>'ادخال البيانات'!V107</f>
        <v/>
      </c>
      <c r="N102" t="str">
        <f>'ادخال البيانات'!W107</f>
        <v/>
      </c>
      <c r="O102" t="str">
        <f>'ادخال البيانات'!X107</f>
        <v/>
      </c>
      <c r="P102" t="str">
        <f>'ادخال البيانات'!Y107</f>
        <v/>
      </c>
      <c r="Q102">
        <f>'ادخال البيانات'!Z107</f>
        <v>0</v>
      </c>
      <c r="R102">
        <f>'ادخال البيانات'!AA107</f>
        <v>0</v>
      </c>
      <c r="S102">
        <f>'ادخال البيانات'!AB107</f>
        <v>0</v>
      </c>
      <c r="T102">
        <f>'ادخال البيانات'!AC107</f>
        <v>0</v>
      </c>
      <c r="U102">
        <f>'ادخال البيانات'!AD107</f>
        <v>0</v>
      </c>
      <c r="V102">
        <f>'ادخال البيانات'!AE107</f>
        <v>0</v>
      </c>
      <c r="W102">
        <f>'ادخال البيانات'!AF107</f>
        <v>0</v>
      </c>
      <c r="X102">
        <f>'ادخال البيانات'!AG107</f>
        <v>0</v>
      </c>
      <c r="Y102">
        <f>'ادخال البيانات'!AH107</f>
        <v>0</v>
      </c>
      <c r="Z102">
        <f>'ادخال البيانات'!AI107</f>
        <v>0</v>
      </c>
      <c r="AA102">
        <f>'ادخال البيانات'!AJ107</f>
        <v>0</v>
      </c>
    </row>
    <row r="103" spans="1:27">
      <c r="A103" t="str">
        <f>'ادخال البيانات'!J108</f>
        <v/>
      </c>
      <c r="B103" t="str">
        <f>'ادخال البيانات'!K108</f>
        <v/>
      </c>
      <c r="C103" t="str">
        <f>'ادخال البيانات'!L108</f>
        <v/>
      </c>
      <c r="D103" t="str">
        <f>'ادخال البيانات'!M108</f>
        <v/>
      </c>
      <c r="E103" t="str">
        <f>'ادخال البيانات'!N108</f>
        <v/>
      </c>
      <c r="F103" t="str">
        <f>'ادخال البيانات'!O108</f>
        <v/>
      </c>
      <c r="G103" t="str">
        <f>'ادخال البيانات'!P108</f>
        <v/>
      </c>
      <c r="H103" t="str">
        <f>'ادخال البيانات'!Q108</f>
        <v/>
      </c>
      <c r="I103" t="str">
        <f>'ادخال البيانات'!R108</f>
        <v/>
      </c>
      <c r="J103" t="str">
        <f>'ادخال البيانات'!S108</f>
        <v/>
      </c>
      <c r="K103" t="str">
        <f>'ادخال البيانات'!T108</f>
        <v/>
      </c>
      <c r="L103" t="str">
        <f>'ادخال البيانات'!U108</f>
        <v/>
      </c>
      <c r="M103" t="str">
        <f>'ادخال البيانات'!V108</f>
        <v/>
      </c>
      <c r="N103" t="str">
        <f>'ادخال البيانات'!W108</f>
        <v/>
      </c>
      <c r="O103" t="str">
        <f>'ادخال البيانات'!X108</f>
        <v/>
      </c>
      <c r="P103" t="str">
        <f>'ادخال البيانات'!Y108</f>
        <v/>
      </c>
      <c r="Q103">
        <f>'ادخال البيانات'!Z108</f>
        <v>0</v>
      </c>
      <c r="R103">
        <f>'ادخال البيانات'!AA108</f>
        <v>0</v>
      </c>
      <c r="S103">
        <f>'ادخال البيانات'!AB108</f>
        <v>0</v>
      </c>
      <c r="T103">
        <f>'ادخال البيانات'!AC108</f>
        <v>0</v>
      </c>
      <c r="U103">
        <f>'ادخال البيانات'!AD108</f>
        <v>0</v>
      </c>
      <c r="V103">
        <f>'ادخال البيانات'!AE108</f>
        <v>0</v>
      </c>
      <c r="W103">
        <f>'ادخال البيانات'!AF108</f>
        <v>0</v>
      </c>
      <c r="X103">
        <f>'ادخال البيانات'!AG108</f>
        <v>0</v>
      </c>
      <c r="Y103">
        <f>'ادخال البيانات'!AH108</f>
        <v>0</v>
      </c>
      <c r="Z103">
        <f>'ادخال البيانات'!AI108</f>
        <v>0</v>
      </c>
      <c r="AA103">
        <f>'ادخال البيانات'!AJ108</f>
        <v>0</v>
      </c>
    </row>
    <row r="104" spans="1:27">
      <c r="A104" t="str">
        <f>'ادخال البيانات'!J109</f>
        <v/>
      </c>
      <c r="B104" t="str">
        <f>'ادخال البيانات'!K109</f>
        <v/>
      </c>
      <c r="C104" t="str">
        <f>'ادخال البيانات'!L109</f>
        <v/>
      </c>
      <c r="D104" t="str">
        <f>'ادخال البيانات'!M109</f>
        <v/>
      </c>
      <c r="E104" t="str">
        <f>'ادخال البيانات'!N109</f>
        <v/>
      </c>
      <c r="F104" t="str">
        <f>'ادخال البيانات'!O109</f>
        <v/>
      </c>
      <c r="G104" t="str">
        <f>'ادخال البيانات'!P109</f>
        <v/>
      </c>
      <c r="H104" t="str">
        <f>'ادخال البيانات'!Q109</f>
        <v/>
      </c>
      <c r="I104" t="str">
        <f>'ادخال البيانات'!R109</f>
        <v/>
      </c>
      <c r="J104" t="str">
        <f>'ادخال البيانات'!S109</f>
        <v/>
      </c>
      <c r="K104" t="str">
        <f>'ادخال البيانات'!T109</f>
        <v/>
      </c>
      <c r="L104" t="str">
        <f>'ادخال البيانات'!U109</f>
        <v/>
      </c>
      <c r="M104" t="str">
        <f>'ادخال البيانات'!V109</f>
        <v/>
      </c>
      <c r="N104" t="str">
        <f>'ادخال البيانات'!W109</f>
        <v/>
      </c>
      <c r="O104" t="str">
        <f>'ادخال البيانات'!X109</f>
        <v/>
      </c>
      <c r="P104" t="str">
        <f>'ادخال البيانات'!Y109</f>
        <v/>
      </c>
      <c r="Q104">
        <f>'ادخال البيانات'!Z109</f>
        <v>0</v>
      </c>
      <c r="R104">
        <f>'ادخال البيانات'!AA109</f>
        <v>0</v>
      </c>
      <c r="S104">
        <f>'ادخال البيانات'!AB109</f>
        <v>0</v>
      </c>
      <c r="T104">
        <f>'ادخال البيانات'!AC109</f>
        <v>0</v>
      </c>
      <c r="U104">
        <f>'ادخال البيانات'!AD109</f>
        <v>0</v>
      </c>
      <c r="V104">
        <f>'ادخال البيانات'!AE109</f>
        <v>0</v>
      </c>
      <c r="W104">
        <f>'ادخال البيانات'!AF109</f>
        <v>0</v>
      </c>
      <c r="X104">
        <f>'ادخال البيانات'!AG109</f>
        <v>0</v>
      </c>
      <c r="Y104">
        <f>'ادخال البيانات'!AH109</f>
        <v>0</v>
      </c>
      <c r="Z104">
        <f>'ادخال البيانات'!AI109</f>
        <v>0</v>
      </c>
      <c r="AA104">
        <f>'ادخال البيانات'!AJ109</f>
        <v>0</v>
      </c>
    </row>
    <row r="105" spans="1:27">
      <c r="A105" t="str">
        <f>'ادخال البيانات'!J110</f>
        <v/>
      </c>
      <c r="B105" t="str">
        <f>'ادخال البيانات'!K110</f>
        <v/>
      </c>
      <c r="C105" t="str">
        <f>'ادخال البيانات'!L110</f>
        <v/>
      </c>
      <c r="D105" t="str">
        <f>'ادخال البيانات'!M110</f>
        <v/>
      </c>
      <c r="E105" t="str">
        <f>'ادخال البيانات'!N110</f>
        <v/>
      </c>
      <c r="F105" t="str">
        <f>'ادخال البيانات'!O110</f>
        <v/>
      </c>
      <c r="G105" t="str">
        <f>'ادخال البيانات'!P110</f>
        <v/>
      </c>
      <c r="H105" t="str">
        <f>'ادخال البيانات'!Q110</f>
        <v/>
      </c>
      <c r="I105" t="str">
        <f>'ادخال البيانات'!R110</f>
        <v/>
      </c>
      <c r="J105" t="str">
        <f>'ادخال البيانات'!S110</f>
        <v/>
      </c>
      <c r="K105" t="str">
        <f>'ادخال البيانات'!T110</f>
        <v/>
      </c>
      <c r="L105" t="str">
        <f>'ادخال البيانات'!U110</f>
        <v/>
      </c>
      <c r="M105" t="str">
        <f>'ادخال البيانات'!V110</f>
        <v/>
      </c>
      <c r="N105" t="str">
        <f>'ادخال البيانات'!W110</f>
        <v/>
      </c>
      <c r="O105" t="str">
        <f>'ادخال البيانات'!X110</f>
        <v/>
      </c>
      <c r="P105" t="str">
        <f>'ادخال البيانات'!Y110</f>
        <v/>
      </c>
      <c r="Q105">
        <f>'ادخال البيانات'!Z110</f>
        <v>0</v>
      </c>
      <c r="R105">
        <f>'ادخال البيانات'!AA110</f>
        <v>0</v>
      </c>
      <c r="S105">
        <f>'ادخال البيانات'!AB110</f>
        <v>0</v>
      </c>
      <c r="T105">
        <f>'ادخال البيانات'!AC110</f>
        <v>0</v>
      </c>
      <c r="U105">
        <f>'ادخال البيانات'!AD110</f>
        <v>0</v>
      </c>
      <c r="V105">
        <f>'ادخال البيانات'!AE110</f>
        <v>0</v>
      </c>
      <c r="W105">
        <f>'ادخال البيانات'!AF110</f>
        <v>0</v>
      </c>
      <c r="X105">
        <f>'ادخال البيانات'!AG110</f>
        <v>0</v>
      </c>
      <c r="Y105">
        <f>'ادخال البيانات'!AH110</f>
        <v>0</v>
      </c>
      <c r="Z105">
        <f>'ادخال البيانات'!AI110</f>
        <v>0</v>
      </c>
      <c r="AA105">
        <f>'ادخال البيانات'!AJ110</f>
        <v>0</v>
      </c>
    </row>
    <row r="106" spans="1:27">
      <c r="A106" t="str">
        <f>'ادخال البيانات'!J111</f>
        <v/>
      </c>
      <c r="B106" t="str">
        <f>'ادخال البيانات'!K111</f>
        <v/>
      </c>
      <c r="C106" t="str">
        <f>'ادخال البيانات'!L111</f>
        <v/>
      </c>
      <c r="D106" t="str">
        <f>'ادخال البيانات'!M111</f>
        <v/>
      </c>
      <c r="E106" t="str">
        <f>'ادخال البيانات'!N111</f>
        <v/>
      </c>
      <c r="F106" t="str">
        <f>'ادخال البيانات'!O111</f>
        <v/>
      </c>
      <c r="G106" t="str">
        <f>'ادخال البيانات'!P111</f>
        <v/>
      </c>
      <c r="H106" t="str">
        <f>'ادخال البيانات'!Q111</f>
        <v/>
      </c>
      <c r="I106" t="str">
        <f>'ادخال البيانات'!R111</f>
        <v/>
      </c>
      <c r="J106" t="str">
        <f>'ادخال البيانات'!S111</f>
        <v/>
      </c>
      <c r="K106" t="str">
        <f>'ادخال البيانات'!T111</f>
        <v/>
      </c>
      <c r="L106" t="str">
        <f>'ادخال البيانات'!U111</f>
        <v/>
      </c>
      <c r="M106" t="str">
        <f>'ادخال البيانات'!V111</f>
        <v/>
      </c>
      <c r="N106" t="str">
        <f>'ادخال البيانات'!W111</f>
        <v/>
      </c>
      <c r="O106" t="str">
        <f>'ادخال البيانات'!X111</f>
        <v/>
      </c>
      <c r="P106" t="str">
        <f>'ادخال البيانات'!Y111</f>
        <v/>
      </c>
      <c r="Q106">
        <f>'ادخال البيانات'!Z111</f>
        <v>0</v>
      </c>
      <c r="R106">
        <f>'ادخال البيانات'!AA111</f>
        <v>0</v>
      </c>
      <c r="S106">
        <f>'ادخال البيانات'!AB111</f>
        <v>0</v>
      </c>
      <c r="T106">
        <f>'ادخال البيانات'!AC111</f>
        <v>0</v>
      </c>
      <c r="U106">
        <f>'ادخال البيانات'!AD111</f>
        <v>0</v>
      </c>
      <c r="V106">
        <f>'ادخال البيانات'!AE111</f>
        <v>0</v>
      </c>
      <c r="W106">
        <f>'ادخال البيانات'!AF111</f>
        <v>0</v>
      </c>
      <c r="X106">
        <f>'ادخال البيانات'!AG111</f>
        <v>0</v>
      </c>
      <c r="Y106">
        <f>'ادخال البيانات'!AH111</f>
        <v>0</v>
      </c>
      <c r="Z106">
        <f>'ادخال البيانات'!AI111</f>
        <v>0</v>
      </c>
      <c r="AA106">
        <f>'ادخال البيانات'!AJ111</f>
        <v>0</v>
      </c>
    </row>
    <row r="107" spans="1:27">
      <c r="A107" t="str">
        <f>'ادخال البيانات'!J112</f>
        <v/>
      </c>
      <c r="B107" t="str">
        <f>'ادخال البيانات'!K112</f>
        <v/>
      </c>
      <c r="C107" t="str">
        <f>'ادخال البيانات'!L112</f>
        <v/>
      </c>
      <c r="D107" t="str">
        <f>'ادخال البيانات'!M112</f>
        <v/>
      </c>
      <c r="E107" t="str">
        <f>'ادخال البيانات'!N112</f>
        <v/>
      </c>
      <c r="F107" t="str">
        <f>'ادخال البيانات'!O112</f>
        <v/>
      </c>
      <c r="G107" t="str">
        <f>'ادخال البيانات'!P112</f>
        <v/>
      </c>
      <c r="H107" t="str">
        <f>'ادخال البيانات'!Q112</f>
        <v/>
      </c>
      <c r="I107" t="str">
        <f>'ادخال البيانات'!R112</f>
        <v/>
      </c>
      <c r="J107" t="str">
        <f>'ادخال البيانات'!S112</f>
        <v/>
      </c>
      <c r="K107" t="str">
        <f>'ادخال البيانات'!T112</f>
        <v/>
      </c>
      <c r="L107" t="str">
        <f>'ادخال البيانات'!U112</f>
        <v/>
      </c>
      <c r="M107" t="str">
        <f>'ادخال البيانات'!V112</f>
        <v/>
      </c>
      <c r="N107" t="str">
        <f>'ادخال البيانات'!W112</f>
        <v/>
      </c>
      <c r="O107" t="str">
        <f>'ادخال البيانات'!X112</f>
        <v/>
      </c>
      <c r="P107" t="str">
        <f>'ادخال البيانات'!Y112</f>
        <v/>
      </c>
      <c r="Q107">
        <f>'ادخال البيانات'!Z112</f>
        <v>0</v>
      </c>
      <c r="R107">
        <f>'ادخال البيانات'!AA112</f>
        <v>0</v>
      </c>
      <c r="S107">
        <f>'ادخال البيانات'!AB112</f>
        <v>0</v>
      </c>
      <c r="T107">
        <f>'ادخال البيانات'!AC112</f>
        <v>0</v>
      </c>
      <c r="U107">
        <f>'ادخال البيانات'!AD112</f>
        <v>0</v>
      </c>
      <c r="V107">
        <f>'ادخال البيانات'!AE112</f>
        <v>0</v>
      </c>
      <c r="W107">
        <f>'ادخال البيانات'!AF112</f>
        <v>0</v>
      </c>
      <c r="X107">
        <f>'ادخال البيانات'!AG112</f>
        <v>0</v>
      </c>
      <c r="Y107">
        <f>'ادخال البيانات'!AH112</f>
        <v>0</v>
      </c>
      <c r="Z107">
        <f>'ادخال البيانات'!AI112</f>
        <v>0</v>
      </c>
      <c r="AA107">
        <f>'ادخال البيانات'!AJ112</f>
        <v>0</v>
      </c>
    </row>
    <row r="108" spans="1:27">
      <c r="A108" t="str">
        <f>'ادخال البيانات'!J113</f>
        <v/>
      </c>
      <c r="B108" t="str">
        <f>'ادخال البيانات'!K113</f>
        <v/>
      </c>
      <c r="C108" t="str">
        <f>'ادخال البيانات'!L113</f>
        <v/>
      </c>
      <c r="D108" t="str">
        <f>'ادخال البيانات'!M113</f>
        <v/>
      </c>
      <c r="E108" t="str">
        <f>'ادخال البيانات'!N113</f>
        <v/>
      </c>
      <c r="F108" t="str">
        <f>'ادخال البيانات'!O113</f>
        <v/>
      </c>
      <c r="G108" t="str">
        <f>'ادخال البيانات'!P113</f>
        <v/>
      </c>
      <c r="H108" t="str">
        <f>'ادخال البيانات'!Q113</f>
        <v/>
      </c>
      <c r="I108" t="str">
        <f>'ادخال البيانات'!R113</f>
        <v/>
      </c>
      <c r="J108" t="str">
        <f>'ادخال البيانات'!S113</f>
        <v/>
      </c>
      <c r="K108" t="str">
        <f>'ادخال البيانات'!T113</f>
        <v/>
      </c>
      <c r="L108" t="str">
        <f>'ادخال البيانات'!U113</f>
        <v/>
      </c>
      <c r="M108" t="str">
        <f>'ادخال البيانات'!V113</f>
        <v/>
      </c>
      <c r="N108" t="str">
        <f>'ادخال البيانات'!W113</f>
        <v/>
      </c>
      <c r="O108" t="str">
        <f>'ادخال البيانات'!X113</f>
        <v/>
      </c>
      <c r="P108" t="str">
        <f>'ادخال البيانات'!Y113</f>
        <v/>
      </c>
      <c r="Q108">
        <f>'ادخال البيانات'!Z113</f>
        <v>0</v>
      </c>
      <c r="R108">
        <f>'ادخال البيانات'!AA113</f>
        <v>0</v>
      </c>
      <c r="S108">
        <f>'ادخال البيانات'!AB113</f>
        <v>0</v>
      </c>
      <c r="T108">
        <f>'ادخال البيانات'!AC113</f>
        <v>0</v>
      </c>
      <c r="U108">
        <f>'ادخال البيانات'!AD113</f>
        <v>0</v>
      </c>
      <c r="V108">
        <f>'ادخال البيانات'!AE113</f>
        <v>0</v>
      </c>
      <c r="W108">
        <f>'ادخال البيانات'!AF113</f>
        <v>0</v>
      </c>
      <c r="X108">
        <f>'ادخال البيانات'!AG113</f>
        <v>0</v>
      </c>
      <c r="Y108">
        <f>'ادخال البيانات'!AH113</f>
        <v>0</v>
      </c>
      <c r="Z108">
        <f>'ادخال البيانات'!AI113</f>
        <v>0</v>
      </c>
      <c r="AA108">
        <f>'ادخال البيانات'!AJ113</f>
        <v>0</v>
      </c>
    </row>
    <row r="109" spans="1:27">
      <c r="A109" t="str">
        <f>'ادخال البيانات'!J114</f>
        <v/>
      </c>
      <c r="B109" t="str">
        <f>'ادخال البيانات'!K114</f>
        <v/>
      </c>
      <c r="C109" t="str">
        <f>'ادخال البيانات'!L114</f>
        <v/>
      </c>
      <c r="D109" t="str">
        <f>'ادخال البيانات'!M114</f>
        <v/>
      </c>
      <c r="E109" t="str">
        <f>'ادخال البيانات'!N114</f>
        <v/>
      </c>
      <c r="F109" t="str">
        <f>'ادخال البيانات'!O114</f>
        <v/>
      </c>
      <c r="G109" t="str">
        <f>'ادخال البيانات'!P114</f>
        <v/>
      </c>
      <c r="H109" t="str">
        <f>'ادخال البيانات'!Q114</f>
        <v/>
      </c>
      <c r="I109" t="str">
        <f>'ادخال البيانات'!R114</f>
        <v/>
      </c>
      <c r="J109" t="str">
        <f>'ادخال البيانات'!S114</f>
        <v/>
      </c>
      <c r="K109" t="str">
        <f>'ادخال البيانات'!T114</f>
        <v/>
      </c>
      <c r="L109" t="str">
        <f>'ادخال البيانات'!U114</f>
        <v/>
      </c>
      <c r="M109" t="str">
        <f>'ادخال البيانات'!V114</f>
        <v/>
      </c>
      <c r="N109" t="str">
        <f>'ادخال البيانات'!W114</f>
        <v/>
      </c>
      <c r="O109" t="str">
        <f>'ادخال البيانات'!X114</f>
        <v/>
      </c>
      <c r="P109" t="str">
        <f>'ادخال البيانات'!Y114</f>
        <v/>
      </c>
      <c r="Q109">
        <f>'ادخال البيانات'!Z114</f>
        <v>0</v>
      </c>
      <c r="R109">
        <f>'ادخال البيانات'!AA114</f>
        <v>0</v>
      </c>
      <c r="S109">
        <f>'ادخال البيانات'!AB114</f>
        <v>0</v>
      </c>
      <c r="T109">
        <f>'ادخال البيانات'!AC114</f>
        <v>0</v>
      </c>
      <c r="U109">
        <f>'ادخال البيانات'!AD114</f>
        <v>0</v>
      </c>
      <c r="V109">
        <f>'ادخال البيانات'!AE114</f>
        <v>0</v>
      </c>
      <c r="W109">
        <f>'ادخال البيانات'!AF114</f>
        <v>0</v>
      </c>
      <c r="X109">
        <f>'ادخال البيانات'!AG114</f>
        <v>0</v>
      </c>
      <c r="Y109">
        <f>'ادخال البيانات'!AH114</f>
        <v>0</v>
      </c>
      <c r="Z109">
        <f>'ادخال البيانات'!AI114</f>
        <v>0</v>
      </c>
      <c r="AA109">
        <f>'ادخال البيانات'!AJ114</f>
        <v>0</v>
      </c>
    </row>
    <row r="110" spans="1:27">
      <c r="A110" t="str">
        <f>'ادخال البيانات'!J115</f>
        <v/>
      </c>
      <c r="B110" t="str">
        <f>'ادخال البيانات'!K115</f>
        <v/>
      </c>
      <c r="C110" t="str">
        <f>'ادخال البيانات'!L115</f>
        <v/>
      </c>
      <c r="D110" t="str">
        <f>'ادخال البيانات'!M115</f>
        <v/>
      </c>
      <c r="E110" t="str">
        <f>'ادخال البيانات'!N115</f>
        <v/>
      </c>
      <c r="F110" t="str">
        <f>'ادخال البيانات'!O115</f>
        <v/>
      </c>
      <c r="G110" t="str">
        <f>'ادخال البيانات'!P115</f>
        <v/>
      </c>
      <c r="H110" t="str">
        <f>'ادخال البيانات'!Q115</f>
        <v/>
      </c>
      <c r="I110" t="str">
        <f>'ادخال البيانات'!R115</f>
        <v/>
      </c>
      <c r="J110" t="str">
        <f>'ادخال البيانات'!S115</f>
        <v/>
      </c>
      <c r="K110" t="str">
        <f>'ادخال البيانات'!T115</f>
        <v/>
      </c>
      <c r="L110" t="str">
        <f>'ادخال البيانات'!U115</f>
        <v/>
      </c>
      <c r="M110" t="str">
        <f>'ادخال البيانات'!V115</f>
        <v/>
      </c>
      <c r="N110" t="str">
        <f>'ادخال البيانات'!W115</f>
        <v/>
      </c>
      <c r="O110" t="str">
        <f>'ادخال البيانات'!X115</f>
        <v/>
      </c>
      <c r="P110" t="str">
        <f>'ادخال البيانات'!Y115</f>
        <v/>
      </c>
      <c r="Q110">
        <f>'ادخال البيانات'!Z115</f>
        <v>0</v>
      </c>
      <c r="R110">
        <f>'ادخال البيانات'!AA115</f>
        <v>0</v>
      </c>
      <c r="S110">
        <f>'ادخال البيانات'!AB115</f>
        <v>0</v>
      </c>
      <c r="T110">
        <f>'ادخال البيانات'!AC115</f>
        <v>0</v>
      </c>
      <c r="U110">
        <f>'ادخال البيانات'!AD115</f>
        <v>0</v>
      </c>
      <c r="V110">
        <f>'ادخال البيانات'!AE115</f>
        <v>0</v>
      </c>
      <c r="W110">
        <f>'ادخال البيانات'!AF115</f>
        <v>0</v>
      </c>
      <c r="X110">
        <f>'ادخال البيانات'!AG115</f>
        <v>0</v>
      </c>
      <c r="Y110">
        <f>'ادخال البيانات'!AH115</f>
        <v>0</v>
      </c>
      <c r="Z110">
        <f>'ادخال البيانات'!AI115</f>
        <v>0</v>
      </c>
      <c r="AA110">
        <f>'ادخال البيانات'!AJ115</f>
        <v>0</v>
      </c>
    </row>
    <row r="111" spans="1:27">
      <c r="A111" t="str">
        <f>'ادخال البيانات'!J116</f>
        <v/>
      </c>
      <c r="B111" t="str">
        <f>'ادخال البيانات'!K116</f>
        <v/>
      </c>
      <c r="C111" t="str">
        <f>'ادخال البيانات'!L116</f>
        <v/>
      </c>
      <c r="D111" t="str">
        <f>'ادخال البيانات'!M116</f>
        <v/>
      </c>
      <c r="E111" t="str">
        <f>'ادخال البيانات'!N116</f>
        <v/>
      </c>
      <c r="F111" t="str">
        <f>'ادخال البيانات'!O116</f>
        <v/>
      </c>
      <c r="G111" t="str">
        <f>'ادخال البيانات'!P116</f>
        <v/>
      </c>
      <c r="H111" t="str">
        <f>'ادخال البيانات'!Q116</f>
        <v/>
      </c>
      <c r="I111" t="str">
        <f>'ادخال البيانات'!R116</f>
        <v/>
      </c>
      <c r="J111" t="str">
        <f>'ادخال البيانات'!S116</f>
        <v/>
      </c>
      <c r="K111" t="str">
        <f>'ادخال البيانات'!T116</f>
        <v/>
      </c>
      <c r="L111" t="str">
        <f>'ادخال البيانات'!U116</f>
        <v/>
      </c>
      <c r="M111" t="str">
        <f>'ادخال البيانات'!V116</f>
        <v/>
      </c>
      <c r="N111" t="str">
        <f>'ادخال البيانات'!W116</f>
        <v/>
      </c>
      <c r="O111" t="str">
        <f>'ادخال البيانات'!X116</f>
        <v/>
      </c>
      <c r="P111" t="str">
        <f>'ادخال البيانات'!Y116</f>
        <v/>
      </c>
      <c r="Q111">
        <f>'ادخال البيانات'!Z116</f>
        <v>0</v>
      </c>
      <c r="R111">
        <f>'ادخال البيانات'!AA116</f>
        <v>0</v>
      </c>
      <c r="S111">
        <f>'ادخال البيانات'!AB116</f>
        <v>0</v>
      </c>
      <c r="T111">
        <f>'ادخال البيانات'!AC116</f>
        <v>0</v>
      </c>
      <c r="U111">
        <f>'ادخال البيانات'!AD116</f>
        <v>0</v>
      </c>
      <c r="V111">
        <f>'ادخال البيانات'!AE116</f>
        <v>0</v>
      </c>
      <c r="W111">
        <f>'ادخال البيانات'!AF116</f>
        <v>0</v>
      </c>
      <c r="X111">
        <f>'ادخال البيانات'!AG116</f>
        <v>0</v>
      </c>
      <c r="Y111">
        <f>'ادخال البيانات'!AH116</f>
        <v>0</v>
      </c>
      <c r="Z111">
        <f>'ادخال البيانات'!AI116</f>
        <v>0</v>
      </c>
      <c r="AA111">
        <f>'ادخال البيانات'!AJ116</f>
        <v>0</v>
      </c>
    </row>
    <row r="112" spans="1:27">
      <c r="A112" t="str">
        <f>'ادخال البيانات'!J117</f>
        <v/>
      </c>
      <c r="B112" t="str">
        <f>'ادخال البيانات'!K117</f>
        <v/>
      </c>
      <c r="C112" t="str">
        <f>'ادخال البيانات'!L117</f>
        <v/>
      </c>
      <c r="D112" t="str">
        <f>'ادخال البيانات'!M117</f>
        <v/>
      </c>
      <c r="E112" t="str">
        <f>'ادخال البيانات'!N117</f>
        <v/>
      </c>
      <c r="F112" t="str">
        <f>'ادخال البيانات'!O117</f>
        <v/>
      </c>
      <c r="G112" t="str">
        <f>'ادخال البيانات'!P117</f>
        <v/>
      </c>
      <c r="H112" t="str">
        <f>'ادخال البيانات'!Q117</f>
        <v/>
      </c>
      <c r="I112" t="str">
        <f>'ادخال البيانات'!R117</f>
        <v/>
      </c>
      <c r="J112" t="str">
        <f>'ادخال البيانات'!S117</f>
        <v/>
      </c>
      <c r="K112" t="str">
        <f>'ادخال البيانات'!T117</f>
        <v/>
      </c>
      <c r="L112" t="str">
        <f>'ادخال البيانات'!U117</f>
        <v/>
      </c>
      <c r="M112" t="str">
        <f>'ادخال البيانات'!V117</f>
        <v/>
      </c>
      <c r="N112" t="str">
        <f>'ادخال البيانات'!W117</f>
        <v/>
      </c>
      <c r="O112" t="str">
        <f>'ادخال البيانات'!X117</f>
        <v/>
      </c>
      <c r="P112" t="str">
        <f>'ادخال البيانات'!Y117</f>
        <v/>
      </c>
      <c r="Q112">
        <f>'ادخال البيانات'!Z117</f>
        <v>0</v>
      </c>
      <c r="R112">
        <f>'ادخال البيانات'!AA117</f>
        <v>0</v>
      </c>
      <c r="S112">
        <f>'ادخال البيانات'!AB117</f>
        <v>0</v>
      </c>
      <c r="T112">
        <f>'ادخال البيانات'!AC117</f>
        <v>0</v>
      </c>
      <c r="U112">
        <f>'ادخال البيانات'!AD117</f>
        <v>0</v>
      </c>
      <c r="V112">
        <f>'ادخال البيانات'!AE117</f>
        <v>0</v>
      </c>
      <c r="W112">
        <f>'ادخال البيانات'!AF117</f>
        <v>0</v>
      </c>
      <c r="X112">
        <f>'ادخال البيانات'!AG117</f>
        <v>0</v>
      </c>
      <c r="Y112">
        <f>'ادخال البيانات'!AH117</f>
        <v>0</v>
      </c>
      <c r="Z112">
        <f>'ادخال البيانات'!AI117</f>
        <v>0</v>
      </c>
      <c r="AA112">
        <f>'ادخال البيانات'!AJ117</f>
        <v>0</v>
      </c>
    </row>
    <row r="113" spans="1:27">
      <c r="A113" t="str">
        <f>'ادخال البيانات'!J118</f>
        <v/>
      </c>
      <c r="B113" t="str">
        <f>'ادخال البيانات'!K118</f>
        <v/>
      </c>
      <c r="C113" t="str">
        <f>'ادخال البيانات'!L118</f>
        <v/>
      </c>
      <c r="D113" t="str">
        <f>'ادخال البيانات'!M118</f>
        <v/>
      </c>
      <c r="E113" t="str">
        <f>'ادخال البيانات'!N118</f>
        <v/>
      </c>
      <c r="F113" t="str">
        <f>'ادخال البيانات'!O118</f>
        <v/>
      </c>
      <c r="G113" t="str">
        <f>'ادخال البيانات'!P118</f>
        <v/>
      </c>
      <c r="H113" t="str">
        <f>'ادخال البيانات'!Q118</f>
        <v/>
      </c>
      <c r="I113" t="str">
        <f>'ادخال البيانات'!R118</f>
        <v/>
      </c>
      <c r="J113" t="str">
        <f>'ادخال البيانات'!S118</f>
        <v/>
      </c>
      <c r="K113" t="str">
        <f>'ادخال البيانات'!T118</f>
        <v/>
      </c>
      <c r="L113" t="str">
        <f>'ادخال البيانات'!U118</f>
        <v/>
      </c>
      <c r="M113" t="str">
        <f>'ادخال البيانات'!V118</f>
        <v/>
      </c>
      <c r="N113" t="str">
        <f>'ادخال البيانات'!W118</f>
        <v/>
      </c>
      <c r="O113" t="str">
        <f>'ادخال البيانات'!X118</f>
        <v/>
      </c>
      <c r="P113" t="str">
        <f>'ادخال البيانات'!Y118</f>
        <v/>
      </c>
      <c r="Q113">
        <f>'ادخال البيانات'!Z118</f>
        <v>0</v>
      </c>
      <c r="R113">
        <f>'ادخال البيانات'!AA118</f>
        <v>0</v>
      </c>
      <c r="S113">
        <f>'ادخال البيانات'!AB118</f>
        <v>0</v>
      </c>
      <c r="T113">
        <f>'ادخال البيانات'!AC118</f>
        <v>0</v>
      </c>
      <c r="U113">
        <f>'ادخال البيانات'!AD118</f>
        <v>0</v>
      </c>
      <c r="V113">
        <f>'ادخال البيانات'!AE118</f>
        <v>0</v>
      </c>
      <c r="W113">
        <f>'ادخال البيانات'!AF118</f>
        <v>0</v>
      </c>
      <c r="X113">
        <f>'ادخال البيانات'!AG118</f>
        <v>0</v>
      </c>
      <c r="Y113">
        <f>'ادخال البيانات'!AH118</f>
        <v>0</v>
      </c>
      <c r="Z113">
        <f>'ادخال البيانات'!AI118</f>
        <v>0</v>
      </c>
      <c r="AA113">
        <f>'ادخال البيانات'!AJ118</f>
        <v>0</v>
      </c>
    </row>
    <row r="114" spans="1:27">
      <c r="A114" t="str">
        <f>'ادخال البيانات'!J119</f>
        <v/>
      </c>
      <c r="B114" t="str">
        <f>'ادخال البيانات'!K119</f>
        <v/>
      </c>
      <c r="C114" t="str">
        <f>'ادخال البيانات'!L119</f>
        <v/>
      </c>
      <c r="D114" t="str">
        <f>'ادخال البيانات'!M119</f>
        <v/>
      </c>
      <c r="E114" t="str">
        <f>'ادخال البيانات'!N119</f>
        <v/>
      </c>
      <c r="F114" t="str">
        <f>'ادخال البيانات'!O119</f>
        <v/>
      </c>
      <c r="G114" t="str">
        <f>'ادخال البيانات'!P119</f>
        <v/>
      </c>
      <c r="H114" t="str">
        <f>'ادخال البيانات'!Q119</f>
        <v/>
      </c>
      <c r="I114" t="str">
        <f>'ادخال البيانات'!R119</f>
        <v/>
      </c>
      <c r="J114" t="str">
        <f>'ادخال البيانات'!S119</f>
        <v/>
      </c>
      <c r="K114" t="str">
        <f>'ادخال البيانات'!T119</f>
        <v/>
      </c>
      <c r="L114" t="str">
        <f>'ادخال البيانات'!U119</f>
        <v/>
      </c>
      <c r="M114" t="str">
        <f>'ادخال البيانات'!V119</f>
        <v/>
      </c>
      <c r="N114" t="str">
        <f>'ادخال البيانات'!W119</f>
        <v/>
      </c>
      <c r="O114" t="str">
        <f>'ادخال البيانات'!X119</f>
        <v/>
      </c>
      <c r="P114" t="str">
        <f>'ادخال البيانات'!Y119</f>
        <v/>
      </c>
      <c r="Q114">
        <f>'ادخال البيانات'!Z119</f>
        <v>0</v>
      </c>
      <c r="R114">
        <f>'ادخال البيانات'!AA119</f>
        <v>0</v>
      </c>
      <c r="S114">
        <f>'ادخال البيانات'!AB119</f>
        <v>0</v>
      </c>
      <c r="T114">
        <f>'ادخال البيانات'!AC119</f>
        <v>0</v>
      </c>
      <c r="U114">
        <f>'ادخال البيانات'!AD119</f>
        <v>0</v>
      </c>
      <c r="V114">
        <f>'ادخال البيانات'!AE119</f>
        <v>0</v>
      </c>
      <c r="W114">
        <f>'ادخال البيانات'!AF119</f>
        <v>0</v>
      </c>
      <c r="X114">
        <f>'ادخال البيانات'!AG119</f>
        <v>0</v>
      </c>
      <c r="Y114">
        <f>'ادخال البيانات'!AH119</f>
        <v>0</v>
      </c>
      <c r="Z114">
        <f>'ادخال البيانات'!AI119</f>
        <v>0</v>
      </c>
      <c r="AA114">
        <f>'ادخال البيانات'!AJ119</f>
        <v>0</v>
      </c>
    </row>
    <row r="115" spans="1:27">
      <c r="A115" t="str">
        <f>'ادخال البيانات'!J120</f>
        <v/>
      </c>
      <c r="B115" t="str">
        <f>'ادخال البيانات'!K120</f>
        <v/>
      </c>
      <c r="C115" t="str">
        <f>'ادخال البيانات'!L120</f>
        <v/>
      </c>
      <c r="D115" t="str">
        <f>'ادخال البيانات'!M120</f>
        <v/>
      </c>
      <c r="E115" t="str">
        <f>'ادخال البيانات'!N120</f>
        <v/>
      </c>
      <c r="F115" t="str">
        <f>'ادخال البيانات'!O120</f>
        <v/>
      </c>
      <c r="G115" t="str">
        <f>'ادخال البيانات'!P120</f>
        <v/>
      </c>
      <c r="H115" t="str">
        <f>'ادخال البيانات'!Q120</f>
        <v/>
      </c>
      <c r="I115" t="str">
        <f>'ادخال البيانات'!R120</f>
        <v/>
      </c>
      <c r="J115" t="str">
        <f>'ادخال البيانات'!S120</f>
        <v/>
      </c>
      <c r="K115" t="str">
        <f>'ادخال البيانات'!T120</f>
        <v/>
      </c>
      <c r="L115" t="str">
        <f>'ادخال البيانات'!U120</f>
        <v/>
      </c>
      <c r="M115" t="str">
        <f>'ادخال البيانات'!V120</f>
        <v/>
      </c>
      <c r="N115" t="str">
        <f>'ادخال البيانات'!W120</f>
        <v/>
      </c>
      <c r="O115" t="str">
        <f>'ادخال البيانات'!X120</f>
        <v/>
      </c>
      <c r="P115" t="str">
        <f>'ادخال البيانات'!Y120</f>
        <v/>
      </c>
      <c r="Q115">
        <f>'ادخال البيانات'!Z120</f>
        <v>0</v>
      </c>
      <c r="R115">
        <f>'ادخال البيانات'!AA120</f>
        <v>0</v>
      </c>
      <c r="S115">
        <f>'ادخال البيانات'!AB120</f>
        <v>0</v>
      </c>
      <c r="T115">
        <f>'ادخال البيانات'!AC120</f>
        <v>0</v>
      </c>
      <c r="U115">
        <f>'ادخال البيانات'!AD120</f>
        <v>0</v>
      </c>
      <c r="V115">
        <f>'ادخال البيانات'!AE120</f>
        <v>0</v>
      </c>
      <c r="W115">
        <f>'ادخال البيانات'!AF120</f>
        <v>0</v>
      </c>
      <c r="X115">
        <f>'ادخال البيانات'!AG120</f>
        <v>0</v>
      </c>
      <c r="Y115">
        <f>'ادخال البيانات'!AH120</f>
        <v>0</v>
      </c>
      <c r="Z115">
        <f>'ادخال البيانات'!AI120</f>
        <v>0</v>
      </c>
      <c r="AA115">
        <f>'ادخال البيانات'!AJ120</f>
        <v>0</v>
      </c>
    </row>
    <row r="116" spans="1:27">
      <c r="A116" t="str">
        <f>'ادخال البيانات'!J121</f>
        <v/>
      </c>
      <c r="B116" t="str">
        <f>'ادخال البيانات'!K121</f>
        <v/>
      </c>
      <c r="C116" t="str">
        <f>'ادخال البيانات'!L121</f>
        <v/>
      </c>
      <c r="D116" t="str">
        <f>'ادخال البيانات'!M121</f>
        <v/>
      </c>
      <c r="E116" t="str">
        <f>'ادخال البيانات'!N121</f>
        <v/>
      </c>
      <c r="F116" t="str">
        <f>'ادخال البيانات'!O121</f>
        <v/>
      </c>
      <c r="G116" t="str">
        <f>'ادخال البيانات'!P121</f>
        <v/>
      </c>
      <c r="H116" t="str">
        <f>'ادخال البيانات'!Q121</f>
        <v/>
      </c>
      <c r="I116" t="str">
        <f>'ادخال البيانات'!R121</f>
        <v/>
      </c>
      <c r="J116" t="str">
        <f>'ادخال البيانات'!S121</f>
        <v/>
      </c>
      <c r="K116" t="str">
        <f>'ادخال البيانات'!T121</f>
        <v/>
      </c>
      <c r="L116" t="str">
        <f>'ادخال البيانات'!U121</f>
        <v/>
      </c>
      <c r="M116" t="str">
        <f>'ادخال البيانات'!V121</f>
        <v/>
      </c>
      <c r="N116" t="str">
        <f>'ادخال البيانات'!W121</f>
        <v/>
      </c>
      <c r="O116" t="str">
        <f>'ادخال البيانات'!X121</f>
        <v/>
      </c>
      <c r="P116" t="str">
        <f>'ادخال البيانات'!Y121</f>
        <v/>
      </c>
      <c r="Q116">
        <f>'ادخال البيانات'!Z121</f>
        <v>0</v>
      </c>
      <c r="R116">
        <f>'ادخال البيانات'!AA121</f>
        <v>0</v>
      </c>
      <c r="S116">
        <f>'ادخال البيانات'!AB121</f>
        <v>0</v>
      </c>
      <c r="T116">
        <f>'ادخال البيانات'!AC121</f>
        <v>0</v>
      </c>
      <c r="U116">
        <f>'ادخال البيانات'!AD121</f>
        <v>0</v>
      </c>
      <c r="V116">
        <f>'ادخال البيانات'!AE121</f>
        <v>0</v>
      </c>
      <c r="W116">
        <f>'ادخال البيانات'!AF121</f>
        <v>0</v>
      </c>
      <c r="X116">
        <f>'ادخال البيانات'!AG121</f>
        <v>0</v>
      </c>
      <c r="Y116">
        <f>'ادخال البيانات'!AH121</f>
        <v>0</v>
      </c>
      <c r="Z116">
        <f>'ادخال البيانات'!AI121</f>
        <v>0</v>
      </c>
      <c r="AA116">
        <f>'ادخال البيانات'!AJ121</f>
        <v>0</v>
      </c>
    </row>
    <row r="117" spans="1:27">
      <c r="A117" t="str">
        <f>'ادخال البيانات'!J122</f>
        <v/>
      </c>
      <c r="B117" t="str">
        <f>'ادخال البيانات'!K122</f>
        <v/>
      </c>
      <c r="C117" t="str">
        <f>'ادخال البيانات'!L122</f>
        <v/>
      </c>
      <c r="D117" t="str">
        <f>'ادخال البيانات'!M122</f>
        <v/>
      </c>
      <c r="E117" t="str">
        <f>'ادخال البيانات'!N122</f>
        <v/>
      </c>
      <c r="F117" t="str">
        <f>'ادخال البيانات'!O122</f>
        <v/>
      </c>
      <c r="G117" t="str">
        <f>'ادخال البيانات'!P122</f>
        <v/>
      </c>
      <c r="H117" t="str">
        <f>'ادخال البيانات'!Q122</f>
        <v/>
      </c>
      <c r="I117" t="str">
        <f>'ادخال البيانات'!R122</f>
        <v/>
      </c>
      <c r="J117" t="str">
        <f>'ادخال البيانات'!S122</f>
        <v/>
      </c>
      <c r="K117" t="str">
        <f>'ادخال البيانات'!T122</f>
        <v/>
      </c>
      <c r="L117" t="str">
        <f>'ادخال البيانات'!U122</f>
        <v/>
      </c>
      <c r="M117" t="str">
        <f>'ادخال البيانات'!V122</f>
        <v/>
      </c>
      <c r="N117" t="str">
        <f>'ادخال البيانات'!W122</f>
        <v/>
      </c>
      <c r="O117" t="str">
        <f>'ادخال البيانات'!X122</f>
        <v/>
      </c>
      <c r="P117" t="str">
        <f>'ادخال البيانات'!Y122</f>
        <v/>
      </c>
      <c r="Q117">
        <f>'ادخال البيانات'!Z122</f>
        <v>0</v>
      </c>
      <c r="R117">
        <f>'ادخال البيانات'!AA122</f>
        <v>0</v>
      </c>
      <c r="S117">
        <f>'ادخال البيانات'!AB122</f>
        <v>0</v>
      </c>
      <c r="T117">
        <f>'ادخال البيانات'!AC122</f>
        <v>0</v>
      </c>
      <c r="U117">
        <f>'ادخال البيانات'!AD122</f>
        <v>0</v>
      </c>
      <c r="V117">
        <f>'ادخال البيانات'!AE122</f>
        <v>0</v>
      </c>
      <c r="W117">
        <f>'ادخال البيانات'!AF122</f>
        <v>0</v>
      </c>
      <c r="X117">
        <f>'ادخال البيانات'!AG122</f>
        <v>0</v>
      </c>
      <c r="Y117">
        <f>'ادخال البيانات'!AH122</f>
        <v>0</v>
      </c>
      <c r="Z117">
        <f>'ادخال البيانات'!AI122</f>
        <v>0</v>
      </c>
      <c r="AA117">
        <f>'ادخال البيانات'!AJ122</f>
        <v>0</v>
      </c>
    </row>
    <row r="118" spans="1:27">
      <c r="A118" t="str">
        <f>'ادخال البيانات'!J123</f>
        <v/>
      </c>
      <c r="B118" t="str">
        <f>'ادخال البيانات'!K123</f>
        <v/>
      </c>
      <c r="C118" t="str">
        <f>'ادخال البيانات'!L123</f>
        <v/>
      </c>
      <c r="D118" t="str">
        <f>'ادخال البيانات'!M123</f>
        <v/>
      </c>
      <c r="E118" t="str">
        <f>'ادخال البيانات'!N123</f>
        <v/>
      </c>
      <c r="F118" t="str">
        <f>'ادخال البيانات'!O123</f>
        <v/>
      </c>
      <c r="G118" t="str">
        <f>'ادخال البيانات'!P123</f>
        <v/>
      </c>
      <c r="H118" t="str">
        <f>'ادخال البيانات'!Q123</f>
        <v/>
      </c>
      <c r="I118" t="str">
        <f>'ادخال البيانات'!R123</f>
        <v/>
      </c>
      <c r="J118" t="str">
        <f>'ادخال البيانات'!S123</f>
        <v/>
      </c>
      <c r="K118" t="str">
        <f>'ادخال البيانات'!T123</f>
        <v/>
      </c>
      <c r="L118" t="str">
        <f>'ادخال البيانات'!U123</f>
        <v/>
      </c>
      <c r="M118" t="str">
        <f>'ادخال البيانات'!V123</f>
        <v/>
      </c>
      <c r="N118" t="str">
        <f>'ادخال البيانات'!W123</f>
        <v/>
      </c>
      <c r="O118" t="str">
        <f>'ادخال البيانات'!X123</f>
        <v/>
      </c>
      <c r="P118" t="str">
        <f>'ادخال البيانات'!Y123</f>
        <v/>
      </c>
      <c r="Q118">
        <f>'ادخال البيانات'!Z123</f>
        <v>0</v>
      </c>
      <c r="R118">
        <f>'ادخال البيانات'!AA123</f>
        <v>0</v>
      </c>
      <c r="S118">
        <f>'ادخال البيانات'!AB123</f>
        <v>0</v>
      </c>
      <c r="T118">
        <f>'ادخال البيانات'!AC123</f>
        <v>0</v>
      </c>
      <c r="U118">
        <f>'ادخال البيانات'!AD123</f>
        <v>0</v>
      </c>
      <c r="V118">
        <f>'ادخال البيانات'!AE123</f>
        <v>0</v>
      </c>
      <c r="W118">
        <f>'ادخال البيانات'!AF123</f>
        <v>0</v>
      </c>
      <c r="X118">
        <f>'ادخال البيانات'!AG123</f>
        <v>0</v>
      </c>
      <c r="Y118">
        <f>'ادخال البيانات'!AH123</f>
        <v>0</v>
      </c>
      <c r="Z118">
        <f>'ادخال البيانات'!AI123</f>
        <v>0</v>
      </c>
      <c r="AA118">
        <f>'ادخال البيانات'!AJ123</f>
        <v>0</v>
      </c>
    </row>
    <row r="119" spans="1:27">
      <c r="A119" t="str">
        <f>'ادخال البيانات'!J124</f>
        <v/>
      </c>
      <c r="B119" t="str">
        <f>'ادخال البيانات'!K124</f>
        <v/>
      </c>
      <c r="C119" t="str">
        <f>'ادخال البيانات'!L124</f>
        <v/>
      </c>
      <c r="D119" t="str">
        <f>'ادخال البيانات'!M124</f>
        <v/>
      </c>
      <c r="E119" t="str">
        <f>'ادخال البيانات'!N124</f>
        <v/>
      </c>
      <c r="F119" t="str">
        <f>'ادخال البيانات'!O124</f>
        <v/>
      </c>
      <c r="G119" t="str">
        <f>'ادخال البيانات'!P124</f>
        <v/>
      </c>
      <c r="H119" t="str">
        <f>'ادخال البيانات'!Q124</f>
        <v/>
      </c>
      <c r="I119" t="str">
        <f>'ادخال البيانات'!R124</f>
        <v/>
      </c>
      <c r="J119" t="str">
        <f>'ادخال البيانات'!S124</f>
        <v/>
      </c>
      <c r="K119" t="str">
        <f>'ادخال البيانات'!T124</f>
        <v/>
      </c>
      <c r="L119" t="str">
        <f>'ادخال البيانات'!U124</f>
        <v/>
      </c>
      <c r="M119" t="str">
        <f>'ادخال البيانات'!V124</f>
        <v/>
      </c>
      <c r="N119" t="str">
        <f>'ادخال البيانات'!W124</f>
        <v/>
      </c>
      <c r="O119" t="str">
        <f>'ادخال البيانات'!X124</f>
        <v/>
      </c>
      <c r="P119" t="str">
        <f>'ادخال البيانات'!Y124</f>
        <v/>
      </c>
      <c r="Q119">
        <f>'ادخال البيانات'!Z124</f>
        <v>0</v>
      </c>
      <c r="R119">
        <f>'ادخال البيانات'!AA124</f>
        <v>0</v>
      </c>
      <c r="S119">
        <f>'ادخال البيانات'!AB124</f>
        <v>0</v>
      </c>
      <c r="T119">
        <f>'ادخال البيانات'!AC124</f>
        <v>0</v>
      </c>
      <c r="U119">
        <f>'ادخال البيانات'!AD124</f>
        <v>0</v>
      </c>
      <c r="V119">
        <f>'ادخال البيانات'!AE124</f>
        <v>0</v>
      </c>
      <c r="W119">
        <f>'ادخال البيانات'!AF124</f>
        <v>0</v>
      </c>
      <c r="X119">
        <f>'ادخال البيانات'!AG124</f>
        <v>0</v>
      </c>
      <c r="Y119">
        <f>'ادخال البيانات'!AH124</f>
        <v>0</v>
      </c>
      <c r="Z119">
        <f>'ادخال البيانات'!AI124</f>
        <v>0</v>
      </c>
      <c r="AA119">
        <f>'ادخال البيانات'!AJ124</f>
        <v>0</v>
      </c>
    </row>
    <row r="120" spans="1:27">
      <c r="A120" t="str">
        <f>'ادخال البيانات'!J125</f>
        <v/>
      </c>
      <c r="B120" t="str">
        <f>'ادخال البيانات'!K125</f>
        <v/>
      </c>
      <c r="C120" t="str">
        <f>'ادخال البيانات'!L125</f>
        <v/>
      </c>
      <c r="D120" t="str">
        <f>'ادخال البيانات'!M125</f>
        <v/>
      </c>
      <c r="E120" t="str">
        <f>'ادخال البيانات'!N125</f>
        <v/>
      </c>
      <c r="F120" t="str">
        <f>'ادخال البيانات'!O125</f>
        <v/>
      </c>
      <c r="G120" t="str">
        <f>'ادخال البيانات'!P125</f>
        <v/>
      </c>
      <c r="H120" t="str">
        <f>'ادخال البيانات'!Q125</f>
        <v/>
      </c>
      <c r="I120" t="str">
        <f>'ادخال البيانات'!R125</f>
        <v/>
      </c>
      <c r="J120" t="str">
        <f>'ادخال البيانات'!S125</f>
        <v/>
      </c>
      <c r="K120" t="str">
        <f>'ادخال البيانات'!T125</f>
        <v/>
      </c>
      <c r="L120" t="str">
        <f>'ادخال البيانات'!U125</f>
        <v/>
      </c>
      <c r="M120" t="str">
        <f>'ادخال البيانات'!V125</f>
        <v/>
      </c>
      <c r="N120" t="str">
        <f>'ادخال البيانات'!W125</f>
        <v/>
      </c>
      <c r="O120" t="str">
        <f>'ادخال البيانات'!X125</f>
        <v/>
      </c>
      <c r="P120" t="str">
        <f>'ادخال البيانات'!Y125</f>
        <v/>
      </c>
      <c r="Q120">
        <f>'ادخال البيانات'!Z125</f>
        <v>0</v>
      </c>
      <c r="R120">
        <f>'ادخال البيانات'!AA125</f>
        <v>0</v>
      </c>
      <c r="S120">
        <f>'ادخال البيانات'!AB125</f>
        <v>0</v>
      </c>
      <c r="T120">
        <f>'ادخال البيانات'!AC125</f>
        <v>0</v>
      </c>
      <c r="U120">
        <f>'ادخال البيانات'!AD125</f>
        <v>0</v>
      </c>
      <c r="V120">
        <f>'ادخال البيانات'!AE125</f>
        <v>0</v>
      </c>
      <c r="W120">
        <f>'ادخال البيانات'!AF125</f>
        <v>0</v>
      </c>
      <c r="X120">
        <f>'ادخال البيانات'!AG125</f>
        <v>0</v>
      </c>
      <c r="Y120">
        <f>'ادخال البيانات'!AH125</f>
        <v>0</v>
      </c>
      <c r="Z120">
        <f>'ادخال البيانات'!AI125</f>
        <v>0</v>
      </c>
      <c r="AA120">
        <f>'ادخال البيانات'!AJ125</f>
        <v>0</v>
      </c>
    </row>
    <row r="121" spans="1:27">
      <c r="A121" t="str">
        <f>'ادخال البيانات'!J126</f>
        <v/>
      </c>
      <c r="B121" t="str">
        <f>'ادخال البيانات'!K126</f>
        <v/>
      </c>
      <c r="C121" t="str">
        <f>'ادخال البيانات'!L126</f>
        <v/>
      </c>
      <c r="D121" t="str">
        <f>'ادخال البيانات'!M126</f>
        <v/>
      </c>
      <c r="E121" t="str">
        <f>'ادخال البيانات'!N126</f>
        <v/>
      </c>
      <c r="F121" t="str">
        <f>'ادخال البيانات'!O126</f>
        <v/>
      </c>
      <c r="G121" t="str">
        <f>'ادخال البيانات'!P126</f>
        <v/>
      </c>
      <c r="H121" t="str">
        <f>'ادخال البيانات'!Q126</f>
        <v/>
      </c>
      <c r="I121" t="str">
        <f>'ادخال البيانات'!R126</f>
        <v/>
      </c>
      <c r="J121" t="str">
        <f>'ادخال البيانات'!S126</f>
        <v/>
      </c>
      <c r="K121" t="str">
        <f>'ادخال البيانات'!T126</f>
        <v/>
      </c>
      <c r="L121" t="str">
        <f>'ادخال البيانات'!U126</f>
        <v/>
      </c>
      <c r="M121" t="str">
        <f>'ادخال البيانات'!V126</f>
        <v/>
      </c>
      <c r="N121" t="str">
        <f>'ادخال البيانات'!W126</f>
        <v/>
      </c>
      <c r="O121" t="str">
        <f>'ادخال البيانات'!X126</f>
        <v/>
      </c>
      <c r="P121" t="str">
        <f>'ادخال البيانات'!Y126</f>
        <v/>
      </c>
      <c r="Q121">
        <f>'ادخال البيانات'!Z126</f>
        <v>0</v>
      </c>
      <c r="R121">
        <f>'ادخال البيانات'!AA126</f>
        <v>0</v>
      </c>
      <c r="S121">
        <f>'ادخال البيانات'!AB126</f>
        <v>0</v>
      </c>
      <c r="T121">
        <f>'ادخال البيانات'!AC126</f>
        <v>0</v>
      </c>
      <c r="U121">
        <f>'ادخال البيانات'!AD126</f>
        <v>0</v>
      </c>
      <c r="V121">
        <f>'ادخال البيانات'!AE126</f>
        <v>0</v>
      </c>
      <c r="W121">
        <f>'ادخال البيانات'!AF126</f>
        <v>0</v>
      </c>
      <c r="X121">
        <f>'ادخال البيانات'!AG126</f>
        <v>0</v>
      </c>
      <c r="Y121">
        <f>'ادخال البيانات'!AH126</f>
        <v>0</v>
      </c>
      <c r="Z121">
        <f>'ادخال البيانات'!AI126</f>
        <v>0</v>
      </c>
      <c r="AA121">
        <f>'ادخال البيانات'!AJ126</f>
        <v>0</v>
      </c>
    </row>
    <row r="122" spans="1:27">
      <c r="A122" t="str">
        <f>'ادخال البيانات'!J127</f>
        <v/>
      </c>
      <c r="B122" t="str">
        <f>'ادخال البيانات'!K127</f>
        <v/>
      </c>
      <c r="C122" t="str">
        <f>'ادخال البيانات'!L127</f>
        <v/>
      </c>
      <c r="D122" t="str">
        <f>'ادخال البيانات'!M127</f>
        <v/>
      </c>
      <c r="E122" t="str">
        <f>'ادخال البيانات'!N127</f>
        <v/>
      </c>
      <c r="F122" t="str">
        <f>'ادخال البيانات'!O127</f>
        <v/>
      </c>
      <c r="G122" t="str">
        <f>'ادخال البيانات'!P127</f>
        <v/>
      </c>
      <c r="H122" t="str">
        <f>'ادخال البيانات'!Q127</f>
        <v/>
      </c>
      <c r="I122" t="str">
        <f>'ادخال البيانات'!R127</f>
        <v/>
      </c>
      <c r="J122" t="str">
        <f>'ادخال البيانات'!S127</f>
        <v/>
      </c>
      <c r="K122" t="str">
        <f>'ادخال البيانات'!T127</f>
        <v/>
      </c>
      <c r="L122" t="str">
        <f>'ادخال البيانات'!U127</f>
        <v/>
      </c>
      <c r="M122" t="str">
        <f>'ادخال البيانات'!V127</f>
        <v/>
      </c>
      <c r="N122" t="str">
        <f>'ادخال البيانات'!W127</f>
        <v/>
      </c>
      <c r="O122" t="str">
        <f>'ادخال البيانات'!X127</f>
        <v/>
      </c>
      <c r="P122" t="str">
        <f>'ادخال البيانات'!Y127</f>
        <v/>
      </c>
      <c r="Q122">
        <f>'ادخال البيانات'!Z127</f>
        <v>0</v>
      </c>
      <c r="R122">
        <f>'ادخال البيانات'!AA127</f>
        <v>0</v>
      </c>
      <c r="S122">
        <f>'ادخال البيانات'!AB127</f>
        <v>0</v>
      </c>
      <c r="T122">
        <f>'ادخال البيانات'!AC127</f>
        <v>0</v>
      </c>
      <c r="U122">
        <f>'ادخال البيانات'!AD127</f>
        <v>0</v>
      </c>
      <c r="V122">
        <f>'ادخال البيانات'!AE127</f>
        <v>0</v>
      </c>
      <c r="W122">
        <f>'ادخال البيانات'!AF127</f>
        <v>0</v>
      </c>
      <c r="X122">
        <f>'ادخال البيانات'!AG127</f>
        <v>0</v>
      </c>
      <c r="Y122">
        <f>'ادخال البيانات'!AH127</f>
        <v>0</v>
      </c>
      <c r="Z122">
        <f>'ادخال البيانات'!AI127</f>
        <v>0</v>
      </c>
      <c r="AA122">
        <f>'ادخال البيانات'!AJ127</f>
        <v>0</v>
      </c>
    </row>
    <row r="123" spans="1:27">
      <c r="A123" t="str">
        <f>'ادخال البيانات'!J128</f>
        <v/>
      </c>
      <c r="B123" t="str">
        <f>'ادخال البيانات'!K128</f>
        <v/>
      </c>
      <c r="C123" t="str">
        <f>'ادخال البيانات'!L128</f>
        <v/>
      </c>
      <c r="D123" t="str">
        <f>'ادخال البيانات'!M128</f>
        <v/>
      </c>
      <c r="E123" t="str">
        <f>'ادخال البيانات'!N128</f>
        <v/>
      </c>
      <c r="F123" t="str">
        <f>'ادخال البيانات'!O128</f>
        <v/>
      </c>
      <c r="G123" t="str">
        <f>'ادخال البيانات'!P128</f>
        <v/>
      </c>
      <c r="H123" t="str">
        <f>'ادخال البيانات'!Q128</f>
        <v/>
      </c>
      <c r="I123" t="str">
        <f>'ادخال البيانات'!R128</f>
        <v/>
      </c>
      <c r="J123" t="str">
        <f>'ادخال البيانات'!S128</f>
        <v/>
      </c>
      <c r="K123" t="str">
        <f>'ادخال البيانات'!T128</f>
        <v/>
      </c>
      <c r="L123" t="str">
        <f>'ادخال البيانات'!U128</f>
        <v/>
      </c>
      <c r="M123" t="str">
        <f>'ادخال البيانات'!V128</f>
        <v/>
      </c>
      <c r="N123" t="str">
        <f>'ادخال البيانات'!W128</f>
        <v/>
      </c>
      <c r="O123" t="str">
        <f>'ادخال البيانات'!X128</f>
        <v/>
      </c>
      <c r="P123" t="str">
        <f>'ادخال البيانات'!Y128</f>
        <v/>
      </c>
      <c r="Q123">
        <f>'ادخال البيانات'!Z128</f>
        <v>0</v>
      </c>
      <c r="R123">
        <f>'ادخال البيانات'!AA128</f>
        <v>0</v>
      </c>
      <c r="S123">
        <f>'ادخال البيانات'!AB128</f>
        <v>0</v>
      </c>
      <c r="T123">
        <f>'ادخال البيانات'!AC128</f>
        <v>0</v>
      </c>
      <c r="U123">
        <f>'ادخال البيانات'!AD128</f>
        <v>0</v>
      </c>
      <c r="V123">
        <f>'ادخال البيانات'!AE128</f>
        <v>0</v>
      </c>
      <c r="W123">
        <f>'ادخال البيانات'!AF128</f>
        <v>0</v>
      </c>
      <c r="X123">
        <f>'ادخال البيانات'!AG128</f>
        <v>0</v>
      </c>
      <c r="Y123">
        <f>'ادخال البيانات'!AH128</f>
        <v>0</v>
      </c>
      <c r="Z123">
        <f>'ادخال البيانات'!AI128</f>
        <v>0</v>
      </c>
      <c r="AA123">
        <f>'ادخال البيانات'!AJ128</f>
        <v>0</v>
      </c>
    </row>
    <row r="124" spans="1:27">
      <c r="A124" t="str">
        <f>'ادخال البيانات'!J129</f>
        <v/>
      </c>
      <c r="B124" t="str">
        <f>'ادخال البيانات'!K129</f>
        <v/>
      </c>
      <c r="C124" t="str">
        <f>'ادخال البيانات'!L129</f>
        <v/>
      </c>
      <c r="D124" t="str">
        <f>'ادخال البيانات'!M129</f>
        <v/>
      </c>
      <c r="E124" t="str">
        <f>'ادخال البيانات'!N129</f>
        <v/>
      </c>
      <c r="F124" t="str">
        <f>'ادخال البيانات'!O129</f>
        <v/>
      </c>
      <c r="G124" t="str">
        <f>'ادخال البيانات'!P129</f>
        <v/>
      </c>
      <c r="H124" t="str">
        <f>'ادخال البيانات'!Q129</f>
        <v/>
      </c>
      <c r="I124" t="str">
        <f>'ادخال البيانات'!R129</f>
        <v/>
      </c>
      <c r="J124" t="str">
        <f>'ادخال البيانات'!S129</f>
        <v/>
      </c>
      <c r="K124" t="str">
        <f>'ادخال البيانات'!T129</f>
        <v/>
      </c>
      <c r="L124" t="str">
        <f>'ادخال البيانات'!U129</f>
        <v/>
      </c>
      <c r="M124" t="str">
        <f>'ادخال البيانات'!V129</f>
        <v/>
      </c>
      <c r="N124" t="str">
        <f>'ادخال البيانات'!W129</f>
        <v/>
      </c>
      <c r="O124" t="str">
        <f>'ادخال البيانات'!X129</f>
        <v/>
      </c>
      <c r="P124" t="str">
        <f>'ادخال البيانات'!Y129</f>
        <v/>
      </c>
      <c r="Q124">
        <f>'ادخال البيانات'!Z129</f>
        <v>0</v>
      </c>
      <c r="R124">
        <f>'ادخال البيانات'!AA129</f>
        <v>0</v>
      </c>
      <c r="S124">
        <f>'ادخال البيانات'!AB129</f>
        <v>0</v>
      </c>
      <c r="T124">
        <f>'ادخال البيانات'!AC129</f>
        <v>0</v>
      </c>
      <c r="U124">
        <f>'ادخال البيانات'!AD129</f>
        <v>0</v>
      </c>
      <c r="V124">
        <f>'ادخال البيانات'!AE129</f>
        <v>0</v>
      </c>
      <c r="W124">
        <f>'ادخال البيانات'!AF129</f>
        <v>0</v>
      </c>
      <c r="X124">
        <f>'ادخال البيانات'!AG129</f>
        <v>0</v>
      </c>
      <c r="Y124">
        <f>'ادخال البيانات'!AH129</f>
        <v>0</v>
      </c>
      <c r="Z124">
        <f>'ادخال البيانات'!AI129</f>
        <v>0</v>
      </c>
      <c r="AA124">
        <f>'ادخال البيانات'!AJ129</f>
        <v>0</v>
      </c>
    </row>
    <row r="125" spans="1:27">
      <c r="A125" t="str">
        <f>'ادخال البيانات'!J130</f>
        <v/>
      </c>
      <c r="B125" t="str">
        <f>'ادخال البيانات'!K130</f>
        <v/>
      </c>
      <c r="C125" t="str">
        <f>'ادخال البيانات'!L130</f>
        <v/>
      </c>
      <c r="D125" t="str">
        <f>'ادخال البيانات'!M130</f>
        <v/>
      </c>
      <c r="E125" t="str">
        <f>'ادخال البيانات'!N130</f>
        <v/>
      </c>
      <c r="F125" t="str">
        <f>'ادخال البيانات'!O130</f>
        <v/>
      </c>
      <c r="G125" t="str">
        <f>'ادخال البيانات'!P130</f>
        <v/>
      </c>
      <c r="H125" t="str">
        <f>'ادخال البيانات'!Q130</f>
        <v/>
      </c>
      <c r="I125" t="str">
        <f>'ادخال البيانات'!R130</f>
        <v/>
      </c>
      <c r="J125" t="str">
        <f>'ادخال البيانات'!S130</f>
        <v/>
      </c>
      <c r="K125" t="str">
        <f>'ادخال البيانات'!T130</f>
        <v/>
      </c>
      <c r="L125" t="str">
        <f>'ادخال البيانات'!U130</f>
        <v/>
      </c>
      <c r="M125" t="str">
        <f>'ادخال البيانات'!V130</f>
        <v/>
      </c>
      <c r="N125" t="str">
        <f>'ادخال البيانات'!W130</f>
        <v/>
      </c>
      <c r="O125" t="str">
        <f>'ادخال البيانات'!X130</f>
        <v/>
      </c>
      <c r="P125" t="str">
        <f>'ادخال البيانات'!Y130</f>
        <v/>
      </c>
      <c r="Q125">
        <f>'ادخال البيانات'!Z130</f>
        <v>0</v>
      </c>
      <c r="R125">
        <f>'ادخال البيانات'!AA130</f>
        <v>0</v>
      </c>
      <c r="S125">
        <f>'ادخال البيانات'!AB130</f>
        <v>0</v>
      </c>
      <c r="T125">
        <f>'ادخال البيانات'!AC130</f>
        <v>0</v>
      </c>
      <c r="U125">
        <f>'ادخال البيانات'!AD130</f>
        <v>0</v>
      </c>
      <c r="V125">
        <f>'ادخال البيانات'!AE130</f>
        <v>0</v>
      </c>
      <c r="W125">
        <f>'ادخال البيانات'!AF130</f>
        <v>0</v>
      </c>
      <c r="X125">
        <f>'ادخال البيانات'!AG130</f>
        <v>0</v>
      </c>
      <c r="Y125">
        <f>'ادخال البيانات'!AH130</f>
        <v>0</v>
      </c>
      <c r="Z125">
        <f>'ادخال البيانات'!AI130</f>
        <v>0</v>
      </c>
      <c r="AA125">
        <f>'ادخال البيانات'!AJ130</f>
        <v>0</v>
      </c>
    </row>
    <row r="126" spans="1:27">
      <c r="A126" t="str">
        <f>'ادخال البيانات'!J131</f>
        <v/>
      </c>
      <c r="B126" t="str">
        <f>'ادخال البيانات'!K131</f>
        <v/>
      </c>
      <c r="C126" t="str">
        <f>'ادخال البيانات'!L131</f>
        <v/>
      </c>
      <c r="D126" t="str">
        <f>'ادخال البيانات'!M131</f>
        <v/>
      </c>
      <c r="E126" t="str">
        <f>'ادخال البيانات'!N131</f>
        <v/>
      </c>
      <c r="F126" t="str">
        <f>'ادخال البيانات'!O131</f>
        <v/>
      </c>
      <c r="G126" t="str">
        <f>'ادخال البيانات'!P131</f>
        <v/>
      </c>
      <c r="H126" t="str">
        <f>'ادخال البيانات'!Q131</f>
        <v/>
      </c>
      <c r="I126" t="str">
        <f>'ادخال البيانات'!R131</f>
        <v/>
      </c>
      <c r="J126" t="str">
        <f>'ادخال البيانات'!S131</f>
        <v/>
      </c>
      <c r="K126" t="str">
        <f>'ادخال البيانات'!T131</f>
        <v/>
      </c>
      <c r="L126" t="str">
        <f>'ادخال البيانات'!U131</f>
        <v/>
      </c>
      <c r="M126" t="str">
        <f>'ادخال البيانات'!V131</f>
        <v/>
      </c>
      <c r="N126" t="str">
        <f>'ادخال البيانات'!W131</f>
        <v/>
      </c>
      <c r="O126" t="str">
        <f>'ادخال البيانات'!X131</f>
        <v/>
      </c>
      <c r="P126" t="str">
        <f>'ادخال البيانات'!Y131</f>
        <v/>
      </c>
      <c r="Q126">
        <f>'ادخال البيانات'!Z131</f>
        <v>0</v>
      </c>
      <c r="R126">
        <f>'ادخال البيانات'!AA131</f>
        <v>0</v>
      </c>
      <c r="S126">
        <f>'ادخال البيانات'!AB131</f>
        <v>0</v>
      </c>
      <c r="T126">
        <f>'ادخال البيانات'!AC131</f>
        <v>0</v>
      </c>
      <c r="U126">
        <f>'ادخال البيانات'!AD131</f>
        <v>0</v>
      </c>
      <c r="V126">
        <f>'ادخال البيانات'!AE131</f>
        <v>0</v>
      </c>
      <c r="W126">
        <f>'ادخال البيانات'!AF131</f>
        <v>0</v>
      </c>
      <c r="X126">
        <f>'ادخال البيانات'!AG131</f>
        <v>0</v>
      </c>
      <c r="Y126">
        <f>'ادخال البيانات'!AH131</f>
        <v>0</v>
      </c>
      <c r="Z126">
        <f>'ادخال البيانات'!AI131</f>
        <v>0</v>
      </c>
      <c r="AA126">
        <f>'ادخال البيانات'!AJ131</f>
        <v>0</v>
      </c>
    </row>
    <row r="127" spans="1:27">
      <c r="A127" t="str">
        <f>'ادخال البيانات'!J132</f>
        <v/>
      </c>
      <c r="B127" t="str">
        <f>'ادخال البيانات'!K132</f>
        <v/>
      </c>
      <c r="C127" t="str">
        <f>'ادخال البيانات'!L132</f>
        <v/>
      </c>
      <c r="D127" t="str">
        <f>'ادخال البيانات'!M132</f>
        <v/>
      </c>
      <c r="E127" t="str">
        <f>'ادخال البيانات'!N132</f>
        <v/>
      </c>
      <c r="F127" t="str">
        <f>'ادخال البيانات'!O132</f>
        <v/>
      </c>
      <c r="G127" t="str">
        <f>'ادخال البيانات'!P132</f>
        <v/>
      </c>
      <c r="H127" t="str">
        <f>'ادخال البيانات'!Q132</f>
        <v/>
      </c>
      <c r="I127" t="str">
        <f>'ادخال البيانات'!R132</f>
        <v/>
      </c>
      <c r="J127" t="str">
        <f>'ادخال البيانات'!S132</f>
        <v/>
      </c>
      <c r="K127" t="str">
        <f>'ادخال البيانات'!T132</f>
        <v/>
      </c>
      <c r="L127" t="str">
        <f>'ادخال البيانات'!U132</f>
        <v/>
      </c>
      <c r="M127" t="str">
        <f>'ادخال البيانات'!V132</f>
        <v/>
      </c>
      <c r="N127" t="str">
        <f>'ادخال البيانات'!W132</f>
        <v/>
      </c>
      <c r="O127" t="str">
        <f>'ادخال البيانات'!X132</f>
        <v/>
      </c>
      <c r="P127" t="str">
        <f>'ادخال البيانات'!Y132</f>
        <v/>
      </c>
      <c r="Q127">
        <f>'ادخال البيانات'!Z132</f>
        <v>0</v>
      </c>
      <c r="R127">
        <f>'ادخال البيانات'!AA132</f>
        <v>0</v>
      </c>
      <c r="S127">
        <f>'ادخال البيانات'!AB132</f>
        <v>0</v>
      </c>
      <c r="T127">
        <f>'ادخال البيانات'!AC132</f>
        <v>0</v>
      </c>
      <c r="U127">
        <f>'ادخال البيانات'!AD132</f>
        <v>0</v>
      </c>
      <c r="V127">
        <f>'ادخال البيانات'!AE132</f>
        <v>0</v>
      </c>
      <c r="W127">
        <f>'ادخال البيانات'!AF132</f>
        <v>0</v>
      </c>
      <c r="X127">
        <f>'ادخال البيانات'!AG132</f>
        <v>0</v>
      </c>
      <c r="Y127">
        <f>'ادخال البيانات'!AH132</f>
        <v>0</v>
      </c>
      <c r="Z127">
        <f>'ادخال البيانات'!AI132</f>
        <v>0</v>
      </c>
      <c r="AA127">
        <f>'ادخال البيانات'!AJ132</f>
        <v>0</v>
      </c>
    </row>
    <row r="128" spans="1:27">
      <c r="A128" t="str">
        <f>'ادخال البيانات'!J133</f>
        <v/>
      </c>
      <c r="B128" t="str">
        <f>'ادخال البيانات'!K133</f>
        <v/>
      </c>
      <c r="C128" t="str">
        <f>'ادخال البيانات'!L133</f>
        <v/>
      </c>
      <c r="D128" t="str">
        <f>'ادخال البيانات'!M133</f>
        <v/>
      </c>
      <c r="E128" t="str">
        <f>'ادخال البيانات'!N133</f>
        <v/>
      </c>
      <c r="F128" t="str">
        <f>'ادخال البيانات'!O133</f>
        <v/>
      </c>
      <c r="G128" t="str">
        <f>'ادخال البيانات'!P133</f>
        <v/>
      </c>
      <c r="H128" t="str">
        <f>'ادخال البيانات'!Q133</f>
        <v/>
      </c>
      <c r="I128" t="str">
        <f>'ادخال البيانات'!R133</f>
        <v/>
      </c>
      <c r="J128" t="str">
        <f>'ادخال البيانات'!S133</f>
        <v/>
      </c>
      <c r="K128" t="str">
        <f>'ادخال البيانات'!T133</f>
        <v/>
      </c>
      <c r="L128" t="str">
        <f>'ادخال البيانات'!U133</f>
        <v/>
      </c>
      <c r="M128" t="str">
        <f>'ادخال البيانات'!V133</f>
        <v/>
      </c>
      <c r="N128" t="str">
        <f>'ادخال البيانات'!W133</f>
        <v/>
      </c>
      <c r="O128" t="str">
        <f>'ادخال البيانات'!X133</f>
        <v/>
      </c>
      <c r="P128" t="str">
        <f>'ادخال البيانات'!Y133</f>
        <v/>
      </c>
      <c r="Q128">
        <f>'ادخال البيانات'!Z133</f>
        <v>0</v>
      </c>
      <c r="R128">
        <f>'ادخال البيانات'!AA133</f>
        <v>0</v>
      </c>
      <c r="S128">
        <f>'ادخال البيانات'!AB133</f>
        <v>0</v>
      </c>
      <c r="T128">
        <f>'ادخال البيانات'!AC133</f>
        <v>0</v>
      </c>
      <c r="U128">
        <f>'ادخال البيانات'!AD133</f>
        <v>0</v>
      </c>
      <c r="V128">
        <f>'ادخال البيانات'!AE133</f>
        <v>0</v>
      </c>
      <c r="W128">
        <f>'ادخال البيانات'!AF133</f>
        <v>0</v>
      </c>
      <c r="X128">
        <f>'ادخال البيانات'!AG133</f>
        <v>0</v>
      </c>
      <c r="Y128">
        <f>'ادخال البيانات'!AH133</f>
        <v>0</v>
      </c>
      <c r="Z128">
        <f>'ادخال البيانات'!AI133</f>
        <v>0</v>
      </c>
      <c r="AA128">
        <f>'ادخال البيانات'!AJ133</f>
        <v>0</v>
      </c>
    </row>
    <row r="129" spans="1:27">
      <c r="A129" t="str">
        <f>'ادخال البيانات'!J134</f>
        <v/>
      </c>
      <c r="B129" t="str">
        <f>'ادخال البيانات'!K134</f>
        <v/>
      </c>
      <c r="C129" t="str">
        <f>'ادخال البيانات'!L134</f>
        <v/>
      </c>
      <c r="D129" t="str">
        <f>'ادخال البيانات'!M134</f>
        <v/>
      </c>
      <c r="E129" t="str">
        <f>'ادخال البيانات'!N134</f>
        <v/>
      </c>
      <c r="F129" t="str">
        <f>'ادخال البيانات'!O134</f>
        <v/>
      </c>
      <c r="G129" t="str">
        <f>'ادخال البيانات'!P134</f>
        <v/>
      </c>
      <c r="H129" t="str">
        <f>'ادخال البيانات'!Q134</f>
        <v/>
      </c>
      <c r="I129" t="str">
        <f>'ادخال البيانات'!R134</f>
        <v/>
      </c>
      <c r="J129" t="str">
        <f>'ادخال البيانات'!S134</f>
        <v/>
      </c>
      <c r="K129" t="str">
        <f>'ادخال البيانات'!T134</f>
        <v/>
      </c>
      <c r="L129" t="str">
        <f>'ادخال البيانات'!U134</f>
        <v/>
      </c>
      <c r="M129" t="str">
        <f>'ادخال البيانات'!V134</f>
        <v/>
      </c>
      <c r="N129" t="str">
        <f>'ادخال البيانات'!W134</f>
        <v/>
      </c>
      <c r="O129" t="str">
        <f>'ادخال البيانات'!X134</f>
        <v/>
      </c>
      <c r="P129" t="str">
        <f>'ادخال البيانات'!Y134</f>
        <v/>
      </c>
      <c r="Q129">
        <f>'ادخال البيانات'!Z134</f>
        <v>0</v>
      </c>
      <c r="R129">
        <f>'ادخال البيانات'!AA134</f>
        <v>0</v>
      </c>
      <c r="S129">
        <f>'ادخال البيانات'!AB134</f>
        <v>0</v>
      </c>
      <c r="T129">
        <f>'ادخال البيانات'!AC134</f>
        <v>0</v>
      </c>
      <c r="U129">
        <f>'ادخال البيانات'!AD134</f>
        <v>0</v>
      </c>
      <c r="V129">
        <f>'ادخال البيانات'!AE134</f>
        <v>0</v>
      </c>
      <c r="W129">
        <f>'ادخال البيانات'!AF134</f>
        <v>0</v>
      </c>
      <c r="X129">
        <f>'ادخال البيانات'!AG134</f>
        <v>0</v>
      </c>
      <c r="Y129">
        <f>'ادخال البيانات'!AH134</f>
        <v>0</v>
      </c>
      <c r="Z129">
        <f>'ادخال البيانات'!AI134</f>
        <v>0</v>
      </c>
      <c r="AA129">
        <f>'ادخال البيانات'!AJ134</f>
        <v>0</v>
      </c>
    </row>
    <row r="130" spans="1:27">
      <c r="A130" t="str">
        <f>'ادخال البيانات'!J135</f>
        <v/>
      </c>
      <c r="B130" t="str">
        <f>'ادخال البيانات'!K135</f>
        <v/>
      </c>
      <c r="C130" t="str">
        <f>'ادخال البيانات'!L135</f>
        <v/>
      </c>
      <c r="D130" t="str">
        <f>'ادخال البيانات'!M135</f>
        <v/>
      </c>
      <c r="E130" t="str">
        <f>'ادخال البيانات'!N135</f>
        <v/>
      </c>
      <c r="F130" t="str">
        <f>'ادخال البيانات'!O135</f>
        <v/>
      </c>
      <c r="G130" t="str">
        <f>'ادخال البيانات'!P135</f>
        <v/>
      </c>
      <c r="H130" t="str">
        <f>'ادخال البيانات'!Q135</f>
        <v/>
      </c>
      <c r="I130" t="str">
        <f>'ادخال البيانات'!R135</f>
        <v/>
      </c>
      <c r="J130" t="str">
        <f>'ادخال البيانات'!S135</f>
        <v/>
      </c>
      <c r="K130" t="str">
        <f>'ادخال البيانات'!T135</f>
        <v/>
      </c>
      <c r="L130" t="str">
        <f>'ادخال البيانات'!U135</f>
        <v/>
      </c>
      <c r="M130" t="str">
        <f>'ادخال البيانات'!V135</f>
        <v/>
      </c>
      <c r="N130" t="str">
        <f>'ادخال البيانات'!W135</f>
        <v/>
      </c>
      <c r="O130" t="str">
        <f>'ادخال البيانات'!X135</f>
        <v/>
      </c>
      <c r="P130" t="str">
        <f>'ادخال البيانات'!Y135</f>
        <v/>
      </c>
      <c r="Q130">
        <f>'ادخال البيانات'!Z135</f>
        <v>0</v>
      </c>
      <c r="R130">
        <f>'ادخال البيانات'!AA135</f>
        <v>0</v>
      </c>
      <c r="S130">
        <f>'ادخال البيانات'!AB135</f>
        <v>0</v>
      </c>
      <c r="T130">
        <f>'ادخال البيانات'!AC135</f>
        <v>0</v>
      </c>
      <c r="U130">
        <f>'ادخال البيانات'!AD135</f>
        <v>0</v>
      </c>
      <c r="V130">
        <f>'ادخال البيانات'!AE135</f>
        <v>0</v>
      </c>
      <c r="W130">
        <f>'ادخال البيانات'!AF135</f>
        <v>0</v>
      </c>
      <c r="X130">
        <f>'ادخال البيانات'!AG135</f>
        <v>0</v>
      </c>
      <c r="Y130">
        <f>'ادخال البيانات'!AH135</f>
        <v>0</v>
      </c>
      <c r="Z130">
        <f>'ادخال البيانات'!AI135</f>
        <v>0</v>
      </c>
      <c r="AA130">
        <f>'ادخال البيانات'!AJ135</f>
        <v>0</v>
      </c>
    </row>
    <row r="131" spans="1:27">
      <c r="A131" t="str">
        <f>'ادخال البيانات'!J136</f>
        <v/>
      </c>
      <c r="B131" t="str">
        <f>'ادخال البيانات'!K136</f>
        <v/>
      </c>
      <c r="C131" t="str">
        <f>'ادخال البيانات'!L136</f>
        <v/>
      </c>
      <c r="D131" t="str">
        <f>'ادخال البيانات'!M136</f>
        <v/>
      </c>
      <c r="E131" t="str">
        <f>'ادخال البيانات'!N136</f>
        <v/>
      </c>
      <c r="F131" t="str">
        <f>'ادخال البيانات'!O136</f>
        <v/>
      </c>
      <c r="G131" t="str">
        <f>'ادخال البيانات'!P136</f>
        <v/>
      </c>
      <c r="H131" t="str">
        <f>'ادخال البيانات'!Q136</f>
        <v/>
      </c>
      <c r="I131" t="str">
        <f>'ادخال البيانات'!R136</f>
        <v/>
      </c>
      <c r="J131" t="str">
        <f>'ادخال البيانات'!S136</f>
        <v/>
      </c>
      <c r="K131" t="str">
        <f>'ادخال البيانات'!T136</f>
        <v/>
      </c>
      <c r="L131" t="str">
        <f>'ادخال البيانات'!U136</f>
        <v/>
      </c>
      <c r="M131" t="str">
        <f>'ادخال البيانات'!V136</f>
        <v/>
      </c>
      <c r="N131" t="str">
        <f>'ادخال البيانات'!W136</f>
        <v/>
      </c>
      <c r="O131" t="str">
        <f>'ادخال البيانات'!X136</f>
        <v/>
      </c>
      <c r="P131" t="str">
        <f>'ادخال البيانات'!Y136</f>
        <v/>
      </c>
      <c r="Q131">
        <f>'ادخال البيانات'!Z136</f>
        <v>0</v>
      </c>
      <c r="R131">
        <f>'ادخال البيانات'!AA136</f>
        <v>0</v>
      </c>
      <c r="S131">
        <f>'ادخال البيانات'!AB136</f>
        <v>0</v>
      </c>
      <c r="T131">
        <f>'ادخال البيانات'!AC136</f>
        <v>0</v>
      </c>
      <c r="U131">
        <f>'ادخال البيانات'!AD136</f>
        <v>0</v>
      </c>
      <c r="V131">
        <f>'ادخال البيانات'!AE136</f>
        <v>0</v>
      </c>
      <c r="W131">
        <f>'ادخال البيانات'!AF136</f>
        <v>0</v>
      </c>
      <c r="X131">
        <f>'ادخال البيانات'!AG136</f>
        <v>0</v>
      </c>
      <c r="Y131">
        <f>'ادخال البيانات'!AH136</f>
        <v>0</v>
      </c>
      <c r="Z131">
        <f>'ادخال البيانات'!AI136</f>
        <v>0</v>
      </c>
      <c r="AA131">
        <f>'ادخال البيانات'!AJ136</f>
        <v>0</v>
      </c>
    </row>
    <row r="132" spans="1:27">
      <c r="A132" t="str">
        <f>'ادخال البيانات'!J137</f>
        <v/>
      </c>
      <c r="B132" t="str">
        <f>'ادخال البيانات'!K137</f>
        <v/>
      </c>
      <c r="C132" t="str">
        <f>'ادخال البيانات'!L137</f>
        <v/>
      </c>
      <c r="D132" t="str">
        <f>'ادخال البيانات'!M137</f>
        <v/>
      </c>
      <c r="E132" t="str">
        <f>'ادخال البيانات'!N137</f>
        <v/>
      </c>
      <c r="F132" t="str">
        <f>'ادخال البيانات'!O137</f>
        <v/>
      </c>
      <c r="G132" t="str">
        <f>'ادخال البيانات'!P137</f>
        <v/>
      </c>
      <c r="H132" t="str">
        <f>'ادخال البيانات'!Q137</f>
        <v/>
      </c>
      <c r="I132" t="str">
        <f>'ادخال البيانات'!R137</f>
        <v/>
      </c>
      <c r="J132" t="str">
        <f>'ادخال البيانات'!S137</f>
        <v/>
      </c>
      <c r="K132" t="str">
        <f>'ادخال البيانات'!T137</f>
        <v/>
      </c>
      <c r="L132" t="str">
        <f>'ادخال البيانات'!U137</f>
        <v/>
      </c>
      <c r="M132" t="str">
        <f>'ادخال البيانات'!V137</f>
        <v/>
      </c>
      <c r="N132" t="str">
        <f>'ادخال البيانات'!W137</f>
        <v/>
      </c>
      <c r="O132" t="str">
        <f>'ادخال البيانات'!X137</f>
        <v/>
      </c>
      <c r="P132" t="str">
        <f>'ادخال البيانات'!Y137</f>
        <v/>
      </c>
      <c r="Q132">
        <f>'ادخال البيانات'!Z137</f>
        <v>0</v>
      </c>
      <c r="R132">
        <f>'ادخال البيانات'!AA137</f>
        <v>0</v>
      </c>
      <c r="S132">
        <f>'ادخال البيانات'!AB137</f>
        <v>0</v>
      </c>
      <c r="T132">
        <f>'ادخال البيانات'!AC137</f>
        <v>0</v>
      </c>
      <c r="U132">
        <f>'ادخال البيانات'!AD137</f>
        <v>0</v>
      </c>
      <c r="V132">
        <f>'ادخال البيانات'!AE137</f>
        <v>0</v>
      </c>
      <c r="W132">
        <f>'ادخال البيانات'!AF137</f>
        <v>0</v>
      </c>
      <c r="X132">
        <f>'ادخال البيانات'!AG137</f>
        <v>0</v>
      </c>
      <c r="Y132">
        <f>'ادخال البيانات'!AH137</f>
        <v>0</v>
      </c>
      <c r="Z132">
        <f>'ادخال البيانات'!AI137</f>
        <v>0</v>
      </c>
      <c r="AA132">
        <f>'ادخال البيانات'!AJ137</f>
        <v>0</v>
      </c>
    </row>
    <row r="133" spans="1:27">
      <c r="A133" t="str">
        <f>'ادخال البيانات'!J138</f>
        <v/>
      </c>
      <c r="B133" t="str">
        <f>'ادخال البيانات'!K138</f>
        <v/>
      </c>
      <c r="C133" t="str">
        <f>'ادخال البيانات'!L138</f>
        <v/>
      </c>
      <c r="D133" t="str">
        <f>'ادخال البيانات'!M138</f>
        <v/>
      </c>
      <c r="E133" t="str">
        <f>'ادخال البيانات'!N138</f>
        <v/>
      </c>
      <c r="F133" t="str">
        <f>'ادخال البيانات'!O138</f>
        <v/>
      </c>
      <c r="G133" t="str">
        <f>'ادخال البيانات'!P138</f>
        <v/>
      </c>
      <c r="H133" t="str">
        <f>'ادخال البيانات'!Q138</f>
        <v/>
      </c>
      <c r="I133" t="str">
        <f>'ادخال البيانات'!R138</f>
        <v/>
      </c>
      <c r="J133" t="str">
        <f>'ادخال البيانات'!S138</f>
        <v/>
      </c>
      <c r="K133" t="str">
        <f>'ادخال البيانات'!T138</f>
        <v/>
      </c>
      <c r="L133" t="str">
        <f>'ادخال البيانات'!U138</f>
        <v/>
      </c>
      <c r="M133" t="str">
        <f>'ادخال البيانات'!V138</f>
        <v/>
      </c>
      <c r="N133" t="str">
        <f>'ادخال البيانات'!W138</f>
        <v/>
      </c>
      <c r="O133" t="str">
        <f>'ادخال البيانات'!X138</f>
        <v/>
      </c>
      <c r="P133" t="str">
        <f>'ادخال البيانات'!Y138</f>
        <v/>
      </c>
      <c r="Q133">
        <f>'ادخال البيانات'!Z138</f>
        <v>0</v>
      </c>
      <c r="R133">
        <f>'ادخال البيانات'!AA138</f>
        <v>0</v>
      </c>
      <c r="S133">
        <f>'ادخال البيانات'!AB138</f>
        <v>0</v>
      </c>
      <c r="T133">
        <f>'ادخال البيانات'!AC138</f>
        <v>0</v>
      </c>
      <c r="U133">
        <f>'ادخال البيانات'!AD138</f>
        <v>0</v>
      </c>
      <c r="V133">
        <f>'ادخال البيانات'!AE138</f>
        <v>0</v>
      </c>
      <c r="W133">
        <f>'ادخال البيانات'!AF138</f>
        <v>0</v>
      </c>
      <c r="X133">
        <f>'ادخال البيانات'!AG138</f>
        <v>0</v>
      </c>
      <c r="Y133">
        <f>'ادخال البيانات'!AH138</f>
        <v>0</v>
      </c>
      <c r="Z133">
        <f>'ادخال البيانات'!AI138</f>
        <v>0</v>
      </c>
      <c r="AA133">
        <f>'ادخال البيانات'!AJ138</f>
        <v>0</v>
      </c>
    </row>
    <row r="134" spans="1:27">
      <c r="A134" t="str">
        <f>'ادخال البيانات'!J139</f>
        <v/>
      </c>
      <c r="B134" t="str">
        <f>'ادخال البيانات'!K139</f>
        <v/>
      </c>
      <c r="C134" t="str">
        <f>'ادخال البيانات'!L139</f>
        <v/>
      </c>
      <c r="D134" t="str">
        <f>'ادخال البيانات'!M139</f>
        <v/>
      </c>
      <c r="E134" t="str">
        <f>'ادخال البيانات'!N139</f>
        <v/>
      </c>
      <c r="F134" t="str">
        <f>'ادخال البيانات'!O139</f>
        <v/>
      </c>
      <c r="G134" t="str">
        <f>'ادخال البيانات'!P139</f>
        <v/>
      </c>
      <c r="H134" t="str">
        <f>'ادخال البيانات'!Q139</f>
        <v/>
      </c>
      <c r="I134" t="str">
        <f>'ادخال البيانات'!R139</f>
        <v/>
      </c>
      <c r="J134" t="str">
        <f>'ادخال البيانات'!S139</f>
        <v/>
      </c>
      <c r="K134" t="str">
        <f>'ادخال البيانات'!T139</f>
        <v/>
      </c>
      <c r="L134" t="str">
        <f>'ادخال البيانات'!U139</f>
        <v/>
      </c>
      <c r="M134" t="str">
        <f>'ادخال البيانات'!V139</f>
        <v/>
      </c>
      <c r="N134" t="str">
        <f>'ادخال البيانات'!W139</f>
        <v/>
      </c>
      <c r="O134" t="str">
        <f>'ادخال البيانات'!X139</f>
        <v/>
      </c>
      <c r="P134" t="str">
        <f>'ادخال البيانات'!Y139</f>
        <v/>
      </c>
      <c r="Q134">
        <f>'ادخال البيانات'!Z139</f>
        <v>0</v>
      </c>
      <c r="R134">
        <f>'ادخال البيانات'!AA139</f>
        <v>0</v>
      </c>
      <c r="S134">
        <f>'ادخال البيانات'!AB139</f>
        <v>0</v>
      </c>
      <c r="T134">
        <f>'ادخال البيانات'!AC139</f>
        <v>0</v>
      </c>
      <c r="U134">
        <f>'ادخال البيانات'!AD139</f>
        <v>0</v>
      </c>
      <c r="V134">
        <f>'ادخال البيانات'!AE139</f>
        <v>0</v>
      </c>
      <c r="W134">
        <f>'ادخال البيانات'!AF139</f>
        <v>0</v>
      </c>
      <c r="X134">
        <f>'ادخال البيانات'!AG139</f>
        <v>0</v>
      </c>
      <c r="Y134">
        <f>'ادخال البيانات'!AH139</f>
        <v>0</v>
      </c>
      <c r="Z134">
        <f>'ادخال البيانات'!AI139</f>
        <v>0</v>
      </c>
      <c r="AA134">
        <f>'ادخال البيانات'!AJ139</f>
        <v>0</v>
      </c>
    </row>
    <row r="135" spans="1:27">
      <c r="A135" t="str">
        <f>'ادخال البيانات'!J140</f>
        <v/>
      </c>
      <c r="B135" t="str">
        <f>'ادخال البيانات'!K140</f>
        <v/>
      </c>
      <c r="C135" t="str">
        <f>'ادخال البيانات'!L140</f>
        <v/>
      </c>
      <c r="D135" t="str">
        <f>'ادخال البيانات'!M140</f>
        <v/>
      </c>
      <c r="E135" t="str">
        <f>'ادخال البيانات'!N140</f>
        <v/>
      </c>
      <c r="F135" t="str">
        <f>'ادخال البيانات'!O140</f>
        <v/>
      </c>
      <c r="G135" t="str">
        <f>'ادخال البيانات'!P140</f>
        <v/>
      </c>
      <c r="H135" t="str">
        <f>'ادخال البيانات'!Q140</f>
        <v/>
      </c>
      <c r="I135" t="str">
        <f>'ادخال البيانات'!R140</f>
        <v/>
      </c>
      <c r="J135" t="str">
        <f>'ادخال البيانات'!S140</f>
        <v/>
      </c>
      <c r="K135" t="str">
        <f>'ادخال البيانات'!T140</f>
        <v/>
      </c>
      <c r="L135" t="str">
        <f>'ادخال البيانات'!U140</f>
        <v/>
      </c>
      <c r="M135" t="str">
        <f>'ادخال البيانات'!V140</f>
        <v/>
      </c>
      <c r="N135" t="str">
        <f>'ادخال البيانات'!W140</f>
        <v/>
      </c>
      <c r="O135" t="str">
        <f>'ادخال البيانات'!X140</f>
        <v/>
      </c>
      <c r="P135" t="str">
        <f>'ادخال البيانات'!Y140</f>
        <v/>
      </c>
      <c r="Q135">
        <f>'ادخال البيانات'!Z140</f>
        <v>0</v>
      </c>
      <c r="R135">
        <f>'ادخال البيانات'!AA140</f>
        <v>0</v>
      </c>
      <c r="S135">
        <f>'ادخال البيانات'!AB140</f>
        <v>0</v>
      </c>
      <c r="T135">
        <f>'ادخال البيانات'!AC140</f>
        <v>0</v>
      </c>
      <c r="U135">
        <f>'ادخال البيانات'!AD140</f>
        <v>0</v>
      </c>
      <c r="V135">
        <f>'ادخال البيانات'!AE140</f>
        <v>0</v>
      </c>
      <c r="W135">
        <f>'ادخال البيانات'!AF140</f>
        <v>0</v>
      </c>
      <c r="X135">
        <f>'ادخال البيانات'!AG140</f>
        <v>0</v>
      </c>
      <c r="Y135">
        <f>'ادخال البيانات'!AH140</f>
        <v>0</v>
      </c>
      <c r="Z135">
        <f>'ادخال البيانات'!AI140</f>
        <v>0</v>
      </c>
      <c r="AA135">
        <f>'ادخال البيانات'!AJ140</f>
        <v>0</v>
      </c>
    </row>
    <row r="136" spans="1:27">
      <c r="A136" t="str">
        <f>'ادخال البيانات'!J141</f>
        <v/>
      </c>
      <c r="B136" t="str">
        <f>'ادخال البيانات'!K141</f>
        <v/>
      </c>
      <c r="C136" t="str">
        <f>'ادخال البيانات'!L141</f>
        <v/>
      </c>
      <c r="D136" t="str">
        <f>'ادخال البيانات'!M141</f>
        <v/>
      </c>
      <c r="E136" t="str">
        <f>'ادخال البيانات'!N141</f>
        <v/>
      </c>
      <c r="F136" t="str">
        <f>'ادخال البيانات'!O141</f>
        <v/>
      </c>
      <c r="G136" t="str">
        <f>'ادخال البيانات'!P141</f>
        <v/>
      </c>
      <c r="H136" t="str">
        <f>'ادخال البيانات'!Q141</f>
        <v/>
      </c>
      <c r="I136" t="str">
        <f>'ادخال البيانات'!R141</f>
        <v/>
      </c>
      <c r="J136" t="str">
        <f>'ادخال البيانات'!S141</f>
        <v/>
      </c>
      <c r="K136" t="str">
        <f>'ادخال البيانات'!T141</f>
        <v/>
      </c>
      <c r="L136" t="str">
        <f>'ادخال البيانات'!U141</f>
        <v/>
      </c>
      <c r="M136" t="str">
        <f>'ادخال البيانات'!V141</f>
        <v/>
      </c>
      <c r="N136" t="str">
        <f>'ادخال البيانات'!W141</f>
        <v/>
      </c>
      <c r="O136" t="str">
        <f>'ادخال البيانات'!X141</f>
        <v/>
      </c>
      <c r="P136" t="str">
        <f>'ادخال البيانات'!Y141</f>
        <v/>
      </c>
      <c r="Q136">
        <f>'ادخال البيانات'!Z141</f>
        <v>0</v>
      </c>
      <c r="R136">
        <f>'ادخال البيانات'!AA141</f>
        <v>0</v>
      </c>
      <c r="S136">
        <f>'ادخال البيانات'!AB141</f>
        <v>0</v>
      </c>
      <c r="T136">
        <f>'ادخال البيانات'!AC141</f>
        <v>0</v>
      </c>
      <c r="U136">
        <f>'ادخال البيانات'!AD141</f>
        <v>0</v>
      </c>
      <c r="V136">
        <f>'ادخال البيانات'!AE141</f>
        <v>0</v>
      </c>
      <c r="W136">
        <f>'ادخال البيانات'!AF141</f>
        <v>0</v>
      </c>
      <c r="X136">
        <f>'ادخال البيانات'!AG141</f>
        <v>0</v>
      </c>
      <c r="Y136">
        <f>'ادخال البيانات'!AH141</f>
        <v>0</v>
      </c>
      <c r="Z136">
        <f>'ادخال البيانات'!AI141</f>
        <v>0</v>
      </c>
      <c r="AA136">
        <f>'ادخال البيانات'!AJ141</f>
        <v>0</v>
      </c>
    </row>
    <row r="137" spans="1:27">
      <c r="A137" t="str">
        <f>'ادخال البيانات'!J142</f>
        <v/>
      </c>
      <c r="B137" t="str">
        <f>'ادخال البيانات'!K142</f>
        <v/>
      </c>
      <c r="C137" t="str">
        <f>'ادخال البيانات'!L142</f>
        <v/>
      </c>
      <c r="D137" t="str">
        <f>'ادخال البيانات'!M142</f>
        <v/>
      </c>
      <c r="E137" t="str">
        <f>'ادخال البيانات'!N142</f>
        <v/>
      </c>
      <c r="F137" t="str">
        <f>'ادخال البيانات'!O142</f>
        <v/>
      </c>
      <c r="G137" t="str">
        <f>'ادخال البيانات'!P142</f>
        <v/>
      </c>
      <c r="H137" t="str">
        <f>'ادخال البيانات'!Q142</f>
        <v/>
      </c>
      <c r="I137" t="str">
        <f>'ادخال البيانات'!R142</f>
        <v/>
      </c>
      <c r="J137" t="str">
        <f>'ادخال البيانات'!S142</f>
        <v/>
      </c>
      <c r="K137" t="str">
        <f>'ادخال البيانات'!T142</f>
        <v/>
      </c>
      <c r="L137" t="str">
        <f>'ادخال البيانات'!U142</f>
        <v/>
      </c>
      <c r="M137" t="str">
        <f>'ادخال البيانات'!V142</f>
        <v/>
      </c>
      <c r="N137" t="str">
        <f>'ادخال البيانات'!W142</f>
        <v/>
      </c>
      <c r="O137" t="str">
        <f>'ادخال البيانات'!X142</f>
        <v/>
      </c>
      <c r="P137" t="str">
        <f>'ادخال البيانات'!Y142</f>
        <v/>
      </c>
      <c r="Q137">
        <f>'ادخال البيانات'!Z142</f>
        <v>0</v>
      </c>
      <c r="R137">
        <f>'ادخال البيانات'!AA142</f>
        <v>0</v>
      </c>
      <c r="S137">
        <f>'ادخال البيانات'!AB142</f>
        <v>0</v>
      </c>
      <c r="T137">
        <f>'ادخال البيانات'!AC142</f>
        <v>0</v>
      </c>
      <c r="U137">
        <f>'ادخال البيانات'!AD142</f>
        <v>0</v>
      </c>
      <c r="V137">
        <f>'ادخال البيانات'!AE142</f>
        <v>0</v>
      </c>
      <c r="W137">
        <f>'ادخال البيانات'!AF142</f>
        <v>0</v>
      </c>
      <c r="X137">
        <f>'ادخال البيانات'!AG142</f>
        <v>0</v>
      </c>
      <c r="Y137">
        <f>'ادخال البيانات'!AH142</f>
        <v>0</v>
      </c>
      <c r="Z137">
        <f>'ادخال البيانات'!AI142</f>
        <v>0</v>
      </c>
      <c r="AA137">
        <f>'ادخال البيانات'!AJ142</f>
        <v>0</v>
      </c>
    </row>
    <row r="138" spans="1:27">
      <c r="A138" t="str">
        <f>'ادخال البيانات'!J143</f>
        <v/>
      </c>
      <c r="B138" t="str">
        <f>'ادخال البيانات'!K143</f>
        <v/>
      </c>
      <c r="C138" t="str">
        <f>'ادخال البيانات'!L143</f>
        <v/>
      </c>
      <c r="D138" t="str">
        <f>'ادخال البيانات'!M143</f>
        <v/>
      </c>
      <c r="E138" t="str">
        <f>'ادخال البيانات'!N143</f>
        <v/>
      </c>
      <c r="F138" t="str">
        <f>'ادخال البيانات'!O143</f>
        <v/>
      </c>
      <c r="G138" t="str">
        <f>'ادخال البيانات'!P143</f>
        <v/>
      </c>
      <c r="H138" t="str">
        <f>'ادخال البيانات'!Q143</f>
        <v/>
      </c>
      <c r="I138" t="str">
        <f>'ادخال البيانات'!R143</f>
        <v/>
      </c>
      <c r="J138" t="str">
        <f>'ادخال البيانات'!S143</f>
        <v/>
      </c>
      <c r="K138" t="str">
        <f>'ادخال البيانات'!T143</f>
        <v/>
      </c>
      <c r="L138" t="str">
        <f>'ادخال البيانات'!U143</f>
        <v/>
      </c>
      <c r="M138" t="str">
        <f>'ادخال البيانات'!V143</f>
        <v/>
      </c>
      <c r="N138" t="str">
        <f>'ادخال البيانات'!W143</f>
        <v/>
      </c>
      <c r="O138" t="str">
        <f>'ادخال البيانات'!X143</f>
        <v/>
      </c>
      <c r="P138" t="str">
        <f>'ادخال البيانات'!Y143</f>
        <v/>
      </c>
      <c r="Q138">
        <f>'ادخال البيانات'!Z143</f>
        <v>0</v>
      </c>
      <c r="R138">
        <f>'ادخال البيانات'!AA143</f>
        <v>0</v>
      </c>
      <c r="S138">
        <f>'ادخال البيانات'!AB143</f>
        <v>0</v>
      </c>
      <c r="T138">
        <f>'ادخال البيانات'!AC143</f>
        <v>0</v>
      </c>
      <c r="U138">
        <f>'ادخال البيانات'!AD143</f>
        <v>0</v>
      </c>
      <c r="V138">
        <f>'ادخال البيانات'!AE143</f>
        <v>0</v>
      </c>
      <c r="W138">
        <f>'ادخال البيانات'!AF143</f>
        <v>0</v>
      </c>
      <c r="X138">
        <f>'ادخال البيانات'!AG143</f>
        <v>0</v>
      </c>
      <c r="Y138">
        <f>'ادخال البيانات'!AH143</f>
        <v>0</v>
      </c>
      <c r="Z138">
        <f>'ادخال البيانات'!AI143</f>
        <v>0</v>
      </c>
      <c r="AA138">
        <f>'ادخال البيانات'!AJ143</f>
        <v>0</v>
      </c>
    </row>
    <row r="139" spans="1:27">
      <c r="A139" t="str">
        <f>'ادخال البيانات'!J144</f>
        <v/>
      </c>
      <c r="B139" t="str">
        <f>'ادخال البيانات'!K144</f>
        <v/>
      </c>
      <c r="C139" t="str">
        <f>'ادخال البيانات'!L144</f>
        <v/>
      </c>
      <c r="D139" t="str">
        <f>'ادخال البيانات'!M144</f>
        <v/>
      </c>
      <c r="E139" t="str">
        <f>'ادخال البيانات'!N144</f>
        <v/>
      </c>
      <c r="F139" t="str">
        <f>'ادخال البيانات'!O144</f>
        <v/>
      </c>
      <c r="G139" t="str">
        <f>'ادخال البيانات'!P144</f>
        <v/>
      </c>
      <c r="H139" t="str">
        <f>'ادخال البيانات'!Q144</f>
        <v/>
      </c>
      <c r="I139" t="str">
        <f>'ادخال البيانات'!R144</f>
        <v/>
      </c>
      <c r="J139" t="str">
        <f>'ادخال البيانات'!S144</f>
        <v/>
      </c>
      <c r="K139" t="str">
        <f>'ادخال البيانات'!T144</f>
        <v/>
      </c>
      <c r="L139" t="str">
        <f>'ادخال البيانات'!U144</f>
        <v/>
      </c>
      <c r="M139" t="str">
        <f>'ادخال البيانات'!V144</f>
        <v/>
      </c>
      <c r="N139" t="str">
        <f>'ادخال البيانات'!W144</f>
        <v/>
      </c>
      <c r="O139" t="str">
        <f>'ادخال البيانات'!X144</f>
        <v/>
      </c>
      <c r="P139" t="str">
        <f>'ادخال البيانات'!Y144</f>
        <v/>
      </c>
      <c r="Q139">
        <f>'ادخال البيانات'!Z144</f>
        <v>0</v>
      </c>
      <c r="R139">
        <f>'ادخال البيانات'!AA144</f>
        <v>0</v>
      </c>
      <c r="S139">
        <f>'ادخال البيانات'!AB144</f>
        <v>0</v>
      </c>
      <c r="T139">
        <f>'ادخال البيانات'!AC144</f>
        <v>0</v>
      </c>
      <c r="U139">
        <f>'ادخال البيانات'!AD144</f>
        <v>0</v>
      </c>
      <c r="V139">
        <f>'ادخال البيانات'!AE144</f>
        <v>0</v>
      </c>
      <c r="W139">
        <f>'ادخال البيانات'!AF144</f>
        <v>0</v>
      </c>
      <c r="X139">
        <f>'ادخال البيانات'!AG144</f>
        <v>0</v>
      </c>
      <c r="Y139">
        <f>'ادخال البيانات'!AH144</f>
        <v>0</v>
      </c>
      <c r="Z139">
        <f>'ادخال البيانات'!AI144</f>
        <v>0</v>
      </c>
      <c r="AA139">
        <f>'ادخال البيانات'!AJ144</f>
        <v>0</v>
      </c>
    </row>
    <row r="140" spans="1:27">
      <c r="A140" t="str">
        <f>'ادخال البيانات'!J145</f>
        <v/>
      </c>
      <c r="B140" t="str">
        <f>'ادخال البيانات'!K145</f>
        <v/>
      </c>
      <c r="C140" t="str">
        <f>'ادخال البيانات'!L145</f>
        <v/>
      </c>
      <c r="D140" t="str">
        <f>'ادخال البيانات'!M145</f>
        <v/>
      </c>
      <c r="E140" t="str">
        <f>'ادخال البيانات'!N145</f>
        <v/>
      </c>
      <c r="F140" t="str">
        <f>'ادخال البيانات'!O145</f>
        <v/>
      </c>
      <c r="G140" t="str">
        <f>'ادخال البيانات'!P145</f>
        <v/>
      </c>
      <c r="H140" t="str">
        <f>'ادخال البيانات'!Q145</f>
        <v/>
      </c>
      <c r="I140" t="str">
        <f>'ادخال البيانات'!R145</f>
        <v/>
      </c>
      <c r="J140" t="str">
        <f>'ادخال البيانات'!S145</f>
        <v/>
      </c>
      <c r="K140" t="str">
        <f>'ادخال البيانات'!T145</f>
        <v/>
      </c>
      <c r="L140" t="str">
        <f>'ادخال البيانات'!U145</f>
        <v/>
      </c>
      <c r="M140" t="str">
        <f>'ادخال البيانات'!V145</f>
        <v/>
      </c>
      <c r="N140" t="str">
        <f>'ادخال البيانات'!W145</f>
        <v/>
      </c>
      <c r="O140" t="str">
        <f>'ادخال البيانات'!X145</f>
        <v/>
      </c>
      <c r="P140" t="str">
        <f>'ادخال البيانات'!Y145</f>
        <v/>
      </c>
      <c r="Q140">
        <f>'ادخال البيانات'!Z145</f>
        <v>0</v>
      </c>
      <c r="R140">
        <f>'ادخال البيانات'!AA145</f>
        <v>0</v>
      </c>
      <c r="S140">
        <f>'ادخال البيانات'!AB145</f>
        <v>0</v>
      </c>
      <c r="T140">
        <f>'ادخال البيانات'!AC145</f>
        <v>0</v>
      </c>
      <c r="U140">
        <f>'ادخال البيانات'!AD145</f>
        <v>0</v>
      </c>
      <c r="V140">
        <f>'ادخال البيانات'!AE145</f>
        <v>0</v>
      </c>
      <c r="W140">
        <f>'ادخال البيانات'!AF145</f>
        <v>0</v>
      </c>
      <c r="X140">
        <f>'ادخال البيانات'!AG145</f>
        <v>0</v>
      </c>
      <c r="Y140">
        <f>'ادخال البيانات'!AH145</f>
        <v>0</v>
      </c>
      <c r="Z140">
        <f>'ادخال البيانات'!AI145</f>
        <v>0</v>
      </c>
      <c r="AA140">
        <f>'ادخال البيانات'!AJ145</f>
        <v>0</v>
      </c>
    </row>
    <row r="141" spans="1:27">
      <c r="A141" t="str">
        <f>'ادخال البيانات'!J146</f>
        <v/>
      </c>
      <c r="B141" t="str">
        <f>'ادخال البيانات'!K146</f>
        <v/>
      </c>
      <c r="C141" t="str">
        <f>'ادخال البيانات'!L146</f>
        <v/>
      </c>
      <c r="D141" t="str">
        <f>'ادخال البيانات'!M146</f>
        <v/>
      </c>
      <c r="E141" t="str">
        <f>'ادخال البيانات'!N146</f>
        <v/>
      </c>
      <c r="F141" t="str">
        <f>'ادخال البيانات'!O146</f>
        <v/>
      </c>
      <c r="G141" t="str">
        <f>'ادخال البيانات'!P146</f>
        <v/>
      </c>
      <c r="H141" t="str">
        <f>'ادخال البيانات'!Q146</f>
        <v/>
      </c>
      <c r="I141" t="str">
        <f>'ادخال البيانات'!R146</f>
        <v/>
      </c>
      <c r="J141" t="str">
        <f>'ادخال البيانات'!S146</f>
        <v/>
      </c>
      <c r="K141" t="str">
        <f>'ادخال البيانات'!T146</f>
        <v/>
      </c>
      <c r="L141" t="str">
        <f>'ادخال البيانات'!U146</f>
        <v/>
      </c>
      <c r="M141" t="str">
        <f>'ادخال البيانات'!V146</f>
        <v/>
      </c>
      <c r="N141" t="str">
        <f>'ادخال البيانات'!W146</f>
        <v/>
      </c>
      <c r="O141" t="str">
        <f>'ادخال البيانات'!X146</f>
        <v/>
      </c>
      <c r="P141" t="str">
        <f>'ادخال البيانات'!Y146</f>
        <v/>
      </c>
      <c r="Q141">
        <f>'ادخال البيانات'!Z146</f>
        <v>0</v>
      </c>
      <c r="R141">
        <f>'ادخال البيانات'!AA146</f>
        <v>0</v>
      </c>
      <c r="S141">
        <f>'ادخال البيانات'!AB146</f>
        <v>0</v>
      </c>
      <c r="T141">
        <f>'ادخال البيانات'!AC146</f>
        <v>0</v>
      </c>
      <c r="U141">
        <f>'ادخال البيانات'!AD146</f>
        <v>0</v>
      </c>
      <c r="V141">
        <f>'ادخال البيانات'!AE146</f>
        <v>0</v>
      </c>
      <c r="W141">
        <f>'ادخال البيانات'!AF146</f>
        <v>0</v>
      </c>
      <c r="X141">
        <f>'ادخال البيانات'!AG146</f>
        <v>0</v>
      </c>
      <c r="Y141">
        <f>'ادخال البيانات'!AH146</f>
        <v>0</v>
      </c>
      <c r="Z141">
        <f>'ادخال البيانات'!AI146</f>
        <v>0</v>
      </c>
      <c r="AA141">
        <f>'ادخال البيانات'!AJ146</f>
        <v>0</v>
      </c>
    </row>
    <row r="142" spans="1:27">
      <c r="A142" t="str">
        <f>'ادخال البيانات'!J147</f>
        <v/>
      </c>
      <c r="B142" t="str">
        <f>'ادخال البيانات'!K147</f>
        <v/>
      </c>
      <c r="C142" t="str">
        <f>'ادخال البيانات'!L147</f>
        <v/>
      </c>
      <c r="D142" t="str">
        <f>'ادخال البيانات'!M147</f>
        <v/>
      </c>
      <c r="E142" t="str">
        <f>'ادخال البيانات'!N147</f>
        <v/>
      </c>
      <c r="F142" t="str">
        <f>'ادخال البيانات'!O147</f>
        <v/>
      </c>
      <c r="G142" t="str">
        <f>'ادخال البيانات'!P147</f>
        <v/>
      </c>
      <c r="H142" t="str">
        <f>'ادخال البيانات'!Q147</f>
        <v/>
      </c>
      <c r="I142" t="str">
        <f>'ادخال البيانات'!R147</f>
        <v/>
      </c>
      <c r="J142" t="str">
        <f>'ادخال البيانات'!S147</f>
        <v/>
      </c>
      <c r="K142" t="str">
        <f>'ادخال البيانات'!T147</f>
        <v/>
      </c>
      <c r="L142" t="str">
        <f>'ادخال البيانات'!U147</f>
        <v/>
      </c>
      <c r="M142" t="str">
        <f>'ادخال البيانات'!V147</f>
        <v/>
      </c>
      <c r="N142" t="str">
        <f>'ادخال البيانات'!W147</f>
        <v/>
      </c>
      <c r="O142" t="str">
        <f>'ادخال البيانات'!X147</f>
        <v/>
      </c>
      <c r="P142" t="str">
        <f>'ادخال البيانات'!Y147</f>
        <v/>
      </c>
      <c r="Q142">
        <f>'ادخال البيانات'!Z147</f>
        <v>0</v>
      </c>
      <c r="R142">
        <f>'ادخال البيانات'!AA147</f>
        <v>0</v>
      </c>
      <c r="S142">
        <f>'ادخال البيانات'!AB147</f>
        <v>0</v>
      </c>
      <c r="T142">
        <f>'ادخال البيانات'!AC147</f>
        <v>0</v>
      </c>
      <c r="U142">
        <f>'ادخال البيانات'!AD147</f>
        <v>0</v>
      </c>
      <c r="V142">
        <f>'ادخال البيانات'!AE147</f>
        <v>0</v>
      </c>
      <c r="W142">
        <f>'ادخال البيانات'!AF147</f>
        <v>0</v>
      </c>
      <c r="X142">
        <f>'ادخال البيانات'!AG147</f>
        <v>0</v>
      </c>
      <c r="Y142">
        <f>'ادخال البيانات'!AH147</f>
        <v>0</v>
      </c>
      <c r="Z142">
        <f>'ادخال البيانات'!AI147</f>
        <v>0</v>
      </c>
      <c r="AA142">
        <f>'ادخال البيانات'!AJ147</f>
        <v>0</v>
      </c>
    </row>
    <row r="143" spans="1:27">
      <c r="A143" t="str">
        <f>'ادخال البيانات'!J148</f>
        <v/>
      </c>
      <c r="B143" t="str">
        <f>'ادخال البيانات'!K148</f>
        <v/>
      </c>
      <c r="C143" t="str">
        <f>'ادخال البيانات'!L148</f>
        <v/>
      </c>
      <c r="D143" t="str">
        <f>'ادخال البيانات'!M148</f>
        <v/>
      </c>
      <c r="E143" t="str">
        <f>'ادخال البيانات'!N148</f>
        <v/>
      </c>
      <c r="F143" t="str">
        <f>'ادخال البيانات'!O148</f>
        <v/>
      </c>
      <c r="G143" t="str">
        <f>'ادخال البيانات'!P148</f>
        <v/>
      </c>
      <c r="H143" t="str">
        <f>'ادخال البيانات'!Q148</f>
        <v/>
      </c>
      <c r="I143" t="str">
        <f>'ادخال البيانات'!R148</f>
        <v/>
      </c>
      <c r="J143" t="str">
        <f>'ادخال البيانات'!S148</f>
        <v/>
      </c>
      <c r="K143" t="str">
        <f>'ادخال البيانات'!T148</f>
        <v/>
      </c>
      <c r="L143" t="str">
        <f>'ادخال البيانات'!U148</f>
        <v/>
      </c>
      <c r="M143" t="str">
        <f>'ادخال البيانات'!V148</f>
        <v/>
      </c>
      <c r="N143" t="str">
        <f>'ادخال البيانات'!W148</f>
        <v/>
      </c>
      <c r="O143" t="str">
        <f>'ادخال البيانات'!X148</f>
        <v/>
      </c>
      <c r="P143" t="str">
        <f>'ادخال البيانات'!Y148</f>
        <v/>
      </c>
      <c r="Q143">
        <f>'ادخال البيانات'!Z148</f>
        <v>0</v>
      </c>
      <c r="R143">
        <f>'ادخال البيانات'!AA148</f>
        <v>0</v>
      </c>
      <c r="S143">
        <f>'ادخال البيانات'!AB148</f>
        <v>0</v>
      </c>
      <c r="T143">
        <f>'ادخال البيانات'!AC148</f>
        <v>0</v>
      </c>
      <c r="U143">
        <f>'ادخال البيانات'!AD148</f>
        <v>0</v>
      </c>
      <c r="V143">
        <f>'ادخال البيانات'!AE148</f>
        <v>0</v>
      </c>
      <c r="W143">
        <f>'ادخال البيانات'!AF148</f>
        <v>0</v>
      </c>
      <c r="X143">
        <f>'ادخال البيانات'!AG148</f>
        <v>0</v>
      </c>
      <c r="Y143">
        <f>'ادخال البيانات'!AH148</f>
        <v>0</v>
      </c>
      <c r="Z143">
        <f>'ادخال البيانات'!AI148</f>
        <v>0</v>
      </c>
      <c r="AA143">
        <f>'ادخال البيانات'!AJ148</f>
        <v>0</v>
      </c>
    </row>
    <row r="144" spans="1:27">
      <c r="A144" t="str">
        <f>'ادخال البيانات'!J149</f>
        <v/>
      </c>
      <c r="B144" t="str">
        <f>'ادخال البيانات'!K149</f>
        <v/>
      </c>
      <c r="C144" t="str">
        <f>'ادخال البيانات'!L149</f>
        <v/>
      </c>
      <c r="D144" t="str">
        <f>'ادخال البيانات'!M149</f>
        <v/>
      </c>
      <c r="E144" t="str">
        <f>'ادخال البيانات'!N149</f>
        <v/>
      </c>
      <c r="F144" t="str">
        <f>'ادخال البيانات'!O149</f>
        <v/>
      </c>
      <c r="G144" t="str">
        <f>'ادخال البيانات'!P149</f>
        <v/>
      </c>
      <c r="H144" t="str">
        <f>'ادخال البيانات'!Q149</f>
        <v/>
      </c>
      <c r="I144" t="str">
        <f>'ادخال البيانات'!R149</f>
        <v/>
      </c>
      <c r="J144" t="str">
        <f>'ادخال البيانات'!S149</f>
        <v/>
      </c>
      <c r="K144" t="str">
        <f>'ادخال البيانات'!T149</f>
        <v/>
      </c>
      <c r="L144" t="str">
        <f>'ادخال البيانات'!U149</f>
        <v/>
      </c>
      <c r="M144" t="str">
        <f>'ادخال البيانات'!V149</f>
        <v/>
      </c>
      <c r="N144" t="str">
        <f>'ادخال البيانات'!W149</f>
        <v/>
      </c>
      <c r="O144" t="str">
        <f>'ادخال البيانات'!X149</f>
        <v/>
      </c>
      <c r="P144" t="str">
        <f>'ادخال البيانات'!Y149</f>
        <v/>
      </c>
      <c r="Q144">
        <f>'ادخال البيانات'!Z149</f>
        <v>0</v>
      </c>
      <c r="R144">
        <f>'ادخال البيانات'!AA149</f>
        <v>0</v>
      </c>
      <c r="S144">
        <f>'ادخال البيانات'!AB149</f>
        <v>0</v>
      </c>
      <c r="T144">
        <f>'ادخال البيانات'!AC149</f>
        <v>0</v>
      </c>
      <c r="U144">
        <f>'ادخال البيانات'!AD149</f>
        <v>0</v>
      </c>
      <c r="V144">
        <f>'ادخال البيانات'!AE149</f>
        <v>0</v>
      </c>
      <c r="W144">
        <f>'ادخال البيانات'!AF149</f>
        <v>0</v>
      </c>
      <c r="X144">
        <f>'ادخال البيانات'!AG149</f>
        <v>0</v>
      </c>
      <c r="Y144">
        <f>'ادخال البيانات'!AH149</f>
        <v>0</v>
      </c>
      <c r="Z144">
        <f>'ادخال البيانات'!AI149</f>
        <v>0</v>
      </c>
      <c r="AA144">
        <f>'ادخال البيانات'!AJ149</f>
        <v>0</v>
      </c>
    </row>
    <row r="145" spans="1:27">
      <c r="A145" t="str">
        <f>'ادخال البيانات'!J150</f>
        <v/>
      </c>
      <c r="B145" t="str">
        <f>'ادخال البيانات'!K150</f>
        <v/>
      </c>
      <c r="C145" t="str">
        <f>'ادخال البيانات'!L150</f>
        <v/>
      </c>
      <c r="D145" t="str">
        <f>'ادخال البيانات'!M150</f>
        <v/>
      </c>
      <c r="E145" t="str">
        <f>'ادخال البيانات'!N150</f>
        <v/>
      </c>
      <c r="F145" t="str">
        <f>'ادخال البيانات'!O150</f>
        <v/>
      </c>
      <c r="G145" t="str">
        <f>'ادخال البيانات'!P150</f>
        <v/>
      </c>
      <c r="H145" t="str">
        <f>'ادخال البيانات'!Q150</f>
        <v/>
      </c>
      <c r="I145" t="str">
        <f>'ادخال البيانات'!R150</f>
        <v/>
      </c>
      <c r="J145" t="str">
        <f>'ادخال البيانات'!S150</f>
        <v/>
      </c>
      <c r="K145" t="str">
        <f>'ادخال البيانات'!T150</f>
        <v/>
      </c>
      <c r="L145" t="str">
        <f>'ادخال البيانات'!U150</f>
        <v/>
      </c>
      <c r="M145" t="str">
        <f>'ادخال البيانات'!V150</f>
        <v/>
      </c>
      <c r="N145" t="str">
        <f>'ادخال البيانات'!W150</f>
        <v/>
      </c>
      <c r="O145" t="str">
        <f>'ادخال البيانات'!X150</f>
        <v/>
      </c>
      <c r="P145" t="str">
        <f>'ادخال البيانات'!Y150</f>
        <v/>
      </c>
      <c r="Q145">
        <f>'ادخال البيانات'!Z150</f>
        <v>0</v>
      </c>
      <c r="R145">
        <f>'ادخال البيانات'!AA150</f>
        <v>0</v>
      </c>
      <c r="S145">
        <f>'ادخال البيانات'!AB150</f>
        <v>0</v>
      </c>
      <c r="T145">
        <f>'ادخال البيانات'!AC150</f>
        <v>0</v>
      </c>
      <c r="U145">
        <f>'ادخال البيانات'!AD150</f>
        <v>0</v>
      </c>
      <c r="V145">
        <f>'ادخال البيانات'!AE150</f>
        <v>0</v>
      </c>
      <c r="W145">
        <f>'ادخال البيانات'!AF150</f>
        <v>0</v>
      </c>
      <c r="X145">
        <f>'ادخال البيانات'!AG150</f>
        <v>0</v>
      </c>
      <c r="Y145">
        <f>'ادخال البيانات'!AH150</f>
        <v>0</v>
      </c>
      <c r="Z145">
        <f>'ادخال البيانات'!AI150</f>
        <v>0</v>
      </c>
      <c r="AA145">
        <f>'ادخال البيانات'!AJ150</f>
        <v>0</v>
      </c>
    </row>
    <row r="146" spans="1:27">
      <c r="A146" t="str">
        <f>'ادخال البيانات'!J151</f>
        <v/>
      </c>
      <c r="B146" t="str">
        <f>'ادخال البيانات'!K151</f>
        <v/>
      </c>
      <c r="C146" t="str">
        <f>'ادخال البيانات'!L151</f>
        <v/>
      </c>
      <c r="D146" t="str">
        <f>'ادخال البيانات'!M151</f>
        <v/>
      </c>
      <c r="E146" t="str">
        <f>'ادخال البيانات'!N151</f>
        <v/>
      </c>
      <c r="F146" t="str">
        <f>'ادخال البيانات'!O151</f>
        <v/>
      </c>
      <c r="G146" t="str">
        <f>'ادخال البيانات'!P151</f>
        <v/>
      </c>
      <c r="H146" t="str">
        <f>'ادخال البيانات'!Q151</f>
        <v/>
      </c>
      <c r="I146" t="str">
        <f>'ادخال البيانات'!R151</f>
        <v/>
      </c>
      <c r="J146" t="str">
        <f>'ادخال البيانات'!S151</f>
        <v/>
      </c>
      <c r="K146" t="str">
        <f>'ادخال البيانات'!T151</f>
        <v/>
      </c>
      <c r="L146" t="str">
        <f>'ادخال البيانات'!U151</f>
        <v/>
      </c>
      <c r="M146" t="str">
        <f>'ادخال البيانات'!V151</f>
        <v/>
      </c>
      <c r="N146" t="str">
        <f>'ادخال البيانات'!W151</f>
        <v/>
      </c>
      <c r="O146" t="str">
        <f>'ادخال البيانات'!X151</f>
        <v/>
      </c>
      <c r="P146" t="str">
        <f>'ادخال البيانات'!Y151</f>
        <v/>
      </c>
      <c r="Q146">
        <f>'ادخال البيانات'!Z151</f>
        <v>0</v>
      </c>
      <c r="R146">
        <f>'ادخال البيانات'!AA151</f>
        <v>0</v>
      </c>
      <c r="S146">
        <f>'ادخال البيانات'!AB151</f>
        <v>0</v>
      </c>
      <c r="T146">
        <f>'ادخال البيانات'!AC151</f>
        <v>0</v>
      </c>
      <c r="U146">
        <f>'ادخال البيانات'!AD151</f>
        <v>0</v>
      </c>
      <c r="V146">
        <f>'ادخال البيانات'!AE151</f>
        <v>0</v>
      </c>
      <c r="W146">
        <f>'ادخال البيانات'!AF151</f>
        <v>0</v>
      </c>
      <c r="X146">
        <f>'ادخال البيانات'!AG151</f>
        <v>0</v>
      </c>
      <c r="Y146">
        <f>'ادخال البيانات'!AH151</f>
        <v>0</v>
      </c>
      <c r="Z146">
        <f>'ادخال البيانات'!AI151</f>
        <v>0</v>
      </c>
      <c r="AA146">
        <f>'ادخال البيانات'!AJ151</f>
        <v>0</v>
      </c>
    </row>
    <row r="147" spans="1:27">
      <c r="A147" t="str">
        <f>'ادخال البيانات'!J152</f>
        <v/>
      </c>
      <c r="B147" t="str">
        <f>'ادخال البيانات'!K152</f>
        <v/>
      </c>
      <c r="C147" t="str">
        <f>'ادخال البيانات'!L152</f>
        <v/>
      </c>
      <c r="D147" t="str">
        <f>'ادخال البيانات'!M152</f>
        <v/>
      </c>
      <c r="E147" t="str">
        <f>'ادخال البيانات'!N152</f>
        <v/>
      </c>
      <c r="F147" t="str">
        <f>'ادخال البيانات'!O152</f>
        <v/>
      </c>
      <c r="G147" t="str">
        <f>'ادخال البيانات'!P152</f>
        <v/>
      </c>
      <c r="H147" t="str">
        <f>'ادخال البيانات'!Q152</f>
        <v/>
      </c>
      <c r="I147" t="str">
        <f>'ادخال البيانات'!R152</f>
        <v/>
      </c>
      <c r="J147" t="str">
        <f>'ادخال البيانات'!S152</f>
        <v/>
      </c>
      <c r="K147" t="str">
        <f>'ادخال البيانات'!T152</f>
        <v/>
      </c>
      <c r="L147" t="str">
        <f>'ادخال البيانات'!U152</f>
        <v/>
      </c>
      <c r="M147" t="str">
        <f>'ادخال البيانات'!V152</f>
        <v/>
      </c>
      <c r="N147" t="str">
        <f>'ادخال البيانات'!W152</f>
        <v/>
      </c>
      <c r="O147" t="str">
        <f>'ادخال البيانات'!X152</f>
        <v/>
      </c>
      <c r="P147" t="str">
        <f>'ادخال البيانات'!Y152</f>
        <v/>
      </c>
      <c r="Q147">
        <f>'ادخال البيانات'!Z152</f>
        <v>0</v>
      </c>
      <c r="R147">
        <f>'ادخال البيانات'!AA152</f>
        <v>0</v>
      </c>
      <c r="S147">
        <f>'ادخال البيانات'!AB152</f>
        <v>0</v>
      </c>
      <c r="T147">
        <f>'ادخال البيانات'!AC152</f>
        <v>0</v>
      </c>
      <c r="U147">
        <f>'ادخال البيانات'!AD152</f>
        <v>0</v>
      </c>
      <c r="V147">
        <f>'ادخال البيانات'!AE152</f>
        <v>0</v>
      </c>
      <c r="W147">
        <f>'ادخال البيانات'!AF152</f>
        <v>0</v>
      </c>
      <c r="X147">
        <f>'ادخال البيانات'!AG152</f>
        <v>0</v>
      </c>
      <c r="Y147">
        <f>'ادخال البيانات'!AH152</f>
        <v>0</v>
      </c>
      <c r="Z147">
        <f>'ادخال البيانات'!AI152</f>
        <v>0</v>
      </c>
      <c r="AA147">
        <f>'ادخال البيانات'!AJ152</f>
        <v>0</v>
      </c>
    </row>
    <row r="148" spans="1:27">
      <c r="A148" t="str">
        <f>'ادخال البيانات'!J153</f>
        <v/>
      </c>
      <c r="B148" t="str">
        <f>'ادخال البيانات'!K153</f>
        <v/>
      </c>
      <c r="C148" t="str">
        <f>'ادخال البيانات'!L153</f>
        <v/>
      </c>
      <c r="D148" t="str">
        <f>'ادخال البيانات'!M153</f>
        <v/>
      </c>
      <c r="E148" t="str">
        <f>'ادخال البيانات'!N153</f>
        <v/>
      </c>
      <c r="F148" t="str">
        <f>'ادخال البيانات'!O153</f>
        <v/>
      </c>
      <c r="G148" t="str">
        <f>'ادخال البيانات'!P153</f>
        <v/>
      </c>
      <c r="H148" t="str">
        <f>'ادخال البيانات'!Q153</f>
        <v/>
      </c>
      <c r="I148" t="str">
        <f>'ادخال البيانات'!R153</f>
        <v/>
      </c>
      <c r="J148" t="str">
        <f>'ادخال البيانات'!S153</f>
        <v/>
      </c>
      <c r="K148" t="str">
        <f>'ادخال البيانات'!T153</f>
        <v/>
      </c>
      <c r="L148" t="str">
        <f>'ادخال البيانات'!U153</f>
        <v/>
      </c>
      <c r="M148" t="str">
        <f>'ادخال البيانات'!V153</f>
        <v/>
      </c>
      <c r="N148" t="str">
        <f>'ادخال البيانات'!W153</f>
        <v/>
      </c>
      <c r="O148" t="str">
        <f>'ادخال البيانات'!X153</f>
        <v/>
      </c>
      <c r="P148" t="str">
        <f>'ادخال البيانات'!Y153</f>
        <v/>
      </c>
      <c r="Q148">
        <f>'ادخال البيانات'!Z153</f>
        <v>0</v>
      </c>
      <c r="R148">
        <f>'ادخال البيانات'!AA153</f>
        <v>0</v>
      </c>
      <c r="S148">
        <f>'ادخال البيانات'!AB153</f>
        <v>0</v>
      </c>
      <c r="T148">
        <f>'ادخال البيانات'!AC153</f>
        <v>0</v>
      </c>
      <c r="U148">
        <f>'ادخال البيانات'!AD153</f>
        <v>0</v>
      </c>
      <c r="V148">
        <f>'ادخال البيانات'!AE153</f>
        <v>0</v>
      </c>
      <c r="W148">
        <f>'ادخال البيانات'!AF153</f>
        <v>0</v>
      </c>
      <c r="X148">
        <f>'ادخال البيانات'!AG153</f>
        <v>0</v>
      </c>
      <c r="Y148">
        <f>'ادخال البيانات'!AH153</f>
        <v>0</v>
      </c>
      <c r="Z148">
        <f>'ادخال البيانات'!AI153</f>
        <v>0</v>
      </c>
      <c r="AA148">
        <f>'ادخال البيانات'!AJ153</f>
        <v>0</v>
      </c>
    </row>
    <row r="149" spans="1:27">
      <c r="A149" t="str">
        <f>'ادخال البيانات'!J154</f>
        <v/>
      </c>
      <c r="B149" t="str">
        <f>'ادخال البيانات'!K154</f>
        <v/>
      </c>
      <c r="C149" t="str">
        <f>'ادخال البيانات'!L154</f>
        <v/>
      </c>
      <c r="D149" t="str">
        <f>'ادخال البيانات'!M154</f>
        <v/>
      </c>
      <c r="E149" t="str">
        <f>'ادخال البيانات'!N154</f>
        <v/>
      </c>
      <c r="F149" t="str">
        <f>'ادخال البيانات'!O154</f>
        <v/>
      </c>
      <c r="G149" t="str">
        <f>'ادخال البيانات'!P154</f>
        <v/>
      </c>
      <c r="H149" t="str">
        <f>'ادخال البيانات'!Q154</f>
        <v/>
      </c>
      <c r="I149" t="str">
        <f>'ادخال البيانات'!R154</f>
        <v/>
      </c>
      <c r="J149" t="str">
        <f>'ادخال البيانات'!S154</f>
        <v/>
      </c>
      <c r="K149" t="str">
        <f>'ادخال البيانات'!T154</f>
        <v/>
      </c>
      <c r="L149" t="str">
        <f>'ادخال البيانات'!U154</f>
        <v/>
      </c>
      <c r="M149" t="str">
        <f>'ادخال البيانات'!V154</f>
        <v/>
      </c>
      <c r="N149" t="str">
        <f>'ادخال البيانات'!W154</f>
        <v/>
      </c>
      <c r="O149" t="str">
        <f>'ادخال البيانات'!X154</f>
        <v/>
      </c>
      <c r="P149" t="str">
        <f>'ادخال البيانات'!Y154</f>
        <v/>
      </c>
      <c r="Q149">
        <f>'ادخال البيانات'!Z154</f>
        <v>0</v>
      </c>
      <c r="R149">
        <f>'ادخال البيانات'!AA154</f>
        <v>0</v>
      </c>
      <c r="S149">
        <f>'ادخال البيانات'!AB154</f>
        <v>0</v>
      </c>
      <c r="T149">
        <f>'ادخال البيانات'!AC154</f>
        <v>0</v>
      </c>
      <c r="U149">
        <f>'ادخال البيانات'!AD154</f>
        <v>0</v>
      </c>
      <c r="V149">
        <f>'ادخال البيانات'!AE154</f>
        <v>0</v>
      </c>
      <c r="W149">
        <f>'ادخال البيانات'!AF154</f>
        <v>0</v>
      </c>
      <c r="X149">
        <f>'ادخال البيانات'!AG154</f>
        <v>0</v>
      </c>
      <c r="Y149">
        <f>'ادخال البيانات'!AH154</f>
        <v>0</v>
      </c>
      <c r="Z149">
        <f>'ادخال البيانات'!AI154</f>
        <v>0</v>
      </c>
      <c r="AA149">
        <f>'ادخال البيانات'!AJ154</f>
        <v>0</v>
      </c>
    </row>
    <row r="150" spans="1:27">
      <c r="A150" t="str">
        <f>'ادخال البيانات'!J155</f>
        <v/>
      </c>
      <c r="B150" t="str">
        <f>'ادخال البيانات'!K155</f>
        <v/>
      </c>
      <c r="C150" t="str">
        <f>'ادخال البيانات'!L155</f>
        <v/>
      </c>
      <c r="D150" t="str">
        <f>'ادخال البيانات'!M155</f>
        <v/>
      </c>
      <c r="E150" t="str">
        <f>'ادخال البيانات'!N155</f>
        <v/>
      </c>
      <c r="F150" t="str">
        <f>'ادخال البيانات'!O155</f>
        <v/>
      </c>
      <c r="G150" t="str">
        <f>'ادخال البيانات'!P155</f>
        <v/>
      </c>
      <c r="H150" t="str">
        <f>'ادخال البيانات'!Q155</f>
        <v/>
      </c>
      <c r="I150" t="str">
        <f>'ادخال البيانات'!R155</f>
        <v/>
      </c>
      <c r="J150" t="str">
        <f>'ادخال البيانات'!S155</f>
        <v/>
      </c>
      <c r="K150" t="str">
        <f>'ادخال البيانات'!T155</f>
        <v/>
      </c>
      <c r="L150" t="str">
        <f>'ادخال البيانات'!U155</f>
        <v/>
      </c>
      <c r="M150" t="str">
        <f>'ادخال البيانات'!V155</f>
        <v/>
      </c>
      <c r="N150" t="str">
        <f>'ادخال البيانات'!W155</f>
        <v/>
      </c>
      <c r="O150" t="str">
        <f>'ادخال البيانات'!X155</f>
        <v/>
      </c>
      <c r="P150" t="str">
        <f>'ادخال البيانات'!Y155</f>
        <v/>
      </c>
      <c r="Q150">
        <f>'ادخال البيانات'!Z155</f>
        <v>0</v>
      </c>
      <c r="R150">
        <f>'ادخال البيانات'!AA155</f>
        <v>0</v>
      </c>
      <c r="S150">
        <f>'ادخال البيانات'!AB155</f>
        <v>0</v>
      </c>
      <c r="T150">
        <f>'ادخال البيانات'!AC155</f>
        <v>0</v>
      </c>
      <c r="U150">
        <f>'ادخال البيانات'!AD155</f>
        <v>0</v>
      </c>
      <c r="V150">
        <f>'ادخال البيانات'!AE155</f>
        <v>0</v>
      </c>
      <c r="W150">
        <f>'ادخال البيانات'!AF155</f>
        <v>0</v>
      </c>
      <c r="X150">
        <f>'ادخال البيانات'!AG155</f>
        <v>0</v>
      </c>
      <c r="Y150">
        <f>'ادخال البيانات'!AH155</f>
        <v>0</v>
      </c>
      <c r="Z150">
        <f>'ادخال البيانات'!AI155</f>
        <v>0</v>
      </c>
      <c r="AA150">
        <f>'ادخال البيانات'!AJ155</f>
        <v>0</v>
      </c>
    </row>
    <row r="151" spans="1:27">
      <c r="A151" t="str">
        <f>'ادخال البيانات'!J156</f>
        <v/>
      </c>
      <c r="B151" t="str">
        <f>'ادخال البيانات'!K156</f>
        <v/>
      </c>
      <c r="C151" t="str">
        <f>'ادخال البيانات'!L156</f>
        <v/>
      </c>
      <c r="D151" t="str">
        <f>'ادخال البيانات'!M156</f>
        <v/>
      </c>
      <c r="E151" t="str">
        <f>'ادخال البيانات'!N156</f>
        <v/>
      </c>
      <c r="F151" t="str">
        <f>'ادخال البيانات'!O156</f>
        <v/>
      </c>
      <c r="G151" t="str">
        <f>'ادخال البيانات'!P156</f>
        <v/>
      </c>
      <c r="H151" t="str">
        <f>'ادخال البيانات'!Q156</f>
        <v/>
      </c>
      <c r="I151" t="str">
        <f>'ادخال البيانات'!R156</f>
        <v/>
      </c>
      <c r="J151" t="str">
        <f>'ادخال البيانات'!S156</f>
        <v/>
      </c>
      <c r="K151" t="str">
        <f>'ادخال البيانات'!T156</f>
        <v/>
      </c>
      <c r="L151" t="str">
        <f>'ادخال البيانات'!U156</f>
        <v/>
      </c>
      <c r="M151" t="str">
        <f>'ادخال البيانات'!V156</f>
        <v/>
      </c>
      <c r="N151" t="str">
        <f>'ادخال البيانات'!W156</f>
        <v/>
      </c>
      <c r="O151" t="str">
        <f>'ادخال البيانات'!X156</f>
        <v/>
      </c>
      <c r="P151" t="str">
        <f>'ادخال البيانات'!Y156</f>
        <v/>
      </c>
      <c r="Q151">
        <f>'ادخال البيانات'!Z156</f>
        <v>0</v>
      </c>
      <c r="R151">
        <f>'ادخال البيانات'!AA156</f>
        <v>0</v>
      </c>
      <c r="S151">
        <f>'ادخال البيانات'!AB156</f>
        <v>0</v>
      </c>
      <c r="T151">
        <f>'ادخال البيانات'!AC156</f>
        <v>0</v>
      </c>
      <c r="U151">
        <f>'ادخال البيانات'!AD156</f>
        <v>0</v>
      </c>
      <c r="V151">
        <f>'ادخال البيانات'!AE156</f>
        <v>0</v>
      </c>
      <c r="W151">
        <f>'ادخال البيانات'!AF156</f>
        <v>0</v>
      </c>
      <c r="X151">
        <f>'ادخال البيانات'!AG156</f>
        <v>0</v>
      </c>
      <c r="Y151">
        <f>'ادخال البيانات'!AH156</f>
        <v>0</v>
      </c>
      <c r="Z151">
        <f>'ادخال البيانات'!AI156</f>
        <v>0</v>
      </c>
      <c r="AA151">
        <f>'ادخال البيانات'!AJ156</f>
        <v>0</v>
      </c>
    </row>
    <row r="152" spans="1:27">
      <c r="A152" t="str">
        <f>'ادخال البيانات'!J157</f>
        <v/>
      </c>
      <c r="B152" t="str">
        <f>'ادخال البيانات'!K157</f>
        <v/>
      </c>
      <c r="C152" t="str">
        <f>'ادخال البيانات'!L157</f>
        <v/>
      </c>
      <c r="D152" t="str">
        <f>'ادخال البيانات'!M157</f>
        <v/>
      </c>
      <c r="E152" t="str">
        <f>'ادخال البيانات'!N157</f>
        <v/>
      </c>
      <c r="F152" t="str">
        <f>'ادخال البيانات'!O157</f>
        <v/>
      </c>
      <c r="G152" t="str">
        <f>'ادخال البيانات'!P157</f>
        <v/>
      </c>
      <c r="H152" t="str">
        <f>'ادخال البيانات'!Q157</f>
        <v/>
      </c>
      <c r="I152" t="str">
        <f>'ادخال البيانات'!R157</f>
        <v/>
      </c>
      <c r="J152" t="str">
        <f>'ادخال البيانات'!S157</f>
        <v/>
      </c>
      <c r="K152" t="str">
        <f>'ادخال البيانات'!T157</f>
        <v/>
      </c>
      <c r="L152" t="str">
        <f>'ادخال البيانات'!U157</f>
        <v/>
      </c>
      <c r="M152" t="str">
        <f>'ادخال البيانات'!V157</f>
        <v/>
      </c>
      <c r="N152" t="str">
        <f>'ادخال البيانات'!W157</f>
        <v/>
      </c>
      <c r="O152" t="str">
        <f>'ادخال البيانات'!X157</f>
        <v/>
      </c>
      <c r="P152" t="str">
        <f>'ادخال البيانات'!Y157</f>
        <v/>
      </c>
      <c r="Q152">
        <f>'ادخال البيانات'!Z157</f>
        <v>0</v>
      </c>
      <c r="R152">
        <f>'ادخال البيانات'!AA157</f>
        <v>0</v>
      </c>
      <c r="S152">
        <f>'ادخال البيانات'!AB157</f>
        <v>0</v>
      </c>
      <c r="T152">
        <f>'ادخال البيانات'!AC157</f>
        <v>0</v>
      </c>
      <c r="U152">
        <f>'ادخال البيانات'!AD157</f>
        <v>0</v>
      </c>
      <c r="V152">
        <f>'ادخال البيانات'!AE157</f>
        <v>0</v>
      </c>
      <c r="W152">
        <f>'ادخال البيانات'!AF157</f>
        <v>0</v>
      </c>
      <c r="X152">
        <f>'ادخال البيانات'!AG157</f>
        <v>0</v>
      </c>
      <c r="Y152">
        <f>'ادخال البيانات'!AH157</f>
        <v>0</v>
      </c>
      <c r="Z152">
        <f>'ادخال البيانات'!AI157</f>
        <v>0</v>
      </c>
      <c r="AA152">
        <f>'ادخال البيانات'!AJ157</f>
        <v>0</v>
      </c>
    </row>
    <row r="153" spans="1:27">
      <c r="A153" t="str">
        <f>'ادخال البيانات'!J158</f>
        <v/>
      </c>
      <c r="B153" t="str">
        <f>'ادخال البيانات'!K158</f>
        <v/>
      </c>
      <c r="C153" t="str">
        <f>'ادخال البيانات'!L158</f>
        <v/>
      </c>
      <c r="D153" t="str">
        <f>'ادخال البيانات'!M158</f>
        <v/>
      </c>
      <c r="E153" t="str">
        <f>'ادخال البيانات'!N158</f>
        <v/>
      </c>
      <c r="F153" t="str">
        <f>'ادخال البيانات'!O158</f>
        <v/>
      </c>
      <c r="G153" t="str">
        <f>'ادخال البيانات'!P158</f>
        <v/>
      </c>
      <c r="H153" t="str">
        <f>'ادخال البيانات'!Q158</f>
        <v/>
      </c>
      <c r="I153" t="str">
        <f>'ادخال البيانات'!R158</f>
        <v/>
      </c>
      <c r="J153" t="str">
        <f>'ادخال البيانات'!S158</f>
        <v/>
      </c>
      <c r="K153" t="str">
        <f>'ادخال البيانات'!T158</f>
        <v/>
      </c>
      <c r="L153" t="str">
        <f>'ادخال البيانات'!U158</f>
        <v/>
      </c>
      <c r="M153" t="str">
        <f>'ادخال البيانات'!V158</f>
        <v/>
      </c>
      <c r="N153" t="str">
        <f>'ادخال البيانات'!W158</f>
        <v/>
      </c>
      <c r="O153" t="str">
        <f>'ادخال البيانات'!X158</f>
        <v/>
      </c>
      <c r="P153" t="str">
        <f>'ادخال البيانات'!Y158</f>
        <v/>
      </c>
      <c r="Q153">
        <f>'ادخال البيانات'!Z158</f>
        <v>0</v>
      </c>
      <c r="R153">
        <f>'ادخال البيانات'!AA158</f>
        <v>0</v>
      </c>
      <c r="S153">
        <f>'ادخال البيانات'!AB158</f>
        <v>0</v>
      </c>
      <c r="T153">
        <f>'ادخال البيانات'!AC158</f>
        <v>0</v>
      </c>
      <c r="U153">
        <f>'ادخال البيانات'!AD158</f>
        <v>0</v>
      </c>
      <c r="V153">
        <f>'ادخال البيانات'!AE158</f>
        <v>0</v>
      </c>
      <c r="W153">
        <f>'ادخال البيانات'!AF158</f>
        <v>0</v>
      </c>
      <c r="X153">
        <f>'ادخال البيانات'!AG158</f>
        <v>0</v>
      </c>
      <c r="Y153">
        <f>'ادخال البيانات'!AH158</f>
        <v>0</v>
      </c>
      <c r="Z153">
        <f>'ادخال البيانات'!AI158</f>
        <v>0</v>
      </c>
      <c r="AA153">
        <f>'ادخال البيانات'!AJ158</f>
        <v>0</v>
      </c>
    </row>
    <row r="154" spans="1:27">
      <c r="A154" t="str">
        <f>'ادخال البيانات'!J159</f>
        <v/>
      </c>
      <c r="B154" t="str">
        <f>'ادخال البيانات'!K159</f>
        <v/>
      </c>
      <c r="C154" t="str">
        <f>'ادخال البيانات'!L159</f>
        <v/>
      </c>
      <c r="D154" t="str">
        <f>'ادخال البيانات'!M159</f>
        <v/>
      </c>
      <c r="E154" t="str">
        <f>'ادخال البيانات'!N159</f>
        <v/>
      </c>
      <c r="F154" t="str">
        <f>'ادخال البيانات'!O159</f>
        <v/>
      </c>
      <c r="G154" t="str">
        <f>'ادخال البيانات'!P159</f>
        <v/>
      </c>
      <c r="H154" t="str">
        <f>'ادخال البيانات'!Q159</f>
        <v/>
      </c>
      <c r="I154" t="str">
        <f>'ادخال البيانات'!R159</f>
        <v/>
      </c>
      <c r="J154" t="str">
        <f>'ادخال البيانات'!S159</f>
        <v/>
      </c>
      <c r="K154" t="str">
        <f>'ادخال البيانات'!T159</f>
        <v/>
      </c>
      <c r="L154" t="str">
        <f>'ادخال البيانات'!U159</f>
        <v/>
      </c>
      <c r="M154" t="str">
        <f>'ادخال البيانات'!V159</f>
        <v/>
      </c>
      <c r="N154" t="str">
        <f>'ادخال البيانات'!W159</f>
        <v/>
      </c>
      <c r="O154" t="str">
        <f>'ادخال البيانات'!X159</f>
        <v/>
      </c>
      <c r="P154" t="str">
        <f>'ادخال البيانات'!Y159</f>
        <v/>
      </c>
      <c r="Q154">
        <f>'ادخال البيانات'!Z159</f>
        <v>0</v>
      </c>
      <c r="R154">
        <f>'ادخال البيانات'!AA159</f>
        <v>0</v>
      </c>
      <c r="S154">
        <f>'ادخال البيانات'!AB159</f>
        <v>0</v>
      </c>
      <c r="T154">
        <f>'ادخال البيانات'!AC159</f>
        <v>0</v>
      </c>
      <c r="U154">
        <f>'ادخال البيانات'!AD159</f>
        <v>0</v>
      </c>
      <c r="V154">
        <f>'ادخال البيانات'!AE159</f>
        <v>0</v>
      </c>
      <c r="W154">
        <f>'ادخال البيانات'!AF159</f>
        <v>0</v>
      </c>
      <c r="X154">
        <f>'ادخال البيانات'!AG159</f>
        <v>0</v>
      </c>
      <c r="Y154">
        <f>'ادخال البيانات'!AH159</f>
        <v>0</v>
      </c>
      <c r="Z154">
        <f>'ادخال البيانات'!AI159</f>
        <v>0</v>
      </c>
      <c r="AA154">
        <f>'ادخال البيانات'!AJ159</f>
        <v>0</v>
      </c>
    </row>
    <row r="155" spans="1:27">
      <c r="A155" t="str">
        <f>'ادخال البيانات'!J160</f>
        <v/>
      </c>
      <c r="B155" t="str">
        <f>'ادخال البيانات'!K160</f>
        <v/>
      </c>
      <c r="C155" t="str">
        <f>'ادخال البيانات'!L160</f>
        <v/>
      </c>
      <c r="D155" t="str">
        <f>'ادخال البيانات'!M160</f>
        <v/>
      </c>
      <c r="E155" t="str">
        <f>'ادخال البيانات'!N160</f>
        <v/>
      </c>
      <c r="F155" t="str">
        <f>'ادخال البيانات'!O160</f>
        <v/>
      </c>
      <c r="G155" t="str">
        <f>'ادخال البيانات'!P160</f>
        <v/>
      </c>
      <c r="H155" t="str">
        <f>'ادخال البيانات'!Q160</f>
        <v/>
      </c>
      <c r="I155" t="str">
        <f>'ادخال البيانات'!R160</f>
        <v/>
      </c>
      <c r="J155" t="str">
        <f>'ادخال البيانات'!S160</f>
        <v/>
      </c>
      <c r="K155" t="str">
        <f>'ادخال البيانات'!T160</f>
        <v/>
      </c>
      <c r="L155" t="str">
        <f>'ادخال البيانات'!U160</f>
        <v/>
      </c>
      <c r="M155" t="str">
        <f>'ادخال البيانات'!V160</f>
        <v/>
      </c>
      <c r="N155" t="str">
        <f>'ادخال البيانات'!W160</f>
        <v/>
      </c>
      <c r="O155" t="str">
        <f>'ادخال البيانات'!X160</f>
        <v/>
      </c>
      <c r="P155" t="str">
        <f>'ادخال البيانات'!Y160</f>
        <v/>
      </c>
      <c r="Q155">
        <f>'ادخال البيانات'!Z160</f>
        <v>0</v>
      </c>
      <c r="R155">
        <f>'ادخال البيانات'!AA160</f>
        <v>0</v>
      </c>
      <c r="S155">
        <f>'ادخال البيانات'!AB160</f>
        <v>0</v>
      </c>
      <c r="T155">
        <f>'ادخال البيانات'!AC160</f>
        <v>0</v>
      </c>
      <c r="U155">
        <f>'ادخال البيانات'!AD160</f>
        <v>0</v>
      </c>
      <c r="V155">
        <f>'ادخال البيانات'!AE160</f>
        <v>0</v>
      </c>
      <c r="W155">
        <f>'ادخال البيانات'!AF160</f>
        <v>0</v>
      </c>
      <c r="X155">
        <f>'ادخال البيانات'!AG160</f>
        <v>0</v>
      </c>
      <c r="Y155">
        <f>'ادخال البيانات'!AH160</f>
        <v>0</v>
      </c>
      <c r="Z155">
        <f>'ادخال البيانات'!AI160</f>
        <v>0</v>
      </c>
      <c r="AA155">
        <f>'ادخال البيانات'!AJ160</f>
        <v>0</v>
      </c>
    </row>
    <row r="156" spans="1:27">
      <c r="A156" t="str">
        <f>'ادخال البيانات'!J161</f>
        <v/>
      </c>
      <c r="B156" t="str">
        <f>'ادخال البيانات'!K161</f>
        <v/>
      </c>
      <c r="C156" t="str">
        <f>'ادخال البيانات'!L161</f>
        <v/>
      </c>
      <c r="D156" t="str">
        <f>'ادخال البيانات'!M161</f>
        <v/>
      </c>
      <c r="E156" t="str">
        <f>'ادخال البيانات'!N161</f>
        <v/>
      </c>
      <c r="F156" t="str">
        <f>'ادخال البيانات'!O161</f>
        <v/>
      </c>
      <c r="G156" t="str">
        <f>'ادخال البيانات'!P161</f>
        <v/>
      </c>
      <c r="H156" t="str">
        <f>'ادخال البيانات'!Q161</f>
        <v/>
      </c>
      <c r="I156" t="str">
        <f>'ادخال البيانات'!R161</f>
        <v/>
      </c>
      <c r="J156" t="str">
        <f>'ادخال البيانات'!S161</f>
        <v/>
      </c>
      <c r="K156" t="str">
        <f>'ادخال البيانات'!T161</f>
        <v/>
      </c>
      <c r="L156" t="str">
        <f>'ادخال البيانات'!U161</f>
        <v/>
      </c>
      <c r="M156" t="str">
        <f>'ادخال البيانات'!V161</f>
        <v/>
      </c>
      <c r="N156" t="str">
        <f>'ادخال البيانات'!W161</f>
        <v/>
      </c>
      <c r="O156" t="str">
        <f>'ادخال البيانات'!X161</f>
        <v/>
      </c>
      <c r="P156" t="str">
        <f>'ادخال البيانات'!Y161</f>
        <v/>
      </c>
      <c r="Q156">
        <f>'ادخال البيانات'!Z161</f>
        <v>0</v>
      </c>
      <c r="R156">
        <f>'ادخال البيانات'!AA161</f>
        <v>0</v>
      </c>
      <c r="S156">
        <f>'ادخال البيانات'!AB161</f>
        <v>0</v>
      </c>
      <c r="T156">
        <f>'ادخال البيانات'!AC161</f>
        <v>0</v>
      </c>
      <c r="U156">
        <f>'ادخال البيانات'!AD161</f>
        <v>0</v>
      </c>
      <c r="V156">
        <f>'ادخال البيانات'!AE161</f>
        <v>0</v>
      </c>
      <c r="W156">
        <f>'ادخال البيانات'!AF161</f>
        <v>0</v>
      </c>
      <c r="X156">
        <f>'ادخال البيانات'!AG161</f>
        <v>0</v>
      </c>
      <c r="Y156">
        <f>'ادخال البيانات'!AH161</f>
        <v>0</v>
      </c>
      <c r="Z156">
        <f>'ادخال البيانات'!AI161</f>
        <v>0</v>
      </c>
      <c r="AA156">
        <f>'ادخال البيانات'!AJ161</f>
        <v>0</v>
      </c>
    </row>
    <row r="157" spans="1:27">
      <c r="A157" t="str">
        <f>'ادخال البيانات'!J162</f>
        <v/>
      </c>
      <c r="B157" t="str">
        <f>'ادخال البيانات'!K162</f>
        <v/>
      </c>
      <c r="C157" t="str">
        <f>'ادخال البيانات'!L162</f>
        <v/>
      </c>
      <c r="D157" t="str">
        <f>'ادخال البيانات'!M162</f>
        <v/>
      </c>
      <c r="E157" t="str">
        <f>'ادخال البيانات'!N162</f>
        <v/>
      </c>
      <c r="F157" t="str">
        <f>'ادخال البيانات'!O162</f>
        <v/>
      </c>
      <c r="G157" t="str">
        <f>'ادخال البيانات'!P162</f>
        <v/>
      </c>
      <c r="H157" t="str">
        <f>'ادخال البيانات'!Q162</f>
        <v/>
      </c>
      <c r="I157" t="str">
        <f>'ادخال البيانات'!R162</f>
        <v/>
      </c>
      <c r="J157" t="str">
        <f>'ادخال البيانات'!S162</f>
        <v/>
      </c>
      <c r="K157" t="str">
        <f>'ادخال البيانات'!T162</f>
        <v/>
      </c>
      <c r="L157" t="str">
        <f>'ادخال البيانات'!U162</f>
        <v/>
      </c>
      <c r="M157" t="str">
        <f>'ادخال البيانات'!V162</f>
        <v/>
      </c>
      <c r="N157" t="str">
        <f>'ادخال البيانات'!W162</f>
        <v/>
      </c>
      <c r="O157" t="str">
        <f>'ادخال البيانات'!X162</f>
        <v/>
      </c>
      <c r="P157" t="str">
        <f>'ادخال البيانات'!Y162</f>
        <v/>
      </c>
      <c r="Q157">
        <f>'ادخال البيانات'!Z162</f>
        <v>0</v>
      </c>
      <c r="R157">
        <f>'ادخال البيانات'!AA162</f>
        <v>0</v>
      </c>
      <c r="S157">
        <f>'ادخال البيانات'!AB162</f>
        <v>0</v>
      </c>
      <c r="T157">
        <f>'ادخال البيانات'!AC162</f>
        <v>0</v>
      </c>
      <c r="U157">
        <f>'ادخال البيانات'!AD162</f>
        <v>0</v>
      </c>
      <c r="V157">
        <f>'ادخال البيانات'!AE162</f>
        <v>0</v>
      </c>
      <c r="W157">
        <f>'ادخال البيانات'!AF162</f>
        <v>0</v>
      </c>
      <c r="X157">
        <f>'ادخال البيانات'!AG162</f>
        <v>0</v>
      </c>
      <c r="Y157">
        <f>'ادخال البيانات'!AH162</f>
        <v>0</v>
      </c>
      <c r="Z157">
        <f>'ادخال البيانات'!AI162</f>
        <v>0</v>
      </c>
      <c r="AA157">
        <f>'ادخال البيانات'!AJ162</f>
        <v>0</v>
      </c>
    </row>
    <row r="158" spans="1:27">
      <c r="A158" t="str">
        <f>'ادخال البيانات'!J163</f>
        <v/>
      </c>
      <c r="B158" t="str">
        <f>'ادخال البيانات'!K163</f>
        <v/>
      </c>
      <c r="C158" t="str">
        <f>'ادخال البيانات'!L163</f>
        <v/>
      </c>
      <c r="D158" t="str">
        <f>'ادخال البيانات'!M163</f>
        <v/>
      </c>
      <c r="E158" t="str">
        <f>'ادخال البيانات'!N163</f>
        <v/>
      </c>
      <c r="F158" t="str">
        <f>'ادخال البيانات'!O163</f>
        <v/>
      </c>
      <c r="G158" t="str">
        <f>'ادخال البيانات'!P163</f>
        <v/>
      </c>
      <c r="H158" t="str">
        <f>'ادخال البيانات'!Q163</f>
        <v/>
      </c>
      <c r="I158" t="str">
        <f>'ادخال البيانات'!R163</f>
        <v/>
      </c>
      <c r="J158" t="str">
        <f>'ادخال البيانات'!S163</f>
        <v/>
      </c>
      <c r="K158" t="str">
        <f>'ادخال البيانات'!T163</f>
        <v/>
      </c>
      <c r="L158" t="str">
        <f>'ادخال البيانات'!U163</f>
        <v/>
      </c>
      <c r="M158" t="str">
        <f>'ادخال البيانات'!V163</f>
        <v/>
      </c>
      <c r="N158" t="str">
        <f>'ادخال البيانات'!W163</f>
        <v/>
      </c>
      <c r="O158" t="str">
        <f>'ادخال البيانات'!X163</f>
        <v/>
      </c>
      <c r="P158" t="str">
        <f>'ادخال البيانات'!Y163</f>
        <v/>
      </c>
      <c r="Q158">
        <f>'ادخال البيانات'!Z163</f>
        <v>0</v>
      </c>
      <c r="R158">
        <f>'ادخال البيانات'!AA163</f>
        <v>0</v>
      </c>
      <c r="S158">
        <f>'ادخال البيانات'!AB163</f>
        <v>0</v>
      </c>
      <c r="T158">
        <f>'ادخال البيانات'!AC163</f>
        <v>0</v>
      </c>
      <c r="U158">
        <f>'ادخال البيانات'!AD163</f>
        <v>0</v>
      </c>
      <c r="V158">
        <f>'ادخال البيانات'!AE163</f>
        <v>0</v>
      </c>
      <c r="W158">
        <f>'ادخال البيانات'!AF163</f>
        <v>0</v>
      </c>
      <c r="X158">
        <f>'ادخال البيانات'!AG163</f>
        <v>0</v>
      </c>
      <c r="Y158">
        <f>'ادخال البيانات'!AH163</f>
        <v>0</v>
      </c>
      <c r="Z158">
        <f>'ادخال البيانات'!AI163</f>
        <v>0</v>
      </c>
      <c r="AA158">
        <f>'ادخال البيانات'!AJ163</f>
        <v>0</v>
      </c>
    </row>
    <row r="159" spans="1:27">
      <c r="A159" t="str">
        <f>'ادخال البيانات'!J164</f>
        <v/>
      </c>
      <c r="B159" t="str">
        <f>'ادخال البيانات'!K164</f>
        <v/>
      </c>
      <c r="C159" t="str">
        <f>'ادخال البيانات'!L164</f>
        <v/>
      </c>
      <c r="D159" t="str">
        <f>'ادخال البيانات'!M164</f>
        <v/>
      </c>
      <c r="E159" t="str">
        <f>'ادخال البيانات'!N164</f>
        <v/>
      </c>
      <c r="F159" t="str">
        <f>'ادخال البيانات'!O164</f>
        <v/>
      </c>
      <c r="G159" t="str">
        <f>'ادخال البيانات'!P164</f>
        <v/>
      </c>
      <c r="H159" t="str">
        <f>'ادخال البيانات'!Q164</f>
        <v/>
      </c>
      <c r="I159" t="str">
        <f>'ادخال البيانات'!R164</f>
        <v/>
      </c>
      <c r="J159" t="str">
        <f>'ادخال البيانات'!S164</f>
        <v/>
      </c>
      <c r="K159" t="str">
        <f>'ادخال البيانات'!T164</f>
        <v/>
      </c>
      <c r="L159" t="str">
        <f>'ادخال البيانات'!U164</f>
        <v/>
      </c>
      <c r="M159" t="str">
        <f>'ادخال البيانات'!V164</f>
        <v/>
      </c>
      <c r="N159" t="str">
        <f>'ادخال البيانات'!W164</f>
        <v/>
      </c>
      <c r="O159" t="str">
        <f>'ادخال البيانات'!X164</f>
        <v/>
      </c>
      <c r="P159" t="str">
        <f>'ادخال البيانات'!Y164</f>
        <v/>
      </c>
      <c r="Q159">
        <f>'ادخال البيانات'!Z164</f>
        <v>0</v>
      </c>
      <c r="R159">
        <f>'ادخال البيانات'!AA164</f>
        <v>0</v>
      </c>
      <c r="S159">
        <f>'ادخال البيانات'!AB164</f>
        <v>0</v>
      </c>
      <c r="T159">
        <f>'ادخال البيانات'!AC164</f>
        <v>0</v>
      </c>
      <c r="U159">
        <f>'ادخال البيانات'!AD164</f>
        <v>0</v>
      </c>
      <c r="V159">
        <f>'ادخال البيانات'!AE164</f>
        <v>0</v>
      </c>
      <c r="W159">
        <f>'ادخال البيانات'!AF164</f>
        <v>0</v>
      </c>
      <c r="X159">
        <f>'ادخال البيانات'!AG164</f>
        <v>0</v>
      </c>
      <c r="Y159">
        <f>'ادخال البيانات'!AH164</f>
        <v>0</v>
      </c>
      <c r="Z159">
        <f>'ادخال البيانات'!AI164</f>
        <v>0</v>
      </c>
      <c r="AA159">
        <f>'ادخال البيانات'!AJ164</f>
        <v>0</v>
      </c>
    </row>
    <row r="160" spans="1:27">
      <c r="A160" t="str">
        <f>'ادخال البيانات'!J165</f>
        <v/>
      </c>
      <c r="B160" t="str">
        <f>'ادخال البيانات'!K165</f>
        <v/>
      </c>
      <c r="C160" t="str">
        <f>'ادخال البيانات'!L165</f>
        <v/>
      </c>
      <c r="D160" t="str">
        <f>'ادخال البيانات'!M165</f>
        <v/>
      </c>
      <c r="E160" t="str">
        <f>'ادخال البيانات'!N165</f>
        <v/>
      </c>
      <c r="F160" t="str">
        <f>'ادخال البيانات'!O165</f>
        <v/>
      </c>
      <c r="G160" t="str">
        <f>'ادخال البيانات'!P165</f>
        <v/>
      </c>
      <c r="H160" t="str">
        <f>'ادخال البيانات'!Q165</f>
        <v/>
      </c>
      <c r="I160" t="str">
        <f>'ادخال البيانات'!R165</f>
        <v/>
      </c>
      <c r="J160" t="str">
        <f>'ادخال البيانات'!S165</f>
        <v/>
      </c>
      <c r="K160" t="str">
        <f>'ادخال البيانات'!T165</f>
        <v/>
      </c>
      <c r="L160" t="str">
        <f>'ادخال البيانات'!U165</f>
        <v/>
      </c>
      <c r="M160" t="str">
        <f>'ادخال البيانات'!V165</f>
        <v/>
      </c>
      <c r="N160" t="str">
        <f>'ادخال البيانات'!W165</f>
        <v/>
      </c>
      <c r="O160" t="str">
        <f>'ادخال البيانات'!X165</f>
        <v/>
      </c>
      <c r="P160" t="str">
        <f>'ادخال البيانات'!Y165</f>
        <v/>
      </c>
      <c r="Q160">
        <f>'ادخال البيانات'!Z165</f>
        <v>0</v>
      </c>
      <c r="R160">
        <f>'ادخال البيانات'!AA165</f>
        <v>0</v>
      </c>
      <c r="S160">
        <f>'ادخال البيانات'!AB165</f>
        <v>0</v>
      </c>
      <c r="T160">
        <f>'ادخال البيانات'!AC165</f>
        <v>0</v>
      </c>
      <c r="U160">
        <f>'ادخال البيانات'!AD165</f>
        <v>0</v>
      </c>
      <c r="V160">
        <f>'ادخال البيانات'!AE165</f>
        <v>0</v>
      </c>
      <c r="W160">
        <f>'ادخال البيانات'!AF165</f>
        <v>0</v>
      </c>
      <c r="X160">
        <f>'ادخال البيانات'!AG165</f>
        <v>0</v>
      </c>
      <c r="Y160">
        <f>'ادخال البيانات'!AH165</f>
        <v>0</v>
      </c>
      <c r="Z160">
        <f>'ادخال البيانات'!AI165</f>
        <v>0</v>
      </c>
      <c r="AA160">
        <f>'ادخال البيانات'!AJ165</f>
        <v>0</v>
      </c>
    </row>
    <row r="161" spans="1:27">
      <c r="A161" t="str">
        <f>'ادخال البيانات'!J166</f>
        <v/>
      </c>
      <c r="B161" t="str">
        <f>'ادخال البيانات'!K166</f>
        <v/>
      </c>
      <c r="C161" t="str">
        <f>'ادخال البيانات'!L166</f>
        <v/>
      </c>
      <c r="D161" t="str">
        <f>'ادخال البيانات'!M166</f>
        <v/>
      </c>
      <c r="E161" t="str">
        <f>'ادخال البيانات'!N166</f>
        <v/>
      </c>
      <c r="F161" t="str">
        <f>'ادخال البيانات'!O166</f>
        <v/>
      </c>
      <c r="G161" t="str">
        <f>'ادخال البيانات'!P166</f>
        <v/>
      </c>
      <c r="H161" t="str">
        <f>'ادخال البيانات'!Q166</f>
        <v/>
      </c>
      <c r="I161" t="str">
        <f>'ادخال البيانات'!R166</f>
        <v/>
      </c>
      <c r="J161" t="str">
        <f>'ادخال البيانات'!S166</f>
        <v/>
      </c>
      <c r="K161" t="str">
        <f>'ادخال البيانات'!T166</f>
        <v/>
      </c>
      <c r="L161" t="str">
        <f>'ادخال البيانات'!U166</f>
        <v/>
      </c>
      <c r="M161" t="str">
        <f>'ادخال البيانات'!V166</f>
        <v/>
      </c>
      <c r="N161" t="str">
        <f>'ادخال البيانات'!W166</f>
        <v/>
      </c>
      <c r="O161" t="str">
        <f>'ادخال البيانات'!X166</f>
        <v/>
      </c>
      <c r="P161" t="str">
        <f>'ادخال البيانات'!Y166</f>
        <v/>
      </c>
      <c r="Q161">
        <f>'ادخال البيانات'!Z166</f>
        <v>0</v>
      </c>
      <c r="R161">
        <f>'ادخال البيانات'!AA166</f>
        <v>0</v>
      </c>
      <c r="S161">
        <f>'ادخال البيانات'!AB166</f>
        <v>0</v>
      </c>
      <c r="T161">
        <f>'ادخال البيانات'!AC166</f>
        <v>0</v>
      </c>
      <c r="U161">
        <f>'ادخال البيانات'!AD166</f>
        <v>0</v>
      </c>
      <c r="V161">
        <f>'ادخال البيانات'!AE166</f>
        <v>0</v>
      </c>
      <c r="W161">
        <f>'ادخال البيانات'!AF166</f>
        <v>0</v>
      </c>
      <c r="X161">
        <f>'ادخال البيانات'!AG166</f>
        <v>0</v>
      </c>
      <c r="Y161">
        <f>'ادخال البيانات'!AH166</f>
        <v>0</v>
      </c>
      <c r="Z161">
        <f>'ادخال البيانات'!AI166</f>
        <v>0</v>
      </c>
      <c r="AA161">
        <f>'ادخال البيانات'!AJ166</f>
        <v>0</v>
      </c>
    </row>
    <row r="162" spans="1:27">
      <c r="A162" t="str">
        <f>'ادخال البيانات'!J167</f>
        <v/>
      </c>
      <c r="B162" t="str">
        <f>'ادخال البيانات'!K167</f>
        <v/>
      </c>
      <c r="C162" t="str">
        <f>'ادخال البيانات'!L167</f>
        <v/>
      </c>
      <c r="D162" t="str">
        <f>'ادخال البيانات'!M167</f>
        <v/>
      </c>
      <c r="E162" t="str">
        <f>'ادخال البيانات'!N167</f>
        <v/>
      </c>
      <c r="F162" t="str">
        <f>'ادخال البيانات'!O167</f>
        <v/>
      </c>
      <c r="G162" t="str">
        <f>'ادخال البيانات'!P167</f>
        <v/>
      </c>
      <c r="H162" t="str">
        <f>'ادخال البيانات'!Q167</f>
        <v/>
      </c>
      <c r="I162" t="str">
        <f>'ادخال البيانات'!R167</f>
        <v/>
      </c>
      <c r="J162" t="str">
        <f>'ادخال البيانات'!S167</f>
        <v/>
      </c>
      <c r="K162" t="str">
        <f>'ادخال البيانات'!T167</f>
        <v/>
      </c>
      <c r="L162" t="str">
        <f>'ادخال البيانات'!U167</f>
        <v/>
      </c>
      <c r="M162" t="str">
        <f>'ادخال البيانات'!V167</f>
        <v/>
      </c>
      <c r="N162" t="str">
        <f>'ادخال البيانات'!W167</f>
        <v/>
      </c>
      <c r="O162" t="str">
        <f>'ادخال البيانات'!X167</f>
        <v/>
      </c>
      <c r="P162" t="str">
        <f>'ادخال البيانات'!Y167</f>
        <v/>
      </c>
      <c r="Q162">
        <f>'ادخال البيانات'!Z167</f>
        <v>0</v>
      </c>
      <c r="R162">
        <f>'ادخال البيانات'!AA167</f>
        <v>0</v>
      </c>
      <c r="S162">
        <f>'ادخال البيانات'!AB167</f>
        <v>0</v>
      </c>
      <c r="T162">
        <f>'ادخال البيانات'!AC167</f>
        <v>0</v>
      </c>
      <c r="U162">
        <f>'ادخال البيانات'!AD167</f>
        <v>0</v>
      </c>
      <c r="V162">
        <f>'ادخال البيانات'!AE167</f>
        <v>0</v>
      </c>
      <c r="W162">
        <f>'ادخال البيانات'!AF167</f>
        <v>0</v>
      </c>
      <c r="X162">
        <f>'ادخال البيانات'!AG167</f>
        <v>0</v>
      </c>
      <c r="Y162">
        <f>'ادخال البيانات'!AH167</f>
        <v>0</v>
      </c>
      <c r="Z162">
        <f>'ادخال البيانات'!AI167</f>
        <v>0</v>
      </c>
      <c r="AA162">
        <f>'ادخال البيانات'!AJ167</f>
        <v>0</v>
      </c>
    </row>
    <row r="163" spans="1:27">
      <c r="A163" t="str">
        <f>'ادخال البيانات'!J168</f>
        <v/>
      </c>
      <c r="B163" t="str">
        <f>'ادخال البيانات'!K168</f>
        <v/>
      </c>
      <c r="C163" t="str">
        <f>'ادخال البيانات'!L168</f>
        <v/>
      </c>
      <c r="D163" t="str">
        <f>'ادخال البيانات'!M168</f>
        <v/>
      </c>
      <c r="E163" t="str">
        <f>'ادخال البيانات'!N168</f>
        <v/>
      </c>
      <c r="F163" t="str">
        <f>'ادخال البيانات'!O168</f>
        <v/>
      </c>
      <c r="G163" t="str">
        <f>'ادخال البيانات'!P168</f>
        <v/>
      </c>
      <c r="H163" t="str">
        <f>'ادخال البيانات'!Q168</f>
        <v/>
      </c>
      <c r="I163" t="str">
        <f>'ادخال البيانات'!R168</f>
        <v/>
      </c>
      <c r="J163" t="str">
        <f>'ادخال البيانات'!S168</f>
        <v/>
      </c>
      <c r="K163" t="str">
        <f>'ادخال البيانات'!T168</f>
        <v/>
      </c>
      <c r="L163" t="str">
        <f>'ادخال البيانات'!U168</f>
        <v/>
      </c>
      <c r="M163" t="str">
        <f>'ادخال البيانات'!V168</f>
        <v/>
      </c>
      <c r="N163" t="str">
        <f>'ادخال البيانات'!W168</f>
        <v/>
      </c>
      <c r="O163" t="str">
        <f>'ادخال البيانات'!X168</f>
        <v/>
      </c>
      <c r="P163" t="str">
        <f>'ادخال البيانات'!Y168</f>
        <v/>
      </c>
      <c r="Q163">
        <f>'ادخال البيانات'!Z168</f>
        <v>0</v>
      </c>
      <c r="R163">
        <f>'ادخال البيانات'!AA168</f>
        <v>0</v>
      </c>
      <c r="S163">
        <f>'ادخال البيانات'!AB168</f>
        <v>0</v>
      </c>
      <c r="T163">
        <f>'ادخال البيانات'!AC168</f>
        <v>0</v>
      </c>
      <c r="U163">
        <f>'ادخال البيانات'!AD168</f>
        <v>0</v>
      </c>
      <c r="V163">
        <f>'ادخال البيانات'!AE168</f>
        <v>0</v>
      </c>
      <c r="W163">
        <f>'ادخال البيانات'!AF168</f>
        <v>0</v>
      </c>
      <c r="X163">
        <f>'ادخال البيانات'!AG168</f>
        <v>0</v>
      </c>
      <c r="Y163">
        <f>'ادخال البيانات'!AH168</f>
        <v>0</v>
      </c>
      <c r="Z163">
        <f>'ادخال البيانات'!AI168</f>
        <v>0</v>
      </c>
      <c r="AA163">
        <f>'ادخال البيانات'!AJ168</f>
        <v>0</v>
      </c>
    </row>
    <row r="164" spans="1:27">
      <c r="A164" t="str">
        <f>'ادخال البيانات'!J169</f>
        <v/>
      </c>
      <c r="B164" t="str">
        <f>'ادخال البيانات'!K169</f>
        <v/>
      </c>
      <c r="C164" t="str">
        <f>'ادخال البيانات'!L169</f>
        <v/>
      </c>
      <c r="D164" t="str">
        <f>'ادخال البيانات'!M169</f>
        <v/>
      </c>
      <c r="E164" t="str">
        <f>'ادخال البيانات'!N169</f>
        <v/>
      </c>
      <c r="F164" t="str">
        <f>'ادخال البيانات'!O169</f>
        <v/>
      </c>
      <c r="G164" t="str">
        <f>'ادخال البيانات'!P169</f>
        <v/>
      </c>
      <c r="H164" t="str">
        <f>'ادخال البيانات'!Q169</f>
        <v/>
      </c>
      <c r="I164" t="str">
        <f>'ادخال البيانات'!R169</f>
        <v/>
      </c>
      <c r="J164" t="str">
        <f>'ادخال البيانات'!S169</f>
        <v/>
      </c>
      <c r="K164" t="str">
        <f>'ادخال البيانات'!T169</f>
        <v/>
      </c>
      <c r="L164" t="str">
        <f>'ادخال البيانات'!U169</f>
        <v/>
      </c>
      <c r="M164" t="str">
        <f>'ادخال البيانات'!V169</f>
        <v/>
      </c>
      <c r="N164" t="str">
        <f>'ادخال البيانات'!W169</f>
        <v/>
      </c>
      <c r="O164" t="str">
        <f>'ادخال البيانات'!X169</f>
        <v/>
      </c>
      <c r="P164" t="str">
        <f>'ادخال البيانات'!Y169</f>
        <v/>
      </c>
      <c r="Q164">
        <f>'ادخال البيانات'!Z169</f>
        <v>0</v>
      </c>
      <c r="R164">
        <f>'ادخال البيانات'!AA169</f>
        <v>0</v>
      </c>
      <c r="S164">
        <f>'ادخال البيانات'!AB169</f>
        <v>0</v>
      </c>
      <c r="T164">
        <f>'ادخال البيانات'!AC169</f>
        <v>0</v>
      </c>
      <c r="U164">
        <f>'ادخال البيانات'!AD169</f>
        <v>0</v>
      </c>
      <c r="V164">
        <f>'ادخال البيانات'!AE169</f>
        <v>0</v>
      </c>
      <c r="W164">
        <f>'ادخال البيانات'!AF169</f>
        <v>0</v>
      </c>
      <c r="X164">
        <f>'ادخال البيانات'!AG169</f>
        <v>0</v>
      </c>
      <c r="Y164">
        <f>'ادخال البيانات'!AH169</f>
        <v>0</v>
      </c>
      <c r="Z164">
        <f>'ادخال البيانات'!AI169</f>
        <v>0</v>
      </c>
      <c r="AA164">
        <f>'ادخال البيانات'!AJ169</f>
        <v>0</v>
      </c>
    </row>
    <row r="165" spans="1:27">
      <c r="A165" t="str">
        <f>'ادخال البيانات'!J170</f>
        <v/>
      </c>
      <c r="B165" t="str">
        <f>'ادخال البيانات'!K170</f>
        <v/>
      </c>
      <c r="C165" t="str">
        <f>'ادخال البيانات'!L170</f>
        <v/>
      </c>
      <c r="D165" t="str">
        <f>'ادخال البيانات'!M170</f>
        <v/>
      </c>
      <c r="E165" t="str">
        <f>'ادخال البيانات'!N170</f>
        <v/>
      </c>
      <c r="F165" t="str">
        <f>'ادخال البيانات'!O170</f>
        <v/>
      </c>
      <c r="G165" t="str">
        <f>'ادخال البيانات'!P170</f>
        <v/>
      </c>
      <c r="H165" t="str">
        <f>'ادخال البيانات'!Q170</f>
        <v/>
      </c>
      <c r="I165" t="str">
        <f>'ادخال البيانات'!R170</f>
        <v/>
      </c>
      <c r="J165" t="str">
        <f>'ادخال البيانات'!S170</f>
        <v/>
      </c>
      <c r="K165" t="str">
        <f>'ادخال البيانات'!T170</f>
        <v/>
      </c>
      <c r="L165" t="str">
        <f>'ادخال البيانات'!U170</f>
        <v/>
      </c>
      <c r="M165" t="str">
        <f>'ادخال البيانات'!V170</f>
        <v/>
      </c>
      <c r="N165" t="str">
        <f>'ادخال البيانات'!W170</f>
        <v/>
      </c>
      <c r="O165" t="str">
        <f>'ادخال البيانات'!X170</f>
        <v/>
      </c>
      <c r="P165" t="str">
        <f>'ادخال البيانات'!Y170</f>
        <v/>
      </c>
      <c r="Q165">
        <f>'ادخال البيانات'!Z170</f>
        <v>0</v>
      </c>
      <c r="R165">
        <f>'ادخال البيانات'!AA170</f>
        <v>0</v>
      </c>
      <c r="S165">
        <f>'ادخال البيانات'!AB170</f>
        <v>0</v>
      </c>
      <c r="T165">
        <f>'ادخال البيانات'!AC170</f>
        <v>0</v>
      </c>
      <c r="U165">
        <f>'ادخال البيانات'!AD170</f>
        <v>0</v>
      </c>
      <c r="V165">
        <f>'ادخال البيانات'!AE170</f>
        <v>0</v>
      </c>
      <c r="W165">
        <f>'ادخال البيانات'!AF170</f>
        <v>0</v>
      </c>
      <c r="X165">
        <f>'ادخال البيانات'!AG170</f>
        <v>0</v>
      </c>
      <c r="Y165">
        <f>'ادخال البيانات'!AH170</f>
        <v>0</v>
      </c>
      <c r="Z165">
        <f>'ادخال البيانات'!AI170</f>
        <v>0</v>
      </c>
      <c r="AA165">
        <f>'ادخال البيانات'!AJ170</f>
        <v>0</v>
      </c>
    </row>
    <row r="166" spans="1:27">
      <c r="A166" t="str">
        <f>'ادخال البيانات'!J171</f>
        <v/>
      </c>
      <c r="B166" t="str">
        <f>'ادخال البيانات'!K171</f>
        <v/>
      </c>
      <c r="C166" t="str">
        <f>'ادخال البيانات'!L171</f>
        <v/>
      </c>
      <c r="D166" t="str">
        <f>'ادخال البيانات'!M171</f>
        <v/>
      </c>
      <c r="E166" t="str">
        <f>'ادخال البيانات'!N171</f>
        <v/>
      </c>
      <c r="F166" t="str">
        <f>'ادخال البيانات'!O171</f>
        <v/>
      </c>
      <c r="G166" t="str">
        <f>'ادخال البيانات'!P171</f>
        <v/>
      </c>
      <c r="H166" t="str">
        <f>'ادخال البيانات'!Q171</f>
        <v/>
      </c>
      <c r="I166" t="str">
        <f>'ادخال البيانات'!R171</f>
        <v/>
      </c>
      <c r="J166" t="str">
        <f>'ادخال البيانات'!S171</f>
        <v/>
      </c>
      <c r="K166" t="str">
        <f>'ادخال البيانات'!T171</f>
        <v/>
      </c>
      <c r="L166" t="str">
        <f>'ادخال البيانات'!U171</f>
        <v/>
      </c>
      <c r="M166" t="str">
        <f>'ادخال البيانات'!V171</f>
        <v/>
      </c>
      <c r="N166" t="str">
        <f>'ادخال البيانات'!W171</f>
        <v/>
      </c>
      <c r="O166" t="str">
        <f>'ادخال البيانات'!X171</f>
        <v/>
      </c>
      <c r="P166" t="str">
        <f>'ادخال البيانات'!Y171</f>
        <v/>
      </c>
      <c r="Q166">
        <f>'ادخال البيانات'!Z171</f>
        <v>0</v>
      </c>
      <c r="R166">
        <f>'ادخال البيانات'!AA171</f>
        <v>0</v>
      </c>
      <c r="S166">
        <f>'ادخال البيانات'!AB171</f>
        <v>0</v>
      </c>
      <c r="T166">
        <f>'ادخال البيانات'!AC171</f>
        <v>0</v>
      </c>
      <c r="U166">
        <f>'ادخال البيانات'!AD171</f>
        <v>0</v>
      </c>
      <c r="V166">
        <f>'ادخال البيانات'!AE171</f>
        <v>0</v>
      </c>
      <c r="W166">
        <f>'ادخال البيانات'!AF171</f>
        <v>0</v>
      </c>
      <c r="X166">
        <f>'ادخال البيانات'!AG171</f>
        <v>0</v>
      </c>
      <c r="Y166">
        <f>'ادخال البيانات'!AH171</f>
        <v>0</v>
      </c>
      <c r="Z166">
        <f>'ادخال البيانات'!AI171</f>
        <v>0</v>
      </c>
      <c r="AA166">
        <f>'ادخال البيانات'!AJ171</f>
        <v>0</v>
      </c>
    </row>
    <row r="167" spans="1:27">
      <c r="A167" t="str">
        <f>'ادخال البيانات'!J172</f>
        <v/>
      </c>
      <c r="B167" t="str">
        <f>'ادخال البيانات'!K172</f>
        <v/>
      </c>
      <c r="C167" t="str">
        <f>'ادخال البيانات'!L172</f>
        <v/>
      </c>
      <c r="D167" t="str">
        <f>'ادخال البيانات'!M172</f>
        <v/>
      </c>
      <c r="E167" t="str">
        <f>'ادخال البيانات'!N172</f>
        <v/>
      </c>
      <c r="F167" t="str">
        <f>'ادخال البيانات'!O172</f>
        <v/>
      </c>
      <c r="G167" t="str">
        <f>'ادخال البيانات'!P172</f>
        <v/>
      </c>
      <c r="H167" t="str">
        <f>'ادخال البيانات'!Q172</f>
        <v/>
      </c>
      <c r="I167" t="str">
        <f>'ادخال البيانات'!R172</f>
        <v/>
      </c>
      <c r="J167" t="str">
        <f>'ادخال البيانات'!S172</f>
        <v/>
      </c>
      <c r="K167" t="str">
        <f>'ادخال البيانات'!T172</f>
        <v/>
      </c>
      <c r="L167" t="str">
        <f>'ادخال البيانات'!U172</f>
        <v/>
      </c>
      <c r="M167" t="str">
        <f>'ادخال البيانات'!V172</f>
        <v/>
      </c>
      <c r="N167" t="str">
        <f>'ادخال البيانات'!W172</f>
        <v/>
      </c>
      <c r="O167" t="str">
        <f>'ادخال البيانات'!X172</f>
        <v/>
      </c>
      <c r="P167" t="str">
        <f>'ادخال البيانات'!Y172</f>
        <v/>
      </c>
      <c r="Q167">
        <f>'ادخال البيانات'!Z172</f>
        <v>0</v>
      </c>
      <c r="R167">
        <f>'ادخال البيانات'!AA172</f>
        <v>0</v>
      </c>
      <c r="S167">
        <f>'ادخال البيانات'!AB172</f>
        <v>0</v>
      </c>
      <c r="T167">
        <f>'ادخال البيانات'!AC172</f>
        <v>0</v>
      </c>
      <c r="U167">
        <f>'ادخال البيانات'!AD172</f>
        <v>0</v>
      </c>
      <c r="V167">
        <f>'ادخال البيانات'!AE172</f>
        <v>0</v>
      </c>
      <c r="W167">
        <f>'ادخال البيانات'!AF172</f>
        <v>0</v>
      </c>
      <c r="X167">
        <f>'ادخال البيانات'!AG172</f>
        <v>0</v>
      </c>
      <c r="Y167">
        <f>'ادخال البيانات'!AH172</f>
        <v>0</v>
      </c>
      <c r="Z167">
        <f>'ادخال البيانات'!AI172</f>
        <v>0</v>
      </c>
      <c r="AA167">
        <f>'ادخال البيانات'!AJ172</f>
        <v>0</v>
      </c>
    </row>
    <row r="168" spans="1:27">
      <c r="A168" t="str">
        <f>'ادخال البيانات'!J173</f>
        <v/>
      </c>
      <c r="B168" t="str">
        <f>'ادخال البيانات'!K173</f>
        <v/>
      </c>
      <c r="C168" t="str">
        <f>'ادخال البيانات'!L173</f>
        <v/>
      </c>
      <c r="D168" t="str">
        <f>'ادخال البيانات'!M173</f>
        <v/>
      </c>
      <c r="E168" t="str">
        <f>'ادخال البيانات'!N173</f>
        <v/>
      </c>
      <c r="F168" t="str">
        <f>'ادخال البيانات'!O173</f>
        <v/>
      </c>
      <c r="G168" t="str">
        <f>'ادخال البيانات'!P173</f>
        <v/>
      </c>
      <c r="H168" t="str">
        <f>'ادخال البيانات'!Q173</f>
        <v/>
      </c>
      <c r="I168" t="str">
        <f>'ادخال البيانات'!R173</f>
        <v/>
      </c>
      <c r="J168" t="str">
        <f>'ادخال البيانات'!S173</f>
        <v/>
      </c>
      <c r="K168" t="str">
        <f>'ادخال البيانات'!T173</f>
        <v/>
      </c>
      <c r="L168" t="str">
        <f>'ادخال البيانات'!U173</f>
        <v/>
      </c>
      <c r="M168" t="str">
        <f>'ادخال البيانات'!V173</f>
        <v/>
      </c>
      <c r="N168" t="str">
        <f>'ادخال البيانات'!W173</f>
        <v/>
      </c>
      <c r="O168" t="str">
        <f>'ادخال البيانات'!X173</f>
        <v/>
      </c>
      <c r="P168" t="str">
        <f>'ادخال البيانات'!Y173</f>
        <v/>
      </c>
      <c r="Q168">
        <f>'ادخال البيانات'!Z173</f>
        <v>0</v>
      </c>
      <c r="R168">
        <f>'ادخال البيانات'!AA173</f>
        <v>0</v>
      </c>
      <c r="S168">
        <f>'ادخال البيانات'!AB173</f>
        <v>0</v>
      </c>
      <c r="T168">
        <f>'ادخال البيانات'!AC173</f>
        <v>0</v>
      </c>
      <c r="U168">
        <f>'ادخال البيانات'!AD173</f>
        <v>0</v>
      </c>
      <c r="V168">
        <f>'ادخال البيانات'!AE173</f>
        <v>0</v>
      </c>
      <c r="W168">
        <f>'ادخال البيانات'!AF173</f>
        <v>0</v>
      </c>
      <c r="X168">
        <f>'ادخال البيانات'!AG173</f>
        <v>0</v>
      </c>
      <c r="Y168">
        <f>'ادخال البيانات'!AH173</f>
        <v>0</v>
      </c>
      <c r="Z168">
        <f>'ادخال البيانات'!AI173</f>
        <v>0</v>
      </c>
      <c r="AA168">
        <f>'ادخال البيانات'!AJ173</f>
        <v>0</v>
      </c>
    </row>
    <row r="169" spans="1:27">
      <c r="A169" t="str">
        <f>'ادخال البيانات'!J174</f>
        <v/>
      </c>
      <c r="B169" t="str">
        <f>'ادخال البيانات'!K174</f>
        <v/>
      </c>
      <c r="C169" t="str">
        <f>'ادخال البيانات'!L174</f>
        <v/>
      </c>
      <c r="D169" t="str">
        <f>'ادخال البيانات'!M174</f>
        <v/>
      </c>
      <c r="E169" t="str">
        <f>'ادخال البيانات'!N174</f>
        <v/>
      </c>
      <c r="F169" t="str">
        <f>'ادخال البيانات'!O174</f>
        <v/>
      </c>
      <c r="G169" t="str">
        <f>'ادخال البيانات'!P174</f>
        <v/>
      </c>
      <c r="H169" t="str">
        <f>'ادخال البيانات'!Q174</f>
        <v/>
      </c>
      <c r="I169" t="str">
        <f>'ادخال البيانات'!R174</f>
        <v/>
      </c>
      <c r="J169" t="str">
        <f>'ادخال البيانات'!S174</f>
        <v/>
      </c>
      <c r="K169" t="str">
        <f>'ادخال البيانات'!T174</f>
        <v/>
      </c>
      <c r="L169" t="str">
        <f>'ادخال البيانات'!U174</f>
        <v/>
      </c>
      <c r="M169" t="str">
        <f>'ادخال البيانات'!V174</f>
        <v/>
      </c>
      <c r="N169" t="str">
        <f>'ادخال البيانات'!W174</f>
        <v/>
      </c>
      <c r="O169" t="str">
        <f>'ادخال البيانات'!X174</f>
        <v/>
      </c>
      <c r="P169" t="str">
        <f>'ادخال البيانات'!Y174</f>
        <v/>
      </c>
      <c r="Q169">
        <f>'ادخال البيانات'!Z174</f>
        <v>0</v>
      </c>
      <c r="R169">
        <f>'ادخال البيانات'!AA174</f>
        <v>0</v>
      </c>
      <c r="S169">
        <f>'ادخال البيانات'!AB174</f>
        <v>0</v>
      </c>
      <c r="T169">
        <f>'ادخال البيانات'!AC174</f>
        <v>0</v>
      </c>
      <c r="U169">
        <f>'ادخال البيانات'!AD174</f>
        <v>0</v>
      </c>
      <c r="V169">
        <f>'ادخال البيانات'!AE174</f>
        <v>0</v>
      </c>
      <c r="W169">
        <f>'ادخال البيانات'!AF174</f>
        <v>0</v>
      </c>
      <c r="X169">
        <f>'ادخال البيانات'!AG174</f>
        <v>0</v>
      </c>
      <c r="Y169">
        <f>'ادخال البيانات'!AH174</f>
        <v>0</v>
      </c>
      <c r="Z169">
        <f>'ادخال البيانات'!AI174</f>
        <v>0</v>
      </c>
      <c r="AA169">
        <f>'ادخال البيانات'!AJ174</f>
        <v>0</v>
      </c>
    </row>
    <row r="170" spans="1:27">
      <c r="A170" t="str">
        <f>'ادخال البيانات'!J175</f>
        <v/>
      </c>
      <c r="B170" t="str">
        <f>'ادخال البيانات'!K175</f>
        <v/>
      </c>
      <c r="C170" t="str">
        <f>'ادخال البيانات'!L175</f>
        <v/>
      </c>
      <c r="D170" t="str">
        <f>'ادخال البيانات'!M175</f>
        <v/>
      </c>
      <c r="E170" t="str">
        <f>'ادخال البيانات'!N175</f>
        <v/>
      </c>
      <c r="F170" t="str">
        <f>'ادخال البيانات'!O175</f>
        <v/>
      </c>
      <c r="G170" t="str">
        <f>'ادخال البيانات'!P175</f>
        <v/>
      </c>
      <c r="H170" t="str">
        <f>'ادخال البيانات'!Q175</f>
        <v/>
      </c>
      <c r="I170" t="str">
        <f>'ادخال البيانات'!R175</f>
        <v/>
      </c>
      <c r="J170" t="str">
        <f>'ادخال البيانات'!S175</f>
        <v/>
      </c>
      <c r="K170" t="str">
        <f>'ادخال البيانات'!T175</f>
        <v/>
      </c>
      <c r="L170" t="str">
        <f>'ادخال البيانات'!U175</f>
        <v/>
      </c>
      <c r="M170" t="str">
        <f>'ادخال البيانات'!V175</f>
        <v/>
      </c>
      <c r="N170" t="str">
        <f>'ادخال البيانات'!W175</f>
        <v/>
      </c>
      <c r="O170" t="str">
        <f>'ادخال البيانات'!X175</f>
        <v/>
      </c>
      <c r="P170" t="str">
        <f>'ادخال البيانات'!Y175</f>
        <v/>
      </c>
      <c r="Q170">
        <f>'ادخال البيانات'!Z175</f>
        <v>0</v>
      </c>
      <c r="R170">
        <f>'ادخال البيانات'!AA175</f>
        <v>0</v>
      </c>
      <c r="S170">
        <f>'ادخال البيانات'!AB175</f>
        <v>0</v>
      </c>
      <c r="T170">
        <f>'ادخال البيانات'!AC175</f>
        <v>0</v>
      </c>
      <c r="U170">
        <f>'ادخال البيانات'!AD175</f>
        <v>0</v>
      </c>
      <c r="V170">
        <f>'ادخال البيانات'!AE175</f>
        <v>0</v>
      </c>
      <c r="W170">
        <f>'ادخال البيانات'!AF175</f>
        <v>0</v>
      </c>
      <c r="X170">
        <f>'ادخال البيانات'!AG175</f>
        <v>0</v>
      </c>
      <c r="Y170">
        <f>'ادخال البيانات'!AH175</f>
        <v>0</v>
      </c>
      <c r="Z170">
        <f>'ادخال البيانات'!AI175</f>
        <v>0</v>
      </c>
      <c r="AA170">
        <f>'ادخال البيانات'!AJ175</f>
        <v>0</v>
      </c>
    </row>
    <row r="171" spans="1:27">
      <c r="A171" t="str">
        <f>'ادخال البيانات'!J176</f>
        <v/>
      </c>
      <c r="B171" t="str">
        <f>'ادخال البيانات'!K176</f>
        <v/>
      </c>
      <c r="C171" t="str">
        <f>'ادخال البيانات'!L176</f>
        <v/>
      </c>
      <c r="D171" t="str">
        <f>'ادخال البيانات'!M176</f>
        <v/>
      </c>
      <c r="E171" t="str">
        <f>'ادخال البيانات'!N176</f>
        <v/>
      </c>
      <c r="F171" t="str">
        <f>'ادخال البيانات'!O176</f>
        <v/>
      </c>
      <c r="G171" t="str">
        <f>'ادخال البيانات'!P176</f>
        <v/>
      </c>
      <c r="H171" t="str">
        <f>'ادخال البيانات'!Q176</f>
        <v/>
      </c>
      <c r="I171" t="str">
        <f>'ادخال البيانات'!R176</f>
        <v/>
      </c>
      <c r="J171" t="str">
        <f>'ادخال البيانات'!S176</f>
        <v/>
      </c>
      <c r="K171" t="str">
        <f>'ادخال البيانات'!T176</f>
        <v/>
      </c>
      <c r="L171" t="str">
        <f>'ادخال البيانات'!U176</f>
        <v/>
      </c>
      <c r="M171" t="str">
        <f>'ادخال البيانات'!V176</f>
        <v/>
      </c>
      <c r="N171" t="str">
        <f>'ادخال البيانات'!W176</f>
        <v/>
      </c>
      <c r="O171" t="str">
        <f>'ادخال البيانات'!X176</f>
        <v/>
      </c>
      <c r="P171" t="str">
        <f>'ادخال البيانات'!Y176</f>
        <v/>
      </c>
      <c r="Q171">
        <f>'ادخال البيانات'!Z176</f>
        <v>0</v>
      </c>
      <c r="R171">
        <f>'ادخال البيانات'!AA176</f>
        <v>0</v>
      </c>
      <c r="S171">
        <f>'ادخال البيانات'!AB176</f>
        <v>0</v>
      </c>
      <c r="T171">
        <f>'ادخال البيانات'!AC176</f>
        <v>0</v>
      </c>
      <c r="U171">
        <f>'ادخال البيانات'!AD176</f>
        <v>0</v>
      </c>
      <c r="V171">
        <f>'ادخال البيانات'!AE176</f>
        <v>0</v>
      </c>
      <c r="W171">
        <f>'ادخال البيانات'!AF176</f>
        <v>0</v>
      </c>
      <c r="X171">
        <f>'ادخال البيانات'!AG176</f>
        <v>0</v>
      </c>
      <c r="Y171">
        <f>'ادخال البيانات'!AH176</f>
        <v>0</v>
      </c>
      <c r="Z171">
        <f>'ادخال البيانات'!AI176</f>
        <v>0</v>
      </c>
      <c r="AA171">
        <f>'ادخال البيانات'!AJ176</f>
        <v>0</v>
      </c>
    </row>
    <row r="172" spans="1:27">
      <c r="A172" t="str">
        <f>'ادخال البيانات'!J177</f>
        <v/>
      </c>
      <c r="B172" t="str">
        <f>'ادخال البيانات'!K177</f>
        <v/>
      </c>
      <c r="C172" t="str">
        <f>'ادخال البيانات'!L177</f>
        <v/>
      </c>
      <c r="D172" t="str">
        <f>'ادخال البيانات'!M177</f>
        <v/>
      </c>
      <c r="E172" t="str">
        <f>'ادخال البيانات'!N177</f>
        <v/>
      </c>
      <c r="F172" t="str">
        <f>'ادخال البيانات'!O177</f>
        <v/>
      </c>
      <c r="G172" t="str">
        <f>'ادخال البيانات'!P177</f>
        <v/>
      </c>
      <c r="H172" t="str">
        <f>'ادخال البيانات'!Q177</f>
        <v/>
      </c>
      <c r="I172" t="str">
        <f>'ادخال البيانات'!R177</f>
        <v/>
      </c>
      <c r="J172" t="str">
        <f>'ادخال البيانات'!S177</f>
        <v/>
      </c>
      <c r="K172" t="str">
        <f>'ادخال البيانات'!T177</f>
        <v/>
      </c>
      <c r="L172" t="str">
        <f>'ادخال البيانات'!U177</f>
        <v/>
      </c>
      <c r="M172" t="str">
        <f>'ادخال البيانات'!V177</f>
        <v/>
      </c>
      <c r="N172" t="str">
        <f>'ادخال البيانات'!W177</f>
        <v/>
      </c>
      <c r="O172" t="str">
        <f>'ادخال البيانات'!X177</f>
        <v/>
      </c>
      <c r="P172" t="str">
        <f>'ادخال البيانات'!Y177</f>
        <v/>
      </c>
      <c r="Q172">
        <f>'ادخال البيانات'!Z177</f>
        <v>0</v>
      </c>
      <c r="R172">
        <f>'ادخال البيانات'!AA177</f>
        <v>0</v>
      </c>
      <c r="S172">
        <f>'ادخال البيانات'!AB177</f>
        <v>0</v>
      </c>
      <c r="T172">
        <f>'ادخال البيانات'!AC177</f>
        <v>0</v>
      </c>
      <c r="U172">
        <f>'ادخال البيانات'!AD177</f>
        <v>0</v>
      </c>
      <c r="V172">
        <f>'ادخال البيانات'!AE177</f>
        <v>0</v>
      </c>
      <c r="W172">
        <f>'ادخال البيانات'!AF177</f>
        <v>0</v>
      </c>
      <c r="X172">
        <f>'ادخال البيانات'!AG177</f>
        <v>0</v>
      </c>
      <c r="Y172">
        <f>'ادخال البيانات'!AH177</f>
        <v>0</v>
      </c>
      <c r="Z172">
        <f>'ادخال البيانات'!AI177</f>
        <v>0</v>
      </c>
      <c r="AA172">
        <f>'ادخال البيانات'!AJ177</f>
        <v>0</v>
      </c>
    </row>
    <row r="173" spans="1:27">
      <c r="A173" t="str">
        <f>'ادخال البيانات'!J178</f>
        <v/>
      </c>
      <c r="B173" t="str">
        <f>'ادخال البيانات'!K178</f>
        <v/>
      </c>
      <c r="C173" t="str">
        <f>'ادخال البيانات'!L178</f>
        <v/>
      </c>
      <c r="D173" t="str">
        <f>'ادخال البيانات'!M178</f>
        <v/>
      </c>
      <c r="E173" t="str">
        <f>'ادخال البيانات'!N178</f>
        <v/>
      </c>
      <c r="F173" t="str">
        <f>'ادخال البيانات'!O178</f>
        <v/>
      </c>
      <c r="G173" t="str">
        <f>'ادخال البيانات'!P178</f>
        <v/>
      </c>
      <c r="H173" t="str">
        <f>'ادخال البيانات'!Q178</f>
        <v/>
      </c>
      <c r="I173" t="str">
        <f>'ادخال البيانات'!R178</f>
        <v/>
      </c>
      <c r="J173" t="str">
        <f>'ادخال البيانات'!S178</f>
        <v/>
      </c>
      <c r="K173" t="str">
        <f>'ادخال البيانات'!T178</f>
        <v/>
      </c>
      <c r="L173" t="str">
        <f>'ادخال البيانات'!U178</f>
        <v/>
      </c>
      <c r="M173" t="str">
        <f>'ادخال البيانات'!V178</f>
        <v/>
      </c>
      <c r="N173" t="str">
        <f>'ادخال البيانات'!W178</f>
        <v/>
      </c>
      <c r="O173" t="str">
        <f>'ادخال البيانات'!X178</f>
        <v/>
      </c>
      <c r="P173" t="str">
        <f>'ادخال البيانات'!Y178</f>
        <v/>
      </c>
      <c r="Q173">
        <f>'ادخال البيانات'!Z178</f>
        <v>0</v>
      </c>
      <c r="R173">
        <f>'ادخال البيانات'!AA178</f>
        <v>0</v>
      </c>
      <c r="S173">
        <f>'ادخال البيانات'!AB178</f>
        <v>0</v>
      </c>
      <c r="T173">
        <f>'ادخال البيانات'!AC178</f>
        <v>0</v>
      </c>
      <c r="U173">
        <f>'ادخال البيانات'!AD178</f>
        <v>0</v>
      </c>
      <c r="V173">
        <f>'ادخال البيانات'!AE178</f>
        <v>0</v>
      </c>
      <c r="W173">
        <f>'ادخال البيانات'!AF178</f>
        <v>0</v>
      </c>
      <c r="X173">
        <f>'ادخال البيانات'!AG178</f>
        <v>0</v>
      </c>
      <c r="Y173">
        <f>'ادخال البيانات'!AH178</f>
        <v>0</v>
      </c>
      <c r="Z173">
        <f>'ادخال البيانات'!AI178</f>
        <v>0</v>
      </c>
      <c r="AA173">
        <f>'ادخال البيانات'!AJ178</f>
        <v>0</v>
      </c>
    </row>
    <row r="174" spans="1:27">
      <c r="A174" t="str">
        <f>'ادخال البيانات'!J179</f>
        <v/>
      </c>
      <c r="B174" t="str">
        <f>'ادخال البيانات'!K179</f>
        <v/>
      </c>
      <c r="C174" t="str">
        <f>'ادخال البيانات'!L179</f>
        <v/>
      </c>
      <c r="D174" t="str">
        <f>'ادخال البيانات'!M179</f>
        <v/>
      </c>
      <c r="E174" t="str">
        <f>'ادخال البيانات'!N179</f>
        <v/>
      </c>
      <c r="F174" t="str">
        <f>'ادخال البيانات'!O179</f>
        <v/>
      </c>
      <c r="G174" t="str">
        <f>'ادخال البيانات'!P179</f>
        <v/>
      </c>
      <c r="H174" t="str">
        <f>'ادخال البيانات'!Q179</f>
        <v/>
      </c>
      <c r="I174" t="str">
        <f>'ادخال البيانات'!R179</f>
        <v/>
      </c>
      <c r="J174" t="str">
        <f>'ادخال البيانات'!S179</f>
        <v/>
      </c>
      <c r="K174" t="str">
        <f>'ادخال البيانات'!T179</f>
        <v/>
      </c>
      <c r="L174" t="str">
        <f>'ادخال البيانات'!U179</f>
        <v/>
      </c>
      <c r="M174" t="str">
        <f>'ادخال البيانات'!V179</f>
        <v/>
      </c>
      <c r="N174" t="str">
        <f>'ادخال البيانات'!W179</f>
        <v/>
      </c>
      <c r="O174" t="str">
        <f>'ادخال البيانات'!X179</f>
        <v/>
      </c>
      <c r="P174" t="str">
        <f>'ادخال البيانات'!Y179</f>
        <v/>
      </c>
      <c r="Q174">
        <f>'ادخال البيانات'!Z179</f>
        <v>0</v>
      </c>
      <c r="R174">
        <f>'ادخال البيانات'!AA179</f>
        <v>0</v>
      </c>
      <c r="S174">
        <f>'ادخال البيانات'!AB179</f>
        <v>0</v>
      </c>
      <c r="T174">
        <f>'ادخال البيانات'!AC179</f>
        <v>0</v>
      </c>
      <c r="U174">
        <f>'ادخال البيانات'!AD179</f>
        <v>0</v>
      </c>
      <c r="V174">
        <f>'ادخال البيانات'!AE179</f>
        <v>0</v>
      </c>
      <c r="W174">
        <f>'ادخال البيانات'!AF179</f>
        <v>0</v>
      </c>
      <c r="X174">
        <f>'ادخال البيانات'!AG179</f>
        <v>0</v>
      </c>
      <c r="Y174">
        <f>'ادخال البيانات'!AH179</f>
        <v>0</v>
      </c>
      <c r="Z174">
        <f>'ادخال البيانات'!AI179</f>
        <v>0</v>
      </c>
      <c r="AA174">
        <f>'ادخال البيانات'!AJ179</f>
        <v>0</v>
      </c>
    </row>
    <row r="175" spans="1:27">
      <c r="A175" t="str">
        <f>'ادخال البيانات'!J180</f>
        <v/>
      </c>
      <c r="B175" t="str">
        <f>'ادخال البيانات'!K180</f>
        <v/>
      </c>
      <c r="C175" t="str">
        <f>'ادخال البيانات'!L180</f>
        <v/>
      </c>
      <c r="D175" t="str">
        <f>'ادخال البيانات'!M180</f>
        <v/>
      </c>
      <c r="E175" t="str">
        <f>'ادخال البيانات'!N180</f>
        <v/>
      </c>
      <c r="F175" t="str">
        <f>'ادخال البيانات'!O180</f>
        <v/>
      </c>
      <c r="G175" t="str">
        <f>'ادخال البيانات'!P180</f>
        <v/>
      </c>
      <c r="H175" t="str">
        <f>'ادخال البيانات'!Q180</f>
        <v/>
      </c>
      <c r="I175" t="str">
        <f>'ادخال البيانات'!R180</f>
        <v/>
      </c>
      <c r="J175" t="str">
        <f>'ادخال البيانات'!S180</f>
        <v/>
      </c>
      <c r="K175" t="str">
        <f>'ادخال البيانات'!T180</f>
        <v/>
      </c>
      <c r="L175" t="str">
        <f>'ادخال البيانات'!U180</f>
        <v/>
      </c>
      <c r="M175" t="str">
        <f>'ادخال البيانات'!V180</f>
        <v/>
      </c>
      <c r="N175" t="str">
        <f>'ادخال البيانات'!W180</f>
        <v/>
      </c>
      <c r="O175" t="str">
        <f>'ادخال البيانات'!X180</f>
        <v/>
      </c>
      <c r="P175" t="str">
        <f>'ادخال البيانات'!Y180</f>
        <v/>
      </c>
      <c r="Q175">
        <f>'ادخال البيانات'!Z180</f>
        <v>0</v>
      </c>
      <c r="R175">
        <f>'ادخال البيانات'!AA180</f>
        <v>0</v>
      </c>
      <c r="S175">
        <f>'ادخال البيانات'!AB180</f>
        <v>0</v>
      </c>
      <c r="T175">
        <f>'ادخال البيانات'!AC180</f>
        <v>0</v>
      </c>
      <c r="U175">
        <f>'ادخال البيانات'!AD180</f>
        <v>0</v>
      </c>
      <c r="V175">
        <f>'ادخال البيانات'!AE180</f>
        <v>0</v>
      </c>
      <c r="W175">
        <f>'ادخال البيانات'!AF180</f>
        <v>0</v>
      </c>
      <c r="X175">
        <f>'ادخال البيانات'!AG180</f>
        <v>0</v>
      </c>
      <c r="Y175">
        <f>'ادخال البيانات'!AH180</f>
        <v>0</v>
      </c>
      <c r="Z175">
        <f>'ادخال البيانات'!AI180</f>
        <v>0</v>
      </c>
      <c r="AA175">
        <f>'ادخال البيانات'!AJ180</f>
        <v>0</v>
      </c>
    </row>
    <row r="176" spans="1:27">
      <c r="A176" t="str">
        <f>'ادخال البيانات'!J181</f>
        <v/>
      </c>
      <c r="B176" t="str">
        <f>'ادخال البيانات'!K181</f>
        <v/>
      </c>
      <c r="C176" t="str">
        <f>'ادخال البيانات'!L181</f>
        <v/>
      </c>
      <c r="D176" t="str">
        <f>'ادخال البيانات'!M181</f>
        <v/>
      </c>
      <c r="E176" t="str">
        <f>'ادخال البيانات'!N181</f>
        <v/>
      </c>
      <c r="F176" t="str">
        <f>'ادخال البيانات'!O181</f>
        <v/>
      </c>
      <c r="G176" t="str">
        <f>'ادخال البيانات'!P181</f>
        <v/>
      </c>
      <c r="H176" t="str">
        <f>'ادخال البيانات'!Q181</f>
        <v/>
      </c>
      <c r="I176" t="str">
        <f>'ادخال البيانات'!R181</f>
        <v/>
      </c>
      <c r="J176" t="str">
        <f>'ادخال البيانات'!S181</f>
        <v/>
      </c>
      <c r="K176" t="str">
        <f>'ادخال البيانات'!T181</f>
        <v/>
      </c>
      <c r="L176" t="str">
        <f>'ادخال البيانات'!U181</f>
        <v/>
      </c>
      <c r="M176" t="str">
        <f>'ادخال البيانات'!V181</f>
        <v/>
      </c>
      <c r="N176" t="str">
        <f>'ادخال البيانات'!W181</f>
        <v/>
      </c>
      <c r="O176" t="str">
        <f>'ادخال البيانات'!X181</f>
        <v/>
      </c>
      <c r="P176" t="str">
        <f>'ادخال البيانات'!Y181</f>
        <v/>
      </c>
      <c r="Q176">
        <f>'ادخال البيانات'!Z181</f>
        <v>0</v>
      </c>
      <c r="R176">
        <f>'ادخال البيانات'!AA181</f>
        <v>0</v>
      </c>
      <c r="S176">
        <f>'ادخال البيانات'!AB181</f>
        <v>0</v>
      </c>
      <c r="T176">
        <f>'ادخال البيانات'!AC181</f>
        <v>0</v>
      </c>
      <c r="U176">
        <f>'ادخال البيانات'!AD181</f>
        <v>0</v>
      </c>
      <c r="V176">
        <f>'ادخال البيانات'!AE181</f>
        <v>0</v>
      </c>
      <c r="W176">
        <f>'ادخال البيانات'!AF181</f>
        <v>0</v>
      </c>
      <c r="X176">
        <f>'ادخال البيانات'!AG181</f>
        <v>0</v>
      </c>
      <c r="Y176">
        <f>'ادخال البيانات'!AH181</f>
        <v>0</v>
      </c>
      <c r="Z176">
        <f>'ادخال البيانات'!AI181</f>
        <v>0</v>
      </c>
      <c r="AA176">
        <f>'ادخال البيانات'!AJ181</f>
        <v>0</v>
      </c>
    </row>
    <row r="177" spans="1:27">
      <c r="A177" t="str">
        <f>'ادخال البيانات'!J182</f>
        <v/>
      </c>
      <c r="B177" t="str">
        <f>'ادخال البيانات'!K182</f>
        <v/>
      </c>
      <c r="C177" t="str">
        <f>'ادخال البيانات'!L182</f>
        <v/>
      </c>
      <c r="D177" t="str">
        <f>'ادخال البيانات'!M182</f>
        <v/>
      </c>
      <c r="E177" t="str">
        <f>'ادخال البيانات'!N182</f>
        <v/>
      </c>
      <c r="F177" t="str">
        <f>'ادخال البيانات'!O182</f>
        <v/>
      </c>
      <c r="G177" t="str">
        <f>'ادخال البيانات'!P182</f>
        <v/>
      </c>
      <c r="H177" t="str">
        <f>'ادخال البيانات'!Q182</f>
        <v/>
      </c>
      <c r="I177" t="str">
        <f>'ادخال البيانات'!R182</f>
        <v/>
      </c>
      <c r="J177" t="str">
        <f>'ادخال البيانات'!S182</f>
        <v/>
      </c>
      <c r="K177" t="str">
        <f>'ادخال البيانات'!T182</f>
        <v/>
      </c>
      <c r="L177" t="str">
        <f>'ادخال البيانات'!U182</f>
        <v/>
      </c>
      <c r="M177" t="str">
        <f>'ادخال البيانات'!V182</f>
        <v/>
      </c>
      <c r="N177" t="str">
        <f>'ادخال البيانات'!W182</f>
        <v/>
      </c>
      <c r="O177" t="str">
        <f>'ادخال البيانات'!X182</f>
        <v/>
      </c>
      <c r="P177" t="str">
        <f>'ادخال البيانات'!Y182</f>
        <v/>
      </c>
      <c r="Q177">
        <f>'ادخال البيانات'!Z182</f>
        <v>0</v>
      </c>
      <c r="R177">
        <f>'ادخال البيانات'!AA182</f>
        <v>0</v>
      </c>
      <c r="S177">
        <f>'ادخال البيانات'!AB182</f>
        <v>0</v>
      </c>
      <c r="T177">
        <f>'ادخال البيانات'!AC182</f>
        <v>0</v>
      </c>
      <c r="U177">
        <f>'ادخال البيانات'!AD182</f>
        <v>0</v>
      </c>
      <c r="V177">
        <f>'ادخال البيانات'!AE182</f>
        <v>0</v>
      </c>
      <c r="W177">
        <f>'ادخال البيانات'!AF182</f>
        <v>0</v>
      </c>
      <c r="X177">
        <f>'ادخال البيانات'!AG182</f>
        <v>0</v>
      </c>
      <c r="Y177">
        <f>'ادخال البيانات'!AH182</f>
        <v>0</v>
      </c>
      <c r="Z177">
        <f>'ادخال البيانات'!AI182</f>
        <v>0</v>
      </c>
      <c r="AA177">
        <f>'ادخال البيانات'!AJ182</f>
        <v>0</v>
      </c>
    </row>
    <row r="178" spans="1:27">
      <c r="A178" t="str">
        <f>'ادخال البيانات'!J183</f>
        <v/>
      </c>
      <c r="B178" t="str">
        <f>'ادخال البيانات'!K183</f>
        <v/>
      </c>
      <c r="C178" t="str">
        <f>'ادخال البيانات'!L183</f>
        <v/>
      </c>
      <c r="D178" t="str">
        <f>'ادخال البيانات'!M183</f>
        <v/>
      </c>
      <c r="E178" t="str">
        <f>'ادخال البيانات'!N183</f>
        <v/>
      </c>
      <c r="F178" t="str">
        <f>'ادخال البيانات'!O183</f>
        <v/>
      </c>
      <c r="G178" t="str">
        <f>'ادخال البيانات'!P183</f>
        <v/>
      </c>
      <c r="H178" t="str">
        <f>'ادخال البيانات'!Q183</f>
        <v/>
      </c>
      <c r="I178" t="str">
        <f>'ادخال البيانات'!R183</f>
        <v/>
      </c>
      <c r="J178" t="str">
        <f>'ادخال البيانات'!S183</f>
        <v/>
      </c>
      <c r="K178" t="str">
        <f>'ادخال البيانات'!T183</f>
        <v/>
      </c>
      <c r="L178" t="str">
        <f>'ادخال البيانات'!U183</f>
        <v/>
      </c>
      <c r="M178" t="str">
        <f>'ادخال البيانات'!V183</f>
        <v/>
      </c>
      <c r="N178" t="str">
        <f>'ادخال البيانات'!W183</f>
        <v/>
      </c>
      <c r="O178" t="str">
        <f>'ادخال البيانات'!X183</f>
        <v/>
      </c>
      <c r="P178" t="str">
        <f>'ادخال البيانات'!Y183</f>
        <v/>
      </c>
      <c r="Q178">
        <f>'ادخال البيانات'!Z183</f>
        <v>0</v>
      </c>
      <c r="R178">
        <f>'ادخال البيانات'!AA183</f>
        <v>0</v>
      </c>
      <c r="S178">
        <f>'ادخال البيانات'!AB183</f>
        <v>0</v>
      </c>
      <c r="T178">
        <f>'ادخال البيانات'!AC183</f>
        <v>0</v>
      </c>
      <c r="U178">
        <f>'ادخال البيانات'!AD183</f>
        <v>0</v>
      </c>
      <c r="V178">
        <f>'ادخال البيانات'!AE183</f>
        <v>0</v>
      </c>
      <c r="W178">
        <f>'ادخال البيانات'!AF183</f>
        <v>0</v>
      </c>
      <c r="X178">
        <f>'ادخال البيانات'!AG183</f>
        <v>0</v>
      </c>
      <c r="Y178">
        <f>'ادخال البيانات'!AH183</f>
        <v>0</v>
      </c>
      <c r="Z178">
        <f>'ادخال البيانات'!AI183</f>
        <v>0</v>
      </c>
      <c r="AA178">
        <f>'ادخال البيانات'!AJ183</f>
        <v>0</v>
      </c>
    </row>
    <row r="179" spans="1:27">
      <c r="A179" t="str">
        <f>'ادخال البيانات'!J184</f>
        <v/>
      </c>
      <c r="B179" t="str">
        <f>'ادخال البيانات'!K184</f>
        <v/>
      </c>
      <c r="C179" t="str">
        <f>'ادخال البيانات'!L184</f>
        <v/>
      </c>
      <c r="D179" t="str">
        <f>'ادخال البيانات'!M184</f>
        <v/>
      </c>
      <c r="E179" t="str">
        <f>'ادخال البيانات'!N184</f>
        <v/>
      </c>
      <c r="F179" t="str">
        <f>'ادخال البيانات'!O184</f>
        <v/>
      </c>
      <c r="G179" t="str">
        <f>'ادخال البيانات'!P184</f>
        <v/>
      </c>
      <c r="H179" t="str">
        <f>'ادخال البيانات'!Q184</f>
        <v/>
      </c>
      <c r="I179" t="str">
        <f>'ادخال البيانات'!R184</f>
        <v/>
      </c>
      <c r="J179" t="str">
        <f>'ادخال البيانات'!S184</f>
        <v/>
      </c>
      <c r="K179" t="str">
        <f>'ادخال البيانات'!T184</f>
        <v/>
      </c>
      <c r="L179" t="str">
        <f>'ادخال البيانات'!U184</f>
        <v/>
      </c>
      <c r="M179" t="str">
        <f>'ادخال البيانات'!V184</f>
        <v/>
      </c>
      <c r="N179" t="str">
        <f>'ادخال البيانات'!W184</f>
        <v/>
      </c>
      <c r="O179" t="str">
        <f>'ادخال البيانات'!X184</f>
        <v/>
      </c>
      <c r="P179" t="str">
        <f>'ادخال البيانات'!Y184</f>
        <v/>
      </c>
      <c r="Q179">
        <f>'ادخال البيانات'!Z184</f>
        <v>0</v>
      </c>
      <c r="R179">
        <f>'ادخال البيانات'!AA184</f>
        <v>0</v>
      </c>
      <c r="S179">
        <f>'ادخال البيانات'!AB184</f>
        <v>0</v>
      </c>
      <c r="T179">
        <f>'ادخال البيانات'!AC184</f>
        <v>0</v>
      </c>
      <c r="U179">
        <f>'ادخال البيانات'!AD184</f>
        <v>0</v>
      </c>
      <c r="V179">
        <f>'ادخال البيانات'!AE184</f>
        <v>0</v>
      </c>
      <c r="W179">
        <f>'ادخال البيانات'!AF184</f>
        <v>0</v>
      </c>
      <c r="X179">
        <f>'ادخال البيانات'!AG184</f>
        <v>0</v>
      </c>
      <c r="Y179">
        <f>'ادخال البيانات'!AH184</f>
        <v>0</v>
      </c>
      <c r="Z179">
        <f>'ادخال البيانات'!AI184</f>
        <v>0</v>
      </c>
      <c r="AA179">
        <f>'ادخال البيانات'!AJ184</f>
        <v>0</v>
      </c>
    </row>
    <row r="180" spans="1:27">
      <c r="A180" t="str">
        <f>'ادخال البيانات'!J185</f>
        <v/>
      </c>
      <c r="B180" t="str">
        <f>'ادخال البيانات'!K185</f>
        <v/>
      </c>
      <c r="C180" t="str">
        <f>'ادخال البيانات'!L185</f>
        <v/>
      </c>
      <c r="D180" t="str">
        <f>'ادخال البيانات'!M185</f>
        <v/>
      </c>
      <c r="E180" t="str">
        <f>'ادخال البيانات'!N185</f>
        <v/>
      </c>
      <c r="F180" t="str">
        <f>'ادخال البيانات'!O185</f>
        <v/>
      </c>
      <c r="G180" t="str">
        <f>'ادخال البيانات'!P185</f>
        <v/>
      </c>
      <c r="H180" t="str">
        <f>'ادخال البيانات'!Q185</f>
        <v/>
      </c>
      <c r="I180" t="str">
        <f>'ادخال البيانات'!R185</f>
        <v/>
      </c>
      <c r="J180" t="str">
        <f>'ادخال البيانات'!S185</f>
        <v/>
      </c>
      <c r="K180" t="str">
        <f>'ادخال البيانات'!T185</f>
        <v/>
      </c>
      <c r="L180" t="str">
        <f>'ادخال البيانات'!U185</f>
        <v/>
      </c>
      <c r="M180" t="str">
        <f>'ادخال البيانات'!V185</f>
        <v/>
      </c>
      <c r="N180" t="str">
        <f>'ادخال البيانات'!W185</f>
        <v/>
      </c>
      <c r="O180" t="str">
        <f>'ادخال البيانات'!X185</f>
        <v/>
      </c>
      <c r="P180" t="str">
        <f>'ادخال البيانات'!Y185</f>
        <v/>
      </c>
      <c r="Q180">
        <f>'ادخال البيانات'!Z185</f>
        <v>0</v>
      </c>
      <c r="R180">
        <f>'ادخال البيانات'!AA185</f>
        <v>0</v>
      </c>
      <c r="S180">
        <f>'ادخال البيانات'!AB185</f>
        <v>0</v>
      </c>
      <c r="T180">
        <f>'ادخال البيانات'!AC185</f>
        <v>0</v>
      </c>
      <c r="U180">
        <f>'ادخال البيانات'!AD185</f>
        <v>0</v>
      </c>
      <c r="V180">
        <f>'ادخال البيانات'!AE185</f>
        <v>0</v>
      </c>
      <c r="W180">
        <f>'ادخال البيانات'!AF185</f>
        <v>0</v>
      </c>
      <c r="X180">
        <f>'ادخال البيانات'!AG185</f>
        <v>0</v>
      </c>
      <c r="Y180">
        <f>'ادخال البيانات'!AH185</f>
        <v>0</v>
      </c>
      <c r="Z180">
        <f>'ادخال البيانات'!AI185</f>
        <v>0</v>
      </c>
      <c r="AA180">
        <f>'ادخال البيانات'!AJ185</f>
        <v>0</v>
      </c>
    </row>
    <row r="181" spans="1:27">
      <c r="A181" t="str">
        <f>'ادخال البيانات'!J186</f>
        <v/>
      </c>
      <c r="B181" t="str">
        <f>'ادخال البيانات'!K186</f>
        <v/>
      </c>
      <c r="C181" t="str">
        <f>'ادخال البيانات'!L186</f>
        <v/>
      </c>
      <c r="D181" t="str">
        <f>'ادخال البيانات'!M186</f>
        <v/>
      </c>
      <c r="E181" t="str">
        <f>'ادخال البيانات'!N186</f>
        <v/>
      </c>
      <c r="F181" t="str">
        <f>'ادخال البيانات'!O186</f>
        <v/>
      </c>
      <c r="G181" t="str">
        <f>'ادخال البيانات'!P186</f>
        <v/>
      </c>
      <c r="H181" t="str">
        <f>'ادخال البيانات'!Q186</f>
        <v/>
      </c>
      <c r="I181" t="str">
        <f>'ادخال البيانات'!R186</f>
        <v/>
      </c>
      <c r="J181" t="str">
        <f>'ادخال البيانات'!S186</f>
        <v/>
      </c>
      <c r="K181" t="str">
        <f>'ادخال البيانات'!T186</f>
        <v/>
      </c>
      <c r="L181" t="str">
        <f>'ادخال البيانات'!U186</f>
        <v/>
      </c>
      <c r="M181" t="str">
        <f>'ادخال البيانات'!V186</f>
        <v/>
      </c>
      <c r="N181" t="str">
        <f>'ادخال البيانات'!W186</f>
        <v/>
      </c>
      <c r="O181" t="str">
        <f>'ادخال البيانات'!X186</f>
        <v/>
      </c>
      <c r="P181" t="str">
        <f>'ادخال البيانات'!Y186</f>
        <v/>
      </c>
      <c r="Q181">
        <f>'ادخال البيانات'!Z186</f>
        <v>0</v>
      </c>
      <c r="R181">
        <f>'ادخال البيانات'!AA186</f>
        <v>0</v>
      </c>
      <c r="S181">
        <f>'ادخال البيانات'!AB186</f>
        <v>0</v>
      </c>
      <c r="T181">
        <f>'ادخال البيانات'!AC186</f>
        <v>0</v>
      </c>
      <c r="U181">
        <f>'ادخال البيانات'!AD186</f>
        <v>0</v>
      </c>
      <c r="V181">
        <f>'ادخال البيانات'!AE186</f>
        <v>0</v>
      </c>
      <c r="W181">
        <f>'ادخال البيانات'!AF186</f>
        <v>0</v>
      </c>
      <c r="X181">
        <f>'ادخال البيانات'!AG186</f>
        <v>0</v>
      </c>
      <c r="Y181">
        <f>'ادخال البيانات'!AH186</f>
        <v>0</v>
      </c>
      <c r="Z181">
        <f>'ادخال البيانات'!AI186</f>
        <v>0</v>
      </c>
      <c r="AA181">
        <f>'ادخال البيانات'!AJ186</f>
        <v>0</v>
      </c>
    </row>
    <row r="182" spans="1:27">
      <c r="A182" t="str">
        <f>'ادخال البيانات'!J187</f>
        <v/>
      </c>
      <c r="B182" t="str">
        <f>'ادخال البيانات'!K187</f>
        <v/>
      </c>
      <c r="C182" t="str">
        <f>'ادخال البيانات'!L187</f>
        <v/>
      </c>
      <c r="D182" t="str">
        <f>'ادخال البيانات'!M187</f>
        <v/>
      </c>
      <c r="E182" t="str">
        <f>'ادخال البيانات'!N187</f>
        <v/>
      </c>
      <c r="F182" t="str">
        <f>'ادخال البيانات'!O187</f>
        <v/>
      </c>
      <c r="G182" t="str">
        <f>'ادخال البيانات'!P187</f>
        <v/>
      </c>
      <c r="H182" t="str">
        <f>'ادخال البيانات'!Q187</f>
        <v/>
      </c>
      <c r="I182" t="str">
        <f>'ادخال البيانات'!R187</f>
        <v/>
      </c>
      <c r="J182" t="str">
        <f>'ادخال البيانات'!S187</f>
        <v/>
      </c>
      <c r="K182" t="str">
        <f>'ادخال البيانات'!T187</f>
        <v/>
      </c>
      <c r="L182" t="str">
        <f>'ادخال البيانات'!U187</f>
        <v/>
      </c>
      <c r="M182" t="str">
        <f>'ادخال البيانات'!V187</f>
        <v/>
      </c>
      <c r="N182" t="str">
        <f>'ادخال البيانات'!W187</f>
        <v/>
      </c>
      <c r="O182" t="str">
        <f>'ادخال البيانات'!X187</f>
        <v/>
      </c>
      <c r="P182" t="str">
        <f>'ادخال البيانات'!Y187</f>
        <v/>
      </c>
      <c r="Q182">
        <f>'ادخال البيانات'!Z187</f>
        <v>0</v>
      </c>
      <c r="R182">
        <f>'ادخال البيانات'!AA187</f>
        <v>0</v>
      </c>
      <c r="S182">
        <f>'ادخال البيانات'!AB187</f>
        <v>0</v>
      </c>
      <c r="T182">
        <f>'ادخال البيانات'!AC187</f>
        <v>0</v>
      </c>
      <c r="U182">
        <f>'ادخال البيانات'!AD187</f>
        <v>0</v>
      </c>
      <c r="V182">
        <f>'ادخال البيانات'!AE187</f>
        <v>0</v>
      </c>
      <c r="W182">
        <f>'ادخال البيانات'!AF187</f>
        <v>0</v>
      </c>
      <c r="X182">
        <f>'ادخال البيانات'!AG187</f>
        <v>0</v>
      </c>
      <c r="Y182">
        <f>'ادخال البيانات'!AH187</f>
        <v>0</v>
      </c>
      <c r="Z182">
        <f>'ادخال البيانات'!AI187</f>
        <v>0</v>
      </c>
      <c r="AA182">
        <f>'ادخال البيانات'!AJ187</f>
        <v>0</v>
      </c>
    </row>
    <row r="183" spans="1:27">
      <c r="A183" t="str">
        <f>'ادخال البيانات'!J188</f>
        <v/>
      </c>
      <c r="B183" t="str">
        <f>'ادخال البيانات'!K188</f>
        <v/>
      </c>
      <c r="C183" t="str">
        <f>'ادخال البيانات'!L188</f>
        <v/>
      </c>
      <c r="D183" t="str">
        <f>'ادخال البيانات'!M188</f>
        <v/>
      </c>
      <c r="E183" t="str">
        <f>'ادخال البيانات'!N188</f>
        <v/>
      </c>
      <c r="F183" t="str">
        <f>'ادخال البيانات'!O188</f>
        <v/>
      </c>
      <c r="G183" t="str">
        <f>'ادخال البيانات'!P188</f>
        <v/>
      </c>
      <c r="H183" t="str">
        <f>'ادخال البيانات'!Q188</f>
        <v/>
      </c>
      <c r="I183" t="str">
        <f>'ادخال البيانات'!R188</f>
        <v/>
      </c>
      <c r="J183" t="str">
        <f>'ادخال البيانات'!S188</f>
        <v/>
      </c>
      <c r="K183" t="str">
        <f>'ادخال البيانات'!T188</f>
        <v/>
      </c>
      <c r="L183" t="str">
        <f>'ادخال البيانات'!U188</f>
        <v/>
      </c>
      <c r="M183" t="str">
        <f>'ادخال البيانات'!V188</f>
        <v/>
      </c>
      <c r="N183" t="str">
        <f>'ادخال البيانات'!W188</f>
        <v/>
      </c>
      <c r="O183" t="str">
        <f>'ادخال البيانات'!X188</f>
        <v/>
      </c>
      <c r="P183" t="str">
        <f>'ادخال البيانات'!Y188</f>
        <v/>
      </c>
      <c r="Q183">
        <f>'ادخال البيانات'!Z188</f>
        <v>0</v>
      </c>
      <c r="R183">
        <f>'ادخال البيانات'!AA188</f>
        <v>0</v>
      </c>
      <c r="S183">
        <f>'ادخال البيانات'!AB188</f>
        <v>0</v>
      </c>
      <c r="T183">
        <f>'ادخال البيانات'!AC188</f>
        <v>0</v>
      </c>
      <c r="U183">
        <f>'ادخال البيانات'!AD188</f>
        <v>0</v>
      </c>
      <c r="V183">
        <f>'ادخال البيانات'!AE188</f>
        <v>0</v>
      </c>
      <c r="W183">
        <f>'ادخال البيانات'!AF188</f>
        <v>0</v>
      </c>
      <c r="X183">
        <f>'ادخال البيانات'!AG188</f>
        <v>0</v>
      </c>
      <c r="Y183">
        <f>'ادخال البيانات'!AH188</f>
        <v>0</v>
      </c>
      <c r="Z183">
        <f>'ادخال البيانات'!AI188</f>
        <v>0</v>
      </c>
      <c r="AA183">
        <f>'ادخال البيانات'!AJ188</f>
        <v>0</v>
      </c>
    </row>
    <row r="184" spans="1:27">
      <c r="A184" t="str">
        <f>'ادخال البيانات'!J189</f>
        <v/>
      </c>
      <c r="B184" t="str">
        <f>'ادخال البيانات'!K189</f>
        <v/>
      </c>
      <c r="C184" t="str">
        <f>'ادخال البيانات'!L189</f>
        <v/>
      </c>
      <c r="D184" t="str">
        <f>'ادخال البيانات'!M189</f>
        <v/>
      </c>
      <c r="E184" t="str">
        <f>'ادخال البيانات'!N189</f>
        <v/>
      </c>
      <c r="F184" t="str">
        <f>'ادخال البيانات'!O189</f>
        <v/>
      </c>
      <c r="G184" t="str">
        <f>'ادخال البيانات'!P189</f>
        <v/>
      </c>
      <c r="H184" t="str">
        <f>'ادخال البيانات'!Q189</f>
        <v/>
      </c>
      <c r="I184" t="str">
        <f>'ادخال البيانات'!R189</f>
        <v/>
      </c>
      <c r="J184" t="str">
        <f>'ادخال البيانات'!S189</f>
        <v/>
      </c>
      <c r="K184" t="str">
        <f>'ادخال البيانات'!T189</f>
        <v/>
      </c>
      <c r="L184" t="str">
        <f>'ادخال البيانات'!U189</f>
        <v/>
      </c>
      <c r="M184" t="str">
        <f>'ادخال البيانات'!V189</f>
        <v/>
      </c>
      <c r="N184" t="str">
        <f>'ادخال البيانات'!W189</f>
        <v/>
      </c>
      <c r="O184" t="str">
        <f>'ادخال البيانات'!X189</f>
        <v/>
      </c>
      <c r="P184" t="str">
        <f>'ادخال البيانات'!Y189</f>
        <v/>
      </c>
      <c r="Q184">
        <f>'ادخال البيانات'!Z189</f>
        <v>0</v>
      </c>
      <c r="R184">
        <f>'ادخال البيانات'!AA189</f>
        <v>0</v>
      </c>
      <c r="S184">
        <f>'ادخال البيانات'!AB189</f>
        <v>0</v>
      </c>
      <c r="T184">
        <f>'ادخال البيانات'!AC189</f>
        <v>0</v>
      </c>
      <c r="U184">
        <f>'ادخال البيانات'!AD189</f>
        <v>0</v>
      </c>
      <c r="V184">
        <f>'ادخال البيانات'!AE189</f>
        <v>0</v>
      </c>
      <c r="W184">
        <f>'ادخال البيانات'!AF189</f>
        <v>0</v>
      </c>
      <c r="X184">
        <f>'ادخال البيانات'!AG189</f>
        <v>0</v>
      </c>
      <c r="Y184">
        <f>'ادخال البيانات'!AH189</f>
        <v>0</v>
      </c>
      <c r="Z184">
        <f>'ادخال البيانات'!AI189</f>
        <v>0</v>
      </c>
      <c r="AA184">
        <f>'ادخال البيانات'!AJ189</f>
        <v>0</v>
      </c>
    </row>
    <row r="185" spans="1:27">
      <c r="A185" t="str">
        <f>'ادخال البيانات'!J190</f>
        <v/>
      </c>
      <c r="B185" t="str">
        <f>'ادخال البيانات'!K190</f>
        <v/>
      </c>
      <c r="C185" t="str">
        <f>'ادخال البيانات'!L190</f>
        <v/>
      </c>
      <c r="D185" t="str">
        <f>'ادخال البيانات'!M190</f>
        <v/>
      </c>
      <c r="E185" t="str">
        <f>'ادخال البيانات'!N190</f>
        <v/>
      </c>
      <c r="F185" t="str">
        <f>'ادخال البيانات'!O190</f>
        <v/>
      </c>
      <c r="G185" t="str">
        <f>'ادخال البيانات'!P190</f>
        <v/>
      </c>
      <c r="H185" t="str">
        <f>'ادخال البيانات'!Q190</f>
        <v/>
      </c>
      <c r="I185" t="str">
        <f>'ادخال البيانات'!R190</f>
        <v/>
      </c>
      <c r="J185" t="str">
        <f>'ادخال البيانات'!S190</f>
        <v/>
      </c>
      <c r="K185" t="str">
        <f>'ادخال البيانات'!T190</f>
        <v/>
      </c>
      <c r="L185" t="str">
        <f>'ادخال البيانات'!U190</f>
        <v/>
      </c>
      <c r="M185" t="str">
        <f>'ادخال البيانات'!V190</f>
        <v/>
      </c>
      <c r="N185" t="str">
        <f>'ادخال البيانات'!W190</f>
        <v/>
      </c>
      <c r="O185" t="str">
        <f>'ادخال البيانات'!X190</f>
        <v/>
      </c>
      <c r="P185" t="str">
        <f>'ادخال البيانات'!Y190</f>
        <v/>
      </c>
      <c r="Q185">
        <f>'ادخال البيانات'!Z190</f>
        <v>0</v>
      </c>
      <c r="R185">
        <f>'ادخال البيانات'!AA190</f>
        <v>0</v>
      </c>
      <c r="S185">
        <f>'ادخال البيانات'!AB190</f>
        <v>0</v>
      </c>
      <c r="T185">
        <f>'ادخال البيانات'!AC190</f>
        <v>0</v>
      </c>
      <c r="U185">
        <f>'ادخال البيانات'!AD190</f>
        <v>0</v>
      </c>
      <c r="V185">
        <f>'ادخال البيانات'!AE190</f>
        <v>0</v>
      </c>
      <c r="W185">
        <f>'ادخال البيانات'!AF190</f>
        <v>0</v>
      </c>
      <c r="X185">
        <f>'ادخال البيانات'!AG190</f>
        <v>0</v>
      </c>
      <c r="Y185">
        <f>'ادخال البيانات'!AH190</f>
        <v>0</v>
      </c>
      <c r="Z185">
        <f>'ادخال البيانات'!AI190</f>
        <v>0</v>
      </c>
      <c r="AA185">
        <f>'ادخال البيانات'!AJ190</f>
        <v>0</v>
      </c>
    </row>
    <row r="186" spans="1:27">
      <c r="A186" t="str">
        <f>'ادخال البيانات'!J191</f>
        <v/>
      </c>
      <c r="B186" t="str">
        <f>'ادخال البيانات'!K191</f>
        <v/>
      </c>
      <c r="C186" t="str">
        <f>'ادخال البيانات'!L191</f>
        <v/>
      </c>
      <c r="D186" t="str">
        <f>'ادخال البيانات'!M191</f>
        <v/>
      </c>
      <c r="E186" t="str">
        <f>'ادخال البيانات'!N191</f>
        <v/>
      </c>
      <c r="F186" t="str">
        <f>'ادخال البيانات'!O191</f>
        <v/>
      </c>
      <c r="G186" t="str">
        <f>'ادخال البيانات'!P191</f>
        <v/>
      </c>
      <c r="H186" t="str">
        <f>'ادخال البيانات'!Q191</f>
        <v/>
      </c>
      <c r="I186" t="str">
        <f>'ادخال البيانات'!R191</f>
        <v/>
      </c>
      <c r="J186" t="str">
        <f>'ادخال البيانات'!S191</f>
        <v/>
      </c>
      <c r="K186" t="str">
        <f>'ادخال البيانات'!T191</f>
        <v/>
      </c>
      <c r="L186" t="str">
        <f>'ادخال البيانات'!U191</f>
        <v/>
      </c>
      <c r="M186" t="str">
        <f>'ادخال البيانات'!V191</f>
        <v/>
      </c>
      <c r="N186" t="str">
        <f>'ادخال البيانات'!W191</f>
        <v/>
      </c>
      <c r="O186" t="str">
        <f>'ادخال البيانات'!X191</f>
        <v/>
      </c>
      <c r="P186" t="str">
        <f>'ادخال البيانات'!Y191</f>
        <v/>
      </c>
      <c r="Q186">
        <f>'ادخال البيانات'!Z191</f>
        <v>0</v>
      </c>
      <c r="R186">
        <f>'ادخال البيانات'!AA191</f>
        <v>0</v>
      </c>
      <c r="S186">
        <f>'ادخال البيانات'!AB191</f>
        <v>0</v>
      </c>
      <c r="T186">
        <f>'ادخال البيانات'!AC191</f>
        <v>0</v>
      </c>
      <c r="U186">
        <f>'ادخال البيانات'!AD191</f>
        <v>0</v>
      </c>
      <c r="V186">
        <f>'ادخال البيانات'!AE191</f>
        <v>0</v>
      </c>
      <c r="W186">
        <f>'ادخال البيانات'!AF191</f>
        <v>0</v>
      </c>
      <c r="X186">
        <f>'ادخال البيانات'!AG191</f>
        <v>0</v>
      </c>
      <c r="Y186">
        <f>'ادخال البيانات'!AH191</f>
        <v>0</v>
      </c>
      <c r="Z186">
        <f>'ادخال البيانات'!AI191</f>
        <v>0</v>
      </c>
      <c r="AA186">
        <f>'ادخال البيانات'!AJ191</f>
        <v>0</v>
      </c>
    </row>
    <row r="187" spans="1:27">
      <c r="A187" t="str">
        <f>'ادخال البيانات'!J192</f>
        <v/>
      </c>
      <c r="B187" t="str">
        <f>'ادخال البيانات'!K192</f>
        <v/>
      </c>
      <c r="C187" t="str">
        <f>'ادخال البيانات'!L192</f>
        <v/>
      </c>
      <c r="D187" t="str">
        <f>'ادخال البيانات'!M192</f>
        <v/>
      </c>
      <c r="E187" t="str">
        <f>'ادخال البيانات'!N192</f>
        <v/>
      </c>
      <c r="F187" t="str">
        <f>'ادخال البيانات'!O192</f>
        <v/>
      </c>
      <c r="G187" t="str">
        <f>'ادخال البيانات'!P192</f>
        <v/>
      </c>
      <c r="H187" t="str">
        <f>'ادخال البيانات'!Q192</f>
        <v/>
      </c>
      <c r="I187" t="str">
        <f>'ادخال البيانات'!R192</f>
        <v/>
      </c>
      <c r="J187" t="str">
        <f>'ادخال البيانات'!S192</f>
        <v/>
      </c>
      <c r="K187" t="str">
        <f>'ادخال البيانات'!T192</f>
        <v/>
      </c>
      <c r="L187" t="str">
        <f>'ادخال البيانات'!U192</f>
        <v/>
      </c>
      <c r="M187" t="str">
        <f>'ادخال البيانات'!V192</f>
        <v/>
      </c>
      <c r="N187" t="str">
        <f>'ادخال البيانات'!W192</f>
        <v/>
      </c>
      <c r="O187" t="str">
        <f>'ادخال البيانات'!X192</f>
        <v/>
      </c>
      <c r="P187" t="str">
        <f>'ادخال البيانات'!Y192</f>
        <v/>
      </c>
      <c r="Q187">
        <f>'ادخال البيانات'!Z192</f>
        <v>0</v>
      </c>
      <c r="R187">
        <f>'ادخال البيانات'!AA192</f>
        <v>0</v>
      </c>
      <c r="S187">
        <f>'ادخال البيانات'!AB192</f>
        <v>0</v>
      </c>
      <c r="T187">
        <f>'ادخال البيانات'!AC192</f>
        <v>0</v>
      </c>
      <c r="U187">
        <f>'ادخال البيانات'!AD192</f>
        <v>0</v>
      </c>
      <c r="V187">
        <f>'ادخال البيانات'!AE192</f>
        <v>0</v>
      </c>
      <c r="W187">
        <f>'ادخال البيانات'!AF192</f>
        <v>0</v>
      </c>
      <c r="X187">
        <f>'ادخال البيانات'!AG192</f>
        <v>0</v>
      </c>
      <c r="Y187">
        <f>'ادخال البيانات'!AH192</f>
        <v>0</v>
      </c>
      <c r="Z187">
        <f>'ادخال البيانات'!AI192</f>
        <v>0</v>
      </c>
      <c r="AA187">
        <f>'ادخال البيانات'!AJ192</f>
        <v>0</v>
      </c>
    </row>
    <row r="188" spans="1:27">
      <c r="A188" t="str">
        <f>'ادخال البيانات'!J193</f>
        <v/>
      </c>
      <c r="B188" t="str">
        <f>'ادخال البيانات'!K193</f>
        <v/>
      </c>
      <c r="C188" t="str">
        <f>'ادخال البيانات'!L193</f>
        <v/>
      </c>
      <c r="D188" t="str">
        <f>'ادخال البيانات'!M193</f>
        <v/>
      </c>
      <c r="E188" t="str">
        <f>'ادخال البيانات'!N193</f>
        <v/>
      </c>
      <c r="F188" t="str">
        <f>'ادخال البيانات'!O193</f>
        <v/>
      </c>
      <c r="G188" t="str">
        <f>'ادخال البيانات'!P193</f>
        <v/>
      </c>
      <c r="H188" t="str">
        <f>'ادخال البيانات'!Q193</f>
        <v/>
      </c>
      <c r="I188" t="str">
        <f>'ادخال البيانات'!R193</f>
        <v/>
      </c>
      <c r="J188" t="str">
        <f>'ادخال البيانات'!S193</f>
        <v/>
      </c>
      <c r="K188" t="str">
        <f>'ادخال البيانات'!T193</f>
        <v/>
      </c>
      <c r="L188" t="str">
        <f>'ادخال البيانات'!U193</f>
        <v/>
      </c>
      <c r="M188" t="str">
        <f>'ادخال البيانات'!V193</f>
        <v/>
      </c>
      <c r="N188" t="str">
        <f>'ادخال البيانات'!W193</f>
        <v/>
      </c>
      <c r="O188" t="str">
        <f>'ادخال البيانات'!X193</f>
        <v/>
      </c>
      <c r="P188" t="str">
        <f>'ادخال البيانات'!Y193</f>
        <v/>
      </c>
      <c r="Q188">
        <f>'ادخال البيانات'!Z193</f>
        <v>0</v>
      </c>
      <c r="R188">
        <f>'ادخال البيانات'!AA193</f>
        <v>0</v>
      </c>
      <c r="S188">
        <f>'ادخال البيانات'!AB193</f>
        <v>0</v>
      </c>
      <c r="T188">
        <f>'ادخال البيانات'!AC193</f>
        <v>0</v>
      </c>
      <c r="U188">
        <f>'ادخال البيانات'!AD193</f>
        <v>0</v>
      </c>
      <c r="V188">
        <f>'ادخال البيانات'!AE193</f>
        <v>0</v>
      </c>
      <c r="W188">
        <f>'ادخال البيانات'!AF193</f>
        <v>0</v>
      </c>
      <c r="X188">
        <f>'ادخال البيانات'!AG193</f>
        <v>0</v>
      </c>
      <c r="Y188">
        <f>'ادخال البيانات'!AH193</f>
        <v>0</v>
      </c>
      <c r="Z188">
        <f>'ادخال البيانات'!AI193</f>
        <v>0</v>
      </c>
      <c r="AA188">
        <f>'ادخال البيانات'!AJ193</f>
        <v>0</v>
      </c>
    </row>
    <row r="189" spans="1:27">
      <c r="A189" t="str">
        <f>'ادخال البيانات'!J194</f>
        <v/>
      </c>
      <c r="B189" t="str">
        <f>'ادخال البيانات'!K194</f>
        <v/>
      </c>
      <c r="C189" t="str">
        <f>'ادخال البيانات'!L194</f>
        <v/>
      </c>
      <c r="D189" t="str">
        <f>'ادخال البيانات'!M194</f>
        <v/>
      </c>
      <c r="E189" t="str">
        <f>'ادخال البيانات'!N194</f>
        <v/>
      </c>
      <c r="F189" t="str">
        <f>'ادخال البيانات'!O194</f>
        <v/>
      </c>
      <c r="G189" t="str">
        <f>'ادخال البيانات'!P194</f>
        <v/>
      </c>
      <c r="H189" t="str">
        <f>'ادخال البيانات'!Q194</f>
        <v/>
      </c>
      <c r="I189" t="str">
        <f>'ادخال البيانات'!R194</f>
        <v/>
      </c>
      <c r="J189" t="str">
        <f>'ادخال البيانات'!S194</f>
        <v/>
      </c>
      <c r="K189" t="str">
        <f>'ادخال البيانات'!T194</f>
        <v/>
      </c>
      <c r="L189" t="str">
        <f>'ادخال البيانات'!U194</f>
        <v/>
      </c>
      <c r="M189" t="str">
        <f>'ادخال البيانات'!V194</f>
        <v/>
      </c>
      <c r="N189" t="str">
        <f>'ادخال البيانات'!W194</f>
        <v/>
      </c>
      <c r="O189" t="str">
        <f>'ادخال البيانات'!X194</f>
        <v/>
      </c>
      <c r="P189" t="str">
        <f>'ادخال البيانات'!Y194</f>
        <v/>
      </c>
      <c r="Q189">
        <f>'ادخال البيانات'!Z194</f>
        <v>0</v>
      </c>
      <c r="R189">
        <f>'ادخال البيانات'!AA194</f>
        <v>0</v>
      </c>
      <c r="S189">
        <f>'ادخال البيانات'!AB194</f>
        <v>0</v>
      </c>
      <c r="T189">
        <f>'ادخال البيانات'!AC194</f>
        <v>0</v>
      </c>
      <c r="U189">
        <f>'ادخال البيانات'!AD194</f>
        <v>0</v>
      </c>
      <c r="V189">
        <f>'ادخال البيانات'!AE194</f>
        <v>0</v>
      </c>
      <c r="W189">
        <f>'ادخال البيانات'!AF194</f>
        <v>0</v>
      </c>
      <c r="X189">
        <f>'ادخال البيانات'!AG194</f>
        <v>0</v>
      </c>
      <c r="Y189">
        <f>'ادخال البيانات'!AH194</f>
        <v>0</v>
      </c>
      <c r="Z189">
        <f>'ادخال البيانات'!AI194</f>
        <v>0</v>
      </c>
      <c r="AA189">
        <f>'ادخال البيانات'!AJ194</f>
        <v>0</v>
      </c>
    </row>
    <row r="190" spans="1:27">
      <c r="A190" t="str">
        <f>'ادخال البيانات'!J195</f>
        <v/>
      </c>
      <c r="B190" t="str">
        <f>'ادخال البيانات'!K195</f>
        <v/>
      </c>
      <c r="C190" t="str">
        <f>'ادخال البيانات'!L195</f>
        <v/>
      </c>
      <c r="D190" t="str">
        <f>'ادخال البيانات'!M195</f>
        <v/>
      </c>
      <c r="E190" t="str">
        <f>'ادخال البيانات'!N195</f>
        <v/>
      </c>
      <c r="F190" t="str">
        <f>'ادخال البيانات'!O195</f>
        <v/>
      </c>
      <c r="G190" t="str">
        <f>'ادخال البيانات'!P195</f>
        <v/>
      </c>
      <c r="H190" t="str">
        <f>'ادخال البيانات'!Q195</f>
        <v/>
      </c>
      <c r="I190" t="str">
        <f>'ادخال البيانات'!R195</f>
        <v/>
      </c>
      <c r="J190" t="str">
        <f>'ادخال البيانات'!S195</f>
        <v/>
      </c>
      <c r="K190" t="str">
        <f>'ادخال البيانات'!T195</f>
        <v/>
      </c>
      <c r="L190" t="str">
        <f>'ادخال البيانات'!U195</f>
        <v/>
      </c>
      <c r="M190" t="str">
        <f>'ادخال البيانات'!V195</f>
        <v/>
      </c>
      <c r="N190" t="str">
        <f>'ادخال البيانات'!W195</f>
        <v/>
      </c>
      <c r="O190" t="str">
        <f>'ادخال البيانات'!X195</f>
        <v/>
      </c>
      <c r="P190" t="str">
        <f>'ادخال البيانات'!Y195</f>
        <v/>
      </c>
      <c r="Q190">
        <f>'ادخال البيانات'!Z195</f>
        <v>0</v>
      </c>
      <c r="R190">
        <f>'ادخال البيانات'!AA195</f>
        <v>0</v>
      </c>
      <c r="S190">
        <f>'ادخال البيانات'!AB195</f>
        <v>0</v>
      </c>
      <c r="T190">
        <f>'ادخال البيانات'!AC195</f>
        <v>0</v>
      </c>
      <c r="U190">
        <f>'ادخال البيانات'!AD195</f>
        <v>0</v>
      </c>
      <c r="V190">
        <f>'ادخال البيانات'!AE195</f>
        <v>0</v>
      </c>
      <c r="W190">
        <f>'ادخال البيانات'!AF195</f>
        <v>0</v>
      </c>
      <c r="X190">
        <f>'ادخال البيانات'!AG195</f>
        <v>0</v>
      </c>
      <c r="Y190">
        <f>'ادخال البيانات'!AH195</f>
        <v>0</v>
      </c>
      <c r="Z190">
        <f>'ادخال البيانات'!AI195</f>
        <v>0</v>
      </c>
      <c r="AA190">
        <f>'ادخال البيانات'!AJ195</f>
        <v>0</v>
      </c>
    </row>
    <row r="191" spans="1:27">
      <c r="A191" t="str">
        <f>'ادخال البيانات'!J196</f>
        <v/>
      </c>
      <c r="B191" t="str">
        <f>'ادخال البيانات'!K196</f>
        <v/>
      </c>
      <c r="C191" t="str">
        <f>'ادخال البيانات'!L196</f>
        <v/>
      </c>
      <c r="D191" t="str">
        <f>'ادخال البيانات'!M196</f>
        <v/>
      </c>
      <c r="E191" t="str">
        <f>'ادخال البيانات'!N196</f>
        <v/>
      </c>
      <c r="F191" t="str">
        <f>'ادخال البيانات'!O196</f>
        <v/>
      </c>
      <c r="G191" t="str">
        <f>'ادخال البيانات'!P196</f>
        <v/>
      </c>
      <c r="H191" t="str">
        <f>'ادخال البيانات'!Q196</f>
        <v/>
      </c>
      <c r="I191" t="str">
        <f>'ادخال البيانات'!R196</f>
        <v/>
      </c>
      <c r="J191" t="str">
        <f>'ادخال البيانات'!S196</f>
        <v/>
      </c>
      <c r="K191" t="str">
        <f>'ادخال البيانات'!T196</f>
        <v/>
      </c>
      <c r="L191" t="str">
        <f>'ادخال البيانات'!U196</f>
        <v/>
      </c>
      <c r="M191" t="str">
        <f>'ادخال البيانات'!V196</f>
        <v/>
      </c>
      <c r="N191" t="str">
        <f>'ادخال البيانات'!W196</f>
        <v/>
      </c>
      <c r="O191" t="str">
        <f>'ادخال البيانات'!X196</f>
        <v/>
      </c>
      <c r="P191" t="str">
        <f>'ادخال البيانات'!Y196</f>
        <v/>
      </c>
      <c r="Q191">
        <f>'ادخال البيانات'!Z196</f>
        <v>0</v>
      </c>
      <c r="R191">
        <f>'ادخال البيانات'!AA196</f>
        <v>0</v>
      </c>
      <c r="S191">
        <f>'ادخال البيانات'!AB196</f>
        <v>0</v>
      </c>
      <c r="T191">
        <f>'ادخال البيانات'!AC196</f>
        <v>0</v>
      </c>
      <c r="U191">
        <f>'ادخال البيانات'!AD196</f>
        <v>0</v>
      </c>
      <c r="V191">
        <f>'ادخال البيانات'!AE196</f>
        <v>0</v>
      </c>
      <c r="W191">
        <f>'ادخال البيانات'!AF196</f>
        <v>0</v>
      </c>
      <c r="X191">
        <f>'ادخال البيانات'!AG196</f>
        <v>0</v>
      </c>
      <c r="Y191">
        <f>'ادخال البيانات'!AH196</f>
        <v>0</v>
      </c>
      <c r="Z191">
        <f>'ادخال البيانات'!AI196</f>
        <v>0</v>
      </c>
      <c r="AA191">
        <f>'ادخال البيانات'!AJ196</f>
        <v>0</v>
      </c>
    </row>
    <row r="192" spans="1:27">
      <c r="A192" t="str">
        <f>'ادخال البيانات'!J197</f>
        <v/>
      </c>
      <c r="B192" t="str">
        <f>'ادخال البيانات'!K197</f>
        <v/>
      </c>
      <c r="C192" t="str">
        <f>'ادخال البيانات'!L197</f>
        <v/>
      </c>
      <c r="D192" t="str">
        <f>'ادخال البيانات'!M197</f>
        <v/>
      </c>
      <c r="E192" t="str">
        <f>'ادخال البيانات'!N197</f>
        <v/>
      </c>
      <c r="F192" t="str">
        <f>'ادخال البيانات'!O197</f>
        <v/>
      </c>
      <c r="G192" t="str">
        <f>'ادخال البيانات'!P197</f>
        <v/>
      </c>
      <c r="H192" t="str">
        <f>'ادخال البيانات'!Q197</f>
        <v/>
      </c>
      <c r="I192" t="str">
        <f>'ادخال البيانات'!R197</f>
        <v/>
      </c>
      <c r="J192" t="str">
        <f>'ادخال البيانات'!S197</f>
        <v/>
      </c>
      <c r="K192" t="str">
        <f>'ادخال البيانات'!T197</f>
        <v/>
      </c>
      <c r="L192" t="str">
        <f>'ادخال البيانات'!U197</f>
        <v/>
      </c>
      <c r="M192" t="str">
        <f>'ادخال البيانات'!V197</f>
        <v/>
      </c>
      <c r="N192" t="str">
        <f>'ادخال البيانات'!W197</f>
        <v/>
      </c>
      <c r="O192" t="str">
        <f>'ادخال البيانات'!X197</f>
        <v/>
      </c>
      <c r="P192" t="str">
        <f>'ادخال البيانات'!Y197</f>
        <v/>
      </c>
      <c r="Q192">
        <f>'ادخال البيانات'!Z197</f>
        <v>0</v>
      </c>
      <c r="R192">
        <f>'ادخال البيانات'!AA197</f>
        <v>0</v>
      </c>
      <c r="S192">
        <f>'ادخال البيانات'!AB197</f>
        <v>0</v>
      </c>
      <c r="T192">
        <f>'ادخال البيانات'!AC197</f>
        <v>0</v>
      </c>
      <c r="U192">
        <f>'ادخال البيانات'!AD197</f>
        <v>0</v>
      </c>
      <c r="V192">
        <f>'ادخال البيانات'!AE197</f>
        <v>0</v>
      </c>
      <c r="W192">
        <f>'ادخال البيانات'!AF197</f>
        <v>0</v>
      </c>
      <c r="X192">
        <f>'ادخال البيانات'!AG197</f>
        <v>0</v>
      </c>
      <c r="Y192">
        <f>'ادخال البيانات'!AH197</f>
        <v>0</v>
      </c>
      <c r="Z192">
        <f>'ادخال البيانات'!AI197</f>
        <v>0</v>
      </c>
      <c r="AA192">
        <f>'ادخال البيانات'!AJ197</f>
        <v>0</v>
      </c>
    </row>
    <row r="193" spans="1:27">
      <c r="A193" t="str">
        <f>'ادخال البيانات'!J198</f>
        <v/>
      </c>
      <c r="B193" t="str">
        <f>'ادخال البيانات'!K198</f>
        <v/>
      </c>
      <c r="C193" t="str">
        <f>'ادخال البيانات'!L198</f>
        <v/>
      </c>
      <c r="D193" t="str">
        <f>'ادخال البيانات'!M198</f>
        <v/>
      </c>
      <c r="E193" t="str">
        <f>'ادخال البيانات'!N198</f>
        <v/>
      </c>
      <c r="F193" t="str">
        <f>'ادخال البيانات'!O198</f>
        <v/>
      </c>
      <c r="G193" t="str">
        <f>'ادخال البيانات'!P198</f>
        <v/>
      </c>
      <c r="H193" t="str">
        <f>'ادخال البيانات'!Q198</f>
        <v/>
      </c>
      <c r="I193" t="str">
        <f>'ادخال البيانات'!R198</f>
        <v/>
      </c>
      <c r="J193" t="str">
        <f>'ادخال البيانات'!S198</f>
        <v/>
      </c>
      <c r="K193" t="str">
        <f>'ادخال البيانات'!T198</f>
        <v/>
      </c>
      <c r="L193" t="str">
        <f>'ادخال البيانات'!U198</f>
        <v/>
      </c>
      <c r="M193" t="str">
        <f>'ادخال البيانات'!V198</f>
        <v/>
      </c>
      <c r="N193" t="str">
        <f>'ادخال البيانات'!W198</f>
        <v/>
      </c>
      <c r="O193" t="str">
        <f>'ادخال البيانات'!X198</f>
        <v/>
      </c>
      <c r="P193" t="str">
        <f>'ادخال البيانات'!Y198</f>
        <v/>
      </c>
      <c r="Q193">
        <f>'ادخال البيانات'!Z198</f>
        <v>0</v>
      </c>
      <c r="R193">
        <f>'ادخال البيانات'!AA198</f>
        <v>0</v>
      </c>
      <c r="S193">
        <f>'ادخال البيانات'!AB198</f>
        <v>0</v>
      </c>
      <c r="T193">
        <f>'ادخال البيانات'!AC198</f>
        <v>0</v>
      </c>
      <c r="U193">
        <f>'ادخال البيانات'!AD198</f>
        <v>0</v>
      </c>
      <c r="V193">
        <f>'ادخال البيانات'!AE198</f>
        <v>0</v>
      </c>
      <c r="W193">
        <f>'ادخال البيانات'!AF198</f>
        <v>0</v>
      </c>
      <c r="X193">
        <f>'ادخال البيانات'!AG198</f>
        <v>0</v>
      </c>
      <c r="Y193">
        <f>'ادخال البيانات'!AH198</f>
        <v>0</v>
      </c>
      <c r="Z193">
        <f>'ادخال البيانات'!AI198</f>
        <v>0</v>
      </c>
      <c r="AA193">
        <f>'ادخال البيانات'!AJ198</f>
        <v>0</v>
      </c>
    </row>
    <row r="194" spans="1:27">
      <c r="A194" t="str">
        <f>'ادخال البيانات'!J199</f>
        <v/>
      </c>
      <c r="B194" t="str">
        <f>'ادخال البيانات'!K199</f>
        <v/>
      </c>
      <c r="C194" t="str">
        <f>'ادخال البيانات'!L199</f>
        <v/>
      </c>
      <c r="D194" t="str">
        <f>'ادخال البيانات'!M199</f>
        <v/>
      </c>
      <c r="E194" t="str">
        <f>'ادخال البيانات'!N199</f>
        <v/>
      </c>
      <c r="F194" t="str">
        <f>'ادخال البيانات'!O199</f>
        <v/>
      </c>
      <c r="G194" t="str">
        <f>'ادخال البيانات'!P199</f>
        <v/>
      </c>
      <c r="H194" t="str">
        <f>'ادخال البيانات'!Q199</f>
        <v/>
      </c>
      <c r="I194" t="str">
        <f>'ادخال البيانات'!R199</f>
        <v/>
      </c>
      <c r="J194" t="str">
        <f>'ادخال البيانات'!S199</f>
        <v/>
      </c>
      <c r="K194" t="str">
        <f>'ادخال البيانات'!T199</f>
        <v/>
      </c>
      <c r="L194" t="str">
        <f>'ادخال البيانات'!U199</f>
        <v/>
      </c>
      <c r="M194" t="str">
        <f>'ادخال البيانات'!V199</f>
        <v/>
      </c>
      <c r="N194" t="str">
        <f>'ادخال البيانات'!W199</f>
        <v/>
      </c>
      <c r="O194" t="str">
        <f>'ادخال البيانات'!X199</f>
        <v/>
      </c>
      <c r="P194" t="str">
        <f>'ادخال البيانات'!Y199</f>
        <v/>
      </c>
      <c r="Q194">
        <f>'ادخال البيانات'!Z199</f>
        <v>0</v>
      </c>
      <c r="R194">
        <f>'ادخال البيانات'!AA199</f>
        <v>0</v>
      </c>
      <c r="S194">
        <f>'ادخال البيانات'!AB199</f>
        <v>0</v>
      </c>
      <c r="T194">
        <f>'ادخال البيانات'!AC199</f>
        <v>0</v>
      </c>
      <c r="U194">
        <f>'ادخال البيانات'!AD199</f>
        <v>0</v>
      </c>
      <c r="V194">
        <f>'ادخال البيانات'!AE199</f>
        <v>0</v>
      </c>
      <c r="W194">
        <f>'ادخال البيانات'!AF199</f>
        <v>0</v>
      </c>
      <c r="X194">
        <f>'ادخال البيانات'!AG199</f>
        <v>0</v>
      </c>
      <c r="Y194">
        <f>'ادخال البيانات'!AH199</f>
        <v>0</v>
      </c>
      <c r="Z194">
        <f>'ادخال البيانات'!AI199</f>
        <v>0</v>
      </c>
      <c r="AA194">
        <f>'ادخال البيانات'!AJ199</f>
        <v>0</v>
      </c>
    </row>
    <row r="195" spans="1:27">
      <c r="A195" t="str">
        <f>'ادخال البيانات'!J200</f>
        <v/>
      </c>
      <c r="B195" t="str">
        <f>'ادخال البيانات'!K200</f>
        <v/>
      </c>
      <c r="C195" t="str">
        <f>'ادخال البيانات'!L200</f>
        <v/>
      </c>
      <c r="D195" t="str">
        <f>'ادخال البيانات'!M200</f>
        <v/>
      </c>
      <c r="E195" t="str">
        <f>'ادخال البيانات'!N200</f>
        <v/>
      </c>
      <c r="F195" t="str">
        <f>'ادخال البيانات'!O200</f>
        <v/>
      </c>
      <c r="G195" t="str">
        <f>'ادخال البيانات'!P200</f>
        <v/>
      </c>
      <c r="H195" t="str">
        <f>'ادخال البيانات'!Q200</f>
        <v/>
      </c>
      <c r="I195" t="str">
        <f>'ادخال البيانات'!R200</f>
        <v/>
      </c>
      <c r="J195" t="str">
        <f>'ادخال البيانات'!S200</f>
        <v/>
      </c>
      <c r="K195" t="str">
        <f>'ادخال البيانات'!T200</f>
        <v/>
      </c>
      <c r="L195" t="str">
        <f>'ادخال البيانات'!U200</f>
        <v/>
      </c>
      <c r="M195" t="str">
        <f>'ادخال البيانات'!V200</f>
        <v/>
      </c>
      <c r="N195" t="str">
        <f>'ادخال البيانات'!W200</f>
        <v/>
      </c>
      <c r="O195" t="str">
        <f>'ادخال البيانات'!X200</f>
        <v/>
      </c>
      <c r="P195" t="str">
        <f>'ادخال البيانات'!Y200</f>
        <v/>
      </c>
      <c r="Q195">
        <f>'ادخال البيانات'!Z200</f>
        <v>0</v>
      </c>
      <c r="R195">
        <f>'ادخال البيانات'!AA200</f>
        <v>0</v>
      </c>
      <c r="S195">
        <f>'ادخال البيانات'!AB200</f>
        <v>0</v>
      </c>
      <c r="T195">
        <f>'ادخال البيانات'!AC200</f>
        <v>0</v>
      </c>
      <c r="U195">
        <f>'ادخال البيانات'!AD200</f>
        <v>0</v>
      </c>
      <c r="V195">
        <f>'ادخال البيانات'!AE200</f>
        <v>0</v>
      </c>
      <c r="W195">
        <f>'ادخال البيانات'!AF200</f>
        <v>0</v>
      </c>
      <c r="X195">
        <f>'ادخال البيانات'!AG200</f>
        <v>0</v>
      </c>
      <c r="Y195">
        <f>'ادخال البيانات'!AH200</f>
        <v>0</v>
      </c>
      <c r="Z195">
        <f>'ادخال البيانات'!AI200</f>
        <v>0</v>
      </c>
      <c r="AA195">
        <f>'ادخال البيانات'!AJ200</f>
        <v>0</v>
      </c>
    </row>
    <row r="196" spans="1:27">
      <c r="A196" t="str">
        <f>'ادخال البيانات'!J201</f>
        <v/>
      </c>
      <c r="B196" t="str">
        <f>'ادخال البيانات'!K201</f>
        <v/>
      </c>
      <c r="C196" t="str">
        <f>'ادخال البيانات'!L201</f>
        <v/>
      </c>
      <c r="D196" t="str">
        <f>'ادخال البيانات'!M201</f>
        <v/>
      </c>
      <c r="E196" t="str">
        <f>'ادخال البيانات'!N201</f>
        <v/>
      </c>
      <c r="F196" t="str">
        <f>'ادخال البيانات'!O201</f>
        <v/>
      </c>
      <c r="G196" t="str">
        <f>'ادخال البيانات'!P201</f>
        <v/>
      </c>
      <c r="H196" t="str">
        <f>'ادخال البيانات'!Q201</f>
        <v/>
      </c>
      <c r="I196" t="str">
        <f>'ادخال البيانات'!R201</f>
        <v/>
      </c>
      <c r="J196" t="str">
        <f>'ادخال البيانات'!S201</f>
        <v/>
      </c>
      <c r="K196" t="str">
        <f>'ادخال البيانات'!T201</f>
        <v/>
      </c>
      <c r="L196" t="str">
        <f>'ادخال البيانات'!U201</f>
        <v/>
      </c>
      <c r="M196" t="str">
        <f>'ادخال البيانات'!V201</f>
        <v/>
      </c>
      <c r="N196" t="str">
        <f>'ادخال البيانات'!W201</f>
        <v/>
      </c>
      <c r="O196" t="str">
        <f>'ادخال البيانات'!X201</f>
        <v/>
      </c>
      <c r="P196" t="str">
        <f>'ادخال البيانات'!Y201</f>
        <v/>
      </c>
      <c r="Q196">
        <f>'ادخال البيانات'!Z201</f>
        <v>0</v>
      </c>
      <c r="R196">
        <f>'ادخال البيانات'!AA201</f>
        <v>0</v>
      </c>
      <c r="S196">
        <f>'ادخال البيانات'!AB201</f>
        <v>0</v>
      </c>
      <c r="T196">
        <f>'ادخال البيانات'!AC201</f>
        <v>0</v>
      </c>
      <c r="U196">
        <f>'ادخال البيانات'!AD201</f>
        <v>0</v>
      </c>
      <c r="V196">
        <f>'ادخال البيانات'!AE201</f>
        <v>0</v>
      </c>
      <c r="W196">
        <f>'ادخال البيانات'!AF201</f>
        <v>0</v>
      </c>
      <c r="X196">
        <f>'ادخال البيانات'!AG201</f>
        <v>0</v>
      </c>
      <c r="Y196">
        <f>'ادخال البيانات'!AH201</f>
        <v>0</v>
      </c>
      <c r="Z196">
        <f>'ادخال البيانات'!AI201</f>
        <v>0</v>
      </c>
      <c r="AA196">
        <f>'ادخال البيانات'!AJ201</f>
        <v>0</v>
      </c>
    </row>
    <row r="197" spans="1:27">
      <c r="A197" t="str">
        <f>'ادخال البيانات'!J202</f>
        <v/>
      </c>
      <c r="B197" t="str">
        <f>'ادخال البيانات'!K202</f>
        <v/>
      </c>
      <c r="C197" t="str">
        <f>'ادخال البيانات'!L202</f>
        <v/>
      </c>
      <c r="D197" t="str">
        <f>'ادخال البيانات'!M202</f>
        <v/>
      </c>
      <c r="E197" t="str">
        <f>'ادخال البيانات'!N202</f>
        <v/>
      </c>
      <c r="F197" t="str">
        <f>'ادخال البيانات'!O202</f>
        <v/>
      </c>
      <c r="G197" t="str">
        <f>'ادخال البيانات'!P202</f>
        <v/>
      </c>
      <c r="H197" t="str">
        <f>'ادخال البيانات'!Q202</f>
        <v/>
      </c>
      <c r="I197" t="str">
        <f>'ادخال البيانات'!R202</f>
        <v/>
      </c>
      <c r="J197" t="str">
        <f>'ادخال البيانات'!S202</f>
        <v/>
      </c>
      <c r="K197" t="str">
        <f>'ادخال البيانات'!T202</f>
        <v/>
      </c>
      <c r="L197" t="str">
        <f>'ادخال البيانات'!U202</f>
        <v/>
      </c>
      <c r="M197" t="str">
        <f>'ادخال البيانات'!V202</f>
        <v/>
      </c>
      <c r="N197" t="str">
        <f>'ادخال البيانات'!W202</f>
        <v/>
      </c>
      <c r="O197" t="str">
        <f>'ادخال البيانات'!X202</f>
        <v/>
      </c>
      <c r="P197" t="str">
        <f>'ادخال البيانات'!Y202</f>
        <v/>
      </c>
      <c r="Q197">
        <f>'ادخال البيانات'!Z202</f>
        <v>0</v>
      </c>
      <c r="R197">
        <f>'ادخال البيانات'!AA202</f>
        <v>0</v>
      </c>
      <c r="S197">
        <f>'ادخال البيانات'!AB202</f>
        <v>0</v>
      </c>
      <c r="T197">
        <f>'ادخال البيانات'!AC202</f>
        <v>0</v>
      </c>
      <c r="U197">
        <f>'ادخال البيانات'!AD202</f>
        <v>0</v>
      </c>
      <c r="V197">
        <f>'ادخال البيانات'!AE202</f>
        <v>0</v>
      </c>
      <c r="W197">
        <f>'ادخال البيانات'!AF202</f>
        <v>0</v>
      </c>
      <c r="X197">
        <f>'ادخال البيانات'!AG202</f>
        <v>0</v>
      </c>
      <c r="Y197">
        <f>'ادخال البيانات'!AH202</f>
        <v>0</v>
      </c>
      <c r="Z197">
        <f>'ادخال البيانات'!AI202</f>
        <v>0</v>
      </c>
      <c r="AA197">
        <f>'ادخال البيانات'!AJ202</f>
        <v>0</v>
      </c>
    </row>
    <row r="198" spans="1:27">
      <c r="A198" t="str">
        <f>'ادخال البيانات'!J203</f>
        <v/>
      </c>
      <c r="B198" t="str">
        <f>'ادخال البيانات'!K203</f>
        <v/>
      </c>
      <c r="C198" t="str">
        <f>'ادخال البيانات'!L203</f>
        <v/>
      </c>
      <c r="D198" t="str">
        <f>'ادخال البيانات'!M203</f>
        <v/>
      </c>
      <c r="E198" t="str">
        <f>'ادخال البيانات'!N203</f>
        <v/>
      </c>
      <c r="F198" t="str">
        <f>'ادخال البيانات'!O203</f>
        <v/>
      </c>
      <c r="G198" t="str">
        <f>'ادخال البيانات'!P203</f>
        <v/>
      </c>
      <c r="H198" t="str">
        <f>'ادخال البيانات'!Q203</f>
        <v/>
      </c>
      <c r="I198" t="str">
        <f>'ادخال البيانات'!R203</f>
        <v/>
      </c>
      <c r="J198" t="str">
        <f>'ادخال البيانات'!S203</f>
        <v/>
      </c>
      <c r="K198" t="str">
        <f>'ادخال البيانات'!T203</f>
        <v/>
      </c>
      <c r="L198" t="str">
        <f>'ادخال البيانات'!U203</f>
        <v/>
      </c>
      <c r="M198" t="str">
        <f>'ادخال البيانات'!V203</f>
        <v/>
      </c>
      <c r="N198" t="str">
        <f>'ادخال البيانات'!W203</f>
        <v/>
      </c>
      <c r="O198" t="str">
        <f>'ادخال البيانات'!X203</f>
        <v/>
      </c>
      <c r="P198" t="str">
        <f>'ادخال البيانات'!Y203</f>
        <v/>
      </c>
      <c r="Q198">
        <f>'ادخال البيانات'!Z203</f>
        <v>0</v>
      </c>
      <c r="R198">
        <f>'ادخال البيانات'!AA203</f>
        <v>0</v>
      </c>
      <c r="S198">
        <f>'ادخال البيانات'!AB203</f>
        <v>0</v>
      </c>
      <c r="T198">
        <f>'ادخال البيانات'!AC203</f>
        <v>0</v>
      </c>
      <c r="U198">
        <f>'ادخال البيانات'!AD203</f>
        <v>0</v>
      </c>
      <c r="V198">
        <f>'ادخال البيانات'!AE203</f>
        <v>0</v>
      </c>
      <c r="W198">
        <f>'ادخال البيانات'!AF203</f>
        <v>0</v>
      </c>
      <c r="X198">
        <f>'ادخال البيانات'!AG203</f>
        <v>0</v>
      </c>
      <c r="Y198">
        <f>'ادخال البيانات'!AH203</f>
        <v>0</v>
      </c>
      <c r="Z198">
        <f>'ادخال البيانات'!AI203</f>
        <v>0</v>
      </c>
      <c r="AA198">
        <f>'ادخال البيانات'!AJ203</f>
        <v>0</v>
      </c>
    </row>
    <row r="199" spans="1:27">
      <c r="A199" t="str">
        <f>'ادخال البيانات'!J204</f>
        <v/>
      </c>
      <c r="B199" t="str">
        <f>'ادخال البيانات'!K204</f>
        <v/>
      </c>
      <c r="C199" t="str">
        <f>'ادخال البيانات'!L204</f>
        <v/>
      </c>
      <c r="D199" t="str">
        <f>'ادخال البيانات'!M204</f>
        <v/>
      </c>
      <c r="E199" t="str">
        <f>'ادخال البيانات'!N204</f>
        <v/>
      </c>
      <c r="F199" t="str">
        <f>'ادخال البيانات'!O204</f>
        <v/>
      </c>
      <c r="G199" t="str">
        <f>'ادخال البيانات'!P204</f>
        <v/>
      </c>
      <c r="H199" t="str">
        <f>'ادخال البيانات'!Q204</f>
        <v/>
      </c>
      <c r="I199" t="str">
        <f>'ادخال البيانات'!R204</f>
        <v/>
      </c>
      <c r="J199" t="str">
        <f>'ادخال البيانات'!S204</f>
        <v/>
      </c>
      <c r="K199" t="str">
        <f>'ادخال البيانات'!T204</f>
        <v/>
      </c>
      <c r="L199" t="str">
        <f>'ادخال البيانات'!U204</f>
        <v/>
      </c>
      <c r="M199" t="str">
        <f>'ادخال البيانات'!V204</f>
        <v/>
      </c>
      <c r="N199" t="str">
        <f>'ادخال البيانات'!W204</f>
        <v/>
      </c>
      <c r="O199" t="str">
        <f>'ادخال البيانات'!X204</f>
        <v/>
      </c>
      <c r="P199" t="str">
        <f>'ادخال البيانات'!Y204</f>
        <v/>
      </c>
      <c r="Q199">
        <f>'ادخال البيانات'!Z204</f>
        <v>0</v>
      </c>
      <c r="R199">
        <f>'ادخال البيانات'!AA204</f>
        <v>0</v>
      </c>
      <c r="S199">
        <f>'ادخال البيانات'!AB204</f>
        <v>0</v>
      </c>
      <c r="T199">
        <f>'ادخال البيانات'!AC204</f>
        <v>0</v>
      </c>
      <c r="U199">
        <f>'ادخال البيانات'!AD204</f>
        <v>0</v>
      </c>
      <c r="V199">
        <f>'ادخال البيانات'!AE204</f>
        <v>0</v>
      </c>
      <c r="W199">
        <f>'ادخال البيانات'!AF204</f>
        <v>0</v>
      </c>
      <c r="X199">
        <f>'ادخال البيانات'!AG204</f>
        <v>0</v>
      </c>
      <c r="Y199">
        <f>'ادخال البيانات'!AH204</f>
        <v>0</v>
      </c>
      <c r="Z199">
        <f>'ادخال البيانات'!AI204</f>
        <v>0</v>
      </c>
      <c r="AA199">
        <f>'ادخال البيانات'!AJ204</f>
        <v>0</v>
      </c>
    </row>
    <row r="200" spans="1:27">
      <c r="A200" t="str">
        <f>'ادخال البيانات'!J205</f>
        <v/>
      </c>
      <c r="B200" t="str">
        <f>'ادخال البيانات'!K205</f>
        <v/>
      </c>
      <c r="C200" t="str">
        <f>'ادخال البيانات'!L205</f>
        <v/>
      </c>
      <c r="D200" t="str">
        <f>'ادخال البيانات'!M205</f>
        <v/>
      </c>
      <c r="E200" t="str">
        <f>'ادخال البيانات'!N205</f>
        <v/>
      </c>
      <c r="F200" t="str">
        <f>'ادخال البيانات'!O205</f>
        <v/>
      </c>
      <c r="G200" t="str">
        <f>'ادخال البيانات'!P205</f>
        <v/>
      </c>
      <c r="H200" t="str">
        <f>'ادخال البيانات'!Q205</f>
        <v/>
      </c>
      <c r="I200" t="str">
        <f>'ادخال البيانات'!R205</f>
        <v/>
      </c>
      <c r="J200" t="str">
        <f>'ادخال البيانات'!S205</f>
        <v/>
      </c>
      <c r="K200" t="str">
        <f>'ادخال البيانات'!T205</f>
        <v/>
      </c>
      <c r="L200" t="str">
        <f>'ادخال البيانات'!U205</f>
        <v/>
      </c>
      <c r="M200" t="str">
        <f>'ادخال البيانات'!V205</f>
        <v/>
      </c>
      <c r="N200" t="str">
        <f>'ادخال البيانات'!W205</f>
        <v/>
      </c>
      <c r="O200" t="str">
        <f>'ادخال البيانات'!X205</f>
        <v/>
      </c>
      <c r="P200" t="str">
        <f>'ادخال البيانات'!Y205</f>
        <v/>
      </c>
      <c r="Q200">
        <f>'ادخال البيانات'!Z205</f>
        <v>0</v>
      </c>
      <c r="R200">
        <f>'ادخال البيانات'!AA205</f>
        <v>0</v>
      </c>
      <c r="S200">
        <f>'ادخال البيانات'!AB205</f>
        <v>0</v>
      </c>
      <c r="T200">
        <f>'ادخال البيانات'!AC205</f>
        <v>0</v>
      </c>
      <c r="U200">
        <f>'ادخال البيانات'!AD205</f>
        <v>0</v>
      </c>
      <c r="V200">
        <f>'ادخال البيانات'!AE205</f>
        <v>0</v>
      </c>
      <c r="W200">
        <f>'ادخال البيانات'!AF205</f>
        <v>0</v>
      </c>
      <c r="X200">
        <f>'ادخال البيانات'!AG205</f>
        <v>0</v>
      </c>
      <c r="Y200">
        <f>'ادخال البيانات'!AH205</f>
        <v>0</v>
      </c>
      <c r="Z200">
        <f>'ادخال البيانات'!AI205</f>
        <v>0</v>
      </c>
      <c r="AA200">
        <f>'ادخال البيانات'!AJ205</f>
        <v>0</v>
      </c>
    </row>
    <row r="201" spans="1:27">
      <c r="A201" t="str">
        <f>'ادخال البيانات'!J206</f>
        <v/>
      </c>
      <c r="B201" t="str">
        <f>'ادخال البيانات'!K206</f>
        <v/>
      </c>
      <c r="C201" t="str">
        <f>'ادخال البيانات'!L206</f>
        <v/>
      </c>
      <c r="D201" t="str">
        <f>'ادخال البيانات'!M206</f>
        <v/>
      </c>
      <c r="E201" t="str">
        <f>'ادخال البيانات'!N206</f>
        <v/>
      </c>
      <c r="F201" t="str">
        <f>'ادخال البيانات'!O206</f>
        <v/>
      </c>
      <c r="G201" t="str">
        <f>'ادخال البيانات'!P206</f>
        <v/>
      </c>
      <c r="H201" t="str">
        <f>'ادخال البيانات'!Q206</f>
        <v/>
      </c>
      <c r="I201" t="str">
        <f>'ادخال البيانات'!R206</f>
        <v/>
      </c>
      <c r="J201" t="str">
        <f>'ادخال البيانات'!S206</f>
        <v/>
      </c>
      <c r="K201" t="str">
        <f>'ادخال البيانات'!T206</f>
        <v/>
      </c>
      <c r="L201" t="str">
        <f>'ادخال البيانات'!U206</f>
        <v/>
      </c>
      <c r="M201" t="str">
        <f>'ادخال البيانات'!V206</f>
        <v/>
      </c>
      <c r="N201" t="str">
        <f>'ادخال البيانات'!W206</f>
        <v/>
      </c>
      <c r="O201" t="str">
        <f>'ادخال البيانات'!X206</f>
        <v/>
      </c>
      <c r="P201" t="str">
        <f>'ادخال البيانات'!Y206</f>
        <v/>
      </c>
      <c r="Q201">
        <f>'ادخال البيانات'!Z206</f>
        <v>0</v>
      </c>
      <c r="R201">
        <f>'ادخال البيانات'!AA206</f>
        <v>0</v>
      </c>
      <c r="S201">
        <f>'ادخال البيانات'!AB206</f>
        <v>0</v>
      </c>
      <c r="T201">
        <f>'ادخال البيانات'!AC206</f>
        <v>0</v>
      </c>
      <c r="U201">
        <f>'ادخال البيانات'!AD206</f>
        <v>0</v>
      </c>
      <c r="V201">
        <f>'ادخال البيانات'!AE206</f>
        <v>0</v>
      </c>
      <c r="W201">
        <f>'ادخال البيانات'!AF206</f>
        <v>0</v>
      </c>
      <c r="X201">
        <f>'ادخال البيانات'!AG206</f>
        <v>0</v>
      </c>
      <c r="Y201">
        <f>'ادخال البيانات'!AH206</f>
        <v>0</v>
      </c>
      <c r="Z201">
        <f>'ادخال البيانات'!AI206</f>
        <v>0</v>
      </c>
      <c r="AA201">
        <f>'ادخال البيانات'!AJ206</f>
        <v>0</v>
      </c>
    </row>
    <row r="202" spans="1:27">
      <c r="A202" t="str">
        <f>'ادخال البيانات'!J207</f>
        <v/>
      </c>
      <c r="B202" t="str">
        <f>'ادخال البيانات'!K207</f>
        <v/>
      </c>
      <c r="C202" t="str">
        <f>'ادخال البيانات'!L207</f>
        <v/>
      </c>
      <c r="D202" t="str">
        <f>'ادخال البيانات'!M207</f>
        <v/>
      </c>
      <c r="E202" t="str">
        <f>'ادخال البيانات'!N207</f>
        <v/>
      </c>
      <c r="F202" t="str">
        <f>'ادخال البيانات'!O207</f>
        <v/>
      </c>
      <c r="G202" t="str">
        <f>'ادخال البيانات'!P207</f>
        <v/>
      </c>
      <c r="H202" t="str">
        <f>'ادخال البيانات'!Q207</f>
        <v/>
      </c>
      <c r="I202" t="str">
        <f>'ادخال البيانات'!R207</f>
        <v/>
      </c>
      <c r="J202" t="str">
        <f>'ادخال البيانات'!S207</f>
        <v/>
      </c>
      <c r="K202" t="str">
        <f>'ادخال البيانات'!T207</f>
        <v/>
      </c>
      <c r="L202" t="str">
        <f>'ادخال البيانات'!U207</f>
        <v/>
      </c>
      <c r="M202" t="str">
        <f>'ادخال البيانات'!V207</f>
        <v/>
      </c>
      <c r="N202" t="str">
        <f>'ادخال البيانات'!W207</f>
        <v/>
      </c>
      <c r="O202" t="str">
        <f>'ادخال البيانات'!X207</f>
        <v/>
      </c>
      <c r="P202" t="str">
        <f>'ادخال البيانات'!Y207</f>
        <v/>
      </c>
      <c r="Q202">
        <f>'ادخال البيانات'!Z207</f>
        <v>0</v>
      </c>
      <c r="R202">
        <f>'ادخال البيانات'!AA207</f>
        <v>0</v>
      </c>
      <c r="S202">
        <f>'ادخال البيانات'!AB207</f>
        <v>0</v>
      </c>
      <c r="T202">
        <f>'ادخال البيانات'!AC207</f>
        <v>0</v>
      </c>
      <c r="U202">
        <f>'ادخال البيانات'!AD207</f>
        <v>0</v>
      </c>
      <c r="V202">
        <f>'ادخال البيانات'!AE207</f>
        <v>0</v>
      </c>
      <c r="W202">
        <f>'ادخال البيانات'!AF207</f>
        <v>0</v>
      </c>
      <c r="X202">
        <f>'ادخال البيانات'!AG207</f>
        <v>0</v>
      </c>
      <c r="Y202">
        <f>'ادخال البيانات'!AH207</f>
        <v>0</v>
      </c>
      <c r="Z202">
        <f>'ادخال البيانات'!AI207</f>
        <v>0</v>
      </c>
      <c r="AA202">
        <f>'ادخال البيانات'!AJ207</f>
        <v>0</v>
      </c>
    </row>
    <row r="203" spans="1:27">
      <c r="A203" t="str">
        <f>'ادخال البيانات'!J208</f>
        <v/>
      </c>
      <c r="B203" t="str">
        <f>'ادخال البيانات'!K208</f>
        <v/>
      </c>
      <c r="C203" t="str">
        <f>'ادخال البيانات'!L208</f>
        <v/>
      </c>
      <c r="D203" t="str">
        <f>'ادخال البيانات'!M208</f>
        <v/>
      </c>
      <c r="E203" t="str">
        <f>'ادخال البيانات'!N208</f>
        <v/>
      </c>
      <c r="F203" t="str">
        <f>'ادخال البيانات'!O208</f>
        <v/>
      </c>
      <c r="G203" t="str">
        <f>'ادخال البيانات'!P208</f>
        <v/>
      </c>
      <c r="H203" t="str">
        <f>'ادخال البيانات'!Q208</f>
        <v/>
      </c>
      <c r="I203" t="str">
        <f>'ادخال البيانات'!R208</f>
        <v/>
      </c>
      <c r="J203" t="str">
        <f>'ادخال البيانات'!S208</f>
        <v/>
      </c>
      <c r="K203" t="str">
        <f>'ادخال البيانات'!T208</f>
        <v/>
      </c>
      <c r="L203" t="str">
        <f>'ادخال البيانات'!U208</f>
        <v/>
      </c>
      <c r="M203" t="str">
        <f>'ادخال البيانات'!V208</f>
        <v/>
      </c>
      <c r="N203" t="str">
        <f>'ادخال البيانات'!W208</f>
        <v/>
      </c>
      <c r="O203" t="str">
        <f>'ادخال البيانات'!X208</f>
        <v/>
      </c>
      <c r="P203" t="str">
        <f>'ادخال البيانات'!Y208</f>
        <v/>
      </c>
      <c r="Q203">
        <f>'ادخال البيانات'!Z208</f>
        <v>0</v>
      </c>
      <c r="R203">
        <f>'ادخال البيانات'!AA208</f>
        <v>0</v>
      </c>
      <c r="S203">
        <f>'ادخال البيانات'!AB208</f>
        <v>0</v>
      </c>
      <c r="T203">
        <f>'ادخال البيانات'!AC208</f>
        <v>0</v>
      </c>
      <c r="U203">
        <f>'ادخال البيانات'!AD208</f>
        <v>0</v>
      </c>
      <c r="V203">
        <f>'ادخال البيانات'!AE208</f>
        <v>0</v>
      </c>
      <c r="W203">
        <f>'ادخال البيانات'!AF208</f>
        <v>0</v>
      </c>
      <c r="X203">
        <f>'ادخال البيانات'!AG208</f>
        <v>0</v>
      </c>
      <c r="Y203">
        <f>'ادخال البيانات'!AH208</f>
        <v>0</v>
      </c>
      <c r="Z203">
        <f>'ادخال البيانات'!AI208</f>
        <v>0</v>
      </c>
      <c r="AA203">
        <f>'ادخال البيانات'!AJ208</f>
        <v>0</v>
      </c>
    </row>
    <row r="204" spans="1:27">
      <c r="A204" t="str">
        <f>'ادخال البيانات'!J209</f>
        <v/>
      </c>
      <c r="B204" t="str">
        <f>'ادخال البيانات'!K209</f>
        <v/>
      </c>
      <c r="C204" t="str">
        <f>'ادخال البيانات'!L209</f>
        <v/>
      </c>
      <c r="D204" t="str">
        <f>'ادخال البيانات'!M209</f>
        <v/>
      </c>
      <c r="E204" t="str">
        <f>'ادخال البيانات'!N209</f>
        <v/>
      </c>
      <c r="F204" t="str">
        <f>'ادخال البيانات'!O209</f>
        <v/>
      </c>
      <c r="G204" t="str">
        <f>'ادخال البيانات'!P209</f>
        <v/>
      </c>
      <c r="H204" t="str">
        <f>'ادخال البيانات'!Q209</f>
        <v/>
      </c>
      <c r="I204" t="str">
        <f>'ادخال البيانات'!R209</f>
        <v/>
      </c>
      <c r="J204" t="str">
        <f>'ادخال البيانات'!S209</f>
        <v/>
      </c>
      <c r="K204" t="str">
        <f>'ادخال البيانات'!T209</f>
        <v/>
      </c>
      <c r="L204" t="str">
        <f>'ادخال البيانات'!U209</f>
        <v/>
      </c>
      <c r="M204" t="str">
        <f>'ادخال البيانات'!V209</f>
        <v/>
      </c>
      <c r="N204" t="str">
        <f>'ادخال البيانات'!W209</f>
        <v/>
      </c>
      <c r="O204" t="str">
        <f>'ادخال البيانات'!X209</f>
        <v/>
      </c>
      <c r="P204" t="str">
        <f>'ادخال البيانات'!Y209</f>
        <v/>
      </c>
      <c r="Q204">
        <f>'ادخال البيانات'!Z209</f>
        <v>0</v>
      </c>
      <c r="R204">
        <f>'ادخال البيانات'!AA209</f>
        <v>0</v>
      </c>
      <c r="S204">
        <f>'ادخال البيانات'!AB209</f>
        <v>0</v>
      </c>
      <c r="T204">
        <f>'ادخال البيانات'!AC209</f>
        <v>0</v>
      </c>
      <c r="U204">
        <f>'ادخال البيانات'!AD209</f>
        <v>0</v>
      </c>
      <c r="V204">
        <f>'ادخال البيانات'!AE209</f>
        <v>0</v>
      </c>
      <c r="W204">
        <f>'ادخال البيانات'!AF209</f>
        <v>0</v>
      </c>
      <c r="X204">
        <f>'ادخال البيانات'!AG209</f>
        <v>0</v>
      </c>
      <c r="Y204">
        <f>'ادخال البيانات'!AH209</f>
        <v>0</v>
      </c>
      <c r="Z204">
        <f>'ادخال البيانات'!AI209</f>
        <v>0</v>
      </c>
      <c r="AA204">
        <f>'ادخال البيانات'!AJ209</f>
        <v>0</v>
      </c>
    </row>
    <row r="205" spans="1:27">
      <c r="A205" t="str">
        <f>'ادخال البيانات'!J210</f>
        <v/>
      </c>
      <c r="B205" t="str">
        <f>'ادخال البيانات'!K210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ورقة16">
    <tabColor rgb="FFFF99FF"/>
  </sheetPr>
  <dimension ref="A12:BH12"/>
  <sheetViews>
    <sheetView rightToLeft="1" workbookViewId="0">
      <selection activeCell="F29" sqref="F29"/>
    </sheetView>
  </sheetViews>
  <sheetFormatPr defaultColWidth="0" defaultRowHeight="14"/>
  <cols>
    <col min="1" max="14" width="9" customWidth="1"/>
    <col min="15" max="59" width="9" hidden="1" customWidth="1"/>
    <col min="60" max="60" width="0" hidden="1" customWidth="1"/>
    <col min="61" max="16384" width="9" hidden="1"/>
  </cols>
  <sheetData>
    <row r="12" spans="60:60">
      <c r="BH12" s="151"/>
    </row>
  </sheetData>
  <sheetProtection password="CC33" sheet="1" objects="1" scenarios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ورقة4">
    <tabColor theme="5" tint="0.39997558519241921"/>
    <pageSetUpPr fitToPage="1"/>
  </sheetPr>
  <dimension ref="A1:XFD208"/>
  <sheetViews>
    <sheetView rightToLeft="1" topLeftCell="I1" zoomScale="85" zoomScaleNormal="85" workbookViewId="0"/>
  </sheetViews>
  <sheetFormatPr defaultColWidth="0" defaultRowHeight="14" zeroHeight="1"/>
  <cols>
    <col min="1" max="8" width="0" hidden="1" customWidth="1"/>
    <col min="9" max="9" width="15" customWidth="1"/>
    <col min="10" max="10" width="8.83203125" style="4" customWidth="1"/>
    <col min="11" max="30" width="5.58203125" style="4" customWidth="1"/>
    <col min="31" max="39" width="5.58203125" style="4" hidden="1" customWidth="1"/>
    <col min="40" max="46" width="9" hidden="1" customWidth="1"/>
    <col min="47" max="50" width="0" hidden="1" customWidth="1"/>
    <col min="51" max="51" width="9.5" style="2" hidden="1" customWidth="1"/>
    <col min="52" max="60" width="0" hidden="1" customWidth="1"/>
    <col min="61" max="16383" width="9" hidden="1"/>
    <col min="16384" max="16384" width="1.5" style="303" customWidth="1"/>
  </cols>
  <sheetData>
    <row r="1" spans="1:60 16384:16384" ht="16" thickBot="1">
      <c r="I1" s="303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  <c r="AA1" s="356"/>
      <c r="AB1" s="356"/>
      <c r="AC1" s="356"/>
      <c r="AD1" s="356"/>
      <c r="AP1" s="24"/>
      <c r="AQ1" s="24"/>
    </row>
    <row r="2" spans="1:60 16384:16384" ht="24" customHeight="1" thickBot="1">
      <c r="I2" s="397"/>
      <c r="J2" s="777" t="s">
        <v>57</v>
      </c>
      <c r="K2" s="777"/>
      <c r="L2" s="676">
        <f>'الترتيب حسب النسبة المئوية'!Y4</f>
        <v>0</v>
      </c>
      <c r="M2" s="730"/>
      <c r="N2" s="730"/>
      <c r="O2" s="730"/>
      <c r="P2" s="731"/>
      <c r="Q2" s="380"/>
      <c r="R2" s="356"/>
      <c r="S2" s="777" t="s">
        <v>56</v>
      </c>
      <c r="T2" s="777"/>
      <c r="U2" s="777"/>
      <c r="V2" s="777"/>
      <c r="W2" s="380"/>
      <c r="X2" s="380" t="s">
        <v>75</v>
      </c>
      <c r="Y2" s="676">
        <f>'الترتيب حسب النسبة المئوية'!L5</f>
        <v>0</v>
      </c>
      <c r="Z2" s="731"/>
      <c r="AA2" s="361"/>
      <c r="AB2" s="777" t="s">
        <v>288</v>
      </c>
      <c r="AC2" s="777"/>
      <c r="AD2" s="403">
        <f>'الفقرات الضعيفة'!V2</f>
        <v>1</v>
      </c>
      <c r="AP2" s="239"/>
      <c r="AQ2" s="240"/>
      <c r="AY2" s="241"/>
    </row>
    <row r="3" spans="1:60 16384:16384" ht="15.5">
      <c r="A3" t="s">
        <v>19</v>
      </c>
      <c r="B3" t="s">
        <v>20</v>
      </c>
      <c r="C3" t="s">
        <v>21</v>
      </c>
      <c r="D3" t="s">
        <v>24</v>
      </c>
      <c r="E3" t="s">
        <v>25</v>
      </c>
      <c r="F3" t="s">
        <v>22</v>
      </c>
      <c r="G3" t="s">
        <v>23</v>
      </c>
      <c r="H3" t="s">
        <v>26</v>
      </c>
      <c r="I3" s="303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P3" s="25"/>
      <c r="AQ3" s="26"/>
      <c r="AV3">
        <f>COUNTIF(J3:AL3,"=1")</f>
        <v>0</v>
      </c>
      <c r="AW3">
        <f>COUNTIF(J3:AL3,"=0")</f>
        <v>0</v>
      </c>
      <c r="AX3">
        <f>SUM(AV3:AW3)</f>
        <v>0</v>
      </c>
      <c r="AY3" s="2" t="e">
        <f>AV3/AX3</f>
        <v>#DIV/0!</v>
      </c>
      <c r="BA3">
        <f>COUNTIF(J:J,"&lt;=1")</f>
        <v>1</v>
      </c>
    </row>
    <row r="4" spans="1:60 16384:16384" ht="24.75" customHeight="1">
      <c r="A4" t="s">
        <v>19</v>
      </c>
      <c r="B4" t="s">
        <v>20</v>
      </c>
      <c r="C4" t="s">
        <v>21</v>
      </c>
      <c r="D4" t="s">
        <v>24</v>
      </c>
      <c r="E4" t="s">
        <v>25</v>
      </c>
      <c r="F4" t="s">
        <v>22</v>
      </c>
      <c r="G4" t="s">
        <v>23</v>
      </c>
      <c r="H4" t="s">
        <v>27</v>
      </c>
      <c r="I4" s="294" t="s">
        <v>69</v>
      </c>
      <c r="J4" s="398">
        <v>1</v>
      </c>
      <c r="K4" s="39">
        <v>2</v>
      </c>
      <c r="L4" s="398">
        <v>3</v>
      </c>
      <c r="M4" s="39">
        <v>4</v>
      </c>
      <c r="N4" s="398">
        <v>5</v>
      </c>
      <c r="O4" s="39">
        <v>6</v>
      </c>
      <c r="P4" s="398">
        <v>7</v>
      </c>
      <c r="Q4" s="39">
        <v>8</v>
      </c>
      <c r="R4" s="398">
        <v>9</v>
      </c>
      <c r="S4" s="39">
        <v>10</v>
      </c>
      <c r="T4" s="398">
        <v>11</v>
      </c>
      <c r="U4" s="39">
        <v>12</v>
      </c>
      <c r="V4" s="398">
        <v>13</v>
      </c>
      <c r="W4" s="39">
        <v>14</v>
      </c>
      <c r="X4" s="398">
        <v>15</v>
      </c>
      <c r="Y4" s="39">
        <v>16</v>
      </c>
      <c r="Z4" s="398">
        <v>17</v>
      </c>
      <c r="AA4" s="39">
        <v>18</v>
      </c>
      <c r="AB4" s="398">
        <v>19</v>
      </c>
      <c r="AC4" s="39">
        <v>20</v>
      </c>
      <c r="AD4" s="399"/>
      <c r="AE4" s="273"/>
      <c r="AF4" s="273"/>
      <c r="AG4" s="273"/>
      <c r="AH4" s="273"/>
      <c r="AI4" s="273"/>
      <c r="AJ4" s="273"/>
      <c r="AK4" s="273"/>
      <c r="AL4" s="273"/>
      <c r="AM4" s="273"/>
      <c r="AV4">
        <f>COUNTIF(J4:AL4,"=1")</f>
        <v>1</v>
      </c>
      <c r="AW4">
        <f>COUNTIF(J4:AL4,"=0")</f>
        <v>0</v>
      </c>
      <c r="AX4">
        <f t="shared" ref="AX4:AX67" si="0">SUM(AV4:AW4)</f>
        <v>1</v>
      </c>
      <c r="AY4" s="2">
        <f t="shared" ref="AY4:AY67" si="1">AV4/AX4</f>
        <v>1</v>
      </c>
      <c r="BA4">
        <f>COUNTIF(K:K,"&lt;=1")</f>
        <v>0</v>
      </c>
    </row>
    <row r="5" spans="1:60 16384:16384" ht="15" customHeight="1">
      <c r="A5" t="s">
        <v>19</v>
      </c>
      <c r="B5" t="s">
        <v>20</v>
      </c>
      <c r="C5" t="s">
        <v>21</v>
      </c>
      <c r="D5" t="s">
        <v>24</v>
      </c>
      <c r="E5" t="s">
        <v>25</v>
      </c>
      <c r="F5" t="s">
        <v>22</v>
      </c>
      <c r="G5" t="s">
        <v>23</v>
      </c>
      <c r="H5" t="s">
        <v>28</v>
      </c>
      <c r="I5" s="35" t="s">
        <v>67</v>
      </c>
      <c r="J5" s="293" t="str">
        <f>IF(J4&gt;$M$27,"",'ادخال البيانات'!C455)</f>
        <v/>
      </c>
      <c r="K5" s="293" t="str">
        <f>IF(K4&gt;$M$27,"",'ادخال البيانات'!D455)</f>
        <v/>
      </c>
      <c r="L5" s="293" t="str">
        <f>IF(L4&gt;$M$27,"",'ادخال البيانات'!E455)</f>
        <v/>
      </c>
      <c r="M5" s="293" t="str">
        <f>IF(M4&gt;$M$27,"",'ادخال البيانات'!F455)</f>
        <v/>
      </c>
      <c r="N5" s="293" t="str">
        <f>IF(N4&gt;$M$27,"",'ادخال البيانات'!G455)</f>
        <v/>
      </c>
      <c r="O5" s="293" t="str">
        <f>IF(O4&gt;$M$27,"",'ادخال البيانات'!H455)</f>
        <v/>
      </c>
      <c r="P5" s="293" t="str">
        <f>IF(P4&gt;$M$27,"",'ادخال البيانات'!I455)</f>
        <v/>
      </c>
      <c r="Q5" s="293" t="str">
        <f>IF(Q4&gt;$M$27,"",'ادخال البيانات'!J455)</f>
        <v/>
      </c>
      <c r="R5" s="293" t="str">
        <f>IF(R4&gt;$M$27,"",'ادخال البيانات'!K455)</f>
        <v/>
      </c>
      <c r="S5" s="293" t="str">
        <f>IF(S4&gt;$M$27,"",'ادخال البيانات'!L455)</f>
        <v/>
      </c>
      <c r="T5" s="293" t="str">
        <f>IF(T4&gt;$M$27,"",'ادخال البيانات'!M455)</f>
        <v/>
      </c>
      <c r="U5" s="293" t="str">
        <f>IF(U4&gt;$M$27,"",'ادخال البيانات'!N455)</f>
        <v/>
      </c>
      <c r="V5" s="293" t="str">
        <f>IF(V4&gt;$M$27,"",'ادخال البيانات'!O455)</f>
        <v/>
      </c>
      <c r="W5" s="293" t="str">
        <f>IF(W4&gt;$M$27,"",'ادخال البيانات'!P455)</f>
        <v/>
      </c>
      <c r="X5" s="293" t="str">
        <f>IF(X4&gt;$M$27,"",'ادخال البيانات'!Q455)</f>
        <v/>
      </c>
      <c r="Y5" s="293" t="str">
        <f>IF(Y4&gt;$M$27,"",'ادخال البيانات'!R455)</f>
        <v/>
      </c>
      <c r="Z5" s="293" t="str">
        <f>IF(Z4&gt;$M$27,"",'ادخال البيانات'!S455)</f>
        <v/>
      </c>
      <c r="AA5" s="293" t="str">
        <f>IF(AA4&gt;$M$27,"",'ادخال البيانات'!T455)</f>
        <v/>
      </c>
      <c r="AB5" s="293" t="str">
        <f>IF(AB4&gt;$M$27,"",'ادخال البيانات'!U455)</f>
        <v/>
      </c>
      <c r="AC5" s="293" t="str">
        <f>IF(AC4&gt;$M$27,"",'ادخال البيانات'!V455)</f>
        <v/>
      </c>
      <c r="AD5" s="356"/>
      <c r="AV5">
        <f>COUNTIF(J5:AL5,"=1")</f>
        <v>0</v>
      </c>
      <c r="AW5">
        <f t="shared" ref="AW5:AW68" si="2">COUNTIF(J5:AL5,"=0")</f>
        <v>0</v>
      </c>
      <c r="AX5">
        <f t="shared" si="0"/>
        <v>0</v>
      </c>
      <c r="AY5" s="2" t="e">
        <f t="shared" si="1"/>
        <v>#DIV/0!</v>
      </c>
      <c r="BA5">
        <f>COUNTIF(L:L,"&lt;=1")</f>
        <v>1</v>
      </c>
    </row>
    <row r="6" spans="1:60 16384:16384" s="23" customFormat="1" ht="22.5" customHeight="1">
      <c r="A6" s="23" t="s">
        <v>19</v>
      </c>
      <c r="B6" s="23" t="s">
        <v>20</v>
      </c>
      <c r="C6" s="23" t="s">
        <v>21</v>
      </c>
      <c r="D6" s="23" t="s">
        <v>24</v>
      </c>
      <c r="E6" s="23" t="s">
        <v>25</v>
      </c>
      <c r="F6" s="23" t="s">
        <v>22</v>
      </c>
      <c r="G6" s="23" t="s">
        <v>23</v>
      </c>
      <c r="H6" s="23" t="s">
        <v>29</v>
      </c>
      <c r="I6" s="27" t="s">
        <v>76</v>
      </c>
      <c r="J6" s="400" t="str">
        <f>IF(J4&gt;$M$27,"",'ادخال البيانات'!C456)</f>
        <v/>
      </c>
      <c r="K6" s="400" t="str">
        <f>IF(K4&gt;$M$27,"",'ادخال البيانات'!D456)</f>
        <v/>
      </c>
      <c r="L6" s="400" t="str">
        <f>IF(L4&gt;$M$27,"",'ادخال البيانات'!E456)</f>
        <v/>
      </c>
      <c r="M6" s="400" t="str">
        <f>IF(M4&gt;$M$27,"",'ادخال البيانات'!F456)</f>
        <v/>
      </c>
      <c r="N6" s="400" t="str">
        <f>IF(N4&gt;$M$27,"",'ادخال البيانات'!G456)</f>
        <v/>
      </c>
      <c r="O6" s="400" t="str">
        <f>IF(O4&gt;$M$27,"",'ادخال البيانات'!H456)</f>
        <v/>
      </c>
      <c r="P6" s="400" t="str">
        <f>IF(P4&gt;$M$27,"",'ادخال البيانات'!I456)</f>
        <v/>
      </c>
      <c r="Q6" s="400" t="str">
        <f>IF(Q4&gt;$M$27,"",'ادخال البيانات'!J456)</f>
        <v/>
      </c>
      <c r="R6" s="400" t="str">
        <f>IF(R4&gt;$M$27,"",'ادخال البيانات'!K456)</f>
        <v/>
      </c>
      <c r="S6" s="400" t="str">
        <f>IF(S4&gt;$M$27,"",'ادخال البيانات'!L456)</f>
        <v/>
      </c>
      <c r="T6" s="400" t="str">
        <f>IF(T4&gt;$M$27,"",'ادخال البيانات'!M456)</f>
        <v/>
      </c>
      <c r="U6" s="400" t="str">
        <f>IF(U4&gt;$M$27,"",'ادخال البيانات'!N456)</f>
        <v/>
      </c>
      <c r="V6" s="400" t="str">
        <f>IF(V4&gt;$M$27,"",'ادخال البيانات'!O456)</f>
        <v/>
      </c>
      <c r="W6" s="400" t="str">
        <f>IF(W4&gt;$M$27,"",'ادخال البيانات'!P456)</f>
        <v/>
      </c>
      <c r="X6" s="400" t="str">
        <f>IF(X4&gt;$M$27,"",'ادخال البيانات'!Q456)</f>
        <v/>
      </c>
      <c r="Y6" s="400" t="str">
        <f>IF(Y4&gt;$M$27,"",'ادخال البيانات'!R456)</f>
        <v/>
      </c>
      <c r="Z6" s="400" t="str">
        <f>IF(Z4&gt;$M$27,"",'ادخال البيانات'!S456)</f>
        <v/>
      </c>
      <c r="AA6" s="400" t="str">
        <f>IF(AA4&gt;$M$27,"",'ادخال البيانات'!T456)</f>
        <v/>
      </c>
      <c r="AB6" s="400" t="str">
        <f>IF(AB4&gt;$M$27,"",'ادخال البيانات'!U456)</f>
        <v/>
      </c>
      <c r="AC6" s="400" t="str">
        <f>IF(AC4&gt;$M$27,"",'ادخال البيانات'!V456)</f>
        <v/>
      </c>
      <c r="AD6" s="401"/>
      <c r="AE6" s="274"/>
      <c r="AF6" s="274"/>
      <c r="AG6" s="274"/>
      <c r="AH6" s="274"/>
      <c r="AI6" s="274"/>
      <c r="AJ6" s="274"/>
      <c r="AK6" s="274"/>
      <c r="AL6" s="274"/>
      <c r="AM6" s="274"/>
      <c r="AV6" s="23">
        <f t="shared" ref="AV6:AV69" si="3">COUNTIF(J6:AL6,"=1")</f>
        <v>0</v>
      </c>
      <c r="AW6" s="23">
        <f t="shared" si="2"/>
        <v>0</v>
      </c>
      <c r="AX6" s="23">
        <f t="shared" si="0"/>
        <v>0</v>
      </c>
      <c r="AY6" s="23" t="e">
        <f t="shared" si="1"/>
        <v>#DIV/0!</v>
      </c>
      <c r="BA6" s="23">
        <f>COUNTIF(M:M,"&lt;=1")</f>
        <v>1</v>
      </c>
      <c r="XFD6" s="402"/>
    </row>
    <row r="7" spans="1:60 16384:16384">
      <c r="A7" t="s">
        <v>19</v>
      </c>
      <c r="B7" t="s">
        <v>20</v>
      </c>
      <c r="C7" t="s">
        <v>21</v>
      </c>
      <c r="D7" t="s">
        <v>24</v>
      </c>
      <c r="E7" t="s">
        <v>25</v>
      </c>
      <c r="F7" t="s">
        <v>22</v>
      </c>
      <c r="G7" t="s">
        <v>23</v>
      </c>
      <c r="H7" t="s">
        <v>30</v>
      </c>
      <c r="I7" s="35" t="s">
        <v>138</v>
      </c>
      <c r="J7" s="293" t="str">
        <f>IF(J6="","",'التقرير الختامي'!$D$13-J5)</f>
        <v/>
      </c>
      <c r="K7" s="293" t="str">
        <f>IF(K6="","",'التقرير الختامي'!$D$13-K5)</f>
        <v/>
      </c>
      <c r="L7" s="293" t="str">
        <f>IF(L6="","",'التقرير الختامي'!$D$13-L5)</f>
        <v/>
      </c>
      <c r="M7" s="293" t="str">
        <f>IF(M6="","",'التقرير الختامي'!$D$13-M5)</f>
        <v/>
      </c>
      <c r="N7" s="293" t="str">
        <f>IF(N6="","",'التقرير الختامي'!$D$13-N5)</f>
        <v/>
      </c>
      <c r="O7" s="293" t="str">
        <f>IF(O6="","",'التقرير الختامي'!$D$13-O5)</f>
        <v/>
      </c>
      <c r="P7" s="293" t="str">
        <f>IF(P6="","",'التقرير الختامي'!$D$13-P5)</f>
        <v/>
      </c>
      <c r="Q7" s="293" t="str">
        <f>IF(Q6="","",'التقرير الختامي'!$D$13-Q5)</f>
        <v/>
      </c>
      <c r="R7" s="293" t="str">
        <f>IF(R6="","",'التقرير الختامي'!$D$13-R5)</f>
        <v/>
      </c>
      <c r="S7" s="293" t="str">
        <f>IF(S6="","",'التقرير الختامي'!$D$13-S5)</f>
        <v/>
      </c>
      <c r="T7" s="293" t="str">
        <f>IF(T6="","",'التقرير الختامي'!$D$13-T5)</f>
        <v/>
      </c>
      <c r="U7" s="293" t="str">
        <f>IF(U6="","",'التقرير الختامي'!$D$13-U5)</f>
        <v/>
      </c>
      <c r="V7" s="293" t="str">
        <f>IF(V6="","",'التقرير الختامي'!$D$13-V5)</f>
        <v/>
      </c>
      <c r="W7" s="293" t="str">
        <f>IF(W6="","",'التقرير الختامي'!$D$13-W5)</f>
        <v/>
      </c>
      <c r="X7" s="293" t="str">
        <f>IF(X6="","",'التقرير الختامي'!$D$13-X5)</f>
        <v/>
      </c>
      <c r="Y7" s="293" t="str">
        <f>IF(Y6="","",'التقرير الختامي'!$D$13-Y5)</f>
        <v/>
      </c>
      <c r="Z7" s="293" t="str">
        <f>IF(Z6="","",'التقرير الختامي'!$D$13-Z5)</f>
        <v/>
      </c>
      <c r="AA7" s="293" t="str">
        <f>IF(AA6="","",'التقرير الختامي'!$D$13-AA5)</f>
        <v/>
      </c>
      <c r="AB7" s="293" t="str">
        <f>IF(AB6="","",'التقرير الختامي'!$D$13-AB5)</f>
        <v/>
      </c>
      <c r="AC7" s="293" t="str">
        <f>IF(AC6="","",'التقرير الختامي'!$D$13-AC5)</f>
        <v/>
      </c>
      <c r="AD7" s="356"/>
      <c r="AV7">
        <f t="shared" si="3"/>
        <v>0</v>
      </c>
      <c r="AW7">
        <f t="shared" si="2"/>
        <v>0</v>
      </c>
      <c r="AX7">
        <f t="shared" si="0"/>
        <v>0</v>
      </c>
      <c r="AY7" s="2" t="e">
        <f t="shared" si="1"/>
        <v>#DIV/0!</v>
      </c>
      <c r="BA7">
        <f>COUNTIF(N:N,"&lt;=1")</f>
        <v>0</v>
      </c>
    </row>
    <row r="8" spans="1:60 16384:16384" ht="36.75" customHeight="1">
      <c r="A8" t="s">
        <v>19</v>
      </c>
      <c r="B8" t="s">
        <v>20</v>
      </c>
      <c r="C8" t="s">
        <v>21</v>
      </c>
      <c r="D8" t="s">
        <v>24</v>
      </c>
      <c r="E8" t="s">
        <v>25</v>
      </c>
      <c r="F8" t="s">
        <v>22</v>
      </c>
      <c r="G8" t="s">
        <v>23</v>
      </c>
      <c r="H8" t="s">
        <v>31</v>
      </c>
      <c r="I8" s="303"/>
      <c r="J8" s="356"/>
      <c r="K8" s="356"/>
      <c r="L8" s="356"/>
      <c r="M8" s="360"/>
      <c r="N8" s="360"/>
      <c r="O8" s="360"/>
      <c r="P8" s="360"/>
      <c r="Q8" s="360"/>
      <c r="R8" s="356"/>
      <c r="S8" s="356"/>
      <c r="T8" s="356"/>
      <c r="U8" s="356"/>
      <c r="V8" s="356"/>
      <c r="W8" s="776"/>
      <c r="X8" s="776"/>
      <c r="Y8" s="776"/>
      <c r="Z8" s="776"/>
      <c r="AA8" s="776"/>
      <c r="AB8" s="356"/>
      <c r="AC8" s="356"/>
      <c r="AD8" s="356"/>
      <c r="AV8">
        <f t="shared" si="3"/>
        <v>0</v>
      </c>
      <c r="AW8">
        <f t="shared" si="2"/>
        <v>0</v>
      </c>
      <c r="AX8">
        <f t="shared" si="0"/>
        <v>0</v>
      </c>
      <c r="AY8" s="2" t="e">
        <f t="shared" si="1"/>
        <v>#DIV/0!</v>
      </c>
      <c r="BA8">
        <f>COUNTIF(O:O,"&lt;=1")</f>
        <v>0</v>
      </c>
    </row>
    <row r="9" spans="1:60 16384:16384">
      <c r="A9" t="s">
        <v>19</v>
      </c>
      <c r="B9" t="s">
        <v>20</v>
      </c>
      <c r="C9" t="s">
        <v>21</v>
      </c>
      <c r="D9" t="s">
        <v>24</v>
      </c>
      <c r="E9" t="s">
        <v>25</v>
      </c>
      <c r="F9" t="s">
        <v>22</v>
      </c>
      <c r="G9" t="s">
        <v>23</v>
      </c>
      <c r="H9" t="s">
        <v>32</v>
      </c>
      <c r="I9" s="303"/>
      <c r="J9" s="46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V9">
        <f t="shared" si="3"/>
        <v>0</v>
      </c>
      <c r="AW9">
        <f t="shared" si="2"/>
        <v>0</v>
      </c>
      <c r="AX9">
        <f t="shared" si="0"/>
        <v>0</v>
      </c>
      <c r="AY9" s="2" t="e">
        <f t="shared" si="1"/>
        <v>#DIV/0!</v>
      </c>
      <c r="BA9">
        <f>COUNTIF(P:P,"&lt;=1")</f>
        <v>0</v>
      </c>
    </row>
    <row r="10" spans="1:60 16384:16384">
      <c r="A10" t="s">
        <v>19</v>
      </c>
      <c r="B10" t="s">
        <v>20</v>
      </c>
      <c r="C10" t="s">
        <v>21</v>
      </c>
      <c r="D10" t="s">
        <v>24</v>
      </c>
      <c r="E10" t="s">
        <v>25</v>
      </c>
      <c r="F10" t="s">
        <v>22</v>
      </c>
      <c r="G10" t="s">
        <v>23</v>
      </c>
      <c r="H10" t="s">
        <v>33</v>
      </c>
      <c r="I10" s="303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V10">
        <f t="shared" si="3"/>
        <v>0</v>
      </c>
      <c r="AW10">
        <f t="shared" si="2"/>
        <v>0</v>
      </c>
      <c r="AX10">
        <f t="shared" si="0"/>
        <v>0</v>
      </c>
      <c r="AY10" s="2" t="e">
        <f t="shared" si="1"/>
        <v>#DIV/0!</v>
      </c>
      <c r="BA10">
        <f>COUNTIF(Q:Q,"&lt;=1")</f>
        <v>0</v>
      </c>
    </row>
    <row r="11" spans="1:60 16384:16384">
      <c r="A11" t="s">
        <v>19</v>
      </c>
      <c r="B11" t="s">
        <v>20</v>
      </c>
      <c r="C11" t="s">
        <v>21</v>
      </c>
      <c r="D11" t="s">
        <v>24</v>
      </c>
      <c r="E11" t="s">
        <v>25</v>
      </c>
      <c r="F11" t="s">
        <v>22</v>
      </c>
      <c r="G11" t="s">
        <v>23</v>
      </c>
      <c r="H11" t="s">
        <v>34</v>
      </c>
      <c r="I11" s="303"/>
      <c r="J11" s="356"/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  <c r="AA11" s="356"/>
      <c r="AB11" s="356"/>
      <c r="AC11" s="356"/>
      <c r="AD11" s="356"/>
      <c r="AV11">
        <f t="shared" si="3"/>
        <v>0</v>
      </c>
      <c r="AW11">
        <f t="shared" si="2"/>
        <v>0</v>
      </c>
      <c r="AX11">
        <f t="shared" si="0"/>
        <v>0</v>
      </c>
      <c r="AY11" s="2" t="e">
        <f t="shared" si="1"/>
        <v>#DIV/0!</v>
      </c>
      <c r="BA11">
        <f>COUNTIF(R:R,"&lt;=1")</f>
        <v>0</v>
      </c>
    </row>
    <row r="12" spans="1:60 16384:16384">
      <c r="A12" t="s">
        <v>19</v>
      </c>
      <c r="B12" t="s">
        <v>20</v>
      </c>
      <c r="C12" t="s">
        <v>21</v>
      </c>
      <c r="D12" t="s">
        <v>24</v>
      </c>
      <c r="E12" t="s">
        <v>25</v>
      </c>
      <c r="F12" t="s">
        <v>22</v>
      </c>
      <c r="G12" t="s">
        <v>23</v>
      </c>
      <c r="H12" t="s">
        <v>35</v>
      </c>
      <c r="I12" s="303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V12">
        <f t="shared" si="3"/>
        <v>0</v>
      </c>
      <c r="AW12">
        <f t="shared" si="2"/>
        <v>0</v>
      </c>
      <c r="AX12">
        <f t="shared" si="0"/>
        <v>0</v>
      </c>
      <c r="AY12" s="2" t="e">
        <f t="shared" si="1"/>
        <v>#DIV/0!</v>
      </c>
      <c r="BA12">
        <f>COUNTIF(S:S,"&lt;=1")</f>
        <v>0</v>
      </c>
      <c r="BH12" s="151"/>
    </row>
    <row r="13" spans="1:60 16384:16384">
      <c r="A13" t="s">
        <v>19</v>
      </c>
      <c r="B13" t="s">
        <v>20</v>
      </c>
      <c r="C13" t="s">
        <v>21</v>
      </c>
      <c r="D13" t="s">
        <v>24</v>
      </c>
      <c r="E13" t="s">
        <v>25</v>
      </c>
      <c r="F13" t="s">
        <v>22</v>
      </c>
      <c r="G13" t="s">
        <v>23</v>
      </c>
      <c r="H13" t="s">
        <v>36</v>
      </c>
      <c r="I13" s="303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  <c r="AC13" s="356"/>
      <c r="AD13" s="356"/>
      <c r="AV13">
        <f t="shared" si="3"/>
        <v>0</v>
      </c>
      <c r="AW13">
        <f t="shared" si="2"/>
        <v>0</v>
      </c>
      <c r="AX13">
        <f t="shared" si="0"/>
        <v>0</v>
      </c>
      <c r="AY13" s="2" t="e">
        <f t="shared" si="1"/>
        <v>#DIV/0!</v>
      </c>
      <c r="BA13">
        <f>COUNTIF(T:T,"&lt;=1")</f>
        <v>0</v>
      </c>
    </row>
    <row r="14" spans="1:60 16384:16384">
      <c r="A14" t="s">
        <v>19</v>
      </c>
      <c r="B14" t="s">
        <v>20</v>
      </c>
      <c r="C14" t="s">
        <v>21</v>
      </c>
      <c r="D14" t="s">
        <v>24</v>
      </c>
      <c r="E14" t="s">
        <v>25</v>
      </c>
      <c r="F14" t="s">
        <v>22</v>
      </c>
      <c r="G14" t="s">
        <v>23</v>
      </c>
      <c r="H14" t="s">
        <v>37</v>
      </c>
      <c r="I14" s="303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V14">
        <f t="shared" si="3"/>
        <v>0</v>
      </c>
      <c r="AW14">
        <f t="shared" si="2"/>
        <v>0</v>
      </c>
      <c r="AX14">
        <f t="shared" si="0"/>
        <v>0</v>
      </c>
      <c r="AY14" s="2" t="e">
        <f t="shared" si="1"/>
        <v>#DIV/0!</v>
      </c>
      <c r="BA14">
        <f>COUNTIF(U:U,"&lt;=1")</f>
        <v>0</v>
      </c>
    </row>
    <row r="15" spans="1:60 16384:16384">
      <c r="A15" t="s">
        <v>19</v>
      </c>
      <c r="B15" t="s">
        <v>20</v>
      </c>
      <c r="C15" t="s">
        <v>21</v>
      </c>
      <c r="D15" t="s">
        <v>24</v>
      </c>
      <c r="E15" t="s">
        <v>25</v>
      </c>
      <c r="F15" t="s">
        <v>22</v>
      </c>
      <c r="G15" t="s">
        <v>23</v>
      </c>
      <c r="H15" t="s">
        <v>38</v>
      </c>
      <c r="I15" s="303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  <c r="AA15" s="356"/>
      <c r="AB15" s="356"/>
      <c r="AC15" s="356"/>
      <c r="AD15" s="356"/>
      <c r="AV15">
        <f t="shared" si="3"/>
        <v>0</v>
      </c>
      <c r="AW15">
        <f t="shared" si="2"/>
        <v>0</v>
      </c>
      <c r="AX15">
        <f t="shared" si="0"/>
        <v>0</v>
      </c>
      <c r="AY15" s="2" t="e">
        <f t="shared" si="1"/>
        <v>#DIV/0!</v>
      </c>
      <c r="BA15">
        <f>COUNTIF(V:V,"&lt;=1")</f>
        <v>0</v>
      </c>
    </row>
    <row r="16" spans="1:60 16384:16384">
      <c r="A16" t="s">
        <v>19</v>
      </c>
      <c r="B16" t="s">
        <v>20</v>
      </c>
      <c r="C16" t="s">
        <v>21</v>
      </c>
      <c r="D16" t="s">
        <v>24</v>
      </c>
      <c r="E16" t="s">
        <v>25</v>
      </c>
      <c r="F16" t="s">
        <v>22</v>
      </c>
      <c r="G16" t="s">
        <v>23</v>
      </c>
      <c r="H16" t="s">
        <v>39</v>
      </c>
      <c r="I16" s="303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356"/>
      <c r="AV16">
        <f t="shared" si="3"/>
        <v>0</v>
      </c>
      <c r="AW16">
        <f t="shared" si="2"/>
        <v>0</v>
      </c>
      <c r="AX16">
        <f t="shared" si="0"/>
        <v>0</v>
      </c>
      <c r="AY16" s="2" t="e">
        <f t="shared" si="1"/>
        <v>#DIV/0!</v>
      </c>
      <c r="BA16">
        <f>COUNTIF(W:W,"&lt;=1")</f>
        <v>0</v>
      </c>
    </row>
    <row r="17" spans="1:53">
      <c r="A17" t="s">
        <v>19</v>
      </c>
      <c r="B17" t="s">
        <v>20</v>
      </c>
      <c r="C17" t="s">
        <v>21</v>
      </c>
      <c r="D17" t="s">
        <v>24</v>
      </c>
      <c r="E17" t="s">
        <v>25</v>
      </c>
      <c r="F17" t="s">
        <v>22</v>
      </c>
      <c r="G17" t="s">
        <v>23</v>
      </c>
      <c r="H17" t="s">
        <v>40</v>
      </c>
      <c r="I17" s="303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  <c r="AA17" s="356"/>
      <c r="AB17" s="356"/>
      <c r="AC17" s="356"/>
      <c r="AD17" s="356"/>
      <c r="AV17">
        <f t="shared" si="3"/>
        <v>0</v>
      </c>
      <c r="AW17">
        <f t="shared" si="2"/>
        <v>0</v>
      </c>
      <c r="AX17">
        <f t="shared" si="0"/>
        <v>0</v>
      </c>
      <c r="AY17" s="2" t="e">
        <f t="shared" si="1"/>
        <v>#DIV/0!</v>
      </c>
      <c r="BA17">
        <f>COUNTIF(X:X,"&lt;=1")</f>
        <v>0</v>
      </c>
    </row>
    <row r="18" spans="1:53">
      <c r="A18" t="s">
        <v>19</v>
      </c>
      <c r="B18" t="s">
        <v>20</v>
      </c>
      <c r="C18" t="s">
        <v>21</v>
      </c>
      <c r="D18" t="s">
        <v>24</v>
      </c>
      <c r="E18" t="s">
        <v>25</v>
      </c>
      <c r="F18" t="s">
        <v>22</v>
      </c>
      <c r="G18" t="s">
        <v>23</v>
      </c>
      <c r="H18" t="s">
        <v>41</v>
      </c>
      <c r="I18" s="303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V18">
        <f t="shared" si="3"/>
        <v>0</v>
      </c>
      <c r="AW18">
        <f t="shared" si="2"/>
        <v>0</v>
      </c>
      <c r="AX18">
        <f t="shared" si="0"/>
        <v>0</v>
      </c>
      <c r="AY18" s="2" t="e">
        <f t="shared" si="1"/>
        <v>#DIV/0!</v>
      </c>
      <c r="BA18">
        <f>COUNTIF(Y:Y,"&lt;=1")</f>
        <v>1</v>
      </c>
    </row>
    <row r="19" spans="1:53">
      <c r="A19" t="s">
        <v>19</v>
      </c>
      <c r="B19" t="s">
        <v>20</v>
      </c>
      <c r="C19" t="s">
        <v>21</v>
      </c>
      <c r="D19" t="s">
        <v>24</v>
      </c>
      <c r="E19" t="s">
        <v>25</v>
      </c>
      <c r="F19" t="s">
        <v>22</v>
      </c>
      <c r="G19" t="s">
        <v>23</v>
      </c>
      <c r="H19" t="s">
        <v>42</v>
      </c>
      <c r="I19" s="303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  <c r="AV19">
        <f t="shared" si="3"/>
        <v>0</v>
      </c>
      <c r="AW19">
        <f t="shared" si="2"/>
        <v>0</v>
      </c>
      <c r="AX19">
        <f t="shared" si="0"/>
        <v>0</v>
      </c>
      <c r="AY19" s="2" t="e">
        <f t="shared" si="1"/>
        <v>#DIV/0!</v>
      </c>
      <c r="BA19">
        <f>COUNTIF(Z:Z,"&lt;=1")</f>
        <v>0</v>
      </c>
    </row>
    <row r="20" spans="1:53">
      <c r="A20" t="s">
        <v>19</v>
      </c>
      <c r="B20" t="s">
        <v>20</v>
      </c>
      <c r="C20" t="s">
        <v>21</v>
      </c>
      <c r="D20" t="s">
        <v>24</v>
      </c>
      <c r="E20" t="s">
        <v>25</v>
      </c>
      <c r="F20" t="s">
        <v>22</v>
      </c>
      <c r="G20" t="s">
        <v>23</v>
      </c>
      <c r="H20" t="s">
        <v>43</v>
      </c>
      <c r="I20" s="303"/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V20">
        <f t="shared" si="3"/>
        <v>0</v>
      </c>
      <c r="AW20">
        <f t="shared" si="2"/>
        <v>0</v>
      </c>
      <c r="AX20">
        <f t="shared" si="0"/>
        <v>0</v>
      </c>
      <c r="AY20" s="2" t="e">
        <f t="shared" si="1"/>
        <v>#DIV/0!</v>
      </c>
      <c r="BA20">
        <f>COUNTIF(AA:AA,"&lt;=1")</f>
        <v>0</v>
      </c>
    </row>
    <row r="21" spans="1:53">
      <c r="A21" t="s">
        <v>19</v>
      </c>
      <c r="B21" t="s">
        <v>20</v>
      </c>
      <c r="C21" t="s">
        <v>21</v>
      </c>
      <c r="D21" t="s">
        <v>24</v>
      </c>
      <c r="E21" t="s">
        <v>25</v>
      </c>
      <c r="F21" t="s">
        <v>22</v>
      </c>
      <c r="G21" t="s">
        <v>23</v>
      </c>
      <c r="H21" t="s">
        <v>44</v>
      </c>
      <c r="I21" s="303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V21">
        <f t="shared" si="3"/>
        <v>0</v>
      </c>
      <c r="AW21">
        <f t="shared" si="2"/>
        <v>0</v>
      </c>
      <c r="AX21">
        <f t="shared" si="0"/>
        <v>0</v>
      </c>
      <c r="AY21" s="2" t="e">
        <f t="shared" si="1"/>
        <v>#DIV/0!</v>
      </c>
      <c r="BA21">
        <f>COUNTIF(AB:AB,"&lt;=1")</f>
        <v>0</v>
      </c>
    </row>
    <row r="22" spans="1:53">
      <c r="A22" t="s">
        <v>19</v>
      </c>
      <c r="B22" t="s">
        <v>20</v>
      </c>
      <c r="C22" t="s">
        <v>21</v>
      </c>
      <c r="D22" t="s">
        <v>24</v>
      </c>
      <c r="E22" t="s">
        <v>25</v>
      </c>
      <c r="F22" t="s">
        <v>22</v>
      </c>
      <c r="G22" t="s">
        <v>23</v>
      </c>
      <c r="H22" t="s">
        <v>45</v>
      </c>
      <c r="I22" s="303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  <c r="AA22" s="356"/>
      <c r="AB22" s="356"/>
      <c r="AC22" s="356"/>
      <c r="AD22" s="356"/>
      <c r="AV22">
        <f t="shared" si="3"/>
        <v>0</v>
      </c>
      <c r="AW22">
        <f t="shared" si="2"/>
        <v>0</v>
      </c>
      <c r="AX22">
        <f t="shared" si="0"/>
        <v>0</v>
      </c>
      <c r="AY22" s="2" t="e">
        <f t="shared" si="1"/>
        <v>#DIV/0!</v>
      </c>
      <c r="BA22">
        <f>COUNTIF(AC:AC,"&lt;=1")</f>
        <v>0</v>
      </c>
    </row>
    <row r="23" spans="1:53">
      <c r="A23" t="s">
        <v>19</v>
      </c>
      <c r="B23" t="s">
        <v>20</v>
      </c>
      <c r="C23" t="s">
        <v>21</v>
      </c>
      <c r="D23" t="s">
        <v>24</v>
      </c>
      <c r="E23" t="s">
        <v>25</v>
      </c>
      <c r="F23" t="s">
        <v>22</v>
      </c>
      <c r="G23" t="s">
        <v>23</v>
      </c>
      <c r="H23" t="s">
        <v>46</v>
      </c>
      <c r="I23" s="303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  <c r="AA23" s="356"/>
      <c r="AB23" s="356"/>
      <c r="AC23" s="356"/>
      <c r="AD23" s="356"/>
      <c r="AV23">
        <f t="shared" si="3"/>
        <v>0</v>
      </c>
      <c r="AW23">
        <f t="shared" si="2"/>
        <v>0</v>
      </c>
      <c r="AX23">
        <f t="shared" si="0"/>
        <v>0</v>
      </c>
      <c r="AY23" s="2" t="e">
        <f t="shared" si="1"/>
        <v>#DIV/0!</v>
      </c>
      <c r="BA23">
        <f>COUNTIF(AD:AD,"&lt;=1")</f>
        <v>1</v>
      </c>
    </row>
    <row r="24" spans="1:53">
      <c r="A24" t="s">
        <v>19</v>
      </c>
      <c r="B24" t="s">
        <v>20</v>
      </c>
      <c r="C24" t="s">
        <v>21</v>
      </c>
      <c r="D24" t="s">
        <v>24</v>
      </c>
      <c r="E24" t="s">
        <v>25</v>
      </c>
      <c r="F24" t="s">
        <v>22</v>
      </c>
      <c r="G24" t="s">
        <v>23</v>
      </c>
      <c r="H24" t="s">
        <v>47</v>
      </c>
      <c r="I24" s="303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V24">
        <f t="shared" si="3"/>
        <v>0</v>
      </c>
      <c r="AW24">
        <f t="shared" si="2"/>
        <v>0</v>
      </c>
      <c r="AX24">
        <f t="shared" si="0"/>
        <v>0</v>
      </c>
      <c r="AY24" s="2" t="e">
        <f t="shared" si="1"/>
        <v>#DIV/0!</v>
      </c>
      <c r="BA24">
        <f>COUNTIF(AE:AE,"&lt;=1")</f>
        <v>0</v>
      </c>
    </row>
    <row r="25" spans="1:53">
      <c r="A25" t="s">
        <v>19</v>
      </c>
      <c r="B25" t="s">
        <v>20</v>
      </c>
      <c r="C25" t="s">
        <v>21</v>
      </c>
      <c r="D25" t="s">
        <v>24</v>
      </c>
      <c r="E25" t="s">
        <v>25</v>
      </c>
      <c r="F25" t="s">
        <v>22</v>
      </c>
      <c r="G25" t="s">
        <v>23</v>
      </c>
      <c r="H25" t="s">
        <v>48</v>
      </c>
      <c r="I25" s="303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  <c r="AA25" s="356"/>
      <c r="AB25" s="356"/>
      <c r="AC25" s="356"/>
      <c r="AD25" s="356"/>
      <c r="AV25">
        <f t="shared" si="3"/>
        <v>0</v>
      </c>
      <c r="AW25">
        <f t="shared" si="2"/>
        <v>0</v>
      </c>
      <c r="AX25">
        <f t="shared" si="0"/>
        <v>0</v>
      </c>
      <c r="AY25" s="2" t="e">
        <f t="shared" si="1"/>
        <v>#DIV/0!</v>
      </c>
      <c r="BA25">
        <f>COUNTIF(AF:AF,"&lt;=1")</f>
        <v>0</v>
      </c>
    </row>
    <row r="26" spans="1:53">
      <c r="A26" t="s">
        <v>19</v>
      </c>
      <c r="B26" t="s">
        <v>20</v>
      </c>
      <c r="C26" t="s">
        <v>21</v>
      </c>
      <c r="D26" t="s">
        <v>24</v>
      </c>
      <c r="E26" t="s">
        <v>25</v>
      </c>
      <c r="F26" t="s">
        <v>22</v>
      </c>
      <c r="G26" t="s">
        <v>23</v>
      </c>
      <c r="H26" t="s">
        <v>49</v>
      </c>
      <c r="I26" s="303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356"/>
      <c r="AV26">
        <f t="shared" si="3"/>
        <v>0</v>
      </c>
      <c r="AW26">
        <f t="shared" si="2"/>
        <v>0</v>
      </c>
      <c r="AX26">
        <f t="shared" si="0"/>
        <v>0</v>
      </c>
      <c r="AY26" s="2" t="e">
        <f t="shared" si="1"/>
        <v>#DIV/0!</v>
      </c>
      <c r="BA26">
        <f>COUNTIF(AG:AG,"&lt;=1")</f>
        <v>0</v>
      </c>
    </row>
    <row r="27" spans="1:53">
      <c r="A27" t="s">
        <v>19</v>
      </c>
      <c r="B27" t="s">
        <v>20</v>
      </c>
      <c r="C27" t="s">
        <v>21</v>
      </c>
      <c r="D27" t="s">
        <v>24</v>
      </c>
      <c r="E27" t="s">
        <v>25</v>
      </c>
      <c r="F27" t="s">
        <v>22</v>
      </c>
      <c r="G27" t="s">
        <v>23</v>
      </c>
      <c r="H27" t="s">
        <v>50</v>
      </c>
      <c r="I27" s="303"/>
      <c r="J27" s="356"/>
      <c r="K27" s="776" t="s">
        <v>164</v>
      </c>
      <c r="L27" s="776"/>
      <c r="M27" s="453">
        <f>'ادخال البيانات'!J2</f>
        <v>0</v>
      </c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V27">
        <f t="shared" si="3"/>
        <v>0</v>
      </c>
      <c r="AW27">
        <f t="shared" si="2"/>
        <v>1</v>
      </c>
      <c r="AX27">
        <f t="shared" si="0"/>
        <v>1</v>
      </c>
      <c r="AY27" s="2">
        <f t="shared" si="1"/>
        <v>0</v>
      </c>
      <c r="BA27">
        <f>COUNTIF(AH:AH,"&lt;=1")</f>
        <v>0</v>
      </c>
    </row>
    <row r="28" spans="1:53">
      <c r="A28" t="s">
        <v>19</v>
      </c>
      <c r="B28" t="s">
        <v>20</v>
      </c>
      <c r="C28" t="s">
        <v>21</v>
      </c>
      <c r="D28" t="s">
        <v>24</v>
      </c>
      <c r="E28" t="s">
        <v>25</v>
      </c>
      <c r="F28" t="s">
        <v>22</v>
      </c>
      <c r="G28" t="s">
        <v>23</v>
      </c>
      <c r="H28" t="s">
        <v>51</v>
      </c>
      <c r="I28" s="303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V28">
        <f t="shared" si="3"/>
        <v>0</v>
      </c>
      <c r="AW28">
        <f t="shared" si="2"/>
        <v>0</v>
      </c>
      <c r="AX28">
        <f t="shared" si="0"/>
        <v>0</v>
      </c>
      <c r="AY28" s="2" t="e">
        <f t="shared" si="1"/>
        <v>#DIV/0!</v>
      </c>
      <c r="BA28">
        <f>COUNTIF(AI:AI,"&lt;=1")</f>
        <v>0</v>
      </c>
    </row>
    <row r="29" spans="1:53" hidden="1">
      <c r="A29" t="s">
        <v>19</v>
      </c>
      <c r="B29" t="s">
        <v>20</v>
      </c>
      <c r="C29" t="s">
        <v>21</v>
      </c>
      <c r="D29" t="s">
        <v>24</v>
      </c>
      <c r="E29" t="s">
        <v>25</v>
      </c>
      <c r="F29" t="s">
        <v>22</v>
      </c>
      <c r="G29" t="s">
        <v>23</v>
      </c>
      <c r="H29" t="s">
        <v>52</v>
      </c>
      <c r="AV29">
        <f t="shared" si="3"/>
        <v>0</v>
      </c>
      <c r="AW29">
        <f t="shared" si="2"/>
        <v>0</v>
      </c>
      <c r="AX29">
        <f t="shared" si="0"/>
        <v>0</v>
      </c>
      <c r="AY29" s="2" t="e">
        <f t="shared" si="1"/>
        <v>#DIV/0!</v>
      </c>
      <c r="BA29">
        <f>COUNTIF(AJ:AJ,"&lt;=1")</f>
        <v>0</v>
      </c>
    </row>
    <row r="30" spans="1:53" hidden="1">
      <c r="A30" t="s">
        <v>19</v>
      </c>
      <c r="B30" t="s">
        <v>20</v>
      </c>
      <c r="C30" t="s">
        <v>21</v>
      </c>
      <c r="D30" t="s">
        <v>24</v>
      </c>
      <c r="E30" t="s">
        <v>25</v>
      </c>
      <c r="F30" t="s">
        <v>22</v>
      </c>
      <c r="G30" t="s">
        <v>23</v>
      </c>
      <c r="H30" t="s">
        <v>53</v>
      </c>
      <c r="AV30">
        <f t="shared" si="3"/>
        <v>0</v>
      </c>
      <c r="AW30">
        <f t="shared" si="2"/>
        <v>0</v>
      </c>
      <c r="AX30">
        <f t="shared" si="0"/>
        <v>0</v>
      </c>
      <c r="AY30" s="2" t="e">
        <f t="shared" si="1"/>
        <v>#DIV/0!</v>
      </c>
      <c r="BA30">
        <f>COUNTIF(AK:AK,"&lt;=1")</f>
        <v>0</v>
      </c>
    </row>
    <row r="31" spans="1:53" hidden="1">
      <c r="A31" t="s">
        <v>19</v>
      </c>
      <c r="B31" t="s">
        <v>20</v>
      </c>
      <c r="C31" t="s">
        <v>21</v>
      </c>
      <c r="D31" t="s">
        <v>24</v>
      </c>
      <c r="E31" t="s">
        <v>25</v>
      </c>
      <c r="F31" t="s">
        <v>22</v>
      </c>
      <c r="G31" t="s">
        <v>23</v>
      </c>
      <c r="H31" t="s">
        <v>54</v>
      </c>
      <c r="AV31">
        <f t="shared" si="3"/>
        <v>0</v>
      </c>
      <c r="AW31">
        <f t="shared" si="2"/>
        <v>0</v>
      </c>
      <c r="AX31">
        <f t="shared" si="0"/>
        <v>0</v>
      </c>
      <c r="AY31" s="2" t="e">
        <f t="shared" si="1"/>
        <v>#DIV/0!</v>
      </c>
      <c r="BA31">
        <f>COUNTIF(AL:AL,"&lt;=1")</f>
        <v>0</v>
      </c>
    </row>
    <row r="32" spans="1:53" hidden="1">
      <c r="A32" t="s">
        <v>19</v>
      </c>
      <c r="B32" t="s">
        <v>20</v>
      </c>
      <c r="C32" t="s">
        <v>21</v>
      </c>
      <c r="D32" t="s">
        <v>24</v>
      </c>
      <c r="E32" t="s">
        <v>25</v>
      </c>
      <c r="F32" t="s">
        <v>22</v>
      </c>
      <c r="G32" t="s">
        <v>23</v>
      </c>
      <c r="H32" t="s">
        <v>55</v>
      </c>
      <c r="AV32">
        <f t="shared" si="3"/>
        <v>0</v>
      </c>
      <c r="AW32">
        <f t="shared" si="2"/>
        <v>0</v>
      </c>
      <c r="AX32">
        <f t="shared" si="0"/>
        <v>0</v>
      </c>
      <c r="AY32" s="2" t="e">
        <f t="shared" si="1"/>
        <v>#DIV/0!</v>
      </c>
    </row>
    <row r="33" spans="48:51" hidden="1">
      <c r="AV33">
        <f t="shared" si="3"/>
        <v>0</v>
      </c>
      <c r="AW33">
        <f t="shared" si="2"/>
        <v>0</v>
      </c>
      <c r="AX33">
        <f t="shared" si="0"/>
        <v>0</v>
      </c>
      <c r="AY33" s="2" t="e">
        <f t="shared" si="1"/>
        <v>#DIV/0!</v>
      </c>
    </row>
    <row r="34" spans="48:51" hidden="1">
      <c r="AV34">
        <f t="shared" si="3"/>
        <v>0</v>
      </c>
      <c r="AW34">
        <f t="shared" si="2"/>
        <v>0</v>
      </c>
      <c r="AX34">
        <f t="shared" si="0"/>
        <v>0</v>
      </c>
      <c r="AY34" s="2" t="e">
        <f t="shared" si="1"/>
        <v>#DIV/0!</v>
      </c>
    </row>
    <row r="35" spans="48:51" hidden="1">
      <c r="AV35">
        <f t="shared" si="3"/>
        <v>0</v>
      </c>
      <c r="AW35">
        <f t="shared" si="2"/>
        <v>0</v>
      </c>
      <c r="AX35">
        <f t="shared" si="0"/>
        <v>0</v>
      </c>
      <c r="AY35" s="2" t="e">
        <f t="shared" si="1"/>
        <v>#DIV/0!</v>
      </c>
    </row>
    <row r="36" spans="48:51" hidden="1">
      <c r="AV36">
        <f t="shared" si="3"/>
        <v>0</v>
      </c>
      <c r="AW36">
        <f t="shared" si="2"/>
        <v>0</v>
      </c>
      <c r="AX36">
        <f t="shared" si="0"/>
        <v>0</v>
      </c>
      <c r="AY36" s="2" t="e">
        <f t="shared" si="1"/>
        <v>#DIV/0!</v>
      </c>
    </row>
    <row r="37" spans="48:51" hidden="1">
      <c r="AV37">
        <f t="shared" si="3"/>
        <v>0</v>
      </c>
      <c r="AW37">
        <f t="shared" si="2"/>
        <v>0</v>
      </c>
      <c r="AX37">
        <f t="shared" si="0"/>
        <v>0</v>
      </c>
      <c r="AY37" s="2" t="e">
        <f t="shared" si="1"/>
        <v>#DIV/0!</v>
      </c>
    </row>
    <row r="38" spans="48:51" hidden="1">
      <c r="AV38">
        <f t="shared" si="3"/>
        <v>0</v>
      </c>
      <c r="AW38">
        <f t="shared" si="2"/>
        <v>0</v>
      </c>
      <c r="AX38">
        <f t="shared" si="0"/>
        <v>0</v>
      </c>
      <c r="AY38" s="2" t="e">
        <f t="shared" si="1"/>
        <v>#DIV/0!</v>
      </c>
    </row>
    <row r="39" spans="48:51" hidden="1">
      <c r="AV39">
        <f t="shared" si="3"/>
        <v>0</v>
      </c>
      <c r="AW39">
        <f t="shared" si="2"/>
        <v>0</v>
      </c>
      <c r="AX39">
        <f t="shared" si="0"/>
        <v>0</v>
      </c>
      <c r="AY39" s="2" t="e">
        <f t="shared" si="1"/>
        <v>#DIV/0!</v>
      </c>
    </row>
    <row r="40" spans="48:51" hidden="1">
      <c r="AV40">
        <f t="shared" si="3"/>
        <v>0</v>
      </c>
      <c r="AW40">
        <f t="shared" si="2"/>
        <v>0</v>
      </c>
      <c r="AX40">
        <f t="shared" si="0"/>
        <v>0</v>
      </c>
      <c r="AY40" s="2" t="e">
        <f t="shared" si="1"/>
        <v>#DIV/0!</v>
      </c>
    </row>
    <row r="41" spans="48:51" hidden="1">
      <c r="AV41">
        <f t="shared" si="3"/>
        <v>0</v>
      </c>
      <c r="AW41">
        <f t="shared" si="2"/>
        <v>0</v>
      </c>
      <c r="AX41">
        <f t="shared" si="0"/>
        <v>0</v>
      </c>
      <c r="AY41" s="2" t="e">
        <f t="shared" si="1"/>
        <v>#DIV/0!</v>
      </c>
    </row>
    <row r="42" spans="48:51" hidden="1">
      <c r="AV42">
        <f t="shared" si="3"/>
        <v>0</v>
      </c>
      <c r="AW42">
        <f t="shared" si="2"/>
        <v>0</v>
      </c>
      <c r="AX42">
        <f t="shared" si="0"/>
        <v>0</v>
      </c>
      <c r="AY42" s="2" t="e">
        <f t="shared" si="1"/>
        <v>#DIV/0!</v>
      </c>
    </row>
    <row r="43" spans="48:51" hidden="1">
      <c r="AV43">
        <f t="shared" si="3"/>
        <v>0</v>
      </c>
      <c r="AW43">
        <f t="shared" si="2"/>
        <v>0</v>
      </c>
      <c r="AX43">
        <f t="shared" si="0"/>
        <v>0</v>
      </c>
      <c r="AY43" s="2" t="e">
        <f t="shared" si="1"/>
        <v>#DIV/0!</v>
      </c>
    </row>
    <row r="44" spans="48:51" hidden="1">
      <c r="AV44">
        <f t="shared" si="3"/>
        <v>0</v>
      </c>
      <c r="AW44">
        <f t="shared" si="2"/>
        <v>0</v>
      </c>
      <c r="AX44">
        <f t="shared" si="0"/>
        <v>0</v>
      </c>
      <c r="AY44" s="2" t="e">
        <f t="shared" si="1"/>
        <v>#DIV/0!</v>
      </c>
    </row>
    <row r="45" spans="48:51" hidden="1">
      <c r="AV45">
        <f t="shared" si="3"/>
        <v>0</v>
      </c>
      <c r="AW45">
        <f t="shared" si="2"/>
        <v>0</v>
      </c>
      <c r="AX45">
        <f t="shared" si="0"/>
        <v>0</v>
      </c>
      <c r="AY45" s="2" t="e">
        <f t="shared" si="1"/>
        <v>#DIV/0!</v>
      </c>
    </row>
    <row r="46" spans="48:51" hidden="1">
      <c r="AV46">
        <f t="shared" si="3"/>
        <v>0</v>
      </c>
      <c r="AW46">
        <f t="shared" si="2"/>
        <v>0</v>
      </c>
      <c r="AX46">
        <f t="shared" si="0"/>
        <v>0</v>
      </c>
      <c r="AY46" s="2" t="e">
        <f t="shared" si="1"/>
        <v>#DIV/0!</v>
      </c>
    </row>
    <row r="47" spans="48:51" hidden="1">
      <c r="AV47">
        <f t="shared" si="3"/>
        <v>0</v>
      </c>
      <c r="AW47">
        <f t="shared" si="2"/>
        <v>0</v>
      </c>
      <c r="AX47">
        <f t="shared" si="0"/>
        <v>0</v>
      </c>
      <c r="AY47" s="2" t="e">
        <f t="shared" si="1"/>
        <v>#DIV/0!</v>
      </c>
    </row>
    <row r="48" spans="48:51" hidden="1">
      <c r="AV48">
        <f t="shared" si="3"/>
        <v>0</v>
      </c>
      <c r="AW48">
        <f t="shared" si="2"/>
        <v>0</v>
      </c>
      <c r="AX48">
        <f t="shared" si="0"/>
        <v>0</v>
      </c>
      <c r="AY48" s="2" t="e">
        <f t="shared" si="1"/>
        <v>#DIV/0!</v>
      </c>
    </row>
    <row r="49" spans="48:51" hidden="1">
      <c r="AV49">
        <f t="shared" si="3"/>
        <v>0</v>
      </c>
      <c r="AW49">
        <f t="shared" si="2"/>
        <v>0</v>
      </c>
      <c r="AX49">
        <f t="shared" si="0"/>
        <v>0</v>
      </c>
      <c r="AY49" s="2" t="e">
        <f t="shared" si="1"/>
        <v>#DIV/0!</v>
      </c>
    </row>
    <row r="50" spans="48:51" hidden="1">
      <c r="AV50">
        <f t="shared" si="3"/>
        <v>0</v>
      </c>
      <c r="AW50">
        <f t="shared" si="2"/>
        <v>0</v>
      </c>
      <c r="AX50">
        <f t="shared" si="0"/>
        <v>0</v>
      </c>
      <c r="AY50" s="2" t="e">
        <f t="shared" si="1"/>
        <v>#DIV/0!</v>
      </c>
    </row>
    <row r="51" spans="48:51" hidden="1">
      <c r="AV51">
        <f t="shared" si="3"/>
        <v>0</v>
      </c>
      <c r="AW51">
        <f t="shared" si="2"/>
        <v>0</v>
      </c>
      <c r="AX51">
        <f t="shared" si="0"/>
        <v>0</v>
      </c>
      <c r="AY51" s="2" t="e">
        <f t="shared" si="1"/>
        <v>#DIV/0!</v>
      </c>
    </row>
    <row r="52" spans="48:51" hidden="1">
      <c r="AV52">
        <f t="shared" si="3"/>
        <v>0</v>
      </c>
      <c r="AW52">
        <f t="shared" si="2"/>
        <v>0</v>
      </c>
      <c r="AX52">
        <f t="shared" si="0"/>
        <v>0</v>
      </c>
      <c r="AY52" s="2" t="e">
        <f t="shared" si="1"/>
        <v>#DIV/0!</v>
      </c>
    </row>
    <row r="53" spans="48:51" hidden="1">
      <c r="AV53">
        <f t="shared" si="3"/>
        <v>0</v>
      </c>
      <c r="AW53">
        <f t="shared" si="2"/>
        <v>0</v>
      </c>
      <c r="AX53">
        <f t="shared" si="0"/>
        <v>0</v>
      </c>
      <c r="AY53" s="2" t="e">
        <f t="shared" si="1"/>
        <v>#DIV/0!</v>
      </c>
    </row>
    <row r="54" spans="48:51" hidden="1">
      <c r="AV54">
        <f t="shared" si="3"/>
        <v>0</v>
      </c>
      <c r="AW54">
        <f t="shared" si="2"/>
        <v>0</v>
      </c>
      <c r="AX54">
        <f t="shared" si="0"/>
        <v>0</v>
      </c>
      <c r="AY54" s="2" t="e">
        <f t="shared" si="1"/>
        <v>#DIV/0!</v>
      </c>
    </row>
    <row r="55" spans="48:51" hidden="1">
      <c r="AV55">
        <f t="shared" si="3"/>
        <v>0</v>
      </c>
      <c r="AW55">
        <f t="shared" si="2"/>
        <v>0</v>
      </c>
      <c r="AX55">
        <f t="shared" si="0"/>
        <v>0</v>
      </c>
      <c r="AY55" s="2" t="e">
        <f t="shared" si="1"/>
        <v>#DIV/0!</v>
      </c>
    </row>
    <row r="56" spans="48:51" hidden="1">
      <c r="AV56">
        <f t="shared" si="3"/>
        <v>0</v>
      </c>
      <c r="AW56">
        <f t="shared" si="2"/>
        <v>0</v>
      </c>
      <c r="AX56">
        <f t="shared" si="0"/>
        <v>0</v>
      </c>
      <c r="AY56" s="2" t="e">
        <f t="shared" si="1"/>
        <v>#DIV/0!</v>
      </c>
    </row>
    <row r="57" spans="48:51" hidden="1">
      <c r="AV57">
        <f t="shared" si="3"/>
        <v>0</v>
      </c>
      <c r="AW57">
        <f t="shared" si="2"/>
        <v>0</v>
      </c>
      <c r="AX57">
        <f t="shared" si="0"/>
        <v>0</v>
      </c>
      <c r="AY57" s="2" t="e">
        <f t="shared" si="1"/>
        <v>#DIV/0!</v>
      </c>
    </row>
    <row r="58" spans="48:51" hidden="1">
      <c r="AV58">
        <f t="shared" si="3"/>
        <v>0</v>
      </c>
      <c r="AW58">
        <f t="shared" si="2"/>
        <v>0</v>
      </c>
      <c r="AX58">
        <f t="shared" si="0"/>
        <v>0</v>
      </c>
      <c r="AY58" s="2" t="e">
        <f t="shared" si="1"/>
        <v>#DIV/0!</v>
      </c>
    </row>
    <row r="59" spans="48:51" hidden="1">
      <c r="AV59">
        <f t="shared" si="3"/>
        <v>0</v>
      </c>
      <c r="AW59">
        <f t="shared" si="2"/>
        <v>0</v>
      </c>
      <c r="AX59">
        <f t="shared" si="0"/>
        <v>0</v>
      </c>
      <c r="AY59" s="2" t="e">
        <f t="shared" si="1"/>
        <v>#DIV/0!</v>
      </c>
    </row>
    <row r="60" spans="48:51" hidden="1">
      <c r="AV60">
        <f t="shared" si="3"/>
        <v>0</v>
      </c>
      <c r="AW60">
        <f t="shared" si="2"/>
        <v>0</v>
      </c>
      <c r="AX60">
        <f t="shared" si="0"/>
        <v>0</v>
      </c>
      <c r="AY60" s="2" t="e">
        <f t="shared" si="1"/>
        <v>#DIV/0!</v>
      </c>
    </row>
    <row r="61" spans="48:51" hidden="1">
      <c r="AV61">
        <f t="shared" si="3"/>
        <v>0</v>
      </c>
      <c r="AW61">
        <f t="shared" si="2"/>
        <v>0</v>
      </c>
      <c r="AX61">
        <f t="shared" si="0"/>
        <v>0</v>
      </c>
      <c r="AY61" s="2" t="e">
        <f t="shared" si="1"/>
        <v>#DIV/0!</v>
      </c>
    </row>
    <row r="62" spans="48:51" hidden="1">
      <c r="AV62">
        <f t="shared" si="3"/>
        <v>0</v>
      </c>
      <c r="AW62">
        <f t="shared" si="2"/>
        <v>0</v>
      </c>
      <c r="AX62">
        <f t="shared" si="0"/>
        <v>0</v>
      </c>
      <c r="AY62" s="2" t="e">
        <f t="shared" si="1"/>
        <v>#DIV/0!</v>
      </c>
    </row>
    <row r="63" spans="48:51" hidden="1">
      <c r="AV63">
        <f t="shared" si="3"/>
        <v>0</v>
      </c>
      <c r="AW63">
        <f t="shared" si="2"/>
        <v>0</v>
      </c>
      <c r="AX63">
        <f t="shared" si="0"/>
        <v>0</v>
      </c>
      <c r="AY63" s="2" t="e">
        <f t="shared" si="1"/>
        <v>#DIV/0!</v>
      </c>
    </row>
    <row r="64" spans="48:51" hidden="1">
      <c r="AV64">
        <f t="shared" si="3"/>
        <v>0</v>
      </c>
      <c r="AW64">
        <f t="shared" si="2"/>
        <v>0</v>
      </c>
      <c r="AX64">
        <f t="shared" si="0"/>
        <v>0</v>
      </c>
      <c r="AY64" s="2" t="e">
        <f t="shared" si="1"/>
        <v>#DIV/0!</v>
      </c>
    </row>
    <row r="65" spans="48:51" hidden="1">
      <c r="AV65">
        <f t="shared" si="3"/>
        <v>0</v>
      </c>
      <c r="AW65">
        <f t="shared" si="2"/>
        <v>0</v>
      </c>
      <c r="AX65">
        <f t="shared" si="0"/>
        <v>0</v>
      </c>
      <c r="AY65" s="2" t="e">
        <f t="shared" si="1"/>
        <v>#DIV/0!</v>
      </c>
    </row>
    <row r="66" spans="48:51" hidden="1">
      <c r="AV66">
        <f t="shared" si="3"/>
        <v>0</v>
      </c>
      <c r="AW66">
        <f t="shared" si="2"/>
        <v>0</v>
      </c>
      <c r="AX66">
        <f t="shared" si="0"/>
        <v>0</v>
      </c>
      <c r="AY66" s="2" t="e">
        <f t="shared" si="1"/>
        <v>#DIV/0!</v>
      </c>
    </row>
    <row r="67" spans="48:51" hidden="1">
      <c r="AV67">
        <f t="shared" si="3"/>
        <v>0</v>
      </c>
      <c r="AW67">
        <f t="shared" si="2"/>
        <v>0</v>
      </c>
      <c r="AX67">
        <f t="shared" si="0"/>
        <v>0</v>
      </c>
      <c r="AY67" s="2" t="e">
        <f t="shared" si="1"/>
        <v>#DIV/0!</v>
      </c>
    </row>
    <row r="68" spans="48:51" hidden="1">
      <c r="AV68">
        <f t="shared" si="3"/>
        <v>0</v>
      </c>
      <c r="AW68">
        <f t="shared" si="2"/>
        <v>0</v>
      </c>
      <c r="AX68">
        <f t="shared" ref="AX68:AX131" si="4">SUM(AV68:AW68)</f>
        <v>0</v>
      </c>
      <c r="AY68" s="2" t="e">
        <f t="shared" ref="AY68:AY131" si="5">AV68/AX68</f>
        <v>#DIV/0!</v>
      </c>
    </row>
    <row r="69" spans="48:51" hidden="1">
      <c r="AV69">
        <f t="shared" si="3"/>
        <v>0</v>
      </c>
      <c r="AW69">
        <f t="shared" ref="AW69:AW132" si="6">COUNTIF(J69:AL69,"=0")</f>
        <v>0</v>
      </c>
      <c r="AX69">
        <f t="shared" si="4"/>
        <v>0</v>
      </c>
      <c r="AY69" s="2" t="e">
        <f t="shared" si="5"/>
        <v>#DIV/0!</v>
      </c>
    </row>
    <row r="70" spans="48:51" hidden="1">
      <c r="AV70">
        <f t="shared" ref="AV70:AV133" si="7">COUNTIF(J70:AL70,"=1")</f>
        <v>0</v>
      </c>
      <c r="AW70">
        <f t="shared" si="6"/>
        <v>0</v>
      </c>
      <c r="AX70">
        <f t="shared" si="4"/>
        <v>0</v>
      </c>
      <c r="AY70" s="2" t="e">
        <f t="shared" si="5"/>
        <v>#DIV/0!</v>
      </c>
    </row>
    <row r="71" spans="48:51" hidden="1">
      <c r="AV71">
        <f t="shared" si="7"/>
        <v>0</v>
      </c>
      <c r="AW71">
        <f t="shared" si="6"/>
        <v>0</v>
      </c>
      <c r="AX71">
        <f t="shared" si="4"/>
        <v>0</v>
      </c>
      <c r="AY71" s="2" t="e">
        <f t="shared" si="5"/>
        <v>#DIV/0!</v>
      </c>
    </row>
    <row r="72" spans="48:51" hidden="1">
      <c r="AV72">
        <f t="shared" si="7"/>
        <v>0</v>
      </c>
      <c r="AW72">
        <f t="shared" si="6"/>
        <v>0</v>
      </c>
      <c r="AX72">
        <f t="shared" si="4"/>
        <v>0</v>
      </c>
      <c r="AY72" s="2" t="e">
        <f t="shared" si="5"/>
        <v>#DIV/0!</v>
      </c>
    </row>
    <row r="73" spans="48:51" hidden="1">
      <c r="AV73">
        <f t="shared" si="7"/>
        <v>0</v>
      </c>
      <c r="AW73">
        <f t="shared" si="6"/>
        <v>0</v>
      </c>
      <c r="AX73">
        <f t="shared" si="4"/>
        <v>0</v>
      </c>
      <c r="AY73" s="2" t="e">
        <f t="shared" si="5"/>
        <v>#DIV/0!</v>
      </c>
    </row>
    <row r="74" spans="48:51" hidden="1">
      <c r="AV74">
        <f t="shared" si="7"/>
        <v>0</v>
      </c>
      <c r="AW74">
        <f t="shared" si="6"/>
        <v>0</v>
      </c>
      <c r="AX74">
        <f t="shared" si="4"/>
        <v>0</v>
      </c>
      <c r="AY74" s="2" t="e">
        <f t="shared" si="5"/>
        <v>#DIV/0!</v>
      </c>
    </row>
    <row r="75" spans="48:51" hidden="1">
      <c r="AV75">
        <f t="shared" si="7"/>
        <v>0</v>
      </c>
      <c r="AW75">
        <f t="shared" si="6"/>
        <v>0</v>
      </c>
      <c r="AX75">
        <f t="shared" si="4"/>
        <v>0</v>
      </c>
      <c r="AY75" s="2" t="e">
        <f t="shared" si="5"/>
        <v>#DIV/0!</v>
      </c>
    </row>
    <row r="76" spans="48:51" hidden="1">
      <c r="AV76">
        <f t="shared" si="7"/>
        <v>0</v>
      </c>
      <c r="AW76">
        <f t="shared" si="6"/>
        <v>0</v>
      </c>
      <c r="AX76">
        <f t="shared" si="4"/>
        <v>0</v>
      </c>
      <c r="AY76" s="2" t="e">
        <f t="shared" si="5"/>
        <v>#DIV/0!</v>
      </c>
    </row>
    <row r="77" spans="48:51" hidden="1">
      <c r="AV77">
        <f t="shared" si="7"/>
        <v>0</v>
      </c>
      <c r="AW77">
        <f t="shared" si="6"/>
        <v>0</v>
      </c>
      <c r="AX77">
        <f t="shared" si="4"/>
        <v>0</v>
      </c>
      <c r="AY77" s="2" t="e">
        <f t="shared" si="5"/>
        <v>#DIV/0!</v>
      </c>
    </row>
    <row r="78" spans="48:51" hidden="1">
      <c r="AV78">
        <f t="shared" si="7"/>
        <v>0</v>
      </c>
      <c r="AW78">
        <f t="shared" si="6"/>
        <v>0</v>
      </c>
      <c r="AX78">
        <f t="shared" si="4"/>
        <v>0</v>
      </c>
      <c r="AY78" s="2" t="e">
        <f t="shared" si="5"/>
        <v>#DIV/0!</v>
      </c>
    </row>
    <row r="79" spans="48:51" hidden="1">
      <c r="AV79">
        <f t="shared" si="7"/>
        <v>0</v>
      </c>
      <c r="AW79">
        <f t="shared" si="6"/>
        <v>0</v>
      </c>
      <c r="AX79">
        <f t="shared" si="4"/>
        <v>0</v>
      </c>
      <c r="AY79" s="2" t="e">
        <f t="shared" si="5"/>
        <v>#DIV/0!</v>
      </c>
    </row>
    <row r="80" spans="48:51" hidden="1">
      <c r="AV80">
        <f t="shared" si="7"/>
        <v>0</v>
      </c>
      <c r="AW80">
        <f t="shared" si="6"/>
        <v>0</v>
      </c>
      <c r="AX80">
        <f t="shared" si="4"/>
        <v>0</v>
      </c>
      <c r="AY80" s="2" t="e">
        <f t="shared" si="5"/>
        <v>#DIV/0!</v>
      </c>
    </row>
    <row r="81" spans="48:51" hidden="1">
      <c r="AV81">
        <f t="shared" si="7"/>
        <v>0</v>
      </c>
      <c r="AW81">
        <f t="shared" si="6"/>
        <v>0</v>
      </c>
      <c r="AX81">
        <f t="shared" si="4"/>
        <v>0</v>
      </c>
      <c r="AY81" s="2" t="e">
        <f t="shared" si="5"/>
        <v>#DIV/0!</v>
      </c>
    </row>
    <row r="82" spans="48:51" hidden="1">
      <c r="AV82">
        <f t="shared" si="7"/>
        <v>0</v>
      </c>
      <c r="AW82">
        <f t="shared" si="6"/>
        <v>0</v>
      </c>
      <c r="AX82">
        <f t="shared" si="4"/>
        <v>0</v>
      </c>
      <c r="AY82" s="2" t="e">
        <f t="shared" si="5"/>
        <v>#DIV/0!</v>
      </c>
    </row>
    <row r="83" spans="48:51" hidden="1">
      <c r="AV83">
        <f t="shared" si="7"/>
        <v>0</v>
      </c>
      <c r="AW83">
        <f t="shared" si="6"/>
        <v>0</v>
      </c>
      <c r="AX83">
        <f t="shared" si="4"/>
        <v>0</v>
      </c>
      <c r="AY83" s="2" t="e">
        <f t="shared" si="5"/>
        <v>#DIV/0!</v>
      </c>
    </row>
    <row r="84" spans="48:51" hidden="1">
      <c r="AV84">
        <f t="shared" si="7"/>
        <v>0</v>
      </c>
      <c r="AW84">
        <f t="shared" si="6"/>
        <v>0</v>
      </c>
      <c r="AX84">
        <f t="shared" si="4"/>
        <v>0</v>
      </c>
      <c r="AY84" s="2" t="e">
        <f t="shared" si="5"/>
        <v>#DIV/0!</v>
      </c>
    </row>
    <row r="85" spans="48:51" hidden="1">
      <c r="AV85">
        <f t="shared" si="7"/>
        <v>0</v>
      </c>
      <c r="AW85">
        <f t="shared" si="6"/>
        <v>0</v>
      </c>
      <c r="AX85">
        <f t="shared" si="4"/>
        <v>0</v>
      </c>
      <c r="AY85" s="2" t="e">
        <f t="shared" si="5"/>
        <v>#DIV/0!</v>
      </c>
    </row>
    <row r="86" spans="48:51" hidden="1">
      <c r="AV86">
        <f t="shared" si="7"/>
        <v>0</v>
      </c>
      <c r="AW86">
        <f t="shared" si="6"/>
        <v>0</v>
      </c>
      <c r="AX86">
        <f t="shared" si="4"/>
        <v>0</v>
      </c>
      <c r="AY86" s="2" t="e">
        <f t="shared" si="5"/>
        <v>#DIV/0!</v>
      </c>
    </row>
    <row r="87" spans="48:51" hidden="1">
      <c r="AV87">
        <f t="shared" si="7"/>
        <v>0</v>
      </c>
      <c r="AW87">
        <f t="shared" si="6"/>
        <v>0</v>
      </c>
      <c r="AX87">
        <f t="shared" si="4"/>
        <v>0</v>
      </c>
      <c r="AY87" s="2" t="e">
        <f t="shared" si="5"/>
        <v>#DIV/0!</v>
      </c>
    </row>
    <row r="88" spans="48:51" hidden="1">
      <c r="AV88">
        <f t="shared" si="7"/>
        <v>0</v>
      </c>
      <c r="AW88">
        <f t="shared" si="6"/>
        <v>0</v>
      </c>
      <c r="AX88">
        <f t="shared" si="4"/>
        <v>0</v>
      </c>
      <c r="AY88" s="2" t="e">
        <f t="shared" si="5"/>
        <v>#DIV/0!</v>
      </c>
    </row>
    <row r="89" spans="48:51" hidden="1">
      <c r="AV89">
        <f t="shared" si="7"/>
        <v>0</v>
      </c>
      <c r="AW89">
        <f t="shared" si="6"/>
        <v>0</v>
      </c>
      <c r="AX89">
        <f t="shared" si="4"/>
        <v>0</v>
      </c>
      <c r="AY89" s="2" t="e">
        <f t="shared" si="5"/>
        <v>#DIV/0!</v>
      </c>
    </row>
    <row r="90" spans="48:51" hidden="1">
      <c r="AV90">
        <f t="shared" si="7"/>
        <v>0</v>
      </c>
      <c r="AW90">
        <f t="shared" si="6"/>
        <v>0</v>
      </c>
      <c r="AX90">
        <f t="shared" si="4"/>
        <v>0</v>
      </c>
      <c r="AY90" s="2" t="e">
        <f t="shared" si="5"/>
        <v>#DIV/0!</v>
      </c>
    </row>
    <row r="91" spans="48:51" hidden="1">
      <c r="AV91">
        <f t="shared" si="7"/>
        <v>0</v>
      </c>
      <c r="AW91">
        <f t="shared" si="6"/>
        <v>0</v>
      </c>
      <c r="AX91">
        <f t="shared" si="4"/>
        <v>0</v>
      </c>
      <c r="AY91" s="2" t="e">
        <f t="shared" si="5"/>
        <v>#DIV/0!</v>
      </c>
    </row>
    <row r="92" spans="48:51" hidden="1">
      <c r="AV92">
        <f t="shared" si="7"/>
        <v>0</v>
      </c>
      <c r="AW92">
        <f t="shared" si="6"/>
        <v>0</v>
      </c>
      <c r="AX92">
        <f t="shared" si="4"/>
        <v>0</v>
      </c>
      <c r="AY92" s="2" t="e">
        <f t="shared" si="5"/>
        <v>#DIV/0!</v>
      </c>
    </row>
    <row r="93" spans="48:51" hidden="1">
      <c r="AV93">
        <f t="shared" si="7"/>
        <v>0</v>
      </c>
      <c r="AW93">
        <f t="shared" si="6"/>
        <v>0</v>
      </c>
      <c r="AX93">
        <f t="shared" si="4"/>
        <v>0</v>
      </c>
      <c r="AY93" s="2" t="e">
        <f t="shared" si="5"/>
        <v>#DIV/0!</v>
      </c>
    </row>
    <row r="94" spans="48:51" hidden="1">
      <c r="AV94">
        <f t="shared" si="7"/>
        <v>0</v>
      </c>
      <c r="AW94">
        <f t="shared" si="6"/>
        <v>0</v>
      </c>
      <c r="AX94">
        <f t="shared" si="4"/>
        <v>0</v>
      </c>
      <c r="AY94" s="2" t="e">
        <f t="shared" si="5"/>
        <v>#DIV/0!</v>
      </c>
    </row>
    <row r="95" spans="48:51" hidden="1">
      <c r="AV95">
        <f t="shared" si="7"/>
        <v>0</v>
      </c>
      <c r="AW95">
        <f t="shared" si="6"/>
        <v>0</v>
      </c>
      <c r="AX95">
        <f t="shared" si="4"/>
        <v>0</v>
      </c>
      <c r="AY95" s="2" t="e">
        <f t="shared" si="5"/>
        <v>#DIV/0!</v>
      </c>
    </row>
    <row r="96" spans="48:51" hidden="1">
      <c r="AV96">
        <f t="shared" si="7"/>
        <v>0</v>
      </c>
      <c r="AW96">
        <f t="shared" si="6"/>
        <v>0</v>
      </c>
      <c r="AX96">
        <f t="shared" si="4"/>
        <v>0</v>
      </c>
      <c r="AY96" s="2" t="e">
        <f t="shared" si="5"/>
        <v>#DIV/0!</v>
      </c>
    </row>
    <row r="97" spans="48:51" hidden="1">
      <c r="AV97">
        <f t="shared" si="7"/>
        <v>0</v>
      </c>
      <c r="AW97">
        <f t="shared" si="6"/>
        <v>0</v>
      </c>
      <c r="AX97">
        <f t="shared" si="4"/>
        <v>0</v>
      </c>
      <c r="AY97" s="2" t="e">
        <f t="shared" si="5"/>
        <v>#DIV/0!</v>
      </c>
    </row>
    <row r="98" spans="48:51" hidden="1">
      <c r="AV98">
        <f t="shared" si="7"/>
        <v>0</v>
      </c>
      <c r="AW98">
        <f t="shared" si="6"/>
        <v>0</v>
      </c>
      <c r="AX98">
        <f t="shared" si="4"/>
        <v>0</v>
      </c>
      <c r="AY98" s="2" t="e">
        <f t="shared" si="5"/>
        <v>#DIV/0!</v>
      </c>
    </row>
    <row r="99" spans="48:51" hidden="1">
      <c r="AV99">
        <f t="shared" si="7"/>
        <v>0</v>
      </c>
      <c r="AW99">
        <f t="shared" si="6"/>
        <v>0</v>
      </c>
      <c r="AX99">
        <f t="shared" si="4"/>
        <v>0</v>
      </c>
      <c r="AY99" s="2" t="e">
        <f t="shared" si="5"/>
        <v>#DIV/0!</v>
      </c>
    </row>
    <row r="100" spans="48:51" hidden="1">
      <c r="AV100">
        <f t="shared" si="7"/>
        <v>0</v>
      </c>
      <c r="AW100">
        <f t="shared" si="6"/>
        <v>0</v>
      </c>
      <c r="AX100">
        <f t="shared" si="4"/>
        <v>0</v>
      </c>
      <c r="AY100" s="2" t="e">
        <f t="shared" si="5"/>
        <v>#DIV/0!</v>
      </c>
    </row>
    <row r="101" spans="48:51" hidden="1">
      <c r="AV101">
        <f t="shared" si="7"/>
        <v>0</v>
      </c>
      <c r="AW101">
        <f t="shared" si="6"/>
        <v>0</v>
      </c>
      <c r="AX101">
        <f t="shared" si="4"/>
        <v>0</v>
      </c>
      <c r="AY101" s="2" t="e">
        <f t="shared" si="5"/>
        <v>#DIV/0!</v>
      </c>
    </row>
    <row r="102" spans="48:51" hidden="1">
      <c r="AV102">
        <f t="shared" si="7"/>
        <v>0</v>
      </c>
      <c r="AW102">
        <f t="shared" si="6"/>
        <v>0</v>
      </c>
      <c r="AX102">
        <f t="shared" si="4"/>
        <v>0</v>
      </c>
      <c r="AY102" s="2" t="e">
        <f t="shared" si="5"/>
        <v>#DIV/0!</v>
      </c>
    </row>
    <row r="103" spans="48:51" hidden="1">
      <c r="AV103">
        <f t="shared" si="7"/>
        <v>0</v>
      </c>
      <c r="AW103">
        <f t="shared" si="6"/>
        <v>0</v>
      </c>
      <c r="AX103">
        <f t="shared" si="4"/>
        <v>0</v>
      </c>
      <c r="AY103" s="2" t="e">
        <f t="shared" si="5"/>
        <v>#DIV/0!</v>
      </c>
    </row>
    <row r="104" spans="48:51" hidden="1">
      <c r="AV104">
        <f t="shared" si="7"/>
        <v>0</v>
      </c>
      <c r="AW104">
        <f t="shared" si="6"/>
        <v>0</v>
      </c>
      <c r="AX104">
        <f t="shared" si="4"/>
        <v>0</v>
      </c>
      <c r="AY104" s="2" t="e">
        <f t="shared" si="5"/>
        <v>#DIV/0!</v>
      </c>
    </row>
    <row r="105" spans="48:51" hidden="1">
      <c r="AV105">
        <f t="shared" si="7"/>
        <v>0</v>
      </c>
      <c r="AW105">
        <f t="shared" si="6"/>
        <v>0</v>
      </c>
      <c r="AX105">
        <f t="shared" si="4"/>
        <v>0</v>
      </c>
      <c r="AY105" s="2" t="e">
        <f t="shared" si="5"/>
        <v>#DIV/0!</v>
      </c>
    </row>
    <row r="106" spans="48:51" hidden="1">
      <c r="AV106">
        <f t="shared" si="7"/>
        <v>0</v>
      </c>
      <c r="AW106">
        <f t="shared" si="6"/>
        <v>0</v>
      </c>
      <c r="AX106">
        <f t="shared" si="4"/>
        <v>0</v>
      </c>
      <c r="AY106" s="2" t="e">
        <f t="shared" si="5"/>
        <v>#DIV/0!</v>
      </c>
    </row>
    <row r="107" spans="48:51" hidden="1">
      <c r="AV107">
        <f t="shared" si="7"/>
        <v>0</v>
      </c>
      <c r="AW107">
        <f t="shared" si="6"/>
        <v>0</v>
      </c>
      <c r="AX107">
        <f t="shared" si="4"/>
        <v>0</v>
      </c>
      <c r="AY107" s="2" t="e">
        <f t="shared" si="5"/>
        <v>#DIV/0!</v>
      </c>
    </row>
    <row r="108" spans="48:51" hidden="1">
      <c r="AV108">
        <f t="shared" si="7"/>
        <v>0</v>
      </c>
      <c r="AW108">
        <f t="shared" si="6"/>
        <v>0</v>
      </c>
      <c r="AX108">
        <f t="shared" si="4"/>
        <v>0</v>
      </c>
      <c r="AY108" s="2" t="e">
        <f t="shared" si="5"/>
        <v>#DIV/0!</v>
      </c>
    </row>
    <row r="109" spans="48:51" hidden="1">
      <c r="AV109">
        <f t="shared" si="7"/>
        <v>0</v>
      </c>
      <c r="AW109">
        <f t="shared" si="6"/>
        <v>0</v>
      </c>
      <c r="AX109">
        <f t="shared" si="4"/>
        <v>0</v>
      </c>
      <c r="AY109" s="2" t="e">
        <f t="shared" si="5"/>
        <v>#DIV/0!</v>
      </c>
    </row>
    <row r="110" spans="48:51" hidden="1">
      <c r="AV110">
        <f t="shared" si="7"/>
        <v>0</v>
      </c>
      <c r="AW110">
        <f t="shared" si="6"/>
        <v>0</v>
      </c>
      <c r="AX110">
        <f t="shared" si="4"/>
        <v>0</v>
      </c>
      <c r="AY110" s="2" t="e">
        <f t="shared" si="5"/>
        <v>#DIV/0!</v>
      </c>
    </row>
    <row r="111" spans="48:51" hidden="1">
      <c r="AV111">
        <f t="shared" si="7"/>
        <v>0</v>
      </c>
      <c r="AW111">
        <f t="shared" si="6"/>
        <v>0</v>
      </c>
      <c r="AX111">
        <f t="shared" si="4"/>
        <v>0</v>
      </c>
      <c r="AY111" s="2" t="e">
        <f t="shared" si="5"/>
        <v>#DIV/0!</v>
      </c>
    </row>
    <row r="112" spans="48:51" hidden="1">
      <c r="AV112">
        <f t="shared" si="7"/>
        <v>0</v>
      </c>
      <c r="AW112">
        <f t="shared" si="6"/>
        <v>0</v>
      </c>
      <c r="AX112">
        <f t="shared" si="4"/>
        <v>0</v>
      </c>
      <c r="AY112" s="2" t="e">
        <f t="shared" si="5"/>
        <v>#DIV/0!</v>
      </c>
    </row>
    <row r="113" spans="48:51" hidden="1">
      <c r="AV113">
        <f t="shared" si="7"/>
        <v>0</v>
      </c>
      <c r="AW113">
        <f t="shared" si="6"/>
        <v>0</v>
      </c>
      <c r="AX113">
        <f t="shared" si="4"/>
        <v>0</v>
      </c>
      <c r="AY113" s="2" t="e">
        <f t="shared" si="5"/>
        <v>#DIV/0!</v>
      </c>
    </row>
    <row r="114" spans="48:51" hidden="1">
      <c r="AV114">
        <f t="shared" si="7"/>
        <v>0</v>
      </c>
      <c r="AW114">
        <f t="shared" si="6"/>
        <v>0</v>
      </c>
      <c r="AX114">
        <f t="shared" si="4"/>
        <v>0</v>
      </c>
      <c r="AY114" s="2" t="e">
        <f t="shared" si="5"/>
        <v>#DIV/0!</v>
      </c>
    </row>
    <row r="115" spans="48:51" hidden="1">
      <c r="AV115">
        <f t="shared" si="7"/>
        <v>0</v>
      </c>
      <c r="AW115">
        <f t="shared" si="6"/>
        <v>0</v>
      </c>
      <c r="AX115">
        <f t="shared" si="4"/>
        <v>0</v>
      </c>
      <c r="AY115" s="2" t="e">
        <f t="shared" si="5"/>
        <v>#DIV/0!</v>
      </c>
    </row>
    <row r="116" spans="48:51" hidden="1">
      <c r="AV116">
        <f t="shared" si="7"/>
        <v>0</v>
      </c>
      <c r="AW116">
        <f t="shared" si="6"/>
        <v>0</v>
      </c>
      <c r="AX116">
        <f t="shared" si="4"/>
        <v>0</v>
      </c>
      <c r="AY116" s="2" t="e">
        <f t="shared" si="5"/>
        <v>#DIV/0!</v>
      </c>
    </row>
    <row r="117" spans="48:51" hidden="1">
      <c r="AV117">
        <f t="shared" si="7"/>
        <v>0</v>
      </c>
      <c r="AW117">
        <f t="shared" si="6"/>
        <v>0</v>
      </c>
      <c r="AX117">
        <f t="shared" si="4"/>
        <v>0</v>
      </c>
      <c r="AY117" s="2" t="e">
        <f t="shared" si="5"/>
        <v>#DIV/0!</v>
      </c>
    </row>
    <row r="118" spans="48:51" hidden="1">
      <c r="AV118">
        <f t="shared" si="7"/>
        <v>0</v>
      </c>
      <c r="AW118">
        <f t="shared" si="6"/>
        <v>0</v>
      </c>
      <c r="AX118">
        <f t="shared" si="4"/>
        <v>0</v>
      </c>
      <c r="AY118" s="2" t="e">
        <f t="shared" si="5"/>
        <v>#DIV/0!</v>
      </c>
    </row>
    <row r="119" spans="48:51" hidden="1">
      <c r="AV119">
        <f t="shared" si="7"/>
        <v>0</v>
      </c>
      <c r="AW119">
        <f t="shared" si="6"/>
        <v>0</v>
      </c>
      <c r="AX119">
        <f t="shared" si="4"/>
        <v>0</v>
      </c>
      <c r="AY119" s="2" t="e">
        <f t="shared" si="5"/>
        <v>#DIV/0!</v>
      </c>
    </row>
    <row r="120" spans="48:51" hidden="1">
      <c r="AV120">
        <f t="shared" si="7"/>
        <v>0</v>
      </c>
      <c r="AW120">
        <f t="shared" si="6"/>
        <v>0</v>
      </c>
      <c r="AX120">
        <f t="shared" si="4"/>
        <v>0</v>
      </c>
      <c r="AY120" s="2" t="e">
        <f t="shared" si="5"/>
        <v>#DIV/0!</v>
      </c>
    </row>
    <row r="121" spans="48:51" hidden="1">
      <c r="AV121">
        <f t="shared" si="7"/>
        <v>0</v>
      </c>
      <c r="AW121">
        <f t="shared" si="6"/>
        <v>0</v>
      </c>
      <c r="AX121">
        <f t="shared" si="4"/>
        <v>0</v>
      </c>
      <c r="AY121" s="2" t="e">
        <f t="shared" si="5"/>
        <v>#DIV/0!</v>
      </c>
    </row>
    <row r="122" spans="48:51" hidden="1">
      <c r="AV122">
        <f t="shared" si="7"/>
        <v>0</v>
      </c>
      <c r="AW122">
        <f t="shared" si="6"/>
        <v>0</v>
      </c>
      <c r="AX122">
        <f t="shared" si="4"/>
        <v>0</v>
      </c>
      <c r="AY122" s="2" t="e">
        <f t="shared" si="5"/>
        <v>#DIV/0!</v>
      </c>
    </row>
    <row r="123" spans="48:51" hidden="1">
      <c r="AV123">
        <f t="shared" si="7"/>
        <v>0</v>
      </c>
      <c r="AW123">
        <f t="shared" si="6"/>
        <v>0</v>
      </c>
      <c r="AX123">
        <f t="shared" si="4"/>
        <v>0</v>
      </c>
      <c r="AY123" s="2" t="e">
        <f t="shared" si="5"/>
        <v>#DIV/0!</v>
      </c>
    </row>
    <row r="124" spans="48:51" hidden="1">
      <c r="AV124">
        <f t="shared" si="7"/>
        <v>0</v>
      </c>
      <c r="AW124">
        <f t="shared" si="6"/>
        <v>0</v>
      </c>
      <c r="AX124">
        <f t="shared" si="4"/>
        <v>0</v>
      </c>
      <c r="AY124" s="2" t="e">
        <f t="shared" si="5"/>
        <v>#DIV/0!</v>
      </c>
    </row>
    <row r="125" spans="48:51" hidden="1">
      <c r="AV125">
        <f t="shared" si="7"/>
        <v>0</v>
      </c>
      <c r="AW125">
        <f t="shared" si="6"/>
        <v>0</v>
      </c>
      <c r="AX125">
        <f t="shared" si="4"/>
        <v>0</v>
      </c>
      <c r="AY125" s="2" t="e">
        <f t="shared" si="5"/>
        <v>#DIV/0!</v>
      </c>
    </row>
    <row r="126" spans="48:51" hidden="1">
      <c r="AV126">
        <f t="shared" si="7"/>
        <v>0</v>
      </c>
      <c r="AW126">
        <f t="shared" si="6"/>
        <v>0</v>
      </c>
      <c r="AX126">
        <f t="shared" si="4"/>
        <v>0</v>
      </c>
      <c r="AY126" s="2" t="e">
        <f t="shared" si="5"/>
        <v>#DIV/0!</v>
      </c>
    </row>
    <row r="127" spans="48:51" hidden="1">
      <c r="AV127">
        <f t="shared" si="7"/>
        <v>0</v>
      </c>
      <c r="AW127">
        <f t="shared" si="6"/>
        <v>0</v>
      </c>
      <c r="AX127">
        <f t="shared" si="4"/>
        <v>0</v>
      </c>
      <c r="AY127" s="2" t="e">
        <f t="shared" si="5"/>
        <v>#DIV/0!</v>
      </c>
    </row>
    <row r="128" spans="48:51" hidden="1">
      <c r="AV128">
        <f t="shared" si="7"/>
        <v>0</v>
      </c>
      <c r="AW128">
        <f t="shared" si="6"/>
        <v>0</v>
      </c>
      <c r="AX128">
        <f t="shared" si="4"/>
        <v>0</v>
      </c>
      <c r="AY128" s="2" t="e">
        <f t="shared" si="5"/>
        <v>#DIV/0!</v>
      </c>
    </row>
    <row r="129" spans="48:51" hidden="1">
      <c r="AV129">
        <f t="shared" si="7"/>
        <v>0</v>
      </c>
      <c r="AW129">
        <f t="shared" si="6"/>
        <v>0</v>
      </c>
      <c r="AX129">
        <f t="shared" si="4"/>
        <v>0</v>
      </c>
      <c r="AY129" s="2" t="e">
        <f t="shared" si="5"/>
        <v>#DIV/0!</v>
      </c>
    </row>
    <row r="130" spans="48:51" hidden="1">
      <c r="AV130">
        <f t="shared" si="7"/>
        <v>0</v>
      </c>
      <c r="AW130">
        <f t="shared" si="6"/>
        <v>0</v>
      </c>
      <c r="AX130">
        <f t="shared" si="4"/>
        <v>0</v>
      </c>
      <c r="AY130" s="2" t="e">
        <f t="shared" si="5"/>
        <v>#DIV/0!</v>
      </c>
    </row>
    <row r="131" spans="48:51" hidden="1">
      <c r="AV131">
        <f t="shared" si="7"/>
        <v>0</v>
      </c>
      <c r="AW131">
        <f t="shared" si="6"/>
        <v>0</v>
      </c>
      <c r="AX131">
        <f t="shared" si="4"/>
        <v>0</v>
      </c>
      <c r="AY131" s="2" t="e">
        <f t="shared" si="5"/>
        <v>#DIV/0!</v>
      </c>
    </row>
    <row r="132" spans="48:51" hidden="1">
      <c r="AV132">
        <f t="shared" si="7"/>
        <v>0</v>
      </c>
      <c r="AW132">
        <f t="shared" si="6"/>
        <v>0</v>
      </c>
      <c r="AX132">
        <f t="shared" ref="AX132:AX195" si="8">SUM(AV132:AW132)</f>
        <v>0</v>
      </c>
      <c r="AY132" s="2" t="e">
        <f t="shared" ref="AY132:AY195" si="9">AV132/AX132</f>
        <v>#DIV/0!</v>
      </c>
    </row>
    <row r="133" spans="48:51" hidden="1">
      <c r="AV133">
        <f t="shared" si="7"/>
        <v>0</v>
      </c>
      <c r="AW133">
        <f t="shared" ref="AW133:AW196" si="10">COUNTIF(J133:AL133,"=0")</f>
        <v>0</v>
      </c>
      <c r="AX133">
        <f t="shared" si="8"/>
        <v>0</v>
      </c>
      <c r="AY133" s="2" t="e">
        <f t="shared" si="9"/>
        <v>#DIV/0!</v>
      </c>
    </row>
    <row r="134" spans="48:51" hidden="1">
      <c r="AV134">
        <f t="shared" ref="AV134:AV197" si="11">COUNTIF(J134:AL134,"=1")</f>
        <v>0</v>
      </c>
      <c r="AW134">
        <f t="shared" si="10"/>
        <v>0</v>
      </c>
      <c r="AX134">
        <f t="shared" si="8"/>
        <v>0</v>
      </c>
      <c r="AY134" s="2" t="e">
        <f t="shared" si="9"/>
        <v>#DIV/0!</v>
      </c>
    </row>
    <row r="135" spans="48:51" hidden="1">
      <c r="AV135">
        <f t="shared" si="11"/>
        <v>0</v>
      </c>
      <c r="AW135">
        <f t="shared" si="10"/>
        <v>0</v>
      </c>
      <c r="AX135">
        <f t="shared" si="8"/>
        <v>0</v>
      </c>
      <c r="AY135" s="2" t="e">
        <f t="shared" si="9"/>
        <v>#DIV/0!</v>
      </c>
    </row>
    <row r="136" spans="48:51" hidden="1">
      <c r="AV136">
        <f t="shared" si="11"/>
        <v>0</v>
      </c>
      <c r="AW136">
        <f t="shared" si="10"/>
        <v>0</v>
      </c>
      <c r="AX136">
        <f t="shared" si="8"/>
        <v>0</v>
      </c>
      <c r="AY136" s="2" t="e">
        <f t="shared" si="9"/>
        <v>#DIV/0!</v>
      </c>
    </row>
    <row r="137" spans="48:51" hidden="1">
      <c r="AV137">
        <f t="shared" si="11"/>
        <v>0</v>
      </c>
      <c r="AW137">
        <f t="shared" si="10"/>
        <v>0</v>
      </c>
      <c r="AX137">
        <f t="shared" si="8"/>
        <v>0</v>
      </c>
      <c r="AY137" s="2" t="e">
        <f t="shared" si="9"/>
        <v>#DIV/0!</v>
      </c>
    </row>
    <row r="138" spans="48:51" hidden="1">
      <c r="AV138">
        <f t="shared" si="11"/>
        <v>0</v>
      </c>
      <c r="AW138">
        <f t="shared" si="10"/>
        <v>0</v>
      </c>
      <c r="AX138">
        <f t="shared" si="8"/>
        <v>0</v>
      </c>
      <c r="AY138" s="2" t="e">
        <f t="shared" si="9"/>
        <v>#DIV/0!</v>
      </c>
    </row>
    <row r="139" spans="48:51" hidden="1">
      <c r="AV139">
        <f t="shared" si="11"/>
        <v>0</v>
      </c>
      <c r="AW139">
        <f t="shared" si="10"/>
        <v>0</v>
      </c>
      <c r="AX139">
        <f t="shared" si="8"/>
        <v>0</v>
      </c>
      <c r="AY139" s="2" t="e">
        <f t="shared" si="9"/>
        <v>#DIV/0!</v>
      </c>
    </row>
    <row r="140" spans="48:51" hidden="1">
      <c r="AV140">
        <f t="shared" si="11"/>
        <v>0</v>
      </c>
      <c r="AW140">
        <f t="shared" si="10"/>
        <v>0</v>
      </c>
      <c r="AX140">
        <f t="shared" si="8"/>
        <v>0</v>
      </c>
      <c r="AY140" s="2" t="e">
        <f t="shared" si="9"/>
        <v>#DIV/0!</v>
      </c>
    </row>
    <row r="141" spans="48:51" hidden="1">
      <c r="AV141">
        <f t="shared" si="11"/>
        <v>0</v>
      </c>
      <c r="AW141">
        <f t="shared" si="10"/>
        <v>0</v>
      </c>
      <c r="AX141">
        <f t="shared" si="8"/>
        <v>0</v>
      </c>
      <c r="AY141" s="2" t="e">
        <f t="shared" si="9"/>
        <v>#DIV/0!</v>
      </c>
    </row>
    <row r="142" spans="48:51" hidden="1">
      <c r="AV142">
        <f t="shared" si="11"/>
        <v>0</v>
      </c>
      <c r="AW142">
        <f t="shared" si="10"/>
        <v>0</v>
      </c>
      <c r="AX142">
        <f t="shared" si="8"/>
        <v>0</v>
      </c>
      <c r="AY142" s="2" t="e">
        <f t="shared" si="9"/>
        <v>#DIV/0!</v>
      </c>
    </row>
    <row r="143" spans="48:51" hidden="1">
      <c r="AV143">
        <f t="shared" si="11"/>
        <v>0</v>
      </c>
      <c r="AW143">
        <f t="shared" si="10"/>
        <v>0</v>
      </c>
      <c r="AX143">
        <f t="shared" si="8"/>
        <v>0</v>
      </c>
      <c r="AY143" s="2" t="e">
        <f t="shared" si="9"/>
        <v>#DIV/0!</v>
      </c>
    </row>
    <row r="144" spans="48:51" hidden="1">
      <c r="AV144">
        <f t="shared" si="11"/>
        <v>0</v>
      </c>
      <c r="AW144">
        <f t="shared" si="10"/>
        <v>0</v>
      </c>
      <c r="AX144">
        <f t="shared" si="8"/>
        <v>0</v>
      </c>
      <c r="AY144" s="2" t="e">
        <f t="shared" si="9"/>
        <v>#DIV/0!</v>
      </c>
    </row>
    <row r="145" spans="48:51" hidden="1">
      <c r="AV145">
        <f t="shared" si="11"/>
        <v>0</v>
      </c>
      <c r="AW145">
        <f t="shared" si="10"/>
        <v>0</v>
      </c>
      <c r="AX145">
        <f t="shared" si="8"/>
        <v>0</v>
      </c>
      <c r="AY145" s="2" t="e">
        <f t="shared" si="9"/>
        <v>#DIV/0!</v>
      </c>
    </row>
    <row r="146" spans="48:51" hidden="1">
      <c r="AV146">
        <f t="shared" si="11"/>
        <v>0</v>
      </c>
      <c r="AW146">
        <f t="shared" si="10"/>
        <v>0</v>
      </c>
      <c r="AX146">
        <f t="shared" si="8"/>
        <v>0</v>
      </c>
      <c r="AY146" s="2" t="e">
        <f t="shared" si="9"/>
        <v>#DIV/0!</v>
      </c>
    </row>
    <row r="147" spans="48:51" hidden="1">
      <c r="AV147">
        <f t="shared" si="11"/>
        <v>0</v>
      </c>
      <c r="AW147">
        <f t="shared" si="10"/>
        <v>0</v>
      </c>
      <c r="AX147">
        <f t="shared" si="8"/>
        <v>0</v>
      </c>
      <c r="AY147" s="2" t="e">
        <f t="shared" si="9"/>
        <v>#DIV/0!</v>
      </c>
    </row>
    <row r="148" spans="48:51" hidden="1">
      <c r="AV148">
        <f t="shared" si="11"/>
        <v>0</v>
      </c>
      <c r="AW148">
        <f t="shared" si="10"/>
        <v>0</v>
      </c>
      <c r="AX148">
        <f t="shared" si="8"/>
        <v>0</v>
      </c>
      <c r="AY148" s="2" t="e">
        <f t="shared" si="9"/>
        <v>#DIV/0!</v>
      </c>
    </row>
    <row r="149" spans="48:51" hidden="1">
      <c r="AV149">
        <f t="shared" si="11"/>
        <v>0</v>
      </c>
      <c r="AW149">
        <f t="shared" si="10"/>
        <v>0</v>
      </c>
      <c r="AX149">
        <f t="shared" si="8"/>
        <v>0</v>
      </c>
      <c r="AY149" s="2" t="e">
        <f t="shared" si="9"/>
        <v>#DIV/0!</v>
      </c>
    </row>
    <row r="150" spans="48:51" hidden="1">
      <c r="AV150">
        <f t="shared" si="11"/>
        <v>0</v>
      </c>
      <c r="AW150">
        <f t="shared" si="10"/>
        <v>0</v>
      </c>
      <c r="AX150">
        <f t="shared" si="8"/>
        <v>0</v>
      </c>
      <c r="AY150" s="2" t="e">
        <f t="shared" si="9"/>
        <v>#DIV/0!</v>
      </c>
    </row>
    <row r="151" spans="48:51" hidden="1">
      <c r="AV151">
        <f t="shared" si="11"/>
        <v>0</v>
      </c>
      <c r="AW151">
        <f t="shared" si="10"/>
        <v>0</v>
      </c>
      <c r="AX151">
        <f t="shared" si="8"/>
        <v>0</v>
      </c>
      <c r="AY151" s="2" t="e">
        <f t="shared" si="9"/>
        <v>#DIV/0!</v>
      </c>
    </row>
    <row r="152" spans="48:51" hidden="1">
      <c r="AV152">
        <f t="shared" si="11"/>
        <v>0</v>
      </c>
      <c r="AW152">
        <f t="shared" si="10"/>
        <v>0</v>
      </c>
      <c r="AX152">
        <f t="shared" si="8"/>
        <v>0</v>
      </c>
      <c r="AY152" s="2" t="e">
        <f t="shared" si="9"/>
        <v>#DIV/0!</v>
      </c>
    </row>
    <row r="153" spans="48:51" hidden="1">
      <c r="AV153">
        <f t="shared" si="11"/>
        <v>0</v>
      </c>
      <c r="AW153">
        <f t="shared" si="10"/>
        <v>0</v>
      </c>
      <c r="AX153">
        <f t="shared" si="8"/>
        <v>0</v>
      </c>
      <c r="AY153" s="2" t="e">
        <f t="shared" si="9"/>
        <v>#DIV/0!</v>
      </c>
    </row>
    <row r="154" spans="48:51" hidden="1">
      <c r="AV154">
        <f t="shared" si="11"/>
        <v>0</v>
      </c>
      <c r="AW154">
        <f t="shared" si="10"/>
        <v>0</v>
      </c>
      <c r="AX154">
        <f t="shared" si="8"/>
        <v>0</v>
      </c>
      <c r="AY154" s="2" t="e">
        <f t="shared" si="9"/>
        <v>#DIV/0!</v>
      </c>
    </row>
    <row r="155" spans="48:51" hidden="1">
      <c r="AV155">
        <f t="shared" si="11"/>
        <v>0</v>
      </c>
      <c r="AW155">
        <f t="shared" si="10"/>
        <v>0</v>
      </c>
      <c r="AX155">
        <f t="shared" si="8"/>
        <v>0</v>
      </c>
      <c r="AY155" s="2" t="e">
        <f t="shared" si="9"/>
        <v>#DIV/0!</v>
      </c>
    </row>
    <row r="156" spans="48:51" hidden="1">
      <c r="AV156">
        <f t="shared" si="11"/>
        <v>0</v>
      </c>
      <c r="AW156">
        <f t="shared" si="10"/>
        <v>0</v>
      </c>
      <c r="AX156">
        <f t="shared" si="8"/>
        <v>0</v>
      </c>
      <c r="AY156" s="2" t="e">
        <f t="shared" si="9"/>
        <v>#DIV/0!</v>
      </c>
    </row>
    <row r="157" spans="48:51" hidden="1">
      <c r="AV157">
        <f t="shared" si="11"/>
        <v>0</v>
      </c>
      <c r="AW157">
        <f t="shared" si="10"/>
        <v>0</v>
      </c>
      <c r="AX157">
        <f t="shared" si="8"/>
        <v>0</v>
      </c>
      <c r="AY157" s="2" t="e">
        <f t="shared" si="9"/>
        <v>#DIV/0!</v>
      </c>
    </row>
    <row r="158" spans="48:51" hidden="1">
      <c r="AV158">
        <f t="shared" si="11"/>
        <v>0</v>
      </c>
      <c r="AW158">
        <f t="shared" si="10"/>
        <v>0</v>
      </c>
      <c r="AX158">
        <f t="shared" si="8"/>
        <v>0</v>
      </c>
      <c r="AY158" s="2" t="e">
        <f t="shared" si="9"/>
        <v>#DIV/0!</v>
      </c>
    </row>
    <row r="159" spans="48:51" hidden="1">
      <c r="AV159">
        <f t="shared" si="11"/>
        <v>0</v>
      </c>
      <c r="AW159">
        <f t="shared" si="10"/>
        <v>0</v>
      </c>
      <c r="AX159">
        <f t="shared" si="8"/>
        <v>0</v>
      </c>
      <c r="AY159" s="2" t="e">
        <f t="shared" si="9"/>
        <v>#DIV/0!</v>
      </c>
    </row>
    <row r="160" spans="48:51" hidden="1">
      <c r="AV160">
        <f t="shared" si="11"/>
        <v>0</v>
      </c>
      <c r="AW160">
        <f t="shared" si="10"/>
        <v>0</v>
      </c>
      <c r="AX160">
        <f t="shared" si="8"/>
        <v>0</v>
      </c>
      <c r="AY160" s="2" t="e">
        <f t="shared" si="9"/>
        <v>#DIV/0!</v>
      </c>
    </row>
    <row r="161" spans="48:51" hidden="1">
      <c r="AV161">
        <f t="shared" si="11"/>
        <v>0</v>
      </c>
      <c r="AW161">
        <f t="shared" si="10"/>
        <v>0</v>
      </c>
      <c r="AX161">
        <f t="shared" si="8"/>
        <v>0</v>
      </c>
      <c r="AY161" s="2" t="e">
        <f t="shared" si="9"/>
        <v>#DIV/0!</v>
      </c>
    </row>
    <row r="162" spans="48:51" hidden="1">
      <c r="AV162">
        <f t="shared" si="11"/>
        <v>0</v>
      </c>
      <c r="AW162">
        <f t="shared" si="10"/>
        <v>0</v>
      </c>
      <c r="AX162">
        <f t="shared" si="8"/>
        <v>0</v>
      </c>
      <c r="AY162" s="2" t="e">
        <f t="shared" si="9"/>
        <v>#DIV/0!</v>
      </c>
    </row>
    <row r="163" spans="48:51" hidden="1">
      <c r="AV163">
        <f t="shared" si="11"/>
        <v>0</v>
      </c>
      <c r="AW163">
        <f t="shared" si="10"/>
        <v>0</v>
      </c>
      <c r="AX163">
        <f t="shared" si="8"/>
        <v>0</v>
      </c>
      <c r="AY163" s="2" t="e">
        <f t="shared" si="9"/>
        <v>#DIV/0!</v>
      </c>
    </row>
    <row r="164" spans="48:51" hidden="1">
      <c r="AV164">
        <f t="shared" si="11"/>
        <v>0</v>
      </c>
      <c r="AW164">
        <f t="shared" si="10"/>
        <v>0</v>
      </c>
      <c r="AX164">
        <f t="shared" si="8"/>
        <v>0</v>
      </c>
      <c r="AY164" s="2" t="e">
        <f t="shared" si="9"/>
        <v>#DIV/0!</v>
      </c>
    </row>
    <row r="165" spans="48:51" hidden="1">
      <c r="AV165">
        <f t="shared" si="11"/>
        <v>0</v>
      </c>
      <c r="AW165">
        <f t="shared" si="10"/>
        <v>0</v>
      </c>
      <c r="AX165">
        <f t="shared" si="8"/>
        <v>0</v>
      </c>
      <c r="AY165" s="2" t="e">
        <f t="shared" si="9"/>
        <v>#DIV/0!</v>
      </c>
    </row>
    <row r="166" spans="48:51" hidden="1">
      <c r="AV166">
        <f t="shared" si="11"/>
        <v>0</v>
      </c>
      <c r="AW166">
        <f t="shared" si="10"/>
        <v>0</v>
      </c>
      <c r="AX166">
        <f t="shared" si="8"/>
        <v>0</v>
      </c>
      <c r="AY166" s="2" t="e">
        <f t="shared" si="9"/>
        <v>#DIV/0!</v>
      </c>
    </row>
    <row r="167" spans="48:51" hidden="1">
      <c r="AV167">
        <f t="shared" si="11"/>
        <v>0</v>
      </c>
      <c r="AW167">
        <f t="shared" si="10"/>
        <v>0</v>
      </c>
      <c r="AX167">
        <f t="shared" si="8"/>
        <v>0</v>
      </c>
      <c r="AY167" s="2" t="e">
        <f t="shared" si="9"/>
        <v>#DIV/0!</v>
      </c>
    </row>
    <row r="168" spans="48:51" hidden="1">
      <c r="AV168">
        <f t="shared" si="11"/>
        <v>0</v>
      </c>
      <c r="AW168">
        <f t="shared" si="10"/>
        <v>0</v>
      </c>
      <c r="AX168">
        <f t="shared" si="8"/>
        <v>0</v>
      </c>
      <c r="AY168" s="2" t="e">
        <f t="shared" si="9"/>
        <v>#DIV/0!</v>
      </c>
    </row>
    <row r="169" spans="48:51" hidden="1">
      <c r="AV169">
        <f t="shared" si="11"/>
        <v>0</v>
      </c>
      <c r="AW169">
        <f t="shared" si="10"/>
        <v>0</v>
      </c>
      <c r="AX169">
        <f t="shared" si="8"/>
        <v>0</v>
      </c>
      <c r="AY169" s="2" t="e">
        <f t="shared" si="9"/>
        <v>#DIV/0!</v>
      </c>
    </row>
    <row r="170" spans="48:51" hidden="1">
      <c r="AV170">
        <f t="shared" si="11"/>
        <v>0</v>
      </c>
      <c r="AW170">
        <f t="shared" si="10"/>
        <v>0</v>
      </c>
      <c r="AX170">
        <f t="shared" si="8"/>
        <v>0</v>
      </c>
      <c r="AY170" s="2" t="e">
        <f t="shared" si="9"/>
        <v>#DIV/0!</v>
      </c>
    </row>
    <row r="171" spans="48:51" hidden="1">
      <c r="AV171">
        <f t="shared" si="11"/>
        <v>0</v>
      </c>
      <c r="AW171">
        <f t="shared" si="10"/>
        <v>0</v>
      </c>
      <c r="AX171">
        <f t="shared" si="8"/>
        <v>0</v>
      </c>
      <c r="AY171" s="2" t="e">
        <f t="shared" si="9"/>
        <v>#DIV/0!</v>
      </c>
    </row>
    <row r="172" spans="48:51" hidden="1">
      <c r="AV172">
        <f t="shared" si="11"/>
        <v>0</v>
      </c>
      <c r="AW172">
        <f t="shared" si="10"/>
        <v>0</v>
      </c>
      <c r="AX172">
        <f t="shared" si="8"/>
        <v>0</v>
      </c>
      <c r="AY172" s="2" t="e">
        <f t="shared" si="9"/>
        <v>#DIV/0!</v>
      </c>
    </row>
    <row r="173" spans="48:51" hidden="1">
      <c r="AV173">
        <f t="shared" si="11"/>
        <v>0</v>
      </c>
      <c r="AW173">
        <f t="shared" si="10"/>
        <v>0</v>
      </c>
      <c r="AX173">
        <f t="shared" si="8"/>
        <v>0</v>
      </c>
      <c r="AY173" s="2" t="e">
        <f t="shared" si="9"/>
        <v>#DIV/0!</v>
      </c>
    </row>
    <row r="174" spans="48:51" hidden="1">
      <c r="AV174">
        <f t="shared" si="11"/>
        <v>0</v>
      </c>
      <c r="AW174">
        <f t="shared" si="10"/>
        <v>0</v>
      </c>
      <c r="AX174">
        <f t="shared" si="8"/>
        <v>0</v>
      </c>
      <c r="AY174" s="2" t="e">
        <f t="shared" si="9"/>
        <v>#DIV/0!</v>
      </c>
    </row>
    <row r="175" spans="48:51" hidden="1">
      <c r="AV175">
        <f t="shared" si="11"/>
        <v>0</v>
      </c>
      <c r="AW175">
        <f t="shared" si="10"/>
        <v>0</v>
      </c>
      <c r="AX175">
        <f t="shared" si="8"/>
        <v>0</v>
      </c>
      <c r="AY175" s="2" t="e">
        <f t="shared" si="9"/>
        <v>#DIV/0!</v>
      </c>
    </row>
    <row r="176" spans="48:51" hidden="1">
      <c r="AV176">
        <f t="shared" si="11"/>
        <v>0</v>
      </c>
      <c r="AW176">
        <f t="shared" si="10"/>
        <v>0</v>
      </c>
      <c r="AX176">
        <f t="shared" si="8"/>
        <v>0</v>
      </c>
      <c r="AY176" s="2" t="e">
        <f t="shared" si="9"/>
        <v>#DIV/0!</v>
      </c>
    </row>
    <row r="177" spans="48:51" hidden="1">
      <c r="AV177">
        <f t="shared" si="11"/>
        <v>0</v>
      </c>
      <c r="AW177">
        <f t="shared" si="10"/>
        <v>0</v>
      </c>
      <c r="AX177">
        <f t="shared" si="8"/>
        <v>0</v>
      </c>
      <c r="AY177" s="2" t="e">
        <f t="shared" si="9"/>
        <v>#DIV/0!</v>
      </c>
    </row>
    <row r="178" spans="48:51" hidden="1">
      <c r="AV178">
        <f t="shared" si="11"/>
        <v>0</v>
      </c>
      <c r="AW178">
        <f t="shared" si="10"/>
        <v>0</v>
      </c>
      <c r="AX178">
        <f t="shared" si="8"/>
        <v>0</v>
      </c>
      <c r="AY178" s="2" t="e">
        <f t="shared" si="9"/>
        <v>#DIV/0!</v>
      </c>
    </row>
    <row r="179" spans="48:51" hidden="1">
      <c r="AV179">
        <f t="shared" si="11"/>
        <v>0</v>
      </c>
      <c r="AW179">
        <f t="shared" si="10"/>
        <v>0</v>
      </c>
      <c r="AX179">
        <f t="shared" si="8"/>
        <v>0</v>
      </c>
      <c r="AY179" s="2" t="e">
        <f t="shared" si="9"/>
        <v>#DIV/0!</v>
      </c>
    </row>
    <row r="180" spans="48:51" hidden="1">
      <c r="AV180">
        <f t="shared" si="11"/>
        <v>0</v>
      </c>
      <c r="AW180">
        <f t="shared" si="10"/>
        <v>0</v>
      </c>
      <c r="AX180">
        <f t="shared" si="8"/>
        <v>0</v>
      </c>
      <c r="AY180" s="2" t="e">
        <f t="shared" si="9"/>
        <v>#DIV/0!</v>
      </c>
    </row>
    <row r="181" spans="48:51" hidden="1">
      <c r="AV181">
        <f t="shared" si="11"/>
        <v>0</v>
      </c>
      <c r="AW181">
        <f t="shared" si="10"/>
        <v>0</v>
      </c>
      <c r="AX181">
        <f t="shared" si="8"/>
        <v>0</v>
      </c>
      <c r="AY181" s="2" t="e">
        <f t="shared" si="9"/>
        <v>#DIV/0!</v>
      </c>
    </row>
    <row r="182" spans="48:51" hidden="1">
      <c r="AV182">
        <f t="shared" si="11"/>
        <v>0</v>
      </c>
      <c r="AW182">
        <f t="shared" si="10"/>
        <v>0</v>
      </c>
      <c r="AX182">
        <f t="shared" si="8"/>
        <v>0</v>
      </c>
      <c r="AY182" s="2" t="e">
        <f t="shared" si="9"/>
        <v>#DIV/0!</v>
      </c>
    </row>
    <row r="183" spans="48:51" hidden="1">
      <c r="AV183">
        <f t="shared" si="11"/>
        <v>0</v>
      </c>
      <c r="AW183">
        <f t="shared" si="10"/>
        <v>0</v>
      </c>
      <c r="AX183">
        <f t="shared" si="8"/>
        <v>0</v>
      </c>
      <c r="AY183" s="2" t="e">
        <f t="shared" si="9"/>
        <v>#DIV/0!</v>
      </c>
    </row>
    <row r="184" spans="48:51" hidden="1">
      <c r="AV184">
        <f t="shared" si="11"/>
        <v>0</v>
      </c>
      <c r="AW184">
        <f t="shared" si="10"/>
        <v>0</v>
      </c>
      <c r="AX184">
        <f t="shared" si="8"/>
        <v>0</v>
      </c>
      <c r="AY184" s="2" t="e">
        <f t="shared" si="9"/>
        <v>#DIV/0!</v>
      </c>
    </row>
    <row r="185" spans="48:51" hidden="1">
      <c r="AV185">
        <f t="shared" si="11"/>
        <v>0</v>
      </c>
      <c r="AW185">
        <f t="shared" si="10"/>
        <v>0</v>
      </c>
      <c r="AX185">
        <f t="shared" si="8"/>
        <v>0</v>
      </c>
      <c r="AY185" s="2" t="e">
        <f t="shared" si="9"/>
        <v>#DIV/0!</v>
      </c>
    </row>
    <row r="186" spans="48:51" hidden="1">
      <c r="AV186">
        <f t="shared" si="11"/>
        <v>0</v>
      </c>
      <c r="AW186">
        <f t="shared" si="10"/>
        <v>0</v>
      </c>
      <c r="AX186">
        <f t="shared" si="8"/>
        <v>0</v>
      </c>
      <c r="AY186" s="2" t="e">
        <f t="shared" si="9"/>
        <v>#DIV/0!</v>
      </c>
    </row>
    <row r="187" spans="48:51" hidden="1">
      <c r="AV187">
        <f t="shared" si="11"/>
        <v>0</v>
      </c>
      <c r="AW187">
        <f t="shared" si="10"/>
        <v>0</v>
      </c>
      <c r="AX187">
        <f t="shared" si="8"/>
        <v>0</v>
      </c>
      <c r="AY187" s="2" t="e">
        <f t="shared" si="9"/>
        <v>#DIV/0!</v>
      </c>
    </row>
    <row r="188" spans="48:51" hidden="1">
      <c r="AV188">
        <f t="shared" si="11"/>
        <v>0</v>
      </c>
      <c r="AW188">
        <f t="shared" si="10"/>
        <v>0</v>
      </c>
      <c r="AX188">
        <f t="shared" si="8"/>
        <v>0</v>
      </c>
      <c r="AY188" s="2" t="e">
        <f t="shared" si="9"/>
        <v>#DIV/0!</v>
      </c>
    </row>
    <row r="189" spans="48:51" hidden="1">
      <c r="AV189">
        <f t="shared" si="11"/>
        <v>0</v>
      </c>
      <c r="AW189">
        <f t="shared" si="10"/>
        <v>0</v>
      </c>
      <c r="AX189">
        <f t="shared" si="8"/>
        <v>0</v>
      </c>
      <c r="AY189" s="2" t="e">
        <f t="shared" si="9"/>
        <v>#DIV/0!</v>
      </c>
    </row>
    <row r="190" spans="48:51" hidden="1">
      <c r="AV190">
        <f t="shared" si="11"/>
        <v>0</v>
      </c>
      <c r="AW190">
        <f t="shared" si="10"/>
        <v>0</v>
      </c>
      <c r="AX190">
        <f t="shared" si="8"/>
        <v>0</v>
      </c>
      <c r="AY190" s="2" t="e">
        <f t="shared" si="9"/>
        <v>#DIV/0!</v>
      </c>
    </row>
    <row r="191" spans="48:51" hidden="1">
      <c r="AV191">
        <f t="shared" si="11"/>
        <v>0</v>
      </c>
      <c r="AW191">
        <f t="shared" si="10"/>
        <v>0</v>
      </c>
      <c r="AX191">
        <f t="shared" si="8"/>
        <v>0</v>
      </c>
      <c r="AY191" s="2" t="e">
        <f t="shared" si="9"/>
        <v>#DIV/0!</v>
      </c>
    </row>
    <row r="192" spans="48:51" hidden="1">
      <c r="AV192">
        <f t="shared" si="11"/>
        <v>0</v>
      </c>
      <c r="AW192">
        <f t="shared" si="10"/>
        <v>0</v>
      </c>
      <c r="AX192">
        <f t="shared" si="8"/>
        <v>0</v>
      </c>
      <c r="AY192" s="2" t="e">
        <f t="shared" si="9"/>
        <v>#DIV/0!</v>
      </c>
    </row>
    <row r="193" spans="48:51" hidden="1">
      <c r="AV193">
        <f t="shared" si="11"/>
        <v>0</v>
      </c>
      <c r="AW193">
        <f t="shared" si="10"/>
        <v>0</v>
      </c>
      <c r="AX193">
        <f t="shared" si="8"/>
        <v>0</v>
      </c>
      <c r="AY193" s="2" t="e">
        <f t="shared" si="9"/>
        <v>#DIV/0!</v>
      </c>
    </row>
    <row r="194" spans="48:51" hidden="1">
      <c r="AV194">
        <f t="shared" si="11"/>
        <v>0</v>
      </c>
      <c r="AW194">
        <f t="shared" si="10"/>
        <v>0</v>
      </c>
      <c r="AX194">
        <f t="shared" si="8"/>
        <v>0</v>
      </c>
      <c r="AY194" s="2" t="e">
        <f t="shared" si="9"/>
        <v>#DIV/0!</v>
      </c>
    </row>
    <row r="195" spans="48:51" hidden="1">
      <c r="AV195">
        <f t="shared" si="11"/>
        <v>0</v>
      </c>
      <c r="AW195">
        <f t="shared" si="10"/>
        <v>0</v>
      </c>
      <c r="AX195">
        <f t="shared" si="8"/>
        <v>0</v>
      </c>
      <c r="AY195" s="2" t="e">
        <f t="shared" si="9"/>
        <v>#DIV/0!</v>
      </c>
    </row>
    <row r="196" spans="48:51" hidden="1">
      <c r="AV196">
        <f t="shared" si="11"/>
        <v>0</v>
      </c>
      <c r="AW196">
        <f t="shared" si="10"/>
        <v>0</v>
      </c>
      <c r="AX196">
        <f t="shared" ref="AX196:AX208" si="12">SUM(AV196:AW196)</f>
        <v>0</v>
      </c>
      <c r="AY196" s="2" t="e">
        <f t="shared" ref="AY196:AY208" si="13">AV196/AX196</f>
        <v>#DIV/0!</v>
      </c>
    </row>
    <row r="197" spans="48:51" hidden="1">
      <c r="AV197">
        <f t="shared" si="11"/>
        <v>0</v>
      </c>
      <c r="AW197">
        <f t="shared" ref="AW197:AW208" si="14">COUNTIF(J197:AL197,"=0")</f>
        <v>0</v>
      </c>
      <c r="AX197">
        <f t="shared" si="12"/>
        <v>0</v>
      </c>
      <c r="AY197" s="2" t="e">
        <f t="shared" si="13"/>
        <v>#DIV/0!</v>
      </c>
    </row>
    <row r="198" spans="48:51" hidden="1">
      <c r="AV198">
        <f t="shared" ref="AV198:AV208" si="15">COUNTIF(J198:AL198,"=1")</f>
        <v>0</v>
      </c>
      <c r="AW198">
        <f t="shared" si="14"/>
        <v>0</v>
      </c>
      <c r="AX198">
        <f t="shared" si="12"/>
        <v>0</v>
      </c>
      <c r="AY198" s="2" t="e">
        <f t="shared" si="13"/>
        <v>#DIV/0!</v>
      </c>
    </row>
    <row r="199" spans="48:51" hidden="1">
      <c r="AV199">
        <f t="shared" si="15"/>
        <v>0</v>
      </c>
      <c r="AW199">
        <f t="shared" si="14"/>
        <v>0</v>
      </c>
      <c r="AX199">
        <f t="shared" si="12"/>
        <v>0</v>
      </c>
      <c r="AY199" s="2" t="e">
        <f t="shared" si="13"/>
        <v>#DIV/0!</v>
      </c>
    </row>
    <row r="200" spans="48:51" hidden="1">
      <c r="AV200">
        <f t="shared" si="15"/>
        <v>0</v>
      </c>
      <c r="AW200">
        <f t="shared" si="14"/>
        <v>0</v>
      </c>
      <c r="AX200">
        <f t="shared" si="12"/>
        <v>0</v>
      </c>
      <c r="AY200" s="2" t="e">
        <f t="shared" si="13"/>
        <v>#DIV/0!</v>
      </c>
    </row>
    <row r="201" spans="48:51" hidden="1">
      <c r="AV201">
        <f t="shared" si="15"/>
        <v>0</v>
      </c>
      <c r="AW201">
        <f t="shared" si="14"/>
        <v>0</v>
      </c>
      <c r="AX201">
        <f t="shared" si="12"/>
        <v>0</v>
      </c>
      <c r="AY201" s="2" t="e">
        <f t="shared" si="13"/>
        <v>#DIV/0!</v>
      </c>
    </row>
    <row r="202" spans="48:51" hidden="1">
      <c r="AV202">
        <f t="shared" si="15"/>
        <v>0</v>
      </c>
      <c r="AW202">
        <f t="shared" si="14"/>
        <v>0</v>
      </c>
      <c r="AX202">
        <f t="shared" si="12"/>
        <v>0</v>
      </c>
      <c r="AY202" s="2" t="e">
        <f t="shared" si="13"/>
        <v>#DIV/0!</v>
      </c>
    </row>
    <row r="203" spans="48:51" hidden="1">
      <c r="AV203">
        <f t="shared" si="15"/>
        <v>0</v>
      </c>
      <c r="AW203">
        <f t="shared" si="14"/>
        <v>0</v>
      </c>
      <c r="AX203">
        <f t="shared" si="12"/>
        <v>0</v>
      </c>
      <c r="AY203" s="2" t="e">
        <f t="shared" si="13"/>
        <v>#DIV/0!</v>
      </c>
    </row>
    <row r="204" spans="48:51" hidden="1">
      <c r="AV204">
        <f t="shared" si="15"/>
        <v>0</v>
      </c>
      <c r="AW204">
        <f t="shared" si="14"/>
        <v>0</v>
      </c>
      <c r="AX204">
        <f t="shared" si="12"/>
        <v>0</v>
      </c>
      <c r="AY204" s="2" t="e">
        <f t="shared" si="13"/>
        <v>#DIV/0!</v>
      </c>
    </row>
    <row r="205" spans="48:51" hidden="1">
      <c r="AV205">
        <f t="shared" si="15"/>
        <v>0</v>
      </c>
      <c r="AW205">
        <f t="shared" si="14"/>
        <v>0</v>
      </c>
      <c r="AX205">
        <f t="shared" si="12"/>
        <v>0</v>
      </c>
      <c r="AY205" s="2" t="e">
        <f t="shared" si="13"/>
        <v>#DIV/0!</v>
      </c>
    </row>
    <row r="206" spans="48:51" hidden="1">
      <c r="AV206">
        <f t="shared" si="15"/>
        <v>0</v>
      </c>
      <c r="AW206">
        <f t="shared" si="14"/>
        <v>0</v>
      </c>
      <c r="AX206">
        <f t="shared" si="12"/>
        <v>0</v>
      </c>
      <c r="AY206" s="2" t="e">
        <f t="shared" si="13"/>
        <v>#DIV/0!</v>
      </c>
    </row>
    <row r="207" spans="48:51" hidden="1">
      <c r="AV207">
        <f t="shared" si="15"/>
        <v>0</v>
      </c>
      <c r="AW207">
        <f t="shared" si="14"/>
        <v>0</v>
      </c>
      <c r="AX207">
        <f t="shared" si="12"/>
        <v>0</v>
      </c>
      <c r="AY207" s="2" t="e">
        <f t="shared" si="13"/>
        <v>#DIV/0!</v>
      </c>
    </row>
    <row r="208" spans="48:51" hidden="1">
      <c r="AV208">
        <f t="shared" si="15"/>
        <v>0</v>
      </c>
      <c r="AW208">
        <f t="shared" si="14"/>
        <v>0</v>
      </c>
      <c r="AX208">
        <f t="shared" si="12"/>
        <v>0</v>
      </c>
      <c r="AY208" s="2" t="e">
        <f t="shared" si="13"/>
        <v>#DIV/0!</v>
      </c>
    </row>
  </sheetData>
  <sheetProtection password="CC4B" sheet="1" objects="1" scenarios="1"/>
  <dataConsolidate/>
  <mergeCells count="7">
    <mergeCell ref="K27:L27"/>
    <mergeCell ref="AB2:AC2"/>
    <mergeCell ref="W8:AA8"/>
    <mergeCell ref="J2:K2"/>
    <mergeCell ref="L2:P2"/>
    <mergeCell ref="S2:V2"/>
    <mergeCell ref="Y2:Z2"/>
  </mergeCells>
  <conditionalFormatting sqref="J6:AC6">
    <cfRule type="cellIs" dxfId="12" priority="3" operator="lessThan">
      <formula>0.5</formula>
    </cfRule>
  </conditionalFormatting>
  <pageMargins left="0.70866141732283472" right="0.19685039370078741" top="0.74803149606299213" bottom="0.74803149606299213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ورقة7">
    <tabColor theme="8" tint="-0.249977111117893"/>
  </sheetPr>
  <dimension ref="A1:BI36"/>
  <sheetViews>
    <sheetView rightToLeft="1" workbookViewId="0"/>
  </sheetViews>
  <sheetFormatPr defaultColWidth="0" defaultRowHeight="14" zeroHeight="1"/>
  <cols>
    <col min="1" max="1" width="2.33203125" customWidth="1"/>
    <col min="2" max="2" width="6.58203125" customWidth="1"/>
    <col min="3" max="3" width="9" customWidth="1"/>
    <col min="4" max="4" width="7.83203125" customWidth="1"/>
    <col min="5" max="7" width="9" customWidth="1"/>
    <col min="8" max="8" width="1.33203125" customWidth="1"/>
    <col min="9" max="11" width="9" customWidth="1"/>
    <col min="12" max="12" width="1.5" customWidth="1"/>
    <col min="13" max="13" width="5.08203125" customWidth="1"/>
    <col min="14" max="15" width="9" customWidth="1"/>
    <col min="16" max="16" width="12.58203125" customWidth="1"/>
    <col min="17" max="17" width="0.58203125" customWidth="1"/>
    <col min="18" max="36" width="9" hidden="1" customWidth="1"/>
    <col min="37" max="61" width="0" hidden="1" customWidth="1"/>
    <col min="62" max="16384" width="9" hidden="1"/>
  </cols>
  <sheetData>
    <row r="1" spans="2:61" ht="14.5" thickBot="1"/>
    <row r="2" spans="2:61">
      <c r="B2" s="788"/>
      <c r="C2" s="789"/>
      <c r="D2" s="790"/>
      <c r="E2" s="444"/>
      <c r="F2" s="444"/>
      <c r="G2" s="782" t="s">
        <v>124</v>
      </c>
      <c r="H2" s="782"/>
      <c r="I2" s="782"/>
      <c r="J2" s="782"/>
      <c r="K2" s="444"/>
      <c r="L2" s="444"/>
      <c r="M2" s="444"/>
      <c r="N2" s="444"/>
      <c r="O2" s="788">
        <f>'الترتيب حسب النسبة المئوية'!Y4</f>
        <v>0</v>
      </c>
      <c r="P2" s="789"/>
      <c r="Q2" s="790"/>
    </row>
    <row r="3" spans="2:61">
      <c r="B3" s="791"/>
      <c r="C3" s="792"/>
      <c r="D3" s="793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791">
        <f>'الترتيب حسب النسبة المئوية'!L5</f>
        <v>0</v>
      </c>
      <c r="P3" s="792"/>
      <c r="Q3" s="793"/>
    </row>
    <row r="4" spans="2:61" ht="14.5" thickBot="1">
      <c r="B4" s="794"/>
      <c r="C4" s="633"/>
      <c r="D4" s="795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794">
        <f>'الترتيب حسب النسبة المئوية'!L6</f>
        <v>0</v>
      </c>
      <c r="P4" s="633"/>
      <c r="Q4" s="795"/>
    </row>
    <row r="5" spans="2:61" ht="21" customHeight="1" thickBot="1">
      <c r="B5" s="804"/>
      <c r="C5" s="779"/>
      <c r="D5" s="779"/>
      <c r="E5" s="805"/>
      <c r="F5" s="800" t="s">
        <v>73</v>
      </c>
      <c r="G5" s="801"/>
      <c r="H5" s="801"/>
      <c r="I5" s="801"/>
      <c r="J5" s="801"/>
      <c r="K5" s="801"/>
      <c r="L5" s="801"/>
      <c r="M5" s="802"/>
      <c r="N5" s="778"/>
      <c r="O5" s="779"/>
      <c r="P5" s="779"/>
      <c r="Q5" s="780"/>
    </row>
    <row r="6" spans="2:61" ht="18" customHeight="1" thickBot="1">
      <c r="B6" s="183"/>
      <c r="C6" s="184"/>
      <c r="D6" s="184"/>
      <c r="E6" s="184"/>
      <c r="F6" s="123"/>
      <c r="G6" s="123"/>
      <c r="H6" s="123"/>
      <c r="I6" s="123"/>
      <c r="J6" s="123"/>
      <c r="K6" s="123"/>
      <c r="L6" s="123"/>
      <c r="M6" s="123"/>
      <c r="N6" s="184"/>
      <c r="O6" s="184"/>
      <c r="P6" s="185"/>
      <c r="Q6" s="185"/>
    </row>
    <row r="7" spans="2:61" ht="18" customHeight="1" thickBot="1">
      <c r="B7" s="186"/>
      <c r="C7" s="179" t="s">
        <v>74</v>
      </c>
      <c r="D7" s="803">
        <f>'الترتيب حسب النسبة المئوية'!Y4</f>
        <v>0</v>
      </c>
      <c r="E7" s="803"/>
      <c r="F7" s="803"/>
      <c r="G7" s="781" t="s">
        <v>210</v>
      </c>
      <c r="H7" s="781"/>
      <c r="I7" s="781"/>
      <c r="J7" s="781"/>
      <c r="K7" s="781"/>
      <c r="L7" s="447"/>
      <c r="M7" s="123"/>
      <c r="N7" s="783" t="s">
        <v>79</v>
      </c>
      <c r="O7" s="784"/>
      <c r="P7" s="785"/>
      <c r="Q7" s="190"/>
    </row>
    <row r="8" spans="2:61" ht="18" customHeight="1">
      <c r="B8" s="186"/>
      <c r="C8" s="123"/>
      <c r="D8" s="127"/>
      <c r="E8" s="127"/>
      <c r="F8" s="127"/>
      <c r="G8" s="123"/>
      <c r="H8" s="123"/>
      <c r="I8" s="123"/>
      <c r="J8" s="123"/>
      <c r="K8" s="123"/>
      <c r="L8" s="123"/>
      <c r="M8" s="123"/>
      <c r="N8" s="123"/>
      <c r="O8" s="123"/>
      <c r="P8" s="190"/>
      <c r="Q8" s="190"/>
    </row>
    <row r="9" spans="2:61" ht="18" customHeight="1">
      <c r="B9" s="186"/>
      <c r="C9" s="179" t="s">
        <v>75</v>
      </c>
      <c r="D9" s="803">
        <f>'الترتيب حسب النسبة المئوية'!L5</f>
        <v>0</v>
      </c>
      <c r="E9" s="803"/>
      <c r="F9" s="803"/>
      <c r="G9" s="123"/>
      <c r="H9" s="810" t="s">
        <v>258</v>
      </c>
      <c r="I9" s="810"/>
      <c r="J9" s="806">
        <f>'الترتيب حسب النسبة المئوية'!AD19</f>
        <v>0</v>
      </c>
      <c r="K9" s="806"/>
      <c r="L9" s="448"/>
      <c r="M9" s="123"/>
      <c r="N9" s="123"/>
      <c r="O9" s="452">
        <f>D15-O13</f>
        <v>0</v>
      </c>
      <c r="P9" s="190"/>
      <c r="Q9" s="190"/>
    </row>
    <row r="10" spans="2:61" ht="18" customHeight="1" thickBot="1">
      <c r="B10" s="186"/>
      <c r="C10" s="123"/>
      <c r="D10" s="127"/>
      <c r="E10" s="127"/>
      <c r="F10" s="127"/>
      <c r="G10" s="123"/>
      <c r="H10" s="811" t="s">
        <v>15</v>
      </c>
      <c r="I10" s="811"/>
      <c r="J10" s="809">
        <f>'الترتيب حسب النسبة المئوية'!AD20</f>
        <v>0</v>
      </c>
      <c r="K10" s="809"/>
      <c r="L10" s="449"/>
      <c r="M10" s="123"/>
      <c r="N10" s="123"/>
      <c r="O10" s="123"/>
      <c r="P10" s="190"/>
      <c r="Q10" s="190"/>
    </row>
    <row r="11" spans="2:61" ht="18" customHeight="1" thickBot="1">
      <c r="B11" s="186"/>
      <c r="C11" s="179" t="s">
        <v>211</v>
      </c>
      <c r="D11" s="803">
        <f>'الترتيب حسب النسبة المئوية'!Y5</f>
        <v>0</v>
      </c>
      <c r="E11" s="803"/>
      <c r="F11" s="803"/>
      <c r="G11" s="123"/>
      <c r="H11" s="786" t="s">
        <v>16</v>
      </c>
      <c r="I11" s="786"/>
      <c r="J11" s="807">
        <f>'الترتيب حسب النسبة المئوية'!AD21</f>
        <v>0</v>
      </c>
      <c r="K11" s="807"/>
      <c r="L11" s="450"/>
      <c r="M11" s="123"/>
      <c r="N11" s="783" t="s">
        <v>80</v>
      </c>
      <c r="O11" s="784"/>
      <c r="P11" s="785"/>
      <c r="Q11" s="190"/>
    </row>
    <row r="12" spans="2:61" ht="18" customHeight="1">
      <c r="B12" s="186"/>
      <c r="C12" s="123"/>
      <c r="D12" s="127"/>
      <c r="E12" s="127"/>
      <c r="F12" s="127"/>
      <c r="G12" s="123"/>
      <c r="H12" s="787" t="s">
        <v>259</v>
      </c>
      <c r="I12" s="787"/>
      <c r="J12" s="809">
        <f>'الترتيب حسب النسبة المئوية'!AD22</f>
        <v>0</v>
      </c>
      <c r="K12" s="809"/>
      <c r="L12" s="449"/>
      <c r="M12" s="123"/>
      <c r="N12" s="123"/>
      <c r="O12" s="123"/>
      <c r="P12" s="190"/>
      <c r="Q12" s="190"/>
    </row>
    <row r="13" spans="2:61" ht="18" customHeight="1">
      <c r="B13" s="186"/>
      <c r="C13" s="191" t="s">
        <v>202</v>
      </c>
      <c r="D13" s="803">
        <f>'الترتيب حسب النسبة المئوية'!L21</f>
        <v>0</v>
      </c>
      <c r="E13" s="803"/>
      <c r="F13" s="803"/>
      <c r="G13" s="123"/>
      <c r="H13" s="799" t="s">
        <v>260</v>
      </c>
      <c r="I13" s="799"/>
      <c r="J13" s="808">
        <f>'الترتيب حسب النسبة المئوية'!AD23</f>
        <v>0</v>
      </c>
      <c r="K13" s="808"/>
      <c r="L13" s="451"/>
      <c r="M13" s="123"/>
      <c r="N13" s="123"/>
      <c r="O13" s="453">
        <f>'ادخال البيانات'!E461</f>
        <v>0</v>
      </c>
      <c r="P13" s="190"/>
      <c r="Q13" s="190"/>
      <c r="AK13">
        <f>D13/2</f>
        <v>0</v>
      </c>
    </row>
    <row r="14" spans="2:61" ht="18" customHeight="1" thickBot="1">
      <c r="B14" s="186"/>
      <c r="C14" s="123"/>
      <c r="D14" s="127"/>
      <c r="E14" s="127"/>
      <c r="F14" s="127"/>
      <c r="G14" s="123"/>
      <c r="H14" s="123"/>
      <c r="I14" s="123"/>
      <c r="J14" s="123"/>
      <c r="K14" s="123"/>
      <c r="L14" s="123"/>
      <c r="M14" s="123"/>
      <c r="N14" s="123"/>
      <c r="O14" s="123"/>
      <c r="P14" s="190"/>
      <c r="Q14" s="190"/>
      <c r="BI14" s="151"/>
    </row>
    <row r="15" spans="2:61" ht="18" customHeight="1" thickBot="1">
      <c r="B15" s="796" t="s">
        <v>71</v>
      </c>
      <c r="C15" s="797"/>
      <c r="D15" s="798">
        <f>'الترتيب حسب الفقرات'!D6</f>
        <v>0</v>
      </c>
      <c r="E15" s="798"/>
      <c r="F15" s="798"/>
      <c r="G15" s="123"/>
      <c r="H15" s="123"/>
      <c r="I15" s="123"/>
      <c r="J15" s="123"/>
      <c r="K15" s="123"/>
      <c r="L15" s="123"/>
      <c r="M15" s="123"/>
      <c r="N15" s="720" t="s">
        <v>228</v>
      </c>
      <c r="O15" s="722"/>
      <c r="P15" s="454" t="e">
        <f>المتوسطات!J30</f>
        <v>#DIV/0!</v>
      </c>
      <c r="Q15" s="190"/>
    </row>
    <row r="16" spans="2:61" ht="18" customHeight="1" thickBot="1">
      <c r="B16" s="186"/>
      <c r="C16" s="123"/>
      <c r="D16" s="127"/>
      <c r="E16" s="127"/>
      <c r="F16" s="127"/>
      <c r="G16" s="123"/>
      <c r="H16" s="123"/>
      <c r="I16" s="123"/>
      <c r="J16" s="123"/>
      <c r="K16" s="123"/>
      <c r="L16" s="123"/>
      <c r="M16" s="123"/>
      <c r="N16" s="123"/>
      <c r="O16" s="123"/>
      <c r="P16" s="190"/>
      <c r="Q16" s="190"/>
    </row>
    <row r="17" spans="2:17" ht="18" customHeight="1" thickBot="1">
      <c r="B17" s="186"/>
      <c r="C17" s="179" t="s">
        <v>81</v>
      </c>
      <c r="D17" s="803">
        <f>'الترتيب حسب النسبة المئوية'!L6</f>
        <v>0</v>
      </c>
      <c r="E17" s="803"/>
      <c r="F17" s="803"/>
      <c r="G17" s="123"/>
      <c r="H17" s="123"/>
      <c r="I17" s="123"/>
      <c r="J17" s="123"/>
      <c r="K17" s="123"/>
      <c r="L17" s="123"/>
      <c r="M17" s="123"/>
      <c r="N17" s="720" t="s">
        <v>229</v>
      </c>
      <c r="O17" s="722"/>
      <c r="P17" s="455" t="e">
        <f>المتوسطات!J29</f>
        <v>#DIV/0!</v>
      </c>
      <c r="Q17" s="190"/>
    </row>
    <row r="18" spans="2:17" ht="14.5" thickBot="1">
      <c r="B18" s="187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9"/>
      <c r="Q18" s="189"/>
    </row>
    <row r="19" spans="2:17" ht="1.5" customHeight="1">
      <c r="B19" s="177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78"/>
    </row>
    <row r="20" spans="2:17" ht="1.5" customHeight="1" thickBot="1">
      <c r="B20" s="177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78"/>
    </row>
    <row r="21" spans="2:17" ht="1.5" customHeight="1">
      <c r="B21" s="183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5"/>
      <c r="Q21" s="178"/>
    </row>
    <row r="22" spans="2:17" ht="25.5" customHeight="1" thickBot="1">
      <c r="B22" s="186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90"/>
      <c r="Q22" s="178"/>
    </row>
    <row r="23" spans="2:17" ht="25.5" customHeight="1" thickBot="1">
      <c r="B23" s="186"/>
      <c r="C23" s="818" t="s">
        <v>280</v>
      </c>
      <c r="D23" s="742"/>
      <c r="E23" s="436">
        <f>'الصفحة الرئيسية'!O10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90"/>
      <c r="Q23" s="178"/>
    </row>
    <row r="24" spans="2:17" ht="25.5" customHeight="1" thickBot="1">
      <c r="B24" s="186"/>
      <c r="C24" s="818" t="s">
        <v>281</v>
      </c>
      <c r="D24" s="742"/>
      <c r="E24" s="436">
        <f>D13</f>
        <v>0</v>
      </c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90"/>
      <c r="Q24" s="178"/>
    </row>
    <row r="25" spans="2:17" ht="25.5" customHeight="1" thickBot="1">
      <c r="B25" s="186"/>
      <c r="C25" s="818" t="s">
        <v>282</v>
      </c>
      <c r="D25" s="742"/>
      <c r="E25" s="296" t="e">
        <f>'تقرير تحليل النتائج '!I9</f>
        <v>#DIV/0!</v>
      </c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90"/>
      <c r="Q25" s="178"/>
    </row>
    <row r="26" spans="2:17" ht="25.5" customHeight="1" thickBot="1">
      <c r="B26" s="186"/>
      <c r="C26" s="818" t="s">
        <v>283</v>
      </c>
      <c r="D26" s="742"/>
      <c r="E26" s="297" t="e">
        <f>100%-E25</f>
        <v>#DIV/0!</v>
      </c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90"/>
      <c r="Q26" s="178"/>
    </row>
    <row r="27" spans="2:17" ht="25.5" customHeight="1">
      <c r="B27" s="186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90"/>
      <c r="Q27" s="178"/>
    </row>
    <row r="28" spans="2:17" ht="14.5" thickBot="1">
      <c r="B28" s="187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9"/>
      <c r="Q28" s="178"/>
    </row>
    <row r="29" spans="2:17" ht="14.5" thickBot="1">
      <c r="B29" s="177"/>
      <c r="C29" s="812" t="s">
        <v>212</v>
      </c>
      <c r="D29" s="813"/>
      <c r="E29" s="814">
        <f>D11</f>
        <v>0</v>
      </c>
      <c r="F29" s="814"/>
      <c r="G29" s="815"/>
      <c r="H29" s="123"/>
      <c r="I29" s="123"/>
      <c r="J29" s="123"/>
      <c r="K29" s="812" t="s">
        <v>213</v>
      </c>
      <c r="L29" s="813"/>
      <c r="M29" s="813"/>
      <c r="N29" s="816"/>
      <c r="O29" s="816"/>
      <c r="P29" s="817"/>
      <c r="Q29" s="178"/>
    </row>
    <row r="30" spans="2:17" ht="0.75" hidden="1" customHeight="1">
      <c r="B30" s="177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78"/>
    </row>
    <row r="31" spans="2:17" hidden="1">
      <c r="B31" s="177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78"/>
    </row>
    <row r="32" spans="2:17" ht="0.75" customHeight="1">
      <c r="B32" s="180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2"/>
    </row>
    <row r="33"/>
    <row r="34"/>
    <row r="35"/>
    <row r="36"/>
  </sheetData>
  <mergeCells count="40">
    <mergeCell ref="C29:D29"/>
    <mergeCell ref="E29:G29"/>
    <mergeCell ref="K29:M29"/>
    <mergeCell ref="D17:F17"/>
    <mergeCell ref="N29:P29"/>
    <mergeCell ref="C23:D23"/>
    <mergeCell ref="C24:D24"/>
    <mergeCell ref="C25:D25"/>
    <mergeCell ref="C26:D26"/>
    <mergeCell ref="B15:C15"/>
    <mergeCell ref="D15:F15"/>
    <mergeCell ref="H13:I13"/>
    <mergeCell ref="F5:M5"/>
    <mergeCell ref="D7:F7"/>
    <mergeCell ref="D9:F9"/>
    <mergeCell ref="D11:F11"/>
    <mergeCell ref="D13:F13"/>
    <mergeCell ref="B5:E5"/>
    <mergeCell ref="J9:K9"/>
    <mergeCell ref="J11:K11"/>
    <mergeCell ref="J13:K13"/>
    <mergeCell ref="J10:K10"/>
    <mergeCell ref="J12:K12"/>
    <mergeCell ref="H9:I9"/>
    <mergeCell ref="H10:I10"/>
    <mergeCell ref="B2:D2"/>
    <mergeCell ref="B3:D3"/>
    <mergeCell ref="B4:D4"/>
    <mergeCell ref="O2:Q2"/>
    <mergeCell ref="O3:Q3"/>
    <mergeCell ref="O4:Q4"/>
    <mergeCell ref="N5:Q5"/>
    <mergeCell ref="N15:O15"/>
    <mergeCell ref="N17:O17"/>
    <mergeCell ref="G7:K7"/>
    <mergeCell ref="G2:J2"/>
    <mergeCell ref="N7:P7"/>
    <mergeCell ref="N11:P11"/>
    <mergeCell ref="H11:I11"/>
    <mergeCell ref="H12:I12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35276-F6CB-464C-BAB1-206FB14FD65D}">
  <sheetPr codeName="ورقة12"/>
  <dimension ref="G1:M4"/>
  <sheetViews>
    <sheetView rightToLeft="1" workbookViewId="0">
      <selection activeCell="E23" sqref="E23"/>
    </sheetView>
  </sheetViews>
  <sheetFormatPr defaultRowHeight="14"/>
  <cols>
    <col min="1" max="1" width="81" bestFit="1" customWidth="1"/>
    <col min="2" max="2" width="11" bestFit="1" customWidth="1"/>
    <col min="3" max="3" width="10.58203125" bestFit="1" customWidth="1"/>
    <col min="7" max="15" width="0" hidden="1" customWidth="1"/>
  </cols>
  <sheetData>
    <row r="1" spans="7:13">
      <c r="G1" s="211"/>
      <c r="H1" s="212"/>
      <c r="I1" s="213"/>
      <c r="M1" s="200" t="s">
        <v>234</v>
      </c>
    </row>
    <row r="2" spans="7:13" ht="15.75" customHeight="1">
      <c r="M2" s="202" t="s">
        <v>232</v>
      </c>
    </row>
    <row r="4" spans="7:13" ht="14.25" customHeight="1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ورقة17">
    <tabColor rgb="FF00B050"/>
  </sheetPr>
  <dimension ref="A1:R175"/>
  <sheetViews>
    <sheetView rightToLeft="1" workbookViewId="0"/>
  </sheetViews>
  <sheetFormatPr defaultColWidth="0" defaultRowHeight="14" zeroHeight="1"/>
  <cols>
    <col min="1" max="1" width="0.58203125" customWidth="1"/>
    <col min="2" max="2" width="5.5" customWidth="1"/>
    <col min="3" max="3" width="25.25" customWidth="1"/>
    <col min="4" max="4" width="9.33203125" customWidth="1"/>
    <col min="5" max="5" width="9.33203125" style="405" customWidth="1"/>
    <col min="6" max="6" width="1.33203125" customWidth="1"/>
    <col min="7" max="7" width="1.25" hidden="1" customWidth="1"/>
    <col min="8" max="9" width="9" customWidth="1"/>
    <col min="10" max="10" width="9.5" customWidth="1"/>
    <col min="11" max="11" width="9" customWidth="1"/>
    <col min="12" max="12" width="9" hidden="1" customWidth="1"/>
    <col min="13" max="13" width="11.75" hidden="1" customWidth="1"/>
    <col min="14" max="17" width="9" hidden="1" customWidth="1"/>
    <col min="18" max="18" width="9.33203125" hidden="1" customWidth="1"/>
    <col min="19" max="16384" width="9" hidden="1"/>
  </cols>
  <sheetData>
    <row r="1" spans="1:18">
      <c r="A1" s="303"/>
      <c r="B1" s="303"/>
      <c r="C1" s="303"/>
      <c r="D1" s="303"/>
      <c r="E1" s="406"/>
      <c r="F1" s="303"/>
      <c r="G1" s="303"/>
      <c r="H1" s="303"/>
      <c r="I1" s="303"/>
      <c r="J1" s="303"/>
      <c r="K1" s="303"/>
      <c r="L1" s="303"/>
      <c r="M1" s="303"/>
      <c r="N1" s="303"/>
      <c r="O1" s="303"/>
    </row>
    <row r="2" spans="1:18">
      <c r="A2" s="303"/>
      <c r="B2" s="303"/>
      <c r="C2" s="303"/>
      <c r="D2" s="303"/>
      <c r="E2" s="406"/>
      <c r="F2" s="303"/>
      <c r="G2" s="303"/>
      <c r="H2" s="303"/>
      <c r="I2" s="303"/>
      <c r="J2" s="303"/>
      <c r="K2" s="303"/>
      <c r="L2" s="303"/>
      <c r="M2" s="303"/>
      <c r="N2" s="303"/>
      <c r="O2" s="303"/>
    </row>
    <row r="3" spans="1:18">
      <c r="A3" s="303"/>
      <c r="B3" s="303"/>
      <c r="C3" s="303"/>
      <c r="D3" s="303"/>
      <c r="E3" s="406"/>
      <c r="F3" s="303"/>
      <c r="G3" s="303"/>
      <c r="H3" s="303"/>
      <c r="I3" s="303"/>
      <c r="J3" s="303"/>
      <c r="K3" s="303"/>
      <c r="L3" s="303"/>
      <c r="M3" s="303"/>
      <c r="N3" s="303"/>
      <c r="O3" s="303"/>
    </row>
    <row r="4" spans="1:18" ht="14.5" thickBot="1">
      <c r="A4" s="303"/>
      <c r="B4" s="303"/>
      <c r="C4" s="303"/>
      <c r="D4" s="303"/>
      <c r="E4" s="406"/>
      <c r="F4" s="303"/>
      <c r="G4" s="303"/>
      <c r="H4" s="303"/>
      <c r="I4" s="303"/>
      <c r="J4" s="303"/>
      <c r="K4" s="303"/>
      <c r="L4" s="303"/>
      <c r="M4" s="303"/>
      <c r="N4" s="303"/>
      <c r="O4" s="303"/>
    </row>
    <row r="5" spans="1:18" ht="24" customHeight="1" thickBot="1">
      <c r="A5" s="303"/>
      <c r="B5" s="819" t="s">
        <v>214</v>
      </c>
      <c r="C5" s="820"/>
      <c r="D5" s="820"/>
      <c r="E5" s="821"/>
      <c r="F5" s="303"/>
      <c r="G5" s="303"/>
      <c r="H5" s="676" t="s">
        <v>198</v>
      </c>
      <c r="I5" s="730"/>
      <c r="J5" s="731"/>
      <c r="K5" s="303"/>
      <c r="L5" s="303"/>
      <c r="M5" s="303"/>
      <c r="N5" s="303"/>
      <c r="O5" s="303"/>
    </row>
    <row r="6" spans="1:18" ht="14.5" thickBot="1">
      <c r="A6" s="303"/>
      <c r="B6" s="303"/>
      <c r="C6" s="303"/>
      <c r="D6" s="303"/>
      <c r="E6" s="406"/>
      <c r="F6" s="303"/>
      <c r="G6" s="303"/>
      <c r="H6" s="303"/>
      <c r="I6" s="303"/>
      <c r="J6" s="303"/>
      <c r="K6" s="303"/>
      <c r="L6" s="303"/>
      <c r="M6" s="303"/>
      <c r="N6" s="303"/>
      <c r="O6" s="303"/>
    </row>
    <row r="7" spans="1:18" ht="19.5" customHeight="1" thickBot="1">
      <c r="A7" s="303"/>
      <c r="B7" s="417" t="str">
        <f>'الترتيب حسب النسبة المئوية'!B9</f>
        <v>م</v>
      </c>
      <c r="C7" s="417" t="str">
        <f>'الترتيب حسب النسبة المئوية'!C9:E9</f>
        <v>اسم الطالب/ة</v>
      </c>
      <c r="D7" s="417" t="s">
        <v>196</v>
      </c>
      <c r="E7" s="418" t="s">
        <v>195</v>
      </c>
      <c r="F7" s="303"/>
      <c r="G7" s="303"/>
      <c r="H7" s="419" t="s">
        <v>4</v>
      </c>
      <c r="I7" s="419" t="s">
        <v>197</v>
      </c>
      <c r="J7" s="419" t="s">
        <v>195</v>
      </c>
      <c r="K7" s="303"/>
      <c r="L7" s="776"/>
      <c r="M7" s="776"/>
      <c r="N7" s="776"/>
      <c r="O7" s="303"/>
      <c r="R7" s="175" t="e">
        <f>SUM(J8:J27)</f>
        <v>#DIV/0!</v>
      </c>
    </row>
    <row r="8" spans="1:18">
      <c r="A8" s="303"/>
      <c r="B8" s="305">
        <f>'الترتيب حسب النسبة المئوية'!B10</f>
        <v>1</v>
      </c>
      <c r="C8" s="393" t="str">
        <f>'الترتيب حسب النسبة المئوية'!C10:E10</f>
        <v/>
      </c>
      <c r="D8" s="410">
        <f>'الترتيب حسب النسبة المئوية'!F10</f>
        <v>0</v>
      </c>
      <c r="E8" s="411" t="e">
        <f>D8/'التقرير الختامي'!$D$15</f>
        <v>#DIV/0!</v>
      </c>
      <c r="F8" s="303"/>
      <c r="G8" s="303"/>
      <c r="H8" s="293">
        <v>1</v>
      </c>
      <c r="I8" s="328">
        <f>'الترتيب حسب النسبة المئوية'!L25</f>
        <v>0</v>
      </c>
      <c r="J8" s="407" t="e">
        <f>I8/'التقرير الختامي'!$D$13</f>
        <v>#DIV/0!</v>
      </c>
      <c r="K8" s="303"/>
      <c r="L8" s="303"/>
      <c r="M8" s="408"/>
      <c r="N8" s="303"/>
      <c r="O8" s="303"/>
    </row>
    <row r="9" spans="1:18">
      <c r="A9" s="303"/>
      <c r="B9" s="293">
        <f>'الترتيب حسب النسبة المئوية'!B11</f>
        <v>2</v>
      </c>
      <c r="C9" s="35" t="str">
        <f>'الترتيب حسب النسبة المئوية'!C11:E11</f>
        <v/>
      </c>
      <c r="D9" s="412">
        <f>'الترتيب حسب النسبة المئوية'!F11</f>
        <v>0</v>
      </c>
      <c r="E9" s="413" t="e">
        <f>D9/'التقرير الختامي'!$D$15</f>
        <v>#DIV/0!</v>
      </c>
      <c r="F9" s="303"/>
      <c r="G9" s="303"/>
      <c r="H9" s="35">
        <v>2</v>
      </c>
      <c r="I9" s="414">
        <f>'الترتيب حسب النسبة المئوية'!L26</f>
        <v>0</v>
      </c>
      <c r="J9" s="415" t="e">
        <f>I9/'التقرير الختامي'!$D$13</f>
        <v>#DIV/0!</v>
      </c>
      <c r="K9" s="303"/>
      <c r="L9" s="303"/>
      <c r="M9" s="303"/>
      <c r="N9" s="303"/>
      <c r="O9" s="303"/>
      <c r="R9" s="176" t="e">
        <f>R7/'التقرير الختامي'!D15</f>
        <v>#DIV/0!</v>
      </c>
    </row>
    <row r="10" spans="1:18">
      <c r="A10" s="303"/>
      <c r="B10" s="293">
        <f>'الترتيب حسب النسبة المئوية'!B12</f>
        <v>3</v>
      </c>
      <c r="C10" s="35" t="str">
        <f>'الترتيب حسب النسبة المئوية'!C12:E12</f>
        <v/>
      </c>
      <c r="D10" s="412">
        <f>'الترتيب حسب النسبة المئوية'!F12</f>
        <v>0</v>
      </c>
      <c r="E10" s="413" t="e">
        <f>D10/'التقرير الختامي'!$D$15</f>
        <v>#DIV/0!</v>
      </c>
      <c r="F10" s="303"/>
      <c r="G10" s="303"/>
      <c r="H10" s="293">
        <v>3</v>
      </c>
      <c r="I10" s="328">
        <f>'الترتيب حسب النسبة المئوية'!L27</f>
        <v>0</v>
      </c>
      <c r="J10" s="407" t="e">
        <f>I10/'التقرير الختامي'!$D$13</f>
        <v>#DIV/0!</v>
      </c>
      <c r="K10" s="303"/>
      <c r="L10" s="303"/>
      <c r="M10" s="303"/>
      <c r="N10" s="303"/>
      <c r="O10" s="303"/>
    </row>
    <row r="11" spans="1:18">
      <c r="A11" s="303"/>
      <c r="B11" s="293">
        <f>'الترتيب حسب النسبة المئوية'!B13</f>
        <v>4</v>
      </c>
      <c r="C11" s="35" t="str">
        <f>'الترتيب حسب النسبة المئوية'!C13:E13</f>
        <v/>
      </c>
      <c r="D11" s="412">
        <f>'الترتيب حسب النسبة المئوية'!F13</f>
        <v>0</v>
      </c>
      <c r="E11" s="413" t="e">
        <f>D11/'التقرير الختامي'!$D$15</f>
        <v>#DIV/0!</v>
      </c>
      <c r="F11" s="303"/>
      <c r="G11" s="303"/>
      <c r="H11" s="35">
        <v>4</v>
      </c>
      <c r="I11" s="414">
        <f>'الترتيب حسب النسبة المئوية'!L28</f>
        <v>0</v>
      </c>
      <c r="J11" s="415" t="e">
        <f>I11/'التقرير الختامي'!$D$13</f>
        <v>#DIV/0!</v>
      </c>
      <c r="K11" s="303"/>
      <c r="L11" s="303"/>
      <c r="M11" s="303"/>
      <c r="N11" s="303"/>
      <c r="O11" s="303"/>
    </row>
    <row r="12" spans="1:18">
      <c r="A12" s="303"/>
      <c r="B12" s="293">
        <f>'الترتيب حسب النسبة المئوية'!B14</f>
        <v>5</v>
      </c>
      <c r="C12" s="35" t="str">
        <f>'الترتيب حسب النسبة المئوية'!C14:E14</f>
        <v/>
      </c>
      <c r="D12" s="412">
        <f>'الترتيب حسب النسبة المئوية'!F14</f>
        <v>0</v>
      </c>
      <c r="E12" s="413" t="e">
        <f>D12/'التقرير الختامي'!$D$15</f>
        <v>#DIV/0!</v>
      </c>
      <c r="F12" s="303"/>
      <c r="G12" s="303"/>
      <c r="H12" s="293">
        <v>5</v>
      </c>
      <c r="I12" s="328">
        <f>'الترتيب حسب النسبة المئوية'!L29</f>
        <v>0</v>
      </c>
      <c r="J12" s="407" t="e">
        <f>I12/'التقرير الختامي'!$D$13</f>
        <v>#DIV/0!</v>
      </c>
      <c r="K12" s="303"/>
      <c r="L12" s="303"/>
      <c r="M12" s="303"/>
      <c r="N12" s="303"/>
      <c r="O12" s="303"/>
    </row>
    <row r="13" spans="1:18">
      <c r="A13" s="303"/>
      <c r="B13" s="293">
        <f>'الترتيب حسب النسبة المئوية'!B15</f>
        <v>6</v>
      </c>
      <c r="C13" s="35" t="str">
        <f>'الترتيب حسب النسبة المئوية'!C15:E15</f>
        <v/>
      </c>
      <c r="D13" s="412">
        <f>'الترتيب حسب النسبة المئوية'!F15</f>
        <v>0</v>
      </c>
      <c r="E13" s="413" t="e">
        <f>D13/'التقرير الختامي'!$D$15</f>
        <v>#DIV/0!</v>
      </c>
      <c r="F13" s="303"/>
      <c r="G13" s="303"/>
      <c r="H13" s="35">
        <v>6</v>
      </c>
      <c r="I13" s="414">
        <f>'الترتيب حسب النسبة المئوية'!L30</f>
        <v>0</v>
      </c>
      <c r="J13" s="415" t="e">
        <f>I13/'التقرير الختامي'!$D$13</f>
        <v>#DIV/0!</v>
      </c>
      <c r="K13" s="303"/>
      <c r="L13" s="303"/>
      <c r="M13" s="303"/>
      <c r="N13" s="409"/>
      <c r="O13" s="303"/>
    </row>
    <row r="14" spans="1:18">
      <c r="A14" s="303"/>
      <c r="B14" s="293">
        <f>'الترتيب حسب النسبة المئوية'!B16</f>
        <v>7</v>
      </c>
      <c r="C14" s="35" t="str">
        <f>'الترتيب حسب النسبة المئوية'!C16:E16</f>
        <v/>
      </c>
      <c r="D14" s="412">
        <f>'الترتيب حسب النسبة المئوية'!F16</f>
        <v>0</v>
      </c>
      <c r="E14" s="413" t="e">
        <f>D14/'التقرير الختامي'!$D$15</f>
        <v>#DIV/0!</v>
      </c>
      <c r="F14" s="303"/>
      <c r="G14" s="303"/>
      <c r="H14" s="293">
        <v>7</v>
      </c>
      <c r="I14" s="328">
        <f>'الترتيب حسب النسبة المئوية'!L31</f>
        <v>0</v>
      </c>
      <c r="J14" s="407" t="e">
        <f>I14/'التقرير الختامي'!$D$13</f>
        <v>#DIV/0!</v>
      </c>
      <c r="K14" s="303"/>
      <c r="L14" s="409"/>
      <c r="M14" s="409"/>
      <c r="N14" s="409"/>
      <c r="O14" s="303"/>
    </row>
    <row r="15" spans="1:18">
      <c r="A15" s="303"/>
      <c r="B15" s="293">
        <f>'الترتيب حسب النسبة المئوية'!B17</f>
        <v>8</v>
      </c>
      <c r="C15" s="35" t="str">
        <f>'الترتيب حسب النسبة المئوية'!C17:E17</f>
        <v/>
      </c>
      <c r="D15" s="412">
        <f>'الترتيب حسب النسبة المئوية'!F17</f>
        <v>0</v>
      </c>
      <c r="E15" s="413" t="e">
        <f>D15/'التقرير الختامي'!$D$15</f>
        <v>#DIV/0!</v>
      </c>
      <c r="F15" s="303"/>
      <c r="G15" s="303"/>
      <c r="H15" s="35">
        <v>8</v>
      </c>
      <c r="I15" s="414">
        <f>'الترتيب حسب النسبة المئوية'!L32</f>
        <v>0</v>
      </c>
      <c r="J15" s="415" t="e">
        <f>I15/'التقرير الختامي'!$D$13</f>
        <v>#DIV/0!</v>
      </c>
      <c r="K15" s="303"/>
      <c r="L15" s="303"/>
      <c r="M15" s="303"/>
      <c r="N15" s="303"/>
      <c r="O15" s="303"/>
    </row>
    <row r="16" spans="1:18">
      <c r="A16" s="303"/>
      <c r="B16" s="293">
        <f>'الترتيب حسب النسبة المئوية'!B18</f>
        <v>9</v>
      </c>
      <c r="C16" s="35" t="str">
        <f>'الترتيب حسب النسبة المئوية'!C18:E18</f>
        <v/>
      </c>
      <c r="D16" s="412">
        <f>'الترتيب حسب النسبة المئوية'!F18</f>
        <v>0</v>
      </c>
      <c r="E16" s="413" t="e">
        <f>D16/'التقرير الختامي'!$D$15</f>
        <v>#DIV/0!</v>
      </c>
      <c r="F16" s="303"/>
      <c r="G16" s="303"/>
      <c r="H16" s="293">
        <v>9</v>
      </c>
      <c r="I16" s="328">
        <f>'الترتيب حسب النسبة المئوية'!L33</f>
        <v>0</v>
      </c>
      <c r="J16" s="407" t="e">
        <f>I16/'التقرير الختامي'!$D$13</f>
        <v>#DIV/0!</v>
      </c>
      <c r="K16" s="303"/>
      <c r="L16" s="303"/>
      <c r="M16" s="303"/>
      <c r="N16" s="303"/>
      <c r="O16" s="303"/>
    </row>
    <row r="17" spans="1:15">
      <c r="A17" s="303"/>
      <c r="B17" s="293">
        <f>'الترتيب حسب النسبة المئوية'!B19</f>
        <v>10</v>
      </c>
      <c r="C17" s="35" t="str">
        <f>'الترتيب حسب النسبة المئوية'!C19:E19</f>
        <v/>
      </c>
      <c r="D17" s="412">
        <f>'الترتيب حسب النسبة المئوية'!F19</f>
        <v>0</v>
      </c>
      <c r="E17" s="413" t="e">
        <f>D17/'التقرير الختامي'!$D$15</f>
        <v>#DIV/0!</v>
      </c>
      <c r="F17" s="303"/>
      <c r="G17" s="303"/>
      <c r="H17" s="35">
        <v>10</v>
      </c>
      <c r="I17" s="414">
        <f>'الترتيب حسب النسبة المئوية'!L34</f>
        <v>0</v>
      </c>
      <c r="J17" s="415" t="e">
        <f>I17/'التقرير الختامي'!$D$13</f>
        <v>#DIV/0!</v>
      </c>
      <c r="K17" s="303"/>
      <c r="L17" s="303"/>
      <c r="M17" s="303"/>
      <c r="N17" s="303"/>
      <c r="O17" s="303"/>
    </row>
    <row r="18" spans="1:15">
      <c r="A18" s="303"/>
      <c r="B18" s="293">
        <f>'الترتيب حسب النسبة المئوية'!B20</f>
        <v>11</v>
      </c>
      <c r="C18" s="35" t="str">
        <f>'الترتيب حسب النسبة المئوية'!C20:E20</f>
        <v/>
      </c>
      <c r="D18" s="412">
        <f>'الترتيب حسب النسبة المئوية'!F20</f>
        <v>0</v>
      </c>
      <c r="E18" s="413" t="e">
        <f>D18/'التقرير الختامي'!$D$15</f>
        <v>#DIV/0!</v>
      </c>
      <c r="F18" s="303"/>
      <c r="G18" s="303"/>
      <c r="H18" s="293">
        <v>11</v>
      </c>
      <c r="I18" s="328">
        <f>'الترتيب حسب النسبة المئوية'!L35</f>
        <v>0</v>
      </c>
      <c r="J18" s="407" t="e">
        <f>I18/'التقرير الختامي'!$D$13</f>
        <v>#DIV/0!</v>
      </c>
      <c r="K18" s="303"/>
      <c r="L18" s="303"/>
      <c r="M18" s="303"/>
      <c r="N18" s="303"/>
      <c r="O18" s="303"/>
    </row>
    <row r="19" spans="1:15">
      <c r="A19" s="303"/>
      <c r="B19" s="293">
        <f>'الترتيب حسب النسبة المئوية'!B21</f>
        <v>12</v>
      </c>
      <c r="C19" s="35" t="str">
        <f>'الترتيب حسب النسبة المئوية'!C21:E21</f>
        <v/>
      </c>
      <c r="D19" s="412">
        <f>'الترتيب حسب النسبة المئوية'!F21</f>
        <v>0</v>
      </c>
      <c r="E19" s="413" t="e">
        <f>D19/'التقرير الختامي'!$D$15</f>
        <v>#DIV/0!</v>
      </c>
      <c r="F19" s="303"/>
      <c r="G19" s="303"/>
      <c r="H19" s="35">
        <v>12</v>
      </c>
      <c r="I19" s="414">
        <f>'الترتيب حسب النسبة المئوية'!L36</f>
        <v>0</v>
      </c>
      <c r="J19" s="415" t="e">
        <f>I19/'التقرير الختامي'!$D$13</f>
        <v>#DIV/0!</v>
      </c>
      <c r="K19" s="303"/>
      <c r="L19" s="303"/>
      <c r="M19" s="303"/>
      <c r="N19" s="303"/>
      <c r="O19" s="303"/>
    </row>
    <row r="20" spans="1:15">
      <c r="A20" s="303"/>
      <c r="B20" s="293">
        <f>'الترتيب حسب النسبة المئوية'!B22</f>
        <v>13</v>
      </c>
      <c r="C20" s="35" t="str">
        <f>'الترتيب حسب النسبة المئوية'!C22:E22</f>
        <v/>
      </c>
      <c r="D20" s="412">
        <f>'الترتيب حسب النسبة المئوية'!F22</f>
        <v>0</v>
      </c>
      <c r="E20" s="413" t="e">
        <f>D20/'التقرير الختامي'!$D$15</f>
        <v>#DIV/0!</v>
      </c>
      <c r="F20" s="303"/>
      <c r="G20" s="303"/>
      <c r="H20" s="293">
        <v>13</v>
      </c>
      <c r="I20" s="328">
        <f>'الترتيب حسب النسبة المئوية'!L37</f>
        <v>0</v>
      </c>
      <c r="J20" s="407" t="e">
        <f>I20/'التقرير الختامي'!$D$13</f>
        <v>#DIV/0!</v>
      </c>
      <c r="K20" s="303"/>
      <c r="L20" s="303"/>
      <c r="M20" s="303"/>
      <c r="N20" s="303"/>
      <c r="O20" s="303"/>
    </row>
    <row r="21" spans="1:15">
      <c r="A21" s="303"/>
      <c r="B21" s="293">
        <f>'الترتيب حسب النسبة المئوية'!B23</f>
        <v>14</v>
      </c>
      <c r="C21" s="35" t="str">
        <f>'الترتيب حسب النسبة المئوية'!C23:E23</f>
        <v/>
      </c>
      <c r="D21" s="412">
        <f>'الترتيب حسب النسبة المئوية'!F23</f>
        <v>0</v>
      </c>
      <c r="E21" s="413" t="e">
        <f>D21/'التقرير الختامي'!$D$15</f>
        <v>#DIV/0!</v>
      </c>
      <c r="F21" s="303"/>
      <c r="G21" s="303"/>
      <c r="H21" s="35">
        <v>14</v>
      </c>
      <c r="I21" s="414">
        <f>'الترتيب حسب النسبة المئوية'!L38</f>
        <v>0</v>
      </c>
      <c r="J21" s="415" t="e">
        <f>I21/'التقرير الختامي'!$D$13</f>
        <v>#DIV/0!</v>
      </c>
      <c r="K21" s="303"/>
      <c r="L21" s="303"/>
      <c r="M21" s="303"/>
      <c r="N21" s="303"/>
      <c r="O21" s="303"/>
    </row>
    <row r="22" spans="1:15">
      <c r="A22" s="303"/>
      <c r="B22" s="293">
        <f>'الترتيب حسب النسبة المئوية'!B24</f>
        <v>15</v>
      </c>
      <c r="C22" s="35" t="str">
        <f>'الترتيب حسب النسبة المئوية'!C24:E24</f>
        <v/>
      </c>
      <c r="D22" s="412">
        <f>'الترتيب حسب النسبة المئوية'!F24</f>
        <v>0</v>
      </c>
      <c r="E22" s="413" t="e">
        <f>D22/'التقرير الختامي'!$D$15</f>
        <v>#DIV/0!</v>
      </c>
      <c r="F22" s="303"/>
      <c r="G22" s="303"/>
      <c r="H22" s="293">
        <v>15</v>
      </c>
      <c r="I22" s="328">
        <f>'الترتيب حسب النسبة المئوية'!L39</f>
        <v>0</v>
      </c>
      <c r="J22" s="407" t="e">
        <f>I22/'التقرير الختامي'!$D$13</f>
        <v>#DIV/0!</v>
      </c>
      <c r="K22" s="303"/>
      <c r="L22" s="303"/>
      <c r="M22" s="303"/>
      <c r="N22" s="303"/>
      <c r="O22" s="303"/>
    </row>
    <row r="23" spans="1:15">
      <c r="A23" s="303"/>
      <c r="B23" s="293">
        <f>'الترتيب حسب النسبة المئوية'!B25</f>
        <v>16</v>
      </c>
      <c r="C23" s="35" t="str">
        <f>'الترتيب حسب النسبة المئوية'!C25:E25</f>
        <v/>
      </c>
      <c r="D23" s="412">
        <f>'الترتيب حسب النسبة المئوية'!F25</f>
        <v>0</v>
      </c>
      <c r="E23" s="413" t="e">
        <f>D23/'التقرير الختامي'!$D$15</f>
        <v>#DIV/0!</v>
      </c>
      <c r="F23" s="303"/>
      <c r="G23" s="303"/>
      <c r="H23" s="35">
        <v>16</v>
      </c>
      <c r="I23" s="414">
        <f>'الترتيب حسب النسبة المئوية'!L40</f>
        <v>0</v>
      </c>
      <c r="J23" s="415" t="e">
        <f>I23/'التقرير الختامي'!$D$13</f>
        <v>#DIV/0!</v>
      </c>
      <c r="K23" s="303"/>
      <c r="L23" s="303"/>
      <c r="M23" s="303"/>
      <c r="N23" s="303"/>
      <c r="O23" s="303"/>
    </row>
    <row r="24" spans="1:15">
      <c r="A24" s="303"/>
      <c r="B24" s="293">
        <f>'الترتيب حسب النسبة المئوية'!B26</f>
        <v>17</v>
      </c>
      <c r="C24" s="35" t="str">
        <f>'الترتيب حسب النسبة المئوية'!C26:E26</f>
        <v/>
      </c>
      <c r="D24" s="412">
        <f>'الترتيب حسب النسبة المئوية'!F26</f>
        <v>0</v>
      </c>
      <c r="E24" s="413" t="e">
        <f>D24/'التقرير الختامي'!$D$15</f>
        <v>#DIV/0!</v>
      </c>
      <c r="F24" s="303"/>
      <c r="G24" s="303"/>
      <c r="H24" s="293">
        <v>17</v>
      </c>
      <c r="I24" s="328">
        <f>'الترتيب حسب النسبة المئوية'!L41</f>
        <v>0</v>
      </c>
      <c r="J24" s="407" t="e">
        <f>I24/'التقرير الختامي'!$D$13</f>
        <v>#DIV/0!</v>
      </c>
      <c r="K24" s="303"/>
      <c r="L24" s="303"/>
      <c r="M24" s="303"/>
      <c r="N24" s="303"/>
      <c r="O24" s="303"/>
    </row>
    <row r="25" spans="1:15">
      <c r="A25" s="303"/>
      <c r="B25" s="293">
        <f>'الترتيب حسب النسبة المئوية'!B27</f>
        <v>18</v>
      </c>
      <c r="C25" s="35" t="str">
        <f>'الترتيب حسب النسبة المئوية'!C27:E27</f>
        <v/>
      </c>
      <c r="D25" s="412">
        <f>'الترتيب حسب النسبة المئوية'!F27</f>
        <v>0</v>
      </c>
      <c r="E25" s="413" t="e">
        <f>D25/'التقرير الختامي'!$D$15</f>
        <v>#DIV/0!</v>
      </c>
      <c r="F25" s="303"/>
      <c r="G25" s="303"/>
      <c r="H25" s="35">
        <v>18</v>
      </c>
      <c r="I25" s="414">
        <f>'الترتيب حسب النسبة المئوية'!L42</f>
        <v>0</v>
      </c>
      <c r="J25" s="415" t="e">
        <f>I25/'التقرير الختامي'!$D$13</f>
        <v>#DIV/0!</v>
      </c>
      <c r="K25" s="303"/>
      <c r="L25" s="303"/>
      <c r="M25" s="303"/>
      <c r="N25" s="303"/>
      <c r="O25" s="303"/>
    </row>
    <row r="26" spans="1:15">
      <c r="A26" s="303"/>
      <c r="B26" s="293">
        <f>'الترتيب حسب النسبة المئوية'!B28</f>
        <v>19</v>
      </c>
      <c r="C26" s="35" t="str">
        <f>'الترتيب حسب النسبة المئوية'!C28:E28</f>
        <v/>
      </c>
      <c r="D26" s="412">
        <f>'الترتيب حسب النسبة المئوية'!F28</f>
        <v>0</v>
      </c>
      <c r="E26" s="413" t="e">
        <f>D26/'التقرير الختامي'!$D$15</f>
        <v>#DIV/0!</v>
      </c>
      <c r="F26" s="303"/>
      <c r="G26" s="303"/>
      <c r="H26" s="293">
        <v>19</v>
      </c>
      <c r="I26" s="328">
        <f>'الترتيب حسب النسبة المئوية'!L43</f>
        <v>0</v>
      </c>
      <c r="J26" s="407" t="e">
        <f>I26/'التقرير الختامي'!$D$13</f>
        <v>#DIV/0!</v>
      </c>
      <c r="K26" s="303"/>
      <c r="L26" s="303"/>
      <c r="M26" s="303"/>
      <c r="N26" s="303"/>
      <c r="O26" s="303"/>
    </row>
    <row r="27" spans="1:15">
      <c r="A27" s="303"/>
      <c r="B27" s="293">
        <f>'الترتيب حسب النسبة المئوية'!B29</f>
        <v>20</v>
      </c>
      <c r="C27" s="35" t="str">
        <f>'الترتيب حسب النسبة المئوية'!C29:E29</f>
        <v/>
      </c>
      <c r="D27" s="412">
        <f>'الترتيب حسب النسبة المئوية'!F29</f>
        <v>0</v>
      </c>
      <c r="E27" s="413" t="e">
        <f>D27/'التقرير الختامي'!$D$15</f>
        <v>#DIV/0!</v>
      </c>
      <c r="F27" s="303"/>
      <c r="G27" s="303"/>
      <c r="H27" s="35">
        <v>20</v>
      </c>
      <c r="I27" s="414">
        <f>'الترتيب حسب النسبة المئوية'!L44</f>
        <v>0</v>
      </c>
      <c r="J27" s="415" t="e">
        <f>I27/'التقرير الختامي'!$D$13</f>
        <v>#DIV/0!</v>
      </c>
      <c r="K27" s="303"/>
      <c r="L27" s="303"/>
      <c r="M27" s="303"/>
      <c r="N27" s="303"/>
      <c r="O27" s="303"/>
    </row>
    <row r="28" spans="1:15" ht="14.5" thickBot="1">
      <c r="A28" s="303"/>
      <c r="B28" s="293">
        <f>'الترتيب حسب النسبة المئوية'!B30</f>
        <v>21</v>
      </c>
      <c r="C28" s="35" t="str">
        <f>'الترتيب حسب النسبة المئوية'!C30:E30</f>
        <v/>
      </c>
      <c r="D28" s="412">
        <f>'الترتيب حسب النسبة المئوية'!F30</f>
        <v>0</v>
      </c>
      <c r="E28" s="413" t="e">
        <f>D28/'التقرير الختامي'!$D$15</f>
        <v>#DIV/0!</v>
      </c>
      <c r="F28" s="303"/>
      <c r="G28" s="303"/>
      <c r="H28" s="303"/>
      <c r="I28" s="303"/>
      <c r="J28" s="303"/>
      <c r="K28" s="303"/>
      <c r="L28" s="303"/>
      <c r="M28" s="303"/>
      <c r="N28" s="303"/>
      <c r="O28" s="303"/>
    </row>
    <row r="29" spans="1:15" ht="15" customHeight="1" thickBot="1">
      <c r="A29" s="303"/>
      <c r="B29" s="293">
        <f>'الترتيب حسب النسبة المئوية'!B31</f>
        <v>22</v>
      </c>
      <c r="C29" s="35" t="str">
        <f>'الترتيب حسب النسبة المئوية'!C31:E31</f>
        <v/>
      </c>
      <c r="D29" s="412">
        <f>'الترتيب حسب النسبة المئوية'!F31</f>
        <v>0</v>
      </c>
      <c r="E29" s="413" t="e">
        <f>D29/'التقرير الختامي'!$D$15</f>
        <v>#DIV/0!</v>
      </c>
      <c r="F29" s="303"/>
      <c r="G29" s="303"/>
      <c r="H29" s="822" t="s">
        <v>289</v>
      </c>
      <c r="I29" s="823"/>
      <c r="J29" s="416" t="e">
        <f>'ادخال البيانات'!BW11</f>
        <v>#DIV/0!</v>
      </c>
      <c r="K29" s="303"/>
      <c r="L29" s="303"/>
      <c r="M29" s="303"/>
      <c r="N29" s="303"/>
      <c r="O29" s="303"/>
    </row>
    <row r="30" spans="1:15" ht="14.5" thickBot="1">
      <c r="A30" s="303"/>
      <c r="B30" s="293">
        <f>'الترتيب حسب النسبة المئوية'!B32</f>
        <v>23</v>
      </c>
      <c r="C30" s="35" t="str">
        <f>'الترتيب حسب النسبة المئوية'!C32:E32</f>
        <v/>
      </c>
      <c r="D30" s="412">
        <f>'الترتيب حسب النسبة المئوية'!F32</f>
        <v>0</v>
      </c>
      <c r="E30" s="413" t="e">
        <f>D30/'التقرير الختامي'!$D$15</f>
        <v>#DIV/0!</v>
      </c>
      <c r="F30" s="303"/>
      <c r="G30" s="303"/>
      <c r="H30" s="720" t="s">
        <v>228</v>
      </c>
      <c r="I30" s="722"/>
      <c r="J30" s="351" t="e">
        <f>IF(J29&gt;=90,"عال",IF(J29&gt;=67.3,"فوق المتوسط",IF(J29&gt;=33.3,"متوسط",IF(J29&gt;=23.3,"منخفض","دون المنخفض"))))</f>
        <v>#DIV/0!</v>
      </c>
      <c r="K30" s="303"/>
      <c r="L30" s="303"/>
      <c r="M30" s="303"/>
      <c r="N30" s="303"/>
      <c r="O30" s="303"/>
    </row>
    <row r="31" spans="1:15">
      <c r="A31" s="303"/>
      <c r="B31" s="293">
        <f>'الترتيب حسب النسبة المئوية'!B33</f>
        <v>24</v>
      </c>
      <c r="C31" s="35" t="str">
        <f>'الترتيب حسب النسبة المئوية'!C33:E33</f>
        <v/>
      </c>
      <c r="D31" s="412">
        <f>'الترتيب حسب النسبة المئوية'!F33</f>
        <v>0</v>
      </c>
      <c r="E31" s="413" t="e">
        <f>D31/'التقرير الختامي'!$D$15</f>
        <v>#DIV/0!</v>
      </c>
      <c r="F31" s="303"/>
      <c r="G31" s="303"/>
      <c r="H31" s="404"/>
      <c r="I31" s="404"/>
      <c r="J31" s="404"/>
      <c r="K31" s="303"/>
      <c r="L31" s="303"/>
      <c r="M31" s="303"/>
      <c r="N31" s="303"/>
      <c r="O31" s="303"/>
    </row>
    <row r="32" spans="1:15">
      <c r="A32" s="303"/>
      <c r="B32" s="293">
        <f>'الترتيب حسب النسبة المئوية'!B34</f>
        <v>25</v>
      </c>
      <c r="C32" s="35" t="str">
        <f>'الترتيب حسب النسبة المئوية'!C34:E34</f>
        <v/>
      </c>
      <c r="D32" s="412">
        <f>'الترتيب حسب النسبة المئوية'!F34</f>
        <v>0</v>
      </c>
      <c r="E32" s="413" t="e">
        <f>D32/'التقرير الختامي'!$D$15</f>
        <v>#DIV/0!</v>
      </c>
      <c r="F32" s="303"/>
      <c r="G32" s="303"/>
      <c r="H32" s="303"/>
      <c r="I32" s="303"/>
      <c r="J32" s="303"/>
      <c r="K32" s="303"/>
      <c r="L32" s="303"/>
      <c r="M32" s="303"/>
      <c r="N32" s="303"/>
      <c r="O32" s="303"/>
    </row>
    <row r="33" spans="1:15">
      <c r="A33" s="303"/>
      <c r="B33" s="293">
        <f>'الترتيب حسب النسبة المئوية'!B35</f>
        <v>26</v>
      </c>
      <c r="C33" s="35" t="str">
        <f>'الترتيب حسب النسبة المئوية'!C35:E35</f>
        <v/>
      </c>
      <c r="D33" s="412">
        <f>'الترتيب حسب النسبة المئوية'!F35</f>
        <v>0</v>
      </c>
      <c r="E33" s="413" t="e">
        <f>D33/'التقرير الختامي'!$D$15</f>
        <v>#DIV/0!</v>
      </c>
      <c r="F33" s="303"/>
      <c r="G33" s="303"/>
      <c r="H33" s="303"/>
      <c r="I33" s="303"/>
      <c r="J33" s="303"/>
      <c r="K33" s="303"/>
      <c r="L33" s="303"/>
      <c r="M33" s="303"/>
      <c r="N33" s="303"/>
      <c r="O33" s="303"/>
    </row>
    <row r="34" spans="1:15">
      <c r="A34" s="303"/>
      <c r="B34" s="293">
        <f>'الترتيب حسب النسبة المئوية'!B36</f>
        <v>27</v>
      </c>
      <c r="C34" s="35" t="str">
        <f>'الترتيب حسب النسبة المئوية'!C36:E36</f>
        <v/>
      </c>
      <c r="D34" s="412">
        <f>'الترتيب حسب النسبة المئوية'!F36</f>
        <v>0</v>
      </c>
      <c r="E34" s="413" t="e">
        <f>D34/'التقرير الختامي'!$D$15</f>
        <v>#DIV/0!</v>
      </c>
      <c r="F34" s="303"/>
      <c r="G34" s="303"/>
      <c r="H34" s="303"/>
      <c r="I34" s="303"/>
      <c r="J34" s="303"/>
      <c r="K34" s="303"/>
      <c r="L34" s="303"/>
      <c r="M34" s="303"/>
      <c r="N34" s="303"/>
      <c r="O34" s="303"/>
    </row>
    <row r="35" spans="1:15">
      <c r="A35" s="303"/>
      <c r="B35" s="293">
        <f>'الترتيب حسب النسبة المئوية'!B37</f>
        <v>28</v>
      </c>
      <c r="C35" s="35" t="str">
        <f>'الترتيب حسب النسبة المئوية'!C37:E37</f>
        <v/>
      </c>
      <c r="D35" s="412">
        <f>'الترتيب حسب النسبة المئوية'!F37</f>
        <v>0</v>
      </c>
      <c r="E35" s="413" t="e">
        <f>D35/'التقرير الختامي'!$D$15</f>
        <v>#DIV/0!</v>
      </c>
      <c r="F35" s="303"/>
      <c r="G35" s="303"/>
      <c r="H35" s="303"/>
      <c r="I35" s="303"/>
      <c r="J35" s="303"/>
      <c r="K35" s="303"/>
      <c r="L35" s="303"/>
      <c r="M35" s="303"/>
      <c r="N35" s="303"/>
      <c r="O35" s="303"/>
    </row>
    <row r="36" spans="1:15">
      <c r="A36" s="303"/>
      <c r="B36" s="293">
        <f>'الترتيب حسب النسبة المئوية'!B38</f>
        <v>29</v>
      </c>
      <c r="C36" s="35" t="str">
        <f>'الترتيب حسب النسبة المئوية'!C38:E38</f>
        <v/>
      </c>
      <c r="D36" s="412">
        <f>'الترتيب حسب النسبة المئوية'!F38</f>
        <v>0</v>
      </c>
      <c r="E36" s="413" t="e">
        <f>D36/'التقرير الختامي'!$D$15</f>
        <v>#DIV/0!</v>
      </c>
      <c r="F36" s="303"/>
      <c r="G36" s="303"/>
      <c r="H36" s="303"/>
      <c r="I36" s="303"/>
      <c r="J36" s="303"/>
      <c r="K36" s="303"/>
      <c r="L36" s="303"/>
      <c r="M36" s="303"/>
      <c r="N36" s="303"/>
      <c r="O36" s="303"/>
    </row>
    <row r="37" spans="1:15">
      <c r="A37" s="303"/>
      <c r="B37" s="293">
        <f>'الترتيب حسب النسبة المئوية'!B39</f>
        <v>30</v>
      </c>
      <c r="C37" s="35" t="str">
        <f>'الترتيب حسب النسبة المئوية'!C39:E39</f>
        <v/>
      </c>
      <c r="D37" s="412">
        <f>'الترتيب حسب النسبة المئوية'!F39</f>
        <v>0</v>
      </c>
      <c r="E37" s="413" t="e">
        <f>D37/'التقرير الختامي'!$D$15</f>
        <v>#DIV/0!</v>
      </c>
      <c r="F37" s="303"/>
      <c r="G37" s="303"/>
      <c r="H37" s="303"/>
      <c r="I37" s="303"/>
      <c r="J37" s="303"/>
      <c r="K37" s="303"/>
      <c r="L37" s="303"/>
      <c r="M37" s="303"/>
      <c r="N37" s="303"/>
      <c r="O37" s="303"/>
    </row>
    <row r="38" spans="1:15">
      <c r="A38" s="303"/>
      <c r="B38" s="293">
        <f>'الترتيب حسب النسبة المئوية'!B40</f>
        <v>31</v>
      </c>
      <c r="C38" s="35" t="str">
        <f>'الترتيب حسب النسبة المئوية'!C40:E40</f>
        <v/>
      </c>
      <c r="D38" s="412">
        <f>'الترتيب حسب النسبة المئوية'!F40</f>
        <v>0</v>
      </c>
      <c r="E38" s="413" t="e">
        <f>D38/'التقرير الختامي'!$D$15</f>
        <v>#DIV/0!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</row>
    <row r="39" spans="1:15">
      <c r="A39" s="303"/>
      <c r="B39" s="293">
        <f>'الترتيب حسب النسبة المئوية'!B41</f>
        <v>32</v>
      </c>
      <c r="C39" s="35" t="str">
        <f>'الترتيب حسب النسبة المئوية'!C41:E41</f>
        <v/>
      </c>
      <c r="D39" s="412">
        <f>'الترتيب حسب النسبة المئوية'!F41</f>
        <v>0</v>
      </c>
      <c r="E39" s="413" t="e">
        <f>D39/'التقرير الختامي'!$D$15</f>
        <v>#DIV/0!</v>
      </c>
      <c r="F39" s="303"/>
      <c r="G39" s="303"/>
      <c r="H39" s="303"/>
      <c r="I39" s="303"/>
      <c r="J39" s="303"/>
      <c r="K39" s="303"/>
      <c r="L39" s="303"/>
      <c r="M39" s="303"/>
      <c r="N39" s="303"/>
      <c r="O39" s="303"/>
    </row>
    <row r="40" spans="1:15">
      <c r="A40" s="303"/>
      <c r="B40" s="293">
        <f>'الترتيب حسب النسبة المئوية'!B42</f>
        <v>33</v>
      </c>
      <c r="C40" s="35" t="str">
        <f>'الترتيب حسب النسبة المئوية'!C42:E42</f>
        <v/>
      </c>
      <c r="D40" s="412">
        <f>'الترتيب حسب النسبة المئوية'!F42</f>
        <v>0</v>
      </c>
      <c r="E40" s="413" t="e">
        <f>D40/'التقرير الختامي'!$D$15</f>
        <v>#DIV/0!</v>
      </c>
      <c r="F40" s="303"/>
      <c r="G40" s="303"/>
      <c r="H40" s="303"/>
      <c r="I40" s="303"/>
      <c r="J40" s="303"/>
      <c r="K40" s="303"/>
      <c r="L40" s="303"/>
      <c r="M40" s="303"/>
      <c r="N40" s="303"/>
      <c r="O40" s="303"/>
    </row>
    <row r="41" spans="1:15">
      <c r="A41" s="303"/>
      <c r="B41" s="293">
        <f>'الترتيب حسب النسبة المئوية'!B43</f>
        <v>34</v>
      </c>
      <c r="C41" s="35" t="str">
        <f>'الترتيب حسب النسبة المئوية'!C43:E43</f>
        <v/>
      </c>
      <c r="D41" s="412">
        <f>'الترتيب حسب النسبة المئوية'!F43</f>
        <v>0</v>
      </c>
      <c r="E41" s="413" t="e">
        <f>D41/'التقرير الختامي'!$D$15</f>
        <v>#DIV/0!</v>
      </c>
      <c r="F41" s="303"/>
      <c r="G41" s="303"/>
      <c r="H41" s="303"/>
      <c r="I41" s="303"/>
      <c r="J41" s="303"/>
      <c r="K41" s="303"/>
      <c r="L41" s="303"/>
      <c r="M41" s="303"/>
      <c r="N41" s="303"/>
      <c r="O41" s="303"/>
    </row>
    <row r="42" spans="1:15">
      <c r="A42" s="303"/>
      <c r="B42" s="293">
        <f>'الترتيب حسب النسبة المئوية'!B44</f>
        <v>35</v>
      </c>
      <c r="C42" s="35" t="str">
        <f>'الترتيب حسب النسبة المئوية'!C44:E44</f>
        <v/>
      </c>
      <c r="D42" s="412">
        <f>'الترتيب حسب النسبة المئوية'!F44</f>
        <v>0</v>
      </c>
      <c r="E42" s="413" t="e">
        <f>D42/'التقرير الختامي'!$D$15</f>
        <v>#DIV/0!</v>
      </c>
      <c r="F42" s="303"/>
      <c r="G42" s="303"/>
      <c r="H42" s="303"/>
      <c r="I42" s="303"/>
      <c r="J42" s="303"/>
      <c r="K42" s="303"/>
      <c r="L42" s="303"/>
      <c r="M42" s="303"/>
      <c r="N42" s="303"/>
      <c r="O42" s="303"/>
    </row>
    <row r="43" spans="1:15">
      <c r="A43" s="303"/>
      <c r="B43" s="293">
        <f>'الترتيب حسب النسبة المئوية'!B45</f>
        <v>36</v>
      </c>
      <c r="C43" s="35" t="str">
        <f>'الترتيب حسب النسبة المئوية'!C45:E45</f>
        <v/>
      </c>
      <c r="D43" s="412">
        <f>'الترتيب حسب النسبة المئوية'!F45</f>
        <v>0</v>
      </c>
      <c r="E43" s="413" t="e">
        <f>D43/'التقرير الختامي'!$D$15</f>
        <v>#DIV/0!</v>
      </c>
      <c r="F43" s="303"/>
      <c r="G43" s="303"/>
      <c r="H43" s="303"/>
      <c r="I43" s="303"/>
      <c r="J43" s="303"/>
      <c r="K43" s="303"/>
      <c r="L43" s="303"/>
      <c r="M43" s="303"/>
      <c r="N43" s="303"/>
      <c r="O43" s="303"/>
    </row>
    <row r="44" spans="1:15">
      <c r="A44" s="303"/>
      <c r="B44" s="293">
        <f>'الترتيب حسب النسبة المئوية'!B46</f>
        <v>37</v>
      </c>
      <c r="C44" s="35" t="str">
        <f>'الترتيب حسب النسبة المئوية'!C46:E46</f>
        <v/>
      </c>
      <c r="D44" s="412">
        <f>'الترتيب حسب النسبة المئوية'!F46</f>
        <v>0</v>
      </c>
      <c r="E44" s="413" t="e">
        <f>D44/'التقرير الختامي'!$D$15</f>
        <v>#DIV/0!</v>
      </c>
      <c r="F44" s="303"/>
      <c r="G44" s="303"/>
      <c r="H44" s="303"/>
      <c r="I44" s="303"/>
      <c r="J44" s="303"/>
      <c r="K44" s="303"/>
      <c r="L44" s="303"/>
      <c r="M44" s="303"/>
      <c r="N44" s="303"/>
      <c r="O44" s="303"/>
    </row>
    <row r="45" spans="1:15">
      <c r="A45" s="303"/>
      <c r="B45" s="293">
        <f>'الترتيب حسب النسبة المئوية'!B47</f>
        <v>38</v>
      </c>
      <c r="C45" s="35" t="str">
        <f>'الترتيب حسب النسبة المئوية'!C47:E47</f>
        <v/>
      </c>
      <c r="D45" s="412">
        <f>'الترتيب حسب النسبة المئوية'!F47</f>
        <v>0</v>
      </c>
      <c r="E45" s="413" t="e">
        <f>D45/'التقرير الختامي'!$D$15</f>
        <v>#DIV/0!</v>
      </c>
      <c r="F45" s="303"/>
      <c r="G45" s="303"/>
      <c r="H45" s="303"/>
      <c r="I45" s="303"/>
      <c r="J45" s="303"/>
      <c r="K45" s="303"/>
      <c r="L45" s="303"/>
      <c r="M45" s="303"/>
      <c r="N45" s="303"/>
      <c r="O45" s="303"/>
    </row>
    <row r="46" spans="1:15">
      <c r="A46" s="303"/>
      <c r="B46" s="293">
        <f>'الترتيب حسب النسبة المئوية'!B48</f>
        <v>39</v>
      </c>
      <c r="C46" s="35" t="str">
        <f>'الترتيب حسب النسبة المئوية'!C48:E48</f>
        <v/>
      </c>
      <c r="D46" s="412">
        <f>'الترتيب حسب النسبة المئوية'!F48</f>
        <v>0</v>
      </c>
      <c r="E46" s="413" t="e">
        <f>D46/'التقرير الختامي'!$D$15</f>
        <v>#DIV/0!</v>
      </c>
      <c r="F46" s="303"/>
      <c r="G46" s="303"/>
      <c r="H46" s="303"/>
      <c r="I46" s="303"/>
      <c r="J46" s="303"/>
      <c r="K46" s="303"/>
      <c r="L46" s="303"/>
      <c r="M46" s="303"/>
      <c r="N46" s="303"/>
      <c r="O46" s="303"/>
    </row>
    <row r="47" spans="1:15">
      <c r="A47" s="303"/>
      <c r="B47" s="293">
        <f>'الترتيب حسب النسبة المئوية'!B49</f>
        <v>40</v>
      </c>
      <c r="C47" s="35" t="str">
        <f>'الترتيب حسب النسبة المئوية'!C49:E49</f>
        <v/>
      </c>
      <c r="D47" s="412">
        <f>'الترتيب حسب النسبة المئوية'!F49</f>
        <v>0</v>
      </c>
      <c r="E47" s="413" t="e">
        <f>D47/'التقرير الختامي'!$D$15</f>
        <v>#DIV/0!</v>
      </c>
      <c r="F47" s="303"/>
      <c r="G47" s="303"/>
      <c r="H47" s="303"/>
      <c r="I47" s="303"/>
      <c r="J47" s="303"/>
      <c r="K47" s="303"/>
      <c r="L47" s="303"/>
      <c r="M47" s="303"/>
      <c r="N47" s="303"/>
      <c r="O47" s="303"/>
    </row>
    <row r="48" spans="1:15">
      <c r="A48" s="303"/>
      <c r="B48" s="293">
        <f>'الترتيب حسب النسبة المئوية'!B50</f>
        <v>41</v>
      </c>
      <c r="C48" s="35" t="str">
        <f>'الترتيب حسب النسبة المئوية'!C50:E50</f>
        <v/>
      </c>
      <c r="D48" s="412">
        <f>'الترتيب حسب النسبة المئوية'!F50</f>
        <v>0</v>
      </c>
      <c r="E48" s="413" t="e">
        <f>D48/'التقرير الختامي'!$D$15</f>
        <v>#DIV/0!</v>
      </c>
      <c r="F48" s="303"/>
      <c r="G48" s="303"/>
      <c r="H48" s="303"/>
      <c r="I48" s="303"/>
      <c r="J48" s="303"/>
      <c r="K48" s="303"/>
      <c r="L48" s="303"/>
      <c r="M48" s="303"/>
      <c r="N48" s="303"/>
      <c r="O48" s="303"/>
    </row>
    <row r="49" spans="1:15">
      <c r="A49" s="303"/>
      <c r="B49" s="293">
        <f>'الترتيب حسب النسبة المئوية'!B51</f>
        <v>42</v>
      </c>
      <c r="C49" s="35" t="str">
        <f>'الترتيب حسب النسبة المئوية'!C51:E51</f>
        <v/>
      </c>
      <c r="D49" s="412">
        <f>'الترتيب حسب النسبة المئوية'!F51</f>
        <v>0</v>
      </c>
      <c r="E49" s="413" t="e">
        <f>D49/'التقرير الختامي'!$D$15</f>
        <v>#DIV/0!</v>
      </c>
      <c r="F49" s="303"/>
      <c r="G49" s="303"/>
      <c r="H49" s="303"/>
      <c r="I49" s="303"/>
      <c r="J49" s="303"/>
      <c r="K49" s="303"/>
      <c r="L49" s="303"/>
      <c r="M49" s="303"/>
      <c r="N49" s="303"/>
      <c r="O49" s="303"/>
    </row>
    <row r="50" spans="1:15">
      <c r="A50" s="303"/>
      <c r="B50" s="293">
        <f>'الترتيب حسب النسبة المئوية'!B52</f>
        <v>43</v>
      </c>
      <c r="C50" s="35" t="str">
        <f>'الترتيب حسب النسبة المئوية'!C52:E52</f>
        <v/>
      </c>
      <c r="D50" s="412">
        <f>'الترتيب حسب النسبة المئوية'!F52</f>
        <v>0</v>
      </c>
      <c r="E50" s="413" t="e">
        <f>D50/'التقرير الختامي'!$D$15</f>
        <v>#DIV/0!</v>
      </c>
      <c r="F50" s="303"/>
      <c r="G50" s="303"/>
      <c r="H50" s="303"/>
      <c r="I50" s="303"/>
      <c r="J50" s="303"/>
      <c r="K50" s="303"/>
      <c r="L50" s="303"/>
      <c r="M50" s="303"/>
      <c r="N50" s="303"/>
      <c r="O50" s="303"/>
    </row>
    <row r="51" spans="1:15">
      <c r="A51" s="303"/>
      <c r="B51" s="293">
        <f>'الترتيب حسب النسبة المئوية'!B53</f>
        <v>44</v>
      </c>
      <c r="C51" s="35" t="str">
        <f>'الترتيب حسب النسبة المئوية'!C53:E53</f>
        <v/>
      </c>
      <c r="D51" s="412">
        <f>'الترتيب حسب النسبة المئوية'!F53</f>
        <v>0</v>
      </c>
      <c r="E51" s="413" t="e">
        <f>D51/'التقرير الختامي'!$D$15</f>
        <v>#DIV/0!</v>
      </c>
      <c r="F51" s="303"/>
      <c r="G51" s="303"/>
      <c r="H51" s="303"/>
      <c r="I51" s="303"/>
      <c r="J51" s="303"/>
      <c r="K51" s="303"/>
      <c r="L51" s="303"/>
      <c r="M51" s="303"/>
      <c r="N51" s="303"/>
      <c r="O51" s="303"/>
    </row>
    <row r="52" spans="1:15">
      <c r="A52" s="303"/>
      <c r="B52" s="293">
        <f>'الترتيب حسب النسبة المئوية'!B54</f>
        <v>45</v>
      </c>
      <c r="C52" s="35" t="str">
        <f>'الترتيب حسب النسبة المئوية'!C54:E54</f>
        <v/>
      </c>
      <c r="D52" s="412">
        <f>'الترتيب حسب النسبة المئوية'!F54</f>
        <v>0</v>
      </c>
      <c r="E52" s="413" t="e">
        <f>D52/'التقرير الختامي'!$D$15</f>
        <v>#DIV/0!</v>
      </c>
      <c r="F52" s="303"/>
      <c r="G52" s="303"/>
      <c r="H52" s="303"/>
      <c r="I52" s="303"/>
      <c r="J52" s="303"/>
      <c r="K52" s="303"/>
      <c r="L52" s="303"/>
      <c r="M52" s="303"/>
      <c r="N52" s="303"/>
      <c r="O52" s="303"/>
    </row>
    <row r="53" spans="1:15">
      <c r="A53" s="303"/>
      <c r="B53" s="293">
        <f>'الترتيب حسب النسبة المئوية'!B55</f>
        <v>46</v>
      </c>
      <c r="C53" s="35" t="str">
        <f>'الترتيب حسب النسبة المئوية'!C55:E55</f>
        <v/>
      </c>
      <c r="D53" s="412">
        <f>'الترتيب حسب النسبة المئوية'!F55</f>
        <v>0</v>
      </c>
      <c r="E53" s="413" t="e">
        <f>D53/'التقرير الختامي'!$D$15</f>
        <v>#DIV/0!</v>
      </c>
      <c r="F53" s="303"/>
      <c r="G53" s="303"/>
      <c r="H53" s="303"/>
      <c r="I53" s="303"/>
      <c r="J53" s="303"/>
      <c r="K53" s="303"/>
      <c r="L53" s="303"/>
      <c r="M53" s="303"/>
      <c r="N53" s="303"/>
      <c r="O53" s="303"/>
    </row>
    <row r="54" spans="1:15">
      <c r="A54" s="303"/>
      <c r="B54" s="293">
        <f>'الترتيب حسب النسبة المئوية'!B56</f>
        <v>47</v>
      </c>
      <c r="C54" s="35" t="str">
        <f>'الترتيب حسب النسبة المئوية'!C56:E56</f>
        <v/>
      </c>
      <c r="D54" s="412">
        <f>'الترتيب حسب النسبة المئوية'!F56</f>
        <v>0</v>
      </c>
      <c r="E54" s="413" t="e">
        <f>D54/'التقرير الختامي'!$D$15</f>
        <v>#DIV/0!</v>
      </c>
      <c r="F54" s="303"/>
      <c r="G54" s="303"/>
      <c r="H54" s="303"/>
      <c r="I54" s="303"/>
      <c r="J54" s="303"/>
      <c r="K54" s="303"/>
      <c r="L54" s="303"/>
      <c r="M54" s="303"/>
      <c r="N54" s="303"/>
      <c r="O54" s="303"/>
    </row>
    <row r="55" spans="1:15">
      <c r="A55" s="303"/>
      <c r="B55" s="293">
        <f>'الترتيب حسب النسبة المئوية'!B57</f>
        <v>48</v>
      </c>
      <c r="C55" s="35" t="str">
        <f>'الترتيب حسب النسبة المئوية'!C57:E57</f>
        <v/>
      </c>
      <c r="D55" s="412">
        <f>'الترتيب حسب النسبة المئوية'!F57</f>
        <v>0</v>
      </c>
      <c r="E55" s="413" t="e">
        <f>D55/'التقرير الختامي'!$D$15</f>
        <v>#DIV/0!</v>
      </c>
      <c r="F55" s="303"/>
      <c r="G55" s="303"/>
      <c r="H55" s="303"/>
      <c r="I55" s="303"/>
      <c r="J55" s="303"/>
      <c r="K55" s="303"/>
      <c r="L55" s="303"/>
      <c r="M55" s="303"/>
      <c r="N55" s="303"/>
      <c r="O55" s="303"/>
    </row>
    <row r="56" spans="1:15">
      <c r="A56" s="303"/>
      <c r="B56" s="293">
        <f>'الترتيب حسب النسبة المئوية'!B58</f>
        <v>49</v>
      </c>
      <c r="C56" s="35" t="str">
        <f>'الترتيب حسب النسبة المئوية'!C58:E58</f>
        <v/>
      </c>
      <c r="D56" s="412">
        <f>'الترتيب حسب النسبة المئوية'!F58</f>
        <v>0</v>
      </c>
      <c r="E56" s="413" t="e">
        <f>D56/'التقرير الختامي'!$D$15</f>
        <v>#DIV/0!</v>
      </c>
      <c r="F56" s="303"/>
      <c r="G56" s="303"/>
      <c r="H56" s="303"/>
      <c r="I56" s="303"/>
      <c r="J56" s="303"/>
      <c r="K56" s="303"/>
      <c r="L56" s="303"/>
      <c r="M56" s="303"/>
      <c r="N56" s="303"/>
      <c r="O56" s="303"/>
    </row>
    <row r="57" spans="1:15">
      <c r="A57" s="303"/>
      <c r="B57" s="293">
        <f>'الترتيب حسب النسبة المئوية'!B59</f>
        <v>50</v>
      </c>
      <c r="C57" s="35" t="str">
        <f>'الترتيب حسب النسبة المئوية'!C59:E59</f>
        <v/>
      </c>
      <c r="D57" s="412">
        <f>'الترتيب حسب النسبة المئوية'!F59</f>
        <v>0</v>
      </c>
      <c r="E57" s="413" t="e">
        <f>D57/'التقرير الختامي'!$D$15</f>
        <v>#DIV/0!</v>
      </c>
      <c r="F57" s="303"/>
      <c r="G57" s="303"/>
      <c r="H57" s="303"/>
      <c r="I57" s="303"/>
      <c r="J57" s="303"/>
      <c r="K57" s="303"/>
      <c r="L57" s="303"/>
      <c r="M57" s="303"/>
      <c r="N57" s="303"/>
      <c r="O57" s="303"/>
    </row>
    <row r="58" spans="1:15">
      <c r="A58" s="303"/>
      <c r="B58" s="293">
        <f>'الترتيب حسب النسبة المئوية'!B60</f>
        <v>51</v>
      </c>
      <c r="C58" s="35" t="str">
        <f>'الترتيب حسب النسبة المئوية'!C60:E60</f>
        <v/>
      </c>
      <c r="D58" s="412">
        <f>'الترتيب حسب النسبة المئوية'!F60</f>
        <v>0</v>
      </c>
      <c r="E58" s="413" t="e">
        <f>D58/'التقرير الختامي'!$D$15</f>
        <v>#DIV/0!</v>
      </c>
      <c r="F58" s="303"/>
      <c r="G58" s="303"/>
      <c r="H58" s="303"/>
      <c r="I58" s="303"/>
      <c r="J58" s="303"/>
      <c r="K58" s="303"/>
      <c r="L58" s="303"/>
      <c r="M58" s="303"/>
      <c r="N58" s="303"/>
      <c r="O58" s="303"/>
    </row>
    <row r="59" spans="1:15">
      <c r="A59" s="303"/>
      <c r="B59" s="293">
        <f>'الترتيب حسب النسبة المئوية'!B61</f>
        <v>52</v>
      </c>
      <c r="C59" s="35" t="str">
        <f>'الترتيب حسب النسبة المئوية'!C61:E61</f>
        <v/>
      </c>
      <c r="D59" s="412">
        <f>'الترتيب حسب النسبة المئوية'!F61</f>
        <v>0</v>
      </c>
      <c r="E59" s="413" t="e">
        <f>D59/'التقرير الختامي'!$D$15</f>
        <v>#DIV/0!</v>
      </c>
      <c r="F59" s="303"/>
      <c r="G59" s="303"/>
      <c r="H59" s="303"/>
      <c r="I59" s="303"/>
      <c r="J59" s="303"/>
      <c r="K59" s="303"/>
      <c r="L59" s="303"/>
      <c r="M59" s="303"/>
      <c r="N59" s="303"/>
      <c r="O59" s="303"/>
    </row>
    <row r="60" spans="1:15">
      <c r="A60" s="303"/>
      <c r="B60" s="293">
        <f>'الترتيب حسب النسبة المئوية'!B62</f>
        <v>53</v>
      </c>
      <c r="C60" s="35" t="str">
        <f>'الترتيب حسب النسبة المئوية'!C62:E62</f>
        <v/>
      </c>
      <c r="D60" s="412">
        <f>'الترتيب حسب النسبة المئوية'!F62</f>
        <v>0</v>
      </c>
      <c r="E60" s="413" t="e">
        <f>D60/'التقرير الختامي'!$D$15</f>
        <v>#DIV/0!</v>
      </c>
      <c r="F60" s="303"/>
      <c r="G60" s="303"/>
      <c r="H60" s="303"/>
      <c r="I60" s="303"/>
      <c r="J60" s="303"/>
      <c r="K60" s="303"/>
      <c r="L60" s="303"/>
      <c r="M60" s="303"/>
      <c r="N60" s="303"/>
      <c r="O60" s="303"/>
    </row>
    <row r="61" spans="1:15">
      <c r="A61" s="303"/>
      <c r="B61" s="293">
        <f>'الترتيب حسب النسبة المئوية'!B63</f>
        <v>54</v>
      </c>
      <c r="C61" s="35" t="str">
        <f>'الترتيب حسب النسبة المئوية'!C63:E63</f>
        <v/>
      </c>
      <c r="D61" s="412">
        <f>'الترتيب حسب النسبة المئوية'!F63</f>
        <v>0</v>
      </c>
      <c r="E61" s="413" t="e">
        <f>D61/'التقرير الختامي'!$D$15</f>
        <v>#DIV/0!</v>
      </c>
      <c r="F61" s="303"/>
      <c r="G61" s="303"/>
      <c r="H61" s="303"/>
      <c r="I61" s="303"/>
      <c r="J61" s="303"/>
      <c r="K61" s="303"/>
      <c r="L61" s="303"/>
      <c r="M61" s="303"/>
      <c r="N61" s="303"/>
      <c r="O61" s="303"/>
    </row>
    <row r="62" spans="1:15">
      <c r="A62" s="303"/>
      <c r="B62" s="293">
        <f>'الترتيب حسب النسبة المئوية'!B64</f>
        <v>55</v>
      </c>
      <c r="C62" s="35" t="str">
        <f>'الترتيب حسب النسبة المئوية'!C64:E64</f>
        <v/>
      </c>
      <c r="D62" s="412">
        <f>'الترتيب حسب النسبة المئوية'!F64</f>
        <v>0</v>
      </c>
      <c r="E62" s="413" t="e">
        <f>D62/'التقرير الختامي'!$D$15</f>
        <v>#DIV/0!</v>
      </c>
      <c r="F62" s="303"/>
      <c r="G62" s="303"/>
      <c r="H62" s="303"/>
      <c r="I62" s="303"/>
      <c r="J62" s="303"/>
      <c r="K62" s="303"/>
      <c r="L62" s="303"/>
      <c r="M62" s="303"/>
      <c r="N62" s="303"/>
      <c r="O62" s="303"/>
    </row>
    <row r="63" spans="1:15">
      <c r="A63" s="303"/>
      <c r="B63" s="293">
        <f>'الترتيب حسب النسبة المئوية'!B65</f>
        <v>56</v>
      </c>
      <c r="C63" s="35" t="str">
        <f>'الترتيب حسب النسبة المئوية'!C65:E65</f>
        <v/>
      </c>
      <c r="D63" s="412">
        <f>'الترتيب حسب النسبة المئوية'!F65</f>
        <v>0</v>
      </c>
      <c r="E63" s="413" t="e">
        <f>D63/'التقرير الختامي'!$D$15</f>
        <v>#DIV/0!</v>
      </c>
      <c r="F63" s="303"/>
      <c r="G63" s="303"/>
      <c r="H63" s="303"/>
      <c r="I63" s="303"/>
      <c r="J63" s="303"/>
      <c r="K63" s="303"/>
      <c r="L63" s="303"/>
      <c r="M63" s="303"/>
      <c r="N63" s="303"/>
      <c r="O63" s="303"/>
    </row>
    <row r="64" spans="1:15">
      <c r="A64" s="303"/>
      <c r="B64" s="293">
        <f>'الترتيب حسب النسبة المئوية'!B66</f>
        <v>57</v>
      </c>
      <c r="C64" s="35" t="str">
        <f>'الترتيب حسب النسبة المئوية'!C66:E66</f>
        <v/>
      </c>
      <c r="D64" s="412">
        <f>'الترتيب حسب النسبة المئوية'!F66</f>
        <v>0</v>
      </c>
      <c r="E64" s="413" t="e">
        <f>D64/'التقرير الختامي'!$D$15</f>
        <v>#DIV/0!</v>
      </c>
      <c r="F64" s="303"/>
      <c r="G64" s="303"/>
      <c r="H64" s="303"/>
      <c r="I64" s="303"/>
      <c r="J64" s="303"/>
      <c r="K64" s="303"/>
      <c r="L64" s="303"/>
      <c r="M64" s="303"/>
      <c r="N64" s="303"/>
      <c r="O64" s="303"/>
    </row>
    <row r="65" spans="1:15">
      <c r="A65" s="303"/>
      <c r="B65" s="293">
        <f>'الترتيب حسب النسبة المئوية'!B67</f>
        <v>58</v>
      </c>
      <c r="C65" s="35" t="str">
        <f>'الترتيب حسب النسبة المئوية'!C67:E67</f>
        <v/>
      </c>
      <c r="D65" s="412">
        <f>'الترتيب حسب النسبة المئوية'!F67</f>
        <v>0</v>
      </c>
      <c r="E65" s="413" t="e">
        <f>D65/'التقرير الختامي'!$D$15</f>
        <v>#DIV/0!</v>
      </c>
      <c r="F65" s="303"/>
      <c r="G65" s="303"/>
      <c r="H65" s="303"/>
      <c r="I65" s="303"/>
      <c r="J65" s="303"/>
      <c r="K65" s="303"/>
      <c r="L65" s="303"/>
      <c r="M65" s="303"/>
      <c r="N65" s="303"/>
      <c r="O65" s="303"/>
    </row>
    <row r="66" spans="1:15">
      <c r="A66" s="303"/>
      <c r="B66" s="293">
        <f>'الترتيب حسب النسبة المئوية'!B68</f>
        <v>59</v>
      </c>
      <c r="C66" s="35" t="str">
        <f>'الترتيب حسب النسبة المئوية'!C68:E68</f>
        <v/>
      </c>
      <c r="D66" s="412">
        <f>'الترتيب حسب النسبة المئوية'!F68</f>
        <v>0</v>
      </c>
      <c r="E66" s="413" t="e">
        <f>D66/'التقرير الختامي'!$D$15</f>
        <v>#DIV/0!</v>
      </c>
      <c r="F66" s="303"/>
      <c r="G66" s="303"/>
      <c r="H66" s="303"/>
      <c r="I66" s="303"/>
      <c r="J66" s="303"/>
      <c r="K66" s="303"/>
      <c r="L66" s="303"/>
      <c r="M66" s="303"/>
      <c r="N66" s="303"/>
      <c r="O66" s="303"/>
    </row>
    <row r="67" spans="1:15">
      <c r="A67" s="303"/>
      <c r="B67" s="293">
        <f>'الترتيب حسب النسبة المئوية'!B69</f>
        <v>60</v>
      </c>
      <c r="C67" s="35" t="str">
        <f>'الترتيب حسب النسبة المئوية'!C69:E69</f>
        <v/>
      </c>
      <c r="D67" s="412">
        <f>'الترتيب حسب النسبة المئوية'!F69</f>
        <v>0</v>
      </c>
      <c r="E67" s="413" t="e">
        <f>D67/'التقرير الختامي'!$D$15</f>
        <v>#DIV/0!</v>
      </c>
      <c r="F67" s="303"/>
      <c r="G67" s="303"/>
      <c r="H67" s="303"/>
      <c r="I67" s="303"/>
      <c r="J67" s="303"/>
      <c r="K67" s="303"/>
      <c r="L67" s="303"/>
      <c r="M67" s="303"/>
      <c r="N67" s="303"/>
      <c r="O67" s="303"/>
    </row>
    <row r="68" spans="1:15">
      <c r="A68" s="303"/>
      <c r="B68" s="293">
        <f>'الترتيب حسب النسبة المئوية'!B70</f>
        <v>61</v>
      </c>
      <c r="C68" s="35" t="str">
        <f>'الترتيب حسب النسبة المئوية'!C70:E70</f>
        <v/>
      </c>
      <c r="D68" s="412">
        <f>'الترتيب حسب النسبة المئوية'!F70</f>
        <v>0</v>
      </c>
      <c r="E68" s="413" t="e">
        <f>D68/'التقرير الختامي'!$D$15</f>
        <v>#DIV/0!</v>
      </c>
      <c r="F68" s="303"/>
      <c r="G68" s="303"/>
      <c r="H68" s="303"/>
      <c r="I68" s="303"/>
      <c r="J68" s="303"/>
      <c r="K68" s="303"/>
      <c r="L68" s="303"/>
      <c r="M68" s="303"/>
      <c r="N68" s="303"/>
      <c r="O68" s="303"/>
    </row>
    <row r="69" spans="1:15">
      <c r="A69" s="303"/>
      <c r="B69" s="293">
        <f>'الترتيب حسب النسبة المئوية'!B71</f>
        <v>62</v>
      </c>
      <c r="C69" s="35" t="str">
        <f>'الترتيب حسب النسبة المئوية'!C71:E71</f>
        <v/>
      </c>
      <c r="D69" s="412">
        <f>'الترتيب حسب النسبة المئوية'!F71</f>
        <v>0</v>
      </c>
      <c r="E69" s="413" t="e">
        <f>D69/'التقرير الختامي'!$D$15</f>
        <v>#DIV/0!</v>
      </c>
      <c r="F69" s="303"/>
      <c r="G69" s="303"/>
      <c r="H69" s="303"/>
      <c r="I69" s="303"/>
      <c r="J69" s="303"/>
      <c r="K69" s="303"/>
      <c r="L69" s="303"/>
      <c r="M69" s="303"/>
      <c r="N69" s="303"/>
      <c r="O69" s="303"/>
    </row>
    <row r="70" spans="1:15">
      <c r="A70" s="303"/>
      <c r="B70" s="293">
        <f>'الترتيب حسب النسبة المئوية'!B72</f>
        <v>63</v>
      </c>
      <c r="C70" s="35" t="str">
        <f>'الترتيب حسب النسبة المئوية'!C72:E72</f>
        <v/>
      </c>
      <c r="D70" s="412">
        <f>'الترتيب حسب النسبة المئوية'!F72</f>
        <v>0</v>
      </c>
      <c r="E70" s="413" t="e">
        <f>D70/'التقرير الختامي'!$D$15</f>
        <v>#DIV/0!</v>
      </c>
      <c r="F70" s="303"/>
      <c r="G70" s="303"/>
      <c r="H70" s="303"/>
      <c r="I70" s="303"/>
      <c r="J70" s="303"/>
      <c r="K70" s="303"/>
      <c r="L70" s="303"/>
      <c r="M70" s="303"/>
      <c r="N70" s="303"/>
      <c r="O70" s="303"/>
    </row>
    <row r="71" spans="1:15">
      <c r="A71" s="303"/>
      <c r="B71" s="293">
        <f>'الترتيب حسب النسبة المئوية'!B73</f>
        <v>64</v>
      </c>
      <c r="C71" s="35" t="str">
        <f>'الترتيب حسب النسبة المئوية'!C73:E73</f>
        <v/>
      </c>
      <c r="D71" s="412">
        <f>'الترتيب حسب النسبة المئوية'!F73</f>
        <v>0</v>
      </c>
      <c r="E71" s="413" t="e">
        <f>D71/'التقرير الختامي'!$D$15</f>
        <v>#DIV/0!</v>
      </c>
      <c r="F71" s="303"/>
      <c r="G71" s="303"/>
      <c r="H71" s="303"/>
      <c r="I71" s="303"/>
      <c r="J71" s="303"/>
      <c r="K71" s="303"/>
      <c r="L71" s="303"/>
      <c r="M71" s="303"/>
      <c r="N71" s="303"/>
      <c r="O71" s="303"/>
    </row>
    <row r="72" spans="1:15">
      <c r="A72" s="303"/>
      <c r="B72" s="293">
        <f>'الترتيب حسب النسبة المئوية'!B74</f>
        <v>65</v>
      </c>
      <c r="C72" s="35" t="str">
        <f>'الترتيب حسب النسبة المئوية'!C74:E74</f>
        <v/>
      </c>
      <c r="D72" s="412">
        <f>'الترتيب حسب النسبة المئوية'!F74</f>
        <v>0</v>
      </c>
      <c r="E72" s="413" t="e">
        <f>D72/'التقرير الختامي'!$D$15</f>
        <v>#DIV/0!</v>
      </c>
      <c r="F72" s="303"/>
      <c r="G72" s="303"/>
      <c r="H72" s="303"/>
      <c r="I72" s="303"/>
      <c r="J72" s="303"/>
      <c r="K72" s="303"/>
      <c r="L72" s="303"/>
      <c r="M72" s="303"/>
      <c r="N72" s="303"/>
      <c r="O72" s="303"/>
    </row>
    <row r="73" spans="1:15">
      <c r="A73" s="303"/>
      <c r="B73" s="293">
        <f>'الترتيب حسب النسبة المئوية'!B75</f>
        <v>66</v>
      </c>
      <c r="C73" s="35" t="str">
        <f>'الترتيب حسب النسبة المئوية'!C75:E75</f>
        <v/>
      </c>
      <c r="D73" s="412">
        <f>'الترتيب حسب النسبة المئوية'!F75</f>
        <v>0</v>
      </c>
      <c r="E73" s="413" t="e">
        <f>D73/'التقرير الختامي'!$D$15</f>
        <v>#DIV/0!</v>
      </c>
      <c r="F73" s="303"/>
      <c r="G73" s="303"/>
      <c r="H73" s="303"/>
      <c r="I73" s="303"/>
      <c r="J73" s="303"/>
      <c r="K73" s="303"/>
      <c r="L73" s="303"/>
      <c r="M73" s="303"/>
      <c r="N73" s="303"/>
      <c r="O73" s="303"/>
    </row>
    <row r="74" spans="1:15">
      <c r="A74" s="303"/>
      <c r="B74" s="293">
        <f>'الترتيب حسب النسبة المئوية'!B76</f>
        <v>67</v>
      </c>
      <c r="C74" s="35" t="str">
        <f>'الترتيب حسب النسبة المئوية'!C76:E76</f>
        <v/>
      </c>
      <c r="D74" s="412">
        <f>'الترتيب حسب النسبة المئوية'!F76</f>
        <v>0</v>
      </c>
      <c r="E74" s="413" t="e">
        <f>D74/'التقرير الختامي'!$D$15</f>
        <v>#DIV/0!</v>
      </c>
      <c r="F74" s="303"/>
      <c r="G74" s="303"/>
      <c r="H74" s="303"/>
      <c r="I74" s="303"/>
      <c r="J74" s="303"/>
      <c r="K74" s="303"/>
      <c r="L74" s="303"/>
      <c r="M74" s="303"/>
      <c r="N74" s="303"/>
      <c r="O74" s="303"/>
    </row>
    <row r="75" spans="1:15">
      <c r="A75" s="303"/>
      <c r="B75" s="293">
        <f>'الترتيب حسب النسبة المئوية'!B77</f>
        <v>68</v>
      </c>
      <c r="C75" s="35" t="str">
        <f>'الترتيب حسب النسبة المئوية'!C77:E77</f>
        <v/>
      </c>
      <c r="D75" s="412">
        <f>'الترتيب حسب النسبة المئوية'!F77</f>
        <v>0</v>
      </c>
      <c r="E75" s="413" t="e">
        <f>D75/'التقرير الختامي'!$D$15</f>
        <v>#DIV/0!</v>
      </c>
      <c r="F75" s="303"/>
      <c r="G75" s="303"/>
      <c r="H75" s="303"/>
      <c r="I75" s="303"/>
      <c r="J75" s="303"/>
      <c r="K75" s="303"/>
      <c r="L75" s="303"/>
      <c r="M75" s="303"/>
      <c r="N75" s="303"/>
      <c r="O75" s="303"/>
    </row>
    <row r="76" spans="1:15">
      <c r="A76" s="303"/>
      <c r="B76" s="293">
        <f>'الترتيب حسب النسبة المئوية'!B78</f>
        <v>69</v>
      </c>
      <c r="C76" s="35" t="str">
        <f>'الترتيب حسب النسبة المئوية'!C78:E78</f>
        <v/>
      </c>
      <c r="D76" s="412">
        <f>'الترتيب حسب النسبة المئوية'!F78</f>
        <v>0</v>
      </c>
      <c r="E76" s="413" t="e">
        <f>D76/'التقرير الختامي'!$D$15</f>
        <v>#DIV/0!</v>
      </c>
      <c r="F76" s="303"/>
      <c r="G76" s="303"/>
      <c r="H76" s="303"/>
      <c r="I76" s="303"/>
      <c r="J76" s="303"/>
      <c r="K76" s="303"/>
      <c r="L76" s="303"/>
      <c r="M76" s="303"/>
      <c r="N76" s="303"/>
      <c r="O76" s="303"/>
    </row>
    <row r="77" spans="1:15">
      <c r="A77" s="303"/>
      <c r="B77" s="293">
        <f>'الترتيب حسب النسبة المئوية'!B79</f>
        <v>70</v>
      </c>
      <c r="C77" s="35" t="str">
        <f>'الترتيب حسب النسبة المئوية'!C79:E79</f>
        <v/>
      </c>
      <c r="D77" s="412">
        <f>'الترتيب حسب النسبة المئوية'!F79</f>
        <v>0</v>
      </c>
      <c r="E77" s="413" t="e">
        <f>D77/'التقرير الختامي'!$D$15</f>
        <v>#DIV/0!</v>
      </c>
      <c r="F77" s="303"/>
      <c r="G77" s="303"/>
      <c r="H77" s="303"/>
      <c r="I77" s="303"/>
      <c r="J77" s="303"/>
      <c r="K77" s="303"/>
      <c r="L77" s="303"/>
      <c r="M77" s="303"/>
      <c r="N77" s="303"/>
      <c r="O77" s="303"/>
    </row>
    <row r="78" spans="1:15">
      <c r="A78" s="303"/>
      <c r="B78" s="293">
        <f>'الترتيب حسب النسبة المئوية'!B80</f>
        <v>71</v>
      </c>
      <c r="C78" s="35" t="str">
        <f>'الترتيب حسب النسبة المئوية'!C80:E80</f>
        <v/>
      </c>
      <c r="D78" s="412">
        <f>'الترتيب حسب النسبة المئوية'!F80</f>
        <v>0</v>
      </c>
      <c r="E78" s="413" t="e">
        <f>D78/'التقرير الختامي'!$D$15</f>
        <v>#DIV/0!</v>
      </c>
      <c r="F78" s="303"/>
      <c r="G78" s="303"/>
      <c r="H78" s="303"/>
      <c r="I78" s="303"/>
      <c r="J78" s="303"/>
      <c r="K78" s="303"/>
      <c r="L78" s="303"/>
      <c r="M78" s="303"/>
      <c r="N78" s="303"/>
      <c r="O78" s="303"/>
    </row>
    <row r="79" spans="1:15">
      <c r="A79" s="303"/>
      <c r="B79" s="293">
        <f>'الترتيب حسب النسبة المئوية'!B81</f>
        <v>72</v>
      </c>
      <c r="C79" s="35" t="str">
        <f>'الترتيب حسب النسبة المئوية'!C81:E81</f>
        <v/>
      </c>
      <c r="D79" s="412">
        <f>'الترتيب حسب النسبة المئوية'!F81</f>
        <v>0</v>
      </c>
      <c r="E79" s="413" t="e">
        <f>D79/'التقرير الختامي'!$D$15</f>
        <v>#DIV/0!</v>
      </c>
      <c r="F79" s="303"/>
      <c r="G79" s="303"/>
      <c r="H79" s="303"/>
      <c r="I79" s="303"/>
      <c r="J79" s="303"/>
      <c r="K79" s="303"/>
      <c r="L79" s="303"/>
      <c r="M79" s="303"/>
      <c r="N79" s="303"/>
      <c r="O79" s="303"/>
    </row>
    <row r="80" spans="1:15">
      <c r="A80" s="303"/>
      <c r="B80" s="293">
        <f>'الترتيب حسب النسبة المئوية'!B82</f>
        <v>73</v>
      </c>
      <c r="C80" s="35" t="str">
        <f>'الترتيب حسب النسبة المئوية'!C82:E82</f>
        <v/>
      </c>
      <c r="D80" s="412">
        <f>'الترتيب حسب النسبة المئوية'!F82</f>
        <v>0</v>
      </c>
      <c r="E80" s="413" t="e">
        <f>D80/'التقرير الختامي'!$D$15</f>
        <v>#DIV/0!</v>
      </c>
      <c r="F80" s="303"/>
      <c r="G80" s="303"/>
      <c r="H80" s="303"/>
      <c r="I80" s="303"/>
      <c r="J80" s="303"/>
      <c r="K80" s="303"/>
      <c r="L80" s="303"/>
      <c r="M80" s="303"/>
      <c r="N80" s="303"/>
      <c r="O80" s="303"/>
    </row>
    <row r="81" spans="1:15">
      <c r="A81" s="303"/>
      <c r="B81" s="293">
        <f>'الترتيب حسب النسبة المئوية'!B83</f>
        <v>74</v>
      </c>
      <c r="C81" s="35" t="str">
        <f>'الترتيب حسب النسبة المئوية'!C83:E83</f>
        <v/>
      </c>
      <c r="D81" s="412">
        <f>'الترتيب حسب النسبة المئوية'!F83</f>
        <v>0</v>
      </c>
      <c r="E81" s="413" t="e">
        <f>D81/'التقرير الختامي'!$D$15</f>
        <v>#DIV/0!</v>
      </c>
      <c r="F81" s="303"/>
      <c r="G81" s="303"/>
      <c r="H81" s="303"/>
      <c r="I81" s="303"/>
      <c r="J81" s="303"/>
      <c r="K81" s="303"/>
      <c r="L81" s="303"/>
      <c r="M81" s="303"/>
      <c r="N81" s="303"/>
      <c r="O81" s="303"/>
    </row>
    <row r="82" spans="1:15">
      <c r="A82" s="303"/>
      <c r="B82" s="293">
        <f>'الترتيب حسب النسبة المئوية'!B84</f>
        <v>75</v>
      </c>
      <c r="C82" s="35" t="str">
        <f>'الترتيب حسب النسبة المئوية'!C84:E84</f>
        <v/>
      </c>
      <c r="D82" s="412">
        <f>'الترتيب حسب النسبة المئوية'!F84</f>
        <v>0</v>
      </c>
      <c r="E82" s="413" t="e">
        <f>D82/'التقرير الختامي'!$D$15</f>
        <v>#DIV/0!</v>
      </c>
      <c r="F82" s="303"/>
      <c r="G82" s="303"/>
      <c r="H82" s="303"/>
      <c r="I82" s="303"/>
      <c r="J82" s="303"/>
      <c r="K82" s="303"/>
      <c r="L82" s="303"/>
      <c r="M82" s="303"/>
      <c r="N82" s="303"/>
      <c r="O82" s="303"/>
    </row>
    <row r="83" spans="1:15">
      <c r="A83" s="303"/>
      <c r="B83" s="293">
        <f>'الترتيب حسب النسبة المئوية'!B85</f>
        <v>76</v>
      </c>
      <c r="C83" s="35" t="str">
        <f>'الترتيب حسب النسبة المئوية'!C85:E85</f>
        <v/>
      </c>
      <c r="D83" s="412">
        <f>'الترتيب حسب النسبة المئوية'!F85</f>
        <v>0</v>
      </c>
      <c r="E83" s="413" t="e">
        <f>D83/'التقرير الختامي'!$D$15</f>
        <v>#DIV/0!</v>
      </c>
      <c r="F83" s="303"/>
      <c r="G83" s="303"/>
      <c r="H83" s="303"/>
      <c r="I83" s="303"/>
      <c r="J83" s="303"/>
      <c r="K83" s="303"/>
      <c r="L83" s="303"/>
      <c r="M83" s="303"/>
      <c r="N83" s="303"/>
      <c r="O83" s="303"/>
    </row>
    <row r="84" spans="1:15">
      <c r="A84" s="303"/>
      <c r="B84" s="293">
        <f>'الترتيب حسب النسبة المئوية'!B86</f>
        <v>77</v>
      </c>
      <c r="C84" s="35" t="str">
        <f>'الترتيب حسب النسبة المئوية'!C86:E86</f>
        <v/>
      </c>
      <c r="D84" s="412">
        <f>'الترتيب حسب النسبة المئوية'!F86</f>
        <v>0</v>
      </c>
      <c r="E84" s="413" t="e">
        <f>D84/'التقرير الختامي'!$D$15</f>
        <v>#DIV/0!</v>
      </c>
      <c r="F84" s="303"/>
      <c r="G84" s="303"/>
      <c r="H84" s="303"/>
      <c r="I84" s="303"/>
      <c r="J84" s="303"/>
      <c r="K84" s="303"/>
      <c r="L84" s="303"/>
      <c r="M84" s="303"/>
      <c r="N84" s="303"/>
      <c r="O84" s="303"/>
    </row>
    <row r="85" spans="1:15">
      <c r="A85" s="303"/>
      <c r="B85" s="293">
        <f>'الترتيب حسب النسبة المئوية'!B87</f>
        <v>78</v>
      </c>
      <c r="C85" s="35" t="str">
        <f>'الترتيب حسب النسبة المئوية'!C87:E87</f>
        <v/>
      </c>
      <c r="D85" s="412">
        <f>'الترتيب حسب النسبة المئوية'!F87</f>
        <v>0</v>
      </c>
      <c r="E85" s="413" t="e">
        <f>D85/'التقرير الختامي'!$D$15</f>
        <v>#DIV/0!</v>
      </c>
      <c r="F85" s="303"/>
      <c r="G85" s="303"/>
      <c r="H85" s="303"/>
      <c r="I85" s="303"/>
      <c r="J85" s="303"/>
      <c r="K85" s="303"/>
      <c r="L85" s="303"/>
      <c r="M85" s="303"/>
      <c r="N85" s="303"/>
      <c r="O85" s="303"/>
    </row>
    <row r="86" spans="1:15">
      <c r="A86" s="303"/>
      <c r="B86" s="293">
        <f>'الترتيب حسب النسبة المئوية'!B88</f>
        <v>79</v>
      </c>
      <c r="C86" s="35" t="str">
        <f>'الترتيب حسب النسبة المئوية'!C88:E88</f>
        <v/>
      </c>
      <c r="D86" s="412">
        <f>'الترتيب حسب النسبة المئوية'!F88</f>
        <v>0</v>
      </c>
      <c r="E86" s="413" t="e">
        <f>D86/'التقرير الختامي'!$D$15</f>
        <v>#DIV/0!</v>
      </c>
      <c r="F86" s="303"/>
      <c r="G86" s="303"/>
      <c r="H86" s="303"/>
      <c r="I86" s="303"/>
      <c r="J86" s="303"/>
      <c r="K86" s="303"/>
      <c r="L86" s="303"/>
      <c r="M86" s="303"/>
      <c r="N86" s="303"/>
      <c r="O86" s="303"/>
    </row>
    <row r="87" spans="1:15">
      <c r="A87" s="303"/>
      <c r="B87" s="293">
        <f>'الترتيب حسب النسبة المئوية'!B89</f>
        <v>80</v>
      </c>
      <c r="C87" s="35" t="str">
        <f>'الترتيب حسب النسبة المئوية'!C89:E89</f>
        <v/>
      </c>
      <c r="D87" s="412">
        <f>'الترتيب حسب النسبة المئوية'!F89</f>
        <v>0</v>
      </c>
      <c r="E87" s="413" t="e">
        <f>D87/'التقرير الختامي'!$D$15</f>
        <v>#DIV/0!</v>
      </c>
      <c r="F87" s="303"/>
      <c r="G87" s="303"/>
      <c r="H87" s="303"/>
      <c r="I87" s="303"/>
      <c r="J87" s="303"/>
      <c r="K87" s="303"/>
      <c r="L87" s="303"/>
      <c r="M87" s="303"/>
      <c r="N87" s="303"/>
      <c r="O87" s="303"/>
    </row>
    <row r="88" spans="1:15">
      <c r="A88" s="303"/>
      <c r="B88" s="293">
        <f>'الترتيب حسب النسبة المئوية'!B90</f>
        <v>81</v>
      </c>
      <c r="C88" s="35" t="str">
        <f>'الترتيب حسب النسبة المئوية'!C90:E90</f>
        <v/>
      </c>
      <c r="D88" s="412">
        <f>'الترتيب حسب النسبة المئوية'!F90</f>
        <v>0</v>
      </c>
      <c r="E88" s="413" t="e">
        <f>D88/'التقرير الختامي'!$D$15</f>
        <v>#DIV/0!</v>
      </c>
      <c r="F88" s="303"/>
      <c r="G88" s="303"/>
      <c r="H88" s="303"/>
      <c r="I88" s="303"/>
      <c r="J88" s="303"/>
      <c r="K88" s="303"/>
      <c r="L88" s="303"/>
      <c r="M88" s="303"/>
      <c r="N88" s="303"/>
      <c r="O88" s="303"/>
    </row>
    <row r="89" spans="1:15">
      <c r="A89" s="303"/>
      <c r="B89" s="293">
        <f>'الترتيب حسب النسبة المئوية'!B91</f>
        <v>82</v>
      </c>
      <c r="C89" s="35" t="str">
        <f>'الترتيب حسب النسبة المئوية'!C91:E91</f>
        <v/>
      </c>
      <c r="D89" s="412">
        <f>'الترتيب حسب النسبة المئوية'!F91</f>
        <v>0</v>
      </c>
      <c r="E89" s="413" t="e">
        <f>D89/'التقرير الختامي'!$D$15</f>
        <v>#DIV/0!</v>
      </c>
      <c r="F89" s="303"/>
      <c r="G89" s="303"/>
      <c r="H89" s="303"/>
      <c r="I89" s="303"/>
      <c r="J89" s="303"/>
      <c r="K89" s="303"/>
      <c r="L89" s="303"/>
      <c r="M89" s="303"/>
      <c r="N89" s="303"/>
      <c r="O89" s="303"/>
    </row>
    <row r="90" spans="1:15">
      <c r="A90" s="303"/>
      <c r="B90" s="293">
        <f>'الترتيب حسب النسبة المئوية'!B92</f>
        <v>83</v>
      </c>
      <c r="C90" s="35" t="str">
        <f>'الترتيب حسب النسبة المئوية'!C92:E92</f>
        <v/>
      </c>
      <c r="D90" s="412">
        <f>'الترتيب حسب النسبة المئوية'!F92</f>
        <v>0</v>
      </c>
      <c r="E90" s="413" t="e">
        <f>D90/'التقرير الختامي'!$D$15</f>
        <v>#DIV/0!</v>
      </c>
      <c r="F90" s="303"/>
      <c r="G90" s="303"/>
      <c r="H90" s="303"/>
      <c r="I90" s="303"/>
      <c r="J90" s="303"/>
      <c r="K90" s="303"/>
      <c r="L90" s="303"/>
      <c r="M90" s="303"/>
      <c r="N90" s="303"/>
      <c r="O90" s="303"/>
    </row>
    <row r="91" spans="1:15">
      <c r="A91" s="303"/>
      <c r="B91" s="293">
        <f>'الترتيب حسب النسبة المئوية'!B93</f>
        <v>84</v>
      </c>
      <c r="C91" s="35" t="str">
        <f>'الترتيب حسب النسبة المئوية'!C93:E93</f>
        <v/>
      </c>
      <c r="D91" s="412">
        <f>'الترتيب حسب النسبة المئوية'!F93</f>
        <v>0</v>
      </c>
      <c r="E91" s="413" t="e">
        <f>D91/'التقرير الختامي'!$D$15</f>
        <v>#DIV/0!</v>
      </c>
      <c r="F91" s="303"/>
      <c r="G91" s="303"/>
      <c r="H91" s="303"/>
      <c r="I91" s="303"/>
      <c r="J91" s="303"/>
      <c r="K91" s="303"/>
      <c r="L91" s="303"/>
      <c r="M91" s="303"/>
      <c r="N91" s="303"/>
      <c r="O91" s="303"/>
    </row>
    <row r="92" spans="1:15">
      <c r="A92" s="303"/>
      <c r="B92" s="293">
        <f>'الترتيب حسب النسبة المئوية'!B94</f>
        <v>85</v>
      </c>
      <c r="C92" s="35" t="str">
        <f>'الترتيب حسب النسبة المئوية'!C94:E94</f>
        <v/>
      </c>
      <c r="D92" s="412">
        <f>'الترتيب حسب النسبة المئوية'!F94</f>
        <v>0</v>
      </c>
      <c r="E92" s="413" t="e">
        <f>D92/'التقرير الختامي'!$D$15</f>
        <v>#DIV/0!</v>
      </c>
      <c r="F92" s="303"/>
      <c r="G92" s="303"/>
      <c r="H92" s="303"/>
      <c r="I92" s="303"/>
      <c r="J92" s="303"/>
      <c r="K92" s="303"/>
      <c r="L92" s="303"/>
      <c r="M92" s="303"/>
      <c r="N92" s="303"/>
      <c r="O92" s="303"/>
    </row>
    <row r="93" spans="1:15">
      <c r="A93" s="303"/>
      <c r="B93" s="293">
        <f>'الترتيب حسب النسبة المئوية'!B95</f>
        <v>86</v>
      </c>
      <c r="C93" s="35" t="str">
        <f>'الترتيب حسب النسبة المئوية'!C95:E95</f>
        <v/>
      </c>
      <c r="D93" s="412">
        <f>'الترتيب حسب النسبة المئوية'!F95</f>
        <v>0</v>
      </c>
      <c r="E93" s="413" t="e">
        <f>D93/'التقرير الختامي'!$D$15</f>
        <v>#DIV/0!</v>
      </c>
      <c r="F93" s="303"/>
      <c r="G93" s="303"/>
      <c r="H93" s="303"/>
      <c r="I93" s="303"/>
      <c r="J93" s="303"/>
      <c r="K93" s="303"/>
      <c r="L93" s="303"/>
      <c r="M93" s="303"/>
      <c r="N93" s="303"/>
      <c r="O93" s="303"/>
    </row>
    <row r="94" spans="1:15">
      <c r="A94" s="303"/>
      <c r="B94" s="293">
        <f>'الترتيب حسب النسبة المئوية'!B96</f>
        <v>87</v>
      </c>
      <c r="C94" s="35" t="str">
        <f>'الترتيب حسب النسبة المئوية'!C96:E96</f>
        <v/>
      </c>
      <c r="D94" s="412">
        <f>'الترتيب حسب النسبة المئوية'!F96</f>
        <v>0</v>
      </c>
      <c r="E94" s="413" t="e">
        <f>D94/'التقرير الختامي'!$D$15</f>
        <v>#DIV/0!</v>
      </c>
      <c r="F94" s="303"/>
      <c r="G94" s="303"/>
      <c r="H94" s="303"/>
      <c r="I94" s="303"/>
      <c r="J94" s="303"/>
      <c r="K94" s="303"/>
      <c r="L94" s="303"/>
      <c r="M94" s="303"/>
      <c r="N94" s="303"/>
      <c r="O94" s="303"/>
    </row>
    <row r="95" spans="1:15">
      <c r="A95" s="303"/>
      <c r="B95" s="293">
        <f>'الترتيب حسب النسبة المئوية'!B97</f>
        <v>88</v>
      </c>
      <c r="C95" s="35" t="str">
        <f>'الترتيب حسب النسبة المئوية'!C97:E97</f>
        <v/>
      </c>
      <c r="D95" s="412">
        <f>'الترتيب حسب النسبة المئوية'!F97</f>
        <v>0</v>
      </c>
      <c r="E95" s="413" t="e">
        <f>D95/'التقرير الختامي'!$D$15</f>
        <v>#DIV/0!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</row>
    <row r="96" spans="1:15">
      <c r="A96" s="303"/>
      <c r="B96" s="293">
        <f>'الترتيب حسب النسبة المئوية'!B98</f>
        <v>89</v>
      </c>
      <c r="C96" s="35" t="str">
        <f>'الترتيب حسب النسبة المئوية'!C98:E98</f>
        <v/>
      </c>
      <c r="D96" s="412">
        <f>'الترتيب حسب النسبة المئوية'!F98</f>
        <v>0</v>
      </c>
      <c r="E96" s="413" t="e">
        <f>D96/'التقرير الختامي'!$D$15</f>
        <v>#DIV/0!</v>
      </c>
      <c r="F96" s="303"/>
      <c r="G96" s="303"/>
      <c r="H96" s="303"/>
      <c r="I96" s="303"/>
      <c r="J96" s="303"/>
      <c r="K96" s="303"/>
      <c r="L96" s="303"/>
      <c r="M96" s="303"/>
      <c r="N96" s="303"/>
      <c r="O96" s="303"/>
    </row>
    <row r="97" spans="1:15">
      <c r="A97" s="303"/>
      <c r="B97" s="293">
        <f>'الترتيب حسب النسبة المئوية'!B99</f>
        <v>90</v>
      </c>
      <c r="C97" s="35" t="str">
        <f>'الترتيب حسب النسبة المئوية'!C99:E99</f>
        <v/>
      </c>
      <c r="D97" s="412">
        <f>'الترتيب حسب النسبة المئوية'!F99</f>
        <v>0</v>
      </c>
      <c r="E97" s="413" t="e">
        <f>D97/'التقرير الختامي'!$D$15</f>
        <v>#DIV/0!</v>
      </c>
      <c r="F97" s="303"/>
      <c r="G97" s="303"/>
      <c r="H97" s="303"/>
      <c r="I97" s="303"/>
      <c r="J97" s="303"/>
      <c r="K97" s="303"/>
      <c r="L97" s="303"/>
      <c r="M97" s="303"/>
      <c r="N97" s="303"/>
      <c r="O97" s="303"/>
    </row>
    <row r="98" spans="1:15">
      <c r="A98" s="303"/>
      <c r="B98" s="293">
        <f>'الترتيب حسب النسبة المئوية'!B100</f>
        <v>91</v>
      </c>
      <c r="C98" s="35" t="str">
        <f>'الترتيب حسب النسبة المئوية'!C100:E100</f>
        <v/>
      </c>
      <c r="D98" s="412">
        <f>'الترتيب حسب النسبة المئوية'!F100</f>
        <v>0</v>
      </c>
      <c r="E98" s="413" t="e">
        <f>D98/'التقرير الختامي'!$D$15</f>
        <v>#DIV/0!</v>
      </c>
      <c r="F98" s="303"/>
      <c r="G98" s="303"/>
      <c r="H98" s="303"/>
      <c r="I98" s="303"/>
      <c r="J98" s="303"/>
      <c r="K98" s="303"/>
      <c r="L98" s="303"/>
      <c r="M98" s="303"/>
      <c r="N98" s="303"/>
      <c r="O98" s="303"/>
    </row>
    <row r="99" spans="1:15">
      <c r="A99" s="303"/>
      <c r="B99" s="293">
        <f>'الترتيب حسب النسبة المئوية'!B101</f>
        <v>92</v>
      </c>
      <c r="C99" s="35" t="str">
        <f>'الترتيب حسب النسبة المئوية'!C101:E101</f>
        <v/>
      </c>
      <c r="D99" s="412">
        <f>'الترتيب حسب النسبة المئوية'!F101</f>
        <v>0</v>
      </c>
      <c r="E99" s="413" t="e">
        <f>D99/'التقرير الختامي'!$D$15</f>
        <v>#DIV/0!</v>
      </c>
      <c r="F99" s="303"/>
      <c r="G99" s="303"/>
      <c r="H99" s="303"/>
      <c r="I99" s="303"/>
      <c r="J99" s="303"/>
      <c r="K99" s="303"/>
      <c r="L99" s="303"/>
      <c r="M99" s="303"/>
      <c r="N99" s="303"/>
      <c r="O99" s="303"/>
    </row>
    <row r="100" spans="1:15">
      <c r="A100" s="303"/>
      <c r="B100" s="293">
        <f>'الترتيب حسب النسبة المئوية'!B102</f>
        <v>93</v>
      </c>
      <c r="C100" s="35" t="str">
        <f>'الترتيب حسب النسبة المئوية'!C102:E102</f>
        <v/>
      </c>
      <c r="D100" s="412">
        <f>'الترتيب حسب النسبة المئوية'!F102</f>
        <v>0</v>
      </c>
      <c r="E100" s="413" t="e">
        <f>D100/'التقرير الختامي'!$D$15</f>
        <v>#DIV/0!</v>
      </c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</row>
    <row r="101" spans="1:15">
      <c r="A101" s="303"/>
      <c r="B101" s="293">
        <f>'الترتيب حسب النسبة المئوية'!B103</f>
        <v>94</v>
      </c>
      <c r="C101" s="35" t="str">
        <f>'الترتيب حسب النسبة المئوية'!C103:E103</f>
        <v/>
      </c>
      <c r="D101" s="412">
        <f>'الترتيب حسب النسبة المئوية'!F103</f>
        <v>0</v>
      </c>
      <c r="E101" s="413" t="e">
        <f>D101/'التقرير الختامي'!$D$15</f>
        <v>#DIV/0!</v>
      </c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</row>
    <row r="102" spans="1:15">
      <c r="A102" s="303"/>
      <c r="B102" s="293">
        <f>'الترتيب حسب النسبة المئوية'!B104</f>
        <v>95</v>
      </c>
      <c r="C102" s="35" t="str">
        <f>'الترتيب حسب النسبة المئوية'!C104:E104</f>
        <v/>
      </c>
      <c r="D102" s="412">
        <f>'الترتيب حسب النسبة المئوية'!F104</f>
        <v>0</v>
      </c>
      <c r="E102" s="413" t="e">
        <f>D102/'التقرير الختامي'!$D$15</f>
        <v>#DIV/0!</v>
      </c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</row>
    <row r="103" spans="1:15">
      <c r="A103" s="303"/>
      <c r="B103" s="293">
        <f>'الترتيب حسب النسبة المئوية'!B105</f>
        <v>96</v>
      </c>
      <c r="C103" s="35" t="str">
        <f>'الترتيب حسب النسبة المئوية'!C105:E105</f>
        <v/>
      </c>
      <c r="D103" s="412">
        <f>'الترتيب حسب النسبة المئوية'!F105</f>
        <v>0</v>
      </c>
      <c r="E103" s="413" t="e">
        <f>D103/'التقرير الختامي'!$D$15</f>
        <v>#DIV/0!</v>
      </c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</row>
    <row r="104" spans="1:15">
      <c r="A104" s="303"/>
      <c r="B104" s="293">
        <f>'الترتيب حسب النسبة المئوية'!B106</f>
        <v>97</v>
      </c>
      <c r="C104" s="35" t="str">
        <f>'الترتيب حسب النسبة المئوية'!C106:E106</f>
        <v/>
      </c>
      <c r="D104" s="412">
        <f>'الترتيب حسب النسبة المئوية'!F106</f>
        <v>0</v>
      </c>
      <c r="E104" s="413" t="e">
        <f>D104/'التقرير الختامي'!$D$15</f>
        <v>#DIV/0!</v>
      </c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</row>
    <row r="105" spans="1:15">
      <c r="A105" s="303"/>
      <c r="B105" s="293">
        <f>'الترتيب حسب النسبة المئوية'!B107</f>
        <v>98</v>
      </c>
      <c r="C105" s="35" t="str">
        <f>'الترتيب حسب النسبة المئوية'!C107:E107</f>
        <v/>
      </c>
      <c r="D105" s="412">
        <f>'الترتيب حسب النسبة المئوية'!F107</f>
        <v>0</v>
      </c>
      <c r="E105" s="413" t="e">
        <f>D105/'التقرير الختامي'!$D$15</f>
        <v>#DIV/0!</v>
      </c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</row>
    <row r="106" spans="1:15">
      <c r="A106" s="303"/>
      <c r="B106" s="293">
        <f>'الترتيب حسب النسبة المئوية'!B108</f>
        <v>99</v>
      </c>
      <c r="C106" s="35" t="str">
        <f>'الترتيب حسب النسبة المئوية'!C108:E108</f>
        <v/>
      </c>
      <c r="D106" s="412">
        <f>'الترتيب حسب النسبة المئوية'!F108</f>
        <v>0</v>
      </c>
      <c r="E106" s="413" t="e">
        <f>D106/'التقرير الختامي'!$D$15</f>
        <v>#DIV/0!</v>
      </c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</row>
    <row r="107" spans="1:15">
      <c r="A107" s="303"/>
      <c r="B107" s="293">
        <f>'الترتيب حسب النسبة المئوية'!B109</f>
        <v>100</v>
      </c>
      <c r="C107" s="35" t="str">
        <f>'الترتيب حسب النسبة المئوية'!C109:E109</f>
        <v/>
      </c>
      <c r="D107" s="412">
        <f>'الترتيب حسب النسبة المئوية'!F109</f>
        <v>0</v>
      </c>
      <c r="E107" s="413" t="e">
        <f>D107/'التقرير الختامي'!$D$15</f>
        <v>#DIV/0!</v>
      </c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</row>
    <row r="108" spans="1:15">
      <c r="A108" s="303"/>
      <c r="B108" s="293">
        <f>'الترتيب حسب النسبة المئوية'!B110</f>
        <v>101</v>
      </c>
      <c r="C108" s="35" t="str">
        <f>'الترتيب حسب النسبة المئوية'!C110:E110</f>
        <v/>
      </c>
      <c r="D108" s="412">
        <f>'الترتيب حسب النسبة المئوية'!F110</f>
        <v>0</v>
      </c>
      <c r="E108" s="413" t="e">
        <f>D108/'التقرير الختامي'!$D$15</f>
        <v>#DIV/0!</v>
      </c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</row>
    <row r="109" spans="1:15">
      <c r="A109" s="303"/>
      <c r="B109" s="293">
        <f>'الترتيب حسب النسبة المئوية'!B111</f>
        <v>102</v>
      </c>
      <c r="C109" s="35" t="str">
        <f>'الترتيب حسب النسبة المئوية'!C111:E111</f>
        <v/>
      </c>
      <c r="D109" s="412">
        <f>'الترتيب حسب النسبة المئوية'!F111</f>
        <v>0</v>
      </c>
      <c r="E109" s="413" t="e">
        <f>D109/'التقرير الختامي'!$D$15</f>
        <v>#DIV/0!</v>
      </c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</row>
    <row r="110" spans="1:15">
      <c r="A110" s="303"/>
      <c r="B110" s="293">
        <f>'الترتيب حسب النسبة المئوية'!B112</f>
        <v>103</v>
      </c>
      <c r="C110" s="35" t="str">
        <f>'الترتيب حسب النسبة المئوية'!C112:E112</f>
        <v/>
      </c>
      <c r="D110" s="412">
        <f>'الترتيب حسب النسبة المئوية'!F112</f>
        <v>0</v>
      </c>
      <c r="E110" s="413" t="e">
        <f>D110/'التقرير الختامي'!$D$15</f>
        <v>#DIV/0!</v>
      </c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</row>
    <row r="111" spans="1:15">
      <c r="A111" s="303"/>
      <c r="B111" s="293">
        <f>'الترتيب حسب النسبة المئوية'!B113</f>
        <v>104</v>
      </c>
      <c r="C111" s="35" t="str">
        <f>'الترتيب حسب النسبة المئوية'!C113:E113</f>
        <v/>
      </c>
      <c r="D111" s="412">
        <f>'الترتيب حسب النسبة المئوية'!F113</f>
        <v>0</v>
      </c>
      <c r="E111" s="413" t="e">
        <f>D111/'التقرير الختامي'!$D$15</f>
        <v>#DIV/0!</v>
      </c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</row>
    <row r="112" spans="1:15">
      <c r="A112" s="303"/>
      <c r="B112" s="293">
        <f>'الترتيب حسب النسبة المئوية'!B114</f>
        <v>105</v>
      </c>
      <c r="C112" s="35" t="str">
        <f>'الترتيب حسب النسبة المئوية'!C114:E114</f>
        <v/>
      </c>
      <c r="D112" s="412">
        <f>'الترتيب حسب النسبة المئوية'!F114</f>
        <v>0</v>
      </c>
      <c r="E112" s="413" t="e">
        <f>D112/'التقرير الختامي'!$D$15</f>
        <v>#DIV/0!</v>
      </c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</row>
    <row r="113" spans="1:15">
      <c r="A113" s="303"/>
      <c r="B113" s="293">
        <f>'الترتيب حسب النسبة المئوية'!B115</f>
        <v>106</v>
      </c>
      <c r="C113" s="35" t="str">
        <f>'الترتيب حسب النسبة المئوية'!C115:E115</f>
        <v/>
      </c>
      <c r="D113" s="412">
        <f>'الترتيب حسب النسبة المئوية'!F115</f>
        <v>0</v>
      </c>
      <c r="E113" s="413" t="e">
        <f>D113/'التقرير الختامي'!$D$15</f>
        <v>#DIV/0!</v>
      </c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</row>
    <row r="114" spans="1:15">
      <c r="A114" s="303"/>
      <c r="B114" s="293">
        <f>'الترتيب حسب النسبة المئوية'!B116</f>
        <v>107</v>
      </c>
      <c r="C114" s="35" t="str">
        <f>'الترتيب حسب النسبة المئوية'!C116:E116</f>
        <v/>
      </c>
      <c r="D114" s="412">
        <f>'الترتيب حسب النسبة المئوية'!F116</f>
        <v>0</v>
      </c>
      <c r="E114" s="413" t="e">
        <f>D114/'التقرير الختامي'!$D$15</f>
        <v>#DIV/0!</v>
      </c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</row>
    <row r="115" spans="1:15">
      <c r="A115" s="303"/>
      <c r="B115" s="293">
        <f>'الترتيب حسب النسبة المئوية'!B117</f>
        <v>108</v>
      </c>
      <c r="C115" s="35" t="str">
        <f>'الترتيب حسب النسبة المئوية'!C117:E117</f>
        <v/>
      </c>
      <c r="D115" s="412">
        <f>'الترتيب حسب النسبة المئوية'!F117</f>
        <v>0</v>
      </c>
      <c r="E115" s="413" t="e">
        <f>D115/'التقرير الختامي'!$D$15</f>
        <v>#DIV/0!</v>
      </c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</row>
    <row r="116" spans="1:15">
      <c r="A116" s="303"/>
      <c r="B116" s="293">
        <f>'الترتيب حسب النسبة المئوية'!B118</f>
        <v>109</v>
      </c>
      <c r="C116" s="35" t="str">
        <f>'الترتيب حسب النسبة المئوية'!C118:E118</f>
        <v/>
      </c>
      <c r="D116" s="412">
        <f>'الترتيب حسب النسبة المئوية'!F118</f>
        <v>0</v>
      </c>
      <c r="E116" s="413" t="e">
        <f>D116/'التقرير الختامي'!$D$15</f>
        <v>#DIV/0!</v>
      </c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</row>
    <row r="117" spans="1:15">
      <c r="A117" s="303"/>
      <c r="B117" s="293">
        <f>'الترتيب حسب النسبة المئوية'!B119</f>
        <v>110</v>
      </c>
      <c r="C117" s="35" t="str">
        <f>'الترتيب حسب النسبة المئوية'!C119:E119</f>
        <v/>
      </c>
      <c r="D117" s="412">
        <f>'الترتيب حسب النسبة المئوية'!F119</f>
        <v>0</v>
      </c>
      <c r="E117" s="413" t="e">
        <f>D117/'التقرير الختامي'!$D$15</f>
        <v>#DIV/0!</v>
      </c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</row>
    <row r="118" spans="1:15">
      <c r="A118" s="303"/>
      <c r="B118" s="293">
        <f>'الترتيب حسب النسبة المئوية'!B120</f>
        <v>111</v>
      </c>
      <c r="C118" s="35" t="str">
        <f>'الترتيب حسب النسبة المئوية'!C120:E120</f>
        <v/>
      </c>
      <c r="D118" s="412">
        <f>'الترتيب حسب النسبة المئوية'!F120</f>
        <v>0</v>
      </c>
      <c r="E118" s="413" t="e">
        <f>D118/'التقرير الختامي'!$D$15</f>
        <v>#DIV/0!</v>
      </c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</row>
    <row r="119" spans="1:15">
      <c r="A119" s="303"/>
      <c r="B119" s="293">
        <f>'الترتيب حسب النسبة المئوية'!B121</f>
        <v>112</v>
      </c>
      <c r="C119" s="35" t="str">
        <f>'الترتيب حسب النسبة المئوية'!C121:E121</f>
        <v/>
      </c>
      <c r="D119" s="412">
        <f>'الترتيب حسب النسبة المئوية'!F121</f>
        <v>0</v>
      </c>
      <c r="E119" s="413" t="e">
        <f>D119/'التقرير الختامي'!$D$15</f>
        <v>#DIV/0!</v>
      </c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</row>
    <row r="120" spans="1:15">
      <c r="A120" s="303"/>
      <c r="B120" s="293">
        <f>'الترتيب حسب النسبة المئوية'!B122</f>
        <v>113</v>
      </c>
      <c r="C120" s="35" t="str">
        <f>'الترتيب حسب النسبة المئوية'!C122:E122</f>
        <v/>
      </c>
      <c r="D120" s="412">
        <f>'الترتيب حسب النسبة المئوية'!F122</f>
        <v>0</v>
      </c>
      <c r="E120" s="413" t="e">
        <f>D120/'التقرير الختامي'!$D$15</f>
        <v>#DIV/0!</v>
      </c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</row>
    <row r="121" spans="1:15">
      <c r="A121" s="303"/>
      <c r="B121" s="293">
        <f>'الترتيب حسب النسبة المئوية'!B123</f>
        <v>114</v>
      </c>
      <c r="C121" s="35" t="str">
        <f>'الترتيب حسب النسبة المئوية'!C123:E123</f>
        <v/>
      </c>
      <c r="D121" s="412">
        <f>'الترتيب حسب النسبة المئوية'!F123</f>
        <v>0</v>
      </c>
      <c r="E121" s="413" t="e">
        <f>D121/'التقرير الختامي'!$D$15</f>
        <v>#DIV/0!</v>
      </c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</row>
    <row r="122" spans="1:15">
      <c r="A122" s="303"/>
      <c r="B122" s="293">
        <f>'الترتيب حسب النسبة المئوية'!B124</f>
        <v>115</v>
      </c>
      <c r="C122" s="35" t="str">
        <f>'الترتيب حسب النسبة المئوية'!C124:E124</f>
        <v/>
      </c>
      <c r="D122" s="412">
        <f>'الترتيب حسب النسبة المئوية'!F124</f>
        <v>0</v>
      </c>
      <c r="E122" s="413" t="e">
        <f>D122/'التقرير الختامي'!$D$15</f>
        <v>#DIV/0!</v>
      </c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</row>
    <row r="123" spans="1:15">
      <c r="A123" s="303"/>
      <c r="B123" s="293">
        <f>'الترتيب حسب النسبة المئوية'!B125</f>
        <v>116</v>
      </c>
      <c r="C123" s="35" t="str">
        <f>'الترتيب حسب النسبة المئوية'!C125:E125</f>
        <v/>
      </c>
      <c r="D123" s="412">
        <f>'الترتيب حسب النسبة المئوية'!F125</f>
        <v>0</v>
      </c>
      <c r="E123" s="413" t="e">
        <f>D123/'التقرير الختامي'!$D$15</f>
        <v>#DIV/0!</v>
      </c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</row>
    <row r="124" spans="1:15">
      <c r="A124" s="303"/>
      <c r="B124" s="293">
        <f>'الترتيب حسب النسبة المئوية'!B126</f>
        <v>117</v>
      </c>
      <c r="C124" s="35" t="str">
        <f>'الترتيب حسب النسبة المئوية'!C126:E126</f>
        <v/>
      </c>
      <c r="D124" s="412">
        <f>'الترتيب حسب النسبة المئوية'!F126</f>
        <v>0</v>
      </c>
      <c r="E124" s="413" t="e">
        <f>D124/'التقرير الختامي'!$D$15</f>
        <v>#DIV/0!</v>
      </c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</row>
    <row r="125" spans="1:15">
      <c r="A125" s="303"/>
      <c r="B125" s="293">
        <f>'الترتيب حسب النسبة المئوية'!B127</f>
        <v>118</v>
      </c>
      <c r="C125" s="35" t="str">
        <f>'الترتيب حسب النسبة المئوية'!C127:E127</f>
        <v/>
      </c>
      <c r="D125" s="412">
        <f>'الترتيب حسب النسبة المئوية'!F127</f>
        <v>0</v>
      </c>
      <c r="E125" s="413" t="e">
        <f>D125/'التقرير الختامي'!$D$15</f>
        <v>#DIV/0!</v>
      </c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</row>
    <row r="126" spans="1:15">
      <c r="A126" s="303"/>
      <c r="B126" s="293">
        <f>'الترتيب حسب النسبة المئوية'!B128</f>
        <v>119</v>
      </c>
      <c r="C126" s="35" t="str">
        <f>'الترتيب حسب النسبة المئوية'!C128:E128</f>
        <v/>
      </c>
      <c r="D126" s="412">
        <f>'الترتيب حسب النسبة المئوية'!F128</f>
        <v>0</v>
      </c>
      <c r="E126" s="413" t="e">
        <f>D126/'التقرير الختامي'!$D$15</f>
        <v>#DIV/0!</v>
      </c>
      <c r="F126" s="303"/>
      <c r="G126" s="303"/>
      <c r="H126" s="303"/>
      <c r="I126" s="303"/>
      <c r="J126" s="303"/>
      <c r="K126" s="303"/>
      <c r="L126" s="303"/>
      <c r="M126" s="303"/>
      <c r="N126" s="303"/>
      <c r="O126" s="303"/>
    </row>
    <row r="127" spans="1:15">
      <c r="A127" s="303"/>
      <c r="B127" s="293">
        <f>'الترتيب حسب النسبة المئوية'!B129</f>
        <v>120</v>
      </c>
      <c r="C127" s="35" t="str">
        <f>'الترتيب حسب النسبة المئوية'!C129:E129</f>
        <v/>
      </c>
      <c r="D127" s="412">
        <f>'الترتيب حسب النسبة المئوية'!F129</f>
        <v>0</v>
      </c>
      <c r="E127" s="413" t="e">
        <f>D127/'التقرير الختامي'!$D$15</f>
        <v>#DIV/0!</v>
      </c>
      <c r="F127" s="303"/>
      <c r="G127" s="303"/>
      <c r="H127" s="303"/>
      <c r="I127" s="303"/>
      <c r="J127" s="303"/>
      <c r="K127" s="303"/>
      <c r="L127" s="303"/>
      <c r="M127" s="303"/>
      <c r="N127" s="303"/>
      <c r="O127" s="303"/>
    </row>
    <row r="128" spans="1:15">
      <c r="A128" s="303"/>
      <c r="B128" s="293">
        <f>'الترتيب حسب النسبة المئوية'!B130</f>
        <v>121</v>
      </c>
      <c r="C128" s="35" t="str">
        <f>'الترتيب حسب النسبة المئوية'!C130:E130</f>
        <v/>
      </c>
      <c r="D128" s="412">
        <f>'الترتيب حسب النسبة المئوية'!F130</f>
        <v>0</v>
      </c>
      <c r="E128" s="413" t="e">
        <f>D128/'التقرير الختامي'!$D$15</f>
        <v>#DIV/0!</v>
      </c>
      <c r="F128" s="303"/>
      <c r="G128" s="303"/>
      <c r="H128" s="303"/>
      <c r="I128" s="303"/>
      <c r="J128" s="303"/>
      <c r="K128" s="303"/>
      <c r="L128" s="303"/>
      <c r="M128" s="303"/>
      <c r="N128" s="303"/>
      <c r="O128" s="303"/>
    </row>
    <row r="129" spans="1:15">
      <c r="A129" s="303"/>
      <c r="B129" s="293">
        <f>'الترتيب حسب النسبة المئوية'!B131</f>
        <v>122</v>
      </c>
      <c r="C129" s="35" t="str">
        <f>'الترتيب حسب النسبة المئوية'!C131:E131</f>
        <v/>
      </c>
      <c r="D129" s="412">
        <f>'الترتيب حسب النسبة المئوية'!F131</f>
        <v>0</v>
      </c>
      <c r="E129" s="413" t="e">
        <f>D129/'التقرير الختامي'!$D$15</f>
        <v>#DIV/0!</v>
      </c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</row>
    <row r="130" spans="1:15">
      <c r="A130" s="303"/>
      <c r="B130" s="293">
        <f>'الترتيب حسب النسبة المئوية'!B132</f>
        <v>123</v>
      </c>
      <c r="C130" s="35" t="str">
        <f>'الترتيب حسب النسبة المئوية'!C132:E132</f>
        <v/>
      </c>
      <c r="D130" s="412">
        <f>'الترتيب حسب النسبة المئوية'!F132</f>
        <v>0</v>
      </c>
      <c r="E130" s="413" t="e">
        <f>D130/'التقرير الختامي'!$D$15</f>
        <v>#DIV/0!</v>
      </c>
      <c r="F130" s="303"/>
      <c r="G130" s="303"/>
      <c r="H130" s="303"/>
      <c r="I130" s="303"/>
      <c r="J130" s="303"/>
      <c r="K130" s="303"/>
      <c r="L130" s="303"/>
      <c r="M130" s="303"/>
      <c r="N130" s="303"/>
      <c r="O130" s="303"/>
    </row>
    <row r="131" spans="1:15">
      <c r="A131" s="303"/>
      <c r="B131" s="293">
        <f>'الترتيب حسب النسبة المئوية'!B133</f>
        <v>124</v>
      </c>
      <c r="C131" s="35" t="str">
        <f>'الترتيب حسب النسبة المئوية'!C133:E133</f>
        <v/>
      </c>
      <c r="D131" s="412">
        <f>'الترتيب حسب النسبة المئوية'!F133</f>
        <v>0</v>
      </c>
      <c r="E131" s="413" t="e">
        <f>D131/'التقرير الختامي'!$D$15</f>
        <v>#DIV/0!</v>
      </c>
      <c r="F131" s="303"/>
      <c r="G131" s="303"/>
      <c r="H131" s="303"/>
      <c r="I131" s="303"/>
      <c r="J131" s="303"/>
      <c r="K131" s="303"/>
      <c r="L131" s="303"/>
      <c r="M131" s="303"/>
      <c r="N131" s="303"/>
      <c r="O131" s="303"/>
    </row>
    <row r="132" spans="1:15">
      <c r="A132" s="303"/>
      <c r="B132" s="293">
        <f>'الترتيب حسب النسبة المئوية'!B134</f>
        <v>125</v>
      </c>
      <c r="C132" s="35" t="str">
        <f>'الترتيب حسب النسبة المئوية'!C134:E134</f>
        <v/>
      </c>
      <c r="D132" s="412">
        <f>'الترتيب حسب النسبة المئوية'!F134</f>
        <v>0</v>
      </c>
      <c r="E132" s="413" t="e">
        <f>D132/'التقرير الختامي'!$D$15</f>
        <v>#DIV/0!</v>
      </c>
      <c r="F132" s="303"/>
      <c r="G132" s="303"/>
      <c r="H132" s="303"/>
      <c r="I132" s="303"/>
      <c r="J132" s="303"/>
      <c r="K132" s="303"/>
      <c r="L132" s="303"/>
      <c r="M132" s="303"/>
      <c r="N132" s="303"/>
      <c r="O132" s="303"/>
    </row>
    <row r="133" spans="1:15">
      <c r="A133" s="303"/>
      <c r="B133" s="293">
        <f>'الترتيب حسب النسبة المئوية'!B135</f>
        <v>126</v>
      </c>
      <c r="C133" s="35" t="str">
        <f>'الترتيب حسب النسبة المئوية'!C135:E135</f>
        <v/>
      </c>
      <c r="D133" s="412">
        <f>'الترتيب حسب النسبة المئوية'!F135</f>
        <v>0</v>
      </c>
      <c r="E133" s="413" t="e">
        <f>D133/'التقرير الختامي'!$D$15</f>
        <v>#DIV/0!</v>
      </c>
      <c r="F133" s="303"/>
      <c r="G133" s="303"/>
      <c r="H133" s="303"/>
      <c r="I133" s="303"/>
      <c r="J133" s="303"/>
      <c r="K133" s="303"/>
      <c r="L133" s="303"/>
      <c r="M133" s="303"/>
      <c r="N133" s="303"/>
      <c r="O133" s="303"/>
    </row>
    <row r="134" spans="1:15">
      <c r="A134" s="303"/>
      <c r="B134" s="293">
        <f>'الترتيب حسب النسبة المئوية'!B136</f>
        <v>127</v>
      </c>
      <c r="C134" s="35" t="str">
        <f>'الترتيب حسب النسبة المئوية'!C136:E136</f>
        <v/>
      </c>
      <c r="D134" s="412">
        <f>'الترتيب حسب النسبة المئوية'!F136</f>
        <v>0</v>
      </c>
      <c r="E134" s="413" t="e">
        <f>D134/'التقرير الختامي'!$D$15</f>
        <v>#DIV/0!</v>
      </c>
      <c r="F134" s="303"/>
      <c r="G134" s="303"/>
      <c r="H134" s="303"/>
      <c r="I134" s="303"/>
      <c r="J134" s="303"/>
      <c r="K134" s="303"/>
      <c r="L134" s="303"/>
      <c r="M134" s="303"/>
      <c r="N134" s="303"/>
      <c r="O134" s="303"/>
    </row>
    <row r="135" spans="1:15">
      <c r="A135" s="303"/>
      <c r="B135" s="293">
        <f>'الترتيب حسب النسبة المئوية'!B137</f>
        <v>128</v>
      </c>
      <c r="C135" s="35" t="str">
        <f>'الترتيب حسب النسبة المئوية'!C137:E137</f>
        <v/>
      </c>
      <c r="D135" s="412">
        <f>'الترتيب حسب النسبة المئوية'!F137</f>
        <v>0</v>
      </c>
      <c r="E135" s="413" t="e">
        <f>D135/'التقرير الختامي'!$D$15</f>
        <v>#DIV/0!</v>
      </c>
      <c r="F135" s="303"/>
      <c r="G135" s="303"/>
      <c r="H135" s="303"/>
      <c r="I135" s="303"/>
      <c r="J135" s="303"/>
      <c r="K135" s="303"/>
      <c r="L135" s="303"/>
      <c r="M135" s="303"/>
      <c r="N135" s="303"/>
      <c r="O135" s="303"/>
    </row>
    <row r="136" spans="1:15">
      <c r="A136" s="303"/>
      <c r="B136" s="293">
        <f>'الترتيب حسب النسبة المئوية'!B138</f>
        <v>129</v>
      </c>
      <c r="C136" s="35" t="str">
        <f>'الترتيب حسب النسبة المئوية'!C138:E138</f>
        <v/>
      </c>
      <c r="D136" s="412">
        <f>'الترتيب حسب النسبة المئوية'!F138</f>
        <v>0</v>
      </c>
      <c r="E136" s="413" t="e">
        <f>D136/'التقرير الختامي'!$D$15</f>
        <v>#DIV/0!</v>
      </c>
      <c r="F136" s="303"/>
      <c r="G136" s="303"/>
      <c r="H136" s="303"/>
      <c r="I136" s="303"/>
      <c r="J136" s="303"/>
      <c r="K136" s="303"/>
      <c r="L136" s="303"/>
      <c r="M136" s="303"/>
      <c r="N136" s="303"/>
      <c r="O136" s="303"/>
    </row>
    <row r="137" spans="1:15">
      <c r="A137" s="303"/>
      <c r="B137" s="293">
        <f>'الترتيب حسب النسبة المئوية'!B139</f>
        <v>130</v>
      </c>
      <c r="C137" s="35" t="str">
        <f>'الترتيب حسب النسبة المئوية'!C139:E139</f>
        <v/>
      </c>
      <c r="D137" s="412">
        <f>'الترتيب حسب النسبة المئوية'!F139</f>
        <v>0</v>
      </c>
      <c r="E137" s="413" t="e">
        <f>D137/'التقرير الختامي'!$D$15</f>
        <v>#DIV/0!</v>
      </c>
      <c r="F137" s="303"/>
      <c r="G137" s="303"/>
      <c r="H137" s="303"/>
      <c r="I137" s="303"/>
      <c r="J137" s="303"/>
      <c r="K137" s="303"/>
      <c r="L137" s="303"/>
      <c r="M137" s="303"/>
      <c r="N137" s="303"/>
      <c r="O137" s="303"/>
    </row>
    <row r="138" spans="1:15">
      <c r="A138" s="303"/>
      <c r="B138" s="293">
        <f>'الترتيب حسب النسبة المئوية'!B140</f>
        <v>131</v>
      </c>
      <c r="C138" s="35" t="str">
        <f>'الترتيب حسب النسبة المئوية'!C140:E140</f>
        <v/>
      </c>
      <c r="D138" s="412">
        <f>'الترتيب حسب النسبة المئوية'!F140</f>
        <v>0</v>
      </c>
      <c r="E138" s="413" t="e">
        <f>D138/'التقرير الختامي'!$D$15</f>
        <v>#DIV/0!</v>
      </c>
      <c r="F138" s="303"/>
      <c r="G138" s="303"/>
      <c r="H138" s="303"/>
      <c r="I138" s="303"/>
      <c r="J138" s="303"/>
      <c r="K138" s="303"/>
      <c r="L138" s="303"/>
      <c r="M138" s="303"/>
      <c r="N138" s="303"/>
      <c r="O138" s="303"/>
    </row>
    <row r="139" spans="1:15">
      <c r="A139" s="303"/>
      <c r="B139" s="293">
        <f>'الترتيب حسب النسبة المئوية'!B141</f>
        <v>132</v>
      </c>
      <c r="C139" s="35" t="str">
        <f>'الترتيب حسب النسبة المئوية'!C141:E141</f>
        <v/>
      </c>
      <c r="D139" s="412">
        <f>'الترتيب حسب النسبة المئوية'!F141</f>
        <v>0</v>
      </c>
      <c r="E139" s="413" t="e">
        <f>D139/'التقرير الختامي'!$D$15</f>
        <v>#DIV/0!</v>
      </c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</row>
    <row r="140" spans="1:15">
      <c r="A140" s="303"/>
      <c r="B140" s="293">
        <f>'الترتيب حسب النسبة المئوية'!B142</f>
        <v>133</v>
      </c>
      <c r="C140" s="35" t="str">
        <f>'الترتيب حسب النسبة المئوية'!C142:E142</f>
        <v/>
      </c>
      <c r="D140" s="412">
        <f>'الترتيب حسب النسبة المئوية'!F142</f>
        <v>0</v>
      </c>
      <c r="E140" s="413" t="e">
        <f>D140/'التقرير الختامي'!$D$15</f>
        <v>#DIV/0!</v>
      </c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</row>
    <row r="141" spans="1:15">
      <c r="A141" s="303"/>
      <c r="B141" s="293">
        <f>'الترتيب حسب النسبة المئوية'!B143</f>
        <v>134</v>
      </c>
      <c r="C141" s="35" t="str">
        <f>'الترتيب حسب النسبة المئوية'!C143:E143</f>
        <v/>
      </c>
      <c r="D141" s="412">
        <f>'الترتيب حسب النسبة المئوية'!F143</f>
        <v>0</v>
      </c>
      <c r="E141" s="413" t="e">
        <f>D141/'التقرير الختامي'!$D$15</f>
        <v>#DIV/0!</v>
      </c>
      <c r="F141" s="303"/>
      <c r="G141" s="303"/>
      <c r="H141" s="303"/>
      <c r="I141" s="303"/>
      <c r="J141" s="303"/>
      <c r="K141" s="303"/>
      <c r="L141" s="303"/>
      <c r="M141" s="303"/>
      <c r="N141" s="303"/>
      <c r="O141" s="303"/>
    </row>
    <row r="142" spans="1:15">
      <c r="A142" s="303"/>
      <c r="B142" s="293">
        <f>'الترتيب حسب النسبة المئوية'!B144</f>
        <v>135</v>
      </c>
      <c r="C142" s="35" t="str">
        <f>'الترتيب حسب النسبة المئوية'!C144:E144</f>
        <v/>
      </c>
      <c r="D142" s="412">
        <f>'الترتيب حسب النسبة المئوية'!F144</f>
        <v>0</v>
      </c>
      <c r="E142" s="413" t="e">
        <f>D142/'التقرير الختامي'!$D$15</f>
        <v>#DIV/0!</v>
      </c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</row>
    <row r="143" spans="1:15">
      <c r="A143" s="303"/>
      <c r="B143" s="293">
        <f>'الترتيب حسب النسبة المئوية'!B145</f>
        <v>136</v>
      </c>
      <c r="C143" s="35" t="str">
        <f>'الترتيب حسب النسبة المئوية'!C145:E145</f>
        <v/>
      </c>
      <c r="D143" s="412">
        <f>'الترتيب حسب النسبة المئوية'!F145</f>
        <v>0</v>
      </c>
      <c r="E143" s="413" t="e">
        <f>D143/'التقرير الختامي'!$D$15</f>
        <v>#DIV/0!</v>
      </c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</row>
    <row r="144" spans="1:15">
      <c r="A144" s="303"/>
      <c r="B144" s="293">
        <f>'الترتيب حسب النسبة المئوية'!B146</f>
        <v>137</v>
      </c>
      <c r="C144" s="35" t="str">
        <f>'الترتيب حسب النسبة المئوية'!C146:E146</f>
        <v/>
      </c>
      <c r="D144" s="412">
        <f>'الترتيب حسب النسبة المئوية'!F146</f>
        <v>0</v>
      </c>
      <c r="E144" s="413" t="e">
        <f>D144/'التقرير الختامي'!$D$15</f>
        <v>#DIV/0!</v>
      </c>
      <c r="F144" s="303"/>
      <c r="G144" s="303"/>
      <c r="H144" s="303"/>
      <c r="I144" s="303"/>
      <c r="J144" s="303"/>
      <c r="K144" s="303"/>
      <c r="L144" s="303"/>
      <c r="M144" s="303"/>
      <c r="N144" s="303"/>
      <c r="O144" s="303"/>
    </row>
    <row r="145" spans="1:15">
      <c r="A145" s="303"/>
      <c r="B145" s="293">
        <f>'الترتيب حسب النسبة المئوية'!B147</f>
        <v>138</v>
      </c>
      <c r="C145" s="35" t="str">
        <f>'الترتيب حسب النسبة المئوية'!C147:E147</f>
        <v/>
      </c>
      <c r="D145" s="412">
        <f>'الترتيب حسب النسبة المئوية'!F147</f>
        <v>0</v>
      </c>
      <c r="E145" s="413" t="e">
        <f>D145/'التقرير الختامي'!$D$15</f>
        <v>#DIV/0!</v>
      </c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</row>
    <row r="146" spans="1:15">
      <c r="A146" s="303"/>
      <c r="B146" s="293">
        <f>'الترتيب حسب النسبة المئوية'!B148</f>
        <v>139</v>
      </c>
      <c r="C146" s="35" t="str">
        <f>'الترتيب حسب النسبة المئوية'!C148:E148</f>
        <v/>
      </c>
      <c r="D146" s="412">
        <f>'الترتيب حسب النسبة المئوية'!F148</f>
        <v>0</v>
      </c>
      <c r="E146" s="413" t="e">
        <f>D146/'التقرير الختامي'!$D$15</f>
        <v>#DIV/0!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</row>
    <row r="147" spans="1:15">
      <c r="A147" s="303"/>
      <c r="B147" s="293">
        <f>'الترتيب حسب النسبة المئوية'!B149</f>
        <v>140</v>
      </c>
      <c r="C147" s="35" t="str">
        <f>'الترتيب حسب النسبة المئوية'!C149:E149</f>
        <v/>
      </c>
      <c r="D147" s="412">
        <f>'الترتيب حسب النسبة المئوية'!F149</f>
        <v>0</v>
      </c>
      <c r="E147" s="413" t="e">
        <f>D147/'التقرير الختامي'!$D$15</f>
        <v>#DIV/0!</v>
      </c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</row>
    <row r="148" spans="1:15">
      <c r="A148" s="303"/>
      <c r="B148" s="293">
        <f>'الترتيب حسب النسبة المئوية'!B150</f>
        <v>141</v>
      </c>
      <c r="C148" s="35" t="str">
        <f>'الترتيب حسب النسبة المئوية'!C150:E150</f>
        <v/>
      </c>
      <c r="D148" s="412">
        <f>'الترتيب حسب النسبة المئوية'!F150</f>
        <v>0</v>
      </c>
      <c r="E148" s="413" t="e">
        <f>D148/'التقرير الختامي'!$D$15</f>
        <v>#DIV/0!</v>
      </c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</row>
    <row r="149" spans="1:15">
      <c r="A149" s="303"/>
      <c r="B149" s="293">
        <f>'الترتيب حسب النسبة المئوية'!B151</f>
        <v>142</v>
      </c>
      <c r="C149" s="35" t="str">
        <f>'الترتيب حسب النسبة المئوية'!C151:E151</f>
        <v/>
      </c>
      <c r="D149" s="412">
        <f>'الترتيب حسب النسبة المئوية'!F151</f>
        <v>0</v>
      </c>
      <c r="E149" s="413" t="e">
        <f>D149/'التقرير الختامي'!$D$15</f>
        <v>#DIV/0!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</row>
    <row r="150" spans="1:15">
      <c r="A150" s="303"/>
      <c r="B150" s="293">
        <f>'الترتيب حسب النسبة المئوية'!B152</f>
        <v>143</v>
      </c>
      <c r="C150" s="35" t="str">
        <f>'الترتيب حسب النسبة المئوية'!C152:E152</f>
        <v/>
      </c>
      <c r="D150" s="412">
        <f>'الترتيب حسب النسبة المئوية'!F152</f>
        <v>0</v>
      </c>
      <c r="E150" s="413" t="e">
        <f>D150/'التقرير الختامي'!$D$15</f>
        <v>#DIV/0!</v>
      </c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</row>
    <row r="151" spans="1:15">
      <c r="A151" s="303"/>
      <c r="B151" s="293">
        <f>'الترتيب حسب النسبة المئوية'!B153</f>
        <v>144</v>
      </c>
      <c r="C151" s="35" t="str">
        <f>'الترتيب حسب النسبة المئوية'!C153:E153</f>
        <v/>
      </c>
      <c r="D151" s="412">
        <f>'الترتيب حسب النسبة المئوية'!F153</f>
        <v>0</v>
      </c>
      <c r="E151" s="413" t="e">
        <f>D151/'التقرير الختامي'!$D$15</f>
        <v>#DIV/0!</v>
      </c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</row>
    <row r="152" spans="1:15">
      <c r="A152" s="303"/>
      <c r="B152" s="293">
        <f>'الترتيب حسب النسبة المئوية'!B154</f>
        <v>145</v>
      </c>
      <c r="C152" s="35" t="str">
        <f>'الترتيب حسب النسبة المئوية'!C154:E154</f>
        <v/>
      </c>
      <c r="D152" s="412">
        <f>'الترتيب حسب النسبة المئوية'!F154</f>
        <v>0</v>
      </c>
      <c r="E152" s="413" t="e">
        <f>D152/'التقرير الختامي'!$D$15</f>
        <v>#DIV/0!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</row>
    <row r="153" spans="1:15">
      <c r="A153" s="303"/>
      <c r="B153" s="293">
        <f>'الترتيب حسب النسبة المئوية'!B155</f>
        <v>146</v>
      </c>
      <c r="C153" s="35" t="str">
        <f>'الترتيب حسب النسبة المئوية'!C155:E155</f>
        <v/>
      </c>
      <c r="D153" s="412">
        <f>'الترتيب حسب النسبة المئوية'!F155</f>
        <v>0</v>
      </c>
      <c r="E153" s="413" t="e">
        <f>D153/'التقرير الختامي'!$D$15</f>
        <v>#DIV/0!</v>
      </c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</row>
    <row r="154" spans="1:15">
      <c r="A154" s="303"/>
      <c r="B154" s="293">
        <f>'الترتيب حسب النسبة المئوية'!B156</f>
        <v>147</v>
      </c>
      <c r="C154" s="35" t="str">
        <f>'الترتيب حسب النسبة المئوية'!C156:E156</f>
        <v/>
      </c>
      <c r="D154" s="412">
        <f>'الترتيب حسب النسبة المئوية'!F156</f>
        <v>0</v>
      </c>
      <c r="E154" s="413" t="e">
        <f>D154/'التقرير الختامي'!$D$15</f>
        <v>#DIV/0!</v>
      </c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</row>
    <row r="155" spans="1:15">
      <c r="A155" s="303"/>
      <c r="B155" s="293">
        <f>'الترتيب حسب النسبة المئوية'!B157</f>
        <v>148</v>
      </c>
      <c r="C155" s="35" t="str">
        <f>'الترتيب حسب النسبة المئوية'!C157:E157</f>
        <v/>
      </c>
      <c r="D155" s="412">
        <f>'الترتيب حسب النسبة المئوية'!F157</f>
        <v>0</v>
      </c>
      <c r="E155" s="413" t="e">
        <f>D155/'التقرير الختامي'!$D$15</f>
        <v>#DIV/0!</v>
      </c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</row>
    <row r="156" spans="1:15">
      <c r="A156" s="303"/>
      <c r="B156" s="293">
        <f>'الترتيب حسب النسبة المئوية'!B158</f>
        <v>149</v>
      </c>
      <c r="C156" s="35" t="str">
        <f>'الترتيب حسب النسبة المئوية'!C158:E158</f>
        <v/>
      </c>
      <c r="D156" s="412">
        <f>'الترتيب حسب النسبة المئوية'!F158</f>
        <v>0</v>
      </c>
      <c r="E156" s="413" t="e">
        <f>D156/'التقرير الختامي'!$D$15</f>
        <v>#DIV/0!</v>
      </c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</row>
    <row r="157" spans="1:15">
      <c r="A157" s="303"/>
      <c r="B157" s="293">
        <f>'الترتيب حسب النسبة المئوية'!B159</f>
        <v>150</v>
      </c>
      <c r="C157" s="35" t="str">
        <f>'الترتيب حسب النسبة المئوية'!C159:E159</f>
        <v/>
      </c>
      <c r="D157" s="412">
        <f>'الترتيب حسب النسبة المئوية'!F159</f>
        <v>0</v>
      </c>
      <c r="E157" s="413" t="e">
        <f>D157/'التقرير الختامي'!$D$15</f>
        <v>#DIV/0!</v>
      </c>
      <c r="F157" s="303"/>
      <c r="G157" s="303"/>
      <c r="H157" s="303"/>
      <c r="I157" s="303"/>
      <c r="J157" s="303"/>
      <c r="K157" s="303"/>
      <c r="L157" s="303"/>
      <c r="M157" s="303"/>
      <c r="N157" s="303"/>
      <c r="O157" s="303"/>
    </row>
    <row r="158" spans="1:15">
      <c r="A158" s="303"/>
      <c r="B158" s="293">
        <f>'الترتيب حسب النسبة المئوية'!B160</f>
        <v>151</v>
      </c>
      <c r="C158" s="35" t="str">
        <f>'الترتيب حسب النسبة المئوية'!C160:E160</f>
        <v/>
      </c>
      <c r="D158" s="412">
        <f>'الترتيب حسب النسبة المئوية'!F160</f>
        <v>0</v>
      </c>
      <c r="E158" s="413" t="e">
        <f>D158/'التقرير الختامي'!$D$15</f>
        <v>#DIV/0!</v>
      </c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</row>
    <row r="159" spans="1:15">
      <c r="A159" s="303"/>
      <c r="B159" s="293">
        <f>'الترتيب حسب النسبة المئوية'!B161</f>
        <v>152</v>
      </c>
      <c r="C159" s="35" t="str">
        <f>'الترتيب حسب النسبة المئوية'!C161:E161</f>
        <v/>
      </c>
      <c r="D159" s="412">
        <f>'الترتيب حسب النسبة المئوية'!F161</f>
        <v>0</v>
      </c>
      <c r="E159" s="413" t="e">
        <f>D159/'التقرير الختامي'!$D$15</f>
        <v>#DIV/0!</v>
      </c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</row>
    <row r="160" spans="1:15">
      <c r="A160" s="303"/>
      <c r="B160" s="293">
        <f>'الترتيب حسب النسبة المئوية'!B162</f>
        <v>153</v>
      </c>
      <c r="C160" s="35" t="str">
        <f>'الترتيب حسب النسبة المئوية'!C162:E162</f>
        <v/>
      </c>
      <c r="D160" s="412">
        <f>'الترتيب حسب النسبة المئوية'!F162</f>
        <v>0</v>
      </c>
      <c r="E160" s="413" t="e">
        <f>D160/'التقرير الختامي'!$D$15</f>
        <v>#DIV/0!</v>
      </c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</row>
    <row r="161" spans="1:15">
      <c r="A161" s="303"/>
      <c r="B161" s="293">
        <f>'الترتيب حسب النسبة المئوية'!B163</f>
        <v>154</v>
      </c>
      <c r="C161" s="35" t="str">
        <f>'الترتيب حسب النسبة المئوية'!C163:E163</f>
        <v/>
      </c>
      <c r="D161" s="412">
        <f>'الترتيب حسب النسبة المئوية'!F163</f>
        <v>0</v>
      </c>
      <c r="E161" s="413" t="e">
        <f>D161/'التقرير الختامي'!$D$15</f>
        <v>#DIV/0!</v>
      </c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</row>
    <row r="162" spans="1:15">
      <c r="A162" s="303"/>
      <c r="B162" s="293">
        <f>'الترتيب حسب النسبة المئوية'!B164</f>
        <v>155</v>
      </c>
      <c r="C162" s="35" t="str">
        <f>'الترتيب حسب النسبة المئوية'!C164:E164</f>
        <v/>
      </c>
      <c r="D162" s="412">
        <f>'الترتيب حسب النسبة المئوية'!F164</f>
        <v>0</v>
      </c>
      <c r="E162" s="413" t="e">
        <f>D162/'التقرير الختامي'!$D$15</f>
        <v>#DIV/0!</v>
      </c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</row>
    <row r="163" spans="1:15">
      <c r="A163" s="303"/>
      <c r="B163" s="293">
        <f>'الترتيب حسب النسبة المئوية'!B165</f>
        <v>156</v>
      </c>
      <c r="C163" s="35" t="str">
        <f>'الترتيب حسب النسبة المئوية'!C165:E165</f>
        <v/>
      </c>
      <c r="D163" s="412">
        <f>'الترتيب حسب النسبة المئوية'!F165</f>
        <v>0</v>
      </c>
      <c r="E163" s="413" t="e">
        <f>D163/'التقرير الختامي'!$D$15</f>
        <v>#DIV/0!</v>
      </c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</row>
    <row r="164" spans="1:15">
      <c r="A164" s="303"/>
      <c r="B164" s="293">
        <f>'الترتيب حسب النسبة المئوية'!B166</f>
        <v>157</v>
      </c>
      <c r="C164" s="35" t="str">
        <f>'الترتيب حسب النسبة المئوية'!C166:E166</f>
        <v/>
      </c>
      <c r="D164" s="412">
        <f>'الترتيب حسب النسبة المئوية'!F166</f>
        <v>0</v>
      </c>
      <c r="E164" s="413" t="e">
        <f>D164/'التقرير الختامي'!$D$15</f>
        <v>#DIV/0!</v>
      </c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</row>
    <row r="165" spans="1:15">
      <c r="A165" s="303"/>
      <c r="B165" s="293">
        <f>'الترتيب حسب النسبة المئوية'!B167</f>
        <v>158</v>
      </c>
      <c r="C165" s="35" t="str">
        <f>'الترتيب حسب النسبة المئوية'!C167:E167</f>
        <v/>
      </c>
      <c r="D165" s="412">
        <f>'الترتيب حسب النسبة المئوية'!F167</f>
        <v>0</v>
      </c>
      <c r="E165" s="413" t="e">
        <f>D165/'التقرير الختامي'!$D$15</f>
        <v>#DIV/0!</v>
      </c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</row>
    <row r="166" spans="1:15">
      <c r="A166" s="303"/>
      <c r="B166" s="293">
        <f>'الترتيب حسب النسبة المئوية'!B168</f>
        <v>159</v>
      </c>
      <c r="C166" s="35" t="str">
        <f>'الترتيب حسب النسبة المئوية'!C168:E168</f>
        <v/>
      </c>
      <c r="D166" s="412">
        <f>'الترتيب حسب النسبة المئوية'!F168</f>
        <v>0</v>
      </c>
      <c r="E166" s="413" t="e">
        <f>D166/'التقرير الختامي'!$D$15</f>
        <v>#DIV/0!</v>
      </c>
      <c r="F166" s="303"/>
      <c r="G166" s="303"/>
      <c r="H166" s="303"/>
      <c r="I166" s="303"/>
      <c r="J166" s="303"/>
      <c r="K166" s="303"/>
      <c r="L166" s="303"/>
      <c r="M166" s="303"/>
      <c r="N166" s="303"/>
      <c r="O166" s="303"/>
    </row>
    <row r="167" spans="1:15">
      <c r="A167" s="303"/>
      <c r="B167" s="293">
        <f>'الترتيب حسب النسبة المئوية'!B169</f>
        <v>160</v>
      </c>
      <c r="C167" s="35" t="str">
        <f>'الترتيب حسب النسبة المئوية'!C169:E169</f>
        <v/>
      </c>
      <c r="D167" s="412">
        <f>'الترتيب حسب النسبة المئوية'!F169</f>
        <v>0</v>
      </c>
      <c r="E167" s="413" t="e">
        <f>D167/'التقرير الختامي'!$D$15</f>
        <v>#DIV/0!</v>
      </c>
      <c r="F167" s="303"/>
      <c r="G167" s="303"/>
      <c r="H167" s="303"/>
      <c r="I167" s="303"/>
      <c r="J167" s="303"/>
      <c r="K167" s="303"/>
      <c r="L167" s="303"/>
      <c r="M167" s="303"/>
      <c r="N167" s="303"/>
      <c r="O167" s="303"/>
    </row>
    <row r="168" spans="1:15">
      <c r="A168" s="303"/>
      <c r="B168" s="293">
        <f>'الترتيب حسب النسبة المئوية'!B170</f>
        <v>161</v>
      </c>
      <c r="C168" s="35" t="str">
        <f>'الترتيب حسب النسبة المئوية'!C170:E170</f>
        <v/>
      </c>
      <c r="D168" s="412">
        <f>'الترتيب حسب النسبة المئوية'!F170</f>
        <v>0</v>
      </c>
      <c r="E168" s="413" t="e">
        <f>D168/'التقرير الختامي'!$D$15</f>
        <v>#DIV/0!</v>
      </c>
      <c r="F168" s="303"/>
      <c r="G168" s="303"/>
      <c r="H168" s="303"/>
      <c r="I168" s="303"/>
      <c r="J168" s="303"/>
      <c r="K168" s="303"/>
      <c r="L168" s="303"/>
      <c r="M168" s="303"/>
      <c r="N168" s="303"/>
      <c r="O168" s="303"/>
    </row>
    <row r="169" spans="1:15">
      <c r="A169" s="303"/>
      <c r="B169" s="293">
        <f>'الترتيب حسب النسبة المئوية'!B171</f>
        <v>162</v>
      </c>
      <c r="C169" s="35" t="str">
        <f>'الترتيب حسب النسبة المئوية'!C171:E171</f>
        <v/>
      </c>
      <c r="D169" s="412">
        <f>'الترتيب حسب النسبة المئوية'!F171</f>
        <v>0</v>
      </c>
      <c r="E169" s="413" t="e">
        <f>D169/'التقرير الختامي'!$D$15</f>
        <v>#DIV/0!</v>
      </c>
      <c r="F169" s="303"/>
      <c r="G169" s="303"/>
      <c r="H169" s="303"/>
      <c r="I169" s="303"/>
      <c r="J169" s="303"/>
      <c r="K169" s="303"/>
      <c r="L169" s="303"/>
      <c r="M169" s="303"/>
      <c r="N169" s="303"/>
      <c r="O169" s="303"/>
    </row>
    <row r="170" spans="1:15">
      <c r="A170" s="303"/>
      <c r="B170" s="293">
        <f>'الترتيب حسب النسبة المئوية'!B172</f>
        <v>163</v>
      </c>
      <c r="C170" s="35" t="str">
        <f>'الترتيب حسب النسبة المئوية'!C172:E172</f>
        <v/>
      </c>
      <c r="D170" s="412">
        <f>'الترتيب حسب النسبة المئوية'!F172</f>
        <v>0</v>
      </c>
      <c r="E170" s="413" t="e">
        <f>D170/'التقرير الختامي'!$D$15</f>
        <v>#DIV/0!</v>
      </c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</row>
    <row r="171" spans="1:15">
      <c r="A171" s="303"/>
      <c r="B171" s="293">
        <f>'الترتيب حسب النسبة المئوية'!B173</f>
        <v>164</v>
      </c>
      <c r="C171" s="35" t="str">
        <f>'الترتيب حسب النسبة المئوية'!C173:E173</f>
        <v/>
      </c>
      <c r="D171" s="412">
        <f>'الترتيب حسب النسبة المئوية'!F173</f>
        <v>0</v>
      </c>
      <c r="E171" s="413" t="e">
        <f>D171/'التقرير الختامي'!$D$15</f>
        <v>#DIV/0!</v>
      </c>
      <c r="F171" s="303"/>
      <c r="G171" s="303"/>
      <c r="H171" s="303"/>
      <c r="I171" s="303"/>
      <c r="J171" s="303"/>
      <c r="K171" s="303"/>
      <c r="L171" s="303"/>
      <c r="M171" s="303"/>
      <c r="N171" s="303"/>
      <c r="O171" s="303"/>
    </row>
    <row r="172" spans="1:15">
      <c r="A172" s="303"/>
      <c r="B172" s="293">
        <f>'الترتيب حسب النسبة المئوية'!B174</f>
        <v>165</v>
      </c>
      <c r="C172" s="35" t="str">
        <f>'الترتيب حسب النسبة المئوية'!C174:E174</f>
        <v/>
      </c>
      <c r="D172" s="412">
        <f>'الترتيب حسب النسبة المئوية'!F174</f>
        <v>0</v>
      </c>
      <c r="E172" s="413" t="e">
        <f>D172/'التقرير الختامي'!$D$15</f>
        <v>#DIV/0!</v>
      </c>
      <c r="F172" s="303"/>
      <c r="G172" s="303"/>
      <c r="H172" s="303"/>
      <c r="I172" s="303"/>
      <c r="J172" s="303"/>
      <c r="K172" s="303"/>
      <c r="L172" s="303"/>
      <c r="M172" s="303"/>
      <c r="N172" s="303"/>
      <c r="O172" s="303"/>
    </row>
    <row r="173" spans="1:15"/>
    <row r="174" spans="1:15"/>
    <row r="175" spans="1:15"/>
  </sheetData>
  <mergeCells count="5">
    <mergeCell ref="B5:E5"/>
    <mergeCell ref="H5:J5"/>
    <mergeCell ref="L7:N7"/>
    <mergeCell ref="H29:I29"/>
    <mergeCell ref="H30:I30"/>
  </mergeCells>
  <conditionalFormatting sqref="J30">
    <cfRule type="beginsWith" dxfId="11" priority="1" operator="beginsWith" text="م">
      <formula>LEFT(J30,LEN("م"))="م"</formula>
    </cfRule>
    <cfRule type="beginsWith" dxfId="10" priority="2" operator="beginsWith" text="ت">
      <formula>LEFT(J30,LEN("ت"))="ت"</formula>
    </cfRule>
    <cfRule type="beginsWith" dxfId="9" priority="3" operator="beginsWith" text="ف">
      <formula>LEFT(J30,LEN("ف"))="ف"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ورقة10">
    <tabColor theme="1"/>
  </sheetPr>
  <dimension ref="A1:AQ47"/>
  <sheetViews>
    <sheetView rightToLeft="1" topLeftCell="AF8" zoomScale="93" zoomScaleNormal="93" workbookViewId="0"/>
  </sheetViews>
  <sheetFormatPr defaultColWidth="0" defaultRowHeight="14" zeroHeight="1"/>
  <cols>
    <col min="1" max="1" width="0.5" hidden="1" customWidth="1"/>
    <col min="2" max="2" width="3.58203125" hidden="1" customWidth="1"/>
    <col min="3" max="3" width="10.33203125" hidden="1" customWidth="1"/>
    <col min="4" max="4" width="12.25" hidden="1" customWidth="1"/>
    <col min="5" max="5" width="10.5" hidden="1" customWidth="1"/>
    <col min="6" max="8" width="9" hidden="1" customWidth="1"/>
    <col min="9" max="9" width="10.83203125" hidden="1" customWidth="1"/>
    <col min="10" max="10" width="11.75" hidden="1" customWidth="1"/>
    <col min="11" max="13" width="9" hidden="1" customWidth="1"/>
    <col min="14" max="14" width="1.5" hidden="1" customWidth="1"/>
    <col min="15" max="15" width="9" hidden="1" customWidth="1"/>
    <col min="16" max="29" width="0" hidden="1" customWidth="1"/>
    <col min="30" max="31" width="9" hidden="1" customWidth="1"/>
    <col min="32" max="32" width="1.25" customWidth="1"/>
    <col min="33" max="33" width="22.33203125" customWidth="1"/>
    <col min="34" max="34" width="12.08203125" customWidth="1"/>
    <col min="35" max="35" width="24.25" customWidth="1"/>
    <col min="36" max="36" width="13.5" customWidth="1"/>
    <col min="37" max="37" width="10" customWidth="1"/>
    <col min="38" max="38" width="11.33203125" customWidth="1"/>
    <col min="39" max="39" width="4.33203125" customWidth="1"/>
    <col min="40" max="40" width="9" customWidth="1"/>
    <col min="41" max="41" width="8.08203125" customWidth="1"/>
    <col min="42" max="43" width="8.08203125" style="303" customWidth="1"/>
    <col min="44" max="16384" width="8.08203125" hidden="1"/>
  </cols>
  <sheetData>
    <row r="1" spans="3:41" ht="9" hidden="1" customHeight="1">
      <c r="AF1" s="303"/>
      <c r="AG1" s="303"/>
      <c r="AH1" s="303"/>
      <c r="AI1" s="303"/>
      <c r="AJ1" s="303"/>
      <c r="AK1" s="303"/>
      <c r="AL1" s="303"/>
      <c r="AM1" s="303"/>
      <c r="AN1" s="303"/>
      <c r="AO1" s="303"/>
    </row>
    <row r="2" spans="3:41" ht="0.75" hidden="1" customHeight="1">
      <c r="AF2" s="303"/>
      <c r="AG2" s="303"/>
      <c r="AH2" s="303"/>
      <c r="AI2" s="303"/>
      <c r="AJ2" s="303"/>
      <c r="AK2" s="303"/>
      <c r="AL2" s="303"/>
      <c r="AM2" s="303"/>
      <c r="AN2" s="303"/>
      <c r="AO2" s="303"/>
    </row>
    <row r="3" spans="3:41" ht="14.5" hidden="1" thickBot="1">
      <c r="AF3" s="303"/>
      <c r="AG3" s="303"/>
      <c r="AH3" s="303"/>
      <c r="AI3" s="303"/>
      <c r="AJ3" s="303"/>
      <c r="AK3" s="303"/>
      <c r="AL3" s="303"/>
      <c r="AM3" s="303"/>
      <c r="AN3" s="303"/>
      <c r="AO3" s="303"/>
    </row>
    <row r="4" spans="3:41" ht="23.25" hidden="1" customHeight="1">
      <c r="C4" s="833" t="s">
        <v>251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5"/>
      <c r="AF4" s="303"/>
      <c r="AG4" s="303"/>
      <c r="AH4" s="303"/>
      <c r="AI4" s="303"/>
      <c r="AJ4" s="303"/>
      <c r="AK4" s="303"/>
      <c r="AL4" s="303"/>
      <c r="AM4" s="303"/>
      <c r="AN4" s="303"/>
      <c r="AO4" s="303"/>
    </row>
    <row r="5" spans="3:41" hidden="1">
      <c r="C5" s="77"/>
      <c r="N5" s="82"/>
      <c r="AF5" s="303"/>
      <c r="AG5" s="303"/>
      <c r="AH5" s="303"/>
      <c r="AI5" s="303"/>
      <c r="AJ5" s="303"/>
      <c r="AK5" s="303"/>
      <c r="AL5" s="303"/>
      <c r="AM5" s="303"/>
      <c r="AN5" s="303"/>
      <c r="AO5" s="303"/>
    </row>
    <row r="6" spans="3:41" hidden="1">
      <c r="C6" s="90" t="s">
        <v>140</v>
      </c>
      <c r="D6" s="6" t="s">
        <v>157</v>
      </c>
      <c r="E6" s="4"/>
      <c r="F6" s="79" t="s">
        <v>141</v>
      </c>
      <c r="G6" s="119">
        <f>'الصفحة الرئيسية'!O9</f>
        <v>0</v>
      </c>
      <c r="H6" s="4"/>
      <c r="I6" s="79" t="s">
        <v>142</v>
      </c>
      <c r="J6" s="6" t="s">
        <v>113</v>
      </c>
      <c r="K6" s="79" t="s">
        <v>116</v>
      </c>
      <c r="L6" s="715"/>
      <c r="M6" s="715"/>
      <c r="N6" s="861"/>
      <c r="AF6" s="303"/>
      <c r="AG6" s="303"/>
      <c r="AH6" s="303"/>
      <c r="AI6" s="303"/>
      <c r="AJ6" s="303"/>
      <c r="AK6" s="303"/>
      <c r="AL6" s="303"/>
      <c r="AM6" s="303"/>
      <c r="AN6" s="303"/>
      <c r="AO6" s="303"/>
    </row>
    <row r="7" spans="3:41" hidden="1">
      <c r="C7" s="839" t="s">
        <v>143</v>
      </c>
      <c r="D7" s="840"/>
      <c r="E7" s="4"/>
      <c r="F7" s="4"/>
      <c r="G7" s="4"/>
      <c r="H7" s="4"/>
      <c r="I7" s="4"/>
      <c r="J7" s="4"/>
      <c r="K7" s="4"/>
      <c r="L7" s="4"/>
      <c r="N7" s="82"/>
      <c r="AF7" s="303"/>
      <c r="AG7" s="303"/>
      <c r="AH7" s="303"/>
      <c r="AI7" s="303"/>
      <c r="AJ7" s="303"/>
      <c r="AK7" s="303"/>
      <c r="AL7" s="303"/>
      <c r="AM7" s="303"/>
      <c r="AN7" s="303"/>
      <c r="AO7" s="303"/>
    </row>
    <row r="8" spans="3:41" ht="20.25" customHeight="1">
      <c r="C8" s="841" t="s">
        <v>74</v>
      </c>
      <c r="D8" s="842"/>
      <c r="E8" s="843" t="s">
        <v>279</v>
      </c>
      <c r="F8" s="842"/>
      <c r="G8" s="843" t="s">
        <v>217</v>
      </c>
      <c r="H8" s="844"/>
      <c r="I8" s="112" t="s">
        <v>216</v>
      </c>
      <c r="J8" s="113" t="s">
        <v>230</v>
      </c>
      <c r="K8" s="845" t="s">
        <v>144</v>
      </c>
      <c r="L8" s="845"/>
      <c r="M8" s="845"/>
      <c r="N8" s="846"/>
      <c r="AF8" s="303"/>
      <c r="AG8" s="857" t="s">
        <v>275</v>
      </c>
      <c r="AH8" s="857"/>
      <c r="AI8" s="857"/>
      <c r="AJ8" s="857"/>
      <c r="AK8" s="857"/>
      <c r="AL8" s="857"/>
      <c r="AM8" s="857"/>
      <c r="AN8" s="857"/>
      <c r="AO8" s="303"/>
    </row>
    <row r="9" spans="3:41" ht="21" customHeight="1" thickBot="1">
      <c r="C9" s="851">
        <f>'الصفحة الرئيسية'!J9</f>
        <v>0</v>
      </c>
      <c r="D9" s="852"/>
      <c r="E9" s="853">
        <f>'الصفحة الرئيسية'!O10</f>
        <v>0</v>
      </c>
      <c r="F9" s="852"/>
      <c r="G9" s="853">
        <f>'التقرير الختامي'!D13</f>
        <v>0</v>
      </c>
      <c r="H9" s="854"/>
      <c r="I9" s="114" t="e">
        <f>G9/E9</f>
        <v>#DIV/0!</v>
      </c>
      <c r="J9" s="115" t="e">
        <f>'ادخال البيانات'!BW8</f>
        <v>#DIV/0!</v>
      </c>
      <c r="K9" s="700"/>
      <c r="L9" s="700"/>
      <c r="M9" s="700"/>
      <c r="N9" s="855"/>
      <c r="AF9" s="303"/>
      <c r="AG9" s="420" t="s">
        <v>0</v>
      </c>
      <c r="AH9" s="856">
        <f>C9</f>
        <v>0</v>
      </c>
      <c r="AI9" s="856"/>
      <c r="AJ9" s="420"/>
      <c r="AK9" s="420" t="s">
        <v>272</v>
      </c>
      <c r="AL9" s="421">
        <f>G6</f>
        <v>0</v>
      </c>
      <c r="AM9" s="420"/>
      <c r="AN9" s="420"/>
      <c r="AO9" s="303"/>
    </row>
    <row r="10" spans="3:41" ht="14.25" customHeight="1">
      <c r="C10" s="833" t="s">
        <v>215</v>
      </c>
      <c r="D10" s="834"/>
      <c r="E10" s="834"/>
      <c r="F10" s="834"/>
      <c r="G10" s="834"/>
      <c r="H10" s="834"/>
      <c r="I10" s="834"/>
      <c r="J10" s="834"/>
      <c r="K10" s="834"/>
      <c r="L10" s="834"/>
      <c r="M10" s="834"/>
      <c r="N10" s="835"/>
      <c r="S10" s="22">
        <v>2</v>
      </c>
      <c r="T10" t="s">
        <v>112</v>
      </c>
      <c r="AF10" s="303"/>
      <c r="AG10" s="420" t="s">
        <v>75</v>
      </c>
      <c r="AH10" s="422">
        <f>'الصفحة الرئيسية'!J11</f>
        <v>0</v>
      </c>
      <c r="AI10" s="420" t="s">
        <v>266</v>
      </c>
      <c r="AJ10" s="421" t="str">
        <f>D6</f>
        <v>الابتدائية</v>
      </c>
      <c r="AK10" s="420" t="s">
        <v>86</v>
      </c>
      <c r="AL10" s="421">
        <f>'الصفحة الرئيسية'!L12</f>
        <v>0</v>
      </c>
      <c r="AM10" s="420"/>
      <c r="AN10" s="420"/>
      <c r="AO10" s="303"/>
    </row>
    <row r="11" spans="3:41" ht="15" customHeight="1" thickBot="1">
      <c r="C11" s="836"/>
      <c r="D11" s="837"/>
      <c r="E11" s="837"/>
      <c r="F11" s="837"/>
      <c r="G11" s="837"/>
      <c r="H11" s="837"/>
      <c r="I11" s="837"/>
      <c r="J11" s="837"/>
      <c r="K11" s="837"/>
      <c r="L11" s="837"/>
      <c r="M11" s="837"/>
      <c r="N11" s="838"/>
      <c r="S11" s="22">
        <v>3</v>
      </c>
      <c r="T11" t="s">
        <v>113</v>
      </c>
      <c r="AB11" t="s">
        <v>157</v>
      </c>
      <c r="AF11" s="303"/>
      <c r="AG11" s="420" t="s">
        <v>267</v>
      </c>
      <c r="AH11" s="554" t="e">
        <f>المتوسطات!J29</f>
        <v>#DIV/0!</v>
      </c>
      <c r="AI11" s="420" t="s">
        <v>269</v>
      </c>
      <c r="AJ11" s="421"/>
      <c r="AK11" s="420"/>
      <c r="AL11" s="420"/>
      <c r="AM11" s="420"/>
      <c r="AN11" s="420"/>
      <c r="AO11" s="303"/>
    </row>
    <row r="12" spans="3:41" ht="15.5">
      <c r="C12" s="77"/>
      <c r="N12" s="82"/>
      <c r="S12" s="22">
        <v>5</v>
      </c>
      <c r="T12" t="s">
        <v>156</v>
      </c>
      <c r="AB12" t="s">
        <v>158</v>
      </c>
      <c r="AF12" s="303"/>
      <c r="AG12" s="420" t="s">
        <v>268</v>
      </c>
      <c r="AH12" s="421"/>
      <c r="AI12" s="420" t="s">
        <v>142</v>
      </c>
      <c r="AJ12" s="421" t="str">
        <f>J6</f>
        <v>الثلاثاء</v>
      </c>
      <c r="AK12" s="420"/>
      <c r="AL12" s="420"/>
      <c r="AM12" s="420"/>
      <c r="AN12" s="420"/>
      <c r="AO12" s="303"/>
    </row>
    <row r="13" spans="3:41" ht="15.5" hidden="1">
      <c r="C13" s="77"/>
      <c r="N13" s="82"/>
      <c r="S13" s="22">
        <v>6</v>
      </c>
      <c r="AF13" s="303"/>
      <c r="AG13" s="420"/>
      <c r="AH13" s="420"/>
      <c r="AI13" s="420"/>
      <c r="AJ13" s="420"/>
      <c r="AK13" s="420"/>
      <c r="AL13" s="420"/>
      <c r="AM13" s="420"/>
      <c r="AN13" s="420"/>
      <c r="AO13" s="303"/>
    </row>
    <row r="14" spans="3:41" ht="15.5">
      <c r="C14" s="77"/>
      <c r="N14" s="82"/>
      <c r="S14" s="22">
        <v>7</v>
      </c>
      <c r="AF14" s="303"/>
      <c r="AG14" s="420" t="s">
        <v>75</v>
      </c>
      <c r="AH14" s="422">
        <f>AH10</f>
        <v>0</v>
      </c>
      <c r="AI14" s="420" t="s">
        <v>270</v>
      </c>
      <c r="AJ14" s="421">
        <f>'الصفحة الرئيسية'!O10</f>
        <v>0</v>
      </c>
      <c r="AK14" s="420" t="s">
        <v>219</v>
      </c>
      <c r="AL14" s="421">
        <f>G9</f>
        <v>0</v>
      </c>
      <c r="AM14" s="420"/>
      <c r="AN14" s="420"/>
      <c r="AO14" s="303"/>
    </row>
    <row r="15" spans="3:41" ht="15.75" customHeight="1">
      <c r="C15" s="77"/>
      <c r="N15" s="82"/>
      <c r="S15" s="22">
        <v>8</v>
      </c>
      <c r="AF15" s="303"/>
      <c r="AG15" s="420"/>
      <c r="AH15" s="420"/>
      <c r="AI15" s="420"/>
      <c r="AJ15" s="420"/>
      <c r="AK15" s="420"/>
      <c r="AL15" s="420"/>
      <c r="AM15" s="420"/>
      <c r="AN15" s="420"/>
      <c r="AO15" s="303"/>
    </row>
    <row r="16" spans="3:41" ht="15.5">
      <c r="C16" s="77"/>
      <c r="N16" s="82"/>
      <c r="S16" s="22">
        <v>9</v>
      </c>
      <c r="AF16" s="303"/>
      <c r="AG16" s="551" t="s">
        <v>434</v>
      </c>
      <c r="AH16" s="552" t="s">
        <v>435</v>
      </c>
      <c r="AI16" s="862" t="s">
        <v>170</v>
      </c>
      <c r="AJ16" s="863"/>
      <c r="AK16" s="863"/>
      <c r="AL16" s="863"/>
      <c r="AM16" s="863"/>
      <c r="AN16" s="864"/>
      <c r="AO16" s="303"/>
    </row>
    <row r="17" spans="3:41" ht="15.5">
      <c r="C17" s="77"/>
      <c r="N17" s="82"/>
      <c r="S17" s="22">
        <v>10</v>
      </c>
      <c r="AF17" s="303"/>
      <c r="AG17" s="545" t="str">
        <f>'المهارت المستهدفة'!BS33</f>
        <v/>
      </c>
      <c r="AH17" s="424" t="str">
        <f>'المهارت المستهدفة'!BR33</f>
        <v/>
      </c>
      <c r="AI17" s="858" t="str">
        <f>'المهارت المستهدفة'!BN33</f>
        <v/>
      </c>
      <c r="AJ17" s="859"/>
      <c r="AK17" s="859"/>
      <c r="AL17" s="859"/>
      <c r="AM17" s="859"/>
      <c r="AN17" s="860"/>
      <c r="AO17" s="303"/>
    </row>
    <row r="18" spans="3:41" ht="15.5">
      <c r="C18" s="77"/>
      <c r="N18" s="82"/>
      <c r="AF18" s="303"/>
      <c r="AG18" s="545" t="str">
        <f>'المهارت المستهدفة'!BS34</f>
        <v/>
      </c>
      <c r="AH18" s="424" t="str">
        <f>'المهارت المستهدفة'!BR34</f>
        <v/>
      </c>
      <c r="AI18" s="858" t="str">
        <f>'المهارت المستهدفة'!BN34</f>
        <v/>
      </c>
      <c r="AJ18" s="859"/>
      <c r="AK18" s="859"/>
      <c r="AL18" s="859"/>
      <c r="AM18" s="859"/>
      <c r="AN18" s="860"/>
      <c r="AO18" s="303"/>
    </row>
    <row r="19" spans="3:41" ht="15.5">
      <c r="C19" s="77"/>
      <c r="N19" s="82"/>
      <c r="AF19" s="303"/>
      <c r="AG19" s="545" t="str">
        <f>'المهارت المستهدفة'!BS35</f>
        <v/>
      </c>
      <c r="AH19" s="424" t="str">
        <f>'المهارت المستهدفة'!BR35</f>
        <v/>
      </c>
      <c r="AI19" s="858" t="str">
        <f>'المهارت المستهدفة'!BN35</f>
        <v/>
      </c>
      <c r="AJ19" s="859"/>
      <c r="AK19" s="859"/>
      <c r="AL19" s="859"/>
      <c r="AM19" s="859"/>
      <c r="AN19" s="860"/>
      <c r="AO19" s="303"/>
    </row>
    <row r="20" spans="3:41" ht="15.5">
      <c r="C20" s="77"/>
      <c r="N20" s="82"/>
      <c r="AF20" s="303"/>
      <c r="AG20" s="545" t="str">
        <f>'المهارت المستهدفة'!BS36</f>
        <v/>
      </c>
      <c r="AH20" s="424" t="str">
        <f>'المهارت المستهدفة'!BR36</f>
        <v/>
      </c>
      <c r="AI20" s="858" t="str">
        <f>'المهارت المستهدفة'!BN36</f>
        <v/>
      </c>
      <c r="AJ20" s="859"/>
      <c r="AK20" s="859"/>
      <c r="AL20" s="859"/>
      <c r="AM20" s="859"/>
      <c r="AN20" s="860"/>
      <c r="AO20" s="303"/>
    </row>
    <row r="21" spans="3:41" ht="16" thickBot="1">
      <c r="C21" s="77"/>
      <c r="N21" s="82"/>
      <c r="AF21" s="303"/>
      <c r="AG21" s="545" t="str">
        <f>'المهارت المستهدفة'!BS37</f>
        <v/>
      </c>
      <c r="AH21" s="424" t="str">
        <f>'المهارت المستهدفة'!BR37</f>
        <v/>
      </c>
      <c r="AI21" s="858" t="str">
        <f>'المهارت المستهدفة'!BN37</f>
        <v/>
      </c>
      <c r="AJ21" s="859"/>
      <c r="AK21" s="859"/>
      <c r="AL21" s="859"/>
      <c r="AM21" s="859"/>
      <c r="AN21" s="860"/>
      <c r="AO21" s="303"/>
    </row>
    <row r="22" spans="3:41" ht="14.25" customHeight="1">
      <c r="C22" s="847" t="s">
        <v>218</v>
      </c>
      <c r="D22" s="834"/>
      <c r="E22" s="834"/>
      <c r="F22" s="834"/>
      <c r="G22" s="834"/>
      <c r="H22" s="834"/>
      <c r="I22" s="834"/>
      <c r="J22" s="834"/>
      <c r="K22" s="834"/>
      <c r="L22" s="834"/>
      <c r="M22" s="834"/>
      <c r="N22" s="835"/>
      <c r="AF22" s="303"/>
      <c r="AG22" s="545" t="str">
        <f>'المهارت المستهدفة'!BS38</f>
        <v/>
      </c>
      <c r="AH22" s="424" t="str">
        <f>'المهارت المستهدفة'!BR38</f>
        <v/>
      </c>
      <c r="AI22" s="858" t="str">
        <f>'المهارت المستهدفة'!BN38</f>
        <v/>
      </c>
      <c r="AJ22" s="859"/>
      <c r="AK22" s="859"/>
      <c r="AL22" s="859"/>
      <c r="AM22" s="859"/>
      <c r="AN22" s="860"/>
      <c r="AO22" s="303"/>
    </row>
    <row r="23" spans="3:41" ht="14.25" customHeight="1">
      <c r="C23" s="848"/>
      <c r="D23" s="849"/>
      <c r="E23" s="849"/>
      <c r="F23" s="849"/>
      <c r="G23" s="849"/>
      <c r="H23" s="849"/>
      <c r="I23" s="849"/>
      <c r="J23" s="849"/>
      <c r="K23" s="849"/>
      <c r="L23" s="849"/>
      <c r="M23" s="849"/>
      <c r="N23" s="850"/>
      <c r="AF23" s="303"/>
      <c r="AG23" s="545" t="str">
        <f>'المهارت المستهدفة'!BS39</f>
        <v/>
      </c>
      <c r="AH23" s="424" t="str">
        <f>'المهارت المستهدفة'!BR39</f>
        <v/>
      </c>
      <c r="AI23" s="858" t="str">
        <f>'المهارت المستهدفة'!BN39</f>
        <v/>
      </c>
      <c r="AJ23" s="859"/>
      <c r="AK23" s="859"/>
      <c r="AL23" s="859"/>
      <c r="AM23" s="859"/>
      <c r="AN23" s="860"/>
      <c r="AO23" s="303"/>
    </row>
    <row r="24" spans="3:41" ht="14.25" customHeight="1" thickBot="1">
      <c r="C24" s="836"/>
      <c r="D24" s="837"/>
      <c r="E24" s="837"/>
      <c r="F24" s="837"/>
      <c r="G24" s="837"/>
      <c r="H24" s="837"/>
      <c r="I24" s="837"/>
      <c r="J24" s="837"/>
      <c r="K24" s="837"/>
      <c r="L24" s="837"/>
      <c r="M24" s="837"/>
      <c r="N24" s="838"/>
      <c r="AF24" s="303"/>
      <c r="AG24" s="545" t="str">
        <f>'المهارت المستهدفة'!BS40</f>
        <v/>
      </c>
      <c r="AH24" s="424" t="str">
        <f>'المهارت المستهدفة'!BR40</f>
        <v/>
      </c>
      <c r="AI24" s="858" t="str">
        <f>'المهارت المستهدفة'!BN40</f>
        <v/>
      </c>
      <c r="AJ24" s="859"/>
      <c r="AK24" s="859"/>
      <c r="AL24" s="859"/>
      <c r="AM24" s="859"/>
      <c r="AN24" s="860"/>
      <c r="AO24" s="303"/>
    </row>
    <row r="25" spans="3:41" ht="14.25" customHeight="1">
      <c r="C25" s="548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50"/>
      <c r="AF25" s="303"/>
      <c r="AG25" s="545" t="str">
        <f>'المهارت المستهدفة'!BS41</f>
        <v/>
      </c>
      <c r="AH25" s="424" t="str">
        <f>'المهارت المستهدفة'!BR41</f>
        <v/>
      </c>
      <c r="AI25" s="858" t="str">
        <f>'المهارت المستهدفة'!BN41</f>
        <v/>
      </c>
      <c r="AJ25" s="859"/>
      <c r="AK25" s="859"/>
      <c r="AL25" s="859"/>
      <c r="AM25" s="859"/>
      <c r="AN25" s="860"/>
      <c r="AO25" s="303"/>
    </row>
    <row r="26" spans="3:41" ht="14.25" customHeight="1">
      <c r="C26" s="548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50"/>
      <c r="AF26" s="303"/>
      <c r="AG26" s="545" t="str">
        <f>'المهارت المستهدفة'!BS42</f>
        <v/>
      </c>
      <c r="AH26" s="424" t="str">
        <f>'المهارت المستهدفة'!BR42</f>
        <v/>
      </c>
      <c r="AI26" s="858" t="str">
        <f>'المهارت المستهدفة'!BN42</f>
        <v/>
      </c>
      <c r="AJ26" s="859"/>
      <c r="AK26" s="859"/>
      <c r="AL26" s="859"/>
      <c r="AM26" s="859"/>
      <c r="AN26" s="860"/>
      <c r="AO26" s="303"/>
    </row>
    <row r="27" spans="3:41" ht="14.25" customHeight="1" thickBot="1">
      <c r="C27" s="548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50"/>
      <c r="AF27" s="303"/>
      <c r="AG27" s="545" t="str">
        <f>'المهارت المستهدفة'!BS43</f>
        <v/>
      </c>
      <c r="AH27" s="424" t="str">
        <f>'المهارت المستهدفة'!BR43</f>
        <v/>
      </c>
      <c r="AI27" s="858" t="str">
        <f>'المهارت المستهدفة'!BN43</f>
        <v/>
      </c>
      <c r="AJ27" s="859"/>
      <c r="AK27" s="859"/>
      <c r="AL27" s="859"/>
      <c r="AM27" s="859"/>
      <c r="AN27" s="860"/>
      <c r="AO27" s="303"/>
    </row>
    <row r="28" spans="3:41" ht="16" thickBot="1">
      <c r="C28" s="110" t="s">
        <v>146</v>
      </c>
      <c r="D28" s="116"/>
      <c r="E28" s="110" t="s">
        <v>151</v>
      </c>
      <c r="F28" s="116"/>
      <c r="G28" s="110" t="s">
        <v>152</v>
      </c>
      <c r="H28" s="116"/>
      <c r="I28" s="110" t="s">
        <v>153</v>
      </c>
      <c r="J28" s="116"/>
      <c r="K28" s="110" t="s">
        <v>154</v>
      </c>
      <c r="L28" s="116"/>
      <c r="M28" s="110" t="s">
        <v>9</v>
      </c>
      <c r="N28" s="120"/>
      <c r="AF28" s="303"/>
      <c r="AG28" s="545" t="str">
        <f>'المهارت المستهدفة'!BS44</f>
        <v/>
      </c>
      <c r="AH28" s="424" t="str">
        <f>'المهارت المستهدفة'!BR44</f>
        <v/>
      </c>
      <c r="AI28" s="858" t="str">
        <f>'المهارت المستهدفة'!BN44</f>
        <v/>
      </c>
      <c r="AJ28" s="859"/>
      <c r="AK28" s="859"/>
      <c r="AL28" s="859"/>
      <c r="AM28" s="859"/>
      <c r="AN28" s="860"/>
      <c r="AO28" s="303"/>
    </row>
    <row r="29" spans="3:41" ht="16" thickBot="1">
      <c r="C29" s="110"/>
      <c r="D29" s="116"/>
      <c r="E29" s="110"/>
      <c r="F29" s="116"/>
      <c r="G29" s="110"/>
      <c r="H29" s="116"/>
      <c r="I29" s="110"/>
      <c r="J29" s="116"/>
      <c r="K29" s="110"/>
      <c r="L29" s="116"/>
      <c r="M29" s="110"/>
      <c r="N29" s="120"/>
      <c r="AF29" s="303"/>
      <c r="AG29" s="545" t="str">
        <f>'المهارت المستهدفة'!BS45</f>
        <v/>
      </c>
      <c r="AH29" s="424" t="str">
        <f>'المهارت المستهدفة'!BR45</f>
        <v/>
      </c>
      <c r="AI29" s="858" t="str">
        <f>'المهارت المستهدفة'!BN45</f>
        <v/>
      </c>
      <c r="AJ29" s="859"/>
      <c r="AK29" s="859"/>
      <c r="AL29" s="859"/>
      <c r="AM29" s="859"/>
      <c r="AN29" s="860"/>
      <c r="AO29" s="303"/>
    </row>
    <row r="30" spans="3:41" ht="16" thickBot="1">
      <c r="C30" s="110"/>
      <c r="D30" s="116"/>
      <c r="E30" s="110"/>
      <c r="F30" s="116"/>
      <c r="G30" s="110"/>
      <c r="H30" s="116"/>
      <c r="I30" s="110"/>
      <c r="J30" s="116"/>
      <c r="K30" s="110"/>
      <c r="L30" s="116"/>
      <c r="M30" s="110"/>
      <c r="N30" s="120"/>
      <c r="AF30" s="303"/>
      <c r="AG30" s="545" t="str">
        <f>'المهارت المستهدفة'!BS46</f>
        <v/>
      </c>
      <c r="AH30" s="424" t="str">
        <f>'المهارت المستهدفة'!BR46</f>
        <v/>
      </c>
      <c r="AI30" s="858" t="str">
        <f>'المهارت المستهدفة'!BN46</f>
        <v/>
      </c>
      <c r="AJ30" s="859"/>
      <c r="AK30" s="859"/>
      <c r="AL30" s="859"/>
      <c r="AM30" s="859"/>
      <c r="AN30" s="860"/>
      <c r="AO30" s="303"/>
    </row>
    <row r="31" spans="3:41" ht="16" thickBot="1">
      <c r="C31" s="110"/>
      <c r="D31" s="116"/>
      <c r="E31" s="110"/>
      <c r="F31" s="116"/>
      <c r="G31" s="110"/>
      <c r="H31" s="116"/>
      <c r="I31" s="110"/>
      <c r="J31" s="116"/>
      <c r="K31" s="110"/>
      <c r="L31" s="116"/>
      <c r="M31" s="110"/>
      <c r="N31" s="120"/>
      <c r="AF31" s="303"/>
      <c r="AG31" s="545" t="str">
        <f>'المهارت المستهدفة'!BS47</f>
        <v/>
      </c>
      <c r="AH31" s="424" t="str">
        <f>'المهارت المستهدفة'!BR47</f>
        <v/>
      </c>
      <c r="AI31" s="858" t="str">
        <f>'المهارت المستهدفة'!BN47</f>
        <v/>
      </c>
      <c r="AJ31" s="859"/>
      <c r="AK31" s="859"/>
      <c r="AL31" s="859"/>
      <c r="AM31" s="859"/>
      <c r="AN31" s="860"/>
      <c r="AO31" s="303"/>
    </row>
    <row r="32" spans="3:41" ht="16" thickBot="1">
      <c r="C32" s="110"/>
      <c r="D32" s="116"/>
      <c r="E32" s="110"/>
      <c r="F32" s="116"/>
      <c r="G32" s="110"/>
      <c r="H32" s="116"/>
      <c r="I32" s="110"/>
      <c r="J32" s="116"/>
      <c r="K32" s="110"/>
      <c r="L32" s="116"/>
      <c r="M32" s="110"/>
      <c r="N32" s="120"/>
      <c r="AF32" s="303"/>
      <c r="AG32" s="545" t="str">
        <f>'المهارت المستهدفة'!BS48</f>
        <v/>
      </c>
      <c r="AH32" s="424" t="str">
        <f>'المهارت المستهدفة'!BR48</f>
        <v/>
      </c>
      <c r="AI32" s="858" t="str">
        <f>'المهارت المستهدفة'!BN48</f>
        <v/>
      </c>
      <c r="AJ32" s="859"/>
      <c r="AK32" s="859"/>
      <c r="AL32" s="859"/>
      <c r="AM32" s="859"/>
      <c r="AN32" s="860"/>
      <c r="AO32" s="303"/>
    </row>
    <row r="33" spans="3:41" ht="16" thickBot="1">
      <c r="C33" s="110"/>
      <c r="D33" s="116"/>
      <c r="E33" s="110"/>
      <c r="F33" s="116"/>
      <c r="G33" s="110"/>
      <c r="H33" s="116"/>
      <c r="I33" s="110"/>
      <c r="J33" s="116"/>
      <c r="K33" s="110"/>
      <c r="L33" s="116"/>
      <c r="M33" s="110"/>
      <c r="N33" s="120"/>
      <c r="AF33" s="303"/>
      <c r="AG33" s="545" t="str">
        <f>'المهارت المستهدفة'!BS49</f>
        <v/>
      </c>
      <c r="AH33" s="424" t="str">
        <f>'المهارت المستهدفة'!BR49</f>
        <v/>
      </c>
      <c r="AI33" s="858" t="str">
        <f>'المهارت المستهدفة'!BN49</f>
        <v/>
      </c>
      <c r="AJ33" s="859"/>
      <c r="AK33" s="859"/>
      <c r="AL33" s="859"/>
      <c r="AM33" s="859"/>
      <c r="AN33" s="860"/>
      <c r="AO33" s="303"/>
    </row>
    <row r="34" spans="3:41" ht="14.25" customHeight="1" thickBot="1">
      <c r="C34" s="111">
        <f>'الترتيب حسب النسبة المئوية'!L15</f>
        <v>0</v>
      </c>
      <c r="D34" s="118"/>
      <c r="E34" s="111">
        <f>'الترتيب حسب النسبة المئوية'!L16</f>
        <v>0</v>
      </c>
      <c r="F34" s="118"/>
      <c r="G34" s="111">
        <f>'الترتيب حسب النسبة المئوية'!L17</f>
        <v>0</v>
      </c>
      <c r="H34" s="118"/>
      <c r="I34" s="111">
        <f>'الترتيب حسب النسبة المئوية'!L18</f>
        <v>0</v>
      </c>
      <c r="J34" s="118"/>
      <c r="K34" s="111">
        <f>'الترتيب حسب النسبة المئوية'!L19</f>
        <v>0</v>
      </c>
      <c r="L34" s="118"/>
      <c r="M34" s="111">
        <f>'الترتيب حسب النسبة المئوية'!L20</f>
        <v>0</v>
      </c>
      <c r="N34" s="120"/>
      <c r="AF34" s="303"/>
      <c r="AG34" s="545" t="str">
        <f>'المهارت المستهدفة'!BS50</f>
        <v/>
      </c>
      <c r="AH34" s="424" t="str">
        <f>'المهارت المستهدفة'!BR50</f>
        <v/>
      </c>
      <c r="AI34" s="858" t="str">
        <f>'المهارت المستهدفة'!BN50</f>
        <v/>
      </c>
      <c r="AJ34" s="859"/>
      <c r="AK34" s="859"/>
      <c r="AL34" s="859"/>
      <c r="AM34" s="859"/>
      <c r="AN34" s="860"/>
      <c r="AO34" s="303"/>
    </row>
    <row r="35" spans="3:41" ht="14.25" customHeight="1" thickBot="1">
      <c r="C35" s="546"/>
      <c r="D35" s="118"/>
      <c r="E35" s="547"/>
      <c r="F35" s="118"/>
      <c r="G35" s="547"/>
      <c r="H35" s="118"/>
      <c r="I35" s="547"/>
      <c r="J35" s="118"/>
      <c r="K35" s="547"/>
      <c r="L35" s="118"/>
      <c r="M35" s="547"/>
      <c r="N35" s="120"/>
      <c r="AF35" s="303"/>
      <c r="AG35" s="545" t="str">
        <f>'المهارت المستهدفة'!BS51</f>
        <v/>
      </c>
      <c r="AH35" s="424" t="str">
        <f>'المهارت المستهدفة'!BR51</f>
        <v/>
      </c>
      <c r="AI35" s="858" t="str">
        <f>'المهارت المستهدفة'!BN51</f>
        <v/>
      </c>
      <c r="AJ35" s="859"/>
      <c r="AK35" s="859"/>
      <c r="AL35" s="859"/>
      <c r="AM35" s="859"/>
      <c r="AN35" s="860"/>
      <c r="AO35" s="303"/>
    </row>
    <row r="36" spans="3:41" ht="14.25" customHeight="1">
      <c r="C36" s="833" t="s">
        <v>220</v>
      </c>
      <c r="D36" s="834"/>
      <c r="E36" s="834"/>
      <c r="F36" s="834"/>
      <c r="G36" s="834"/>
      <c r="H36" s="834"/>
      <c r="I36" s="834"/>
      <c r="J36" s="834"/>
      <c r="K36" s="834"/>
      <c r="L36" s="834"/>
      <c r="M36" s="834"/>
      <c r="N36" s="835"/>
      <c r="AF36" s="303"/>
      <c r="AG36" s="545" t="str">
        <f>'المهارت المستهدفة'!BS52</f>
        <v/>
      </c>
      <c r="AH36" s="424" t="str">
        <f>'المهارت المستهدفة'!BR52</f>
        <v/>
      </c>
      <c r="AI36" s="858" t="str">
        <f>'المهارت المستهدفة'!BN52</f>
        <v/>
      </c>
      <c r="AJ36" s="859"/>
      <c r="AK36" s="859"/>
      <c r="AL36" s="859"/>
      <c r="AM36" s="859"/>
      <c r="AN36" s="860"/>
      <c r="AO36" s="303"/>
    </row>
    <row r="37" spans="3:41" ht="14.25" customHeight="1" thickBot="1">
      <c r="C37" s="836"/>
      <c r="D37" s="837"/>
      <c r="E37" s="837"/>
      <c r="F37" s="837"/>
      <c r="G37" s="837"/>
      <c r="H37" s="837"/>
      <c r="I37" s="837"/>
      <c r="J37" s="837"/>
      <c r="K37" s="837"/>
      <c r="L37" s="837"/>
      <c r="M37" s="837"/>
      <c r="N37" s="838"/>
      <c r="AF37" s="303"/>
      <c r="AG37" s="865" t="s">
        <v>271</v>
      </c>
      <c r="AH37" s="866"/>
      <c r="AI37" s="866"/>
      <c r="AJ37" s="867"/>
      <c r="AK37" s="553" t="s">
        <v>436</v>
      </c>
      <c r="AL37" s="552" t="s">
        <v>18</v>
      </c>
      <c r="AM37" s="420"/>
      <c r="AN37" s="420"/>
      <c r="AO37" s="303"/>
    </row>
    <row r="38" spans="3:41" ht="18.75" customHeight="1">
      <c r="C38" s="830" t="s">
        <v>155</v>
      </c>
      <c r="D38" s="700"/>
      <c r="E38" s="44">
        <f>G6</f>
        <v>0</v>
      </c>
      <c r="F38" s="44"/>
      <c r="G38" s="44"/>
      <c r="H38" s="44"/>
      <c r="I38" s="44"/>
      <c r="J38" s="44"/>
      <c r="K38" s="44"/>
      <c r="L38" s="44"/>
      <c r="M38" s="44"/>
      <c r="N38" s="121"/>
      <c r="AF38" s="303"/>
      <c r="AG38" s="427"/>
      <c r="AH38" s="427"/>
      <c r="AI38" s="427"/>
      <c r="AJ38" s="426"/>
      <c r="AK38" s="429" t="str">
        <f>'الترتيب حسب النسبة المئوية'!AC19</f>
        <v>عال</v>
      </c>
      <c r="AL38" s="44">
        <f>'الترتيب حسب النسبة المئوية'!AD19</f>
        <v>0</v>
      </c>
      <c r="AM38" s="425"/>
      <c r="AN38" s="420"/>
      <c r="AO38" s="303"/>
    </row>
    <row r="39" spans="3:41" ht="18.75" customHeight="1">
      <c r="C39" s="295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121"/>
      <c r="AF39" s="303"/>
      <c r="AG39" s="427"/>
      <c r="AH39" s="427"/>
      <c r="AI39" s="427"/>
      <c r="AJ39" s="426"/>
      <c r="AK39" s="430" t="str">
        <f>'الترتيب حسب النسبة المئوية'!AC20</f>
        <v>فوق المتوسط</v>
      </c>
      <c r="AL39" s="44">
        <f>'الترتيب حسب النسبة المئوية'!AD20</f>
        <v>0</v>
      </c>
      <c r="AM39" s="425"/>
      <c r="AN39" s="420"/>
      <c r="AO39" s="303"/>
    </row>
    <row r="40" spans="3:41" ht="21.75" customHeight="1">
      <c r="C40" s="830" t="s">
        <v>219</v>
      </c>
      <c r="D40" s="700"/>
      <c r="E40" s="44">
        <f>G9</f>
        <v>0</v>
      </c>
      <c r="F40" s="44"/>
      <c r="G40" s="44"/>
      <c r="H40" s="44"/>
      <c r="I40" s="44"/>
      <c r="J40" s="44"/>
      <c r="K40" s="44"/>
      <c r="L40" s="44"/>
      <c r="M40" s="44"/>
      <c r="N40" s="121"/>
      <c r="AF40" s="303"/>
      <c r="AG40" s="427"/>
      <c r="AH40" s="427"/>
      <c r="AI40" s="427"/>
      <c r="AJ40" s="426"/>
      <c r="AK40" s="428" t="str">
        <f>'الترتيب حسب النسبة المئوية'!AC21</f>
        <v>متوسط</v>
      </c>
      <c r="AL40" s="44">
        <f>'الترتيب حسب النسبة المئوية'!AD21</f>
        <v>0</v>
      </c>
      <c r="AM40" s="425"/>
      <c r="AN40" s="420"/>
      <c r="AO40" s="432"/>
    </row>
    <row r="41" spans="3:41" ht="23.25" customHeight="1">
      <c r="C41" s="830" t="s">
        <v>216</v>
      </c>
      <c r="D41" s="700"/>
      <c r="E41" s="193" t="e">
        <f>I9</f>
        <v>#DIV/0!</v>
      </c>
      <c r="F41" s="44"/>
      <c r="G41" s="44"/>
      <c r="H41" s="44"/>
      <c r="I41" s="44"/>
      <c r="J41" s="44"/>
      <c r="K41" s="44"/>
      <c r="L41" s="44"/>
      <c r="M41" s="44"/>
      <c r="N41" s="121"/>
      <c r="AF41" s="303"/>
      <c r="AG41" s="427"/>
      <c r="AH41" s="427"/>
      <c r="AI41" s="427"/>
      <c r="AJ41" s="426"/>
      <c r="AK41" s="431" t="str">
        <f>'الترتيب حسب النسبة المئوية'!AC22</f>
        <v>منخفض</v>
      </c>
      <c r="AL41" s="44">
        <f>'الترتيب حسب النسبة المئوية'!AD22</f>
        <v>0</v>
      </c>
      <c r="AM41" s="425"/>
      <c r="AN41" s="420"/>
      <c r="AO41" s="303"/>
    </row>
    <row r="42" spans="3:41" ht="23.25" customHeight="1">
      <c r="C42" s="831" t="s">
        <v>231</v>
      </c>
      <c r="D42" s="832"/>
      <c r="E42" s="285" t="e">
        <f>J9</f>
        <v>#DIV/0!</v>
      </c>
      <c r="F42" s="117"/>
      <c r="G42" s="117"/>
      <c r="H42" s="117"/>
      <c r="I42" s="117"/>
      <c r="J42" s="117"/>
      <c r="K42" s="117"/>
      <c r="L42" s="117"/>
      <c r="M42" s="117"/>
      <c r="N42" s="122"/>
      <c r="AF42" s="303"/>
      <c r="AG42" s="427"/>
      <c r="AH42" s="427"/>
      <c r="AI42" s="427"/>
      <c r="AJ42" s="426"/>
      <c r="AK42" s="433" t="str">
        <f>'الترتيب حسب النسبة المئوية'!AC23</f>
        <v>دون المنخفض</v>
      </c>
      <c r="AL42" s="44">
        <f>'الترتيب حسب النسبة المئوية'!AD23</f>
        <v>0</v>
      </c>
      <c r="AM42" s="425"/>
      <c r="AN42" s="420"/>
      <c r="AO42" s="303"/>
    </row>
    <row r="43" spans="3:41" ht="15.75" customHeight="1">
      <c r="AF43" s="303"/>
      <c r="AG43" s="824"/>
      <c r="AH43" s="825"/>
      <c r="AI43" s="825"/>
      <c r="AJ43" s="825"/>
      <c r="AK43" s="825"/>
      <c r="AL43" s="825"/>
      <c r="AM43" s="825"/>
      <c r="AN43" s="826"/>
      <c r="AO43" s="303"/>
    </row>
    <row r="44" spans="3:41" ht="15.75" customHeight="1">
      <c r="AF44" s="303"/>
      <c r="AG44" s="827"/>
      <c r="AH44" s="828"/>
      <c r="AI44" s="828"/>
      <c r="AJ44" s="828"/>
      <c r="AK44" s="828"/>
      <c r="AL44" s="828"/>
      <c r="AM44" s="828"/>
      <c r="AN44" s="829"/>
      <c r="AO44" s="303"/>
    </row>
    <row r="45" spans="3:41">
      <c r="AF45" s="303"/>
      <c r="AG45" s="293" t="s">
        <v>276</v>
      </c>
      <c r="AH45" s="684">
        <f>'الصفحة الرئيسية'!J10</f>
        <v>0</v>
      </c>
      <c r="AI45" s="684"/>
      <c r="AJ45" s="423"/>
      <c r="AK45" s="423"/>
      <c r="AL45" s="423"/>
      <c r="AM45" s="423"/>
      <c r="AN45" s="423"/>
      <c r="AO45" s="303"/>
    </row>
    <row r="46" spans="3:41">
      <c r="AF46" s="303"/>
      <c r="AG46" s="423"/>
      <c r="AH46" s="423"/>
      <c r="AI46" s="423"/>
      <c r="AJ46" s="423"/>
      <c r="AK46" s="423"/>
      <c r="AL46" s="423"/>
      <c r="AM46" s="423"/>
      <c r="AN46" s="423"/>
      <c r="AO46" s="303"/>
    </row>
    <row r="47" spans="3:41"/>
  </sheetData>
  <mergeCells count="44">
    <mergeCell ref="AI35:AN35"/>
    <mergeCell ref="AI36:AN36"/>
    <mergeCell ref="AI16:AN16"/>
    <mergeCell ref="AG37:AJ37"/>
    <mergeCell ref="AI30:AN30"/>
    <mergeCell ref="AI31:AN31"/>
    <mergeCell ref="AI32:AN32"/>
    <mergeCell ref="AI33:AN33"/>
    <mergeCell ref="AI34:AN34"/>
    <mergeCell ref="AI25:AN25"/>
    <mergeCell ref="AI26:AN26"/>
    <mergeCell ref="AI27:AN27"/>
    <mergeCell ref="AI28:AN28"/>
    <mergeCell ref="AI29:AN29"/>
    <mergeCell ref="AI22:AN22"/>
    <mergeCell ref="AI23:AN23"/>
    <mergeCell ref="AI24:AN24"/>
    <mergeCell ref="AI18:AN18"/>
    <mergeCell ref="AI19:AN19"/>
    <mergeCell ref="AI20:AN20"/>
    <mergeCell ref="AI21:AN21"/>
    <mergeCell ref="AH9:AI9"/>
    <mergeCell ref="AG8:AN8"/>
    <mergeCell ref="AI17:AN17"/>
    <mergeCell ref="C4:N4"/>
    <mergeCell ref="C10:N11"/>
    <mergeCell ref="L6:N6"/>
    <mergeCell ref="C36:N37"/>
    <mergeCell ref="C38:D38"/>
    <mergeCell ref="C7:D7"/>
    <mergeCell ref="C8:D8"/>
    <mergeCell ref="E8:F8"/>
    <mergeCell ref="G8:H8"/>
    <mergeCell ref="K8:N8"/>
    <mergeCell ref="C22:N24"/>
    <mergeCell ref="C9:D9"/>
    <mergeCell ref="E9:F9"/>
    <mergeCell ref="G9:H9"/>
    <mergeCell ref="K9:N9"/>
    <mergeCell ref="AH45:AI45"/>
    <mergeCell ref="AG43:AN44"/>
    <mergeCell ref="C40:D40"/>
    <mergeCell ref="C41:D41"/>
    <mergeCell ref="C42:D42"/>
  </mergeCells>
  <conditionalFormatting sqref="AH17:AH36">
    <cfRule type="cellIs" dxfId="8" priority="1" operator="lessThan">
      <formula>0.52</formula>
    </cfRule>
  </conditionalFormatting>
  <dataValidations count="2">
    <dataValidation type="list" allowBlank="1" showInputMessage="1" showErrorMessage="1" sqref="D6" xr:uid="{00000000-0002-0000-0C00-000002000000}">
      <formula1>$AB$11:$AB$12</formula1>
    </dataValidation>
    <dataValidation type="list" allowBlank="1" showInputMessage="1" showErrorMessage="1" sqref="J6" xr:uid="{00000000-0002-0000-0C00-000001000000}">
      <formula1>$T$10:$T$12</formula1>
    </dataValidation>
  </dataValidations>
  <pageMargins left="0.25" right="0.25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ورقة8">
    <tabColor theme="7" tint="-0.249977111117893"/>
  </sheetPr>
  <dimension ref="A1:BF71"/>
  <sheetViews>
    <sheetView rightToLeft="1" zoomScale="80" zoomScaleNormal="80" workbookViewId="0">
      <selection activeCell="R7" sqref="R7"/>
    </sheetView>
  </sheetViews>
  <sheetFormatPr defaultColWidth="0" defaultRowHeight="14"/>
  <cols>
    <col min="1" max="15" width="8.58203125" customWidth="1"/>
    <col min="16" max="22" width="9" customWidth="1"/>
    <col min="23" max="52" width="9" hidden="1" customWidth="1"/>
    <col min="53" max="53" width="7" hidden="1" customWidth="1"/>
    <col min="54" max="16384" width="9" hidden="1"/>
  </cols>
  <sheetData>
    <row r="1" spans="1:58" ht="15" customHeight="1">
      <c r="A1" s="891" t="s">
        <v>255</v>
      </c>
      <c r="B1" s="891"/>
      <c r="C1" s="891"/>
      <c r="D1" s="891"/>
      <c r="E1" s="891"/>
      <c r="F1" s="891"/>
      <c r="G1" s="891"/>
      <c r="H1" s="891"/>
      <c r="I1" s="891"/>
      <c r="J1" s="891"/>
      <c r="K1" s="891"/>
      <c r="L1" s="891"/>
      <c r="M1" s="891"/>
      <c r="N1" s="891"/>
      <c r="O1" s="891"/>
      <c r="P1" s="891"/>
      <c r="Q1" s="891"/>
      <c r="R1" s="891"/>
      <c r="S1" s="891"/>
      <c r="T1" s="891"/>
      <c r="U1" s="891"/>
      <c r="V1" s="891"/>
    </row>
    <row r="2" spans="1:58" ht="14.25" customHeight="1">
      <c r="A2" s="891"/>
      <c r="B2" s="891"/>
      <c r="C2" s="891"/>
      <c r="D2" s="891"/>
      <c r="E2" s="891"/>
      <c r="F2" s="891"/>
      <c r="G2" s="891"/>
      <c r="H2" s="891"/>
      <c r="I2" s="891"/>
      <c r="J2" s="891"/>
      <c r="K2" s="891"/>
      <c r="L2" s="891"/>
      <c r="M2" s="891"/>
      <c r="N2" s="891"/>
      <c r="O2" s="891"/>
      <c r="P2" s="891"/>
      <c r="Q2" s="891"/>
      <c r="R2" s="891"/>
      <c r="S2" s="891"/>
      <c r="T2" s="891"/>
      <c r="U2" s="891"/>
      <c r="V2" s="891"/>
    </row>
    <row r="3" spans="1:58" ht="14.25" customHeight="1">
      <c r="A3" s="891"/>
      <c r="B3" s="891"/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  <c r="R3" s="891"/>
      <c r="S3" s="891"/>
      <c r="T3" s="891"/>
      <c r="U3" s="891"/>
      <c r="V3" s="891"/>
    </row>
    <row r="4" spans="1:58" ht="15" customHeight="1" thickBot="1">
      <c r="A4" s="891"/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</row>
    <row r="5" spans="1:58">
      <c r="A5" s="99"/>
      <c r="B5" s="874"/>
      <c r="C5" s="874"/>
      <c r="D5" s="874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33"/>
      <c r="S5" s="100"/>
      <c r="T5" s="100"/>
      <c r="U5" s="100"/>
      <c r="V5" s="101"/>
    </row>
    <row r="6" spans="1:58" ht="15.5">
      <c r="A6" s="77"/>
      <c r="B6" s="882" t="s">
        <v>295</v>
      </c>
      <c r="C6" s="882"/>
      <c r="D6" s="882"/>
      <c r="E6" s="4">
        <f>'الترتيب حسب النسبة المئوية'!AD23</f>
        <v>0</v>
      </c>
      <c r="L6" s="893" t="s">
        <v>160</v>
      </c>
      <c r="M6" s="893"/>
      <c r="N6" s="893"/>
      <c r="O6" s="893"/>
      <c r="T6" s="894">
        <f>BA19</f>
        <v>1</v>
      </c>
      <c r="U6" s="894"/>
      <c r="V6" s="895"/>
    </row>
    <row r="7" spans="1:58">
      <c r="A7" s="77"/>
      <c r="B7" s="892"/>
      <c r="C7" s="892"/>
      <c r="D7" s="892"/>
      <c r="M7" s="870">
        <f>T6</f>
        <v>1</v>
      </c>
      <c r="N7" s="870"/>
      <c r="V7" s="82"/>
    </row>
    <row r="8" spans="1:58" ht="15.5">
      <c r="A8" s="77"/>
      <c r="B8" s="892"/>
      <c r="C8" s="892"/>
      <c r="D8" s="892"/>
      <c r="P8" s="150"/>
      <c r="Q8" s="150"/>
      <c r="R8" s="150"/>
      <c r="S8" s="150"/>
      <c r="T8" s="148"/>
      <c r="U8" s="148"/>
      <c r="V8" s="149"/>
    </row>
    <row r="9" spans="1:58" ht="14.5" thickBot="1">
      <c r="A9" s="77"/>
      <c r="V9" s="82"/>
    </row>
    <row r="10" spans="1:58" ht="26.25" customHeight="1" thickBot="1">
      <c r="A10" s="877" t="s">
        <v>87</v>
      </c>
      <c r="B10" s="878"/>
      <c r="C10" s="878"/>
      <c r="D10" s="878"/>
      <c r="E10" s="878"/>
      <c r="F10" s="878"/>
      <c r="G10" s="878"/>
      <c r="H10" s="75" t="s">
        <v>75</v>
      </c>
      <c r="I10" s="198">
        <f>'الترتيب حسب النسبة المئوية'!L5</f>
        <v>0</v>
      </c>
      <c r="J10" s="75" t="s">
        <v>86</v>
      </c>
      <c r="K10" s="198">
        <f>'الترتيب حسب النسبة المئوية'!L6</f>
        <v>0</v>
      </c>
      <c r="L10" s="78"/>
      <c r="M10" s="78"/>
      <c r="N10" s="78"/>
      <c r="O10" s="78"/>
      <c r="P10" s="876"/>
      <c r="Q10" s="876"/>
      <c r="R10" s="78"/>
      <c r="S10" s="78"/>
      <c r="T10" s="78"/>
      <c r="U10" s="78"/>
      <c r="V10" s="108"/>
    </row>
    <row r="11" spans="1:58" ht="14.5" thickBot="1">
      <c r="A11" s="99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1"/>
    </row>
    <row r="12" spans="1:58" s="194" customFormat="1" ht="24" customHeight="1" thickBot="1">
      <c r="A12" s="195" t="s">
        <v>88</v>
      </c>
      <c r="C12" s="873" t="s">
        <v>89</v>
      </c>
      <c r="D12" s="873"/>
      <c r="E12" s="873"/>
      <c r="F12" s="873"/>
      <c r="G12" s="873"/>
      <c r="H12" s="873"/>
      <c r="I12" s="873"/>
      <c r="L12" s="880" t="s">
        <v>126</v>
      </c>
      <c r="M12" s="881"/>
      <c r="N12" s="225">
        <f>'التقرير الختامي'!D15</f>
        <v>0</v>
      </c>
      <c r="O12" s="880" t="s">
        <v>221</v>
      </c>
      <c r="P12" s="881"/>
      <c r="Q12" s="196">
        <f>'التقرير الختامي'!D13</f>
        <v>0</v>
      </c>
      <c r="V12" s="197"/>
    </row>
    <row r="13" spans="1:58">
      <c r="A13" s="77"/>
      <c r="Q13" s="105"/>
      <c r="V13" s="82"/>
    </row>
    <row r="14" spans="1:58">
      <c r="A14" s="875" t="s">
        <v>4</v>
      </c>
      <c r="B14" s="868"/>
      <c r="C14" s="88">
        <v>1</v>
      </c>
      <c r="D14" s="88">
        <v>2</v>
      </c>
      <c r="E14" s="88">
        <v>3</v>
      </c>
      <c r="F14" s="88">
        <v>4</v>
      </c>
      <c r="G14" s="88">
        <v>5</v>
      </c>
      <c r="H14" s="88">
        <v>6</v>
      </c>
      <c r="I14" s="88">
        <v>7</v>
      </c>
      <c r="J14" s="88">
        <v>8</v>
      </c>
      <c r="K14" s="88">
        <v>9</v>
      </c>
      <c r="L14" s="88">
        <v>10</v>
      </c>
      <c r="M14" s="88">
        <v>11</v>
      </c>
      <c r="N14" s="88">
        <v>12</v>
      </c>
      <c r="O14" s="88">
        <v>13</v>
      </c>
      <c r="P14" s="88">
        <v>14</v>
      </c>
      <c r="Q14" s="89">
        <v>15</v>
      </c>
      <c r="R14" s="89">
        <v>16</v>
      </c>
      <c r="S14" s="89">
        <v>17</v>
      </c>
      <c r="T14" s="89">
        <v>18</v>
      </c>
      <c r="U14" s="89">
        <v>19</v>
      </c>
      <c r="V14" s="89">
        <v>20</v>
      </c>
      <c r="W14" s="97">
        <v>15</v>
      </c>
      <c r="X14" s="89">
        <v>15</v>
      </c>
      <c r="Y14" s="89">
        <v>15</v>
      </c>
      <c r="Z14" s="89">
        <v>15</v>
      </c>
      <c r="AA14" s="89">
        <v>15</v>
      </c>
      <c r="AB14" s="89">
        <v>15</v>
      </c>
      <c r="AC14" s="89">
        <v>15</v>
      </c>
      <c r="AD14" s="89">
        <v>15</v>
      </c>
      <c r="AE14" s="89">
        <v>15</v>
      </c>
      <c r="AF14" s="89">
        <v>15</v>
      </c>
      <c r="AG14" s="89">
        <v>15</v>
      </c>
      <c r="AH14" s="89">
        <v>15</v>
      </c>
      <c r="AI14" s="89">
        <v>17</v>
      </c>
      <c r="AJ14" s="89">
        <v>18</v>
      </c>
      <c r="AK14" s="89">
        <v>19</v>
      </c>
      <c r="AL14" s="95">
        <v>20</v>
      </c>
      <c r="AM14" s="96"/>
      <c r="AN14" s="96"/>
      <c r="AO14" s="96"/>
      <c r="BA14">
        <f>MAX(C15:V15)</f>
        <v>0</v>
      </c>
    </row>
    <row r="15" spans="1:58">
      <c r="A15" s="839" t="s">
        <v>90</v>
      </c>
      <c r="B15" s="840"/>
      <c r="C15" s="79">
        <f>'ادخال البيانات'!C463</f>
        <v>0</v>
      </c>
      <c r="D15" s="79">
        <f>'ادخال البيانات'!D463</f>
        <v>0</v>
      </c>
      <c r="E15" s="79">
        <f>'ادخال البيانات'!E463</f>
        <v>0</v>
      </c>
      <c r="F15" s="79">
        <f>'ادخال البيانات'!F463</f>
        <v>0</v>
      </c>
      <c r="G15" s="79">
        <f>'ادخال البيانات'!G463</f>
        <v>0</v>
      </c>
      <c r="H15" s="79">
        <f>'ادخال البيانات'!H463</f>
        <v>0</v>
      </c>
      <c r="I15" s="79">
        <f>'ادخال البيانات'!I463</f>
        <v>0</v>
      </c>
      <c r="J15" s="79">
        <f>'ادخال البيانات'!J463</f>
        <v>0</v>
      </c>
      <c r="K15" s="79">
        <f>'ادخال البيانات'!K463</f>
        <v>0</v>
      </c>
      <c r="L15" s="79">
        <f>'ادخال البيانات'!L463</f>
        <v>0</v>
      </c>
      <c r="M15" s="79">
        <f>'ادخال البيانات'!M463</f>
        <v>0</v>
      </c>
      <c r="N15" s="79">
        <f>'ادخال البيانات'!N463</f>
        <v>0</v>
      </c>
      <c r="O15" s="79">
        <f>'ادخال البيانات'!O463</f>
        <v>0</v>
      </c>
      <c r="P15" s="79">
        <f>'ادخال البيانات'!P463</f>
        <v>0</v>
      </c>
      <c r="Q15" s="79">
        <f>'ادخال البيانات'!Q463</f>
        <v>0</v>
      </c>
      <c r="R15" s="79">
        <f>'ادخال البيانات'!R463</f>
        <v>0</v>
      </c>
      <c r="S15" s="79">
        <f>'ادخال البيانات'!S463</f>
        <v>0</v>
      </c>
      <c r="T15" s="79">
        <f>'ادخال البيانات'!T463</f>
        <v>0</v>
      </c>
      <c r="U15" s="79">
        <f>'ادخال البيانات'!U463</f>
        <v>0</v>
      </c>
      <c r="V15" s="85">
        <f>'ادخال البيانات'!V463</f>
        <v>0</v>
      </c>
      <c r="W15" s="98">
        <f>'ادخال البيانات'!W463</f>
        <v>0</v>
      </c>
      <c r="X15" s="79">
        <f>'ادخال البيانات'!X463</f>
        <v>0</v>
      </c>
      <c r="Y15" s="79">
        <f>'ادخال البيانات'!Y463</f>
        <v>0</v>
      </c>
      <c r="Z15" s="79">
        <f>'ادخال البيانات'!Z463</f>
        <v>0</v>
      </c>
      <c r="AA15" s="79">
        <f>'ادخال البيانات'!AA463</f>
        <v>0</v>
      </c>
      <c r="AB15" s="79">
        <f>'ادخال البيانات'!AB463</f>
        <v>0</v>
      </c>
      <c r="AC15" s="79">
        <f>'ادخال البيانات'!AC463</f>
        <v>0</v>
      </c>
      <c r="AD15" s="79">
        <f>'ادخال البيانات'!AD463</f>
        <v>0</v>
      </c>
      <c r="AE15" s="79">
        <f>'ادخال البيانات'!AE463</f>
        <v>0</v>
      </c>
      <c r="AF15" s="79">
        <f>'ادخال البيانات'!AF463</f>
        <v>0</v>
      </c>
      <c r="AG15" s="79">
        <f>'ادخال البيانات'!AG463</f>
        <v>0</v>
      </c>
      <c r="AH15" s="79">
        <f>'ادخال البيانات'!AH463</f>
        <v>0</v>
      </c>
      <c r="AI15" s="79">
        <f>'ادخال البيانات'!AI463</f>
        <v>0</v>
      </c>
      <c r="AJ15" s="79">
        <f>'ادخال البيانات'!AJ463</f>
        <v>0</v>
      </c>
      <c r="AK15" s="79">
        <f>'ادخال البيانات'!AK463</f>
        <v>0</v>
      </c>
      <c r="AL15" s="79">
        <f>'ادخال البيانات'!AL463</f>
        <v>0</v>
      </c>
      <c r="BF15" s="151"/>
    </row>
    <row r="16" spans="1:58">
      <c r="A16" s="875" t="s">
        <v>91</v>
      </c>
      <c r="B16" s="868"/>
      <c r="C16" s="80" t="str">
        <f>IFERROR('الترتيب حسب الفقرات'!$BD$9-'الرسم البياني للفقرات'!J6,"")</f>
        <v/>
      </c>
      <c r="D16" s="80" t="str">
        <f>IFERROR('الترتيب حسب الفقرات'!$BD$9-'الرسم البياني للفقرات'!K6,"")</f>
        <v/>
      </c>
      <c r="E16" s="80" t="str">
        <f>IFERROR('الترتيب حسب الفقرات'!$BD$9-'الرسم البياني للفقرات'!L6,"")</f>
        <v/>
      </c>
      <c r="F16" s="80" t="str">
        <f>IFERROR('الترتيب حسب الفقرات'!$BD$9-'الرسم البياني للفقرات'!M6,"")</f>
        <v/>
      </c>
      <c r="G16" s="80" t="str">
        <f>IFERROR('الترتيب حسب الفقرات'!$BD$9-'الرسم البياني للفقرات'!N6,"")</f>
        <v/>
      </c>
      <c r="H16" s="80" t="str">
        <f>IFERROR('الترتيب حسب الفقرات'!$BD$9-'الرسم البياني للفقرات'!O6,"")</f>
        <v/>
      </c>
      <c r="I16" s="80" t="str">
        <f>IFERROR('الترتيب حسب الفقرات'!$BD$9-'الرسم البياني للفقرات'!P6,"")</f>
        <v/>
      </c>
      <c r="J16" s="80" t="str">
        <f>IFERROR('الترتيب حسب الفقرات'!$BD$9-'الرسم البياني للفقرات'!Q6,"")</f>
        <v/>
      </c>
      <c r="K16" s="80" t="str">
        <f>IFERROR('الترتيب حسب الفقرات'!$BD$9-'الرسم البياني للفقرات'!R6,"")</f>
        <v/>
      </c>
      <c r="L16" s="80" t="str">
        <f>IFERROR('الترتيب حسب الفقرات'!$BD$9-'الرسم البياني للفقرات'!S6,"")</f>
        <v/>
      </c>
      <c r="M16" s="80" t="str">
        <f>IFERROR('الترتيب حسب الفقرات'!$BD$9-'الرسم البياني للفقرات'!T6,"")</f>
        <v/>
      </c>
      <c r="N16" s="80" t="str">
        <f>IFERROR('الترتيب حسب الفقرات'!$BD$9-'الرسم البياني للفقرات'!U6,"")</f>
        <v/>
      </c>
      <c r="O16" s="80" t="str">
        <f>IFERROR('الترتيب حسب الفقرات'!$BD$9-'الرسم البياني للفقرات'!V6,"")</f>
        <v/>
      </c>
      <c r="P16" s="80" t="str">
        <f>IFERROR('الترتيب حسب الفقرات'!$BD$9-'الرسم البياني للفقرات'!W6,"")</f>
        <v/>
      </c>
      <c r="Q16" s="80" t="str">
        <f>IFERROR('الترتيب حسب الفقرات'!$BD$9-'الرسم البياني للفقرات'!X6,"")</f>
        <v/>
      </c>
      <c r="R16" s="80" t="str">
        <f>IFERROR('الترتيب حسب الفقرات'!$BD$9-'الرسم البياني للفقرات'!Y6,"")</f>
        <v/>
      </c>
      <c r="S16" s="80" t="str">
        <f>IFERROR('الترتيب حسب الفقرات'!$BD$9-'الرسم البياني للفقرات'!Z6,"")</f>
        <v/>
      </c>
      <c r="T16" s="80" t="str">
        <f>IFERROR('الترتيب حسب الفقرات'!$BD$9-'الرسم البياني للفقرات'!AA6,"")</f>
        <v/>
      </c>
      <c r="U16" s="80" t="str">
        <f>IFERROR('الترتيب حسب الفقرات'!$BD$9-'الرسم البياني للفقرات'!AB6,"")</f>
        <v/>
      </c>
      <c r="V16" s="80" t="str">
        <f>IFERROR('الترتيب حسب الفقرات'!$BD$9-'الرسم البياني للفقرات'!AC6,"")</f>
        <v/>
      </c>
    </row>
    <row r="17" spans="1:53">
      <c r="A17" s="77"/>
      <c r="Q17" s="106"/>
      <c r="V17" s="82"/>
    </row>
    <row r="18" spans="1:53" ht="21.75" customHeight="1">
      <c r="A18" s="879" t="s">
        <v>92</v>
      </c>
      <c r="B18" s="873"/>
      <c r="C18" s="873"/>
      <c r="D18" s="873"/>
      <c r="E18" s="873"/>
      <c r="F18" s="873"/>
      <c r="V18" s="82"/>
    </row>
    <row r="19" spans="1:53">
      <c r="A19" s="77"/>
      <c r="Q19" s="105"/>
      <c r="V19" s="82"/>
      <c r="W19" t="s">
        <v>93</v>
      </c>
      <c r="AA19" t="s">
        <v>106</v>
      </c>
      <c r="AB19" t="s">
        <v>111</v>
      </c>
      <c r="AC19" t="s">
        <v>119</v>
      </c>
      <c r="BA19">
        <f>MATCH(BA14,C15:V15,0)</f>
        <v>1</v>
      </c>
    </row>
    <row r="20" spans="1:53">
      <c r="A20" s="77"/>
      <c r="B20" s="81" t="s">
        <v>1</v>
      </c>
      <c r="C20" s="868" t="s">
        <v>252</v>
      </c>
      <c r="D20" s="868"/>
      <c r="E20" s="868"/>
      <c r="F20" s="81" t="s">
        <v>109</v>
      </c>
      <c r="G20" s="81" t="s">
        <v>110</v>
      </c>
      <c r="H20" s="868" t="s">
        <v>116</v>
      </c>
      <c r="I20" s="868"/>
      <c r="J20" s="81" t="s">
        <v>118</v>
      </c>
      <c r="K20" s="868" t="s">
        <v>222</v>
      </c>
      <c r="L20" s="868"/>
      <c r="M20" s="868"/>
      <c r="N20" s="868" t="s">
        <v>223</v>
      </c>
      <c r="O20" s="868"/>
      <c r="P20" s="868"/>
      <c r="Q20" s="228" t="s">
        <v>123</v>
      </c>
      <c r="S20" s="870"/>
      <c r="T20" s="870"/>
      <c r="U20" s="870"/>
      <c r="V20" s="871"/>
      <c r="W20" t="s">
        <v>94</v>
      </c>
      <c r="AA20" t="s">
        <v>107</v>
      </c>
      <c r="AB20" t="s">
        <v>112</v>
      </c>
      <c r="AC20" t="s">
        <v>120</v>
      </c>
    </row>
    <row r="21" spans="1:53" ht="20.149999999999999" customHeight="1">
      <c r="A21" s="77"/>
      <c r="B21" s="81">
        <v>1</v>
      </c>
      <c r="C21" s="715" t="s">
        <v>101</v>
      </c>
      <c r="D21" s="715"/>
      <c r="E21" s="715"/>
      <c r="F21" s="6" t="s">
        <v>106</v>
      </c>
      <c r="G21" s="6" t="s">
        <v>114</v>
      </c>
      <c r="H21" s="715" t="s">
        <v>117</v>
      </c>
      <c r="I21" s="715"/>
      <c r="J21" s="6" t="s">
        <v>119</v>
      </c>
      <c r="K21" s="883">
        <f>'التقرير الختامي'!E29</f>
        <v>0</v>
      </c>
      <c r="L21" s="884"/>
      <c r="M21" s="885"/>
      <c r="N21" s="883">
        <f>'التقرير الختامي'!N29</f>
        <v>0</v>
      </c>
      <c r="O21" s="884"/>
      <c r="P21" s="885"/>
      <c r="Q21" s="130"/>
      <c r="S21" s="870"/>
      <c r="T21" s="870"/>
      <c r="U21" s="870"/>
      <c r="V21" s="82"/>
      <c r="W21" t="s">
        <v>95</v>
      </c>
      <c r="AA21" t="s">
        <v>108</v>
      </c>
      <c r="AB21" t="s">
        <v>113</v>
      </c>
    </row>
    <row r="22" spans="1:53" ht="20.149999999999999" customHeight="1">
      <c r="A22" s="77"/>
      <c r="B22" s="81">
        <v>2</v>
      </c>
      <c r="C22" s="715" t="s">
        <v>96</v>
      </c>
      <c r="D22" s="715"/>
      <c r="E22" s="715"/>
      <c r="F22" s="6" t="s">
        <v>108</v>
      </c>
      <c r="G22" s="6" t="s">
        <v>113</v>
      </c>
      <c r="H22" s="715" t="s">
        <v>117</v>
      </c>
      <c r="I22" s="715"/>
      <c r="J22" s="6" t="s">
        <v>120</v>
      </c>
      <c r="K22" s="886"/>
      <c r="L22" s="735"/>
      <c r="M22" s="887"/>
      <c r="N22" s="886"/>
      <c r="O22" s="735"/>
      <c r="P22" s="887"/>
      <c r="Q22" s="84"/>
      <c r="S22" s="870"/>
      <c r="T22" s="870"/>
      <c r="U22" s="870"/>
      <c r="V22" s="82"/>
      <c r="W22" t="s">
        <v>96</v>
      </c>
      <c r="AB22" t="s">
        <v>114</v>
      </c>
      <c r="BA22" t="e">
        <f>MATCH("&gt;BC11",C15:V15)</f>
        <v>#N/A</v>
      </c>
    </row>
    <row r="23" spans="1:53" ht="20.149999999999999" customHeight="1">
      <c r="A23" s="77"/>
      <c r="B23" s="81">
        <v>3</v>
      </c>
      <c r="C23" s="715"/>
      <c r="D23" s="715"/>
      <c r="E23" s="715"/>
      <c r="F23" s="6" t="s">
        <v>106</v>
      </c>
      <c r="G23" s="6" t="s">
        <v>114</v>
      </c>
      <c r="H23" s="715" t="s">
        <v>117</v>
      </c>
      <c r="I23" s="715"/>
      <c r="J23" s="6" t="s">
        <v>120</v>
      </c>
      <c r="K23" s="886"/>
      <c r="L23" s="735"/>
      <c r="M23" s="887"/>
      <c r="N23" s="886"/>
      <c r="O23" s="735"/>
      <c r="P23" s="887"/>
      <c r="Q23" s="84"/>
      <c r="S23" s="870"/>
      <c r="T23" s="870"/>
      <c r="U23" s="870"/>
      <c r="V23" s="82"/>
      <c r="W23" t="s">
        <v>97</v>
      </c>
      <c r="AB23" t="s">
        <v>115</v>
      </c>
    </row>
    <row r="24" spans="1:53" ht="20.149999999999999" customHeight="1">
      <c r="A24" s="77"/>
      <c r="B24" s="81">
        <v>4</v>
      </c>
      <c r="C24" s="715"/>
      <c r="D24" s="715"/>
      <c r="E24" s="715"/>
      <c r="F24" s="6" t="s">
        <v>107</v>
      </c>
      <c r="G24" s="6" t="s">
        <v>115</v>
      </c>
      <c r="H24" s="715" t="s">
        <v>117</v>
      </c>
      <c r="I24" s="715"/>
      <c r="J24" s="6" t="s">
        <v>120</v>
      </c>
      <c r="K24" s="886"/>
      <c r="L24" s="735"/>
      <c r="M24" s="887"/>
      <c r="N24" s="886"/>
      <c r="O24" s="735"/>
      <c r="P24" s="887"/>
      <c r="Q24" s="84"/>
      <c r="S24" s="870"/>
      <c r="T24" s="870"/>
      <c r="U24" s="870"/>
      <c r="V24" s="82"/>
      <c r="W24" t="s">
        <v>98</v>
      </c>
    </row>
    <row r="25" spans="1:53" ht="20.149999999999999" customHeight="1">
      <c r="A25" s="77"/>
      <c r="B25" s="81">
        <v>5</v>
      </c>
      <c r="C25" s="715"/>
      <c r="D25" s="715"/>
      <c r="E25" s="715"/>
      <c r="F25" s="6" t="s">
        <v>106</v>
      </c>
      <c r="G25" s="6" t="s">
        <v>113</v>
      </c>
      <c r="H25" s="715" t="s">
        <v>117</v>
      </c>
      <c r="I25" s="715"/>
      <c r="J25" s="6" t="s">
        <v>120</v>
      </c>
      <c r="K25" s="886"/>
      <c r="L25" s="735"/>
      <c r="M25" s="887"/>
      <c r="N25" s="886"/>
      <c r="O25" s="735"/>
      <c r="P25" s="887"/>
      <c r="Q25" s="84"/>
      <c r="S25" s="870"/>
      <c r="T25" s="870"/>
      <c r="U25" s="870"/>
      <c r="V25" s="82"/>
      <c r="W25" t="s">
        <v>99</v>
      </c>
    </row>
    <row r="26" spans="1:53" ht="20.149999999999999" customHeight="1">
      <c r="A26" s="77"/>
      <c r="B26" s="81">
        <v>6</v>
      </c>
      <c r="C26" s="715"/>
      <c r="D26" s="715"/>
      <c r="E26" s="715"/>
      <c r="F26" s="6" t="s">
        <v>106</v>
      </c>
      <c r="G26" s="6" t="s">
        <v>121</v>
      </c>
      <c r="H26" s="715" t="s">
        <v>117</v>
      </c>
      <c r="I26" s="715"/>
      <c r="J26" s="6" t="s">
        <v>120</v>
      </c>
      <c r="K26" s="886"/>
      <c r="L26" s="735"/>
      <c r="M26" s="887"/>
      <c r="N26" s="886"/>
      <c r="O26" s="735"/>
      <c r="P26" s="887"/>
      <c r="Q26" s="84"/>
      <c r="S26" s="870"/>
      <c r="T26" s="870"/>
      <c r="U26" s="870"/>
      <c r="V26" s="82"/>
      <c r="W26" t="s">
        <v>100</v>
      </c>
    </row>
    <row r="27" spans="1:53" ht="20.149999999999999" customHeight="1">
      <c r="A27" s="77"/>
      <c r="B27" s="81">
        <v>7</v>
      </c>
      <c r="C27" s="715"/>
      <c r="D27" s="715"/>
      <c r="E27" s="715"/>
      <c r="F27" s="6" t="s">
        <v>106</v>
      </c>
      <c r="G27" s="6" t="s">
        <v>114</v>
      </c>
      <c r="H27" s="715" t="s">
        <v>117</v>
      </c>
      <c r="I27" s="715"/>
      <c r="J27" s="6" t="s">
        <v>120</v>
      </c>
      <c r="K27" s="886"/>
      <c r="L27" s="735"/>
      <c r="M27" s="887"/>
      <c r="N27" s="886"/>
      <c r="O27" s="735"/>
      <c r="P27" s="887"/>
      <c r="Q27" s="84"/>
      <c r="S27" s="870"/>
      <c r="T27" s="870"/>
      <c r="U27" s="870"/>
      <c r="V27" s="82"/>
      <c r="W27" t="s">
        <v>101</v>
      </c>
    </row>
    <row r="28" spans="1:53" ht="20.149999999999999" customHeight="1">
      <c r="A28" s="77"/>
      <c r="B28" s="81">
        <v>8</v>
      </c>
      <c r="C28" s="715"/>
      <c r="D28" s="715"/>
      <c r="E28" s="715"/>
      <c r="F28" s="6" t="s">
        <v>106</v>
      </c>
      <c r="G28" s="6" t="s">
        <v>122</v>
      </c>
      <c r="H28" s="715" t="s">
        <v>117</v>
      </c>
      <c r="I28" s="715"/>
      <c r="J28" s="6" t="s">
        <v>120</v>
      </c>
      <c r="K28" s="886"/>
      <c r="L28" s="735"/>
      <c r="M28" s="887"/>
      <c r="N28" s="886"/>
      <c r="O28" s="735"/>
      <c r="P28" s="887"/>
      <c r="Q28" s="84"/>
      <c r="S28" s="870"/>
      <c r="T28" s="870"/>
      <c r="U28" s="870"/>
      <c r="V28" s="82"/>
      <c r="W28" t="s">
        <v>102</v>
      </c>
    </row>
    <row r="29" spans="1:53" ht="20.149999999999999" customHeight="1">
      <c r="A29" s="77"/>
      <c r="B29" s="81">
        <v>9</v>
      </c>
      <c r="C29" s="715"/>
      <c r="D29" s="715"/>
      <c r="E29" s="715"/>
      <c r="F29" s="6" t="s">
        <v>106</v>
      </c>
      <c r="G29" s="6" t="s">
        <v>113</v>
      </c>
      <c r="H29" s="715" t="s">
        <v>117</v>
      </c>
      <c r="I29" s="715"/>
      <c r="J29" s="6" t="s">
        <v>120</v>
      </c>
      <c r="K29" s="886"/>
      <c r="L29" s="735"/>
      <c r="M29" s="887"/>
      <c r="N29" s="886"/>
      <c r="O29" s="735"/>
      <c r="P29" s="887"/>
      <c r="Q29" s="84"/>
      <c r="S29" s="870"/>
      <c r="T29" s="870"/>
      <c r="U29" s="870"/>
      <c r="V29" s="82"/>
      <c r="W29" t="s">
        <v>103</v>
      </c>
    </row>
    <row r="30" spans="1:53" ht="20.149999999999999" customHeight="1" thickBot="1">
      <c r="A30" s="107"/>
      <c r="B30" s="102">
        <v>10</v>
      </c>
      <c r="C30" s="872"/>
      <c r="D30" s="872"/>
      <c r="E30" s="872"/>
      <c r="F30" s="103" t="s">
        <v>106</v>
      </c>
      <c r="G30" s="103" t="s">
        <v>114</v>
      </c>
      <c r="H30" s="872" t="s">
        <v>117</v>
      </c>
      <c r="I30" s="872"/>
      <c r="J30" s="103" t="s">
        <v>120</v>
      </c>
      <c r="K30" s="888"/>
      <c r="L30" s="889"/>
      <c r="M30" s="890"/>
      <c r="N30" s="888"/>
      <c r="O30" s="889"/>
      <c r="P30" s="890"/>
      <c r="Q30" s="104"/>
      <c r="S30" s="870"/>
      <c r="T30" s="870"/>
      <c r="U30" s="870"/>
      <c r="V30" s="82"/>
      <c r="W30" t="s">
        <v>105</v>
      </c>
    </row>
    <row r="31" spans="1:53">
      <c r="A31" s="77"/>
      <c r="C31" s="641"/>
      <c r="D31" s="641"/>
      <c r="E31" s="641"/>
      <c r="Q31" s="100"/>
      <c r="S31" s="870"/>
      <c r="T31" s="870"/>
      <c r="U31" s="870"/>
      <c r="V31" s="82"/>
      <c r="W31" t="s">
        <v>104</v>
      </c>
    </row>
    <row r="32" spans="1:53">
      <c r="A32" s="77"/>
      <c r="C32" s="641"/>
      <c r="D32" s="641"/>
      <c r="E32" s="641"/>
      <c r="S32" s="870"/>
      <c r="T32" s="870"/>
      <c r="U32" s="870"/>
      <c r="V32" s="82"/>
      <c r="W32" s="641"/>
      <c r="X32" s="641"/>
      <c r="Y32" s="641"/>
    </row>
    <row r="33" spans="1:25">
      <c r="A33" s="77"/>
      <c r="C33" s="641"/>
      <c r="D33" s="641"/>
      <c r="E33" s="641"/>
      <c r="S33" s="870"/>
      <c r="T33" s="870"/>
      <c r="U33" s="870"/>
      <c r="V33" s="82"/>
      <c r="W33" s="641"/>
      <c r="X33" s="641"/>
      <c r="Y33" s="641"/>
    </row>
    <row r="34" spans="1:25">
      <c r="A34" s="77"/>
      <c r="C34" s="641"/>
      <c r="D34" s="641"/>
      <c r="E34" s="641"/>
      <c r="K34" s="226" t="s">
        <v>125</v>
      </c>
      <c r="L34" s="869">
        <f>'التقرير الختامي'!E29</f>
        <v>0</v>
      </c>
      <c r="M34" s="869"/>
      <c r="N34" s="869"/>
      <c r="S34" s="870"/>
      <c r="T34" s="870"/>
      <c r="U34" s="870"/>
      <c r="V34" s="82"/>
      <c r="W34" s="641"/>
      <c r="X34" s="641"/>
      <c r="Y34" s="641"/>
    </row>
    <row r="35" spans="1:25">
      <c r="A35" s="77"/>
      <c r="C35" s="641"/>
      <c r="D35" s="641"/>
      <c r="E35" s="641"/>
      <c r="S35" s="870"/>
      <c r="T35" s="870"/>
      <c r="U35" s="870"/>
      <c r="V35" s="82"/>
    </row>
    <row r="36" spans="1:25" ht="14.5" thickBot="1">
      <c r="A36" s="86"/>
      <c r="B36" s="87"/>
      <c r="C36" s="816"/>
      <c r="D36" s="816"/>
      <c r="E36" s="816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14"/>
      <c r="T36" s="814"/>
      <c r="U36" s="814"/>
      <c r="V36" s="227"/>
    </row>
    <row r="37" spans="1:25">
      <c r="C37" s="641"/>
      <c r="D37" s="641"/>
      <c r="E37" s="641"/>
      <c r="S37" s="870"/>
      <c r="T37" s="870"/>
      <c r="U37" s="870"/>
    </row>
    <row r="38" spans="1:25">
      <c r="C38" s="641"/>
      <c r="D38" s="641"/>
      <c r="E38" s="641"/>
      <c r="S38" s="870"/>
      <c r="T38" s="870"/>
      <c r="U38" s="870"/>
    </row>
    <row r="39" spans="1:25">
      <c r="C39" s="641"/>
      <c r="D39" s="641"/>
      <c r="E39" s="641"/>
      <c r="S39" s="870"/>
      <c r="T39" s="870"/>
      <c r="U39" s="870"/>
    </row>
    <row r="40" spans="1:25">
      <c r="C40" s="641"/>
      <c r="D40" s="641"/>
      <c r="E40" s="641"/>
      <c r="S40" s="870"/>
      <c r="T40" s="870"/>
      <c r="U40" s="870"/>
    </row>
    <row r="41" spans="1:25">
      <c r="C41" s="641"/>
      <c r="D41" s="641"/>
      <c r="E41" s="641"/>
      <c r="S41" s="870"/>
      <c r="T41" s="870"/>
      <c r="U41" s="870"/>
    </row>
    <row r="42" spans="1:25">
      <c r="C42" s="641"/>
      <c r="D42" s="641"/>
      <c r="E42" s="641"/>
      <c r="S42" s="870"/>
      <c r="T42" s="870"/>
      <c r="U42" s="870"/>
    </row>
    <row r="43" spans="1:25">
      <c r="C43" s="641"/>
      <c r="D43" s="641"/>
      <c r="E43" s="641"/>
      <c r="S43" s="870"/>
      <c r="T43" s="870"/>
      <c r="U43" s="870"/>
    </row>
    <row r="44" spans="1:25">
      <c r="C44" s="641"/>
      <c r="D44" s="641"/>
      <c r="E44" s="641"/>
      <c r="S44" s="870"/>
      <c r="T44" s="870"/>
      <c r="U44" s="870"/>
    </row>
    <row r="45" spans="1:25">
      <c r="C45" s="641"/>
      <c r="D45" s="641"/>
      <c r="E45" s="641"/>
      <c r="S45" s="870"/>
      <c r="T45" s="870"/>
      <c r="U45" s="870"/>
    </row>
    <row r="46" spans="1:25">
      <c r="C46" s="641"/>
      <c r="D46" s="641"/>
      <c r="E46" s="641"/>
      <c r="S46" s="870"/>
      <c r="T46" s="870"/>
      <c r="U46" s="870"/>
    </row>
    <row r="47" spans="1:25">
      <c r="C47" s="641"/>
      <c r="D47" s="641"/>
      <c r="E47" s="641"/>
      <c r="S47" s="870"/>
      <c r="T47" s="870"/>
      <c r="U47" s="870"/>
    </row>
    <row r="48" spans="1:25">
      <c r="C48" s="641"/>
      <c r="D48" s="641"/>
      <c r="E48" s="641"/>
      <c r="S48" s="870"/>
      <c r="T48" s="870"/>
      <c r="U48" s="870"/>
    </row>
    <row r="49" spans="3:5">
      <c r="C49" s="641"/>
      <c r="D49" s="641"/>
      <c r="E49" s="641"/>
    </row>
    <row r="50" spans="3:5">
      <c r="C50" s="641"/>
      <c r="D50" s="641"/>
      <c r="E50" s="641"/>
    </row>
    <row r="51" spans="3:5">
      <c r="C51" s="641"/>
      <c r="D51" s="641"/>
      <c r="E51" s="641"/>
    </row>
    <row r="52" spans="3:5">
      <c r="C52" s="641"/>
      <c r="D52" s="641"/>
      <c r="E52" s="641"/>
    </row>
    <row r="53" spans="3:5">
      <c r="C53" s="641"/>
      <c r="D53" s="641"/>
      <c r="E53" s="641"/>
    </row>
    <row r="54" spans="3:5">
      <c r="C54" s="641"/>
      <c r="D54" s="641"/>
      <c r="E54" s="641"/>
    </row>
    <row r="55" spans="3:5">
      <c r="C55" s="641"/>
      <c r="D55" s="641"/>
      <c r="E55" s="641"/>
    </row>
    <row r="56" spans="3:5">
      <c r="C56" s="641"/>
      <c r="D56" s="641"/>
      <c r="E56" s="641"/>
    </row>
    <row r="57" spans="3:5">
      <c r="C57" s="641"/>
      <c r="D57" s="641"/>
      <c r="E57" s="641"/>
    </row>
    <row r="58" spans="3:5">
      <c r="C58" s="641"/>
      <c r="D58" s="641"/>
      <c r="E58" s="641"/>
    </row>
    <row r="59" spans="3:5">
      <c r="C59" s="641"/>
      <c r="D59" s="641"/>
      <c r="E59" s="641"/>
    </row>
    <row r="60" spans="3:5">
      <c r="C60" s="641"/>
      <c r="D60" s="641"/>
      <c r="E60" s="641"/>
    </row>
    <row r="61" spans="3:5">
      <c r="C61" s="641"/>
      <c r="D61" s="641"/>
      <c r="E61" s="641"/>
    </row>
    <row r="62" spans="3:5">
      <c r="C62" s="641"/>
      <c r="D62" s="641"/>
      <c r="E62" s="641"/>
    </row>
    <row r="63" spans="3:5">
      <c r="C63" s="641"/>
      <c r="D63" s="641"/>
      <c r="E63" s="641"/>
    </row>
    <row r="64" spans="3:5">
      <c r="C64" s="641"/>
      <c r="D64" s="641"/>
      <c r="E64" s="641"/>
    </row>
    <row r="65" spans="3:5">
      <c r="C65" s="641"/>
      <c r="D65" s="641"/>
      <c r="E65" s="641"/>
    </row>
    <row r="66" spans="3:5">
      <c r="C66" s="641"/>
      <c r="D66" s="641"/>
      <c r="E66" s="641"/>
    </row>
    <row r="67" spans="3:5">
      <c r="C67" s="641"/>
      <c r="D67" s="641"/>
      <c r="E67" s="641"/>
    </row>
    <row r="68" spans="3:5">
      <c r="C68" s="641"/>
      <c r="D68" s="641"/>
      <c r="E68" s="641"/>
    </row>
    <row r="69" spans="3:5">
      <c r="C69" s="641"/>
      <c r="D69" s="641"/>
      <c r="E69" s="641"/>
    </row>
    <row r="70" spans="3:5">
      <c r="C70" s="641"/>
      <c r="D70" s="641"/>
      <c r="E70" s="641"/>
    </row>
    <row r="71" spans="3:5">
      <c r="C71" s="641"/>
      <c r="D71" s="641"/>
      <c r="E71" s="641"/>
    </row>
  </sheetData>
  <mergeCells count="117">
    <mergeCell ref="S47:U47"/>
    <mergeCell ref="S48:U48"/>
    <mergeCell ref="S36:U36"/>
    <mergeCell ref="S37:U37"/>
    <mergeCell ref="S38:U38"/>
    <mergeCell ref="S39:U39"/>
    <mergeCell ref="S40:U40"/>
    <mergeCell ref="S41:U41"/>
    <mergeCell ref="S42:U42"/>
    <mergeCell ref="S43:U43"/>
    <mergeCell ref="S44:U44"/>
    <mergeCell ref="C35:E35"/>
    <mergeCell ref="C31:E31"/>
    <mergeCell ref="C32:E32"/>
    <mergeCell ref="C33:E33"/>
    <mergeCell ref="C34:E34"/>
    <mergeCell ref="A1:V4"/>
    <mergeCell ref="M7:N7"/>
    <mergeCell ref="S45:U45"/>
    <mergeCell ref="S46:U46"/>
    <mergeCell ref="B7:D7"/>
    <mergeCell ref="B8:D8"/>
    <mergeCell ref="A14:B14"/>
    <mergeCell ref="A15:B15"/>
    <mergeCell ref="S35:U35"/>
    <mergeCell ref="L6:O6"/>
    <mergeCell ref="T6:V6"/>
    <mergeCell ref="S30:U30"/>
    <mergeCell ref="S31:U31"/>
    <mergeCell ref="C24:E24"/>
    <mergeCell ref="C25:E25"/>
    <mergeCell ref="C26:E26"/>
    <mergeCell ref="C27:E27"/>
    <mergeCell ref="C28:E28"/>
    <mergeCell ref="C29:E29"/>
    <mergeCell ref="C30:E30"/>
    <mergeCell ref="C12:I12"/>
    <mergeCell ref="B5:D5"/>
    <mergeCell ref="C21:E21"/>
    <mergeCell ref="C22:E22"/>
    <mergeCell ref="C23:E23"/>
    <mergeCell ref="A16:B16"/>
    <mergeCell ref="P10:Q10"/>
    <mergeCell ref="A10:G10"/>
    <mergeCell ref="A18:F18"/>
    <mergeCell ref="C20:E20"/>
    <mergeCell ref="L12:M12"/>
    <mergeCell ref="O12:P12"/>
    <mergeCell ref="B6:D6"/>
    <mergeCell ref="K21:M30"/>
    <mergeCell ref="N21:P30"/>
    <mergeCell ref="N20:P20"/>
    <mergeCell ref="H26:I26"/>
    <mergeCell ref="H27:I27"/>
    <mergeCell ref="H28:I28"/>
    <mergeCell ref="H29:I29"/>
    <mergeCell ref="H30:I30"/>
    <mergeCell ref="K20:M20"/>
    <mergeCell ref="W32:Y32"/>
    <mergeCell ref="W33:Y33"/>
    <mergeCell ref="W34:Y34"/>
    <mergeCell ref="H20:I20"/>
    <mergeCell ref="H21:I21"/>
    <mergeCell ref="H22:I22"/>
    <mergeCell ref="H23:I23"/>
    <mergeCell ref="H24:I24"/>
    <mergeCell ref="H25:I25"/>
    <mergeCell ref="L34:N34"/>
    <mergeCell ref="S20:V20"/>
    <mergeCell ref="S21:U21"/>
    <mergeCell ref="S22:U22"/>
    <mergeCell ref="S23:U23"/>
    <mergeCell ref="S24:U24"/>
    <mergeCell ref="S32:U32"/>
    <mergeCell ref="S33:U33"/>
    <mergeCell ref="S34:U34"/>
    <mergeCell ref="S25:U25"/>
    <mergeCell ref="S26:U26"/>
    <mergeCell ref="S27:U27"/>
    <mergeCell ref="S28:U28"/>
    <mergeCell ref="S29:U29"/>
    <mergeCell ref="C71:E71"/>
    <mergeCell ref="C60:E60"/>
    <mergeCell ref="C61:E61"/>
    <mergeCell ref="C62:E62"/>
    <mergeCell ref="C63:E63"/>
    <mergeCell ref="C64:E64"/>
    <mergeCell ref="C65:E65"/>
    <mergeCell ref="C66:E66"/>
    <mergeCell ref="C67:E67"/>
    <mergeCell ref="C68:E68"/>
    <mergeCell ref="C69:E69"/>
    <mergeCell ref="C70:E70"/>
    <mergeCell ref="C59:E59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</mergeCells>
  <dataValidations count="4">
    <dataValidation type="list" allowBlank="1" showInputMessage="1" showErrorMessage="1" sqref="C21:E30" xr:uid="{00000000-0002-0000-0D00-000000000000}">
      <formula1>$W$19:$W$31</formula1>
    </dataValidation>
    <dataValidation type="list" allowBlank="1" showInputMessage="1" showErrorMessage="1" sqref="F21:F30" xr:uid="{00000000-0002-0000-0D00-000001000000}">
      <formula1>$AA$19:$AA$21</formula1>
    </dataValidation>
    <dataValidation type="list" allowBlank="1" showInputMessage="1" showErrorMessage="1" sqref="G21:G30" xr:uid="{00000000-0002-0000-0D00-000002000000}">
      <formula1>$AB$19:$AB$23</formula1>
    </dataValidation>
    <dataValidation type="list" allowBlank="1" showInputMessage="1" showErrorMessage="1" sqref="J21:J30" xr:uid="{00000000-0002-0000-0D00-000003000000}">
      <formula1>$AC$19:$AC$20</formula1>
    </dataValidation>
  </dataValidations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greaterThanOrEqual" id="{4F82473F-EBEC-469C-9607-28BE9C7D189D}">
            <xm:f>'التقرير الختامي'!$AK$13</xm:f>
            <x14:dxf>
              <fill>
                <patternFill>
                  <bgColor rgb="FFFF0000"/>
                </patternFill>
              </fill>
            </x14:dxf>
          </x14:cfRule>
          <xm:sqref>C15:AL15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E3F25-22F8-477C-BBAE-1C5F1A51E52C}">
  <sheetPr codeName="ورقة22"/>
  <dimension ref="A1:K47"/>
  <sheetViews>
    <sheetView rightToLeft="1" workbookViewId="0">
      <selection activeCell="C11" sqref="C11"/>
    </sheetView>
  </sheetViews>
  <sheetFormatPr defaultColWidth="0" defaultRowHeight="14"/>
  <cols>
    <col min="1" max="2" width="9" customWidth="1"/>
    <col min="3" max="3" width="23.25" customWidth="1"/>
    <col min="4" max="4" width="12.5" customWidth="1"/>
    <col min="5" max="5" width="21.33203125" customWidth="1"/>
    <col min="6" max="6" width="9" customWidth="1"/>
    <col min="7" max="7" width="11.33203125" customWidth="1"/>
    <col min="8" max="8" width="13.58203125" customWidth="1"/>
    <col min="9" max="11" width="9" customWidth="1"/>
    <col min="12" max="16384" width="9" hidden="1"/>
  </cols>
  <sheetData>
    <row r="1" spans="3:8" ht="3.75" customHeight="1"/>
    <row r="2" spans="3:8" ht="2.25" customHeight="1" thickBot="1"/>
    <row r="3" spans="3:8" ht="14.5" thickBot="1">
      <c r="C3" s="896" t="s">
        <v>254</v>
      </c>
      <c r="D3" s="897"/>
      <c r="E3" s="897"/>
      <c r="F3" s="897"/>
      <c r="G3" s="897"/>
      <c r="H3" s="898"/>
    </row>
    <row r="4" spans="3:8" hidden="1"/>
    <row r="5" spans="3:8" ht="14.5" thickBot="1">
      <c r="C5" s="870">
        <f>'تقرير الخطة العلاجية '!F37</f>
        <v>0</v>
      </c>
      <c r="D5" s="870"/>
      <c r="E5" s="870"/>
      <c r="F5" s="870"/>
      <c r="G5" s="870"/>
    </row>
    <row r="6" spans="3:8">
      <c r="C6" s="247">
        <f>'تقرير الخطة العلاجية '!F38</f>
        <v>0</v>
      </c>
      <c r="D6" s="230" t="str">
        <f>'تقرير الخطة العلاجية '!G38</f>
        <v/>
      </c>
      <c r="E6" s="248">
        <f>'تقرير الخطة العلاجية '!H38</f>
        <v>0</v>
      </c>
      <c r="F6" s="4"/>
      <c r="G6" s="4"/>
    </row>
    <row r="7" spans="3:8">
      <c r="C7" s="249">
        <f>'تقرير الخطة العلاجية '!F39</f>
        <v>0</v>
      </c>
      <c r="D7" s="4" t="str">
        <f>'تقرير الخطة العلاجية '!G39</f>
        <v/>
      </c>
      <c r="E7" s="250">
        <f>'تقرير الخطة العلاجية '!H39</f>
        <v>0</v>
      </c>
      <c r="F7" s="4"/>
      <c r="G7" s="4"/>
    </row>
    <row r="8" spans="3:8">
      <c r="C8" s="251">
        <f>'تقرير الخطة العلاجية '!F40</f>
        <v>0</v>
      </c>
      <c r="D8" s="4" t="str">
        <f>'تقرير الخطة العلاجية '!G40</f>
        <v/>
      </c>
      <c r="E8" s="252">
        <f>'تقرير الخطة العلاجية '!H40</f>
        <v>0</v>
      </c>
      <c r="F8" s="4"/>
      <c r="G8" s="4"/>
    </row>
    <row r="9" spans="3:8">
      <c r="C9" s="83"/>
      <c r="D9" s="4"/>
      <c r="E9" s="231"/>
      <c r="F9" s="4"/>
      <c r="G9" s="4"/>
    </row>
    <row r="10" spans="3:8">
      <c r="C10" s="265">
        <f>'تقرير الخطة العلاجية '!F42</f>
        <v>0</v>
      </c>
      <c r="D10" s="266"/>
      <c r="E10" s="267">
        <f>'تقرير الخطة العلاجية '!H42</f>
        <v>0</v>
      </c>
      <c r="F10" s="4"/>
      <c r="G10" s="4"/>
    </row>
    <row r="11" spans="3:8" ht="14.5" thickBot="1">
      <c r="C11" s="253">
        <f>'تقرير الخطة العلاجية '!F43</f>
        <v>0</v>
      </c>
      <c r="D11" s="229"/>
      <c r="E11" s="254">
        <f>'تقرير الخطة العلاجية '!H43</f>
        <v>0</v>
      </c>
      <c r="F11" s="4"/>
      <c r="G11" s="4"/>
    </row>
    <row r="12" spans="3:8" hidden="1"/>
    <row r="13" spans="3:8" ht="14.5" thickBot="1"/>
    <row r="14" spans="3:8" ht="14.5" thickBot="1">
      <c r="C14" s="896" t="str">
        <f>'تقرير الخطة العلاجية '!A35</f>
        <v xml:space="preserve">3-1 : تصنيف أداء الطلاب/ات وفق المستويات الثلاث </v>
      </c>
      <c r="D14" s="897"/>
      <c r="E14" s="897"/>
      <c r="F14" s="897"/>
      <c r="G14" s="897"/>
      <c r="H14" s="898"/>
    </row>
    <row r="15" spans="3:8" ht="14.5" thickBot="1">
      <c r="C15" s="4"/>
      <c r="D15" s="4"/>
      <c r="E15" s="4"/>
      <c r="F15" s="4"/>
    </row>
    <row r="16" spans="3:8">
      <c r="C16" s="255" t="str">
        <f>'تقرير الخطة العلاجية '!A37</f>
        <v xml:space="preserve"> المستوى</v>
      </c>
      <c r="D16" s="256" t="str">
        <f>'تقرير الخطة العلاجية '!B37</f>
        <v>فوق المتوسط</v>
      </c>
      <c r="E16" s="257" t="str">
        <f>'تقرير الخطة العلاجية '!C37</f>
        <v xml:space="preserve">المتوسط </v>
      </c>
      <c r="F16" s="258" t="str">
        <f>'تقرير الخطة العلاجية '!D37</f>
        <v>دون المتوسط</v>
      </c>
    </row>
    <row r="17" spans="1:8">
      <c r="C17" s="259"/>
      <c r="D17" s="35" t="str">
        <f>'تقرير الخطة العلاجية '!B38</f>
        <v xml:space="preserve"> (من 80 - 100)</v>
      </c>
      <c r="E17" s="35" t="str">
        <f>'تقرير الخطة العلاجية '!C38</f>
        <v>من 60 - 80</v>
      </c>
      <c r="F17" s="260" t="str">
        <f>'تقرير الخطة العلاجية '!D38</f>
        <v>(أقل من 60 )</v>
      </c>
    </row>
    <row r="18" spans="1:8" ht="14.5" thickBot="1">
      <c r="C18" s="261" t="str">
        <f>'تقرير الخطة العلاجية '!A39</f>
        <v xml:space="preserve">العدد </v>
      </c>
      <c r="D18" s="262">
        <f>'تقرير الخطة العلاجية '!B39</f>
        <v>0</v>
      </c>
      <c r="E18" s="263">
        <f>'تقرير الخطة العلاجية '!C39</f>
        <v>0</v>
      </c>
      <c r="F18" s="264">
        <f>'تقرير الخطة العلاجية '!D39</f>
        <v>0</v>
      </c>
    </row>
    <row r="19" spans="1:8" ht="14.5" thickBot="1"/>
    <row r="20" spans="1:8" ht="14.5" thickBot="1">
      <c r="C20" s="896" t="s">
        <v>257</v>
      </c>
      <c r="D20" s="897"/>
      <c r="E20" s="897"/>
      <c r="F20" s="897"/>
      <c r="G20" s="897"/>
      <c r="H20" s="898"/>
    </row>
    <row r="22" spans="1:8">
      <c r="A22" s="732" t="s">
        <v>239</v>
      </c>
      <c r="B22" s="732"/>
      <c r="C22" s="732"/>
      <c r="D22" s="124" t="str">
        <f>'المهارت المستهدفة'!BM4</f>
        <v xml:space="preserve">نسبة الإجابات الصحيحة </v>
      </c>
      <c r="E22" s="243" t="str">
        <f>'المهارت المستهدفة'!BN4</f>
        <v xml:space="preserve">نسبة الإجابات الخاطئة </v>
      </c>
      <c r="F22" s="6"/>
      <c r="G22" s="124" t="str">
        <f>'المهارت المستهدفة'!BQ4</f>
        <v>عدد الإجابات الصحيحة</v>
      </c>
      <c r="H22" s="243" t="str">
        <f>'المهارت المستهدفة'!BR4</f>
        <v>عدد الإجابات الخاطئة</v>
      </c>
    </row>
    <row r="23" spans="1:8">
      <c r="A23" s="732" t="str">
        <f>'المهارت المستهدفة'!BI6</f>
        <v/>
      </c>
      <c r="B23" s="732"/>
      <c r="C23" s="732"/>
      <c r="D23" s="125" t="str">
        <f>'المهارت المستهدفة'!BM6</f>
        <v/>
      </c>
      <c r="E23" s="244" t="str">
        <f>'المهارت المستهدفة'!BN6</f>
        <v/>
      </c>
      <c r="F23" s="6"/>
      <c r="G23" s="94" t="str">
        <f>'المهارت المستهدفة'!BQ6</f>
        <v/>
      </c>
      <c r="H23" s="93" t="str">
        <f>'المهارت المستهدفة'!BR6</f>
        <v/>
      </c>
    </row>
    <row r="24" spans="1:8">
      <c r="A24" s="732" t="str">
        <f>'المهارت المستهدفة'!BI7</f>
        <v/>
      </c>
      <c r="B24" s="732"/>
      <c r="C24" s="732"/>
      <c r="D24" s="125" t="str">
        <f>'المهارت المستهدفة'!BM7</f>
        <v/>
      </c>
      <c r="E24" s="244" t="str">
        <f>'المهارت المستهدفة'!BN7</f>
        <v/>
      </c>
      <c r="F24" s="6"/>
      <c r="G24" s="94" t="str">
        <f>'المهارت المستهدفة'!BQ7</f>
        <v/>
      </c>
      <c r="H24" s="93" t="str">
        <f>'المهارت المستهدفة'!BR7</f>
        <v/>
      </c>
    </row>
    <row r="25" spans="1:8">
      <c r="A25" s="732" t="str">
        <f>'المهارت المستهدفة'!BI8</f>
        <v/>
      </c>
      <c r="B25" s="732"/>
      <c r="C25" s="732"/>
      <c r="D25" s="125" t="str">
        <f>'المهارت المستهدفة'!BM8</f>
        <v/>
      </c>
      <c r="E25" s="244" t="str">
        <f>'المهارت المستهدفة'!BN8</f>
        <v/>
      </c>
      <c r="F25" s="6"/>
      <c r="G25" s="94" t="str">
        <f>'المهارت المستهدفة'!BQ8</f>
        <v/>
      </c>
      <c r="H25" s="93" t="str">
        <f>'المهارت المستهدفة'!BR8</f>
        <v/>
      </c>
    </row>
    <row r="26" spans="1:8">
      <c r="A26" s="732" t="str">
        <f>'المهارت المستهدفة'!BI9</f>
        <v/>
      </c>
      <c r="B26" s="732"/>
      <c r="C26" s="732"/>
      <c r="D26" s="125" t="str">
        <f>'المهارت المستهدفة'!BM9</f>
        <v/>
      </c>
      <c r="E26" s="244" t="str">
        <f>'المهارت المستهدفة'!BN9</f>
        <v/>
      </c>
      <c r="F26" s="6"/>
      <c r="G26" s="94" t="str">
        <f>'المهارت المستهدفة'!BQ9</f>
        <v/>
      </c>
      <c r="H26" s="93" t="str">
        <f>'المهارت المستهدفة'!BR9</f>
        <v/>
      </c>
    </row>
    <row r="27" spans="1:8">
      <c r="A27" s="732" t="str">
        <f>'المهارت المستهدفة'!BI10</f>
        <v/>
      </c>
      <c r="B27" s="732"/>
      <c r="C27" s="732"/>
      <c r="D27" s="125" t="str">
        <f>'المهارت المستهدفة'!BM10</f>
        <v/>
      </c>
      <c r="E27" s="244" t="str">
        <f>'المهارت المستهدفة'!BN10</f>
        <v/>
      </c>
      <c r="F27" s="6"/>
      <c r="G27" s="94" t="str">
        <f>'المهارت المستهدفة'!BQ10</f>
        <v/>
      </c>
      <c r="H27" s="93" t="str">
        <f>'المهارت المستهدفة'!BR10</f>
        <v/>
      </c>
    </row>
    <row r="28" spans="1:8">
      <c r="A28" s="732" t="str">
        <f>'المهارت المستهدفة'!BI11</f>
        <v/>
      </c>
      <c r="B28" s="732"/>
      <c r="C28" s="732"/>
      <c r="D28" s="125" t="str">
        <f>'المهارت المستهدفة'!BM11</f>
        <v/>
      </c>
      <c r="E28" s="244" t="str">
        <f>'المهارت المستهدفة'!BN11</f>
        <v/>
      </c>
      <c r="F28" s="6"/>
      <c r="G28" s="94" t="str">
        <f>'المهارت المستهدفة'!BQ11</f>
        <v/>
      </c>
      <c r="H28" s="93" t="str">
        <f>'المهارت المستهدفة'!BR11</f>
        <v/>
      </c>
    </row>
    <row r="29" spans="1:8">
      <c r="A29" s="732" t="str">
        <f>'المهارت المستهدفة'!BI12</f>
        <v/>
      </c>
      <c r="B29" s="732"/>
      <c r="C29" s="732"/>
      <c r="D29" s="125" t="str">
        <f>'المهارت المستهدفة'!BM12</f>
        <v/>
      </c>
      <c r="E29" s="244" t="str">
        <f>'المهارت المستهدفة'!BN12</f>
        <v/>
      </c>
      <c r="F29" s="6"/>
      <c r="G29" s="94" t="str">
        <f>'المهارت المستهدفة'!BQ12</f>
        <v/>
      </c>
      <c r="H29" s="93" t="str">
        <f>'المهارت المستهدفة'!BR12</f>
        <v/>
      </c>
    </row>
    <row r="30" spans="1:8">
      <c r="A30" s="732" t="str">
        <f>'المهارت المستهدفة'!BI13</f>
        <v/>
      </c>
      <c r="B30" s="732"/>
      <c r="C30" s="732"/>
      <c r="D30" s="125" t="str">
        <f>'المهارت المستهدفة'!BM13</f>
        <v/>
      </c>
      <c r="E30" s="244" t="str">
        <f>'المهارت المستهدفة'!BN13</f>
        <v/>
      </c>
      <c r="F30" s="6"/>
      <c r="G30" s="94" t="str">
        <f>'المهارت المستهدفة'!BQ13</f>
        <v/>
      </c>
      <c r="H30" s="93" t="str">
        <f>'المهارت المستهدفة'!BR13</f>
        <v/>
      </c>
    </row>
    <row r="31" spans="1:8">
      <c r="A31" s="732" t="str">
        <f>'المهارت المستهدفة'!BI14</f>
        <v/>
      </c>
      <c r="B31" s="732"/>
      <c r="C31" s="732"/>
      <c r="D31" s="125" t="str">
        <f>'المهارت المستهدفة'!BM14</f>
        <v/>
      </c>
      <c r="E31" s="244" t="str">
        <f>'المهارت المستهدفة'!BN14</f>
        <v/>
      </c>
      <c r="F31" s="6"/>
      <c r="G31" s="94" t="str">
        <f>'المهارت المستهدفة'!BQ14</f>
        <v/>
      </c>
      <c r="H31" s="93" t="str">
        <f>'المهارت المستهدفة'!BR14</f>
        <v/>
      </c>
    </row>
    <row r="32" spans="1:8">
      <c r="A32" s="732" t="str">
        <f>'المهارت المستهدفة'!BI15</f>
        <v/>
      </c>
      <c r="B32" s="732"/>
      <c r="C32" s="732"/>
      <c r="D32" s="125" t="str">
        <f>'المهارت المستهدفة'!BM15</f>
        <v/>
      </c>
      <c r="E32" s="244" t="str">
        <f>'المهارت المستهدفة'!BN15</f>
        <v/>
      </c>
      <c r="F32" s="6"/>
      <c r="G32" s="94" t="str">
        <f>'المهارت المستهدفة'!BQ15</f>
        <v/>
      </c>
      <c r="H32" s="93" t="str">
        <f>'المهارت المستهدفة'!BR15</f>
        <v/>
      </c>
    </row>
    <row r="33" spans="1:8">
      <c r="A33" s="732" t="str">
        <f>'المهارت المستهدفة'!BI16</f>
        <v/>
      </c>
      <c r="B33" s="732"/>
      <c r="C33" s="732"/>
      <c r="D33" s="125" t="str">
        <f>'المهارت المستهدفة'!BM16</f>
        <v/>
      </c>
      <c r="E33" s="244" t="str">
        <f>'المهارت المستهدفة'!BN16</f>
        <v/>
      </c>
      <c r="F33" s="6"/>
      <c r="G33" s="94" t="str">
        <f>'المهارت المستهدفة'!BQ16</f>
        <v/>
      </c>
      <c r="H33" s="93" t="str">
        <f>'المهارت المستهدفة'!BR16</f>
        <v/>
      </c>
    </row>
    <row r="34" spans="1:8">
      <c r="A34" s="732" t="str">
        <f>'المهارت المستهدفة'!BI17</f>
        <v/>
      </c>
      <c r="B34" s="732"/>
      <c r="C34" s="732"/>
      <c r="D34" s="125" t="str">
        <f>'المهارت المستهدفة'!BM17</f>
        <v/>
      </c>
      <c r="E34" s="244" t="str">
        <f>'المهارت المستهدفة'!BN17</f>
        <v/>
      </c>
      <c r="F34" s="6"/>
      <c r="G34" s="94" t="str">
        <f>'المهارت المستهدفة'!BQ17</f>
        <v/>
      </c>
      <c r="H34" s="93" t="str">
        <f>'المهارت المستهدفة'!BR17</f>
        <v/>
      </c>
    </row>
    <row r="35" spans="1:8">
      <c r="A35" s="732" t="str">
        <f>'المهارت المستهدفة'!BI18</f>
        <v/>
      </c>
      <c r="B35" s="732"/>
      <c r="C35" s="732"/>
      <c r="D35" s="125" t="str">
        <f>'المهارت المستهدفة'!BM18</f>
        <v/>
      </c>
      <c r="E35" s="244" t="str">
        <f>'المهارت المستهدفة'!BN18</f>
        <v/>
      </c>
      <c r="F35" s="6"/>
      <c r="G35" s="94" t="str">
        <f>'المهارت المستهدفة'!BQ18</f>
        <v/>
      </c>
      <c r="H35" s="93" t="str">
        <f>'المهارت المستهدفة'!BR18</f>
        <v/>
      </c>
    </row>
    <row r="36" spans="1:8">
      <c r="A36" s="732" t="str">
        <f>'المهارت المستهدفة'!BI19</f>
        <v/>
      </c>
      <c r="B36" s="732"/>
      <c r="C36" s="732"/>
      <c r="D36" s="125" t="str">
        <f>'المهارت المستهدفة'!BM19</f>
        <v/>
      </c>
      <c r="E36" s="244" t="str">
        <f>'المهارت المستهدفة'!BN19</f>
        <v/>
      </c>
      <c r="F36" s="6"/>
      <c r="G36" s="94" t="str">
        <f>'المهارت المستهدفة'!BQ19</f>
        <v/>
      </c>
      <c r="H36" s="93" t="str">
        <f>'المهارت المستهدفة'!BR19</f>
        <v/>
      </c>
    </row>
    <row r="37" spans="1:8">
      <c r="A37" s="732" t="str">
        <f>'المهارت المستهدفة'!BI20</f>
        <v/>
      </c>
      <c r="B37" s="732"/>
      <c r="C37" s="732"/>
      <c r="D37" s="125" t="str">
        <f>'المهارت المستهدفة'!BM20</f>
        <v/>
      </c>
      <c r="E37" s="244" t="str">
        <f>'المهارت المستهدفة'!BN20</f>
        <v/>
      </c>
      <c r="F37" s="6"/>
      <c r="G37" s="94" t="str">
        <f>'المهارت المستهدفة'!BQ20</f>
        <v/>
      </c>
      <c r="H37" s="93" t="str">
        <f>'المهارت المستهدفة'!BR20</f>
        <v/>
      </c>
    </row>
    <row r="38" spans="1:8">
      <c r="A38" s="732" t="str">
        <f>'المهارت المستهدفة'!BI21</f>
        <v/>
      </c>
      <c r="B38" s="732"/>
      <c r="C38" s="732"/>
      <c r="D38" s="125" t="str">
        <f>'المهارت المستهدفة'!BM21</f>
        <v/>
      </c>
      <c r="E38" s="244" t="str">
        <f>'المهارت المستهدفة'!BN21</f>
        <v/>
      </c>
      <c r="F38" s="6"/>
      <c r="G38" s="94" t="str">
        <f>'المهارت المستهدفة'!BQ21</f>
        <v/>
      </c>
      <c r="H38" s="93" t="str">
        <f>'المهارت المستهدفة'!BR21</f>
        <v/>
      </c>
    </row>
    <row r="39" spans="1:8">
      <c r="A39" s="732" t="str">
        <f>'المهارت المستهدفة'!BI22</f>
        <v/>
      </c>
      <c r="B39" s="732"/>
      <c r="C39" s="732"/>
      <c r="D39" s="245" t="str">
        <f>'المهارت المستهدفة'!BM21</f>
        <v/>
      </c>
      <c r="E39" s="246" t="str">
        <f>'المهارت المستهدفة'!BN21</f>
        <v/>
      </c>
      <c r="F39" s="6"/>
      <c r="G39" s="124" t="str">
        <f>'المهارت المستهدفة'!BQ21</f>
        <v/>
      </c>
      <c r="H39" s="243" t="str">
        <f>'المهارت المستهدفة'!BR21</f>
        <v/>
      </c>
    </row>
    <row r="40" spans="1:8">
      <c r="A40" s="732" t="str">
        <f>'المهارت المستهدفة'!BI23</f>
        <v/>
      </c>
      <c r="B40" s="732"/>
      <c r="C40" s="732"/>
      <c r="D40" s="125" t="str">
        <f>'المهارت المستهدفة'!BM22</f>
        <v/>
      </c>
      <c r="E40" s="244" t="str">
        <f>'المهارت المستهدفة'!BN22</f>
        <v/>
      </c>
      <c r="F40" s="6"/>
      <c r="G40" s="94" t="str">
        <f>'المهارت المستهدفة'!BQ22</f>
        <v/>
      </c>
      <c r="H40" s="93" t="str">
        <f>'المهارت المستهدفة'!BR22</f>
        <v/>
      </c>
    </row>
    <row r="41" spans="1:8">
      <c r="A41" s="732" t="str">
        <f>'المهارت المستهدفة'!BI24</f>
        <v/>
      </c>
      <c r="B41" s="732"/>
      <c r="C41" s="732"/>
      <c r="D41" s="125" t="str">
        <f>'المهارت المستهدفة'!BM23</f>
        <v/>
      </c>
      <c r="E41" s="244" t="str">
        <f>'المهارت المستهدفة'!BN23</f>
        <v/>
      </c>
      <c r="F41" s="6"/>
      <c r="G41" s="94" t="str">
        <f>'المهارت المستهدفة'!BQ23</f>
        <v/>
      </c>
      <c r="H41" s="93" t="str">
        <f>'المهارت المستهدفة'!BR23</f>
        <v/>
      </c>
    </row>
    <row r="42" spans="1:8">
      <c r="A42" s="732" t="str">
        <f>'المهارت المستهدفة'!BI25</f>
        <v/>
      </c>
      <c r="B42" s="732"/>
      <c r="C42" s="732"/>
      <c r="D42" s="125" t="str">
        <f>'المهارت المستهدفة'!BM24</f>
        <v/>
      </c>
      <c r="E42" s="244" t="str">
        <f>'المهارت المستهدفة'!BN24</f>
        <v/>
      </c>
      <c r="F42" s="6"/>
      <c r="G42" s="94" t="str">
        <f>'المهارت المستهدفة'!BQ24</f>
        <v/>
      </c>
      <c r="H42" s="93" t="str">
        <f>'المهارت المستهدفة'!BR24</f>
        <v/>
      </c>
    </row>
    <row r="43" spans="1:8">
      <c r="A43" s="732">
        <f>'المهارت المستهدفة'!BI26</f>
        <v>0</v>
      </c>
      <c r="B43" s="732"/>
      <c r="C43" s="732"/>
      <c r="D43" s="125" t="str">
        <f>'المهارت المستهدفة'!BM25</f>
        <v/>
      </c>
      <c r="E43" s="244" t="str">
        <f>'المهارت المستهدفة'!BN25</f>
        <v/>
      </c>
      <c r="F43" s="6"/>
      <c r="G43" s="94" t="str">
        <f>'المهارت المستهدفة'!BQ25</f>
        <v/>
      </c>
      <c r="H43" s="93" t="str">
        <f>'المهارت المستهدفة'!BR25</f>
        <v/>
      </c>
    </row>
    <row r="44" spans="1:8">
      <c r="C44" s="4"/>
      <c r="D44" s="4"/>
      <c r="E44" s="4"/>
      <c r="F44" s="4"/>
      <c r="G44" s="4"/>
      <c r="H44" s="4"/>
    </row>
    <row r="45" spans="1:8">
      <c r="C45" s="4"/>
      <c r="D45" s="4"/>
      <c r="E45" s="4"/>
      <c r="F45" s="4"/>
      <c r="G45" s="4"/>
      <c r="H45" s="4"/>
    </row>
    <row r="46" spans="1:8">
      <c r="C46" s="4"/>
      <c r="D46" s="4"/>
      <c r="E46" s="4"/>
      <c r="F46" s="4"/>
      <c r="G46" s="4"/>
      <c r="H46" s="4"/>
    </row>
    <row r="47" spans="1:8">
      <c r="C47" s="4"/>
      <c r="D47" s="4"/>
      <c r="E47" s="4"/>
      <c r="F47" s="4"/>
      <c r="G47" s="4"/>
      <c r="H47" s="4"/>
    </row>
  </sheetData>
  <mergeCells count="26">
    <mergeCell ref="C3:H3"/>
    <mergeCell ref="C5:G5"/>
    <mergeCell ref="C14:H14"/>
    <mergeCell ref="C20:H20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43:C43"/>
    <mergeCell ref="A38:C38"/>
    <mergeCell ref="A39:C39"/>
    <mergeCell ref="A40:C40"/>
    <mergeCell ref="A41:C41"/>
    <mergeCell ref="A42:C42"/>
  </mergeCells>
  <conditionalFormatting sqref="D23:D43">
    <cfRule type="cellIs" dxfId="6" priority="1" operator="lessThan">
      <formula>0.5</formula>
    </cfRule>
  </conditionalFormatting>
  <pageMargins left="0.25" right="0.25" top="0.31" bottom="0.75" header="0.18" footer="0.3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ورقة18">
    <tabColor rgb="FFFFC000"/>
  </sheetPr>
  <dimension ref="A3:XFC496"/>
  <sheetViews>
    <sheetView rightToLeft="1" zoomScale="96" zoomScaleNormal="96" workbookViewId="0"/>
  </sheetViews>
  <sheetFormatPr defaultColWidth="0" defaultRowHeight="14"/>
  <cols>
    <col min="1" max="1" width="5.75" customWidth="1"/>
    <col min="2" max="2" width="47.83203125" customWidth="1"/>
    <col min="3" max="3" width="11.75" customWidth="1"/>
    <col min="4" max="4" width="12.83203125" customWidth="1"/>
    <col min="5" max="5" width="9.33203125" customWidth="1"/>
    <col min="6" max="6" width="6.08203125" customWidth="1"/>
    <col min="7" max="7" width="14.08203125" customWidth="1"/>
    <col min="8" max="8" width="11.58203125" customWidth="1"/>
    <col min="9" max="9" width="10.75" customWidth="1"/>
    <col min="10" max="29" width="9" hidden="1" customWidth="1"/>
    <col min="30" max="30" width="23.58203125" style="4" hidden="1" customWidth="1"/>
    <col min="31" max="31" width="11" style="4" hidden="1" customWidth="1"/>
    <col min="32" max="33" width="9" hidden="1" customWidth="1"/>
    <col min="34" max="34" width="11.75" hidden="1" customWidth="1"/>
    <col min="16383" max="16383" width="1.83203125" hidden="1" customWidth="1"/>
    <col min="16384" max="16384" width="2.83203125" hidden="1" customWidth="1"/>
  </cols>
  <sheetData>
    <row r="3" spans="1:34" ht="14.5" thickBot="1"/>
    <row r="4" spans="1:34" ht="24.75" customHeight="1" thickBot="1">
      <c r="A4" s="880" t="s">
        <v>277</v>
      </c>
      <c r="B4" s="902"/>
      <c r="C4" s="902"/>
      <c r="D4" s="902"/>
      <c r="E4" s="902"/>
      <c r="F4" s="902"/>
      <c r="G4" s="902"/>
      <c r="H4" s="902"/>
      <c r="I4" s="881"/>
      <c r="J4" s="168"/>
      <c r="K4" s="168"/>
    </row>
    <row r="5" spans="1:34" ht="20.25" customHeight="1">
      <c r="B5" s="153" t="s">
        <v>168</v>
      </c>
    </row>
    <row r="6" spans="1:34">
      <c r="C6" s="440" t="s">
        <v>162</v>
      </c>
      <c r="D6" s="907">
        <f>'التقرير الختامي'!D11</f>
        <v>0</v>
      </c>
      <c r="E6" s="870"/>
    </row>
    <row r="8" spans="1:34" ht="22.5" customHeight="1">
      <c r="B8" s="440" t="s">
        <v>74</v>
      </c>
      <c r="C8" s="440" t="s">
        <v>163</v>
      </c>
      <c r="D8" s="440" t="s">
        <v>75</v>
      </c>
      <c r="E8" s="442" t="s">
        <v>272</v>
      </c>
      <c r="F8" s="443" t="s">
        <v>164</v>
      </c>
      <c r="G8" s="440" t="s">
        <v>165</v>
      </c>
      <c r="H8" s="440" t="s">
        <v>166</v>
      </c>
      <c r="I8" s="440" t="s">
        <v>167</v>
      </c>
    </row>
    <row r="9" spans="1:34">
      <c r="B9" s="6">
        <f>'التقرير الختامي'!D7</f>
        <v>0</v>
      </c>
      <c r="C9" s="6">
        <f>'التقرير الختامي'!D17</f>
        <v>0</v>
      </c>
      <c r="D9" s="6">
        <f>'التقرير الختامي'!D9</f>
        <v>0</v>
      </c>
      <c r="E9" s="6">
        <f>'الصفحة الرئيسية'!O9</f>
        <v>0</v>
      </c>
      <c r="F9" s="6">
        <f>'الترتيب حسب النسبة المئوية'!AD11</f>
        <v>0</v>
      </c>
      <c r="G9" s="6">
        <f>'الصفحة الرئيسية'!O10</f>
        <v>0</v>
      </c>
      <c r="H9" s="47" t="e">
        <f>'التقرير الختامي'!D13/G9</f>
        <v>#DIV/0!</v>
      </c>
      <c r="I9" s="281" t="e">
        <f>'ادخال البيانات'!BW11</f>
        <v>#DIV/0!</v>
      </c>
      <c r="AA9" t="str">
        <f>IFERROR(SMALL(AB9:$AB$161,ROWS($AB$9:AB9)),"")</f>
        <v/>
      </c>
      <c r="AB9" t="str">
        <f>IF(AE9=$H$11,AC9,"")</f>
        <v/>
      </c>
      <c r="AC9">
        <f>ROWS($AD$9:AD9)</f>
        <v>1</v>
      </c>
      <c r="AD9" s="4" t="str">
        <f>'ادخال البيانات'!B7</f>
        <v/>
      </c>
      <c r="AE9" s="4" t="str">
        <f>'ادخال البيانات'!X7</f>
        <v/>
      </c>
      <c r="AH9" s="4" t="s">
        <v>258</v>
      </c>
    </row>
    <row r="10" spans="1:34" hidden="1">
      <c r="AA10" t="str">
        <f>IFERROR(SMALL(AB10:$AB$161,ROWS($AB$9:AB10)),"")</f>
        <v/>
      </c>
      <c r="AB10" t="str">
        <f t="shared" ref="AB10:AB73" si="0">IF(AE10=$H$11,AC10,"")</f>
        <v/>
      </c>
      <c r="AC10">
        <f>ROWS($AD$9:AD10)</f>
        <v>2</v>
      </c>
      <c r="AD10" s="4" t="str">
        <f>'ادخال البيانات'!B8</f>
        <v/>
      </c>
      <c r="AE10" s="4" t="str">
        <f>'ادخال البيانات'!X8</f>
        <v/>
      </c>
      <c r="AH10" s="4" t="s">
        <v>290</v>
      </c>
    </row>
    <row r="11" spans="1:34" ht="15.5">
      <c r="A11" s="899" t="s">
        <v>246</v>
      </c>
      <c r="B11" s="899"/>
      <c r="C11" s="899"/>
      <c r="E11" s="154"/>
      <c r="F11" s="154"/>
      <c r="G11" s="154" t="s">
        <v>292</v>
      </c>
      <c r="H11" s="901" t="s">
        <v>258</v>
      </c>
      <c r="I11" s="901"/>
      <c r="AA11" t="str">
        <f>IFERROR(SMALL(AB11:$AB$161,ROWS($AB$9:AB11)),"")</f>
        <v/>
      </c>
      <c r="AB11" t="str">
        <f t="shared" si="0"/>
        <v/>
      </c>
      <c r="AC11">
        <f>ROWS($AD$9:AD11)</f>
        <v>3</v>
      </c>
      <c r="AD11" s="4" t="str">
        <f>'ادخال البيانات'!B9</f>
        <v/>
      </c>
      <c r="AE11" s="4" t="str">
        <f>'ادخال البيانات'!X9</f>
        <v/>
      </c>
      <c r="AH11" s="4" t="s">
        <v>195</v>
      </c>
    </row>
    <row r="12" spans="1:34">
      <c r="H12" s="900" t="s">
        <v>294</v>
      </c>
      <c r="I12" s="900"/>
      <c r="AA12" t="str">
        <f>IFERROR(SMALL(AB12:$AB$161,ROWS($AB$9:AB12)),"")</f>
        <v/>
      </c>
      <c r="AB12" t="str">
        <f t="shared" si="0"/>
        <v/>
      </c>
      <c r="AC12">
        <f>ROWS($AD$9:AD12)</f>
        <v>4</v>
      </c>
      <c r="AD12" s="4" t="str">
        <f>'ادخال البيانات'!B10</f>
        <v/>
      </c>
      <c r="AE12" s="4" t="str">
        <f>'ادخال البيانات'!X10</f>
        <v/>
      </c>
      <c r="AH12" s="4" t="s">
        <v>259</v>
      </c>
    </row>
    <row r="13" spans="1:34" ht="25.5" customHeight="1" thickBot="1">
      <c r="A13" s="440" t="s">
        <v>169</v>
      </c>
      <c r="B13" s="440" t="s">
        <v>170</v>
      </c>
      <c r="C13" s="440" t="s">
        <v>171</v>
      </c>
      <c r="D13" s="440" t="s">
        <v>172</v>
      </c>
      <c r="E13" s="441" t="s">
        <v>194</v>
      </c>
      <c r="F13" s="4"/>
      <c r="G13" s="905" t="s">
        <v>293</v>
      </c>
      <c r="H13" s="906"/>
      <c r="I13" s="906"/>
      <c r="AA13" t="str">
        <f>IFERROR(SMALL(AB13:$AB$161,ROWS($AB$9:AB13)),"")</f>
        <v/>
      </c>
      <c r="AB13" t="str">
        <f t="shared" si="0"/>
        <v/>
      </c>
      <c r="AC13">
        <f>ROWS($AD$9:AD13)</f>
        <v>5</v>
      </c>
      <c r="AD13" s="4" t="str">
        <f>'ادخال البيانات'!B11</f>
        <v/>
      </c>
      <c r="AE13" s="4" t="str">
        <f>'ادخال البيانات'!X11</f>
        <v/>
      </c>
      <c r="AH13" s="4" t="s">
        <v>291</v>
      </c>
    </row>
    <row r="14" spans="1:34" ht="14.5" thickBot="1">
      <c r="A14" s="6">
        <v>1</v>
      </c>
      <c r="B14" s="6" t="str">
        <f>IF('المهارت المستهدفة'!BI6=0,"",'المهارت المستهدفة'!BI6)</f>
        <v/>
      </c>
      <c r="C14" s="160" t="str">
        <f>IF(A14&gt;$F$9,"",'الفقرات الضعيفة'!AD6)</f>
        <v/>
      </c>
      <c r="D14" s="192" t="str">
        <f t="shared" ref="D14:D33" si="1">IF(C14&gt;=90%,"عال",IF(C14&gt;=67.3%,"فوق المتوسط",IF(C14&gt;=33.3%,"متوسط",IF(C14&gt;=23.3%,"منخفض","دون المنخفض"))))</f>
        <v>عال</v>
      </c>
      <c r="E14" s="435" t="e">
        <f>RANK(C14,$C$14:$C$33,0)+COUNTIF($C$14:C14,C14)-1</f>
        <v>#VALUE!</v>
      </c>
      <c r="F14" s="4"/>
      <c r="G14" s="715" t="str">
        <f>IFERROR(INDEX($AD$9:$AE$161,AA9,COLUMNS($AD$9:AD9)),"")</f>
        <v/>
      </c>
      <c r="H14" s="715"/>
      <c r="I14" s="715"/>
      <c r="AA14" t="str">
        <f>IFERROR(SMALL(AB14:$AB$161,ROWS($AB$9:AB14)),"")</f>
        <v/>
      </c>
      <c r="AB14" t="str">
        <f t="shared" si="0"/>
        <v/>
      </c>
      <c r="AC14">
        <f>ROWS($AD$9:AD14)</f>
        <v>6</v>
      </c>
      <c r="AD14" s="4" t="str">
        <f>'ادخال البيانات'!B12</f>
        <v/>
      </c>
      <c r="AE14" s="4" t="str">
        <f>'ادخال البيانات'!X12</f>
        <v/>
      </c>
    </row>
    <row r="15" spans="1:34" ht="14.5" thickBot="1">
      <c r="A15" s="93">
        <v>2</v>
      </c>
      <c r="B15" s="6" t="str">
        <f>IF('المهارت المستهدفة'!BI7=0,"",'المهارت المستهدفة'!BI7)</f>
        <v/>
      </c>
      <c r="C15" s="199" t="str">
        <f>IF(A15&gt;$F$9,"",'الفقرات الضعيفة'!AD7)</f>
        <v/>
      </c>
      <c r="D15" s="192" t="str">
        <f t="shared" si="1"/>
        <v>عال</v>
      </c>
      <c r="E15" s="435" t="e">
        <f>RANK(C15,$C$14:$C$33,0)+COUNTIF($C$14:C15,C15)-1</f>
        <v>#VALUE!</v>
      </c>
      <c r="F15" s="4"/>
      <c r="G15" s="715" t="str">
        <f>IFERROR(INDEX($AD$9:$AE$161,AA10,COLUMNS($AD$9:AD10)),"")</f>
        <v/>
      </c>
      <c r="H15" s="715"/>
      <c r="I15" s="715"/>
      <c r="AA15" t="str">
        <f>IFERROR(SMALL(AB15:$AB$161,ROWS($AB$9:AB15)),"")</f>
        <v/>
      </c>
      <c r="AB15" t="str">
        <f t="shared" si="0"/>
        <v/>
      </c>
      <c r="AC15">
        <f>ROWS($AD$9:AD15)</f>
        <v>7</v>
      </c>
      <c r="AD15" s="4" t="str">
        <f>'ادخال البيانات'!B13</f>
        <v/>
      </c>
      <c r="AE15" s="4" t="str">
        <f>'ادخال البيانات'!X13</f>
        <v/>
      </c>
    </row>
    <row r="16" spans="1:34" ht="14.5" thickBot="1">
      <c r="A16" s="6">
        <v>3</v>
      </c>
      <c r="B16" s="6" t="str">
        <f>IF('المهارت المستهدفة'!BI8=0,"",'المهارت المستهدفة'!BI8)</f>
        <v/>
      </c>
      <c r="C16" s="160" t="str">
        <f>IF(A16&gt;$F$9,"",'الفقرات الضعيفة'!AD8)</f>
        <v/>
      </c>
      <c r="D16" s="192" t="str">
        <f t="shared" si="1"/>
        <v>عال</v>
      </c>
      <c r="E16" s="435" t="e">
        <f>RANK(C16,$C$14:$C$33,0)+COUNTIF($C$14:C16,C16)-1</f>
        <v>#VALUE!</v>
      </c>
      <c r="F16" s="4"/>
      <c r="G16" s="715" t="str">
        <f>IFERROR(INDEX($AD$9:$AE$161,AA11,COLUMNS($AD$9:AD11)),"")</f>
        <v/>
      </c>
      <c r="H16" s="715"/>
      <c r="I16" s="715"/>
      <c r="AA16" t="str">
        <f>IFERROR(SMALL(AB16:$AB$161,ROWS($AB$9:AB16)),"")</f>
        <v/>
      </c>
      <c r="AB16" t="str">
        <f t="shared" si="0"/>
        <v/>
      </c>
      <c r="AC16">
        <f>ROWS($AD$9:AD16)</f>
        <v>8</v>
      </c>
      <c r="AD16" s="4" t="str">
        <f>'ادخال البيانات'!B14</f>
        <v/>
      </c>
      <c r="AE16" s="4" t="str">
        <f>'ادخال البيانات'!X14</f>
        <v/>
      </c>
    </row>
    <row r="17" spans="1:31" ht="14.5" thickBot="1">
      <c r="A17" s="93">
        <v>4</v>
      </c>
      <c r="B17" s="6" t="str">
        <f>IF('المهارت المستهدفة'!BI9=0,"",'المهارت المستهدفة'!BI9)</f>
        <v/>
      </c>
      <c r="C17" s="199" t="str">
        <f>IF(A17&gt;$F$9,"",'الفقرات الضعيفة'!AD9)</f>
        <v/>
      </c>
      <c r="D17" s="192" t="str">
        <f t="shared" si="1"/>
        <v>عال</v>
      </c>
      <c r="E17" s="435" t="e">
        <f>RANK(C17,$C$14:$C$33,0)+COUNTIF($C$14:C17,C17)-1</f>
        <v>#VALUE!</v>
      </c>
      <c r="F17" s="4"/>
      <c r="G17" s="715" t="str">
        <f>IFERROR(INDEX($AD$9:$AE$161,AA12,COLUMNS($AD$9:AD12)),"")</f>
        <v/>
      </c>
      <c r="H17" s="715"/>
      <c r="I17" s="715"/>
      <c r="AA17" t="str">
        <f>IFERROR(SMALL(AB17:$AB$161,ROWS($AB$9:AB17)),"")</f>
        <v/>
      </c>
      <c r="AB17" t="str">
        <f t="shared" si="0"/>
        <v/>
      </c>
      <c r="AC17">
        <f>ROWS($AD$9:AD17)</f>
        <v>9</v>
      </c>
      <c r="AD17" s="4" t="str">
        <f>'ادخال البيانات'!B15</f>
        <v/>
      </c>
      <c r="AE17" s="4" t="str">
        <f>'ادخال البيانات'!X15</f>
        <v/>
      </c>
    </row>
    <row r="18" spans="1:31" ht="14.5" thickBot="1">
      <c r="A18" s="6">
        <v>5</v>
      </c>
      <c r="B18" s="6" t="str">
        <f>IF('المهارت المستهدفة'!BI10=0,"",'المهارت المستهدفة'!BI10)</f>
        <v/>
      </c>
      <c r="C18" s="160" t="str">
        <f>IF(A18&gt;$F$9,"",'الفقرات الضعيفة'!AD10)</f>
        <v/>
      </c>
      <c r="D18" s="192" t="str">
        <f t="shared" si="1"/>
        <v>عال</v>
      </c>
      <c r="E18" s="435" t="e">
        <f>RANK(C18,$C$14:$C$33,0)+COUNTIF($C$14:C18,C18)-1</f>
        <v>#VALUE!</v>
      </c>
      <c r="F18" s="4"/>
      <c r="G18" s="715" t="str">
        <f>IFERROR(INDEX($AD$9:$AE$161,AA13,COLUMNS($AD$9:AD13)),"")</f>
        <v/>
      </c>
      <c r="H18" s="715"/>
      <c r="I18" s="715"/>
      <c r="AA18" t="str">
        <f>IFERROR(SMALL(AB18:$AB$161,ROWS($AB$9:AB18)),"")</f>
        <v/>
      </c>
      <c r="AB18" t="str">
        <f t="shared" si="0"/>
        <v/>
      </c>
      <c r="AC18">
        <f>ROWS($AD$9:AD18)</f>
        <v>10</v>
      </c>
      <c r="AD18" s="4" t="str">
        <f>'ادخال البيانات'!B16</f>
        <v/>
      </c>
      <c r="AE18" s="4" t="str">
        <f>'ادخال البيانات'!X16</f>
        <v/>
      </c>
    </row>
    <row r="19" spans="1:31" ht="14.5" thickBot="1">
      <c r="A19" s="93">
        <v>6</v>
      </c>
      <c r="B19" s="6" t="str">
        <f>IF('المهارت المستهدفة'!BI11=0,"",'المهارت المستهدفة'!BI11)</f>
        <v/>
      </c>
      <c r="C19" s="199" t="str">
        <f>IF(A19&gt;$F$9,"",'الفقرات الضعيفة'!AD11)</f>
        <v/>
      </c>
      <c r="D19" s="192" t="str">
        <f t="shared" si="1"/>
        <v>عال</v>
      </c>
      <c r="E19" s="435" t="e">
        <f>RANK(C19,$C$14:$C$33,0)+COUNTIF($C$14:C19,C19)-1</f>
        <v>#VALUE!</v>
      </c>
      <c r="F19" s="4"/>
      <c r="G19" s="715" t="str">
        <f>IFERROR(INDEX($AD$9:$AE$161,AA14,COLUMNS($AD$9:AD14)),"")</f>
        <v/>
      </c>
      <c r="H19" s="715"/>
      <c r="I19" s="715"/>
      <c r="AA19" t="str">
        <f>IFERROR(SMALL(AB19:$AB$161,ROWS($AB$9:AB19)),"")</f>
        <v/>
      </c>
      <c r="AB19" t="str">
        <f t="shared" si="0"/>
        <v/>
      </c>
      <c r="AC19">
        <f>ROWS($AD$9:AD19)</f>
        <v>11</v>
      </c>
      <c r="AD19" s="4" t="str">
        <f>'ادخال البيانات'!B17</f>
        <v/>
      </c>
      <c r="AE19" s="4" t="str">
        <f>'ادخال البيانات'!X17</f>
        <v/>
      </c>
    </row>
    <row r="20" spans="1:31" ht="14.5" thickBot="1">
      <c r="A20" s="6">
        <v>7</v>
      </c>
      <c r="B20" s="6" t="str">
        <f>IF('المهارت المستهدفة'!BI12=0,"",'المهارت المستهدفة'!BI12)</f>
        <v/>
      </c>
      <c r="C20" s="160" t="str">
        <f>IF(A20&gt;$F$9,"",'الفقرات الضعيفة'!AD12)</f>
        <v/>
      </c>
      <c r="D20" s="192" t="str">
        <f t="shared" si="1"/>
        <v>عال</v>
      </c>
      <c r="E20" s="435" t="e">
        <f>RANK(C20,$C$14:$C$33,0)+COUNTIF($C$14:C20,C20)-1</f>
        <v>#VALUE!</v>
      </c>
      <c r="F20" s="4"/>
      <c r="G20" s="715" t="str">
        <f>IFERROR(INDEX($AD$9:$AE$161,AA15,COLUMNS($AD$9:AD15)),"")</f>
        <v/>
      </c>
      <c r="H20" s="715"/>
      <c r="I20" s="715"/>
      <c r="AA20" t="str">
        <f>IFERROR(SMALL(AB20:$AB$161,ROWS($AB$9:AB20)),"")</f>
        <v/>
      </c>
      <c r="AB20" t="str">
        <f t="shared" si="0"/>
        <v/>
      </c>
      <c r="AC20">
        <f>ROWS($AD$9:AD20)</f>
        <v>12</v>
      </c>
      <c r="AD20" s="4" t="str">
        <f>'ادخال البيانات'!B18</f>
        <v/>
      </c>
      <c r="AE20" s="4" t="str">
        <f>'ادخال البيانات'!X18</f>
        <v/>
      </c>
    </row>
    <row r="21" spans="1:31" ht="14.5" thickBot="1">
      <c r="A21" s="93">
        <v>8</v>
      </c>
      <c r="B21" s="6" t="str">
        <f>IF('المهارت المستهدفة'!BI13=0,"",'المهارت المستهدفة'!BI13)</f>
        <v/>
      </c>
      <c r="C21" s="199" t="str">
        <f>IF(A21&gt;$F$9,"",'الفقرات الضعيفة'!AD13)</f>
        <v/>
      </c>
      <c r="D21" s="192" t="str">
        <f t="shared" si="1"/>
        <v>عال</v>
      </c>
      <c r="E21" s="435" t="e">
        <f>RANK(C21,$C$14:$C$33,0)+COUNTIF($C$14:C21,C21)-1</f>
        <v>#VALUE!</v>
      </c>
      <c r="F21" s="4"/>
      <c r="G21" s="715" t="str">
        <f>IFERROR(INDEX($AD$9:$AE$161,AA16,COLUMNS($AD$9:AD16)),"")</f>
        <v/>
      </c>
      <c r="H21" s="715"/>
      <c r="I21" s="715"/>
      <c r="AA21" t="str">
        <f>IFERROR(SMALL(AB21:$AB$161,ROWS($AB$9:AB21)),"")</f>
        <v/>
      </c>
      <c r="AB21" t="str">
        <f t="shared" si="0"/>
        <v/>
      </c>
      <c r="AC21">
        <f>ROWS($AD$9:AD21)</f>
        <v>13</v>
      </c>
      <c r="AD21" s="4" t="str">
        <f>'ادخال البيانات'!B19</f>
        <v/>
      </c>
      <c r="AE21" s="4" t="str">
        <f>'ادخال البيانات'!X19</f>
        <v/>
      </c>
    </row>
    <row r="22" spans="1:31" ht="14.5" thickBot="1">
      <c r="A22" s="6">
        <v>9</v>
      </c>
      <c r="B22" s="6" t="str">
        <f>IF('المهارت المستهدفة'!BI14=0,"",'المهارت المستهدفة'!BI14)</f>
        <v/>
      </c>
      <c r="C22" s="160" t="str">
        <f>IF(A22&gt;$F$9,"",'الفقرات الضعيفة'!AD14)</f>
        <v/>
      </c>
      <c r="D22" s="192" t="str">
        <f t="shared" si="1"/>
        <v>عال</v>
      </c>
      <c r="E22" s="435" t="e">
        <f>RANK(C22,$C$14:$C$33,0)+COUNTIF($C$14:C22,C22)-1</f>
        <v>#VALUE!</v>
      </c>
      <c r="F22" s="4"/>
      <c r="G22" s="715" t="str">
        <f>IFERROR(INDEX($AD$9:$AE$161,AA17,COLUMNS($AD$9:AD17)),"")</f>
        <v/>
      </c>
      <c r="H22" s="715"/>
      <c r="I22" s="715"/>
      <c r="AA22" t="str">
        <f>IFERROR(SMALL(AB22:$AB$161,ROWS($AB$9:AB22)),"")</f>
        <v/>
      </c>
      <c r="AB22" t="str">
        <f t="shared" si="0"/>
        <v/>
      </c>
      <c r="AC22">
        <f>ROWS($AD$9:AD22)</f>
        <v>14</v>
      </c>
      <c r="AD22" s="4" t="str">
        <f>'ادخال البيانات'!B20</f>
        <v/>
      </c>
      <c r="AE22" s="4" t="str">
        <f>'ادخال البيانات'!X20</f>
        <v/>
      </c>
    </row>
    <row r="23" spans="1:31" ht="14.5" thickBot="1">
      <c r="A23" s="93">
        <v>10</v>
      </c>
      <c r="B23" s="6" t="str">
        <f>IF('المهارت المستهدفة'!BI15=0,"",'المهارت المستهدفة'!BI15)</f>
        <v/>
      </c>
      <c r="C23" s="199" t="str">
        <f>IF(A23&gt;$F$9,"",'الفقرات الضعيفة'!AD15)</f>
        <v/>
      </c>
      <c r="D23" s="192" t="str">
        <f t="shared" si="1"/>
        <v>عال</v>
      </c>
      <c r="E23" s="435" t="e">
        <f>RANK(C23,$C$14:$C$33,0)+COUNTIF($C$14:C23,C23)-1</f>
        <v>#VALUE!</v>
      </c>
      <c r="F23" s="4"/>
      <c r="G23" s="715" t="str">
        <f>IFERROR(INDEX($AD$9:$AE$161,AA18,COLUMNS($AD$9:AD18)),"")</f>
        <v/>
      </c>
      <c r="H23" s="715"/>
      <c r="I23" s="715"/>
      <c r="AA23" t="str">
        <f>IFERROR(SMALL(AB23:$AB$161,ROWS($AB$9:AB23)),"")</f>
        <v/>
      </c>
      <c r="AB23" t="str">
        <f t="shared" si="0"/>
        <v/>
      </c>
      <c r="AC23">
        <f>ROWS($AD$9:AD23)</f>
        <v>15</v>
      </c>
      <c r="AD23" s="4" t="str">
        <f>'ادخال البيانات'!B21</f>
        <v/>
      </c>
      <c r="AE23" s="4" t="str">
        <f>'ادخال البيانات'!X21</f>
        <v/>
      </c>
    </row>
    <row r="24" spans="1:31" ht="14.5" thickBot="1">
      <c r="A24" s="6">
        <v>11</v>
      </c>
      <c r="B24" s="6" t="str">
        <f>IF('المهارت المستهدفة'!BI16=0,"",'المهارت المستهدفة'!BI16)</f>
        <v/>
      </c>
      <c r="C24" s="160" t="str">
        <f>IF(A24&gt;$F$9,"",'الفقرات الضعيفة'!AD16)</f>
        <v/>
      </c>
      <c r="D24" s="192" t="str">
        <f t="shared" si="1"/>
        <v>عال</v>
      </c>
      <c r="E24" s="435" t="e">
        <f>RANK(C24,$C$14:$C$33,0)+COUNTIF($C$14:C24,C24)-1</f>
        <v>#VALUE!</v>
      </c>
      <c r="F24" s="4"/>
      <c r="G24" s="715" t="str">
        <f>IFERROR(INDEX($AD$9:$AE$161,AA19,COLUMNS($AD$9:AD19)),"")</f>
        <v/>
      </c>
      <c r="H24" s="715"/>
      <c r="I24" s="715"/>
      <c r="AA24" t="str">
        <f>IFERROR(SMALL(AB24:$AB$161,ROWS($AB$9:AB24)),"")</f>
        <v/>
      </c>
      <c r="AB24" t="str">
        <f t="shared" si="0"/>
        <v/>
      </c>
      <c r="AC24">
        <f>ROWS($AD$9:AD24)</f>
        <v>16</v>
      </c>
      <c r="AD24" s="4" t="str">
        <f>'ادخال البيانات'!B22</f>
        <v/>
      </c>
      <c r="AE24" s="4" t="str">
        <f>'ادخال البيانات'!X22</f>
        <v/>
      </c>
    </row>
    <row r="25" spans="1:31" ht="14.5" thickBot="1">
      <c r="A25" s="93">
        <v>12</v>
      </c>
      <c r="B25" s="6" t="str">
        <f>IF('المهارت المستهدفة'!BI17=0,"",'المهارت المستهدفة'!BI17)</f>
        <v/>
      </c>
      <c r="C25" s="199" t="str">
        <f>IF(A25&gt;$F$9,"",'الفقرات الضعيفة'!AD17)</f>
        <v/>
      </c>
      <c r="D25" s="192" t="str">
        <f t="shared" si="1"/>
        <v>عال</v>
      </c>
      <c r="E25" s="435" t="e">
        <f>RANK(C25,$C$14:$C$33,0)+COUNTIF($C$14:C25,C25)-1</f>
        <v>#VALUE!</v>
      </c>
      <c r="F25" s="4"/>
      <c r="G25" s="715" t="str">
        <f>IFERROR(INDEX($AD$9:$AE$161,AA20,COLUMNS($AD$9:AD20)),"")</f>
        <v/>
      </c>
      <c r="H25" s="715"/>
      <c r="I25" s="715"/>
      <c r="AA25" t="str">
        <f>IFERROR(SMALL(AB25:$AB$161,ROWS($AB$9:AB25)),"")</f>
        <v/>
      </c>
      <c r="AB25" t="str">
        <f t="shared" si="0"/>
        <v/>
      </c>
      <c r="AC25">
        <f>ROWS($AD$9:AD25)</f>
        <v>17</v>
      </c>
      <c r="AD25" s="4" t="str">
        <f>'ادخال البيانات'!B23</f>
        <v/>
      </c>
      <c r="AE25" s="4" t="str">
        <f>'ادخال البيانات'!X23</f>
        <v/>
      </c>
    </row>
    <row r="26" spans="1:31" ht="14.5" thickBot="1">
      <c r="A26" s="6">
        <v>13</v>
      </c>
      <c r="B26" s="6" t="str">
        <f>IF('المهارت المستهدفة'!BI18=0,"",'المهارت المستهدفة'!BI18)</f>
        <v/>
      </c>
      <c r="C26" s="160" t="str">
        <f>IF(A26&gt;$F$9,"",'الفقرات الضعيفة'!AD18)</f>
        <v/>
      </c>
      <c r="D26" s="192" t="str">
        <f t="shared" si="1"/>
        <v>عال</v>
      </c>
      <c r="E26" s="435" t="e">
        <f>RANK(C26,$C$14:$C$33,0)+COUNTIF($C$14:C26,C26)-1</f>
        <v>#VALUE!</v>
      </c>
      <c r="F26" s="4"/>
      <c r="G26" s="715" t="str">
        <f>IFERROR(INDEX($AD$9:$AE$161,AA21,COLUMNS($AD$9:AD21)),"")</f>
        <v/>
      </c>
      <c r="H26" s="715"/>
      <c r="I26" s="715"/>
      <c r="AA26" t="str">
        <f>IFERROR(SMALL(AB26:$AB$161,ROWS($AB$9:AB26)),"")</f>
        <v/>
      </c>
      <c r="AB26" t="str">
        <f t="shared" si="0"/>
        <v/>
      </c>
      <c r="AC26">
        <f>ROWS($AD$9:AD26)</f>
        <v>18</v>
      </c>
      <c r="AD26" s="4" t="str">
        <f>'ادخال البيانات'!B24</f>
        <v/>
      </c>
      <c r="AE26" s="4" t="str">
        <f>'ادخال البيانات'!X24</f>
        <v/>
      </c>
    </row>
    <row r="27" spans="1:31" ht="14.5" thickBot="1">
      <c r="A27" s="93">
        <v>14</v>
      </c>
      <c r="B27" s="6" t="str">
        <f>IF('المهارت المستهدفة'!BI19=0,"",'المهارت المستهدفة'!BI19)</f>
        <v/>
      </c>
      <c r="C27" s="199" t="str">
        <f>IF(A27&gt;$F$9,"",'الفقرات الضعيفة'!AD19)</f>
        <v/>
      </c>
      <c r="D27" s="192" t="str">
        <f t="shared" si="1"/>
        <v>عال</v>
      </c>
      <c r="E27" s="435" t="e">
        <f>RANK(C27,$C$14:$C$33,0)+COUNTIF($C$14:C27,C27)-1</f>
        <v>#VALUE!</v>
      </c>
      <c r="F27" s="4"/>
      <c r="G27" s="715" t="str">
        <f>IFERROR(INDEX($AD$9:$AE$161,AA22,COLUMNS($AD$9:AD22)),"")</f>
        <v/>
      </c>
      <c r="H27" s="715"/>
      <c r="I27" s="715"/>
      <c r="AA27" t="str">
        <f>IFERROR(SMALL(AB27:$AB$161,ROWS($AB$9:AB27)),"")</f>
        <v/>
      </c>
      <c r="AB27" t="str">
        <f t="shared" si="0"/>
        <v/>
      </c>
      <c r="AC27">
        <f>ROWS($AD$9:AD27)</f>
        <v>19</v>
      </c>
      <c r="AD27" s="4" t="str">
        <f>'ادخال البيانات'!B25</f>
        <v/>
      </c>
      <c r="AE27" s="4" t="str">
        <f>'ادخال البيانات'!X25</f>
        <v/>
      </c>
    </row>
    <row r="28" spans="1:31" ht="14.5" thickBot="1">
      <c r="A28" s="6">
        <v>15</v>
      </c>
      <c r="B28" s="6" t="str">
        <f>IF('المهارت المستهدفة'!BI20=0,"",'المهارت المستهدفة'!BI20)</f>
        <v/>
      </c>
      <c r="C28" s="160" t="str">
        <f>IF(A28&gt;$F$9,"",'الفقرات الضعيفة'!AD20)</f>
        <v/>
      </c>
      <c r="D28" s="192" t="str">
        <f t="shared" si="1"/>
        <v>عال</v>
      </c>
      <c r="E28" s="435" t="e">
        <f>RANK(C28,$C$14:$C$33,0)+COUNTIF($C$14:C28,C28)-1</f>
        <v>#VALUE!</v>
      </c>
      <c r="F28" s="4"/>
      <c r="G28" s="715" t="str">
        <f>IFERROR(INDEX($AD$9:$AE$161,AA23,COLUMNS($AD$9:AD23)),"")</f>
        <v/>
      </c>
      <c r="H28" s="715"/>
      <c r="I28" s="715"/>
      <c r="AA28" t="str">
        <f>IFERROR(SMALL(AB28:$AB$161,ROWS($AB$9:AB28)),"")</f>
        <v/>
      </c>
      <c r="AB28" t="str">
        <f t="shared" si="0"/>
        <v/>
      </c>
      <c r="AC28">
        <f>ROWS($AD$9:AD28)</f>
        <v>20</v>
      </c>
      <c r="AD28" s="4" t="str">
        <f>'ادخال البيانات'!B26</f>
        <v/>
      </c>
      <c r="AE28" s="4" t="str">
        <f>'ادخال البيانات'!X26</f>
        <v/>
      </c>
    </row>
    <row r="29" spans="1:31" ht="14.5" thickBot="1">
      <c r="A29" s="93">
        <v>16</v>
      </c>
      <c r="B29" s="6" t="str">
        <f>IF('المهارت المستهدفة'!BI21=0,"",'المهارت المستهدفة'!BI21)</f>
        <v/>
      </c>
      <c r="C29" s="199" t="str">
        <f>IF(A29&gt;$F$9,"",'الفقرات الضعيفة'!AD21)</f>
        <v/>
      </c>
      <c r="D29" s="192" t="str">
        <f t="shared" si="1"/>
        <v>عال</v>
      </c>
      <c r="E29" s="435" t="e">
        <f>RANK(C29,$C$14:$C$33,0)+COUNTIF($C$14:C29,C29)-1</f>
        <v>#VALUE!</v>
      </c>
      <c r="F29" s="4"/>
      <c r="G29" s="715" t="str">
        <f>IFERROR(INDEX($AD$9:$AE$161,AA24,COLUMNS($AD$9:AD24)),"")</f>
        <v/>
      </c>
      <c r="H29" s="715"/>
      <c r="I29" s="715"/>
      <c r="AA29" t="str">
        <f>IFERROR(SMALL(AB29:$AB$161,ROWS($AB$9:AB29)),"")</f>
        <v/>
      </c>
      <c r="AB29" t="str">
        <f t="shared" si="0"/>
        <v/>
      </c>
      <c r="AC29">
        <f>ROWS($AD$9:AD29)</f>
        <v>21</v>
      </c>
      <c r="AD29" s="4" t="str">
        <f>'ادخال البيانات'!B27</f>
        <v/>
      </c>
      <c r="AE29" s="4" t="str">
        <f>'ادخال البيانات'!X27</f>
        <v/>
      </c>
    </row>
    <row r="30" spans="1:31" ht="14.5" thickBot="1">
      <c r="A30" s="6">
        <v>17</v>
      </c>
      <c r="B30" s="6" t="str">
        <f>IF('المهارت المستهدفة'!BI22=0,"",'المهارت المستهدفة'!BI22)</f>
        <v/>
      </c>
      <c r="C30" s="160" t="str">
        <f>IF(A30&gt;$F$9,"",'الفقرات الضعيفة'!AD22)</f>
        <v/>
      </c>
      <c r="D30" s="192" t="str">
        <f t="shared" si="1"/>
        <v>عال</v>
      </c>
      <c r="E30" s="435" t="e">
        <f>RANK(C30,$C$14:$C$33,0)+COUNTIF($C$14:C30,C30)-1</f>
        <v>#VALUE!</v>
      </c>
      <c r="F30" s="4"/>
      <c r="G30" s="715" t="str">
        <f>IFERROR(INDEX($AD$9:$AE$161,AA25,COLUMNS($AD$9:AD25)),"")</f>
        <v/>
      </c>
      <c r="H30" s="715"/>
      <c r="I30" s="715"/>
      <c r="AA30" t="str">
        <f>IFERROR(SMALL(AB30:$AB$161,ROWS($AB$9:AB30)),"")</f>
        <v/>
      </c>
      <c r="AB30" t="str">
        <f t="shared" si="0"/>
        <v/>
      </c>
      <c r="AC30">
        <f>ROWS($AD$9:AD30)</f>
        <v>22</v>
      </c>
      <c r="AD30" s="4" t="str">
        <f>'ادخال البيانات'!B28</f>
        <v/>
      </c>
      <c r="AE30" s="4" t="str">
        <f>'ادخال البيانات'!X28</f>
        <v/>
      </c>
    </row>
    <row r="31" spans="1:31" ht="14.5" thickBot="1">
      <c r="A31" s="286">
        <v>18</v>
      </c>
      <c r="B31" s="287" t="str">
        <f>IF('المهارت المستهدفة'!BI23=0,"",'المهارت المستهدفة'!BI23)</f>
        <v/>
      </c>
      <c r="C31" s="288" t="str">
        <f>IF(A31&gt;$F$9,"",'الفقرات الضعيفة'!AD23)</f>
        <v/>
      </c>
      <c r="D31" s="192" t="str">
        <f t="shared" si="1"/>
        <v>عال</v>
      </c>
      <c r="E31" s="439" t="e">
        <f>RANK(C31,$C$14:$C$33,0)+COUNTIF($C$14:C31,C31)-1</f>
        <v>#VALUE!</v>
      </c>
      <c r="F31" s="4"/>
      <c r="G31" s="715" t="str">
        <f>IFERROR(INDEX($AD$9:$AE$161,AA26,COLUMNS($AD$9:AD26)),"")</f>
        <v/>
      </c>
      <c r="H31" s="715"/>
      <c r="I31" s="715"/>
      <c r="AA31" t="str">
        <f>IFERROR(SMALL(AB31:$AB$161,ROWS($AB$9:AB31)),"")</f>
        <v/>
      </c>
      <c r="AB31" t="str">
        <f t="shared" si="0"/>
        <v/>
      </c>
      <c r="AC31">
        <f>ROWS($AD$9:AD31)</f>
        <v>23</v>
      </c>
      <c r="AD31" s="4" t="str">
        <f>'ادخال البيانات'!B29</f>
        <v/>
      </c>
      <c r="AE31" s="4" t="str">
        <f>'ادخال البيانات'!X29</f>
        <v/>
      </c>
    </row>
    <row r="32" spans="1:31" ht="14.5" thickBot="1">
      <c r="A32" s="6">
        <v>19</v>
      </c>
      <c r="B32" s="6" t="str">
        <f>IF('المهارت المستهدفة'!BI24=0,"",'المهارت المستهدفة'!BI24)</f>
        <v/>
      </c>
      <c r="C32" s="160" t="str">
        <f>IF(A32&gt;$F$9,"",'الفقرات الضعيفة'!AD24)</f>
        <v/>
      </c>
      <c r="D32" s="192" t="str">
        <f t="shared" si="1"/>
        <v>عال</v>
      </c>
      <c r="E32" s="435" t="e">
        <f>RANK(C32,$C$14:$C$33,0)+COUNTIF($C$14:C32,C32)-1</f>
        <v>#VALUE!</v>
      </c>
      <c r="F32" s="4"/>
      <c r="G32" s="715" t="str">
        <f>IFERROR(INDEX($AD$9:$AE$161,AA27,COLUMNS($AD$9:AD27)),"")</f>
        <v/>
      </c>
      <c r="H32" s="715"/>
      <c r="I32" s="715"/>
      <c r="AA32" t="str">
        <f>IFERROR(SMALL(AB32:$AB$161,ROWS($AB$9:AB32)),"")</f>
        <v/>
      </c>
      <c r="AB32" t="str">
        <f t="shared" si="0"/>
        <v/>
      </c>
      <c r="AC32">
        <f>ROWS($AD$9:AD32)</f>
        <v>24</v>
      </c>
      <c r="AD32" s="4" t="str">
        <f>'ادخال البيانات'!B30</f>
        <v/>
      </c>
      <c r="AE32" s="4" t="str">
        <f>'ادخال البيانات'!X30</f>
        <v/>
      </c>
    </row>
    <row r="33" spans="1:31" ht="14.5" thickBot="1">
      <c r="A33" s="93">
        <v>20</v>
      </c>
      <c r="B33" s="6" t="str">
        <f>IF('المهارت المستهدفة'!BI25=0,"",'المهارت المستهدفة'!BI25)</f>
        <v/>
      </c>
      <c r="C33" s="199" t="str">
        <f>IF(A33&gt;$F$9,"",'الفقرات الضعيفة'!AD25)</f>
        <v/>
      </c>
      <c r="D33" s="192" t="str">
        <f t="shared" si="1"/>
        <v>عال</v>
      </c>
      <c r="E33" s="435" t="e">
        <f>RANK(C33,$C$14:$C$33,0)+COUNTIF($C$14:C33,C33)-1</f>
        <v>#VALUE!</v>
      </c>
      <c r="F33" s="4"/>
      <c r="G33" s="715" t="str">
        <f>IFERROR(INDEX($AD$9:$AE$161,AA28,COLUMNS($AD$9:AD28)),"")</f>
        <v/>
      </c>
      <c r="H33" s="715"/>
      <c r="I33" s="715"/>
      <c r="AA33" t="str">
        <f>IFERROR(SMALL(AB33:$AB$161,ROWS($AB$9:AB33)),"")</f>
        <v/>
      </c>
      <c r="AB33" t="str">
        <f t="shared" si="0"/>
        <v/>
      </c>
      <c r="AC33">
        <f>ROWS($AD$9:AD33)</f>
        <v>25</v>
      </c>
      <c r="AD33" s="4" t="str">
        <f>'ادخال البيانات'!B31</f>
        <v/>
      </c>
      <c r="AE33" s="4" t="str">
        <f>'ادخال البيانات'!X31</f>
        <v/>
      </c>
    </row>
    <row r="34" spans="1:31" ht="15.5">
      <c r="A34" s="289" t="s">
        <v>247</v>
      </c>
      <c r="B34" s="290"/>
      <c r="C34" s="291"/>
      <c r="D34" s="291"/>
      <c r="G34" s="715" t="str">
        <f>IFERROR(INDEX($AD$9:$AE$161,AA29,COLUMNS($AD$9:AD29)),"")</f>
        <v/>
      </c>
      <c r="H34" s="715"/>
      <c r="I34" s="715"/>
      <c r="AA34" t="str">
        <f>IFERROR(SMALL(AB34:$AB$161,ROWS($AB$9:AB34)),"")</f>
        <v/>
      </c>
      <c r="AB34" t="str">
        <f t="shared" si="0"/>
        <v/>
      </c>
      <c r="AC34">
        <f>ROWS($AD$9:AD34)</f>
        <v>26</v>
      </c>
      <c r="AD34" s="4" t="str">
        <f>'ادخال البيانات'!B32</f>
        <v/>
      </c>
      <c r="AE34" s="4" t="str">
        <f>'ادخال البيانات'!X32</f>
        <v/>
      </c>
    </row>
    <row r="35" spans="1:31" ht="15.5">
      <c r="A35" s="904" t="s">
        <v>173</v>
      </c>
      <c r="B35" s="904"/>
      <c r="C35" s="291"/>
      <c r="D35" s="291"/>
      <c r="F35" s="437"/>
      <c r="G35" s="715" t="str">
        <f>IFERROR(INDEX($AD$9:$AE$161,AA30,COLUMNS($AD$9:AD30)),"")</f>
        <v/>
      </c>
      <c r="H35" s="715"/>
      <c r="I35" s="715"/>
      <c r="J35" s="437"/>
      <c r="K35" s="437"/>
      <c r="L35" s="437"/>
      <c r="M35" s="437"/>
      <c r="N35" s="437"/>
      <c r="O35" s="437"/>
      <c r="P35" s="437"/>
      <c r="Q35" s="437"/>
      <c r="R35" s="437"/>
      <c r="S35" s="437"/>
      <c r="T35" s="437"/>
      <c r="U35" s="437"/>
      <c r="V35" s="437"/>
      <c r="W35" s="437"/>
      <c r="X35" s="437"/>
      <c r="Y35" s="437"/>
      <c r="Z35" s="437"/>
      <c r="AA35" t="str">
        <f>IFERROR(SMALL(AB35:$AB$161,ROWS($AB$9:AB35)),"")</f>
        <v/>
      </c>
      <c r="AB35" t="str">
        <f t="shared" si="0"/>
        <v/>
      </c>
      <c r="AC35">
        <f>ROWS($AD$9:AD35)</f>
        <v>27</v>
      </c>
      <c r="AD35" s="4" t="str">
        <f>'ادخال البيانات'!B33</f>
        <v/>
      </c>
      <c r="AE35" s="4" t="str">
        <f>'ادخال البيانات'!X33</f>
        <v/>
      </c>
    </row>
    <row r="36" spans="1:31">
      <c r="A36" s="291"/>
      <c r="B36" s="291"/>
      <c r="C36" s="291"/>
      <c r="D36" s="291"/>
      <c r="G36" s="715" t="str">
        <f>IFERROR(INDEX($AD$9:$AE$161,AA31,COLUMNS($AD$9:AD31)),"")</f>
        <v/>
      </c>
      <c r="H36" s="715"/>
      <c r="I36" s="715"/>
      <c r="AA36" t="str">
        <f>IFERROR(SMALL(AB36:$AB$161,ROWS($AB$9:AB36)),"")</f>
        <v/>
      </c>
      <c r="AB36" t="str">
        <f t="shared" si="0"/>
        <v/>
      </c>
      <c r="AC36">
        <f>ROWS($AD$9:AD36)</f>
        <v>28</v>
      </c>
      <c r="AD36" s="4" t="str">
        <f>'ادخال البيانات'!B34</f>
        <v/>
      </c>
      <c r="AE36" s="4" t="str">
        <f>'ادخال البيانات'!X34</f>
        <v/>
      </c>
    </row>
    <row r="37" spans="1:31" ht="15.5">
      <c r="A37" s="903" t="s">
        <v>174</v>
      </c>
      <c r="B37" s="292" t="s">
        <v>15</v>
      </c>
      <c r="C37" s="292" t="s">
        <v>176</v>
      </c>
      <c r="D37" s="292" t="s">
        <v>177</v>
      </c>
      <c r="F37" s="438"/>
      <c r="G37" s="715" t="str">
        <f>IFERROR(INDEX($AD$9:$AE$161,AA32,COLUMNS($AD$9:AD32)),"")</f>
        <v/>
      </c>
      <c r="H37" s="715"/>
      <c r="I37" s="715"/>
      <c r="AA37" t="str">
        <f>IFERROR(SMALL(AB37:$AB$161,ROWS($AB$9:AB37)),"")</f>
        <v/>
      </c>
      <c r="AB37" t="str">
        <f t="shared" si="0"/>
        <v/>
      </c>
      <c r="AC37">
        <f>ROWS($AD$9:AD37)</f>
        <v>29</v>
      </c>
      <c r="AD37" s="4" t="str">
        <f>'ادخال البيانات'!B35</f>
        <v/>
      </c>
      <c r="AE37" s="4" t="str">
        <f>'ادخال البيانات'!X35</f>
        <v/>
      </c>
    </row>
    <row r="38" spans="1:31" ht="15.5">
      <c r="A38" s="903"/>
      <c r="B38" s="292" t="s">
        <v>175</v>
      </c>
      <c r="C38" s="292" t="s">
        <v>253</v>
      </c>
      <c r="D38" s="292" t="s">
        <v>178</v>
      </c>
      <c r="F38" s="282"/>
      <c r="G38" s="715" t="str">
        <f>IFERROR(INDEX($AD$9:$AE$161,AA33,COLUMNS($AD$9:AD33)),"")</f>
        <v/>
      </c>
      <c r="H38" s="715"/>
      <c r="I38" s="715"/>
      <c r="AA38" t="str">
        <f>IFERROR(SMALL(AB38:$AB$161,ROWS($AB$9:AB38)),"")</f>
        <v/>
      </c>
      <c r="AB38" t="str">
        <f t="shared" si="0"/>
        <v/>
      </c>
      <c r="AC38">
        <f>ROWS($AD$9:AD38)</f>
        <v>30</v>
      </c>
      <c r="AD38" s="4" t="str">
        <f>'ادخال البيانات'!B36</f>
        <v/>
      </c>
      <c r="AE38" s="4" t="str">
        <f>'ادخال البيانات'!X36</f>
        <v/>
      </c>
    </row>
    <row r="39" spans="1:31" ht="15.5">
      <c r="A39" s="292" t="s">
        <v>179</v>
      </c>
      <c r="B39" s="292">
        <f>'الترتيب حسب النسبة المئوية'!AD19</f>
        <v>0</v>
      </c>
      <c r="C39" s="292">
        <f>'الترتيب حسب النسبة المئوية'!AD20</f>
        <v>0</v>
      </c>
      <c r="D39" s="292">
        <f>'الترتيب حسب النسبة المئوية'!AD21</f>
        <v>0</v>
      </c>
      <c r="F39" s="282"/>
      <c r="G39" s="715" t="str">
        <f>IFERROR(INDEX($AD$9:$AE$161,AA34,COLUMNS($AD$9:AD34)),"")</f>
        <v/>
      </c>
      <c r="H39" s="715"/>
      <c r="I39" s="715"/>
      <c r="AA39" t="str">
        <f>IFERROR(SMALL(AB39:$AB$161,ROWS($AB$9:AB39)),"")</f>
        <v/>
      </c>
      <c r="AB39" t="str">
        <f t="shared" si="0"/>
        <v/>
      </c>
      <c r="AC39">
        <f>ROWS($AD$9:AD39)</f>
        <v>31</v>
      </c>
      <c r="AD39" s="4" t="str">
        <f>'ادخال البيانات'!B37</f>
        <v/>
      </c>
      <c r="AE39" s="4" t="str">
        <f>'ادخال البيانات'!X37</f>
        <v/>
      </c>
    </row>
    <row r="40" spans="1:31" ht="15.5">
      <c r="A40" s="291"/>
      <c r="B40" s="292"/>
      <c r="C40" s="292"/>
      <c r="D40" s="292"/>
      <c r="F40" s="282"/>
      <c r="G40" s="715" t="str">
        <f>IFERROR(INDEX($AD$9:$AE$161,AA35,COLUMNS($AD$9:AD35)),"")</f>
        <v/>
      </c>
      <c r="H40" s="715"/>
      <c r="I40" s="715"/>
      <c r="AA40" t="str">
        <f>IFERROR(SMALL(AB40:$AB$161,ROWS($AB$9:AB40)),"")</f>
        <v/>
      </c>
      <c r="AB40" t="str">
        <f t="shared" si="0"/>
        <v/>
      </c>
      <c r="AC40">
        <f>ROWS($AD$9:AD40)</f>
        <v>32</v>
      </c>
      <c r="AD40" s="4" t="str">
        <f>'ادخال البيانات'!B38</f>
        <v/>
      </c>
      <c r="AE40" s="4" t="str">
        <f>'ادخال البيانات'!X38</f>
        <v/>
      </c>
    </row>
    <row r="41" spans="1:31">
      <c r="G41" s="715" t="str">
        <f>IFERROR(INDEX($AD$9:$AE$161,AA36,COLUMNS($AD$9:AD36)),"")</f>
        <v/>
      </c>
      <c r="H41" s="715"/>
      <c r="I41" s="715"/>
      <c r="AA41" t="str">
        <f>IFERROR(SMALL(AB41:$AB$161,ROWS($AB$9:AB41)),"")</f>
        <v/>
      </c>
      <c r="AB41" t="str">
        <f t="shared" si="0"/>
        <v/>
      </c>
      <c r="AC41">
        <f>ROWS($AD$9:AD41)</f>
        <v>33</v>
      </c>
      <c r="AD41" s="4" t="str">
        <f>'ادخال البيانات'!B39</f>
        <v/>
      </c>
      <c r="AE41" s="4" t="str">
        <f>'ادخال البيانات'!X39</f>
        <v/>
      </c>
    </row>
    <row r="42" spans="1:31">
      <c r="F42" s="22"/>
      <c r="G42" s="715" t="str">
        <f>IFERROR(INDEX($AD$9:$AE$161,AA37,COLUMNS($AD$9:AD37)),"")</f>
        <v/>
      </c>
      <c r="H42" s="715"/>
      <c r="I42" s="715"/>
      <c r="AA42" t="str">
        <f>IFERROR(SMALL(AB42:$AB$161,ROWS($AB$9:AB42)),"")</f>
        <v/>
      </c>
      <c r="AB42" t="str">
        <f t="shared" si="0"/>
        <v/>
      </c>
      <c r="AC42">
        <f>ROWS($AD$9:AD42)</f>
        <v>34</v>
      </c>
      <c r="AD42" s="4" t="str">
        <f>'ادخال البيانات'!B40</f>
        <v/>
      </c>
      <c r="AE42" s="4" t="str">
        <f>'ادخال البيانات'!X40</f>
        <v/>
      </c>
    </row>
    <row r="43" spans="1:31">
      <c r="G43" s="715" t="str">
        <f>IFERROR(INDEX($AD$9:$AE$161,AA38,COLUMNS($AD$9:AD38)),"")</f>
        <v/>
      </c>
      <c r="H43" s="715"/>
      <c r="I43" s="715"/>
      <c r="AA43" t="str">
        <f>IFERROR(SMALL(AB43:$AB$161,ROWS($AB$9:AB43)),"")</f>
        <v/>
      </c>
      <c r="AB43" t="str">
        <f t="shared" si="0"/>
        <v/>
      </c>
      <c r="AC43">
        <f>ROWS($AD$9:AD43)</f>
        <v>35</v>
      </c>
      <c r="AD43" s="4" t="str">
        <f>'ادخال البيانات'!B41</f>
        <v/>
      </c>
      <c r="AE43" s="4" t="str">
        <f>'ادخال البيانات'!X41</f>
        <v/>
      </c>
    </row>
    <row r="44" spans="1:31">
      <c r="G44" s="715" t="str">
        <f>IFERROR(INDEX($AD$9:$AE$161,AA39,COLUMNS($AD$9:AD39)),"")</f>
        <v/>
      </c>
      <c r="H44" s="715"/>
      <c r="I44" s="715"/>
      <c r="AA44" t="str">
        <f>IFERROR(SMALL(AB44:$AB$161,ROWS($AB$9:AB44)),"")</f>
        <v/>
      </c>
      <c r="AB44" t="str">
        <f t="shared" si="0"/>
        <v/>
      </c>
      <c r="AC44">
        <f>ROWS($AD$9:AD44)</f>
        <v>36</v>
      </c>
      <c r="AD44" s="4" t="str">
        <f>'ادخال البيانات'!B42</f>
        <v/>
      </c>
      <c r="AE44" s="4" t="str">
        <f>'ادخال البيانات'!X42</f>
        <v/>
      </c>
    </row>
    <row r="45" spans="1:31">
      <c r="G45" s="715" t="str">
        <f>IFERROR(INDEX($AD$9:$AE$161,AA40,COLUMNS($AD$9:AD40)),"")</f>
        <v/>
      </c>
      <c r="H45" s="715"/>
      <c r="I45" s="715"/>
      <c r="AA45" t="str">
        <f>IFERROR(SMALL(AB45:$AB$161,ROWS($AB$9:AB45)),"")</f>
        <v/>
      </c>
      <c r="AB45" t="str">
        <f t="shared" si="0"/>
        <v/>
      </c>
      <c r="AC45">
        <f>ROWS($AD$9:AD45)</f>
        <v>37</v>
      </c>
      <c r="AD45" s="4" t="str">
        <f>'ادخال البيانات'!B43</f>
        <v/>
      </c>
      <c r="AE45" s="4" t="str">
        <f>'ادخال البيانات'!X43</f>
        <v/>
      </c>
    </row>
    <row r="46" spans="1:31">
      <c r="G46" s="715" t="str">
        <f>IFERROR(INDEX($AD$9:$AE$161,AA41,COLUMNS($AD$9:AD41)),"")</f>
        <v/>
      </c>
      <c r="H46" s="715"/>
      <c r="I46" s="715"/>
      <c r="AA46" t="str">
        <f>IFERROR(SMALL(AB46:$AB$161,ROWS($AB$9:AB46)),"")</f>
        <v/>
      </c>
      <c r="AB46" t="str">
        <f t="shared" si="0"/>
        <v/>
      </c>
      <c r="AC46">
        <f>ROWS($AD$9:AD46)</f>
        <v>38</v>
      </c>
      <c r="AD46" s="4" t="str">
        <f>'ادخال البيانات'!B44</f>
        <v/>
      </c>
      <c r="AE46" s="4" t="str">
        <f>'ادخال البيانات'!X44</f>
        <v/>
      </c>
    </row>
    <row r="47" spans="1:31">
      <c r="G47" s="715" t="str">
        <f>IFERROR(INDEX($AD$9:$AE$161,AA42,COLUMNS($AD$9:AD42)),"")</f>
        <v/>
      </c>
      <c r="H47" s="715"/>
      <c r="I47" s="715"/>
      <c r="AA47" t="str">
        <f>IFERROR(SMALL(AB47:$AB$161,ROWS($AB$9:AB47)),"")</f>
        <v/>
      </c>
      <c r="AB47" t="str">
        <f t="shared" si="0"/>
        <v/>
      </c>
      <c r="AC47">
        <f>ROWS($AD$9:AD47)</f>
        <v>39</v>
      </c>
      <c r="AD47" s="4" t="str">
        <f>'ادخال البيانات'!B45</f>
        <v/>
      </c>
      <c r="AE47" s="4" t="str">
        <f>'ادخال البيانات'!X45</f>
        <v/>
      </c>
    </row>
    <row r="48" spans="1:31" ht="15.5">
      <c r="A48" s="153" t="s">
        <v>180</v>
      </c>
      <c r="G48" s="715" t="str">
        <f>IFERROR(INDEX($AD$9:$AE$161,AA43,COLUMNS($AD$9:AD43)),"")</f>
        <v/>
      </c>
      <c r="H48" s="715"/>
      <c r="I48" s="715"/>
      <c r="AA48" t="str">
        <f>IFERROR(SMALL(AB48:$AB$161,ROWS($AB$9:AB48)),"")</f>
        <v/>
      </c>
      <c r="AB48" t="str">
        <f t="shared" si="0"/>
        <v/>
      </c>
      <c r="AC48">
        <f>ROWS($AD$9:AD48)</f>
        <v>40</v>
      </c>
      <c r="AD48" s="4" t="str">
        <f>'ادخال البيانات'!B46</f>
        <v/>
      </c>
      <c r="AE48" s="4" t="str">
        <f>'ادخال البيانات'!X46</f>
        <v/>
      </c>
    </row>
    <row r="49" spans="1:31" ht="14.5" thickBot="1">
      <c r="AA49" t="str">
        <f>IFERROR(SMALL(AB49:$AB$161,ROWS($AB$9:AB49)),"")</f>
        <v/>
      </c>
      <c r="AB49" t="str">
        <f t="shared" si="0"/>
        <v/>
      </c>
      <c r="AC49">
        <f>ROWS($AD$9:AD49)</f>
        <v>41</v>
      </c>
      <c r="AD49" s="4" t="str">
        <f>'ادخال البيانات'!B47</f>
        <v/>
      </c>
      <c r="AE49" s="4" t="str">
        <f>'ادخال البيانات'!X47</f>
        <v/>
      </c>
    </row>
    <row r="50" spans="1:31" ht="32" thickBot="1">
      <c r="A50" s="155" t="s">
        <v>181</v>
      </c>
      <c r="B50" s="156" t="s">
        <v>182</v>
      </c>
      <c r="C50" s="156" t="s">
        <v>183</v>
      </c>
      <c r="D50" s="156" t="s">
        <v>184</v>
      </c>
      <c r="E50" s="242" t="s">
        <v>185</v>
      </c>
      <c r="F50" s="156" t="s">
        <v>186</v>
      </c>
      <c r="G50" s="156" t="s">
        <v>187</v>
      </c>
      <c r="H50" s="155" t="s">
        <v>188</v>
      </c>
      <c r="AA50" t="str">
        <f>IFERROR(SMALL(AB50:$AB$161,ROWS($AB$9:AB50)),"")</f>
        <v/>
      </c>
      <c r="AB50" t="str">
        <f t="shared" si="0"/>
        <v/>
      </c>
      <c r="AC50">
        <f>ROWS($AD$9:AD50)</f>
        <v>42</v>
      </c>
      <c r="AD50" s="4" t="str">
        <f>'ادخال البيانات'!B48</f>
        <v/>
      </c>
      <c r="AE50" s="4" t="str">
        <f>'ادخال البيانات'!X48</f>
        <v/>
      </c>
    </row>
    <row r="51" spans="1:31" ht="16" thickBot="1">
      <c r="A51" s="157"/>
      <c r="B51" s="158"/>
      <c r="C51" s="158"/>
      <c r="D51" s="158"/>
      <c r="E51" s="158"/>
      <c r="F51" s="159"/>
      <c r="G51" s="158"/>
      <c r="H51" s="157"/>
      <c r="AA51" t="str">
        <f>IFERROR(SMALL(AB51:$AB$161,ROWS($AB$9:AB51)),"")</f>
        <v/>
      </c>
      <c r="AB51" t="str">
        <f t="shared" si="0"/>
        <v/>
      </c>
      <c r="AC51">
        <f>ROWS($AD$9:AD51)</f>
        <v>43</v>
      </c>
      <c r="AD51" s="4" t="str">
        <f>'ادخال البيانات'!B49</f>
        <v/>
      </c>
      <c r="AE51" s="4" t="str">
        <f>'ادخال البيانات'!X49</f>
        <v/>
      </c>
    </row>
    <row r="52" spans="1:31" ht="16" thickBot="1">
      <c r="A52" s="157"/>
      <c r="B52" s="158"/>
      <c r="C52" s="158"/>
      <c r="D52" s="158"/>
      <c r="E52" s="158"/>
      <c r="F52" s="159"/>
      <c r="G52" s="158"/>
      <c r="H52" s="157"/>
      <c r="AA52" t="str">
        <f>IFERROR(SMALL(AB52:$AB$161,ROWS($AB$9:AB52)),"")</f>
        <v/>
      </c>
      <c r="AB52" t="str">
        <f t="shared" si="0"/>
        <v/>
      </c>
      <c r="AC52">
        <f>ROWS($AD$9:AD52)</f>
        <v>44</v>
      </c>
      <c r="AD52" s="4" t="str">
        <f>'ادخال البيانات'!B50</f>
        <v/>
      </c>
      <c r="AE52" s="4" t="str">
        <f>'ادخال البيانات'!X50</f>
        <v/>
      </c>
    </row>
    <row r="53" spans="1:31" ht="16" thickBot="1">
      <c r="A53" s="157"/>
      <c r="B53" s="158"/>
      <c r="C53" s="158"/>
      <c r="D53" s="158"/>
      <c r="E53" s="158"/>
      <c r="F53" s="159"/>
      <c r="G53" s="158"/>
      <c r="H53" s="157"/>
      <c r="AA53" t="str">
        <f>IFERROR(SMALL(AB53:$AB$161,ROWS($AB$9:AB53)),"")</f>
        <v/>
      </c>
      <c r="AB53" t="str">
        <f t="shared" si="0"/>
        <v/>
      </c>
      <c r="AC53">
        <f>ROWS($AD$9:AD53)</f>
        <v>45</v>
      </c>
      <c r="AD53" s="4" t="str">
        <f>'ادخال البيانات'!B51</f>
        <v/>
      </c>
      <c r="AE53" s="4" t="str">
        <f>'ادخال البيانات'!X51</f>
        <v/>
      </c>
    </row>
    <row r="54" spans="1:31" ht="16" thickBot="1">
      <c r="A54" s="157"/>
      <c r="B54" s="158"/>
      <c r="C54" s="158"/>
      <c r="D54" s="158"/>
      <c r="E54" s="158"/>
      <c r="F54" s="159"/>
      <c r="G54" s="158"/>
      <c r="H54" s="157"/>
      <c r="AA54" t="str">
        <f>IFERROR(SMALL(AB54:$AB$161,ROWS($AB$9:AB54)),"")</f>
        <v/>
      </c>
      <c r="AB54" t="str">
        <f t="shared" si="0"/>
        <v/>
      </c>
      <c r="AC54">
        <f>ROWS($AD$9:AD54)</f>
        <v>46</v>
      </c>
      <c r="AD54" s="4" t="str">
        <f>'ادخال البيانات'!B52</f>
        <v/>
      </c>
      <c r="AE54" s="4" t="str">
        <f>'ادخال البيانات'!X52</f>
        <v/>
      </c>
    </row>
    <row r="55" spans="1:31" ht="16" thickBot="1">
      <c r="A55" s="157"/>
      <c r="B55" s="158"/>
      <c r="C55" s="158"/>
      <c r="D55" s="158"/>
      <c r="E55" s="158"/>
      <c r="F55" s="159"/>
      <c r="G55" s="158"/>
      <c r="H55" s="157"/>
      <c r="AA55" t="str">
        <f>IFERROR(SMALL(AB55:$AB$161,ROWS($AB$9:AB55)),"")</f>
        <v/>
      </c>
      <c r="AB55" t="str">
        <f t="shared" si="0"/>
        <v/>
      </c>
      <c r="AC55">
        <f>ROWS($AD$9:AD55)</f>
        <v>47</v>
      </c>
      <c r="AD55" s="4" t="str">
        <f>'ادخال البيانات'!B53</f>
        <v/>
      </c>
      <c r="AE55" s="4" t="str">
        <f>'ادخال البيانات'!X53</f>
        <v/>
      </c>
    </row>
    <row r="56" spans="1:31" ht="16" thickBot="1">
      <c r="A56" s="157"/>
      <c r="B56" s="158"/>
      <c r="C56" s="158"/>
      <c r="D56" s="158"/>
      <c r="E56" s="158"/>
      <c r="F56" s="159"/>
      <c r="G56" s="158"/>
      <c r="H56" s="157"/>
      <c r="AA56" t="str">
        <f>IFERROR(SMALL(AB56:$AB$161,ROWS($AB$9:AB56)),"")</f>
        <v/>
      </c>
      <c r="AB56" t="str">
        <f t="shared" si="0"/>
        <v/>
      </c>
      <c r="AC56">
        <f>ROWS($AD$9:AD56)</f>
        <v>48</v>
      </c>
      <c r="AD56" s="4" t="str">
        <f>'ادخال البيانات'!B54</f>
        <v/>
      </c>
      <c r="AE56" s="4" t="str">
        <f>'ادخال البيانات'!X54</f>
        <v/>
      </c>
    </row>
    <row r="57" spans="1:31" ht="14.5" thickBot="1">
      <c r="AA57" t="str">
        <f>IFERROR(SMALL(AB57:$AB$161,ROWS($AB$9:AB57)),"")</f>
        <v/>
      </c>
      <c r="AB57" t="str">
        <f t="shared" si="0"/>
        <v/>
      </c>
      <c r="AC57">
        <f>ROWS($AD$9:AD57)</f>
        <v>49</v>
      </c>
      <c r="AD57" s="4" t="str">
        <f>'ادخال البيانات'!B55</f>
        <v/>
      </c>
      <c r="AE57" s="4" t="str">
        <f>'ادخال البيانات'!X55</f>
        <v/>
      </c>
    </row>
    <row r="58" spans="1:31" ht="14.5" thickBot="1">
      <c r="A58" s="913" t="s">
        <v>189</v>
      </c>
      <c r="B58" s="911"/>
      <c r="C58" s="911"/>
      <c r="D58" s="911"/>
      <c r="E58" s="911" t="s">
        <v>190</v>
      </c>
      <c r="F58" s="911"/>
      <c r="G58" s="911"/>
      <c r="H58" s="912"/>
      <c r="AA58" t="str">
        <f>IFERROR(SMALL(AB58:$AB$161,ROWS($AB$9:AB58)),"")</f>
        <v/>
      </c>
      <c r="AB58" t="str">
        <f t="shared" si="0"/>
        <v/>
      </c>
      <c r="AC58">
        <f>ROWS($AD$9:AD58)</f>
        <v>50</v>
      </c>
      <c r="AD58" s="4" t="str">
        <f>'ادخال البيانات'!B56</f>
        <v/>
      </c>
      <c r="AE58" s="4" t="str">
        <f>'ادخال البيانات'!X56</f>
        <v/>
      </c>
    </row>
    <row r="59" spans="1:31" ht="14.5" thickBot="1">
      <c r="A59" s="908"/>
      <c r="B59" s="909"/>
      <c r="C59" s="909"/>
      <c r="D59" s="910"/>
      <c r="E59" s="908"/>
      <c r="F59" s="909"/>
      <c r="G59" s="909"/>
      <c r="H59" s="910"/>
      <c r="AA59" t="str">
        <f>IFERROR(SMALL(AB59:$AB$161,ROWS($AB$9:AB59)),"")</f>
        <v/>
      </c>
      <c r="AB59" t="str">
        <f t="shared" si="0"/>
        <v/>
      </c>
      <c r="AC59">
        <f>ROWS($AD$9:AD59)</f>
        <v>51</v>
      </c>
      <c r="AD59" s="4" t="str">
        <f>'ادخال البيانات'!B57</f>
        <v/>
      </c>
      <c r="AE59" s="4" t="str">
        <f>'ادخال البيانات'!X57</f>
        <v/>
      </c>
    </row>
    <row r="60" spans="1:31" ht="14.5" thickBot="1">
      <c r="A60" s="908"/>
      <c r="B60" s="909"/>
      <c r="C60" s="909"/>
      <c r="D60" s="910"/>
      <c r="E60" s="908"/>
      <c r="F60" s="909"/>
      <c r="G60" s="909"/>
      <c r="H60" s="910"/>
      <c r="AA60" t="str">
        <f>IFERROR(SMALL(AB60:$AB$161,ROWS($AB$9:AB60)),"")</f>
        <v/>
      </c>
      <c r="AB60" t="str">
        <f t="shared" si="0"/>
        <v/>
      </c>
      <c r="AC60">
        <f>ROWS($AD$9:AD60)</f>
        <v>52</v>
      </c>
      <c r="AD60" s="4" t="str">
        <f>'ادخال البيانات'!B58</f>
        <v/>
      </c>
      <c r="AE60" s="4" t="str">
        <f>'ادخال البيانات'!X58</f>
        <v/>
      </c>
    </row>
    <row r="61" spans="1:31">
      <c r="A61" s="908"/>
      <c r="B61" s="909"/>
      <c r="C61" s="909"/>
      <c r="D61" s="910"/>
      <c r="E61" s="908"/>
      <c r="F61" s="909"/>
      <c r="G61" s="909"/>
      <c r="H61" s="910"/>
      <c r="AA61" t="str">
        <f>IFERROR(SMALL(AB61:$AB$161,ROWS($AB$9:AB61)),"")</f>
        <v/>
      </c>
      <c r="AB61" t="str">
        <f t="shared" si="0"/>
        <v/>
      </c>
      <c r="AC61">
        <f>ROWS($AD$9:AD61)</f>
        <v>53</v>
      </c>
      <c r="AD61" s="4" t="str">
        <f>'ادخال البيانات'!B59</f>
        <v/>
      </c>
      <c r="AE61" s="4" t="str">
        <f>'ادخال البيانات'!X59</f>
        <v/>
      </c>
    </row>
    <row r="62" spans="1:31">
      <c r="AA62" t="str">
        <f>IFERROR(SMALL(AB62:$AB$161,ROWS($AB$9:AB62)),"")</f>
        <v/>
      </c>
      <c r="AB62" t="str">
        <f t="shared" si="0"/>
        <v/>
      </c>
      <c r="AC62">
        <f>ROWS($AD$9:AD62)</f>
        <v>54</v>
      </c>
      <c r="AD62" s="4" t="str">
        <f>'ادخال البيانات'!B60</f>
        <v/>
      </c>
      <c r="AE62" s="4" t="str">
        <f>'ادخال البيانات'!X60</f>
        <v/>
      </c>
    </row>
    <row r="63" spans="1:31">
      <c r="AA63" t="str">
        <f>IFERROR(SMALL(AB63:$AB$161,ROWS($AB$9:AB63)),"")</f>
        <v/>
      </c>
      <c r="AB63" t="str">
        <f t="shared" si="0"/>
        <v/>
      </c>
      <c r="AC63">
        <f>ROWS($AD$9:AD63)</f>
        <v>55</v>
      </c>
      <c r="AD63" s="4" t="str">
        <f>'ادخال البيانات'!B61</f>
        <v/>
      </c>
      <c r="AE63" s="4" t="str">
        <f>'ادخال البيانات'!X61</f>
        <v/>
      </c>
    </row>
    <row r="64" spans="1:31">
      <c r="AA64" t="str">
        <f>IFERROR(SMALL(AB64:$AB$161,ROWS($AB$9:AB64)),"")</f>
        <v/>
      </c>
      <c r="AB64" t="str">
        <f t="shared" si="0"/>
        <v/>
      </c>
      <c r="AC64">
        <f>ROWS($AD$9:AD64)</f>
        <v>56</v>
      </c>
      <c r="AD64" s="4" t="str">
        <f>'ادخال البيانات'!B62</f>
        <v/>
      </c>
      <c r="AE64" s="4" t="str">
        <f>'ادخال البيانات'!X62</f>
        <v/>
      </c>
    </row>
    <row r="65" spans="27:31">
      <c r="AA65" t="str">
        <f>IFERROR(SMALL(AB65:$AB$161,ROWS($AB$9:AB65)),"")</f>
        <v/>
      </c>
      <c r="AB65" t="str">
        <f t="shared" si="0"/>
        <v/>
      </c>
      <c r="AC65">
        <f>ROWS($AD$9:AD65)</f>
        <v>57</v>
      </c>
      <c r="AD65" s="4" t="str">
        <f>'ادخال البيانات'!B63</f>
        <v/>
      </c>
      <c r="AE65" s="4" t="str">
        <f>'ادخال البيانات'!X63</f>
        <v/>
      </c>
    </row>
    <row r="66" spans="27:31">
      <c r="AA66" t="str">
        <f>IFERROR(SMALL(AB66:$AB$161,ROWS($AB$9:AB66)),"")</f>
        <v/>
      </c>
      <c r="AB66" t="str">
        <f t="shared" si="0"/>
        <v/>
      </c>
      <c r="AC66">
        <f>ROWS($AD$9:AD66)</f>
        <v>58</v>
      </c>
      <c r="AD66" s="4" t="str">
        <f>'ادخال البيانات'!B64</f>
        <v/>
      </c>
      <c r="AE66" s="4" t="str">
        <f>'ادخال البيانات'!X64</f>
        <v/>
      </c>
    </row>
    <row r="67" spans="27:31">
      <c r="AA67" t="str">
        <f>IFERROR(SMALL(AB67:$AB$161,ROWS($AB$9:AB67)),"")</f>
        <v/>
      </c>
      <c r="AB67" t="str">
        <f t="shared" si="0"/>
        <v/>
      </c>
      <c r="AC67">
        <f>ROWS($AD$9:AD67)</f>
        <v>59</v>
      </c>
      <c r="AD67" s="4" t="str">
        <f>'ادخال البيانات'!B65</f>
        <v/>
      </c>
      <c r="AE67" s="4" t="str">
        <f>'ادخال البيانات'!X65</f>
        <v/>
      </c>
    </row>
    <row r="68" spans="27:31">
      <c r="AA68" t="str">
        <f>IFERROR(SMALL(AB68:$AB$161,ROWS($AB$9:AB68)),"")</f>
        <v/>
      </c>
      <c r="AB68" t="str">
        <f t="shared" si="0"/>
        <v/>
      </c>
      <c r="AC68">
        <f>ROWS($AD$9:AD68)</f>
        <v>60</v>
      </c>
      <c r="AD68" s="4" t="str">
        <f>'ادخال البيانات'!B66</f>
        <v/>
      </c>
      <c r="AE68" s="4" t="str">
        <f>'ادخال البيانات'!X66</f>
        <v/>
      </c>
    </row>
    <row r="69" spans="27:31">
      <c r="AA69" t="str">
        <f>IFERROR(SMALL(AB69:$AB$161,ROWS($AB$9:AB69)),"")</f>
        <v/>
      </c>
      <c r="AB69" t="str">
        <f t="shared" si="0"/>
        <v/>
      </c>
      <c r="AC69">
        <f>ROWS($AD$9:AD69)</f>
        <v>61</v>
      </c>
      <c r="AD69" s="4" t="str">
        <f>'ادخال البيانات'!B67</f>
        <v/>
      </c>
      <c r="AE69" s="4" t="str">
        <f>'ادخال البيانات'!X67</f>
        <v/>
      </c>
    </row>
    <row r="70" spans="27:31">
      <c r="AA70" t="str">
        <f>IFERROR(SMALL(AB70:$AB$161,ROWS($AB$9:AB70)),"")</f>
        <v/>
      </c>
      <c r="AB70" t="str">
        <f t="shared" si="0"/>
        <v/>
      </c>
      <c r="AC70">
        <f>ROWS($AD$9:AD70)</f>
        <v>62</v>
      </c>
      <c r="AD70" s="4" t="str">
        <f>'ادخال البيانات'!B68</f>
        <v/>
      </c>
      <c r="AE70" s="4" t="str">
        <f>'ادخال البيانات'!X68</f>
        <v/>
      </c>
    </row>
    <row r="71" spans="27:31">
      <c r="AA71" t="str">
        <f>IFERROR(SMALL(AB71:$AB$161,ROWS($AB$9:AB71)),"")</f>
        <v/>
      </c>
      <c r="AB71" t="str">
        <f t="shared" si="0"/>
        <v/>
      </c>
      <c r="AC71">
        <f>ROWS($AD$9:AD71)</f>
        <v>63</v>
      </c>
      <c r="AD71" s="4" t="str">
        <f>'ادخال البيانات'!B69</f>
        <v/>
      </c>
      <c r="AE71" s="4" t="str">
        <f>'ادخال البيانات'!X69</f>
        <v/>
      </c>
    </row>
    <row r="72" spans="27:31">
      <c r="AA72" t="str">
        <f>IFERROR(SMALL(AB72:$AB$161,ROWS($AB$9:AB72)),"")</f>
        <v/>
      </c>
      <c r="AB72" t="str">
        <f t="shared" si="0"/>
        <v/>
      </c>
      <c r="AC72">
        <f>ROWS($AD$9:AD72)</f>
        <v>64</v>
      </c>
      <c r="AD72" s="4" t="str">
        <f>'ادخال البيانات'!B70</f>
        <v/>
      </c>
      <c r="AE72" s="4" t="str">
        <f>'ادخال البيانات'!X70</f>
        <v/>
      </c>
    </row>
    <row r="73" spans="27:31">
      <c r="AA73" t="str">
        <f>IFERROR(SMALL(AB73:$AB$161,ROWS($AB$9:AB73)),"")</f>
        <v/>
      </c>
      <c r="AB73" t="str">
        <f t="shared" si="0"/>
        <v/>
      </c>
      <c r="AC73">
        <f>ROWS($AD$9:AD73)</f>
        <v>65</v>
      </c>
      <c r="AD73" s="4" t="str">
        <f>'ادخال البيانات'!B71</f>
        <v/>
      </c>
      <c r="AE73" s="4" t="str">
        <f>'ادخال البيانات'!X71</f>
        <v/>
      </c>
    </row>
    <row r="74" spans="27:31">
      <c r="AA74" t="str">
        <f>IFERROR(SMALL(AB74:$AB$161,ROWS($AB$9:AB74)),"")</f>
        <v/>
      </c>
      <c r="AB74" t="str">
        <f t="shared" ref="AB74:AB137" si="2">IF(AE74=$H$11,AC74,"")</f>
        <v/>
      </c>
      <c r="AC74">
        <f>ROWS($AD$9:AD74)</f>
        <v>66</v>
      </c>
      <c r="AD74" s="4" t="str">
        <f>'ادخال البيانات'!B72</f>
        <v/>
      </c>
      <c r="AE74" s="4" t="str">
        <f>'ادخال البيانات'!X72</f>
        <v/>
      </c>
    </row>
    <row r="75" spans="27:31">
      <c r="AA75" t="str">
        <f>IFERROR(SMALL(AB75:$AB$161,ROWS($AB$9:AB75)),"")</f>
        <v/>
      </c>
      <c r="AB75" t="str">
        <f t="shared" si="2"/>
        <v/>
      </c>
      <c r="AC75">
        <f>ROWS($AD$9:AD75)</f>
        <v>67</v>
      </c>
      <c r="AD75" s="4" t="str">
        <f>'ادخال البيانات'!B73</f>
        <v/>
      </c>
      <c r="AE75" s="4" t="str">
        <f>'ادخال البيانات'!X73</f>
        <v/>
      </c>
    </row>
    <row r="76" spans="27:31">
      <c r="AA76" t="str">
        <f>IFERROR(SMALL(AB76:$AB$161,ROWS($AB$9:AB76)),"")</f>
        <v/>
      </c>
      <c r="AB76" t="str">
        <f t="shared" si="2"/>
        <v/>
      </c>
      <c r="AC76">
        <f>ROWS($AD$9:AD76)</f>
        <v>68</v>
      </c>
      <c r="AD76" s="4" t="str">
        <f>'ادخال البيانات'!B74</f>
        <v/>
      </c>
      <c r="AE76" s="4" t="str">
        <f>'ادخال البيانات'!X74</f>
        <v/>
      </c>
    </row>
    <row r="77" spans="27:31">
      <c r="AA77" t="str">
        <f>IFERROR(SMALL(AB77:$AB$161,ROWS($AB$9:AB77)),"")</f>
        <v/>
      </c>
      <c r="AB77" t="str">
        <f t="shared" si="2"/>
        <v/>
      </c>
      <c r="AC77">
        <f>ROWS($AD$9:AD77)</f>
        <v>69</v>
      </c>
      <c r="AD77" s="4" t="str">
        <f>'ادخال البيانات'!B75</f>
        <v/>
      </c>
      <c r="AE77" s="4" t="str">
        <f>'ادخال البيانات'!X75</f>
        <v/>
      </c>
    </row>
    <row r="78" spans="27:31">
      <c r="AA78" t="str">
        <f>IFERROR(SMALL(AB78:$AB$161,ROWS($AB$9:AB78)),"")</f>
        <v/>
      </c>
      <c r="AB78" t="str">
        <f t="shared" si="2"/>
        <v/>
      </c>
      <c r="AC78">
        <f>ROWS($AD$9:AD78)</f>
        <v>70</v>
      </c>
      <c r="AD78" s="4" t="str">
        <f>'ادخال البيانات'!B76</f>
        <v/>
      </c>
      <c r="AE78" s="4" t="str">
        <f>'ادخال البيانات'!X76</f>
        <v/>
      </c>
    </row>
    <row r="79" spans="27:31">
      <c r="AA79" t="str">
        <f>IFERROR(SMALL(AB79:$AB$161,ROWS($AB$9:AB79)),"")</f>
        <v/>
      </c>
      <c r="AB79" t="str">
        <f t="shared" si="2"/>
        <v/>
      </c>
      <c r="AC79">
        <f>ROWS($AD$9:AD79)</f>
        <v>71</v>
      </c>
      <c r="AD79" s="4" t="str">
        <f>'ادخال البيانات'!B77</f>
        <v/>
      </c>
      <c r="AE79" s="4" t="str">
        <f>'ادخال البيانات'!X77</f>
        <v/>
      </c>
    </row>
    <row r="80" spans="27:31">
      <c r="AA80" t="str">
        <f>IFERROR(SMALL(AB80:$AB$161,ROWS($AB$9:AB80)),"")</f>
        <v/>
      </c>
      <c r="AB80" t="str">
        <f t="shared" si="2"/>
        <v/>
      </c>
      <c r="AC80">
        <f>ROWS($AD$9:AD80)</f>
        <v>72</v>
      </c>
      <c r="AD80" s="4" t="str">
        <f>'ادخال البيانات'!B78</f>
        <v/>
      </c>
      <c r="AE80" s="4" t="str">
        <f>'ادخال البيانات'!X78</f>
        <v/>
      </c>
    </row>
    <row r="81" spans="27:31">
      <c r="AA81" t="str">
        <f>IFERROR(SMALL(AB81:$AB$161,ROWS($AB$9:AB81)),"")</f>
        <v/>
      </c>
      <c r="AB81" t="str">
        <f t="shared" si="2"/>
        <v/>
      </c>
      <c r="AC81">
        <f>ROWS($AD$9:AD81)</f>
        <v>73</v>
      </c>
      <c r="AD81" s="4" t="str">
        <f>'ادخال البيانات'!B79</f>
        <v/>
      </c>
      <c r="AE81" s="4" t="str">
        <f>'ادخال البيانات'!X79</f>
        <v/>
      </c>
    </row>
    <row r="82" spans="27:31">
      <c r="AA82" t="str">
        <f>IFERROR(SMALL(AB82:$AB$161,ROWS($AB$9:AB82)),"")</f>
        <v/>
      </c>
      <c r="AB82" t="str">
        <f t="shared" si="2"/>
        <v/>
      </c>
      <c r="AC82">
        <f>ROWS($AD$9:AD82)</f>
        <v>74</v>
      </c>
      <c r="AD82" s="4" t="str">
        <f>'ادخال البيانات'!B80</f>
        <v/>
      </c>
      <c r="AE82" s="4" t="str">
        <f>'ادخال البيانات'!X80</f>
        <v/>
      </c>
    </row>
    <row r="83" spans="27:31">
      <c r="AA83" t="str">
        <f>IFERROR(SMALL(AB83:$AB$161,ROWS($AB$9:AB83)),"")</f>
        <v/>
      </c>
      <c r="AB83" t="str">
        <f t="shared" si="2"/>
        <v/>
      </c>
      <c r="AC83">
        <f>ROWS($AD$9:AD83)</f>
        <v>75</v>
      </c>
      <c r="AD83" s="4" t="str">
        <f>'ادخال البيانات'!B81</f>
        <v/>
      </c>
      <c r="AE83" s="4" t="str">
        <f>'ادخال البيانات'!X81</f>
        <v/>
      </c>
    </row>
    <row r="84" spans="27:31">
      <c r="AA84" t="str">
        <f>IFERROR(SMALL(AB84:$AB$161,ROWS($AB$9:AB84)),"")</f>
        <v/>
      </c>
      <c r="AB84" t="str">
        <f t="shared" si="2"/>
        <v/>
      </c>
      <c r="AC84">
        <f>ROWS($AD$9:AD84)</f>
        <v>76</v>
      </c>
      <c r="AD84" s="4" t="str">
        <f>'ادخال البيانات'!B82</f>
        <v/>
      </c>
      <c r="AE84" s="4" t="str">
        <f>'ادخال البيانات'!X82</f>
        <v/>
      </c>
    </row>
    <row r="85" spans="27:31">
      <c r="AA85" t="str">
        <f>IFERROR(SMALL(AB85:$AB$161,ROWS($AB$9:AB85)),"")</f>
        <v/>
      </c>
      <c r="AB85" t="str">
        <f t="shared" si="2"/>
        <v/>
      </c>
      <c r="AC85">
        <f>ROWS($AD$9:AD85)</f>
        <v>77</v>
      </c>
      <c r="AD85" s="4" t="str">
        <f>'ادخال البيانات'!B83</f>
        <v/>
      </c>
      <c r="AE85" s="4" t="str">
        <f>'ادخال البيانات'!X83</f>
        <v/>
      </c>
    </row>
    <row r="86" spans="27:31">
      <c r="AA86" t="str">
        <f>IFERROR(SMALL(AB86:$AB$161,ROWS($AB$9:AB86)),"")</f>
        <v/>
      </c>
      <c r="AB86" t="str">
        <f t="shared" si="2"/>
        <v/>
      </c>
      <c r="AC86">
        <f>ROWS($AD$9:AD86)</f>
        <v>78</v>
      </c>
      <c r="AD86" s="4" t="str">
        <f>'ادخال البيانات'!B84</f>
        <v/>
      </c>
      <c r="AE86" s="4" t="str">
        <f>'ادخال البيانات'!X84</f>
        <v/>
      </c>
    </row>
    <row r="87" spans="27:31">
      <c r="AA87" t="str">
        <f>IFERROR(SMALL(AB87:$AB$161,ROWS($AB$9:AB87)),"")</f>
        <v/>
      </c>
      <c r="AB87" t="str">
        <f t="shared" si="2"/>
        <v/>
      </c>
      <c r="AC87">
        <f>ROWS($AD$9:AD87)</f>
        <v>79</v>
      </c>
      <c r="AD87" s="4" t="str">
        <f>'ادخال البيانات'!B85</f>
        <v/>
      </c>
      <c r="AE87" s="4" t="str">
        <f>'ادخال البيانات'!X85</f>
        <v/>
      </c>
    </row>
    <row r="88" spans="27:31">
      <c r="AA88" t="str">
        <f>IFERROR(SMALL(AB88:$AB$161,ROWS($AB$9:AB88)),"")</f>
        <v/>
      </c>
      <c r="AB88" t="str">
        <f t="shared" si="2"/>
        <v/>
      </c>
      <c r="AC88">
        <f>ROWS($AD$9:AD88)</f>
        <v>80</v>
      </c>
      <c r="AD88" s="4" t="str">
        <f>'ادخال البيانات'!B86</f>
        <v/>
      </c>
      <c r="AE88" s="4" t="str">
        <f>'ادخال البيانات'!X86</f>
        <v/>
      </c>
    </row>
    <row r="89" spans="27:31">
      <c r="AA89" t="str">
        <f>IFERROR(SMALL(AB89:$AB$161,ROWS($AB$9:AB89)),"")</f>
        <v/>
      </c>
      <c r="AB89" t="str">
        <f t="shared" si="2"/>
        <v/>
      </c>
      <c r="AC89">
        <f>ROWS($AD$9:AD89)</f>
        <v>81</v>
      </c>
      <c r="AD89" s="4" t="str">
        <f>'ادخال البيانات'!B87</f>
        <v/>
      </c>
      <c r="AE89" s="4" t="str">
        <f>'ادخال البيانات'!X87</f>
        <v/>
      </c>
    </row>
    <row r="90" spans="27:31">
      <c r="AA90" t="str">
        <f>IFERROR(SMALL(AB90:$AB$161,ROWS($AB$9:AB90)),"")</f>
        <v/>
      </c>
      <c r="AB90" t="str">
        <f t="shared" si="2"/>
        <v/>
      </c>
      <c r="AC90">
        <f>ROWS($AD$9:AD90)</f>
        <v>82</v>
      </c>
      <c r="AD90" s="4" t="str">
        <f>'ادخال البيانات'!B88</f>
        <v/>
      </c>
      <c r="AE90" s="4" t="str">
        <f>'ادخال البيانات'!X88</f>
        <v/>
      </c>
    </row>
    <row r="91" spans="27:31">
      <c r="AA91" t="str">
        <f>IFERROR(SMALL(AB91:$AB$161,ROWS($AB$9:AB91)),"")</f>
        <v/>
      </c>
      <c r="AB91" t="str">
        <f t="shared" si="2"/>
        <v/>
      </c>
      <c r="AC91">
        <f>ROWS($AD$9:AD91)</f>
        <v>83</v>
      </c>
      <c r="AD91" s="4" t="str">
        <f>'ادخال البيانات'!B89</f>
        <v/>
      </c>
      <c r="AE91" s="4" t="str">
        <f>'ادخال البيانات'!X89</f>
        <v/>
      </c>
    </row>
    <row r="92" spans="27:31">
      <c r="AA92" t="str">
        <f>IFERROR(SMALL(AB92:$AB$161,ROWS($AB$9:AB92)),"")</f>
        <v/>
      </c>
      <c r="AB92" t="str">
        <f t="shared" si="2"/>
        <v/>
      </c>
      <c r="AC92">
        <f>ROWS($AD$9:AD92)</f>
        <v>84</v>
      </c>
      <c r="AD92" s="4" t="str">
        <f>'ادخال البيانات'!B90</f>
        <v/>
      </c>
      <c r="AE92" s="4" t="str">
        <f>'ادخال البيانات'!X90</f>
        <v/>
      </c>
    </row>
    <row r="93" spans="27:31">
      <c r="AA93" t="str">
        <f>IFERROR(SMALL(AB93:$AB$161,ROWS($AB$9:AB93)),"")</f>
        <v/>
      </c>
      <c r="AB93" t="str">
        <f t="shared" si="2"/>
        <v/>
      </c>
      <c r="AC93">
        <f>ROWS($AD$9:AD93)</f>
        <v>85</v>
      </c>
      <c r="AD93" s="4" t="str">
        <f>'ادخال البيانات'!B91</f>
        <v/>
      </c>
      <c r="AE93" s="4" t="str">
        <f>'ادخال البيانات'!X91</f>
        <v/>
      </c>
    </row>
    <row r="94" spans="27:31">
      <c r="AA94" t="str">
        <f>IFERROR(SMALL(AB94:$AB$161,ROWS($AB$9:AB94)),"")</f>
        <v/>
      </c>
      <c r="AB94" t="str">
        <f t="shared" si="2"/>
        <v/>
      </c>
      <c r="AC94">
        <f>ROWS($AD$9:AD94)</f>
        <v>86</v>
      </c>
      <c r="AD94" s="4" t="str">
        <f>'ادخال البيانات'!B92</f>
        <v/>
      </c>
      <c r="AE94" s="4" t="str">
        <f>'ادخال البيانات'!X92</f>
        <v/>
      </c>
    </row>
    <row r="95" spans="27:31">
      <c r="AA95" t="str">
        <f>IFERROR(SMALL(AB95:$AB$161,ROWS($AB$9:AB95)),"")</f>
        <v/>
      </c>
      <c r="AB95" t="str">
        <f t="shared" si="2"/>
        <v/>
      </c>
      <c r="AC95">
        <f>ROWS($AD$9:AD95)</f>
        <v>87</v>
      </c>
      <c r="AD95" s="4" t="str">
        <f>'ادخال البيانات'!B93</f>
        <v/>
      </c>
      <c r="AE95" s="4" t="str">
        <f>'ادخال البيانات'!X93</f>
        <v/>
      </c>
    </row>
    <row r="96" spans="27:31">
      <c r="AA96" t="str">
        <f>IFERROR(SMALL(AB96:$AB$161,ROWS($AB$9:AB96)),"")</f>
        <v/>
      </c>
      <c r="AB96" t="str">
        <f t="shared" si="2"/>
        <v/>
      </c>
      <c r="AC96">
        <f>ROWS($AD$9:AD96)</f>
        <v>88</v>
      </c>
      <c r="AD96" s="4" t="str">
        <f>'ادخال البيانات'!B94</f>
        <v/>
      </c>
      <c r="AE96" s="4" t="str">
        <f>'ادخال البيانات'!X94</f>
        <v/>
      </c>
    </row>
    <row r="97" spans="27:31">
      <c r="AA97" t="str">
        <f>IFERROR(SMALL(AB97:$AB$161,ROWS($AB$9:AB97)),"")</f>
        <v/>
      </c>
      <c r="AB97" t="str">
        <f t="shared" si="2"/>
        <v/>
      </c>
      <c r="AC97">
        <f>ROWS($AD$9:AD97)</f>
        <v>89</v>
      </c>
      <c r="AD97" s="4" t="str">
        <f>'ادخال البيانات'!B95</f>
        <v/>
      </c>
      <c r="AE97" s="4" t="str">
        <f>'ادخال البيانات'!X95</f>
        <v/>
      </c>
    </row>
    <row r="98" spans="27:31">
      <c r="AA98" t="str">
        <f>IFERROR(SMALL(AB98:$AB$161,ROWS($AB$9:AB98)),"")</f>
        <v/>
      </c>
      <c r="AB98" t="str">
        <f t="shared" si="2"/>
        <v/>
      </c>
      <c r="AC98">
        <f>ROWS($AD$9:AD98)</f>
        <v>90</v>
      </c>
      <c r="AD98" s="4" t="str">
        <f>'ادخال البيانات'!B96</f>
        <v/>
      </c>
      <c r="AE98" s="4" t="str">
        <f>'ادخال البيانات'!X96</f>
        <v/>
      </c>
    </row>
    <row r="99" spans="27:31">
      <c r="AA99" t="str">
        <f>IFERROR(SMALL(AB99:$AB$161,ROWS($AB$9:AB99)),"")</f>
        <v/>
      </c>
      <c r="AB99" t="str">
        <f t="shared" si="2"/>
        <v/>
      </c>
      <c r="AC99">
        <f>ROWS($AD$9:AD99)</f>
        <v>91</v>
      </c>
      <c r="AD99" s="4" t="str">
        <f>'ادخال البيانات'!B97</f>
        <v/>
      </c>
      <c r="AE99" s="4" t="str">
        <f>'ادخال البيانات'!X97</f>
        <v/>
      </c>
    </row>
    <row r="100" spans="27:31">
      <c r="AA100" t="str">
        <f>IFERROR(SMALL(AB100:$AB$161,ROWS($AB$9:AB100)),"")</f>
        <v/>
      </c>
      <c r="AB100" t="str">
        <f t="shared" si="2"/>
        <v/>
      </c>
      <c r="AC100">
        <f>ROWS($AD$9:AD100)</f>
        <v>92</v>
      </c>
      <c r="AD100" s="4" t="str">
        <f>'ادخال البيانات'!B98</f>
        <v/>
      </c>
      <c r="AE100" s="4" t="str">
        <f>'ادخال البيانات'!X98</f>
        <v/>
      </c>
    </row>
    <row r="101" spans="27:31">
      <c r="AA101" t="str">
        <f>IFERROR(SMALL(AB101:$AB$161,ROWS($AB$9:AB101)),"")</f>
        <v/>
      </c>
      <c r="AB101" t="str">
        <f t="shared" si="2"/>
        <v/>
      </c>
      <c r="AC101">
        <f>ROWS($AD$9:AD101)</f>
        <v>93</v>
      </c>
      <c r="AD101" s="4" t="str">
        <f>'ادخال البيانات'!B99</f>
        <v/>
      </c>
      <c r="AE101" s="4" t="str">
        <f>'ادخال البيانات'!X99</f>
        <v/>
      </c>
    </row>
    <row r="102" spans="27:31">
      <c r="AA102" t="str">
        <f>IFERROR(SMALL(AB102:$AB$161,ROWS($AB$9:AB102)),"")</f>
        <v/>
      </c>
      <c r="AB102" t="str">
        <f t="shared" si="2"/>
        <v/>
      </c>
      <c r="AC102">
        <f>ROWS($AD$9:AD102)</f>
        <v>94</v>
      </c>
      <c r="AD102" s="4" t="str">
        <f>'ادخال البيانات'!B100</f>
        <v/>
      </c>
      <c r="AE102" s="4" t="str">
        <f>'ادخال البيانات'!X100</f>
        <v/>
      </c>
    </row>
    <row r="103" spans="27:31">
      <c r="AA103" t="str">
        <f>IFERROR(SMALL(AB103:$AB$161,ROWS($AB$9:AB103)),"")</f>
        <v/>
      </c>
      <c r="AB103" t="str">
        <f t="shared" si="2"/>
        <v/>
      </c>
      <c r="AC103">
        <f>ROWS($AD$9:AD103)</f>
        <v>95</v>
      </c>
      <c r="AD103" s="4" t="str">
        <f>'ادخال البيانات'!B101</f>
        <v/>
      </c>
      <c r="AE103" s="4" t="str">
        <f>'ادخال البيانات'!X101</f>
        <v/>
      </c>
    </row>
    <row r="104" spans="27:31">
      <c r="AA104" t="str">
        <f>IFERROR(SMALL(AB104:$AB$161,ROWS($AB$9:AB104)),"")</f>
        <v/>
      </c>
      <c r="AB104" t="str">
        <f t="shared" si="2"/>
        <v/>
      </c>
      <c r="AC104">
        <f>ROWS($AD$9:AD104)</f>
        <v>96</v>
      </c>
      <c r="AD104" s="4" t="str">
        <f>'ادخال البيانات'!B102</f>
        <v/>
      </c>
      <c r="AE104" s="4" t="str">
        <f>'ادخال البيانات'!X102</f>
        <v/>
      </c>
    </row>
    <row r="105" spans="27:31">
      <c r="AA105" t="str">
        <f>IFERROR(SMALL(AB105:$AB$161,ROWS($AB$9:AB105)),"")</f>
        <v/>
      </c>
      <c r="AB105" t="str">
        <f t="shared" si="2"/>
        <v/>
      </c>
      <c r="AC105">
        <f>ROWS($AD$9:AD105)</f>
        <v>97</v>
      </c>
      <c r="AD105" s="4" t="str">
        <f>'ادخال البيانات'!B103</f>
        <v/>
      </c>
      <c r="AE105" s="4" t="str">
        <f>'ادخال البيانات'!X103</f>
        <v/>
      </c>
    </row>
    <row r="106" spans="27:31">
      <c r="AA106" t="str">
        <f>IFERROR(SMALL(AB106:$AB$161,ROWS($AB$9:AB106)),"")</f>
        <v/>
      </c>
      <c r="AB106" t="str">
        <f t="shared" si="2"/>
        <v/>
      </c>
      <c r="AC106">
        <f>ROWS($AD$9:AD106)</f>
        <v>98</v>
      </c>
      <c r="AD106" s="4" t="str">
        <f>'ادخال البيانات'!B104</f>
        <v/>
      </c>
      <c r="AE106" s="4" t="str">
        <f>'ادخال البيانات'!X104</f>
        <v/>
      </c>
    </row>
    <row r="107" spans="27:31">
      <c r="AA107" t="str">
        <f>IFERROR(SMALL(AB107:$AB$161,ROWS($AB$9:AB107)),"")</f>
        <v/>
      </c>
      <c r="AB107" t="str">
        <f t="shared" si="2"/>
        <v/>
      </c>
      <c r="AC107">
        <f>ROWS($AD$9:AD107)</f>
        <v>99</v>
      </c>
      <c r="AD107" s="4" t="str">
        <f>'ادخال البيانات'!B105</f>
        <v/>
      </c>
      <c r="AE107" s="4" t="str">
        <f>'ادخال البيانات'!X105</f>
        <v/>
      </c>
    </row>
    <row r="108" spans="27:31">
      <c r="AA108" t="str">
        <f>IFERROR(SMALL(AB108:$AB$161,ROWS($AB$9:AB108)),"")</f>
        <v/>
      </c>
      <c r="AB108" t="str">
        <f t="shared" si="2"/>
        <v/>
      </c>
      <c r="AC108">
        <f>ROWS($AD$9:AD108)</f>
        <v>100</v>
      </c>
      <c r="AD108" s="4" t="str">
        <f>'ادخال البيانات'!B106</f>
        <v/>
      </c>
      <c r="AE108" s="4" t="str">
        <f>'ادخال البيانات'!X106</f>
        <v/>
      </c>
    </row>
    <row r="109" spans="27:31">
      <c r="AA109" t="str">
        <f>IFERROR(SMALL(AB109:$AB$161,ROWS($AB$9:AB109)),"")</f>
        <v/>
      </c>
      <c r="AB109" t="str">
        <f t="shared" si="2"/>
        <v/>
      </c>
      <c r="AC109">
        <f>ROWS($AD$9:AD109)</f>
        <v>101</v>
      </c>
      <c r="AD109" s="4" t="str">
        <f>'ادخال البيانات'!B107</f>
        <v/>
      </c>
      <c r="AE109" s="4" t="str">
        <f>'ادخال البيانات'!X107</f>
        <v/>
      </c>
    </row>
    <row r="110" spans="27:31">
      <c r="AA110" t="str">
        <f>IFERROR(SMALL(AB110:$AB$161,ROWS($AB$9:AB110)),"")</f>
        <v/>
      </c>
      <c r="AB110" t="str">
        <f t="shared" si="2"/>
        <v/>
      </c>
      <c r="AC110">
        <f>ROWS($AD$9:AD110)</f>
        <v>102</v>
      </c>
      <c r="AD110" s="4" t="str">
        <f>'ادخال البيانات'!B108</f>
        <v/>
      </c>
      <c r="AE110" s="4" t="str">
        <f>'ادخال البيانات'!X108</f>
        <v/>
      </c>
    </row>
    <row r="111" spans="27:31">
      <c r="AA111" t="str">
        <f>IFERROR(SMALL(AB111:$AB$161,ROWS($AB$9:AB111)),"")</f>
        <v/>
      </c>
      <c r="AB111" t="str">
        <f t="shared" si="2"/>
        <v/>
      </c>
      <c r="AC111">
        <f>ROWS($AD$9:AD111)</f>
        <v>103</v>
      </c>
      <c r="AD111" s="4" t="str">
        <f>'ادخال البيانات'!B109</f>
        <v/>
      </c>
      <c r="AE111" s="4" t="str">
        <f>'ادخال البيانات'!X109</f>
        <v/>
      </c>
    </row>
    <row r="112" spans="27:31">
      <c r="AA112" t="str">
        <f>IFERROR(SMALL(AB112:$AB$161,ROWS($AB$9:AB112)),"")</f>
        <v/>
      </c>
      <c r="AB112" t="str">
        <f t="shared" si="2"/>
        <v/>
      </c>
      <c r="AC112">
        <f>ROWS($AD$9:AD112)</f>
        <v>104</v>
      </c>
      <c r="AD112" s="4" t="str">
        <f>'ادخال البيانات'!B110</f>
        <v/>
      </c>
      <c r="AE112" s="4" t="str">
        <f>'ادخال البيانات'!X110</f>
        <v/>
      </c>
    </row>
    <row r="113" spans="27:31">
      <c r="AA113" t="str">
        <f>IFERROR(SMALL(AB113:$AB$161,ROWS($AB$9:AB113)),"")</f>
        <v/>
      </c>
      <c r="AB113" t="str">
        <f t="shared" si="2"/>
        <v/>
      </c>
      <c r="AC113">
        <f>ROWS($AD$9:AD113)</f>
        <v>105</v>
      </c>
      <c r="AD113" s="4" t="str">
        <f>'ادخال البيانات'!B111</f>
        <v/>
      </c>
      <c r="AE113" s="4" t="str">
        <f>'ادخال البيانات'!X111</f>
        <v/>
      </c>
    </row>
    <row r="114" spans="27:31">
      <c r="AA114" t="str">
        <f>IFERROR(SMALL(AB114:$AB$161,ROWS($AB$9:AB114)),"")</f>
        <v/>
      </c>
      <c r="AB114" t="str">
        <f t="shared" si="2"/>
        <v/>
      </c>
      <c r="AC114">
        <f>ROWS($AD$9:AD114)</f>
        <v>106</v>
      </c>
      <c r="AD114" s="4" t="str">
        <f>'ادخال البيانات'!B112</f>
        <v/>
      </c>
      <c r="AE114" s="4" t="str">
        <f>'ادخال البيانات'!X112</f>
        <v/>
      </c>
    </row>
    <row r="115" spans="27:31">
      <c r="AA115" t="str">
        <f>IFERROR(SMALL(AB115:$AB$161,ROWS($AB$9:AB115)),"")</f>
        <v/>
      </c>
      <c r="AB115" t="str">
        <f t="shared" si="2"/>
        <v/>
      </c>
      <c r="AC115">
        <f>ROWS($AD$9:AD115)</f>
        <v>107</v>
      </c>
      <c r="AD115" s="4" t="str">
        <f>'ادخال البيانات'!B113</f>
        <v/>
      </c>
      <c r="AE115" s="4" t="str">
        <f>'ادخال البيانات'!X113</f>
        <v/>
      </c>
    </row>
    <row r="116" spans="27:31">
      <c r="AA116" t="str">
        <f>IFERROR(SMALL(AB116:$AB$161,ROWS($AB$9:AB116)),"")</f>
        <v/>
      </c>
      <c r="AB116" t="str">
        <f t="shared" si="2"/>
        <v/>
      </c>
      <c r="AC116">
        <f>ROWS($AD$9:AD116)</f>
        <v>108</v>
      </c>
      <c r="AD116" s="4" t="str">
        <f>'ادخال البيانات'!B114</f>
        <v/>
      </c>
      <c r="AE116" s="4" t="str">
        <f>'ادخال البيانات'!X114</f>
        <v/>
      </c>
    </row>
    <row r="117" spans="27:31">
      <c r="AA117" t="str">
        <f>IFERROR(SMALL(AB117:$AB$161,ROWS($AB$9:AB117)),"")</f>
        <v/>
      </c>
      <c r="AB117" t="str">
        <f t="shared" si="2"/>
        <v/>
      </c>
      <c r="AC117">
        <f>ROWS($AD$9:AD117)</f>
        <v>109</v>
      </c>
      <c r="AD117" s="4" t="str">
        <f>'ادخال البيانات'!B115</f>
        <v/>
      </c>
      <c r="AE117" s="4" t="str">
        <f>'ادخال البيانات'!X115</f>
        <v/>
      </c>
    </row>
    <row r="118" spans="27:31">
      <c r="AA118" t="str">
        <f>IFERROR(SMALL(AB118:$AB$161,ROWS($AB$9:AB118)),"")</f>
        <v/>
      </c>
      <c r="AB118" t="str">
        <f t="shared" si="2"/>
        <v/>
      </c>
      <c r="AC118">
        <f>ROWS($AD$9:AD118)</f>
        <v>110</v>
      </c>
      <c r="AD118" s="4" t="str">
        <f>'ادخال البيانات'!B116</f>
        <v/>
      </c>
      <c r="AE118" s="4" t="str">
        <f>'ادخال البيانات'!X116</f>
        <v/>
      </c>
    </row>
    <row r="119" spans="27:31">
      <c r="AA119" t="str">
        <f>IFERROR(SMALL(AB119:$AB$161,ROWS($AB$9:AB119)),"")</f>
        <v/>
      </c>
      <c r="AB119" t="str">
        <f t="shared" si="2"/>
        <v/>
      </c>
      <c r="AC119">
        <f>ROWS($AD$9:AD119)</f>
        <v>111</v>
      </c>
      <c r="AD119" s="4" t="str">
        <f>'ادخال البيانات'!B117</f>
        <v/>
      </c>
      <c r="AE119" s="4" t="str">
        <f>'ادخال البيانات'!X117</f>
        <v/>
      </c>
    </row>
    <row r="120" spans="27:31">
      <c r="AA120" t="str">
        <f>IFERROR(SMALL(AB120:$AB$161,ROWS($AB$9:AB120)),"")</f>
        <v/>
      </c>
      <c r="AB120" t="str">
        <f t="shared" si="2"/>
        <v/>
      </c>
      <c r="AC120">
        <f>ROWS($AD$9:AD120)</f>
        <v>112</v>
      </c>
      <c r="AD120" s="4" t="str">
        <f>'ادخال البيانات'!B118</f>
        <v/>
      </c>
      <c r="AE120" s="4" t="str">
        <f>'ادخال البيانات'!X118</f>
        <v/>
      </c>
    </row>
    <row r="121" spans="27:31">
      <c r="AA121" t="str">
        <f>IFERROR(SMALL(AB121:$AB$161,ROWS($AB$9:AB121)),"")</f>
        <v/>
      </c>
      <c r="AB121" t="str">
        <f t="shared" si="2"/>
        <v/>
      </c>
      <c r="AC121">
        <f>ROWS($AD$9:AD121)</f>
        <v>113</v>
      </c>
      <c r="AD121" s="4" t="str">
        <f>'ادخال البيانات'!B119</f>
        <v/>
      </c>
      <c r="AE121" s="4" t="str">
        <f>'ادخال البيانات'!X119</f>
        <v/>
      </c>
    </row>
    <row r="122" spans="27:31">
      <c r="AA122" t="str">
        <f>IFERROR(SMALL(AB122:$AB$161,ROWS($AB$9:AB122)),"")</f>
        <v/>
      </c>
      <c r="AB122" t="str">
        <f t="shared" si="2"/>
        <v/>
      </c>
      <c r="AC122">
        <f>ROWS($AD$9:AD122)</f>
        <v>114</v>
      </c>
      <c r="AD122" s="4" t="str">
        <f>'ادخال البيانات'!B120</f>
        <v/>
      </c>
      <c r="AE122" s="4" t="str">
        <f>'ادخال البيانات'!X120</f>
        <v/>
      </c>
    </row>
    <row r="123" spans="27:31">
      <c r="AA123" t="str">
        <f>IFERROR(SMALL(AB123:$AB$161,ROWS($AB$9:AB123)),"")</f>
        <v/>
      </c>
      <c r="AB123" t="str">
        <f t="shared" si="2"/>
        <v/>
      </c>
      <c r="AC123">
        <f>ROWS($AD$9:AD123)</f>
        <v>115</v>
      </c>
      <c r="AD123" s="4" t="str">
        <f>'ادخال البيانات'!B121</f>
        <v/>
      </c>
      <c r="AE123" s="4" t="str">
        <f>'ادخال البيانات'!X121</f>
        <v/>
      </c>
    </row>
    <row r="124" spans="27:31">
      <c r="AA124" t="str">
        <f>IFERROR(SMALL(AB124:$AB$161,ROWS($AB$9:AB124)),"")</f>
        <v/>
      </c>
      <c r="AB124" t="str">
        <f t="shared" si="2"/>
        <v/>
      </c>
      <c r="AC124">
        <f>ROWS($AD$9:AD124)</f>
        <v>116</v>
      </c>
      <c r="AD124" s="4" t="str">
        <f>'ادخال البيانات'!B122</f>
        <v/>
      </c>
      <c r="AE124" s="4" t="str">
        <f>'ادخال البيانات'!X122</f>
        <v/>
      </c>
    </row>
    <row r="125" spans="27:31">
      <c r="AA125" t="str">
        <f>IFERROR(SMALL(AB125:$AB$161,ROWS($AB$9:AB125)),"")</f>
        <v/>
      </c>
      <c r="AB125" t="str">
        <f t="shared" si="2"/>
        <v/>
      </c>
      <c r="AC125">
        <f>ROWS($AD$9:AD125)</f>
        <v>117</v>
      </c>
      <c r="AD125" s="4" t="str">
        <f>'ادخال البيانات'!B123</f>
        <v/>
      </c>
      <c r="AE125" s="4" t="str">
        <f>'ادخال البيانات'!X123</f>
        <v/>
      </c>
    </row>
    <row r="126" spans="27:31">
      <c r="AA126" t="str">
        <f>IFERROR(SMALL(AB126:$AB$161,ROWS($AB$9:AB126)),"")</f>
        <v/>
      </c>
      <c r="AB126" t="str">
        <f t="shared" si="2"/>
        <v/>
      </c>
      <c r="AC126">
        <f>ROWS($AD$9:AD126)</f>
        <v>118</v>
      </c>
      <c r="AD126" s="4" t="str">
        <f>'ادخال البيانات'!B124</f>
        <v/>
      </c>
      <c r="AE126" s="4" t="str">
        <f>'ادخال البيانات'!X124</f>
        <v/>
      </c>
    </row>
    <row r="127" spans="27:31">
      <c r="AA127" t="str">
        <f>IFERROR(SMALL(AB127:$AB$161,ROWS($AB$9:AB127)),"")</f>
        <v/>
      </c>
      <c r="AB127" t="str">
        <f t="shared" si="2"/>
        <v/>
      </c>
      <c r="AC127">
        <f>ROWS($AD$9:AD127)</f>
        <v>119</v>
      </c>
      <c r="AD127" s="4" t="str">
        <f>'ادخال البيانات'!B125</f>
        <v/>
      </c>
      <c r="AE127" s="4" t="str">
        <f>'ادخال البيانات'!X125</f>
        <v/>
      </c>
    </row>
    <row r="128" spans="27:31">
      <c r="AA128" t="str">
        <f>IFERROR(SMALL(AB128:$AB$161,ROWS($AB$9:AB128)),"")</f>
        <v/>
      </c>
      <c r="AB128" t="str">
        <f t="shared" si="2"/>
        <v/>
      </c>
      <c r="AC128">
        <f>ROWS($AD$9:AD128)</f>
        <v>120</v>
      </c>
      <c r="AD128" s="4" t="str">
        <f>'ادخال البيانات'!B126</f>
        <v/>
      </c>
      <c r="AE128" s="4" t="str">
        <f>'ادخال البيانات'!X126</f>
        <v/>
      </c>
    </row>
    <row r="129" spans="27:31">
      <c r="AA129" t="str">
        <f>IFERROR(SMALL(AB129:$AB$161,ROWS($AB$9:AB129)),"")</f>
        <v/>
      </c>
      <c r="AB129" t="str">
        <f t="shared" si="2"/>
        <v/>
      </c>
      <c r="AC129">
        <f>ROWS($AD$9:AD129)</f>
        <v>121</v>
      </c>
      <c r="AD129" s="4" t="str">
        <f>'ادخال البيانات'!B127</f>
        <v/>
      </c>
      <c r="AE129" s="4" t="str">
        <f>'ادخال البيانات'!X127</f>
        <v/>
      </c>
    </row>
    <row r="130" spans="27:31">
      <c r="AA130" t="str">
        <f>IFERROR(SMALL(AB130:$AB$161,ROWS($AB$9:AB130)),"")</f>
        <v/>
      </c>
      <c r="AB130" t="str">
        <f t="shared" si="2"/>
        <v/>
      </c>
      <c r="AC130">
        <f>ROWS($AD$9:AD130)</f>
        <v>122</v>
      </c>
      <c r="AD130" s="4" t="str">
        <f>'ادخال البيانات'!B128</f>
        <v/>
      </c>
      <c r="AE130" s="4" t="str">
        <f>'ادخال البيانات'!X128</f>
        <v/>
      </c>
    </row>
    <row r="131" spans="27:31">
      <c r="AA131" t="str">
        <f>IFERROR(SMALL(AB131:$AB$161,ROWS($AB$9:AB131)),"")</f>
        <v/>
      </c>
      <c r="AB131" t="str">
        <f t="shared" si="2"/>
        <v/>
      </c>
      <c r="AC131">
        <f>ROWS($AD$9:AD131)</f>
        <v>123</v>
      </c>
      <c r="AD131" s="4" t="str">
        <f>'ادخال البيانات'!B129</f>
        <v/>
      </c>
      <c r="AE131" s="4" t="str">
        <f>'ادخال البيانات'!X129</f>
        <v/>
      </c>
    </row>
    <row r="132" spans="27:31">
      <c r="AA132" t="str">
        <f>IFERROR(SMALL(AB132:$AB$161,ROWS($AB$9:AB132)),"")</f>
        <v/>
      </c>
      <c r="AB132" t="str">
        <f t="shared" si="2"/>
        <v/>
      </c>
      <c r="AC132">
        <f>ROWS($AD$9:AD132)</f>
        <v>124</v>
      </c>
      <c r="AD132" s="4" t="str">
        <f>'ادخال البيانات'!B130</f>
        <v/>
      </c>
      <c r="AE132" s="4" t="str">
        <f>'ادخال البيانات'!X130</f>
        <v/>
      </c>
    </row>
    <row r="133" spans="27:31">
      <c r="AA133" t="str">
        <f>IFERROR(SMALL(AB133:$AB$161,ROWS($AB$9:AB133)),"")</f>
        <v/>
      </c>
      <c r="AB133" t="str">
        <f t="shared" si="2"/>
        <v/>
      </c>
      <c r="AC133">
        <f>ROWS($AD$9:AD133)</f>
        <v>125</v>
      </c>
      <c r="AD133" s="4" t="str">
        <f>'ادخال البيانات'!B131</f>
        <v/>
      </c>
      <c r="AE133" s="4" t="str">
        <f>'ادخال البيانات'!X131</f>
        <v/>
      </c>
    </row>
    <row r="134" spans="27:31">
      <c r="AA134" t="str">
        <f>IFERROR(SMALL(AB134:$AB$161,ROWS($AB$9:AB134)),"")</f>
        <v/>
      </c>
      <c r="AB134" t="str">
        <f t="shared" si="2"/>
        <v/>
      </c>
      <c r="AC134">
        <f>ROWS($AD$9:AD134)</f>
        <v>126</v>
      </c>
      <c r="AD134" s="4" t="str">
        <f>'ادخال البيانات'!B132</f>
        <v/>
      </c>
      <c r="AE134" s="4" t="str">
        <f>'ادخال البيانات'!X132</f>
        <v/>
      </c>
    </row>
    <row r="135" spans="27:31">
      <c r="AA135" t="str">
        <f>IFERROR(SMALL(AB135:$AB$161,ROWS($AB$9:AB135)),"")</f>
        <v/>
      </c>
      <c r="AB135" t="str">
        <f t="shared" si="2"/>
        <v/>
      </c>
      <c r="AC135">
        <f>ROWS($AD$9:AD135)</f>
        <v>127</v>
      </c>
      <c r="AD135" s="4" t="str">
        <f>'ادخال البيانات'!B133</f>
        <v/>
      </c>
      <c r="AE135" s="4" t="str">
        <f>'ادخال البيانات'!X133</f>
        <v/>
      </c>
    </row>
    <row r="136" spans="27:31">
      <c r="AA136" t="str">
        <f>IFERROR(SMALL(AB136:$AB$161,ROWS($AB$9:AB136)),"")</f>
        <v/>
      </c>
      <c r="AB136" t="str">
        <f t="shared" si="2"/>
        <v/>
      </c>
      <c r="AC136">
        <f>ROWS($AD$9:AD136)</f>
        <v>128</v>
      </c>
      <c r="AD136" s="4" t="str">
        <f>'ادخال البيانات'!B134</f>
        <v/>
      </c>
      <c r="AE136" s="4" t="str">
        <f>'ادخال البيانات'!X134</f>
        <v/>
      </c>
    </row>
    <row r="137" spans="27:31">
      <c r="AA137" t="str">
        <f>IFERROR(SMALL(AB137:$AB$161,ROWS($AB$9:AB137)),"")</f>
        <v/>
      </c>
      <c r="AB137" t="str">
        <f t="shared" si="2"/>
        <v/>
      </c>
      <c r="AC137">
        <f>ROWS($AD$9:AD137)</f>
        <v>129</v>
      </c>
      <c r="AD137" s="4" t="str">
        <f>'ادخال البيانات'!B135</f>
        <v/>
      </c>
      <c r="AE137" s="4" t="str">
        <f>'ادخال البيانات'!X135</f>
        <v/>
      </c>
    </row>
    <row r="138" spans="27:31">
      <c r="AA138" t="str">
        <f>IFERROR(SMALL(AB138:$AB$161,ROWS($AB$9:AB138)),"")</f>
        <v/>
      </c>
      <c r="AB138" t="str">
        <f t="shared" ref="AB138:AB161" si="3">IF(AE138=$H$11,AC138,"")</f>
        <v/>
      </c>
      <c r="AC138">
        <f>ROWS($AD$9:AD138)</f>
        <v>130</v>
      </c>
      <c r="AD138" s="4" t="str">
        <f>'ادخال البيانات'!B136</f>
        <v/>
      </c>
      <c r="AE138" s="4" t="str">
        <f>'ادخال البيانات'!X136</f>
        <v/>
      </c>
    </row>
    <row r="139" spans="27:31">
      <c r="AA139" t="str">
        <f>IFERROR(SMALL(AB139:$AB$161,ROWS($AB$9:AB139)),"")</f>
        <v/>
      </c>
      <c r="AB139" t="str">
        <f t="shared" si="3"/>
        <v/>
      </c>
      <c r="AC139">
        <f>ROWS($AD$9:AD139)</f>
        <v>131</v>
      </c>
      <c r="AD139" s="4" t="str">
        <f>'ادخال البيانات'!B137</f>
        <v/>
      </c>
      <c r="AE139" s="4" t="str">
        <f>'ادخال البيانات'!X137</f>
        <v/>
      </c>
    </row>
    <row r="140" spans="27:31">
      <c r="AA140" t="str">
        <f>IFERROR(SMALL(AB140:$AB$161,ROWS($AB$9:AB140)),"")</f>
        <v/>
      </c>
      <c r="AB140" t="str">
        <f t="shared" si="3"/>
        <v/>
      </c>
      <c r="AC140">
        <f>ROWS($AD$9:AD140)</f>
        <v>132</v>
      </c>
      <c r="AD140" s="4" t="str">
        <f>'ادخال البيانات'!B138</f>
        <v/>
      </c>
      <c r="AE140" s="4" t="str">
        <f>'ادخال البيانات'!X138</f>
        <v/>
      </c>
    </row>
    <row r="141" spans="27:31">
      <c r="AA141" t="str">
        <f>IFERROR(SMALL(AB141:$AB$161,ROWS($AB$9:AB141)),"")</f>
        <v/>
      </c>
      <c r="AB141" t="str">
        <f t="shared" si="3"/>
        <v/>
      </c>
      <c r="AC141">
        <f>ROWS($AD$9:AD141)</f>
        <v>133</v>
      </c>
      <c r="AD141" s="4" t="str">
        <f>'ادخال البيانات'!B139</f>
        <v/>
      </c>
      <c r="AE141" s="4" t="str">
        <f>'ادخال البيانات'!X139</f>
        <v/>
      </c>
    </row>
    <row r="142" spans="27:31">
      <c r="AA142" t="str">
        <f>IFERROR(SMALL(AB142:$AB$161,ROWS($AB$9:AB142)),"")</f>
        <v/>
      </c>
      <c r="AB142" t="str">
        <f t="shared" si="3"/>
        <v/>
      </c>
      <c r="AC142">
        <f>ROWS($AD$9:AD142)</f>
        <v>134</v>
      </c>
      <c r="AD142" s="4" t="str">
        <f>'ادخال البيانات'!B140</f>
        <v/>
      </c>
      <c r="AE142" s="4" t="str">
        <f>'ادخال البيانات'!X140</f>
        <v/>
      </c>
    </row>
    <row r="143" spans="27:31">
      <c r="AA143" t="str">
        <f>IFERROR(SMALL(AB143:$AB$161,ROWS($AB$9:AB143)),"")</f>
        <v/>
      </c>
      <c r="AB143" t="str">
        <f t="shared" si="3"/>
        <v/>
      </c>
      <c r="AC143">
        <f>ROWS($AD$9:AD143)</f>
        <v>135</v>
      </c>
      <c r="AD143" s="4" t="str">
        <f>'ادخال البيانات'!B141</f>
        <v/>
      </c>
      <c r="AE143" s="4" t="str">
        <f>'ادخال البيانات'!X141</f>
        <v/>
      </c>
    </row>
    <row r="144" spans="27:31">
      <c r="AA144" t="str">
        <f>IFERROR(SMALL(AB144:$AB$161,ROWS($AB$9:AB144)),"")</f>
        <v/>
      </c>
      <c r="AB144" t="str">
        <f t="shared" si="3"/>
        <v/>
      </c>
      <c r="AC144">
        <f>ROWS($AD$9:AD144)</f>
        <v>136</v>
      </c>
      <c r="AD144" s="4" t="str">
        <f>'ادخال البيانات'!B142</f>
        <v/>
      </c>
      <c r="AE144" s="4" t="str">
        <f>'ادخال البيانات'!X142</f>
        <v/>
      </c>
    </row>
    <row r="145" spans="27:31">
      <c r="AA145" t="str">
        <f>IFERROR(SMALL(AB145:$AB$161,ROWS($AB$9:AB145)),"")</f>
        <v/>
      </c>
      <c r="AB145" t="str">
        <f t="shared" si="3"/>
        <v/>
      </c>
      <c r="AC145">
        <f>ROWS($AD$9:AD145)</f>
        <v>137</v>
      </c>
      <c r="AD145" s="4" t="str">
        <f>'ادخال البيانات'!B143</f>
        <v/>
      </c>
      <c r="AE145" s="4" t="str">
        <f>'ادخال البيانات'!X143</f>
        <v/>
      </c>
    </row>
    <row r="146" spans="27:31">
      <c r="AA146" t="str">
        <f>IFERROR(SMALL(AB146:$AB$161,ROWS($AB$9:AB146)),"")</f>
        <v/>
      </c>
      <c r="AB146" t="str">
        <f t="shared" si="3"/>
        <v/>
      </c>
      <c r="AC146">
        <f>ROWS($AD$9:AD146)</f>
        <v>138</v>
      </c>
      <c r="AD146" s="4" t="str">
        <f>'ادخال البيانات'!B144</f>
        <v/>
      </c>
      <c r="AE146" s="4" t="str">
        <f>'ادخال البيانات'!X144</f>
        <v/>
      </c>
    </row>
    <row r="147" spans="27:31">
      <c r="AA147" t="str">
        <f>IFERROR(SMALL(AB147:$AB$161,ROWS($AB$9:AB147)),"")</f>
        <v/>
      </c>
      <c r="AB147" t="str">
        <f t="shared" si="3"/>
        <v/>
      </c>
      <c r="AC147">
        <f>ROWS($AD$9:AD147)</f>
        <v>139</v>
      </c>
      <c r="AD147" s="4" t="str">
        <f>'ادخال البيانات'!B145</f>
        <v/>
      </c>
      <c r="AE147" s="4" t="str">
        <f>'ادخال البيانات'!X145</f>
        <v/>
      </c>
    </row>
    <row r="148" spans="27:31">
      <c r="AA148" t="str">
        <f>IFERROR(SMALL(AB148:$AB$161,ROWS($AB$9:AB148)),"")</f>
        <v/>
      </c>
      <c r="AB148" t="str">
        <f t="shared" si="3"/>
        <v/>
      </c>
      <c r="AC148">
        <f>ROWS($AD$9:AD148)</f>
        <v>140</v>
      </c>
      <c r="AD148" s="4" t="str">
        <f>'ادخال البيانات'!B146</f>
        <v/>
      </c>
      <c r="AE148" s="4" t="str">
        <f>'ادخال البيانات'!X146</f>
        <v/>
      </c>
    </row>
    <row r="149" spans="27:31">
      <c r="AA149" t="str">
        <f>IFERROR(SMALL(AB149:$AB$161,ROWS($AB$9:AB149)),"")</f>
        <v/>
      </c>
      <c r="AB149" t="str">
        <f t="shared" si="3"/>
        <v/>
      </c>
      <c r="AC149">
        <f>ROWS($AD$9:AD149)</f>
        <v>141</v>
      </c>
      <c r="AD149" s="4" t="str">
        <f>'ادخال البيانات'!B147</f>
        <v/>
      </c>
      <c r="AE149" s="4" t="str">
        <f>'ادخال البيانات'!X147</f>
        <v/>
      </c>
    </row>
    <row r="150" spans="27:31">
      <c r="AA150" t="str">
        <f>IFERROR(SMALL(AB150:$AB$161,ROWS($AB$9:AB150)),"")</f>
        <v/>
      </c>
      <c r="AB150" t="str">
        <f t="shared" si="3"/>
        <v/>
      </c>
      <c r="AC150">
        <f>ROWS($AD$9:AD150)</f>
        <v>142</v>
      </c>
      <c r="AD150" s="4" t="str">
        <f>'ادخال البيانات'!B148</f>
        <v/>
      </c>
      <c r="AE150" s="4" t="str">
        <f>'ادخال البيانات'!X148</f>
        <v/>
      </c>
    </row>
    <row r="151" spans="27:31">
      <c r="AA151" t="str">
        <f>IFERROR(SMALL(AB151:$AB$161,ROWS($AB$9:AB151)),"")</f>
        <v/>
      </c>
      <c r="AB151" t="str">
        <f t="shared" si="3"/>
        <v/>
      </c>
      <c r="AC151">
        <f>ROWS($AD$9:AD151)</f>
        <v>143</v>
      </c>
      <c r="AD151" s="4" t="str">
        <f>'ادخال البيانات'!B149</f>
        <v/>
      </c>
      <c r="AE151" s="4" t="str">
        <f>'ادخال البيانات'!X149</f>
        <v/>
      </c>
    </row>
    <row r="152" spans="27:31">
      <c r="AA152" t="str">
        <f>IFERROR(SMALL(AB152:$AB$161,ROWS($AB$9:AB152)),"")</f>
        <v/>
      </c>
      <c r="AB152" t="str">
        <f t="shared" si="3"/>
        <v/>
      </c>
      <c r="AC152">
        <f>ROWS($AD$9:AD152)</f>
        <v>144</v>
      </c>
      <c r="AD152" s="4" t="str">
        <f>'ادخال البيانات'!B150</f>
        <v/>
      </c>
      <c r="AE152" s="4" t="str">
        <f>'ادخال البيانات'!X150</f>
        <v/>
      </c>
    </row>
    <row r="153" spans="27:31">
      <c r="AA153" t="str">
        <f>IFERROR(SMALL(AB153:$AB$161,ROWS($AB$9:AB153)),"")</f>
        <v/>
      </c>
      <c r="AB153" t="str">
        <f t="shared" si="3"/>
        <v/>
      </c>
      <c r="AC153">
        <f>ROWS($AD$9:AD153)</f>
        <v>145</v>
      </c>
      <c r="AD153" s="4" t="str">
        <f>'ادخال البيانات'!B151</f>
        <v/>
      </c>
      <c r="AE153" s="4" t="str">
        <f>'ادخال البيانات'!X151</f>
        <v/>
      </c>
    </row>
    <row r="154" spans="27:31">
      <c r="AA154" t="str">
        <f>IFERROR(SMALL(AB154:$AB$161,ROWS($AB$9:AB154)),"")</f>
        <v/>
      </c>
      <c r="AB154" t="str">
        <f t="shared" si="3"/>
        <v/>
      </c>
      <c r="AC154">
        <f>ROWS($AD$9:AD154)</f>
        <v>146</v>
      </c>
      <c r="AD154" s="4" t="str">
        <f>'ادخال البيانات'!B152</f>
        <v/>
      </c>
      <c r="AE154" s="4" t="str">
        <f>'ادخال البيانات'!X152</f>
        <v/>
      </c>
    </row>
    <row r="155" spans="27:31">
      <c r="AA155" t="str">
        <f>IFERROR(SMALL(AB155:$AB$161,ROWS($AB$9:AB155)),"")</f>
        <v/>
      </c>
      <c r="AB155" t="str">
        <f t="shared" si="3"/>
        <v/>
      </c>
      <c r="AC155">
        <f>ROWS($AD$9:AD155)</f>
        <v>147</v>
      </c>
      <c r="AD155" s="4" t="str">
        <f>'ادخال البيانات'!B153</f>
        <v/>
      </c>
      <c r="AE155" s="4" t="str">
        <f>'ادخال البيانات'!X153</f>
        <v/>
      </c>
    </row>
    <row r="156" spans="27:31">
      <c r="AA156" t="str">
        <f>IFERROR(SMALL(AB156:$AB$161,ROWS($AB$9:AB156)),"")</f>
        <v/>
      </c>
      <c r="AB156" t="str">
        <f t="shared" si="3"/>
        <v/>
      </c>
      <c r="AC156">
        <f>ROWS($AD$9:AD156)</f>
        <v>148</v>
      </c>
      <c r="AD156" s="4" t="str">
        <f>'ادخال البيانات'!B154</f>
        <v/>
      </c>
      <c r="AE156" s="4" t="str">
        <f>'ادخال البيانات'!X154</f>
        <v/>
      </c>
    </row>
    <row r="157" spans="27:31">
      <c r="AA157" t="str">
        <f>IFERROR(SMALL(AB157:$AB$161,ROWS($AB$9:AB157)),"")</f>
        <v/>
      </c>
      <c r="AB157" t="str">
        <f t="shared" si="3"/>
        <v/>
      </c>
      <c r="AC157">
        <f>ROWS($AD$9:AD157)</f>
        <v>149</v>
      </c>
      <c r="AD157" s="4" t="str">
        <f>'ادخال البيانات'!B155</f>
        <v/>
      </c>
      <c r="AE157" s="4" t="str">
        <f>'ادخال البيانات'!X155</f>
        <v/>
      </c>
    </row>
    <row r="158" spans="27:31">
      <c r="AA158" t="str">
        <f>IFERROR(SMALL(AB158:$AB$161,ROWS($AB$9:AB158)),"")</f>
        <v/>
      </c>
      <c r="AB158" t="str">
        <f t="shared" si="3"/>
        <v/>
      </c>
      <c r="AC158">
        <f>ROWS($AD$9:AD158)</f>
        <v>150</v>
      </c>
      <c r="AD158" s="4" t="str">
        <f>'ادخال البيانات'!B156</f>
        <v/>
      </c>
      <c r="AE158" s="4" t="str">
        <f>'ادخال البيانات'!X156</f>
        <v/>
      </c>
    </row>
    <row r="159" spans="27:31">
      <c r="AA159" t="str">
        <f>IFERROR(SMALL(AB159:$AB$161,ROWS($AB$9:AB159)),"")</f>
        <v/>
      </c>
      <c r="AB159" t="str">
        <f t="shared" si="3"/>
        <v/>
      </c>
      <c r="AC159">
        <f>ROWS($AD$9:AD159)</f>
        <v>151</v>
      </c>
      <c r="AD159" s="4" t="str">
        <f>'ادخال البيانات'!B157</f>
        <v/>
      </c>
      <c r="AE159" s="4" t="str">
        <f>'ادخال البيانات'!X157</f>
        <v/>
      </c>
    </row>
    <row r="160" spans="27:31">
      <c r="AA160" t="str">
        <f>IFERROR(SMALL(AB160:$AB$161,ROWS($AB$9:AB160)),"")</f>
        <v/>
      </c>
      <c r="AB160" t="str">
        <f t="shared" si="3"/>
        <v/>
      </c>
      <c r="AC160">
        <f>ROWS($AD$9:AD160)</f>
        <v>152</v>
      </c>
      <c r="AD160" s="4" t="str">
        <f>'ادخال البيانات'!B158</f>
        <v/>
      </c>
      <c r="AE160" s="4" t="str">
        <f>'ادخال البيانات'!X158</f>
        <v/>
      </c>
    </row>
    <row r="161" spans="27:31">
      <c r="AA161" t="str">
        <f>IFERROR(SMALL(AB161:$AB$161,ROWS($AB$9:AB161)),"")</f>
        <v/>
      </c>
      <c r="AB161" t="str">
        <f t="shared" si="3"/>
        <v/>
      </c>
      <c r="AC161">
        <f>ROWS($AD$9:AD161)</f>
        <v>153</v>
      </c>
      <c r="AD161" s="4" t="str">
        <f>'ادخال البيانات'!B159</f>
        <v/>
      </c>
      <c r="AE161" s="4" t="str">
        <f>'ادخال البيانات'!X159</f>
        <v/>
      </c>
    </row>
    <row r="162" spans="27:31">
      <c r="AD162" s="4" t="str">
        <f>'ادخال البيانات'!B160</f>
        <v/>
      </c>
      <c r="AE162" s="4" t="str">
        <f>'ادخال البيانات'!X160</f>
        <v/>
      </c>
    </row>
    <row r="163" spans="27:31">
      <c r="AD163" s="4" t="str">
        <f>'ادخال البيانات'!B161</f>
        <v/>
      </c>
      <c r="AE163" s="4" t="str">
        <f>'ادخال البيانات'!X161</f>
        <v/>
      </c>
    </row>
    <row r="164" spans="27:31">
      <c r="AD164" s="4" t="str">
        <f>'ادخال البيانات'!B162</f>
        <v/>
      </c>
      <c r="AE164" s="4" t="str">
        <f>'ادخال البيانات'!X162</f>
        <v/>
      </c>
    </row>
    <row r="165" spans="27:31">
      <c r="AD165" s="4" t="str">
        <f>'ادخال البيانات'!B163</f>
        <v/>
      </c>
      <c r="AE165" s="4" t="str">
        <f>'ادخال البيانات'!X163</f>
        <v/>
      </c>
    </row>
    <row r="166" spans="27:31">
      <c r="AD166" s="4" t="str">
        <f>'ادخال البيانات'!B164</f>
        <v/>
      </c>
      <c r="AE166" s="4" t="str">
        <f>'ادخال البيانات'!X164</f>
        <v/>
      </c>
    </row>
    <row r="167" spans="27:31">
      <c r="AD167" s="4" t="str">
        <f>'ادخال البيانات'!B165</f>
        <v/>
      </c>
      <c r="AE167" s="4" t="str">
        <f>'ادخال البيانات'!X165</f>
        <v/>
      </c>
    </row>
    <row r="168" spans="27:31">
      <c r="AD168" s="4" t="str">
        <f>'ادخال البيانات'!B166</f>
        <v/>
      </c>
      <c r="AE168" s="4" t="str">
        <f>'ادخال البيانات'!X166</f>
        <v/>
      </c>
    </row>
    <row r="169" spans="27:31">
      <c r="AD169" s="4" t="str">
        <f>'ادخال البيانات'!B167</f>
        <v/>
      </c>
      <c r="AE169" s="4" t="str">
        <f>'ادخال البيانات'!X167</f>
        <v/>
      </c>
    </row>
    <row r="170" spans="27:31">
      <c r="AD170" s="4" t="str">
        <f>'ادخال البيانات'!B168</f>
        <v/>
      </c>
      <c r="AE170" s="4" t="str">
        <f>'ادخال البيانات'!X168</f>
        <v/>
      </c>
    </row>
    <row r="171" spans="27:31">
      <c r="AD171" s="4" t="str">
        <f>'ادخال البيانات'!B169</f>
        <v/>
      </c>
      <c r="AE171" s="4" t="str">
        <f>'ادخال البيانات'!X169</f>
        <v/>
      </c>
    </row>
    <row r="172" spans="27:31">
      <c r="AD172" s="4" t="str">
        <f>'ادخال البيانات'!B170</f>
        <v/>
      </c>
      <c r="AE172" s="4" t="str">
        <f>'ادخال البيانات'!X170</f>
        <v/>
      </c>
    </row>
    <row r="173" spans="27:31">
      <c r="AD173" s="4" t="str">
        <f>'ادخال البيانات'!B171</f>
        <v/>
      </c>
      <c r="AE173" s="4" t="str">
        <f>'ادخال البيانات'!X171</f>
        <v/>
      </c>
    </row>
    <row r="174" spans="27:31">
      <c r="AD174" s="4" t="str">
        <f>'ادخال البيانات'!B172</f>
        <v/>
      </c>
      <c r="AE174" s="4" t="str">
        <f>'ادخال البيانات'!X172</f>
        <v/>
      </c>
    </row>
    <row r="175" spans="27:31">
      <c r="AD175" s="4" t="str">
        <f>'ادخال البيانات'!B173</f>
        <v/>
      </c>
      <c r="AE175" s="4" t="str">
        <f>'ادخال البيانات'!X173</f>
        <v/>
      </c>
    </row>
    <row r="176" spans="27:31">
      <c r="AD176" s="4" t="str">
        <f>'ادخال البيانات'!B174</f>
        <v/>
      </c>
      <c r="AE176" s="4" t="str">
        <f>'ادخال البيانات'!X174</f>
        <v/>
      </c>
    </row>
    <row r="177" spans="30:31">
      <c r="AD177" s="4" t="str">
        <f>'ادخال البيانات'!B175</f>
        <v/>
      </c>
      <c r="AE177" s="4" t="str">
        <f>'ادخال البيانات'!X175</f>
        <v/>
      </c>
    </row>
    <row r="178" spans="30:31">
      <c r="AD178" s="4" t="str">
        <f>'ادخال البيانات'!B176</f>
        <v/>
      </c>
      <c r="AE178" s="4" t="str">
        <f>'ادخال البيانات'!X176</f>
        <v/>
      </c>
    </row>
    <row r="179" spans="30:31">
      <c r="AD179" s="4" t="str">
        <f>'ادخال البيانات'!B177</f>
        <v/>
      </c>
      <c r="AE179" s="4" t="str">
        <f>'ادخال البيانات'!X177</f>
        <v/>
      </c>
    </row>
    <row r="180" spans="30:31">
      <c r="AD180" s="4" t="str">
        <f>'ادخال البيانات'!B178</f>
        <v/>
      </c>
      <c r="AE180" s="4" t="str">
        <f>'ادخال البيانات'!X178</f>
        <v/>
      </c>
    </row>
    <row r="181" spans="30:31">
      <c r="AD181" s="4" t="str">
        <f>'ادخال البيانات'!B179</f>
        <v/>
      </c>
      <c r="AE181" s="4" t="str">
        <f>'ادخال البيانات'!X179</f>
        <v/>
      </c>
    </row>
    <row r="182" spans="30:31">
      <c r="AD182" s="4" t="str">
        <f>'ادخال البيانات'!B180</f>
        <v/>
      </c>
      <c r="AE182" s="4" t="str">
        <f>'ادخال البيانات'!X180</f>
        <v/>
      </c>
    </row>
    <row r="183" spans="30:31">
      <c r="AD183" s="4" t="str">
        <f>'ادخال البيانات'!B181</f>
        <v/>
      </c>
      <c r="AE183" s="4" t="str">
        <f>'ادخال البيانات'!X181</f>
        <v/>
      </c>
    </row>
    <row r="184" spans="30:31">
      <c r="AD184" s="4" t="str">
        <f>'ادخال البيانات'!B182</f>
        <v/>
      </c>
      <c r="AE184" s="4" t="str">
        <f>'ادخال البيانات'!X182</f>
        <v/>
      </c>
    </row>
    <row r="185" spans="30:31">
      <c r="AD185" s="4" t="str">
        <f>'ادخال البيانات'!B183</f>
        <v/>
      </c>
      <c r="AE185" s="4" t="str">
        <f>'ادخال البيانات'!X183</f>
        <v/>
      </c>
    </row>
    <row r="186" spans="30:31">
      <c r="AD186" s="4" t="str">
        <f>'ادخال البيانات'!B184</f>
        <v/>
      </c>
      <c r="AE186" s="4" t="str">
        <f>'ادخال البيانات'!X184</f>
        <v/>
      </c>
    </row>
    <row r="187" spans="30:31">
      <c r="AD187" s="4" t="str">
        <f>'ادخال البيانات'!B185</f>
        <v/>
      </c>
      <c r="AE187" s="4" t="str">
        <f>'ادخال البيانات'!X185</f>
        <v/>
      </c>
    </row>
    <row r="188" spans="30:31">
      <c r="AD188" s="4" t="str">
        <f>'ادخال البيانات'!B186</f>
        <v/>
      </c>
      <c r="AE188" s="4" t="str">
        <f>'ادخال البيانات'!X186</f>
        <v/>
      </c>
    </row>
    <row r="189" spans="30:31">
      <c r="AD189" s="4" t="str">
        <f>'ادخال البيانات'!B187</f>
        <v/>
      </c>
      <c r="AE189" s="4" t="str">
        <f>'ادخال البيانات'!X187</f>
        <v/>
      </c>
    </row>
    <row r="190" spans="30:31">
      <c r="AD190" s="4" t="str">
        <f>'ادخال البيانات'!B188</f>
        <v/>
      </c>
      <c r="AE190" s="4" t="str">
        <f>'ادخال البيانات'!X188</f>
        <v/>
      </c>
    </row>
    <row r="191" spans="30:31">
      <c r="AD191" s="4" t="str">
        <f>'ادخال البيانات'!B189</f>
        <v/>
      </c>
      <c r="AE191" s="4" t="str">
        <f>'ادخال البيانات'!X189</f>
        <v/>
      </c>
    </row>
    <row r="192" spans="30:31">
      <c r="AD192" s="4" t="str">
        <f>'ادخال البيانات'!B190</f>
        <v/>
      </c>
      <c r="AE192" s="4" t="str">
        <f>'ادخال البيانات'!X190</f>
        <v/>
      </c>
    </row>
    <row r="193" spans="30:31">
      <c r="AD193" s="4" t="str">
        <f>'ادخال البيانات'!B191</f>
        <v/>
      </c>
      <c r="AE193" s="4" t="str">
        <f>'ادخال البيانات'!X191</f>
        <v/>
      </c>
    </row>
    <row r="194" spans="30:31">
      <c r="AD194" s="4" t="str">
        <f>'ادخال البيانات'!B192</f>
        <v/>
      </c>
      <c r="AE194" s="4" t="str">
        <f>'ادخال البيانات'!X192</f>
        <v/>
      </c>
    </row>
    <row r="195" spans="30:31">
      <c r="AD195" s="4" t="str">
        <f>'ادخال البيانات'!B193</f>
        <v/>
      </c>
      <c r="AE195" s="4" t="str">
        <f>'ادخال البيانات'!X193</f>
        <v/>
      </c>
    </row>
    <row r="196" spans="30:31">
      <c r="AD196" s="4" t="str">
        <f>'ادخال البيانات'!B194</f>
        <v/>
      </c>
      <c r="AE196" s="4" t="str">
        <f>'ادخال البيانات'!X194</f>
        <v/>
      </c>
    </row>
    <row r="197" spans="30:31">
      <c r="AD197" s="4" t="str">
        <f>'ادخال البيانات'!B195</f>
        <v/>
      </c>
      <c r="AE197" s="4" t="str">
        <f>'ادخال البيانات'!X195</f>
        <v/>
      </c>
    </row>
    <row r="198" spans="30:31">
      <c r="AD198" s="4" t="str">
        <f>'ادخال البيانات'!B196</f>
        <v/>
      </c>
      <c r="AE198" s="4" t="str">
        <f>'ادخال البيانات'!X196</f>
        <v/>
      </c>
    </row>
    <row r="199" spans="30:31">
      <c r="AD199" s="4" t="str">
        <f>'ادخال البيانات'!B197</f>
        <v/>
      </c>
      <c r="AE199" s="4" t="str">
        <f>'ادخال البيانات'!X197</f>
        <v/>
      </c>
    </row>
    <row r="200" spans="30:31">
      <c r="AD200" s="4" t="str">
        <f>'ادخال البيانات'!B198</f>
        <v/>
      </c>
      <c r="AE200" s="4" t="str">
        <f>'ادخال البيانات'!X198</f>
        <v/>
      </c>
    </row>
    <row r="201" spans="30:31">
      <c r="AD201" s="4" t="str">
        <f>'ادخال البيانات'!B199</f>
        <v/>
      </c>
      <c r="AE201" s="4" t="str">
        <f>'ادخال البيانات'!X199</f>
        <v/>
      </c>
    </row>
    <row r="202" spans="30:31">
      <c r="AD202" s="4" t="str">
        <f>'ادخال البيانات'!B200</f>
        <v/>
      </c>
      <c r="AE202" s="4" t="str">
        <f>'ادخال البيانات'!X200</f>
        <v/>
      </c>
    </row>
    <row r="203" spans="30:31">
      <c r="AD203" s="4" t="str">
        <f>'ادخال البيانات'!B201</f>
        <v/>
      </c>
      <c r="AE203" s="4" t="str">
        <f>'ادخال البيانات'!X201</f>
        <v/>
      </c>
    </row>
    <row r="204" spans="30:31">
      <c r="AD204" s="4" t="str">
        <f>'ادخال البيانات'!B202</f>
        <v/>
      </c>
      <c r="AE204" s="4" t="str">
        <f>'ادخال البيانات'!X202</f>
        <v/>
      </c>
    </row>
    <row r="205" spans="30:31">
      <c r="AD205" s="4" t="str">
        <f>'ادخال البيانات'!B203</f>
        <v/>
      </c>
      <c r="AE205" s="4" t="str">
        <f>'ادخال البيانات'!X203</f>
        <v/>
      </c>
    </row>
    <row r="206" spans="30:31">
      <c r="AD206" s="4" t="str">
        <f>'ادخال البيانات'!B204</f>
        <v/>
      </c>
      <c r="AE206" s="4" t="str">
        <f>'ادخال البيانات'!X204</f>
        <v/>
      </c>
    </row>
    <row r="207" spans="30:31">
      <c r="AD207" s="4" t="str">
        <f>'ادخال البيانات'!B205</f>
        <v/>
      </c>
      <c r="AE207" s="4" t="str">
        <f>'ادخال البيانات'!X205</f>
        <v/>
      </c>
    </row>
    <row r="208" spans="30:31">
      <c r="AD208" s="4" t="str">
        <f>'ادخال البيانات'!B206</f>
        <v/>
      </c>
      <c r="AE208" s="4" t="str">
        <f>'ادخال البيانات'!X206</f>
        <v/>
      </c>
    </row>
    <row r="209" spans="30:31">
      <c r="AD209" s="4" t="str">
        <f>'ادخال البيانات'!B207</f>
        <v/>
      </c>
      <c r="AE209" s="4" t="str">
        <f>'ادخال البيانات'!X207</f>
        <v/>
      </c>
    </row>
    <row r="210" spans="30:31">
      <c r="AD210" s="4" t="str">
        <f>'ادخال البيانات'!B208</f>
        <v/>
      </c>
      <c r="AE210" s="4" t="str">
        <f>'ادخال البيانات'!X208</f>
        <v/>
      </c>
    </row>
    <row r="211" spans="30:31">
      <c r="AD211" s="4" t="str">
        <f>'ادخال البيانات'!B209</f>
        <v/>
      </c>
      <c r="AE211" s="4" t="str">
        <f>'ادخال البيانات'!X209</f>
        <v/>
      </c>
    </row>
    <row r="212" spans="30:31">
      <c r="AD212" s="4" t="str">
        <f>'ادخال البيانات'!B210</f>
        <v/>
      </c>
      <c r="AE212" s="4" t="str">
        <f>'ادخال البيانات'!X210</f>
        <v/>
      </c>
    </row>
    <row r="213" spans="30:31">
      <c r="AD213" s="4" t="str">
        <f>'ادخال البيانات'!B211</f>
        <v/>
      </c>
      <c r="AE213" s="4" t="str">
        <f>'ادخال البيانات'!X211</f>
        <v/>
      </c>
    </row>
    <row r="214" spans="30:31">
      <c r="AD214" s="4" t="str">
        <f>'ادخال البيانات'!B212</f>
        <v/>
      </c>
      <c r="AE214" s="4" t="str">
        <f>'ادخال البيانات'!X212</f>
        <v/>
      </c>
    </row>
    <row r="215" spans="30:31">
      <c r="AD215" s="4" t="str">
        <f>'ادخال البيانات'!B213</f>
        <v/>
      </c>
      <c r="AE215" s="4" t="str">
        <f>'ادخال البيانات'!X213</f>
        <v/>
      </c>
    </row>
    <row r="216" spans="30:31">
      <c r="AD216" s="4" t="str">
        <f>'ادخال البيانات'!B214</f>
        <v/>
      </c>
      <c r="AE216" s="4" t="str">
        <f>'ادخال البيانات'!X214</f>
        <v/>
      </c>
    </row>
    <row r="217" spans="30:31">
      <c r="AD217" s="4" t="str">
        <f>'ادخال البيانات'!B215</f>
        <v/>
      </c>
      <c r="AE217" s="4" t="str">
        <f>'ادخال البيانات'!X215</f>
        <v/>
      </c>
    </row>
    <row r="218" spans="30:31">
      <c r="AD218" s="4" t="str">
        <f>'ادخال البيانات'!B216</f>
        <v/>
      </c>
      <c r="AE218" s="4" t="str">
        <f>'ادخال البيانات'!X216</f>
        <v/>
      </c>
    </row>
    <row r="219" spans="30:31">
      <c r="AD219" s="4" t="str">
        <f>'ادخال البيانات'!B217</f>
        <v/>
      </c>
      <c r="AE219" s="4" t="str">
        <f>'ادخال البيانات'!X217</f>
        <v/>
      </c>
    </row>
    <row r="220" spans="30:31">
      <c r="AD220" s="4" t="str">
        <f>'ادخال البيانات'!B218</f>
        <v/>
      </c>
      <c r="AE220" s="4" t="str">
        <f>'ادخال البيانات'!X218</f>
        <v/>
      </c>
    </row>
    <row r="221" spans="30:31">
      <c r="AD221" s="4" t="str">
        <f>'ادخال البيانات'!B219</f>
        <v/>
      </c>
      <c r="AE221" s="4" t="str">
        <f>'ادخال البيانات'!X219</f>
        <v/>
      </c>
    </row>
    <row r="222" spans="30:31">
      <c r="AD222" s="4" t="str">
        <f>'ادخال البيانات'!B220</f>
        <v/>
      </c>
      <c r="AE222" s="4" t="str">
        <f>'ادخال البيانات'!X220</f>
        <v/>
      </c>
    </row>
    <row r="223" spans="30:31">
      <c r="AD223" s="4" t="str">
        <f>'ادخال البيانات'!B221</f>
        <v/>
      </c>
      <c r="AE223" s="4" t="str">
        <f>'ادخال البيانات'!X221</f>
        <v/>
      </c>
    </row>
    <row r="224" spans="30:31">
      <c r="AD224" s="4" t="str">
        <f>'ادخال البيانات'!B222</f>
        <v/>
      </c>
      <c r="AE224" s="4" t="str">
        <f>'ادخال البيانات'!X222</f>
        <v/>
      </c>
    </row>
    <row r="225" spans="30:31">
      <c r="AD225" s="4" t="str">
        <f>'ادخال البيانات'!B223</f>
        <v/>
      </c>
      <c r="AE225" s="4" t="str">
        <f>'ادخال البيانات'!X223</f>
        <v/>
      </c>
    </row>
    <row r="226" spans="30:31">
      <c r="AD226" s="4" t="str">
        <f>'ادخال البيانات'!B224</f>
        <v/>
      </c>
      <c r="AE226" s="4" t="str">
        <f>'ادخال البيانات'!X224</f>
        <v/>
      </c>
    </row>
    <row r="227" spans="30:31">
      <c r="AD227" s="4" t="str">
        <f>'ادخال البيانات'!B225</f>
        <v/>
      </c>
      <c r="AE227" s="4" t="str">
        <f>'ادخال البيانات'!X225</f>
        <v/>
      </c>
    </row>
    <row r="228" spans="30:31">
      <c r="AD228" s="4" t="str">
        <f>'ادخال البيانات'!B226</f>
        <v/>
      </c>
      <c r="AE228" s="4" t="str">
        <f>'ادخال البيانات'!X226</f>
        <v/>
      </c>
    </row>
    <row r="229" spans="30:31">
      <c r="AD229" s="4" t="str">
        <f>'ادخال البيانات'!B227</f>
        <v/>
      </c>
      <c r="AE229" s="4" t="str">
        <f>'ادخال البيانات'!X227</f>
        <v/>
      </c>
    </row>
    <row r="230" spans="30:31">
      <c r="AD230" s="4" t="str">
        <f>'ادخال البيانات'!B228</f>
        <v/>
      </c>
      <c r="AE230" s="4" t="str">
        <f>'ادخال البيانات'!X228</f>
        <v/>
      </c>
    </row>
    <row r="231" spans="30:31">
      <c r="AD231" s="4" t="str">
        <f>'ادخال البيانات'!B229</f>
        <v/>
      </c>
      <c r="AE231" s="4" t="str">
        <f>'ادخال البيانات'!X229</f>
        <v/>
      </c>
    </row>
    <row r="232" spans="30:31">
      <c r="AD232" s="4" t="str">
        <f>'ادخال البيانات'!B230</f>
        <v/>
      </c>
      <c r="AE232" s="4" t="str">
        <f>'ادخال البيانات'!X230</f>
        <v/>
      </c>
    </row>
    <row r="233" spans="30:31">
      <c r="AD233" s="4" t="str">
        <f>'ادخال البيانات'!B231</f>
        <v/>
      </c>
      <c r="AE233" s="4" t="str">
        <f>'ادخال البيانات'!X231</f>
        <v/>
      </c>
    </row>
    <row r="234" spans="30:31">
      <c r="AD234" s="4" t="str">
        <f>'ادخال البيانات'!B232</f>
        <v/>
      </c>
      <c r="AE234" s="4" t="str">
        <f>'ادخال البيانات'!X232</f>
        <v/>
      </c>
    </row>
    <row r="235" spans="30:31">
      <c r="AD235" s="4" t="str">
        <f>'ادخال البيانات'!B233</f>
        <v/>
      </c>
      <c r="AE235" s="4" t="str">
        <f>'ادخال البيانات'!X233</f>
        <v/>
      </c>
    </row>
    <row r="236" spans="30:31">
      <c r="AD236" s="4" t="str">
        <f>'ادخال البيانات'!B234</f>
        <v/>
      </c>
      <c r="AE236" s="4" t="str">
        <f>'ادخال البيانات'!X234</f>
        <v/>
      </c>
    </row>
    <row r="237" spans="30:31">
      <c r="AD237" s="4" t="str">
        <f>'ادخال البيانات'!B235</f>
        <v/>
      </c>
      <c r="AE237" s="4" t="str">
        <f>'ادخال البيانات'!X235</f>
        <v/>
      </c>
    </row>
    <row r="238" spans="30:31">
      <c r="AD238" s="4" t="str">
        <f>'ادخال البيانات'!B236</f>
        <v/>
      </c>
      <c r="AE238" s="4" t="str">
        <f>'ادخال البيانات'!X236</f>
        <v/>
      </c>
    </row>
    <row r="239" spans="30:31">
      <c r="AD239" s="4" t="str">
        <f>'ادخال البيانات'!B237</f>
        <v/>
      </c>
      <c r="AE239" s="4" t="str">
        <f>'ادخال البيانات'!X237</f>
        <v/>
      </c>
    </row>
    <row r="240" spans="30:31">
      <c r="AD240" s="4" t="str">
        <f>'ادخال البيانات'!B238</f>
        <v/>
      </c>
      <c r="AE240" s="4" t="str">
        <f>'ادخال البيانات'!X238</f>
        <v/>
      </c>
    </row>
    <row r="241" spans="30:31">
      <c r="AD241" s="4" t="str">
        <f>'ادخال البيانات'!B239</f>
        <v/>
      </c>
      <c r="AE241" s="4" t="str">
        <f>'ادخال البيانات'!X239</f>
        <v/>
      </c>
    </row>
    <row r="242" spans="30:31">
      <c r="AD242" s="4" t="str">
        <f>'ادخال البيانات'!B240</f>
        <v/>
      </c>
      <c r="AE242" s="4" t="str">
        <f>'ادخال البيانات'!X240</f>
        <v/>
      </c>
    </row>
    <row r="243" spans="30:31">
      <c r="AD243" s="4" t="str">
        <f>'ادخال البيانات'!B241</f>
        <v/>
      </c>
      <c r="AE243" s="4" t="str">
        <f>'ادخال البيانات'!X241</f>
        <v/>
      </c>
    </row>
    <row r="244" spans="30:31">
      <c r="AD244" s="4" t="str">
        <f>'ادخال البيانات'!B242</f>
        <v/>
      </c>
      <c r="AE244" s="4" t="str">
        <f>'ادخال البيانات'!X242</f>
        <v/>
      </c>
    </row>
    <row r="245" spans="30:31">
      <c r="AD245" s="4" t="str">
        <f>'ادخال البيانات'!B243</f>
        <v/>
      </c>
      <c r="AE245" s="4" t="str">
        <f>'ادخال البيانات'!X243</f>
        <v/>
      </c>
    </row>
    <row r="246" spans="30:31">
      <c r="AD246" s="4" t="str">
        <f>'ادخال البيانات'!B244</f>
        <v/>
      </c>
      <c r="AE246" s="4" t="str">
        <f>'ادخال البيانات'!X244</f>
        <v/>
      </c>
    </row>
    <row r="247" spans="30:31">
      <c r="AD247" s="4" t="str">
        <f>'ادخال البيانات'!B245</f>
        <v/>
      </c>
      <c r="AE247" s="4" t="str">
        <f>'ادخال البيانات'!X245</f>
        <v/>
      </c>
    </row>
    <row r="248" spans="30:31">
      <c r="AD248" s="4" t="str">
        <f>'ادخال البيانات'!B246</f>
        <v/>
      </c>
      <c r="AE248" s="4" t="str">
        <f>'ادخال البيانات'!X246</f>
        <v/>
      </c>
    </row>
    <row r="249" spans="30:31">
      <c r="AD249" s="4" t="str">
        <f>'ادخال البيانات'!B247</f>
        <v/>
      </c>
      <c r="AE249" s="4" t="str">
        <f>'ادخال البيانات'!X247</f>
        <v/>
      </c>
    </row>
    <row r="250" spans="30:31">
      <c r="AD250" s="4" t="str">
        <f>'ادخال البيانات'!B248</f>
        <v/>
      </c>
      <c r="AE250" s="4" t="str">
        <f>'ادخال البيانات'!X248</f>
        <v/>
      </c>
    </row>
    <row r="251" spans="30:31">
      <c r="AD251" s="4" t="str">
        <f>'ادخال البيانات'!B249</f>
        <v/>
      </c>
      <c r="AE251" s="4" t="str">
        <f>'ادخال البيانات'!X249</f>
        <v/>
      </c>
    </row>
    <row r="252" spans="30:31">
      <c r="AD252" s="4" t="str">
        <f>'ادخال البيانات'!B250</f>
        <v/>
      </c>
      <c r="AE252" s="4" t="str">
        <f>'ادخال البيانات'!X250</f>
        <v/>
      </c>
    </row>
    <row r="253" spans="30:31">
      <c r="AD253" s="4" t="str">
        <f>'ادخال البيانات'!B251</f>
        <v/>
      </c>
      <c r="AE253" s="4" t="str">
        <f>'ادخال البيانات'!X251</f>
        <v/>
      </c>
    </row>
    <row r="254" spans="30:31">
      <c r="AD254" s="4" t="str">
        <f>'ادخال البيانات'!B252</f>
        <v/>
      </c>
      <c r="AE254" s="4" t="str">
        <f>'ادخال البيانات'!X252</f>
        <v/>
      </c>
    </row>
    <row r="255" spans="30:31">
      <c r="AD255" s="4" t="str">
        <f>'ادخال البيانات'!B253</f>
        <v/>
      </c>
      <c r="AE255" s="4" t="str">
        <f>'ادخال البيانات'!X253</f>
        <v/>
      </c>
    </row>
    <row r="256" spans="30:31">
      <c r="AD256" s="4" t="str">
        <f>'ادخال البيانات'!B254</f>
        <v/>
      </c>
      <c r="AE256" s="4" t="str">
        <f>'ادخال البيانات'!X254</f>
        <v/>
      </c>
    </row>
    <row r="257" spans="30:31">
      <c r="AD257" s="4" t="str">
        <f>'ادخال البيانات'!B255</f>
        <v/>
      </c>
      <c r="AE257" s="4" t="str">
        <f>'ادخال البيانات'!X255</f>
        <v/>
      </c>
    </row>
    <row r="258" spans="30:31">
      <c r="AD258" s="4" t="str">
        <f>'ادخال البيانات'!B256</f>
        <v/>
      </c>
      <c r="AE258" s="4" t="str">
        <f>'ادخال البيانات'!X256</f>
        <v/>
      </c>
    </row>
    <row r="259" spans="30:31">
      <c r="AD259" s="4" t="str">
        <f>'ادخال البيانات'!B257</f>
        <v/>
      </c>
      <c r="AE259" s="4" t="str">
        <f>'ادخال البيانات'!X257</f>
        <v/>
      </c>
    </row>
    <row r="260" spans="30:31">
      <c r="AD260" s="4" t="str">
        <f>'ادخال البيانات'!B258</f>
        <v/>
      </c>
      <c r="AE260" s="4" t="str">
        <f>'ادخال البيانات'!X258</f>
        <v/>
      </c>
    </row>
    <row r="261" spans="30:31">
      <c r="AD261" s="4" t="str">
        <f>'ادخال البيانات'!B259</f>
        <v/>
      </c>
      <c r="AE261" s="4" t="str">
        <f>'ادخال البيانات'!X259</f>
        <v/>
      </c>
    </row>
    <row r="262" spans="30:31">
      <c r="AD262" s="4" t="str">
        <f>'ادخال البيانات'!B260</f>
        <v/>
      </c>
      <c r="AE262" s="4" t="str">
        <f>'ادخال البيانات'!X260</f>
        <v/>
      </c>
    </row>
    <row r="263" spans="30:31">
      <c r="AD263" s="4" t="str">
        <f>'ادخال البيانات'!B261</f>
        <v/>
      </c>
      <c r="AE263" s="4" t="str">
        <f>'ادخال البيانات'!X261</f>
        <v/>
      </c>
    </row>
    <row r="264" spans="30:31">
      <c r="AD264" s="4" t="str">
        <f>'ادخال البيانات'!B262</f>
        <v/>
      </c>
      <c r="AE264" s="4" t="str">
        <f>'ادخال البيانات'!X262</f>
        <v/>
      </c>
    </row>
    <row r="265" spans="30:31">
      <c r="AD265" s="4" t="str">
        <f>'ادخال البيانات'!B263</f>
        <v/>
      </c>
      <c r="AE265" s="4" t="str">
        <f>'ادخال البيانات'!X263</f>
        <v/>
      </c>
    </row>
    <row r="266" spans="30:31">
      <c r="AD266" s="4" t="str">
        <f>'ادخال البيانات'!B264</f>
        <v/>
      </c>
      <c r="AE266" s="4" t="str">
        <f>'ادخال البيانات'!X264</f>
        <v/>
      </c>
    </row>
    <row r="267" spans="30:31">
      <c r="AD267" s="4" t="str">
        <f>'ادخال البيانات'!B265</f>
        <v/>
      </c>
      <c r="AE267" s="4" t="str">
        <f>'ادخال البيانات'!X265</f>
        <v/>
      </c>
    </row>
    <row r="268" spans="30:31">
      <c r="AD268" s="4" t="str">
        <f>'ادخال البيانات'!B266</f>
        <v/>
      </c>
      <c r="AE268" s="4" t="str">
        <f>'ادخال البيانات'!X266</f>
        <v/>
      </c>
    </row>
    <row r="269" spans="30:31">
      <c r="AD269" s="4" t="str">
        <f>'ادخال البيانات'!B267</f>
        <v/>
      </c>
      <c r="AE269" s="4" t="str">
        <f>'ادخال البيانات'!X267</f>
        <v/>
      </c>
    </row>
    <row r="270" spans="30:31">
      <c r="AD270" s="4" t="str">
        <f>'ادخال البيانات'!B268</f>
        <v/>
      </c>
      <c r="AE270" s="4" t="str">
        <f>'ادخال البيانات'!X268</f>
        <v/>
      </c>
    </row>
    <row r="271" spans="30:31">
      <c r="AD271" s="4" t="str">
        <f>'ادخال البيانات'!B269</f>
        <v/>
      </c>
      <c r="AE271" s="4" t="str">
        <f>'ادخال البيانات'!X269</f>
        <v/>
      </c>
    </row>
    <row r="272" spans="30:31">
      <c r="AD272" s="4" t="str">
        <f>'ادخال البيانات'!B270</f>
        <v/>
      </c>
      <c r="AE272" s="4" t="str">
        <f>'ادخال البيانات'!X270</f>
        <v/>
      </c>
    </row>
    <row r="273" spans="30:31">
      <c r="AD273" s="4" t="str">
        <f>'ادخال البيانات'!B271</f>
        <v/>
      </c>
      <c r="AE273" s="4" t="str">
        <f>'ادخال البيانات'!X271</f>
        <v/>
      </c>
    </row>
    <row r="274" spans="30:31">
      <c r="AD274" s="4" t="str">
        <f>'ادخال البيانات'!B272</f>
        <v/>
      </c>
      <c r="AE274" s="4" t="str">
        <f>'ادخال البيانات'!X272</f>
        <v/>
      </c>
    </row>
    <row r="275" spans="30:31">
      <c r="AD275" s="4" t="str">
        <f>'ادخال البيانات'!B273</f>
        <v/>
      </c>
      <c r="AE275" s="4" t="str">
        <f>'ادخال البيانات'!X273</f>
        <v/>
      </c>
    </row>
    <row r="276" spans="30:31">
      <c r="AD276" s="4" t="str">
        <f>'ادخال البيانات'!B274</f>
        <v/>
      </c>
      <c r="AE276" s="4" t="str">
        <f>'ادخال البيانات'!X274</f>
        <v/>
      </c>
    </row>
    <row r="277" spans="30:31">
      <c r="AD277" s="4" t="str">
        <f>'ادخال البيانات'!B275</f>
        <v/>
      </c>
      <c r="AE277" s="4" t="str">
        <f>'ادخال البيانات'!X275</f>
        <v/>
      </c>
    </row>
    <row r="278" spans="30:31">
      <c r="AD278" s="4" t="str">
        <f>'ادخال البيانات'!B276</f>
        <v/>
      </c>
      <c r="AE278" s="4" t="str">
        <f>'ادخال البيانات'!X276</f>
        <v/>
      </c>
    </row>
    <row r="279" spans="30:31">
      <c r="AD279" s="4" t="str">
        <f>'ادخال البيانات'!B277</f>
        <v/>
      </c>
      <c r="AE279" s="4" t="str">
        <f>'ادخال البيانات'!X277</f>
        <v/>
      </c>
    </row>
    <row r="280" spans="30:31">
      <c r="AD280" s="4" t="str">
        <f>'ادخال البيانات'!B278</f>
        <v/>
      </c>
      <c r="AE280" s="4" t="str">
        <f>'ادخال البيانات'!X278</f>
        <v/>
      </c>
    </row>
    <row r="281" spans="30:31">
      <c r="AD281" s="4" t="str">
        <f>'ادخال البيانات'!B279</f>
        <v/>
      </c>
      <c r="AE281" s="4" t="str">
        <f>'ادخال البيانات'!X279</f>
        <v/>
      </c>
    </row>
    <row r="282" spans="30:31">
      <c r="AD282" s="4" t="str">
        <f>'ادخال البيانات'!B280</f>
        <v/>
      </c>
      <c r="AE282" s="4" t="str">
        <f>'ادخال البيانات'!X280</f>
        <v/>
      </c>
    </row>
    <row r="283" spans="30:31">
      <c r="AD283" s="4" t="str">
        <f>'ادخال البيانات'!B281</f>
        <v/>
      </c>
      <c r="AE283" s="4" t="str">
        <f>'ادخال البيانات'!X281</f>
        <v/>
      </c>
    </row>
    <row r="284" spans="30:31">
      <c r="AD284" s="4" t="str">
        <f>'ادخال البيانات'!B282</f>
        <v/>
      </c>
      <c r="AE284" s="4" t="str">
        <f>'ادخال البيانات'!X282</f>
        <v/>
      </c>
    </row>
    <row r="285" spans="30:31">
      <c r="AD285" s="4" t="str">
        <f>'ادخال البيانات'!B283</f>
        <v/>
      </c>
      <c r="AE285" s="4" t="str">
        <f>'ادخال البيانات'!X283</f>
        <v/>
      </c>
    </row>
    <row r="286" spans="30:31">
      <c r="AD286" s="4" t="str">
        <f>'ادخال البيانات'!B284</f>
        <v/>
      </c>
      <c r="AE286" s="4" t="str">
        <f>'ادخال البيانات'!X284</f>
        <v/>
      </c>
    </row>
    <row r="287" spans="30:31">
      <c r="AD287" s="4" t="str">
        <f>'ادخال البيانات'!B285</f>
        <v/>
      </c>
      <c r="AE287" s="4" t="str">
        <f>'ادخال البيانات'!X285</f>
        <v/>
      </c>
    </row>
    <row r="288" spans="30:31">
      <c r="AD288" s="4" t="str">
        <f>'ادخال البيانات'!B286</f>
        <v/>
      </c>
      <c r="AE288" s="4" t="str">
        <f>'ادخال البيانات'!X286</f>
        <v/>
      </c>
    </row>
    <row r="289" spans="30:31">
      <c r="AD289" s="4" t="str">
        <f>'ادخال البيانات'!B287</f>
        <v/>
      </c>
      <c r="AE289" s="4" t="str">
        <f>'ادخال البيانات'!X287</f>
        <v/>
      </c>
    </row>
    <row r="290" spans="30:31">
      <c r="AD290" s="4" t="str">
        <f>'ادخال البيانات'!B288</f>
        <v/>
      </c>
      <c r="AE290" s="4" t="str">
        <f>'ادخال البيانات'!X288</f>
        <v/>
      </c>
    </row>
    <row r="291" spans="30:31">
      <c r="AD291" s="4" t="str">
        <f>'ادخال البيانات'!B289</f>
        <v/>
      </c>
      <c r="AE291" s="4" t="str">
        <f>'ادخال البيانات'!X289</f>
        <v/>
      </c>
    </row>
    <row r="292" spans="30:31">
      <c r="AD292" s="4" t="str">
        <f>'ادخال البيانات'!B290</f>
        <v/>
      </c>
      <c r="AE292" s="4" t="str">
        <f>'ادخال البيانات'!X290</f>
        <v/>
      </c>
    </row>
    <row r="293" spans="30:31">
      <c r="AD293" s="4" t="str">
        <f>'ادخال البيانات'!B291</f>
        <v/>
      </c>
      <c r="AE293" s="4" t="str">
        <f>'ادخال البيانات'!X291</f>
        <v/>
      </c>
    </row>
    <row r="294" spans="30:31">
      <c r="AD294" s="4" t="str">
        <f>'ادخال البيانات'!B292</f>
        <v/>
      </c>
      <c r="AE294" s="4" t="str">
        <f>'ادخال البيانات'!X292</f>
        <v/>
      </c>
    </row>
    <row r="295" spans="30:31">
      <c r="AD295" s="4" t="str">
        <f>'ادخال البيانات'!B293</f>
        <v/>
      </c>
      <c r="AE295" s="4" t="str">
        <f>'ادخال البيانات'!X293</f>
        <v/>
      </c>
    </row>
    <row r="296" spans="30:31">
      <c r="AD296" s="4" t="str">
        <f>'ادخال البيانات'!B294</f>
        <v/>
      </c>
      <c r="AE296" s="4" t="str">
        <f>'ادخال البيانات'!X294</f>
        <v/>
      </c>
    </row>
    <row r="297" spans="30:31">
      <c r="AD297" s="4" t="str">
        <f>'ادخال البيانات'!B295</f>
        <v/>
      </c>
      <c r="AE297" s="4" t="str">
        <f>'ادخال البيانات'!X295</f>
        <v/>
      </c>
    </row>
    <row r="298" spans="30:31">
      <c r="AD298" s="4" t="str">
        <f>'ادخال البيانات'!B296</f>
        <v/>
      </c>
      <c r="AE298" s="4" t="str">
        <f>'ادخال البيانات'!X296</f>
        <v/>
      </c>
    </row>
    <row r="299" spans="30:31">
      <c r="AD299" s="4" t="str">
        <f>'ادخال البيانات'!B297</f>
        <v/>
      </c>
      <c r="AE299" s="4" t="str">
        <f>'ادخال البيانات'!X297</f>
        <v/>
      </c>
    </row>
    <row r="300" spans="30:31">
      <c r="AD300" s="4" t="str">
        <f>'ادخال البيانات'!B298</f>
        <v/>
      </c>
      <c r="AE300" s="4" t="str">
        <f>'ادخال البيانات'!X298</f>
        <v/>
      </c>
    </row>
    <row r="301" spans="30:31">
      <c r="AD301" s="4" t="str">
        <f>'ادخال البيانات'!B299</f>
        <v/>
      </c>
      <c r="AE301" s="4" t="str">
        <f>'ادخال البيانات'!X299</f>
        <v/>
      </c>
    </row>
    <row r="302" spans="30:31">
      <c r="AD302" s="4" t="str">
        <f>'ادخال البيانات'!B300</f>
        <v/>
      </c>
      <c r="AE302" s="4" t="str">
        <f>'ادخال البيانات'!X300</f>
        <v/>
      </c>
    </row>
    <row r="303" spans="30:31">
      <c r="AD303" s="4" t="str">
        <f>'ادخال البيانات'!B301</f>
        <v/>
      </c>
      <c r="AE303" s="4" t="str">
        <f>'ادخال البيانات'!X301</f>
        <v/>
      </c>
    </row>
    <row r="304" spans="30:31">
      <c r="AD304" s="4" t="str">
        <f>'ادخال البيانات'!B302</f>
        <v/>
      </c>
      <c r="AE304" s="4" t="str">
        <f>'ادخال البيانات'!X302</f>
        <v/>
      </c>
    </row>
    <row r="305" spans="30:31">
      <c r="AD305" s="4" t="str">
        <f>'ادخال البيانات'!B303</f>
        <v/>
      </c>
      <c r="AE305" s="4" t="str">
        <f>'ادخال البيانات'!X303</f>
        <v/>
      </c>
    </row>
    <row r="306" spans="30:31">
      <c r="AD306" s="4" t="str">
        <f>'ادخال البيانات'!B304</f>
        <v/>
      </c>
      <c r="AE306" s="4" t="str">
        <f>'ادخال البيانات'!X304</f>
        <v/>
      </c>
    </row>
    <row r="307" spans="30:31">
      <c r="AD307" s="4" t="str">
        <f>'ادخال البيانات'!B305</f>
        <v/>
      </c>
      <c r="AE307" s="4" t="str">
        <f>'ادخال البيانات'!X305</f>
        <v/>
      </c>
    </row>
    <row r="308" spans="30:31">
      <c r="AD308" s="4" t="str">
        <f>'ادخال البيانات'!B306</f>
        <v/>
      </c>
      <c r="AE308" s="4" t="str">
        <f>'ادخال البيانات'!X306</f>
        <v/>
      </c>
    </row>
    <row r="309" spans="30:31">
      <c r="AD309" s="4" t="str">
        <f>'ادخال البيانات'!B307</f>
        <v/>
      </c>
      <c r="AE309" s="4" t="str">
        <f>'ادخال البيانات'!X307</f>
        <v/>
      </c>
    </row>
    <row r="310" spans="30:31">
      <c r="AD310" s="4" t="str">
        <f>'ادخال البيانات'!B308</f>
        <v/>
      </c>
      <c r="AE310" s="4" t="str">
        <f>'ادخال البيانات'!X308</f>
        <v/>
      </c>
    </row>
    <row r="311" spans="30:31">
      <c r="AD311" s="4" t="str">
        <f>'ادخال البيانات'!B309</f>
        <v/>
      </c>
      <c r="AE311" s="4" t="str">
        <f>'ادخال البيانات'!X309</f>
        <v/>
      </c>
    </row>
    <row r="312" spans="30:31">
      <c r="AD312" s="4" t="str">
        <f>'ادخال البيانات'!B310</f>
        <v/>
      </c>
      <c r="AE312" s="4" t="str">
        <f>'ادخال البيانات'!X310</f>
        <v/>
      </c>
    </row>
    <row r="313" spans="30:31">
      <c r="AD313" s="4" t="str">
        <f>'ادخال البيانات'!B311</f>
        <v/>
      </c>
      <c r="AE313" s="4" t="str">
        <f>'ادخال البيانات'!X311</f>
        <v/>
      </c>
    </row>
    <row r="314" spans="30:31">
      <c r="AD314" s="4" t="str">
        <f>'ادخال البيانات'!B312</f>
        <v/>
      </c>
      <c r="AE314" s="4" t="str">
        <f>'ادخال البيانات'!X312</f>
        <v/>
      </c>
    </row>
    <row r="315" spans="30:31">
      <c r="AD315" s="4" t="str">
        <f>'ادخال البيانات'!B313</f>
        <v/>
      </c>
      <c r="AE315" s="4" t="str">
        <f>'ادخال البيانات'!X313</f>
        <v/>
      </c>
    </row>
    <row r="316" spans="30:31">
      <c r="AD316" s="4" t="str">
        <f>'ادخال البيانات'!B314</f>
        <v/>
      </c>
      <c r="AE316" s="4" t="str">
        <f>'ادخال البيانات'!X314</f>
        <v/>
      </c>
    </row>
    <row r="317" spans="30:31">
      <c r="AD317" s="4" t="str">
        <f>'ادخال البيانات'!B315</f>
        <v/>
      </c>
      <c r="AE317" s="4" t="str">
        <f>'ادخال البيانات'!X315</f>
        <v/>
      </c>
    </row>
    <row r="318" spans="30:31">
      <c r="AD318" s="4" t="str">
        <f>'ادخال البيانات'!B316</f>
        <v/>
      </c>
      <c r="AE318" s="4" t="str">
        <f>'ادخال البيانات'!X316</f>
        <v/>
      </c>
    </row>
    <row r="319" spans="30:31">
      <c r="AD319" s="4" t="str">
        <f>'ادخال البيانات'!B317</f>
        <v/>
      </c>
      <c r="AE319" s="4" t="str">
        <f>'ادخال البيانات'!X317</f>
        <v/>
      </c>
    </row>
    <row r="320" spans="30:31">
      <c r="AD320" s="4" t="str">
        <f>'ادخال البيانات'!B318</f>
        <v/>
      </c>
      <c r="AE320" s="4" t="str">
        <f>'ادخال البيانات'!X318</f>
        <v/>
      </c>
    </row>
    <row r="321" spans="30:31">
      <c r="AD321" s="4" t="str">
        <f>'ادخال البيانات'!B319</f>
        <v/>
      </c>
      <c r="AE321" s="4" t="str">
        <f>'ادخال البيانات'!X319</f>
        <v/>
      </c>
    </row>
    <row r="322" spans="30:31">
      <c r="AD322" s="4" t="str">
        <f>'ادخال البيانات'!B320</f>
        <v/>
      </c>
      <c r="AE322" s="4" t="str">
        <f>'ادخال البيانات'!X320</f>
        <v/>
      </c>
    </row>
    <row r="323" spans="30:31">
      <c r="AD323" s="4" t="str">
        <f>'ادخال البيانات'!B321</f>
        <v/>
      </c>
      <c r="AE323" s="4" t="str">
        <f>'ادخال البيانات'!X321</f>
        <v/>
      </c>
    </row>
    <row r="324" spans="30:31">
      <c r="AD324" s="4" t="str">
        <f>'ادخال البيانات'!B322</f>
        <v/>
      </c>
      <c r="AE324" s="4" t="str">
        <f>'ادخال البيانات'!X322</f>
        <v/>
      </c>
    </row>
    <row r="325" spans="30:31">
      <c r="AD325" s="4" t="str">
        <f>'ادخال البيانات'!B323</f>
        <v/>
      </c>
      <c r="AE325" s="4" t="str">
        <f>'ادخال البيانات'!X323</f>
        <v/>
      </c>
    </row>
    <row r="326" spans="30:31">
      <c r="AD326" s="4" t="str">
        <f>'ادخال البيانات'!B324</f>
        <v/>
      </c>
      <c r="AE326" s="4" t="str">
        <f>'ادخال البيانات'!X324</f>
        <v/>
      </c>
    </row>
    <row r="327" spans="30:31">
      <c r="AD327" s="4" t="str">
        <f>'ادخال البيانات'!B325</f>
        <v/>
      </c>
      <c r="AE327" s="4" t="str">
        <f>'ادخال البيانات'!X325</f>
        <v/>
      </c>
    </row>
    <row r="328" spans="30:31">
      <c r="AD328" s="4" t="str">
        <f>'ادخال البيانات'!B326</f>
        <v/>
      </c>
      <c r="AE328" s="4" t="str">
        <f>'ادخال البيانات'!X326</f>
        <v/>
      </c>
    </row>
    <row r="329" spans="30:31">
      <c r="AD329" s="4" t="str">
        <f>'ادخال البيانات'!B327</f>
        <v/>
      </c>
      <c r="AE329" s="4" t="str">
        <f>'ادخال البيانات'!X327</f>
        <v/>
      </c>
    </row>
    <row r="330" spans="30:31">
      <c r="AD330" s="4" t="str">
        <f>'ادخال البيانات'!B328</f>
        <v/>
      </c>
      <c r="AE330" s="4" t="str">
        <f>'ادخال البيانات'!X328</f>
        <v/>
      </c>
    </row>
    <row r="331" spans="30:31">
      <c r="AD331" s="4" t="str">
        <f>'ادخال البيانات'!B329</f>
        <v/>
      </c>
      <c r="AE331" s="4" t="str">
        <f>'ادخال البيانات'!X329</f>
        <v/>
      </c>
    </row>
    <row r="332" spans="30:31">
      <c r="AD332" s="4" t="str">
        <f>'ادخال البيانات'!B330</f>
        <v/>
      </c>
      <c r="AE332" s="4" t="str">
        <f>'ادخال البيانات'!X330</f>
        <v/>
      </c>
    </row>
    <row r="333" spans="30:31">
      <c r="AD333" s="4" t="str">
        <f>'ادخال البيانات'!B331</f>
        <v/>
      </c>
      <c r="AE333" s="4" t="str">
        <f>'ادخال البيانات'!X331</f>
        <v/>
      </c>
    </row>
    <row r="334" spans="30:31">
      <c r="AD334" s="4" t="str">
        <f>'ادخال البيانات'!B332</f>
        <v/>
      </c>
      <c r="AE334" s="4" t="str">
        <f>'ادخال البيانات'!X332</f>
        <v/>
      </c>
    </row>
    <row r="335" spans="30:31">
      <c r="AD335" s="4" t="str">
        <f>'ادخال البيانات'!B333</f>
        <v/>
      </c>
      <c r="AE335" s="4" t="str">
        <f>'ادخال البيانات'!X333</f>
        <v/>
      </c>
    </row>
    <row r="336" spans="30:31">
      <c r="AD336" s="4" t="str">
        <f>'ادخال البيانات'!B334</f>
        <v/>
      </c>
      <c r="AE336" s="4" t="str">
        <f>'ادخال البيانات'!X334</f>
        <v/>
      </c>
    </row>
    <row r="337" spans="30:31">
      <c r="AD337" s="4" t="str">
        <f>'ادخال البيانات'!B335</f>
        <v/>
      </c>
      <c r="AE337" s="4" t="str">
        <f>'ادخال البيانات'!X335</f>
        <v/>
      </c>
    </row>
    <row r="338" spans="30:31">
      <c r="AD338" s="4" t="str">
        <f>'ادخال البيانات'!B336</f>
        <v/>
      </c>
      <c r="AE338" s="4" t="str">
        <f>'ادخال البيانات'!X336</f>
        <v/>
      </c>
    </row>
    <row r="339" spans="30:31">
      <c r="AD339" s="4" t="str">
        <f>'ادخال البيانات'!B337</f>
        <v/>
      </c>
      <c r="AE339" s="4" t="str">
        <f>'ادخال البيانات'!X337</f>
        <v/>
      </c>
    </row>
    <row r="340" spans="30:31">
      <c r="AD340" s="4" t="str">
        <f>'ادخال البيانات'!B338</f>
        <v/>
      </c>
      <c r="AE340" s="4" t="str">
        <f>'ادخال البيانات'!X338</f>
        <v/>
      </c>
    </row>
    <row r="341" spans="30:31">
      <c r="AD341" s="4" t="str">
        <f>'ادخال البيانات'!B339</f>
        <v/>
      </c>
      <c r="AE341" s="4" t="str">
        <f>'ادخال البيانات'!X339</f>
        <v/>
      </c>
    </row>
    <row r="342" spans="30:31">
      <c r="AD342" s="4" t="str">
        <f>'ادخال البيانات'!B340</f>
        <v/>
      </c>
      <c r="AE342" s="4" t="str">
        <f>'ادخال البيانات'!X340</f>
        <v/>
      </c>
    </row>
    <row r="343" spans="30:31">
      <c r="AD343" s="4" t="str">
        <f>'ادخال البيانات'!B341</f>
        <v/>
      </c>
      <c r="AE343" s="4" t="str">
        <f>'ادخال البيانات'!X341</f>
        <v/>
      </c>
    </row>
    <row r="344" spans="30:31">
      <c r="AD344" s="4" t="str">
        <f>'ادخال البيانات'!B342</f>
        <v/>
      </c>
      <c r="AE344" s="4" t="str">
        <f>'ادخال البيانات'!X342</f>
        <v/>
      </c>
    </row>
    <row r="345" spans="30:31">
      <c r="AD345" s="4" t="str">
        <f>'ادخال البيانات'!B343</f>
        <v/>
      </c>
      <c r="AE345" s="4" t="str">
        <f>'ادخال البيانات'!X343</f>
        <v/>
      </c>
    </row>
    <row r="346" spans="30:31">
      <c r="AD346" s="4" t="str">
        <f>'ادخال البيانات'!B344</f>
        <v/>
      </c>
      <c r="AE346" s="4" t="str">
        <f>'ادخال البيانات'!X344</f>
        <v/>
      </c>
    </row>
    <row r="347" spans="30:31">
      <c r="AD347" s="4" t="str">
        <f>'ادخال البيانات'!B345</f>
        <v/>
      </c>
      <c r="AE347" s="4" t="str">
        <f>'ادخال البيانات'!X345</f>
        <v/>
      </c>
    </row>
    <row r="348" spans="30:31">
      <c r="AD348" s="4" t="str">
        <f>'ادخال البيانات'!B346</f>
        <v/>
      </c>
      <c r="AE348" s="4" t="str">
        <f>'ادخال البيانات'!X346</f>
        <v/>
      </c>
    </row>
    <row r="349" spans="30:31">
      <c r="AD349" s="4" t="str">
        <f>'ادخال البيانات'!B347</f>
        <v/>
      </c>
      <c r="AE349" s="4" t="str">
        <f>'ادخال البيانات'!X347</f>
        <v/>
      </c>
    </row>
    <row r="350" spans="30:31">
      <c r="AD350" s="4" t="str">
        <f>'ادخال البيانات'!B348</f>
        <v/>
      </c>
      <c r="AE350" s="4" t="str">
        <f>'ادخال البيانات'!X348</f>
        <v/>
      </c>
    </row>
    <row r="351" spans="30:31">
      <c r="AD351" s="4" t="str">
        <f>'ادخال البيانات'!B349</f>
        <v/>
      </c>
      <c r="AE351" s="4" t="str">
        <f>'ادخال البيانات'!X349</f>
        <v/>
      </c>
    </row>
    <row r="352" spans="30:31">
      <c r="AD352" s="4" t="str">
        <f>'ادخال البيانات'!B350</f>
        <v/>
      </c>
      <c r="AE352" s="4" t="str">
        <f>'ادخال البيانات'!X350</f>
        <v/>
      </c>
    </row>
    <row r="353" spans="30:31">
      <c r="AD353" s="4" t="str">
        <f>'ادخال البيانات'!B351</f>
        <v/>
      </c>
      <c r="AE353" s="4" t="str">
        <f>'ادخال البيانات'!X351</f>
        <v/>
      </c>
    </row>
    <row r="354" spans="30:31">
      <c r="AD354" s="4" t="str">
        <f>'ادخال البيانات'!B352</f>
        <v/>
      </c>
      <c r="AE354" s="4" t="str">
        <f>'ادخال البيانات'!X352</f>
        <v/>
      </c>
    </row>
    <row r="355" spans="30:31">
      <c r="AD355" s="4" t="str">
        <f>'ادخال البيانات'!B353</f>
        <v/>
      </c>
      <c r="AE355" s="4" t="str">
        <f>'ادخال البيانات'!X353</f>
        <v/>
      </c>
    </row>
    <row r="356" spans="30:31">
      <c r="AD356" s="4" t="str">
        <f>'ادخال البيانات'!B354</f>
        <v/>
      </c>
      <c r="AE356" s="4" t="str">
        <f>'ادخال البيانات'!X354</f>
        <v/>
      </c>
    </row>
    <row r="357" spans="30:31">
      <c r="AD357" s="4" t="str">
        <f>'ادخال البيانات'!B355</f>
        <v/>
      </c>
      <c r="AE357" s="4" t="str">
        <f>'ادخال البيانات'!X355</f>
        <v/>
      </c>
    </row>
    <row r="358" spans="30:31">
      <c r="AD358" s="4" t="str">
        <f>'ادخال البيانات'!B356</f>
        <v/>
      </c>
      <c r="AE358" s="4" t="str">
        <f>'ادخال البيانات'!X356</f>
        <v/>
      </c>
    </row>
    <row r="359" spans="30:31">
      <c r="AD359" s="4" t="str">
        <f>'ادخال البيانات'!B357</f>
        <v/>
      </c>
      <c r="AE359" s="4" t="str">
        <f>'ادخال البيانات'!X357</f>
        <v/>
      </c>
    </row>
    <row r="360" spans="30:31">
      <c r="AD360" s="4" t="str">
        <f>'ادخال البيانات'!B358</f>
        <v/>
      </c>
      <c r="AE360" s="4" t="str">
        <f>'ادخال البيانات'!X358</f>
        <v/>
      </c>
    </row>
    <row r="361" spans="30:31">
      <c r="AD361" s="4" t="str">
        <f>'ادخال البيانات'!B359</f>
        <v/>
      </c>
      <c r="AE361" s="4" t="str">
        <f>'ادخال البيانات'!X359</f>
        <v/>
      </c>
    </row>
    <row r="362" spans="30:31">
      <c r="AD362" s="4" t="str">
        <f>'ادخال البيانات'!B360</f>
        <v/>
      </c>
      <c r="AE362" s="4" t="str">
        <f>'ادخال البيانات'!X360</f>
        <v/>
      </c>
    </row>
    <row r="363" spans="30:31">
      <c r="AD363" s="4" t="str">
        <f>'ادخال البيانات'!B361</f>
        <v/>
      </c>
      <c r="AE363" s="4" t="str">
        <f>'ادخال البيانات'!X361</f>
        <v/>
      </c>
    </row>
    <row r="364" spans="30:31">
      <c r="AD364" s="4" t="str">
        <f>'ادخال البيانات'!B362</f>
        <v/>
      </c>
      <c r="AE364" s="4" t="str">
        <f>'ادخال البيانات'!X362</f>
        <v/>
      </c>
    </row>
    <row r="365" spans="30:31">
      <c r="AD365" s="4" t="str">
        <f>'ادخال البيانات'!B363</f>
        <v/>
      </c>
      <c r="AE365" s="4" t="str">
        <f>'ادخال البيانات'!X363</f>
        <v/>
      </c>
    </row>
    <row r="366" spans="30:31">
      <c r="AD366" s="4" t="str">
        <f>'ادخال البيانات'!B364</f>
        <v/>
      </c>
      <c r="AE366" s="4" t="str">
        <f>'ادخال البيانات'!X364</f>
        <v/>
      </c>
    </row>
    <row r="367" spans="30:31">
      <c r="AD367" s="4" t="str">
        <f>'ادخال البيانات'!B365</f>
        <v/>
      </c>
      <c r="AE367" s="4" t="str">
        <f>'ادخال البيانات'!X365</f>
        <v/>
      </c>
    </row>
    <row r="368" spans="30:31">
      <c r="AD368" s="4" t="str">
        <f>'ادخال البيانات'!B366</f>
        <v/>
      </c>
      <c r="AE368" s="4" t="str">
        <f>'ادخال البيانات'!X366</f>
        <v/>
      </c>
    </row>
    <row r="369" spans="30:31">
      <c r="AD369" s="4" t="str">
        <f>'ادخال البيانات'!B367</f>
        <v/>
      </c>
      <c r="AE369" s="4" t="str">
        <f>'ادخال البيانات'!X367</f>
        <v/>
      </c>
    </row>
    <row r="370" spans="30:31">
      <c r="AD370" s="4" t="str">
        <f>'ادخال البيانات'!B368</f>
        <v/>
      </c>
      <c r="AE370" s="4" t="str">
        <f>'ادخال البيانات'!X368</f>
        <v/>
      </c>
    </row>
    <row r="371" spans="30:31">
      <c r="AD371" s="4" t="str">
        <f>'ادخال البيانات'!B369</f>
        <v/>
      </c>
      <c r="AE371" s="4" t="str">
        <f>'ادخال البيانات'!X369</f>
        <v/>
      </c>
    </row>
    <row r="372" spans="30:31">
      <c r="AD372" s="4" t="str">
        <f>'ادخال البيانات'!B370</f>
        <v/>
      </c>
      <c r="AE372" s="4" t="str">
        <f>'ادخال البيانات'!X370</f>
        <v/>
      </c>
    </row>
    <row r="373" spans="30:31">
      <c r="AD373" s="4" t="str">
        <f>'ادخال البيانات'!B371</f>
        <v/>
      </c>
      <c r="AE373" s="4" t="str">
        <f>'ادخال البيانات'!X371</f>
        <v/>
      </c>
    </row>
    <row r="374" spans="30:31">
      <c r="AD374" s="4" t="str">
        <f>'ادخال البيانات'!B372</f>
        <v/>
      </c>
      <c r="AE374" s="4" t="str">
        <f>'ادخال البيانات'!X372</f>
        <v/>
      </c>
    </row>
    <row r="375" spans="30:31">
      <c r="AD375" s="4" t="str">
        <f>'ادخال البيانات'!B373</f>
        <v/>
      </c>
      <c r="AE375" s="4" t="str">
        <f>'ادخال البيانات'!X373</f>
        <v/>
      </c>
    </row>
    <row r="376" spans="30:31">
      <c r="AD376" s="4" t="str">
        <f>'ادخال البيانات'!B374</f>
        <v/>
      </c>
      <c r="AE376" s="4" t="str">
        <f>'ادخال البيانات'!X374</f>
        <v/>
      </c>
    </row>
    <row r="377" spans="30:31">
      <c r="AD377" s="4" t="str">
        <f>'ادخال البيانات'!B375</f>
        <v/>
      </c>
      <c r="AE377" s="4" t="str">
        <f>'ادخال البيانات'!X375</f>
        <v/>
      </c>
    </row>
    <row r="378" spans="30:31">
      <c r="AD378" s="4" t="str">
        <f>'ادخال البيانات'!B376</f>
        <v/>
      </c>
      <c r="AE378" s="4" t="str">
        <f>'ادخال البيانات'!X376</f>
        <v/>
      </c>
    </row>
    <row r="379" spans="30:31">
      <c r="AD379" s="4" t="str">
        <f>'ادخال البيانات'!B377</f>
        <v/>
      </c>
      <c r="AE379" s="4" t="str">
        <f>'ادخال البيانات'!X377</f>
        <v/>
      </c>
    </row>
    <row r="380" spans="30:31">
      <c r="AD380" s="4" t="str">
        <f>'ادخال البيانات'!B378</f>
        <v/>
      </c>
      <c r="AE380" s="4" t="str">
        <f>'ادخال البيانات'!X378</f>
        <v/>
      </c>
    </row>
    <row r="381" spans="30:31">
      <c r="AD381" s="4" t="str">
        <f>'ادخال البيانات'!B379</f>
        <v/>
      </c>
      <c r="AE381" s="4" t="str">
        <f>'ادخال البيانات'!X379</f>
        <v/>
      </c>
    </row>
    <row r="382" spans="30:31">
      <c r="AD382" s="4" t="str">
        <f>'ادخال البيانات'!B380</f>
        <v/>
      </c>
      <c r="AE382" s="4" t="str">
        <f>'ادخال البيانات'!X380</f>
        <v/>
      </c>
    </row>
    <row r="383" spans="30:31">
      <c r="AD383" s="4" t="str">
        <f>'ادخال البيانات'!B381</f>
        <v/>
      </c>
      <c r="AE383" s="4" t="str">
        <f>'ادخال البيانات'!X381</f>
        <v/>
      </c>
    </row>
    <row r="384" spans="30:31">
      <c r="AD384" s="4" t="str">
        <f>'ادخال البيانات'!B382</f>
        <v/>
      </c>
      <c r="AE384" s="4" t="str">
        <f>'ادخال البيانات'!X382</f>
        <v/>
      </c>
    </row>
    <row r="385" spans="30:31">
      <c r="AD385" s="4" t="str">
        <f>'ادخال البيانات'!B383</f>
        <v/>
      </c>
      <c r="AE385" s="4" t="str">
        <f>'ادخال البيانات'!X383</f>
        <v/>
      </c>
    </row>
    <row r="386" spans="30:31">
      <c r="AD386" s="4" t="str">
        <f>'ادخال البيانات'!B384</f>
        <v/>
      </c>
      <c r="AE386" s="4" t="str">
        <f>'ادخال البيانات'!X384</f>
        <v/>
      </c>
    </row>
    <row r="387" spans="30:31">
      <c r="AD387" s="4" t="str">
        <f>'ادخال البيانات'!B385</f>
        <v/>
      </c>
      <c r="AE387" s="4" t="str">
        <f>'ادخال البيانات'!X385</f>
        <v/>
      </c>
    </row>
    <row r="388" spans="30:31">
      <c r="AD388" s="4" t="str">
        <f>'ادخال البيانات'!B386</f>
        <v/>
      </c>
      <c r="AE388" s="4" t="str">
        <f>'ادخال البيانات'!X386</f>
        <v/>
      </c>
    </row>
    <row r="389" spans="30:31">
      <c r="AD389" s="4" t="str">
        <f>'ادخال البيانات'!B387</f>
        <v/>
      </c>
      <c r="AE389" s="4" t="str">
        <f>'ادخال البيانات'!X387</f>
        <v/>
      </c>
    </row>
    <row r="390" spans="30:31">
      <c r="AD390" s="4" t="str">
        <f>'ادخال البيانات'!B388</f>
        <v/>
      </c>
      <c r="AE390" s="4" t="str">
        <f>'ادخال البيانات'!X388</f>
        <v/>
      </c>
    </row>
    <row r="391" spans="30:31">
      <c r="AD391" s="4" t="str">
        <f>'ادخال البيانات'!B389</f>
        <v/>
      </c>
      <c r="AE391" s="4" t="str">
        <f>'ادخال البيانات'!X389</f>
        <v/>
      </c>
    </row>
    <row r="392" spans="30:31">
      <c r="AD392" s="4" t="str">
        <f>'ادخال البيانات'!B390</f>
        <v/>
      </c>
      <c r="AE392" s="4" t="str">
        <f>'ادخال البيانات'!X390</f>
        <v/>
      </c>
    </row>
    <row r="393" spans="30:31">
      <c r="AD393" s="4" t="str">
        <f>'ادخال البيانات'!B391</f>
        <v/>
      </c>
      <c r="AE393" s="4" t="str">
        <f>'ادخال البيانات'!X391</f>
        <v/>
      </c>
    </row>
    <row r="394" spans="30:31">
      <c r="AD394" s="4" t="str">
        <f>'ادخال البيانات'!B392</f>
        <v/>
      </c>
      <c r="AE394" s="4" t="str">
        <f>'ادخال البيانات'!X392</f>
        <v/>
      </c>
    </row>
    <row r="395" spans="30:31">
      <c r="AD395" s="4" t="str">
        <f>'ادخال البيانات'!B393</f>
        <v/>
      </c>
      <c r="AE395" s="4" t="str">
        <f>'ادخال البيانات'!X393</f>
        <v/>
      </c>
    </row>
    <row r="396" spans="30:31">
      <c r="AD396" s="4" t="str">
        <f>'ادخال البيانات'!B394</f>
        <v/>
      </c>
      <c r="AE396" s="4" t="str">
        <f>'ادخال البيانات'!X394</f>
        <v/>
      </c>
    </row>
    <row r="397" spans="30:31">
      <c r="AD397" s="4" t="str">
        <f>'ادخال البيانات'!B395</f>
        <v/>
      </c>
      <c r="AE397" s="4" t="str">
        <f>'ادخال البيانات'!X395</f>
        <v/>
      </c>
    </row>
    <row r="398" spans="30:31">
      <c r="AD398" s="4" t="str">
        <f>'ادخال البيانات'!B396</f>
        <v/>
      </c>
      <c r="AE398" s="4" t="str">
        <f>'ادخال البيانات'!X396</f>
        <v/>
      </c>
    </row>
    <row r="399" spans="30:31">
      <c r="AD399" s="4" t="str">
        <f>'ادخال البيانات'!B397</f>
        <v/>
      </c>
      <c r="AE399" s="4" t="str">
        <f>'ادخال البيانات'!X397</f>
        <v/>
      </c>
    </row>
    <row r="400" spans="30:31">
      <c r="AD400" s="4" t="str">
        <f>'ادخال البيانات'!B398</f>
        <v/>
      </c>
      <c r="AE400" s="4" t="str">
        <f>'ادخال البيانات'!X398</f>
        <v/>
      </c>
    </row>
    <row r="401" spans="30:31">
      <c r="AD401" s="4" t="str">
        <f>'ادخال البيانات'!B399</f>
        <v/>
      </c>
      <c r="AE401" s="4" t="str">
        <f>'ادخال البيانات'!X399</f>
        <v/>
      </c>
    </row>
    <row r="402" spans="30:31">
      <c r="AD402" s="4" t="str">
        <f>'ادخال البيانات'!B400</f>
        <v/>
      </c>
      <c r="AE402" s="4" t="str">
        <f>'ادخال البيانات'!X400</f>
        <v/>
      </c>
    </row>
    <row r="403" spans="30:31">
      <c r="AD403" s="4" t="str">
        <f>'ادخال البيانات'!B401</f>
        <v/>
      </c>
      <c r="AE403" s="4" t="str">
        <f>'ادخال البيانات'!X401</f>
        <v/>
      </c>
    </row>
    <row r="404" spans="30:31">
      <c r="AD404" s="4" t="str">
        <f>'ادخال البيانات'!B402</f>
        <v/>
      </c>
      <c r="AE404" s="4" t="str">
        <f>'ادخال البيانات'!X402</f>
        <v/>
      </c>
    </row>
    <row r="405" spans="30:31">
      <c r="AD405" s="4" t="str">
        <f>'ادخال البيانات'!B403</f>
        <v/>
      </c>
      <c r="AE405" s="4" t="str">
        <f>'ادخال البيانات'!X403</f>
        <v/>
      </c>
    </row>
    <row r="406" spans="30:31">
      <c r="AD406" s="4" t="str">
        <f>'ادخال البيانات'!B404</f>
        <v/>
      </c>
      <c r="AE406" s="4" t="str">
        <f>'ادخال البيانات'!X404</f>
        <v/>
      </c>
    </row>
    <row r="407" spans="30:31">
      <c r="AD407" s="4" t="str">
        <f>'ادخال البيانات'!B405</f>
        <v/>
      </c>
      <c r="AE407" s="4" t="str">
        <f>'ادخال البيانات'!X405</f>
        <v/>
      </c>
    </row>
    <row r="408" spans="30:31">
      <c r="AD408" s="4" t="str">
        <f>'ادخال البيانات'!B406</f>
        <v/>
      </c>
      <c r="AE408" s="4" t="str">
        <f>'ادخال البيانات'!X406</f>
        <v/>
      </c>
    </row>
    <row r="409" spans="30:31">
      <c r="AD409" s="4" t="str">
        <f>'ادخال البيانات'!B407</f>
        <v/>
      </c>
      <c r="AE409" s="4" t="str">
        <f>'ادخال البيانات'!X407</f>
        <v/>
      </c>
    </row>
    <row r="410" spans="30:31">
      <c r="AD410" s="4" t="str">
        <f>'ادخال البيانات'!B408</f>
        <v/>
      </c>
      <c r="AE410" s="4" t="str">
        <f>'ادخال البيانات'!X408</f>
        <v/>
      </c>
    </row>
    <row r="411" spans="30:31">
      <c r="AD411" s="4" t="str">
        <f>'ادخال البيانات'!B409</f>
        <v/>
      </c>
      <c r="AE411" s="4" t="str">
        <f>'ادخال البيانات'!X409</f>
        <v/>
      </c>
    </row>
    <row r="412" spans="30:31">
      <c r="AD412" s="4" t="str">
        <f>'ادخال البيانات'!B410</f>
        <v/>
      </c>
      <c r="AE412" s="4" t="str">
        <f>'ادخال البيانات'!X410</f>
        <v/>
      </c>
    </row>
    <row r="413" spans="30:31">
      <c r="AD413" s="4" t="str">
        <f>'ادخال البيانات'!B411</f>
        <v/>
      </c>
      <c r="AE413" s="4" t="str">
        <f>'ادخال البيانات'!X411</f>
        <v/>
      </c>
    </row>
    <row r="414" spans="30:31">
      <c r="AD414" s="4" t="str">
        <f>'ادخال البيانات'!B412</f>
        <v/>
      </c>
      <c r="AE414" s="4" t="str">
        <f>'ادخال البيانات'!X412</f>
        <v/>
      </c>
    </row>
    <row r="415" spans="30:31">
      <c r="AD415" s="4" t="str">
        <f>'ادخال البيانات'!B413</f>
        <v/>
      </c>
      <c r="AE415" s="4" t="str">
        <f>'ادخال البيانات'!X413</f>
        <v/>
      </c>
    </row>
    <row r="416" spans="30:31">
      <c r="AD416" s="4" t="str">
        <f>'ادخال البيانات'!B414</f>
        <v/>
      </c>
      <c r="AE416" s="4" t="str">
        <f>'ادخال البيانات'!X414</f>
        <v/>
      </c>
    </row>
    <row r="417" spans="30:31">
      <c r="AD417" s="4" t="str">
        <f>'ادخال البيانات'!B415</f>
        <v/>
      </c>
      <c r="AE417" s="4" t="str">
        <f>'ادخال البيانات'!X415</f>
        <v/>
      </c>
    </row>
    <row r="418" spans="30:31">
      <c r="AD418" s="4" t="str">
        <f>'ادخال البيانات'!B416</f>
        <v/>
      </c>
      <c r="AE418" s="4" t="str">
        <f>'ادخال البيانات'!X416</f>
        <v/>
      </c>
    </row>
    <row r="419" spans="30:31">
      <c r="AD419" s="4" t="str">
        <f>'ادخال البيانات'!B417</f>
        <v/>
      </c>
      <c r="AE419" s="4" t="str">
        <f>'ادخال البيانات'!X417</f>
        <v/>
      </c>
    </row>
    <row r="420" spans="30:31">
      <c r="AD420" s="4" t="str">
        <f>'ادخال البيانات'!B418</f>
        <v/>
      </c>
      <c r="AE420" s="4" t="str">
        <f>'ادخال البيانات'!X418</f>
        <v/>
      </c>
    </row>
    <row r="421" spans="30:31">
      <c r="AD421" s="4" t="str">
        <f>'ادخال البيانات'!B419</f>
        <v/>
      </c>
      <c r="AE421" s="4" t="str">
        <f>'ادخال البيانات'!X419</f>
        <v/>
      </c>
    </row>
    <row r="422" spans="30:31">
      <c r="AD422" s="4" t="str">
        <f>'ادخال البيانات'!B420</f>
        <v/>
      </c>
      <c r="AE422" s="4" t="str">
        <f>'ادخال البيانات'!X420</f>
        <v/>
      </c>
    </row>
    <row r="423" spans="30:31">
      <c r="AD423" s="4" t="str">
        <f>'ادخال البيانات'!B421</f>
        <v/>
      </c>
      <c r="AE423" s="4" t="str">
        <f>'ادخال البيانات'!X421</f>
        <v/>
      </c>
    </row>
    <row r="424" spans="30:31">
      <c r="AD424" s="4" t="str">
        <f>'ادخال البيانات'!B422</f>
        <v/>
      </c>
      <c r="AE424" s="4" t="str">
        <f>'ادخال البيانات'!X422</f>
        <v/>
      </c>
    </row>
    <row r="425" spans="30:31">
      <c r="AD425" s="4" t="str">
        <f>'ادخال البيانات'!B423</f>
        <v/>
      </c>
      <c r="AE425" s="4" t="str">
        <f>'ادخال البيانات'!X423</f>
        <v/>
      </c>
    </row>
    <row r="426" spans="30:31">
      <c r="AD426" s="4" t="str">
        <f>'ادخال البيانات'!B424</f>
        <v/>
      </c>
      <c r="AE426" s="4" t="str">
        <f>'ادخال البيانات'!X424</f>
        <v/>
      </c>
    </row>
    <row r="427" spans="30:31">
      <c r="AD427" s="4" t="str">
        <f>'ادخال البيانات'!B425</f>
        <v/>
      </c>
      <c r="AE427" s="4" t="str">
        <f>'ادخال البيانات'!X425</f>
        <v/>
      </c>
    </row>
    <row r="428" spans="30:31">
      <c r="AD428" s="4" t="str">
        <f>'ادخال البيانات'!B426</f>
        <v/>
      </c>
      <c r="AE428" s="4" t="str">
        <f>'ادخال البيانات'!X426</f>
        <v/>
      </c>
    </row>
    <row r="429" spans="30:31">
      <c r="AD429" s="4" t="str">
        <f>'ادخال البيانات'!B427</f>
        <v/>
      </c>
      <c r="AE429" s="4" t="str">
        <f>'ادخال البيانات'!X427</f>
        <v/>
      </c>
    </row>
    <row r="430" spans="30:31">
      <c r="AD430" s="4" t="str">
        <f>'ادخال البيانات'!B428</f>
        <v/>
      </c>
      <c r="AE430" s="4" t="str">
        <f>'ادخال البيانات'!X428</f>
        <v/>
      </c>
    </row>
    <row r="431" spans="30:31">
      <c r="AD431" s="4" t="str">
        <f>'ادخال البيانات'!B429</f>
        <v/>
      </c>
      <c r="AE431" s="4" t="str">
        <f>'ادخال البيانات'!X429</f>
        <v/>
      </c>
    </row>
    <row r="432" spans="30:31">
      <c r="AD432" s="4" t="str">
        <f>'ادخال البيانات'!B430</f>
        <v/>
      </c>
      <c r="AE432" s="4" t="str">
        <f>'ادخال البيانات'!X430</f>
        <v/>
      </c>
    </row>
    <row r="433" spans="30:31">
      <c r="AD433" s="4">
        <f>'ادخال البيانات'!B431</f>
        <v>0</v>
      </c>
      <c r="AE433" s="4">
        <f>'ادخال البيانات'!X431</f>
        <v>0</v>
      </c>
    </row>
    <row r="434" spans="30:31">
      <c r="AD434" s="4">
        <f>'ادخال البيانات'!B432</f>
        <v>0</v>
      </c>
      <c r="AE434" s="4">
        <f>'ادخال البيانات'!X432</f>
        <v>0</v>
      </c>
    </row>
    <row r="435" spans="30:31">
      <c r="AD435" s="4">
        <f>'ادخال البيانات'!B433</f>
        <v>0</v>
      </c>
      <c r="AE435" s="4">
        <f>'ادخال البيانات'!X433</f>
        <v>0</v>
      </c>
    </row>
    <row r="436" spans="30:31">
      <c r="AD436" s="4">
        <f>'ادخال البيانات'!B434</f>
        <v>0</v>
      </c>
      <c r="AE436" s="4">
        <f>'ادخال البيانات'!X434</f>
        <v>0</v>
      </c>
    </row>
    <row r="437" spans="30:31">
      <c r="AD437" s="4">
        <f>'ادخال البيانات'!B435</f>
        <v>0</v>
      </c>
      <c r="AE437" s="4">
        <f>'ادخال البيانات'!X435</f>
        <v>0</v>
      </c>
    </row>
    <row r="438" spans="30:31">
      <c r="AD438" s="4">
        <f>'ادخال البيانات'!B436</f>
        <v>0</v>
      </c>
      <c r="AE438" s="4">
        <f>'ادخال البيانات'!X436</f>
        <v>0</v>
      </c>
    </row>
    <row r="439" spans="30:31">
      <c r="AD439" s="4">
        <f>'ادخال البيانات'!B437</f>
        <v>0</v>
      </c>
      <c r="AE439" s="4">
        <f>'ادخال البيانات'!X437</f>
        <v>0</v>
      </c>
    </row>
    <row r="440" spans="30:31">
      <c r="AD440" s="4">
        <f>'ادخال البيانات'!B438</f>
        <v>0</v>
      </c>
      <c r="AE440" s="4">
        <f>'ادخال البيانات'!X438</f>
        <v>0</v>
      </c>
    </row>
    <row r="441" spans="30:31">
      <c r="AD441" s="4">
        <f>'ادخال البيانات'!B439</f>
        <v>0</v>
      </c>
      <c r="AE441" s="4">
        <f>'ادخال البيانات'!X439</f>
        <v>0</v>
      </c>
    </row>
    <row r="442" spans="30:31">
      <c r="AD442" s="4">
        <f>'ادخال البيانات'!B440</f>
        <v>0</v>
      </c>
      <c r="AE442" s="4">
        <f>'ادخال البيانات'!X440</f>
        <v>0</v>
      </c>
    </row>
    <row r="443" spans="30:31">
      <c r="AD443" s="4">
        <f>'ادخال البيانات'!B441</f>
        <v>0</v>
      </c>
      <c r="AE443" s="4">
        <f>'ادخال البيانات'!X441</f>
        <v>0</v>
      </c>
    </row>
    <row r="444" spans="30:31">
      <c r="AD444" s="4">
        <f>'ادخال البيانات'!B442</f>
        <v>0</v>
      </c>
      <c r="AE444" s="4">
        <f>'ادخال البيانات'!X442</f>
        <v>0</v>
      </c>
    </row>
    <row r="445" spans="30:31">
      <c r="AD445" s="4">
        <f>'ادخال البيانات'!B443</f>
        <v>0</v>
      </c>
      <c r="AE445" s="4">
        <f>'ادخال البيانات'!X443</f>
        <v>0</v>
      </c>
    </row>
    <row r="446" spans="30:31">
      <c r="AD446" s="4">
        <f>'ادخال البيانات'!B444</f>
        <v>0</v>
      </c>
      <c r="AE446" s="4">
        <f>'ادخال البيانات'!X444</f>
        <v>0</v>
      </c>
    </row>
    <row r="447" spans="30:31">
      <c r="AD447" s="4">
        <f>'ادخال البيانات'!B445</f>
        <v>0</v>
      </c>
      <c r="AE447" s="4">
        <f>'ادخال البيانات'!X445</f>
        <v>0</v>
      </c>
    </row>
    <row r="448" spans="30:31">
      <c r="AD448" s="4">
        <f>'ادخال البيانات'!B446</f>
        <v>0</v>
      </c>
      <c r="AE448" s="4">
        <f>'ادخال البيانات'!X446</f>
        <v>0</v>
      </c>
    </row>
    <row r="449" spans="30:31">
      <c r="AD449" s="4">
        <f>'ادخال البيانات'!B447</f>
        <v>0</v>
      </c>
      <c r="AE449" s="4">
        <f>'ادخال البيانات'!X447</f>
        <v>0</v>
      </c>
    </row>
    <row r="450" spans="30:31">
      <c r="AD450" s="4">
        <f>'ادخال البيانات'!B448</f>
        <v>0</v>
      </c>
      <c r="AE450" s="4">
        <f>'ادخال البيانات'!X448</f>
        <v>0</v>
      </c>
    </row>
    <row r="451" spans="30:31">
      <c r="AD451" s="4">
        <f>'ادخال البيانات'!B449</f>
        <v>0</v>
      </c>
      <c r="AE451" s="4">
        <f>'ادخال البيانات'!X449</f>
        <v>0</v>
      </c>
    </row>
    <row r="452" spans="30:31">
      <c r="AD452" s="4">
        <f>'ادخال البيانات'!B450</f>
        <v>0</v>
      </c>
      <c r="AE452" s="4">
        <f>'ادخال البيانات'!X450</f>
        <v>0</v>
      </c>
    </row>
    <row r="453" spans="30:31">
      <c r="AD453" s="4">
        <f>'ادخال البيانات'!B451</f>
        <v>0</v>
      </c>
      <c r="AE453" s="4">
        <f>'ادخال البيانات'!X451</f>
        <v>0</v>
      </c>
    </row>
    <row r="454" spans="30:31">
      <c r="AD454" s="4">
        <f>'ادخال البيانات'!B452</f>
        <v>0</v>
      </c>
      <c r="AE454" s="4">
        <f>'ادخال البيانات'!X452</f>
        <v>0</v>
      </c>
    </row>
    <row r="455" spans="30:31">
      <c r="AD455" s="4">
        <f>'ادخال البيانات'!B453</f>
        <v>0</v>
      </c>
      <c r="AE455" s="4">
        <f>'ادخال البيانات'!X453</f>
        <v>0</v>
      </c>
    </row>
    <row r="456" spans="30:31">
      <c r="AD456" s="4">
        <f>'ادخال البيانات'!B454</f>
        <v>0</v>
      </c>
      <c r="AE456" s="4">
        <f>'ادخال البيانات'!X454</f>
        <v>22</v>
      </c>
    </row>
    <row r="457" spans="30:31">
      <c r="AD457" s="4">
        <f>'ادخال البيانات'!B455</f>
        <v>0</v>
      </c>
      <c r="AE457" s="4">
        <f>'ادخال البيانات'!X455</f>
        <v>0</v>
      </c>
    </row>
    <row r="458" spans="30:31">
      <c r="AD458" s="4">
        <f>'ادخال البيانات'!B456</f>
        <v>0</v>
      </c>
      <c r="AE458" s="4" t="e">
        <f>'ادخال البيانات'!X456</f>
        <v>#DIV/0!</v>
      </c>
    </row>
    <row r="459" spans="30:31">
      <c r="AD459" s="4">
        <f>'ادخال البيانات'!B457</f>
        <v>0</v>
      </c>
      <c r="AE459" s="4">
        <f>'ادخال البيانات'!X457</f>
        <v>0</v>
      </c>
    </row>
    <row r="460" spans="30:31">
      <c r="AD460" s="4">
        <f>'ادخال البيانات'!B458</f>
        <v>0</v>
      </c>
      <c r="AE460" s="4">
        <f>'ادخال البيانات'!X458</f>
        <v>0</v>
      </c>
    </row>
    <row r="461" spans="30:31">
      <c r="AD461" s="4">
        <f>'ادخال البيانات'!B459</f>
        <v>0</v>
      </c>
      <c r="AE461" s="4">
        <f>'ادخال البيانات'!X459</f>
        <v>0</v>
      </c>
    </row>
    <row r="462" spans="30:31">
      <c r="AD462" s="4">
        <f>'ادخال البيانات'!B460</f>
        <v>0</v>
      </c>
      <c r="AE462" s="4">
        <f>'ادخال البيانات'!X460</f>
        <v>0</v>
      </c>
    </row>
    <row r="463" spans="30:31">
      <c r="AD463" s="4">
        <f>'ادخال البيانات'!B461</f>
        <v>0</v>
      </c>
      <c r="AE463" s="4">
        <f>'ادخال البيانات'!X461</f>
        <v>0</v>
      </c>
    </row>
    <row r="464" spans="30:31">
      <c r="AD464" s="4">
        <f>'ادخال البيانات'!B462</f>
        <v>0</v>
      </c>
      <c r="AE464" s="4">
        <f>'ادخال البيانات'!X462</f>
        <v>0</v>
      </c>
    </row>
    <row r="465" spans="30:31">
      <c r="AD465" s="4">
        <f>'ادخال البيانات'!B463</f>
        <v>0</v>
      </c>
      <c r="AE465" s="4">
        <f>'ادخال البيانات'!X463</f>
        <v>0</v>
      </c>
    </row>
    <row r="466" spans="30:31">
      <c r="AD466" s="4">
        <f>'ادخال البيانات'!B464</f>
        <v>0</v>
      </c>
      <c r="AE466" s="4">
        <f>'ادخال البيانات'!X464</f>
        <v>0</v>
      </c>
    </row>
    <row r="467" spans="30:31">
      <c r="AD467" s="4">
        <f>'ادخال البيانات'!B465</f>
        <v>0</v>
      </c>
      <c r="AE467" s="4">
        <f>'ادخال البيانات'!X465</f>
        <v>0</v>
      </c>
    </row>
    <row r="468" spans="30:31">
      <c r="AD468" s="4">
        <f>'ادخال البيانات'!B466</f>
        <v>0</v>
      </c>
      <c r="AE468" s="4">
        <f>'ادخال البيانات'!X466</f>
        <v>0</v>
      </c>
    </row>
    <row r="469" spans="30:31">
      <c r="AD469" s="4">
        <f>'ادخال البيانات'!B467</f>
        <v>0</v>
      </c>
      <c r="AE469" s="4">
        <f>'ادخال البيانات'!X467</f>
        <v>0</v>
      </c>
    </row>
    <row r="470" spans="30:31">
      <c r="AD470" s="4">
        <f>'ادخال البيانات'!B468</f>
        <v>0</v>
      </c>
      <c r="AE470" s="4">
        <f>'ادخال البيانات'!X468</f>
        <v>0</v>
      </c>
    </row>
    <row r="471" spans="30:31">
      <c r="AD471" s="4">
        <f>'ادخال البيانات'!B469</f>
        <v>0</v>
      </c>
      <c r="AE471" s="4">
        <f>'ادخال البيانات'!X469</f>
        <v>0</v>
      </c>
    </row>
    <row r="472" spans="30:31">
      <c r="AD472" s="4">
        <f>'ادخال البيانات'!B470</f>
        <v>0</v>
      </c>
      <c r="AE472" s="4">
        <f>'ادخال البيانات'!X470</f>
        <v>0</v>
      </c>
    </row>
    <row r="473" spans="30:31">
      <c r="AD473" s="4">
        <f>'ادخال البيانات'!B471</f>
        <v>0</v>
      </c>
      <c r="AE473" s="4">
        <f>'ادخال البيانات'!X471</f>
        <v>0</v>
      </c>
    </row>
    <row r="474" spans="30:31">
      <c r="AD474" s="4">
        <f>'ادخال البيانات'!B472</f>
        <v>0</v>
      </c>
      <c r="AE474" s="4">
        <f>'ادخال البيانات'!X472</f>
        <v>0</v>
      </c>
    </row>
    <row r="475" spans="30:31">
      <c r="AD475" s="4">
        <f>'ادخال البيانات'!B473</f>
        <v>0</v>
      </c>
      <c r="AE475" s="4">
        <f>'ادخال البيانات'!X473</f>
        <v>0</v>
      </c>
    </row>
    <row r="476" spans="30:31">
      <c r="AD476" s="4">
        <f>'ادخال البيانات'!B474</f>
        <v>0</v>
      </c>
      <c r="AE476" s="4">
        <f>'ادخال البيانات'!X474</f>
        <v>0</v>
      </c>
    </row>
    <row r="477" spans="30:31">
      <c r="AD477" s="4">
        <f>'ادخال البيانات'!B475</f>
        <v>0</v>
      </c>
      <c r="AE477" s="4">
        <f>'ادخال البيانات'!X475</f>
        <v>0</v>
      </c>
    </row>
    <row r="478" spans="30:31">
      <c r="AD478" s="4">
        <f>'ادخال البيانات'!B476</f>
        <v>0</v>
      </c>
      <c r="AE478" s="4">
        <f>'ادخال البيانات'!X476</f>
        <v>0</v>
      </c>
    </row>
    <row r="479" spans="30:31">
      <c r="AD479" s="4">
        <f>'ادخال البيانات'!B477</f>
        <v>0</v>
      </c>
      <c r="AE479" s="4">
        <f>'ادخال البيانات'!X477</f>
        <v>0</v>
      </c>
    </row>
    <row r="480" spans="30:31">
      <c r="AD480" s="4">
        <f>'ادخال البيانات'!B478</f>
        <v>0</v>
      </c>
      <c r="AE480" s="4">
        <f>'ادخال البيانات'!X478</f>
        <v>0</v>
      </c>
    </row>
    <row r="481" spans="30:31">
      <c r="AD481" s="4">
        <f>'ادخال البيانات'!B479</f>
        <v>0</v>
      </c>
      <c r="AE481" s="4">
        <f>'ادخال البيانات'!X479</f>
        <v>0</v>
      </c>
    </row>
    <row r="482" spans="30:31">
      <c r="AD482" s="4">
        <f>'ادخال البيانات'!B480</f>
        <v>0</v>
      </c>
      <c r="AE482" s="4">
        <f>'ادخال البيانات'!X480</f>
        <v>0</v>
      </c>
    </row>
    <row r="483" spans="30:31">
      <c r="AD483" s="4">
        <f>'ادخال البيانات'!B481</f>
        <v>0</v>
      </c>
      <c r="AE483" s="4">
        <f>'ادخال البيانات'!X481</f>
        <v>0</v>
      </c>
    </row>
    <row r="484" spans="30:31">
      <c r="AD484" s="4">
        <f>'ادخال البيانات'!B482</f>
        <v>0</v>
      </c>
      <c r="AE484" s="4">
        <f>'ادخال البيانات'!X482</f>
        <v>0</v>
      </c>
    </row>
    <row r="485" spans="30:31">
      <c r="AD485" s="4">
        <f>'ادخال البيانات'!B483</f>
        <v>0</v>
      </c>
      <c r="AE485" s="4">
        <f>'ادخال البيانات'!X483</f>
        <v>0</v>
      </c>
    </row>
    <row r="486" spans="30:31">
      <c r="AD486" s="4">
        <f>'ادخال البيانات'!B484</f>
        <v>0</v>
      </c>
      <c r="AE486" s="4">
        <f>'ادخال البيانات'!X484</f>
        <v>0</v>
      </c>
    </row>
    <row r="487" spans="30:31">
      <c r="AD487" s="4">
        <f>'ادخال البيانات'!B485</f>
        <v>0</v>
      </c>
      <c r="AE487" s="4">
        <f>'ادخال البيانات'!X485</f>
        <v>0</v>
      </c>
    </row>
    <row r="488" spans="30:31">
      <c r="AD488" s="4">
        <f>'ادخال البيانات'!B486</f>
        <v>0</v>
      </c>
      <c r="AE488" s="4">
        <f>'ادخال البيانات'!X486</f>
        <v>0</v>
      </c>
    </row>
    <row r="489" spans="30:31">
      <c r="AD489" s="4">
        <f>'ادخال البيانات'!B487</f>
        <v>0</v>
      </c>
      <c r="AE489" s="4">
        <f>'ادخال البيانات'!X487</f>
        <v>0</v>
      </c>
    </row>
    <row r="490" spans="30:31">
      <c r="AD490" s="4">
        <f>'ادخال البيانات'!B488</f>
        <v>0</v>
      </c>
      <c r="AE490" s="4">
        <f>'ادخال البيانات'!X488</f>
        <v>0</v>
      </c>
    </row>
    <row r="491" spans="30:31">
      <c r="AD491" s="4">
        <f>'ادخال البيانات'!B489</f>
        <v>0</v>
      </c>
      <c r="AE491" s="4">
        <f>'ادخال البيانات'!X489</f>
        <v>0</v>
      </c>
    </row>
    <row r="492" spans="30:31">
      <c r="AD492" s="4">
        <f>'ادخال البيانات'!B490</f>
        <v>0</v>
      </c>
      <c r="AE492" s="4">
        <f>'ادخال البيانات'!X490</f>
        <v>0</v>
      </c>
    </row>
    <row r="493" spans="30:31">
      <c r="AD493" s="4">
        <f>'ادخال البيانات'!B491</f>
        <v>0</v>
      </c>
      <c r="AE493" s="4">
        <f>'ادخال البيانات'!X491</f>
        <v>0</v>
      </c>
    </row>
    <row r="494" spans="30:31">
      <c r="AD494" s="4">
        <f>'ادخال البيانات'!B492</f>
        <v>0</v>
      </c>
      <c r="AE494" s="4">
        <f>'ادخال البيانات'!X492</f>
        <v>0</v>
      </c>
    </row>
    <row r="495" spans="30:31">
      <c r="AD495" s="4">
        <f>'ادخال البيانات'!B493</f>
        <v>0</v>
      </c>
      <c r="AE495" s="4">
        <f>'ادخال البيانات'!X493</f>
        <v>0</v>
      </c>
    </row>
    <row r="496" spans="30:31">
      <c r="AD496" s="4">
        <f>'ادخال البيانات'!B494</f>
        <v>0</v>
      </c>
      <c r="AE496" s="4">
        <f>'ادخال البيانات'!X494</f>
        <v>0</v>
      </c>
    </row>
  </sheetData>
  <sheetProtection password="CC4B" sheet="1" objects="1" scenarios="1"/>
  <mergeCells count="51">
    <mergeCell ref="G32:I32"/>
    <mergeCell ref="G33:I33"/>
    <mergeCell ref="G27:I27"/>
    <mergeCell ref="G34:I34"/>
    <mergeCell ref="G35:I35"/>
    <mergeCell ref="G28:I28"/>
    <mergeCell ref="G29:I29"/>
    <mergeCell ref="G30:I30"/>
    <mergeCell ref="G31:I31"/>
    <mergeCell ref="G36:I36"/>
    <mergeCell ref="G37:I37"/>
    <mergeCell ref="G38:I38"/>
    <mergeCell ref="G47:I47"/>
    <mergeCell ref="G48:I48"/>
    <mergeCell ref="G39:I39"/>
    <mergeCell ref="G40:I40"/>
    <mergeCell ref="G41:I41"/>
    <mergeCell ref="G42:I42"/>
    <mergeCell ref="G43:I43"/>
    <mergeCell ref="G44:I44"/>
    <mergeCell ref="G45:I45"/>
    <mergeCell ref="G46:I46"/>
    <mergeCell ref="A61:D61"/>
    <mergeCell ref="E59:H59"/>
    <mergeCell ref="E60:H60"/>
    <mergeCell ref="E61:H61"/>
    <mergeCell ref="E58:H58"/>
    <mergeCell ref="A58:D58"/>
    <mergeCell ref="A59:D59"/>
    <mergeCell ref="A60:D60"/>
    <mergeCell ref="A4:I4"/>
    <mergeCell ref="A37:A38"/>
    <mergeCell ref="A35:B35"/>
    <mergeCell ref="G13:I13"/>
    <mergeCell ref="G14:I14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D6:E6"/>
    <mergeCell ref="A11:C11"/>
    <mergeCell ref="H12:I12"/>
    <mergeCell ref="H11:I11"/>
    <mergeCell ref="G25:I25"/>
    <mergeCell ref="G26:I26"/>
  </mergeCells>
  <conditionalFormatting sqref="AE1:AE1048576">
    <cfRule type="containsText" dxfId="5" priority="6" operator="containsText" text="منخفض">
      <formula>NOT(ISERROR(SEARCH("منخفض",AE1)))</formula>
    </cfRule>
  </conditionalFormatting>
  <conditionalFormatting sqref="D14:D33">
    <cfRule type="beginsWith" dxfId="4" priority="3" operator="beginsWith" text="م">
      <formula>LEFT(D14,LEN("م"))="م"</formula>
    </cfRule>
    <cfRule type="beginsWith" dxfId="3" priority="4" operator="beginsWith" text="ت">
      <formula>LEFT(D14,LEN("ت"))="ت"</formula>
    </cfRule>
    <cfRule type="beginsWith" dxfId="2" priority="5" operator="beginsWith" text="ف">
      <formula>LEFT(D14,LEN("ف"))="ف"</formula>
    </cfRule>
  </conditionalFormatting>
  <conditionalFormatting sqref="E14:E3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{52C9261C-062D-436D-B53E-3C945F75180D}</x14:id>
        </ext>
      </extLst>
    </cfRule>
  </conditionalFormatting>
  <conditionalFormatting sqref="AH9">
    <cfRule type="containsText" dxfId="1" priority="1" operator="containsText" text="منخفض">
      <formula>NOT(ISERROR(SEARCH("منخفض",AH9)))</formula>
    </cfRule>
  </conditionalFormatting>
  <dataValidations count="1">
    <dataValidation type="list" allowBlank="1" showInputMessage="1" showErrorMessage="1" sqref="H11:I11" xr:uid="{D898F1FE-1E73-43FD-A3FB-9CDBE7A7165A}">
      <formula1>$AH$9:$AH$13</formula1>
    </dataValidation>
  </dataValidations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2C9261C-062D-436D-B53E-3C945F75180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E14:E33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ED2B5-FF7D-425E-ACAA-8F305DD55EE0}">
  <sheetPr codeName="ورقة25">
    <tabColor rgb="FF0070C0"/>
  </sheetPr>
  <dimension ref="A1:AQ26"/>
  <sheetViews>
    <sheetView rightToLeft="1" workbookViewId="0">
      <selection sqref="A1:M1"/>
    </sheetView>
  </sheetViews>
  <sheetFormatPr defaultColWidth="9" defaultRowHeight="26"/>
  <cols>
    <col min="1" max="1" width="3.75" style="468" customWidth="1"/>
    <col min="2" max="12" width="9" style="468"/>
    <col min="13" max="13" width="3.75" style="468" customWidth="1"/>
    <col min="14" max="16384" width="9" style="468"/>
  </cols>
  <sheetData>
    <row r="1" spans="1:43" ht="25.15" customHeight="1" thickBot="1">
      <c r="A1" s="942"/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</row>
    <row r="2" spans="1:43" ht="53.65" customHeight="1" thickBot="1">
      <c r="A2" s="469"/>
      <c r="B2" s="470" t="s">
        <v>297</v>
      </c>
      <c r="C2" s="471"/>
      <c r="D2" s="471"/>
      <c r="E2" s="471"/>
      <c r="F2" s="471"/>
      <c r="G2" s="471"/>
      <c r="H2" s="471"/>
      <c r="I2" s="471"/>
      <c r="J2" s="471"/>
      <c r="K2" s="471"/>
      <c r="L2" s="472"/>
      <c r="M2" s="943"/>
    </row>
    <row r="3" spans="1:43">
      <c r="A3" s="945"/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4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</row>
    <row r="4" spans="1:43">
      <c r="L4" s="474"/>
      <c r="AE4" s="473"/>
      <c r="AF4" s="473"/>
      <c r="AG4" s="473"/>
      <c r="AH4" s="473"/>
      <c r="AI4" s="473"/>
      <c r="AJ4" s="473"/>
      <c r="AK4" s="473"/>
      <c r="AL4" s="473"/>
      <c r="AM4" s="473"/>
      <c r="AN4" s="473"/>
      <c r="AO4" s="473"/>
      <c r="AP4" s="473"/>
      <c r="AQ4" s="473"/>
    </row>
    <row r="5" spans="1:43">
      <c r="D5" s="475" t="s">
        <v>298</v>
      </c>
      <c r="E5" s="938" t="s">
        <v>299</v>
      </c>
      <c r="F5" s="938"/>
      <c r="AE5" s="473"/>
      <c r="AF5" s="473"/>
      <c r="AG5" s="473"/>
      <c r="AH5" s="473"/>
      <c r="AI5" s="473"/>
      <c r="AJ5" s="473"/>
      <c r="AK5" s="473"/>
      <c r="AL5" s="473"/>
      <c r="AM5" s="473"/>
      <c r="AN5" s="473"/>
      <c r="AO5" s="473"/>
      <c r="AP5" s="473"/>
      <c r="AQ5" s="473"/>
    </row>
    <row r="6" spans="1:43">
      <c r="AE6" s="473"/>
      <c r="AF6" s="473"/>
      <c r="AG6" s="473"/>
      <c r="AH6" s="473"/>
      <c r="AI6" s="473"/>
      <c r="AJ6" s="473"/>
      <c r="AK6" s="473"/>
      <c r="AL6" s="473"/>
      <c r="AM6" s="473"/>
      <c r="AN6" s="473"/>
      <c r="AO6" s="473"/>
      <c r="AP6" s="473"/>
      <c r="AQ6" s="473"/>
    </row>
    <row r="7" spans="1:43">
      <c r="D7" s="914" t="s">
        <v>300</v>
      </c>
      <c r="E7" s="914"/>
      <c r="F7" s="947">
        <f>'الصفحة الرئيسية'!J9</f>
        <v>0</v>
      </c>
      <c r="G7" s="947"/>
      <c r="H7" s="947"/>
      <c r="I7" s="947"/>
      <c r="J7" s="947"/>
      <c r="K7" s="947"/>
      <c r="L7" s="947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  <c r="AQ7" s="473"/>
    </row>
    <row r="8" spans="1:43">
      <c r="D8" s="922" t="s">
        <v>301</v>
      </c>
      <c r="E8" s="922"/>
      <c r="F8" s="939" t="str">
        <f>'تقرير تحليل النتائج '!AJ10</f>
        <v>الابتدائية</v>
      </c>
      <c r="G8" s="940"/>
      <c r="H8" s="940"/>
      <c r="I8" s="940"/>
      <c r="J8" s="940"/>
      <c r="K8" s="940"/>
      <c r="L8" s="941"/>
      <c r="AE8" s="473"/>
      <c r="AF8" s="473"/>
      <c r="AG8" s="473"/>
      <c r="AH8" s="473"/>
      <c r="AI8" s="473"/>
      <c r="AJ8" s="473"/>
      <c r="AK8" s="473"/>
      <c r="AL8" s="473"/>
      <c r="AM8" s="473"/>
      <c r="AN8" s="473"/>
      <c r="AO8" s="473"/>
      <c r="AP8" s="473"/>
      <c r="AQ8" s="473"/>
    </row>
    <row r="9" spans="1:43">
      <c r="D9" s="922" t="s">
        <v>302</v>
      </c>
      <c r="E9" s="922"/>
      <c r="F9" s="923">
        <f>'التقرير الختامي'!N29</f>
        <v>0</v>
      </c>
      <c r="G9" s="924"/>
      <c r="H9" s="924"/>
      <c r="I9" s="924"/>
      <c r="J9" s="924"/>
      <c r="K9" s="924"/>
      <c r="L9" s="925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</row>
    <row r="10" spans="1:43">
      <c r="D10" s="922" t="s">
        <v>303</v>
      </c>
      <c r="E10" s="922"/>
      <c r="F10" s="926">
        <f>'الصفحة الرئيسية'!J10</f>
        <v>0</v>
      </c>
      <c r="G10" s="927"/>
      <c r="H10" s="927"/>
      <c r="I10" s="927"/>
      <c r="J10" s="927"/>
      <c r="K10" s="927"/>
      <c r="L10" s="928"/>
      <c r="AE10" s="473"/>
      <c r="AF10" s="473"/>
      <c r="AG10" s="473"/>
      <c r="AH10" s="473"/>
      <c r="AI10" s="473"/>
      <c r="AJ10" s="473"/>
      <c r="AK10" s="473"/>
      <c r="AL10" s="473"/>
      <c r="AM10" s="473"/>
      <c r="AN10" s="473"/>
      <c r="AO10" s="473"/>
      <c r="AP10" s="473"/>
      <c r="AQ10" s="473"/>
    </row>
    <row r="11" spans="1:43">
      <c r="D11" s="922" t="s">
        <v>304</v>
      </c>
      <c r="E11" s="922"/>
      <c r="F11" s="923">
        <f>'الصفحة الرئيسية'!J11</f>
        <v>0</v>
      </c>
      <c r="G11" s="924"/>
      <c r="H11" s="924"/>
      <c r="I11" s="924"/>
      <c r="J11" s="924"/>
      <c r="K11" s="924"/>
      <c r="L11" s="925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</row>
    <row r="12" spans="1:43">
      <c r="D12" s="922" t="s">
        <v>305</v>
      </c>
      <c r="E12" s="922"/>
      <c r="F12" s="926">
        <f>'الصفحة الرئيسية'!L12</f>
        <v>0</v>
      </c>
      <c r="G12" s="927"/>
      <c r="H12" s="927"/>
      <c r="I12" s="927"/>
      <c r="J12" s="927"/>
      <c r="K12" s="927"/>
      <c r="L12" s="928"/>
      <c r="AE12" s="473"/>
      <c r="AF12" s="473"/>
      <c r="AG12" s="473"/>
      <c r="AH12" s="473"/>
      <c r="AI12" s="473"/>
      <c r="AJ12" s="473"/>
      <c r="AK12" s="473"/>
      <c r="AL12" s="473"/>
      <c r="AM12" s="473"/>
      <c r="AN12" s="473"/>
      <c r="AO12" s="473"/>
      <c r="AP12" s="473"/>
      <c r="AQ12" s="473"/>
    </row>
    <row r="13" spans="1:43">
      <c r="D13" s="929" t="s">
        <v>306</v>
      </c>
      <c r="E13" s="930"/>
      <c r="F13" s="931">
        <f>'الصفحة الرئيسية'!O10</f>
        <v>0</v>
      </c>
      <c r="G13" s="932"/>
      <c r="H13" s="932"/>
      <c r="I13" s="932"/>
      <c r="J13" s="932"/>
      <c r="K13" s="932"/>
      <c r="L13" s="933"/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  <c r="AQ13" s="473"/>
    </row>
    <row r="14" spans="1:43">
      <c r="D14" s="929" t="s">
        <v>307</v>
      </c>
      <c r="E14" s="930"/>
      <c r="F14" s="934">
        <f>'تقرير تحليل النتائج '!AL14</f>
        <v>0</v>
      </c>
      <c r="G14" s="935"/>
      <c r="H14" s="935"/>
      <c r="I14" s="935"/>
      <c r="J14" s="935"/>
      <c r="K14" s="935"/>
      <c r="L14" s="936"/>
      <c r="AE14" s="473"/>
      <c r="AF14" s="473"/>
      <c r="AG14" s="473"/>
      <c r="AH14" s="473"/>
      <c r="AI14" s="473"/>
      <c r="AJ14" s="473"/>
      <c r="AK14" s="473"/>
      <c r="AL14" s="473"/>
      <c r="AM14" s="473"/>
      <c r="AN14" s="473"/>
      <c r="AO14" s="473"/>
      <c r="AP14" s="473"/>
      <c r="AQ14" s="473"/>
    </row>
    <row r="15" spans="1:43">
      <c r="D15" s="922" t="s">
        <v>308</v>
      </c>
      <c r="E15" s="922"/>
      <c r="F15" s="929" t="e">
        <f>F14/F13*100</f>
        <v>#DIV/0!</v>
      </c>
      <c r="G15" s="937"/>
      <c r="H15" s="937"/>
      <c r="I15" s="937"/>
      <c r="J15" s="937"/>
      <c r="K15" s="937"/>
      <c r="L15" s="930"/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  <c r="AQ15" s="473"/>
    </row>
    <row r="16" spans="1:43">
      <c r="AE16" s="473"/>
      <c r="AF16" s="473"/>
      <c r="AG16" s="473"/>
      <c r="AH16" s="473"/>
      <c r="AI16" s="473"/>
      <c r="AJ16" s="473"/>
      <c r="AK16" s="473"/>
      <c r="AL16" s="473"/>
      <c r="AM16" s="473"/>
      <c r="AN16" s="473"/>
      <c r="AO16" s="473"/>
      <c r="AP16" s="473"/>
      <c r="AQ16" s="473"/>
    </row>
    <row r="17" spans="3:43">
      <c r="D17" s="475" t="s">
        <v>309</v>
      </c>
      <c r="E17" s="938" t="s">
        <v>310</v>
      </c>
      <c r="F17" s="938"/>
      <c r="G17" s="938"/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  <c r="AQ17" s="473"/>
    </row>
    <row r="18" spans="3:43" ht="26.5" thickBot="1">
      <c r="AE18" s="473"/>
      <c r="AF18" s="473"/>
      <c r="AG18" s="473"/>
      <c r="AH18" s="473"/>
      <c r="AI18" s="473"/>
      <c r="AJ18" s="476"/>
      <c r="AK18" s="476"/>
      <c r="AL18" s="476"/>
      <c r="AM18" s="476"/>
      <c r="AN18" s="476"/>
      <c r="AO18" s="473"/>
      <c r="AP18" s="473"/>
      <c r="AQ18" s="473"/>
    </row>
    <row r="19" spans="3:43">
      <c r="C19" s="477"/>
      <c r="D19" s="920" t="s">
        <v>311</v>
      </c>
      <c r="E19" s="921"/>
      <c r="F19" s="914" t="s">
        <v>312</v>
      </c>
      <c r="G19" s="914"/>
      <c r="H19" s="914" t="s">
        <v>313</v>
      </c>
      <c r="I19" s="914"/>
      <c r="AE19" s="473"/>
      <c r="AF19" s="473"/>
      <c r="AG19" s="473"/>
      <c r="AH19" s="473"/>
      <c r="AI19" s="473"/>
      <c r="AJ19" s="476"/>
      <c r="AK19" s="478" t="s">
        <v>314</v>
      </c>
      <c r="AL19" s="476"/>
      <c r="AM19" s="476"/>
      <c r="AN19" s="476"/>
      <c r="AO19" s="473"/>
      <c r="AP19" s="473"/>
      <c r="AQ19" s="473"/>
    </row>
    <row r="20" spans="3:43">
      <c r="D20" s="914" t="s">
        <v>285</v>
      </c>
      <c r="E20" s="914"/>
      <c r="F20" s="918" t="e">
        <f>'التقرير الختامي'!P17</f>
        <v>#DIV/0!</v>
      </c>
      <c r="G20" s="918"/>
      <c r="H20" s="916" t="s">
        <v>315</v>
      </c>
      <c r="I20" s="916"/>
      <c r="AE20" s="473"/>
      <c r="AF20" s="473"/>
      <c r="AG20" s="473"/>
      <c r="AH20" s="473"/>
      <c r="AI20" s="473"/>
      <c r="AJ20" s="476"/>
      <c r="AK20" s="478" t="s">
        <v>315</v>
      </c>
      <c r="AL20" s="476"/>
      <c r="AM20" s="479" t="s">
        <v>316</v>
      </c>
      <c r="AN20" s="476"/>
      <c r="AO20" s="473"/>
      <c r="AP20" s="473"/>
      <c r="AQ20" s="473"/>
    </row>
    <row r="21" spans="3:43">
      <c r="D21" s="914" t="s">
        <v>317</v>
      </c>
      <c r="E21" s="914"/>
      <c r="F21" s="919"/>
      <c r="G21" s="919"/>
      <c r="H21" s="916" t="s">
        <v>318</v>
      </c>
      <c r="I21" s="916"/>
      <c r="AE21" s="473"/>
      <c r="AF21" s="473"/>
      <c r="AG21" s="473"/>
      <c r="AH21" s="473"/>
      <c r="AI21" s="473"/>
      <c r="AJ21" s="476"/>
      <c r="AK21" s="478" t="s">
        <v>318</v>
      </c>
      <c r="AL21" s="476"/>
      <c r="AM21" s="479" t="s">
        <v>319</v>
      </c>
      <c r="AN21" s="476"/>
      <c r="AO21" s="473"/>
      <c r="AP21" s="473"/>
      <c r="AQ21" s="473"/>
    </row>
    <row r="22" spans="3:43">
      <c r="D22" s="914" t="s">
        <v>320</v>
      </c>
      <c r="E22" s="914"/>
      <c r="F22" s="915"/>
      <c r="G22" s="915"/>
      <c r="H22" s="916" t="s">
        <v>318</v>
      </c>
      <c r="I22" s="916"/>
      <c r="AE22" s="473"/>
      <c r="AF22" s="473"/>
      <c r="AG22" s="473"/>
      <c r="AH22" s="473"/>
      <c r="AI22" s="473"/>
      <c r="AJ22" s="476"/>
      <c r="AK22" s="478" t="s">
        <v>259</v>
      </c>
      <c r="AL22" s="480" t="s">
        <v>311</v>
      </c>
      <c r="AM22" s="476"/>
      <c r="AN22" s="476"/>
      <c r="AO22" s="473"/>
      <c r="AP22" s="473"/>
      <c r="AQ22" s="473"/>
    </row>
    <row r="23" spans="3:43">
      <c r="D23" s="914" t="s">
        <v>321</v>
      </c>
      <c r="E23" s="914"/>
      <c r="F23" s="917"/>
      <c r="G23" s="917"/>
      <c r="H23" s="916" t="s">
        <v>315</v>
      </c>
      <c r="I23" s="916"/>
      <c r="N23" s="481"/>
      <c r="O23" s="481"/>
      <c r="AE23" s="473"/>
      <c r="AF23" s="473"/>
      <c r="AG23" s="473"/>
      <c r="AH23" s="473"/>
      <c r="AI23" s="473"/>
      <c r="AJ23" s="476"/>
      <c r="AK23" s="478" t="s">
        <v>260</v>
      </c>
      <c r="AL23" s="480" t="s">
        <v>322</v>
      </c>
      <c r="AM23" s="476"/>
      <c r="AN23" s="476"/>
      <c r="AO23" s="473"/>
      <c r="AP23" s="473"/>
      <c r="AQ23" s="473"/>
    </row>
    <row r="24" spans="3:43">
      <c r="AJ24" s="476"/>
      <c r="AK24" s="476"/>
      <c r="AL24" s="480" t="s">
        <v>323</v>
      </c>
      <c r="AM24" s="476"/>
      <c r="AN24" s="476"/>
    </row>
    <row r="25" spans="3:43">
      <c r="AJ25" s="476"/>
      <c r="AK25" s="476"/>
      <c r="AL25" s="480" t="s">
        <v>324</v>
      </c>
      <c r="AM25" s="476"/>
      <c r="AN25" s="476"/>
    </row>
    <row r="26" spans="3:43">
      <c r="AJ26" s="476"/>
      <c r="AK26" s="476"/>
      <c r="AL26" s="476"/>
      <c r="AM26" s="476"/>
      <c r="AN26" s="476"/>
    </row>
  </sheetData>
  <mergeCells count="38">
    <mergeCell ref="A1:M1"/>
    <mergeCell ref="M2:M3"/>
    <mergeCell ref="A3:L3"/>
    <mergeCell ref="E5:F5"/>
    <mergeCell ref="D7:E7"/>
    <mergeCell ref="F7:L7"/>
    <mergeCell ref="D8:E8"/>
    <mergeCell ref="F8:L8"/>
    <mergeCell ref="D9:E9"/>
    <mergeCell ref="F9:L9"/>
    <mergeCell ref="D10:E10"/>
    <mergeCell ref="F10:L10"/>
    <mergeCell ref="D19:E19"/>
    <mergeCell ref="F19:G19"/>
    <mergeCell ref="H19:I19"/>
    <mergeCell ref="D11:E11"/>
    <mergeCell ref="F11:L11"/>
    <mergeCell ref="D12:E12"/>
    <mergeCell ref="F12:L12"/>
    <mergeCell ref="D13:E13"/>
    <mergeCell ref="F13:L13"/>
    <mergeCell ref="D14:E14"/>
    <mergeCell ref="F14:L14"/>
    <mergeCell ref="D15:E15"/>
    <mergeCell ref="F15:L15"/>
    <mergeCell ref="E17:G17"/>
    <mergeCell ref="D20:E20"/>
    <mergeCell ref="F20:G20"/>
    <mergeCell ref="H20:I20"/>
    <mergeCell ref="D21:E21"/>
    <mergeCell ref="F21:G21"/>
    <mergeCell ref="H21:I21"/>
    <mergeCell ref="D22:E22"/>
    <mergeCell ref="F22:G22"/>
    <mergeCell ref="H22:I22"/>
    <mergeCell ref="D23:E23"/>
    <mergeCell ref="F23:G23"/>
    <mergeCell ref="H23:I23"/>
  </mergeCells>
  <dataValidations count="2">
    <dataValidation type="list" allowBlank="1" showInputMessage="1" showErrorMessage="1" errorTitle="اختر من القائمة المنسدلة" promptTitle="اختر من القائمة" prompt="اسم المادّة" sqref="D19:E19" xr:uid="{77090BAA-B11E-4C8E-8E17-5D9581BE9C7B}">
      <formula1>$AL$21:$AL$25</formula1>
    </dataValidation>
    <dataValidation type="list" allowBlank="1" showInputMessage="1" showErrorMessage="1" errorTitle="اختر من القائمة المنسدلة" error="اختر من القائمة المنسدلة" promptTitle="اختر من القائمة" prompt=" وفقا لاختبار مهاراتي" sqref="H20:I23" xr:uid="{DEB880CC-D6CB-478F-87BD-2A075E150633}">
      <formula1>$AK$18:$AK$23</formula1>
    </dataValidation>
  </dataValidation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D1FA9-AEAA-493D-9F9F-2323DFE7262C}">
  <sheetPr codeName="ورقة26">
    <tabColor rgb="FF008080"/>
  </sheetPr>
  <dimension ref="A1:D106"/>
  <sheetViews>
    <sheetView rightToLeft="1" workbookViewId="0"/>
  </sheetViews>
  <sheetFormatPr defaultColWidth="9" defaultRowHeight="26"/>
  <cols>
    <col min="1" max="1" width="9" style="468"/>
    <col min="2" max="2" width="55.75" style="468" customWidth="1"/>
    <col min="3" max="3" width="28" style="468" customWidth="1"/>
    <col min="4" max="4" width="26" style="468" customWidth="1"/>
    <col min="5" max="16384" width="9" style="468"/>
  </cols>
  <sheetData>
    <row r="1" spans="1:4">
      <c r="A1" s="475" t="s">
        <v>325</v>
      </c>
      <c r="B1" s="938" t="s">
        <v>326</v>
      </c>
      <c r="C1" s="938"/>
      <c r="D1" s="468" t="s">
        <v>408</v>
      </c>
    </row>
    <row r="3" spans="1:4">
      <c r="B3" s="482" t="s">
        <v>327</v>
      </c>
      <c r="C3" s="483" t="s">
        <v>328</v>
      </c>
    </row>
    <row r="6" spans="1:4">
      <c r="A6" s="484" t="s">
        <v>1</v>
      </c>
      <c r="B6" s="484" t="s">
        <v>329</v>
      </c>
      <c r="C6" s="484" t="s">
        <v>330</v>
      </c>
      <c r="D6" s="484" t="s">
        <v>331</v>
      </c>
    </row>
    <row r="7" spans="1:4">
      <c r="A7" s="485">
        <v>1</v>
      </c>
      <c r="B7" s="486" t="str">
        <f>'الترتيب حسب النسبة المئوية'!Y10</f>
        <v/>
      </c>
      <c r="C7" s="487" t="str">
        <f>'الترتيب حسب النسبة المئوية'!Z10</f>
        <v/>
      </c>
      <c r="D7" s="487" t="str">
        <f>'الترتيب حسب النسبة المئوية'!AA10</f>
        <v/>
      </c>
    </row>
    <row r="8" spans="1:4">
      <c r="A8" s="485">
        <v>2</v>
      </c>
      <c r="B8" s="486" t="str">
        <f>'الترتيب حسب النسبة المئوية'!Y11</f>
        <v/>
      </c>
      <c r="C8" s="487" t="str">
        <f>'الترتيب حسب النسبة المئوية'!Z11</f>
        <v/>
      </c>
      <c r="D8" s="487" t="str">
        <f>'الترتيب حسب النسبة المئوية'!AA11</f>
        <v/>
      </c>
    </row>
    <row r="9" spans="1:4">
      <c r="A9" s="485">
        <v>3</v>
      </c>
      <c r="B9" s="486" t="str">
        <f>'الترتيب حسب النسبة المئوية'!Y12</f>
        <v/>
      </c>
      <c r="C9" s="487" t="str">
        <f>'الترتيب حسب النسبة المئوية'!Z12</f>
        <v/>
      </c>
      <c r="D9" s="487" t="str">
        <f>'الترتيب حسب النسبة المئوية'!AA12</f>
        <v/>
      </c>
    </row>
    <row r="10" spans="1:4">
      <c r="A10" s="485">
        <v>4</v>
      </c>
      <c r="B10" s="486" t="str">
        <f>'الترتيب حسب النسبة المئوية'!Y13</f>
        <v/>
      </c>
      <c r="C10" s="487" t="str">
        <f>'الترتيب حسب النسبة المئوية'!Z13</f>
        <v/>
      </c>
      <c r="D10" s="487" t="str">
        <f>'الترتيب حسب النسبة المئوية'!AA13</f>
        <v/>
      </c>
    </row>
    <row r="11" spans="1:4">
      <c r="A11" s="485">
        <v>5</v>
      </c>
      <c r="B11" s="486" t="str">
        <f>'الترتيب حسب النسبة المئوية'!Y14</f>
        <v/>
      </c>
      <c r="C11" s="487" t="str">
        <f>'الترتيب حسب النسبة المئوية'!Z14</f>
        <v/>
      </c>
      <c r="D11" s="487" t="str">
        <f>'الترتيب حسب النسبة المئوية'!AA14</f>
        <v/>
      </c>
    </row>
    <row r="12" spans="1:4">
      <c r="A12" s="485">
        <v>6</v>
      </c>
      <c r="B12" s="486" t="str">
        <f>'الترتيب حسب النسبة المئوية'!Y15</f>
        <v/>
      </c>
      <c r="C12" s="487" t="str">
        <f>'الترتيب حسب النسبة المئوية'!Z15</f>
        <v/>
      </c>
      <c r="D12" s="487" t="str">
        <f>'الترتيب حسب النسبة المئوية'!AA15</f>
        <v/>
      </c>
    </row>
    <row r="13" spans="1:4">
      <c r="A13" s="485">
        <v>7</v>
      </c>
      <c r="B13" s="486" t="str">
        <f>'الترتيب حسب النسبة المئوية'!Y16</f>
        <v/>
      </c>
      <c r="C13" s="487" t="str">
        <f>'الترتيب حسب النسبة المئوية'!Z16</f>
        <v/>
      </c>
      <c r="D13" s="487" t="str">
        <f>'الترتيب حسب النسبة المئوية'!AA16</f>
        <v/>
      </c>
    </row>
    <row r="14" spans="1:4">
      <c r="A14" s="485">
        <v>8</v>
      </c>
      <c r="B14" s="486" t="str">
        <f>'الترتيب حسب النسبة المئوية'!Y17</f>
        <v/>
      </c>
      <c r="C14" s="487" t="str">
        <f>'الترتيب حسب النسبة المئوية'!Z17</f>
        <v/>
      </c>
      <c r="D14" s="487" t="str">
        <f>'الترتيب حسب النسبة المئوية'!AA17</f>
        <v/>
      </c>
    </row>
    <row r="15" spans="1:4">
      <c r="A15" s="485">
        <v>9</v>
      </c>
      <c r="B15" s="486" t="str">
        <f>'الترتيب حسب النسبة المئوية'!Y18</f>
        <v/>
      </c>
      <c r="C15" s="487" t="str">
        <f>'الترتيب حسب النسبة المئوية'!Z18</f>
        <v/>
      </c>
      <c r="D15" s="487" t="str">
        <f>'الترتيب حسب النسبة المئوية'!AA18</f>
        <v/>
      </c>
    </row>
    <row r="16" spans="1:4">
      <c r="A16" s="485">
        <v>10</v>
      </c>
      <c r="B16" s="486" t="str">
        <f>'الترتيب حسب النسبة المئوية'!Y19</f>
        <v/>
      </c>
      <c r="C16" s="487" t="str">
        <f>'الترتيب حسب النسبة المئوية'!Z19</f>
        <v/>
      </c>
      <c r="D16" s="487" t="str">
        <f>'الترتيب حسب النسبة المئوية'!AA19</f>
        <v/>
      </c>
    </row>
    <row r="17" spans="1:4">
      <c r="A17" s="485">
        <v>11</v>
      </c>
      <c r="B17" s="486" t="str">
        <f>'الترتيب حسب النسبة المئوية'!Y20</f>
        <v/>
      </c>
      <c r="C17" s="487" t="str">
        <f>'الترتيب حسب النسبة المئوية'!Z20</f>
        <v/>
      </c>
      <c r="D17" s="487" t="str">
        <f>'الترتيب حسب النسبة المئوية'!AA20</f>
        <v/>
      </c>
    </row>
    <row r="18" spans="1:4">
      <c r="A18" s="485">
        <v>12</v>
      </c>
      <c r="B18" s="486" t="str">
        <f>'الترتيب حسب النسبة المئوية'!Y21</f>
        <v/>
      </c>
      <c r="C18" s="487" t="str">
        <f>'الترتيب حسب النسبة المئوية'!Z21</f>
        <v/>
      </c>
      <c r="D18" s="487" t="str">
        <f>'الترتيب حسب النسبة المئوية'!AA21</f>
        <v/>
      </c>
    </row>
    <row r="19" spans="1:4">
      <c r="A19" s="485">
        <v>13</v>
      </c>
      <c r="B19" s="486" t="str">
        <f>'الترتيب حسب النسبة المئوية'!Y22</f>
        <v/>
      </c>
      <c r="C19" s="487" t="str">
        <f>'الترتيب حسب النسبة المئوية'!Z22</f>
        <v/>
      </c>
      <c r="D19" s="487" t="str">
        <f>'الترتيب حسب النسبة المئوية'!AA22</f>
        <v/>
      </c>
    </row>
    <row r="20" spans="1:4">
      <c r="A20" s="485">
        <v>14</v>
      </c>
      <c r="B20" s="486" t="str">
        <f>'الترتيب حسب النسبة المئوية'!Y23</f>
        <v/>
      </c>
      <c r="C20" s="487" t="str">
        <f>'الترتيب حسب النسبة المئوية'!Z23</f>
        <v/>
      </c>
      <c r="D20" s="487" t="str">
        <f>'الترتيب حسب النسبة المئوية'!AA23</f>
        <v/>
      </c>
    </row>
    <row r="21" spans="1:4">
      <c r="A21" s="485">
        <v>15</v>
      </c>
      <c r="B21" s="486" t="str">
        <f>'الترتيب حسب النسبة المئوية'!Y24</f>
        <v/>
      </c>
      <c r="C21" s="487" t="str">
        <f>'الترتيب حسب النسبة المئوية'!Z24</f>
        <v/>
      </c>
      <c r="D21" s="487" t="str">
        <f>'الترتيب حسب النسبة المئوية'!AA24</f>
        <v/>
      </c>
    </row>
    <row r="22" spans="1:4">
      <c r="A22" s="485">
        <v>16</v>
      </c>
      <c r="B22" s="486" t="str">
        <f>'الترتيب حسب النسبة المئوية'!Y25</f>
        <v/>
      </c>
      <c r="C22" s="487" t="str">
        <f>'الترتيب حسب النسبة المئوية'!Z25</f>
        <v/>
      </c>
      <c r="D22" s="487" t="str">
        <f>'الترتيب حسب النسبة المئوية'!AA25</f>
        <v/>
      </c>
    </row>
    <row r="23" spans="1:4">
      <c r="A23" s="485">
        <v>17</v>
      </c>
      <c r="B23" s="486" t="str">
        <f>'الترتيب حسب النسبة المئوية'!Y26</f>
        <v/>
      </c>
      <c r="C23" s="487" t="str">
        <f>'الترتيب حسب النسبة المئوية'!Z26</f>
        <v/>
      </c>
      <c r="D23" s="487" t="str">
        <f>'الترتيب حسب النسبة المئوية'!AA26</f>
        <v/>
      </c>
    </row>
    <row r="24" spans="1:4">
      <c r="A24" s="485">
        <v>18</v>
      </c>
      <c r="B24" s="486" t="str">
        <f>'الترتيب حسب النسبة المئوية'!Y27</f>
        <v/>
      </c>
      <c r="C24" s="487" t="str">
        <f>'الترتيب حسب النسبة المئوية'!Z27</f>
        <v/>
      </c>
      <c r="D24" s="487" t="str">
        <f>'الترتيب حسب النسبة المئوية'!AA27</f>
        <v/>
      </c>
    </row>
    <row r="25" spans="1:4">
      <c r="A25" s="485">
        <v>19</v>
      </c>
      <c r="B25" s="486" t="str">
        <f>'الترتيب حسب النسبة المئوية'!Y28</f>
        <v/>
      </c>
      <c r="C25" s="487" t="str">
        <f>'الترتيب حسب النسبة المئوية'!Z28</f>
        <v/>
      </c>
      <c r="D25" s="487" t="str">
        <f>'الترتيب حسب النسبة المئوية'!AA28</f>
        <v/>
      </c>
    </row>
    <row r="26" spans="1:4">
      <c r="A26" s="485">
        <v>20</v>
      </c>
      <c r="B26" s="486" t="str">
        <f>'الترتيب حسب النسبة المئوية'!Y29</f>
        <v/>
      </c>
      <c r="C26" s="487" t="str">
        <f>'الترتيب حسب النسبة المئوية'!Z29</f>
        <v/>
      </c>
      <c r="D26" s="487" t="str">
        <f>'الترتيب حسب النسبة المئوية'!AA29</f>
        <v/>
      </c>
    </row>
    <row r="27" spans="1:4">
      <c r="A27" s="485">
        <v>21</v>
      </c>
      <c r="B27" s="486" t="str">
        <f>'الترتيب حسب النسبة المئوية'!Y30</f>
        <v/>
      </c>
      <c r="C27" s="487" t="str">
        <f>'الترتيب حسب النسبة المئوية'!Z30</f>
        <v/>
      </c>
      <c r="D27" s="487" t="str">
        <f>'الترتيب حسب النسبة المئوية'!AA30</f>
        <v/>
      </c>
    </row>
    <row r="28" spans="1:4">
      <c r="A28" s="485">
        <v>22</v>
      </c>
      <c r="B28" s="486" t="str">
        <f>'الترتيب حسب النسبة المئوية'!Y31</f>
        <v/>
      </c>
      <c r="C28" s="487" t="str">
        <f>'الترتيب حسب النسبة المئوية'!Z31</f>
        <v/>
      </c>
      <c r="D28" s="487" t="str">
        <f>'الترتيب حسب النسبة المئوية'!AA31</f>
        <v/>
      </c>
    </row>
    <row r="29" spans="1:4">
      <c r="A29" s="485">
        <v>23</v>
      </c>
      <c r="B29" s="486" t="str">
        <f>'الترتيب حسب النسبة المئوية'!Y32</f>
        <v/>
      </c>
      <c r="C29" s="487" t="str">
        <f>'الترتيب حسب النسبة المئوية'!Z32</f>
        <v/>
      </c>
      <c r="D29" s="487" t="str">
        <f>'الترتيب حسب النسبة المئوية'!AA32</f>
        <v/>
      </c>
    </row>
    <row r="30" spans="1:4">
      <c r="A30" s="485">
        <v>24</v>
      </c>
      <c r="B30" s="486" t="str">
        <f>'الترتيب حسب النسبة المئوية'!Y33</f>
        <v/>
      </c>
      <c r="C30" s="487" t="str">
        <f>'الترتيب حسب النسبة المئوية'!Z33</f>
        <v/>
      </c>
      <c r="D30" s="487" t="str">
        <f>'الترتيب حسب النسبة المئوية'!AA33</f>
        <v/>
      </c>
    </row>
    <row r="31" spans="1:4">
      <c r="A31" s="485">
        <v>25</v>
      </c>
      <c r="B31" s="486" t="str">
        <f>'الترتيب حسب النسبة المئوية'!Y34</f>
        <v/>
      </c>
      <c r="C31" s="487" t="str">
        <f>'الترتيب حسب النسبة المئوية'!Z34</f>
        <v/>
      </c>
      <c r="D31" s="487" t="str">
        <f>'الترتيب حسب النسبة المئوية'!AA34</f>
        <v/>
      </c>
    </row>
    <row r="32" spans="1:4">
      <c r="A32" s="485">
        <v>26</v>
      </c>
      <c r="B32" s="486" t="str">
        <f>'الترتيب حسب النسبة المئوية'!Y35</f>
        <v/>
      </c>
      <c r="C32" s="487" t="str">
        <f>'الترتيب حسب النسبة المئوية'!Z35</f>
        <v/>
      </c>
      <c r="D32" s="487" t="str">
        <f>'الترتيب حسب النسبة المئوية'!AA35</f>
        <v/>
      </c>
    </row>
    <row r="33" spans="1:4">
      <c r="A33" s="485">
        <v>27</v>
      </c>
      <c r="B33" s="486" t="str">
        <f>'الترتيب حسب النسبة المئوية'!Y36</f>
        <v/>
      </c>
      <c r="C33" s="487" t="str">
        <f>'الترتيب حسب النسبة المئوية'!Z36</f>
        <v/>
      </c>
      <c r="D33" s="487" t="str">
        <f>'الترتيب حسب النسبة المئوية'!AA36</f>
        <v/>
      </c>
    </row>
    <row r="34" spans="1:4">
      <c r="A34" s="485">
        <v>28</v>
      </c>
      <c r="B34" s="486" t="str">
        <f>'الترتيب حسب النسبة المئوية'!Y37</f>
        <v/>
      </c>
      <c r="C34" s="487" t="str">
        <f>'الترتيب حسب النسبة المئوية'!Z37</f>
        <v/>
      </c>
      <c r="D34" s="487" t="str">
        <f>'الترتيب حسب النسبة المئوية'!AA37</f>
        <v/>
      </c>
    </row>
    <row r="35" spans="1:4">
      <c r="A35" s="485">
        <v>29</v>
      </c>
      <c r="B35" s="486" t="str">
        <f>'الترتيب حسب النسبة المئوية'!Y38</f>
        <v/>
      </c>
      <c r="C35" s="487" t="str">
        <f>'الترتيب حسب النسبة المئوية'!Z38</f>
        <v/>
      </c>
      <c r="D35" s="487" t="str">
        <f>'الترتيب حسب النسبة المئوية'!AA38</f>
        <v/>
      </c>
    </row>
    <row r="36" spans="1:4">
      <c r="A36" s="485">
        <v>30</v>
      </c>
      <c r="B36" s="486" t="str">
        <f>'الترتيب حسب النسبة المئوية'!Y39</f>
        <v/>
      </c>
      <c r="C36" s="487" t="str">
        <f>'الترتيب حسب النسبة المئوية'!Z39</f>
        <v/>
      </c>
      <c r="D36" s="487" t="str">
        <f>'الترتيب حسب النسبة المئوية'!AA39</f>
        <v/>
      </c>
    </row>
    <row r="37" spans="1:4">
      <c r="A37" s="485">
        <v>31</v>
      </c>
      <c r="B37" s="486" t="str">
        <f>'الترتيب حسب النسبة المئوية'!Y40</f>
        <v/>
      </c>
      <c r="C37" s="487" t="str">
        <f>'الترتيب حسب النسبة المئوية'!Z40</f>
        <v/>
      </c>
      <c r="D37" s="487" t="str">
        <f>'الترتيب حسب النسبة المئوية'!AA40</f>
        <v/>
      </c>
    </row>
    <row r="38" spans="1:4">
      <c r="A38" s="485">
        <v>32</v>
      </c>
      <c r="B38" s="486" t="str">
        <f>'الترتيب حسب النسبة المئوية'!Y41</f>
        <v/>
      </c>
      <c r="C38" s="487" t="str">
        <f>'الترتيب حسب النسبة المئوية'!Z41</f>
        <v/>
      </c>
      <c r="D38" s="487" t="str">
        <f>'الترتيب حسب النسبة المئوية'!AA41</f>
        <v/>
      </c>
    </row>
    <row r="39" spans="1:4">
      <c r="A39" s="485">
        <v>33</v>
      </c>
      <c r="B39" s="486" t="str">
        <f>'الترتيب حسب النسبة المئوية'!Y42</f>
        <v/>
      </c>
      <c r="C39" s="487" t="str">
        <f>'الترتيب حسب النسبة المئوية'!Z42</f>
        <v/>
      </c>
      <c r="D39" s="487" t="str">
        <f>'الترتيب حسب النسبة المئوية'!AA42</f>
        <v/>
      </c>
    </row>
    <row r="40" spans="1:4">
      <c r="A40" s="485">
        <v>34</v>
      </c>
      <c r="B40" s="486" t="str">
        <f>'الترتيب حسب النسبة المئوية'!Y43</f>
        <v/>
      </c>
      <c r="C40" s="487" t="str">
        <f>'الترتيب حسب النسبة المئوية'!Z43</f>
        <v/>
      </c>
      <c r="D40" s="487" t="str">
        <f>'الترتيب حسب النسبة المئوية'!AA43</f>
        <v/>
      </c>
    </row>
    <row r="41" spans="1:4">
      <c r="A41" s="485">
        <v>35</v>
      </c>
      <c r="B41" s="486" t="str">
        <f>'الترتيب حسب النسبة المئوية'!Y44</f>
        <v/>
      </c>
      <c r="C41" s="487" t="str">
        <f>'الترتيب حسب النسبة المئوية'!Z44</f>
        <v/>
      </c>
      <c r="D41" s="487" t="str">
        <f>'الترتيب حسب النسبة المئوية'!AA44</f>
        <v/>
      </c>
    </row>
    <row r="42" spans="1:4">
      <c r="A42" s="485">
        <v>36</v>
      </c>
      <c r="B42" s="486" t="str">
        <f>'الترتيب حسب النسبة المئوية'!Y45</f>
        <v/>
      </c>
      <c r="C42" s="487" t="str">
        <f>'الترتيب حسب النسبة المئوية'!Z45</f>
        <v/>
      </c>
      <c r="D42" s="487" t="str">
        <f>'الترتيب حسب النسبة المئوية'!AA45</f>
        <v/>
      </c>
    </row>
    <row r="43" spans="1:4">
      <c r="A43" s="485">
        <v>37</v>
      </c>
      <c r="B43" s="486" t="str">
        <f>'الترتيب حسب النسبة المئوية'!Y46</f>
        <v/>
      </c>
      <c r="C43" s="487" t="str">
        <f>'الترتيب حسب النسبة المئوية'!Z46</f>
        <v/>
      </c>
      <c r="D43" s="487" t="str">
        <f>'الترتيب حسب النسبة المئوية'!AA46</f>
        <v/>
      </c>
    </row>
    <row r="44" spans="1:4">
      <c r="A44" s="485">
        <v>38</v>
      </c>
      <c r="B44" s="486" t="str">
        <f>'الترتيب حسب النسبة المئوية'!Y47</f>
        <v/>
      </c>
      <c r="C44" s="487" t="str">
        <f>'الترتيب حسب النسبة المئوية'!Z47</f>
        <v/>
      </c>
      <c r="D44" s="487" t="str">
        <f>'الترتيب حسب النسبة المئوية'!AA47</f>
        <v/>
      </c>
    </row>
    <row r="45" spans="1:4">
      <c r="A45" s="485">
        <v>39</v>
      </c>
      <c r="B45" s="486" t="str">
        <f>'الترتيب حسب النسبة المئوية'!Y48</f>
        <v/>
      </c>
      <c r="C45" s="487" t="str">
        <f>'الترتيب حسب النسبة المئوية'!Z48</f>
        <v/>
      </c>
      <c r="D45" s="487" t="str">
        <f>'الترتيب حسب النسبة المئوية'!AA48</f>
        <v/>
      </c>
    </row>
    <row r="46" spans="1:4">
      <c r="A46" s="485">
        <v>40</v>
      </c>
      <c r="B46" s="486" t="str">
        <f>'الترتيب حسب النسبة المئوية'!Y49</f>
        <v/>
      </c>
      <c r="C46" s="487" t="str">
        <f>'الترتيب حسب النسبة المئوية'!Z49</f>
        <v/>
      </c>
      <c r="D46" s="487" t="str">
        <f>'الترتيب حسب النسبة المئوية'!AA49</f>
        <v/>
      </c>
    </row>
    <row r="47" spans="1:4">
      <c r="A47" s="485">
        <v>41</v>
      </c>
      <c r="B47" s="486" t="str">
        <f>'الترتيب حسب النسبة المئوية'!Y50</f>
        <v/>
      </c>
      <c r="C47" s="487" t="str">
        <f>'الترتيب حسب النسبة المئوية'!Z50</f>
        <v/>
      </c>
      <c r="D47" s="487" t="str">
        <f>'الترتيب حسب النسبة المئوية'!AA50</f>
        <v/>
      </c>
    </row>
    <row r="48" spans="1:4">
      <c r="A48" s="485">
        <v>42</v>
      </c>
      <c r="B48" s="486" t="str">
        <f>'الترتيب حسب النسبة المئوية'!Y51</f>
        <v/>
      </c>
      <c r="C48" s="487" t="str">
        <f>'الترتيب حسب النسبة المئوية'!Z51</f>
        <v/>
      </c>
      <c r="D48" s="487" t="str">
        <f>'الترتيب حسب النسبة المئوية'!AA51</f>
        <v/>
      </c>
    </row>
    <row r="49" spans="1:4">
      <c r="A49" s="485">
        <v>43</v>
      </c>
      <c r="B49" s="486" t="str">
        <f>'الترتيب حسب النسبة المئوية'!Y52</f>
        <v/>
      </c>
      <c r="C49" s="487" t="str">
        <f>'الترتيب حسب النسبة المئوية'!Z52</f>
        <v/>
      </c>
      <c r="D49" s="487" t="str">
        <f>'الترتيب حسب النسبة المئوية'!AA52</f>
        <v/>
      </c>
    </row>
    <row r="50" spans="1:4">
      <c r="A50" s="485">
        <v>44</v>
      </c>
      <c r="B50" s="486" t="str">
        <f>'الترتيب حسب النسبة المئوية'!Y53</f>
        <v/>
      </c>
      <c r="C50" s="487" t="str">
        <f>'الترتيب حسب النسبة المئوية'!Z53</f>
        <v/>
      </c>
      <c r="D50" s="487" t="str">
        <f>'الترتيب حسب النسبة المئوية'!AA53</f>
        <v/>
      </c>
    </row>
    <row r="51" spans="1:4">
      <c r="A51" s="485">
        <v>45</v>
      </c>
      <c r="B51" s="486" t="str">
        <f>'الترتيب حسب النسبة المئوية'!Y54</f>
        <v/>
      </c>
      <c r="C51" s="487" t="str">
        <f>'الترتيب حسب النسبة المئوية'!Z54</f>
        <v/>
      </c>
      <c r="D51" s="487" t="str">
        <f>'الترتيب حسب النسبة المئوية'!AA54</f>
        <v/>
      </c>
    </row>
    <row r="52" spans="1:4">
      <c r="A52" s="485">
        <v>46</v>
      </c>
      <c r="B52" s="486" t="str">
        <f>'الترتيب حسب النسبة المئوية'!Y55</f>
        <v/>
      </c>
      <c r="C52" s="487" t="str">
        <f>'الترتيب حسب النسبة المئوية'!Z55</f>
        <v/>
      </c>
      <c r="D52" s="487" t="str">
        <f>'الترتيب حسب النسبة المئوية'!AA55</f>
        <v/>
      </c>
    </row>
    <row r="53" spans="1:4">
      <c r="A53" s="485">
        <v>47</v>
      </c>
      <c r="B53" s="486" t="str">
        <f>'الترتيب حسب النسبة المئوية'!Y56</f>
        <v/>
      </c>
      <c r="C53" s="487" t="str">
        <f>'الترتيب حسب النسبة المئوية'!Z56</f>
        <v/>
      </c>
      <c r="D53" s="487" t="str">
        <f>'الترتيب حسب النسبة المئوية'!AA56</f>
        <v/>
      </c>
    </row>
    <row r="54" spans="1:4">
      <c r="A54" s="485">
        <v>48</v>
      </c>
      <c r="B54" s="486" t="str">
        <f>'الترتيب حسب النسبة المئوية'!Y57</f>
        <v/>
      </c>
      <c r="C54" s="487" t="str">
        <f>'الترتيب حسب النسبة المئوية'!Z57</f>
        <v/>
      </c>
      <c r="D54" s="487" t="str">
        <f>'الترتيب حسب النسبة المئوية'!AA57</f>
        <v/>
      </c>
    </row>
    <row r="55" spans="1:4">
      <c r="A55" s="485">
        <v>49</v>
      </c>
      <c r="B55" s="486" t="str">
        <f>'الترتيب حسب النسبة المئوية'!Y58</f>
        <v/>
      </c>
      <c r="C55" s="487" t="str">
        <f>'الترتيب حسب النسبة المئوية'!Z58</f>
        <v/>
      </c>
      <c r="D55" s="487" t="str">
        <f>'الترتيب حسب النسبة المئوية'!AA58</f>
        <v/>
      </c>
    </row>
    <row r="56" spans="1:4">
      <c r="A56" s="485">
        <v>50</v>
      </c>
      <c r="B56" s="486" t="str">
        <f>'الترتيب حسب النسبة المئوية'!Y59</f>
        <v/>
      </c>
      <c r="C56" s="487" t="str">
        <f>'الترتيب حسب النسبة المئوية'!Z59</f>
        <v/>
      </c>
      <c r="D56" s="487" t="str">
        <f>'الترتيب حسب النسبة المئوية'!AA59</f>
        <v/>
      </c>
    </row>
    <row r="57" spans="1:4">
      <c r="A57" s="485">
        <v>51</v>
      </c>
      <c r="B57" s="486" t="str">
        <f>'الترتيب حسب النسبة المئوية'!Y60</f>
        <v/>
      </c>
      <c r="C57" s="487" t="str">
        <f>'الترتيب حسب النسبة المئوية'!Z60</f>
        <v/>
      </c>
      <c r="D57" s="487" t="str">
        <f>'الترتيب حسب النسبة المئوية'!AA60</f>
        <v/>
      </c>
    </row>
    <row r="58" spans="1:4">
      <c r="A58" s="485">
        <v>52</v>
      </c>
      <c r="B58" s="486" t="str">
        <f>'الترتيب حسب النسبة المئوية'!Y61</f>
        <v/>
      </c>
      <c r="C58" s="487" t="str">
        <f>'الترتيب حسب النسبة المئوية'!Z61</f>
        <v/>
      </c>
      <c r="D58" s="487" t="str">
        <f>'الترتيب حسب النسبة المئوية'!AA61</f>
        <v/>
      </c>
    </row>
    <row r="59" spans="1:4">
      <c r="A59" s="485">
        <v>53</v>
      </c>
      <c r="B59" s="486" t="str">
        <f>'الترتيب حسب النسبة المئوية'!Y62</f>
        <v/>
      </c>
      <c r="C59" s="487" t="str">
        <f>'الترتيب حسب النسبة المئوية'!Z62</f>
        <v/>
      </c>
      <c r="D59" s="487" t="str">
        <f>'الترتيب حسب النسبة المئوية'!AA62</f>
        <v/>
      </c>
    </row>
    <row r="60" spans="1:4">
      <c r="A60" s="485">
        <v>54</v>
      </c>
      <c r="B60" s="486" t="str">
        <f>'الترتيب حسب النسبة المئوية'!Y63</f>
        <v/>
      </c>
      <c r="C60" s="487" t="str">
        <f>'الترتيب حسب النسبة المئوية'!Z63</f>
        <v/>
      </c>
      <c r="D60" s="487" t="str">
        <f>'الترتيب حسب النسبة المئوية'!AA63</f>
        <v/>
      </c>
    </row>
    <row r="61" spans="1:4">
      <c r="A61" s="485">
        <v>55</v>
      </c>
      <c r="B61" s="486" t="str">
        <f>'الترتيب حسب النسبة المئوية'!Y64</f>
        <v/>
      </c>
      <c r="C61" s="487" t="str">
        <f>'الترتيب حسب النسبة المئوية'!Z64</f>
        <v/>
      </c>
      <c r="D61" s="487" t="str">
        <f>'الترتيب حسب النسبة المئوية'!AA64</f>
        <v/>
      </c>
    </row>
    <row r="62" spans="1:4">
      <c r="A62" s="485">
        <v>56</v>
      </c>
      <c r="B62" s="486" t="str">
        <f>'الترتيب حسب النسبة المئوية'!Y65</f>
        <v/>
      </c>
      <c r="C62" s="487" t="str">
        <f>'الترتيب حسب النسبة المئوية'!Z65</f>
        <v/>
      </c>
      <c r="D62" s="487" t="str">
        <f>'الترتيب حسب النسبة المئوية'!AA65</f>
        <v/>
      </c>
    </row>
    <row r="63" spans="1:4">
      <c r="A63" s="485">
        <v>57</v>
      </c>
      <c r="B63" s="486" t="str">
        <f>'الترتيب حسب النسبة المئوية'!Y66</f>
        <v/>
      </c>
      <c r="C63" s="487" t="str">
        <f>'الترتيب حسب النسبة المئوية'!Z66</f>
        <v/>
      </c>
      <c r="D63" s="487" t="str">
        <f>'الترتيب حسب النسبة المئوية'!AA66</f>
        <v/>
      </c>
    </row>
    <row r="64" spans="1:4">
      <c r="A64" s="485">
        <v>58</v>
      </c>
      <c r="B64" s="486" t="str">
        <f>'الترتيب حسب النسبة المئوية'!Y67</f>
        <v/>
      </c>
      <c r="C64" s="487" t="str">
        <f>'الترتيب حسب النسبة المئوية'!Z67</f>
        <v/>
      </c>
      <c r="D64" s="487" t="str">
        <f>'الترتيب حسب النسبة المئوية'!AA67</f>
        <v/>
      </c>
    </row>
    <row r="65" spans="1:4">
      <c r="A65" s="485">
        <v>59</v>
      </c>
      <c r="B65" s="486" t="str">
        <f>'الترتيب حسب النسبة المئوية'!Y68</f>
        <v/>
      </c>
      <c r="C65" s="487" t="str">
        <f>'الترتيب حسب النسبة المئوية'!Z68</f>
        <v/>
      </c>
      <c r="D65" s="487" t="str">
        <f>'الترتيب حسب النسبة المئوية'!AA68</f>
        <v/>
      </c>
    </row>
    <row r="66" spans="1:4">
      <c r="A66" s="485">
        <v>60</v>
      </c>
      <c r="B66" s="486" t="str">
        <f>'الترتيب حسب النسبة المئوية'!Y69</f>
        <v/>
      </c>
      <c r="C66" s="487" t="str">
        <f>'الترتيب حسب النسبة المئوية'!Z69</f>
        <v/>
      </c>
      <c r="D66" s="487" t="str">
        <f>'الترتيب حسب النسبة المئوية'!AA69</f>
        <v/>
      </c>
    </row>
    <row r="67" spans="1:4">
      <c r="A67" s="485">
        <v>61</v>
      </c>
      <c r="B67" s="486" t="str">
        <f>'الترتيب حسب النسبة المئوية'!Y70</f>
        <v/>
      </c>
      <c r="C67" s="487" t="str">
        <f>'الترتيب حسب النسبة المئوية'!Z70</f>
        <v/>
      </c>
      <c r="D67" s="487" t="str">
        <f>'الترتيب حسب النسبة المئوية'!AA70</f>
        <v/>
      </c>
    </row>
    <row r="68" spans="1:4">
      <c r="A68" s="485">
        <v>62</v>
      </c>
      <c r="B68" s="486" t="str">
        <f>'الترتيب حسب النسبة المئوية'!Y71</f>
        <v/>
      </c>
      <c r="C68" s="487" t="str">
        <f>'الترتيب حسب النسبة المئوية'!Z71</f>
        <v/>
      </c>
      <c r="D68" s="487" t="str">
        <f>'الترتيب حسب النسبة المئوية'!AA71</f>
        <v/>
      </c>
    </row>
    <row r="69" spans="1:4">
      <c r="A69" s="485">
        <v>63</v>
      </c>
      <c r="B69" s="486" t="str">
        <f>'الترتيب حسب النسبة المئوية'!Y72</f>
        <v/>
      </c>
      <c r="C69" s="487" t="str">
        <f>'الترتيب حسب النسبة المئوية'!Z72</f>
        <v/>
      </c>
      <c r="D69" s="487" t="str">
        <f>'الترتيب حسب النسبة المئوية'!AA72</f>
        <v/>
      </c>
    </row>
    <row r="70" spans="1:4">
      <c r="A70" s="485">
        <v>64</v>
      </c>
      <c r="B70" s="486" t="str">
        <f>'الترتيب حسب النسبة المئوية'!Y73</f>
        <v/>
      </c>
      <c r="C70" s="487" t="str">
        <f>'الترتيب حسب النسبة المئوية'!Z73</f>
        <v/>
      </c>
      <c r="D70" s="487" t="str">
        <f>'الترتيب حسب النسبة المئوية'!AA73</f>
        <v/>
      </c>
    </row>
    <row r="71" spans="1:4">
      <c r="A71" s="485">
        <v>65</v>
      </c>
      <c r="B71" s="486" t="str">
        <f>'الترتيب حسب النسبة المئوية'!Y74</f>
        <v/>
      </c>
      <c r="C71" s="487" t="str">
        <f>'الترتيب حسب النسبة المئوية'!Z74</f>
        <v/>
      </c>
      <c r="D71" s="487" t="str">
        <f>'الترتيب حسب النسبة المئوية'!AA74</f>
        <v/>
      </c>
    </row>
    <row r="72" spans="1:4">
      <c r="A72" s="485">
        <v>66</v>
      </c>
      <c r="B72" s="486" t="str">
        <f>'الترتيب حسب النسبة المئوية'!Y75</f>
        <v/>
      </c>
      <c r="C72" s="487" t="str">
        <f>'الترتيب حسب النسبة المئوية'!Z75</f>
        <v/>
      </c>
      <c r="D72" s="487" t="str">
        <f>'الترتيب حسب النسبة المئوية'!AA75</f>
        <v/>
      </c>
    </row>
    <row r="73" spans="1:4">
      <c r="A73" s="485">
        <v>67</v>
      </c>
      <c r="B73" s="486" t="str">
        <f>'الترتيب حسب النسبة المئوية'!Y76</f>
        <v/>
      </c>
      <c r="C73" s="487" t="str">
        <f>'الترتيب حسب النسبة المئوية'!Z76</f>
        <v/>
      </c>
      <c r="D73" s="487" t="str">
        <f>'الترتيب حسب النسبة المئوية'!AA76</f>
        <v/>
      </c>
    </row>
    <row r="74" spans="1:4">
      <c r="A74" s="485">
        <v>68</v>
      </c>
      <c r="B74" s="486" t="str">
        <f>'الترتيب حسب النسبة المئوية'!Y77</f>
        <v/>
      </c>
      <c r="C74" s="487" t="str">
        <f>'الترتيب حسب النسبة المئوية'!Z77</f>
        <v/>
      </c>
      <c r="D74" s="487" t="str">
        <f>'الترتيب حسب النسبة المئوية'!AA77</f>
        <v/>
      </c>
    </row>
    <row r="75" spans="1:4">
      <c r="A75" s="485">
        <v>69</v>
      </c>
      <c r="B75" s="486" t="str">
        <f>'الترتيب حسب النسبة المئوية'!Y78</f>
        <v/>
      </c>
      <c r="C75" s="487" t="str">
        <f>'الترتيب حسب النسبة المئوية'!Z78</f>
        <v/>
      </c>
      <c r="D75" s="487" t="str">
        <f>'الترتيب حسب النسبة المئوية'!AA78</f>
        <v/>
      </c>
    </row>
    <row r="76" spans="1:4">
      <c r="A76" s="485">
        <v>70</v>
      </c>
      <c r="B76" s="486" t="str">
        <f>'الترتيب حسب النسبة المئوية'!Y79</f>
        <v/>
      </c>
      <c r="C76" s="487" t="str">
        <f>'الترتيب حسب النسبة المئوية'!Z79</f>
        <v/>
      </c>
      <c r="D76" s="487" t="str">
        <f>'الترتيب حسب النسبة المئوية'!AA79</f>
        <v/>
      </c>
    </row>
    <row r="77" spans="1:4">
      <c r="A77" s="485">
        <v>71</v>
      </c>
      <c r="B77" s="486" t="str">
        <f>'الترتيب حسب النسبة المئوية'!Y80</f>
        <v/>
      </c>
      <c r="C77" s="487" t="str">
        <f>'الترتيب حسب النسبة المئوية'!Z80</f>
        <v/>
      </c>
      <c r="D77" s="487" t="str">
        <f>'الترتيب حسب النسبة المئوية'!AA80</f>
        <v/>
      </c>
    </row>
    <row r="78" spans="1:4">
      <c r="A78" s="485">
        <v>72</v>
      </c>
      <c r="B78" s="486" t="str">
        <f>'الترتيب حسب النسبة المئوية'!Y81</f>
        <v/>
      </c>
      <c r="C78" s="487" t="str">
        <f>'الترتيب حسب النسبة المئوية'!Z81</f>
        <v/>
      </c>
      <c r="D78" s="487" t="str">
        <f>'الترتيب حسب النسبة المئوية'!AA81</f>
        <v/>
      </c>
    </row>
    <row r="79" spans="1:4">
      <c r="A79" s="485">
        <v>73</v>
      </c>
      <c r="B79" s="486" t="str">
        <f>'الترتيب حسب النسبة المئوية'!Y82</f>
        <v/>
      </c>
      <c r="C79" s="487" t="str">
        <f>'الترتيب حسب النسبة المئوية'!Z82</f>
        <v/>
      </c>
      <c r="D79" s="487" t="str">
        <f>'الترتيب حسب النسبة المئوية'!AA82</f>
        <v/>
      </c>
    </row>
    <row r="80" spans="1:4">
      <c r="A80" s="485">
        <v>74</v>
      </c>
      <c r="B80" s="486" t="str">
        <f>'الترتيب حسب النسبة المئوية'!Y83</f>
        <v/>
      </c>
      <c r="C80" s="487" t="str">
        <f>'الترتيب حسب النسبة المئوية'!Z83</f>
        <v/>
      </c>
      <c r="D80" s="487" t="str">
        <f>'الترتيب حسب النسبة المئوية'!AA83</f>
        <v/>
      </c>
    </row>
    <row r="81" spans="1:4">
      <c r="A81" s="485">
        <v>75</v>
      </c>
      <c r="B81" s="486" t="str">
        <f>'الترتيب حسب النسبة المئوية'!Y84</f>
        <v/>
      </c>
      <c r="C81" s="487" t="str">
        <f>'الترتيب حسب النسبة المئوية'!Z84</f>
        <v/>
      </c>
      <c r="D81" s="487" t="str">
        <f>'الترتيب حسب النسبة المئوية'!AA84</f>
        <v/>
      </c>
    </row>
    <row r="82" spans="1:4">
      <c r="A82" s="485">
        <v>76</v>
      </c>
      <c r="B82" s="486" t="str">
        <f>'الترتيب حسب النسبة المئوية'!Y85</f>
        <v/>
      </c>
      <c r="C82" s="487" t="str">
        <f>'الترتيب حسب النسبة المئوية'!Z85</f>
        <v/>
      </c>
      <c r="D82" s="487" t="str">
        <f>'الترتيب حسب النسبة المئوية'!AA85</f>
        <v/>
      </c>
    </row>
    <row r="83" spans="1:4">
      <c r="A83" s="485">
        <v>77</v>
      </c>
      <c r="B83" s="486" t="str">
        <f>'الترتيب حسب النسبة المئوية'!Y86</f>
        <v/>
      </c>
      <c r="C83" s="487" t="str">
        <f>'الترتيب حسب النسبة المئوية'!Z86</f>
        <v/>
      </c>
      <c r="D83" s="487" t="str">
        <f>'الترتيب حسب النسبة المئوية'!AA86</f>
        <v/>
      </c>
    </row>
    <row r="84" spans="1:4">
      <c r="A84" s="485">
        <v>78</v>
      </c>
      <c r="B84" s="486" t="str">
        <f>'الترتيب حسب النسبة المئوية'!Y87</f>
        <v/>
      </c>
      <c r="C84" s="487" t="str">
        <f>'الترتيب حسب النسبة المئوية'!Z87</f>
        <v/>
      </c>
      <c r="D84" s="487" t="str">
        <f>'الترتيب حسب النسبة المئوية'!AA87</f>
        <v/>
      </c>
    </row>
    <row r="85" spans="1:4">
      <c r="A85" s="485">
        <v>79</v>
      </c>
      <c r="B85" s="486" t="str">
        <f>'الترتيب حسب النسبة المئوية'!Y88</f>
        <v/>
      </c>
      <c r="C85" s="487" t="str">
        <f>'الترتيب حسب النسبة المئوية'!Z88</f>
        <v/>
      </c>
      <c r="D85" s="487" t="str">
        <f>'الترتيب حسب النسبة المئوية'!AA88</f>
        <v/>
      </c>
    </row>
    <row r="86" spans="1:4">
      <c r="A86" s="485">
        <v>80</v>
      </c>
      <c r="B86" s="486" t="str">
        <f>'الترتيب حسب النسبة المئوية'!Y89</f>
        <v/>
      </c>
      <c r="C86" s="487" t="str">
        <f>'الترتيب حسب النسبة المئوية'!Z89</f>
        <v/>
      </c>
      <c r="D86" s="487" t="str">
        <f>'الترتيب حسب النسبة المئوية'!AA89</f>
        <v/>
      </c>
    </row>
    <row r="87" spans="1:4">
      <c r="A87" s="485">
        <v>81</v>
      </c>
      <c r="B87" s="486" t="str">
        <f>'الترتيب حسب النسبة المئوية'!Y90</f>
        <v/>
      </c>
      <c r="C87" s="487" t="str">
        <f>'الترتيب حسب النسبة المئوية'!Z90</f>
        <v/>
      </c>
      <c r="D87" s="487" t="str">
        <f>'الترتيب حسب النسبة المئوية'!AA90</f>
        <v/>
      </c>
    </row>
    <row r="88" spans="1:4">
      <c r="A88" s="485">
        <v>82</v>
      </c>
      <c r="B88" s="486" t="str">
        <f>'الترتيب حسب النسبة المئوية'!Y91</f>
        <v/>
      </c>
      <c r="C88" s="487" t="str">
        <f>'الترتيب حسب النسبة المئوية'!Z91</f>
        <v/>
      </c>
      <c r="D88" s="487" t="str">
        <f>'الترتيب حسب النسبة المئوية'!AA91</f>
        <v/>
      </c>
    </row>
    <row r="89" spans="1:4">
      <c r="A89" s="485">
        <v>83</v>
      </c>
      <c r="B89" s="486" t="str">
        <f>'الترتيب حسب النسبة المئوية'!Y92</f>
        <v/>
      </c>
      <c r="C89" s="487" t="str">
        <f>'الترتيب حسب النسبة المئوية'!Z92</f>
        <v/>
      </c>
      <c r="D89" s="487" t="str">
        <f>'الترتيب حسب النسبة المئوية'!AA92</f>
        <v/>
      </c>
    </row>
    <row r="90" spans="1:4">
      <c r="A90" s="485">
        <v>84</v>
      </c>
      <c r="B90" s="486" t="str">
        <f>'الترتيب حسب النسبة المئوية'!Y93</f>
        <v/>
      </c>
      <c r="C90" s="487" t="str">
        <f>'الترتيب حسب النسبة المئوية'!Z93</f>
        <v/>
      </c>
      <c r="D90" s="487" t="str">
        <f>'الترتيب حسب النسبة المئوية'!AA93</f>
        <v/>
      </c>
    </row>
    <row r="91" spans="1:4">
      <c r="A91" s="485">
        <v>85</v>
      </c>
      <c r="B91" s="486" t="str">
        <f>'الترتيب حسب النسبة المئوية'!Y94</f>
        <v/>
      </c>
      <c r="C91" s="487" t="str">
        <f>'الترتيب حسب النسبة المئوية'!Z94</f>
        <v/>
      </c>
      <c r="D91" s="487" t="str">
        <f>'الترتيب حسب النسبة المئوية'!AA94</f>
        <v/>
      </c>
    </row>
    <row r="92" spans="1:4">
      <c r="A92" s="485">
        <v>86</v>
      </c>
      <c r="B92" s="486" t="str">
        <f>'الترتيب حسب النسبة المئوية'!Y95</f>
        <v/>
      </c>
      <c r="C92" s="487" t="str">
        <f>'الترتيب حسب النسبة المئوية'!Z95</f>
        <v/>
      </c>
      <c r="D92" s="487" t="str">
        <f>'الترتيب حسب النسبة المئوية'!AA95</f>
        <v/>
      </c>
    </row>
    <row r="93" spans="1:4">
      <c r="A93" s="485">
        <v>87</v>
      </c>
      <c r="B93" s="486" t="str">
        <f>'الترتيب حسب النسبة المئوية'!Y96</f>
        <v/>
      </c>
      <c r="C93" s="487" t="str">
        <f>'الترتيب حسب النسبة المئوية'!Z96</f>
        <v/>
      </c>
      <c r="D93" s="487" t="str">
        <f>'الترتيب حسب النسبة المئوية'!AA96</f>
        <v/>
      </c>
    </row>
    <row r="94" spans="1:4">
      <c r="A94" s="485">
        <v>88</v>
      </c>
      <c r="B94" s="486" t="str">
        <f>'الترتيب حسب النسبة المئوية'!Y97</f>
        <v/>
      </c>
      <c r="C94" s="487" t="str">
        <f>'الترتيب حسب النسبة المئوية'!Z97</f>
        <v/>
      </c>
      <c r="D94" s="487" t="str">
        <f>'الترتيب حسب النسبة المئوية'!AA97</f>
        <v/>
      </c>
    </row>
    <row r="95" spans="1:4">
      <c r="A95" s="485">
        <v>89</v>
      </c>
      <c r="B95" s="486" t="str">
        <f>'الترتيب حسب النسبة المئوية'!Y98</f>
        <v/>
      </c>
      <c r="C95" s="487" t="str">
        <f>'الترتيب حسب النسبة المئوية'!Z98</f>
        <v/>
      </c>
      <c r="D95" s="487" t="str">
        <f>'الترتيب حسب النسبة المئوية'!AA98</f>
        <v/>
      </c>
    </row>
    <row r="96" spans="1:4">
      <c r="A96" s="485">
        <v>90</v>
      </c>
      <c r="B96" s="486" t="str">
        <f>'الترتيب حسب النسبة المئوية'!Y99</f>
        <v/>
      </c>
      <c r="C96" s="487" t="str">
        <f>'الترتيب حسب النسبة المئوية'!Z99</f>
        <v/>
      </c>
      <c r="D96" s="487" t="str">
        <f>'الترتيب حسب النسبة المئوية'!AA99</f>
        <v/>
      </c>
    </row>
    <row r="97" spans="1:4">
      <c r="A97" s="485">
        <v>91</v>
      </c>
      <c r="B97" s="486" t="str">
        <f>'الترتيب حسب النسبة المئوية'!Y100</f>
        <v/>
      </c>
      <c r="C97" s="487" t="str">
        <f>'الترتيب حسب النسبة المئوية'!Z100</f>
        <v/>
      </c>
      <c r="D97" s="487" t="str">
        <f>'الترتيب حسب النسبة المئوية'!AA100</f>
        <v/>
      </c>
    </row>
    <row r="98" spans="1:4">
      <c r="A98" s="485">
        <v>92</v>
      </c>
      <c r="B98" s="486" t="str">
        <f>'الترتيب حسب النسبة المئوية'!Y101</f>
        <v/>
      </c>
      <c r="C98" s="487" t="str">
        <f>'الترتيب حسب النسبة المئوية'!Z101</f>
        <v/>
      </c>
      <c r="D98" s="487" t="str">
        <f>'الترتيب حسب النسبة المئوية'!AA101</f>
        <v/>
      </c>
    </row>
    <row r="99" spans="1:4">
      <c r="A99" s="485">
        <v>93</v>
      </c>
      <c r="B99" s="486" t="str">
        <f>'الترتيب حسب النسبة المئوية'!Y102</f>
        <v/>
      </c>
      <c r="C99" s="487" t="str">
        <f>'الترتيب حسب النسبة المئوية'!Z102</f>
        <v/>
      </c>
      <c r="D99" s="487" t="str">
        <f>'الترتيب حسب النسبة المئوية'!AA102</f>
        <v/>
      </c>
    </row>
    <row r="100" spans="1:4">
      <c r="A100" s="485">
        <v>94</v>
      </c>
      <c r="B100" s="486" t="str">
        <f>'الترتيب حسب النسبة المئوية'!Y103</f>
        <v/>
      </c>
      <c r="C100" s="487" t="str">
        <f>'الترتيب حسب النسبة المئوية'!Z103</f>
        <v/>
      </c>
      <c r="D100" s="487" t="str">
        <f>'الترتيب حسب النسبة المئوية'!AA103</f>
        <v/>
      </c>
    </row>
    <row r="101" spans="1:4">
      <c r="A101" s="485">
        <v>95</v>
      </c>
      <c r="B101" s="486" t="str">
        <f>'الترتيب حسب النسبة المئوية'!Y104</f>
        <v/>
      </c>
      <c r="C101" s="487" t="str">
        <f>'الترتيب حسب النسبة المئوية'!Z104</f>
        <v/>
      </c>
      <c r="D101" s="487" t="str">
        <f>'الترتيب حسب النسبة المئوية'!AA104</f>
        <v/>
      </c>
    </row>
    <row r="102" spans="1:4">
      <c r="A102" s="485">
        <v>96</v>
      </c>
      <c r="B102" s="486" t="str">
        <f>'الترتيب حسب النسبة المئوية'!Y105</f>
        <v/>
      </c>
      <c r="C102" s="487" t="str">
        <f>'الترتيب حسب النسبة المئوية'!Z105</f>
        <v/>
      </c>
      <c r="D102" s="487" t="str">
        <f>'الترتيب حسب النسبة المئوية'!AA105</f>
        <v/>
      </c>
    </row>
    <row r="103" spans="1:4">
      <c r="A103" s="485">
        <v>97</v>
      </c>
      <c r="B103" s="486" t="str">
        <f>'الترتيب حسب النسبة المئوية'!Y106</f>
        <v/>
      </c>
      <c r="C103" s="487" t="str">
        <f>'الترتيب حسب النسبة المئوية'!Z106</f>
        <v/>
      </c>
      <c r="D103" s="487" t="str">
        <f>'الترتيب حسب النسبة المئوية'!AA106</f>
        <v/>
      </c>
    </row>
    <row r="104" spans="1:4">
      <c r="A104" s="485">
        <v>98</v>
      </c>
      <c r="B104" s="486" t="str">
        <f>'الترتيب حسب النسبة المئوية'!Y107</f>
        <v/>
      </c>
      <c r="C104" s="487" t="str">
        <f>'الترتيب حسب النسبة المئوية'!Z107</f>
        <v/>
      </c>
      <c r="D104" s="487" t="str">
        <f>'الترتيب حسب النسبة المئوية'!AA107</f>
        <v/>
      </c>
    </row>
    <row r="105" spans="1:4">
      <c r="A105" s="485">
        <v>99</v>
      </c>
      <c r="B105" s="486" t="str">
        <f>'الترتيب حسب النسبة المئوية'!Y108</f>
        <v/>
      </c>
      <c r="C105" s="487" t="str">
        <f>'الترتيب حسب النسبة المئوية'!Z108</f>
        <v/>
      </c>
      <c r="D105" s="487" t="str">
        <f>'الترتيب حسب النسبة المئوية'!AA108</f>
        <v/>
      </c>
    </row>
    <row r="106" spans="1:4">
      <c r="A106" s="485">
        <v>100</v>
      </c>
      <c r="B106" s="486" t="str">
        <f>'الترتيب حسب النسبة المئوية'!Y109</f>
        <v/>
      </c>
      <c r="C106" s="487" t="str">
        <f>'الترتيب حسب النسبة المئوية'!Z109</f>
        <v/>
      </c>
      <c r="D106" s="487" t="str">
        <f>'الترتيب حسب النسبة المئوية'!AA109</f>
        <v/>
      </c>
    </row>
  </sheetData>
  <sheetProtection password="CC4B" sheet="1" objects="1" scenarios="1"/>
  <mergeCells count="1">
    <mergeCell ref="B1:C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7FF6E-A685-4EFC-8365-86F3234309AF}">
  <sheetPr codeName="ورقة27">
    <tabColor theme="5" tint="-0.249977111117893"/>
  </sheetPr>
  <dimension ref="A1:V24"/>
  <sheetViews>
    <sheetView rightToLeft="1" workbookViewId="0"/>
  </sheetViews>
  <sheetFormatPr defaultColWidth="9" defaultRowHeight="26"/>
  <cols>
    <col min="1" max="1" width="9" style="474"/>
    <col min="2" max="6" width="39.33203125" style="515" customWidth="1"/>
    <col min="7" max="9" width="9" style="474"/>
    <col min="10" max="19" width="0" style="474" hidden="1" customWidth="1"/>
    <col min="20" max="20" width="13.08203125" style="474" hidden="1" customWidth="1"/>
    <col min="21" max="21" width="0" style="474" hidden="1" customWidth="1"/>
    <col min="22" max="22" width="11.75" style="474" hidden="1" customWidth="1"/>
    <col min="23" max="24" width="0" style="474" hidden="1" customWidth="1"/>
    <col min="25" max="16384" width="9" style="474"/>
  </cols>
  <sheetData>
    <row r="1" spans="1:17">
      <c r="A1" s="475" t="s">
        <v>332</v>
      </c>
      <c r="B1" s="948" t="s">
        <v>431</v>
      </c>
      <c r="C1" s="948"/>
    </row>
    <row r="3" spans="1:17" s="488" customFormat="1" ht="23.5">
      <c r="B3" s="540" t="s">
        <v>333</v>
      </c>
      <c r="C3" s="541" t="s">
        <v>334</v>
      </c>
      <c r="D3" s="542" t="s">
        <v>335</v>
      </c>
      <c r="E3" s="543" t="s">
        <v>336</v>
      </c>
      <c r="F3" s="544" t="s">
        <v>337</v>
      </c>
      <c r="M3" s="488" t="str">
        <f>'المهارت المستهدفة'!BM32</f>
        <v>م</v>
      </c>
      <c r="N3" s="488" t="str">
        <f>'المهارت المستهدفة'!BN32</f>
        <v xml:space="preserve">المهارة </v>
      </c>
      <c r="O3" s="488" t="str">
        <f>'المهارت المستهدفة'!BR32</f>
        <v>النسبة</v>
      </c>
      <c r="P3" s="488" t="str">
        <f>'المهارت المستهدفة'!BS32</f>
        <v>رقم المهارة</v>
      </c>
      <c r="Q3" s="488" t="str">
        <f>'المهارت المستهدفة'!BT32</f>
        <v>المستوى</v>
      </c>
    </row>
    <row r="4" spans="1:17">
      <c r="A4" s="474">
        <v>1</v>
      </c>
      <c r="B4" s="516" t="str">
        <f>IFERROR(IF(Q4="عال",N4,"-"),"")</f>
        <v>-</v>
      </c>
      <c r="C4" s="516" t="str">
        <f>IFERROR(IF(Q4="فوق المتوسط",N4,"-"),"")</f>
        <v>-</v>
      </c>
      <c r="D4" s="516" t="str">
        <f>IFERROR(IF(Q4="متوسط",N4,"-"),"")</f>
        <v>-</v>
      </c>
      <c r="E4" s="516" t="str">
        <f>IFERROR(IF(Q4="منخفض",N4,"-"),"")</f>
        <v>-</v>
      </c>
      <c r="F4" s="516" t="str">
        <f>IFERROR(IF(Q4="دون المنخفض",N4,"-"),"")</f>
        <v>-</v>
      </c>
      <c r="M4" s="488">
        <f>'المهارت المستهدفة'!BM33</f>
        <v>1</v>
      </c>
      <c r="N4" s="488" t="str">
        <f>'المهارت المستهدفة'!BN33</f>
        <v/>
      </c>
      <c r="O4" s="488" t="str">
        <f>'المهارت المستهدفة'!BR33</f>
        <v/>
      </c>
      <c r="P4" s="488" t="str">
        <f>'المهارت المستهدفة'!BS33</f>
        <v/>
      </c>
      <c r="Q4" s="488" t="str">
        <f>'المهارت المستهدفة'!BT33</f>
        <v/>
      </c>
    </row>
    <row r="5" spans="1:17">
      <c r="A5" s="474">
        <v>2</v>
      </c>
      <c r="B5" s="516" t="str">
        <f t="shared" ref="B5:B23" si="0">IFERROR(IF(Q5="عال",N5,"-"),"")</f>
        <v>-</v>
      </c>
      <c r="C5" s="516" t="str">
        <f t="shared" ref="C5:C23" si="1">IFERROR(IF(Q5="فوق المتوسط",N5,"-"),"")</f>
        <v>-</v>
      </c>
      <c r="D5" s="516" t="str">
        <f t="shared" ref="D5:D23" si="2">IFERROR(IF(Q5="متوسط",N5,"-"),"")</f>
        <v>-</v>
      </c>
      <c r="E5" s="516" t="str">
        <f t="shared" ref="E5:E23" si="3">IFERROR(IF(Q5="منخفض",N5,"-"),"")</f>
        <v>-</v>
      </c>
      <c r="F5" s="516" t="str">
        <f t="shared" ref="F5:F23" si="4">IFERROR(IF(Q5="دون المنخفض",N5,"-"),"")</f>
        <v>-</v>
      </c>
      <c r="M5" s="488">
        <f>'المهارت المستهدفة'!BM34</f>
        <v>2</v>
      </c>
      <c r="N5" s="488" t="str">
        <f>'المهارت المستهدفة'!BN34</f>
        <v/>
      </c>
      <c r="O5" s="488" t="str">
        <f>'المهارت المستهدفة'!BR34</f>
        <v/>
      </c>
      <c r="P5" s="488" t="str">
        <f>'المهارت المستهدفة'!BS34</f>
        <v/>
      </c>
      <c r="Q5" s="488" t="str">
        <f>'المهارت المستهدفة'!BT34</f>
        <v/>
      </c>
    </row>
    <row r="6" spans="1:17">
      <c r="A6" s="474">
        <v>3</v>
      </c>
      <c r="B6" s="516" t="str">
        <f t="shared" si="0"/>
        <v>-</v>
      </c>
      <c r="C6" s="516" t="str">
        <f t="shared" si="1"/>
        <v>-</v>
      </c>
      <c r="D6" s="516" t="str">
        <f t="shared" si="2"/>
        <v>-</v>
      </c>
      <c r="E6" s="516" t="str">
        <f t="shared" si="3"/>
        <v>-</v>
      </c>
      <c r="F6" s="516" t="str">
        <f t="shared" si="4"/>
        <v>-</v>
      </c>
      <c r="M6" s="488">
        <f>'المهارت المستهدفة'!BM35</f>
        <v>3</v>
      </c>
      <c r="N6" s="488" t="str">
        <f>'المهارت المستهدفة'!BN35</f>
        <v/>
      </c>
      <c r="O6" s="488" t="str">
        <f>'المهارت المستهدفة'!BR35</f>
        <v/>
      </c>
      <c r="P6" s="488" t="str">
        <f>'المهارت المستهدفة'!BS35</f>
        <v/>
      </c>
      <c r="Q6" s="488" t="str">
        <f>'المهارت المستهدفة'!BT35</f>
        <v/>
      </c>
    </row>
    <row r="7" spans="1:17">
      <c r="A7" s="474">
        <v>4</v>
      </c>
      <c r="B7" s="516" t="str">
        <f t="shared" si="0"/>
        <v>-</v>
      </c>
      <c r="C7" s="516" t="str">
        <f t="shared" si="1"/>
        <v>-</v>
      </c>
      <c r="D7" s="516" t="str">
        <f t="shared" si="2"/>
        <v>-</v>
      </c>
      <c r="E7" s="516" t="str">
        <f t="shared" si="3"/>
        <v>-</v>
      </c>
      <c r="F7" s="516" t="str">
        <f t="shared" si="4"/>
        <v>-</v>
      </c>
      <c r="M7" s="488">
        <f>'المهارت المستهدفة'!BM36</f>
        <v>4</v>
      </c>
      <c r="N7" s="488" t="str">
        <f>'المهارت المستهدفة'!BN36</f>
        <v/>
      </c>
      <c r="O7" s="488" t="str">
        <f>'المهارت المستهدفة'!BR36</f>
        <v/>
      </c>
      <c r="P7" s="488" t="str">
        <f>'المهارت المستهدفة'!BS36</f>
        <v/>
      </c>
      <c r="Q7" s="488" t="str">
        <f>'المهارت المستهدفة'!BT36</f>
        <v/>
      </c>
    </row>
    <row r="8" spans="1:17">
      <c r="A8" s="474">
        <v>5</v>
      </c>
      <c r="B8" s="516" t="str">
        <f t="shared" si="0"/>
        <v>-</v>
      </c>
      <c r="C8" s="516" t="str">
        <f t="shared" si="1"/>
        <v>-</v>
      </c>
      <c r="D8" s="516" t="str">
        <f t="shared" si="2"/>
        <v>-</v>
      </c>
      <c r="E8" s="516" t="str">
        <f t="shared" si="3"/>
        <v>-</v>
      </c>
      <c r="F8" s="516" t="str">
        <f t="shared" si="4"/>
        <v>-</v>
      </c>
      <c r="M8" s="488">
        <f>'المهارت المستهدفة'!BM37</f>
        <v>5</v>
      </c>
      <c r="N8" s="488" t="str">
        <f>'المهارت المستهدفة'!BN37</f>
        <v/>
      </c>
      <c r="O8" s="488" t="str">
        <f>'المهارت المستهدفة'!BR37</f>
        <v/>
      </c>
      <c r="P8" s="488" t="str">
        <f>'المهارت المستهدفة'!BS37</f>
        <v/>
      </c>
      <c r="Q8" s="488" t="str">
        <f>'المهارت المستهدفة'!BT37</f>
        <v/>
      </c>
    </row>
    <row r="9" spans="1:17">
      <c r="A9" s="474">
        <v>6</v>
      </c>
      <c r="B9" s="516" t="str">
        <f t="shared" si="0"/>
        <v>-</v>
      </c>
      <c r="C9" s="516" t="str">
        <f t="shared" si="1"/>
        <v>-</v>
      </c>
      <c r="D9" s="516" t="str">
        <f t="shared" si="2"/>
        <v>-</v>
      </c>
      <c r="E9" s="516" t="str">
        <f t="shared" si="3"/>
        <v>-</v>
      </c>
      <c r="F9" s="516" t="str">
        <f t="shared" si="4"/>
        <v>-</v>
      </c>
      <c r="M9" s="488">
        <f>'المهارت المستهدفة'!BM38</f>
        <v>6</v>
      </c>
      <c r="N9" s="488" t="str">
        <f>'المهارت المستهدفة'!BN38</f>
        <v/>
      </c>
      <c r="O9" s="488" t="str">
        <f>'المهارت المستهدفة'!BR38</f>
        <v/>
      </c>
      <c r="P9" s="488" t="str">
        <f>'المهارت المستهدفة'!BS38</f>
        <v/>
      </c>
      <c r="Q9" s="488" t="str">
        <f>'المهارت المستهدفة'!BT38</f>
        <v/>
      </c>
    </row>
    <row r="10" spans="1:17">
      <c r="A10" s="474">
        <v>7</v>
      </c>
      <c r="B10" s="516" t="str">
        <f t="shared" si="0"/>
        <v>-</v>
      </c>
      <c r="C10" s="516" t="str">
        <f t="shared" si="1"/>
        <v>-</v>
      </c>
      <c r="D10" s="516" t="str">
        <f t="shared" si="2"/>
        <v>-</v>
      </c>
      <c r="E10" s="516" t="str">
        <f t="shared" si="3"/>
        <v>-</v>
      </c>
      <c r="F10" s="516" t="str">
        <f t="shared" si="4"/>
        <v>-</v>
      </c>
      <c r="M10" s="488">
        <f>'المهارت المستهدفة'!BM39</f>
        <v>7</v>
      </c>
      <c r="N10" s="488" t="str">
        <f>'المهارت المستهدفة'!BN39</f>
        <v/>
      </c>
      <c r="O10" s="488" t="str">
        <f>'المهارت المستهدفة'!BR39</f>
        <v/>
      </c>
      <c r="P10" s="488" t="str">
        <f>'المهارت المستهدفة'!BS39</f>
        <v/>
      </c>
      <c r="Q10" s="488" t="str">
        <f>'المهارت المستهدفة'!BT39</f>
        <v/>
      </c>
    </row>
    <row r="11" spans="1:17">
      <c r="A11" s="474">
        <v>8</v>
      </c>
      <c r="B11" s="516" t="str">
        <f t="shared" si="0"/>
        <v>-</v>
      </c>
      <c r="C11" s="516" t="str">
        <f t="shared" si="1"/>
        <v>-</v>
      </c>
      <c r="D11" s="516" t="str">
        <f t="shared" si="2"/>
        <v>-</v>
      </c>
      <c r="E11" s="516" t="str">
        <f t="shared" si="3"/>
        <v>-</v>
      </c>
      <c r="F11" s="516" t="str">
        <f t="shared" si="4"/>
        <v>-</v>
      </c>
      <c r="M11" s="488">
        <f>'المهارت المستهدفة'!BM40</f>
        <v>8</v>
      </c>
      <c r="N11" s="488" t="str">
        <f>'المهارت المستهدفة'!BN40</f>
        <v/>
      </c>
      <c r="O11" s="488" t="str">
        <f>'المهارت المستهدفة'!BR40</f>
        <v/>
      </c>
      <c r="P11" s="488" t="str">
        <f>'المهارت المستهدفة'!BS40</f>
        <v/>
      </c>
      <c r="Q11" s="488" t="str">
        <f>'المهارت المستهدفة'!BT40</f>
        <v/>
      </c>
    </row>
    <row r="12" spans="1:17">
      <c r="A12" s="474">
        <v>9</v>
      </c>
      <c r="B12" s="516" t="str">
        <f t="shared" si="0"/>
        <v>-</v>
      </c>
      <c r="C12" s="516" t="str">
        <f t="shared" si="1"/>
        <v>-</v>
      </c>
      <c r="D12" s="516" t="str">
        <f t="shared" si="2"/>
        <v>-</v>
      </c>
      <c r="E12" s="516" t="str">
        <f t="shared" si="3"/>
        <v>-</v>
      </c>
      <c r="F12" s="516" t="str">
        <f t="shared" si="4"/>
        <v>-</v>
      </c>
      <c r="M12" s="488">
        <f>'المهارت المستهدفة'!BM41</f>
        <v>9</v>
      </c>
      <c r="N12" s="488" t="str">
        <f>'المهارت المستهدفة'!BN41</f>
        <v/>
      </c>
      <c r="O12" s="488" t="str">
        <f>'المهارت المستهدفة'!BR41</f>
        <v/>
      </c>
      <c r="P12" s="488" t="str">
        <f>'المهارت المستهدفة'!BS41</f>
        <v/>
      </c>
      <c r="Q12" s="488" t="str">
        <f>'المهارت المستهدفة'!BT41</f>
        <v/>
      </c>
    </row>
    <row r="13" spans="1:17">
      <c r="A13" s="474">
        <v>10</v>
      </c>
      <c r="B13" s="516" t="str">
        <f t="shared" si="0"/>
        <v>-</v>
      </c>
      <c r="C13" s="516" t="str">
        <f t="shared" si="1"/>
        <v>-</v>
      </c>
      <c r="D13" s="516" t="str">
        <f t="shared" si="2"/>
        <v>-</v>
      </c>
      <c r="E13" s="516" t="str">
        <f t="shared" si="3"/>
        <v>-</v>
      </c>
      <c r="F13" s="516" t="str">
        <f t="shared" si="4"/>
        <v>-</v>
      </c>
      <c r="M13" s="488">
        <f>'المهارت المستهدفة'!BM42</f>
        <v>10</v>
      </c>
      <c r="N13" s="488" t="str">
        <f>'المهارت المستهدفة'!BN42</f>
        <v/>
      </c>
      <c r="O13" s="488" t="str">
        <f>'المهارت المستهدفة'!BR42</f>
        <v/>
      </c>
      <c r="P13" s="488" t="str">
        <f>'المهارت المستهدفة'!BS42</f>
        <v/>
      </c>
      <c r="Q13" s="488" t="str">
        <f>'المهارت المستهدفة'!BT42</f>
        <v/>
      </c>
    </row>
    <row r="14" spans="1:17">
      <c r="A14" s="474">
        <v>11</v>
      </c>
      <c r="B14" s="516" t="str">
        <f t="shared" si="0"/>
        <v>-</v>
      </c>
      <c r="C14" s="516" t="str">
        <f t="shared" si="1"/>
        <v>-</v>
      </c>
      <c r="D14" s="516" t="str">
        <f t="shared" si="2"/>
        <v>-</v>
      </c>
      <c r="E14" s="516" t="str">
        <f t="shared" si="3"/>
        <v>-</v>
      </c>
      <c r="F14" s="516" t="str">
        <f t="shared" si="4"/>
        <v>-</v>
      </c>
      <c r="M14" s="488">
        <f>'المهارت المستهدفة'!BM43</f>
        <v>11</v>
      </c>
      <c r="N14" s="488" t="str">
        <f>'المهارت المستهدفة'!BN43</f>
        <v/>
      </c>
      <c r="O14" s="488" t="str">
        <f>'المهارت المستهدفة'!BR43</f>
        <v/>
      </c>
      <c r="P14" s="488" t="str">
        <f>'المهارت المستهدفة'!BS43</f>
        <v/>
      </c>
      <c r="Q14" s="488" t="str">
        <f>'المهارت المستهدفة'!BT43</f>
        <v/>
      </c>
    </row>
    <row r="15" spans="1:17">
      <c r="A15" s="474">
        <v>12</v>
      </c>
      <c r="B15" s="516" t="str">
        <f t="shared" si="0"/>
        <v>-</v>
      </c>
      <c r="C15" s="516" t="str">
        <f t="shared" si="1"/>
        <v>-</v>
      </c>
      <c r="D15" s="516" t="str">
        <f t="shared" si="2"/>
        <v>-</v>
      </c>
      <c r="E15" s="516" t="str">
        <f t="shared" si="3"/>
        <v>-</v>
      </c>
      <c r="F15" s="516" t="str">
        <f t="shared" si="4"/>
        <v>-</v>
      </c>
      <c r="M15" s="488">
        <f>'المهارت المستهدفة'!BM44</f>
        <v>12</v>
      </c>
      <c r="N15" s="488" t="str">
        <f>'المهارت المستهدفة'!BN44</f>
        <v/>
      </c>
      <c r="O15" s="488" t="str">
        <f>'المهارت المستهدفة'!BR44</f>
        <v/>
      </c>
      <c r="P15" s="488" t="str">
        <f>'المهارت المستهدفة'!BS44</f>
        <v/>
      </c>
      <c r="Q15" s="488" t="str">
        <f>'المهارت المستهدفة'!BT44</f>
        <v/>
      </c>
    </row>
    <row r="16" spans="1:17">
      <c r="A16" s="474">
        <v>13</v>
      </c>
      <c r="B16" s="516" t="str">
        <f t="shared" si="0"/>
        <v>-</v>
      </c>
      <c r="C16" s="516" t="str">
        <f t="shared" si="1"/>
        <v>-</v>
      </c>
      <c r="D16" s="516" t="str">
        <f t="shared" si="2"/>
        <v>-</v>
      </c>
      <c r="E16" s="516" t="str">
        <f t="shared" si="3"/>
        <v>-</v>
      </c>
      <c r="F16" s="516" t="str">
        <f t="shared" si="4"/>
        <v>-</v>
      </c>
      <c r="M16" s="488">
        <f>'المهارت المستهدفة'!BM45</f>
        <v>13</v>
      </c>
      <c r="N16" s="488" t="str">
        <f>'المهارت المستهدفة'!BN45</f>
        <v/>
      </c>
      <c r="O16" s="488" t="str">
        <f>'المهارت المستهدفة'!BR45</f>
        <v/>
      </c>
      <c r="P16" s="488" t="str">
        <f>'المهارت المستهدفة'!BS45</f>
        <v/>
      </c>
      <c r="Q16" s="488" t="str">
        <f>'المهارت المستهدفة'!BT45</f>
        <v/>
      </c>
    </row>
    <row r="17" spans="1:17">
      <c r="A17" s="474">
        <v>14</v>
      </c>
      <c r="B17" s="516" t="str">
        <f t="shared" si="0"/>
        <v>-</v>
      </c>
      <c r="C17" s="516" t="str">
        <f t="shared" si="1"/>
        <v>-</v>
      </c>
      <c r="D17" s="516" t="str">
        <f t="shared" si="2"/>
        <v>-</v>
      </c>
      <c r="E17" s="516" t="str">
        <f t="shared" si="3"/>
        <v>-</v>
      </c>
      <c r="F17" s="516" t="str">
        <f t="shared" si="4"/>
        <v>-</v>
      </c>
      <c r="M17" s="488">
        <f>'المهارت المستهدفة'!BM46</f>
        <v>14</v>
      </c>
      <c r="N17" s="488" t="str">
        <f>'المهارت المستهدفة'!BN46</f>
        <v/>
      </c>
      <c r="O17" s="488" t="str">
        <f>'المهارت المستهدفة'!BR46</f>
        <v/>
      </c>
      <c r="P17" s="488" t="str">
        <f>'المهارت المستهدفة'!BS46</f>
        <v/>
      </c>
      <c r="Q17" s="488" t="str">
        <f>'المهارت المستهدفة'!BT46</f>
        <v/>
      </c>
    </row>
    <row r="18" spans="1:17">
      <c r="A18" s="474">
        <v>15</v>
      </c>
      <c r="B18" s="516" t="str">
        <f t="shared" si="0"/>
        <v>-</v>
      </c>
      <c r="C18" s="516" t="str">
        <f t="shared" si="1"/>
        <v>-</v>
      </c>
      <c r="D18" s="516" t="str">
        <f t="shared" si="2"/>
        <v>-</v>
      </c>
      <c r="E18" s="516" t="str">
        <f t="shared" si="3"/>
        <v>-</v>
      </c>
      <c r="F18" s="516" t="str">
        <f t="shared" si="4"/>
        <v>-</v>
      </c>
      <c r="M18" s="488">
        <f>'المهارت المستهدفة'!BM47</f>
        <v>15</v>
      </c>
      <c r="N18" s="488" t="str">
        <f>'المهارت المستهدفة'!BN47</f>
        <v/>
      </c>
      <c r="O18" s="488" t="str">
        <f>'المهارت المستهدفة'!BR47</f>
        <v/>
      </c>
      <c r="P18" s="488" t="str">
        <f>'المهارت المستهدفة'!BS47</f>
        <v/>
      </c>
      <c r="Q18" s="488" t="str">
        <f>'المهارت المستهدفة'!BT47</f>
        <v/>
      </c>
    </row>
    <row r="19" spans="1:17">
      <c r="A19" s="474">
        <v>16</v>
      </c>
      <c r="B19" s="516" t="str">
        <f t="shared" si="0"/>
        <v>-</v>
      </c>
      <c r="C19" s="516" t="str">
        <f t="shared" si="1"/>
        <v>-</v>
      </c>
      <c r="D19" s="516" t="str">
        <f t="shared" si="2"/>
        <v>-</v>
      </c>
      <c r="E19" s="516" t="str">
        <f t="shared" si="3"/>
        <v>-</v>
      </c>
      <c r="F19" s="516" t="str">
        <f t="shared" si="4"/>
        <v>-</v>
      </c>
      <c r="M19" s="488">
        <f>'المهارت المستهدفة'!BM48</f>
        <v>16</v>
      </c>
      <c r="N19" s="488" t="str">
        <f>'المهارت المستهدفة'!BN48</f>
        <v/>
      </c>
      <c r="O19" s="488" t="str">
        <f>'المهارت المستهدفة'!BR48</f>
        <v/>
      </c>
      <c r="P19" s="488" t="str">
        <f>'المهارت المستهدفة'!BS48</f>
        <v/>
      </c>
      <c r="Q19" s="488" t="str">
        <f>'المهارت المستهدفة'!BT48</f>
        <v/>
      </c>
    </row>
    <row r="20" spans="1:17">
      <c r="A20" s="474">
        <v>17</v>
      </c>
      <c r="B20" s="516" t="str">
        <f t="shared" si="0"/>
        <v>-</v>
      </c>
      <c r="C20" s="516" t="str">
        <f t="shared" si="1"/>
        <v>-</v>
      </c>
      <c r="D20" s="516" t="str">
        <f t="shared" si="2"/>
        <v>-</v>
      </c>
      <c r="E20" s="516" t="str">
        <f t="shared" si="3"/>
        <v>-</v>
      </c>
      <c r="F20" s="516" t="str">
        <f t="shared" si="4"/>
        <v>-</v>
      </c>
      <c r="M20" s="488">
        <f>'المهارت المستهدفة'!BM49</f>
        <v>17</v>
      </c>
      <c r="N20" s="488" t="str">
        <f>'المهارت المستهدفة'!BN49</f>
        <v/>
      </c>
      <c r="O20" s="488" t="str">
        <f>'المهارت المستهدفة'!BR49</f>
        <v/>
      </c>
      <c r="P20" s="488" t="str">
        <f>'المهارت المستهدفة'!BS49</f>
        <v/>
      </c>
      <c r="Q20" s="488" t="str">
        <f>'المهارت المستهدفة'!BT49</f>
        <v/>
      </c>
    </row>
    <row r="21" spans="1:17">
      <c r="A21" s="474">
        <v>18</v>
      </c>
      <c r="B21" s="516" t="str">
        <f t="shared" si="0"/>
        <v>-</v>
      </c>
      <c r="C21" s="516" t="str">
        <f t="shared" si="1"/>
        <v>-</v>
      </c>
      <c r="D21" s="516" t="str">
        <f t="shared" si="2"/>
        <v>-</v>
      </c>
      <c r="E21" s="516" t="str">
        <f t="shared" si="3"/>
        <v>-</v>
      </c>
      <c r="F21" s="516" t="str">
        <f t="shared" si="4"/>
        <v>-</v>
      </c>
      <c r="M21" s="488">
        <f>'المهارت المستهدفة'!BM50</f>
        <v>18</v>
      </c>
      <c r="N21" s="488" t="str">
        <f>'المهارت المستهدفة'!BN50</f>
        <v/>
      </c>
      <c r="O21" s="488" t="str">
        <f>'المهارت المستهدفة'!BR50</f>
        <v/>
      </c>
      <c r="P21" s="488" t="str">
        <f>'المهارت المستهدفة'!BS50</f>
        <v/>
      </c>
      <c r="Q21" s="488" t="str">
        <f>'المهارت المستهدفة'!BT50</f>
        <v/>
      </c>
    </row>
    <row r="22" spans="1:17">
      <c r="A22" s="474">
        <v>19</v>
      </c>
      <c r="B22" s="516" t="str">
        <f t="shared" si="0"/>
        <v>-</v>
      </c>
      <c r="C22" s="516" t="str">
        <f t="shared" si="1"/>
        <v>-</v>
      </c>
      <c r="D22" s="516" t="str">
        <f t="shared" si="2"/>
        <v>-</v>
      </c>
      <c r="E22" s="516" t="str">
        <f t="shared" si="3"/>
        <v>-</v>
      </c>
      <c r="F22" s="516" t="str">
        <f t="shared" si="4"/>
        <v>-</v>
      </c>
      <c r="M22" s="488">
        <f>'المهارت المستهدفة'!BM51</f>
        <v>19</v>
      </c>
      <c r="N22" s="488" t="str">
        <f>'المهارت المستهدفة'!BN51</f>
        <v/>
      </c>
      <c r="O22" s="488" t="str">
        <f>'المهارت المستهدفة'!BR51</f>
        <v/>
      </c>
      <c r="P22" s="488" t="str">
        <f>'المهارت المستهدفة'!BS51</f>
        <v/>
      </c>
      <c r="Q22" s="488" t="str">
        <f>'المهارت المستهدفة'!BT51</f>
        <v/>
      </c>
    </row>
    <row r="23" spans="1:17">
      <c r="A23" s="474">
        <v>20</v>
      </c>
      <c r="B23" s="516" t="str">
        <f t="shared" si="0"/>
        <v>-</v>
      </c>
      <c r="C23" s="516" t="str">
        <f t="shared" si="1"/>
        <v>-</v>
      </c>
      <c r="D23" s="516" t="str">
        <f t="shared" si="2"/>
        <v>-</v>
      </c>
      <c r="E23" s="516" t="str">
        <f t="shared" si="3"/>
        <v>-</v>
      </c>
      <c r="F23" s="516" t="str">
        <f t="shared" si="4"/>
        <v>-</v>
      </c>
      <c r="M23" s="488">
        <f>'المهارت المستهدفة'!BM52</f>
        <v>20</v>
      </c>
      <c r="N23" s="488" t="str">
        <f>'المهارت المستهدفة'!BN52</f>
        <v/>
      </c>
      <c r="O23" s="488" t="str">
        <f>'المهارت المستهدفة'!BR52</f>
        <v/>
      </c>
      <c r="P23" s="488" t="str">
        <f>'المهارت المستهدفة'!BS52</f>
        <v/>
      </c>
      <c r="Q23" s="488" t="str">
        <f>'المهارت المستهدفة'!BT52</f>
        <v/>
      </c>
    </row>
    <row r="24" spans="1:17">
      <c r="A24" s="489"/>
      <c r="C24" s="517"/>
      <c r="D24" s="517"/>
    </row>
  </sheetData>
  <mergeCells count="1">
    <mergeCell ref="B1:C1"/>
  </mergeCells>
  <conditionalFormatting sqref="B4:B23">
    <cfRule type="containsBlanks" dxfId="0" priority="1">
      <formula>LEN(TRIM(B4))=0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43F5C-77F5-404C-A911-3C99B3EEF8CC}">
  <sheetPr codeName="ورقة24">
    <tabColor theme="8"/>
  </sheetPr>
  <dimension ref="A1:I26"/>
  <sheetViews>
    <sheetView rightToLeft="1" workbookViewId="0"/>
  </sheetViews>
  <sheetFormatPr defaultColWidth="9" defaultRowHeight="26"/>
  <cols>
    <col min="1" max="1" width="9" style="474"/>
    <col min="2" max="2" width="0.33203125" style="474" customWidth="1"/>
    <col min="3" max="3" width="56.33203125" style="474" customWidth="1"/>
    <col min="4" max="4" width="12.33203125" style="474" customWidth="1"/>
    <col min="5" max="5" width="13.33203125" style="474" customWidth="1"/>
    <col min="6" max="6" width="23.08203125" style="474" customWidth="1"/>
    <col min="7" max="7" width="36.58203125" style="474" customWidth="1"/>
    <col min="8" max="8" width="20.75" style="474" customWidth="1"/>
    <col min="9" max="9" width="66.83203125" style="474" customWidth="1"/>
    <col min="10" max="16384" width="9" style="474"/>
  </cols>
  <sheetData>
    <row r="1" spans="1:9">
      <c r="A1" s="475" t="s">
        <v>338</v>
      </c>
      <c r="B1" s="938" t="s">
        <v>432</v>
      </c>
      <c r="C1" s="938"/>
    </row>
    <row r="2" spans="1:9">
      <c r="F2" s="950" t="s">
        <v>339</v>
      </c>
      <c r="G2" s="951"/>
    </row>
    <row r="3" spans="1:9" s="491" customFormat="1" ht="21">
      <c r="A3" s="947" t="s">
        <v>237</v>
      </c>
      <c r="B3" s="947"/>
      <c r="C3" s="490" t="s">
        <v>182</v>
      </c>
      <c r="D3" s="490" t="s">
        <v>340</v>
      </c>
      <c r="E3" s="490" t="s">
        <v>341</v>
      </c>
      <c r="F3" s="490" t="s">
        <v>342</v>
      </c>
      <c r="G3" s="490" t="s">
        <v>343</v>
      </c>
      <c r="H3" s="490" t="s">
        <v>344</v>
      </c>
      <c r="I3" s="490" t="s">
        <v>345</v>
      </c>
    </row>
    <row r="4" spans="1:9" s="491" customFormat="1" ht="21">
      <c r="A4" s="949">
        <v>1</v>
      </c>
      <c r="B4" s="949"/>
      <c r="C4" s="492" t="str">
        <f>'المهارت المستهدفة'!BI6</f>
        <v/>
      </c>
      <c r="D4" s="493" t="str">
        <f>'المهارت المستهدفة'!BQ6</f>
        <v/>
      </c>
      <c r="E4" s="493" t="str">
        <f>'المهارت المستهدفة'!BR6</f>
        <v/>
      </c>
      <c r="F4" s="511"/>
      <c r="G4" s="512"/>
      <c r="H4" s="513"/>
      <c r="I4" s="493"/>
    </row>
    <row r="5" spans="1:9" s="491" customFormat="1" ht="21">
      <c r="A5" s="949">
        <v>2</v>
      </c>
      <c r="B5" s="949"/>
      <c r="C5" s="492" t="str">
        <f>'المهارت المستهدفة'!BI7</f>
        <v/>
      </c>
      <c r="D5" s="493" t="str">
        <f>'المهارت المستهدفة'!BQ7</f>
        <v/>
      </c>
      <c r="E5" s="493" t="str">
        <f>'المهارت المستهدفة'!BR7</f>
        <v/>
      </c>
      <c r="F5" s="511"/>
      <c r="G5" s="512"/>
      <c r="H5" s="513"/>
      <c r="I5" s="493"/>
    </row>
    <row r="6" spans="1:9" s="491" customFormat="1" ht="21">
      <c r="A6" s="949">
        <v>3</v>
      </c>
      <c r="B6" s="949"/>
      <c r="C6" s="492" t="str">
        <f>'المهارت المستهدفة'!BI8</f>
        <v/>
      </c>
      <c r="D6" s="493" t="str">
        <f>'المهارت المستهدفة'!BQ8</f>
        <v/>
      </c>
      <c r="E6" s="493" t="str">
        <f>'المهارت المستهدفة'!BR8</f>
        <v/>
      </c>
      <c r="F6" s="511"/>
      <c r="G6" s="512"/>
      <c r="H6" s="513"/>
      <c r="I6" s="493"/>
    </row>
    <row r="7" spans="1:9" s="491" customFormat="1" ht="21">
      <c r="A7" s="949">
        <v>4</v>
      </c>
      <c r="B7" s="949"/>
      <c r="C7" s="492" t="str">
        <f>'المهارت المستهدفة'!BI9</f>
        <v/>
      </c>
      <c r="D7" s="493" t="str">
        <f>'المهارت المستهدفة'!BQ9</f>
        <v/>
      </c>
      <c r="E7" s="493" t="str">
        <f>'المهارت المستهدفة'!BR9</f>
        <v/>
      </c>
      <c r="F7" s="511"/>
      <c r="G7" s="512"/>
      <c r="H7" s="513"/>
      <c r="I7" s="493"/>
    </row>
    <row r="8" spans="1:9" s="491" customFormat="1" ht="21">
      <c r="A8" s="949">
        <v>5</v>
      </c>
      <c r="B8" s="949"/>
      <c r="C8" s="492" t="str">
        <f>'المهارت المستهدفة'!BI10</f>
        <v/>
      </c>
      <c r="D8" s="493" t="str">
        <f>'المهارت المستهدفة'!BQ10</f>
        <v/>
      </c>
      <c r="E8" s="493" t="str">
        <f>'المهارت المستهدفة'!BR10</f>
        <v/>
      </c>
      <c r="F8" s="511"/>
      <c r="G8" s="512"/>
      <c r="H8" s="513"/>
      <c r="I8" s="493"/>
    </row>
    <row r="9" spans="1:9" s="491" customFormat="1" ht="21">
      <c r="A9" s="949">
        <v>6</v>
      </c>
      <c r="B9" s="949"/>
      <c r="C9" s="492" t="str">
        <f>'المهارت المستهدفة'!BI11</f>
        <v/>
      </c>
      <c r="D9" s="493" t="str">
        <f>'المهارت المستهدفة'!BQ11</f>
        <v/>
      </c>
      <c r="E9" s="493" t="str">
        <f>'المهارت المستهدفة'!BR11</f>
        <v/>
      </c>
      <c r="F9" s="511"/>
      <c r="G9" s="512"/>
      <c r="H9" s="513"/>
      <c r="I9" s="493"/>
    </row>
    <row r="10" spans="1:9" s="491" customFormat="1" ht="21">
      <c r="A10" s="949">
        <v>7</v>
      </c>
      <c r="B10" s="949"/>
      <c r="C10" s="492" t="str">
        <f>'المهارت المستهدفة'!BI12</f>
        <v/>
      </c>
      <c r="D10" s="493" t="str">
        <f>'المهارت المستهدفة'!BQ12</f>
        <v/>
      </c>
      <c r="E10" s="493" t="str">
        <f>'المهارت المستهدفة'!BR12</f>
        <v/>
      </c>
      <c r="F10" s="511"/>
      <c r="G10" s="512"/>
      <c r="H10" s="513"/>
      <c r="I10" s="493"/>
    </row>
    <row r="11" spans="1:9" s="491" customFormat="1" ht="21">
      <c r="A11" s="949">
        <v>8</v>
      </c>
      <c r="B11" s="949"/>
      <c r="C11" s="492" t="str">
        <f>'المهارت المستهدفة'!BI13</f>
        <v/>
      </c>
      <c r="D11" s="493" t="str">
        <f>'المهارت المستهدفة'!BQ13</f>
        <v/>
      </c>
      <c r="E11" s="493" t="str">
        <f>'المهارت المستهدفة'!BR13</f>
        <v/>
      </c>
      <c r="F11" s="511"/>
      <c r="G11" s="512"/>
      <c r="H11" s="513"/>
      <c r="I11" s="493"/>
    </row>
    <row r="12" spans="1:9" s="491" customFormat="1" ht="21">
      <c r="A12" s="949">
        <v>9</v>
      </c>
      <c r="B12" s="949"/>
      <c r="C12" s="492" t="str">
        <f>'المهارت المستهدفة'!BI14</f>
        <v/>
      </c>
      <c r="D12" s="493" t="str">
        <f>'المهارت المستهدفة'!BQ14</f>
        <v/>
      </c>
      <c r="E12" s="493" t="str">
        <f>'المهارت المستهدفة'!BR14</f>
        <v/>
      </c>
      <c r="F12" s="511"/>
      <c r="G12" s="512"/>
      <c r="H12" s="513"/>
      <c r="I12" s="493"/>
    </row>
    <row r="13" spans="1:9" s="491" customFormat="1" ht="21">
      <c r="A13" s="949">
        <v>10</v>
      </c>
      <c r="B13" s="949"/>
      <c r="C13" s="492" t="str">
        <f>'المهارت المستهدفة'!BI15</f>
        <v/>
      </c>
      <c r="D13" s="493" t="str">
        <f>'المهارت المستهدفة'!BQ15</f>
        <v/>
      </c>
      <c r="E13" s="493" t="str">
        <f>'المهارت المستهدفة'!BR15</f>
        <v/>
      </c>
      <c r="F13" s="511"/>
      <c r="G13" s="512"/>
      <c r="H13" s="513"/>
      <c r="I13" s="493"/>
    </row>
    <row r="14" spans="1:9" s="491" customFormat="1" ht="21">
      <c r="A14" s="949">
        <v>11</v>
      </c>
      <c r="B14" s="949"/>
      <c r="C14" s="492" t="str">
        <f>'المهارت المستهدفة'!BI16</f>
        <v/>
      </c>
      <c r="D14" s="493" t="str">
        <f>'المهارت المستهدفة'!BQ16</f>
        <v/>
      </c>
      <c r="E14" s="493" t="str">
        <f>'المهارت المستهدفة'!BR16</f>
        <v/>
      </c>
      <c r="F14" s="511"/>
      <c r="G14" s="512"/>
      <c r="H14" s="513"/>
      <c r="I14" s="493"/>
    </row>
    <row r="15" spans="1:9" s="491" customFormat="1" ht="21">
      <c r="A15" s="949">
        <v>12</v>
      </c>
      <c r="B15" s="949"/>
      <c r="C15" s="492" t="str">
        <f>'المهارت المستهدفة'!BI17</f>
        <v/>
      </c>
      <c r="D15" s="493" t="str">
        <f>'المهارت المستهدفة'!BQ17</f>
        <v/>
      </c>
      <c r="E15" s="493" t="str">
        <f>'المهارت المستهدفة'!BR17</f>
        <v/>
      </c>
      <c r="F15" s="511"/>
      <c r="G15" s="512"/>
      <c r="H15" s="513"/>
      <c r="I15" s="493"/>
    </row>
    <row r="16" spans="1:9" s="491" customFormat="1" ht="21">
      <c r="A16" s="949">
        <v>13</v>
      </c>
      <c r="B16" s="949"/>
      <c r="C16" s="492" t="str">
        <f>'المهارت المستهدفة'!BI18</f>
        <v/>
      </c>
      <c r="D16" s="493" t="str">
        <f>'المهارت المستهدفة'!BQ18</f>
        <v/>
      </c>
      <c r="E16" s="493" t="str">
        <f>'المهارت المستهدفة'!BR18</f>
        <v/>
      </c>
      <c r="F16" s="511"/>
      <c r="G16" s="512"/>
      <c r="H16" s="513"/>
      <c r="I16" s="493"/>
    </row>
    <row r="17" spans="1:9" s="491" customFormat="1" ht="21">
      <c r="A17" s="949">
        <v>14</v>
      </c>
      <c r="B17" s="949"/>
      <c r="C17" s="492" t="str">
        <f>'المهارت المستهدفة'!BI19</f>
        <v/>
      </c>
      <c r="D17" s="493" t="str">
        <f>'المهارت المستهدفة'!BQ19</f>
        <v/>
      </c>
      <c r="E17" s="493" t="str">
        <f>'المهارت المستهدفة'!BR19</f>
        <v/>
      </c>
      <c r="F17" s="511"/>
      <c r="G17" s="512"/>
      <c r="H17" s="513"/>
      <c r="I17" s="493"/>
    </row>
    <row r="18" spans="1:9" s="491" customFormat="1" ht="21">
      <c r="A18" s="949">
        <v>15</v>
      </c>
      <c r="B18" s="949"/>
      <c r="C18" s="492" t="str">
        <f>'المهارت المستهدفة'!BI20</f>
        <v/>
      </c>
      <c r="D18" s="493" t="str">
        <f>'المهارت المستهدفة'!BQ20</f>
        <v/>
      </c>
      <c r="E18" s="493" t="str">
        <f>'المهارت المستهدفة'!BR20</f>
        <v/>
      </c>
      <c r="F18" s="511"/>
      <c r="G18" s="512"/>
      <c r="H18" s="513"/>
      <c r="I18" s="493"/>
    </row>
    <row r="19" spans="1:9" s="491" customFormat="1" ht="21">
      <c r="A19" s="949">
        <v>16</v>
      </c>
      <c r="B19" s="949"/>
      <c r="C19" s="492" t="str">
        <f>'المهارت المستهدفة'!BI21</f>
        <v/>
      </c>
      <c r="D19" s="493" t="str">
        <f>'المهارت المستهدفة'!BQ21</f>
        <v/>
      </c>
      <c r="E19" s="493" t="str">
        <f>'المهارت المستهدفة'!BR21</f>
        <v/>
      </c>
      <c r="F19" s="511"/>
      <c r="G19" s="512"/>
      <c r="H19" s="513"/>
      <c r="I19" s="493"/>
    </row>
    <row r="20" spans="1:9" s="491" customFormat="1" ht="21">
      <c r="A20" s="949">
        <v>17</v>
      </c>
      <c r="B20" s="949"/>
      <c r="C20" s="492" t="str">
        <f>'المهارت المستهدفة'!BI22</f>
        <v/>
      </c>
      <c r="D20" s="493" t="str">
        <f>'المهارت المستهدفة'!BQ22</f>
        <v/>
      </c>
      <c r="E20" s="493" t="str">
        <f>'المهارت المستهدفة'!BR22</f>
        <v/>
      </c>
      <c r="F20" s="511"/>
      <c r="G20" s="512"/>
      <c r="H20" s="513"/>
      <c r="I20" s="493"/>
    </row>
    <row r="21" spans="1:9" s="491" customFormat="1" ht="21">
      <c r="A21" s="949">
        <v>18</v>
      </c>
      <c r="B21" s="949"/>
      <c r="C21" s="492" t="str">
        <f>'المهارت المستهدفة'!BI23</f>
        <v/>
      </c>
      <c r="D21" s="493" t="str">
        <f>'المهارت المستهدفة'!BQ23</f>
        <v/>
      </c>
      <c r="E21" s="493" t="str">
        <f>'المهارت المستهدفة'!BR23</f>
        <v/>
      </c>
      <c r="F21" s="511"/>
      <c r="G21" s="512"/>
      <c r="H21" s="513"/>
      <c r="I21" s="493"/>
    </row>
    <row r="22" spans="1:9" s="491" customFormat="1" ht="21">
      <c r="A22" s="949">
        <v>19</v>
      </c>
      <c r="B22" s="949"/>
      <c r="C22" s="492" t="str">
        <f>'المهارت المستهدفة'!BI24</f>
        <v/>
      </c>
      <c r="D22" s="493" t="str">
        <f>'المهارت المستهدفة'!BQ24</f>
        <v/>
      </c>
      <c r="E22" s="493" t="str">
        <f>'المهارت المستهدفة'!BR24</f>
        <v/>
      </c>
      <c r="F22" s="511"/>
      <c r="G22" s="512"/>
      <c r="H22" s="513"/>
      <c r="I22" s="493"/>
    </row>
    <row r="23" spans="1:9" s="491" customFormat="1" ht="21">
      <c r="A23" s="949">
        <v>20</v>
      </c>
      <c r="B23" s="949"/>
      <c r="C23" s="492" t="str">
        <f>'المهارت المستهدفة'!BI25</f>
        <v/>
      </c>
      <c r="D23" s="493" t="str">
        <f>'المهارت المستهدفة'!BQ25</f>
        <v/>
      </c>
      <c r="E23" s="493" t="str">
        <f>'المهارت المستهدفة'!BR25</f>
        <v/>
      </c>
      <c r="F23" s="511"/>
      <c r="G23" s="512"/>
      <c r="H23" s="513"/>
      <c r="I23" s="493"/>
    </row>
    <row r="26" spans="1:9">
      <c r="I26" s="474" t="s">
        <v>346</v>
      </c>
    </row>
  </sheetData>
  <mergeCells count="23">
    <mergeCell ref="A6:B6"/>
    <mergeCell ref="B1:C1"/>
    <mergeCell ref="F2:G2"/>
    <mergeCell ref="A3:B3"/>
    <mergeCell ref="A4:B4"/>
    <mergeCell ref="A5:B5"/>
    <mergeCell ref="A18:B18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823" r:id="rId4" name="Check Box 199">
              <controlPr defaultSize="0" autoFill="0" autoLine="0" autoPict="0">
                <anchor moveWithCells="1">
                  <from>
                    <xdr:col>5</xdr:col>
                    <xdr:colOff>203200</xdr:colOff>
                    <xdr:row>3</xdr:row>
                    <xdr:rowOff>0</xdr:rowOff>
                  </from>
                  <to>
                    <xdr:col>5</xdr:col>
                    <xdr:colOff>641350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4" r:id="rId5" name="Check Box 200">
              <controlPr defaultSize="0" autoFill="0" autoLine="0" autoPict="0">
                <anchor moveWithCells="1">
                  <from>
                    <xdr:col>5</xdr:col>
                    <xdr:colOff>723900</xdr:colOff>
                    <xdr:row>3</xdr:row>
                    <xdr:rowOff>0</xdr:rowOff>
                  </from>
                  <to>
                    <xdr:col>5</xdr:col>
                    <xdr:colOff>1162050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5" r:id="rId6" name="Check Box 201">
              <controlPr defaultSize="0" autoFill="0" autoLine="0" autoPict="0">
                <anchor moveWithCells="1">
                  <from>
                    <xdr:col>5</xdr:col>
                    <xdr:colOff>1219200</xdr:colOff>
                    <xdr:row>3</xdr:row>
                    <xdr:rowOff>0</xdr:rowOff>
                  </from>
                  <to>
                    <xdr:col>5</xdr:col>
                    <xdr:colOff>1657350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6" r:id="rId7" name="Check Box 202">
              <controlPr defaultSize="0" autoFill="0" autoLine="0" autoPict="0">
                <anchor moveWithCells="1">
                  <from>
                    <xdr:col>5</xdr:col>
                    <xdr:colOff>203200</xdr:colOff>
                    <xdr:row>4</xdr:row>
                    <xdr:rowOff>0</xdr:rowOff>
                  </from>
                  <to>
                    <xdr:col>5</xdr:col>
                    <xdr:colOff>641350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7" r:id="rId8" name="Check Box 203">
              <controlPr defaultSize="0" autoFill="0" autoLine="0" autoPict="0">
                <anchor moveWithCells="1">
                  <from>
                    <xdr:col>5</xdr:col>
                    <xdr:colOff>723900</xdr:colOff>
                    <xdr:row>4</xdr:row>
                    <xdr:rowOff>0</xdr:rowOff>
                  </from>
                  <to>
                    <xdr:col>5</xdr:col>
                    <xdr:colOff>1162050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8" r:id="rId9" name="Check Box 204">
              <controlPr defaultSize="0" autoFill="0" autoLine="0" autoPict="0">
                <anchor moveWithCells="1">
                  <from>
                    <xdr:col>5</xdr:col>
                    <xdr:colOff>1219200</xdr:colOff>
                    <xdr:row>4</xdr:row>
                    <xdr:rowOff>0</xdr:rowOff>
                  </from>
                  <to>
                    <xdr:col>5</xdr:col>
                    <xdr:colOff>1657350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" r:id="rId10" name="Check Box 205">
              <controlPr defaultSize="0" autoFill="0" autoLine="0" autoPict="0">
                <anchor moveWithCells="1">
                  <from>
                    <xdr:col>5</xdr:col>
                    <xdr:colOff>203200</xdr:colOff>
                    <xdr:row>5</xdr:row>
                    <xdr:rowOff>0</xdr:rowOff>
                  </from>
                  <to>
                    <xdr:col>5</xdr:col>
                    <xdr:colOff>641350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0" r:id="rId11" name="Check Box 206">
              <controlPr defaultSize="0" autoFill="0" autoLine="0" autoPict="0">
                <anchor moveWithCells="1">
                  <from>
                    <xdr:col>5</xdr:col>
                    <xdr:colOff>723900</xdr:colOff>
                    <xdr:row>5</xdr:row>
                    <xdr:rowOff>0</xdr:rowOff>
                  </from>
                  <to>
                    <xdr:col>5</xdr:col>
                    <xdr:colOff>1162050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1" r:id="rId12" name="Check Box 207">
              <controlPr defaultSize="0" autoFill="0" autoLine="0" autoPict="0">
                <anchor moveWithCells="1">
                  <from>
                    <xdr:col>5</xdr:col>
                    <xdr:colOff>1219200</xdr:colOff>
                    <xdr:row>5</xdr:row>
                    <xdr:rowOff>0</xdr:rowOff>
                  </from>
                  <to>
                    <xdr:col>5</xdr:col>
                    <xdr:colOff>1657350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2" r:id="rId13" name="Check Box 208">
              <controlPr defaultSize="0" autoFill="0" autoLine="0" autoPict="0">
                <anchor moveWithCells="1">
                  <from>
                    <xdr:col>5</xdr:col>
                    <xdr:colOff>203200</xdr:colOff>
                    <xdr:row>6</xdr:row>
                    <xdr:rowOff>0</xdr:rowOff>
                  </from>
                  <to>
                    <xdr:col>5</xdr:col>
                    <xdr:colOff>641350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3" r:id="rId14" name="Check Box 209">
              <controlPr defaultSize="0" autoFill="0" autoLine="0" autoPict="0">
                <anchor moveWithCells="1">
                  <from>
                    <xdr:col>5</xdr:col>
                    <xdr:colOff>723900</xdr:colOff>
                    <xdr:row>6</xdr:row>
                    <xdr:rowOff>0</xdr:rowOff>
                  </from>
                  <to>
                    <xdr:col>5</xdr:col>
                    <xdr:colOff>1162050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4" r:id="rId15" name="Check Box 210">
              <controlPr defaultSize="0" autoFill="0" autoLine="0" autoPict="0">
                <anchor moveWithCells="1">
                  <from>
                    <xdr:col>5</xdr:col>
                    <xdr:colOff>1219200</xdr:colOff>
                    <xdr:row>6</xdr:row>
                    <xdr:rowOff>0</xdr:rowOff>
                  </from>
                  <to>
                    <xdr:col>5</xdr:col>
                    <xdr:colOff>1657350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5" r:id="rId16" name="Check Box 211">
              <controlPr defaultSize="0" autoFill="0" autoLine="0" autoPict="0">
                <anchor moveWithCells="1">
                  <from>
                    <xdr:col>5</xdr:col>
                    <xdr:colOff>203200</xdr:colOff>
                    <xdr:row>7</xdr:row>
                    <xdr:rowOff>0</xdr:rowOff>
                  </from>
                  <to>
                    <xdr:col>5</xdr:col>
                    <xdr:colOff>641350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6" r:id="rId17" name="Check Box 212">
              <controlPr defaultSize="0" autoFill="0" autoLine="0" autoPict="0">
                <anchor moveWithCells="1">
                  <from>
                    <xdr:col>5</xdr:col>
                    <xdr:colOff>723900</xdr:colOff>
                    <xdr:row>7</xdr:row>
                    <xdr:rowOff>0</xdr:rowOff>
                  </from>
                  <to>
                    <xdr:col>5</xdr:col>
                    <xdr:colOff>1162050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7" r:id="rId18" name="Check Box 213">
              <controlPr defaultSize="0" autoFill="0" autoLine="0" autoPict="0">
                <anchor moveWithCells="1">
                  <from>
                    <xdr:col>5</xdr:col>
                    <xdr:colOff>1219200</xdr:colOff>
                    <xdr:row>7</xdr:row>
                    <xdr:rowOff>0</xdr:rowOff>
                  </from>
                  <to>
                    <xdr:col>5</xdr:col>
                    <xdr:colOff>1657350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8" r:id="rId19" name="Check Box 214">
              <controlPr defaultSize="0" autoFill="0" autoLine="0" autoPict="0">
                <anchor moveWithCells="1">
                  <from>
                    <xdr:col>5</xdr:col>
                    <xdr:colOff>203200</xdr:colOff>
                    <xdr:row>8</xdr:row>
                    <xdr:rowOff>0</xdr:rowOff>
                  </from>
                  <to>
                    <xdr:col>5</xdr:col>
                    <xdr:colOff>641350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9" r:id="rId20" name="Check Box 215">
              <controlPr defaultSize="0" autoFill="0" autoLine="0" autoPict="0">
                <anchor moveWithCells="1">
                  <from>
                    <xdr:col>5</xdr:col>
                    <xdr:colOff>723900</xdr:colOff>
                    <xdr:row>8</xdr:row>
                    <xdr:rowOff>0</xdr:rowOff>
                  </from>
                  <to>
                    <xdr:col>5</xdr:col>
                    <xdr:colOff>1162050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0" r:id="rId21" name="Check Box 216">
              <controlPr defaultSize="0" autoFill="0" autoLine="0" autoPict="0">
                <anchor moveWithCells="1">
                  <from>
                    <xdr:col>5</xdr:col>
                    <xdr:colOff>1219200</xdr:colOff>
                    <xdr:row>8</xdr:row>
                    <xdr:rowOff>0</xdr:rowOff>
                  </from>
                  <to>
                    <xdr:col>5</xdr:col>
                    <xdr:colOff>1657350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1" r:id="rId22" name="Check Box 217">
              <controlPr defaultSize="0" autoFill="0" autoLine="0" autoPict="0">
                <anchor moveWithCells="1">
                  <from>
                    <xdr:col>5</xdr:col>
                    <xdr:colOff>203200</xdr:colOff>
                    <xdr:row>9</xdr:row>
                    <xdr:rowOff>0</xdr:rowOff>
                  </from>
                  <to>
                    <xdr:col>5</xdr:col>
                    <xdr:colOff>641350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2" r:id="rId23" name="Check Box 218">
              <controlPr defaultSize="0" autoFill="0" autoLine="0" autoPict="0">
                <anchor moveWithCells="1">
                  <from>
                    <xdr:col>5</xdr:col>
                    <xdr:colOff>723900</xdr:colOff>
                    <xdr:row>9</xdr:row>
                    <xdr:rowOff>0</xdr:rowOff>
                  </from>
                  <to>
                    <xdr:col>5</xdr:col>
                    <xdr:colOff>1162050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3" r:id="rId24" name="Check Box 219">
              <controlPr defaultSize="0" autoFill="0" autoLine="0" autoPict="0">
                <anchor moveWithCells="1">
                  <from>
                    <xdr:col>5</xdr:col>
                    <xdr:colOff>1219200</xdr:colOff>
                    <xdr:row>9</xdr:row>
                    <xdr:rowOff>0</xdr:rowOff>
                  </from>
                  <to>
                    <xdr:col>5</xdr:col>
                    <xdr:colOff>1657350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4" r:id="rId25" name="Check Box 220">
              <controlPr defaultSize="0" autoFill="0" autoLine="0" autoPict="0">
                <anchor moveWithCells="1">
                  <from>
                    <xdr:col>5</xdr:col>
                    <xdr:colOff>203200</xdr:colOff>
                    <xdr:row>10</xdr:row>
                    <xdr:rowOff>0</xdr:rowOff>
                  </from>
                  <to>
                    <xdr:col>5</xdr:col>
                    <xdr:colOff>641350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5" r:id="rId26" name="Check Box 221">
              <controlPr defaultSize="0" autoFill="0" autoLine="0" autoPict="0">
                <anchor moveWithCells="1">
                  <from>
                    <xdr:col>5</xdr:col>
                    <xdr:colOff>723900</xdr:colOff>
                    <xdr:row>10</xdr:row>
                    <xdr:rowOff>0</xdr:rowOff>
                  </from>
                  <to>
                    <xdr:col>5</xdr:col>
                    <xdr:colOff>1162050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6" r:id="rId27" name="Check Box 222">
              <controlPr defaultSize="0" autoFill="0" autoLine="0" autoPict="0">
                <anchor moveWithCells="1">
                  <from>
                    <xdr:col>5</xdr:col>
                    <xdr:colOff>1219200</xdr:colOff>
                    <xdr:row>10</xdr:row>
                    <xdr:rowOff>0</xdr:rowOff>
                  </from>
                  <to>
                    <xdr:col>5</xdr:col>
                    <xdr:colOff>1657350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7" r:id="rId28" name="Check Box 223">
              <controlPr defaultSize="0" autoFill="0" autoLine="0" autoPict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641350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8" r:id="rId29" name="Check Box 224">
              <controlPr defaultSize="0" autoFill="0" autoLine="0" autoPict="0">
                <anchor moveWithCells="1">
                  <from>
                    <xdr:col>5</xdr:col>
                    <xdr:colOff>723900</xdr:colOff>
                    <xdr:row>11</xdr:row>
                    <xdr:rowOff>0</xdr:rowOff>
                  </from>
                  <to>
                    <xdr:col>5</xdr:col>
                    <xdr:colOff>1162050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9" r:id="rId30" name="Check Box 225">
              <controlPr defaultSize="0" autoFill="0" autoLine="0" autoPict="0">
                <anchor moveWithCells="1">
                  <from>
                    <xdr:col>5</xdr:col>
                    <xdr:colOff>1219200</xdr:colOff>
                    <xdr:row>11</xdr:row>
                    <xdr:rowOff>0</xdr:rowOff>
                  </from>
                  <to>
                    <xdr:col>5</xdr:col>
                    <xdr:colOff>1657350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0" r:id="rId31" name="Check Box 226">
              <controlPr defaultSize="0" autoFill="0" autoLine="0" autoPict="0">
                <anchor moveWithCells="1">
                  <from>
                    <xdr:col>5</xdr:col>
                    <xdr:colOff>203200</xdr:colOff>
                    <xdr:row>12</xdr:row>
                    <xdr:rowOff>0</xdr:rowOff>
                  </from>
                  <to>
                    <xdr:col>5</xdr:col>
                    <xdr:colOff>641350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1" r:id="rId32" name="Check Box 227">
              <controlPr defaultSize="0" autoFill="0" autoLine="0" autoPict="0">
                <anchor moveWithCells="1">
                  <from>
                    <xdr:col>5</xdr:col>
                    <xdr:colOff>723900</xdr:colOff>
                    <xdr:row>12</xdr:row>
                    <xdr:rowOff>0</xdr:rowOff>
                  </from>
                  <to>
                    <xdr:col>5</xdr:col>
                    <xdr:colOff>1162050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2" r:id="rId33" name="Check Box 228">
              <controlPr defaultSize="0" autoFill="0" autoLine="0" autoPict="0">
                <anchor moveWithCells="1">
                  <from>
                    <xdr:col>5</xdr:col>
                    <xdr:colOff>1219200</xdr:colOff>
                    <xdr:row>12</xdr:row>
                    <xdr:rowOff>0</xdr:rowOff>
                  </from>
                  <to>
                    <xdr:col>5</xdr:col>
                    <xdr:colOff>1657350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3" r:id="rId34" name="Check Box 229">
              <controlPr defaultSize="0" autoFill="0" autoLine="0" autoPict="0">
                <anchor moveWithCells="1">
                  <from>
                    <xdr:col>5</xdr:col>
                    <xdr:colOff>203200</xdr:colOff>
                    <xdr:row>13</xdr:row>
                    <xdr:rowOff>0</xdr:rowOff>
                  </from>
                  <to>
                    <xdr:col>5</xdr:col>
                    <xdr:colOff>641350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4" r:id="rId35" name="Check Box 230">
              <controlPr defaultSize="0" autoFill="0" autoLine="0" autoPict="0">
                <anchor moveWithCells="1">
                  <from>
                    <xdr:col>5</xdr:col>
                    <xdr:colOff>723900</xdr:colOff>
                    <xdr:row>13</xdr:row>
                    <xdr:rowOff>0</xdr:rowOff>
                  </from>
                  <to>
                    <xdr:col>5</xdr:col>
                    <xdr:colOff>1162050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5" r:id="rId36" name="Check Box 231">
              <controlPr defaultSize="0" autoFill="0" autoLine="0" autoPict="0">
                <anchor moveWithCells="1">
                  <from>
                    <xdr:col>5</xdr:col>
                    <xdr:colOff>1219200</xdr:colOff>
                    <xdr:row>13</xdr:row>
                    <xdr:rowOff>0</xdr:rowOff>
                  </from>
                  <to>
                    <xdr:col>5</xdr:col>
                    <xdr:colOff>1657350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6" r:id="rId37" name="Check Box 232">
              <controlPr defaultSize="0" autoFill="0" autoLine="0" autoPict="0">
                <anchor moveWithCells="1">
                  <from>
                    <xdr:col>5</xdr:col>
                    <xdr:colOff>203200</xdr:colOff>
                    <xdr:row>14</xdr:row>
                    <xdr:rowOff>0</xdr:rowOff>
                  </from>
                  <to>
                    <xdr:col>5</xdr:col>
                    <xdr:colOff>641350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7" r:id="rId38" name="Check Box 233">
              <controlPr defaultSize="0" autoFill="0" autoLine="0" autoPict="0">
                <anchor moveWithCells="1">
                  <from>
                    <xdr:col>5</xdr:col>
                    <xdr:colOff>723900</xdr:colOff>
                    <xdr:row>14</xdr:row>
                    <xdr:rowOff>0</xdr:rowOff>
                  </from>
                  <to>
                    <xdr:col>5</xdr:col>
                    <xdr:colOff>1162050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8" r:id="rId39" name="Check Box 234">
              <controlPr defaultSize="0" autoFill="0" autoLine="0" autoPict="0">
                <anchor moveWithCells="1">
                  <from>
                    <xdr:col>5</xdr:col>
                    <xdr:colOff>1219200</xdr:colOff>
                    <xdr:row>14</xdr:row>
                    <xdr:rowOff>0</xdr:rowOff>
                  </from>
                  <to>
                    <xdr:col>5</xdr:col>
                    <xdr:colOff>1657350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9" r:id="rId40" name="Check Box 235">
              <controlPr defaultSize="0" autoFill="0" autoLine="0" autoPict="0">
                <anchor moveWithCells="1">
                  <from>
                    <xdr:col>5</xdr:col>
                    <xdr:colOff>203200</xdr:colOff>
                    <xdr:row>15</xdr:row>
                    <xdr:rowOff>0</xdr:rowOff>
                  </from>
                  <to>
                    <xdr:col>5</xdr:col>
                    <xdr:colOff>641350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0" r:id="rId41" name="Check Box 236">
              <controlPr defaultSize="0" autoFill="0" autoLine="0" autoPict="0">
                <anchor moveWithCells="1">
                  <from>
                    <xdr:col>5</xdr:col>
                    <xdr:colOff>723900</xdr:colOff>
                    <xdr:row>15</xdr:row>
                    <xdr:rowOff>0</xdr:rowOff>
                  </from>
                  <to>
                    <xdr:col>5</xdr:col>
                    <xdr:colOff>1162050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1" r:id="rId42" name="Check Box 237">
              <controlPr defaultSize="0" autoFill="0" autoLine="0" autoPict="0">
                <anchor moveWithCells="1">
                  <from>
                    <xdr:col>5</xdr:col>
                    <xdr:colOff>1219200</xdr:colOff>
                    <xdr:row>15</xdr:row>
                    <xdr:rowOff>0</xdr:rowOff>
                  </from>
                  <to>
                    <xdr:col>5</xdr:col>
                    <xdr:colOff>1657350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2" r:id="rId43" name="Check Box 238">
              <controlPr defaultSize="0" autoFill="0" autoLine="0" autoPict="0">
                <anchor moveWithCells="1">
                  <from>
                    <xdr:col>5</xdr:col>
                    <xdr:colOff>203200</xdr:colOff>
                    <xdr:row>16</xdr:row>
                    <xdr:rowOff>0</xdr:rowOff>
                  </from>
                  <to>
                    <xdr:col>5</xdr:col>
                    <xdr:colOff>641350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3" r:id="rId44" name="Check Box 239">
              <controlPr defaultSize="0" autoFill="0" autoLine="0" autoPict="0">
                <anchor moveWithCells="1">
                  <from>
                    <xdr:col>5</xdr:col>
                    <xdr:colOff>723900</xdr:colOff>
                    <xdr:row>16</xdr:row>
                    <xdr:rowOff>0</xdr:rowOff>
                  </from>
                  <to>
                    <xdr:col>5</xdr:col>
                    <xdr:colOff>1162050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4" r:id="rId45" name="Check Box 240">
              <controlPr defaultSize="0" autoFill="0" autoLine="0" autoPict="0">
                <anchor moveWithCells="1">
                  <from>
                    <xdr:col>5</xdr:col>
                    <xdr:colOff>1219200</xdr:colOff>
                    <xdr:row>16</xdr:row>
                    <xdr:rowOff>0</xdr:rowOff>
                  </from>
                  <to>
                    <xdr:col>5</xdr:col>
                    <xdr:colOff>1657350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5" r:id="rId46" name="Check Box 241">
              <controlPr defaultSize="0" autoFill="0" autoLine="0" autoPict="0">
                <anchor moveWithCells="1">
                  <from>
                    <xdr:col>5</xdr:col>
                    <xdr:colOff>203200</xdr:colOff>
                    <xdr:row>17</xdr:row>
                    <xdr:rowOff>0</xdr:rowOff>
                  </from>
                  <to>
                    <xdr:col>5</xdr:col>
                    <xdr:colOff>641350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6" r:id="rId47" name="Check Box 242">
              <controlPr defaultSize="0" autoFill="0" autoLine="0" autoPict="0">
                <anchor moveWithCells="1">
                  <from>
                    <xdr:col>5</xdr:col>
                    <xdr:colOff>723900</xdr:colOff>
                    <xdr:row>17</xdr:row>
                    <xdr:rowOff>0</xdr:rowOff>
                  </from>
                  <to>
                    <xdr:col>5</xdr:col>
                    <xdr:colOff>1162050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7" r:id="rId48" name="Check Box 243">
              <controlPr defaultSize="0" autoFill="0" autoLine="0" autoPict="0">
                <anchor moveWithCells="1">
                  <from>
                    <xdr:col>5</xdr:col>
                    <xdr:colOff>1219200</xdr:colOff>
                    <xdr:row>17</xdr:row>
                    <xdr:rowOff>0</xdr:rowOff>
                  </from>
                  <to>
                    <xdr:col>5</xdr:col>
                    <xdr:colOff>1657350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8" r:id="rId49" name="Check Box 244">
              <controlPr defaultSize="0" autoFill="0" autoLine="0" autoPict="0">
                <anchor moveWithCells="1">
                  <from>
                    <xdr:col>5</xdr:col>
                    <xdr:colOff>203200</xdr:colOff>
                    <xdr:row>18</xdr:row>
                    <xdr:rowOff>0</xdr:rowOff>
                  </from>
                  <to>
                    <xdr:col>5</xdr:col>
                    <xdr:colOff>641350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9" r:id="rId50" name="Check Box 245">
              <controlPr defaultSize="0" autoFill="0" autoLine="0" autoPict="0">
                <anchor moveWithCells="1">
                  <from>
                    <xdr:col>5</xdr:col>
                    <xdr:colOff>723900</xdr:colOff>
                    <xdr:row>18</xdr:row>
                    <xdr:rowOff>0</xdr:rowOff>
                  </from>
                  <to>
                    <xdr:col>5</xdr:col>
                    <xdr:colOff>1162050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0" r:id="rId51" name="Check Box 246">
              <controlPr defaultSize="0" autoFill="0" autoLine="0" autoPict="0">
                <anchor moveWithCells="1">
                  <from>
                    <xdr:col>5</xdr:col>
                    <xdr:colOff>1219200</xdr:colOff>
                    <xdr:row>18</xdr:row>
                    <xdr:rowOff>0</xdr:rowOff>
                  </from>
                  <to>
                    <xdr:col>5</xdr:col>
                    <xdr:colOff>1657350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1" r:id="rId52" name="Check Box 247">
              <controlPr defaultSize="0" autoFill="0" autoLine="0" autoPict="0">
                <anchor moveWithCells="1">
                  <from>
                    <xdr:col>5</xdr:col>
                    <xdr:colOff>203200</xdr:colOff>
                    <xdr:row>19</xdr:row>
                    <xdr:rowOff>0</xdr:rowOff>
                  </from>
                  <to>
                    <xdr:col>5</xdr:col>
                    <xdr:colOff>641350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2" r:id="rId53" name="Check Box 248">
              <controlPr defaultSize="0" autoFill="0" autoLine="0" autoPict="0">
                <anchor moveWithCells="1">
                  <from>
                    <xdr:col>5</xdr:col>
                    <xdr:colOff>723900</xdr:colOff>
                    <xdr:row>19</xdr:row>
                    <xdr:rowOff>0</xdr:rowOff>
                  </from>
                  <to>
                    <xdr:col>5</xdr:col>
                    <xdr:colOff>1162050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3" r:id="rId54" name="Check Box 249">
              <controlPr defaultSize="0" autoFill="0" autoLine="0" autoPict="0">
                <anchor moveWithCells="1">
                  <from>
                    <xdr:col>5</xdr:col>
                    <xdr:colOff>1219200</xdr:colOff>
                    <xdr:row>19</xdr:row>
                    <xdr:rowOff>0</xdr:rowOff>
                  </from>
                  <to>
                    <xdr:col>5</xdr:col>
                    <xdr:colOff>1657350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4" r:id="rId55" name="Check Box 250">
              <controlPr defaultSize="0" autoFill="0" autoLine="0" autoPict="0">
                <anchor moveWithCells="1">
                  <from>
                    <xdr:col>5</xdr:col>
                    <xdr:colOff>203200</xdr:colOff>
                    <xdr:row>20</xdr:row>
                    <xdr:rowOff>0</xdr:rowOff>
                  </from>
                  <to>
                    <xdr:col>5</xdr:col>
                    <xdr:colOff>641350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5" r:id="rId56" name="Check Box 251">
              <controlPr defaultSize="0" autoFill="0" autoLine="0" autoPict="0">
                <anchor moveWithCells="1">
                  <from>
                    <xdr:col>5</xdr:col>
                    <xdr:colOff>723900</xdr:colOff>
                    <xdr:row>20</xdr:row>
                    <xdr:rowOff>0</xdr:rowOff>
                  </from>
                  <to>
                    <xdr:col>5</xdr:col>
                    <xdr:colOff>1162050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6" r:id="rId57" name="Check Box 252">
              <controlPr defaultSize="0" autoFill="0" autoLine="0" autoPict="0">
                <anchor moveWithCells="1">
                  <from>
                    <xdr:col>5</xdr:col>
                    <xdr:colOff>1219200</xdr:colOff>
                    <xdr:row>20</xdr:row>
                    <xdr:rowOff>0</xdr:rowOff>
                  </from>
                  <to>
                    <xdr:col>5</xdr:col>
                    <xdr:colOff>1657350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7" r:id="rId58" name="Check Box 253">
              <controlPr defaultSize="0" autoFill="0" autoLine="0" autoPict="0">
                <anchor moveWithCells="1">
                  <from>
                    <xdr:col>5</xdr:col>
                    <xdr:colOff>203200</xdr:colOff>
                    <xdr:row>21</xdr:row>
                    <xdr:rowOff>0</xdr:rowOff>
                  </from>
                  <to>
                    <xdr:col>5</xdr:col>
                    <xdr:colOff>641350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8" r:id="rId59" name="Check Box 254">
              <controlPr defaultSize="0" autoFill="0" autoLine="0" autoPict="0">
                <anchor moveWithCells="1">
                  <from>
                    <xdr:col>5</xdr:col>
                    <xdr:colOff>723900</xdr:colOff>
                    <xdr:row>21</xdr:row>
                    <xdr:rowOff>0</xdr:rowOff>
                  </from>
                  <to>
                    <xdr:col>5</xdr:col>
                    <xdr:colOff>1162050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9" r:id="rId60" name="Check Box 255">
              <controlPr defaultSize="0" autoFill="0" autoLine="0" autoPict="0">
                <anchor moveWithCells="1">
                  <from>
                    <xdr:col>5</xdr:col>
                    <xdr:colOff>1219200</xdr:colOff>
                    <xdr:row>21</xdr:row>
                    <xdr:rowOff>0</xdr:rowOff>
                  </from>
                  <to>
                    <xdr:col>5</xdr:col>
                    <xdr:colOff>1657350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0" r:id="rId61" name="Check Box 256">
              <controlPr defaultSize="0" autoFill="0" autoLine="0" autoPict="0">
                <anchor moveWithCells="1">
                  <from>
                    <xdr:col>5</xdr:col>
                    <xdr:colOff>203200</xdr:colOff>
                    <xdr:row>22</xdr:row>
                    <xdr:rowOff>0</xdr:rowOff>
                  </from>
                  <to>
                    <xdr:col>5</xdr:col>
                    <xdr:colOff>641350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1" r:id="rId62" name="Check Box 257">
              <controlPr defaultSize="0" autoFill="0" autoLine="0" autoPict="0">
                <anchor moveWithCells="1">
                  <from>
                    <xdr:col>5</xdr:col>
                    <xdr:colOff>723900</xdr:colOff>
                    <xdr:row>22</xdr:row>
                    <xdr:rowOff>0</xdr:rowOff>
                  </from>
                  <to>
                    <xdr:col>5</xdr:col>
                    <xdr:colOff>1162050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2" r:id="rId63" name="Check Box 258">
              <controlPr defaultSize="0" autoFill="0" autoLine="0" autoPict="0">
                <anchor moveWithCells="1">
                  <from>
                    <xdr:col>5</xdr:col>
                    <xdr:colOff>1219200</xdr:colOff>
                    <xdr:row>22</xdr:row>
                    <xdr:rowOff>0</xdr:rowOff>
                  </from>
                  <to>
                    <xdr:col>5</xdr:col>
                    <xdr:colOff>1657350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3" r:id="rId64" name="Check Box 259">
              <controlPr defaultSize="0" autoFill="0" autoLine="0" autoPict="0">
                <anchor moveWithCells="1">
                  <from>
                    <xdr:col>5</xdr:col>
                    <xdr:colOff>1752600</xdr:colOff>
                    <xdr:row>3</xdr:row>
                    <xdr:rowOff>0</xdr:rowOff>
                  </from>
                  <to>
                    <xdr:col>6</xdr:col>
                    <xdr:colOff>317500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4" r:id="rId65" name="Check Box 260">
              <controlPr defaultSize="0" autoFill="0" autoLine="0" autoPict="0">
                <anchor moveWithCells="1">
                  <from>
                    <xdr:col>6</xdr:col>
                    <xdr:colOff>285750</xdr:colOff>
                    <xdr:row>3</xdr:row>
                    <xdr:rowOff>0</xdr:rowOff>
                  </from>
                  <to>
                    <xdr:col>6</xdr:col>
                    <xdr:colOff>622300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5" r:id="rId66" name="Check Box 261">
              <controlPr defaultSize="0" autoFill="0" autoLine="0" autoPict="0">
                <anchor moveWithCells="1">
                  <from>
                    <xdr:col>6</xdr:col>
                    <xdr:colOff>546100</xdr:colOff>
                    <xdr:row>3</xdr:row>
                    <xdr:rowOff>0</xdr:rowOff>
                  </from>
                  <to>
                    <xdr:col>6</xdr:col>
                    <xdr:colOff>889000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6" r:id="rId67" name="Check Box 262">
              <controlPr defaultSize="0" autoFill="0" autoLine="0" autoPict="0">
                <anchor moveWithCells="1">
                  <from>
                    <xdr:col>6</xdr:col>
                    <xdr:colOff>869950</xdr:colOff>
                    <xdr:row>3</xdr:row>
                    <xdr:rowOff>0</xdr:rowOff>
                  </from>
                  <to>
                    <xdr:col>6</xdr:col>
                    <xdr:colOff>1212850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7" r:id="rId68" name="Check Box 263">
              <controlPr defaultSize="0" autoFill="0" autoLine="0" autoPict="0">
                <anchor moveWithCells="1">
                  <from>
                    <xdr:col>6</xdr:col>
                    <xdr:colOff>1193800</xdr:colOff>
                    <xdr:row>3</xdr:row>
                    <xdr:rowOff>0</xdr:rowOff>
                  </from>
                  <to>
                    <xdr:col>6</xdr:col>
                    <xdr:colOff>1536700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8" r:id="rId69" name="Check Box 264">
              <controlPr defaultSize="0" autoFill="0" autoLine="0" autoPict="0">
                <anchor moveWithCells="1">
                  <from>
                    <xdr:col>6</xdr:col>
                    <xdr:colOff>1504950</xdr:colOff>
                    <xdr:row>3</xdr:row>
                    <xdr:rowOff>0</xdr:rowOff>
                  </from>
                  <to>
                    <xdr:col>6</xdr:col>
                    <xdr:colOff>1847850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9" r:id="rId70" name="Check Box 265">
              <controlPr defaultSize="0" autoFill="0" autoLine="0" autoPict="0">
                <anchor moveWithCells="1">
                  <from>
                    <xdr:col>6</xdr:col>
                    <xdr:colOff>1803400</xdr:colOff>
                    <xdr:row>3</xdr:row>
                    <xdr:rowOff>0</xdr:rowOff>
                  </from>
                  <to>
                    <xdr:col>6</xdr:col>
                    <xdr:colOff>2146300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0" r:id="rId71" name="Check Box 266">
              <controlPr defaultSize="0" autoFill="0" autoLine="0" autoPict="0">
                <anchor moveWithCells="1">
                  <from>
                    <xdr:col>6</xdr:col>
                    <xdr:colOff>2108200</xdr:colOff>
                    <xdr:row>3</xdr:row>
                    <xdr:rowOff>12700</xdr:rowOff>
                  </from>
                  <to>
                    <xdr:col>6</xdr:col>
                    <xdr:colOff>2451100</xdr:colOff>
                    <xdr:row>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1" r:id="rId72" name="Check Box 267">
              <controlPr defaultSize="0" autoFill="0" autoLine="0" autoPict="0">
                <anchor moveWithCells="1">
                  <from>
                    <xdr:col>6</xdr:col>
                    <xdr:colOff>2400300</xdr:colOff>
                    <xdr:row>3</xdr:row>
                    <xdr:rowOff>0</xdr:rowOff>
                  </from>
                  <to>
                    <xdr:col>6</xdr:col>
                    <xdr:colOff>2743200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2" r:id="rId73" name="Check Box 268">
              <controlPr defaultSize="0" autoFill="0" autoLine="0" autoPict="0">
                <anchor moveWithCells="1">
                  <from>
                    <xdr:col>5</xdr:col>
                    <xdr:colOff>1752600</xdr:colOff>
                    <xdr:row>4</xdr:row>
                    <xdr:rowOff>0</xdr:rowOff>
                  </from>
                  <to>
                    <xdr:col>6</xdr:col>
                    <xdr:colOff>317500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3" r:id="rId74" name="Check Box 269">
              <controlPr defaultSize="0" autoFill="0" autoLine="0" autoPict="0">
                <anchor moveWithCells="1">
                  <from>
                    <xdr:col>6</xdr:col>
                    <xdr:colOff>285750</xdr:colOff>
                    <xdr:row>4</xdr:row>
                    <xdr:rowOff>0</xdr:rowOff>
                  </from>
                  <to>
                    <xdr:col>6</xdr:col>
                    <xdr:colOff>622300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4" r:id="rId75" name="Check Box 270">
              <controlPr defaultSize="0" autoFill="0" autoLine="0" autoPict="0">
                <anchor moveWithCells="1">
                  <from>
                    <xdr:col>6</xdr:col>
                    <xdr:colOff>546100</xdr:colOff>
                    <xdr:row>4</xdr:row>
                    <xdr:rowOff>0</xdr:rowOff>
                  </from>
                  <to>
                    <xdr:col>6</xdr:col>
                    <xdr:colOff>889000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5" r:id="rId76" name="Check Box 271">
              <controlPr defaultSize="0" autoFill="0" autoLine="0" autoPict="0">
                <anchor moveWithCells="1">
                  <from>
                    <xdr:col>6</xdr:col>
                    <xdr:colOff>869950</xdr:colOff>
                    <xdr:row>4</xdr:row>
                    <xdr:rowOff>0</xdr:rowOff>
                  </from>
                  <to>
                    <xdr:col>6</xdr:col>
                    <xdr:colOff>1212850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6" r:id="rId77" name="Check Box 272">
              <controlPr defaultSize="0" autoFill="0" autoLine="0" autoPict="0">
                <anchor moveWithCells="1">
                  <from>
                    <xdr:col>6</xdr:col>
                    <xdr:colOff>1193800</xdr:colOff>
                    <xdr:row>4</xdr:row>
                    <xdr:rowOff>0</xdr:rowOff>
                  </from>
                  <to>
                    <xdr:col>6</xdr:col>
                    <xdr:colOff>1536700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7" r:id="rId78" name="Check Box 273">
              <controlPr defaultSize="0" autoFill="0" autoLine="0" autoPict="0">
                <anchor moveWithCells="1">
                  <from>
                    <xdr:col>6</xdr:col>
                    <xdr:colOff>1504950</xdr:colOff>
                    <xdr:row>4</xdr:row>
                    <xdr:rowOff>0</xdr:rowOff>
                  </from>
                  <to>
                    <xdr:col>6</xdr:col>
                    <xdr:colOff>1847850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8" r:id="rId79" name="Check Box 274">
              <controlPr defaultSize="0" autoFill="0" autoLine="0" autoPict="0">
                <anchor moveWithCells="1">
                  <from>
                    <xdr:col>6</xdr:col>
                    <xdr:colOff>1803400</xdr:colOff>
                    <xdr:row>4</xdr:row>
                    <xdr:rowOff>0</xdr:rowOff>
                  </from>
                  <to>
                    <xdr:col>6</xdr:col>
                    <xdr:colOff>2146300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9" r:id="rId80" name="Check Box 275">
              <controlPr defaultSize="0" autoFill="0" autoLine="0" autoPict="0">
                <anchor moveWithCells="1">
                  <from>
                    <xdr:col>6</xdr:col>
                    <xdr:colOff>2108200</xdr:colOff>
                    <xdr:row>4</xdr:row>
                    <xdr:rowOff>12700</xdr:rowOff>
                  </from>
                  <to>
                    <xdr:col>6</xdr:col>
                    <xdr:colOff>2451100</xdr:colOff>
                    <xdr:row>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0" r:id="rId81" name="Check Box 276">
              <controlPr defaultSize="0" autoFill="0" autoLine="0" autoPict="0">
                <anchor moveWithCells="1">
                  <from>
                    <xdr:col>6</xdr:col>
                    <xdr:colOff>2400300</xdr:colOff>
                    <xdr:row>4</xdr:row>
                    <xdr:rowOff>0</xdr:rowOff>
                  </from>
                  <to>
                    <xdr:col>6</xdr:col>
                    <xdr:colOff>2743200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1" r:id="rId82" name="Check Box 277">
              <controlPr defaultSize="0" autoFill="0" autoLine="0" autoPict="0">
                <anchor moveWithCells="1">
                  <from>
                    <xdr:col>5</xdr:col>
                    <xdr:colOff>1752600</xdr:colOff>
                    <xdr:row>5</xdr:row>
                    <xdr:rowOff>0</xdr:rowOff>
                  </from>
                  <to>
                    <xdr:col>6</xdr:col>
                    <xdr:colOff>317500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2" r:id="rId83" name="Check Box 278">
              <controlPr defaultSize="0" autoFill="0" autoLine="0" autoPict="0">
                <anchor moveWithCells="1">
                  <from>
                    <xdr:col>6</xdr:col>
                    <xdr:colOff>285750</xdr:colOff>
                    <xdr:row>5</xdr:row>
                    <xdr:rowOff>0</xdr:rowOff>
                  </from>
                  <to>
                    <xdr:col>6</xdr:col>
                    <xdr:colOff>622300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3" r:id="rId84" name="Check Box 279">
              <controlPr defaultSize="0" autoFill="0" autoLine="0" autoPict="0">
                <anchor moveWithCells="1">
                  <from>
                    <xdr:col>6</xdr:col>
                    <xdr:colOff>546100</xdr:colOff>
                    <xdr:row>5</xdr:row>
                    <xdr:rowOff>0</xdr:rowOff>
                  </from>
                  <to>
                    <xdr:col>6</xdr:col>
                    <xdr:colOff>889000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4" r:id="rId85" name="Check Box 280">
              <controlPr defaultSize="0" autoFill="0" autoLine="0" autoPict="0">
                <anchor moveWithCells="1">
                  <from>
                    <xdr:col>6</xdr:col>
                    <xdr:colOff>869950</xdr:colOff>
                    <xdr:row>5</xdr:row>
                    <xdr:rowOff>0</xdr:rowOff>
                  </from>
                  <to>
                    <xdr:col>6</xdr:col>
                    <xdr:colOff>1212850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5" r:id="rId86" name="Check Box 281">
              <controlPr defaultSize="0" autoFill="0" autoLine="0" autoPict="0">
                <anchor moveWithCells="1">
                  <from>
                    <xdr:col>6</xdr:col>
                    <xdr:colOff>1193800</xdr:colOff>
                    <xdr:row>5</xdr:row>
                    <xdr:rowOff>0</xdr:rowOff>
                  </from>
                  <to>
                    <xdr:col>6</xdr:col>
                    <xdr:colOff>1536700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6" r:id="rId87" name="Check Box 282">
              <controlPr defaultSize="0" autoFill="0" autoLine="0" autoPict="0">
                <anchor moveWithCells="1">
                  <from>
                    <xdr:col>6</xdr:col>
                    <xdr:colOff>1504950</xdr:colOff>
                    <xdr:row>5</xdr:row>
                    <xdr:rowOff>0</xdr:rowOff>
                  </from>
                  <to>
                    <xdr:col>6</xdr:col>
                    <xdr:colOff>1847850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7" r:id="rId88" name="Check Box 283">
              <controlPr defaultSize="0" autoFill="0" autoLine="0" autoPict="0">
                <anchor moveWithCells="1">
                  <from>
                    <xdr:col>6</xdr:col>
                    <xdr:colOff>1803400</xdr:colOff>
                    <xdr:row>5</xdr:row>
                    <xdr:rowOff>0</xdr:rowOff>
                  </from>
                  <to>
                    <xdr:col>6</xdr:col>
                    <xdr:colOff>2146300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8" r:id="rId89" name="Check Box 284">
              <controlPr defaultSize="0" autoFill="0" autoLine="0" autoPict="0">
                <anchor moveWithCells="1">
                  <from>
                    <xdr:col>6</xdr:col>
                    <xdr:colOff>2108200</xdr:colOff>
                    <xdr:row>5</xdr:row>
                    <xdr:rowOff>12700</xdr:rowOff>
                  </from>
                  <to>
                    <xdr:col>6</xdr:col>
                    <xdr:colOff>2451100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9" r:id="rId90" name="Check Box 285">
              <controlPr defaultSize="0" autoFill="0" autoLine="0" autoPict="0">
                <anchor moveWithCells="1">
                  <from>
                    <xdr:col>6</xdr:col>
                    <xdr:colOff>2400300</xdr:colOff>
                    <xdr:row>5</xdr:row>
                    <xdr:rowOff>0</xdr:rowOff>
                  </from>
                  <to>
                    <xdr:col>6</xdr:col>
                    <xdr:colOff>2743200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0" r:id="rId91" name="Check Box 286">
              <controlPr defaultSize="0" autoFill="0" autoLine="0" autoPict="0">
                <anchor moveWithCells="1">
                  <from>
                    <xdr:col>5</xdr:col>
                    <xdr:colOff>1752600</xdr:colOff>
                    <xdr:row>6</xdr:row>
                    <xdr:rowOff>0</xdr:rowOff>
                  </from>
                  <to>
                    <xdr:col>6</xdr:col>
                    <xdr:colOff>317500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1" r:id="rId92" name="Check Box 287">
              <controlPr defaultSize="0" autoFill="0" autoLine="0" autoPict="0">
                <anchor moveWithCells="1">
                  <from>
                    <xdr:col>6</xdr:col>
                    <xdr:colOff>285750</xdr:colOff>
                    <xdr:row>6</xdr:row>
                    <xdr:rowOff>0</xdr:rowOff>
                  </from>
                  <to>
                    <xdr:col>6</xdr:col>
                    <xdr:colOff>622300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2" r:id="rId93" name="Check Box 288">
              <controlPr defaultSize="0" autoFill="0" autoLine="0" autoPict="0">
                <anchor moveWithCells="1">
                  <from>
                    <xdr:col>6</xdr:col>
                    <xdr:colOff>546100</xdr:colOff>
                    <xdr:row>6</xdr:row>
                    <xdr:rowOff>0</xdr:rowOff>
                  </from>
                  <to>
                    <xdr:col>6</xdr:col>
                    <xdr:colOff>889000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3" r:id="rId94" name="Check Box 289">
              <controlPr defaultSize="0" autoFill="0" autoLine="0" autoPict="0">
                <anchor moveWithCells="1">
                  <from>
                    <xdr:col>6</xdr:col>
                    <xdr:colOff>869950</xdr:colOff>
                    <xdr:row>6</xdr:row>
                    <xdr:rowOff>0</xdr:rowOff>
                  </from>
                  <to>
                    <xdr:col>6</xdr:col>
                    <xdr:colOff>1212850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4" r:id="rId95" name="Check Box 290">
              <controlPr defaultSize="0" autoFill="0" autoLine="0" autoPict="0">
                <anchor moveWithCells="1">
                  <from>
                    <xdr:col>6</xdr:col>
                    <xdr:colOff>1193800</xdr:colOff>
                    <xdr:row>6</xdr:row>
                    <xdr:rowOff>0</xdr:rowOff>
                  </from>
                  <to>
                    <xdr:col>6</xdr:col>
                    <xdr:colOff>1536700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5" r:id="rId96" name="Check Box 291">
              <controlPr defaultSize="0" autoFill="0" autoLine="0" autoPict="0">
                <anchor moveWithCells="1">
                  <from>
                    <xdr:col>6</xdr:col>
                    <xdr:colOff>1504950</xdr:colOff>
                    <xdr:row>6</xdr:row>
                    <xdr:rowOff>0</xdr:rowOff>
                  </from>
                  <to>
                    <xdr:col>6</xdr:col>
                    <xdr:colOff>1847850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6" r:id="rId97" name="Check Box 292">
              <controlPr defaultSize="0" autoFill="0" autoLine="0" autoPict="0">
                <anchor moveWithCells="1">
                  <from>
                    <xdr:col>6</xdr:col>
                    <xdr:colOff>1803400</xdr:colOff>
                    <xdr:row>6</xdr:row>
                    <xdr:rowOff>0</xdr:rowOff>
                  </from>
                  <to>
                    <xdr:col>6</xdr:col>
                    <xdr:colOff>2146300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7" r:id="rId98" name="Check Box 293">
              <controlPr defaultSize="0" autoFill="0" autoLine="0" autoPict="0">
                <anchor moveWithCells="1">
                  <from>
                    <xdr:col>6</xdr:col>
                    <xdr:colOff>2108200</xdr:colOff>
                    <xdr:row>6</xdr:row>
                    <xdr:rowOff>12700</xdr:rowOff>
                  </from>
                  <to>
                    <xdr:col>6</xdr:col>
                    <xdr:colOff>2451100</xdr:colOff>
                    <xdr:row>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8" r:id="rId99" name="Check Box 294">
              <controlPr defaultSize="0" autoFill="0" autoLine="0" autoPict="0">
                <anchor moveWithCells="1">
                  <from>
                    <xdr:col>6</xdr:col>
                    <xdr:colOff>2400300</xdr:colOff>
                    <xdr:row>6</xdr:row>
                    <xdr:rowOff>0</xdr:rowOff>
                  </from>
                  <to>
                    <xdr:col>6</xdr:col>
                    <xdr:colOff>2743200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9" r:id="rId100" name="Check Box 295">
              <controlPr defaultSize="0" autoFill="0" autoLine="0" autoPict="0">
                <anchor moveWithCells="1">
                  <from>
                    <xdr:col>5</xdr:col>
                    <xdr:colOff>1752600</xdr:colOff>
                    <xdr:row>7</xdr:row>
                    <xdr:rowOff>0</xdr:rowOff>
                  </from>
                  <to>
                    <xdr:col>6</xdr:col>
                    <xdr:colOff>317500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0" r:id="rId101" name="Check Box 296">
              <controlPr defaultSize="0" autoFill="0" autoLine="0" autoPict="0">
                <anchor moveWithCells="1">
                  <from>
                    <xdr:col>6</xdr:col>
                    <xdr:colOff>285750</xdr:colOff>
                    <xdr:row>7</xdr:row>
                    <xdr:rowOff>0</xdr:rowOff>
                  </from>
                  <to>
                    <xdr:col>6</xdr:col>
                    <xdr:colOff>622300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1" r:id="rId102" name="Check Box 297">
              <controlPr defaultSize="0" autoFill="0" autoLine="0" autoPict="0">
                <anchor moveWithCells="1">
                  <from>
                    <xdr:col>6</xdr:col>
                    <xdr:colOff>546100</xdr:colOff>
                    <xdr:row>7</xdr:row>
                    <xdr:rowOff>0</xdr:rowOff>
                  </from>
                  <to>
                    <xdr:col>6</xdr:col>
                    <xdr:colOff>889000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2" r:id="rId103" name="Check Box 298">
              <controlPr defaultSize="0" autoFill="0" autoLine="0" autoPict="0">
                <anchor moveWithCells="1">
                  <from>
                    <xdr:col>6</xdr:col>
                    <xdr:colOff>869950</xdr:colOff>
                    <xdr:row>7</xdr:row>
                    <xdr:rowOff>0</xdr:rowOff>
                  </from>
                  <to>
                    <xdr:col>6</xdr:col>
                    <xdr:colOff>1212850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3" r:id="rId104" name="Check Box 299">
              <controlPr defaultSize="0" autoFill="0" autoLine="0" autoPict="0">
                <anchor moveWithCells="1">
                  <from>
                    <xdr:col>6</xdr:col>
                    <xdr:colOff>1193800</xdr:colOff>
                    <xdr:row>7</xdr:row>
                    <xdr:rowOff>0</xdr:rowOff>
                  </from>
                  <to>
                    <xdr:col>6</xdr:col>
                    <xdr:colOff>1536700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4" r:id="rId105" name="Check Box 300">
              <controlPr defaultSize="0" autoFill="0" autoLine="0" autoPict="0">
                <anchor moveWithCells="1">
                  <from>
                    <xdr:col>6</xdr:col>
                    <xdr:colOff>1504950</xdr:colOff>
                    <xdr:row>7</xdr:row>
                    <xdr:rowOff>0</xdr:rowOff>
                  </from>
                  <to>
                    <xdr:col>6</xdr:col>
                    <xdr:colOff>1847850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5" r:id="rId106" name="Check Box 301">
              <controlPr defaultSize="0" autoFill="0" autoLine="0" autoPict="0">
                <anchor moveWithCells="1">
                  <from>
                    <xdr:col>6</xdr:col>
                    <xdr:colOff>1803400</xdr:colOff>
                    <xdr:row>7</xdr:row>
                    <xdr:rowOff>0</xdr:rowOff>
                  </from>
                  <to>
                    <xdr:col>6</xdr:col>
                    <xdr:colOff>2146300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6" r:id="rId107" name="Check Box 302">
              <controlPr defaultSize="0" autoFill="0" autoLine="0" autoPict="0">
                <anchor moveWithCells="1">
                  <from>
                    <xdr:col>6</xdr:col>
                    <xdr:colOff>2108200</xdr:colOff>
                    <xdr:row>7</xdr:row>
                    <xdr:rowOff>12700</xdr:rowOff>
                  </from>
                  <to>
                    <xdr:col>6</xdr:col>
                    <xdr:colOff>2451100</xdr:colOff>
                    <xdr:row>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7" r:id="rId108" name="Check Box 303">
              <controlPr defaultSize="0" autoFill="0" autoLine="0" autoPict="0">
                <anchor moveWithCells="1">
                  <from>
                    <xdr:col>6</xdr:col>
                    <xdr:colOff>2400300</xdr:colOff>
                    <xdr:row>7</xdr:row>
                    <xdr:rowOff>0</xdr:rowOff>
                  </from>
                  <to>
                    <xdr:col>6</xdr:col>
                    <xdr:colOff>2743200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8" r:id="rId109" name="Check Box 304">
              <controlPr defaultSize="0" autoFill="0" autoLine="0" autoPict="0">
                <anchor moveWithCells="1">
                  <from>
                    <xdr:col>5</xdr:col>
                    <xdr:colOff>1752600</xdr:colOff>
                    <xdr:row>8</xdr:row>
                    <xdr:rowOff>0</xdr:rowOff>
                  </from>
                  <to>
                    <xdr:col>6</xdr:col>
                    <xdr:colOff>317500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9" r:id="rId110" name="Check Box 305">
              <controlPr defaultSize="0" autoFill="0" autoLine="0" autoPict="0">
                <anchor moveWithCells="1">
                  <from>
                    <xdr:col>6</xdr:col>
                    <xdr:colOff>285750</xdr:colOff>
                    <xdr:row>8</xdr:row>
                    <xdr:rowOff>0</xdr:rowOff>
                  </from>
                  <to>
                    <xdr:col>6</xdr:col>
                    <xdr:colOff>622300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0" r:id="rId111" name="Check Box 306">
              <controlPr defaultSize="0" autoFill="0" autoLine="0" autoPict="0">
                <anchor moveWithCells="1">
                  <from>
                    <xdr:col>6</xdr:col>
                    <xdr:colOff>546100</xdr:colOff>
                    <xdr:row>8</xdr:row>
                    <xdr:rowOff>0</xdr:rowOff>
                  </from>
                  <to>
                    <xdr:col>6</xdr:col>
                    <xdr:colOff>889000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1" r:id="rId112" name="Check Box 307">
              <controlPr defaultSize="0" autoFill="0" autoLine="0" autoPict="0">
                <anchor moveWithCells="1">
                  <from>
                    <xdr:col>6</xdr:col>
                    <xdr:colOff>869950</xdr:colOff>
                    <xdr:row>8</xdr:row>
                    <xdr:rowOff>0</xdr:rowOff>
                  </from>
                  <to>
                    <xdr:col>6</xdr:col>
                    <xdr:colOff>1212850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2" r:id="rId113" name="Check Box 308">
              <controlPr defaultSize="0" autoFill="0" autoLine="0" autoPict="0">
                <anchor moveWithCells="1">
                  <from>
                    <xdr:col>6</xdr:col>
                    <xdr:colOff>1193800</xdr:colOff>
                    <xdr:row>8</xdr:row>
                    <xdr:rowOff>0</xdr:rowOff>
                  </from>
                  <to>
                    <xdr:col>6</xdr:col>
                    <xdr:colOff>1536700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3" r:id="rId114" name="Check Box 309">
              <controlPr defaultSize="0" autoFill="0" autoLine="0" autoPict="0">
                <anchor moveWithCells="1">
                  <from>
                    <xdr:col>6</xdr:col>
                    <xdr:colOff>1504950</xdr:colOff>
                    <xdr:row>8</xdr:row>
                    <xdr:rowOff>0</xdr:rowOff>
                  </from>
                  <to>
                    <xdr:col>6</xdr:col>
                    <xdr:colOff>1847850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4" r:id="rId115" name="Check Box 310">
              <controlPr defaultSize="0" autoFill="0" autoLine="0" autoPict="0">
                <anchor moveWithCells="1">
                  <from>
                    <xdr:col>6</xdr:col>
                    <xdr:colOff>1803400</xdr:colOff>
                    <xdr:row>8</xdr:row>
                    <xdr:rowOff>0</xdr:rowOff>
                  </from>
                  <to>
                    <xdr:col>6</xdr:col>
                    <xdr:colOff>2146300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5" r:id="rId116" name="Check Box 311">
              <controlPr defaultSize="0" autoFill="0" autoLine="0" autoPict="0">
                <anchor moveWithCells="1">
                  <from>
                    <xdr:col>6</xdr:col>
                    <xdr:colOff>2108200</xdr:colOff>
                    <xdr:row>8</xdr:row>
                    <xdr:rowOff>12700</xdr:rowOff>
                  </from>
                  <to>
                    <xdr:col>6</xdr:col>
                    <xdr:colOff>2451100</xdr:colOff>
                    <xdr:row>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6" r:id="rId117" name="Check Box 312">
              <controlPr defaultSize="0" autoFill="0" autoLine="0" autoPict="0">
                <anchor moveWithCells="1">
                  <from>
                    <xdr:col>6</xdr:col>
                    <xdr:colOff>2400300</xdr:colOff>
                    <xdr:row>8</xdr:row>
                    <xdr:rowOff>0</xdr:rowOff>
                  </from>
                  <to>
                    <xdr:col>6</xdr:col>
                    <xdr:colOff>2743200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7" r:id="rId118" name="Check Box 313">
              <controlPr defaultSize="0" autoFill="0" autoLine="0" autoPict="0">
                <anchor moveWithCells="1">
                  <from>
                    <xdr:col>5</xdr:col>
                    <xdr:colOff>1752600</xdr:colOff>
                    <xdr:row>9</xdr:row>
                    <xdr:rowOff>0</xdr:rowOff>
                  </from>
                  <to>
                    <xdr:col>6</xdr:col>
                    <xdr:colOff>317500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8" r:id="rId119" name="Check Box 314">
              <controlPr defaultSize="0" autoFill="0" autoLine="0" autoPict="0">
                <anchor moveWithCells="1">
                  <from>
                    <xdr:col>6</xdr:col>
                    <xdr:colOff>285750</xdr:colOff>
                    <xdr:row>9</xdr:row>
                    <xdr:rowOff>0</xdr:rowOff>
                  </from>
                  <to>
                    <xdr:col>6</xdr:col>
                    <xdr:colOff>622300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9" r:id="rId120" name="Check Box 315">
              <controlPr defaultSize="0" autoFill="0" autoLine="0" autoPict="0">
                <anchor moveWithCells="1">
                  <from>
                    <xdr:col>6</xdr:col>
                    <xdr:colOff>546100</xdr:colOff>
                    <xdr:row>9</xdr:row>
                    <xdr:rowOff>0</xdr:rowOff>
                  </from>
                  <to>
                    <xdr:col>6</xdr:col>
                    <xdr:colOff>889000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0" r:id="rId121" name="Check Box 316">
              <controlPr defaultSize="0" autoFill="0" autoLine="0" autoPict="0">
                <anchor moveWithCells="1">
                  <from>
                    <xdr:col>6</xdr:col>
                    <xdr:colOff>869950</xdr:colOff>
                    <xdr:row>9</xdr:row>
                    <xdr:rowOff>0</xdr:rowOff>
                  </from>
                  <to>
                    <xdr:col>6</xdr:col>
                    <xdr:colOff>1212850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1" r:id="rId122" name="Check Box 317">
              <controlPr defaultSize="0" autoFill="0" autoLine="0" autoPict="0">
                <anchor moveWithCells="1">
                  <from>
                    <xdr:col>6</xdr:col>
                    <xdr:colOff>1193800</xdr:colOff>
                    <xdr:row>9</xdr:row>
                    <xdr:rowOff>0</xdr:rowOff>
                  </from>
                  <to>
                    <xdr:col>6</xdr:col>
                    <xdr:colOff>1536700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2" r:id="rId123" name="Check Box 318">
              <controlPr defaultSize="0" autoFill="0" autoLine="0" autoPict="0">
                <anchor moveWithCells="1">
                  <from>
                    <xdr:col>6</xdr:col>
                    <xdr:colOff>1504950</xdr:colOff>
                    <xdr:row>9</xdr:row>
                    <xdr:rowOff>0</xdr:rowOff>
                  </from>
                  <to>
                    <xdr:col>6</xdr:col>
                    <xdr:colOff>1847850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3" r:id="rId124" name="Check Box 319">
              <controlPr defaultSize="0" autoFill="0" autoLine="0" autoPict="0">
                <anchor moveWithCells="1">
                  <from>
                    <xdr:col>6</xdr:col>
                    <xdr:colOff>1803400</xdr:colOff>
                    <xdr:row>9</xdr:row>
                    <xdr:rowOff>0</xdr:rowOff>
                  </from>
                  <to>
                    <xdr:col>6</xdr:col>
                    <xdr:colOff>2146300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4" r:id="rId125" name="Check Box 320">
              <controlPr defaultSize="0" autoFill="0" autoLine="0" autoPict="0">
                <anchor moveWithCells="1">
                  <from>
                    <xdr:col>6</xdr:col>
                    <xdr:colOff>2108200</xdr:colOff>
                    <xdr:row>9</xdr:row>
                    <xdr:rowOff>12700</xdr:rowOff>
                  </from>
                  <to>
                    <xdr:col>6</xdr:col>
                    <xdr:colOff>2451100</xdr:colOff>
                    <xdr:row>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5" r:id="rId126" name="Check Box 321">
              <controlPr defaultSize="0" autoFill="0" autoLine="0" autoPict="0">
                <anchor moveWithCells="1">
                  <from>
                    <xdr:col>6</xdr:col>
                    <xdr:colOff>2400300</xdr:colOff>
                    <xdr:row>9</xdr:row>
                    <xdr:rowOff>0</xdr:rowOff>
                  </from>
                  <to>
                    <xdr:col>6</xdr:col>
                    <xdr:colOff>2743200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6" r:id="rId127" name="Check Box 322">
              <controlPr defaultSize="0" autoFill="0" autoLine="0" autoPict="0">
                <anchor moveWithCells="1">
                  <from>
                    <xdr:col>5</xdr:col>
                    <xdr:colOff>1752600</xdr:colOff>
                    <xdr:row>10</xdr:row>
                    <xdr:rowOff>0</xdr:rowOff>
                  </from>
                  <to>
                    <xdr:col>6</xdr:col>
                    <xdr:colOff>317500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7" r:id="rId128" name="Check Box 323">
              <controlPr defaultSize="0" autoFill="0" autoLine="0" autoPict="0">
                <anchor moveWithCells="1">
                  <from>
                    <xdr:col>6</xdr:col>
                    <xdr:colOff>285750</xdr:colOff>
                    <xdr:row>10</xdr:row>
                    <xdr:rowOff>0</xdr:rowOff>
                  </from>
                  <to>
                    <xdr:col>6</xdr:col>
                    <xdr:colOff>622300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8" r:id="rId129" name="Check Box 324">
              <controlPr defaultSize="0" autoFill="0" autoLine="0" autoPict="0">
                <anchor moveWithCells="1">
                  <from>
                    <xdr:col>6</xdr:col>
                    <xdr:colOff>546100</xdr:colOff>
                    <xdr:row>10</xdr:row>
                    <xdr:rowOff>0</xdr:rowOff>
                  </from>
                  <to>
                    <xdr:col>6</xdr:col>
                    <xdr:colOff>889000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9" r:id="rId130" name="Check Box 325">
              <controlPr defaultSize="0" autoFill="0" autoLine="0" autoPict="0">
                <anchor moveWithCells="1">
                  <from>
                    <xdr:col>6</xdr:col>
                    <xdr:colOff>869950</xdr:colOff>
                    <xdr:row>10</xdr:row>
                    <xdr:rowOff>0</xdr:rowOff>
                  </from>
                  <to>
                    <xdr:col>6</xdr:col>
                    <xdr:colOff>1212850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0" r:id="rId131" name="Check Box 326">
              <controlPr defaultSize="0" autoFill="0" autoLine="0" autoPict="0">
                <anchor moveWithCells="1">
                  <from>
                    <xdr:col>6</xdr:col>
                    <xdr:colOff>1193800</xdr:colOff>
                    <xdr:row>10</xdr:row>
                    <xdr:rowOff>0</xdr:rowOff>
                  </from>
                  <to>
                    <xdr:col>6</xdr:col>
                    <xdr:colOff>1536700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1" r:id="rId132" name="Check Box 327">
              <controlPr defaultSize="0" autoFill="0" autoLine="0" autoPict="0">
                <anchor moveWithCells="1">
                  <from>
                    <xdr:col>6</xdr:col>
                    <xdr:colOff>1504950</xdr:colOff>
                    <xdr:row>10</xdr:row>
                    <xdr:rowOff>0</xdr:rowOff>
                  </from>
                  <to>
                    <xdr:col>6</xdr:col>
                    <xdr:colOff>1847850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2" r:id="rId133" name="Check Box 328">
              <controlPr defaultSize="0" autoFill="0" autoLine="0" autoPict="0">
                <anchor moveWithCells="1">
                  <from>
                    <xdr:col>6</xdr:col>
                    <xdr:colOff>1803400</xdr:colOff>
                    <xdr:row>10</xdr:row>
                    <xdr:rowOff>0</xdr:rowOff>
                  </from>
                  <to>
                    <xdr:col>6</xdr:col>
                    <xdr:colOff>2146300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3" r:id="rId134" name="Check Box 329">
              <controlPr defaultSize="0" autoFill="0" autoLine="0" autoPict="0">
                <anchor moveWithCells="1">
                  <from>
                    <xdr:col>6</xdr:col>
                    <xdr:colOff>2108200</xdr:colOff>
                    <xdr:row>10</xdr:row>
                    <xdr:rowOff>12700</xdr:rowOff>
                  </from>
                  <to>
                    <xdr:col>6</xdr:col>
                    <xdr:colOff>2451100</xdr:colOff>
                    <xdr:row>10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4" r:id="rId135" name="Check Box 330">
              <controlPr defaultSize="0" autoFill="0" autoLine="0" autoPict="0">
                <anchor moveWithCells="1">
                  <from>
                    <xdr:col>6</xdr:col>
                    <xdr:colOff>2400300</xdr:colOff>
                    <xdr:row>10</xdr:row>
                    <xdr:rowOff>0</xdr:rowOff>
                  </from>
                  <to>
                    <xdr:col>6</xdr:col>
                    <xdr:colOff>2743200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5" r:id="rId136" name="Check Box 331">
              <controlPr defaultSize="0" autoFill="0" autoLine="0" autoPict="0">
                <anchor moveWithCells="1">
                  <from>
                    <xdr:col>5</xdr:col>
                    <xdr:colOff>1752600</xdr:colOff>
                    <xdr:row>11</xdr:row>
                    <xdr:rowOff>0</xdr:rowOff>
                  </from>
                  <to>
                    <xdr:col>6</xdr:col>
                    <xdr:colOff>317500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6" r:id="rId137" name="Check Box 332">
              <controlPr defaultSize="0" autoFill="0" autoLine="0" autoPict="0">
                <anchor moveWithCells="1">
                  <from>
                    <xdr:col>6</xdr:col>
                    <xdr:colOff>285750</xdr:colOff>
                    <xdr:row>11</xdr:row>
                    <xdr:rowOff>0</xdr:rowOff>
                  </from>
                  <to>
                    <xdr:col>6</xdr:col>
                    <xdr:colOff>622300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7" r:id="rId138" name="Check Box 333">
              <controlPr defaultSize="0" autoFill="0" autoLine="0" autoPict="0">
                <anchor moveWithCells="1">
                  <from>
                    <xdr:col>6</xdr:col>
                    <xdr:colOff>546100</xdr:colOff>
                    <xdr:row>11</xdr:row>
                    <xdr:rowOff>0</xdr:rowOff>
                  </from>
                  <to>
                    <xdr:col>6</xdr:col>
                    <xdr:colOff>889000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8" r:id="rId139" name="Check Box 334">
              <controlPr defaultSize="0" autoFill="0" autoLine="0" autoPict="0">
                <anchor moveWithCells="1">
                  <from>
                    <xdr:col>6</xdr:col>
                    <xdr:colOff>869950</xdr:colOff>
                    <xdr:row>11</xdr:row>
                    <xdr:rowOff>0</xdr:rowOff>
                  </from>
                  <to>
                    <xdr:col>6</xdr:col>
                    <xdr:colOff>1212850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9" r:id="rId140" name="Check Box 335">
              <controlPr defaultSize="0" autoFill="0" autoLine="0" autoPict="0">
                <anchor moveWithCells="1">
                  <from>
                    <xdr:col>6</xdr:col>
                    <xdr:colOff>1193800</xdr:colOff>
                    <xdr:row>11</xdr:row>
                    <xdr:rowOff>0</xdr:rowOff>
                  </from>
                  <to>
                    <xdr:col>6</xdr:col>
                    <xdr:colOff>1536700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0" r:id="rId141" name="Check Box 336">
              <controlPr defaultSize="0" autoFill="0" autoLine="0" autoPict="0">
                <anchor moveWithCells="1">
                  <from>
                    <xdr:col>6</xdr:col>
                    <xdr:colOff>1504950</xdr:colOff>
                    <xdr:row>11</xdr:row>
                    <xdr:rowOff>0</xdr:rowOff>
                  </from>
                  <to>
                    <xdr:col>6</xdr:col>
                    <xdr:colOff>1847850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1" r:id="rId142" name="Check Box 337">
              <controlPr defaultSize="0" autoFill="0" autoLine="0" autoPict="0">
                <anchor moveWithCells="1">
                  <from>
                    <xdr:col>6</xdr:col>
                    <xdr:colOff>1803400</xdr:colOff>
                    <xdr:row>11</xdr:row>
                    <xdr:rowOff>0</xdr:rowOff>
                  </from>
                  <to>
                    <xdr:col>6</xdr:col>
                    <xdr:colOff>2146300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2" r:id="rId143" name="Check Box 338">
              <controlPr defaultSize="0" autoFill="0" autoLine="0" autoPict="0">
                <anchor moveWithCells="1">
                  <from>
                    <xdr:col>6</xdr:col>
                    <xdr:colOff>2108200</xdr:colOff>
                    <xdr:row>11</xdr:row>
                    <xdr:rowOff>12700</xdr:rowOff>
                  </from>
                  <to>
                    <xdr:col>6</xdr:col>
                    <xdr:colOff>2451100</xdr:colOff>
                    <xdr:row>11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3" r:id="rId144" name="Check Box 339">
              <controlPr defaultSize="0" autoFill="0" autoLine="0" autoPict="0">
                <anchor moveWithCells="1">
                  <from>
                    <xdr:col>6</xdr:col>
                    <xdr:colOff>2400300</xdr:colOff>
                    <xdr:row>11</xdr:row>
                    <xdr:rowOff>0</xdr:rowOff>
                  </from>
                  <to>
                    <xdr:col>6</xdr:col>
                    <xdr:colOff>2743200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4" r:id="rId145" name="Check Box 340">
              <controlPr defaultSize="0" autoFill="0" autoLine="0" autoPict="0">
                <anchor moveWithCells="1">
                  <from>
                    <xdr:col>5</xdr:col>
                    <xdr:colOff>1752600</xdr:colOff>
                    <xdr:row>12</xdr:row>
                    <xdr:rowOff>0</xdr:rowOff>
                  </from>
                  <to>
                    <xdr:col>6</xdr:col>
                    <xdr:colOff>317500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5" r:id="rId146" name="Check Box 341">
              <controlPr defaultSize="0" autoFill="0" autoLine="0" autoPict="0">
                <anchor moveWithCells="1">
                  <from>
                    <xdr:col>6</xdr:col>
                    <xdr:colOff>285750</xdr:colOff>
                    <xdr:row>12</xdr:row>
                    <xdr:rowOff>0</xdr:rowOff>
                  </from>
                  <to>
                    <xdr:col>6</xdr:col>
                    <xdr:colOff>622300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6" r:id="rId147" name="Check Box 342">
              <controlPr defaultSize="0" autoFill="0" autoLine="0" autoPict="0">
                <anchor moveWithCells="1">
                  <from>
                    <xdr:col>6</xdr:col>
                    <xdr:colOff>546100</xdr:colOff>
                    <xdr:row>12</xdr:row>
                    <xdr:rowOff>0</xdr:rowOff>
                  </from>
                  <to>
                    <xdr:col>6</xdr:col>
                    <xdr:colOff>889000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7" r:id="rId148" name="Check Box 343">
              <controlPr defaultSize="0" autoFill="0" autoLine="0" autoPict="0">
                <anchor moveWithCells="1">
                  <from>
                    <xdr:col>6</xdr:col>
                    <xdr:colOff>869950</xdr:colOff>
                    <xdr:row>12</xdr:row>
                    <xdr:rowOff>0</xdr:rowOff>
                  </from>
                  <to>
                    <xdr:col>6</xdr:col>
                    <xdr:colOff>1212850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8" r:id="rId149" name="Check Box 344">
              <controlPr defaultSize="0" autoFill="0" autoLine="0" autoPict="0">
                <anchor moveWithCells="1">
                  <from>
                    <xdr:col>6</xdr:col>
                    <xdr:colOff>1193800</xdr:colOff>
                    <xdr:row>12</xdr:row>
                    <xdr:rowOff>0</xdr:rowOff>
                  </from>
                  <to>
                    <xdr:col>6</xdr:col>
                    <xdr:colOff>1536700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9" r:id="rId150" name="Check Box 345">
              <controlPr defaultSize="0" autoFill="0" autoLine="0" autoPict="0">
                <anchor moveWithCells="1">
                  <from>
                    <xdr:col>6</xdr:col>
                    <xdr:colOff>1504950</xdr:colOff>
                    <xdr:row>12</xdr:row>
                    <xdr:rowOff>0</xdr:rowOff>
                  </from>
                  <to>
                    <xdr:col>6</xdr:col>
                    <xdr:colOff>1847850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0" r:id="rId151" name="Check Box 346">
              <controlPr defaultSize="0" autoFill="0" autoLine="0" autoPict="0">
                <anchor moveWithCells="1">
                  <from>
                    <xdr:col>6</xdr:col>
                    <xdr:colOff>1803400</xdr:colOff>
                    <xdr:row>12</xdr:row>
                    <xdr:rowOff>0</xdr:rowOff>
                  </from>
                  <to>
                    <xdr:col>6</xdr:col>
                    <xdr:colOff>2146300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1" r:id="rId152" name="Check Box 347">
              <controlPr defaultSize="0" autoFill="0" autoLine="0" autoPict="0">
                <anchor moveWithCells="1">
                  <from>
                    <xdr:col>6</xdr:col>
                    <xdr:colOff>2108200</xdr:colOff>
                    <xdr:row>12</xdr:row>
                    <xdr:rowOff>12700</xdr:rowOff>
                  </from>
                  <to>
                    <xdr:col>6</xdr:col>
                    <xdr:colOff>2451100</xdr:colOff>
                    <xdr:row>12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2" r:id="rId153" name="Check Box 348">
              <controlPr defaultSize="0" autoFill="0" autoLine="0" autoPict="0">
                <anchor moveWithCells="1">
                  <from>
                    <xdr:col>6</xdr:col>
                    <xdr:colOff>2400300</xdr:colOff>
                    <xdr:row>12</xdr:row>
                    <xdr:rowOff>0</xdr:rowOff>
                  </from>
                  <to>
                    <xdr:col>6</xdr:col>
                    <xdr:colOff>2743200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3" r:id="rId154" name="Check Box 349">
              <controlPr defaultSize="0" autoFill="0" autoLine="0" autoPict="0">
                <anchor moveWithCells="1">
                  <from>
                    <xdr:col>5</xdr:col>
                    <xdr:colOff>1752600</xdr:colOff>
                    <xdr:row>13</xdr:row>
                    <xdr:rowOff>0</xdr:rowOff>
                  </from>
                  <to>
                    <xdr:col>6</xdr:col>
                    <xdr:colOff>317500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4" r:id="rId155" name="Check Box 350">
              <controlPr defaultSize="0" autoFill="0" autoLine="0" autoPict="0">
                <anchor moveWithCells="1">
                  <from>
                    <xdr:col>6</xdr:col>
                    <xdr:colOff>285750</xdr:colOff>
                    <xdr:row>13</xdr:row>
                    <xdr:rowOff>0</xdr:rowOff>
                  </from>
                  <to>
                    <xdr:col>6</xdr:col>
                    <xdr:colOff>622300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5" r:id="rId156" name="Check Box 351">
              <controlPr defaultSize="0" autoFill="0" autoLine="0" autoPict="0">
                <anchor moveWithCells="1">
                  <from>
                    <xdr:col>6</xdr:col>
                    <xdr:colOff>546100</xdr:colOff>
                    <xdr:row>13</xdr:row>
                    <xdr:rowOff>0</xdr:rowOff>
                  </from>
                  <to>
                    <xdr:col>6</xdr:col>
                    <xdr:colOff>889000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6" r:id="rId157" name="Check Box 352">
              <controlPr defaultSize="0" autoFill="0" autoLine="0" autoPict="0">
                <anchor moveWithCells="1">
                  <from>
                    <xdr:col>6</xdr:col>
                    <xdr:colOff>869950</xdr:colOff>
                    <xdr:row>13</xdr:row>
                    <xdr:rowOff>0</xdr:rowOff>
                  </from>
                  <to>
                    <xdr:col>6</xdr:col>
                    <xdr:colOff>1212850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7" r:id="rId158" name="Check Box 353">
              <controlPr defaultSize="0" autoFill="0" autoLine="0" autoPict="0">
                <anchor moveWithCells="1">
                  <from>
                    <xdr:col>6</xdr:col>
                    <xdr:colOff>1193800</xdr:colOff>
                    <xdr:row>13</xdr:row>
                    <xdr:rowOff>0</xdr:rowOff>
                  </from>
                  <to>
                    <xdr:col>6</xdr:col>
                    <xdr:colOff>1536700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8" r:id="rId159" name="Check Box 354">
              <controlPr defaultSize="0" autoFill="0" autoLine="0" autoPict="0">
                <anchor moveWithCells="1">
                  <from>
                    <xdr:col>6</xdr:col>
                    <xdr:colOff>1504950</xdr:colOff>
                    <xdr:row>13</xdr:row>
                    <xdr:rowOff>0</xdr:rowOff>
                  </from>
                  <to>
                    <xdr:col>6</xdr:col>
                    <xdr:colOff>1847850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9" r:id="rId160" name="Check Box 355">
              <controlPr defaultSize="0" autoFill="0" autoLine="0" autoPict="0">
                <anchor moveWithCells="1">
                  <from>
                    <xdr:col>6</xdr:col>
                    <xdr:colOff>1803400</xdr:colOff>
                    <xdr:row>13</xdr:row>
                    <xdr:rowOff>0</xdr:rowOff>
                  </from>
                  <to>
                    <xdr:col>6</xdr:col>
                    <xdr:colOff>2146300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0" r:id="rId161" name="Check Box 356">
              <controlPr defaultSize="0" autoFill="0" autoLine="0" autoPict="0">
                <anchor moveWithCells="1">
                  <from>
                    <xdr:col>6</xdr:col>
                    <xdr:colOff>2108200</xdr:colOff>
                    <xdr:row>13</xdr:row>
                    <xdr:rowOff>12700</xdr:rowOff>
                  </from>
                  <to>
                    <xdr:col>6</xdr:col>
                    <xdr:colOff>2451100</xdr:colOff>
                    <xdr:row>13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1" r:id="rId162" name="Check Box 357">
              <controlPr defaultSize="0" autoFill="0" autoLine="0" autoPict="0">
                <anchor moveWithCells="1">
                  <from>
                    <xdr:col>6</xdr:col>
                    <xdr:colOff>2400300</xdr:colOff>
                    <xdr:row>13</xdr:row>
                    <xdr:rowOff>0</xdr:rowOff>
                  </from>
                  <to>
                    <xdr:col>6</xdr:col>
                    <xdr:colOff>2743200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2" r:id="rId163" name="Check Box 358">
              <controlPr defaultSize="0" autoFill="0" autoLine="0" autoPict="0">
                <anchor moveWithCells="1">
                  <from>
                    <xdr:col>5</xdr:col>
                    <xdr:colOff>1752600</xdr:colOff>
                    <xdr:row>14</xdr:row>
                    <xdr:rowOff>0</xdr:rowOff>
                  </from>
                  <to>
                    <xdr:col>6</xdr:col>
                    <xdr:colOff>317500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3" r:id="rId164" name="Check Box 359">
              <controlPr defaultSize="0" autoFill="0" autoLine="0" autoPict="0">
                <anchor moveWithCells="1">
                  <from>
                    <xdr:col>6</xdr:col>
                    <xdr:colOff>285750</xdr:colOff>
                    <xdr:row>14</xdr:row>
                    <xdr:rowOff>0</xdr:rowOff>
                  </from>
                  <to>
                    <xdr:col>6</xdr:col>
                    <xdr:colOff>622300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4" r:id="rId165" name="Check Box 360">
              <controlPr defaultSize="0" autoFill="0" autoLine="0" autoPict="0">
                <anchor moveWithCells="1">
                  <from>
                    <xdr:col>6</xdr:col>
                    <xdr:colOff>546100</xdr:colOff>
                    <xdr:row>14</xdr:row>
                    <xdr:rowOff>0</xdr:rowOff>
                  </from>
                  <to>
                    <xdr:col>6</xdr:col>
                    <xdr:colOff>889000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5" r:id="rId166" name="Check Box 361">
              <controlPr defaultSize="0" autoFill="0" autoLine="0" autoPict="0">
                <anchor moveWithCells="1">
                  <from>
                    <xdr:col>6</xdr:col>
                    <xdr:colOff>869950</xdr:colOff>
                    <xdr:row>14</xdr:row>
                    <xdr:rowOff>0</xdr:rowOff>
                  </from>
                  <to>
                    <xdr:col>6</xdr:col>
                    <xdr:colOff>1212850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6" r:id="rId167" name="Check Box 362">
              <controlPr defaultSize="0" autoFill="0" autoLine="0" autoPict="0">
                <anchor moveWithCells="1">
                  <from>
                    <xdr:col>6</xdr:col>
                    <xdr:colOff>1193800</xdr:colOff>
                    <xdr:row>14</xdr:row>
                    <xdr:rowOff>0</xdr:rowOff>
                  </from>
                  <to>
                    <xdr:col>6</xdr:col>
                    <xdr:colOff>1536700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7" r:id="rId168" name="Check Box 363">
              <controlPr defaultSize="0" autoFill="0" autoLine="0" autoPict="0">
                <anchor moveWithCells="1">
                  <from>
                    <xdr:col>6</xdr:col>
                    <xdr:colOff>1504950</xdr:colOff>
                    <xdr:row>14</xdr:row>
                    <xdr:rowOff>0</xdr:rowOff>
                  </from>
                  <to>
                    <xdr:col>6</xdr:col>
                    <xdr:colOff>1847850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8" r:id="rId169" name="Check Box 364">
              <controlPr defaultSize="0" autoFill="0" autoLine="0" autoPict="0">
                <anchor moveWithCells="1">
                  <from>
                    <xdr:col>6</xdr:col>
                    <xdr:colOff>1803400</xdr:colOff>
                    <xdr:row>14</xdr:row>
                    <xdr:rowOff>0</xdr:rowOff>
                  </from>
                  <to>
                    <xdr:col>6</xdr:col>
                    <xdr:colOff>2146300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9" r:id="rId170" name="Check Box 365">
              <controlPr defaultSize="0" autoFill="0" autoLine="0" autoPict="0">
                <anchor moveWithCells="1">
                  <from>
                    <xdr:col>6</xdr:col>
                    <xdr:colOff>2108200</xdr:colOff>
                    <xdr:row>14</xdr:row>
                    <xdr:rowOff>12700</xdr:rowOff>
                  </from>
                  <to>
                    <xdr:col>6</xdr:col>
                    <xdr:colOff>2451100</xdr:colOff>
                    <xdr:row>14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0" r:id="rId171" name="Check Box 366">
              <controlPr defaultSize="0" autoFill="0" autoLine="0" autoPict="0">
                <anchor moveWithCells="1">
                  <from>
                    <xdr:col>6</xdr:col>
                    <xdr:colOff>2400300</xdr:colOff>
                    <xdr:row>14</xdr:row>
                    <xdr:rowOff>0</xdr:rowOff>
                  </from>
                  <to>
                    <xdr:col>6</xdr:col>
                    <xdr:colOff>2743200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1" r:id="rId172" name="Check Box 367">
              <controlPr defaultSize="0" autoFill="0" autoLine="0" autoPict="0">
                <anchor moveWithCells="1">
                  <from>
                    <xdr:col>5</xdr:col>
                    <xdr:colOff>1752600</xdr:colOff>
                    <xdr:row>15</xdr:row>
                    <xdr:rowOff>0</xdr:rowOff>
                  </from>
                  <to>
                    <xdr:col>6</xdr:col>
                    <xdr:colOff>317500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2" r:id="rId173" name="Check Box 368">
              <controlPr defaultSize="0" autoFill="0" autoLine="0" autoPict="0">
                <anchor moveWithCells="1">
                  <from>
                    <xdr:col>6</xdr:col>
                    <xdr:colOff>285750</xdr:colOff>
                    <xdr:row>15</xdr:row>
                    <xdr:rowOff>0</xdr:rowOff>
                  </from>
                  <to>
                    <xdr:col>6</xdr:col>
                    <xdr:colOff>622300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3" r:id="rId174" name="Check Box 369">
              <controlPr defaultSize="0" autoFill="0" autoLine="0" autoPict="0">
                <anchor moveWithCells="1">
                  <from>
                    <xdr:col>6</xdr:col>
                    <xdr:colOff>546100</xdr:colOff>
                    <xdr:row>15</xdr:row>
                    <xdr:rowOff>0</xdr:rowOff>
                  </from>
                  <to>
                    <xdr:col>6</xdr:col>
                    <xdr:colOff>889000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4" r:id="rId175" name="Check Box 370">
              <controlPr defaultSize="0" autoFill="0" autoLine="0" autoPict="0">
                <anchor moveWithCells="1">
                  <from>
                    <xdr:col>6</xdr:col>
                    <xdr:colOff>869950</xdr:colOff>
                    <xdr:row>15</xdr:row>
                    <xdr:rowOff>0</xdr:rowOff>
                  </from>
                  <to>
                    <xdr:col>6</xdr:col>
                    <xdr:colOff>1212850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5" r:id="rId176" name="Check Box 371">
              <controlPr defaultSize="0" autoFill="0" autoLine="0" autoPict="0">
                <anchor moveWithCells="1">
                  <from>
                    <xdr:col>6</xdr:col>
                    <xdr:colOff>1193800</xdr:colOff>
                    <xdr:row>15</xdr:row>
                    <xdr:rowOff>0</xdr:rowOff>
                  </from>
                  <to>
                    <xdr:col>6</xdr:col>
                    <xdr:colOff>1536700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6" r:id="rId177" name="Check Box 372">
              <controlPr defaultSize="0" autoFill="0" autoLine="0" autoPict="0">
                <anchor moveWithCells="1">
                  <from>
                    <xdr:col>6</xdr:col>
                    <xdr:colOff>1504950</xdr:colOff>
                    <xdr:row>15</xdr:row>
                    <xdr:rowOff>0</xdr:rowOff>
                  </from>
                  <to>
                    <xdr:col>6</xdr:col>
                    <xdr:colOff>1847850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7" r:id="rId178" name="Check Box 373">
              <controlPr defaultSize="0" autoFill="0" autoLine="0" autoPict="0">
                <anchor moveWithCells="1">
                  <from>
                    <xdr:col>6</xdr:col>
                    <xdr:colOff>1803400</xdr:colOff>
                    <xdr:row>15</xdr:row>
                    <xdr:rowOff>0</xdr:rowOff>
                  </from>
                  <to>
                    <xdr:col>6</xdr:col>
                    <xdr:colOff>2146300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8" r:id="rId179" name="Check Box 374">
              <controlPr defaultSize="0" autoFill="0" autoLine="0" autoPict="0">
                <anchor moveWithCells="1">
                  <from>
                    <xdr:col>6</xdr:col>
                    <xdr:colOff>2108200</xdr:colOff>
                    <xdr:row>15</xdr:row>
                    <xdr:rowOff>12700</xdr:rowOff>
                  </from>
                  <to>
                    <xdr:col>6</xdr:col>
                    <xdr:colOff>2451100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9" r:id="rId180" name="Check Box 375">
              <controlPr defaultSize="0" autoFill="0" autoLine="0" autoPict="0">
                <anchor moveWithCells="1">
                  <from>
                    <xdr:col>6</xdr:col>
                    <xdr:colOff>2400300</xdr:colOff>
                    <xdr:row>15</xdr:row>
                    <xdr:rowOff>0</xdr:rowOff>
                  </from>
                  <to>
                    <xdr:col>6</xdr:col>
                    <xdr:colOff>2743200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0" r:id="rId181" name="Check Box 376">
              <controlPr defaultSize="0" autoFill="0" autoLine="0" autoPict="0">
                <anchor moveWithCells="1">
                  <from>
                    <xdr:col>5</xdr:col>
                    <xdr:colOff>1752600</xdr:colOff>
                    <xdr:row>16</xdr:row>
                    <xdr:rowOff>0</xdr:rowOff>
                  </from>
                  <to>
                    <xdr:col>6</xdr:col>
                    <xdr:colOff>317500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1" r:id="rId182" name="Check Box 377">
              <controlPr defaultSize="0" autoFill="0" autoLine="0" autoPict="0">
                <anchor moveWithCells="1">
                  <from>
                    <xdr:col>6</xdr:col>
                    <xdr:colOff>285750</xdr:colOff>
                    <xdr:row>16</xdr:row>
                    <xdr:rowOff>0</xdr:rowOff>
                  </from>
                  <to>
                    <xdr:col>6</xdr:col>
                    <xdr:colOff>622300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2" r:id="rId183" name="Check Box 378">
              <controlPr defaultSize="0" autoFill="0" autoLine="0" autoPict="0">
                <anchor moveWithCells="1">
                  <from>
                    <xdr:col>6</xdr:col>
                    <xdr:colOff>546100</xdr:colOff>
                    <xdr:row>16</xdr:row>
                    <xdr:rowOff>0</xdr:rowOff>
                  </from>
                  <to>
                    <xdr:col>6</xdr:col>
                    <xdr:colOff>889000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3" r:id="rId184" name="Check Box 379">
              <controlPr defaultSize="0" autoFill="0" autoLine="0" autoPict="0">
                <anchor moveWithCells="1">
                  <from>
                    <xdr:col>6</xdr:col>
                    <xdr:colOff>869950</xdr:colOff>
                    <xdr:row>16</xdr:row>
                    <xdr:rowOff>0</xdr:rowOff>
                  </from>
                  <to>
                    <xdr:col>6</xdr:col>
                    <xdr:colOff>1212850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4" r:id="rId185" name="Check Box 380">
              <controlPr defaultSize="0" autoFill="0" autoLine="0" autoPict="0">
                <anchor moveWithCells="1">
                  <from>
                    <xdr:col>6</xdr:col>
                    <xdr:colOff>1193800</xdr:colOff>
                    <xdr:row>16</xdr:row>
                    <xdr:rowOff>0</xdr:rowOff>
                  </from>
                  <to>
                    <xdr:col>6</xdr:col>
                    <xdr:colOff>1536700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5" r:id="rId186" name="Check Box 381">
              <controlPr defaultSize="0" autoFill="0" autoLine="0" autoPict="0">
                <anchor moveWithCells="1">
                  <from>
                    <xdr:col>6</xdr:col>
                    <xdr:colOff>1504950</xdr:colOff>
                    <xdr:row>16</xdr:row>
                    <xdr:rowOff>0</xdr:rowOff>
                  </from>
                  <to>
                    <xdr:col>6</xdr:col>
                    <xdr:colOff>1847850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6" r:id="rId187" name="Check Box 382">
              <controlPr defaultSize="0" autoFill="0" autoLine="0" autoPict="0">
                <anchor moveWithCells="1">
                  <from>
                    <xdr:col>6</xdr:col>
                    <xdr:colOff>1803400</xdr:colOff>
                    <xdr:row>16</xdr:row>
                    <xdr:rowOff>0</xdr:rowOff>
                  </from>
                  <to>
                    <xdr:col>6</xdr:col>
                    <xdr:colOff>2146300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7" r:id="rId188" name="Check Box 383">
              <controlPr defaultSize="0" autoFill="0" autoLine="0" autoPict="0">
                <anchor moveWithCells="1">
                  <from>
                    <xdr:col>6</xdr:col>
                    <xdr:colOff>2108200</xdr:colOff>
                    <xdr:row>16</xdr:row>
                    <xdr:rowOff>12700</xdr:rowOff>
                  </from>
                  <to>
                    <xdr:col>6</xdr:col>
                    <xdr:colOff>2451100</xdr:colOff>
                    <xdr:row>16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8" r:id="rId189" name="Check Box 384">
              <controlPr defaultSize="0" autoFill="0" autoLine="0" autoPict="0">
                <anchor moveWithCells="1">
                  <from>
                    <xdr:col>6</xdr:col>
                    <xdr:colOff>2400300</xdr:colOff>
                    <xdr:row>16</xdr:row>
                    <xdr:rowOff>0</xdr:rowOff>
                  </from>
                  <to>
                    <xdr:col>6</xdr:col>
                    <xdr:colOff>2743200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9" r:id="rId190" name="Check Box 385">
              <controlPr defaultSize="0" autoFill="0" autoLine="0" autoPict="0">
                <anchor moveWithCells="1">
                  <from>
                    <xdr:col>5</xdr:col>
                    <xdr:colOff>1752600</xdr:colOff>
                    <xdr:row>17</xdr:row>
                    <xdr:rowOff>0</xdr:rowOff>
                  </from>
                  <to>
                    <xdr:col>6</xdr:col>
                    <xdr:colOff>317500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0" r:id="rId191" name="Check Box 386">
              <controlPr defaultSize="0" autoFill="0" autoLine="0" autoPict="0">
                <anchor moveWithCells="1">
                  <from>
                    <xdr:col>6</xdr:col>
                    <xdr:colOff>285750</xdr:colOff>
                    <xdr:row>17</xdr:row>
                    <xdr:rowOff>0</xdr:rowOff>
                  </from>
                  <to>
                    <xdr:col>6</xdr:col>
                    <xdr:colOff>622300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1" r:id="rId192" name="Check Box 387">
              <controlPr defaultSize="0" autoFill="0" autoLine="0" autoPict="0">
                <anchor moveWithCells="1">
                  <from>
                    <xdr:col>6</xdr:col>
                    <xdr:colOff>546100</xdr:colOff>
                    <xdr:row>17</xdr:row>
                    <xdr:rowOff>0</xdr:rowOff>
                  </from>
                  <to>
                    <xdr:col>6</xdr:col>
                    <xdr:colOff>889000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2" r:id="rId193" name="Check Box 388">
              <controlPr defaultSize="0" autoFill="0" autoLine="0" autoPict="0">
                <anchor moveWithCells="1">
                  <from>
                    <xdr:col>6</xdr:col>
                    <xdr:colOff>869950</xdr:colOff>
                    <xdr:row>17</xdr:row>
                    <xdr:rowOff>0</xdr:rowOff>
                  </from>
                  <to>
                    <xdr:col>6</xdr:col>
                    <xdr:colOff>1212850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3" r:id="rId194" name="Check Box 389">
              <controlPr defaultSize="0" autoFill="0" autoLine="0" autoPict="0">
                <anchor moveWithCells="1">
                  <from>
                    <xdr:col>6</xdr:col>
                    <xdr:colOff>1193800</xdr:colOff>
                    <xdr:row>17</xdr:row>
                    <xdr:rowOff>0</xdr:rowOff>
                  </from>
                  <to>
                    <xdr:col>6</xdr:col>
                    <xdr:colOff>1536700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4" r:id="rId195" name="Check Box 390">
              <controlPr defaultSize="0" autoFill="0" autoLine="0" autoPict="0">
                <anchor moveWithCells="1">
                  <from>
                    <xdr:col>6</xdr:col>
                    <xdr:colOff>1504950</xdr:colOff>
                    <xdr:row>17</xdr:row>
                    <xdr:rowOff>0</xdr:rowOff>
                  </from>
                  <to>
                    <xdr:col>6</xdr:col>
                    <xdr:colOff>1847850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5" r:id="rId196" name="Check Box 391">
              <controlPr defaultSize="0" autoFill="0" autoLine="0" autoPict="0">
                <anchor moveWithCells="1">
                  <from>
                    <xdr:col>6</xdr:col>
                    <xdr:colOff>1803400</xdr:colOff>
                    <xdr:row>17</xdr:row>
                    <xdr:rowOff>0</xdr:rowOff>
                  </from>
                  <to>
                    <xdr:col>6</xdr:col>
                    <xdr:colOff>2146300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6" r:id="rId197" name="Check Box 392">
              <controlPr defaultSize="0" autoFill="0" autoLine="0" autoPict="0">
                <anchor moveWithCells="1">
                  <from>
                    <xdr:col>6</xdr:col>
                    <xdr:colOff>2108200</xdr:colOff>
                    <xdr:row>17</xdr:row>
                    <xdr:rowOff>12700</xdr:rowOff>
                  </from>
                  <to>
                    <xdr:col>6</xdr:col>
                    <xdr:colOff>2451100</xdr:colOff>
                    <xdr:row>17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7" r:id="rId198" name="Check Box 393">
              <controlPr defaultSize="0" autoFill="0" autoLine="0" autoPict="0">
                <anchor moveWithCells="1">
                  <from>
                    <xdr:col>6</xdr:col>
                    <xdr:colOff>2400300</xdr:colOff>
                    <xdr:row>17</xdr:row>
                    <xdr:rowOff>0</xdr:rowOff>
                  </from>
                  <to>
                    <xdr:col>6</xdr:col>
                    <xdr:colOff>2743200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8" r:id="rId199" name="Check Box 394">
              <controlPr defaultSize="0" autoFill="0" autoLine="0" autoPict="0">
                <anchor moveWithCells="1">
                  <from>
                    <xdr:col>5</xdr:col>
                    <xdr:colOff>1752600</xdr:colOff>
                    <xdr:row>18</xdr:row>
                    <xdr:rowOff>0</xdr:rowOff>
                  </from>
                  <to>
                    <xdr:col>6</xdr:col>
                    <xdr:colOff>317500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9" r:id="rId200" name="Check Box 395">
              <controlPr defaultSize="0" autoFill="0" autoLine="0" autoPict="0">
                <anchor moveWithCells="1">
                  <from>
                    <xdr:col>6</xdr:col>
                    <xdr:colOff>285750</xdr:colOff>
                    <xdr:row>18</xdr:row>
                    <xdr:rowOff>0</xdr:rowOff>
                  </from>
                  <to>
                    <xdr:col>6</xdr:col>
                    <xdr:colOff>622300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0" r:id="rId201" name="Check Box 396">
              <controlPr defaultSize="0" autoFill="0" autoLine="0" autoPict="0">
                <anchor moveWithCells="1">
                  <from>
                    <xdr:col>6</xdr:col>
                    <xdr:colOff>546100</xdr:colOff>
                    <xdr:row>18</xdr:row>
                    <xdr:rowOff>0</xdr:rowOff>
                  </from>
                  <to>
                    <xdr:col>6</xdr:col>
                    <xdr:colOff>889000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1" r:id="rId202" name="Check Box 397">
              <controlPr defaultSize="0" autoFill="0" autoLine="0" autoPict="0">
                <anchor moveWithCells="1">
                  <from>
                    <xdr:col>6</xdr:col>
                    <xdr:colOff>869950</xdr:colOff>
                    <xdr:row>18</xdr:row>
                    <xdr:rowOff>0</xdr:rowOff>
                  </from>
                  <to>
                    <xdr:col>6</xdr:col>
                    <xdr:colOff>1212850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2" r:id="rId203" name="Check Box 398">
              <controlPr defaultSize="0" autoFill="0" autoLine="0" autoPict="0">
                <anchor moveWithCells="1">
                  <from>
                    <xdr:col>6</xdr:col>
                    <xdr:colOff>1193800</xdr:colOff>
                    <xdr:row>18</xdr:row>
                    <xdr:rowOff>0</xdr:rowOff>
                  </from>
                  <to>
                    <xdr:col>6</xdr:col>
                    <xdr:colOff>1536700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3" r:id="rId204" name="Check Box 399">
              <controlPr defaultSize="0" autoFill="0" autoLine="0" autoPict="0">
                <anchor moveWithCells="1">
                  <from>
                    <xdr:col>6</xdr:col>
                    <xdr:colOff>1504950</xdr:colOff>
                    <xdr:row>18</xdr:row>
                    <xdr:rowOff>0</xdr:rowOff>
                  </from>
                  <to>
                    <xdr:col>6</xdr:col>
                    <xdr:colOff>1847850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4" r:id="rId205" name="Check Box 400">
              <controlPr defaultSize="0" autoFill="0" autoLine="0" autoPict="0">
                <anchor moveWithCells="1">
                  <from>
                    <xdr:col>6</xdr:col>
                    <xdr:colOff>1803400</xdr:colOff>
                    <xdr:row>18</xdr:row>
                    <xdr:rowOff>0</xdr:rowOff>
                  </from>
                  <to>
                    <xdr:col>6</xdr:col>
                    <xdr:colOff>2146300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5" r:id="rId206" name="Check Box 401">
              <controlPr defaultSize="0" autoFill="0" autoLine="0" autoPict="0">
                <anchor moveWithCells="1">
                  <from>
                    <xdr:col>6</xdr:col>
                    <xdr:colOff>2108200</xdr:colOff>
                    <xdr:row>18</xdr:row>
                    <xdr:rowOff>12700</xdr:rowOff>
                  </from>
                  <to>
                    <xdr:col>6</xdr:col>
                    <xdr:colOff>2451100</xdr:colOff>
                    <xdr:row>18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6" r:id="rId207" name="Check Box 402">
              <controlPr defaultSize="0" autoFill="0" autoLine="0" autoPict="0">
                <anchor moveWithCells="1">
                  <from>
                    <xdr:col>6</xdr:col>
                    <xdr:colOff>2400300</xdr:colOff>
                    <xdr:row>18</xdr:row>
                    <xdr:rowOff>0</xdr:rowOff>
                  </from>
                  <to>
                    <xdr:col>6</xdr:col>
                    <xdr:colOff>2743200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7" r:id="rId208" name="Check Box 403">
              <controlPr defaultSize="0" autoFill="0" autoLine="0" autoPict="0">
                <anchor moveWithCells="1">
                  <from>
                    <xdr:col>5</xdr:col>
                    <xdr:colOff>1752600</xdr:colOff>
                    <xdr:row>19</xdr:row>
                    <xdr:rowOff>0</xdr:rowOff>
                  </from>
                  <to>
                    <xdr:col>6</xdr:col>
                    <xdr:colOff>317500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8" r:id="rId209" name="Check Box 404">
              <controlPr defaultSize="0" autoFill="0" autoLine="0" autoPict="0">
                <anchor moveWithCells="1">
                  <from>
                    <xdr:col>6</xdr:col>
                    <xdr:colOff>285750</xdr:colOff>
                    <xdr:row>19</xdr:row>
                    <xdr:rowOff>0</xdr:rowOff>
                  </from>
                  <to>
                    <xdr:col>6</xdr:col>
                    <xdr:colOff>622300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9" r:id="rId210" name="Check Box 405">
              <controlPr defaultSize="0" autoFill="0" autoLine="0" autoPict="0">
                <anchor moveWithCells="1">
                  <from>
                    <xdr:col>6</xdr:col>
                    <xdr:colOff>546100</xdr:colOff>
                    <xdr:row>19</xdr:row>
                    <xdr:rowOff>0</xdr:rowOff>
                  </from>
                  <to>
                    <xdr:col>6</xdr:col>
                    <xdr:colOff>889000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0" r:id="rId211" name="Check Box 406">
              <controlPr defaultSize="0" autoFill="0" autoLine="0" autoPict="0">
                <anchor moveWithCells="1">
                  <from>
                    <xdr:col>6</xdr:col>
                    <xdr:colOff>869950</xdr:colOff>
                    <xdr:row>19</xdr:row>
                    <xdr:rowOff>0</xdr:rowOff>
                  </from>
                  <to>
                    <xdr:col>6</xdr:col>
                    <xdr:colOff>1212850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1" r:id="rId212" name="Check Box 407">
              <controlPr defaultSize="0" autoFill="0" autoLine="0" autoPict="0">
                <anchor moveWithCells="1">
                  <from>
                    <xdr:col>6</xdr:col>
                    <xdr:colOff>1193800</xdr:colOff>
                    <xdr:row>19</xdr:row>
                    <xdr:rowOff>0</xdr:rowOff>
                  </from>
                  <to>
                    <xdr:col>6</xdr:col>
                    <xdr:colOff>1536700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2" r:id="rId213" name="Check Box 408">
              <controlPr defaultSize="0" autoFill="0" autoLine="0" autoPict="0">
                <anchor moveWithCells="1">
                  <from>
                    <xdr:col>6</xdr:col>
                    <xdr:colOff>1504950</xdr:colOff>
                    <xdr:row>19</xdr:row>
                    <xdr:rowOff>0</xdr:rowOff>
                  </from>
                  <to>
                    <xdr:col>6</xdr:col>
                    <xdr:colOff>1847850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3" r:id="rId214" name="Check Box 409">
              <controlPr defaultSize="0" autoFill="0" autoLine="0" autoPict="0">
                <anchor moveWithCells="1">
                  <from>
                    <xdr:col>6</xdr:col>
                    <xdr:colOff>1803400</xdr:colOff>
                    <xdr:row>19</xdr:row>
                    <xdr:rowOff>0</xdr:rowOff>
                  </from>
                  <to>
                    <xdr:col>6</xdr:col>
                    <xdr:colOff>2146300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4" r:id="rId215" name="Check Box 410">
              <controlPr defaultSize="0" autoFill="0" autoLine="0" autoPict="0">
                <anchor moveWithCells="1">
                  <from>
                    <xdr:col>6</xdr:col>
                    <xdr:colOff>2108200</xdr:colOff>
                    <xdr:row>19</xdr:row>
                    <xdr:rowOff>12700</xdr:rowOff>
                  </from>
                  <to>
                    <xdr:col>6</xdr:col>
                    <xdr:colOff>2451100</xdr:colOff>
                    <xdr:row>19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5" r:id="rId216" name="Check Box 411">
              <controlPr defaultSize="0" autoFill="0" autoLine="0" autoPict="0">
                <anchor moveWithCells="1">
                  <from>
                    <xdr:col>6</xdr:col>
                    <xdr:colOff>2400300</xdr:colOff>
                    <xdr:row>19</xdr:row>
                    <xdr:rowOff>0</xdr:rowOff>
                  </from>
                  <to>
                    <xdr:col>6</xdr:col>
                    <xdr:colOff>2743200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6" r:id="rId217" name="Check Box 412">
              <controlPr defaultSize="0" autoFill="0" autoLine="0" autoPict="0">
                <anchor moveWithCells="1">
                  <from>
                    <xdr:col>5</xdr:col>
                    <xdr:colOff>1752600</xdr:colOff>
                    <xdr:row>20</xdr:row>
                    <xdr:rowOff>0</xdr:rowOff>
                  </from>
                  <to>
                    <xdr:col>6</xdr:col>
                    <xdr:colOff>317500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7" r:id="rId218" name="Check Box 413">
              <controlPr defaultSize="0" autoFill="0" autoLine="0" autoPict="0">
                <anchor moveWithCells="1">
                  <from>
                    <xdr:col>6</xdr:col>
                    <xdr:colOff>285750</xdr:colOff>
                    <xdr:row>20</xdr:row>
                    <xdr:rowOff>0</xdr:rowOff>
                  </from>
                  <to>
                    <xdr:col>6</xdr:col>
                    <xdr:colOff>622300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8" r:id="rId219" name="Check Box 414">
              <controlPr defaultSize="0" autoFill="0" autoLine="0" autoPict="0">
                <anchor moveWithCells="1">
                  <from>
                    <xdr:col>6</xdr:col>
                    <xdr:colOff>546100</xdr:colOff>
                    <xdr:row>20</xdr:row>
                    <xdr:rowOff>0</xdr:rowOff>
                  </from>
                  <to>
                    <xdr:col>6</xdr:col>
                    <xdr:colOff>889000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9" r:id="rId220" name="Check Box 415">
              <controlPr defaultSize="0" autoFill="0" autoLine="0" autoPict="0">
                <anchor moveWithCells="1">
                  <from>
                    <xdr:col>6</xdr:col>
                    <xdr:colOff>869950</xdr:colOff>
                    <xdr:row>20</xdr:row>
                    <xdr:rowOff>0</xdr:rowOff>
                  </from>
                  <to>
                    <xdr:col>6</xdr:col>
                    <xdr:colOff>1212850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0" r:id="rId221" name="Check Box 416">
              <controlPr defaultSize="0" autoFill="0" autoLine="0" autoPict="0">
                <anchor moveWithCells="1">
                  <from>
                    <xdr:col>6</xdr:col>
                    <xdr:colOff>1193800</xdr:colOff>
                    <xdr:row>20</xdr:row>
                    <xdr:rowOff>0</xdr:rowOff>
                  </from>
                  <to>
                    <xdr:col>6</xdr:col>
                    <xdr:colOff>1536700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1" r:id="rId222" name="Check Box 417">
              <controlPr defaultSize="0" autoFill="0" autoLine="0" autoPict="0">
                <anchor moveWithCells="1">
                  <from>
                    <xdr:col>6</xdr:col>
                    <xdr:colOff>1504950</xdr:colOff>
                    <xdr:row>20</xdr:row>
                    <xdr:rowOff>0</xdr:rowOff>
                  </from>
                  <to>
                    <xdr:col>6</xdr:col>
                    <xdr:colOff>1847850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2" r:id="rId223" name="Check Box 418">
              <controlPr defaultSize="0" autoFill="0" autoLine="0" autoPict="0">
                <anchor moveWithCells="1">
                  <from>
                    <xdr:col>6</xdr:col>
                    <xdr:colOff>1803400</xdr:colOff>
                    <xdr:row>20</xdr:row>
                    <xdr:rowOff>0</xdr:rowOff>
                  </from>
                  <to>
                    <xdr:col>6</xdr:col>
                    <xdr:colOff>2146300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3" r:id="rId224" name="Check Box 419">
              <controlPr defaultSize="0" autoFill="0" autoLine="0" autoPict="0">
                <anchor moveWithCells="1">
                  <from>
                    <xdr:col>6</xdr:col>
                    <xdr:colOff>2108200</xdr:colOff>
                    <xdr:row>20</xdr:row>
                    <xdr:rowOff>12700</xdr:rowOff>
                  </from>
                  <to>
                    <xdr:col>6</xdr:col>
                    <xdr:colOff>2451100</xdr:colOff>
                    <xdr:row>20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4" r:id="rId225" name="Check Box 420">
              <controlPr defaultSize="0" autoFill="0" autoLine="0" autoPict="0">
                <anchor moveWithCells="1">
                  <from>
                    <xdr:col>6</xdr:col>
                    <xdr:colOff>2400300</xdr:colOff>
                    <xdr:row>20</xdr:row>
                    <xdr:rowOff>0</xdr:rowOff>
                  </from>
                  <to>
                    <xdr:col>6</xdr:col>
                    <xdr:colOff>2743200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5" r:id="rId226" name="Check Box 421">
              <controlPr defaultSize="0" autoFill="0" autoLine="0" autoPict="0">
                <anchor moveWithCells="1">
                  <from>
                    <xdr:col>5</xdr:col>
                    <xdr:colOff>1752600</xdr:colOff>
                    <xdr:row>21</xdr:row>
                    <xdr:rowOff>0</xdr:rowOff>
                  </from>
                  <to>
                    <xdr:col>6</xdr:col>
                    <xdr:colOff>317500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6" r:id="rId227" name="Check Box 422">
              <controlPr defaultSize="0" autoFill="0" autoLine="0" autoPict="0">
                <anchor moveWithCells="1">
                  <from>
                    <xdr:col>6</xdr:col>
                    <xdr:colOff>285750</xdr:colOff>
                    <xdr:row>21</xdr:row>
                    <xdr:rowOff>0</xdr:rowOff>
                  </from>
                  <to>
                    <xdr:col>6</xdr:col>
                    <xdr:colOff>622300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7" r:id="rId228" name="Check Box 423">
              <controlPr defaultSize="0" autoFill="0" autoLine="0" autoPict="0">
                <anchor moveWithCells="1">
                  <from>
                    <xdr:col>6</xdr:col>
                    <xdr:colOff>546100</xdr:colOff>
                    <xdr:row>21</xdr:row>
                    <xdr:rowOff>0</xdr:rowOff>
                  </from>
                  <to>
                    <xdr:col>6</xdr:col>
                    <xdr:colOff>889000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8" r:id="rId229" name="Check Box 424">
              <controlPr defaultSize="0" autoFill="0" autoLine="0" autoPict="0">
                <anchor moveWithCells="1">
                  <from>
                    <xdr:col>6</xdr:col>
                    <xdr:colOff>869950</xdr:colOff>
                    <xdr:row>21</xdr:row>
                    <xdr:rowOff>0</xdr:rowOff>
                  </from>
                  <to>
                    <xdr:col>6</xdr:col>
                    <xdr:colOff>1212850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9" r:id="rId230" name="Check Box 425">
              <controlPr defaultSize="0" autoFill="0" autoLine="0" autoPict="0">
                <anchor moveWithCells="1">
                  <from>
                    <xdr:col>6</xdr:col>
                    <xdr:colOff>1193800</xdr:colOff>
                    <xdr:row>21</xdr:row>
                    <xdr:rowOff>0</xdr:rowOff>
                  </from>
                  <to>
                    <xdr:col>6</xdr:col>
                    <xdr:colOff>1536700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0" r:id="rId231" name="Check Box 426">
              <controlPr defaultSize="0" autoFill="0" autoLine="0" autoPict="0">
                <anchor moveWithCells="1">
                  <from>
                    <xdr:col>6</xdr:col>
                    <xdr:colOff>1504950</xdr:colOff>
                    <xdr:row>21</xdr:row>
                    <xdr:rowOff>0</xdr:rowOff>
                  </from>
                  <to>
                    <xdr:col>6</xdr:col>
                    <xdr:colOff>1847850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1" r:id="rId232" name="Check Box 427">
              <controlPr defaultSize="0" autoFill="0" autoLine="0" autoPict="0">
                <anchor moveWithCells="1">
                  <from>
                    <xdr:col>6</xdr:col>
                    <xdr:colOff>1803400</xdr:colOff>
                    <xdr:row>21</xdr:row>
                    <xdr:rowOff>0</xdr:rowOff>
                  </from>
                  <to>
                    <xdr:col>6</xdr:col>
                    <xdr:colOff>2146300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2" r:id="rId233" name="Check Box 428">
              <controlPr defaultSize="0" autoFill="0" autoLine="0" autoPict="0">
                <anchor moveWithCells="1">
                  <from>
                    <xdr:col>6</xdr:col>
                    <xdr:colOff>2108200</xdr:colOff>
                    <xdr:row>21</xdr:row>
                    <xdr:rowOff>12700</xdr:rowOff>
                  </from>
                  <to>
                    <xdr:col>6</xdr:col>
                    <xdr:colOff>2451100</xdr:colOff>
                    <xdr:row>21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3" r:id="rId234" name="Check Box 429">
              <controlPr defaultSize="0" autoFill="0" autoLine="0" autoPict="0">
                <anchor moveWithCells="1">
                  <from>
                    <xdr:col>6</xdr:col>
                    <xdr:colOff>2400300</xdr:colOff>
                    <xdr:row>21</xdr:row>
                    <xdr:rowOff>0</xdr:rowOff>
                  </from>
                  <to>
                    <xdr:col>6</xdr:col>
                    <xdr:colOff>2743200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4" r:id="rId235" name="Check Box 430">
              <controlPr defaultSize="0" autoFill="0" autoLine="0" autoPict="0">
                <anchor moveWithCells="1">
                  <from>
                    <xdr:col>5</xdr:col>
                    <xdr:colOff>1752600</xdr:colOff>
                    <xdr:row>22</xdr:row>
                    <xdr:rowOff>0</xdr:rowOff>
                  </from>
                  <to>
                    <xdr:col>6</xdr:col>
                    <xdr:colOff>317500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5" r:id="rId236" name="Check Box 431">
              <controlPr defaultSize="0" autoFill="0" autoLine="0" autoPict="0">
                <anchor moveWithCells="1">
                  <from>
                    <xdr:col>6</xdr:col>
                    <xdr:colOff>285750</xdr:colOff>
                    <xdr:row>22</xdr:row>
                    <xdr:rowOff>0</xdr:rowOff>
                  </from>
                  <to>
                    <xdr:col>6</xdr:col>
                    <xdr:colOff>622300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6" r:id="rId237" name="Check Box 432">
              <controlPr defaultSize="0" autoFill="0" autoLine="0" autoPict="0">
                <anchor moveWithCells="1">
                  <from>
                    <xdr:col>6</xdr:col>
                    <xdr:colOff>546100</xdr:colOff>
                    <xdr:row>22</xdr:row>
                    <xdr:rowOff>0</xdr:rowOff>
                  </from>
                  <to>
                    <xdr:col>6</xdr:col>
                    <xdr:colOff>889000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7" r:id="rId238" name="Check Box 433">
              <controlPr defaultSize="0" autoFill="0" autoLine="0" autoPict="0">
                <anchor moveWithCells="1">
                  <from>
                    <xdr:col>6</xdr:col>
                    <xdr:colOff>869950</xdr:colOff>
                    <xdr:row>22</xdr:row>
                    <xdr:rowOff>0</xdr:rowOff>
                  </from>
                  <to>
                    <xdr:col>6</xdr:col>
                    <xdr:colOff>1212850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8" r:id="rId239" name="Check Box 434">
              <controlPr defaultSize="0" autoFill="0" autoLine="0" autoPict="0">
                <anchor moveWithCells="1">
                  <from>
                    <xdr:col>6</xdr:col>
                    <xdr:colOff>1193800</xdr:colOff>
                    <xdr:row>22</xdr:row>
                    <xdr:rowOff>0</xdr:rowOff>
                  </from>
                  <to>
                    <xdr:col>6</xdr:col>
                    <xdr:colOff>1536700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9" r:id="rId240" name="Check Box 435">
              <controlPr defaultSize="0" autoFill="0" autoLine="0" autoPict="0">
                <anchor moveWithCells="1">
                  <from>
                    <xdr:col>6</xdr:col>
                    <xdr:colOff>1504950</xdr:colOff>
                    <xdr:row>22</xdr:row>
                    <xdr:rowOff>0</xdr:rowOff>
                  </from>
                  <to>
                    <xdr:col>6</xdr:col>
                    <xdr:colOff>1847850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0" r:id="rId241" name="Check Box 436">
              <controlPr defaultSize="0" autoFill="0" autoLine="0" autoPict="0">
                <anchor moveWithCells="1">
                  <from>
                    <xdr:col>6</xdr:col>
                    <xdr:colOff>1803400</xdr:colOff>
                    <xdr:row>22</xdr:row>
                    <xdr:rowOff>0</xdr:rowOff>
                  </from>
                  <to>
                    <xdr:col>6</xdr:col>
                    <xdr:colOff>2146300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1" r:id="rId242" name="Check Box 437">
              <controlPr defaultSize="0" autoFill="0" autoLine="0" autoPict="0">
                <anchor moveWithCells="1">
                  <from>
                    <xdr:col>6</xdr:col>
                    <xdr:colOff>2108200</xdr:colOff>
                    <xdr:row>22</xdr:row>
                    <xdr:rowOff>12700</xdr:rowOff>
                  </from>
                  <to>
                    <xdr:col>6</xdr:col>
                    <xdr:colOff>2451100</xdr:colOff>
                    <xdr:row>22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2" r:id="rId243" name="Check Box 438">
              <controlPr defaultSize="0" autoFill="0" autoLine="0" autoPict="0">
                <anchor moveWithCells="1">
                  <from>
                    <xdr:col>6</xdr:col>
                    <xdr:colOff>2400300</xdr:colOff>
                    <xdr:row>22</xdr:row>
                    <xdr:rowOff>0</xdr:rowOff>
                  </from>
                  <to>
                    <xdr:col>6</xdr:col>
                    <xdr:colOff>2743200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3" r:id="rId244" name="Check Box 439">
              <controlPr defaultSize="0" autoFill="0" autoLine="0" autoPict="0">
                <anchor moveWithCells="1">
                  <from>
                    <xdr:col>5</xdr:col>
                    <xdr:colOff>1752600</xdr:colOff>
                    <xdr:row>4</xdr:row>
                    <xdr:rowOff>0</xdr:rowOff>
                  </from>
                  <to>
                    <xdr:col>6</xdr:col>
                    <xdr:colOff>317500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4" r:id="rId245" name="Check Box 440">
              <controlPr defaultSize="0" autoFill="0" autoLine="0" autoPict="0">
                <anchor moveWithCells="1">
                  <from>
                    <xdr:col>6</xdr:col>
                    <xdr:colOff>285750</xdr:colOff>
                    <xdr:row>4</xdr:row>
                    <xdr:rowOff>0</xdr:rowOff>
                  </from>
                  <to>
                    <xdr:col>6</xdr:col>
                    <xdr:colOff>622300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5" r:id="rId246" name="Check Box 441">
              <controlPr defaultSize="0" autoFill="0" autoLine="0" autoPict="0">
                <anchor moveWithCells="1">
                  <from>
                    <xdr:col>6</xdr:col>
                    <xdr:colOff>546100</xdr:colOff>
                    <xdr:row>4</xdr:row>
                    <xdr:rowOff>0</xdr:rowOff>
                  </from>
                  <to>
                    <xdr:col>6</xdr:col>
                    <xdr:colOff>889000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6" r:id="rId247" name="Check Box 442">
              <controlPr defaultSize="0" autoFill="0" autoLine="0" autoPict="0">
                <anchor moveWithCells="1">
                  <from>
                    <xdr:col>6</xdr:col>
                    <xdr:colOff>869950</xdr:colOff>
                    <xdr:row>4</xdr:row>
                    <xdr:rowOff>0</xdr:rowOff>
                  </from>
                  <to>
                    <xdr:col>6</xdr:col>
                    <xdr:colOff>1212850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7" r:id="rId248" name="Check Box 443">
              <controlPr defaultSize="0" autoFill="0" autoLine="0" autoPict="0">
                <anchor moveWithCells="1">
                  <from>
                    <xdr:col>6</xdr:col>
                    <xdr:colOff>1193800</xdr:colOff>
                    <xdr:row>4</xdr:row>
                    <xdr:rowOff>0</xdr:rowOff>
                  </from>
                  <to>
                    <xdr:col>6</xdr:col>
                    <xdr:colOff>1536700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8" r:id="rId249" name="Check Box 444">
              <controlPr defaultSize="0" autoFill="0" autoLine="0" autoPict="0">
                <anchor moveWithCells="1">
                  <from>
                    <xdr:col>6</xdr:col>
                    <xdr:colOff>1504950</xdr:colOff>
                    <xdr:row>4</xdr:row>
                    <xdr:rowOff>0</xdr:rowOff>
                  </from>
                  <to>
                    <xdr:col>6</xdr:col>
                    <xdr:colOff>1847850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9" r:id="rId250" name="Check Box 445">
              <controlPr defaultSize="0" autoFill="0" autoLine="0" autoPict="0">
                <anchor moveWithCells="1">
                  <from>
                    <xdr:col>6</xdr:col>
                    <xdr:colOff>1803400</xdr:colOff>
                    <xdr:row>4</xdr:row>
                    <xdr:rowOff>0</xdr:rowOff>
                  </from>
                  <to>
                    <xdr:col>6</xdr:col>
                    <xdr:colOff>2146300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0" r:id="rId251" name="Check Box 446">
              <controlPr defaultSize="0" autoFill="0" autoLine="0" autoPict="0">
                <anchor moveWithCells="1">
                  <from>
                    <xdr:col>6</xdr:col>
                    <xdr:colOff>2108200</xdr:colOff>
                    <xdr:row>4</xdr:row>
                    <xdr:rowOff>12700</xdr:rowOff>
                  </from>
                  <to>
                    <xdr:col>6</xdr:col>
                    <xdr:colOff>2451100</xdr:colOff>
                    <xdr:row>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1" r:id="rId252" name="Check Box 447">
              <controlPr defaultSize="0" autoFill="0" autoLine="0" autoPict="0">
                <anchor moveWithCells="1">
                  <from>
                    <xdr:col>6</xdr:col>
                    <xdr:colOff>2400300</xdr:colOff>
                    <xdr:row>4</xdr:row>
                    <xdr:rowOff>0</xdr:rowOff>
                  </from>
                  <to>
                    <xdr:col>6</xdr:col>
                    <xdr:colOff>2743200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2" r:id="rId253" name="Check Box 448">
              <controlPr defaultSize="0" autoFill="0" autoLine="0" autoPict="0">
                <anchor moveWithCells="1">
                  <from>
                    <xdr:col>5</xdr:col>
                    <xdr:colOff>1752600</xdr:colOff>
                    <xdr:row>5</xdr:row>
                    <xdr:rowOff>0</xdr:rowOff>
                  </from>
                  <to>
                    <xdr:col>6</xdr:col>
                    <xdr:colOff>317500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3" r:id="rId254" name="Check Box 449">
              <controlPr defaultSize="0" autoFill="0" autoLine="0" autoPict="0">
                <anchor moveWithCells="1">
                  <from>
                    <xdr:col>6</xdr:col>
                    <xdr:colOff>285750</xdr:colOff>
                    <xdr:row>5</xdr:row>
                    <xdr:rowOff>0</xdr:rowOff>
                  </from>
                  <to>
                    <xdr:col>6</xdr:col>
                    <xdr:colOff>622300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4" r:id="rId255" name="Check Box 450">
              <controlPr defaultSize="0" autoFill="0" autoLine="0" autoPict="0">
                <anchor moveWithCells="1">
                  <from>
                    <xdr:col>6</xdr:col>
                    <xdr:colOff>546100</xdr:colOff>
                    <xdr:row>5</xdr:row>
                    <xdr:rowOff>0</xdr:rowOff>
                  </from>
                  <to>
                    <xdr:col>6</xdr:col>
                    <xdr:colOff>889000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5" r:id="rId256" name="Check Box 451">
              <controlPr defaultSize="0" autoFill="0" autoLine="0" autoPict="0">
                <anchor moveWithCells="1">
                  <from>
                    <xdr:col>6</xdr:col>
                    <xdr:colOff>869950</xdr:colOff>
                    <xdr:row>5</xdr:row>
                    <xdr:rowOff>0</xdr:rowOff>
                  </from>
                  <to>
                    <xdr:col>6</xdr:col>
                    <xdr:colOff>1212850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6" r:id="rId257" name="Check Box 452">
              <controlPr defaultSize="0" autoFill="0" autoLine="0" autoPict="0">
                <anchor moveWithCells="1">
                  <from>
                    <xdr:col>6</xdr:col>
                    <xdr:colOff>1193800</xdr:colOff>
                    <xdr:row>5</xdr:row>
                    <xdr:rowOff>0</xdr:rowOff>
                  </from>
                  <to>
                    <xdr:col>6</xdr:col>
                    <xdr:colOff>1536700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7" r:id="rId258" name="Check Box 453">
              <controlPr defaultSize="0" autoFill="0" autoLine="0" autoPict="0">
                <anchor moveWithCells="1">
                  <from>
                    <xdr:col>6</xdr:col>
                    <xdr:colOff>1504950</xdr:colOff>
                    <xdr:row>5</xdr:row>
                    <xdr:rowOff>0</xdr:rowOff>
                  </from>
                  <to>
                    <xdr:col>6</xdr:col>
                    <xdr:colOff>1847850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8" r:id="rId259" name="Check Box 454">
              <controlPr defaultSize="0" autoFill="0" autoLine="0" autoPict="0">
                <anchor moveWithCells="1">
                  <from>
                    <xdr:col>6</xdr:col>
                    <xdr:colOff>1803400</xdr:colOff>
                    <xdr:row>5</xdr:row>
                    <xdr:rowOff>0</xdr:rowOff>
                  </from>
                  <to>
                    <xdr:col>6</xdr:col>
                    <xdr:colOff>2146300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9" r:id="rId260" name="Check Box 455">
              <controlPr defaultSize="0" autoFill="0" autoLine="0" autoPict="0">
                <anchor moveWithCells="1">
                  <from>
                    <xdr:col>6</xdr:col>
                    <xdr:colOff>2108200</xdr:colOff>
                    <xdr:row>5</xdr:row>
                    <xdr:rowOff>12700</xdr:rowOff>
                  </from>
                  <to>
                    <xdr:col>6</xdr:col>
                    <xdr:colOff>2451100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0" r:id="rId261" name="Check Box 456">
              <controlPr defaultSize="0" autoFill="0" autoLine="0" autoPict="0">
                <anchor moveWithCells="1">
                  <from>
                    <xdr:col>6</xdr:col>
                    <xdr:colOff>2400300</xdr:colOff>
                    <xdr:row>5</xdr:row>
                    <xdr:rowOff>0</xdr:rowOff>
                  </from>
                  <to>
                    <xdr:col>6</xdr:col>
                    <xdr:colOff>2743200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1" r:id="rId262" name="Check Box 457">
              <controlPr defaultSize="0" autoFill="0" autoLine="0" autoPict="0">
                <anchor moveWithCells="1">
                  <from>
                    <xdr:col>5</xdr:col>
                    <xdr:colOff>1752600</xdr:colOff>
                    <xdr:row>6</xdr:row>
                    <xdr:rowOff>0</xdr:rowOff>
                  </from>
                  <to>
                    <xdr:col>6</xdr:col>
                    <xdr:colOff>317500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2" r:id="rId263" name="Check Box 458">
              <controlPr defaultSize="0" autoFill="0" autoLine="0" autoPict="0">
                <anchor moveWithCells="1">
                  <from>
                    <xdr:col>6</xdr:col>
                    <xdr:colOff>285750</xdr:colOff>
                    <xdr:row>6</xdr:row>
                    <xdr:rowOff>0</xdr:rowOff>
                  </from>
                  <to>
                    <xdr:col>6</xdr:col>
                    <xdr:colOff>622300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3" r:id="rId264" name="Check Box 459">
              <controlPr defaultSize="0" autoFill="0" autoLine="0" autoPict="0">
                <anchor moveWithCells="1">
                  <from>
                    <xdr:col>6</xdr:col>
                    <xdr:colOff>546100</xdr:colOff>
                    <xdr:row>6</xdr:row>
                    <xdr:rowOff>0</xdr:rowOff>
                  </from>
                  <to>
                    <xdr:col>6</xdr:col>
                    <xdr:colOff>889000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4" r:id="rId265" name="Check Box 460">
              <controlPr defaultSize="0" autoFill="0" autoLine="0" autoPict="0">
                <anchor moveWithCells="1">
                  <from>
                    <xdr:col>6</xdr:col>
                    <xdr:colOff>869950</xdr:colOff>
                    <xdr:row>6</xdr:row>
                    <xdr:rowOff>0</xdr:rowOff>
                  </from>
                  <to>
                    <xdr:col>6</xdr:col>
                    <xdr:colOff>1212850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5" r:id="rId266" name="Check Box 461">
              <controlPr defaultSize="0" autoFill="0" autoLine="0" autoPict="0">
                <anchor moveWithCells="1">
                  <from>
                    <xdr:col>6</xdr:col>
                    <xdr:colOff>1193800</xdr:colOff>
                    <xdr:row>6</xdr:row>
                    <xdr:rowOff>0</xdr:rowOff>
                  </from>
                  <to>
                    <xdr:col>6</xdr:col>
                    <xdr:colOff>1536700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6" r:id="rId267" name="Check Box 462">
              <controlPr defaultSize="0" autoFill="0" autoLine="0" autoPict="0">
                <anchor moveWithCells="1">
                  <from>
                    <xdr:col>6</xdr:col>
                    <xdr:colOff>1504950</xdr:colOff>
                    <xdr:row>6</xdr:row>
                    <xdr:rowOff>0</xdr:rowOff>
                  </from>
                  <to>
                    <xdr:col>6</xdr:col>
                    <xdr:colOff>1847850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7" r:id="rId268" name="Check Box 463">
              <controlPr defaultSize="0" autoFill="0" autoLine="0" autoPict="0">
                <anchor moveWithCells="1">
                  <from>
                    <xdr:col>6</xdr:col>
                    <xdr:colOff>1803400</xdr:colOff>
                    <xdr:row>6</xdr:row>
                    <xdr:rowOff>0</xdr:rowOff>
                  </from>
                  <to>
                    <xdr:col>6</xdr:col>
                    <xdr:colOff>2146300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8" r:id="rId269" name="Check Box 464">
              <controlPr defaultSize="0" autoFill="0" autoLine="0" autoPict="0">
                <anchor moveWithCells="1">
                  <from>
                    <xdr:col>6</xdr:col>
                    <xdr:colOff>2108200</xdr:colOff>
                    <xdr:row>6</xdr:row>
                    <xdr:rowOff>12700</xdr:rowOff>
                  </from>
                  <to>
                    <xdr:col>6</xdr:col>
                    <xdr:colOff>2451100</xdr:colOff>
                    <xdr:row>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9" r:id="rId270" name="Check Box 465">
              <controlPr defaultSize="0" autoFill="0" autoLine="0" autoPict="0">
                <anchor moveWithCells="1">
                  <from>
                    <xdr:col>6</xdr:col>
                    <xdr:colOff>2400300</xdr:colOff>
                    <xdr:row>6</xdr:row>
                    <xdr:rowOff>0</xdr:rowOff>
                  </from>
                  <to>
                    <xdr:col>6</xdr:col>
                    <xdr:colOff>2743200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0" r:id="rId271" name="Check Box 466">
              <controlPr defaultSize="0" autoFill="0" autoLine="0" autoPict="0">
                <anchor moveWithCells="1">
                  <from>
                    <xdr:col>5</xdr:col>
                    <xdr:colOff>1752600</xdr:colOff>
                    <xdr:row>7</xdr:row>
                    <xdr:rowOff>0</xdr:rowOff>
                  </from>
                  <to>
                    <xdr:col>6</xdr:col>
                    <xdr:colOff>317500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1" r:id="rId272" name="Check Box 467">
              <controlPr defaultSize="0" autoFill="0" autoLine="0" autoPict="0">
                <anchor moveWithCells="1">
                  <from>
                    <xdr:col>6</xdr:col>
                    <xdr:colOff>285750</xdr:colOff>
                    <xdr:row>7</xdr:row>
                    <xdr:rowOff>0</xdr:rowOff>
                  </from>
                  <to>
                    <xdr:col>6</xdr:col>
                    <xdr:colOff>622300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2" r:id="rId273" name="Check Box 468">
              <controlPr defaultSize="0" autoFill="0" autoLine="0" autoPict="0">
                <anchor moveWithCells="1">
                  <from>
                    <xdr:col>6</xdr:col>
                    <xdr:colOff>546100</xdr:colOff>
                    <xdr:row>7</xdr:row>
                    <xdr:rowOff>0</xdr:rowOff>
                  </from>
                  <to>
                    <xdr:col>6</xdr:col>
                    <xdr:colOff>889000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3" r:id="rId274" name="Check Box 469">
              <controlPr defaultSize="0" autoFill="0" autoLine="0" autoPict="0">
                <anchor moveWithCells="1">
                  <from>
                    <xdr:col>6</xdr:col>
                    <xdr:colOff>869950</xdr:colOff>
                    <xdr:row>7</xdr:row>
                    <xdr:rowOff>0</xdr:rowOff>
                  </from>
                  <to>
                    <xdr:col>6</xdr:col>
                    <xdr:colOff>1212850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4" r:id="rId275" name="Check Box 470">
              <controlPr defaultSize="0" autoFill="0" autoLine="0" autoPict="0">
                <anchor moveWithCells="1">
                  <from>
                    <xdr:col>6</xdr:col>
                    <xdr:colOff>1193800</xdr:colOff>
                    <xdr:row>7</xdr:row>
                    <xdr:rowOff>0</xdr:rowOff>
                  </from>
                  <to>
                    <xdr:col>6</xdr:col>
                    <xdr:colOff>1536700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5" r:id="rId276" name="Check Box 471">
              <controlPr defaultSize="0" autoFill="0" autoLine="0" autoPict="0">
                <anchor moveWithCells="1">
                  <from>
                    <xdr:col>6</xdr:col>
                    <xdr:colOff>1504950</xdr:colOff>
                    <xdr:row>7</xdr:row>
                    <xdr:rowOff>0</xdr:rowOff>
                  </from>
                  <to>
                    <xdr:col>6</xdr:col>
                    <xdr:colOff>1847850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6" r:id="rId277" name="Check Box 472">
              <controlPr defaultSize="0" autoFill="0" autoLine="0" autoPict="0">
                <anchor moveWithCells="1">
                  <from>
                    <xdr:col>6</xdr:col>
                    <xdr:colOff>1803400</xdr:colOff>
                    <xdr:row>7</xdr:row>
                    <xdr:rowOff>0</xdr:rowOff>
                  </from>
                  <to>
                    <xdr:col>6</xdr:col>
                    <xdr:colOff>2146300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7" r:id="rId278" name="Check Box 473">
              <controlPr defaultSize="0" autoFill="0" autoLine="0" autoPict="0">
                <anchor moveWithCells="1">
                  <from>
                    <xdr:col>6</xdr:col>
                    <xdr:colOff>2108200</xdr:colOff>
                    <xdr:row>7</xdr:row>
                    <xdr:rowOff>12700</xdr:rowOff>
                  </from>
                  <to>
                    <xdr:col>6</xdr:col>
                    <xdr:colOff>2451100</xdr:colOff>
                    <xdr:row>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8" r:id="rId279" name="Check Box 474">
              <controlPr defaultSize="0" autoFill="0" autoLine="0" autoPict="0">
                <anchor moveWithCells="1">
                  <from>
                    <xdr:col>6</xdr:col>
                    <xdr:colOff>2400300</xdr:colOff>
                    <xdr:row>7</xdr:row>
                    <xdr:rowOff>0</xdr:rowOff>
                  </from>
                  <to>
                    <xdr:col>6</xdr:col>
                    <xdr:colOff>2743200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9" r:id="rId280" name="Check Box 475">
              <controlPr defaultSize="0" autoFill="0" autoLine="0" autoPict="0">
                <anchor moveWithCells="1">
                  <from>
                    <xdr:col>5</xdr:col>
                    <xdr:colOff>1752600</xdr:colOff>
                    <xdr:row>8</xdr:row>
                    <xdr:rowOff>0</xdr:rowOff>
                  </from>
                  <to>
                    <xdr:col>6</xdr:col>
                    <xdr:colOff>317500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0" r:id="rId281" name="Check Box 476">
              <controlPr defaultSize="0" autoFill="0" autoLine="0" autoPict="0">
                <anchor moveWithCells="1">
                  <from>
                    <xdr:col>6</xdr:col>
                    <xdr:colOff>285750</xdr:colOff>
                    <xdr:row>8</xdr:row>
                    <xdr:rowOff>0</xdr:rowOff>
                  </from>
                  <to>
                    <xdr:col>6</xdr:col>
                    <xdr:colOff>622300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1" r:id="rId282" name="Check Box 477">
              <controlPr defaultSize="0" autoFill="0" autoLine="0" autoPict="0">
                <anchor moveWithCells="1">
                  <from>
                    <xdr:col>6</xdr:col>
                    <xdr:colOff>546100</xdr:colOff>
                    <xdr:row>8</xdr:row>
                    <xdr:rowOff>0</xdr:rowOff>
                  </from>
                  <to>
                    <xdr:col>6</xdr:col>
                    <xdr:colOff>889000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2" r:id="rId283" name="Check Box 478">
              <controlPr defaultSize="0" autoFill="0" autoLine="0" autoPict="0">
                <anchor moveWithCells="1">
                  <from>
                    <xdr:col>6</xdr:col>
                    <xdr:colOff>869950</xdr:colOff>
                    <xdr:row>8</xdr:row>
                    <xdr:rowOff>0</xdr:rowOff>
                  </from>
                  <to>
                    <xdr:col>6</xdr:col>
                    <xdr:colOff>1212850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3" r:id="rId284" name="Check Box 479">
              <controlPr defaultSize="0" autoFill="0" autoLine="0" autoPict="0">
                <anchor moveWithCells="1">
                  <from>
                    <xdr:col>6</xdr:col>
                    <xdr:colOff>1193800</xdr:colOff>
                    <xdr:row>8</xdr:row>
                    <xdr:rowOff>0</xdr:rowOff>
                  </from>
                  <to>
                    <xdr:col>6</xdr:col>
                    <xdr:colOff>1536700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4" r:id="rId285" name="Check Box 480">
              <controlPr defaultSize="0" autoFill="0" autoLine="0" autoPict="0">
                <anchor moveWithCells="1">
                  <from>
                    <xdr:col>6</xdr:col>
                    <xdr:colOff>1504950</xdr:colOff>
                    <xdr:row>8</xdr:row>
                    <xdr:rowOff>0</xdr:rowOff>
                  </from>
                  <to>
                    <xdr:col>6</xdr:col>
                    <xdr:colOff>1847850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5" r:id="rId286" name="Check Box 481">
              <controlPr defaultSize="0" autoFill="0" autoLine="0" autoPict="0">
                <anchor moveWithCells="1">
                  <from>
                    <xdr:col>6</xdr:col>
                    <xdr:colOff>1803400</xdr:colOff>
                    <xdr:row>8</xdr:row>
                    <xdr:rowOff>0</xdr:rowOff>
                  </from>
                  <to>
                    <xdr:col>6</xdr:col>
                    <xdr:colOff>2146300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6" r:id="rId287" name="Check Box 482">
              <controlPr defaultSize="0" autoFill="0" autoLine="0" autoPict="0">
                <anchor moveWithCells="1">
                  <from>
                    <xdr:col>6</xdr:col>
                    <xdr:colOff>2108200</xdr:colOff>
                    <xdr:row>8</xdr:row>
                    <xdr:rowOff>12700</xdr:rowOff>
                  </from>
                  <to>
                    <xdr:col>6</xdr:col>
                    <xdr:colOff>2451100</xdr:colOff>
                    <xdr:row>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7" r:id="rId288" name="Check Box 483">
              <controlPr defaultSize="0" autoFill="0" autoLine="0" autoPict="0">
                <anchor moveWithCells="1">
                  <from>
                    <xdr:col>6</xdr:col>
                    <xdr:colOff>2400300</xdr:colOff>
                    <xdr:row>8</xdr:row>
                    <xdr:rowOff>0</xdr:rowOff>
                  </from>
                  <to>
                    <xdr:col>6</xdr:col>
                    <xdr:colOff>2743200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8" r:id="rId289" name="Check Box 484">
              <controlPr defaultSize="0" autoFill="0" autoLine="0" autoPict="0">
                <anchor moveWithCells="1">
                  <from>
                    <xdr:col>5</xdr:col>
                    <xdr:colOff>1752600</xdr:colOff>
                    <xdr:row>9</xdr:row>
                    <xdr:rowOff>0</xdr:rowOff>
                  </from>
                  <to>
                    <xdr:col>6</xdr:col>
                    <xdr:colOff>317500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9" r:id="rId290" name="Check Box 485">
              <controlPr defaultSize="0" autoFill="0" autoLine="0" autoPict="0">
                <anchor moveWithCells="1">
                  <from>
                    <xdr:col>6</xdr:col>
                    <xdr:colOff>285750</xdr:colOff>
                    <xdr:row>9</xdr:row>
                    <xdr:rowOff>0</xdr:rowOff>
                  </from>
                  <to>
                    <xdr:col>6</xdr:col>
                    <xdr:colOff>622300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0" r:id="rId291" name="Check Box 486">
              <controlPr defaultSize="0" autoFill="0" autoLine="0" autoPict="0">
                <anchor moveWithCells="1">
                  <from>
                    <xdr:col>6</xdr:col>
                    <xdr:colOff>546100</xdr:colOff>
                    <xdr:row>9</xdr:row>
                    <xdr:rowOff>0</xdr:rowOff>
                  </from>
                  <to>
                    <xdr:col>6</xdr:col>
                    <xdr:colOff>889000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1" r:id="rId292" name="Check Box 487">
              <controlPr defaultSize="0" autoFill="0" autoLine="0" autoPict="0">
                <anchor moveWithCells="1">
                  <from>
                    <xdr:col>6</xdr:col>
                    <xdr:colOff>869950</xdr:colOff>
                    <xdr:row>9</xdr:row>
                    <xdr:rowOff>0</xdr:rowOff>
                  </from>
                  <to>
                    <xdr:col>6</xdr:col>
                    <xdr:colOff>1212850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2" r:id="rId293" name="Check Box 488">
              <controlPr defaultSize="0" autoFill="0" autoLine="0" autoPict="0">
                <anchor moveWithCells="1">
                  <from>
                    <xdr:col>6</xdr:col>
                    <xdr:colOff>1193800</xdr:colOff>
                    <xdr:row>9</xdr:row>
                    <xdr:rowOff>0</xdr:rowOff>
                  </from>
                  <to>
                    <xdr:col>6</xdr:col>
                    <xdr:colOff>1536700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3" r:id="rId294" name="Check Box 489">
              <controlPr defaultSize="0" autoFill="0" autoLine="0" autoPict="0">
                <anchor moveWithCells="1">
                  <from>
                    <xdr:col>6</xdr:col>
                    <xdr:colOff>1504950</xdr:colOff>
                    <xdr:row>9</xdr:row>
                    <xdr:rowOff>0</xdr:rowOff>
                  </from>
                  <to>
                    <xdr:col>6</xdr:col>
                    <xdr:colOff>1847850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4" r:id="rId295" name="Check Box 490">
              <controlPr defaultSize="0" autoFill="0" autoLine="0" autoPict="0">
                <anchor moveWithCells="1">
                  <from>
                    <xdr:col>6</xdr:col>
                    <xdr:colOff>1803400</xdr:colOff>
                    <xdr:row>9</xdr:row>
                    <xdr:rowOff>0</xdr:rowOff>
                  </from>
                  <to>
                    <xdr:col>6</xdr:col>
                    <xdr:colOff>2146300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5" r:id="rId296" name="Check Box 491">
              <controlPr defaultSize="0" autoFill="0" autoLine="0" autoPict="0">
                <anchor moveWithCells="1">
                  <from>
                    <xdr:col>6</xdr:col>
                    <xdr:colOff>2108200</xdr:colOff>
                    <xdr:row>9</xdr:row>
                    <xdr:rowOff>12700</xdr:rowOff>
                  </from>
                  <to>
                    <xdr:col>6</xdr:col>
                    <xdr:colOff>2451100</xdr:colOff>
                    <xdr:row>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6" r:id="rId297" name="Check Box 492">
              <controlPr defaultSize="0" autoFill="0" autoLine="0" autoPict="0">
                <anchor moveWithCells="1">
                  <from>
                    <xdr:col>6</xdr:col>
                    <xdr:colOff>2400300</xdr:colOff>
                    <xdr:row>9</xdr:row>
                    <xdr:rowOff>0</xdr:rowOff>
                  </from>
                  <to>
                    <xdr:col>6</xdr:col>
                    <xdr:colOff>2743200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7" r:id="rId298" name="Check Box 493">
              <controlPr defaultSize="0" autoFill="0" autoLine="0" autoPict="0">
                <anchor moveWithCells="1">
                  <from>
                    <xdr:col>5</xdr:col>
                    <xdr:colOff>1752600</xdr:colOff>
                    <xdr:row>10</xdr:row>
                    <xdr:rowOff>0</xdr:rowOff>
                  </from>
                  <to>
                    <xdr:col>6</xdr:col>
                    <xdr:colOff>317500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8" r:id="rId299" name="Check Box 494">
              <controlPr defaultSize="0" autoFill="0" autoLine="0" autoPict="0">
                <anchor moveWithCells="1">
                  <from>
                    <xdr:col>6</xdr:col>
                    <xdr:colOff>285750</xdr:colOff>
                    <xdr:row>10</xdr:row>
                    <xdr:rowOff>0</xdr:rowOff>
                  </from>
                  <to>
                    <xdr:col>6</xdr:col>
                    <xdr:colOff>622300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9" r:id="rId300" name="Check Box 495">
              <controlPr defaultSize="0" autoFill="0" autoLine="0" autoPict="0">
                <anchor moveWithCells="1">
                  <from>
                    <xdr:col>6</xdr:col>
                    <xdr:colOff>546100</xdr:colOff>
                    <xdr:row>10</xdr:row>
                    <xdr:rowOff>0</xdr:rowOff>
                  </from>
                  <to>
                    <xdr:col>6</xdr:col>
                    <xdr:colOff>889000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0" r:id="rId301" name="Check Box 496">
              <controlPr defaultSize="0" autoFill="0" autoLine="0" autoPict="0">
                <anchor moveWithCells="1">
                  <from>
                    <xdr:col>6</xdr:col>
                    <xdr:colOff>869950</xdr:colOff>
                    <xdr:row>10</xdr:row>
                    <xdr:rowOff>0</xdr:rowOff>
                  </from>
                  <to>
                    <xdr:col>6</xdr:col>
                    <xdr:colOff>1212850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1" r:id="rId302" name="Check Box 497">
              <controlPr defaultSize="0" autoFill="0" autoLine="0" autoPict="0">
                <anchor moveWithCells="1">
                  <from>
                    <xdr:col>6</xdr:col>
                    <xdr:colOff>1193800</xdr:colOff>
                    <xdr:row>10</xdr:row>
                    <xdr:rowOff>0</xdr:rowOff>
                  </from>
                  <to>
                    <xdr:col>6</xdr:col>
                    <xdr:colOff>1536700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2" r:id="rId303" name="Check Box 498">
              <controlPr defaultSize="0" autoFill="0" autoLine="0" autoPict="0">
                <anchor moveWithCells="1">
                  <from>
                    <xdr:col>6</xdr:col>
                    <xdr:colOff>1504950</xdr:colOff>
                    <xdr:row>10</xdr:row>
                    <xdr:rowOff>0</xdr:rowOff>
                  </from>
                  <to>
                    <xdr:col>6</xdr:col>
                    <xdr:colOff>1847850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3" r:id="rId304" name="Check Box 499">
              <controlPr defaultSize="0" autoFill="0" autoLine="0" autoPict="0">
                <anchor moveWithCells="1">
                  <from>
                    <xdr:col>6</xdr:col>
                    <xdr:colOff>1803400</xdr:colOff>
                    <xdr:row>10</xdr:row>
                    <xdr:rowOff>0</xdr:rowOff>
                  </from>
                  <to>
                    <xdr:col>6</xdr:col>
                    <xdr:colOff>2146300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4" r:id="rId305" name="Check Box 500">
              <controlPr defaultSize="0" autoFill="0" autoLine="0" autoPict="0">
                <anchor moveWithCells="1">
                  <from>
                    <xdr:col>6</xdr:col>
                    <xdr:colOff>2108200</xdr:colOff>
                    <xdr:row>10</xdr:row>
                    <xdr:rowOff>12700</xdr:rowOff>
                  </from>
                  <to>
                    <xdr:col>6</xdr:col>
                    <xdr:colOff>2451100</xdr:colOff>
                    <xdr:row>10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5" r:id="rId306" name="Check Box 501">
              <controlPr defaultSize="0" autoFill="0" autoLine="0" autoPict="0">
                <anchor moveWithCells="1">
                  <from>
                    <xdr:col>6</xdr:col>
                    <xdr:colOff>2400300</xdr:colOff>
                    <xdr:row>10</xdr:row>
                    <xdr:rowOff>0</xdr:rowOff>
                  </from>
                  <to>
                    <xdr:col>6</xdr:col>
                    <xdr:colOff>2743200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6" r:id="rId307" name="Check Box 502">
              <controlPr defaultSize="0" autoFill="0" autoLine="0" autoPict="0">
                <anchor moveWithCells="1">
                  <from>
                    <xdr:col>5</xdr:col>
                    <xdr:colOff>1752600</xdr:colOff>
                    <xdr:row>11</xdr:row>
                    <xdr:rowOff>0</xdr:rowOff>
                  </from>
                  <to>
                    <xdr:col>6</xdr:col>
                    <xdr:colOff>317500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7" r:id="rId308" name="Check Box 503">
              <controlPr defaultSize="0" autoFill="0" autoLine="0" autoPict="0">
                <anchor moveWithCells="1">
                  <from>
                    <xdr:col>6</xdr:col>
                    <xdr:colOff>285750</xdr:colOff>
                    <xdr:row>11</xdr:row>
                    <xdr:rowOff>0</xdr:rowOff>
                  </from>
                  <to>
                    <xdr:col>6</xdr:col>
                    <xdr:colOff>622300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8" r:id="rId309" name="Check Box 504">
              <controlPr defaultSize="0" autoFill="0" autoLine="0" autoPict="0">
                <anchor moveWithCells="1">
                  <from>
                    <xdr:col>6</xdr:col>
                    <xdr:colOff>546100</xdr:colOff>
                    <xdr:row>11</xdr:row>
                    <xdr:rowOff>0</xdr:rowOff>
                  </from>
                  <to>
                    <xdr:col>6</xdr:col>
                    <xdr:colOff>889000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9" r:id="rId310" name="Check Box 505">
              <controlPr defaultSize="0" autoFill="0" autoLine="0" autoPict="0">
                <anchor moveWithCells="1">
                  <from>
                    <xdr:col>6</xdr:col>
                    <xdr:colOff>869950</xdr:colOff>
                    <xdr:row>11</xdr:row>
                    <xdr:rowOff>0</xdr:rowOff>
                  </from>
                  <to>
                    <xdr:col>6</xdr:col>
                    <xdr:colOff>1212850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0" r:id="rId311" name="Check Box 506">
              <controlPr defaultSize="0" autoFill="0" autoLine="0" autoPict="0">
                <anchor moveWithCells="1">
                  <from>
                    <xdr:col>6</xdr:col>
                    <xdr:colOff>1193800</xdr:colOff>
                    <xdr:row>11</xdr:row>
                    <xdr:rowOff>0</xdr:rowOff>
                  </from>
                  <to>
                    <xdr:col>6</xdr:col>
                    <xdr:colOff>1536700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1" r:id="rId312" name="Check Box 507">
              <controlPr defaultSize="0" autoFill="0" autoLine="0" autoPict="0">
                <anchor moveWithCells="1">
                  <from>
                    <xdr:col>6</xdr:col>
                    <xdr:colOff>1504950</xdr:colOff>
                    <xdr:row>11</xdr:row>
                    <xdr:rowOff>0</xdr:rowOff>
                  </from>
                  <to>
                    <xdr:col>6</xdr:col>
                    <xdr:colOff>1847850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2" r:id="rId313" name="Check Box 508">
              <controlPr defaultSize="0" autoFill="0" autoLine="0" autoPict="0">
                <anchor moveWithCells="1">
                  <from>
                    <xdr:col>6</xdr:col>
                    <xdr:colOff>1803400</xdr:colOff>
                    <xdr:row>11</xdr:row>
                    <xdr:rowOff>0</xdr:rowOff>
                  </from>
                  <to>
                    <xdr:col>6</xdr:col>
                    <xdr:colOff>2146300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3" r:id="rId314" name="Check Box 509">
              <controlPr defaultSize="0" autoFill="0" autoLine="0" autoPict="0">
                <anchor moveWithCells="1">
                  <from>
                    <xdr:col>6</xdr:col>
                    <xdr:colOff>2108200</xdr:colOff>
                    <xdr:row>11</xdr:row>
                    <xdr:rowOff>12700</xdr:rowOff>
                  </from>
                  <to>
                    <xdr:col>6</xdr:col>
                    <xdr:colOff>2451100</xdr:colOff>
                    <xdr:row>11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4" r:id="rId315" name="Check Box 510">
              <controlPr defaultSize="0" autoFill="0" autoLine="0" autoPict="0">
                <anchor moveWithCells="1">
                  <from>
                    <xdr:col>6</xdr:col>
                    <xdr:colOff>2400300</xdr:colOff>
                    <xdr:row>11</xdr:row>
                    <xdr:rowOff>0</xdr:rowOff>
                  </from>
                  <to>
                    <xdr:col>6</xdr:col>
                    <xdr:colOff>2743200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5" r:id="rId316" name="Check Box 511">
              <controlPr defaultSize="0" autoFill="0" autoLine="0" autoPict="0">
                <anchor moveWithCells="1">
                  <from>
                    <xdr:col>5</xdr:col>
                    <xdr:colOff>1752600</xdr:colOff>
                    <xdr:row>12</xdr:row>
                    <xdr:rowOff>0</xdr:rowOff>
                  </from>
                  <to>
                    <xdr:col>6</xdr:col>
                    <xdr:colOff>317500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6" r:id="rId317" name="Check Box 512">
              <controlPr defaultSize="0" autoFill="0" autoLine="0" autoPict="0">
                <anchor moveWithCells="1">
                  <from>
                    <xdr:col>6</xdr:col>
                    <xdr:colOff>285750</xdr:colOff>
                    <xdr:row>12</xdr:row>
                    <xdr:rowOff>0</xdr:rowOff>
                  </from>
                  <to>
                    <xdr:col>6</xdr:col>
                    <xdr:colOff>622300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7" r:id="rId318" name="Check Box 513">
              <controlPr defaultSize="0" autoFill="0" autoLine="0" autoPict="0">
                <anchor moveWithCells="1">
                  <from>
                    <xdr:col>6</xdr:col>
                    <xdr:colOff>546100</xdr:colOff>
                    <xdr:row>12</xdr:row>
                    <xdr:rowOff>0</xdr:rowOff>
                  </from>
                  <to>
                    <xdr:col>6</xdr:col>
                    <xdr:colOff>889000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8" r:id="rId319" name="Check Box 514">
              <controlPr defaultSize="0" autoFill="0" autoLine="0" autoPict="0">
                <anchor moveWithCells="1">
                  <from>
                    <xdr:col>6</xdr:col>
                    <xdr:colOff>869950</xdr:colOff>
                    <xdr:row>12</xdr:row>
                    <xdr:rowOff>0</xdr:rowOff>
                  </from>
                  <to>
                    <xdr:col>6</xdr:col>
                    <xdr:colOff>1212850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9" r:id="rId320" name="Check Box 515">
              <controlPr defaultSize="0" autoFill="0" autoLine="0" autoPict="0">
                <anchor moveWithCells="1">
                  <from>
                    <xdr:col>6</xdr:col>
                    <xdr:colOff>1193800</xdr:colOff>
                    <xdr:row>12</xdr:row>
                    <xdr:rowOff>0</xdr:rowOff>
                  </from>
                  <to>
                    <xdr:col>6</xdr:col>
                    <xdr:colOff>1536700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0" r:id="rId321" name="Check Box 516">
              <controlPr defaultSize="0" autoFill="0" autoLine="0" autoPict="0">
                <anchor moveWithCells="1">
                  <from>
                    <xdr:col>6</xdr:col>
                    <xdr:colOff>1504950</xdr:colOff>
                    <xdr:row>12</xdr:row>
                    <xdr:rowOff>0</xdr:rowOff>
                  </from>
                  <to>
                    <xdr:col>6</xdr:col>
                    <xdr:colOff>1847850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1" r:id="rId322" name="Check Box 517">
              <controlPr defaultSize="0" autoFill="0" autoLine="0" autoPict="0">
                <anchor moveWithCells="1">
                  <from>
                    <xdr:col>6</xdr:col>
                    <xdr:colOff>1803400</xdr:colOff>
                    <xdr:row>12</xdr:row>
                    <xdr:rowOff>0</xdr:rowOff>
                  </from>
                  <to>
                    <xdr:col>6</xdr:col>
                    <xdr:colOff>2146300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2" r:id="rId323" name="Check Box 518">
              <controlPr defaultSize="0" autoFill="0" autoLine="0" autoPict="0">
                <anchor moveWithCells="1">
                  <from>
                    <xdr:col>6</xdr:col>
                    <xdr:colOff>2108200</xdr:colOff>
                    <xdr:row>12</xdr:row>
                    <xdr:rowOff>12700</xdr:rowOff>
                  </from>
                  <to>
                    <xdr:col>6</xdr:col>
                    <xdr:colOff>2451100</xdr:colOff>
                    <xdr:row>12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3" r:id="rId324" name="Check Box 519">
              <controlPr defaultSize="0" autoFill="0" autoLine="0" autoPict="0">
                <anchor moveWithCells="1">
                  <from>
                    <xdr:col>6</xdr:col>
                    <xdr:colOff>2400300</xdr:colOff>
                    <xdr:row>12</xdr:row>
                    <xdr:rowOff>0</xdr:rowOff>
                  </from>
                  <to>
                    <xdr:col>6</xdr:col>
                    <xdr:colOff>2743200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4" r:id="rId325" name="Check Box 520">
              <controlPr defaultSize="0" autoFill="0" autoLine="0" autoPict="0">
                <anchor moveWithCells="1">
                  <from>
                    <xdr:col>5</xdr:col>
                    <xdr:colOff>1752600</xdr:colOff>
                    <xdr:row>13</xdr:row>
                    <xdr:rowOff>0</xdr:rowOff>
                  </from>
                  <to>
                    <xdr:col>6</xdr:col>
                    <xdr:colOff>317500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5" r:id="rId326" name="Check Box 521">
              <controlPr defaultSize="0" autoFill="0" autoLine="0" autoPict="0">
                <anchor moveWithCells="1">
                  <from>
                    <xdr:col>6</xdr:col>
                    <xdr:colOff>285750</xdr:colOff>
                    <xdr:row>13</xdr:row>
                    <xdr:rowOff>0</xdr:rowOff>
                  </from>
                  <to>
                    <xdr:col>6</xdr:col>
                    <xdr:colOff>622300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6" r:id="rId327" name="Check Box 522">
              <controlPr defaultSize="0" autoFill="0" autoLine="0" autoPict="0">
                <anchor moveWithCells="1">
                  <from>
                    <xdr:col>6</xdr:col>
                    <xdr:colOff>546100</xdr:colOff>
                    <xdr:row>13</xdr:row>
                    <xdr:rowOff>0</xdr:rowOff>
                  </from>
                  <to>
                    <xdr:col>6</xdr:col>
                    <xdr:colOff>889000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7" r:id="rId328" name="Check Box 523">
              <controlPr defaultSize="0" autoFill="0" autoLine="0" autoPict="0">
                <anchor moveWithCells="1">
                  <from>
                    <xdr:col>6</xdr:col>
                    <xdr:colOff>869950</xdr:colOff>
                    <xdr:row>13</xdr:row>
                    <xdr:rowOff>0</xdr:rowOff>
                  </from>
                  <to>
                    <xdr:col>6</xdr:col>
                    <xdr:colOff>1212850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8" r:id="rId329" name="Check Box 524">
              <controlPr defaultSize="0" autoFill="0" autoLine="0" autoPict="0">
                <anchor moveWithCells="1">
                  <from>
                    <xdr:col>6</xdr:col>
                    <xdr:colOff>1193800</xdr:colOff>
                    <xdr:row>13</xdr:row>
                    <xdr:rowOff>0</xdr:rowOff>
                  </from>
                  <to>
                    <xdr:col>6</xdr:col>
                    <xdr:colOff>1536700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9" r:id="rId330" name="Check Box 525">
              <controlPr defaultSize="0" autoFill="0" autoLine="0" autoPict="0">
                <anchor moveWithCells="1">
                  <from>
                    <xdr:col>6</xdr:col>
                    <xdr:colOff>1504950</xdr:colOff>
                    <xdr:row>13</xdr:row>
                    <xdr:rowOff>0</xdr:rowOff>
                  </from>
                  <to>
                    <xdr:col>6</xdr:col>
                    <xdr:colOff>1847850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0" r:id="rId331" name="Check Box 526">
              <controlPr defaultSize="0" autoFill="0" autoLine="0" autoPict="0">
                <anchor moveWithCells="1">
                  <from>
                    <xdr:col>6</xdr:col>
                    <xdr:colOff>1803400</xdr:colOff>
                    <xdr:row>13</xdr:row>
                    <xdr:rowOff>0</xdr:rowOff>
                  </from>
                  <to>
                    <xdr:col>6</xdr:col>
                    <xdr:colOff>2146300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1" r:id="rId332" name="Check Box 527">
              <controlPr defaultSize="0" autoFill="0" autoLine="0" autoPict="0">
                <anchor moveWithCells="1">
                  <from>
                    <xdr:col>6</xdr:col>
                    <xdr:colOff>2108200</xdr:colOff>
                    <xdr:row>13</xdr:row>
                    <xdr:rowOff>12700</xdr:rowOff>
                  </from>
                  <to>
                    <xdr:col>6</xdr:col>
                    <xdr:colOff>2451100</xdr:colOff>
                    <xdr:row>13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2" r:id="rId333" name="Check Box 528">
              <controlPr defaultSize="0" autoFill="0" autoLine="0" autoPict="0">
                <anchor moveWithCells="1">
                  <from>
                    <xdr:col>6</xdr:col>
                    <xdr:colOff>2400300</xdr:colOff>
                    <xdr:row>13</xdr:row>
                    <xdr:rowOff>0</xdr:rowOff>
                  </from>
                  <to>
                    <xdr:col>6</xdr:col>
                    <xdr:colOff>2743200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3" r:id="rId334" name="Check Box 529">
              <controlPr defaultSize="0" autoFill="0" autoLine="0" autoPict="0">
                <anchor moveWithCells="1">
                  <from>
                    <xdr:col>5</xdr:col>
                    <xdr:colOff>1752600</xdr:colOff>
                    <xdr:row>14</xdr:row>
                    <xdr:rowOff>0</xdr:rowOff>
                  </from>
                  <to>
                    <xdr:col>6</xdr:col>
                    <xdr:colOff>317500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4" r:id="rId335" name="Check Box 530">
              <controlPr defaultSize="0" autoFill="0" autoLine="0" autoPict="0">
                <anchor moveWithCells="1">
                  <from>
                    <xdr:col>6</xdr:col>
                    <xdr:colOff>285750</xdr:colOff>
                    <xdr:row>14</xdr:row>
                    <xdr:rowOff>0</xdr:rowOff>
                  </from>
                  <to>
                    <xdr:col>6</xdr:col>
                    <xdr:colOff>622300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5" r:id="rId336" name="Check Box 531">
              <controlPr defaultSize="0" autoFill="0" autoLine="0" autoPict="0">
                <anchor moveWithCells="1">
                  <from>
                    <xdr:col>6</xdr:col>
                    <xdr:colOff>546100</xdr:colOff>
                    <xdr:row>14</xdr:row>
                    <xdr:rowOff>0</xdr:rowOff>
                  </from>
                  <to>
                    <xdr:col>6</xdr:col>
                    <xdr:colOff>889000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6" r:id="rId337" name="Check Box 532">
              <controlPr defaultSize="0" autoFill="0" autoLine="0" autoPict="0">
                <anchor moveWithCells="1">
                  <from>
                    <xdr:col>6</xdr:col>
                    <xdr:colOff>869950</xdr:colOff>
                    <xdr:row>14</xdr:row>
                    <xdr:rowOff>0</xdr:rowOff>
                  </from>
                  <to>
                    <xdr:col>6</xdr:col>
                    <xdr:colOff>1212850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7" r:id="rId338" name="Check Box 533">
              <controlPr defaultSize="0" autoFill="0" autoLine="0" autoPict="0">
                <anchor moveWithCells="1">
                  <from>
                    <xdr:col>6</xdr:col>
                    <xdr:colOff>1193800</xdr:colOff>
                    <xdr:row>14</xdr:row>
                    <xdr:rowOff>0</xdr:rowOff>
                  </from>
                  <to>
                    <xdr:col>6</xdr:col>
                    <xdr:colOff>1536700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8" r:id="rId339" name="Check Box 534">
              <controlPr defaultSize="0" autoFill="0" autoLine="0" autoPict="0">
                <anchor moveWithCells="1">
                  <from>
                    <xdr:col>6</xdr:col>
                    <xdr:colOff>1504950</xdr:colOff>
                    <xdr:row>14</xdr:row>
                    <xdr:rowOff>0</xdr:rowOff>
                  </from>
                  <to>
                    <xdr:col>6</xdr:col>
                    <xdr:colOff>1847850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9" r:id="rId340" name="Check Box 535">
              <controlPr defaultSize="0" autoFill="0" autoLine="0" autoPict="0">
                <anchor moveWithCells="1">
                  <from>
                    <xdr:col>6</xdr:col>
                    <xdr:colOff>1803400</xdr:colOff>
                    <xdr:row>14</xdr:row>
                    <xdr:rowOff>0</xdr:rowOff>
                  </from>
                  <to>
                    <xdr:col>6</xdr:col>
                    <xdr:colOff>2146300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0" r:id="rId341" name="Check Box 536">
              <controlPr defaultSize="0" autoFill="0" autoLine="0" autoPict="0">
                <anchor moveWithCells="1">
                  <from>
                    <xdr:col>6</xdr:col>
                    <xdr:colOff>2108200</xdr:colOff>
                    <xdr:row>14</xdr:row>
                    <xdr:rowOff>12700</xdr:rowOff>
                  </from>
                  <to>
                    <xdr:col>6</xdr:col>
                    <xdr:colOff>2451100</xdr:colOff>
                    <xdr:row>14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1" r:id="rId342" name="Check Box 537">
              <controlPr defaultSize="0" autoFill="0" autoLine="0" autoPict="0">
                <anchor moveWithCells="1">
                  <from>
                    <xdr:col>6</xdr:col>
                    <xdr:colOff>2400300</xdr:colOff>
                    <xdr:row>14</xdr:row>
                    <xdr:rowOff>0</xdr:rowOff>
                  </from>
                  <to>
                    <xdr:col>6</xdr:col>
                    <xdr:colOff>2743200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2" r:id="rId343" name="Check Box 538">
              <controlPr defaultSize="0" autoFill="0" autoLine="0" autoPict="0">
                <anchor moveWithCells="1">
                  <from>
                    <xdr:col>5</xdr:col>
                    <xdr:colOff>1752600</xdr:colOff>
                    <xdr:row>15</xdr:row>
                    <xdr:rowOff>0</xdr:rowOff>
                  </from>
                  <to>
                    <xdr:col>6</xdr:col>
                    <xdr:colOff>317500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3" r:id="rId344" name="Check Box 539">
              <controlPr defaultSize="0" autoFill="0" autoLine="0" autoPict="0">
                <anchor moveWithCells="1">
                  <from>
                    <xdr:col>6</xdr:col>
                    <xdr:colOff>285750</xdr:colOff>
                    <xdr:row>15</xdr:row>
                    <xdr:rowOff>0</xdr:rowOff>
                  </from>
                  <to>
                    <xdr:col>6</xdr:col>
                    <xdr:colOff>622300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4" r:id="rId345" name="Check Box 540">
              <controlPr defaultSize="0" autoFill="0" autoLine="0" autoPict="0">
                <anchor moveWithCells="1">
                  <from>
                    <xdr:col>6</xdr:col>
                    <xdr:colOff>546100</xdr:colOff>
                    <xdr:row>15</xdr:row>
                    <xdr:rowOff>0</xdr:rowOff>
                  </from>
                  <to>
                    <xdr:col>6</xdr:col>
                    <xdr:colOff>889000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5" r:id="rId346" name="Check Box 541">
              <controlPr defaultSize="0" autoFill="0" autoLine="0" autoPict="0">
                <anchor moveWithCells="1">
                  <from>
                    <xdr:col>6</xdr:col>
                    <xdr:colOff>869950</xdr:colOff>
                    <xdr:row>15</xdr:row>
                    <xdr:rowOff>0</xdr:rowOff>
                  </from>
                  <to>
                    <xdr:col>6</xdr:col>
                    <xdr:colOff>1212850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6" r:id="rId347" name="Check Box 542">
              <controlPr defaultSize="0" autoFill="0" autoLine="0" autoPict="0">
                <anchor moveWithCells="1">
                  <from>
                    <xdr:col>6</xdr:col>
                    <xdr:colOff>1193800</xdr:colOff>
                    <xdr:row>15</xdr:row>
                    <xdr:rowOff>0</xdr:rowOff>
                  </from>
                  <to>
                    <xdr:col>6</xdr:col>
                    <xdr:colOff>1536700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7" r:id="rId348" name="Check Box 543">
              <controlPr defaultSize="0" autoFill="0" autoLine="0" autoPict="0">
                <anchor moveWithCells="1">
                  <from>
                    <xdr:col>6</xdr:col>
                    <xdr:colOff>1504950</xdr:colOff>
                    <xdr:row>15</xdr:row>
                    <xdr:rowOff>0</xdr:rowOff>
                  </from>
                  <to>
                    <xdr:col>6</xdr:col>
                    <xdr:colOff>1847850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8" r:id="rId349" name="Check Box 544">
              <controlPr defaultSize="0" autoFill="0" autoLine="0" autoPict="0">
                <anchor moveWithCells="1">
                  <from>
                    <xdr:col>6</xdr:col>
                    <xdr:colOff>1803400</xdr:colOff>
                    <xdr:row>15</xdr:row>
                    <xdr:rowOff>0</xdr:rowOff>
                  </from>
                  <to>
                    <xdr:col>6</xdr:col>
                    <xdr:colOff>2146300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9" r:id="rId350" name="Check Box 545">
              <controlPr defaultSize="0" autoFill="0" autoLine="0" autoPict="0">
                <anchor moveWithCells="1">
                  <from>
                    <xdr:col>6</xdr:col>
                    <xdr:colOff>2108200</xdr:colOff>
                    <xdr:row>15</xdr:row>
                    <xdr:rowOff>12700</xdr:rowOff>
                  </from>
                  <to>
                    <xdr:col>6</xdr:col>
                    <xdr:colOff>2451100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0" r:id="rId351" name="Check Box 546">
              <controlPr defaultSize="0" autoFill="0" autoLine="0" autoPict="0">
                <anchor moveWithCells="1">
                  <from>
                    <xdr:col>6</xdr:col>
                    <xdr:colOff>2400300</xdr:colOff>
                    <xdr:row>15</xdr:row>
                    <xdr:rowOff>0</xdr:rowOff>
                  </from>
                  <to>
                    <xdr:col>6</xdr:col>
                    <xdr:colOff>2743200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1" r:id="rId352" name="Check Box 547">
              <controlPr defaultSize="0" autoFill="0" autoLine="0" autoPict="0">
                <anchor moveWithCells="1">
                  <from>
                    <xdr:col>5</xdr:col>
                    <xdr:colOff>1752600</xdr:colOff>
                    <xdr:row>16</xdr:row>
                    <xdr:rowOff>0</xdr:rowOff>
                  </from>
                  <to>
                    <xdr:col>6</xdr:col>
                    <xdr:colOff>317500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2" r:id="rId353" name="Check Box 548">
              <controlPr defaultSize="0" autoFill="0" autoLine="0" autoPict="0">
                <anchor moveWithCells="1">
                  <from>
                    <xdr:col>6</xdr:col>
                    <xdr:colOff>285750</xdr:colOff>
                    <xdr:row>16</xdr:row>
                    <xdr:rowOff>0</xdr:rowOff>
                  </from>
                  <to>
                    <xdr:col>6</xdr:col>
                    <xdr:colOff>622300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3" r:id="rId354" name="Check Box 549">
              <controlPr defaultSize="0" autoFill="0" autoLine="0" autoPict="0">
                <anchor moveWithCells="1">
                  <from>
                    <xdr:col>6</xdr:col>
                    <xdr:colOff>546100</xdr:colOff>
                    <xdr:row>16</xdr:row>
                    <xdr:rowOff>0</xdr:rowOff>
                  </from>
                  <to>
                    <xdr:col>6</xdr:col>
                    <xdr:colOff>889000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4" r:id="rId355" name="Check Box 550">
              <controlPr defaultSize="0" autoFill="0" autoLine="0" autoPict="0">
                <anchor moveWithCells="1">
                  <from>
                    <xdr:col>6</xdr:col>
                    <xdr:colOff>869950</xdr:colOff>
                    <xdr:row>16</xdr:row>
                    <xdr:rowOff>0</xdr:rowOff>
                  </from>
                  <to>
                    <xdr:col>6</xdr:col>
                    <xdr:colOff>1212850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5" r:id="rId356" name="Check Box 551">
              <controlPr defaultSize="0" autoFill="0" autoLine="0" autoPict="0">
                <anchor moveWithCells="1">
                  <from>
                    <xdr:col>6</xdr:col>
                    <xdr:colOff>1193800</xdr:colOff>
                    <xdr:row>16</xdr:row>
                    <xdr:rowOff>0</xdr:rowOff>
                  </from>
                  <to>
                    <xdr:col>6</xdr:col>
                    <xdr:colOff>1536700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6" r:id="rId357" name="Check Box 552">
              <controlPr defaultSize="0" autoFill="0" autoLine="0" autoPict="0">
                <anchor moveWithCells="1">
                  <from>
                    <xdr:col>6</xdr:col>
                    <xdr:colOff>1504950</xdr:colOff>
                    <xdr:row>16</xdr:row>
                    <xdr:rowOff>0</xdr:rowOff>
                  </from>
                  <to>
                    <xdr:col>6</xdr:col>
                    <xdr:colOff>1847850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7" r:id="rId358" name="Check Box 553">
              <controlPr defaultSize="0" autoFill="0" autoLine="0" autoPict="0">
                <anchor moveWithCells="1">
                  <from>
                    <xdr:col>6</xdr:col>
                    <xdr:colOff>1803400</xdr:colOff>
                    <xdr:row>16</xdr:row>
                    <xdr:rowOff>0</xdr:rowOff>
                  </from>
                  <to>
                    <xdr:col>6</xdr:col>
                    <xdr:colOff>2146300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8" r:id="rId359" name="Check Box 554">
              <controlPr defaultSize="0" autoFill="0" autoLine="0" autoPict="0">
                <anchor moveWithCells="1">
                  <from>
                    <xdr:col>6</xdr:col>
                    <xdr:colOff>2108200</xdr:colOff>
                    <xdr:row>16</xdr:row>
                    <xdr:rowOff>12700</xdr:rowOff>
                  </from>
                  <to>
                    <xdr:col>6</xdr:col>
                    <xdr:colOff>2451100</xdr:colOff>
                    <xdr:row>16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9" r:id="rId360" name="Check Box 555">
              <controlPr defaultSize="0" autoFill="0" autoLine="0" autoPict="0">
                <anchor moveWithCells="1">
                  <from>
                    <xdr:col>6</xdr:col>
                    <xdr:colOff>2400300</xdr:colOff>
                    <xdr:row>16</xdr:row>
                    <xdr:rowOff>0</xdr:rowOff>
                  </from>
                  <to>
                    <xdr:col>6</xdr:col>
                    <xdr:colOff>2743200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0" r:id="rId361" name="Check Box 556">
              <controlPr defaultSize="0" autoFill="0" autoLine="0" autoPict="0">
                <anchor moveWithCells="1">
                  <from>
                    <xdr:col>5</xdr:col>
                    <xdr:colOff>1752600</xdr:colOff>
                    <xdr:row>17</xdr:row>
                    <xdr:rowOff>0</xdr:rowOff>
                  </from>
                  <to>
                    <xdr:col>6</xdr:col>
                    <xdr:colOff>317500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1" r:id="rId362" name="Check Box 557">
              <controlPr defaultSize="0" autoFill="0" autoLine="0" autoPict="0">
                <anchor moveWithCells="1">
                  <from>
                    <xdr:col>6</xdr:col>
                    <xdr:colOff>285750</xdr:colOff>
                    <xdr:row>17</xdr:row>
                    <xdr:rowOff>0</xdr:rowOff>
                  </from>
                  <to>
                    <xdr:col>6</xdr:col>
                    <xdr:colOff>622300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2" r:id="rId363" name="Check Box 558">
              <controlPr defaultSize="0" autoFill="0" autoLine="0" autoPict="0">
                <anchor moveWithCells="1">
                  <from>
                    <xdr:col>6</xdr:col>
                    <xdr:colOff>546100</xdr:colOff>
                    <xdr:row>17</xdr:row>
                    <xdr:rowOff>0</xdr:rowOff>
                  </from>
                  <to>
                    <xdr:col>6</xdr:col>
                    <xdr:colOff>889000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3" r:id="rId364" name="Check Box 559">
              <controlPr defaultSize="0" autoFill="0" autoLine="0" autoPict="0">
                <anchor moveWithCells="1">
                  <from>
                    <xdr:col>6</xdr:col>
                    <xdr:colOff>869950</xdr:colOff>
                    <xdr:row>17</xdr:row>
                    <xdr:rowOff>0</xdr:rowOff>
                  </from>
                  <to>
                    <xdr:col>6</xdr:col>
                    <xdr:colOff>1212850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4" r:id="rId365" name="Check Box 560">
              <controlPr defaultSize="0" autoFill="0" autoLine="0" autoPict="0">
                <anchor moveWithCells="1">
                  <from>
                    <xdr:col>6</xdr:col>
                    <xdr:colOff>1193800</xdr:colOff>
                    <xdr:row>17</xdr:row>
                    <xdr:rowOff>0</xdr:rowOff>
                  </from>
                  <to>
                    <xdr:col>6</xdr:col>
                    <xdr:colOff>1536700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5" r:id="rId366" name="Check Box 561">
              <controlPr defaultSize="0" autoFill="0" autoLine="0" autoPict="0">
                <anchor moveWithCells="1">
                  <from>
                    <xdr:col>6</xdr:col>
                    <xdr:colOff>1504950</xdr:colOff>
                    <xdr:row>17</xdr:row>
                    <xdr:rowOff>0</xdr:rowOff>
                  </from>
                  <to>
                    <xdr:col>6</xdr:col>
                    <xdr:colOff>1847850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6" r:id="rId367" name="Check Box 562">
              <controlPr defaultSize="0" autoFill="0" autoLine="0" autoPict="0">
                <anchor moveWithCells="1">
                  <from>
                    <xdr:col>6</xdr:col>
                    <xdr:colOff>1803400</xdr:colOff>
                    <xdr:row>17</xdr:row>
                    <xdr:rowOff>0</xdr:rowOff>
                  </from>
                  <to>
                    <xdr:col>6</xdr:col>
                    <xdr:colOff>2146300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7" r:id="rId368" name="Check Box 563">
              <controlPr defaultSize="0" autoFill="0" autoLine="0" autoPict="0">
                <anchor moveWithCells="1">
                  <from>
                    <xdr:col>6</xdr:col>
                    <xdr:colOff>2108200</xdr:colOff>
                    <xdr:row>17</xdr:row>
                    <xdr:rowOff>12700</xdr:rowOff>
                  </from>
                  <to>
                    <xdr:col>6</xdr:col>
                    <xdr:colOff>2451100</xdr:colOff>
                    <xdr:row>17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8" r:id="rId369" name="Check Box 564">
              <controlPr defaultSize="0" autoFill="0" autoLine="0" autoPict="0">
                <anchor moveWithCells="1">
                  <from>
                    <xdr:col>6</xdr:col>
                    <xdr:colOff>2400300</xdr:colOff>
                    <xdr:row>17</xdr:row>
                    <xdr:rowOff>0</xdr:rowOff>
                  </from>
                  <to>
                    <xdr:col>6</xdr:col>
                    <xdr:colOff>2743200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9" r:id="rId370" name="Check Box 565">
              <controlPr defaultSize="0" autoFill="0" autoLine="0" autoPict="0">
                <anchor moveWithCells="1">
                  <from>
                    <xdr:col>5</xdr:col>
                    <xdr:colOff>1752600</xdr:colOff>
                    <xdr:row>18</xdr:row>
                    <xdr:rowOff>0</xdr:rowOff>
                  </from>
                  <to>
                    <xdr:col>6</xdr:col>
                    <xdr:colOff>317500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0" r:id="rId371" name="Check Box 566">
              <controlPr defaultSize="0" autoFill="0" autoLine="0" autoPict="0">
                <anchor moveWithCells="1">
                  <from>
                    <xdr:col>6</xdr:col>
                    <xdr:colOff>285750</xdr:colOff>
                    <xdr:row>18</xdr:row>
                    <xdr:rowOff>0</xdr:rowOff>
                  </from>
                  <to>
                    <xdr:col>6</xdr:col>
                    <xdr:colOff>622300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1" r:id="rId372" name="Check Box 567">
              <controlPr defaultSize="0" autoFill="0" autoLine="0" autoPict="0">
                <anchor moveWithCells="1">
                  <from>
                    <xdr:col>6</xdr:col>
                    <xdr:colOff>546100</xdr:colOff>
                    <xdr:row>18</xdr:row>
                    <xdr:rowOff>0</xdr:rowOff>
                  </from>
                  <to>
                    <xdr:col>6</xdr:col>
                    <xdr:colOff>889000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2" r:id="rId373" name="Check Box 568">
              <controlPr defaultSize="0" autoFill="0" autoLine="0" autoPict="0">
                <anchor moveWithCells="1">
                  <from>
                    <xdr:col>6</xdr:col>
                    <xdr:colOff>869950</xdr:colOff>
                    <xdr:row>18</xdr:row>
                    <xdr:rowOff>0</xdr:rowOff>
                  </from>
                  <to>
                    <xdr:col>6</xdr:col>
                    <xdr:colOff>1212850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3" r:id="rId374" name="Check Box 569">
              <controlPr defaultSize="0" autoFill="0" autoLine="0" autoPict="0">
                <anchor moveWithCells="1">
                  <from>
                    <xdr:col>6</xdr:col>
                    <xdr:colOff>1193800</xdr:colOff>
                    <xdr:row>18</xdr:row>
                    <xdr:rowOff>0</xdr:rowOff>
                  </from>
                  <to>
                    <xdr:col>6</xdr:col>
                    <xdr:colOff>1536700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4" r:id="rId375" name="Check Box 570">
              <controlPr defaultSize="0" autoFill="0" autoLine="0" autoPict="0">
                <anchor moveWithCells="1">
                  <from>
                    <xdr:col>6</xdr:col>
                    <xdr:colOff>1504950</xdr:colOff>
                    <xdr:row>18</xdr:row>
                    <xdr:rowOff>0</xdr:rowOff>
                  </from>
                  <to>
                    <xdr:col>6</xdr:col>
                    <xdr:colOff>1847850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5" r:id="rId376" name="Check Box 571">
              <controlPr defaultSize="0" autoFill="0" autoLine="0" autoPict="0">
                <anchor moveWithCells="1">
                  <from>
                    <xdr:col>6</xdr:col>
                    <xdr:colOff>1803400</xdr:colOff>
                    <xdr:row>18</xdr:row>
                    <xdr:rowOff>0</xdr:rowOff>
                  </from>
                  <to>
                    <xdr:col>6</xdr:col>
                    <xdr:colOff>2146300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6" r:id="rId377" name="Check Box 572">
              <controlPr defaultSize="0" autoFill="0" autoLine="0" autoPict="0">
                <anchor moveWithCells="1">
                  <from>
                    <xdr:col>6</xdr:col>
                    <xdr:colOff>2108200</xdr:colOff>
                    <xdr:row>18</xdr:row>
                    <xdr:rowOff>12700</xdr:rowOff>
                  </from>
                  <to>
                    <xdr:col>6</xdr:col>
                    <xdr:colOff>2451100</xdr:colOff>
                    <xdr:row>18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7" r:id="rId378" name="Check Box 573">
              <controlPr defaultSize="0" autoFill="0" autoLine="0" autoPict="0">
                <anchor moveWithCells="1">
                  <from>
                    <xdr:col>6</xdr:col>
                    <xdr:colOff>2400300</xdr:colOff>
                    <xdr:row>18</xdr:row>
                    <xdr:rowOff>0</xdr:rowOff>
                  </from>
                  <to>
                    <xdr:col>6</xdr:col>
                    <xdr:colOff>2743200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8" r:id="rId379" name="Check Box 574">
              <controlPr defaultSize="0" autoFill="0" autoLine="0" autoPict="0">
                <anchor moveWithCells="1">
                  <from>
                    <xdr:col>5</xdr:col>
                    <xdr:colOff>1752600</xdr:colOff>
                    <xdr:row>19</xdr:row>
                    <xdr:rowOff>0</xdr:rowOff>
                  </from>
                  <to>
                    <xdr:col>6</xdr:col>
                    <xdr:colOff>317500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9" r:id="rId380" name="Check Box 575">
              <controlPr defaultSize="0" autoFill="0" autoLine="0" autoPict="0">
                <anchor moveWithCells="1">
                  <from>
                    <xdr:col>6</xdr:col>
                    <xdr:colOff>285750</xdr:colOff>
                    <xdr:row>19</xdr:row>
                    <xdr:rowOff>0</xdr:rowOff>
                  </from>
                  <to>
                    <xdr:col>6</xdr:col>
                    <xdr:colOff>622300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0" r:id="rId381" name="Check Box 576">
              <controlPr defaultSize="0" autoFill="0" autoLine="0" autoPict="0">
                <anchor moveWithCells="1">
                  <from>
                    <xdr:col>6</xdr:col>
                    <xdr:colOff>546100</xdr:colOff>
                    <xdr:row>19</xdr:row>
                    <xdr:rowOff>0</xdr:rowOff>
                  </from>
                  <to>
                    <xdr:col>6</xdr:col>
                    <xdr:colOff>889000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1" r:id="rId382" name="Check Box 577">
              <controlPr defaultSize="0" autoFill="0" autoLine="0" autoPict="0">
                <anchor moveWithCells="1">
                  <from>
                    <xdr:col>6</xdr:col>
                    <xdr:colOff>869950</xdr:colOff>
                    <xdr:row>19</xdr:row>
                    <xdr:rowOff>0</xdr:rowOff>
                  </from>
                  <to>
                    <xdr:col>6</xdr:col>
                    <xdr:colOff>1212850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2" r:id="rId383" name="Check Box 578">
              <controlPr defaultSize="0" autoFill="0" autoLine="0" autoPict="0">
                <anchor moveWithCells="1">
                  <from>
                    <xdr:col>6</xdr:col>
                    <xdr:colOff>1193800</xdr:colOff>
                    <xdr:row>19</xdr:row>
                    <xdr:rowOff>0</xdr:rowOff>
                  </from>
                  <to>
                    <xdr:col>6</xdr:col>
                    <xdr:colOff>1536700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3" r:id="rId384" name="Check Box 579">
              <controlPr defaultSize="0" autoFill="0" autoLine="0" autoPict="0">
                <anchor moveWithCells="1">
                  <from>
                    <xdr:col>6</xdr:col>
                    <xdr:colOff>1504950</xdr:colOff>
                    <xdr:row>19</xdr:row>
                    <xdr:rowOff>0</xdr:rowOff>
                  </from>
                  <to>
                    <xdr:col>6</xdr:col>
                    <xdr:colOff>1847850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4" r:id="rId385" name="Check Box 580">
              <controlPr defaultSize="0" autoFill="0" autoLine="0" autoPict="0">
                <anchor moveWithCells="1">
                  <from>
                    <xdr:col>6</xdr:col>
                    <xdr:colOff>1803400</xdr:colOff>
                    <xdr:row>19</xdr:row>
                    <xdr:rowOff>0</xdr:rowOff>
                  </from>
                  <to>
                    <xdr:col>6</xdr:col>
                    <xdr:colOff>2146300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5" r:id="rId386" name="Check Box 581">
              <controlPr defaultSize="0" autoFill="0" autoLine="0" autoPict="0">
                <anchor moveWithCells="1">
                  <from>
                    <xdr:col>6</xdr:col>
                    <xdr:colOff>2108200</xdr:colOff>
                    <xdr:row>19</xdr:row>
                    <xdr:rowOff>12700</xdr:rowOff>
                  </from>
                  <to>
                    <xdr:col>6</xdr:col>
                    <xdr:colOff>2451100</xdr:colOff>
                    <xdr:row>19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6" r:id="rId387" name="Check Box 582">
              <controlPr defaultSize="0" autoFill="0" autoLine="0" autoPict="0">
                <anchor moveWithCells="1">
                  <from>
                    <xdr:col>6</xdr:col>
                    <xdr:colOff>2400300</xdr:colOff>
                    <xdr:row>19</xdr:row>
                    <xdr:rowOff>0</xdr:rowOff>
                  </from>
                  <to>
                    <xdr:col>6</xdr:col>
                    <xdr:colOff>2743200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7" r:id="rId388" name="Check Box 583">
              <controlPr defaultSize="0" autoFill="0" autoLine="0" autoPict="0">
                <anchor moveWithCells="1">
                  <from>
                    <xdr:col>5</xdr:col>
                    <xdr:colOff>1752600</xdr:colOff>
                    <xdr:row>20</xdr:row>
                    <xdr:rowOff>0</xdr:rowOff>
                  </from>
                  <to>
                    <xdr:col>6</xdr:col>
                    <xdr:colOff>317500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8" r:id="rId389" name="Check Box 584">
              <controlPr defaultSize="0" autoFill="0" autoLine="0" autoPict="0">
                <anchor moveWithCells="1">
                  <from>
                    <xdr:col>6</xdr:col>
                    <xdr:colOff>285750</xdr:colOff>
                    <xdr:row>20</xdr:row>
                    <xdr:rowOff>0</xdr:rowOff>
                  </from>
                  <to>
                    <xdr:col>6</xdr:col>
                    <xdr:colOff>622300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9" r:id="rId390" name="Check Box 585">
              <controlPr defaultSize="0" autoFill="0" autoLine="0" autoPict="0">
                <anchor moveWithCells="1">
                  <from>
                    <xdr:col>6</xdr:col>
                    <xdr:colOff>546100</xdr:colOff>
                    <xdr:row>20</xdr:row>
                    <xdr:rowOff>0</xdr:rowOff>
                  </from>
                  <to>
                    <xdr:col>6</xdr:col>
                    <xdr:colOff>889000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0" r:id="rId391" name="Check Box 586">
              <controlPr defaultSize="0" autoFill="0" autoLine="0" autoPict="0">
                <anchor moveWithCells="1">
                  <from>
                    <xdr:col>6</xdr:col>
                    <xdr:colOff>869950</xdr:colOff>
                    <xdr:row>20</xdr:row>
                    <xdr:rowOff>0</xdr:rowOff>
                  </from>
                  <to>
                    <xdr:col>6</xdr:col>
                    <xdr:colOff>1212850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1" r:id="rId392" name="Check Box 587">
              <controlPr defaultSize="0" autoFill="0" autoLine="0" autoPict="0">
                <anchor moveWithCells="1">
                  <from>
                    <xdr:col>6</xdr:col>
                    <xdr:colOff>1193800</xdr:colOff>
                    <xdr:row>20</xdr:row>
                    <xdr:rowOff>0</xdr:rowOff>
                  </from>
                  <to>
                    <xdr:col>6</xdr:col>
                    <xdr:colOff>1536700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2" r:id="rId393" name="Check Box 588">
              <controlPr defaultSize="0" autoFill="0" autoLine="0" autoPict="0">
                <anchor moveWithCells="1">
                  <from>
                    <xdr:col>6</xdr:col>
                    <xdr:colOff>1504950</xdr:colOff>
                    <xdr:row>20</xdr:row>
                    <xdr:rowOff>0</xdr:rowOff>
                  </from>
                  <to>
                    <xdr:col>6</xdr:col>
                    <xdr:colOff>1847850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3" r:id="rId394" name="Check Box 589">
              <controlPr defaultSize="0" autoFill="0" autoLine="0" autoPict="0">
                <anchor moveWithCells="1">
                  <from>
                    <xdr:col>6</xdr:col>
                    <xdr:colOff>1803400</xdr:colOff>
                    <xdr:row>20</xdr:row>
                    <xdr:rowOff>0</xdr:rowOff>
                  </from>
                  <to>
                    <xdr:col>6</xdr:col>
                    <xdr:colOff>2146300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4" r:id="rId395" name="Check Box 590">
              <controlPr defaultSize="0" autoFill="0" autoLine="0" autoPict="0">
                <anchor moveWithCells="1">
                  <from>
                    <xdr:col>6</xdr:col>
                    <xdr:colOff>2108200</xdr:colOff>
                    <xdr:row>20</xdr:row>
                    <xdr:rowOff>12700</xdr:rowOff>
                  </from>
                  <to>
                    <xdr:col>6</xdr:col>
                    <xdr:colOff>2451100</xdr:colOff>
                    <xdr:row>20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5" r:id="rId396" name="Check Box 591">
              <controlPr defaultSize="0" autoFill="0" autoLine="0" autoPict="0">
                <anchor moveWithCells="1">
                  <from>
                    <xdr:col>6</xdr:col>
                    <xdr:colOff>2400300</xdr:colOff>
                    <xdr:row>20</xdr:row>
                    <xdr:rowOff>0</xdr:rowOff>
                  </from>
                  <to>
                    <xdr:col>6</xdr:col>
                    <xdr:colOff>2743200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6" r:id="rId397" name="Check Box 592">
              <controlPr defaultSize="0" autoFill="0" autoLine="0" autoPict="0">
                <anchor moveWithCells="1">
                  <from>
                    <xdr:col>5</xdr:col>
                    <xdr:colOff>1752600</xdr:colOff>
                    <xdr:row>21</xdr:row>
                    <xdr:rowOff>0</xdr:rowOff>
                  </from>
                  <to>
                    <xdr:col>6</xdr:col>
                    <xdr:colOff>317500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7" r:id="rId398" name="Check Box 593">
              <controlPr defaultSize="0" autoFill="0" autoLine="0" autoPict="0">
                <anchor moveWithCells="1">
                  <from>
                    <xdr:col>6</xdr:col>
                    <xdr:colOff>285750</xdr:colOff>
                    <xdr:row>21</xdr:row>
                    <xdr:rowOff>0</xdr:rowOff>
                  </from>
                  <to>
                    <xdr:col>6</xdr:col>
                    <xdr:colOff>622300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8" r:id="rId399" name="Check Box 594">
              <controlPr defaultSize="0" autoFill="0" autoLine="0" autoPict="0">
                <anchor moveWithCells="1">
                  <from>
                    <xdr:col>6</xdr:col>
                    <xdr:colOff>546100</xdr:colOff>
                    <xdr:row>21</xdr:row>
                    <xdr:rowOff>0</xdr:rowOff>
                  </from>
                  <to>
                    <xdr:col>6</xdr:col>
                    <xdr:colOff>889000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9" r:id="rId400" name="Check Box 595">
              <controlPr defaultSize="0" autoFill="0" autoLine="0" autoPict="0">
                <anchor moveWithCells="1">
                  <from>
                    <xdr:col>6</xdr:col>
                    <xdr:colOff>869950</xdr:colOff>
                    <xdr:row>21</xdr:row>
                    <xdr:rowOff>0</xdr:rowOff>
                  </from>
                  <to>
                    <xdr:col>6</xdr:col>
                    <xdr:colOff>1212850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0" r:id="rId401" name="Check Box 596">
              <controlPr defaultSize="0" autoFill="0" autoLine="0" autoPict="0">
                <anchor moveWithCells="1">
                  <from>
                    <xdr:col>6</xdr:col>
                    <xdr:colOff>1193800</xdr:colOff>
                    <xdr:row>21</xdr:row>
                    <xdr:rowOff>0</xdr:rowOff>
                  </from>
                  <to>
                    <xdr:col>6</xdr:col>
                    <xdr:colOff>1536700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1" r:id="rId402" name="Check Box 597">
              <controlPr defaultSize="0" autoFill="0" autoLine="0" autoPict="0">
                <anchor moveWithCells="1">
                  <from>
                    <xdr:col>6</xdr:col>
                    <xdr:colOff>1504950</xdr:colOff>
                    <xdr:row>21</xdr:row>
                    <xdr:rowOff>0</xdr:rowOff>
                  </from>
                  <to>
                    <xdr:col>6</xdr:col>
                    <xdr:colOff>1847850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2" r:id="rId403" name="Check Box 598">
              <controlPr defaultSize="0" autoFill="0" autoLine="0" autoPict="0">
                <anchor moveWithCells="1">
                  <from>
                    <xdr:col>6</xdr:col>
                    <xdr:colOff>1803400</xdr:colOff>
                    <xdr:row>21</xdr:row>
                    <xdr:rowOff>0</xdr:rowOff>
                  </from>
                  <to>
                    <xdr:col>6</xdr:col>
                    <xdr:colOff>2146300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3" r:id="rId404" name="Check Box 599">
              <controlPr defaultSize="0" autoFill="0" autoLine="0" autoPict="0">
                <anchor moveWithCells="1">
                  <from>
                    <xdr:col>6</xdr:col>
                    <xdr:colOff>2108200</xdr:colOff>
                    <xdr:row>21</xdr:row>
                    <xdr:rowOff>12700</xdr:rowOff>
                  </from>
                  <to>
                    <xdr:col>6</xdr:col>
                    <xdr:colOff>2451100</xdr:colOff>
                    <xdr:row>21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4" r:id="rId405" name="Check Box 600">
              <controlPr defaultSize="0" autoFill="0" autoLine="0" autoPict="0">
                <anchor moveWithCells="1">
                  <from>
                    <xdr:col>6</xdr:col>
                    <xdr:colOff>2400300</xdr:colOff>
                    <xdr:row>21</xdr:row>
                    <xdr:rowOff>0</xdr:rowOff>
                  </from>
                  <to>
                    <xdr:col>6</xdr:col>
                    <xdr:colOff>2743200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5" r:id="rId406" name="Check Box 601">
              <controlPr defaultSize="0" autoFill="0" autoLine="0" autoPict="0">
                <anchor moveWithCells="1">
                  <from>
                    <xdr:col>5</xdr:col>
                    <xdr:colOff>1752600</xdr:colOff>
                    <xdr:row>22</xdr:row>
                    <xdr:rowOff>0</xdr:rowOff>
                  </from>
                  <to>
                    <xdr:col>6</xdr:col>
                    <xdr:colOff>317500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6" r:id="rId407" name="Check Box 602">
              <controlPr defaultSize="0" autoFill="0" autoLine="0" autoPict="0">
                <anchor moveWithCells="1">
                  <from>
                    <xdr:col>6</xdr:col>
                    <xdr:colOff>285750</xdr:colOff>
                    <xdr:row>22</xdr:row>
                    <xdr:rowOff>0</xdr:rowOff>
                  </from>
                  <to>
                    <xdr:col>6</xdr:col>
                    <xdr:colOff>622300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7" r:id="rId408" name="Check Box 603">
              <controlPr defaultSize="0" autoFill="0" autoLine="0" autoPict="0">
                <anchor moveWithCells="1">
                  <from>
                    <xdr:col>6</xdr:col>
                    <xdr:colOff>546100</xdr:colOff>
                    <xdr:row>22</xdr:row>
                    <xdr:rowOff>0</xdr:rowOff>
                  </from>
                  <to>
                    <xdr:col>6</xdr:col>
                    <xdr:colOff>889000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8" r:id="rId409" name="Check Box 604">
              <controlPr defaultSize="0" autoFill="0" autoLine="0" autoPict="0">
                <anchor moveWithCells="1">
                  <from>
                    <xdr:col>6</xdr:col>
                    <xdr:colOff>869950</xdr:colOff>
                    <xdr:row>22</xdr:row>
                    <xdr:rowOff>0</xdr:rowOff>
                  </from>
                  <to>
                    <xdr:col>6</xdr:col>
                    <xdr:colOff>1212850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9" r:id="rId410" name="Check Box 605">
              <controlPr defaultSize="0" autoFill="0" autoLine="0" autoPict="0">
                <anchor moveWithCells="1">
                  <from>
                    <xdr:col>6</xdr:col>
                    <xdr:colOff>1193800</xdr:colOff>
                    <xdr:row>22</xdr:row>
                    <xdr:rowOff>0</xdr:rowOff>
                  </from>
                  <to>
                    <xdr:col>6</xdr:col>
                    <xdr:colOff>1536700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0" r:id="rId411" name="Check Box 606">
              <controlPr defaultSize="0" autoFill="0" autoLine="0" autoPict="0">
                <anchor moveWithCells="1">
                  <from>
                    <xdr:col>6</xdr:col>
                    <xdr:colOff>1504950</xdr:colOff>
                    <xdr:row>22</xdr:row>
                    <xdr:rowOff>0</xdr:rowOff>
                  </from>
                  <to>
                    <xdr:col>6</xdr:col>
                    <xdr:colOff>1847850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1" r:id="rId412" name="Check Box 607">
              <controlPr defaultSize="0" autoFill="0" autoLine="0" autoPict="0">
                <anchor moveWithCells="1">
                  <from>
                    <xdr:col>6</xdr:col>
                    <xdr:colOff>1803400</xdr:colOff>
                    <xdr:row>22</xdr:row>
                    <xdr:rowOff>0</xdr:rowOff>
                  </from>
                  <to>
                    <xdr:col>6</xdr:col>
                    <xdr:colOff>2146300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2" r:id="rId413" name="Check Box 608">
              <controlPr defaultSize="0" autoFill="0" autoLine="0" autoPict="0">
                <anchor moveWithCells="1">
                  <from>
                    <xdr:col>6</xdr:col>
                    <xdr:colOff>2108200</xdr:colOff>
                    <xdr:row>22</xdr:row>
                    <xdr:rowOff>12700</xdr:rowOff>
                  </from>
                  <to>
                    <xdr:col>6</xdr:col>
                    <xdr:colOff>2451100</xdr:colOff>
                    <xdr:row>22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3" r:id="rId414" name="Check Box 609">
              <controlPr defaultSize="0" autoFill="0" autoLine="0" autoPict="0">
                <anchor moveWithCells="1">
                  <from>
                    <xdr:col>6</xdr:col>
                    <xdr:colOff>2400300</xdr:colOff>
                    <xdr:row>22</xdr:row>
                    <xdr:rowOff>0</xdr:rowOff>
                  </from>
                  <to>
                    <xdr:col>6</xdr:col>
                    <xdr:colOff>2743200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5" r:id="rId415" name="Check Box 611">
              <controlPr defaultSize="0" autoFill="0" autoLine="0" autoPict="0">
                <anchor moveWithCells="1">
                  <from>
                    <xdr:col>7</xdr:col>
                    <xdr:colOff>184150</xdr:colOff>
                    <xdr:row>3</xdr:row>
                    <xdr:rowOff>0</xdr:rowOff>
                  </from>
                  <to>
                    <xdr:col>7</xdr:col>
                    <xdr:colOff>850900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6" r:id="rId416" name="Check Box 612">
              <controlPr defaultSize="0" autoFill="0" autoLine="0" autoPict="0">
                <anchor moveWithCells="1">
                  <from>
                    <xdr:col>7</xdr:col>
                    <xdr:colOff>895350</xdr:colOff>
                    <xdr:row>3</xdr:row>
                    <xdr:rowOff>12700</xdr:rowOff>
                  </from>
                  <to>
                    <xdr:col>7</xdr:col>
                    <xdr:colOff>1562100</xdr:colOff>
                    <xdr:row>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7" r:id="rId417" name="Check Box 613">
              <controlPr defaultSize="0" autoFill="0" autoLine="0" autoPict="0">
                <anchor moveWithCells="1">
                  <from>
                    <xdr:col>7</xdr:col>
                    <xdr:colOff>184150</xdr:colOff>
                    <xdr:row>4</xdr:row>
                    <xdr:rowOff>0</xdr:rowOff>
                  </from>
                  <to>
                    <xdr:col>7</xdr:col>
                    <xdr:colOff>850900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8" r:id="rId418" name="Check Box 614">
              <controlPr defaultSize="0" autoFill="0" autoLine="0" autoPict="0">
                <anchor moveWithCells="1">
                  <from>
                    <xdr:col>7</xdr:col>
                    <xdr:colOff>895350</xdr:colOff>
                    <xdr:row>4</xdr:row>
                    <xdr:rowOff>12700</xdr:rowOff>
                  </from>
                  <to>
                    <xdr:col>7</xdr:col>
                    <xdr:colOff>1562100</xdr:colOff>
                    <xdr:row>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9" r:id="rId419" name="Check Box 615">
              <controlPr defaultSize="0" autoFill="0" autoLine="0" autoPict="0">
                <anchor moveWithCells="1">
                  <from>
                    <xdr:col>7</xdr:col>
                    <xdr:colOff>184150</xdr:colOff>
                    <xdr:row>5</xdr:row>
                    <xdr:rowOff>0</xdr:rowOff>
                  </from>
                  <to>
                    <xdr:col>7</xdr:col>
                    <xdr:colOff>850900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0" r:id="rId420" name="Check Box 616">
              <controlPr defaultSize="0" autoFill="0" autoLine="0" autoPict="0">
                <anchor moveWithCells="1">
                  <from>
                    <xdr:col>7</xdr:col>
                    <xdr:colOff>895350</xdr:colOff>
                    <xdr:row>5</xdr:row>
                    <xdr:rowOff>12700</xdr:rowOff>
                  </from>
                  <to>
                    <xdr:col>7</xdr:col>
                    <xdr:colOff>1562100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1" r:id="rId421" name="Check Box 617">
              <controlPr defaultSize="0" autoFill="0" autoLine="0" autoPict="0">
                <anchor moveWithCells="1">
                  <from>
                    <xdr:col>7</xdr:col>
                    <xdr:colOff>184150</xdr:colOff>
                    <xdr:row>6</xdr:row>
                    <xdr:rowOff>0</xdr:rowOff>
                  </from>
                  <to>
                    <xdr:col>7</xdr:col>
                    <xdr:colOff>850900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2" r:id="rId422" name="Check Box 618">
              <controlPr defaultSize="0" autoFill="0" autoLine="0" autoPict="0">
                <anchor moveWithCells="1">
                  <from>
                    <xdr:col>7</xdr:col>
                    <xdr:colOff>895350</xdr:colOff>
                    <xdr:row>6</xdr:row>
                    <xdr:rowOff>12700</xdr:rowOff>
                  </from>
                  <to>
                    <xdr:col>7</xdr:col>
                    <xdr:colOff>1562100</xdr:colOff>
                    <xdr:row>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3" r:id="rId423" name="Check Box 619">
              <controlPr defaultSize="0" autoFill="0" autoLine="0" autoPict="0">
                <anchor moveWithCells="1">
                  <from>
                    <xdr:col>7</xdr:col>
                    <xdr:colOff>184150</xdr:colOff>
                    <xdr:row>7</xdr:row>
                    <xdr:rowOff>0</xdr:rowOff>
                  </from>
                  <to>
                    <xdr:col>7</xdr:col>
                    <xdr:colOff>850900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4" r:id="rId424" name="Check Box 620">
              <controlPr defaultSize="0" autoFill="0" autoLine="0" autoPict="0">
                <anchor moveWithCells="1">
                  <from>
                    <xdr:col>7</xdr:col>
                    <xdr:colOff>895350</xdr:colOff>
                    <xdr:row>7</xdr:row>
                    <xdr:rowOff>12700</xdr:rowOff>
                  </from>
                  <to>
                    <xdr:col>7</xdr:col>
                    <xdr:colOff>1562100</xdr:colOff>
                    <xdr:row>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5" r:id="rId425" name="Check Box 621">
              <controlPr defaultSize="0" autoFill="0" autoLine="0" autoPict="0">
                <anchor moveWithCells="1">
                  <from>
                    <xdr:col>7</xdr:col>
                    <xdr:colOff>184150</xdr:colOff>
                    <xdr:row>8</xdr:row>
                    <xdr:rowOff>0</xdr:rowOff>
                  </from>
                  <to>
                    <xdr:col>7</xdr:col>
                    <xdr:colOff>850900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6" r:id="rId426" name="Check Box 622">
              <controlPr defaultSize="0" autoFill="0" autoLine="0" autoPict="0">
                <anchor moveWithCells="1">
                  <from>
                    <xdr:col>7</xdr:col>
                    <xdr:colOff>895350</xdr:colOff>
                    <xdr:row>8</xdr:row>
                    <xdr:rowOff>12700</xdr:rowOff>
                  </from>
                  <to>
                    <xdr:col>7</xdr:col>
                    <xdr:colOff>1562100</xdr:colOff>
                    <xdr:row>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7" r:id="rId427" name="Check Box 623">
              <controlPr defaultSize="0" autoFill="0" autoLine="0" autoPict="0">
                <anchor moveWithCells="1">
                  <from>
                    <xdr:col>7</xdr:col>
                    <xdr:colOff>184150</xdr:colOff>
                    <xdr:row>9</xdr:row>
                    <xdr:rowOff>0</xdr:rowOff>
                  </from>
                  <to>
                    <xdr:col>7</xdr:col>
                    <xdr:colOff>850900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8" r:id="rId428" name="Check Box 624">
              <controlPr defaultSize="0" autoFill="0" autoLine="0" autoPict="0">
                <anchor moveWithCells="1">
                  <from>
                    <xdr:col>7</xdr:col>
                    <xdr:colOff>895350</xdr:colOff>
                    <xdr:row>9</xdr:row>
                    <xdr:rowOff>12700</xdr:rowOff>
                  </from>
                  <to>
                    <xdr:col>7</xdr:col>
                    <xdr:colOff>1562100</xdr:colOff>
                    <xdr:row>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9" r:id="rId429" name="Check Box 625">
              <controlPr defaultSize="0" autoFill="0" autoLine="0" autoPict="0">
                <anchor moveWithCells="1">
                  <from>
                    <xdr:col>7</xdr:col>
                    <xdr:colOff>184150</xdr:colOff>
                    <xdr:row>10</xdr:row>
                    <xdr:rowOff>0</xdr:rowOff>
                  </from>
                  <to>
                    <xdr:col>7</xdr:col>
                    <xdr:colOff>850900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0" r:id="rId430" name="Check Box 626">
              <controlPr defaultSize="0" autoFill="0" autoLine="0" autoPict="0">
                <anchor moveWithCells="1">
                  <from>
                    <xdr:col>7</xdr:col>
                    <xdr:colOff>895350</xdr:colOff>
                    <xdr:row>10</xdr:row>
                    <xdr:rowOff>12700</xdr:rowOff>
                  </from>
                  <to>
                    <xdr:col>7</xdr:col>
                    <xdr:colOff>1562100</xdr:colOff>
                    <xdr:row>10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1" r:id="rId431" name="Check Box 627">
              <controlPr defaultSize="0" autoFill="0" autoLine="0" autoPict="0">
                <anchor moveWithCells="1">
                  <from>
                    <xdr:col>7</xdr:col>
                    <xdr:colOff>184150</xdr:colOff>
                    <xdr:row>11</xdr:row>
                    <xdr:rowOff>0</xdr:rowOff>
                  </from>
                  <to>
                    <xdr:col>7</xdr:col>
                    <xdr:colOff>850900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2" r:id="rId432" name="Check Box 628">
              <controlPr defaultSize="0" autoFill="0" autoLine="0" autoPict="0">
                <anchor moveWithCells="1">
                  <from>
                    <xdr:col>7</xdr:col>
                    <xdr:colOff>895350</xdr:colOff>
                    <xdr:row>11</xdr:row>
                    <xdr:rowOff>12700</xdr:rowOff>
                  </from>
                  <to>
                    <xdr:col>7</xdr:col>
                    <xdr:colOff>1562100</xdr:colOff>
                    <xdr:row>11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3" r:id="rId433" name="Check Box 629">
              <controlPr defaultSize="0" autoFill="0" autoLine="0" autoPict="0">
                <anchor moveWithCells="1">
                  <from>
                    <xdr:col>7</xdr:col>
                    <xdr:colOff>184150</xdr:colOff>
                    <xdr:row>12</xdr:row>
                    <xdr:rowOff>0</xdr:rowOff>
                  </from>
                  <to>
                    <xdr:col>7</xdr:col>
                    <xdr:colOff>850900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4" r:id="rId434" name="Check Box 630">
              <controlPr defaultSize="0" autoFill="0" autoLine="0" autoPict="0">
                <anchor moveWithCells="1">
                  <from>
                    <xdr:col>7</xdr:col>
                    <xdr:colOff>895350</xdr:colOff>
                    <xdr:row>12</xdr:row>
                    <xdr:rowOff>12700</xdr:rowOff>
                  </from>
                  <to>
                    <xdr:col>7</xdr:col>
                    <xdr:colOff>1562100</xdr:colOff>
                    <xdr:row>12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5" r:id="rId435" name="Check Box 631">
              <controlPr defaultSize="0" autoFill="0" autoLine="0" autoPict="0">
                <anchor moveWithCells="1">
                  <from>
                    <xdr:col>7</xdr:col>
                    <xdr:colOff>184150</xdr:colOff>
                    <xdr:row>13</xdr:row>
                    <xdr:rowOff>0</xdr:rowOff>
                  </from>
                  <to>
                    <xdr:col>7</xdr:col>
                    <xdr:colOff>850900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6" r:id="rId436" name="Check Box 632">
              <controlPr defaultSize="0" autoFill="0" autoLine="0" autoPict="0">
                <anchor moveWithCells="1">
                  <from>
                    <xdr:col>7</xdr:col>
                    <xdr:colOff>895350</xdr:colOff>
                    <xdr:row>13</xdr:row>
                    <xdr:rowOff>12700</xdr:rowOff>
                  </from>
                  <to>
                    <xdr:col>7</xdr:col>
                    <xdr:colOff>1562100</xdr:colOff>
                    <xdr:row>13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7" r:id="rId437" name="Check Box 633">
              <controlPr defaultSize="0" autoFill="0" autoLine="0" autoPict="0">
                <anchor moveWithCells="1">
                  <from>
                    <xdr:col>7</xdr:col>
                    <xdr:colOff>184150</xdr:colOff>
                    <xdr:row>14</xdr:row>
                    <xdr:rowOff>0</xdr:rowOff>
                  </from>
                  <to>
                    <xdr:col>7</xdr:col>
                    <xdr:colOff>850900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8" r:id="rId438" name="Check Box 634">
              <controlPr defaultSize="0" autoFill="0" autoLine="0" autoPict="0">
                <anchor moveWithCells="1">
                  <from>
                    <xdr:col>7</xdr:col>
                    <xdr:colOff>895350</xdr:colOff>
                    <xdr:row>14</xdr:row>
                    <xdr:rowOff>12700</xdr:rowOff>
                  </from>
                  <to>
                    <xdr:col>7</xdr:col>
                    <xdr:colOff>1562100</xdr:colOff>
                    <xdr:row>14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9" r:id="rId439" name="Check Box 635">
              <controlPr defaultSize="0" autoFill="0" autoLine="0" autoPict="0">
                <anchor moveWithCells="1">
                  <from>
                    <xdr:col>7</xdr:col>
                    <xdr:colOff>184150</xdr:colOff>
                    <xdr:row>15</xdr:row>
                    <xdr:rowOff>0</xdr:rowOff>
                  </from>
                  <to>
                    <xdr:col>7</xdr:col>
                    <xdr:colOff>850900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0" r:id="rId440" name="Check Box 636">
              <controlPr defaultSize="0" autoFill="0" autoLine="0" autoPict="0">
                <anchor moveWithCells="1">
                  <from>
                    <xdr:col>7</xdr:col>
                    <xdr:colOff>895350</xdr:colOff>
                    <xdr:row>15</xdr:row>
                    <xdr:rowOff>12700</xdr:rowOff>
                  </from>
                  <to>
                    <xdr:col>7</xdr:col>
                    <xdr:colOff>1562100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1" r:id="rId441" name="Check Box 637">
              <controlPr defaultSize="0" autoFill="0" autoLine="0" autoPict="0">
                <anchor moveWithCells="1">
                  <from>
                    <xdr:col>7</xdr:col>
                    <xdr:colOff>184150</xdr:colOff>
                    <xdr:row>16</xdr:row>
                    <xdr:rowOff>0</xdr:rowOff>
                  </from>
                  <to>
                    <xdr:col>7</xdr:col>
                    <xdr:colOff>850900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2" r:id="rId442" name="Check Box 638">
              <controlPr defaultSize="0" autoFill="0" autoLine="0" autoPict="0">
                <anchor moveWithCells="1">
                  <from>
                    <xdr:col>7</xdr:col>
                    <xdr:colOff>895350</xdr:colOff>
                    <xdr:row>16</xdr:row>
                    <xdr:rowOff>12700</xdr:rowOff>
                  </from>
                  <to>
                    <xdr:col>7</xdr:col>
                    <xdr:colOff>1562100</xdr:colOff>
                    <xdr:row>16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3" r:id="rId443" name="Check Box 639">
              <controlPr defaultSize="0" autoFill="0" autoLine="0" autoPict="0">
                <anchor moveWithCells="1">
                  <from>
                    <xdr:col>7</xdr:col>
                    <xdr:colOff>184150</xdr:colOff>
                    <xdr:row>17</xdr:row>
                    <xdr:rowOff>0</xdr:rowOff>
                  </from>
                  <to>
                    <xdr:col>7</xdr:col>
                    <xdr:colOff>850900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4" r:id="rId444" name="Check Box 640">
              <controlPr defaultSize="0" autoFill="0" autoLine="0" autoPict="0">
                <anchor moveWithCells="1">
                  <from>
                    <xdr:col>7</xdr:col>
                    <xdr:colOff>895350</xdr:colOff>
                    <xdr:row>17</xdr:row>
                    <xdr:rowOff>12700</xdr:rowOff>
                  </from>
                  <to>
                    <xdr:col>7</xdr:col>
                    <xdr:colOff>1562100</xdr:colOff>
                    <xdr:row>17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5" r:id="rId445" name="Check Box 641">
              <controlPr defaultSize="0" autoFill="0" autoLine="0" autoPict="0">
                <anchor moveWithCells="1">
                  <from>
                    <xdr:col>7</xdr:col>
                    <xdr:colOff>184150</xdr:colOff>
                    <xdr:row>18</xdr:row>
                    <xdr:rowOff>0</xdr:rowOff>
                  </from>
                  <to>
                    <xdr:col>7</xdr:col>
                    <xdr:colOff>850900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6" r:id="rId446" name="Check Box 642">
              <controlPr defaultSize="0" autoFill="0" autoLine="0" autoPict="0">
                <anchor moveWithCells="1">
                  <from>
                    <xdr:col>7</xdr:col>
                    <xdr:colOff>895350</xdr:colOff>
                    <xdr:row>18</xdr:row>
                    <xdr:rowOff>12700</xdr:rowOff>
                  </from>
                  <to>
                    <xdr:col>7</xdr:col>
                    <xdr:colOff>1562100</xdr:colOff>
                    <xdr:row>18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7" r:id="rId447" name="Check Box 643">
              <controlPr defaultSize="0" autoFill="0" autoLine="0" autoPict="0">
                <anchor moveWithCells="1">
                  <from>
                    <xdr:col>7</xdr:col>
                    <xdr:colOff>184150</xdr:colOff>
                    <xdr:row>19</xdr:row>
                    <xdr:rowOff>0</xdr:rowOff>
                  </from>
                  <to>
                    <xdr:col>7</xdr:col>
                    <xdr:colOff>850900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8" r:id="rId448" name="Check Box 644">
              <controlPr defaultSize="0" autoFill="0" autoLine="0" autoPict="0">
                <anchor moveWithCells="1">
                  <from>
                    <xdr:col>7</xdr:col>
                    <xdr:colOff>895350</xdr:colOff>
                    <xdr:row>19</xdr:row>
                    <xdr:rowOff>12700</xdr:rowOff>
                  </from>
                  <to>
                    <xdr:col>7</xdr:col>
                    <xdr:colOff>1562100</xdr:colOff>
                    <xdr:row>19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9" r:id="rId449" name="Check Box 645">
              <controlPr defaultSize="0" autoFill="0" autoLine="0" autoPict="0">
                <anchor moveWithCells="1">
                  <from>
                    <xdr:col>7</xdr:col>
                    <xdr:colOff>184150</xdr:colOff>
                    <xdr:row>20</xdr:row>
                    <xdr:rowOff>0</xdr:rowOff>
                  </from>
                  <to>
                    <xdr:col>7</xdr:col>
                    <xdr:colOff>850900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0" r:id="rId450" name="Check Box 646">
              <controlPr defaultSize="0" autoFill="0" autoLine="0" autoPict="0">
                <anchor moveWithCells="1">
                  <from>
                    <xdr:col>7</xdr:col>
                    <xdr:colOff>895350</xdr:colOff>
                    <xdr:row>20</xdr:row>
                    <xdr:rowOff>12700</xdr:rowOff>
                  </from>
                  <to>
                    <xdr:col>7</xdr:col>
                    <xdr:colOff>1562100</xdr:colOff>
                    <xdr:row>20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1" r:id="rId451" name="Check Box 647">
              <controlPr defaultSize="0" autoFill="0" autoLine="0" autoPict="0">
                <anchor moveWithCells="1">
                  <from>
                    <xdr:col>7</xdr:col>
                    <xdr:colOff>184150</xdr:colOff>
                    <xdr:row>21</xdr:row>
                    <xdr:rowOff>0</xdr:rowOff>
                  </from>
                  <to>
                    <xdr:col>7</xdr:col>
                    <xdr:colOff>850900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2" r:id="rId452" name="Check Box 648">
              <controlPr defaultSize="0" autoFill="0" autoLine="0" autoPict="0">
                <anchor moveWithCells="1">
                  <from>
                    <xdr:col>7</xdr:col>
                    <xdr:colOff>895350</xdr:colOff>
                    <xdr:row>21</xdr:row>
                    <xdr:rowOff>12700</xdr:rowOff>
                  </from>
                  <to>
                    <xdr:col>7</xdr:col>
                    <xdr:colOff>1562100</xdr:colOff>
                    <xdr:row>21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3" r:id="rId453" name="Check Box 649">
              <controlPr defaultSize="0" autoFill="0" autoLine="0" autoPict="0">
                <anchor moveWithCells="1">
                  <from>
                    <xdr:col>7</xdr:col>
                    <xdr:colOff>184150</xdr:colOff>
                    <xdr:row>22</xdr:row>
                    <xdr:rowOff>0</xdr:rowOff>
                  </from>
                  <to>
                    <xdr:col>7</xdr:col>
                    <xdr:colOff>850900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4" r:id="rId454" name="Check Box 650">
              <controlPr defaultSize="0" autoFill="0" autoLine="0" autoPict="0">
                <anchor moveWithCells="1">
                  <from>
                    <xdr:col>7</xdr:col>
                    <xdr:colOff>895350</xdr:colOff>
                    <xdr:row>22</xdr:row>
                    <xdr:rowOff>12700</xdr:rowOff>
                  </from>
                  <to>
                    <xdr:col>7</xdr:col>
                    <xdr:colOff>1562100</xdr:colOff>
                    <xdr:row>22</xdr:row>
                    <xdr:rowOff>260350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652FD-D4A8-4E24-A1A9-403A5D39310E}">
  <sheetPr codeName="ورقة28">
    <tabColor rgb="FF00B050"/>
  </sheetPr>
  <dimension ref="A1:X104"/>
  <sheetViews>
    <sheetView rightToLeft="1" workbookViewId="0"/>
  </sheetViews>
  <sheetFormatPr defaultColWidth="9" defaultRowHeight="18.5"/>
  <cols>
    <col min="1" max="1" width="9" style="494"/>
    <col min="2" max="2" width="34" style="494" customWidth="1"/>
    <col min="3" max="22" width="9" style="494"/>
    <col min="23" max="23" width="12.33203125" style="494" customWidth="1"/>
    <col min="24" max="24" width="15.83203125" style="494" customWidth="1"/>
    <col min="25" max="16384" width="9" style="494"/>
  </cols>
  <sheetData>
    <row r="1" spans="1:24" ht="26">
      <c r="A1" s="475" t="s">
        <v>347</v>
      </c>
      <c r="B1" s="938" t="s">
        <v>348</v>
      </c>
      <c r="C1" s="938"/>
      <c r="D1" s="938"/>
      <c r="E1" s="938"/>
      <c r="F1" s="938"/>
    </row>
    <row r="2" spans="1:24">
      <c r="I2" s="953" t="s">
        <v>404</v>
      </c>
      <c r="J2" s="953"/>
      <c r="K2" s="953"/>
      <c r="L2" s="953"/>
      <c r="M2" s="953"/>
      <c r="N2" s="953"/>
      <c r="O2" s="953"/>
    </row>
    <row r="3" spans="1:24">
      <c r="C3" s="952"/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2"/>
      <c r="P3" s="952"/>
      <c r="Q3" s="952"/>
    </row>
    <row r="5" spans="1:24">
      <c r="B5" s="495" t="s">
        <v>329</v>
      </c>
      <c r="C5" s="496" t="s">
        <v>349</v>
      </c>
      <c r="D5" s="496" t="s">
        <v>350</v>
      </c>
      <c r="E5" s="496" t="s">
        <v>351</v>
      </c>
      <c r="F5" s="496" t="s">
        <v>352</v>
      </c>
      <c r="G5" s="496" t="s">
        <v>353</v>
      </c>
      <c r="H5" s="496" t="s">
        <v>354</v>
      </c>
      <c r="I5" s="496" t="s">
        <v>355</v>
      </c>
      <c r="J5" s="496" t="s">
        <v>356</v>
      </c>
      <c r="K5" s="496" t="s">
        <v>357</v>
      </c>
      <c r="L5" s="496" t="s">
        <v>358</v>
      </c>
      <c r="M5" s="496" t="s">
        <v>359</v>
      </c>
      <c r="N5" s="496" t="s">
        <v>360</v>
      </c>
      <c r="O5" s="496" t="s">
        <v>361</v>
      </c>
      <c r="P5" s="496" t="s">
        <v>362</v>
      </c>
      <c r="Q5" s="496" t="s">
        <v>363</v>
      </c>
      <c r="R5" s="496" t="s">
        <v>364</v>
      </c>
      <c r="S5" s="496" t="s">
        <v>365</v>
      </c>
      <c r="T5" s="496" t="s">
        <v>366</v>
      </c>
      <c r="U5" s="496" t="s">
        <v>367</v>
      </c>
      <c r="V5" s="496" t="s">
        <v>368</v>
      </c>
      <c r="W5" s="496" t="s">
        <v>369</v>
      </c>
      <c r="X5" s="496" t="s">
        <v>370</v>
      </c>
    </row>
    <row r="6" spans="1:24">
      <c r="B6" s="497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499">
        <f>(V6+U6+T6+S6+R6+Q6+P6+O6+N6+M6+L6+K6+J6+I6+H6+G6+F6+E6+D6+C6)/20</f>
        <v>0</v>
      </c>
      <c r="X6" s="498" t="str">
        <f>IF(W6&gt;=90%,"عال",IF(W6&gt;=67.3%,"فوق المتوسط",IF(W6&gt;=33.3%,"متوسط",IF(W6&gt;=10,"منخفض","دون المخفض"))))</f>
        <v>دون المخفض</v>
      </c>
    </row>
    <row r="7" spans="1:24">
      <c r="B7" s="497"/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98"/>
      <c r="V7" s="498"/>
      <c r="W7" s="499">
        <f t="shared" ref="W7:W70" si="0">(V7+U7+T7+S7+R7+Q7+P7+O7+N7+M7+L7+K7+J7+I7+H7+G7+F7+E7+D7+C7)/20</f>
        <v>0</v>
      </c>
      <c r="X7" s="498" t="str">
        <f t="shared" ref="X7:X70" si="1">IF(W7&gt;=90%,"عال",IF(W7&gt;=67.3%,"فوق المتوسط",IF(W7&gt;=33.3%,"متوسط",IF(W7&gt;=10,"منخفض","دون المخفض"))))</f>
        <v>دون المخفض</v>
      </c>
    </row>
    <row r="8" spans="1:24">
      <c r="B8" s="497"/>
      <c r="C8" s="498"/>
      <c r="D8" s="498"/>
      <c r="E8" s="49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  <c r="W8" s="499">
        <f t="shared" si="0"/>
        <v>0</v>
      </c>
      <c r="X8" s="498" t="str">
        <f t="shared" si="1"/>
        <v>دون المخفض</v>
      </c>
    </row>
    <row r="9" spans="1:24">
      <c r="B9" s="497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9">
        <f t="shared" si="0"/>
        <v>0</v>
      </c>
      <c r="X9" s="498" t="str">
        <f t="shared" si="1"/>
        <v>دون المخفض</v>
      </c>
    </row>
    <row r="10" spans="1:24">
      <c r="B10" s="497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9">
        <f t="shared" si="0"/>
        <v>0</v>
      </c>
      <c r="X10" s="498" t="str">
        <f t="shared" si="1"/>
        <v>دون المخفض</v>
      </c>
    </row>
    <row r="11" spans="1:24">
      <c r="B11" s="497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9">
        <f t="shared" si="0"/>
        <v>0</v>
      </c>
      <c r="X11" s="498" t="str">
        <f t="shared" si="1"/>
        <v>دون المخفض</v>
      </c>
    </row>
    <row r="12" spans="1:24">
      <c r="B12" s="497"/>
      <c r="C12" s="498"/>
      <c r="D12" s="498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9">
        <f t="shared" si="0"/>
        <v>0</v>
      </c>
      <c r="X12" s="498" t="str">
        <f t="shared" si="1"/>
        <v>دون المخفض</v>
      </c>
    </row>
    <row r="13" spans="1:24">
      <c r="B13" s="497"/>
      <c r="C13" s="498"/>
      <c r="D13" s="498"/>
      <c r="E13" s="498"/>
      <c r="F13" s="498"/>
      <c r="G13" s="498"/>
      <c r="H13" s="498"/>
      <c r="I13" s="498"/>
      <c r="J13" s="498"/>
      <c r="K13" s="498"/>
      <c r="L13" s="498"/>
      <c r="M13" s="498"/>
      <c r="N13" s="498"/>
      <c r="O13" s="498"/>
      <c r="P13" s="498"/>
      <c r="Q13" s="498"/>
      <c r="R13" s="498"/>
      <c r="S13" s="498"/>
      <c r="T13" s="498"/>
      <c r="U13" s="498"/>
      <c r="V13" s="498"/>
      <c r="W13" s="499">
        <f t="shared" si="0"/>
        <v>0</v>
      </c>
      <c r="X13" s="498" t="str">
        <f t="shared" si="1"/>
        <v>دون المخفض</v>
      </c>
    </row>
    <row r="14" spans="1:24">
      <c r="B14" s="497"/>
      <c r="C14" s="498"/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9">
        <f t="shared" si="0"/>
        <v>0</v>
      </c>
      <c r="X14" s="498" t="str">
        <f t="shared" si="1"/>
        <v>دون المخفض</v>
      </c>
    </row>
    <row r="15" spans="1:24">
      <c r="B15" s="497"/>
      <c r="C15" s="49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9">
        <f t="shared" si="0"/>
        <v>0</v>
      </c>
      <c r="X15" s="498" t="str">
        <f t="shared" si="1"/>
        <v>دون المخفض</v>
      </c>
    </row>
    <row r="16" spans="1:24">
      <c r="B16" s="497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9">
        <f t="shared" si="0"/>
        <v>0</v>
      </c>
      <c r="X16" s="498" t="str">
        <f t="shared" si="1"/>
        <v>دون المخفض</v>
      </c>
    </row>
    <row r="17" spans="2:24">
      <c r="B17" s="497"/>
      <c r="C17" s="498"/>
      <c r="D17" s="498"/>
      <c r="E17" s="498"/>
      <c r="F17" s="498"/>
      <c r="G17" s="498"/>
      <c r="H17" s="498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9">
        <f t="shared" si="0"/>
        <v>0</v>
      </c>
      <c r="X17" s="498" t="str">
        <f t="shared" si="1"/>
        <v>دون المخفض</v>
      </c>
    </row>
    <row r="18" spans="2:24">
      <c r="B18" s="497"/>
      <c r="C18" s="498"/>
      <c r="D18" s="498"/>
      <c r="E18" s="498"/>
      <c r="F18" s="498"/>
      <c r="G18" s="498"/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9">
        <f t="shared" si="0"/>
        <v>0</v>
      </c>
      <c r="X18" s="498" t="str">
        <f t="shared" si="1"/>
        <v>دون المخفض</v>
      </c>
    </row>
    <row r="19" spans="2:24">
      <c r="B19" s="497"/>
      <c r="C19" s="498"/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9">
        <f t="shared" si="0"/>
        <v>0</v>
      </c>
      <c r="X19" s="498" t="str">
        <f t="shared" si="1"/>
        <v>دون المخفض</v>
      </c>
    </row>
    <row r="20" spans="2:24">
      <c r="B20" s="497"/>
      <c r="C20" s="498"/>
      <c r="D20" s="498"/>
      <c r="E20" s="498"/>
      <c r="F20" s="498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9">
        <f t="shared" si="0"/>
        <v>0</v>
      </c>
      <c r="X20" s="498" t="str">
        <f t="shared" si="1"/>
        <v>دون المخفض</v>
      </c>
    </row>
    <row r="21" spans="2:24">
      <c r="B21" s="497"/>
      <c r="C21" s="498"/>
      <c r="D21" s="498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9">
        <f t="shared" si="0"/>
        <v>0</v>
      </c>
      <c r="X21" s="498" t="str">
        <f t="shared" si="1"/>
        <v>دون المخفض</v>
      </c>
    </row>
    <row r="22" spans="2:24">
      <c r="B22" s="497"/>
      <c r="C22" s="498"/>
      <c r="D22" s="498"/>
      <c r="E22" s="498"/>
      <c r="F22" s="498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9">
        <f t="shared" si="0"/>
        <v>0</v>
      </c>
      <c r="X22" s="498" t="str">
        <f t="shared" si="1"/>
        <v>دون المخفض</v>
      </c>
    </row>
    <row r="23" spans="2:24">
      <c r="B23" s="497"/>
      <c r="C23" s="498"/>
      <c r="D23" s="498"/>
      <c r="E23" s="498"/>
      <c r="F23" s="498"/>
      <c r="G23" s="498"/>
      <c r="H23" s="498"/>
      <c r="I23" s="498"/>
      <c r="J23" s="498"/>
      <c r="K23" s="498"/>
      <c r="L23" s="498"/>
      <c r="M23" s="498"/>
      <c r="N23" s="498"/>
      <c r="O23" s="498"/>
      <c r="P23" s="498"/>
      <c r="Q23" s="498"/>
      <c r="R23" s="498"/>
      <c r="S23" s="498"/>
      <c r="T23" s="498"/>
      <c r="U23" s="498"/>
      <c r="V23" s="498"/>
      <c r="W23" s="499">
        <f t="shared" si="0"/>
        <v>0</v>
      </c>
      <c r="X23" s="498" t="str">
        <f t="shared" si="1"/>
        <v>دون المخفض</v>
      </c>
    </row>
    <row r="24" spans="2:24">
      <c r="B24" s="497"/>
      <c r="C24" s="498"/>
      <c r="D24" s="498"/>
      <c r="E24" s="49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P24" s="498"/>
      <c r="Q24" s="498"/>
      <c r="R24" s="498"/>
      <c r="S24" s="498"/>
      <c r="T24" s="498"/>
      <c r="U24" s="498"/>
      <c r="V24" s="498"/>
      <c r="W24" s="499">
        <f t="shared" si="0"/>
        <v>0</v>
      </c>
      <c r="X24" s="498" t="str">
        <f t="shared" si="1"/>
        <v>دون المخفض</v>
      </c>
    </row>
    <row r="25" spans="2:24">
      <c r="B25" s="497"/>
      <c r="C25" s="498"/>
      <c r="D25" s="498"/>
      <c r="E25" s="498"/>
      <c r="F25" s="498"/>
      <c r="G25" s="498"/>
      <c r="H25" s="498"/>
      <c r="I25" s="498"/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9">
        <f t="shared" si="0"/>
        <v>0</v>
      </c>
      <c r="X25" s="498" t="str">
        <f t="shared" si="1"/>
        <v>دون المخفض</v>
      </c>
    </row>
    <row r="26" spans="2:24">
      <c r="B26" s="497"/>
      <c r="C26" s="498"/>
      <c r="D26" s="498"/>
      <c r="E26" s="498"/>
      <c r="F26" s="498"/>
      <c r="G26" s="498"/>
      <c r="H26" s="498"/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9">
        <f t="shared" si="0"/>
        <v>0</v>
      </c>
      <c r="X26" s="498" t="str">
        <f t="shared" si="1"/>
        <v>دون المخفض</v>
      </c>
    </row>
    <row r="27" spans="2:24">
      <c r="B27" s="497"/>
      <c r="C27" s="498"/>
      <c r="D27" s="498"/>
      <c r="E27" s="498"/>
      <c r="F27" s="498"/>
      <c r="G27" s="498"/>
      <c r="H27" s="498"/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9">
        <f t="shared" si="0"/>
        <v>0</v>
      </c>
      <c r="X27" s="498" t="str">
        <f t="shared" si="1"/>
        <v>دون المخفض</v>
      </c>
    </row>
    <row r="28" spans="2:24">
      <c r="B28" s="497"/>
      <c r="C28" s="498"/>
      <c r="D28" s="498"/>
      <c r="E28" s="498"/>
      <c r="F28" s="498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9">
        <f t="shared" si="0"/>
        <v>0</v>
      </c>
      <c r="X28" s="498" t="str">
        <f t="shared" si="1"/>
        <v>دون المخفض</v>
      </c>
    </row>
    <row r="29" spans="2:24">
      <c r="B29" s="497"/>
      <c r="C29" s="498"/>
      <c r="D29" s="498"/>
      <c r="E29" s="498"/>
      <c r="F29" s="498"/>
      <c r="G29" s="498"/>
      <c r="H29" s="498"/>
      <c r="I29" s="498"/>
      <c r="J29" s="498"/>
      <c r="K29" s="498"/>
      <c r="L29" s="498"/>
      <c r="M29" s="498"/>
      <c r="N29" s="498"/>
      <c r="O29" s="498"/>
      <c r="P29" s="498"/>
      <c r="Q29" s="498"/>
      <c r="R29" s="498"/>
      <c r="S29" s="498"/>
      <c r="T29" s="498"/>
      <c r="U29" s="498"/>
      <c r="V29" s="498"/>
      <c r="W29" s="499">
        <f t="shared" si="0"/>
        <v>0</v>
      </c>
      <c r="X29" s="498" t="str">
        <f t="shared" si="1"/>
        <v>دون المخفض</v>
      </c>
    </row>
    <row r="30" spans="2:24">
      <c r="B30" s="497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9">
        <f t="shared" si="0"/>
        <v>0</v>
      </c>
      <c r="X30" s="498" t="str">
        <f t="shared" si="1"/>
        <v>دون المخفض</v>
      </c>
    </row>
    <row r="31" spans="2:24">
      <c r="B31" s="497"/>
      <c r="C31" s="498"/>
      <c r="D31" s="498"/>
      <c r="E31" s="498"/>
      <c r="F31" s="498"/>
      <c r="G31" s="498"/>
      <c r="H31" s="498"/>
      <c r="I31" s="498"/>
      <c r="J31" s="498"/>
      <c r="K31" s="498"/>
      <c r="L31" s="498"/>
      <c r="M31" s="498"/>
      <c r="N31" s="498"/>
      <c r="O31" s="498"/>
      <c r="P31" s="498"/>
      <c r="Q31" s="498"/>
      <c r="R31" s="498"/>
      <c r="S31" s="498"/>
      <c r="T31" s="498"/>
      <c r="U31" s="498"/>
      <c r="V31" s="498"/>
      <c r="W31" s="499">
        <f t="shared" si="0"/>
        <v>0</v>
      </c>
      <c r="X31" s="498" t="str">
        <f t="shared" si="1"/>
        <v>دون المخفض</v>
      </c>
    </row>
    <row r="32" spans="2:24">
      <c r="B32" s="497"/>
      <c r="C32" s="498"/>
      <c r="D32" s="498"/>
      <c r="E32" s="498"/>
      <c r="F32" s="498"/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9">
        <f t="shared" si="0"/>
        <v>0</v>
      </c>
      <c r="X32" s="498" t="str">
        <f t="shared" si="1"/>
        <v>دون المخفض</v>
      </c>
    </row>
    <row r="33" spans="2:24">
      <c r="B33" s="497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9">
        <f t="shared" si="0"/>
        <v>0</v>
      </c>
      <c r="X33" s="498" t="str">
        <f t="shared" si="1"/>
        <v>دون المخفض</v>
      </c>
    </row>
    <row r="34" spans="2:24">
      <c r="B34" s="497"/>
      <c r="C34" s="498"/>
      <c r="D34" s="498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9">
        <f t="shared" si="0"/>
        <v>0</v>
      </c>
      <c r="X34" s="498" t="str">
        <f t="shared" si="1"/>
        <v>دون المخفض</v>
      </c>
    </row>
    <row r="35" spans="2:24">
      <c r="B35" s="497"/>
      <c r="C35" s="498"/>
      <c r="D35" s="498"/>
      <c r="E35" s="49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9">
        <f t="shared" si="0"/>
        <v>0</v>
      </c>
      <c r="X35" s="498" t="str">
        <f t="shared" si="1"/>
        <v>دون المخفض</v>
      </c>
    </row>
    <row r="36" spans="2:24">
      <c r="B36" s="497"/>
      <c r="C36" s="498"/>
      <c r="D36" s="498"/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9">
        <f t="shared" si="0"/>
        <v>0</v>
      </c>
      <c r="X36" s="498" t="str">
        <f t="shared" si="1"/>
        <v>دون المخفض</v>
      </c>
    </row>
    <row r="37" spans="2:24">
      <c r="B37" s="497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9">
        <f t="shared" si="0"/>
        <v>0</v>
      </c>
      <c r="X37" s="498" t="str">
        <f t="shared" si="1"/>
        <v>دون المخفض</v>
      </c>
    </row>
    <row r="38" spans="2:24">
      <c r="B38" s="497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9">
        <f t="shared" si="0"/>
        <v>0</v>
      </c>
      <c r="X38" s="498" t="str">
        <f t="shared" si="1"/>
        <v>دون المخفض</v>
      </c>
    </row>
    <row r="39" spans="2:24">
      <c r="B39" s="497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9">
        <f t="shared" si="0"/>
        <v>0</v>
      </c>
      <c r="X39" s="498" t="str">
        <f t="shared" si="1"/>
        <v>دون المخفض</v>
      </c>
    </row>
    <row r="40" spans="2:24">
      <c r="B40" s="497"/>
      <c r="C40" s="498"/>
      <c r="D40" s="498"/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9">
        <f t="shared" si="0"/>
        <v>0</v>
      </c>
      <c r="X40" s="498" t="str">
        <f t="shared" si="1"/>
        <v>دون المخفض</v>
      </c>
    </row>
    <row r="41" spans="2:24">
      <c r="B41" s="497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9">
        <f t="shared" si="0"/>
        <v>0</v>
      </c>
      <c r="X41" s="498" t="str">
        <f t="shared" si="1"/>
        <v>دون المخفض</v>
      </c>
    </row>
    <row r="42" spans="2:24">
      <c r="B42" s="497"/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9">
        <f t="shared" si="0"/>
        <v>0</v>
      </c>
      <c r="X42" s="498" t="str">
        <f t="shared" si="1"/>
        <v>دون المخفض</v>
      </c>
    </row>
    <row r="43" spans="2:24">
      <c r="B43" s="497"/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9">
        <f t="shared" si="0"/>
        <v>0</v>
      </c>
      <c r="X43" s="498" t="str">
        <f t="shared" si="1"/>
        <v>دون المخفض</v>
      </c>
    </row>
    <row r="44" spans="2:24">
      <c r="B44" s="497"/>
      <c r="C44" s="498"/>
      <c r="D44" s="498"/>
      <c r="E44" s="49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9">
        <f t="shared" si="0"/>
        <v>0</v>
      </c>
      <c r="X44" s="498" t="str">
        <f t="shared" si="1"/>
        <v>دون المخفض</v>
      </c>
    </row>
    <row r="45" spans="2:24">
      <c r="B45" s="497"/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9">
        <f t="shared" si="0"/>
        <v>0</v>
      </c>
      <c r="X45" s="498" t="str">
        <f t="shared" si="1"/>
        <v>دون المخفض</v>
      </c>
    </row>
    <row r="46" spans="2:24">
      <c r="B46" s="497"/>
      <c r="C46" s="498"/>
      <c r="D46" s="498"/>
      <c r="E46" s="49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9">
        <f t="shared" si="0"/>
        <v>0</v>
      </c>
      <c r="X46" s="498" t="str">
        <f t="shared" si="1"/>
        <v>دون المخفض</v>
      </c>
    </row>
    <row r="47" spans="2:24">
      <c r="B47" s="497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9">
        <f t="shared" si="0"/>
        <v>0</v>
      </c>
      <c r="X47" s="498" t="str">
        <f t="shared" si="1"/>
        <v>دون المخفض</v>
      </c>
    </row>
    <row r="48" spans="2:24">
      <c r="B48" s="497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9">
        <f t="shared" si="0"/>
        <v>0</v>
      </c>
      <c r="X48" s="498" t="str">
        <f t="shared" si="1"/>
        <v>دون المخفض</v>
      </c>
    </row>
    <row r="49" spans="2:24">
      <c r="B49" s="497"/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9">
        <f t="shared" si="0"/>
        <v>0</v>
      </c>
      <c r="X49" s="498" t="str">
        <f t="shared" si="1"/>
        <v>دون المخفض</v>
      </c>
    </row>
    <row r="50" spans="2:24">
      <c r="B50" s="497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9">
        <f t="shared" si="0"/>
        <v>0</v>
      </c>
      <c r="X50" s="498" t="str">
        <f t="shared" si="1"/>
        <v>دون المخفض</v>
      </c>
    </row>
    <row r="51" spans="2:24">
      <c r="B51" s="497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9">
        <f t="shared" si="0"/>
        <v>0</v>
      </c>
      <c r="X51" s="498" t="str">
        <f t="shared" si="1"/>
        <v>دون المخفض</v>
      </c>
    </row>
    <row r="52" spans="2:24">
      <c r="B52" s="497"/>
      <c r="C52" s="498"/>
      <c r="D52" s="498"/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9">
        <f t="shared" si="0"/>
        <v>0</v>
      </c>
      <c r="X52" s="498" t="str">
        <f t="shared" si="1"/>
        <v>دون المخفض</v>
      </c>
    </row>
    <row r="53" spans="2:24">
      <c r="B53" s="497"/>
      <c r="C53" s="498"/>
      <c r="D53" s="498"/>
      <c r="E53" s="498"/>
      <c r="F53" s="498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9">
        <f t="shared" si="0"/>
        <v>0</v>
      </c>
      <c r="X53" s="498" t="str">
        <f t="shared" si="1"/>
        <v>دون المخفض</v>
      </c>
    </row>
    <row r="54" spans="2:24">
      <c r="B54" s="497"/>
      <c r="C54" s="498"/>
      <c r="D54" s="498"/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9">
        <f t="shared" si="0"/>
        <v>0</v>
      </c>
      <c r="X54" s="498" t="str">
        <f t="shared" si="1"/>
        <v>دون المخفض</v>
      </c>
    </row>
    <row r="55" spans="2:24">
      <c r="B55" s="497"/>
      <c r="C55" s="498"/>
      <c r="D55" s="498"/>
      <c r="E55" s="498"/>
      <c r="F55" s="498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  <c r="W55" s="499">
        <f t="shared" si="0"/>
        <v>0</v>
      </c>
      <c r="X55" s="498" t="str">
        <f t="shared" si="1"/>
        <v>دون المخفض</v>
      </c>
    </row>
    <row r="56" spans="2:24">
      <c r="B56" s="497"/>
      <c r="C56" s="498"/>
      <c r="D56" s="498"/>
      <c r="E56" s="49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9">
        <f t="shared" si="0"/>
        <v>0</v>
      </c>
      <c r="X56" s="498" t="str">
        <f t="shared" si="1"/>
        <v>دون المخفض</v>
      </c>
    </row>
    <row r="57" spans="2:24">
      <c r="B57" s="497"/>
      <c r="C57" s="498"/>
      <c r="D57" s="498"/>
      <c r="E57" s="49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  <c r="W57" s="499">
        <f t="shared" si="0"/>
        <v>0</v>
      </c>
      <c r="X57" s="498" t="str">
        <f t="shared" si="1"/>
        <v>دون المخفض</v>
      </c>
    </row>
    <row r="58" spans="2:24">
      <c r="B58" s="497"/>
      <c r="C58" s="498"/>
      <c r="D58" s="498"/>
      <c r="E58" s="49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  <c r="W58" s="499">
        <f t="shared" si="0"/>
        <v>0</v>
      </c>
      <c r="X58" s="498" t="str">
        <f t="shared" si="1"/>
        <v>دون المخفض</v>
      </c>
    </row>
    <row r="59" spans="2:24">
      <c r="B59" s="497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9">
        <f t="shared" si="0"/>
        <v>0</v>
      </c>
      <c r="X59" s="498" t="str">
        <f t="shared" si="1"/>
        <v>دون المخفض</v>
      </c>
    </row>
    <row r="60" spans="2:24">
      <c r="B60" s="497"/>
      <c r="C60" s="498"/>
      <c r="D60" s="498"/>
      <c r="E60" s="498"/>
      <c r="F60" s="498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98"/>
      <c r="R60" s="498"/>
      <c r="S60" s="498"/>
      <c r="T60" s="498"/>
      <c r="U60" s="498"/>
      <c r="V60" s="498"/>
      <c r="W60" s="499">
        <f t="shared" si="0"/>
        <v>0</v>
      </c>
      <c r="X60" s="498" t="str">
        <f t="shared" si="1"/>
        <v>دون المخفض</v>
      </c>
    </row>
    <row r="61" spans="2:24">
      <c r="B61" s="497"/>
      <c r="C61" s="498"/>
      <c r="D61" s="498"/>
      <c r="E61" s="498"/>
      <c r="F61" s="498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  <c r="W61" s="499">
        <f t="shared" si="0"/>
        <v>0</v>
      </c>
      <c r="X61" s="498" t="str">
        <f t="shared" si="1"/>
        <v>دون المخفض</v>
      </c>
    </row>
    <row r="62" spans="2:24">
      <c r="B62" s="497"/>
      <c r="C62" s="498"/>
      <c r="D62" s="498"/>
      <c r="E62" s="498"/>
      <c r="F62" s="498"/>
      <c r="G62" s="498"/>
      <c r="H62" s="498"/>
      <c r="I62" s="498"/>
      <c r="J62" s="498"/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9">
        <f t="shared" si="0"/>
        <v>0</v>
      </c>
      <c r="X62" s="498" t="str">
        <f t="shared" si="1"/>
        <v>دون المخفض</v>
      </c>
    </row>
    <row r="63" spans="2:24">
      <c r="B63" s="497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9">
        <f t="shared" si="0"/>
        <v>0</v>
      </c>
      <c r="X63" s="498" t="str">
        <f t="shared" si="1"/>
        <v>دون المخفض</v>
      </c>
    </row>
    <row r="64" spans="2:24">
      <c r="B64" s="497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9">
        <f t="shared" si="0"/>
        <v>0</v>
      </c>
      <c r="X64" s="498" t="str">
        <f t="shared" si="1"/>
        <v>دون المخفض</v>
      </c>
    </row>
    <row r="65" spans="2:24">
      <c r="B65" s="497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  <c r="W65" s="499">
        <f t="shared" si="0"/>
        <v>0</v>
      </c>
      <c r="X65" s="498" t="str">
        <f t="shared" si="1"/>
        <v>دون المخفض</v>
      </c>
    </row>
    <row r="66" spans="2:24">
      <c r="B66" s="497"/>
      <c r="C66" s="498"/>
      <c r="D66" s="498"/>
      <c r="E66" s="498"/>
      <c r="F66" s="498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  <c r="W66" s="499">
        <f t="shared" si="0"/>
        <v>0</v>
      </c>
      <c r="X66" s="498" t="str">
        <f t="shared" si="1"/>
        <v>دون المخفض</v>
      </c>
    </row>
    <row r="67" spans="2:24">
      <c r="B67" s="497"/>
      <c r="C67" s="498"/>
      <c r="D67" s="498"/>
      <c r="E67" s="498"/>
      <c r="F67" s="498"/>
      <c r="G67" s="498"/>
      <c r="H67" s="498"/>
      <c r="I67" s="498"/>
      <c r="J67" s="498"/>
      <c r="K67" s="498"/>
      <c r="L67" s="498"/>
      <c r="M67" s="498"/>
      <c r="N67" s="498"/>
      <c r="O67" s="498"/>
      <c r="P67" s="498"/>
      <c r="Q67" s="498"/>
      <c r="R67" s="498"/>
      <c r="S67" s="498"/>
      <c r="T67" s="498"/>
      <c r="U67" s="498"/>
      <c r="V67" s="498"/>
      <c r="W67" s="499">
        <f t="shared" si="0"/>
        <v>0</v>
      </c>
      <c r="X67" s="498" t="str">
        <f t="shared" si="1"/>
        <v>دون المخفض</v>
      </c>
    </row>
    <row r="68" spans="2:24">
      <c r="B68" s="497"/>
      <c r="C68" s="498"/>
      <c r="D68" s="498"/>
      <c r="E68" s="498"/>
      <c r="F68" s="498"/>
      <c r="G68" s="498"/>
      <c r="H68" s="498"/>
      <c r="I68" s="498"/>
      <c r="J68" s="498"/>
      <c r="K68" s="498"/>
      <c r="L68" s="498"/>
      <c r="M68" s="498"/>
      <c r="N68" s="498"/>
      <c r="O68" s="498"/>
      <c r="P68" s="498"/>
      <c r="Q68" s="498"/>
      <c r="R68" s="498"/>
      <c r="S68" s="498"/>
      <c r="T68" s="498"/>
      <c r="U68" s="498"/>
      <c r="V68" s="498"/>
      <c r="W68" s="499">
        <f t="shared" si="0"/>
        <v>0</v>
      </c>
      <c r="X68" s="498" t="str">
        <f t="shared" si="1"/>
        <v>دون المخفض</v>
      </c>
    </row>
    <row r="69" spans="2:24">
      <c r="B69" s="497"/>
      <c r="C69" s="498"/>
      <c r="D69" s="498"/>
      <c r="E69" s="498"/>
      <c r="F69" s="498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498"/>
      <c r="S69" s="498"/>
      <c r="T69" s="498"/>
      <c r="U69" s="498"/>
      <c r="V69" s="498"/>
      <c r="W69" s="499">
        <f t="shared" si="0"/>
        <v>0</v>
      </c>
      <c r="X69" s="498" t="str">
        <f t="shared" si="1"/>
        <v>دون المخفض</v>
      </c>
    </row>
    <row r="70" spans="2:24">
      <c r="B70" s="497"/>
      <c r="C70" s="498"/>
      <c r="D70" s="498"/>
      <c r="E70" s="498"/>
      <c r="F70" s="498"/>
      <c r="G70" s="498"/>
      <c r="H70" s="498"/>
      <c r="I70" s="498"/>
      <c r="J70" s="498"/>
      <c r="K70" s="498"/>
      <c r="L70" s="498"/>
      <c r="M70" s="498"/>
      <c r="N70" s="498"/>
      <c r="O70" s="498"/>
      <c r="P70" s="498"/>
      <c r="Q70" s="498"/>
      <c r="R70" s="498"/>
      <c r="S70" s="498"/>
      <c r="T70" s="498"/>
      <c r="U70" s="498"/>
      <c r="V70" s="498"/>
      <c r="W70" s="499">
        <f t="shared" si="0"/>
        <v>0</v>
      </c>
      <c r="X70" s="498" t="str">
        <f t="shared" si="1"/>
        <v>دون المخفض</v>
      </c>
    </row>
    <row r="71" spans="2:24">
      <c r="B71" s="497"/>
      <c r="C71" s="498"/>
      <c r="D71" s="498"/>
      <c r="E71" s="498"/>
      <c r="F71" s="498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Q71" s="498"/>
      <c r="R71" s="498"/>
      <c r="S71" s="498"/>
      <c r="T71" s="498"/>
      <c r="U71" s="498"/>
      <c r="V71" s="498"/>
      <c r="W71" s="499">
        <f t="shared" ref="W71:W104" si="2">(V71+U71+T71+S71+R71+Q71+P71+O71+N71+M71+L71+K71+J71+I71+H71+G71+F71+E71+D71+C71)/20</f>
        <v>0</v>
      </c>
      <c r="X71" s="498" t="str">
        <f t="shared" ref="X71:X104" si="3">IF(W71&gt;=90%,"عال",IF(W71&gt;=67.3%,"فوق المتوسط",IF(W71&gt;=33.3%,"متوسط",IF(W71&gt;=10,"منخفض","دون المخفض"))))</f>
        <v>دون المخفض</v>
      </c>
    </row>
    <row r="72" spans="2:24">
      <c r="B72" s="497"/>
      <c r="C72" s="498"/>
      <c r="D72" s="498"/>
      <c r="E72" s="498"/>
      <c r="F72" s="498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498"/>
      <c r="T72" s="498"/>
      <c r="U72" s="498"/>
      <c r="V72" s="498"/>
      <c r="W72" s="499">
        <f t="shared" si="2"/>
        <v>0</v>
      </c>
      <c r="X72" s="498" t="str">
        <f t="shared" si="3"/>
        <v>دون المخفض</v>
      </c>
    </row>
    <row r="73" spans="2:24">
      <c r="B73" s="497"/>
      <c r="C73" s="498"/>
      <c r="D73" s="498"/>
      <c r="E73" s="498"/>
      <c r="F73" s="498"/>
      <c r="G73" s="498"/>
      <c r="H73" s="498"/>
      <c r="I73" s="498"/>
      <c r="J73" s="498"/>
      <c r="K73" s="498"/>
      <c r="L73" s="498"/>
      <c r="M73" s="498"/>
      <c r="N73" s="498"/>
      <c r="O73" s="498"/>
      <c r="P73" s="498"/>
      <c r="Q73" s="498"/>
      <c r="R73" s="498"/>
      <c r="S73" s="498"/>
      <c r="T73" s="498"/>
      <c r="U73" s="498"/>
      <c r="V73" s="498"/>
      <c r="W73" s="499">
        <f t="shared" si="2"/>
        <v>0</v>
      </c>
      <c r="X73" s="498" t="str">
        <f t="shared" si="3"/>
        <v>دون المخفض</v>
      </c>
    </row>
    <row r="74" spans="2:24">
      <c r="B74" s="497"/>
      <c r="C74" s="498"/>
      <c r="D74" s="498"/>
      <c r="E74" s="498"/>
      <c r="F74" s="498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  <c r="W74" s="499">
        <f t="shared" si="2"/>
        <v>0</v>
      </c>
      <c r="X74" s="498" t="str">
        <f t="shared" si="3"/>
        <v>دون المخفض</v>
      </c>
    </row>
    <row r="75" spans="2:24">
      <c r="B75" s="497"/>
      <c r="C75" s="498"/>
      <c r="D75" s="498"/>
      <c r="E75" s="498"/>
      <c r="F75" s="498"/>
      <c r="G75" s="498"/>
      <c r="H75" s="498"/>
      <c r="I75" s="498"/>
      <c r="J75" s="498"/>
      <c r="K75" s="498"/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  <c r="W75" s="499">
        <f t="shared" si="2"/>
        <v>0</v>
      </c>
      <c r="X75" s="498" t="str">
        <f t="shared" si="3"/>
        <v>دون المخفض</v>
      </c>
    </row>
    <row r="76" spans="2:24">
      <c r="B76" s="497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P76" s="498"/>
      <c r="Q76" s="498"/>
      <c r="R76" s="498"/>
      <c r="S76" s="498"/>
      <c r="T76" s="498"/>
      <c r="U76" s="498"/>
      <c r="V76" s="498"/>
      <c r="W76" s="499">
        <f t="shared" si="2"/>
        <v>0</v>
      </c>
      <c r="X76" s="498" t="str">
        <f t="shared" si="3"/>
        <v>دون المخفض</v>
      </c>
    </row>
    <row r="77" spans="2:24">
      <c r="B77" s="497"/>
      <c r="C77" s="498"/>
      <c r="D77" s="498"/>
      <c r="E77" s="498"/>
      <c r="F77" s="498"/>
      <c r="G77" s="498"/>
      <c r="H77" s="498"/>
      <c r="I77" s="498"/>
      <c r="J77" s="498"/>
      <c r="K77" s="498"/>
      <c r="L77" s="498"/>
      <c r="M77" s="498"/>
      <c r="N77" s="498"/>
      <c r="O77" s="498"/>
      <c r="P77" s="498"/>
      <c r="Q77" s="498"/>
      <c r="R77" s="498"/>
      <c r="S77" s="498"/>
      <c r="T77" s="498"/>
      <c r="U77" s="498"/>
      <c r="V77" s="498"/>
      <c r="W77" s="499">
        <f t="shared" si="2"/>
        <v>0</v>
      </c>
      <c r="X77" s="498" t="str">
        <f t="shared" si="3"/>
        <v>دون المخفض</v>
      </c>
    </row>
    <row r="78" spans="2:24">
      <c r="B78" s="497"/>
      <c r="C78" s="498"/>
      <c r="D78" s="498"/>
      <c r="E78" s="498"/>
      <c r="F78" s="498"/>
      <c r="G78" s="498"/>
      <c r="H78" s="498"/>
      <c r="I78" s="498"/>
      <c r="J78" s="498"/>
      <c r="K78" s="498"/>
      <c r="L78" s="498"/>
      <c r="M78" s="498"/>
      <c r="N78" s="498"/>
      <c r="O78" s="498"/>
      <c r="P78" s="498"/>
      <c r="Q78" s="498"/>
      <c r="R78" s="498"/>
      <c r="S78" s="498"/>
      <c r="T78" s="498"/>
      <c r="U78" s="498"/>
      <c r="V78" s="498"/>
      <c r="W78" s="499">
        <f t="shared" si="2"/>
        <v>0</v>
      </c>
      <c r="X78" s="498" t="str">
        <f t="shared" si="3"/>
        <v>دون المخفض</v>
      </c>
    </row>
    <row r="79" spans="2:24">
      <c r="B79" s="497"/>
      <c r="C79" s="498"/>
      <c r="D79" s="498"/>
      <c r="E79" s="498"/>
      <c r="F79" s="498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  <c r="W79" s="499">
        <f t="shared" si="2"/>
        <v>0</v>
      </c>
      <c r="X79" s="498" t="str">
        <f t="shared" si="3"/>
        <v>دون المخفض</v>
      </c>
    </row>
    <row r="80" spans="2:24">
      <c r="B80" s="497"/>
      <c r="C80" s="498"/>
      <c r="D80" s="498"/>
      <c r="E80" s="498"/>
      <c r="F80" s="498"/>
      <c r="G80" s="498"/>
      <c r="H80" s="498"/>
      <c r="I80" s="498"/>
      <c r="J80" s="498"/>
      <c r="K80" s="498"/>
      <c r="L80" s="498"/>
      <c r="M80" s="498"/>
      <c r="N80" s="498"/>
      <c r="O80" s="498"/>
      <c r="P80" s="498"/>
      <c r="Q80" s="498"/>
      <c r="R80" s="498"/>
      <c r="S80" s="498"/>
      <c r="T80" s="498"/>
      <c r="U80" s="498"/>
      <c r="V80" s="498"/>
      <c r="W80" s="499">
        <f t="shared" si="2"/>
        <v>0</v>
      </c>
      <c r="X80" s="498" t="str">
        <f t="shared" si="3"/>
        <v>دون المخفض</v>
      </c>
    </row>
    <row r="81" spans="2:24">
      <c r="B81" s="497"/>
      <c r="C81" s="498"/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9">
        <f t="shared" si="2"/>
        <v>0</v>
      </c>
      <c r="X81" s="498" t="str">
        <f t="shared" si="3"/>
        <v>دون المخفض</v>
      </c>
    </row>
    <row r="82" spans="2:24">
      <c r="B82" s="497"/>
      <c r="C82" s="498"/>
      <c r="D82" s="498"/>
      <c r="E82" s="498"/>
      <c r="F82" s="498"/>
      <c r="G82" s="498"/>
      <c r="H82" s="498"/>
      <c r="I82" s="498"/>
      <c r="J82" s="498"/>
      <c r="K82" s="498"/>
      <c r="L82" s="498"/>
      <c r="M82" s="498"/>
      <c r="N82" s="498"/>
      <c r="O82" s="498"/>
      <c r="P82" s="498"/>
      <c r="Q82" s="498"/>
      <c r="R82" s="498"/>
      <c r="S82" s="498"/>
      <c r="T82" s="498"/>
      <c r="U82" s="498"/>
      <c r="V82" s="498"/>
      <c r="W82" s="499">
        <f t="shared" si="2"/>
        <v>0</v>
      </c>
      <c r="X82" s="498" t="str">
        <f t="shared" si="3"/>
        <v>دون المخفض</v>
      </c>
    </row>
    <row r="83" spans="2:24">
      <c r="B83" s="497"/>
      <c r="C83" s="498"/>
      <c r="D83" s="498"/>
      <c r="E83" s="498"/>
      <c r="F83" s="498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9">
        <f t="shared" si="2"/>
        <v>0</v>
      </c>
      <c r="X83" s="498" t="str">
        <f t="shared" si="3"/>
        <v>دون المخفض</v>
      </c>
    </row>
    <row r="84" spans="2:24">
      <c r="B84" s="497"/>
      <c r="C84" s="498"/>
      <c r="D84" s="498"/>
      <c r="E84" s="498"/>
      <c r="F84" s="498"/>
      <c r="G84" s="498"/>
      <c r="H84" s="498"/>
      <c r="I84" s="498"/>
      <c r="J84" s="498"/>
      <c r="K84" s="498"/>
      <c r="L84" s="498"/>
      <c r="M84" s="498"/>
      <c r="N84" s="498"/>
      <c r="O84" s="498"/>
      <c r="P84" s="498"/>
      <c r="Q84" s="498"/>
      <c r="R84" s="498"/>
      <c r="S84" s="498"/>
      <c r="T84" s="498"/>
      <c r="U84" s="498"/>
      <c r="V84" s="498"/>
      <c r="W84" s="499">
        <f t="shared" si="2"/>
        <v>0</v>
      </c>
      <c r="X84" s="498" t="str">
        <f t="shared" si="3"/>
        <v>دون المخفض</v>
      </c>
    </row>
    <row r="85" spans="2:24">
      <c r="B85" s="497"/>
      <c r="C85" s="498"/>
      <c r="D85" s="498"/>
      <c r="E85" s="498"/>
      <c r="F85" s="498"/>
      <c r="G85" s="498"/>
      <c r="H85" s="498"/>
      <c r="I85" s="498"/>
      <c r="J85" s="498"/>
      <c r="K85" s="498"/>
      <c r="L85" s="498"/>
      <c r="M85" s="498"/>
      <c r="N85" s="498"/>
      <c r="O85" s="498"/>
      <c r="P85" s="498"/>
      <c r="Q85" s="498"/>
      <c r="R85" s="498"/>
      <c r="S85" s="498"/>
      <c r="T85" s="498"/>
      <c r="U85" s="498"/>
      <c r="V85" s="498"/>
      <c r="W85" s="499">
        <f t="shared" si="2"/>
        <v>0</v>
      </c>
      <c r="X85" s="498" t="str">
        <f t="shared" si="3"/>
        <v>دون المخفض</v>
      </c>
    </row>
    <row r="86" spans="2:24">
      <c r="B86" s="497"/>
      <c r="C86" s="498"/>
      <c r="D86" s="498"/>
      <c r="E86" s="498"/>
      <c r="F86" s="498"/>
      <c r="G86" s="498"/>
      <c r="H86" s="498"/>
      <c r="I86" s="498"/>
      <c r="J86" s="498"/>
      <c r="K86" s="498"/>
      <c r="L86" s="498"/>
      <c r="M86" s="498"/>
      <c r="N86" s="498"/>
      <c r="O86" s="498"/>
      <c r="P86" s="498"/>
      <c r="Q86" s="498"/>
      <c r="R86" s="498"/>
      <c r="S86" s="498"/>
      <c r="T86" s="498"/>
      <c r="U86" s="498"/>
      <c r="V86" s="498"/>
      <c r="W86" s="499">
        <f t="shared" si="2"/>
        <v>0</v>
      </c>
      <c r="X86" s="498" t="str">
        <f t="shared" si="3"/>
        <v>دون المخفض</v>
      </c>
    </row>
    <row r="87" spans="2:24">
      <c r="B87" s="497"/>
      <c r="C87" s="498"/>
      <c r="D87" s="498"/>
      <c r="E87" s="498"/>
      <c r="F87" s="498"/>
      <c r="G87" s="498"/>
      <c r="H87" s="498"/>
      <c r="I87" s="498"/>
      <c r="J87" s="498"/>
      <c r="K87" s="498"/>
      <c r="L87" s="498"/>
      <c r="M87" s="498"/>
      <c r="N87" s="498"/>
      <c r="O87" s="498"/>
      <c r="P87" s="498"/>
      <c r="Q87" s="498"/>
      <c r="R87" s="498"/>
      <c r="S87" s="498"/>
      <c r="T87" s="498"/>
      <c r="U87" s="498"/>
      <c r="V87" s="498"/>
      <c r="W87" s="499">
        <f t="shared" si="2"/>
        <v>0</v>
      </c>
      <c r="X87" s="498" t="str">
        <f t="shared" si="3"/>
        <v>دون المخفض</v>
      </c>
    </row>
    <row r="88" spans="2:24">
      <c r="B88" s="497"/>
      <c r="C88" s="498"/>
      <c r="D88" s="498"/>
      <c r="E88" s="498"/>
      <c r="F88" s="498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  <c r="W88" s="499">
        <f t="shared" si="2"/>
        <v>0</v>
      </c>
      <c r="X88" s="498" t="str">
        <f t="shared" si="3"/>
        <v>دون المخفض</v>
      </c>
    </row>
    <row r="89" spans="2:24">
      <c r="B89" s="497"/>
      <c r="C89" s="498"/>
      <c r="D89" s="498"/>
      <c r="E89" s="498"/>
      <c r="F89" s="498"/>
      <c r="G89" s="498"/>
      <c r="H89" s="498"/>
      <c r="I89" s="498"/>
      <c r="J89" s="498"/>
      <c r="K89" s="498"/>
      <c r="L89" s="498"/>
      <c r="M89" s="498"/>
      <c r="N89" s="498"/>
      <c r="O89" s="498"/>
      <c r="P89" s="498"/>
      <c r="Q89" s="498"/>
      <c r="R89" s="498"/>
      <c r="S89" s="498"/>
      <c r="T89" s="498"/>
      <c r="U89" s="498"/>
      <c r="V89" s="498"/>
      <c r="W89" s="499">
        <f t="shared" si="2"/>
        <v>0</v>
      </c>
      <c r="X89" s="498" t="str">
        <f t="shared" si="3"/>
        <v>دون المخفض</v>
      </c>
    </row>
    <row r="90" spans="2:24">
      <c r="B90" s="497"/>
      <c r="C90" s="498"/>
      <c r="D90" s="498"/>
      <c r="E90" s="498"/>
      <c r="F90" s="498"/>
      <c r="G90" s="498"/>
      <c r="H90" s="498"/>
      <c r="I90" s="498"/>
      <c r="J90" s="498"/>
      <c r="K90" s="498"/>
      <c r="L90" s="498"/>
      <c r="M90" s="498"/>
      <c r="N90" s="498"/>
      <c r="O90" s="498"/>
      <c r="P90" s="498"/>
      <c r="Q90" s="498"/>
      <c r="R90" s="498"/>
      <c r="S90" s="498"/>
      <c r="T90" s="498"/>
      <c r="U90" s="498"/>
      <c r="V90" s="498"/>
      <c r="W90" s="499">
        <f t="shared" si="2"/>
        <v>0</v>
      </c>
      <c r="X90" s="498" t="str">
        <f t="shared" si="3"/>
        <v>دون المخفض</v>
      </c>
    </row>
    <row r="91" spans="2:24">
      <c r="B91" s="497"/>
      <c r="C91" s="498"/>
      <c r="D91" s="498"/>
      <c r="E91" s="498"/>
      <c r="F91" s="498"/>
      <c r="G91" s="498"/>
      <c r="H91" s="498"/>
      <c r="I91" s="498"/>
      <c r="J91" s="498"/>
      <c r="K91" s="498"/>
      <c r="L91" s="498"/>
      <c r="M91" s="498"/>
      <c r="N91" s="498"/>
      <c r="O91" s="498"/>
      <c r="P91" s="498"/>
      <c r="Q91" s="498"/>
      <c r="R91" s="498"/>
      <c r="S91" s="498"/>
      <c r="T91" s="498"/>
      <c r="U91" s="498"/>
      <c r="V91" s="498"/>
      <c r="W91" s="499">
        <f t="shared" si="2"/>
        <v>0</v>
      </c>
      <c r="X91" s="498" t="str">
        <f t="shared" si="3"/>
        <v>دون المخفض</v>
      </c>
    </row>
    <row r="92" spans="2:24">
      <c r="B92" s="497"/>
      <c r="C92" s="498"/>
      <c r="D92" s="498"/>
      <c r="E92" s="498"/>
      <c r="F92" s="498"/>
      <c r="G92" s="498"/>
      <c r="H92" s="498"/>
      <c r="I92" s="498"/>
      <c r="J92" s="498"/>
      <c r="K92" s="498"/>
      <c r="L92" s="498"/>
      <c r="M92" s="498"/>
      <c r="N92" s="498"/>
      <c r="O92" s="498"/>
      <c r="P92" s="498"/>
      <c r="Q92" s="498"/>
      <c r="R92" s="498"/>
      <c r="S92" s="498"/>
      <c r="T92" s="498"/>
      <c r="U92" s="498"/>
      <c r="V92" s="498"/>
      <c r="W92" s="499">
        <f t="shared" si="2"/>
        <v>0</v>
      </c>
      <c r="X92" s="498" t="str">
        <f t="shared" si="3"/>
        <v>دون المخفض</v>
      </c>
    </row>
    <row r="93" spans="2:24">
      <c r="B93" s="497"/>
      <c r="C93" s="498"/>
      <c r="D93" s="498"/>
      <c r="E93" s="498"/>
      <c r="F93" s="498"/>
      <c r="G93" s="498"/>
      <c r="H93" s="498"/>
      <c r="I93" s="498"/>
      <c r="J93" s="498"/>
      <c r="K93" s="498"/>
      <c r="L93" s="498"/>
      <c r="M93" s="498"/>
      <c r="N93" s="498"/>
      <c r="O93" s="498"/>
      <c r="P93" s="498"/>
      <c r="Q93" s="498"/>
      <c r="R93" s="498"/>
      <c r="S93" s="498"/>
      <c r="T93" s="498"/>
      <c r="U93" s="498"/>
      <c r="V93" s="498"/>
      <c r="W93" s="499">
        <f t="shared" si="2"/>
        <v>0</v>
      </c>
      <c r="X93" s="498" t="str">
        <f t="shared" si="3"/>
        <v>دون المخفض</v>
      </c>
    </row>
    <row r="94" spans="2:24">
      <c r="B94" s="497"/>
      <c r="C94" s="498"/>
      <c r="D94" s="498"/>
      <c r="E94" s="498"/>
      <c r="F94" s="498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  <c r="W94" s="499">
        <f t="shared" si="2"/>
        <v>0</v>
      </c>
      <c r="X94" s="498" t="str">
        <f t="shared" si="3"/>
        <v>دون المخفض</v>
      </c>
    </row>
    <row r="95" spans="2:24">
      <c r="B95" s="497"/>
      <c r="C95" s="498"/>
      <c r="D95" s="498"/>
      <c r="E95" s="498"/>
      <c r="F95" s="498"/>
      <c r="G95" s="498"/>
      <c r="H95" s="498"/>
      <c r="I95" s="498"/>
      <c r="J95" s="498"/>
      <c r="K95" s="498"/>
      <c r="L95" s="498"/>
      <c r="M95" s="498"/>
      <c r="N95" s="498"/>
      <c r="O95" s="498"/>
      <c r="P95" s="498"/>
      <c r="Q95" s="498"/>
      <c r="R95" s="498"/>
      <c r="S95" s="498"/>
      <c r="T95" s="498"/>
      <c r="U95" s="498"/>
      <c r="V95" s="498"/>
      <c r="W95" s="499">
        <f t="shared" si="2"/>
        <v>0</v>
      </c>
      <c r="X95" s="498" t="str">
        <f t="shared" si="3"/>
        <v>دون المخفض</v>
      </c>
    </row>
    <row r="96" spans="2:24">
      <c r="B96" s="497"/>
      <c r="C96" s="498"/>
      <c r="D96" s="498"/>
      <c r="E96" s="498"/>
      <c r="F96" s="498"/>
      <c r="G96" s="498"/>
      <c r="H96" s="498"/>
      <c r="I96" s="498"/>
      <c r="J96" s="498"/>
      <c r="K96" s="498"/>
      <c r="L96" s="498"/>
      <c r="M96" s="498"/>
      <c r="N96" s="498"/>
      <c r="O96" s="498"/>
      <c r="P96" s="498"/>
      <c r="Q96" s="498"/>
      <c r="R96" s="498"/>
      <c r="S96" s="498"/>
      <c r="T96" s="498"/>
      <c r="U96" s="498"/>
      <c r="V96" s="498"/>
      <c r="W96" s="499">
        <f t="shared" si="2"/>
        <v>0</v>
      </c>
      <c r="X96" s="498" t="str">
        <f t="shared" si="3"/>
        <v>دون المخفض</v>
      </c>
    </row>
    <row r="97" spans="2:24">
      <c r="B97" s="497"/>
      <c r="C97" s="498"/>
      <c r="D97" s="498"/>
      <c r="E97" s="498"/>
      <c r="F97" s="498"/>
      <c r="G97" s="498"/>
      <c r="H97" s="498"/>
      <c r="I97" s="498"/>
      <c r="J97" s="498"/>
      <c r="K97" s="498"/>
      <c r="L97" s="498"/>
      <c r="M97" s="498"/>
      <c r="N97" s="498"/>
      <c r="O97" s="498"/>
      <c r="P97" s="498"/>
      <c r="Q97" s="498"/>
      <c r="R97" s="498"/>
      <c r="S97" s="498"/>
      <c r="T97" s="498"/>
      <c r="U97" s="498"/>
      <c r="V97" s="498"/>
      <c r="W97" s="499">
        <f t="shared" si="2"/>
        <v>0</v>
      </c>
      <c r="X97" s="498" t="str">
        <f t="shared" si="3"/>
        <v>دون المخفض</v>
      </c>
    </row>
    <row r="98" spans="2:24">
      <c r="B98" s="497"/>
      <c r="C98" s="498"/>
      <c r="D98" s="498"/>
      <c r="E98" s="498"/>
      <c r="F98" s="498"/>
      <c r="G98" s="498"/>
      <c r="H98" s="498"/>
      <c r="I98" s="498"/>
      <c r="J98" s="498"/>
      <c r="K98" s="498"/>
      <c r="L98" s="498"/>
      <c r="M98" s="498"/>
      <c r="N98" s="498"/>
      <c r="O98" s="498"/>
      <c r="P98" s="498"/>
      <c r="Q98" s="498"/>
      <c r="R98" s="498"/>
      <c r="S98" s="498"/>
      <c r="T98" s="498"/>
      <c r="U98" s="498"/>
      <c r="V98" s="498"/>
      <c r="W98" s="499">
        <f t="shared" si="2"/>
        <v>0</v>
      </c>
      <c r="X98" s="498" t="str">
        <f t="shared" si="3"/>
        <v>دون المخفض</v>
      </c>
    </row>
    <row r="99" spans="2:24">
      <c r="B99" s="497"/>
      <c r="C99" s="498"/>
      <c r="D99" s="498"/>
      <c r="E99" s="498"/>
      <c r="F99" s="498"/>
      <c r="G99" s="498"/>
      <c r="H99" s="498"/>
      <c r="I99" s="498"/>
      <c r="J99" s="498"/>
      <c r="K99" s="498"/>
      <c r="L99" s="498"/>
      <c r="M99" s="498"/>
      <c r="N99" s="498"/>
      <c r="O99" s="498"/>
      <c r="P99" s="498"/>
      <c r="Q99" s="498"/>
      <c r="R99" s="498"/>
      <c r="S99" s="498"/>
      <c r="T99" s="498"/>
      <c r="U99" s="498"/>
      <c r="V99" s="498"/>
      <c r="W99" s="499">
        <f t="shared" si="2"/>
        <v>0</v>
      </c>
      <c r="X99" s="498" t="str">
        <f t="shared" si="3"/>
        <v>دون المخفض</v>
      </c>
    </row>
    <row r="100" spans="2:24">
      <c r="B100" s="497"/>
      <c r="C100" s="498"/>
      <c r="D100" s="498"/>
      <c r="E100" s="498"/>
      <c r="F100" s="498"/>
      <c r="G100" s="498"/>
      <c r="H100" s="498"/>
      <c r="I100" s="498"/>
      <c r="J100" s="498"/>
      <c r="K100" s="498"/>
      <c r="L100" s="498"/>
      <c r="M100" s="498"/>
      <c r="N100" s="498"/>
      <c r="O100" s="498"/>
      <c r="P100" s="498"/>
      <c r="Q100" s="498"/>
      <c r="R100" s="498"/>
      <c r="S100" s="498"/>
      <c r="T100" s="498"/>
      <c r="U100" s="498"/>
      <c r="V100" s="498"/>
      <c r="W100" s="499">
        <f t="shared" si="2"/>
        <v>0</v>
      </c>
      <c r="X100" s="498" t="str">
        <f t="shared" si="3"/>
        <v>دون المخفض</v>
      </c>
    </row>
    <row r="101" spans="2:24">
      <c r="B101" s="497"/>
      <c r="C101" s="498"/>
      <c r="D101" s="498"/>
      <c r="E101" s="498"/>
      <c r="F101" s="498"/>
      <c r="G101" s="498"/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98"/>
      <c r="S101" s="498"/>
      <c r="T101" s="498"/>
      <c r="U101" s="498"/>
      <c r="V101" s="498"/>
      <c r="W101" s="499">
        <f t="shared" si="2"/>
        <v>0</v>
      </c>
      <c r="X101" s="498" t="str">
        <f t="shared" si="3"/>
        <v>دون المخفض</v>
      </c>
    </row>
    <row r="102" spans="2:24">
      <c r="B102" s="497"/>
      <c r="C102" s="498"/>
      <c r="D102" s="498"/>
      <c r="E102" s="498"/>
      <c r="F102" s="498"/>
      <c r="G102" s="498"/>
      <c r="H102" s="498"/>
      <c r="I102" s="498"/>
      <c r="J102" s="498"/>
      <c r="K102" s="498"/>
      <c r="L102" s="498"/>
      <c r="M102" s="498"/>
      <c r="N102" s="498"/>
      <c r="O102" s="498"/>
      <c r="P102" s="498"/>
      <c r="Q102" s="498"/>
      <c r="R102" s="498"/>
      <c r="S102" s="498"/>
      <c r="T102" s="498"/>
      <c r="U102" s="498"/>
      <c r="V102" s="498"/>
      <c r="W102" s="499">
        <f t="shared" si="2"/>
        <v>0</v>
      </c>
      <c r="X102" s="498" t="str">
        <f t="shared" si="3"/>
        <v>دون المخفض</v>
      </c>
    </row>
    <row r="103" spans="2:24">
      <c r="B103" s="497"/>
      <c r="C103" s="498"/>
      <c r="D103" s="498"/>
      <c r="E103" s="498"/>
      <c r="F103" s="498"/>
      <c r="G103" s="498"/>
      <c r="H103" s="498"/>
      <c r="I103" s="498"/>
      <c r="J103" s="498"/>
      <c r="K103" s="498"/>
      <c r="L103" s="498"/>
      <c r="M103" s="498"/>
      <c r="N103" s="498"/>
      <c r="O103" s="498"/>
      <c r="P103" s="498"/>
      <c r="Q103" s="498"/>
      <c r="R103" s="498"/>
      <c r="S103" s="498"/>
      <c r="T103" s="498"/>
      <c r="U103" s="498"/>
      <c r="V103" s="498"/>
      <c r="W103" s="499">
        <f t="shared" si="2"/>
        <v>0</v>
      </c>
      <c r="X103" s="498" t="str">
        <f t="shared" si="3"/>
        <v>دون المخفض</v>
      </c>
    </row>
    <row r="104" spans="2:24">
      <c r="B104" s="497"/>
      <c r="C104" s="498"/>
      <c r="D104" s="498"/>
      <c r="E104" s="498"/>
      <c r="F104" s="498"/>
      <c r="G104" s="498"/>
      <c r="H104" s="498"/>
      <c r="I104" s="498"/>
      <c r="J104" s="498"/>
      <c r="K104" s="498"/>
      <c r="L104" s="498"/>
      <c r="M104" s="498"/>
      <c r="N104" s="498"/>
      <c r="O104" s="498"/>
      <c r="P104" s="498"/>
      <c r="Q104" s="498"/>
      <c r="R104" s="498"/>
      <c r="S104" s="498"/>
      <c r="T104" s="498"/>
      <c r="U104" s="498"/>
      <c r="V104" s="498"/>
      <c r="W104" s="499">
        <f t="shared" si="2"/>
        <v>0</v>
      </c>
      <c r="X104" s="498" t="str">
        <f t="shared" si="3"/>
        <v>دون المخفض</v>
      </c>
    </row>
  </sheetData>
  <mergeCells count="3">
    <mergeCell ref="B1:F1"/>
    <mergeCell ref="C3:Q3"/>
    <mergeCell ref="I2:O2"/>
  </mergeCells>
  <dataValidations count="1">
    <dataValidation type="whole" allowBlank="1" showInputMessage="1" showErrorMessage="1" errorTitle="تأكد أنّ" error="الدّرجة تساوي صفر أو واحد فقط (0) أو (1)" sqref="C6:V104" xr:uid="{FA236A59-C810-4BA5-BFF1-13BCAE6C9916}">
      <formula1>0</formula1>
      <formula2>1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577FA-45E0-4D10-8ABC-895E76D86AF4}">
  <sheetPr codeName="ورقة21">
    <tabColor rgb="FF00B050"/>
  </sheetPr>
  <dimension ref="C2:S34"/>
  <sheetViews>
    <sheetView rightToLeft="1" tabSelected="1" topLeftCell="C3" workbookViewId="0"/>
  </sheetViews>
  <sheetFormatPr defaultColWidth="0" defaultRowHeight="14" zeroHeight="1"/>
  <cols>
    <col min="1" max="2" width="9" hidden="1" customWidth="1"/>
    <col min="3" max="3" width="2.58203125" customWidth="1"/>
    <col min="4" max="6" width="9" customWidth="1"/>
    <col min="7" max="7" width="3.58203125" customWidth="1"/>
    <col min="8" max="18" width="9" customWidth="1"/>
    <col min="19" max="19" width="3.58203125" customWidth="1"/>
    <col min="20" max="16384" width="9" hidden="1"/>
  </cols>
  <sheetData>
    <row r="2" spans="3:19" ht="14.5" hidden="1" thickBot="1"/>
    <row r="3" spans="3:19">
      <c r="C3" s="570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2"/>
    </row>
    <row r="4" spans="3:19" ht="14.5" thickBot="1">
      <c r="C4" s="573"/>
      <c r="D4" s="625"/>
      <c r="E4" s="625"/>
      <c r="F4" s="625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5"/>
    </row>
    <row r="5" spans="3:19">
      <c r="C5" s="573"/>
      <c r="D5" s="625"/>
      <c r="E5" s="625"/>
      <c r="F5" s="625"/>
      <c r="G5" s="574"/>
      <c r="H5" s="626" t="s">
        <v>444</v>
      </c>
      <c r="I5" s="627"/>
      <c r="J5" s="627"/>
      <c r="K5" s="627"/>
      <c r="L5" s="627"/>
      <c r="M5" s="628"/>
      <c r="N5" s="574"/>
      <c r="O5" s="576"/>
      <c r="P5" s="574"/>
      <c r="Q5" s="574"/>
      <c r="R5" s="574"/>
      <c r="S5" s="575"/>
    </row>
    <row r="6" spans="3:19" ht="14.5" thickBot="1">
      <c r="C6" s="573"/>
      <c r="D6" s="625"/>
      <c r="E6" s="625"/>
      <c r="F6" s="625"/>
      <c r="G6" s="574"/>
      <c r="H6" s="629"/>
      <c r="I6" s="630"/>
      <c r="J6" s="630"/>
      <c r="K6" s="630"/>
      <c r="L6" s="630"/>
      <c r="M6" s="631"/>
      <c r="N6" s="574"/>
      <c r="O6" s="576"/>
      <c r="P6" s="574"/>
      <c r="Q6" s="574"/>
      <c r="R6" s="574"/>
      <c r="S6" s="575"/>
    </row>
    <row r="7" spans="3:19">
      <c r="C7" s="573"/>
      <c r="D7" s="625"/>
      <c r="E7" s="625"/>
      <c r="F7" s="625"/>
      <c r="G7" s="574"/>
      <c r="H7" s="574"/>
      <c r="I7" s="574"/>
      <c r="J7" s="574"/>
      <c r="K7" s="574"/>
      <c r="L7" s="574"/>
      <c r="M7" s="574"/>
      <c r="N7" s="574"/>
      <c r="O7" s="577"/>
      <c r="P7" s="574"/>
      <c r="Q7" s="574"/>
      <c r="R7" s="574"/>
      <c r="S7" s="575"/>
    </row>
    <row r="8" spans="3:19" ht="14.5" thickBot="1">
      <c r="C8" s="573"/>
      <c r="D8" s="625"/>
      <c r="E8" s="625"/>
      <c r="F8" s="625"/>
      <c r="G8" s="616" t="s">
        <v>263</v>
      </c>
      <c r="H8" s="616"/>
      <c r="I8" s="616"/>
      <c r="J8" s="616"/>
      <c r="K8" s="616"/>
      <c r="L8" s="616"/>
      <c r="M8" s="616"/>
      <c r="N8" s="574"/>
      <c r="O8" s="574"/>
      <c r="P8" s="574"/>
      <c r="Q8" s="574"/>
      <c r="R8" s="574"/>
      <c r="S8" s="575"/>
    </row>
    <row r="9" spans="3:19" ht="14.5" thickBot="1">
      <c r="C9" s="573"/>
      <c r="D9" s="625"/>
      <c r="E9" s="625"/>
      <c r="F9" s="625"/>
      <c r="G9" s="617" t="s">
        <v>437</v>
      </c>
      <c r="H9" s="624" t="s">
        <v>0</v>
      </c>
      <c r="I9" s="623"/>
      <c r="J9" s="632"/>
      <c r="K9" s="632"/>
      <c r="L9" s="632"/>
      <c r="M9" s="623" t="s">
        <v>155</v>
      </c>
      <c r="N9" s="623"/>
      <c r="O9" s="567"/>
      <c r="P9" s="574"/>
      <c r="Q9" s="574"/>
      <c r="R9" s="574"/>
      <c r="S9" s="575"/>
    </row>
    <row r="10" spans="3:19" ht="14.5" thickBot="1">
      <c r="C10" s="573"/>
      <c r="D10" s="625"/>
      <c r="E10" s="625"/>
      <c r="F10" s="625"/>
      <c r="G10" s="618"/>
      <c r="H10" s="624" t="s">
        <v>162</v>
      </c>
      <c r="I10" s="623"/>
      <c r="J10" s="632"/>
      <c r="K10" s="632"/>
      <c r="L10" s="632"/>
      <c r="M10" s="623" t="s">
        <v>250</v>
      </c>
      <c r="N10" s="623"/>
      <c r="O10" s="567"/>
      <c r="P10" s="574"/>
      <c r="Q10" s="574"/>
      <c r="R10" s="574"/>
      <c r="S10" s="575"/>
    </row>
    <row r="11" spans="3:19">
      <c r="C11" s="573"/>
      <c r="D11" s="625"/>
      <c r="E11" s="625"/>
      <c r="F11" s="625"/>
      <c r="G11" s="618"/>
      <c r="H11" s="624" t="s">
        <v>75</v>
      </c>
      <c r="I11" s="623"/>
      <c r="J11" s="634"/>
      <c r="K11" s="632"/>
      <c r="L11" s="632"/>
      <c r="M11" s="574"/>
      <c r="N11" s="574"/>
      <c r="O11" s="574"/>
      <c r="P11" s="574"/>
      <c r="Q11" s="574"/>
      <c r="R11" s="574"/>
      <c r="S11" s="575"/>
    </row>
    <row r="12" spans="3:19" ht="14.5" thickBot="1">
      <c r="C12" s="573"/>
      <c r="D12" s="574"/>
      <c r="E12" s="574"/>
      <c r="F12" s="574"/>
      <c r="G12" s="619"/>
      <c r="H12" s="624" t="s">
        <v>249</v>
      </c>
      <c r="I12" s="623"/>
      <c r="J12" s="278">
        <f>'ادخال البيانات'!D2</f>
        <v>0</v>
      </c>
      <c r="K12" s="582" t="s">
        <v>81</v>
      </c>
      <c r="L12" s="35"/>
      <c r="M12" s="574"/>
      <c r="N12" s="574"/>
      <c r="O12" s="574"/>
      <c r="P12" s="574"/>
      <c r="Q12" s="574"/>
      <c r="R12" s="574"/>
      <c r="S12" s="575"/>
    </row>
    <row r="13" spans="3:19" ht="14.5" thickBot="1">
      <c r="C13" s="573"/>
      <c r="D13" s="574"/>
      <c r="E13" s="574"/>
      <c r="F13" s="574"/>
      <c r="G13" s="574"/>
      <c r="H13" s="574"/>
      <c r="I13" s="574"/>
      <c r="J13" s="568"/>
      <c r="K13" s="568"/>
      <c r="L13" s="568"/>
      <c r="M13" s="574"/>
      <c r="N13" s="574"/>
      <c r="O13" s="574"/>
      <c r="P13" s="574"/>
      <c r="Q13" s="574"/>
      <c r="R13" s="574"/>
      <c r="S13" s="575"/>
    </row>
    <row r="14" spans="3:19" ht="14.5" thickBot="1">
      <c r="C14" s="573"/>
      <c r="D14" s="574"/>
      <c r="E14" s="574"/>
      <c r="F14" s="574"/>
      <c r="G14" s="578"/>
      <c r="H14" s="574"/>
      <c r="I14" s="574"/>
      <c r="J14" s="574"/>
      <c r="K14" s="574"/>
      <c r="L14" s="636" t="s">
        <v>446</v>
      </c>
      <c r="M14" s="637"/>
      <c r="N14" s="637"/>
      <c r="O14" s="638"/>
      <c r="P14" s="574"/>
      <c r="Q14" s="574"/>
      <c r="R14" s="574"/>
      <c r="S14" s="575"/>
    </row>
    <row r="15" spans="3:19" ht="14.5" thickBot="1">
      <c r="C15" s="573"/>
      <c r="D15" s="574"/>
      <c r="E15" s="574"/>
      <c r="F15" s="574"/>
      <c r="G15" s="574"/>
      <c r="H15" s="574"/>
      <c r="I15" s="574"/>
      <c r="J15" s="574"/>
      <c r="K15" s="574"/>
      <c r="L15" s="574"/>
      <c r="M15" s="574"/>
      <c r="N15" s="574"/>
      <c r="O15" s="574"/>
      <c r="P15" s="574"/>
      <c r="Q15" s="574"/>
      <c r="R15" s="574"/>
      <c r="S15" s="575"/>
    </row>
    <row r="16" spans="3:19" ht="14.5" thickBot="1">
      <c r="C16" s="573"/>
      <c r="D16" s="574"/>
      <c r="E16" s="574"/>
      <c r="F16" s="620" t="s">
        <v>438</v>
      </c>
      <c r="G16" s="621"/>
      <c r="H16" s="574"/>
      <c r="I16" s="574"/>
      <c r="J16" s="574"/>
      <c r="K16" s="574"/>
      <c r="L16" s="574"/>
      <c r="M16" s="574"/>
      <c r="N16" s="574"/>
      <c r="O16" s="574"/>
      <c r="P16" s="574"/>
      <c r="Q16" s="574"/>
      <c r="R16" s="574"/>
      <c r="S16" s="575"/>
    </row>
    <row r="17" spans="3:19">
      <c r="C17" s="573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5"/>
    </row>
    <row r="18" spans="3:19">
      <c r="C18" s="573"/>
      <c r="D18" s="574"/>
      <c r="E18" s="574"/>
      <c r="F18" s="574"/>
      <c r="G18" s="574"/>
      <c r="H18" s="574"/>
      <c r="I18" s="574"/>
      <c r="J18" s="574"/>
      <c r="K18" s="574"/>
      <c r="L18" s="574"/>
      <c r="M18" s="574"/>
      <c r="N18" s="574"/>
      <c r="O18" s="574"/>
      <c r="P18" s="574"/>
      <c r="Q18" s="574"/>
      <c r="R18" s="574"/>
      <c r="S18" s="575"/>
    </row>
    <row r="19" spans="3:19">
      <c r="C19" s="573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5"/>
    </row>
    <row r="20" spans="3:19">
      <c r="C20" s="573"/>
      <c r="D20" s="574"/>
      <c r="E20" s="574"/>
      <c r="F20" s="574"/>
      <c r="G20" s="574"/>
      <c r="H20" s="574"/>
      <c r="I20" s="574"/>
      <c r="J20" s="574"/>
      <c r="K20" s="574"/>
      <c r="L20" s="574"/>
      <c r="M20" s="574"/>
      <c r="N20" s="574"/>
      <c r="O20" s="574"/>
      <c r="P20" s="574"/>
      <c r="Q20" s="574"/>
      <c r="R20" s="574"/>
      <c r="S20" s="575"/>
    </row>
    <row r="21" spans="3:19">
      <c r="C21" s="573"/>
      <c r="D21" s="574"/>
      <c r="E21" s="574"/>
      <c r="F21" s="574"/>
      <c r="G21" s="574"/>
      <c r="H21" s="574"/>
      <c r="I21" s="574"/>
      <c r="J21" s="574"/>
      <c r="K21" s="574"/>
      <c r="L21" s="574"/>
      <c r="M21" s="574"/>
      <c r="N21" s="574"/>
      <c r="O21" s="574"/>
      <c r="P21" s="574"/>
      <c r="Q21" s="574"/>
      <c r="R21" s="574"/>
      <c r="S21" s="575"/>
    </row>
    <row r="22" spans="3:19">
      <c r="C22" s="573"/>
      <c r="D22" s="574"/>
      <c r="E22" s="574"/>
      <c r="F22" s="574"/>
      <c r="G22" s="574"/>
      <c r="H22" s="574"/>
      <c r="I22" s="574"/>
      <c r="J22" s="574"/>
      <c r="K22" s="574"/>
      <c r="L22" s="574"/>
      <c r="M22" s="574"/>
      <c r="N22" s="574"/>
      <c r="O22" s="574"/>
      <c r="P22" s="574"/>
      <c r="Q22" s="574"/>
      <c r="R22" s="574"/>
      <c r="S22" s="575"/>
    </row>
    <row r="23" spans="3:19">
      <c r="C23" s="573"/>
      <c r="D23" s="574"/>
      <c r="E23" s="574"/>
      <c r="F23" s="574"/>
      <c r="G23" s="574"/>
      <c r="H23" s="574"/>
      <c r="I23" s="574"/>
      <c r="J23" s="574"/>
      <c r="K23" s="574"/>
      <c r="L23" s="574"/>
      <c r="M23" s="574"/>
      <c r="N23" s="574"/>
      <c r="O23" s="574"/>
      <c r="P23" s="574"/>
      <c r="Q23" s="574"/>
      <c r="R23" s="574"/>
      <c r="S23" s="575"/>
    </row>
    <row r="24" spans="3:19">
      <c r="C24" s="573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  <c r="S24" s="575"/>
    </row>
    <row r="25" spans="3:19">
      <c r="C25" s="573"/>
      <c r="D25" s="574"/>
      <c r="E25" s="574"/>
      <c r="F25" s="574"/>
      <c r="G25" s="574"/>
      <c r="H25" s="574"/>
      <c r="I25" s="574"/>
      <c r="J25" s="574"/>
      <c r="K25" s="574"/>
      <c r="L25" s="574"/>
      <c r="M25" s="574"/>
      <c r="N25" s="574"/>
      <c r="O25" s="574"/>
      <c r="P25" s="574"/>
      <c r="Q25" s="574"/>
      <c r="R25" s="574"/>
      <c r="S25" s="575"/>
    </row>
    <row r="26" spans="3:19">
      <c r="C26" s="573"/>
      <c r="D26" s="574"/>
      <c r="E26" s="574"/>
      <c r="F26" s="574"/>
      <c r="G26" s="574"/>
      <c r="H26" s="574"/>
      <c r="I26" s="574"/>
      <c r="J26" s="574"/>
      <c r="K26" s="574"/>
      <c r="L26" s="574"/>
      <c r="M26" s="574"/>
      <c r="N26" s="574"/>
      <c r="O26" s="574"/>
      <c r="P26" s="574"/>
      <c r="Q26" s="574"/>
      <c r="R26" s="574"/>
      <c r="S26" s="575"/>
    </row>
    <row r="27" spans="3:19">
      <c r="C27" s="573"/>
      <c r="D27" s="574"/>
      <c r="E27" s="574"/>
      <c r="F27" s="574"/>
      <c r="G27" s="574"/>
      <c r="H27" s="574"/>
      <c r="I27" s="574"/>
      <c r="J27" s="574"/>
      <c r="K27" s="574"/>
      <c r="L27" s="574"/>
      <c r="M27" s="574"/>
      <c r="N27" s="574"/>
      <c r="O27" s="574"/>
      <c r="P27" s="574"/>
      <c r="Q27" s="574"/>
      <c r="R27" s="574"/>
      <c r="S27" s="575"/>
    </row>
    <row r="28" spans="3:19" ht="25.5" customHeight="1">
      <c r="C28" s="573"/>
      <c r="D28" s="635" t="s">
        <v>445</v>
      </c>
      <c r="E28" s="635"/>
      <c r="F28" s="635"/>
      <c r="G28" s="635"/>
      <c r="H28" s="635"/>
      <c r="I28" s="635"/>
      <c r="J28" s="635"/>
      <c r="K28" s="635"/>
      <c r="L28" s="635"/>
      <c r="M28" s="635"/>
      <c r="N28" s="574"/>
      <c r="O28" s="622" t="s">
        <v>256</v>
      </c>
      <c r="P28" s="622"/>
      <c r="Q28" s="622"/>
      <c r="R28" s="622"/>
      <c r="S28" s="575"/>
    </row>
    <row r="29" spans="3:19" ht="14.5" thickBot="1">
      <c r="C29" s="579"/>
      <c r="D29" s="580"/>
      <c r="E29" s="580"/>
      <c r="F29" s="580"/>
      <c r="G29" s="580"/>
      <c r="H29" s="580"/>
      <c r="I29" s="580"/>
      <c r="J29" s="580"/>
      <c r="K29" s="580"/>
      <c r="L29" s="580"/>
      <c r="M29" s="580"/>
      <c r="N29" s="580"/>
      <c r="O29" s="633" t="s">
        <v>449</v>
      </c>
      <c r="P29" s="633"/>
      <c r="Q29" s="633"/>
      <c r="R29" s="633"/>
      <c r="S29" s="581"/>
    </row>
    <row r="30" spans="3:19" hidden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3:19" hidden="1"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3:19" hidden="1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3:19" hidden="1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3:19" hidden="1"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</sheetData>
  <mergeCells count="18">
    <mergeCell ref="O29:R29"/>
    <mergeCell ref="J10:L10"/>
    <mergeCell ref="J11:L11"/>
    <mergeCell ref="D28:M28"/>
    <mergeCell ref="L14:O14"/>
    <mergeCell ref="G8:M8"/>
    <mergeCell ref="G9:G12"/>
    <mergeCell ref="F16:G16"/>
    <mergeCell ref="O28:R28"/>
    <mergeCell ref="M9:N9"/>
    <mergeCell ref="H12:I12"/>
    <mergeCell ref="M10:N10"/>
    <mergeCell ref="D4:F11"/>
    <mergeCell ref="H5:M6"/>
    <mergeCell ref="H9:I9"/>
    <mergeCell ref="H10:I10"/>
    <mergeCell ref="H11:I11"/>
    <mergeCell ref="J9:L9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B3FFE-6412-4940-8E5D-B3F6FFC62E08}">
  <sheetPr codeName="ورقة29">
    <tabColor rgb="FFFFC000"/>
  </sheetPr>
  <dimension ref="A1:N105"/>
  <sheetViews>
    <sheetView rightToLeft="1" workbookViewId="0"/>
  </sheetViews>
  <sheetFormatPr defaultColWidth="9" defaultRowHeight="26"/>
  <cols>
    <col min="1" max="1" width="9" style="468"/>
    <col min="2" max="2" width="48.58203125" style="468" customWidth="1"/>
    <col min="3" max="4" width="35.25" style="468" customWidth="1"/>
    <col min="5" max="8" width="9" style="468"/>
    <col min="9" max="16" width="0" style="468" hidden="1" customWidth="1"/>
    <col min="17" max="16384" width="9" style="468"/>
  </cols>
  <sheetData>
    <row r="1" spans="1:14">
      <c r="A1" s="475" t="s">
        <v>371</v>
      </c>
      <c r="B1" s="500" t="s">
        <v>372</v>
      </c>
      <c r="C1" s="501" t="s">
        <v>407</v>
      </c>
      <c r="D1" s="501"/>
      <c r="E1" s="501"/>
      <c r="F1" s="501"/>
      <c r="G1" s="501"/>
    </row>
    <row r="3" spans="1:14">
      <c r="B3" s="482" t="s">
        <v>327</v>
      </c>
      <c r="C3" s="952" t="s">
        <v>373</v>
      </c>
      <c r="D3" s="952"/>
      <c r="E3" s="952"/>
      <c r="F3" s="952"/>
      <c r="G3" s="952"/>
      <c r="H3" s="952"/>
    </row>
    <row r="5" spans="1:14">
      <c r="A5" s="484" t="s">
        <v>1</v>
      </c>
      <c r="B5" s="484" t="s">
        <v>329</v>
      </c>
      <c r="C5" s="484" t="s">
        <v>330</v>
      </c>
      <c r="D5" s="484" t="s">
        <v>331</v>
      </c>
      <c r="J5" s="468" t="s">
        <v>258</v>
      </c>
      <c r="K5" s="468" t="s">
        <v>405</v>
      </c>
      <c r="L5" s="468" t="s">
        <v>16</v>
      </c>
      <c r="M5" s="468" t="s">
        <v>259</v>
      </c>
      <c r="N5" s="468" t="s">
        <v>406</v>
      </c>
    </row>
    <row r="6" spans="1:14">
      <c r="A6" s="485">
        <v>1</v>
      </c>
      <c r="B6" s="486" t="str">
        <f>IF('الاختبار البعديّ'!B6="","",'الاختبار البعديّ'!B6)</f>
        <v/>
      </c>
      <c r="C6" s="514" t="str">
        <f>IF(B6="","",'الاختبار البعديّ'!W6)</f>
        <v/>
      </c>
      <c r="D6" s="487" t="str">
        <f>IF(C6="","",'الاختبار البعديّ'!X6)</f>
        <v/>
      </c>
      <c r="J6" s="468">
        <f>COUNTIF($D$6:$D$105,"عال")</f>
        <v>0</v>
      </c>
      <c r="K6" s="468">
        <f>COUNTIF($D$6:$D$105,"فوق المتوسط")</f>
        <v>0</v>
      </c>
      <c r="L6" s="468">
        <f>COUNTIF($D$6:$D$105,"متوسط")</f>
        <v>0</v>
      </c>
      <c r="M6" s="468">
        <f>COUNTIF($D$6:$D$105,"منخفض")</f>
        <v>0</v>
      </c>
      <c r="N6" s="468">
        <f>COUNTIF($D$6:$D$105,"دون المنخفض")</f>
        <v>0</v>
      </c>
    </row>
    <row r="7" spans="1:14">
      <c r="A7" s="485">
        <v>2</v>
      </c>
      <c r="B7" s="486" t="str">
        <f>IF('الاختبار البعديّ'!B7="","",'الاختبار البعديّ'!B7)</f>
        <v/>
      </c>
      <c r="C7" s="514" t="str">
        <f>IF(B7="","",'الاختبار البعديّ'!W7)</f>
        <v/>
      </c>
      <c r="D7" s="487" t="str">
        <f>IF(C7="","",'الاختبار البعديّ'!X7)</f>
        <v/>
      </c>
    </row>
    <row r="8" spans="1:14">
      <c r="A8" s="485">
        <v>3</v>
      </c>
      <c r="B8" s="486" t="str">
        <f>IF('الاختبار البعديّ'!B8="","",'الاختبار البعديّ'!B8)</f>
        <v/>
      </c>
      <c r="C8" s="514" t="str">
        <f>IF(B8="","",'الاختبار البعديّ'!W8)</f>
        <v/>
      </c>
      <c r="D8" s="487" t="str">
        <f>IF(C8="","",'الاختبار البعديّ'!X8)</f>
        <v/>
      </c>
    </row>
    <row r="9" spans="1:14">
      <c r="A9" s="485">
        <v>4</v>
      </c>
      <c r="B9" s="486" t="str">
        <f>IF('الاختبار البعديّ'!B9="","",'الاختبار البعديّ'!B9)</f>
        <v/>
      </c>
      <c r="C9" s="514" t="str">
        <f>IF(B9="","",'الاختبار البعديّ'!W9)</f>
        <v/>
      </c>
      <c r="D9" s="487" t="str">
        <f>IF(C9="","",'الاختبار البعديّ'!X9)</f>
        <v/>
      </c>
    </row>
    <row r="10" spans="1:14">
      <c r="A10" s="485">
        <v>5</v>
      </c>
      <c r="B10" s="486" t="str">
        <f>IF('الاختبار البعديّ'!B10="","",'الاختبار البعديّ'!B10)</f>
        <v/>
      </c>
      <c r="C10" s="514" t="str">
        <f>IF(B10="","",'الاختبار البعديّ'!W10)</f>
        <v/>
      </c>
      <c r="D10" s="487" t="str">
        <f>IF(C10="","",'الاختبار البعديّ'!X10)</f>
        <v/>
      </c>
    </row>
    <row r="11" spans="1:14">
      <c r="A11" s="485">
        <v>6</v>
      </c>
      <c r="B11" s="486" t="str">
        <f>IF('الاختبار البعديّ'!B11="","",'الاختبار البعديّ'!B11)</f>
        <v/>
      </c>
      <c r="C11" s="514" t="str">
        <f>IF(B11="","",'الاختبار البعديّ'!W11)</f>
        <v/>
      </c>
      <c r="D11" s="487" t="str">
        <f>IF(C11="","",'الاختبار البعديّ'!X11)</f>
        <v/>
      </c>
    </row>
    <row r="12" spans="1:14">
      <c r="A12" s="485">
        <v>7</v>
      </c>
      <c r="B12" s="486" t="str">
        <f>IF('الاختبار البعديّ'!B12="","",'الاختبار البعديّ'!B12)</f>
        <v/>
      </c>
      <c r="C12" s="514" t="str">
        <f>IF(B12="","",'الاختبار البعديّ'!W12)</f>
        <v/>
      </c>
      <c r="D12" s="487" t="str">
        <f>IF(C12="","",'الاختبار البعديّ'!X12)</f>
        <v/>
      </c>
    </row>
    <row r="13" spans="1:14">
      <c r="A13" s="485">
        <v>8</v>
      </c>
      <c r="B13" s="486" t="str">
        <f>IF('الاختبار البعديّ'!B13="","",'الاختبار البعديّ'!B13)</f>
        <v/>
      </c>
      <c r="C13" s="514" t="str">
        <f>IF(B13="","",'الاختبار البعديّ'!W13)</f>
        <v/>
      </c>
      <c r="D13" s="487" t="str">
        <f>IF(C13="","",'الاختبار البعديّ'!X13)</f>
        <v/>
      </c>
    </row>
    <row r="14" spans="1:14">
      <c r="A14" s="485">
        <v>9</v>
      </c>
      <c r="B14" s="486" t="str">
        <f>IF('الاختبار البعديّ'!B14="","",'الاختبار البعديّ'!B14)</f>
        <v/>
      </c>
      <c r="C14" s="514" t="str">
        <f>IF(B14="","",'الاختبار البعديّ'!W14)</f>
        <v/>
      </c>
      <c r="D14" s="487" t="str">
        <f>IF(C14="","",'الاختبار البعديّ'!X14)</f>
        <v/>
      </c>
    </row>
    <row r="15" spans="1:14">
      <c r="A15" s="485">
        <v>10</v>
      </c>
      <c r="B15" s="486" t="str">
        <f>IF('الاختبار البعديّ'!B15="","",'الاختبار البعديّ'!B15)</f>
        <v/>
      </c>
      <c r="C15" s="514" t="str">
        <f>IF(B15="","",'الاختبار البعديّ'!W15)</f>
        <v/>
      </c>
      <c r="D15" s="487" t="str">
        <f>IF(C15="","",'الاختبار البعديّ'!X15)</f>
        <v/>
      </c>
    </row>
    <row r="16" spans="1:14">
      <c r="A16" s="485">
        <v>11</v>
      </c>
      <c r="B16" s="486" t="str">
        <f>IF('الاختبار البعديّ'!B16="","",'الاختبار البعديّ'!B16)</f>
        <v/>
      </c>
      <c r="C16" s="514" t="str">
        <f>IF(B16="","",'الاختبار البعديّ'!W16)</f>
        <v/>
      </c>
      <c r="D16" s="487" t="str">
        <f>IF(C16="","",'الاختبار البعديّ'!X16)</f>
        <v/>
      </c>
    </row>
    <row r="17" spans="1:4">
      <c r="A17" s="485">
        <v>12</v>
      </c>
      <c r="B17" s="486" t="str">
        <f>IF('الاختبار البعديّ'!B17="","",'الاختبار البعديّ'!B17)</f>
        <v/>
      </c>
      <c r="C17" s="514" t="str">
        <f>IF(B17="","",'الاختبار البعديّ'!W17)</f>
        <v/>
      </c>
      <c r="D17" s="487" t="str">
        <f>IF(C17="","",'الاختبار البعديّ'!X17)</f>
        <v/>
      </c>
    </row>
    <row r="18" spans="1:4">
      <c r="A18" s="485">
        <v>13</v>
      </c>
      <c r="B18" s="486" t="str">
        <f>IF('الاختبار البعديّ'!B18="","",'الاختبار البعديّ'!B18)</f>
        <v/>
      </c>
      <c r="C18" s="514" t="str">
        <f>IF(B18="","",'الاختبار البعديّ'!W18)</f>
        <v/>
      </c>
      <c r="D18" s="487" t="str">
        <f>IF(C18="","",'الاختبار البعديّ'!X18)</f>
        <v/>
      </c>
    </row>
    <row r="19" spans="1:4">
      <c r="A19" s="485">
        <v>14</v>
      </c>
      <c r="B19" s="486" t="str">
        <f>IF('الاختبار البعديّ'!B19="","",'الاختبار البعديّ'!B19)</f>
        <v/>
      </c>
      <c r="C19" s="514" t="str">
        <f>IF(B19="","",'الاختبار البعديّ'!W19)</f>
        <v/>
      </c>
      <c r="D19" s="487" t="str">
        <f>IF(C19="","",'الاختبار البعديّ'!X19)</f>
        <v/>
      </c>
    </row>
    <row r="20" spans="1:4">
      <c r="A20" s="485">
        <v>15</v>
      </c>
      <c r="B20" s="486" t="str">
        <f>IF('الاختبار البعديّ'!B20="","",'الاختبار البعديّ'!B20)</f>
        <v/>
      </c>
      <c r="C20" s="514" t="str">
        <f>IF(B20="","",'الاختبار البعديّ'!W20)</f>
        <v/>
      </c>
      <c r="D20" s="487" t="str">
        <f>IF(C20="","",'الاختبار البعديّ'!X20)</f>
        <v/>
      </c>
    </row>
    <row r="21" spans="1:4">
      <c r="A21" s="485">
        <v>16</v>
      </c>
      <c r="B21" s="486" t="str">
        <f>IF('الاختبار البعديّ'!B21="","",'الاختبار البعديّ'!B21)</f>
        <v/>
      </c>
      <c r="C21" s="514" t="str">
        <f>IF(B21="","",'الاختبار البعديّ'!W21)</f>
        <v/>
      </c>
      <c r="D21" s="487" t="str">
        <f>IF(C21="","",'الاختبار البعديّ'!X21)</f>
        <v/>
      </c>
    </row>
    <row r="22" spans="1:4">
      <c r="A22" s="485">
        <v>17</v>
      </c>
      <c r="B22" s="486" t="str">
        <f>IF('الاختبار البعديّ'!B22="","",'الاختبار البعديّ'!B22)</f>
        <v/>
      </c>
      <c r="C22" s="514" t="str">
        <f>IF(B22="","",'الاختبار البعديّ'!W22)</f>
        <v/>
      </c>
      <c r="D22" s="487" t="str">
        <f>IF(C22="","",'الاختبار البعديّ'!X22)</f>
        <v/>
      </c>
    </row>
    <row r="23" spans="1:4">
      <c r="A23" s="485">
        <v>18</v>
      </c>
      <c r="B23" s="486" t="str">
        <f>IF('الاختبار البعديّ'!B23="","",'الاختبار البعديّ'!B23)</f>
        <v/>
      </c>
      <c r="C23" s="514" t="str">
        <f>IF(B23="","",'الاختبار البعديّ'!W23)</f>
        <v/>
      </c>
      <c r="D23" s="487" t="str">
        <f>IF(C23="","",'الاختبار البعديّ'!X23)</f>
        <v/>
      </c>
    </row>
    <row r="24" spans="1:4">
      <c r="A24" s="485">
        <v>19</v>
      </c>
      <c r="B24" s="486" t="str">
        <f>IF('الاختبار البعديّ'!B24="","",'الاختبار البعديّ'!B24)</f>
        <v/>
      </c>
      <c r="C24" s="514" t="str">
        <f>IF(B24="","",'الاختبار البعديّ'!W24)</f>
        <v/>
      </c>
      <c r="D24" s="487" t="str">
        <f>IF(C24="","",'الاختبار البعديّ'!X24)</f>
        <v/>
      </c>
    </row>
    <row r="25" spans="1:4">
      <c r="A25" s="485">
        <v>20</v>
      </c>
      <c r="B25" s="486" t="str">
        <f>IF('الاختبار البعديّ'!B25="","",'الاختبار البعديّ'!B25)</f>
        <v/>
      </c>
      <c r="C25" s="514" t="str">
        <f>IF(B25="","",'الاختبار البعديّ'!W25)</f>
        <v/>
      </c>
      <c r="D25" s="487" t="str">
        <f>IF(C25="","",'الاختبار البعديّ'!X25)</f>
        <v/>
      </c>
    </row>
    <row r="26" spans="1:4">
      <c r="A26" s="485">
        <v>21</v>
      </c>
      <c r="B26" s="486" t="str">
        <f>IF('الاختبار البعديّ'!B26="","",'الاختبار البعديّ'!B26)</f>
        <v/>
      </c>
      <c r="C26" s="514" t="str">
        <f>IF(B26="","",'الاختبار البعديّ'!W26)</f>
        <v/>
      </c>
      <c r="D26" s="487" t="str">
        <f>IF(C26="","",'الاختبار البعديّ'!X26)</f>
        <v/>
      </c>
    </row>
    <row r="27" spans="1:4">
      <c r="A27" s="485">
        <v>22</v>
      </c>
      <c r="B27" s="486" t="str">
        <f>IF('الاختبار البعديّ'!B27="","",'الاختبار البعديّ'!B27)</f>
        <v/>
      </c>
      <c r="C27" s="514" t="str">
        <f>IF(B27="","",'الاختبار البعديّ'!W27)</f>
        <v/>
      </c>
      <c r="D27" s="487" t="str">
        <f>IF(C27="","",'الاختبار البعديّ'!X27)</f>
        <v/>
      </c>
    </row>
    <row r="28" spans="1:4">
      <c r="A28" s="485">
        <v>23</v>
      </c>
      <c r="B28" s="486" t="str">
        <f>IF('الاختبار البعديّ'!B28="","",'الاختبار البعديّ'!B28)</f>
        <v/>
      </c>
      <c r="C28" s="514" t="str">
        <f>IF(B28="","",'الاختبار البعديّ'!W28)</f>
        <v/>
      </c>
      <c r="D28" s="487" t="str">
        <f>IF(C28="","",'الاختبار البعديّ'!X28)</f>
        <v/>
      </c>
    </row>
    <row r="29" spans="1:4">
      <c r="A29" s="485">
        <v>24</v>
      </c>
      <c r="B29" s="486" t="str">
        <f>IF('الاختبار البعديّ'!B29="","",'الاختبار البعديّ'!B29)</f>
        <v/>
      </c>
      <c r="C29" s="514" t="str">
        <f>IF(B29="","",'الاختبار البعديّ'!W29)</f>
        <v/>
      </c>
      <c r="D29" s="487" t="str">
        <f>IF(C29="","",'الاختبار البعديّ'!X29)</f>
        <v/>
      </c>
    </row>
    <row r="30" spans="1:4">
      <c r="A30" s="485">
        <v>25</v>
      </c>
      <c r="B30" s="486" t="str">
        <f>IF('الاختبار البعديّ'!B30="","",'الاختبار البعديّ'!B30)</f>
        <v/>
      </c>
      <c r="C30" s="514" t="str">
        <f>IF(B30="","",'الاختبار البعديّ'!W30)</f>
        <v/>
      </c>
      <c r="D30" s="487" t="str">
        <f>IF(C30="","",'الاختبار البعديّ'!X30)</f>
        <v/>
      </c>
    </row>
    <row r="31" spans="1:4">
      <c r="A31" s="485">
        <v>26</v>
      </c>
      <c r="B31" s="486" t="str">
        <f>IF('الاختبار البعديّ'!B31="","",'الاختبار البعديّ'!B31)</f>
        <v/>
      </c>
      <c r="C31" s="514" t="str">
        <f>IF(B31="","",'الاختبار البعديّ'!W31)</f>
        <v/>
      </c>
      <c r="D31" s="487" t="str">
        <f>IF(C31="","",'الاختبار البعديّ'!X31)</f>
        <v/>
      </c>
    </row>
    <row r="32" spans="1:4">
      <c r="A32" s="485">
        <v>27</v>
      </c>
      <c r="B32" s="486" t="str">
        <f>IF('الاختبار البعديّ'!B32="","",'الاختبار البعديّ'!B32)</f>
        <v/>
      </c>
      <c r="C32" s="514" t="str">
        <f>IF(B32="","",'الاختبار البعديّ'!W32)</f>
        <v/>
      </c>
      <c r="D32" s="487" t="str">
        <f>IF(C32="","",'الاختبار البعديّ'!X32)</f>
        <v/>
      </c>
    </row>
    <row r="33" spans="1:4">
      <c r="A33" s="485">
        <v>28</v>
      </c>
      <c r="B33" s="486" t="str">
        <f>IF('الاختبار البعديّ'!B33="","",'الاختبار البعديّ'!B33)</f>
        <v/>
      </c>
      <c r="C33" s="514" t="str">
        <f>IF(B33="","",'الاختبار البعديّ'!W33)</f>
        <v/>
      </c>
      <c r="D33" s="487" t="str">
        <f>IF(C33="","",'الاختبار البعديّ'!X33)</f>
        <v/>
      </c>
    </row>
    <row r="34" spans="1:4">
      <c r="A34" s="485">
        <v>29</v>
      </c>
      <c r="B34" s="486" t="str">
        <f>IF('الاختبار البعديّ'!B34="","",'الاختبار البعديّ'!B34)</f>
        <v/>
      </c>
      <c r="C34" s="514" t="str">
        <f>IF(B34="","",'الاختبار البعديّ'!W34)</f>
        <v/>
      </c>
      <c r="D34" s="487" t="str">
        <f>IF(C34="","",'الاختبار البعديّ'!X34)</f>
        <v/>
      </c>
    </row>
    <row r="35" spans="1:4">
      <c r="A35" s="485">
        <v>30</v>
      </c>
      <c r="B35" s="486" t="str">
        <f>IF('الاختبار البعديّ'!B35="","",'الاختبار البعديّ'!B35)</f>
        <v/>
      </c>
      <c r="C35" s="514" t="str">
        <f>IF(B35="","",'الاختبار البعديّ'!W35)</f>
        <v/>
      </c>
      <c r="D35" s="487" t="str">
        <f>IF(C35="","",'الاختبار البعديّ'!X35)</f>
        <v/>
      </c>
    </row>
    <row r="36" spans="1:4">
      <c r="A36" s="485">
        <v>31</v>
      </c>
      <c r="B36" s="486" t="str">
        <f>IF('الاختبار البعديّ'!B36="","",'الاختبار البعديّ'!B36)</f>
        <v/>
      </c>
      <c r="C36" s="514" t="str">
        <f>IF(B36="","",'الاختبار البعديّ'!W36)</f>
        <v/>
      </c>
      <c r="D36" s="487" t="str">
        <f>IF(C36="","",'الاختبار البعديّ'!X36)</f>
        <v/>
      </c>
    </row>
    <row r="37" spans="1:4">
      <c r="A37" s="485">
        <v>32</v>
      </c>
      <c r="B37" s="486" t="str">
        <f>IF('الاختبار البعديّ'!B37="","",'الاختبار البعديّ'!B37)</f>
        <v/>
      </c>
      <c r="C37" s="514" t="str">
        <f>IF(B37="","",'الاختبار البعديّ'!W37)</f>
        <v/>
      </c>
      <c r="D37" s="487" t="str">
        <f>IF(C37="","",'الاختبار البعديّ'!X37)</f>
        <v/>
      </c>
    </row>
    <row r="38" spans="1:4">
      <c r="A38" s="485">
        <v>33</v>
      </c>
      <c r="B38" s="486" t="str">
        <f>IF('الاختبار البعديّ'!B38="","",'الاختبار البعديّ'!B38)</f>
        <v/>
      </c>
      <c r="C38" s="514" t="str">
        <f>IF(B38="","",'الاختبار البعديّ'!W38)</f>
        <v/>
      </c>
      <c r="D38" s="487" t="str">
        <f>IF(C38="","",'الاختبار البعديّ'!X38)</f>
        <v/>
      </c>
    </row>
    <row r="39" spans="1:4">
      <c r="A39" s="485">
        <v>34</v>
      </c>
      <c r="B39" s="486" t="str">
        <f>IF('الاختبار البعديّ'!B39="","",'الاختبار البعديّ'!B39)</f>
        <v/>
      </c>
      <c r="C39" s="514" t="str">
        <f>IF(B39="","",'الاختبار البعديّ'!W39)</f>
        <v/>
      </c>
      <c r="D39" s="487" t="str">
        <f>IF(C39="","",'الاختبار البعديّ'!X39)</f>
        <v/>
      </c>
    </row>
    <row r="40" spans="1:4">
      <c r="A40" s="485">
        <v>35</v>
      </c>
      <c r="B40" s="486" t="str">
        <f>IF('الاختبار البعديّ'!B40="","",'الاختبار البعديّ'!B40)</f>
        <v/>
      </c>
      <c r="C40" s="514" t="str">
        <f>IF(B40="","",'الاختبار البعديّ'!W40)</f>
        <v/>
      </c>
      <c r="D40" s="487" t="str">
        <f>IF(C40="","",'الاختبار البعديّ'!X40)</f>
        <v/>
      </c>
    </row>
    <row r="41" spans="1:4">
      <c r="A41" s="485">
        <v>36</v>
      </c>
      <c r="B41" s="486" t="str">
        <f>IF('الاختبار البعديّ'!B41="","",'الاختبار البعديّ'!B41)</f>
        <v/>
      </c>
      <c r="C41" s="514" t="str">
        <f>IF(B41="","",'الاختبار البعديّ'!W41)</f>
        <v/>
      </c>
      <c r="D41" s="487" t="str">
        <f>IF(C41="","",'الاختبار البعديّ'!X41)</f>
        <v/>
      </c>
    </row>
    <row r="42" spans="1:4">
      <c r="A42" s="485">
        <v>37</v>
      </c>
      <c r="B42" s="486" t="str">
        <f>IF('الاختبار البعديّ'!B42="","",'الاختبار البعديّ'!B42)</f>
        <v/>
      </c>
      <c r="C42" s="514" t="str">
        <f>IF(B42="","",'الاختبار البعديّ'!W42)</f>
        <v/>
      </c>
      <c r="D42" s="487" t="str">
        <f>IF(C42="","",'الاختبار البعديّ'!X42)</f>
        <v/>
      </c>
    </row>
    <row r="43" spans="1:4">
      <c r="A43" s="485">
        <v>38</v>
      </c>
      <c r="B43" s="486" t="str">
        <f>IF('الاختبار البعديّ'!B43="","",'الاختبار البعديّ'!B43)</f>
        <v/>
      </c>
      <c r="C43" s="514" t="str">
        <f>IF(B43="","",'الاختبار البعديّ'!W43)</f>
        <v/>
      </c>
      <c r="D43" s="487" t="str">
        <f>IF(C43="","",'الاختبار البعديّ'!X43)</f>
        <v/>
      </c>
    </row>
    <row r="44" spans="1:4">
      <c r="A44" s="485">
        <v>39</v>
      </c>
      <c r="B44" s="486" t="str">
        <f>IF('الاختبار البعديّ'!B44="","",'الاختبار البعديّ'!B44)</f>
        <v/>
      </c>
      <c r="C44" s="514" t="str">
        <f>IF(B44="","",'الاختبار البعديّ'!W44)</f>
        <v/>
      </c>
      <c r="D44" s="487" t="str">
        <f>IF(C44="","",'الاختبار البعديّ'!X44)</f>
        <v/>
      </c>
    </row>
    <row r="45" spans="1:4">
      <c r="A45" s="485">
        <v>40</v>
      </c>
      <c r="B45" s="486" t="str">
        <f>IF('الاختبار البعديّ'!B45="","",'الاختبار البعديّ'!B45)</f>
        <v/>
      </c>
      <c r="C45" s="514" t="str">
        <f>IF(B45="","",'الاختبار البعديّ'!W45)</f>
        <v/>
      </c>
      <c r="D45" s="487" t="str">
        <f>IF(C45="","",'الاختبار البعديّ'!X45)</f>
        <v/>
      </c>
    </row>
    <row r="46" spans="1:4">
      <c r="A46" s="485">
        <v>41</v>
      </c>
      <c r="B46" s="486" t="str">
        <f>IF('الاختبار البعديّ'!B46="","",'الاختبار البعديّ'!B46)</f>
        <v/>
      </c>
      <c r="C46" s="514" t="str">
        <f>IF(B46="","",'الاختبار البعديّ'!W46)</f>
        <v/>
      </c>
      <c r="D46" s="487" t="str">
        <f>IF(C46="","",'الاختبار البعديّ'!X46)</f>
        <v/>
      </c>
    </row>
    <row r="47" spans="1:4">
      <c r="A47" s="485">
        <v>42</v>
      </c>
      <c r="B47" s="486" t="str">
        <f>IF('الاختبار البعديّ'!B47="","",'الاختبار البعديّ'!B47)</f>
        <v/>
      </c>
      <c r="C47" s="514" t="str">
        <f>IF(B47="","",'الاختبار البعديّ'!W47)</f>
        <v/>
      </c>
      <c r="D47" s="487" t="str">
        <f>IF(C47="","",'الاختبار البعديّ'!X47)</f>
        <v/>
      </c>
    </row>
    <row r="48" spans="1:4">
      <c r="A48" s="485">
        <v>43</v>
      </c>
      <c r="B48" s="486" t="str">
        <f>IF('الاختبار البعديّ'!B48="","",'الاختبار البعديّ'!B48)</f>
        <v/>
      </c>
      <c r="C48" s="514" t="str">
        <f>IF(B48="","",'الاختبار البعديّ'!W48)</f>
        <v/>
      </c>
      <c r="D48" s="487" t="str">
        <f>IF(C48="","",'الاختبار البعديّ'!X48)</f>
        <v/>
      </c>
    </row>
    <row r="49" spans="1:4">
      <c r="A49" s="485">
        <v>44</v>
      </c>
      <c r="B49" s="486" t="str">
        <f>IF('الاختبار البعديّ'!B49="","",'الاختبار البعديّ'!B49)</f>
        <v/>
      </c>
      <c r="C49" s="514" t="str">
        <f>IF(B49="","",'الاختبار البعديّ'!W49)</f>
        <v/>
      </c>
      <c r="D49" s="487" t="str">
        <f>IF(C49="","",'الاختبار البعديّ'!X49)</f>
        <v/>
      </c>
    </row>
    <row r="50" spans="1:4">
      <c r="A50" s="485">
        <v>45</v>
      </c>
      <c r="B50" s="486" t="str">
        <f>IF('الاختبار البعديّ'!B50="","",'الاختبار البعديّ'!B50)</f>
        <v/>
      </c>
      <c r="C50" s="514" t="str">
        <f>IF(B50="","",'الاختبار البعديّ'!W50)</f>
        <v/>
      </c>
      <c r="D50" s="487" t="str">
        <f>IF(C50="","",'الاختبار البعديّ'!X50)</f>
        <v/>
      </c>
    </row>
    <row r="51" spans="1:4">
      <c r="A51" s="485">
        <v>46</v>
      </c>
      <c r="B51" s="486" t="str">
        <f>IF('الاختبار البعديّ'!B51="","",'الاختبار البعديّ'!B51)</f>
        <v/>
      </c>
      <c r="C51" s="514" t="str">
        <f>IF(B51="","",'الاختبار البعديّ'!W51)</f>
        <v/>
      </c>
      <c r="D51" s="487" t="str">
        <f>IF(C51="","",'الاختبار البعديّ'!X51)</f>
        <v/>
      </c>
    </row>
    <row r="52" spans="1:4">
      <c r="A52" s="485">
        <v>47</v>
      </c>
      <c r="B52" s="486" t="str">
        <f>IF('الاختبار البعديّ'!B52="","",'الاختبار البعديّ'!B52)</f>
        <v/>
      </c>
      <c r="C52" s="514" t="str">
        <f>IF(B52="","",'الاختبار البعديّ'!W52)</f>
        <v/>
      </c>
      <c r="D52" s="487" t="str">
        <f>IF(C52="","",'الاختبار البعديّ'!X52)</f>
        <v/>
      </c>
    </row>
    <row r="53" spans="1:4">
      <c r="A53" s="485">
        <v>48</v>
      </c>
      <c r="B53" s="486" t="str">
        <f>IF('الاختبار البعديّ'!B53="","",'الاختبار البعديّ'!B53)</f>
        <v/>
      </c>
      <c r="C53" s="514" t="str">
        <f>IF(B53="","",'الاختبار البعديّ'!W53)</f>
        <v/>
      </c>
      <c r="D53" s="487" t="str">
        <f>IF(C53="","",'الاختبار البعديّ'!X53)</f>
        <v/>
      </c>
    </row>
    <row r="54" spans="1:4">
      <c r="A54" s="485">
        <v>49</v>
      </c>
      <c r="B54" s="486" t="str">
        <f>IF('الاختبار البعديّ'!B54="","",'الاختبار البعديّ'!B54)</f>
        <v/>
      </c>
      <c r="C54" s="514" t="str">
        <f>IF(B54="","",'الاختبار البعديّ'!W54)</f>
        <v/>
      </c>
      <c r="D54" s="487" t="str">
        <f>IF(C54="","",'الاختبار البعديّ'!X54)</f>
        <v/>
      </c>
    </row>
    <row r="55" spans="1:4">
      <c r="A55" s="485">
        <v>50</v>
      </c>
      <c r="B55" s="486" t="str">
        <f>IF('الاختبار البعديّ'!B55="","",'الاختبار البعديّ'!B55)</f>
        <v/>
      </c>
      <c r="C55" s="514" t="str">
        <f>IF(B55="","",'الاختبار البعديّ'!W55)</f>
        <v/>
      </c>
      <c r="D55" s="487" t="str">
        <f>IF(C55="","",'الاختبار البعديّ'!X55)</f>
        <v/>
      </c>
    </row>
    <row r="56" spans="1:4">
      <c r="A56" s="485">
        <v>51</v>
      </c>
      <c r="B56" s="486" t="str">
        <f>IF('الاختبار البعديّ'!B56="","",'الاختبار البعديّ'!B56)</f>
        <v/>
      </c>
      <c r="C56" s="514" t="str">
        <f>IF(B56="","",'الاختبار البعديّ'!W56)</f>
        <v/>
      </c>
      <c r="D56" s="487" t="str">
        <f>IF(C56="","",'الاختبار البعديّ'!X56)</f>
        <v/>
      </c>
    </row>
    <row r="57" spans="1:4">
      <c r="A57" s="485">
        <v>52</v>
      </c>
      <c r="B57" s="486" t="str">
        <f>IF('الاختبار البعديّ'!B57="","",'الاختبار البعديّ'!B57)</f>
        <v/>
      </c>
      <c r="C57" s="514" t="str">
        <f>IF(B57="","",'الاختبار البعديّ'!W57)</f>
        <v/>
      </c>
      <c r="D57" s="487" t="str">
        <f>IF(C57="","",'الاختبار البعديّ'!X57)</f>
        <v/>
      </c>
    </row>
    <row r="58" spans="1:4">
      <c r="A58" s="485">
        <v>53</v>
      </c>
      <c r="B58" s="486" t="str">
        <f>IF('الاختبار البعديّ'!B58="","",'الاختبار البعديّ'!B58)</f>
        <v/>
      </c>
      <c r="C58" s="514" t="str">
        <f>IF(B58="","",'الاختبار البعديّ'!W58)</f>
        <v/>
      </c>
      <c r="D58" s="487" t="str">
        <f>IF(C58="","",'الاختبار البعديّ'!X58)</f>
        <v/>
      </c>
    </row>
    <row r="59" spans="1:4">
      <c r="A59" s="485">
        <v>54</v>
      </c>
      <c r="B59" s="486" t="str">
        <f>IF('الاختبار البعديّ'!B59="","",'الاختبار البعديّ'!B59)</f>
        <v/>
      </c>
      <c r="C59" s="514" t="str">
        <f>IF(B59="","",'الاختبار البعديّ'!W59)</f>
        <v/>
      </c>
      <c r="D59" s="487" t="str">
        <f>IF(C59="","",'الاختبار البعديّ'!X59)</f>
        <v/>
      </c>
    </row>
    <row r="60" spans="1:4">
      <c r="A60" s="485">
        <v>55</v>
      </c>
      <c r="B60" s="486" t="str">
        <f>IF('الاختبار البعديّ'!B60="","",'الاختبار البعديّ'!B60)</f>
        <v/>
      </c>
      <c r="C60" s="514" t="str">
        <f>IF(B60="","",'الاختبار البعديّ'!W60)</f>
        <v/>
      </c>
      <c r="D60" s="487" t="str">
        <f>IF(C60="","",'الاختبار البعديّ'!X60)</f>
        <v/>
      </c>
    </row>
    <row r="61" spans="1:4">
      <c r="A61" s="485">
        <v>56</v>
      </c>
      <c r="B61" s="486" t="str">
        <f>IF('الاختبار البعديّ'!B61="","",'الاختبار البعديّ'!B61)</f>
        <v/>
      </c>
      <c r="C61" s="514" t="str">
        <f>IF(B61="","",'الاختبار البعديّ'!W61)</f>
        <v/>
      </c>
      <c r="D61" s="487" t="str">
        <f>IF(C61="","",'الاختبار البعديّ'!X61)</f>
        <v/>
      </c>
    </row>
    <row r="62" spans="1:4">
      <c r="A62" s="485">
        <v>57</v>
      </c>
      <c r="B62" s="486" t="str">
        <f>IF('الاختبار البعديّ'!B62="","",'الاختبار البعديّ'!B62)</f>
        <v/>
      </c>
      <c r="C62" s="514" t="str">
        <f>IF(B62="","",'الاختبار البعديّ'!W62)</f>
        <v/>
      </c>
      <c r="D62" s="487" t="str">
        <f>IF(C62="","",'الاختبار البعديّ'!X62)</f>
        <v/>
      </c>
    </row>
    <row r="63" spans="1:4">
      <c r="A63" s="485">
        <v>58</v>
      </c>
      <c r="B63" s="486" t="str">
        <f>IF('الاختبار البعديّ'!B63="","",'الاختبار البعديّ'!B63)</f>
        <v/>
      </c>
      <c r="C63" s="514" t="str">
        <f>IF(B63="","",'الاختبار البعديّ'!W63)</f>
        <v/>
      </c>
      <c r="D63" s="487" t="str">
        <f>IF(C63="","",'الاختبار البعديّ'!X63)</f>
        <v/>
      </c>
    </row>
    <row r="64" spans="1:4">
      <c r="A64" s="485">
        <v>59</v>
      </c>
      <c r="B64" s="486" t="str">
        <f>IF('الاختبار البعديّ'!B64="","",'الاختبار البعديّ'!B64)</f>
        <v/>
      </c>
      <c r="C64" s="514" t="str">
        <f>IF(B64="","",'الاختبار البعديّ'!W64)</f>
        <v/>
      </c>
      <c r="D64" s="487" t="str">
        <f>IF(C64="","",'الاختبار البعديّ'!X64)</f>
        <v/>
      </c>
    </row>
    <row r="65" spans="1:4">
      <c r="A65" s="485">
        <v>60</v>
      </c>
      <c r="B65" s="486" t="str">
        <f>IF('الاختبار البعديّ'!B65="","",'الاختبار البعديّ'!B65)</f>
        <v/>
      </c>
      <c r="C65" s="514" t="str">
        <f>IF(B65="","",'الاختبار البعديّ'!W65)</f>
        <v/>
      </c>
      <c r="D65" s="487" t="str">
        <f>IF(C65="","",'الاختبار البعديّ'!X65)</f>
        <v/>
      </c>
    </row>
    <row r="66" spans="1:4">
      <c r="A66" s="485">
        <v>61</v>
      </c>
      <c r="B66" s="486" t="str">
        <f>IF('الاختبار البعديّ'!B66="","",'الاختبار البعديّ'!B66)</f>
        <v/>
      </c>
      <c r="C66" s="514" t="str">
        <f>IF(B66="","",'الاختبار البعديّ'!W66)</f>
        <v/>
      </c>
      <c r="D66" s="487" t="str">
        <f>IF(C66="","",'الاختبار البعديّ'!X66)</f>
        <v/>
      </c>
    </row>
    <row r="67" spans="1:4">
      <c r="A67" s="485">
        <v>62</v>
      </c>
      <c r="B67" s="486" t="str">
        <f>IF('الاختبار البعديّ'!B67="","",'الاختبار البعديّ'!B67)</f>
        <v/>
      </c>
      <c r="C67" s="514" t="str">
        <f>IF(B67="","",'الاختبار البعديّ'!W67)</f>
        <v/>
      </c>
      <c r="D67" s="487" t="str">
        <f>IF(C67="","",'الاختبار البعديّ'!X67)</f>
        <v/>
      </c>
    </row>
    <row r="68" spans="1:4">
      <c r="A68" s="485">
        <v>63</v>
      </c>
      <c r="B68" s="486" t="str">
        <f>IF('الاختبار البعديّ'!B68="","",'الاختبار البعديّ'!B68)</f>
        <v/>
      </c>
      <c r="C68" s="514" t="str">
        <f>IF(B68="","",'الاختبار البعديّ'!W68)</f>
        <v/>
      </c>
      <c r="D68" s="487" t="str">
        <f>IF(C68="","",'الاختبار البعديّ'!X68)</f>
        <v/>
      </c>
    </row>
    <row r="69" spans="1:4">
      <c r="A69" s="485">
        <v>64</v>
      </c>
      <c r="B69" s="486" t="str">
        <f>IF('الاختبار البعديّ'!B69="","",'الاختبار البعديّ'!B69)</f>
        <v/>
      </c>
      <c r="C69" s="514" t="str">
        <f>IF(B69="","",'الاختبار البعديّ'!W69)</f>
        <v/>
      </c>
      <c r="D69" s="487" t="str">
        <f>IF(C69="","",'الاختبار البعديّ'!X69)</f>
        <v/>
      </c>
    </row>
    <row r="70" spans="1:4">
      <c r="A70" s="485">
        <v>65</v>
      </c>
      <c r="B70" s="486" t="str">
        <f>IF('الاختبار البعديّ'!B70="","",'الاختبار البعديّ'!B70)</f>
        <v/>
      </c>
      <c r="C70" s="514" t="str">
        <f>IF(B70="","",'الاختبار البعديّ'!W70)</f>
        <v/>
      </c>
      <c r="D70" s="487" t="str">
        <f>IF(C70="","",'الاختبار البعديّ'!X70)</f>
        <v/>
      </c>
    </row>
    <row r="71" spans="1:4">
      <c r="A71" s="485">
        <v>66</v>
      </c>
      <c r="B71" s="486" t="str">
        <f>IF('الاختبار البعديّ'!B71="","",'الاختبار البعديّ'!B71)</f>
        <v/>
      </c>
      <c r="C71" s="514" t="str">
        <f>IF(B71="","",'الاختبار البعديّ'!W71)</f>
        <v/>
      </c>
      <c r="D71" s="487" t="str">
        <f>IF(C71="","",'الاختبار البعديّ'!X71)</f>
        <v/>
      </c>
    </row>
    <row r="72" spans="1:4">
      <c r="A72" s="485">
        <v>67</v>
      </c>
      <c r="B72" s="486" t="str">
        <f>IF('الاختبار البعديّ'!B72="","",'الاختبار البعديّ'!B72)</f>
        <v/>
      </c>
      <c r="C72" s="514" t="str">
        <f>IF(B72="","",'الاختبار البعديّ'!W72)</f>
        <v/>
      </c>
      <c r="D72" s="487" t="str">
        <f>IF(C72="","",'الاختبار البعديّ'!X72)</f>
        <v/>
      </c>
    </row>
    <row r="73" spans="1:4">
      <c r="A73" s="485">
        <v>68</v>
      </c>
      <c r="B73" s="486" t="str">
        <f>IF('الاختبار البعديّ'!B73="","",'الاختبار البعديّ'!B73)</f>
        <v/>
      </c>
      <c r="C73" s="514" t="str">
        <f>IF(B73="","",'الاختبار البعديّ'!W73)</f>
        <v/>
      </c>
      <c r="D73" s="487" t="str">
        <f>IF(C73="","",'الاختبار البعديّ'!X73)</f>
        <v/>
      </c>
    </row>
    <row r="74" spans="1:4">
      <c r="A74" s="485">
        <v>69</v>
      </c>
      <c r="B74" s="486" t="str">
        <f>IF('الاختبار البعديّ'!B74="","",'الاختبار البعديّ'!B74)</f>
        <v/>
      </c>
      <c r="C74" s="514" t="str">
        <f>IF(B74="","",'الاختبار البعديّ'!W74)</f>
        <v/>
      </c>
      <c r="D74" s="487" t="str">
        <f>IF(C74="","",'الاختبار البعديّ'!X74)</f>
        <v/>
      </c>
    </row>
    <row r="75" spans="1:4">
      <c r="A75" s="485">
        <v>70</v>
      </c>
      <c r="B75" s="486" t="str">
        <f>IF('الاختبار البعديّ'!B75="","",'الاختبار البعديّ'!B75)</f>
        <v/>
      </c>
      <c r="C75" s="514" t="str">
        <f>IF(B75="","",'الاختبار البعديّ'!W75)</f>
        <v/>
      </c>
      <c r="D75" s="487" t="str">
        <f>IF(C75="","",'الاختبار البعديّ'!X75)</f>
        <v/>
      </c>
    </row>
    <row r="76" spans="1:4">
      <c r="A76" s="485">
        <v>71</v>
      </c>
      <c r="B76" s="486" t="str">
        <f>IF('الاختبار البعديّ'!B76="","",'الاختبار البعديّ'!B76)</f>
        <v/>
      </c>
      <c r="C76" s="514" t="str">
        <f>IF(B76="","",'الاختبار البعديّ'!W76)</f>
        <v/>
      </c>
      <c r="D76" s="487" t="str">
        <f>IF(C76="","",'الاختبار البعديّ'!X76)</f>
        <v/>
      </c>
    </row>
    <row r="77" spans="1:4">
      <c r="A77" s="485">
        <v>72</v>
      </c>
      <c r="B77" s="486" t="str">
        <f>IF('الاختبار البعديّ'!B77="","",'الاختبار البعديّ'!B77)</f>
        <v/>
      </c>
      <c r="C77" s="514" t="str">
        <f>IF(B77="","",'الاختبار البعديّ'!W77)</f>
        <v/>
      </c>
      <c r="D77" s="487" t="str">
        <f>IF(C77="","",'الاختبار البعديّ'!X77)</f>
        <v/>
      </c>
    </row>
    <row r="78" spans="1:4">
      <c r="A78" s="485">
        <v>73</v>
      </c>
      <c r="B78" s="486" t="str">
        <f>IF('الاختبار البعديّ'!B78="","",'الاختبار البعديّ'!B78)</f>
        <v/>
      </c>
      <c r="C78" s="514" t="str">
        <f>IF(B78="","",'الاختبار البعديّ'!W78)</f>
        <v/>
      </c>
      <c r="D78" s="487" t="str">
        <f>IF(C78="","",'الاختبار البعديّ'!X78)</f>
        <v/>
      </c>
    </row>
    <row r="79" spans="1:4">
      <c r="A79" s="485">
        <v>74</v>
      </c>
      <c r="B79" s="486" t="str">
        <f>IF('الاختبار البعديّ'!B79="","",'الاختبار البعديّ'!B79)</f>
        <v/>
      </c>
      <c r="C79" s="514" t="str">
        <f>IF(B79="","",'الاختبار البعديّ'!W79)</f>
        <v/>
      </c>
      <c r="D79" s="487" t="str">
        <f>IF(C79="","",'الاختبار البعديّ'!X79)</f>
        <v/>
      </c>
    </row>
    <row r="80" spans="1:4">
      <c r="A80" s="485">
        <v>75</v>
      </c>
      <c r="B80" s="486" t="str">
        <f>IF('الاختبار البعديّ'!B80="","",'الاختبار البعديّ'!B80)</f>
        <v/>
      </c>
      <c r="C80" s="514" t="str">
        <f>IF(B80="","",'الاختبار البعديّ'!W80)</f>
        <v/>
      </c>
      <c r="D80" s="487" t="str">
        <f>IF(C80="","",'الاختبار البعديّ'!X80)</f>
        <v/>
      </c>
    </row>
    <row r="81" spans="1:4">
      <c r="A81" s="485">
        <v>76</v>
      </c>
      <c r="B81" s="486" t="str">
        <f>IF('الاختبار البعديّ'!B81="","",'الاختبار البعديّ'!B81)</f>
        <v/>
      </c>
      <c r="C81" s="514" t="str">
        <f>IF(B81="","",'الاختبار البعديّ'!W81)</f>
        <v/>
      </c>
      <c r="D81" s="487" t="str">
        <f>IF(C81="","",'الاختبار البعديّ'!X81)</f>
        <v/>
      </c>
    </row>
    <row r="82" spans="1:4">
      <c r="A82" s="485">
        <v>77</v>
      </c>
      <c r="B82" s="486" t="str">
        <f>IF('الاختبار البعديّ'!B82="","",'الاختبار البعديّ'!B82)</f>
        <v/>
      </c>
      <c r="C82" s="514" t="str">
        <f>IF(B82="","",'الاختبار البعديّ'!W82)</f>
        <v/>
      </c>
      <c r="D82" s="487" t="str">
        <f>IF(C82="","",'الاختبار البعديّ'!X82)</f>
        <v/>
      </c>
    </row>
    <row r="83" spans="1:4">
      <c r="A83" s="485">
        <v>78</v>
      </c>
      <c r="B83" s="486" t="str">
        <f>IF('الاختبار البعديّ'!B83="","",'الاختبار البعديّ'!B83)</f>
        <v/>
      </c>
      <c r="C83" s="514" t="str">
        <f>IF(B83="","",'الاختبار البعديّ'!W83)</f>
        <v/>
      </c>
      <c r="D83" s="487" t="str">
        <f>IF(C83="","",'الاختبار البعديّ'!X83)</f>
        <v/>
      </c>
    </row>
    <row r="84" spans="1:4">
      <c r="A84" s="485">
        <v>79</v>
      </c>
      <c r="B84" s="486" t="str">
        <f>IF('الاختبار البعديّ'!B84="","",'الاختبار البعديّ'!B84)</f>
        <v/>
      </c>
      <c r="C84" s="514" t="str">
        <f>IF(B84="","",'الاختبار البعديّ'!W84)</f>
        <v/>
      </c>
      <c r="D84" s="487" t="str">
        <f>IF(C84="","",'الاختبار البعديّ'!X84)</f>
        <v/>
      </c>
    </row>
    <row r="85" spans="1:4">
      <c r="A85" s="485">
        <v>80</v>
      </c>
      <c r="B85" s="486" t="str">
        <f>IF('الاختبار البعديّ'!B85="","",'الاختبار البعديّ'!B85)</f>
        <v/>
      </c>
      <c r="C85" s="514" t="str">
        <f>IF(B85="","",'الاختبار البعديّ'!W85)</f>
        <v/>
      </c>
      <c r="D85" s="487" t="str">
        <f>IF(C85="","",'الاختبار البعديّ'!X85)</f>
        <v/>
      </c>
    </row>
    <row r="86" spans="1:4">
      <c r="A86" s="485">
        <v>81</v>
      </c>
      <c r="B86" s="486" t="str">
        <f>IF('الاختبار البعديّ'!B86="","",'الاختبار البعديّ'!B86)</f>
        <v/>
      </c>
      <c r="C86" s="514" t="str">
        <f>IF(B86="","",'الاختبار البعديّ'!W86)</f>
        <v/>
      </c>
      <c r="D86" s="487" t="str">
        <f>IF(C86="","",'الاختبار البعديّ'!X86)</f>
        <v/>
      </c>
    </row>
    <row r="87" spans="1:4">
      <c r="A87" s="485">
        <v>82</v>
      </c>
      <c r="B87" s="486" t="str">
        <f>IF('الاختبار البعديّ'!B87="","",'الاختبار البعديّ'!B87)</f>
        <v/>
      </c>
      <c r="C87" s="514" t="str">
        <f>IF(B87="","",'الاختبار البعديّ'!W87)</f>
        <v/>
      </c>
      <c r="D87" s="487" t="str">
        <f>IF(C87="","",'الاختبار البعديّ'!X87)</f>
        <v/>
      </c>
    </row>
    <row r="88" spans="1:4">
      <c r="A88" s="485">
        <v>83</v>
      </c>
      <c r="B88" s="486" t="str">
        <f>IF('الاختبار البعديّ'!B88="","",'الاختبار البعديّ'!B88)</f>
        <v/>
      </c>
      <c r="C88" s="514" t="str">
        <f>IF(B88="","",'الاختبار البعديّ'!W88)</f>
        <v/>
      </c>
      <c r="D88" s="487" t="str">
        <f>IF(C88="","",'الاختبار البعديّ'!X88)</f>
        <v/>
      </c>
    </row>
    <row r="89" spans="1:4">
      <c r="A89" s="485">
        <v>84</v>
      </c>
      <c r="B89" s="486" t="str">
        <f>IF('الاختبار البعديّ'!B89="","",'الاختبار البعديّ'!B89)</f>
        <v/>
      </c>
      <c r="C89" s="514" t="str">
        <f>IF(B89="","",'الاختبار البعديّ'!W89)</f>
        <v/>
      </c>
      <c r="D89" s="487" t="str">
        <f>IF(C89="","",'الاختبار البعديّ'!X89)</f>
        <v/>
      </c>
    </row>
    <row r="90" spans="1:4">
      <c r="A90" s="485">
        <v>85</v>
      </c>
      <c r="B90" s="486" t="str">
        <f>IF('الاختبار البعديّ'!B90="","",'الاختبار البعديّ'!B90)</f>
        <v/>
      </c>
      <c r="C90" s="514" t="str">
        <f>IF(B90="","",'الاختبار البعديّ'!W90)</f>
        <v/>
      </c>
      <c r="D90" s="487" t="str">
        <f>IF(C90="","",'الاختبار البعديّ'!X90)</f>
        <v/>
      </c>
    </row>
    <row r="91" spans="1:4">
      <c r="A91" s="485">
        <v>86</v>
      </c>
      <c r="B91" s="486" t="str">
        <f>IF('الاختبار البعديّ'!B91="","",'الاختبار البعديّ'!B91)</f>
        <v/>
      </c>
      <c r="C91" s="514" t="str">
        <f>IF(B91="","",'الاختبار البعديّ'!W91)</f>
        <v/>
      </c>
      <c r="D91" s="487" t="str">
        <f>IF(C91="","",'الاختبار البعديّ'!X91)</f>
        <v/>
      </c>
    </row>
    <row r="92" spans="1:4">
      <c r="A92" s="485">
        <v>87</v>
      </c>
      <c r="B92" s="486" t="str">
        <f>IF('الاختبار البعديّ'!B92="","",'الاختبار البعديّ'!B92)</f>
        <v/>
      </c>
      <c r="C92" s="514" t="str">
        <f>IF(B92="","",'الاختبار البعديّ'!W92)</f>
        <v/>
      </c>
      <c r="D92" s="487" t="str">
        <f>IF(C92="","",'الاختبار البعديّ'!X92)</f>
        <v/>
      </c>
    </row>
    <row r="93" spans="1:4">
      <c r="A93" s="485">
        <v>88</v>
      </c>
      <c r="B93" s="486" t="str">
        <f>IF('الاختبار البعديّ'!B93="","",'الاختبار البعديّ'!B93)</f>
        <v/>
      </c>
      <c r="C93" s="514" t="str">
        <f>IF(B93="","",'الاختبار البعديّ'!W93)</f>
        <v/>
      </c>
      <c r="D93" s="487" t="str">
        <f>IF(C93="","",'الاختبار البعديّ'!X93)</f>
        <v/>
      </c>
    </row>
    <row r="94" spans="1:4">
      <c r="A94" s="485">
        <v>89</v>
      </c>
      <c r="B94" s="486" t="str">
        <f>IF('الاختبار البعديّ'!B94="","",'الاختبار البعديّ'!B94)</f>
        <v/>
      </c>
      <c r="C94" s="514" t="str">
        <f>IF(B94="","",'الاختبار البعديّ'!W94)</f>
        <v/>
      </c>
      <c r="D94" s="487" t="str">
        <f>IF(C94="","",'الاختبار البعديّ'!X94)</f>
        <v/>
      </c>
    </row>
    <row r="95" spans="1:4">
      <c r="A95" s="485">
        <v>90</v>
      </c>
      <c r="B95" s="486" t="str">
        <f>IF('الاختبار البعديّ'!B95="","",'الاختبار البعديّ'!B95)</f>
        <v/>
      </c>
      <c r="C95" s="514" t="str">
        <f>IF(B95="","",'الاختبار البعديّ'!W95)</f>
        <v/>
      </c>
      <c r="D95" s="487" t="str">
        <f>IF(C95="","",'الاختبار البعديّ'!X95)</f>
        <v/>
      </c>
    </row>
    <row r="96" spans="1:4">
      <c r="A96" s="485">
        <v>91</v>
      </c>
      <c r="B96" s="486" t="str">
        <f>IF('الاختبار البعديّ'!B96="","",'الاختبار البعديّ'!B96)</f>
        <v/>
      </c>
      <c r="C96" s="514" t="str">
        <f>IF(B96="","",'الاختبار البعديّ'!W96)</f>
        <v/>
      </c>
      <c r="D96" s="487" t="str">
        <f>IF(C96="","",'الاختبار البعديّ'!X96)</f>
        <v/>
      </c>
    </row>
    <row r="97" spans="1:4">
      <c r="A97" s="485">
        <v>92</v>
      </c>
      <c r="B97" s="486" t="str">
        <f>IF('الاختبار البعديّ'!B97="","",'الاختبار البعديّ'!B97)</f>
        <v/>
      </c>
      <c r="C97" s="514" t="str">
        <f>IF(B97="","",'الاختبار البعديّ'!W97)</f>
        <v/>
      </c>
      <c r="D97" s="487" t="str">
        <f>IF(C97="","",'الاختبار البعديّ'!X97)</f>
        <v/>
      </c>
    </row>
    <row r="98" spans="1:4">
      <c r="A98" s="485">
        <v>93</v>
      </c>
      <c r="B98" s="486" t="str">
        <f>IF('الاختبار البعديّ'!B98="","",'الاختبار البعديّ'!B98)</f>
        <v/>
      </c>
      <c r="C98" s="514" t="str">
        <f>IF(B98="","",'الاختبار البعديّ'!W98)</f>
        <v/>
      </c>
      <c r="D98" s="487" t="str">
        <f>IF(C98="","",'الاختبار البعديّ'!X98)</f>
        <v/>
      </c>
    </row>
    <row r="99" spans="1:4">
      <c r="A99" s="485">
        <v>94</v>
      </c>
      <c r="B99" s="486" t="str">
        <f>IF('الاختبار البعديّ'!B99="","",'الاختبار البعديّ'!B99)</f>
        <v/>
      </c>
      <c r="C99" s="514" t="str">
        <f>IF(B99="","",'الاختبار البعديّ'!W99)</f>
        <v/>
      </c>
      <c r="D99" s="487" t="str">
        <f>IF(C99="","",'الاختبار البعديّ'!X99)</f>
        <v/>
      </c>
    </row>
    <row r="100" spans="1:4">
      <c r="A100" s="485">
        <v>95</v>
      </c>
      <c r="B100" s="486" t="str">
        <f>IF('الاختبار البعديّ'!B100="","",'الاختبار البعديّ'!B100)</f>
        <v/>
      </c>
      <c r="C100" s="514" t="str">
        <f>IF(B100="","",'الاختبار البعديّ'!W100)</f>
        <v/>
      </c>
      <c r="D100" s="487" t="str">
        <f>IF(C100="","",'الاختبار البعديّ'!X100)</f>
        <v/>
      </c>
    </row>
    <row r="101" spans="1:4">
      <c r="A101" s="485">
        <v>96</v>
      </c>
      <c r="B101" s="486" t="str">
        <f>IF('الاختبار البعديّ'!B101="","",'الاختبار البعديّ'!B101)</f>
        <v/>
      </c>
      <c r="C101" s="514" t="str">
        <f>IF(B101="","",'الاختبار البعديّ'!W101)</f>
        <v/>
      </c>
      <c r="D101" s="487" t="str">
        <f>IF(C101="","",'الاختبار البعديّ'!X101)</f>
        <v/>
      </c>
    </row>
    <row r="102" spans="1:4">
      <c r="A102" s="485">
        <v>97</v>
      </c>
      <c r="B102" s="486" t="str">
        <f>IF('الاختبار البعديّ'!B102="","",'الاختبار البعديّ'!B102)</f>
        <v/>
      </c>
      <c r="C102" s="514" t="str">
        <f>IF(B102="","",'الاختبار البعديّ'!W102)</f>
        <v/>
      </c>
      <c r="D102" s="487" t="str">
        <f>IF(C102="","",'الاختبار البعديّ'!X102)</f>
        <v/>
      </c>
    </row>
    <row r="103" spans="1:4">
      <c r="A103" s="485">
        <v>98</v>
      </c>
      <c r="B103" s="486" t="str">
        <f>IF('الاختبار البعديّ'!B103="","",'الاختبار البعديّ'!B103)</f>
        <v/>
      </c>
      <c r="C103" s="514" t="str">
        <f>IF(B103="","",'الاختبار البعديّ'!W103)</f>
        <v/>
      </c>
      <c r="D103" s="487" t="str">
        <f>IF(C103="","",'الاختبار البعديّ'!X103)</f>
        <v/>
      </c>
    </row>
    <row r="104" spans="1:4">
      <c r="A104" s="485">
        <v>99</v>
      </c>
      <c r="B104" s="486" t="str">
        <f>IF('الاختبار البعديّ'!B104="","",'الاختبار البعديّ'!B104)</f>
        <v/>
      </c>
      <c r="C104" s="514" t="str">
        <f>IF(B104="","",'الاختبار البعديّ'!W104)</f>
        <v/>
      </c>
      <c r="D104" s="487" t="str">
        <f>IF(C104="","",'الاختبار البعديّ'!X104)</f>
        <v/>
      </c>
    </row>
    <row r="105" spans="1:4">
      <c r="A105" s="485">
        <v>100</v>
      </c>
      <c r="B105" s="486" t="str">
        <f>IF('الاختبار البعديّ'!B105="","",'الاختبار البعديّ'!B105)</f>
        <v/>
      </c>
      <c r="C105" s="514" t="str">
        <f>IF(B105="","",'الاختبار البعديّ'!W105)</f>
        <v/>
      </c>
      <c r="D105" s="487" t="str">
        <f>IF(C105="","",'الاختبار البعديّ'!X105)</f>
        <v/>
      </c>
    </row>
  </sheetData>
  <sheetProtection password="CC4B" sheet="1" objects="1" scenarios="1"/>
  <mergeCells count="1">
    <mergeCell ref="C3:H3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D3E39-8AD5-475D-ACA9-B57AEC2A4AD3}">
  <sheetPr codeName="ورقة30">
    <tabColor rgb="FF7030A0"/>
  </sheetPr>
  <dimension ref="A1:O68"/>
  <sheetViews>
    <sheetView rightToLeft="1" workbookViewId="0"/>
  </sheetViews>
  <sheetFormatPr defaultColWidth="9" defaultRowHeight="21"/>
  <cols>
    <col min="1" max="16384" width="9" style="491"/>
  </cols>
  <sheetData>
    <row r="1" spans="1:15" ht="26">
      <c r="A1" s="475" t="s">
        <v>374</v>
      </c>
      <c r="B1" s="938" t="s">
        <v>375</v>
      </c>
      <c r="C1" s="938"/>
      <c r="D1" s="938"/>
      <c r="E1" s="938"/>
      <c r="F1" s="938"/>
      <c r="G1" s="938"/>
    </row>
    <row r="3" spans="1:15">
      <c r="B3" s="482" t="s">
        <v>327</v>
      </c>
      <c r="C3" s="952" t="s">
        <v>376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</row>
    <row r="5" spans="1:15">
      <c r="B5" s="955" t="s">
        <v>300</v>
      </c>
      <c r="C5" s="955"/>
      <c r="D5" s="955"/>
      <c r="E5" s="955"/>
      <c r="F5" s="955" t="s">
        <v>304</v>
      </c>
      <c r="G5" s="955"/>
      <c r="H5" s="955" t="s">
        <v>377</v>
      </c>
      <c r="I5" s="955"/>
      <c r="J5" s="955"/>
      <c r="K5" s="955"/>
      <c r="L5" s="955" t="s">
        <v>378</v>
      </c>
      <c r="M5" s="955"/>
    </row>
    <row r="6" spans="1:15">
      <c r="B6" s="989">
        <f>'الصفحة الرئيسية'!J9</f>
        <v>0</v>
      </c>
      <c r="C6" s="989"/>
      <c r="D6" s="989"/>
      <c r="E6" s="989"/>
      <c r="F6" s="989">
        <f>'الصفحة الرئيسية'!J11</f>
        <v>0</v>
      </c>
      <c r="G6" s="989"/>
      <c r="H6" s="989">
        <f>'الصفحة الرئيسية'!J10</f>
        <v>0</v>
      </c>
      <c r="I6" s="989"/>
      <c r="J6" s="989"/>
      <c r="K6" s="989"/>
      <c r="L6" s="990" t="s">
        <v>379</v>
      </c>
      <c r="M6" s="990"/>
    </row>
    <row r="8" spans="1:15">
      <c r="B8" s="955" t="s">
        <v>380</v>
      </c>
      <c r="C8" s="955"/>
    </row>
    <row r="10" spans="1:15">
      <c r="B10" s="956" t="s">
        <v>381</v>
      </c>
      <c r="C10" s="971" t="s">
        <v>382</v>
      </c>
      <c r="D10" s="972"/>
      <c r="E10" s="956" t="s">
        <v>383</v>
      </c>
      <c r="F10" s="956"/>
      <c r="G10" s="956"/>
      <c r="H10" s="956"/>
      <c r="I10" s="956"/>
      <c r="J10" s="956"/>
      <c r="K10" s="973"/>
      <c r="L10" s="979" t="s">
        <v>384</v>
      </c>
      <c r="M10" s="979"/>
      <c r="N10" s="980" t="s">
        <v>385</v>
      </c>
      <c r="O10" s="980"/>
    </row>
    <row r="11" spans="1:15">
      <c r="B11" s="956"/>
      <c r="C11" s="972"/>
      <c r="D11" s="972"/>
      <c r="E11" s="502" t="s">
        <v>386</v>
      </c>
      <c r="F11" s="974" t="s">
        <v>315</v>
      </c>
      <c r="G11" s="974"/>
      <c r="H11" s="503" t="s">
        <v>387</v>
      </c>
      <c r="I11" s="503" t="s">
        <v>388</v>
      </c>
      <c r="J11" s="975" t="s">
        <v>260</v>
      </c>
      <c r="K11" s="976"/>
      <c r="L11" s="979" t="s">
        <v>389</v>
      </c>
      <c r="M11" s="979"/>
      <c r="N11" s="980" t="s">
        <v>389</v>
      </c>
      <c r="O11" s="980"/>
    </row>
    <row r="12" spans="1:15">
      <c r="B12" s="493">
        <f>'الصفحة الرئيسية'!L12</f>
        <v>0</v>
      </c>
      <c r="C12" s="962">
        <f>'الترتيب حسب النسبة المئوية'!AA5</f>
        <v>0</v>
      </c>
      <c r="D12" s="963"/>
      <c r="E12" s="504">
        <f>'التقرير الختامي'!J9</f>
        <v>0</v>
      </c>
      <c r="F12" s="977">
        <f>'التقرير الختامي'!J10</f>
        <v>0</v>
      </c>
      <c r="G12" s="978"/>
      <c r="H12" s="505">
        <f>'التقرير الختامي'!J11</f>
        <v>0</v>
      </c>
      <c r="I12" s="505">
        <f>'التقرير الختامي'!J12</f>
        <v>0</v>
      </c>
      <c r="J12" s="966">
        <f>'التقرير الختامي'!J13</f>
        <v>0</v>
      </c>
      <c r="K12" s="967"/>
      <c r="L12" s="979" t="s">
        <v>390</v>
      </c>
      <c r="M12" s="979"/>
      <c r="N12" s="980" t="s">
        <v>390</v>
      </c>
      <c r="O12" s="980"/>
    </row>
    <row r="13" spans="1:15" ht="21" customHeight="1">
      <c r="B13" s="493"/>
      <c r="C13" s="962"/>
      <c r="D13" s="963"/>
      <c r="E13" s="506"/>
      <c r="F13" s="964"/>
      <c r="G13" s="965"/>
      <c r="H13" s="507"/>
      <c r="I13" s="507"/>
      <c r="J13" s="966"/>
      <c r="K13" s="967"/>
      <c r="L13" s="981" t="e">
        <f>(E21-E15)/E15</f>
        <v>#DIV/0!</v>
      </c>
      <c r="M13" s="981"/>
      <c r="N13" s="983" t="e">
        <f>E21/C21*100</f>
        <v>#DIV/0!</v>
      </c>
      <c r="O13" s="983"/>
    </row>
    <row r="14" spans="1:15" ht="21" customHeight="1">
      <c r="B14" s="493"/>
      <c r="C14" s="962"/>
      <c r="D14" s="963"/>
      <c r="E14" s="506"/>
      <c r="F14" s="964"/>
      <c r="G14" s="965"/>
      <c r="H14" s="507"/>
      <c r="I14" s="507"/>
      <c r="J14" s="966"/>
      <c r="K14" s="967"/>
      <c r="L14" s="982"/>
      <c r="M14" s="982"/>
      <c r="N14" s="984"/>
      <c r="O14" s="984"/>
    </row>
    <row r="15" spans="1:15" ht="21" customHeight="1">
      <c r="C15" s="985">
        <f>C12+C13+C14</f>
        <v>0</v>
      </c>
      <c r="D15" s="985"/>
      <c r="E15" s="986">
        <f>(E12+E13+E14)+(F12+F13+F14)</f>
        <v>0</v>
      </c>
      <c r="F15" s="986"/>
      <c r="G15" s="986"/>
      <c r="H15" s="987">
        <f>(H12+H13+H14)+(I12+I13+I14)+(J12+J13+J14)</f>
        <v>0</v>
      </c>
      <c r="I15" s="987"/>
      <c r="J15" s="987"/>
      <c r="K15" s="988"/>
      <c r="L15" s="982"/>
      <c r="M15" s="982"/>
      <c r="N15" s="984"/>
      <c r="O15" s="984"/>
    </row>
    <row r="16" spans="1:15" ht="21" customHeight="1">
      <c r="B16" s="956" t="s">
        <v>381</v>
      </c>
      <c r="C16" s="971" t="s">
        <v>391</v>
      </c>
      <c r="D16" s="972"/>
      <c r="E16" s="956" t="s">
        <v>392</v>
      </c>
      <c r="F16" s="956"/>
      <c r="G16" s="956"/>
      <c r="H16" s="956"/>
      <c r="I16" s="956"/>
      <c r="J16" s="956"/>
      <c r="K16" s="973"/>
      <c r="L16" s="982"/>
      <c r="M16" s="982"/>
      <c r="N16" s="984"/>
      <c r="O16" s="984"/>
    </row>
    <row r="17" spans="2:15" ht="21" customHeight="1">
      <c r="B17" s="956"/>
      <c r="C17" s="972"/>
      <c r="D17" s="972"/>
      <c r="E17" s="502" t="s">
        <v>386</v>
      </c>
      <c r="F17" s="974" t="s">
        <v>315</v>
      </c>
      <c r="G17" s="974"/>
      <c r="H17" s="503" t="s">
        <v>387</v>
      </c>
      <c r="I17" s="503" t="s">
        <v>388</v>
      </c>
      <c r="J17" s="975" t="s">
        <v>260</v>
      </c>
      <c r="K17" s="976"/>
      <c r="L17" s="982"/>
      <c r="M17" s="982"/>
      <c r="N17" s="984"/>
      <c r="O17" s="984"/>
    </row>
    <row r="18" spans="2:15" ht="21" customHeight="1">
      <c r="B18" s="493"/>
      <c r="C18" s="962"/>
      <c r="D18" s="963"/>
      <c r="E18" s="504">
        <f>'التّصنيف البعديّ'!J6</f>
        <v>0</v>
      </c>
      <c r="F18" s="977">
        <f>'التّصنيف البعديّ'!K6</f>
        <v>0</v>
      </c>
      <c r="G18" s="978"/>
      <c r="H18" s="505">
        <f>'التّصنيف البعديّ'!L6</f>
        <v>0</v>
      </c>
      <c r="I18" s="505">
        <f>'التّصنيف البعديّ'!M6</f>
        <v>0</v>
      </c>
      <c r="J18" s="966">
        <f>'التّصنيف البعديّ'!N6</f>
        <v>0</v>
      </c>
      <c r="K18" s="967"/>
      <c r="L18" s="982"/>
      <c r="M18" s="982"/>
      <c r="N18" s="984"/>
      <c r="O18" s="984"/>
    </row>
    <row r="19" spans="2:15" ht="21" customHeight="1">
      <c r="B19" s="493"/>
      <c r="C19" s="962"/>
      <c r="D19" s="963"/>
      <c r="E19" s="506"/>
      <c r="F19" s="964"/>
      <c r="G19" s="965"/>
      <c r="H19" s="507"/>
      <c r="I19" s="507"/>
      <c r="J19" s="966"/>
      <c r="K19" s="967"/>
      <c r="L19" s="982"/>
      <c r="M19" s="982"/>
      <c r="N19" s="984"/>
      <c r="O19" s="984"/>
    </row>
    <row r="20" spans="2:15" ht="21" customHeight="1">
      <c r="B20" s="493"/>
      <c r="C20" s="962"/>
      <c r="D20" s="963"/>
      <c r="E20" s="506"/>
      <c r="F20" s="964"/>
      <c r="G20" s="965"/>
      <c r="H20" s="507"/>
      <c r="I20" s="507"/>
      <c r="J20" s="966"/>
      <c r="K20" s="967"/>
      <c r="L20" s="982"/>
      <c r="M20" s="982"/>
      <c r="N20" s="984"/>
      <c r="O20" s="984"/>
    </row>
    <row r="21" spans="2:15">
      <c r="C21" s="968">
        <f>C18+C19+C20</f>
        <v>0</v>
      </c>
      <c r="D21" s="968"/>
      <c r="E21" s="969">
        <f>(E18+E19+E20)+(F18+F19+F20)</f>
        <v>0</v>
      </c>
      <c r="F21" s="969"/>
      <c r="G21" s="969"/>
      <c r="H21" s="970">
        <f>(H18+H19+H20)+(I18+I19+I20)+(J18+J19+J20)</f>
        <v>0</v>
      </c>
      <c r="I21" s="970"/>
      <c r="J21" s="970"/>
      <c r="K21" s="970"/>
      <c r="L21" s="982"/>
      <c r="M21" s="982"/>
      <c r="N21" s="984"/>
      <c r="O21" s="984"/>
    </row>
    <row r="24" spans="2:15">
      <c r="B24" s="955" t="s">
        <v>393</v>
      </c>
      <c r="C24" s="955"/>
    </row>
    <row r="26" spans="2:15">
      <c r="B26" s="508" t="s">
        <v>305</v>
      </c>
      <c r="C26" s="956" t="s">
        <v>394</v>
      </c>
      <c r="D26" s="956"/>
      <c r="E26" s="956"/>
      <c r="F26" s="956"/>
      <c r="G26" s="956" t="s">
        <v>395</v>
      </c>
      <c r="H26" s="956"/>
      <c r="I26" s="956"/>
      <c r="J26" s="956"/>
    </row>
    <row r="27" spans="2:15">
      <c r="B27" s="493"/>
      <c r="C27" s="961"/>
      <c r="D27" s="961"/>
      <c r="E27" s="961"/>
      <c r="F27" s="961"/>
      <c r="G27" s="961"/>
      <c r="H27" s="961"/>
      <c r="I27" s="961"/>
      <c r="J27" s="961"/>
    </row>
    <row r="28" spans="2:15">
      <c r="B28" s="493"/>
      <c r="C28" s="961"/>
      <c r="D28" s="961"/>
      <c r="E28" s="961"/>
      <c r="F28" s="961"/>
      <c r="G28" s="961"/>
      <c r="H28" s="961"/>
      <c r="I28" s="961"/>
      <c r="J28" s="961"/>
    </row>
    <row r="29" spans="2:15">
      <c r="B29" s="493"/>
      <c r="C29" s="961"/>
      <c r="D29" s="961"/>
      <c r="E29" s="961"/>
      <c r="F29" s="961"/>
      <c r="G29" s="961"/>
      <c r="H29" s="961"/>
      <c r="I29" s="961"/>
      <c r="J29" s="961"/>
    </row>
    <row r="30" spans="2:15">
      <c r="B30" s="493"/>
      <c r="C30" s="961"/>
      <c r="D30" s="961"/>
      <c r="E30" s="961"/>
      <c r="F30" s="961"/>
      <c r="G30" s="961"/>
      <c r="H30" s="961"/>
      <c r="I30" s="961"/>
      <c r="J30" s="961"/>
    </row>
    <row r="31" spans="2:15">
      <c r="B31" s="493"/>
      <c r="C31" s="961"/>
      <c r="D31" s="961"/>
      <c r="E31" s="961"/>
      <c r="F31" s="961"/>
      <c r="G31" s="961"/>
      <c r="H31" s="961"/>
      <c r="I31" s="961"/>
      <c r="J31" s="961"/>
    </row>
    <row r="32" spans="2:15">
      <c r="B32" s="493"/>
      <c r="C32" s="961"/>
      <c r="D32" s="961"/>
      <c r="E32" s="961"/>
      <c r="F32" s="961"/>
      <c r="G32" s="961"/>
      <c r="H32" s="961"/>
      <c r="I32" s="961"/>
      <c r="J32" s="961"/>
    </row>
    <row r="33" spans="2:11">
      <c r="B33" s="493"/>
      <c r="C33" s="961"/>
      <c r="D33" s="961"/>
      <c r="E33" s="961"/>
      <c r="F33" s="961"/>
      <c r="G33" s="961"/>
      <c r="H33" s="961"/>
      <c r="I33" s="961"/>
      <c r="J33" s="961"/>
    </row>
    <row r="34" spans="2:11">
      <c r="B34" s="493"/>
      <c r="C34" s="961"/>
      <c r="D34" s="961"/>
      <c r="E34" s="961"/>
      <c r="F34" s="961"/>
      <c r="G34" s="961"/>
      <c r="H34" s="961"/>
      <c r="I34" s="961"/>
      <c r="J34" s="961"/>
    </row>
    <row r="35" spans="2:11">
      <c r="B35" s="493"/>
      <c r="C35" s="961"/>
      <c r="D35" s="961"/>
      <c r="E35" s="961"/>
      <c r="F35" s="961"/>
      <c r="G35" s="961"/>
      <c r="H35" s="961"/>
      <c r="I35" s="961"/>
      <c r="J35" s="961"/>
    </row>
    <row r="36" spans="2:11">
      <c r="B36" s="493"/>
      <c r="C36" s="961"/>
      <c r="D36" s="961"/>
      <c r="E36" s="961"/>
      <c r="F36" s="961"/>
      <c r="G36" s="961"/>
      <c r="H36" s="961"/>
      <c r="I36" s="961"/>
      <c r="J36" s="961"/>
    </row>
    <row r="37" spans="2:11">
      <c r="B37" s="493"/>
      <c r="C37" s="961"/>
      <c r="D37" s="961"/>
      <c r="E37" s="961"/>
      <c r="F37" s="961"/>
      <c r="G37" s="961"/>
      <c r="H37" s="961"/>
      <c r="I37" s="961"/>
      <c r="J37" s="961"/>
    </row>
    <row r="40" spans="2:11">
      <c r="B40" s="955" t="s">
        <v>396</v>
      </c>
      <c r="C40" s="955"/>
    </row>
    <row r="42" spans="2:11">
      <c r="B42" s="508" t="s">
        <v>1</v>
      </c>
      <c r="C42" s="956" t="s">
        <v>397</v>
      </c>
      <c r="D42" s="956"/>
      <c r="E42" s="956"/>
      <c r="F42" s="956" t="s">
        <v>398</v>
      </c>
      <c r="G42" s="956"/>
      <c r="H42" s="956"/>
      <c r="I42" s="956" t="s">
        <v>399</v>
      </c>
      <c r="J42" s="956"/>
      <c r="K42" s="956"/>
    </row>
    <row r="43" spans="2:11">
      <c r="B43" s="508">
        <v>1</v>
      </c>
      <c r="C43" s="958"/>
      <c r="D43" s="958"/>
      <c r="E43" s="958"/>
      <c r="F43" s="959"/>
      <c r="G43" s="959"/>
      <c r="H43" s="959"/>
      <c r="I43" s="960"/>
      <c r="J43" s="960"/>
      <c r="K43" s="960"/>
    </row>
    <row r="44" spans="2:11">
      <c r="B44" s="508">
        <v>2</v>
      </c>
      <c r="C44" s="958"/>
      <c r="D44" s="958"/>
      <c r="E44" s="958"/>
      <c r="F44" s="959"/>
      <c r="G44" s="959"/>
      <c r="H44" s="959"/>
      <c r="I44" s="960"/>
      <c r="J44" s="960"/>
      <c r="K44" s="960"/>
    </row>
    <row r="45" spans="2:11">
      <c r="B45" s="508">
        <v>3</v>
      </c>
      <c r="C45" s="958"/>
      <c r="D45" s="958"/>
      <c r="E45" s="958"/>
      <c r="F45" s="959"/>
      <c r="G45" s="959"/>
      <c r="H45" s="959"/>
      <c r="I45" s="960"/>
      <c r="J45" s="960"/>
      <c r="K45" s="960"/>
    </row>
    <row r="46" spans="2:11">
      <c r="B46" s="508">
        <v>4</v>
      </c>
      <c r="C46" s="958"/>
      <c r="D46" s="958"/>
      <c r="E46" s="958"/>
      <c r="F46" s="959"/>
      <c r="G46" s="959"/>
      <c r="H46" s="959"/>
      <c r="I46" s="960"/>
      <c r="J46" s="960"/>
      <c r="K46" s="960"/>
    </row>
    <row r="47" spans="2:11">
      <c r="B47" s="508">
        <v>5</v>
      </c>
      <c r="C47" s="958"/>
      <c r="D47" s="958"/>
      <c r="E47" s="958"/>
      <c r="F47" s="959"/>
      <c r="G47" s="959"/>
      <c r="H47" s="959"/>
      <c r="I47" s="960"/>
      <c r="J47" s="960"/>
      <c r="K47" s="960"/>
    </row>
    <row r="50" spans="2:14">
      <c r="B50" s="955" t="s">
        <v>400</v>
      </c>
      <c r="C50" s="955"/>
      <c r="D50" s="955"/>
      <c r="E50" s="955"/>
      <c r="F50" s="955"/>
      <c r="G50" s="955"/>
      <c r="H50" s="955"/>
      <c r="I50" s="509"/>
      <c r="M50"/>
      <c r="N50"/>
    </row>
    <row r="51" spans="2:14">
      <c r="M51"/>
      <c r="N51"/>
    </row>
    <row r="52" spans="2:14">
      <c r="B52" s="508">
        <v>1</v>
      </c>
      <c r="C52" s="957"/>
      <c r="D52" s="957"/>
      <c r="E52" s="957"/>
      <c r="F52" s="957"/>
      <c r="G52" s="957"/>
      <c r="H52" s="957"/>
      <c r="I52" s="957"/>
      <c r="J52" s="957"/>
      <c r="K52" s="957"/>
      <c r="M52"/>
      <c r="N52"/>
    </row>
    <row r="53" spans="2:14">
      <c r="B53" s="508">
        <v>2</v>
      </c>
      <c r="C53" s="957"/>
      <c r="D53" s="957"/>
      <c r="E53" s="957"/>
      <c r="F53" s="957"/>
      <c r="G53" s="957"/>
      <c r="H53" s="957"/>
      <c r="I53" s="957"/>
      <c r="J53" s="957"/>
      <c r="K53" s="957"/>
    </row>
    <row r="54" spans="2:14">
      <c r="B54" s="508">
        <v>3</v>
      </c>
      <c r="C54" s="957"/>
      <c r="D54" s="957"/>
      <c r="E54" s="957"/>
      <c r="F54" s="957"/>
      <c r="G54" s="957"/>
      <c r="H54" s="957"/>
      <c r="I54" s="957"/>
      <c r="J54" s="957"/>
      <c r="K54" s="957"/>
    </row>
    <row r="55" spans="2:14">
      <c r="B55" s="508">
        <v>4</v>
      </c>
      <c r="C55" s="957"/>
      <c r="D55" s="957"/>
      <c r="E55" s="957"/>
      <c r="F55" s="957"/>
      <c r="G55" s="957"/>
      <c r="H55" s="957"/>
      <c r="I55" s="957"/>
      <c r="J55" s="957"/>
      <c r="K55" s="957"/>
    </row>
    <row r="57" spans="2:14">
      <c r="B57" s="956" t="s">
        <v>401</v>
      </c>
      <c r="C57" s="956"/>
      <c r="D57" s="956"/>
      <c r="E57" s="956"/>
      <c r="F57" s="956"/>
      <c r="G57" s="956"/>
      <c r="H57" s="956" t="s">
        <v>402</v>
      </c>
      <c r="I57" s="956"/>
      <c r="J57" s="956"/>
      <c r="K57" s="956"/>
    </row>
    <row r="58" spans="2:14">
      <c r="B58" s="954"/>
      <c r="C58" s="954"/>
      <c r="D58" s="954"/>
      <c r="E58" s="954"/>
      <c r="F58" s="954"/>
      <c r="G58" s="954"/>
      <c r="H58" s="954"/>
      <c r="I58" s="954"/>
      <c r="J58" s="954"/>
      <c r="K58" s="954"/>
    </row>
    <row r="59" spans="2:14">
      <c r="B59" s="954"/>
      <c r="C59" s="954"/>
      <c r="D59" s="954"/>
      <c r="E59" s="954"/>
      <c r="F59" s="954"/>
      <c r="G59" s="954"/>
      <c r="H59" s="954"/>
      <c r="I59" s="954"/>
      <c r="J59" s="954"/>
      <c r="K59" s="954"/>
    </row>
    <row r="60" spans="2:14">
      <c r="B60" s="954"/>
      <c r="C60" s="954"/>
      <c r="D60" s="954"/>
      <c r="E60" s="954"/>
      <c r="F60" s="954"/>
      <c r="G60" s="954"/>
      <c r="H60" s="954"/>
      <c r="I60" s="954"/>
      <c r="J60" s="954"/>
      <c r="K60" s="954"/>
    </row>
    <row r="61" spans="2:14">
      <c r="B61" s="954"/>
      <c r="C61" s="954"/>
      <c r="D61" s="954"/>
      <c r="E61" s="954"/>
      <c r="F61" s="954"/>
      <c r="G61" s="954"/>
      <c r="H61" s="954"/>
      <c r="I61" s="954"/>
      <c r="J61" s="954"/>
      <c r="K61" s="954"/>
    </row>
    <row r="62" spans="2:14">
      <c r="B62" s="954"/>
      <c r="C62" s="954"/>
      <c r="D62" s="954"/>
      <c r="E62" s="954"/>
      <c r="F62" s="954"/>
      <c r="G62" s="954"/>
      <c r="H62" s="954"/>
      <c r="I62" s="954"/>
      <c r="J62" s="954"/>
      <c r="K62" s="954"/>
    </row>
    <row r="65" spans="2:11">
      <c r="B65" s="955" t="s">
        <v>403</v>
      </c>
      <c r="C65" s="955"/>
    </row>
    <row r="67" spans="2:11">
      <c r="B67" s="956" t="s">
        <v>303</v>
      </c>
      <c r="C67" s="956"/>
      <c r="D67" s="956"/>
      <c r="E67" s="956"/>
      <c r="F67" s="956"/>
      <c r="G67" s="956"/>
      <c r="H67" s="956" t="s">
        <v>402</v>
      </c>
      <c r="I67" s="956"/>
      <c r="J67" s="956"/>
      <c r="K67" s="956"/>
    </row>
    <row r="68" spans="2:11">
      <c r="B68" s="954"/>
      <c r="C68" s="954"/>
      <c r="D68" s="954"/>
      <c r="E68" s="954"/>
      <c r="F68" s="954"/>
      <c r="G68" s="954"/>
      <c r="H68" s="954"/>
      <c r="I68" s="954"/>
      <c r="J68" s="954"/>
      <c r="K68" s="954"/>
    </row>
  </sheetData>
  <mergeCells count="119">
    <mergeCell ref="B1:G1"/>
    <mergeCell ref="C3:M3"/>
    <mergeCell ref="B5:E5"/>
    <mergeCell ref="F5:G5"/>
    <mergeCell ref="H5:K5"/>
    <mergeCell ref="L5:M5"/>
    <mergeCell ref="B6:E6"/>
    <mergeCell ref="F6:G6"/>
    <mergeCell ref="H6:K6"/>
    <mergeCell ref="L6:M6"/>
    <mergeCell ref="B8:C8"/>
    <mergeCell ref="B10:B11"/>
    <mergeCell ref="C10:D11"/>
    <mergeCell ref="E10:K10"/>
    <mergeCell ref="L10:M10"/>
    <mergeCell ref="N10:O10"/>
    <mergeCell ref="F11:G11"/>
    <mergeCell ref="J11:K11"/>
    <mergeCell ref="L11:M11"/>
    <mergeCell ref="N11:O11"/>
    <mergeCell ref="C12:D12"/>
    <mergeCell ref="F12:G12"/>
    <mergeCell ref="J12:K12"/>
    <mergeCell ref="L12:M12"/>
    <mergeCell ref="N12:O12"/>
    <mergeCell ref="C13:D13"/>
    <mergeCell ref="F13:G13"/>
    <mergeCell ref="J13:K13"/>
    <mergeCell ref="L13:M21"/>
    <mergeCell ref="N13:O21"/>
    <mergeCell ref="C14:D14"/>
    <mergeCell ref="F14:G14"/>
    <mergeCell ref="J14:K14"/>
    <mergeCell ref="C15:D15"/>
    <mergeCell ref="E15:G15"/>
    <mergeCell ref="C18:D18"/>
    <mergeCell ref="F18:G18"/>
    <mergeCell ref="J18:K18"/>
    <mergeCell ref="C19:D19"/>
    <mergeCell ref="F19:G19"/>
    <mergeCell ref="J19:K19"/>
    <mergeCell ref="H15:K15"/>
    <mergeCell ref="B16:B17"/>
    <mergeCell ref="C16:D17"/>
    <mergeCell ref="E16:K16"/>
    <mergeCell ref="F17:G17"/>
    <mergeCell ref="J17:K17"/>
    <mergeCell ref="B24:C24"/>
    <mergeCell ref="C26:F26"/>
    <mergeCell ref="G26:J26"/>
    <mergeCell ref="C27:F27"/>
    <mergeCell ref="G27:J27"/>
    <mergeCell ref="C28:F28"/>
    <mergeCell ref="G28:J28"/>
    <mergeCell ref="C20:D20"/>
    <mergeCell ref="F20:G20"/>
    <mergeCell ref="J20:K20"/>
    <mergeCell ref="C21:D21"/>
    <mergeCell ref="E21:G21"/>
    <mergeCell ref="H21:K21"/>
    <mergeCell ref="C32:F32"/>
    <mergeCell ref="G32:J32"/>
    <mergeCell ref="C33:F33"/>
    <mergeCell ref="G33:J33"/>
    <mergeCell ref="C34:F34"/>
    <mergeCell ref="G34:J34"/>
    <mergeCell ref="C29:F29"/>
    <mergeCell ref="G29:J29"/>
    <mergeCell ref="C30:F30"/>
    <mergeCell ref="G30:J30"/>
    <mergeCell ref="C31:F31"/>
    <mergeCell ref="G31:J31"/>
    <mergeCell ref="B40:C40"/>
    <mergeCell ref="C42:E42"/>
    <mergeCell ref="F42:H42"/>
    <mergeCell ref="I42:K42"/>
    <mergeCell ref="C43:E43"/>
    <mergeCell ref="F43:H43"/>
    <mergeCell ref="I43:K43"/>
    <mergeCell ref="C35:F35"/>
    <mergeCell ref="G35:J35"/>
    <mergeCell ref="C36:F36"/>
    <mergeCell ref="G36:J36"/>
    <mergeCell ref="C37:F37"/>
    <mergeCell ref="G37:J37"/>
    <mergeCell ref="C46:E46"/>
    <mergeCell ref="F46:H46"/>
    <mergeCell ref="I46:K46"/>
    <mergeCell ref="C47:E47"/>
    <mergeCell ref="F47:H47"/>
    <mergeCell ref="I47:K47"/>
    <mergeCell ref="C44:E44"/>
    <mergeCell ref="F44:H44"/>
    <mergeCell ref="I44:K44"/>
    <mergeCell ref="C45:E45"/>
    <mergeCell ref="F45:H45"/>
    <mergeCell ref="I45:K45"/>
    <mergeCell ref="B58:G58"/>
    <mergeCell ref="H58:K58"/>
    <mergeCell ref="B59:G59"/>
    <mergeCell ref="H59:K59"/>
    <mergeCell ref="B60:G60"/>
    <mergeCell ref="H60:K60"/>
    <mergeCell ref="B50:H50"/>
    <mergeCell ref="C52:K52"/>
    <mergeCell ref="C53:K53"/>
    <mergeCell ref="C54:K54"/>
    <mergeCell ref="C55:K55"/>
    <mergeCell ref="B57:G57"/>
    <mergeCell ref="H57:K57"/>
    <mergeCell ref="B68:G68"/>
    <mergeCell ref="H68:K68"/>
    <mergeCell ref="B61:G61"/>
    <mergeCell ref="H61:K61"/>
    <mergeCell ref="B62:G62"/>
    <mergeCell ref="H62:K62"/>
    <mergeCell ref="B65:C65"/>
    <mergeCell ref="B67:G67"/>
    <mergeCell ref="H67:K67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ورقة9"/>
  <dimension ref="C2:BF137"/>
  <sheetViews>
    <sheetView rightToLeft="1" workbookViewId="0">
      <selection activeCell="U16" sqref="U16"/>
    </sheetView>
  </sheetViews>
  <sheetFormatPr defaultRowHeight="14"/>
  <cols>
    <col min="1" max="1" width="1.75" customWidth="1"/>
    <col min="2" max="2" width="2.75" customWidth="1"/>
    <col min="3" max="6" width="12.25" style="4" customWidth="1"/>
    <col min="7" max="7" width="4.75" style="4" customWidth="1"/>
    <col min="8" max="10" width="12.25" style="4" customWidth="1"/>
    <col min="11" max="11" width="10.5" style="1" customWidth="1"/>
    <col min="12" max="12" width="9" style="4"/>
    <col min="16" max="19" width="0" hidden="1" customWidth="1"/>
  </cols>
  <sheetData>
    <row r="2" spans="3:58" ht="23">
      <c r="C2" s="991" t="str">
        <f>'الترتيب حسب النسبة المئوية'!X6</f>
        <v>مستويات الطلاب  مرتبة حسب النسبة المئوية ومجموع الدرجات</v>
      </c>
      <c r="D2" s="991"/>
      <c r="E2" s="991"/>
      <c r="F2" s="991"/>
      <c r="G2" s="991"/>
      <c r="H2" s="991"/>
      <c r="I2" s="991"/>
      <c r="J2" s="991"/>
      <c r="K2" s="991"/>
      <c r="L2" s="991"/>
    </row>
    <row r="3" spans="3:58">
      <c r="C3" s="70" t="str">
        <f>'الترتيب حسب النسبة المئوية'!X9</f>
        <v>م</v>
      </c>
      <c r="D3" s="694" t="str">
        <f>'الترتيب حسب النسبة المئوية'!Y9</f>
        <v>اسم الطالب/ة</v>
      </c>
      <c r="E3" s="694"/>
      <c r="F3" s="694"/>
      <c r="G3" s="694"/>
      <c r="H3" s="70" t="str">
        <f>'الترتيب حسب النسبة المئوية'!F9</f>
        <v>مجموع درجاته</v>
      </c>
      <c r="I3" s="73" t="str">
        <f>'الترتيب حسب النسبة المئوية'!Z9</f>
        <v xml:space="preserve">النسبة </v>
      </c>
      <c r="J3" s="74" t="str">
        <f>'الترتيب حسب النسبة المئوية'!AA9</f>
        <v>المستوى</v>
      </c>
      <c r="K3" s="70" t="s">
        <v>84</v>
      </c>
      <c r="L3" s="70" t="s">
        <v>85</v>
      </c>
    </row>
    <row r="4" spans="3:58">
      <c r="C4" s="4">
        <f>'الترتيب حسب النسبة المئوية'!X10</f>
        <v>1</v>
      </c>
      <c r="D4" s="870" t="str">
        <f>'الترتيب حسب النسبة المئوية'!Y10</f>
        <v/>
      </c>
      <c r="E4" s="870"/>
      <c r="F4" s="870"/>
      <c r="G4" s="870"/>
      <c r="H4" s="4" t="str">
        <f>'الترتيب حسب الفقرات'!W9</f>
        <v/>
      </c>
      <c r="I4" s="71" t="str">
        <f>'الترتيب حسب النسبة المئوية'!Z10</f>
        <v/>
      </c>
      <c r="J4" s="72" t="str">
        <f>'الترتيب حسب النسبة المئوية'!AA10</f>
        <v/>
      </c>
      <c r="L4" s="4" t="str">
        <f>IF(K4&gt;H4,"نعم","لا")</f>
        <v>لا</v>
      </c>
      <c r="Q4" t="str">
        <f>INDEX(D4:J137,1,7)</f>
        <v/>
      </c>
    </row>
    <row r="5" spans="3:58">
      <c r="C5" s="4">
        <f>'الترتيب حسب النسبة المئوية'!X11</f>
        <v>2</v>
      </c>
      <c r="D5" s="870" t="str">
        <f>'الترتيب حسب النسبة المئوية'!Y11</f>
        <v/>
      </c>
      <c r="E5" s="870"/>
      <c r="F5" s="870"/>
      <c r="G5" s="870"/>
      <c r="H5" s="4" t="str">
        <f>'الترتيب حسب الفقرات'!W10</f>
        <v/>
      </c>
      <c r="I5" s="71" t="str">
        <f>'الترتيب حسب النسبة المئوية'!Z11</f>
        <v/>
      </c>
      <c r="J5" s="72" t="str">
        <f>'الترتيب حسب النسبة المئوية'!AA11</f>
        <v/>
      </c>
      <c r="L5" s="4" t="str">
        <f t="shared" ref="L5:L68" si="0">IF(K5&gt;H5,"نعم","لا")</f>
        <v>لا</v>
      </c>
      <c r="Q5" t="str">
        <f t="shared" ref="Q5:Q22" si="1">INDEX(D5:J138,1,7)</f>
        <v/>
      </c>
    </row>
    <row r="6" spans="3:58">
      <c r="C6" s="4">
        <f>'الترتيب حسب النسبة المئوية'!X12</f>
        <v>3</v>
      </c>
      <c r="D6" s="870" t="str">
        <f>'الترتيب حسب النسبة المئوية'!Y12</f>
        <v/>
      </c>
      <c r="E6" s="870"/>
      <c r="F6" s="870"/>
      <c r="G6" s="870"/>
      <c r="H6" s="4" t="str">
        <f>'الترتيب حسب الفقرات'!W11</f>
        <v/>
      </c>
      <c r="I6" s="71" t="str">
        <f>'الترتيب حسب النسبة المئوية'!Z12</f>
        <v/>
      </c>
      <c r="J6" s="72" t="str">
        <f>'الترتيب حسب النسبة المئوية'!AA12</f>
        <v/>
      </c>
      <c r="L6" s="4" t="str">
        <f t="shared" si="0"/>
        <v>لا</v>
      </c>
      <c r="Q6" t="str">
        <f t="shared" si="1"/>
        <v/>
      </c>
    </row>
    <row r="7" spans="3:58">
      <c r="C7" s="4">
        <f>'الترتيب حسب النسبة المئوية'!X13</f>
        <v>4</v>
      </c>
      <c r="D7" s="870" t="str">
        <f>'الترتيب حسب النسبة المئوية'!Y13</f>
        <v/>
      </c>
      <c r="E7" s="870"/>
      <c r="F7" s="870"/>
      <c r="G7" s="870"/>
      <c r="H7" s="4" t="str">
        <f>'الترتيب حسب الفقرات'!W12</f>
        <v/>
      </c>
      <c r="I7" s="71" t="str">
        <f>'الترتيب حسب النسبة المئوية'!Z13</f>
        <v/>
      </c>
      <c r="J7" s="72" t="str">
        <f>'الترتيب حسب النسبة المئوية'!AA13</f>
        <v/>
      </c>
      <c r="L7" s="4" t="str">
        <f t="shared" si="0"/>
        <v>لا</v>
      </c>
      <c r="Q7" t="str">
        <f t="shared" si="1"/>
        <v/>
      </c>
    </row>
    <row r="8" spans="3:58">
      <c r="C8" s="4">
        <f>'الترتيب حسب النسبة المئوية'!X14</f>
        <v>5</v>
      </c>
      <c r="D8" s="870" t="str">
        <f>'الترتيب حسب النسبة المئوية'!Y14</f>
        <v/>
      </c>
      <c r="E8" s="870"/>
      <c r="F8" s="870"/>
      <c r="G8" s="870"/>
      <c r="H8" s="4" t="str">
        <f>'الترتيب حسب الفقرات'!W13</f>
        <v/>
      </c>
      <c r="I8" s="71" t="str">
        <f>'الترتيب حسب النسبة المئوية'!Z14</f>
        <v/>
      </c>
      <c r="J8" s="72" t="str">
        <f>'الترتيب حسب النسبة المئوية'!AA14</f>
        <v/>
      </c>
      <c r="L8" s="4" t="str">
        <f t="shared" si="0"/>
        <v>لا</v>
      </c>
      <c r="Q8" t="str">
        <f t="shared" si="1"/>
        <v/>
      </c>
    </row>
    <row r="9" spans="3:58">
      <c r="C9" s="4">
        <f>'الترتيب حسب النسبة المئوية'!X15</f>
        <v>6</v>
      </c>
      <c r="D9" s="870" t="str">
        <f>'الترتيب حسب النسبة المئوية'!Y15</f>
        <v/>
      </c>
      <c r="E9" s="870"/>
      <c r="F9" s="870"/>
      <c r="G9" s="870"/>
      <c r="H9" s="4" t="str">
        <f>'الترتيب حسب الفقرات'!W14</f>
        <v/>
      </c>
      <c r="I9" s="71" t="str">
        <f>'الترتيب حسب النسبة المئوية'!Z15</f>
        <v/>
      </c>
      <c r="J9" s="72" t="str">
        <f>'الترتيب حسب النسبة المئوية'!AA15</f>
        <v/>
      </c>
      <c r="L9" s="4" t="str">
        <f t="shared" si="0"/>
        <v>لا</v>
      </c>
      <c r="Q9" t="str">
        <f t="shared" si="1"/>
        <v/>
      </c>
    </row>
    <row r="10" spans="3:58">
      <c r="C10" s="4">
        <f>'الترتيب حسب النسبة المئوية'!X16</f>
        <v>7</v>
      </c>
      <c r="D10" s="870" t="str">
        <f>'الترتيب حسب النسبة المئوية'!Y16</f>
        <v/>
      </c>
      <c r="E10" s="870"/>
      <c r="F10" s="870"/>
      <c r="G10" s="870"/>
      <c r="H10" s="4" t="str">
        <f>'الترتيب حسب الفقرات'!W15</f>
        <v/>
      </c>
      <c r="I10" s="71" t="str">
        <f>'الترتيب حسب النسبة المئوية'!Z16</f>
        <v/>
      </c>
      <c r="J10" s="72" t="str">
        <f>'الترتيب حسب النسبة المئوية'!AA16</f>
        <v/>
      </c>
      <c r="L10" s="4" t="str">
        <f t="shared" si="0"/>
        <v>لا</v>
      </c>
      <c r="Q10" t="str">
        <f t="shared" si="1"/>
        <v/>
      </c>
    </row>
    <row r="11" spans="3:58">
      <c r="C11" s="4">
        <f>'الترتيب حسب النسبة المئوية'!X17</f>
        <v>8</v>
      </c>
      <c r="D11" s="870" t="str">
        <f>'الترتيب حسب النسبة المئوية'!Y17</f>
        <v/>
      </c>
      <c r="E11" s="870"/>
      <c r="F11" s="870"/>
      <c r="G11" s="870"/>
      <c r="H11" s="4" t="str">
        <f>'الترتيب حسب الفقرات'!W16</f>
        <v/>
      </c>
      <c r="I11" s="71" t="str">
        <f>'الترتيب حسب النسبة المئوية'!Z17</f>
        <v/>
      </c>
      <c r="J11" s="72" t="str">
        <f>'الترتيب حسب النسبة المئوية'!AA17</f>
        <v/>
      </c>
      <c r="L11" s="4" t="str">
        <f t="shared" si="0"/>
        <v>لا</v>
      </c>
      <c r="Q11" t="str">
        <f t="shared" si="1"/>
        <v/>
      </c>
    </row>
    <row r="12" spans="3:58">
      <c r="C12" s="4">
        <f>'الترتيب حسب النسبة المئوية'!X18</f>
        <v>9</v>
      </c>
      <c r="D12" s="870" t="str">
        <f>'الترتيب حسب النسبة المئوية'!Y18</f>
        <v/>
      </c>
      <c r="E12" s="870"/>
      <c r="F12" s="870"/>
      <c r="G12" s="870"/>
      <c r="H12" s="4" t="str">
        <f>'الترتيب حسب الفقرات'!W17</f>
        <v/>
      </c>
      <c r="I12" s="71" t="str">
        <f>'الترتيب حسب النسبة المئوية'!Z18</f>
        <v/>
      </c>
      <c r="J12" s="72" t="str">
        <f>'الترتيب حسب النسبة المئوية'!AA18</f>
        <v/>
      </c>
      <c r="L12" s="4" t="str">
        <f t="shared" si="0"/>
        <v>لا</v>
      </c>
      <c r="Q12" t="str">
        <f t="shared" si="1"/>
        <v/>
      </c>
      <c r="BF12" s="151"/>
    </row>
    <row r="13" spans="3:58">
      <c r="C13" s="4">
        <f>'الترتيب حسب النسبة المئوية'!X19</f>
        <v>10</v>
      </c>
      <c r="D13" s="870" t="str">
        <f>'الترتيب حسب النسبة المئوية'!Y19</f>
        <v/>
      </c>
      <c r="E13" s="870"/>
      <c r="F13" s="870"/>
      <c r="G13" s="870"/>
      <c r="H13" s="4" t="str">
        <f>'الترتيب حسب الفقرات'!W18</f>
        <v/>
      </c>
      <c r="I13" s="71" t="str">
        <f>'الترتيب حسب النسبة المئوية'!Z19</f>
        <v/>
      </c>
      <c r="J13" s="72" t="str">
        <f>'الترتيب حسب النسبة المئوية'!AA19</f>
        <v/>
      </c>
      <c r="L13" s="4" t="str">
        <f t="shared" si="0"/>
        <v>لا</v>
      </c>
      <c r="Q13" t="str">
        <f t="shared" si="1"/>
        <v/>
      </c>
    </row>
    <row r="14" spans="3:58">
      <c r="C14" s="4">
        <f>'الترتيب حسب النسبة المئوية'!X20</f>
        <v>11</v>
      </c>
      <c r="D14" s="870" t="str">
        <f>'الترتيب حسب النسبة المئوية'!Y20</f>
        <v/>
      </c>
      <c r="E14" s="870"/>
      <c r="F14" s="870"/>
      <c r="G14" s="870"/>
      <c r="H14" s="4" t="str">
        <f>'الترتيب حسب الفقرات'!W19</f>
        <v/>
      </c>
      <c r="I14" s="71" t="str">
        <f>'الترتيب حسب النسبة المئوية'!Z20</f>
        <v/>
      </c>
      <c r="J14" s="72" t="str">
        <f>'الترتيب حسب النسبة المئوية'!AA20</f>
        <v/>
      </c>
      <c r="L14" s="4" t="str">
        <f t="shared" si="0"/>
        <v>لا</v>
      </c>
      <c r="Q14" t="str">
        <f t="shared" si="1"/>
        <v/>
      </c>
    </row>
    <row r="15" spans="3:58">
      <c r="C15" s="4">
        <f>'الترتيب حسب النسبة المئوية'!X21</f>
        <v>12</v>
      </c>
      <c r="D15" s="870" t="str">
        <f>'الترتيب حسب النسبة المئوية'!Y21</f>
        <v/>
      </c>
      <c r="E15" s="870"/>
      <c r="F15" s="870"/>
      <c r="G15" s="870"/>
      <c r="H15" s="4" t="str">
        <f>'الترتيب حسب الفقرات'!W20</f>
        <v/>
      </c>
      <c r="I15" s="71" t="str">
        <f>'الترتيب حسب النسبة المئوية'!Z21</f>
        <v/>
      </c>
      <c r="J15" s="72" t="str">
        <f>'الترتيب حسب النسبة المئوية'!AA21</f>
        <v/>
      </c>
      <c r="L15" s="4" t="str">
        <f t="shared" si="0"/>
        <v>لا</v>
      </c>
      <c r="Q15" t="str">
        <f t="shared" si="1"/>
        <v/>
      </c>
    </row>
    <row r="16" spans="3:58">
      <c r="C16" s="4">
        <f>'الترتيب حسب النسبة المئوية'!X22</f>
        <v>13</v>
      </c>
      <c r="D16" s="870" t="str">
        <f>'الترتيب حسب النسبة المئوية'!Y22</f>
        <v/>
      </c>
      <c r="E16" s="870"/>
      <c r="F16" s="870"/>
      <c r="G16" s="870"/>
      <c r="H16" s="4" t="str">
        <f>'الترتيب حسب الفقرات'!W21</f>
        <v/>
      </c>
      <c r="I16" s="71" t="str">
        <f>'الترتيب حسب النسبة المئوية'!Z22</f>
        <v/>
      </c>
      <c r="J16" s="72" t="str">
        <f>'الترتيب حسب النسبة المئوية'!AA22</f>
        <v/>
      </c>
      <c r="L16" s="4" t="str">
        <f t="shared" si="0"/>
        <v>لا</v>
      </c>
      <c r="Q16" t="str">
        <f t="shared" si="1"/>
        <v/>
      </c>
    </row>
    <row r="17" spans="3:17">
      <c r="C17" s="4">
        <f>'الترتيب حسب النسبة المئوية'!X23</f>
        <v>14</v>
      </c>
      <c r="D17" s="870" t="str">
        <f>'الترتيب حسب النسبة المئوية'!Y23</f>
        <v/>
      </c>
      <c r="E17" s="870"/>
      <c r="F17" s="870"/>
      <c r="G17" s="870"/>
      <c r="H17" s="4" t="str">
        <f>'الترتيب حسب الفقرات'!W22</f>
        <v/>
      </c>
      <c r="I17" s="71" t="str">
        <f>'الترتيب حسب النسبة المئوية'!Z23</f>
        <v/>
      </c>
      <c r="J17" s="72" t="str">
        <f>'الترتيب حسب النسبة المئوية'!AA23</f>
        <v/>
      </c>
      <c r="L17" s="4" t="str">
        <f t="shared" si="0"/>
        <v>لا</v>
      </c>
      <c r="Q17" t="str">
        <f t="shared" si="1"/>
        <v/>
      </c>
    </row>
    <row r="18" spans="3:17">
      <c r="C18" s="4">
        <f>'الترتيب حسب النسبة المئوية'!X24</f>
        <v>15</v>
      </c>
      <c r="D18" s="870" t="str">
        <f>'الترتيب حسب النسبة المئوية'!Y24</f>
        <v/>
      </c>
      <c r="E18" s="870"/>
      <c r="F18" s="870"/>
      <c r="G18" s="870"/>
      <c r="H18" s="4" t="str">
        <f>'الترتيب حسب الفقرات'!W23</f>
        <v/>
      </c>
      <c r="I18" s="71" t="str">
        <f>'الترتيب حسب النسبة المئوية'!Z24</f>
        <v/>
      </c>
      <c r="J18" s="72" t="str">
        <f>'الترتيب حسب النسبة المئوية'!AA24</f>
        <v/>
      </c>
      <c r="L18" s="4" t="str">
        <f t="shared" si="0"/>
        <v>لا</v>
      </c>
      <c r="Q18" t="str">
        <f t="shared" si="1"/>
        <v/>
      </c>
    </row>
    <row r="19" spans="3:17">
      <c r="C19" s="4">
        <f>'الترتيب حسب النسبة المئوية'!X25</f>
        <v>16</v>
      </c>
      <c r="D19" s="870" t="str">
        <f>'الترتيب حسب النسبة المئوية'!Y25</f>
        <v/>
      </c>
      <c r="E19" s="870"/>
      <c r="F19" s="870"/>
      <c r="G19" s="870"/>
      <c r="H19" s="4" t="str">
        <f>'الترتيب حسب الفقرات'!W24</f>
        <v/>
      </c>
      <c r="I19" s="71" t="str">
        <f>'الترتيب حسب النسبة المئوية'!Z25</f>
        <v/>
      </c>
      <c r="J19" s="72" t="str">
        <f>'الترتيب حسب النسبة المئوية'!AA25</f>
        <v/>
      </c>
      <c r="L19" s="4" t="str">
        <f t="shared" si="0"/>
        <v>لا</v>
      </c>
      <c r="Q19" t="str">
        <f t="shared" si="1"/>
        <v/>
      </c>
    </row>
    <row r="20" spans="3:17">
      <c r="C20" s="4">
        <f>'الترتيب حسب النسبة المئوية'!X26</f>
        <v>17</v>
      </c>
      <c r="D20" s="870" t="str">
        <f>'الترتيب حسب النسبة المئوية'!Y26</f>
        <v/>
      </c>
      <c r="E20" s="870"/>
      <c r="F20" s="870"/>
      <c r="G20" s="870"/>
      <c r="H20" s="4" t="str">
        <f>'الترتيب حسب الفقرات'!W25</f>
        <v/>
      </c>
      <c r="I20" s="71" t="str">
        <f>'الترتيب حسب النسبة المئوية'!Z26</f>
        <v/>
      </c>
      <c r="J20" s="72" t="str">
        <f>'الترتيب حسب النسبة المئوية'!AA26</f>
        <v/>
      </c>
      <c r="L20" s="4" t="str">
        <f t="shared" si="0"/>
        <v>لا</v>
      </c>
      <c r="Q20" t="str">
        <f t="shared" si="1"/>
        <v/>
      </c>
    </row>
    <row r="21" spans="3:17">
      <c r="C21" s="4">
        <f>'الترتيب حسب النسبة المئوية'!X27</f>
        <v>18</v>
      </c>
      <c r="D21" s="870" t="str">
        <f>'الترتيب حسب النسبة المئوية'!Y27</f>
        <v/>
      </c>
      <c r="E21" s="870"/>
      <c r="F21" s="870"/>
      <c r="G21" s="870"/>
      <c r="H21" s="4" t="str">
        <f>'الترتيب حسب الفقرات'!W26</f>
        <v/>
      </c>
      <c r="I21" s="71" t="str">
        <f>'الترتيب حسب النسبة المئوية'!Z27</f>
        <v/>
      </c>
      <c r="J21" s="72" t="str">
        <f>'الترتيب حسب النسبة المئوية'!AA27</f>
        <v/>
      </c>
      <c r="L21" s="4" t="str">
        <f t="shared" si="0"/>
        <v>لا</v>
      </c>
      <c r="Q21" t="str">
        <f t="shared" si="1"/>
        <v/>
      </c>
    </row>
    <row r="22" spans="3:17">
      <c r="C22" s="4">
        <f>'الترتيب حسب النسبة المئوية'!X28</f>
        <v>19</v>
      </c>
      <c r="D22" s="870" t="str">
        <f>'الترتيب حسب النسبة المئوية'!Y28</f>
        <v/>
      </c>
      <c r="E22" s="870"/>
      <c r="F22" s="870"/>
      <c r="G22" s="870"/>
      <c r="H22" s="4" t="str">
        <f>'الترتيب حسب الفقرات'!W27</f>
        <v/>
      </c>
      <c r="I22" s="71" t="str">
        <f>'الترتيب حسب النسبة المئوية'!Z28</f>
        <v/>
      </c>
      <c r="J22" s="72" t="str">
        <f>'الترتيب حسب النسبة المئوية'!AA28</f>
        <v/>
      </c>
      <c r="L22" s="4" t="str">
        <f t="shared" si="0"/>
        <v>لا</v>
      </c>
      <c r="Q22" t="str">
        <f t="shared" si="1"/>
        <v/>
      </c>
    </row>
    <row r="23" spans="3:17">
      <c r="C23" s="4">
        <f>'الترتيب حسب النسبة المئوية'!X29</f>
        <v>20</v>
      </c>
      <c r="D23" s="870" t="str">
        <f>'الترتيب حسب النسبة المئوية'!Y29</f>
        <v/>
      </c>
      <c r="E23" s="870"/>
      <c r="F23" s="870"/>
      <c r="G23" s="870"/>
      <c r="H23" s="4" t="str">
        <f>'الترتيب حسب الفقرات'!W28</f>
        <v/>
      </c>
      <c r="I23" s="71" t="str">
        <f>'الترتيب حسب النسبة المئوية'!Z29</f>
        <v/>
      </c>
      <c r="J23" s="72" t="str">
        <f>'الترتيب حسب النسبة المئوية'!AA29</f>
        <v/>
      </c>
      <c r="L23" s="4" t="str">
        <f t="shared" si="0"/>
        <v>لا</v>
      </c>
    </row>
    <row r="24" spans="3:17">
      <c r="C24" s="4">
        <f>'الترتيب حسب النسبة المئوية'!X30</f>
        <v>21</v>
      </c>
      <c r="D24" s="870" t="str">
        <f>'الترتيب حسب النسبة المئوية'!Y30</f>
        <v/>
      </c>
      <c r="E24" s="870"/>
      <c r="F24" s="870"/>
      <c r="G24" s="870"/>
      <c r="H24" s="4" t="str">
        <f>'الترتيب حسب الفقرات'!W29</f>
        <v/>
      </c>
      <c r="I24" s="71" t="str">
        <f>'الترتيب حسب النسبة المئوية'!Z30</f>
        <v/>
      </c>
      <c r="J24" s="72" t="str">
        <f>'الترتيب حسب النسبة المئوية'!AA30</f>
        <v/>
      </c>
      <c r="L24" s="4" t="str">
        <f t="shared" si="0"/>
        <v>لا</v>
      </c>
    </row>
    <row r="25" spans="3:17">
      <c r="C25" s="4">
        <f>'الترتيب حسب النسبة المئوية'!X31</f>
        <v>22</v>
      </c>
      <c r="D25" s="870" t="str">
        <f>'الترتيب حسب النسبة المئوية'!Y31</f>
        <v/>
      </c>
      <c r="E25" s="870"/>
      <c r="F25" s="870"/>
      <c r="G25" s="870"/>
      <c r="H25" s="4" t="str">
        <f>'الترتيب حسب الفقرات'!W30</f>
        <v/>
      </c>
      <c r="I25" s="71" t="str">
        <f>'الترتيب حسب النسبة المئوية'!Z31</f>
        <v/>
      </c>
      <c r="J25" s="72" t="str">
        <f>'الترتيب حسب النسبة المئوية'!AA31</f>
        <v/>
      </c>
      <c r="L25" s="4" t="str">
        <f t="shared" si="0"/>
        <v>لا</v>
      </c>
    </row>
    <row r="26" spans="3:17">
      <c r="C26" s="4">
        <f>'الترتيب حسب النسبة المئوية'!X32</f>
        <v>23</v>
      </c>
      <c r="D26" s="870" t="str">
        <f>'الترتيب حسب النسبة المئوية'!Y32</f>
        <v/>
      </c>
      <c r="E26" s="870"/>
      <c r="F26" s="870"/>
      <c r="G26" s="870"/>
      <c r="H26" s="4" t="str">
        <f>'الترتيب حسب الفقرات'!W31</f>
        <v/>
      </c>
      <c r="I26" s="71" t="str">
        <f>'الترتيب حسب النسبة المئوية'!Z32</f>
        <v/>
      </c>
      <c r="J26" s="72" t="str">
        <f>'الترتيب حسب النسبة المئوية'!AA32</f>
        <v/>
      </c>
      <c r="L26" s="4" t="str">
        <f t="shared" si="0"/>
        <v>لا</v>
      </c>
    </row>
    <row r="27" spans="3:17">
      <c r="C27" s="4">
        <f>'الترتيب حسب النسبة المئوية'!X33</f>
        <v>24</v>
      </c>
      <c r="D27" s="870" t="str">
        <f>'الترتيب حسب النسبة المئوية'!Y33</f>
        <v/>
      </c>
      <c r="E27" s="870"/>
      <c r="F27" s="870"/>
      <c r="G27" s="870"/>
      <c r="H27" s="4" t="str">
        <f>'الترتيب حسب الفقرات'!W32</f>
        <v/>
      </c>
      <c r="I27" s="71" t="str">
        <f>'الترتيب حسب النسبة المئوية'!Z33</f>
        <v/>
      </c>
      <c r="J27" s="72" t="str">
        <f>'الترتيب حسب النسبة المئوية'!AA33</f>
        <v/>
      </c>
      <c r="L27" s="4" t="str">
        <f t="shared" si="0"/>
        <v>لا</v>
      </c>
    </row>
    <row r="28" spans="3:17">
      <c r="C28" s="4">
        <f>'الترتيب حسب النسبة المئوية'!X34</f>
        <v>25</v>
      </c>
      <c r="D28" s="870" t="str">
        <f>'الترتيب حسب النسبة المئوية'!Y34</f>
        <v/>
      </c>
      <c r="E28" s="870"/>
      <c r="F28" s="870"/>
      <c r="G28" s="870"/>
      <c r="H28" s="4" t="str">
        <f>'الترتيب حسب الفقرات'!W33</f>
        <v/>
      </c>
      <c r="I28" s="71" t="str">
        <f>'الترتيب حسب النسبة المئوية'!Z34</f>
        <v/>
      </c>
      <c r="J28" s="72" t="str">
        <f>'الترتيب حسب النسبة المئوية'!AA34</f>
        <v/>
      </c>
      <c r="L28" s="4" t="str">
        <f t="shared" si="0"/>
        <v>لا</v>
      </c>
    </row>
    <row r="29" spans="3:17">
      <c r="C29" s="4">
        <f>'الترتيب حسب النسبة المئوية'!X35</f>
        <v>26</v>
      </c>
      <c r="D29" s="870" t="str">
        <f>'الترتيب حسب النسبة المئوية'!Y35</f>
        <v/>
      </c>
      <c r="E29" s="870"/>
      <c r="F29" s="870"/>
      <c r="G29" s="870"/>
      <c r="H29" s="4" t="str">
        <f>'الترتيب حسب الفقرات'!W34</f>
        <v/>
      </c>
      <c r="I29" s="71" t="str">
        <f>'الترتيب حسب النسبة المئوية'!Z35</f>
        <v/>
      </c>
      <c r="J29" s="72" t="str">
        <f>'الترتيب حسب النسبة المئوية'!AA35</f>
        <v/>
      </c>
      <c r="L29" s="4" t="str">
        <f t="shared" si="0"/>
        <v>لا</v>
      </c>
    </row>
    <row r="30" spans="3:17">
      <c r="C30" s="4">
        <f>'الترتيب حسب النسبة المئوية'!X36</f>
        <v>27</v>
      </c>
      <c r="D30" s="870" t="str">
        <f>'الترتيب حسب النسبة المئوية'!Y36</f>
        <v/>
      </c>
      <c r="E30" s="870"/>
      <c r="F30" s="870"/>
      <c r="G30" s="870"/>
      <c r="H30" s="4" t="str">
        <f>'الترتيب حسب الفقرات'!W35</f>
        <v/>
      </c>
      <c r="I30" s="71" t="str">
        <f>'الترتيب حسب النسبة المئوية'!Z36</f>
        <v/>
      </c>
      <c r="J30" s="72" t="str">
        <f>'الترتيب حسب النسبة المئوية'!AA36</f>
        <v/>
      </c>
      <c r="L30" s="4" t="str">
        <f t="shared" si="0"/>
        <v>لا</v>
      </c>
    </row>
    <row r="31" spans="3:17">
      <c r="C31" s="4">
        <f>'الترتيب حسب النسبة المئوية'!X37</f>
        <v>28</v>
      </c>
      <c r="D31" s="870" t="str">
        <f>'الترتيب حسب النسبة المئوية'!Y37</f>
        <v/>
      </c>
      <c r="E31" s="870"/>
      <c r="F31" s="870"/>
      <c r="G31" s="870"/>
      <c r="H31" s="4" t="str">
        <f>'الترتيب حسب الفقرات'!W36</f>
        <v/>
      </c>
      <c r="I31" s="71" t="str">
        <f>'الترتيب حسب النسبة المئوية'!Z37</f>
        <v/>
      </c>
      <c r="J31" s="72" t="str">
        <f>'الترتيب حسب النسبة المئوية'!AA37</f>
        <v/>
      </c>
      <c r="L31" s="4" t="str">
        <f t="shared" si="0"/>
        <v>لا</v>
      </c>
    </row>
    <row r="32" spans="3:17">
      <c r="C32" s="4">
        <f>'الترتيب حسب النسبة المئوية'!X38</f>
        <v>29</v>
      </c>
      <c r="D32" s="870" t="str">
        <f>'الترتيب حسب النسبة المئوية'!Y38</f>
        <v/>
      </c>
      <c r="E32" s="870"/>
      <c r="F32" s="870"/>
      <c r="G32" s="870"/>
      <c r="H32" s="4" t="str">
        <f>'الترتيب حسب الفقرات'!W37</f>
        <v/>
      </c>
      <c r="I32" s="71" t="str">
        <f>'الترتيب حسب النسبة المئوية'!Z38</f>
        <v/>
      </c>
      <c r="J32" s="72" t="str">
        <f>'الترتيب حسب النسبة المئوية'!AA38</f>
        <v/>
      </c>
      <c r="L32" s="4" t="str">
        <f t="shared" si="0"/>
        <v>لا</v>
      </c>
    </row>
    <row r="33" spans="3:12">
      <c r="C33" s="4">
        <f>'الترتيب حسب النسبة المئوية'!X39</f>
        <v>30</v>
      </c>
      <c r="D33" s="870" t="str">
        <f>'الترتيب حسب النسبة المئوية'!Y39</f>
        <v/>
      </c>
      <c r="E33" s="870"/>
      <c r="F33" s="870"/>
      <c r="G33" s="870"/>
      <c r="H33" s="4" t="str">
        <f>'الترتيب حسب الفقرات'!W38</f>
        <v/>
      </c>
      <c r="I33" s="71" t="str">
        <f>'الترتيب حسب النسبة المئوية'!Z39</f>
        <v/>
      </c>
      <c r="J33" s="72" t="str">
        <f>'الترتيب حسب النسبة المئوية'!AA39</f>
        <v/>
      </c>
      <c r="L33" s="4" t="str">
        <f t="shared" si="0"/>
        <v>لا</v>
      </c>
    </row>
    <row r="34" spans="3:12">
      <c r="C34" s="4">
        <f>'الترتيب حسب النسبة المئوية'!X40</f>
        <v>31</v>
      </c>
      <c r="D34" s="870" t="str">
        <f>'الترتيب حسب النسبة المئوية'!Y40</f>
        <v/>
      </c>
      <c r="E34" s="870"/>
      <c r="F34" s="870"/>
      <c r="G34" s="870"/>
      <c r="H34" s="4" t="str">
        <f>'الترتيب حسب الفقرات'!W39</f>
        <v/>
      </c>
      <c r="I34" s="71" t="str">
        <f>'الترتيب حسب النسبة المئوية'!Z40</f>
        <v/>
      </c>
      <c r="J34" s="72" t="str">
        <f>'الترتيب حسب النسبة المئوية'!AA40</f>
        <v/>
      </c>
      <c r="L34" s="4" t="str">
        <f t="shared" si="0"/>
        <v>لا</v>
      </c>
    </row>
    <row r="35" spans="3:12">
      <c r="C35" s="4">
        <f>'الترتيب حسب النسبة المئوية'!X41</f>
        <v>32</v>
      </c>
      <c r="D35" s="870" t="str">
        <f>'الترتيب حسب النسبة المئوية'!Y41</f>
        <v/>
      </c>
      <c r="E35" s="870"/>
      <c r="F35" s="870"/>
      <c r="G35" s="870"/>
      <c r="H35" s="4" t="str">
        <f>'الترتيب حسب الفقرات'!W40</f>
        <v/>
      </c>
      <c r="I35" s="71" t="str">
        <f>'الترتيب حسب النسبة المئوية'!Z41</f>
        <v/>
      </c>
      <c r="J35" s="72" t="str">
        <f>'الترتيب حسب النسبة المئوية'!AA41</f>
        <v/>
      </c>
      <c r="L35" s="4" t="str">
        <f t="shared" si="0"/>
        <v>لا</v>
      </c>
    </row>
    <row r="36" spans="3:12">
      <c r="C36" s="4">
        <f>'الترتيب حسب النسبة المئوية'!X42</f>
        <v>33</v>
      </c>
      <c r="D36" s="870" t="str">
        <f>'الترتيب حسب النسبة المئوية'!Y42</f>
        <v/>
      </c>
      <c r="E36" s="870"/>
      <c r="F36" s="870"/>
      <c r="G36" s="870"/>
      <c r="H36" s="4" t="str">
        <f>'الترتيب حسب الفقرات'!W41</f>
        <v/>
      </c>
      <c r="I36" s="71" t="str">
        <f>'الترتيب حسب النسبة المئوية'!Z42</f>
        <v/>
      </c>
      <c r="J36" s="72" t="str">
        <f>'الترتيب حسب النسبة المئوية'!AA42</f>
        <v/>
      </c>
      <c r="L36" s="4" t="str">
        <f t="shared" si="0"/>
        <v>لا</v>
      </c>
    </row>
    <row r="37" spans="3:12">
      <c r="C37" s="4">
        <f>'الترتيب حسب النسبة المئوية'!X43</f>
        <v>34</v>
      </c>
      <c r="D37" s="870" t="str">
        <f>'الترتيب حسب النسبة المئوية'!Y43</f>
        <v/>
      </c>
      <c r="E37" s="870"/>
      <c r="F37" s="870"/>
      <c r="G37" s="870"/>
      <c r="H37" s="4" t="str">
        <f>'الترتيب حسب الفقرات'!W42</f>
        <v/>
      </c>
      <c r="I37" s="71" t="str">
        <f>'الترتيب حسب النسبة المئوية'!Z43</f>
        <v/>
      </c>
      <c r="J37" s="72" t="str">
        <f>'الترتيب حسب النسبة المئوية'!AA43</f>
        <v/>
      </c>
      <c r="L37" s="4" t="str">
        <f t="shared" si="0"/>
        <v>لا</v>
      </c>
    </row>
    <row r="38" spans="3:12">
      <c r="C38" s="4">
        <f>'الترتيب حسب النسبة المئوية'!X44</f>
        <v>35</v>
      </c>
      <c r="D38" s="870" t="str">
        <f>'الترتيب حسب النسبة المئوية'!Y44</f>
        <v/>
      </c>
      <c r="E38" s="870"/>
      <c r="F38" s="870"/>
      <c r="G38" s="870"/>
      <c r="H38" s="4" t="str">
        <f>'الترتيب حسب الفقرات'!W43</f>
        <v/>
      </c>
      <c r="I38" s="71" t="str">
        <f>'الترتيب حسب النسبة المئوية'!Z44</f>
        <v/>
      </c>
      <c r="J38" s="72" t="str">
        <f>'الترتيب حسب النسبة المئوية'!AA44</f>
        <v/>
      </c>
      <c r="L38" s="4" t="str">
        <f t="shared" si="0"/>
        <v>لا</v>
      </c>
    </row>
    <row r="39" spans="3:12">
      <c r="C39" s="4">
        <f>'الترتيب حسب النسبة المئوية'!X45</f>
        <v>36</v>
      </c>
      <c r="D39" s="870" t="str">
        <f>'الترتيب حسب النسبة المئوية'!Y45</f>
        <v/>
      </c>
      <c r="E39" s="870"/>
      <c r="F39" s="870"/>
      <c r="G39" s="870"/>
      <c r="H39" s="4" t="str">
        <f>'الترتيب حسب الفقرات'!W44</f>
        <v/>
      </c>
      <c r="I39" s="71" t="str">
        <f>'الترتيب حسب النسبة المئوية'!Z45</f>
        <v/>
      </c>
      <c r="J39" s="72" t="str">
        <f>'الترتيب حسب النسبة المئوية'!AA45</f>
        <v/>
      </c>
      <c r="L39" s="4" t="str">
        <f t="shared" si="0"/>
        <v>لا</v>
      </c>
    </row>
    <row r="40" spans="3:12">
      <c r="C40" s="4">
        <f>'الترتيب حسب النسبة المئوية'!X46</f>
        <v>37</v>
      </c>
      <c r="D40" s="870" t="str">
        <f>'الترتيب حسب النسبة المئوية'!Y46</f>
        <v/>
      </c>
      <c r="E40" s="870"/>
      <c r="F40" s="870"/>
      <c r="G40" s="870"/>
      <c r="H40" s="4" t="str">
        <f>'الترتيب حسب الفقرات'!W45</f>
        <v/>
      </c>
      <c r="I40" s="71" t="str">
        <f>'الترتيب حسب النسبة المئوية'!Z46</f>
        <v/>
      </c>
      <c r="J40" s="72" t="str">
        <f>'الترتيب حسب النسبة المئوية'!AA46</f>
        <v/>
      </c>
      <c r="L40" s="4" t="str">
        <f t="shared" si="0"/>
        <v>لا</v>
      </c>
    </row>
    <row r="41" spans="3:12">
      <c r="C41" s="4">
        <f>'الترتيب حسب النسبة المئوية'!X47</f>
        <v>38</v>
      </c>
      <c r="D41" s="870" t="str">
        <f>'الترتيب حسب النسبة المئوية'!Y47</f>
        <v/>
      </c>
      <c r="E41" s="870"/>
      <c r="F41" s="870"/>
      <c r="G41" s="870"/>
      <c r="H41" s="4" t="str">
        <f>'الترتيب حسب الفقرات'!W46</f>
        <v/>
      </c>
      <c r="I41" s="71" t="str">
        <f>'الترتيب حسب النسبة المئوية'!Z47</f>
        <v/>
      </c>
      <c r="J41" s="72" t="str">
        <f>'الترتيب حسب النسبة المئوية'!AA47</f>
        <v/>
      </c>
      <c r="L41" s="4" t="str">
        <f t="shared" si="0"/>
        <v>لا</v>
      </c>
    </row>
    <row r="42" spans="3:12">
      <c r="C42" s="4">
        <f>'الترتيب حسب النسبة المئوية'!X48</f>
        <v>39</v>
      </c>
      <c r="D42" s="870" t="str">
        <f>'الترتيب حسب النسبة المئوية'!Y48</f>
        <v/>
      </c>
      <c r="E42" s="870"/>
      <c r="F42" s="870"/>
      <c r="G42" s="870"/>
      <c r="H42" s="4" t="str">
        <f>'الترتيب حسب الفقرات'!W47</f>
        <v/>
      </c>
      <c r="I42" s="71" t="str">
        <f>'الترتيب حسب النسبة المئوية'!Z48</f>
        <v/>
      </c>
      <c r="J42" s="72" t="str">
        <f>'الترتيب حسب النسبة المئوية'!AA48</f>
        <v/>
      </c>
      <c r="L42" s="4" t="str">
        <f t="shared" si="0"/>
        <v>لا</v>
      </c>
    </row>
    <row r="43" spans="3:12">
      <c r="C43" s="4">
        <f>'الترتيب حسب النسبة المئوية'!X49</f>
        <v>40</v>
      </c>
      <c r="D43" s="870" t="str">
        <f>'الترتيب حسب النسبة المئوية'!Y49</f>
        <v/>
      </c>
      <c r="E43" s="870"/>
      <c r="F43" s="870"/>
      <c r="G43" s="870"/>
      <c r="H43" s="4" t="str">
        <f>'الترتيب حسب الفقرات'!W48</f>
        <v/>
      </c>
      <c r="I43" s="71" t="str">
        <f>'الترتيب حسب النسبة المئوية'!Z49</f>
        <v/>
      </c>
      <c r="J43" s="72" t="str">
        <f>'الترتيب حسب النسبة المئوية'!AA49</f>
        <v/>
      </c>
      <c r="L43" s="4" t="str">
        <f t="shared" si="0"/>
        <v>لا</v>
      </c>
    </row>
    <row r="44" spans="3:12">
      <c r="C44" s="4">
        <f>'الترتيب حسب النسبة المئوية'!X50</f>
        <v>41</v>
      </c>
      <c r="D44" s="870" t="str">
        <f>'الترتيب حسب النسبة المئوية'!Y50</f>
        <v/>
      </c>
      <c r="E44" s="870"/>
      <c r="F44" s="870"/>
      <c r="G44" s="870"/>
      <c r="H44" s="4" t="str">
        <f>'الترتيب حسب الفقرات'!W49</f>
        <v/>
      </c>
      <c r="I44" s="71" t="str">
        <f>'الترتيب حسب النسبة المئوية'!Z50</f>
        <v/>
      </c>
      <c r="J44" s="72" t="str">
        <f>'الترتيب حسب النسبة المئوية'!AA50</f>
        <v/>
      </c>
      <c r="L44" s="4" t="str">
        <f t="shared" si="0"/>
        <v>لا</v>
      </c>
    </row>
    <row r="45" spans="3:12">
      <c r="C45" s="4">
        <f>'الترتيب حسب النسبة المئوية'!X51</f>
        <v>42</v>
      </c>
      <c r="D45" s="870" t="str">
        <f>'الترتيب حسب النسبة المئوية'!Y51</f>
        <v/>
      </c>
      <c r="E45" s="870"/>
      <c r="F45" s="870"/>
      <c r="G45" s="870"/>
      <c r="H45" s="4" t="str">
        <f>'الترتيب حسب الفقرات'!W50</f>
        <v/>
      </c>
      <c r="I45" s="71" t="str">
        <f>'الترتيب حسب النسبة المئوية'!Z51</f>
        <v/>
      </c>
      <c r="J45" s="72" t="str">
        <f>'الترتيب حسب النسبة المئوية'!AA51</f>
        <v/>
      </c>
      <c r="L45" s="4" t="str">
        <f t="shared" si="0"/>
        <v>لا</v>
      </c>
    </row>
    <row r="46" spans="3:12">
      <c r="C46" s="4">
        <f>'الترتيب حسب النسبة المئوية'!X52</f>
        <v>43</v>
      </c>
      <c r="D46" s="870" t="str">
        <f>'الترتيب حسب النسبة المئوية'!Y52</f>
        <v/>
      </c>
      <c r="E46" s="870"/>
      <c r="F46" s="870"/>
      <c r="G46" s="870"/>
      <c r="H46" s="4" t="str">
        <f>'الترتيب حسب الفقرات'!W51</f>
        <v/>
      </c>
      <c r="I46" s="71" t="str">
        <f>'الترتيب حسب النسبة المئوية'!Z52</f>
        <v/>
      </c>
      <c r="J46" s="72" t="str">
        <f>'الترتيب حسب النسبة المئوية'!AA52</f>
        <v/>
      </c>
      <c r="L46" s="4" t="str">
        <f t="shared" si="0"/>
        <v>لا</v>
      </c>
    </row>
    <row r="47" spans="3:12">
      <c r="C47" s="4">
        <f>'الترتيب حسب النسبة المئوية'!X53</f>
        <v>44</v>
      </c>
      <c r="D47" s="870" t="str">
        <f>'الترتيب حسب النسبة المئوية'!Y53</f>
        <v/>
      </c>
      <c r="E47" s="870"/>
      <c r="F47" s="870"/>
      <c r="G47" s="870"/>
      <c r="H47" s="4" t="str">
        <f>'الترتيب حسب الفقرات'!W52</f>
        <v/>
      </c>
      <c r="I47" s="71" t="str">
        <f>'الترتيب حسب النسبة المئوية'!Z53</f>
        <v/>
      </c>
      <c r="J47" s="72" t="str">
        <f>'الترتيب حسب النسبة المئوية'!AA53</f>
        <v/>
      </c>
      <c r="L47" s="4" t="str">
        <f t="shared" si="0"/>
        <v>لا</v>
      </c>
    </row>
    <row r="48" spans="3:12">
      <c r="C48" s="4">
        <f>'الترتيب حسب النسبة المئوية'!X54</f>
        <v>45</v>
      </c>
      <c r="D48" s="870" t="str">
        <f>'الترتيب حسب النسبة المئوية'!Y54</f>
        <v/>
      </c>
      <c r="E48" s="870"/>
      <c r="F48" s="870"/>
      <c r="G48" s="870"/>
      <c r="H48" s="4" t="str">
        <f>'الترتيب حسب الفقرات'!W53</f>
        <v/>
      </c>
      <c r="I48" s="71" t="str">
        <f>'الترتيب حسب النسبة المئوية'!Z54</f>
        <v/>
      </c>
      <c r="J48" s="72" t="str">
        <f>'الترتيب حسب النسبة المئوية'!AA54</f>
        <v/>
      </c>
      <c r="L48" s="4" t="str">
        <f t="shared" si="0"/>
        <v>لا</v>
      </c>
    </row>
    <row r="49" spans="3:12">
      <c r="C49" s="4">
        <f>'الترتيب حسب النسبة المئوية'!X55</f>
        <v>46</v>
      </c>
      <c r="D49" s="870" t="str">
        <f>'الترتيب حسب النسبة المئوية'!Y55</f>
        <v/>
      </c>
      <c r="E49" s="870"/>
      <c r="F49" s="870"/>
      <c r="G49" s="870"/>
      <c r="H49" s="4" t="str">
        <f>'الترتيب حسب الفقرات'!W54</f>
        <v/>
      </c>
      <c r="I49" s="71" t="str">
        <f>'الترتيب حسب النسبة المئوية'!Z55</f>
        <v/>
      </c>
      <c r="J49" s="72" t="str">
        <f>'الترتيب حسب النسبة المئوية'!AA55</f>
        <v/>
      </c>
      <c r="L49" s="4" t="str">
        <f t="shared" si="0"/>
        <v>لا</v>
      </c>
    </row>
    <row r="50" spans="3:12">
      <c r="C50" s="4">
        <f>'الترتيب حسب النسبة المئوية'!X56</f>
        <v>47</v>
      </c>
      <c r="D50" s="870" t="str">
        <f>'الترتيب حسب النسبة المئوية'!Y56</f>
        <v/>
      </c>
      <c r="E50" s="870"/>
      <c r="F50" s="870"/>
      <c r="G50" s="870"/>
      <c r="H50" s="4" t="str">
        <f>'الترتيب حسب الفقرات'!W55</f>
        <v/>
      </c>
      <c r="I50" s="71" t="str">
        <f>'الترتيب حسب النسبة المئوية'!Z56</f>
        <v/>
      </c>
      <c r="J50" s="72" t="str">
        <f>'الترتيب حسب النسبة المئوية'!AA56</f>
        <v/>
      </c>
      <c r="L50" s="4" t="str">
        <f t="shared" si="0"/>
        <v>لا</v>
      </c>
    </row>
    <row r="51" spans="3:12">
      <c r="C51" s="4">
        <f>'الترتيب حسب النسبة المئوية'!X57</f>
        <v>48</v>
      </c>
      <c r="D51" s="870" t="str">
        <f>'الترتيب حسب النسبة المئوية'!Y57</f>
        <v/>
      </c>
      <c r="E51" s="870"/>
      <c r="F51" s="870"/>
      <c r="G51" s="870"/>
      <c r="H51" s="4" t="str">
        <f>'الترتيب حسب الفقرات'!W56</f>
        <v/>
      </c>
      <c r="I51" s="71" t="str">
        <f>'الترتيب حسب النسبة المئوية'!Z57</f>
        <v/>
      </c>
      <c r="J51" s="72" t="str">
        <f>'الترتيب حسب النسبة المئوية'!AA57</f>
        <v/>
      </c>
      <c r="L51" s="4" t="str">
        <f t="shared" si="0"/>
        <v>لا</v>
      </c>
    </row>
    <row r="52" spans="3:12">
      <c r="C52" s="4">
        <f>'الترتيب حسب النسبة المئوية'!X58</f>
        <v>49</v>
      </c>
      <c r="D52" s="870" t="str">
        <f>'الترتيب حسب النسبة المئوية'!Y58</f>
        <v/>
      </c>
      <c r="E52" s="870"/>
      <c r="F52" s="870"/>
      <c r="G52" s="870"/>
      <c r="H52" s="4" t="str">
        <f>'الترتيب حسب الفقرات'!W57</f>
        <v/>
      </c>
      <c r="I52" s="71" t="str">
        <f>'الترتيب حسب النسبة المئوية'!Z58</f>
        <v/>
      </c>
      <c r="J52" s="72" t="str">
        <f>'الترتيب حسب النسبة المئوية'!AA58</f>
        <v/>
      </c>
      <c r="L52" s="4" t="str">
        <f t="shared" si="0"/>
        <v>لا</v>
      </c>
    </row>
    <row r="53" spans="3:12">
      <c r="C53" s="4">
        <f>'الترتيب حسب النسبة المئوية'!X59</f>
        <v>50</v>
      </c>
      <c r="D53" s="870" t="str">
        <f>'الترتيب حسب النسبة المئوية'!Y59</f>
        <v/>
      </c>
      <c r="E53" s="870"/>
      <c r="F53" s="870"/>
      <c r="G53" s="870"/>
      <c r="H53" s="4" t="str">
        <f>'الترتيب حسب الفقرات'!W58</f>
        <v/>
      </c>
      <c r="I53" s="71" t="str">
        <f>'الترتيب حسب النسبة المئوية'!Z59</f>
        <v/>
      </c>
      <c r="J53" s="72" t="str">
        <f>'الترتيب حسب النسبة المئوية'!AA59</f>
        <v/>
      </c>
      <c r="L53" s="4" t="str">
        <f t="shared" si="0"/>
        <v>لا</v>
      </c>
    </row>
    <row r="54" spans="3:12">
      <c r="C54" s="4">
        <f>'الترتيب حسب النسبة المئوية'!X60</f>
        <v>51</v>
      </c>
      <c r="D54" s="870" t="str">
        <f>'الترتيب حسب النسبة المئوية'!Y60</f>
        <v/>
      </c>
      <c r="E54" s="870"/>
      <c r="F54" s="870"/>
      <c r="G54" s="870"/>
      <c r="H54" s="4" t="str">
        <f>'الترتيب حسب الفقرات'!W59</f>
        <v/>
      </c>
      <c r="I54" s="71" t="str">
        <f>'الترتيب حسب النسبة المئوية'!Z60</f>
        <v/>
      </c>
      <c r="J54" s="72" t="str">
        <f>'الترتيب حسب النسبة المئوية'!AA60</f>
        <v/>
      </c>
      <c r="L54" s="4" t="str">
        <f t="shared" si="0"/>
        <v>لا</v>
      </c>
    </row>
    <row r="55" spans="3:12">
      <c r="C55" s="4">
        <f>'الترتيب حسب النسبة المئوية'!X61</f>
        <v>52</v>
      </c>
      <c r="D55" s="870" t="str">
        <f>'الترتيب حسب النسبة المئوية'!Y61</f>
        <v/>
      </c>
      <c r="E55" s="870"/>
      <c r="F55" s="870"/>
      <c r="G55" s="870"/>
      <c r="H55" s="4" t="str">
        <f>'الترتيب حسب الفقرات'!W60</f>
        <v/>
      </c>
      <c r="I55" s="71" t="str">
        <f>'الترتيب حسب النسبة المئوية'!Z61</f>
        <v/>
      </c>
      <c r="J55" s="72" t="str">
        <f>'الترتيب حسب النسبة المئوية'!AA61</f>
        <v/>
      </c>
      <c r="L55" s="4" t="str">
        <f t="shared" si="0"/>
        <v>لا</v>
      </c>
    </row>
    <row r="56" spans="3:12">
      <c r="C56" s="4">
        <f>'الترتيب حسب النسبة المئوية'!X62</f>
        <v>53</v>
      </c>
      <c r="D56" s="870" t="str">
        <f>'الترتيب حسب النسبة المئوية'!Y62</f>
        <v/>
      </c>
      <c r="E56" s="870"/>
      <c r="F56" s="870"/>
      <c r="G56" s="870"/>
      <c r="H56" s="4" t="str">
        <f>'الترتيب حسب الفقرات'!W61</f>
        <v/>
      </c>
      <c r="I56" s="71" t="str">
        <f>'الترتيب حسب النسبة المئوية'!Z62</f>
        <v/>
      </c>
      <c r="J56" s="72" t="str">
        <f>'الترتيب حسب النسبة المئوية'!AA62</f>
        <v/>
      </c>
      <c r="L56" s="4" t="str">
        <f t="shared" si="0"/>
        <v>لا</v>
      </c>
    </row>
    <row r="57" spans="3:12">
      <c r="C57" s="4">
        <f>'الترتيب حسب النسبة المئوية'!X63</f>
        <v>54</v>
      </c>
      <c r="D57" s="870" t="str">
        <f>'الترتيب حسب النسبة المئوية'!Y63</f>
        <v/>
      </c>
      <c r="E57" s="870"/>
      <c r="F57" s="870"/>
      <c r="G57" s="870"/>
      <c r="H57" s="4" t="str">
        <f>'الترتيب حسب الفقرات'!W62</f>
        <v/>
      </c>
      <c r="I57" s="71" t="str">
        <f>'الترتيب حسب النسبة المئوية'!Z63</f>
        <v/>
      </c>
      <c r="J57" s="72" t="str">
        <f>'الترتيب حسب النسبة المئوية'!AA63</f>
        <v/>
      </c>
      <c r="L57" s="4" t="str">
        <f t="shared" si="0"/>
        <v>لا</v>
      </c>
    </row>
    <row r="58" spans="3:12">
      <c r="C58" s="4">
        <f>'الترتيب حسب النسبة المئوية'!X64</f>
        <v>55</v>
      </c>
      <c r="D58" s="870" t="str">
        <f>'الترتيب حسب النسبة المئوية'!Y64</f>
        <v/>
      </c>
      <c r="E58" s="870"/>
      <c r="F58" s="870"/>
      <c r="G58" s="870"/>
      <c r="H58" s="4" t="str">
        <f>'الترتيب حسب الفقرات'!W63</f>
        <v/>
      </c>
      <c r="I58" s="71" t="str">
        <f>'الترتيب حسب النسبة المئوية'!Z64</f>
        <v/>
      </c>
      <c r="J58" s="72" t="str">
        <f>'الترتيب حسب النسبة المئوية'!AA64</f>
        <v/>
      </c>
      <c r="L58" s="4" t="str">
        <f t="shared" si="0"/>
        <v>لا</v>
      </c>
    </row>
    <row r="59" spans="3:12">
      <c r="C59" s="4">
        <f>'الترتيب حسب النسبة المئوية'!X65</f>
        <v>56</v>
      </c>
      <c r="D59" s="870" t="str">
        <f>'الترتيب حسب النسبة المئوية'!Y65</f>
        <v/>
      </c>
      <c r="E59" s="870"/>
      <c r="F59" s="870"/>
      <c r="G59" s="870"/>
      <c r="H59" s="4" t="str">
        <f>'الترتيب حسب الفقرات'!W64</f>
        <v/>
      </c>
      <c r="I59" s="71" t="str">
        <f>'الترتيب حسب النسبة المئوية'!Z65</f>
        <v/>
      </c>
      <c r="J59" s="72" t="str">
        <f>'الترتيب حسب النسبة المئوية'!AA65</f>
        <v/>
      </c>
      <c r="L59" s="4" t="str">
        <f t="shared" si="0"/>
        <v>لا</v>
      </c>
    </row>
    <row r="60" spans="3:12">
      <c r="C60" s="4">
        <f>'الترتيب حسب النسبة المئوية'!X66</f>
        <v>57</v>
      </c>
      <c r="D60" s="870" t="str">
        <f>'الترتيب حسب النسبة المئوية'!Y66</f>
        <v/>
      </c>
      <c r="E60" s="870"/>
      <c r="F60" s="870"/>
      <c r="G60" s="870"/>
      <c r="H60" s="4" t="str">
        <f>'الترتيب حسب الفقرات'!W65</f>
        <v/>
      </c>
      <c r="I60" s="71" t="str">
        <f>'الترتيب حسب النسبة المئوية'!Z66</f>
        <v/>
      </c>
      <c r="J60" s="72" t="str">
        <f>'الترتيب حسب النسبة المئوية'!AA66</f>
        <v/>
      </c>
      <c r="L60" s="4" t="str">
        <f t="shared" si="0"/>
        <v>لا</v>
      </c>
    </row>
    <row r="61" spans="3:12">
      <c r="C61" s="4">
        <f>'الترتيب حسب النسبة المئوية'!X67</f>
        <v>58</v>
      </c>
      <c r="D61" s="870" t="str">
        <f>'الترتيب حسب النسبة المئوية'!Y67</f>
        <v/>
      </c>
      <c r="E61" s="870"/>
      <c r="F61" s="870"/>
      <c r="G61" s="870"/>
      <c r="H61" s="4" t="str">
        <f>'الترتيب حسب الفقرات'!W66</f>
        <v/>
      </c>
      <c r="I61" s="71" t="str">
        <f>'الترتيب حسب النسبة المئوية'!Z67</f>
        <v/>
      </c>
      <c r="J61" s="72" t="str">
        <f>'الترتيب حسب النسبة المئوية'!AA67</f>
        <v/>
      </c>
      <c r="L61" s="4" t="str">
        <f t="shared" si="0"/>
        <v>لا</v>
      </c>
    </row>
    <row r="62" spans="3:12">
      <c r="C62" s="4">
        <f>'الترتيب حسب النسبة المئوية'!X68</f>
        <v>59</v>
      </c>
      <c r="D62" s="870" t="str">
        <f>'الترتيب حسب النسبة المئوية'!Y68</f>
        <v/>
      </c>
      <c r="E62" s="870"/>
      <c r="F62" s="870"/>
      <c r="G62" s="870"/>
      <c r="H62" s="4" t="str">
        <f>'الترتيب حسب الفقرات'!W67</f>
        <v/>
      </c>
      <c r="I62" s="71" t="str">
        <f>'الترتيب حسب النسبة المئوية'!Z68</f>
        <v/>
      </c>
      <c r="J62" s="72" t="str">
        <f>'الترتيب حسب النسبة المئوية'!AA68</f>
        <v/>
      </c>
      <c r="L62" s="4" t="str">
        <f t="shared" si="0"/>
        <v>لا</v>
      </c>
    </row>
    <row r="63" spans="3:12">
      <c r="C63" s="4">
        <f>'الترتيب حسب النسبة المئوية'!X69</f>
        <v>60</v>
      </c>
      <c r="D63" s="870" t="str">
        <f>'الترتيب حسب النسبة المئوية'!Y69</f>
        <v/>
      </c>
      <c r="E63" s="870"/>
      <c r="F63" s="870"/>
      <c r="G63" s="870"/>
      <c r="H63" s="4" t="str">
        <f>'الترتيب حسب الفقرات'!W68</f>
        <v/>
      </c>
      <c r="I63" s="71" t="str">
        <f>'الترتيب حسب النسبة المئوية'!Z69</f>
        <v/>
      </c>
      <c r="J63" s="72" t="str">
        <f>'الترتيب حسب النسبة المئوية'!AA69</f>
        <v/>
      </c>
      <c r="L63" s="4" t="str">
        <f t="shared" si="0"/>
        <v>لا</v>
      </c>
    </row>
    <row r="64" spans="3:12">
      <c r="C64" s="4">
        <f>'الترتيب حسب النسبة المئوية'!X70</f>
        <v>61</v>
      </c>
      <c r="D64" s="870" t="str">
        <f>'الترتيب حسب النسبة المئوية'!Y70</f>
        <v/>
      </c>
      <c r="E64" s="870"/>
      <c r="F64" s="870"/>
      <c r="G64" s="870"/>
      <c r="H64" s="4" t="str">
        <f>'الترتيب حسب الفقرات'!W69</f>
        <v/>
      </c>
      <c r="I64" s="71" t="str">
        <f>'الترتيب حسب النسبة المئوية'!Z70</f>
        <v/>
      </c>
      <c r="J64" s="72" t="str">
        <f>'الترتيب حسب النسبة المئوية'!AA70</f>
        <v/>
      </c>
      <c r="L64" s="4" t="str">
        <f t="shared" si="0"/>
        <v>لا</v>
      </c>
    </row>
    <row r="65" spans="3:12">
      <c r="C65" s="4">
        <f>'الترتيب حسب النسبة المئوية'!X71</f>
        <v>62</v>
      </c>
      <c r="D65" s="870" t="str">
        <f>'الترتيب حسب النسبة المئوية'!Y71</f>
        <v/>
      </c>
      <c r="E65" s="870"/>
      <c r="F65" s="870"/>
      <c r="G65" s="870"/>
      <c r="H65" s="4" t="str">
        <f>'الترتيب حسب الفقرات'!W70</f>
        <v/>
      </c>
      <c r="I65" s="71" t="str">
        <f>'الترتيب حسب النسبة المئوية'!Z71</f>
        <v/>
      </c>
      <c r="J65" s="72" t="str">
        <f>'الترتيب حسب النسبة المئوية'!AA71</f>
        <v/>
      </c>
      <c r="L65" s="4" t="str">
        <f t="shared" si="0"/>
        <v>لا</v>
      </c>
    </row>
    <row r="66" spans="3:12">
      <c r="C66" s="4">
        <f>'الترتيب حسب النسبة المئوية'!X72</f>
        <v>63</v>
      </c>
      <c r="D66" s="870" t="str">
        <f>'الترتيب حسب النسبة المئوية'!Y72</f>
        <v/>
      </c>
      <c r="E66" s="870"/>
      <c r="F66" s="870"/>
      <c r="G66" s="870"/>
      <c r="H66" s="4" t="str">
        <f>'الترتيب حسب الفقرات'!W71</f>
        <v/>
      </c>
      <c r="I66" s="71" t="str">
        <f>'الترتيب حسب النسبة المئوية'!Z72</f>
        <v/>
      </c>
      <c r="J66" s="72" t="str">
        <f>'الترتيب حسب النسبة المئوية'!AA72</f>
        <v/>
      </c>
      <c r="L66" s="4" t="str">
        <f t="shared" si="0"/>
        <v>لا</v>
      </c>
    </row>
    <row r="67" spans="3:12">
      <c r="C67" s="4">
        <f>'الترتيب حسب النسبة المئوية'!X73</f>
        <v>64</v>
      </c>
      <c r="D67" s="870" t="str">
        <f>'الترتيب حسب النسبة المئوية'!Y73</f>
        <v/>
      </c>
      <c r="E67" s="870"/>
      <c r="F67" s="870"/>
      <c r="G67" s="870"/>
      <c r="H67" s="4" t="str">
        <f>'الترتيب حسب الفقرات'!W72</f>
        <v/>
      </c>
      <c r="I67" s="71" t="str">
        <f>'الترتيب حسب النسبة المئوية'!Z73</f>
        <v/>
      </c>
      <c r="J67" s="72" t="str">
        <f>'الترتيب حسب النسبة المئوية'!AA73</f>
        <v/>
      </c>
      <c r="L67" s="4" t="str">
        <f t="shared" si="0"/>
        <v>لا</v>
      </c>
    </row>
    <row r="68" spans="3:12">
      <c r="C68" s="4">
        <f>'الترتيب حسب النسبة المئوية'!X74</f>
        <v>65</v>
      </c>
      <c r="D68" s="870" t="str">
        <f>'الترتيب حسب النسبة المئوية'!Y74</f>
        <v/>
      </c>
      <c r="E68" s="870"/>
      <c r="F68" s="870"/>
      <c r="G68" s="870"/>
      <c r="H68" s="4" t="str">
        <f>'الترتيب حسب الفقرات'!W73</f>
        <v/>
      </c>
      <c r="I68" s="71" t="str">
        <f>'الترتيب حسب النسبة المئوية'!Z74</f>
        <v/>
      </c>
      <c r="J68" s="72" t="str">
        <f>'الترتيب حسب النسبة المئوية'!AA74</f>
        <v/>
      </c>
      <c r="L68" s="4" t="str">
        <f t="shared" si="0"/>
        <v>لا</v>
      </c>
    </row>
    <row r="69" spans="3:12">
      <c r="C69" s="4">
        <f>'الترتيب حسب النسبة المئوية'!X75</f>
        <v>66</v>
      </c>
      <c r="D69" s="870" t="str">
        <f>'الترتيب حسب النسبة المئوية'!Y75</f>
        <v/>
      </c>
      <c r="E69" s="870"/>
      <c r="F69" s="870"/>
      <c r="G69" s="870"/>
      <c r="H69" s="4" t="str">
        <f>'الترتيب حسب الفقرات'!W74</f>
        <v/>
      </c>
      <c r="I69" s="71" t="str">
        <f>'الترتيب حسب النسبة المئوية'!Z75</f>
        <v/>
      </c>
      <c r="J69" s="72" t="str">
        <f>'الترتيب حسب النسبة المئوية'!AA75</f>
        <v/>
      </c>
      <c r="L69" s="4" t="str">
        <f t="shared" ref="L69:L132" si="2">IF(K69&gt;H69,"نعم","لا")</f>
        <v>لا</v>
      </c>
    </row>
    <row r="70" spans="3:12">
      <c r="C70" s="4">
        <f>'الترتيب حسب النسبة المئوية'!X76</f>
        <v>67</v>
      </c>
      <c r="D70" s="870" t="str">
        <f>'الترتيب حسب النسبة المئوية'!Y76</f>
        <v/>
      </c>
      <c r="E70" s="870"/>
      <c r="F70" s="870"/>
      <c r="G70" s="870"/>
      <c r="H70" s="4" t="str">
        <f>'الترتيب حسب الفقرات'!W75</f>
        <v/>
      </c>
      <c r="I70" s="71" t="str">
        <f>'الترتيب حسب النسبة المئوية'!Z76</f>
        <v/>
      </c>
      <c r="J70" s="72" t="str">
        <f>'الترتيب حسب النسبة المئوية'!AA76</f>
        <v/>
      </c>
      <c r="L70" s="4" t="str">
        <f t="shared" si="2"/>
        <v>لا</v>
      </c>
    </row>
    <row r="71" spans="3:12">
      <c r="C71" s="4">
        <f>'الترتيب حسب النسبة المئوية'!X77</f>
        <v>68</v>
      </c>
      <c r="D71" s="870" t="str">
        <f>'الترتيب حسب النسبة المئوية'!Y77</f>
        <v/>
      </c>
      <c r="E71" s="870"/>
      <c r="F71" s="870"/>
      <c r="G71" s="870"/>
      <c r="H71" s="4" t="str">
        <f>'الترتيب حسب الفقرات'!W76</f>
        <v/>
      </c>
      <c r="I71" s="71" t="str">
        <f>'الترتيب حسب النسبة المئوية'!Z77</f>
        <v/>
      </c>
      <c r="J71" s="72" t="str">
        <f>'الترتيب حسب النسبة المئوية'!AA77</f>
        <v/>
      </c>
      <c r="L71" s="4" t="str">
        <f t="shared" si="2"/>
        <v>لا</v>
      </c>
    </row>
    <row r="72" spans="3:12">
      <c r="C72" s="4">
        <f>'الترتيب حسب النسبة المئوية'!X78</f>
        <v>69</v>
      </c>
      <c r="D72" s="870" t="str">
        <f>'الترتيب حسب النسبة المئوية'!Y78</f>
        <v/>
      </c>
      <c r="E72" s="870"/>
      <c r="F72" s="870"/>
      <c r="G72" s="870"/>
      <c r="H72" s="4" t="str">
        <f>'الترتيب حسب الفقرات'!W77</f>
        <v/>
      </c>
      <c r="I72" s="71" t="str">
        <f>'الترتيب حسب النسبة المئوية'!Z78</f>
        <v/>
      </c>
      <c r="J72" s="72" t="str">
        <f>'الترتيب حسب النسبة المئوية'!AA78</f>
        <v/>
      </c>
      <c r="L72" s="4" t="str">
        <f t="shared" si="2"/>
        <v>لا</v>
      </c>
    </row>
    <row r="73" spans="3:12">
      <c r="C73" s="4">
        <f>'الترتيب حسب النسبة المئوية'!X79</f>
        <v>70</v>
      </c>
      <c r="D73" s="870" t="str">
        <f>'الترتيب حسب النسبة المئوية'!Y79</f>
        <v/>
      </c>
      <c r="E73" s="870"/>
      <c r="F73" s="870"/>
      <c r="G73" s="870"/>
      <c r="H73" s="4" t="str">
        <f>'الترتيب حسب الفقرات'!W78</f>
        <v/>
      </c>
      <c r="I73" s="71" t="str">
        <f>'الترتيب حسب النسبة المئوية'!Z79</f>
        <v/>
      </c>
      <c r="J73" s="72" t="str">
        <f>'الترتيب حسب النسبة المئوية'!AA79</f>
        <v/>
      </c>
      <c r="L73" s="4" t="str">
        <f t="shared" si="2"/>
        <v>لا</v>
      </c>
    </row>
    <row r="74" spans="3:12">
      <c r="C74" s="4">
        <f>'الترتيب حسب النسبة المئوية'!X80</f>
        <v>71</v>
      </c>
      <c r="D74" s="870" t="str">
        <f>'الترتيب حسب النسبة المئوية'!Y80</f>
        <v/>
      </c>
      <c r="E74" s="870"/>
      <c r="F74" s="870"/>
      <c r="G74" s="870"/>
      <c r="H74" s="4" t="str">
        <f>'الترتيب حسب الفقرات'!W79</f>
        <v/>
      </c>
      <c r="I74" s="71" t="str">
        <f>'الترتيب حسب النسبة المئوية'!Z80</f>
        <v/>
      </c>
      <c r="J74" s="72" t="str">
        <f>'الترتيب حسب النسبة المئوية'!AA80</f>
        <v/>
      </c>
      <c r="L74" s="4" t="str">
        <f t="shared" si="2"/>
        <v>لا</v>
      </c>
    </row>
    <row r="75" spans="3:12">
      <c r="C75" s="4">
        <f>'الترتيب حسب النسبة المئوية'!X81</f>
        <v>72</v>
      </c>
      <c r="D75" s="870" t="str">
        <f>'الترتيب حسب النسبة المئوية'!Y81</f>
        <v/>
      </c>
      <c r="E75" s="870"/>
      <c r="F75" s="870"/>
      <c r="G75" s="870"/>
      <c r="H75" s="4" t="str">
        <f>'الترتيب حسب الفقرات'!W80</f>
        <v/>
      </c>
      <c r="I75" s="71" t="str">
        <f>'الترتيب حسب النسبة المئوية'!Z81</f>
        <v/>
      </c>
      <c r="J75" s="72" t="str">
        <f>'الترتيب حسب النسبة المئوية'!AA81</f>
        <v/>
      </c>
      <c r="L75" s="4" t="str">
        <f t="shared" si="2"/>
        <v>لا</v>
      </c>
    </row>
    <row r="76" spans="3:12">
      <c r="C76" s="4">
        <f>'الترتيب حسب النسبة المئوية'!X82</f>
        <v>73</v>
      </c>
      <c r="D76" s="870" t="str">
        <f>'الترتيب حسب النسبة المئوية'!Y82</f>
        <v/>
      </c>
      <c r="E76" s="870"/>
      <c r="F76" s="870"/>
      <c r="G76" s="870"/>
      <c r="H76" s="4" t="str">
        <f>'الترتيب حسب الفقرات'!W81</f>
        <v/>
      </c>
      <c r="I76" s="71" t="str">
        <f>'الترتيب حسب النسبة المئوية'!Z82</f>
        <v/>
      </c>
      <c r="J76" s="72" t="str">
        <f>'الترتيب حسب النسبة المئوية'!AA82</f>
        <v/>
      </c>
      <c r="L76" s="4" t="str">
        <f t="shared" si="2"/>
        <v>لا</v>
      </c>
    </row>
    <row r="77" spans="3:12">
      <c r="C77" s="4">
        <f>'الترتيب حسب النسبة المئوية'!X83</f>
        <v>74</v>
      </c>
      <c r="D77" s="870" t="str">
        <f>'الترتيب حسب النسبة المئوية'!Y83</f>
        <v/>
      </c>
      <c r="E77" s="870"/>
      <c r="F77" s="870"/>
      <c r="G77" s="870"/>
      <c r="H77" s="4" t="str">
        <f>'الترتيب حسب الفقرات'!W82</f>
        <v/>
      </c>
      <c r="I77" s="71" t="str">
        <f>'الترتيب حسب النسبة المئوية'!Z83</f>
        <v/>
      </c>
      <c r="J77" s="72" t="str">
        <f>'الترتيب حسب النسبة المئوية'!AA83</f>
        <v/>
      </c>
      <c r="L77" s="4" t="str">
        <f t="shared" si="2"/>
        <v>لا</v>
      </c>
    </row>
    <row r="78" spans="3:12">
      <c r="C78" s="4">
        <f>'الترتيب حسب النسبة المئوية'!X84</f>
        <v>75</v>
      </c>
      <c r="D78" s="870" t="str">
        <f>'الترتيب حسب النسبة المئوية'!Y84</f>
        <v/>
      </c>
      <c r="E78" s="870"/>
      <c r="F78" s="870"/>
      <c r="G78" s="870"/>
      <c r="H78" s="4" t="str">
        <f>'الترتيب حسب الفقرات'!W83</f>
        <v/>
      </c>
      <c r="I78" s="71" t="str">
        <f>'الترتيب حسب النسبة المئوية'!Z84</f>
        <v/>
      </c>
      <c r="J78" s="72" t="str">
        <f>'الترتيب حسب النسبة المئوية'!AA84</f>
        <v/>
      </c>
      <c r="L78" s="4" t="str">
        <f t="shared" si="2"/>
        <v>لا</v>
      </c>
    </row>
    <row r="79" spans="3:12">
      <c r="C79" s="4">
        <f>'الترتيب حسب النسبة المئوية'!X85</f>
        <v>76</v>
      </c>
      <c r="D79" s="870" t="str">
        <f>'الترتيب حسب النسبة المئوية'!Y85</f>
        <v/>
      </c>
      <c r="E79" s="870"/>
      <c r="F79" s="870"/>
      <c r="G79" s="870"/>
      <c r="H79" s="4" t="str">
        <f>'الترتيب حسب الفقرات'!W84</f>
        <v/>
      </c>
      <c r="I79" s="71" t="str">
        <f>'الترتيب حسب النسبة المئوية'!Z85</f>
        <v/>
      </c>
      <c r="J79" s="72" t="str">
        <f>'الترتيب حسب النسبة المئوية'!AA85</f>
        <v/>
      </c>
      <c r="L79" s="4" t="str">
        <f t="shared" si="2"/>
        <v>لا</v>
      </c>
    </row>
    <row r="80" spans="3:12">
      <c r="C80" s="4">
        <f>'الترتيب حسب النسبة المئوية'!X86</f>
        <v>77</v>
      </c>
      <c r="D80" s="870" t="str">
        <f>'الترتيب حسب النسبة المئوية'!Y86</f>
        <v/>
      </c>
      <c r="E80" s="870"/>
      <c r="F80" s="870"/>
      <c r="G80" s="870"/>
      <c r="H80" s="4" t="str">
        <f>'الترتيب حسب الفقرات'!W85</f>
        <v/>
      </c>
      <c r="I80" s="71" t="str">
        <f>'الترتيب حسب النسبة المئوية'!Z86</f>
        <v/>
      </c>
      <c r="J80" s="72" t="str">
        <f>'الترتيب حسب النسبة المئوية'!AA86</f>
        <v/>
      </c>
      <c r="L80" s="4" t="str">
        <f t="shared" si="2"/>
        <v>لا</v>
      </c>
    </row>
    <row r="81" spans="3:12">
      <c r="C81" s="4">
        <f>'الترتيب حسب النسبة المئوية'!X87</f>
        <v>78</v>
      </c>
      <c r="D81" s="870" t="str">
        <f>'الترتيب حسب النسبة المئوية'!Y87</f>
        <v/>
      </c>
      <c r="E81" s="870"/>
      <c r="F81" s="870"/>
      <c r="G81" s="870"/>
      <c r="H81" s="4" t="str">
        <f>'الترتيب حسب الفقرات'!W86</f>
        <v/>
      </c>
      <c r="I81" s="71" t="str">
        <f>'الترتيب حسب النسبة المئوية'!Z87</f>
        <v/>
      </c>
      <c r="J81" s="72" t="str">
        <f>'الترتيب حسب النسبة المئوية'!AA87</f>
        <v/>
      </c>
      <c r="L81" s="4" t="str">
        <f t="shared" si="2"/>
        <v>لا</v>
      </c>
    </row>
    <row r="82" spans="3:12">
      <c r="C82" s="4">
        <f>'الترتيب حسب النسبة المئوية'!X88</f>
        <v>79</v>
      </c>
      <c r="D82" s="870" t="str">
        <f>'الترتيب حسب النسبة المئوية'!Y88</f>
        <v/>
      </c>
      <c r="E82" s="870"/>
      <c r="F82" s="870"/>
      <c r="G82" s="870"/>
      <c r="H82" s="4" t="str">
        <f>'الترتيب حسب الفقرات'!W87</f>
        <v/>
      </c>
      <c r="I82" s="71" t="str">
        <f>'الترتيب حسب النسبة المئوية'!Z88</f>
        <v/>
      </c>
      <c r="J82" s="72" t="str">
        <f>'الترتيب حسب النسبة المئوية'!AA88</f>
        <v/>
      </c>
      <c r="L82" s="4" t="str">
        <f t="shared" si="2"/>
        <v>لا</v>
      </c>
    </row>
    <row r="83" spans="3:12">
      <c r="C83" s="4">
        <f>'الترتيب حسب النسبة المئوية'!X89</f>
        <v>80</v>
      </c>
      <c r="D83" s="870" t="str">
        <f>'الترتيب حسب النسبة المئوية'!Y89</f>
        <v/>
      </c>
      <c r="E83" s="870"/>
      <c r="F83" s="870"/>
      <c r="G83" s="870"/>
      <c r="H83" s="4" t="str">
        <f>'الترتيب حسب الفقرات'!W88</f>
        <v/>
      </c>
      <c r="I83" s="71" t="str">
        <f>'الترتيب حسب النسبة المئوية'!Z89</f>
        <v/>
      </c>
      <c r="J83" s="72" t="str">
        <f>'الترتيب حسب النسبة المئوية'!AA89</f>
        <v/>
      </c>
      <c r="L83" s="4" t="str">
        <f t="shared" si="2"/>
        <v>لا</v>
      </c>
    </row>
    <row r="84" spans="3:12">
      <c r="C84" s="4">
        <f>'الترتيب حسب النسبة المئوية'!X90</f>
        <v>81</v>
      </c>
      <c r="D84" s="870" t="str">
        <f>'الترتيب حسب النسبة المئوية'!Y90</f>
        <v/>
      </c>
      <c r="E84" s="870"/>
      <c r="F84" s="870"/>
      <c r="G84" s="870"/>
      <c r="H84" s="4" t="str">
        <f>'الترتيب حسب الفقرات'!W89</f>
        <v/>
      </c>
      <c r="I84" s="71" t="str">
        <f>'الترتيب حسب النسبة المئوية'!Z90</f>
        <v/>
      </c>
      <c r="J84" s="72" t="str">
        <f>'الترتيب حسب النسبة المئوية'!AA90</f>
        <v/>
      </c>
      <c r="L84" s="4" t="str">
        <f t="shared" si="2"/>
        <v>لا</v>
      </c>
    </row>
    <row r="85" spans="3:12">
      <c r="C85" s="4">
        <f>'الترتيب حسب النسبة المئوية'!X91</f>
        <v>82</v>
      </c>
      <c r="D85" s="870" t="str">
        <f>'الترتيب حسب النسبة المئوية'!Y91</f>
        <v/>
      </c>
      <c r="E85" s="870"/>
      <c r="F85" s="870"/>
      <c r="G85" s="870"/>
      <c r="H85" s="4" t="str">
        <f>'الترتيب حسب الفقرات'!W90</f>
        <v/>
      </c>
      <c r="I85" s="71" t="str">
        <f>'الترتيب حسب النسبة المئوية'!Z91</f>
        <v/>
      </c>
      <c r="J85" s="72" t="str">
        <f>'الترتيب حسب النسبة المئوية'!AA91</f>
        <v/>
      </c>
      <c r="L85" s="4" t="str">
        <f t="shared" si="2"/>
        <v>لا</v>
      </c>
    </row>
    <row r="86" spans="3:12">
      <c r="C86" s="4">
        <f>'الترتيب حسب النسبة المئوية'!X92</f>
        <v>83</v>
      </c>
      <c r="D86" s="870" t="str">
        <f>'الترتيب حسب النسبة المئوية'!Y92</f>
        <v/>
      </c>
      <c r="E86" s="870"/>
      <c r="F86" s="870"/>
      <c r="G86" s="870"/>
      <c r="H86" s="4" t="str">
        <f>'الترتيب حسب الفقرات'!W91</f>
        <v/>
      </c>
      <c r="I86" s="71" t="str">
        <f>'الترتيب حسب النسبة المئوية'!Z92</f>
        <v/>
      </c>
      <c r="J86" s="72" t="str">
        <f>'الترتيب حسب النسبة المئوية'!AA92</f>
        <v/>
      </c>
      <c r="L86" s="4" t="str">
        <f t="shared" si="2"/>
        <v>لا</v>
      </c>
    </row>
    <row r="87" spans="3:12">
      <c r="C87" s="4">
        <f>'الترتيب حسب النسبة المئوية'!X93</f>
        <v>84</v>
      </c>
      <c r="D87" s="870" t="str">
        <f>'الترتيب حسب النسبة المئوية'!Y93</f>
        <v/>
      </c>
      <c r="E87" s="870"/>
      <c r="F87" s="870"/>
      <c r="G87" s="870"/>
      <c r="H87" s="4" t="str">
        <f>'الترتيب حسب الفقرات'!W92</f>
        <v/>
      </c>
      <c r="I87" s="71" t="str">
        <f>'الترتيب حسب النسبة المئوية'!Z93</f>
        <v/>
      </c>
      <c r="J87" s="72" t="str">
        <f>'الترتيب حسب النسبة المئوية'!AA93</f>
        <v/>
      </c>
      <c r="L87" s="4" t="str">
        <f t="shared" si="2"/>
        <v>لا</v>
      </c>
    </row>
    <row r="88" spans="3:12">
      <c r="C88" s="4">
        <f>'الترتيب حسب النسبة المئوية'!X94</f>
        <v>85</v>
      </c>
      <c r="D88" s="870" t="str">
        <f>'الترتيب حسب النسبة المئوية'!Y94</f>
        <v/>
      </c>
      <c r="E88" s="870"/>
      <c r="F88" s="870"/>
      <c r="G88" s="870"/>
      <c r="H88" s="4" t="str">
        <f>'الترتيب حسب الفقرات'!W93</f>
        <v/>
      </c>
      <c r="I88" s="71" t="str">
        <f>'الترتيب حسب النسبة المئوية'!Z94</f>
        <v/>
      </c>
      <c r="J88" s="72" t="str">
        <f>'الترتيب حسب النسبة المئوية'!AA94</f>
        <v/>
      </c>
      <c r="L88" s="4" t="str">
        <f t="shared" si="2"/>
        <v>لا</v>
      </c>
    </row>
    <row r="89" spans="3:12">
      <c r="C89" s="4">
        <f>'الترتيب حسب النسبة المئوية'!X95</f>
        <v>86</v>
      </c>
      <c r="D89" s="870" t="str">
        <f>'الترتيب حسب النسبة المئوية'!Y95</f>
        <v/>
      </c>
      <c r="E89" s="870"/>
      <c r="F89" s="870"/>
      <c r="G89" s="870"/>
      <c r="H89" s="4" t="str">
        <f>'الترتيب حسب الفقرات'!W94</f>
        <v/>
      </c>
      <c r="I89" s="71" t="str">
        <f>'الترتيب حسب النسبة المئوية'!Z95</f>
        <v/>
      </c>
      <c r="J89" s="72" t="str">
        <f>'الترتيب حسب النسبة المئوية'!AA95</f>
        <v/>
      </c>
      <c r="L89" s="4" t="str">
        <f t="shared" si="2"/>
        <v>لا</v>
      </c>
    </row>
    <row r="90" spans="3:12">
      <c r="C90" s="4">
        <f>'الترتيب حسب النسبة المئوية'!X96</f>
        <v>87</v>
      </c>
      <c r="D90" s="870" t="str">
        <f>'الترتيب حسب النسبة المئوية'!Y96</f>
        <v/>
      </c>
      <c r="E90" s="870"/>
      <c r="F90" s="870"/>
      <c r="G90" s="870"/>
      <c r="H90" s="4" t="str">
        <f>'الترتيب حسب الفقرات'!W95</f>
        <v/>
      </c>
      <c r="I90" s="71" t="str">
        <f>'الترتيب حسب النسبة المئوية'!Z96</f>
        <v/>
      </c>
      <c r="J90" s="72" t="str">
        <f>'الترتيب حسب النسبة المئوية'!AA96</f>
        <v/>
      </c>
      <c r="L90" s="4" t="str">
        <f t="shared" si="2"/>
        <v>لا</v>
      </c>
    </row>
    <row r="91" spans="3:12">
      <c r="C91" s="4">
        <f>'الترتيب حسب النسبة المئوية'!X97</f>
        <v>88</v>
      </c>
      <c r="D91" s="870" t="str">
        <f>'الترتيب حسب النسبة المئوية'!Y97</f>
        <v/>
      </c>
      <c r="E91" s="870"/>
      <c r="F91" s="870"/>
      <c r="G91" s="870"/>
      <c r="H91" s="4" t="str">
        <f>'الترتيب حسب الفقرات'!W96</f>
        <v/>
      </c>
      <c r="I91" s="71" t="str">
        <f>'الترتيب حسب النسبة المئوية'!Z97</f>
        <v/>
      </c>
      <c r="J91" s="72" t="str">
        <f>'الترتيب حسب النسبة المئوية'!AA97</f>
        <v/>
      </c>
      <c r="L91" s="4" t="str">
        <f t="shared" si="2"/>
        <v>لا</v>
      </c>
    </row>
    <row r="92" spans="3:12">
      <c r="C92" s="4">
        <f>'الترتيب حسب النسبة المئوية'!X98</f>
        <v>89</v>
      </c>
      <c r="D92" s="870" t="str">
        <f>'الترتيب حسب النسبة المئوية'!Y98</f>
        <v/>
      </c>
      <c r="E92" s="870"/>
      <c r="F92" s="870"/>
      <c r="G92" s="870"/>
      <c r="H92" s="4" t="str">
        <f>'الترتيب حسب الفقرات'!W97</f>
        <v/>
      </c>
      <c r="I92" s="71" t="str">
        <f>'الترتيب حسب النسبة المئوية'!Z98</f>
        <v/>
      </c>
      <c r="J92" s="72" t="str">
        <f>'الترتيب حسب النسبة المئوية'!AA98</f>
        <v/>
      </c>
      <c r="L92" s="4" t="str">
        <f t="shared" si="2"/>
        <v>لا</v>
      </c>
    </row>
    <row r="93" spans="3:12">
      <c r="C93" s="4">
        <f>'الترتيب حسب النسبة المئوية'!X99</f>
        <v>90</v>
      </c>
      <c r="D93" s="870" t="str">
        <f>'الترتيب حسب النسبة المئوية'!Y99</f>
        <v/>
      </c>
      <c r="E93" s="870"/>
      <c r="F93" s="870"/>
      <c r="G93" s="870"/>
      <c r="H93" s="4" t="str">
        <f>'الترتيب حسب الفقرات'!W98</f>
        <v/>
      </c>
      <c r="I93" s="71" t="str">
        <f>'الترتيب حسب النسبة المئوية'!Z99</f>
        <v/>
      </c>
      <c r="J93" s="72" t="str">
        <f>'الترتيب حسب النسبة المئوية'!AA99</f>
        <v/>
      </c>
      <c r="L93" s="4" t="str">
        <f t="shared" si="2"/>
        <v>لا</v>
      </c>
    </row>
    <row r="94" spans="3:12">
      <c r="C94" s="4">
        <f>'الترتيب حسب النسبة المئوية'!X100</f>
        <v>91</v>
      </c>
      <c r="D94" s="870" t="str">
        <f>'الترتيب حسب النسبة المئوية'!Y100</f>
        <v/>
      </c>
      <c r="E94" s="870"/>
      <c r="F94" s="870"/>
      <c r="G94" s="870"/>
      <c r="H94" s="4" t="str">
        <f>'الترتيب حسب الفقرات'!W99</f>
        <v/>
      </c>
      <c r="I94" s="71" t="str">
        <f>'الترتيب حسب النسبة المئوية'!Z100</f>
        <v/>
      </c>
      <c r="J94" s="72" t="str">
        <f>'الترتيب حسب النسبة المئوية'!AA100</f>
        <v/>
      </c>
      <c r="L94" s="4" t="str">
        <f t="shared" si="2"/>
        <v>لا</v>
      </c>
    </row>
    <row r="95" spans="3:12">
      <c r="C95" s="4">
        <f>'الترتيب حسب النسبة المئوية'!X101</f>
        <v>92</v>
      </c>
      <c r="D95" s="870" t="str">
        <f>'الترتيب حسب النسبة المئوية'!Y101</f>
        <v/>
      </c>
      <c r="E95" s="870"/>
      <c r="F95" s="870"/>
      <c r="G95" s="870"/>
      <c r="H95" s="4" t="str">
        <f>'الترتيب حسب الفقرات'!W100</f>
        <v/>
      </c>
      <c r="I95" s="71" t="str">
        <f>'الترتيب حسب النسبة المئوية'!Z101</f>
        <v/>
      </c>
      <c r="J95" s="72" t="str">
        <f>'الترتيب حسب النسبة المئوية'!AA101</f>
        <v/>
      </c>
      <c r="L95" s="4" t="str">
        <f t="shared" si="2"/>
        <v>لا</v>
      </c>
    </row>
    <row r="96" spans="3:12">
      <c r="C96" s="4">
        <f>'الترتيب حسب النسبة المئوية'!X102</f>
        <v>93</v>
      </c>
      <c r="D96" s="870" t="str">
        <f>'الترتيب حسب النسبة المئوية'!Y102</f>
        <v/>
      </c>
      <c r="E96" s="870"/>
      <c r="F96" s="870"/>
      <c r="G96" s="870"/>
      <c r="H96" s="4" t="str">
        <f>'الترتيب حسب الفقرات'!W101</f>
        <v/>
      </c>
      <c r="I96" s="71" t="str">
        <f>'الترتيب حسب النسبة المئوية'!Z102</f>
        <v/>
      </c>
      <c r="J96" s="72" t="str">
        <f>'الترتيب حسب النسبة المئوية'!AA102</f>
        <v/>
      </c>
      <c r="L96" s="4" t="str">
        <f t="shared" si="2"/>
        <v>لا</v>
      </c>
    </row>
    <row r="97" spans="3:12">
      <c r="C97" s="4">
        <f>'الترتيب حسب النسبة المئوية'!X103</f>
        <v>94</v>
      </c>
      <c r="D97" s="870" t="str">
        <f>'الترتيب حسب النسبة المئوية'!Y103</f>
        <v/>
      </c>
      <c r="E97" s="870"/>
      <c r="F97" s="870"/>
      <c r="G97" s="870"/>
      <c r="H97" s="4" t="str">
        <f>'الترتيب حسب الفقرات'!W102</f>
        <v/>
      </c>
      <c r="I97" s="71" t="str">
        <f>'الترتيب حسب النسبة المئوية'!Z103</f>
        <v/>
      </c>
      <c r="J97" s="72" t="str">
        <f>'الترتيب حسب النسبة المئوية'!AA103</f>
        <v/>
      </c>
      <c r="L97" s="4" t="str">
        <f t="shared" si="2"/>
        <v>لا</v>
      </c>
    </row>
    <row r="98" spans="3:12">
      <c r="C98" s="4">
        <f>'الترتيب حسب النسبة المئوية'!X104</f>
        <v>95</v>
      </c>
      <c r="D98" s="870" t="str">
        <f>'الترتيب حسب النسبة المئوية'!Y104</f>
        <v/>
      </c>
      <c r="E98" s="870"/>
      <c r="F98" s="870"/>
      <c r="G98" s="870"/>
      <c r="H98" s="4" t="str">
        <f>'الترتيب حسب الفقرات'!W103</f>
        <v/>
      </c>
      <c r="I98" s="71" t="str">
        <f>'الترتيب حسب النسبة المئوية'!Z104</f>
        <v/>
      </c>
      <c r="J98" s="72" t="str">
        <f>'الترتيب حسب النسبة المئوية'!AA104</f>
        <v/>
      </c>
      <c r="L98" s="4" t="str">
        <f t="shared" si="2"/>
        <v>لا</v>
      </c>
    </row>
    <row r="99" spans="3:12">
      <c r="C99" s="4">
        <f>'الترتيب حسب النسبة المئوية'!X105</f>
        <v>96</v>
      </c>
      <c r="D99" s="870" t="str">
        <f>'الترتيب حسب النسبة المئوية'!Y105</f>
        <v/>
      </c>
      <c r="E99" s="870"/>
      <c r="F99" s="870"/>
      <c r="G99" s="870"/>
      <c r="H99" s="4" t="str">
        <f>'الترتيب حسب الفقرات'!W104</f>
        <v/>
      </c>
      <c r="I99" s="71" t="str">
        <f>'الترتيب حسب النسبة المئوية'!Z105</f>
        <v/>
      </c>
      <c r="J99" s="72" t="str">
        <f>'الترتيب حسب النسبة المئوية'!AA105</f>
        <v/>
      </c>
      <c r="L99" s="4" t="str">
        <f t="shared" si="2"/>
        <v>لا</v>
      </c>
    </row>
    <row r="100" spans="3:12">
      <c r="C100" s="4">
        <f>'الترتيب حسب النسبة المئوية'!X106</f>
        <v>97</v>
      </c>
      <c r="D100" s="870" t="str">
        <f>'الترتيب حسب النسبة المئوية'!Y106</f>
        <v/>
      </c>
      <c r="E100" s="870"/>
      <c r="F100" s="870"/>
      <c r="G100" s="870"/>
      <c r="H100" s="4" t="str">
        <f>'الترتيب حسب الفقرات'!W105</f>
        <v/>
      </c>
      <c r="I100" s="71" t="str">
        <f>'الترتيب حسب النسبة المئوية'!Z106</f>
        <v/>
      </c>
      <c r="J100" s="72" t="str">
        <f>'الترتيب حسب النسبة المئوية'!AA106</f>
        <v/>
      </c>
      <c r="L100" s="4" t="str">
        <f t="shared" si="2"/>
        <v>لا</v>
      </c>
    </row>
    <row r="101" spans="3:12">
      <c r="C101" s="4">
        <f>'الترتيب حسب النسبة المئوية'!X107</f>
        <v>98</v>
      </c>
      <c r="D101" s="870" t="str">
        <f>'الترتيب حسب النسبة المئوية'!Y107</f>
        <v/>
      </c>
      <c r="E101" s="870"/>
      <c r="F101" s="870"/>
      <c r="G101" s="870"/>
      <c r="H101" s="4" t="str">
        <f>'الترتيب حسب الفقرات'!W106</f>
        <v/>
      </c>
      <c r="I101" s="71" t="str">
        <f>'الترتيب حسب النسبة المئوية'!Z107</f>
        <v/>
      </c>
      <c r="J101" s="72" t="str">
        <f>'الترتيب حسب النسبة المئوية'!AA107</f>
        <v/>
      </c>
      <c r="L101" s="4" t="str">
        <f t="shared" si="2"/>
        <v>لا</v>
      </c>
    </row>
    <row r="102" spans="3:12">
      <c r="C102" s="4">
        <f>'الترتيب حسب النسبة المئوية'!X108</f>
        <v>99</v>
      </c>
      <c r="D102" s="870" t="str">
        <f>'الترتيب حسب النسبة المئوية'!Y108</f>
        <v/>
      </c>
      <c r="E102" s="870"/>
      <c r="F102" s="870"/>
      <c r="G102" s="870"/>
      <c r="H102" s="4" t="str">
        <f>'الترتيب حسب الفقرات'!W107</f>
        <v/>
      </c>
      <c r="I102" s="71" t="str">
        <f>'الترتيب حسب النسبة المئوية'!Z108</f>
        <v/>
      </c>
      <c r="J102" s="72" t="str">
        <f>'الترتيب حسب النسبة المئوية'!AA108</f>
        <v/>
      </c>
      <c r="L102" s="4" t="str">
        <f t="shared" si="2"/>
        <v>لا</v>
      </c>
    </row>
    <row r="103" spans="3:12">
      <c r="C103" s="4">
        <f>'الترتيب حسب النسبة المئوية'!X109</f>
        <v>100</v>
      </c>
      <c r="D103" s="870" t="str">
        <f>'الترتيب حسب النسبة المئوية'!Y109</f>
        <v/>
      </c>
      <c r="E103" s="870"/>
      <c r="F103" s="870"/>
      <c r="G103" s="870"/>
      <c r="H103" s="4" t="str">
        <f>'الترتيب حسب الفقرات'!W108</f>
        <v/>
      </c>
      <c r="I103" s="71" t="str">
        <f>'الترتيب حسب النسبة المئوية'!Z109</f>
        <v/>
      </c>
      <c r="J103" s="72" t="str">
        <f>'الترتيب حسب النسبة المئوية'!AA109</f>
        <v/>
      </c>
      <c r="L103" s="4" t="str">
        <f t="shared" si="2"/>
        <v>لا</v>
      </c>
    </row>
    <row r="104" spans="3:12">
      <c r="C104" s="4">
        <f>'الترتيب حسب النسبة المئوية'!X110</f>
        <v>101</v>
      </c>
      <c r="D104" s="870" t="str">
        <f>'الترتيب حسب النسبة المئوية'!Y110</f>
        <v/>
      </c>
      <c r="E104" s="870"/>
      <c r="F104" s="870"/>
      <c r="G104" s="870"/>
      <c r="H104" s="4" t="str">
        <f>'الترتيب حسب الفقرات'!W109</f>
        <v/>
      </c>
      <c r="I104" s="71" t="str">
        <f>'الترتيب حسب النسبة المئوية'!Z110</f>
        <v/>
      </c>
      <c r="J104" s="72" t="str">
        <f>'الترتيب حسب النسبة المئوية'!AA110</f>
        <v/>
      </c>
      <c r="L104" s="4" t="str">
        <f t="shared" si="2"/>
        <v>لا</v>
      </c>
    </row>
    <row r="105" spans="3:12">
      <c r="C105" s="4">
        <f>'الترتيب حسب النسبة المئوية'!X111</f>
        <v>102</v>
      </c>
      <c r="D105" s="870" t="str">
        <f>'الترتيب حسب النسبة المئوية'!Y111</f>
        <v/>
      </c>
      <c r="E105" s="870"/>
      <c r="F105" s="870"/>
      <c r="G105" s="870"/>
      <c r="H105" s="4" t="str">
        <f>'الترتيب حسب الفقرات'!W110</f>
        <v/>
      </c>
      <c r="I105" s="71" t="str">
        <f>'الترتيب حسب النسبة المئوية'!Z111</f>
        <v/>
      </c>
      <c r="J105" s="72" t="str">
        <f>'الترتيب حسب النسبة المئوية'!AA111</f>
        <v/>
      </c>
      <c r="L105" s="4" t="str">
        <f t="shared" si="2"/>
        <v>لا</v>
      </c>
    </row>
    <row r="106" spans="3:12">
      <c r="C106" s="4">
        <f>'الترتيب حسب النسبة المئوية'!X112</f>
        <v>103</v>
      </c>
      <c r="D106" s="870" t="str">
        <f>'الترتيب حسب النسبة المئوية'!Y112</f>
        <v/>
      </c>
      <c r="E106" s="870"/>
      <c r="F106" s="870"/>
      <c r="G106" s="870"/>
      <c r="H106" s="4" t="str">
        <f>'الترتيب حسب الفقرات'!W111</f>
        <v/>
      </c>
      <c r="I106" s="71" t="str">
        <f>'الترتيب حسب النسبة المئوية'!Z112</f>
        <v/>
      </c>
      <c r="J106" s="72" t="str">
        <f>'الترتيب حسب النسبة المئوية'!AA112</f>
        <v/>
      </c>
      <c r="L106" s="4" t="str">
        <f t="shared" si="2"/>
        <v>لا</v>
      </c>
    </row>
    <row r="107" spans="3:12">
      <c r="C107" s="4">
        <f>'الترتيب حسب النسبة المئوية'!X113</f>
        <v>104</v>
      </c>
      <c r="D107" s="870" t="str">
        <f>'الترتيب حسب النسبة المئوية'!Y113</f>
        <v/>
      </c>
      <c r="E107" s="870"/>
      <c r="F107" s="870"/>
      <c r="G107" s="870"/>
      <c r="H107" s="4" t="str">
        <f>'الترتيب حسب الفقرات'!W112</f>
        <v/>
      </c>
      <c r="I107" s="71" t="str">
        <f>'الترتيب حسب النسبة المئوية'!Z113</f>
        <v/>
      </c>
      <c r="J107" s="72" t="str">
        <f>'الترتيب حسب النسبة المئوية'!AA113</f>
        <v/>
      </c>
      <c r="L107" s="4" t="str">
        <f t="shared" si="2"/>
        <v>لا</v>
      </c>
    </row>
    <row r="108" spans="3:12">
      <c r="C108" s="4">
        <f>'الترتيب حسب النسبة المئوية'!X114</f>
        <v>105</v>
      </c>
      <c r="D108" s="870" t="str">
        <f>'الترتيب حسب النسبة المئوية'!Y114</f>
        <v/>
      </c>
      <c r="E108" s="870"/>
      <c r="F108" s="870"/>
      <c r="G108" s="870"/>
      <c r="H108" s="4" t="str">
        <f>'الترتيب حسب الفقرات'!W113</f>
        <v/>
      </c>
      <c r="I108" s="71" t="str">
        <f>'الترتيب حسب النسبة المئوية'!Z114</f>
        <v/>
      </c>
      <c r="J108" s="72" t="str">
        <f>'الترتيب حسب النسبة المئوية'!AA114</f>
        <v/>
      </c>
      <c r="L108" s="4" t="str">
        <f t="shared" si="2"/>
        <v>لا</v>
      </c>
    </row>
    <row r="109" spans="3:12">
      <c r="C109" s="4">
        <f>'الترتيب حسب النسبة المئوية'!X115</f>
        <v>106</v>
      </c>
      <c r="D109" s="870" t="str">
        <f>'الترتيب حسب النسبة المئوية'!Y115</f>
        <v/>
      </c>
      <c r="E109" s="870"/>
      <c r="F109" s="870"/>
      <c r="G109" s="870"/>
      <c r="H109" s="4" t="str">
        <f>'الترتيب حسب الفقرات'!W114</f>
        <v/>
      </c>
      <c r="I109" s="71" t="str">
        <f>'الترتيب حسب النسبة المئوية'!Z115</f>
        <v/>
      </c>
      <c r="J109" s="72" t="str">
        <f>'الترتيب حسب النسبة المئوية'!AA115</f>
        <v/>
      </c>
      <c r="L109" s="4" t="str">
        <f t="shared" si="2"/>
        <v>لا</v>
      </c>
    </row>
    <row r="110" spans="3:12">
      <c r="C110" s="4">
        <f>'الترتيب حسب النسبة المئوية'!X116</f>
        <v>107</v>
      </c>
      <c r="D110" s="870" t="str">
        <f>'الترتيب حسب النسبة المئوية'!Y116</f>
        <v/>
      </c>
      <c r="E110" s="870"/>
      <c r="F110" s="870"/>
      <c r="G110" s="870"/>
      <c r="H110" s="4" t="str">
        <f>'الترتيب حسب الفقرات'!W115</f>
        <v/>
      </c>
      <c r="I110" s="71" t="str">
        <f>'الترتيب حسب النسبة المئوية'!Z116</f>
        <v/>
      </c>
      <c r="J110" s="72" t="str">
        <f>'الترتيب حسب النسبة المئوية'!AA116</f>
        <v/>
      </c>
      <c r="L110" s="4" t="str">
        <f t="shared" si="2"/>
        <v>لا</v>
      </c>
    </row>
    <row r="111" spans="3:12">
      <c r="C111" s="4">
        <f>'الترتيب حسب النسبة المئوية'!X117</f>
        <v>108</v>
      </c>
      <c r="D111" s="870" t="str">
        <f>'الترتيب حسب النسبة المئوية'!Y117</f>
        <v/>
      </c>
      <c r="E111" s="870"/>
      <c r="F111" s="870"/>
      <c r="G111" s="870"/>
      <c r="H111" s="4" t="str">
        <f>'الترتيب حسب الفقرات'!W116</f>
        <v/>
      </c>
      <c r="I111" s="71" t="str">
        <f>'الترتيب حسب النسبة المئوية'!Z117</f>
        <v/>
      </c>
      <c r="J111" s="72" t="str">
        <f>'الترتيب حسب النسبة المئوية'!AA117</f>
        <v/>
      </c>
      <c r="L111" s="4" t="str">
        <f t="shared" si="2"/>
        <v>لا</v>
      </c>
    </row>
    <row r="112" spans="3:12">
      <c r="C112" s="4">
        <f>'الترتيب حسب النسبة المئوية'!X118</f>
        <v>109</v>
      </c>
      <c r="D112" s="870" t="str">
        <f>'الترتيب حسب النسبة المئوية'!Y118</f>
        <v/>
      </c>
      <c r="E112" s="870"/>
      <c r="F112" s="870"/>
      <c r="G112" s="870"/>
      <c r="H112" s="4" t="str">
        <f>'الترتيب حسب الفقرات'!W117</f>
        <v/>
      </c>
      <c r="I112" s="71" t="str">
        <f>'الترتيب حسب النسبة المئوية'!Z118</f>
        <v/>
      </c>
      <c r="J112" s="72" t="str">
        <f>'الترتيب حسب النسبة المئوية'!AA118</f>
        <v/>
      </c>
      <c r="L112" s="4" t="str">
        <f t="shared" si="2"/>
        <v>لا</v>
      </c>
    </row>
    <row r="113" spans="3:12">
      <c r="C113" s="4">
        <f>'الترتيب حسب النسبة المئوية'!X119</f>
        <v>110</v>
      </c>
      <c r="D113" s="870" t="str">
        <f>'الترتيب حسب النسبة المئوية'!Y119</f>
        <v/>
      </c>
      <c r="E113" s="870"/>
      <c r="F113" s="870"/>
      <c r="G113" s="870"/>
      <c r="H113" s="4" t="str">
        <f>'الترتيب حسب الفقرات'!W118</f>
        <v/>
      </c>
      <c r="I113" s="71" t="str">
        <f>'الترتيب حسب النسبة المئوية'!Z119</f>
        <v/>
      </c>
      <c r="J113" s="72" t="str">
        <f>'الترتيب حسب النسبة المئوية'!AA119</f>
        <v/>
      </c>
      <c r="L113" s="4" t="str">
        <f t="shared" si="2"/>
        <v>لا</v>
      </c>
    </row>
    <row r="114" spans="3:12">
      <c r="C114" s="4">
        <f>'الترتيب حسب النسبة المئوية'!X120</f>
        <v>111</v>
      </c>
      <c r="D114" s="870" t="str">
        <f>'الترتيب حسب النسبة المئوية'!Y120</f>
        <v/>
      </c>
      <c r="E114" s="870"/>
      <c r="F114" s="870"/>
      <c r="G114" s="870"/>
      <c r="H114" s="4" t="str">
        <f>'الترتيب حسب الفقرات'!W119</f>
        <v/>
      </c>
      <c r="I114" s="71" t="str">
        <f>'الترتيب حسب النسبة المئوية'!Z120</f>
        <v/>
      </c>
      <c r="J114" s="72" t="str">
        <f>'الترتيب حسب النسبة المئوية'!AA120</f>
        <v/>
      </c>
      <c r="L114" s="4" t="str">
        <f t="shared" si="2"/>
        <v>لا</v>
      </c>
    </row>
    <row r="115" spans="3:12">
      <c r="C115" s="4">
        <f>'الترتيب حسب النسبة المئوية'!X121</f>
        <v>112</v>
      </c>
      <c r="D115" s="870" t="str">
        <f>'الترتيب حسب النسبة المئوية'!Y121</f>
        <v/>
      </c>
      <c r="E115" s="870"/>
      <c r="F115" s="870"/>
      <c r="G115" s="870"/>
      <c r="H115" s="4" t="str">
        <f>'الترتيب حسب الفقرات'!W120</f>
        <v/>
      </c>
      <c r="I115" s="71" t="str">
        <f>'الترتيب حسب النسبة المئوية'!Z121</f>
        <v/>
      </c>
      <c r="J115" s="72" t="str">
        <f>'الترتيب حسب النسبة المئوية'!AA121</f>
        <v/>
      </c>
      <c r="L115" s="4" t="str">
        <f t="shared" si="2"/>
        <v>لا</v>
      </c>
    </row>
    <row r="116" spans="3:12">
      <c r="C116" s="4">
        <f>'الترتيب حسب النسبة المئوية'!X122</f>
        <v>113</v>
      </c>
      <c r="D116" s="870" t="str">
        <f>'الترتيب حسب النسبة المئوية'!Y122</f>
        <v/>
      </c>
      <c r="E116" s="870"/>
      <c r="F116" s="870"/>
      <c r="G116" s="870"/>
      <c r="H116" s="4" t="str">
        <f>'الترتيب حسب الفقرات'!W121</f>
        <v/>
      </c>
      <c r="I116" s="71" t="str">
        <f>'الترتيب حسب النسبة المئوية'!Z122</f>
        <v/>
      </c>
      <c r="J116" s="72" t="str">
        <f>'الترتيب حسب النسبة المئوية'!AA122</f>
        <v/>
      </c>
      <c r="L116" s="4" t="str">
        <f t="shared" si="2"/>
        <v>لا</v>
      </c>
    </row>
    <row r="117" spans="3:12">
      <c r="C117" s="4">
        <f>'الترتيب حسب النسبة المئوية'!X123</f>
        <v>114</v>
      </c>
      <c r="D117" s="870" t="str">
        <f>'الترتيب حسب النسبة المئوية'!Y123</f>
        <v/>
      </c>
      <c r="E117" s="870"/>
      <c r="F117" s="870"/>
      <c r="G117" s="870"/>
      <c r="H117" s="4" t="str">
        <f>'الترتيب حسب الفقرات'!W122</f>
        <v/>
      </c>
      <c r="I117" s="71" t="str">
        <f>'الترتيب حسب النسبة المئوية'!Z123</f>
        <v/>
      </c>
      <c r="J117" s="72" t="str">
        <f>'الترتيب حسب النسبة المئوية'!AA123</f>
        <v/>
      </c>
      <c r="L117" s="4" t="str">
        <f t="shared" si="2"/>
        <v>لا</v>
      </c>
    </row>
    <row r="118" spans="3:12">
      <c r="C118" s="4">
        <f>'الترتيب حسب النسبة المئوية'!X124</f>
        <v>115</v>
      </c>
      <c r="D118" s="870" t="str">
        <f>'الترتيب حسب النسبة المئوية'!Y124</f>
        <v/>
      </c>
      <c r="E118" s="870"/>
      <c r="F118" s="870"/>
      <c r="G118" s="870"/>
      <c r="H118" s="4" t="str">
        <f>'الترتيب حسب الفقرات'!W123</f>
        <v/>
      </c>
      <c r="I118" s="71" t="str">
        <f>'الترتيب حسب النسبة المئوية'!Z124</f>
        <v/>
      </c>
      <c r="J118" s="72" t="str">
        <f>'الترتيب حسب النسبة المئوية'!AA124</f>
        <v/>
      </c>
      <c r="L118" s="4" t="str">
        <f t="shared" si="2"/>
        <v>لا</v>
      </c>
    </row>
    <row r="119" spans="3:12">
      <c r="C119" s="4">
        <f>'الترتيب حسب النسبة المئوية'!X125</f>
        <v>116</v>
      </c>
      <c r="D119" s="870" t="str">
        <f>'الترتيب حسب النسبة المئوية'!Y125</f>
        <v/>
      </c>
      <c r="E119" s="870"/>
      <c r="F119" s="870"/>
      <c r="G119" s="870"/>
      <c r="H119" s="4" t="str">
        <f>'الترتيب حسب الفقرات'!W124</f>
        <v/>
      </c>
      <c r="I119" s="71" t="str">
        <f>'الترتيب حسب النسبة المئوية'!Z125</f>
        <v/>
      </c>
      <c r="J119" s="72" t="str">
        <f>'الترتيب حسب النسبة المئوية'!AA125</f>
        <v/>
      </c>
      <c r="L119" s="4" t="str">
        <f t="shared" si="2"/>
        <v>لا</v>
      </c>
    </row>
    <row r="120" spans="3:12">
      <c r="C120" s="4">
        <f>'الترتيب حسب النسبة المئوية'!X126</f>
        <v>117</v>
      </c>
      <c r="D120" s="870" t="str">
        <f>'الترتيب حسب النسبة المئوية'!Y126</f>
        <v/>
      </c>
      <c r="E120" s="870"/>
      <c r="F120" s="870"/>
      <c r="G120" s="870"/>
      <c r="H120" s="4" t="str">
        <f>'الترتيب حسب الفقرات'!W125</f>
        <v/>
      </c>
      <c r="I120" s="71" t="str">
        <f>'الترتيب حسب النسبة المئوية'!Z126</f>
        <v/>
      </c>
      <c r="J120" s="72" t="str">
        <f>'الترتيب حسب النسبة المئوية'!AA126</f>
        <v/>
      </c>
      <c r="L120" s="4" t="str">
        <f t="shared" si="2"/>
        <v>لا</v>
      </c>
    </row>
    <row r="121" spans="3:12">
      <c r="C121" s="4">
        <f>'الترتيب حسب النسبة المئوية'!X127</f>
        <v>118</v>
      </c>
      <c r="D121" s="870" t="str">
        <f>'الترتيب حسب النسبة المئوية'!Y127</f>
        <v/>
      </c>
      <c r="E121" s="870"/>
      <c r="F121" s="870"/>
      <c r="G121" s="870"/>
      <c r="H121" s="4" t="str">
        <f>'الترتيب حسب الفقرات'!W126</f>
        <v/>
      </c>
      <c r="I121" s="71" t="str">
        <f>'الترتيب حسب النسبة المئوية'!Z127</f>
        <v/>
      </c>
      <c r="J121" s="72" t="str">
        <f>'الترتيب حسب النسبة المئوية'!AA127</f>
        <v/>
      </c>
      <c r="L121" s="4" t="str">
        <f t="shared" si="2"/>
        <v>لا</v>
      </c>
    </row>
    <row r="122" spans="3:12">
      <c r="C122" s="4">
        <f>'الترتيب حسب النسبة المئوية'!X128</f>
        <v>119</v>
      </c>
      <c r="D122" s="870" t="str">
        <f>'الترتيب حسب النسبة المئوية'!Y128</f>
        <v/>
      </c>
      <c r="E122" s="870"/>
      <c r="F122" s="870"/>
      <c r="G122" s="870"/>
      <c r="H122" s="4" t="str">
        <f>'الترتيب حسب الفقرات'!W127</f>
        <v/>
      </c>
      <c r="I122" s="71" t="str">
        <f>'الترتيب حسب النسبة المئوية'!Z128</f>
        <v/>
      </c>
      <c r="J122" s="72" t="str">
        <f>'الترتيب حسب النسبة المئوية'!AA128</f>
        <v/>
      </c>
      <c r="L122" s="4" t="str">
        <f t="shared" si="2"/>
        <v>لا</v>
      </c>
    </row>
    <row r="123" spans="3:12">
      <c r="C123" s="4">
        <f>'الترتيب حسب النسبة المئوية'!X129</f>
        <v>120</v>
      </c>
      <c r="D123" s="870" t="str">
        <f>'الترتيب حسب النسبة المئوية'!Y129</f>
        <v/>
      </c>
      <c r="E123" s="870"/>
      <c r="F123" s="870"/>
      <c r="G123" s="870"/>
      <c r="H123" s="4" t="str">
        <f>'الترتيب حسب الفقرات'!W128</f>
        <v/>
      </c>
      <c r="I123" s="71" t="str">
        <f>'الترتيب حسب النسبة المئوية'!Z129</f>
        <v/>
      </c>
      <c r="J123" s="72" t="str">
        <f>'الترتيب حسب النسبة المئوية'!AA129</f>
        <v/>
      </c>
      <c r="L123" s="4" t="str">
        <f t="shared" si="2"/>
        <v>لا</v>
      </c>
    </row>
    <row r="124" spans="3:12">
      <c r="C124" s="4">
        <f>'الترتيب حسب النسبة المئوية'!X130</f>
        <v>121</v>
      </c>
      <c r="D124" s="870" t="str">
        <f>'الترتيب حسب النسبة المئوية'!Y130</f>
        <v/>
      </c>
      <c r="E124" s="870"/>
      <c r="F124" s="870"/>
      <c r="G124" s="870"/>
      <c r="H124" s="4" t="str">
        <f>'الترتيب حسب الفقرات'!W129</f>
        <v/>
      </c>
      <c r="I124" s="71" t="str">
        <f>'الترتيب حسب النسبة المئوية'!Z130</f>
        <v/>
      </c>
      <c r="J124" s="72" t="str">
        <f>'الترتيب حسب النسبة المئوية'!AA130</f>
        <v/>
      </c>
      <c r="L124" s="4" t="str">
        <f t="shared" si="2"/>
        <v>لا</v>
      </c>
    </row>
    <row r="125" spans="3:12">
      <c r="C125" s="4">
        <f>'الترتيب حسب النسبة المئوية'!X131</f>
        <v>122</v>
      </c>
      <c r="D125" s="870" t="str">
        <f>'الترتيب حسب النسبة المئوية'!Y131</f>
        <v/>
      </c>
      <c r="E125" s="870"/>
      <c r="F125" s="870"/>
      <c r="G125" s="870"/>
      <c r="H125" s="4" t="str">
        <f>'الترتيب حسب الفقرات'!W130</f>
        <v/>
      </c>
      <c r="I125" s="71" t="str">
        <f>'الترتيب حسب النسبة المئوية'!Z131</f>
        <v/>
      </c>
      <c r="J125" s="72" t="str">
        <f>'الترتيب حسب النسبة المئوية'!AA131</f>
        <v/>
      </c>
      <c r="L125" s="4" t="str">
        <f t="shared" si="2"/>
        <v>لا</v>
      </c>
    </row>
    <row r="126" spans="3:12">
      <c r="C126" s="4">
        <f>'الترتيب حسب النسبة المئوية'!X132</f>
        <v>123</v>
      </c>
      <c r="D126" s="870" t="str">
        <f>'الترتيب حسب النسبة المئوية'!Y132</f>
        <v/>
      </c>
      <c r="E126" s="870"/>
      <c r="F126" s="870"/>
      <c r="G126" s="870"/>
      <c r="H126" s="4" t="str">
        <f>'الترتيب حسب الفقرات'!W131</f>
        <v/>
      </c>
      <c r="I126" s="71" t="str">
        <f>'الترتيب حسب النسبة المئوية'!Z132</f>
        <v/>
      </c>
      <c r="J126" s="72" t="str">
        <f>'الترتيب حسب النسبة المئوية'!AA132</f>
        <v/>
      </c>
      <c r="L126" s="4" t="str">
        <f t="shared" si="2"/>
        <v>لا</v>
      </c>
    </row>
    <row r="127" spans="3:12">
      <c r="C127" s="4">
        <f>'الترتيب حسب النسبة المئوية'!X133</f>
        <v>124</v>
      </c>
      <c r="D127" s="870" t="str">
        <f>'الترتيب حسب النسبة المئوية'!Y133</f>
        <v/>
      </c>
      <c r="E127" s="870"/>
      <c r="F127" s="870"/>
      <c r="G127" s="870"/>
      <c r="H127" s="4" t="str">
        <f>'الترتيب حسب الفقرات'!W132</f>
        <v/>
      </c>
      <c r="I127" s="71" t="str">
        <f>'الترتيب حسب النسبة المئوية'!Z133</f>
        <v/>
      </c>
      <c r="J127" s="72" t="str">
        <f>'الترتيب حسب النسبة المئوية'!AA133</f>
        <v/>
      </c>
      <c r="L127" s="4" t="str">
        <f t="shared" si="2"/>
        <v>لا</v>
      </c>
    </row>
    <row r="128" spans="3:12">
      <c r="C128" s="4">
        <f>'الترتيب حسب النسبة المئوية'!X134</f>
        <v>125</v>
      </c>
      <c r="D128" s="870" t="str">
        <f>'الترتيب حسب النسبة المئوية'!Y134</f>
        <v/>
      </c>
      <c r="E128" s="870"/>
      <c r="F128" s="870"/>
      <c r="G128" s="870"/>
      <c r="H128" s="4" t="str">
        <f>'الترتيب حسب الفقرات'!W133</f>
        <v/>
      </c>
      <c r="I128" s="71" t="str">
        <f>'الترتيب حسب النسبة المئوية'!Z134</f>
        <v/>
      </c>
      <c r="J128" s="72" t="str">
        <f>'الترتيب حسب النسبة المئوية'!AA134</f>
        <v/>
      </c>
      <c r="L128" s="4" t="str">
        <f t="shared" si="2"/>
        <v>لا</v>
      </c>
    </row>
    <row r="129" spans="3:12">
      <c r="C129" s="4">
        <f>'الترتيب حسب النسبة المئوية'!X135</f>
        <v>126</v>
      </c>
      <c r="D129" s="870" t="str">
        <f>'الترتيب حسب النسبة المئوية'!Y135</f>
        <v/>
      </c>
      <c r="E129" s="870"/>
      <c r="F129" s="870"/>
      <c r="G129" s="870"/>
      <c r="H129" s="4" t="str">
        <f>'الترتيب حسب الفقرات'!W134</f>
        <v/>
      </c>
      <c r="I129" s="71" t="str">
        <f>'الترتيب حسب النسبة المئوية'!Z135</f>
        <v/>
      </c>
      <c r="J129" s="72" t="str">
        <f>'الترتيب حسب النسبة المئوية'!AA135</f>
        <v/>
      </c>
      <c r="L129" s="4" t="str">
        <f t="shared" si="2"/>
        <v>لا</v>
      </c>
    </row>
    <row r="130" spans="3:12">
      <c r="C130" s="4">
        <f>'الترتيب حسب النسبة المئوية'!X136</f>
        <v>127</v>
      </c>
      <c r="D130" s="870" t="str">
        <f>'الترتيب حسب النسبة المئوية'!Y136</f>
        <v/>
      </c>
      <c r="E130" s="870"/>
      <c r="F130" s="870"/>
      <c r="G130" s="870"/>
      <c r="H130" s="4" t="str">
        <f>'الترتيب حسب الفقرات'!W135</f>
        <v/>
      </c>
      <c r="I130" s="71" t="str">
        <f>'الترتيب حسب النسبة المئوية'!Z136</f>
        <v/>
      </c>
      <c r="J130" s="72" t="str">
        <f>'الترتيب حسب النسبة المئوية'!AA136</f>
        <v/>
      </c>
      <c r="L130" s="4" t="str">
        <f t="shared" si="2"/>
        <v>لا</v>
      </c>
    </row>
    <row r="131" spans="3:12">
      <c r="C131" s="4">
        <f>'الترتيب حسب النسبة المئوية'!X137</f>
        <v>128</v>
      </c>
      <c r="D131" s="870" t="str">
        <f>'الترتيب حسب النسبة المئوية'!Y137</f>
        <v/>
      </c>
      <c r="E131" s="870"/>
      <c r="F131" s="870"/>
      <c r="G131" s="870"/>
      <c r="H131" s="4" t="str">
        <f>'الترتيب حسب الفقرات'!W136</f>
        <v/>
      </c>
      <c r="I131" s="71" t="str">
        <f>'الترتيب حسب النسبة المئوية'!Z137</f>
        <v/>
      </c>
      <c r="J131" s="72" t="str">
        <f>'الترتيب حسب النسبة المئوية'!AA137</f>
        <v/>
      </c>
      <c r="L131" s="4" t="str">
        <f t="shared" si="2"/>
        <v>لا</v>
      </c>
    </row>
    <row r="132" spans="3:12">
      <c r="C132" s="4">
        <f>'الترتيب حسب النسبة المئوية'!X138</f>
        <v>129</v>
      </c>
      <c r="D132" s="870" t="str">
        <f>'الترتيب حسب النسبة المئوية'!Y138</f>
        <v/>
      </c>
      <c r="E132" s="870"/>
      <c r="F132" s="870"/>
      <c r="G132" s="870"/>
      <c r="H132" s="4" t="str">
        <f>'الترتيب حسب الفقرات'!W137</f>
        <v/>
      </c>
      <c r="I132" s="71" t="str">
        <f>'الترتيب حسب النسبة المئوية'!Z138</f>
        <v/>
      </c>
      <c r="J132" s="72" t="str">
        <f>'الترتيب حسب النسبة المئوية'!AA138</f>
        <v/>
      </c>
      <c r="L132" s="4" t="str">
        <f t="shared" si="2"/>
        <v>لا</v>
      </c>
    </row>
    <row r="133" spans="3:12">
      <c r="C133" s="4">
        <f>'الترتيب حسب النسبة المئوية'!X139</f>
        <v>130</v>
      </c>
      <c r="D133" s="870" t="str">
        <f>'الترتيب حسب النسبة المئوية'!Y139</f>
        <v/>
      </c>
      <c r="E133" s="870"/>
      <c r="F133" s="870"/>
      <c r="G133" s="870"/>
      <c r="H133" s="4" t="str">
        <f>'الترتيب حسب الفقرات'!W138</f>
        <v/>
      </c>
      <c r="I133" s="71" t="str">
        <f>'الترتيب حسب النسبة المئوية'!Z139</f>
        <v/>
      </c>
      <c r="J133" s="72" t="str">
        <f>'الترتيب حسب النسبة المئوية'!AA139</f>
        <v/>
      </c>
      <c r="L133" s="4" t="str">
        <f>IF(K133&gt;H133,"نعم","لا")</f>
        <v>لا</v>
      </c>
    </row>
    <row r="134" spans="3:12">
      <c r="C134" s="4">
        <f>'الترتيب حسب النسبة المئوية'!X140</f>
        <v>131</v>
      </c>
      <c r="D134" s="870" t="str">
        <f>'الترتيب حسب النسبة المئوية'!Y140</f>
        <v/>
      </c>
      <c r="E134" s="870"/>
      <c r="F134" s="870"/>
      <c r="G134" s="870"/>
      <c r="H134" s="4" t="str">
        <f>'الترتيب حسب الفقرات'!W139</f>
        <v/>
      </c>
      <c r="I134" s="71" t="str">
        <f>'الترتيب حسب النسبة المئوية'!Z140</f>
        <v/>
      </c>
      <c r="J134" s="72" t="str">
        <f>'الترتيب حسب النسبة المئوية'!AA140</f>
        <v/>
      </c>
      <c r="L134" s="4" t="str">
        <f>IF(K134&gt;H134,"نعم","لا")</f>
        <v>لا</v>
      </c>
    </row>
    <row r="135" spans="3:12">
      <c r="C135" s="4">
        <f>'الترتيب حسب النسبة المئوية'!X141</f>
        <v>132</v>
      </c>
      <c r="D135" s="870" t="str">
        <f>'الترتيب حسب النسبة المئوية'!Y141</f>
        <v/>
      </c>
      <c r="E135" s="870"/>
      <c r="F135" s="870"/>
      <c r="G135" s="870"/>
      <c r="H135" s="4" t="str">
        <f>'الترتيب حسب الفقرات'!W140</f>
        <v/>
      </c>
      <c r="I135" s="71" t="str">
        <f>'الترتيب حسب النسبة المئوية'!Z141</f>
        <v/>
      </c>
      <c r="J135" s="72" t="str">
        <f>'الترتيب حسب النسبة المئوية'!AA141</f>
        <v/>
      </c>
      <c r="L135" s="4" t="str">
        <f>IF(K135&gt;H135,"نعم","لا")</f>
        <v>لا</v>
      </c>
    </row>
    <row r="136" spans="3:12">
      <c r="C136" s="4">
        <f>'الترتيب حسب النسبة المئوية'!X142</f>
        <v>133</v>
      </c>
      <c r="D136" s="870" t="str">
        <f>'الترتيب حسب النسبة المئوية'!Y142</f>
        <v/>
      </c>
      <c r="E136" s="870"/>
      <c r="F136" s="870"/>
      <c r="G136" s="870"/>
      <c r="H136" s="4" t="str">
        <f>'الترتيب حسب الفقرات'!W141</f>
        <v/>
      </c>
      <c r="I136" s="71" t="str">
        <f>'الترتيب حسب النسبة المئوية'!Z142</f>
        <v/>
      </c>
      <c r="J136" s="72" t="str">
        <f>'الترتيب حسب النسبة المئوية'!AA142</f>
        <v/>
      </c>
      <c r="L136" s="4" t="str">
        <f>IF(K136&gt;H136,"نعم","لا")</f>
        <v>لا</v>
      </c>
    </row>
    <row r="137" spans="3:12">
      <c r="C137" s="4">
        <f>'الترتيب حسب النسبة المئوية'!X143</f>
        <v>134</v>
      </c>
      <c r="D137" s="870" t="str">
        <f>'الترتيب حسب النسبة المئوية'!Y143</f>
        <v/>
      </c>
      <c r="E137" s="870"/>
      <c r="F137" s="870"/>
      <c r="G137" s="870"/>
      <c r="H137" s="4" t="str">
        <f>'الترتيب حسب الفقرات'!W142</f>
        <v/>
      </c>
      <c r="I137" s="71" t="str">
        <f>'الترتيب حسب النسبة المئوية'!Z143</f>
        <v/>
      </c>
      <c r="J137" s="72" t="str">
        <f>'الترتيب حسب النسبة المئوية'!AA143</f>
        <v/>
      </c>
      <c r="L137" s="4" t="str">
        <f>IF(K137&gt;H137,"نعم","لا")</f>
        <v>لا</v>
      </c>
    </row>
  </sheetData>
  <mergeCells count="136">
    <mergeCell ref="D133:G133"/>
    <mergeCell ref="D134:G134"/>
    <mergeCell ref="D135:G135"/>
    <mergeCell ref="D136:G136"/>
    <mergeCell ref="D137:G137"/>
    <mergeCell ref="D127:G127"/>
    <mergeCell ref="D128:G128"/>
    <mergeCell ref="D129:G129"/>
    <mergeCell ref="D130:G130"/>
    <mergeCell ref="D131:G131"/>
    <mergeCell ref="D132:G132"/>
    <mergeCell ref="D121:G121"/>
    <mergeCell ref="D122:G122"/>
    <mergeCell ref="D123:G123"/>
    <mergeCell ref="D124:G124"/>
    <mergeCell ref="D125:G125"/>
    <mergeCell ref="D126:G126"/>
    <mergeCell ref="D115:G115"/>
    <mergeCell ref="D116:G116"/>
    <mergeCell ref="D117:G117"/>
    <mergeCell ref="D118:G118"/>
    <mergeCell ref="D119:G119"/>
    <mergeCell ref="D120:G120"/>
    <mergeCell ref="D109:G109"/>
    <mergeCell ref="D110:G110"/>
    <mergeCell ref="D111:G111"/>
    <mergeCell ref="D112:G112"/>
    <mergeCell ref="D113:G113"/>
    <mergeCell ref="D114:G114"/>
    <mergeCell ref="D103:G103"/>
    <mergeCell ref="D104:G104"/>
    <mergeCell ref="D105:G105"/>
    <mergeCell ref="D106:G106"/>
    <mergeCell ref="D107:G107"/>
    <mergeCell ref="D108:G108"/>
    <mergeCell ref="D97:G97"/>
    <mergeCell ref="D98:G98"/>
    <mergeCell ref="D99:G99"/>
    <mergeCell ref="D100:G100"/>
    <mergeCell ref="D101:G101"/>
    <mergeCell ref="D102:G102"/>
    <mergeCell ref="D91:G91"/>
    <mergeCell ref="D92:G92"/>
    <mergeCell ref="D93:G93"/>
    <mergeCell ref="D94:G94"/>
    <mergeCell ref="D95:G95"/>
    <mergeCell ref="D96:G96"/>
    <mergeCell ref="D85:G85"/>
    <mergeCell ref="D86:G86"/>
    <mergeCell ref="D87:G87"/>
    <mergeCell ref="D88:G88"/>
    <mergeCell ref="D89:G89"/>
    <mergeCell ref="D90:G90"/>
    <mergeCell ref="D79:G79"/>
    <mergeCell ref="D80:G80"/>
    <mergeCell ref="D81:G81"/>
    <mergeCell ref="D82:G82"/>
    <mergeCell ref="D83:G83"/>
    <mergeCell ref="D84:G84"/>
    <mergeCell ref="D73:G73"/>
    <mergeCell ref="D74:G74"/>
    <mergeCell ref="D75:G75"/>
    <mergeCell ref="D76:G76"/>
    <mergeCell ref="D77:G77"/>
    <mergeCell ref="D78:G78"/>
    <mergeCell ref="D67:G67"/>
    <mergeCell ref="D68:G68"/>
    <mergeCell ref="D69:G69"/>
    <mergeCell ref="D70:G70"/>
    <mergeCell ref="D71:G71"/>
    <mergeCell ref="D72:G72"/>
    <mergeCell ref="D61:G61"/>
    <mergeCell ref="D62:G62"/>
    <mergeCell ref="D63:G63"/>
    <mergeCell ref="D64:G64"/>
    <mergeCell ref="D65:G65"/>
    <mergeCell ref="D66:G66"/>
    <mergeCell ref="D55:G55"/>
    <mergeCell ref="D56:G56"/>
    <mergeCell ref="D57:G57"/>
    <mergeCell ref="D58:G58"/>
    <mergeCell ref="D59:G59"/>
    <mergeCell ref="D60:G60"/>
    <mergeCell ref="D49:G49"/>
    <mergeCell ref="D50:G50"/>
    <mergeCell ref="D51:G51"/>
    <mergeCell ref="D52:G52"/>
    <mergeCell ref="D53:G53"/>
    <mergeCell ref="D54:G54"/>
    <mergeCell ref="D43:G43"/>
    <mergeCell ref="D44:G44"/>
    <mergeCell ref="D45:G45"/>
    <mergeCell ref="D46:G46"/>
    <mergeCell ref="D47:G47"/>
    <mergeCell ref="D48:G48"/>
    <mergeCell ref="D37:G37"/>
    <mergeCell ref="D38:G38"/>
    <mergeCell ref="D39:G39"/>
    <mergeCell ref="D40:G40"/>
    <mergeCell ref="D41:G41"/>
    <mergeCell ref="D42:G42"/>
    <mergeCell ref="D31:G31"/>
    <mergeCell ref="D32:G32"/>
    <mergeCell ref="D33:G33"/>
    <mergeCell ref="D34:G34"/>
    <mergeCell ref="D35:G35"/>
    <mergeCell ref="D36:G36"/>
    <mergeCell ref="D26:G26"/>
    <mergeCell ref="D27:G27"/>
    <mergeCell ref="D28:G28"/>
    <mergeCell ref="D29:G29"/>
    <mergeCell ref="D30:G30"/>
    <mergeCell ref="D19:G19"/>
    <mergeCell ref="D20:G20"/>
    <mergeCell ref="D21:G21"/>
    <mergeCell ref="D22:G22"/>
    <mergeCell ref="D23:G23"/>
    <mergeCell ref="D24:G24"/>
    <mergeCell ref="D17:G17"/>
    <mergeCell ref="D18:G18"/>
    <mergeCell ref="D7:G7"/>
    <mergeCell ref="D8:G8"/>
    <mergeCell ref="D9:G9"/>
    <mergeCell ref="D10:G10"/>
    <mergeCell ref="D11:G11"/>
    <mergeCell ref="D12:G12"/>
    <mergeCell ref="D25:G25"/>
    <mergeCell ref="C2:L2"/>
    <mergeCell ref="D3:G3"/>
    <mergeCell ref="D4:G4"/>
    <mergeCell ref="D5:G5"/>
    <mergeCell ref="D6:G6"/>
    <mergeCell ref="D13:G13"/>
    <mergeCell ref="D14:G14"/>
    <mergeCell ref="D15:G15"/>
    <mergeCell ref="D16:G1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81C9E-70B2-41A0-B76D-5FFC53440108}">
  <dimension ref="A1:H474"/>
  <sheetViews>
    <sheetView rightToLeft="1" topLeftCell="D345" workbookViewId="0">
      <selection activeCell="G335" sqref="G335:H359"/>
    </sheetView>
  </sheetViews>
  <sheetFormatPr defaultRowHeight="14"/>
  <cols>
    <col min="1" max="1" width="44.58203125" customWidth="1"/>
    <col min="2" max="2" width="31.25" customWidth="1"/>
    <col min="3" max="3" width="77.33203125" customWidth="1"/>
    <col min="7" max="7" width="82.58203125" customWidth="1"/>
    <col min="8" max="8" width="68.58203125" customWidth="1"/>
  </cols>
  <sheetData>
    <row r="1" spans="1:8">
      <c r="C1" s="583" t="s">
        <v>450</v>
      </c>
    </row>
    <row r="2" spans="1:8">
      <c r="C2" s="445" t="s">
        <v>451</v>
      </c>
      <c r="G2" s="583" t="s">
        <v>450</v>
      </c>
    </row>
    <row r="3" spans="1:8">
      <c r="B3" t="s">
        <v>452</v>
      </c>
    </row>
    <row r="5" spans="1:8">
      <c r="C5" s="584" t="s">
        <v>453</v>
      </c>
      <c r="G5" s="639" t="s">
        <v>774</v>
      </c>
      <c r="H5" s="639"/>
    </row>
    <row r="6" spans="1:8">
      <c r="B6" s="585" t="s">
        <v>75</v>
      </c>
      <c r="C6" s="585" t="s">
        <v>454</v>
      </c>
    </row>
    <row r="7" spans="1:8">
      <c r="B7" s="585" t="s">
        <v>455</v>
      </c>
      <c r="C7" s="585" t="s">
        <v>456</v>
      </c>
      <c r="G7" s="585" t="s">
        <v>775</v>
      </c>
      <c r="H7" s="585" t="s">
        <v>776</v>
      </c>
    </row>
    <row r="8" spans="1:8">
      <c r="B8" s="585" t="s">
        <v>457</v>
      </c>
      <c r="C8" s="585" t="s">
        <v>458</v>
      </c>
      <c r="G8" s="585" t="s">
        <v>777</v>
      </c>
      <c r="H8" s="585" t="s">
        <v>778</v>
      </c>
    </row>
    <row r="9" spans="1:8">
      <c r="C9" t="s">
        <v>14</v>
      </c>
      <c r="G9" s="585" t="s">
        <v>779</v>
      </c>
      <c r="H9" s="585" t="s">
        <v>780</v>
      </c>
    </row>
    <row r="10" spans="1:8">
      <c r="B10" s="116" t="s">
        <v>459</v>
      </c>
      <c r="C10" s="116" t="s">
        <v>460</v>
      </c>
    </row>
    <row r="11" spans="1:8">
      <c r="B11">
        <v>1</v>
      </c>
      <c r="C11" t="s">
        <v>461</v>
      </c>
    </row>
    <row r="12" spans="1:8">
      <c r="B12">
        <v>2</v>
      </c>
      <c r="C12" t="s">
        <v>462</v>
      </c>
      <c r="G12" s="586" t="s">
        <v>169</v>
      </c>
      <c r="H12" s="586" t="s">
        <v>781</v>
      </c>
    </row>
    <row r="13" spans="1:8">
      <c r="A13" t="s">
        <v>463</v>
      </c>
      <c r="B13">
        <v>3</v>
      </c>
      <c r="C13" t="s">
        <v>464</v>
      </c>
      <c r="G13">
        <v>1</v>
      </c>
      <c r="H13" t="s">
        <v>782</v>
      </c>
    </row>
    <row r="14" spans="1:8">
      <c r="B14">
        <v>4</v>
      </c>
      <c r="C14" t="s">
        <v>465</v>
      </c>
      <c r="G14">
        <v>2</v>
      </c>
      <c r="H14" t="s">
        <v>783</v>
      </c>
    </row>
    <row r="15" spans="1:8">
      <c r="B15">
        <v>5</v>
      </c>
      <c r="C15" t="s">
        <v>466</v>
      </c>
      <c r="G15">
        <v>3</v>
      </c>
      <c r="H15" t="s">
        <v>784</v>
      </c>
    </row>
    <row r="16" spans="1:8">
      <c r="B16">
        <v>6</v>
      </c>
      <c r="C16" t="s">
        <v>467</v>
      </c>
      <c r="G16">
        <v>4</v>
      </c>
      <c r="H16" t="s">
        <v>785</v>
      </c>
    </row>
    <row r="17" spans="2:8">
      <c r="B17">
        <v>7</v>
      </c>
      <c r="C17" t="s">
        <v>468</v>
      </c>
      <c r="G17">
        <v>5</v>
      </c>
      <c r="H17" t="s">
        <v>786</v>
      </c>
    </row>
    <row r="18" spans="2:8">
      <c r="B18">
        <v>8</v>
      </c>
      <c r="C18" t="s">
        <v>469</v>
      </c>
      <c r="G18">
        <v>6</v>
      </c>
      <c r="H18" t="s">
        <v>787</v>
      </c>
    </row>
    <row r="19" spans="2:8">
      <c r="B19">
        <v>9</v>
      </c>
      <c r="C19" t="s">
        <v>470</v>
      </c>
      <c r="G19">
        <v>7</v>
      </c>
      <c r="H19" t="s">
        <v>788</v>
      </c>
    </row>
    <row r="20" spans="2:8">
      <c r="B20">
        <v>10</v>
      </c>
      <c r="C20" t="s">
        <v>471</v>
      </c>
      <c r="G20">
        <v>8</v>
      </c>
      <c r="H20" t="s">
        <v>789</v>
      </c>
    </row>
    <row r="21" spans="2:8">
      <c r="B21">
        <v>11</v>
      </c>
      <c r="C21" t="s">
        <v>472</v>
      </c>
      <c r="G21">
        <v>9</v>
      </c>
      <c r="H21" t="s">
        <v>790</v>
      </c>
    </row>
    <row r="22" spans="2:8">
      <c r="B22">
        <v>12</v>
      </c>
      <c r="C22" t="s">
        <v>473</v>
      </c>
      <c r="G22">
        <v>10</v>
      </c>
      <c r="H22" t="s">
        <v>791</v>
      </c>
    </row>
    <row r="23" spans="2:8">
      <c r="B23">
        <v>13</v>
      </c>
      <c r="C23" t="s">
        <v>474</v>
      </c>
      <c r="G23">
        <v>11</v>
      </c>
      <c r="H23" t="s">
        <v>792</v>
      </c>
    </row>
    <row r="24" spans="2:8">
      <c r="B24">
        <v>14</v>
      </c>
      <c r="C24" t="s">
        <v>475</v>
      </c>
      <c r="G24">
        <v>12</v>
      </c>
      <c r="H24" t="s">
        <v>793</v>
      </c>
    </row>
    <row r="25" spans="2:8">
      <c r="B25">
        <v>15</v>
      </c>
      <c r="C25" t="s">
        <v>476</v>
      </c>
      <c r="G25">
        <v>13</v>
      </c>
      <c r="H25" t="s">
        <v>794</v>
      </c>
    </row>
    <row r="26" spans="2:8">
      <c r="B26">
        <v>16</v>
      </c>
      <c r="C26" t="s">
        <v>477</v>
      </c>
      <c r="G26">
        <v>14</v>
      </c>
      <c r="H26" t="s">
        <v>795</v>
      </c>
    </row>
    <row r="27" spans="2:8">
      <c r="B27">
        <v>17</v>
      </c>
      <c r="C27" t="s">
        <v>478</v>
      </c>
      <c r="G27">
        <v>15</v>
      </c>
      <c r="H27" t="s">
        <v>796</v>
      </c>
    </row>
    <row r="28" spans="2:8">
      <c r="B28">
        <v>18</v>
      </c>
      <c r="C28" t="s">
        <v>479</v>
      </c>
      <c r="G28">
        <v>16</v>
      </c>
      <c r="H28" t="s">
        <v>797</v>
      </c>
    </row>
    <row r="29" spans="2:8">
      <c r="B29">
        <v>19</v>
      </c>
      <c r="C29" t="s">
        <v>480</v>
      </c>
      <c r="G29">
        <v>17</v>
      </c>
      <c r="H29" t="s">
        <v>798</v>
      </c>
    </row>
    <row r="30" spans="2:8">
      <c r="B30">
        <v>20</v>
      </c>
      <c r="C30" t="s">
        <v>481</v>
      </c>
      <c r="G30">
        <v>18</v>
      </c>
      <c r="H30" t="s">
        <v>799</v>
      </c>
    </row>
    <row r="31" spans="2:8">
      <c r="C31" t="s">
        <v>14</v>
      </c>
      <c r="G31">
        <v>19</v>
      </c>
      <c r="H31" t="s">
        <v>800</v>
      </c>
    </row>
    <row r="32" spans="2:8">
      <c r="C32" t="s">
        <v>14</v>
      </c>
      <c r="G32">
        <v>20</v>
      </c>
      <c r="H32" t="s">
        <v>801</v>
      </c>
    </row>
    <row r="33" spans="2:8">
      <c r="C33" t="s">
        <v>14</v>
      </c>
    </row>
    <row r="34" spans="2:8">
      <c r="B34" s="585" t="s">
        <v>75</v>
      </c>
      <c r="C34" s="585" t="s">
        <v>454</v>
      </c>
    </row>
    <row r="35" spans="2:8">
      <c r="B35" s="585" t="s">
        <v>455</v>
      </c>
      <c r="C35" s="585" t="s">
        <v>456</v>
      </c>
    </row>
    <row r="36" spans="2:8">
      <c r="B36" s="585" t="s">
        <v>457</v>
      </c>
      <c r="C36" s="585" t="s">
        <v>482</v>
      </c>
      <c r="G36" s="585" t="s">
        <v>775</v>
      </c>
      <c r="H36" s="585" t="s">
        <v>776</v>
      </c>
    </row>
    <row r="37" spans="2:8">
      <c r="C37" t="s">
        <v>14</v>
      </c>
      <c r="G37" s="585" t="s">
        <v>777</v>
      </c>
      <c r="H37" s="585" t="s">
        <v>778</v>
      </c>
    </row>
    <row r="38" spans="2:8">
      <c r="B38" s="116" t="s">
        <v>459</v>
      </c>
      <c r="C38" s="116" t="s">
        <v>460</v>
      </c>
      <c r="G38" s="585" t="s">
        <v>779</v>
      </c>
      <c r="H38" s="585" t="s">
        <v>802</v>
      </c>
    </row>
    <row r="39" spans="2:8">
      <c r="B39">
        <v>1</v>
      </c>
      <c r="C39" t="s">
        <v>483</v>
      </c>
    </row>
    <row r="40" spans="2:8">
      <c r="B40">
        <v>2</v>
      </c>
      <c r="C40" t="s">
        <v>484</v>
      </c>
    </row>
    <row r="41" spans="2:8">
      <c r="B41">
        <v>3</v>
      </c>
      <c r="C41" t="s">
        <v>485</v>
      </c>
      <c r="G41" s="586" t="s">
        <v>169</v>
      </c>
      <c r="H41" s="586" t="s">
        <v>781</v>
      </c>
    </row>
    <row r="42" spans="2:8">
      <c r="B42">
        <v>4</v>
      </c>
      <c r="C42" t="s">
        <v>486</v>
      </c>
      <c r="G42">
        <v>1</v>
      </c>
      <c r="H42" t="s">
        <v>803</v>
      </c>
    </row>
    <row r="43" spans="2:8">
      <c r="B43">
        <v>5</v>
      </c>
      <c r="C43" t="s">
        <v>487</v>
      </c>
      <c r="G43">
        <v>2</v>
      </c>
      <c r="H43" t="s">
        <v>804</v>
      </c>
    </row>
    <row r="44" spans="2:8">
      <c r="B44">
        <v>6</v>
      </c>
      <c r="C44" t="s">
        <v>488</v>
      </c>
      <c r="G44">
        <v>3</v>
      </c>
      <c r="H44" t="s">
        <v>805</v>
      </c>
    </row>
    <row r="45" spans="2:8">
      <c r="B45">
        <v>7</v>
      </c>
      <c r="C45" t="s">
        <v>489</v>
      </c>
      <c r="G45">
        <v>4</v>
      </c>
      <c r="H45" t="s">
        <v>806</v>
      </c>
    </row>
    <row r="46" spans="2:8">
      <c r="B46">
        <v>8</v>
      </c>
      <c r="C46" t="s">
        <v>490</v>
      </c>
      <c r="G46">
        <v>5</v>
      </c>
      <c r="H46" t="s">
        <v>807</v>
      </c>
    </row>
    <row r="47" spans="2:8">
      <c r="B47">
        <v>9</v>
      </c>
      <c r="C47" t="s">
        <v>491</v>
      </c>
      <c r="G47">
        <v>6</v>
      </c>
      <c r="H47" t="s">
        <v>808</v>
      </c>
    </row>
    <row r="48" spans="2:8">
      <c r="B48">
        <v>10</v>
      </c>
      <c r="C48" t="s">
        <v>492</v>
      </c>
      <c r="G48">
        <v>7</v>
      </c>
      <c r="H48" t="s">
        <v>809</v>
      </c>
    </row>
    <row r="49" spans="2:8">
      <c r="B49">
        <v>11</v>
      </c>
      <c r="C49" t="s">
        <v>493</v>
      </c>
      <c r="G49">
        <v>8</v>
      </c>
      <c r="H49" t="s">
        <v>810</v>
      </c>
    </row>
    <row r="50" spans="2:8">
      <c r="B50">
        <v>12</v>
      </c>
      <c r="C50" t="s">
        <v>494</v>
      </c>
      <c r="G50">
        <v>9</v>
      </c>
      <c r="H50" t="s">
        <v>811</v>
      </c>
    </row>
    <row r="51" spans="2:8">
      <c r="B51">
        <v>13</v>
      </c>
      <c r="C51" t="s">
        <v>495</v>
      </c>
      <c r="G51">
        <v>10</v>
      </c>
      <c r="H51" t="s">
        <v>812</v>
      </c>
    </row>
    <row r="52" spans="2:8">
      <c r="B52">
        <v>14</v>
      </c>
      <c r="C52" t="s">
        <v>496</v>
      </c>
      <c r="G52">
        <v>11</v>
      </c>
      <c r="H52" t="s">
        <v>813</v>
      </c>
    </row>
    <row r="53" spans="2:8">
      <c r="B53">
        <v>15</v>
      </c>
      <c r="C53" t="s">
        <v>497</v>
      </c>
      <c r="G53">
        <v>12</v>
      </c>
      <c r="H53" t="s">
        <v>814</v>
      </c>
    </row>
    <row r="54" spans="2:8">
      <c r="B54">
        <v>16</v>
      </c>
      <c r="C54" t="s">
        <v>498</v>
      </c>
      <c r="G54">
        <v>13</v>
      </c>
      <c r="H54" t="s">
        <v>815</v>
      </c>
    </row>
    <row r="55" spans="2:8">
      <c r="B55">
        <v>17</v>
      </c>
      <c r="C55" t="s">
        <v>499</v>
      </c>
      <c r="G55">
        <v>14</v>
      </c>
      <c r="H55" t="s">
        <v>816</v>
      </c>
    </row>
    <row r="56" spans="2:8">
      <c r="B56">
        <v>18</v>
      </c>
      <c r="C56" t="s">
        <v>500</v>
      </c>
      <c r="G56">
        <v>15</v>
      </c>
      <c r="H56" t="s">
        <v>817</v>
      </c>
    </row>
    <row r="57" spans="2:8">
      <c r="B57">
        <v>19</v>
      </c>
      <c r="C57" t="s">
        <v>501</v>
      </c>
      <c r="G57">
        <v>16</v>
      </c>
      <c r="H57" t="s">
        <v>818</v>
      </c>
    </row>
    <row r="58" spans="2:8">
      <c r="B58">
        <v>20</v>
      </c>
      <c r="C58" t="s">
        <v>502</v>
      </c>
      <c r="G58">
        <v>17</v>
      </c>
      <c r="H58" t="s">
        <v>819</v>
      </c>
    </row>
    <row r="59" spans="2:8">
      <c r="C59" t="s">
        <v>14</v>
      </c>
      <c r="G59">
        <v>18</v>
      </c>
      <c r="H59" t="s">
        <v>820</v>
      </c>
    </row>
    <row r="60" spans="2:8">
      <c r="C60" t="s">
        <v>14</v>
      </c>
      <c r="G60">
        <v>19</v>
      </c>
      <c r="H60" t="s">
        <v>821</v>
      </c>
    </row>
    <row r="61" spans="2:8">
      <c r="C61" t="s">
        <v>14</v>
      </c>
      <c r="G61">
        <v>20</v>
      </c>
      <c r="H61" t="s">
        <v>822</v>
      </c>
    </row>
    <row r="62" spans="2:8">
      <c r="B62" s="585" t="s">
        <v>75</v>
      </c>
      <c r="C62" s="585" t="s">
        <v>454</v>
      </c>
    </row>
    <row r="63" spans="2:8">
      <c r="B63" s="585" t="s">
        <v>455</v>
      </c>
      <c r="C63" s="585" t="s">
        <v>456</v>
      </c>
    </row>
    <row r="64" spans="2:8">
      <c r="B64" s="585" t="s">
        <v>457</v>
      </c>
      <c r="C64" s="585" t="s">
        <v>503</v>
      </c>
    </row>
    <row r="65" spans="2:8">
      <c r="C65" t="s">
        <v>14</v>
      </c>
      <c r="G65" s="585" t="s">
        <v>775</v>
      </c>
      <c r="H65" s="585" t="s">
        <v>776</v>
      </c>
    </row>
    <row r="66" spans="2:8">
      <c r="B66" s="116" t="s">
        <v>459</v>
      </c>
      <c r="C66" s="116" t="s">
        <v>460</v>
      </c>
      <c r="G66" s="585" t="s">
        <v>777</v>
      </c>
      <c r="H66" s="585" t="s">
        <v>778</v>
      </c>
    </row>
    <row r="67" spans="2:8">
      <c r="B67">
        <v>1</v>
      </c>
      <c r="C67" t="s">
        <v>504</v>
      </c>
      <c r="G67" s="585" t="s">
        <v>779</v>
      </c>
      <c r="H67" s="585" t="s">
        <v>823</v>
      </c>
    </row>
    <row r="68" spans="2:8">
      <c r="B68">
        <v>2</v>
      </c>
      <c r="C68" t="s">
        <v>505</v>
      </c>
    </row>
    <row r="69" spans="2:8">
      <c r="B69">
        <v>3</v>
      </c>
      <c r="C69" t="s">
        <v>506</v>
      </c>
    </row>
    <row r="70" spans="2:8">
      <c r="B70">
        <v>4</v>
      </c>
      <c r="C70" t="s">
        <v>507</v>
      </c>
      <c r="G70" s="586" t="s">
        <v>169</v>
      </c>
      <c r="H70" s="586" t="s">
        <v>781</v>
      </c>
    </row>
    <row r="71" spans="2:8">
      <c r="B71">
        <v>5</v>
      </c>
      <c r="C71" t="s">
        <v>508</v>
      </c>
      <c r="G71">
        <v>1</v>
      </c>
      <c r="H71" t="s">
        <v>824</v>
      </c>
    </row>
    <row r="72" spans="2:8">
      <c r="B72">
        <v>6</v>
      </c>
      <c r="C72" t="s">
        <v>509</v>
      </c>
      <c r="G72">
        <v>2</v>
      </c>
      <c r="H72" t="s">
        <v>825</v>
      </c>
    </row>
    <row r="73" spans="2:8">
      <c r="B73">
        <v>7</v>
      </c>
      <c r="C73" t="s">
        <v>510</v>
      </c>
      <c r="G73">
        <v>3</v>
      </c>
      <c r="H73" t="s">
        <v>826</v>
      </c>
    </row>
    <row r="74" spans="2:8">
      <c r="B74">
        <v>8</v>
      </c>
      <c r="C74" t="s">
        <v>511</v>
      </c>
      <c r="G74">
        <v>4</v>
      </c>
      <c r="H74" t="s">
        <v>827</v>
      </c>
    </row>
    <row r="75" spans="2:8">
      <c r="B75">
        <v>9</v>
      </c>
      <c r="C75" t="s">
        <v>512</v>
      </c>
      <c r="G75">
        <v>5</v>
      </c>
      <c r="H75" t="s">
        <v>828</v>
      </c>
    </row>
    <row r="76" spans="2:8">
      <c r="B76">
        <v>10</v>
      </c>
      <c r="C76" t="s">
        <v>513</v>
      </c>
      <c r="G76">
        <v>6</v>
      </c>
      <c r="H76" t="s">
        <v>829</v>
      </c>
    </row>
    <row r="77" spans="2:8">
      <c r="B77">
        <v>11</v>
      </c>
      <c r="C77" t="s">
        <v>514</v>
      </c>
      <c r="G77">
        <v>7</v>
      </c>
      <c r="H77" t="s">
        <v>830</v>
      </c>
    </row>
    <row r="78" spans="2:8">
      <c r="B78">
        <v>12</v>
      </c>
      <c r="C78" t="s">
        <v>515</v>
      </c>
      <c r="G78">
        <v>8</v>
      </c>
      <c r="H78" t="s">
        <v>831</v>
      </c>
    </row>
    <row r="79" spans="2:8">
      <c r="B79">
        <v>13</v>
      </c>
      <c r="C79" t="s">
        <v>516</v>
      </c>
      <c r="G79">
        <v>9</v>
      </c>
      <c r="H79" t="s">
        <v>832</v>
      </c>
    </row>
    <row r="80" spans="2:8">
      <c r="B80">
        <v>14</v>
      </c>
      <c r="C80" t="s">
        <v>517</v>
      </c>
      <c r="G80">
        <v>10</v>
      </c>
      <c r="H80" t="s">
        <v>833</v>
      </c>
    </row>
    <row r="81" spans="2:8">
      <c r="B81">
        <v>15</v>
      </c>
      <c r="C81" t="s">
        <v>518</v>
      </c>
      <c r="G81">
        <v>11</v>
      </c>
      <c r="H81" t="s">
        <v>834</v>
      </c>
    </row>
    <row r="82" spans="2:8">
      <c r="B82">
        <v>16</v>
      </c>
      <c r="C82" t="s">
        <v>519</v>
      </c>
      <c r="G82">
        <v>12</v>
      </c>
      <c r="H82" t="s">
        <v>835</v>
      </c>
    </row>
    <row r="83" spans="2:8">
      <c r="B83">
        <v>17</v>
      </c>
      <c r="C83" t="s">
        <v>520</v>
      </c>
      <c r="G83">
        <v>13</v>
      </c>
      <c r="H83" t="s">
        <v>836</v>
      </c>
    </row>
    <row r="84" spans="2:8">
      <c r="B84">
        <v>18</v>
      </c>
      <c r="C84" t="s">
        <v>521</v>
      </c>
      <c r="G84">
        <v>14</v>
      </c>
      <c r="H84" t="s">
        <v>837</v>
      </c>
    </row>
    <row r="85" spans="2:8">
      <c r="B85">
        <v>19</v>
      </c>
      <c r="C85" t="s">
        <v>522</v>
      </c>
      <c r="G85">
        <v>15</v>
      </c>
      <c r="H85" t="s">
        <v>838</v>
      </c>
    </row>
    <row r="86" spans="2:8">
      <c r="B86">
        <v>20</v>
      </c>
      <c r="C86" t="s">
        <v>523</v>
      </c>
      <c r="G86">
        <v>16</v>
      </c>
      <c r="H86" t="s">
        <v>798</v>
      </c>
    </row>
    <row r="87" spans="2:8">
      <c r="C87" t="s">
        <v>14</v>
      </c>
      <c r="G87">
        <v>17</v>
      </c>
      <c r="H87" t="s">
        <v>839</v>
      </c>
    </row>
    <row r="88" spans="2:8">
      <c r="C88" t="s">
        <v>14</v>
      </c>
      <c r="G88">
        <v>18</v>
      </c>
      <c r="H88" t="s">
        <v>840</v>
      </c>
    </row>
    <row r="89" spans="2:8">
      <c r="B89" s="585" t="s">
        <v>75</v>
      </c>
      <c r="C89" s="585" t="s">
        <v>454</v>
      </c>
      <c r="G89">
        <v>19</v>
      </c>
      <c r="H89" t="s">
        <v>841</v>
      </c>
    </row>
    <row r="90" spans="2:8">
      <c r="B90" s="585" t="s">
        <v>455</v>
      </c>
      <c r="C90" s="585" t="s">
        <v>456</v>
      </c>
      <c r="G90">
        <v>20</v>
      </c>
      <c r="H90" t="s">
        <v>842</v>
      </c>
    </row>
    <row r="91" spans="2:8">
      <c r="B91" s="585" t="s">
        <v>457</v>
      </c>
      <c r="C91" s="585" t="s">
        <v>524</v>
      </c>
    </row>
    <row r="92" spans="2:8">
      <c r="C92" t="s">
        <v>14</v>
      </c>
    </row>
    <row r="93" spans="2:8">
      <c r="B93" s="116" t="s">
        <v>459</v>
      </c>
      <c r="C93" s="116" t="s">
        <v>460</v>
      </c>
    </row>
    <row r="94" spans="2:8">
      <c r="B94">
        <v>1</v>
      </c>
      <c r="C94" t="s">
        <v>525</v>
      </c>
      <c r="G94" s="585" t="s">
        <v>775</v>
      </c>
      <c r="H94" s="585" t="s">
        <v>843</v>
      </c>
    </row>
    <row r="95" spans="2:8">
      <c r="B95">
        <v>2</v>
      </c>
      <c r="C95" t="s">
        <v>526</v>
      </c>
      <c r="G95" s="585" t="s">
        <v>777</v>
      </c>
      <c r="H95" s="585" t="s">
        <v>778</v>
      </c>
    </row>
    <row r="96" spans="2:8">
      <c r="B96">
        <v>3</v>
      </c>
      <c r="C96" t="s">
        <v>527</v>
      </c>
      <c r="G96" s="585" t="s">
        <v>779</v>
      </c>
      <c r="H96" s="585" t="s">
        <v>844</v>
      </c>
    </row>
    <row r="97" spans="2:8">
      <c r="B97">
        <v>4</v>
      </c>
      <c r="C97" t="s">
        <v>528</v>
      </c>
    </row>
    <row r="98" spans="2:8">
      <c r="B98">
        <v>5</v>
      </c>
      <c r="C98" t="s">
        <v>529</v>
      </c>
    </row>
    <row r="99" spans="2:8">
      <c r="B99">
        <v>6</v>
      </c>
      <c r="C99" t="s">
        <v>530</v>
      </c>
      <c r="G99" s="586" t="s">
        <v>169</v>
      </c>
      <c r="H99" s="586" t="s">
        <v>781</v>
      </c>
    </row>
    <row r="100" spans="2:8">
      <c r="B100">
        <v>7</v>
      </c>
      <c r="C100" t="s">
        <v>531</v>
      </c>
      <c r="G100">
        <v>1</v>
      </c>
      <c r="H100" t="s">
        <v>845</v>
      </c>
    </row>
    <row r="101" spans="2:8">
      <c r="B101">
        <v>8</v>
      </c>
      <c r="C101" t="s">
        <v>532</v>
      </c>
      <c r="G101">
        <v>2</v>
      </c>
      <c r="H101" t="s">
        <v>846</v>
      </c>
    </row>
    <row r="102" spans="2:8">
      <c r="B102">
        <v>9</v>
      </c>
      <c r="C102" t="s">
        <v>533</v>
      </c>
      <c r="G102">
        <v>3</v>
      </c>
      <c r="H102" t="s">
        <v>847</v>
      </c>
    </row>
    <row r="103" spans="2:8">
      <c r="B103">
        <v>10</v>
      </c>
      <c r="C103" t="s">
        <v>534</v>
      </c>
      <c r="G103">
        <v>4</v>
      </c>
      <c r="H103" t="s">
        <v>848</v>
      </c>
    </row>
    <row r="104" spans="2:8">
      <c r="B104">
        <v>11</v>
      </c>
      <c r="C104" t="s">
        <v>535</v>
      </c>
      <c r="G104">
        <v>5</v>
      </c>
      <c r="H104" t="s">
        <v>849</v>
      </c>
    </row>
    <row r="105" spans="2:8">
      <c r="B105">
        <v>12</v>
      </c>
      <c r="C105" t="s">
        <v>536</v>
      </c>
      <c r="G105">
        <v>6</v>
      </c>
      <c r="H105" t="s">
        <v>850</v>
      </c>
    </row>
    <row r="106" spans="2:8">
      <c r="B106">
        <v>13</v>
      </c>
      <c r="C106" t="s">
        <v>537</v>
      </c>
      <c r="G106">
        <v>7</v>
      </c>
      <c r="H106" t="s">
        <v>851</v>
      </c>
    </row>
    <row r="107" spans="2:8">
      <c r="B107">
        <v>14</v>
      </c>
      <c r="C107" t="s">
        <v>538</v>
      </c>
      <c r="G107">
        <v>8</v>
      </c>
      <c r="H107" t="s">
        <v>852</v>
      </c>
    </row>
    <row r="108" spans="2:8">
      <c r="B108">
        <v>15</v>
      </c>
      <c r="C108" t="s">
        <v>539</v>
      </c>
      <c r="G108">
        <v>9</v>
      </c>
      <c r="H108" t="s">
        <v>853</v>
      </c>
    </row>
    <row r="109" spans="2:8">
      <c r="B109">
        <v>16</v>
      </c>
      <c r="C109" t="s">
        <v>540</v>
      </c>
      <c r="G109">
        <v>10</v>
      </c>
      <c r="H109" t="s">
        <v>854</v>
      </c>
    </row>
    <row r="110" spans="2:8">
      <c r="B110">
        <v>17</v>
      </c>
      <c r="C110" t="s">
        <v>541</v>
      </c>
      <c r="G110">
        <v>11</v>
      </c>
      <c r="H110" t="s">
        <v>855</v>
      </c>
    </row>
    <row r="111" spans="2:8">
      <c r="B111">
        <v>18</v>
      </c>
      <c r="C111" t="s">
        <v>542</v>
      </c>
      <c r="G111">
        <v>12</v>
      </c>
      <c r="H111" t="s">
        <v>856</v>
      </c>
    </row>
    <row r="112" spans="2:8">
      <c r="B112">
        <v>19</v>
      </c>
      <c r="C112" t="s">
        <v>543</v>
      </c>
      <c r="G112">
        <v>13</v>
      </c>
      <c r="H112" t="s">
        <v>857</v>
      </c>
    </row>
    <row r="113" spans="2:8">
      <c r="B113">
        <v>20</v>
      </c>
      <c r="C113" t="s">
        <v>544</v>
      </c>
      <c r="G113">
        <v>14</v>
      </c>
      <c r="H113" t="s">
        <v>858</v>
      </c>
    </row>
    <row r="114" spans="2:8">
      <c r="C114" t="s">
        <v>14</v>
      </c>
      <c r="G114">
        <v>15</v>
      </c>
      <c r="H114" t="s">
        <v>859</v>
      </c>
    </row>
    <row r="115" spans="2:8">
      <c r="C115" t="s">
        <v>14</v>
      </c>
      <c r="G115">
        <v>16</v>
      </c>
      <c r="H115" t="s">
        <v>860</v>
      </c>
    </row>
    <row r="116" spans="2:8">
      <c r="B116" s="585" t="s">
        <v>75</v>
      </c>
      <c r="C116" s="585" t="s">
        <v>454</v>
      </c>
      <c r="G116">
        <v>17</v>
      </c>
      <c r="H116" t="s">
        <v>861</v>
      </c>
    </row>
    <row r="117" spans="2:8">
      <c r="B117" s="585" t="s">
        <v>455</v>
      </c>
      <c r="C117" s="585" t="s">
        <v>456</v>
      </c>
      <c r="G117">
        <v>18</v>
      </c>
      <c r="H117" t="s">
        <v>862</v>
      </c>
    </row>
    <row r="118" spans="2:8">
      <c r="B118" s="585" t="s">
        <v>457</v>
      </c>
      <c r="C118" s="585" t="s">
        <v>545</v>
      </c>
      <c r="G118">
        <v>19</v>
      </c>
      <c r="H118" t="s">
        <v>863</v>
      </c>
    </row>
    <row r="119" spans="2:8">
      <c r="C119" t="s">
        <v>14</v>
      </c>
      <c r="G119">
        <v>20</v>
      </c>
      <c r="H119" t="s">
        <v>864</v>
      </c>
    </row>
    <row r="120" spans="2:8">
      <c r="B120" s="116" t="s">
        <v>459</v>
      </c>
      <c r="C120" s="116" t="s">
        <v>460</v>
      </c>
    </row>
    <row r="121" spans="2:8">
      <c r="B121">
        <v>1</v>
      </c>
      <c r="C121" t="s">
        <v>546</v>
      </c>
    </row>
    <row r="122" spans="2:8">
      <c r="B122">
        <v>2</v>
      </c>
      <c r="C122" t="s">
        <v>547</v>
      </c>
    </row>
    <row r="123" spans="2:8">
      <c r="B123">
        <v>3</v>
      </c>
      <c r="C123" t="s">
        <v>548</v>
      </c>
      <c r="G123" s="585" t="s">
        <v>775</v>
      </c>
      <c r="H123" s="585" t="s">
        <v>843</v>
      </c>
    </row>
    <row r="124" spans="2:8">
      <c r="B124">
        <v>4</v>
      </c>
      <c r="C124" t="s">
        <v>549</v>
      </c>
      <c r="G124" s="585" t="s">
        <v>777</v>
      </c>
      <c r="H124" s="585" t="s">
        <v>778</v>
      </c>
    </row>
    <row r="125" spans="2:8">
      <c r="B125">
        <v>5</v>
      </c>
      <c r="C125" t="s">
        <v>550</v>
      </c>
      <c r="G125" s="585" t="s">
        <v>779</v>
      </c>
      <c r="H125" s="585" t="s">
        <v>802</v>
      </c>
    </row>
    <row r="126" spans="2:8">
      <c r="B126">
        <v>6</v>
      </c>
      <c r="C126" t="s">
        <v>551</v>
      </c>
    </row>
    <row r="127" spans="2:8">
      <c r="B127">
        <v>7</v>
      </c>
      <c r="C127" t="s">
        <v>552</v>
      </c>
    </row>
    <row r="128" spans="2:8">
      <c r="B128">
        <v>8</v>
      </c>
      <c r="C128" t="s">
        <v>553</v>
      </c>
      <c r="G128" s="586" t="s">
        <v>169</v>
      </c>
      <c r="H128" s="586" t="s">
        <v>781</v>
      </c>
    </row>
    <row r="129" spans="2:8">
      <c r="B129">
        <v>9</v>
      </c>
      <c r="C129" t="s">
        <v>554</v>
      </c>
      <c r="G129">
        <v>1</v>
      </c>
      <c r="H129" t="s">
        <v>865</v>
      </c>
    </row>
    <row r="130" spans="2:8">
      <c r="B130">
        <v>10</v>
      </c>
      <c r="C130" t="s">
        <v>555</v>
      </c>
      <c r="G130">
        <v>2</v>
      </c>
      <c r="H130" t="s">
        <v>866</v>
      </c>
    </row>
    <row r="131" spans="2:8">
      <c r="B131">
        <v>11</v>
      </c>
      <c r="C131" t="s">
        <v>556</v>
      </c>
      <c r="G131">
        <v>3</v>
      </c>
      <c r="H131" t="s">
        <v>867</v>
      </c>
    </row>
    <row r="132" spans="2:8">
      <c r="B132">
        <v>12</v>
      </c>
      <c r="C132" t="s">
        <v>557</v>
      </c>
      <c r="G132">
        <v>4</v>
      </c>
      <c r="H132" t="s">
        <v>868</v>
      </c>
    </row>
    <row r="133" spans="2:8">
      <c r="B133">
        <v>13</v>
      </c>
      <c r="C133" t="s">
        <v>558</v>
      </c>
      <c r="G133">
        <v>5</v>
      </c>
      <c r="H133" t="s">
        <v>869</v>
      </c>
    </row>
    <row r="134" spans="2:8">
      <c r="B134">
        <v>14</v>
      </c>
      <c r="C134" t="s">
        <v>559</v>
      </c>
      <c r="G134">
        <v>6</v>
      </c>
      <c r="H134" t="s">
        <v>870</v>
      </c>
    </row>
    <row r="135" spans="2:8">
      <c r="B135">
        <v>15</v>
      </c>
      <c r="C135" t="s">
        <v>560</v>
      </c>
      <c r="G135">
        <v>7</v>
      </c>
      <c r="H135" t="s">
        <v>871</v>
      </c>
    </row>
    <row r="136" spans="2:8">
      <c r="B136">
        <v>16</v>
      </c>
      <c r="C136" t="s">
        <v>561</v>
      </c>
      <c r="G136">
        <v>8</v>
      </c>
      <c r="H136" t="s">
        <v>872</v>
      </c>
    </row>
    <row r="137" spans="2:8">
      <c r="B137">
        <v>17</v>
      </c>
      <c r="C137" t="s">
        <v>562</v>
      </c>
      <c r="G137">
        <v>9</v>
      </c>
      <c r="H137" t="s">
        <v>873</v>
      </c>
    </row>
    <row r="138" spans="2:8">
      <c r="B138">
        <v>18</v>
      </c>
      <c r="C138" t="s">
        <v>563</v>
      </c>
      <c r="G138">
        <v>10</v>
      </c>
      <c r="H138" t="s">
        <v>874</v>
      </c>
    </row>
    <row r="139" spans="2:8">
      <c r="B139">
        <v>19</v>
      </c>
      <c r="C139" t="s">
        <v>564</v>
      </c>
      <c r="G139">
        <v>11</v>
      </c>
      <c r="H139" t="s">
        <v>875</v>
      </c>
    </row>
    <row r="140" spans="2:8">
      <c r="B140">
        <v>20</v>
      </c>
      <c r="C140" t="s">
        <v>565</v>
      </c>
      <c r="G140">
        <v>12</v>
      </c>
      <c r="H140" t="s">
        <v>876</v>
      </c>
    </row>
    <row r="141" spans="2:8">
      <c r="C141" t="s">
        <v>14</v>
      </c>
      <c r="G141">
        <v>13</v>
      </c>
      <c r="H141" t="s">
        <v>877</v>
      </c>
    </row>
    <row r="142" spans="2:8">
      <c r="C142" t="s">
        <v>14</v>
      </c>
      <c r="G142">
        <v>14</v>
      </c>
      <c r="H142" t="s">
        <v>878</v>
      </c>
    </row>
    <row r="143" spans="2:8">
      <c r="C143" t="s">
        <v>14</v>
      </c>
      <c r="G143">
        <v>15</v>
      </c>
      <c r="H143" t="s">
        <v>879</v>
      </c>
    </row>
    <row r="144" spans="2:8">
      <c r="B144" s="585" t="s">
        <v>75</v>
      </c>
      <c r="C144" s="585" t="s">
        <v>566</v>
      </c>
      <c r="G144">
        <v>16</v>
      </c>
      <c r="H144" t="s">
        <v>880</v>
      </c>
    </row>
    <row r="145" spans="2:8">
      <c r="B145" s="585" t="s">
        <v>455</v>
      </c>
      <c r="C145" s="585" t="s">
        <v>456</v>
      </c>
      <c r="G145">
        <v>17</v>
      </c>
      <c r="H145" t="s">
        <v>881</v>
      </c>
    </row>
    <row r="146" spans="2:8">
      <c r="B146" s="585" t="s">
        <v>457</v>
      </c>
      <c r="C146" s="585" t="s">
        <v>458</v>
      </c>
      <c r="G146">
        <v>18</v>
      </c>
      <c r="H146" t="s">
        <v>882</v>
      </c>
    </row>
    <row r="147" spans="2:8">
      <c r="B147" s="585"/>
      <c r="C147" s="585" t="s">
        <v>14</v>
      </c>
      <c r="G147">
        <v>19</v>
      </c>
      <c r="H147" t="s">
        <v>883</v>
      </c>
    </row>
    <row r="148" spans="2:8">
      <c r="B148" s="116" t="s">
        <v>459</v>
      </c>
      <c r="C148" s="116" t="s">
        <v>460</v>
      </c>
      <c r="G148">
        <v>20</v>
      </c>
      <c r="H148" t="s">
        <v>864</v>
      </c>
    </row>
    <row r="149" spans="2:8">
      <c r="B149">
        <v>1</v>
      </c>
      <c r="C149" t="s">
        <v>567</v>
      </c>
    </row>
    <row r="150" spans="2:8">
      <c r="B150">
        <v>2</v>
      </c>
      <c r="C150" t="s">
        <v>568</v>
      </c>
    </row>
    <row r="151" spans="2:8">
      <c r="B151">
        <v>3</v>
      </c>
      <c r="C151" t="s">
        <v>569</v>
      </c>
    </row>
    <row r="152" spans="2:8">
      <c r="B152">
        <v>4</v>
      </c>
      <c r="C152" t="s">
        <v>570</v>
      </c>
      <c r="G152" s="585" t="s">
        <v>775</v>
      </c>
      <c r="H152" s="585" t="s">
        <v>843</v>
      </c>
    </row>
    <row r="153" spans="2:8">
      <c r="B153">
        <v>5</v>
      </c>
      <c r="C153" t="s">
        <v>571</v>
      </c>
      <c r="G153" s="585" t="s">
        <v>777</v>
      </c>
      <c r="H153" s="585" t="s">
        <v>778</v>
      </c>
    </row>
    <row r="154" spans="2:8">
      <c r="B154">
        <v>6</v>
      </c>
      <c r="C154" t="s">
        <v>572</v>
      </c>
      <c r="G154" s="585" t="s">
        <v>779</v>
      </c>
      <c r="H154" s="585" t="s">
        <v>823</v>
      </c>
    </row>
    <row r="155" spans="2:8">
      <c r="B155">
        <v>7</v>
      </c>
      <c r="C155" t="s">
        <v>573</v>
      </c>
    </row>
    <row r="156" spans="2:8">
      <c r="B156">
        <v>8</v>
      </c>
      <c r="C156" t="s">
        <v>574</v>
      </c>
    </row>
    <row r="157" spans="2:8">
      <c r="B157">
        <v>9</v>
      </c>
      <c r="C157" t="s">
        <v>575</v>
      </c>
      <c r="G157" s="586" t="s">
        <v>169</v>
      </c>
      <c r="H157" s="586" t="s">
        <v>781</v>
      </c>
    </row>
    <row r="158" spans="2:8">
      <c r="B158">
        <v>10</v>
      </c>
      <c r="C158" t="s">
        <v>576</v>
      </c>
      <c r="G158">
        <v>1</v>
      </c>
      <c r="H158" t="s">
        <v>884</v>
      </c>
    </row>
    <row r="159" spans="2:8">
      <c r="B159">
        <v>11</v>
      </c>
      <c r="C159" t="s">
        <v>577</v>
      </c>
      <c r="G159">
        <v>2</v>
      </c>
      <c r="H159" t="s">
        <v>885</v>
      </c>
    </row>
    <row r="160" spans="2:8">
      <c r="B160">
        <v>12</v>
      </c>
      <c r="C160" t="s">
        <v>578</v>
      </c>
      <c r="G160">
        <v>3</v>
      </c>
      <c r="H160" t="s">
        <v>886</v>
      </c>
    </row>
    <row r="161" spans="2:8">
      <c r="B161">
        <v>13</v>
      </c>
      <c r="C161" t="s">
        <v>579</v>
      </c>
      <c r="G161">
        <v>4</v>
      </c>
      <c r="H161" t="s">
        <v>887</v>
      </c>
    </row>
    <row r="162" spans="2:8">
      <c r="B162">
        <v>14</v>
      </c>
      <c r="C162" t="s">
        <v>580</v>
      </c>
      <c r="G162">
        <v>5</v>
      </c>
      <c r="H162" t="s">
        <v>888</v>
      </c>
    </row>
    <row r="163" spans="2:8">
      <c r="B163">
        <v>15</v>
      </c>
      <c r="C163" t="s">
        <v>581</v>
      </c>
      <c r="G163">
        <v>6</v>
      </c>
      <c r="H163" t="s">
        <v>889</v>
      </c>
    </row>
    <row r="164" spans="2:8">
      <c r="B164">
        <v>16</v>
      </c>
      <c r="C164" t="s">
        <v>582</v>
      </c>
      <c r="G164">
        <v>7</v>
      </c>
      <c r="H164" t="s">
        <v>890</v>
      </c>
    </row>
    <row r="165" spans="2:8">
      <c r="B165">
        <v>17</v>
      </c>
      <c r="C165" t="s">
        <v>583</v>
      </c>
      <c r="G165">
        <v>8</v>
      </c>
      <c r="H165" t="s">
        <v>891</v>
      </c>
    </row>
    <row r="166" spans="2:8">
      <c r="B166">
        <v>18</v>
      </c>
      <c r="C166" t="s">
        <v>584</v>
      </c>
      <c r="G166">
        <v>9</v>
      </c>
      <c r="H166" t="s">
        <v>892</v>
      </c>
    </row>
    <row r="167" spans="2:8">
      <c r="B167">
        <v>19</v>
      </c>
      <c r="C167" t="s">
        <v>585</v>
      </c>
      <c r="G167">
        <v>10</v>
      </c>
      <c r="H167" t="s">
        <v>893</v>
      </c>
    </row>
    <row r="168" spans="2:8">
      <c r="B168">
        <v>20</v>
      </c>
      <c r="C168" t="s">
        <v>586</v>
      </c>
      <c r="G168">
        <v>11</v>
      </c>
      <c r="H168" t="s">
        <v>894</v>
      </c>
    </row>
    <row r="169" spans="2:8">
      <c r="C169" t="s">
        <v>14</v>
      </c>
      <c r="G169">
        <v>12</v>
      </c>
      <c r="H169" t="s">
        <v>895</v>
      </c>
    </row>
    <row r="170" spans="2:8">
      <c r="C170" t="s">
        <v>14</v>
      </c>
      <c r="G170">
        <v>13</v>
      </c>
      <c r="H170" t="s">
        <v>896</v>
      </c>
    </row>
    <row r="171" spans="2:8">
      <c r="C171" t="s">
        <v>14</v>
      </c>
      <c r="G171">
        <v>14</v>
      </c>
      <c r="H171" t="s">
        <v>897</v>
      </c>
    </row>
    <row r="172" spans="2:8">
      <c r="C172" t="s">
        <v>14</v>
      </c>
      <c r="G172">
        <v>15</v>
      </c>
      <c r="H172" t="s">
        <v>898</v>
      </c>
    </row>
    <row r="173" spans="2:8">
      <c r="B173" s="585" t="s">
        <v>75</v>
      </c>
      <c r="C173" s="585" t="s">
        <v>566</v>
      </c>
      <c r="G173">
        <v>16</v>
      </c>
      <c r="H173" t="s">
        <v>899</v>
      </c>
    </row>
    <row r="174" spans="2:8">
      <c r="B174" s="585" t="s">
        <v>455</v>
      </c>
      <c r="C174" s="585" t="s">
        <v>456</v>
      </c>
      <c r="G174">
        <v>17</v>
      </c>
      <c r="H174" t="s">
        <v>900</v>
      </c>
    </row>
    <row r="175" spans="2:8">
      <c r="B175" s="585" t="s">
        <v>457</v>
      </c>
      <c r="C175" s="585" t="s">
        <v>482</v>
      </c>
      <c r="G175">
        <v>18</v>
      </c>
      <c r="H175" t="s">
        <v>901</v>
      </c>
    </row>
    <row r="176" spans="2:8">
      <c r="B176" s="585"/>
      <c r="C176" s="585" t="s">
        <v>14</v>
      </c>
      <c r="G176">
        <v>19</v>
      </c>
      <c r="H176" t="s">
        <v>902</v>
      </c>
    </row>
    <row r="177" spans="2:8">
      <c r="B177" s="116" t="s">
        <v>459</v>
      </c>
      <c r="C177" s="116" t="s">
        <v>460</v>
      </c>
      <c r="G177">
        <v>20</v>
      </c>
      <c r="H177" t="s">
        <v>903</v>
      </c>
    </row>
    <row r="178" spans="2:8">
      <c r="B178">
        <v>1</v>
      </c>
      <c r="C178" t="s">
        <v>587</v>
      </c>
    </row>
    <row r="179" spans="2:8">
      <c r="B179">
        <v>2</v>
      </c>
      <c r="C179" t="s">
        <v>588</v>
      </c>
    </row>
    <row r="180" spans="2:8">
      <c r="B180">
        <v>3</v>
      </c>
      <c r="C180" t="s">
        <v>589</v>
      </c>
    </row>
    <row r="181" spans="2:8">
      <c r="B181">
        <v>4</v>
      </c>
      <c r="C181" t="s">
        <v>590</v>
      </c>
      <c r="G181" s="585" t="s">
        <v>775</v>
      </c>
      <c r="H181" s="585" t="s">
        <v>904</v>
      </c>
    </row>
    <row r="182" spans="2:8">
      <c r="B182">
        <v>5</v>
      </c>
      <c r="C182" t="s">
        <v>591</v>
      </c>
      <c r="G182" s="585" t="s">
        <v>777</v>
      </c>
      <c r="H182" s="585" t="s">
        <v>778</v>
      </c>
    </row>
    <row r="183" spans="2:8">
      <c r="B183">
        <v>6</v>
      </c>
      <c r="C183" t="s">
        <v>592</v>
      </c>
      <c r="G183" s="585" t="s">
        <v>779</v>
      </c>
      <c r="H183" s="585" t="s">
        <v>905</v>
      </c>
    </row>
    <row r="184" spans="2:8">
      <c r="B184">
        <v>7</v>
      </c>
      <c r="C184" t="s">
        <v>593</v>
      </c>
    </row>
    <row r="185" spans="2:8">
      <c r="B185">
        <v>8</v>
      </c>
      <c r="C185" t="s">
        <v>594</v>
      </c>
    </row>
    <row r="186" spans="2:8">
      <c r="B186">
        <v>9</v>
      </c>
      <c r="C186" t="s">
        <v>595</v>
      </c>
      <c r="G186" s="586" t="s">
        <v>169</v>
      </c>
      <c r="H186" s="586" t="s">
        <v>781</v>
      </c>
    </row>
    <row r="187" spans="2:8">
      <c r="B187">
        <v>10</v>
      </c>
      <c r="C187" t="s">
        <v>596</v>
      </c>
      <c r="G187">
        <v>1</v>
      </c>
      <c r="H187" t="s">
        <v>906</v>
      </c>
    </row>
    <row r="188" spans="2:8">
      <c r="B188">
        <v>11</v>
      </c>
      <c r="C188" t="s">
        <v>597</v>
      </c>
      <c r="G188">
        <v>2</v>
      </c>
      <c r="H188" t="s">
        <v>907</v>
      </c>
    </row>
    <row r="189" spans="2:8">
      <c r="B189">
        <v>12</v>
      </c>
      <c r="C189" t="s">
        <v>598</v>
      </c>
      <c r="G189">
        <v>3</v>
      </c>
      <c r="H189" t="s">
        <v>908</v>
      </c>
    </row>
    <row r="190" spans="2:8">
      <c r="B190">
        <v>13</v>
      </c>
      <c r="C190" t="s">
        <v>599</v>
      </c>
      <c r="G190">
        <v>4</v>
      </c>
      <c r="H190" t="s">
        <v>909</v>
      </c>
    </row>
    <row r="191" spans="2:8">
      <c r="B191">
        <v>14</v>
      </c>
      <c r="C191" t="s">
        <v>600</v>
      </c>
      <c r="G191">
        <v>5</v>
      </c>
      <c r="H191" t="s">
        <v>910</v>
      </c>
    </row>
    <row r="192" spans="2:8">
      <c r="B192">
        <v>15</v>
      </c>
      <c r="C192" t="s">
        <v>601</v>
      </c>
      <c r="G192">
        <v>6</v>
      </c>
      <c r="H192" t="s">
        <v>911</v>
      </c>
    </row>
    <row r="193" spans="2:8">
      <c r="B193">
        <v>16</v>
      </c>
      <c r="C193" t="s">
        <v>602</v>
      </c>
      <c r="G193">
        <v>7</v>
      </c>
      <c r="H193" t="s">
        <v>912</v>
      </c>
    </row>
    <row r="194" spans="2:8">
      <c r="B194">
        <v>17</v>
      </c>
      <c r="C194" t="s">
        <v>603</v>
      </c>
      <c r="G194">
        <v>8</v>
      </c>
      <c r="H194" t="s">
        <v>913</v>
      </c>
    </row>
    <row r="195" spans="2:8">
      <c r="B195">
        <v>18</v>
      </c>
      <c r="C195" t="s">
        <v>604</v>
      </c>
      <c r="G195">
        <v>9</v>
      </c>
      <c r="H195" t="s">
        <v>914</v>
      </c>
    </row>
    <row r="196" spans="2:8">
      <c r="B196">
        <v>19</v>
      </c>
      <c r="C196" t="s">
        <v>605</v>
      </c>
      <c r="G196">
        <v>10</v>
      </c>
      <c r="H196" t="s">
        <v>915</v>
      </c>
    </row>
    <row r="197" spans="2:8">
      <c r="B197">
        <v>20</v>
      </c>
      <c r="C197" t="s">
        <v>606</v>
      </c>
      <c r="G197">
        <v>11</v>
      </c>
      <c r="H197" t="s">
        <v>916</v>
      </c>
    </row>
    <row r="198" spans="2:8">
      <c r="C198" t="s">
        <v>14</v>
      </c>
      <c r="G198">
        <v>12</v>
      </c>
      <c r="H198" t="s">
        <v>917</v>
      </c>
    </row>
    <row r="199" spans="2:8">
      <c r="C199" t="s">
        <v>14</v>
      </c>
      <c r="G199">
        <v>13</v>
      </c>
      <c r="H199" t="s">
        <v>918</v>
      </c>
    </row>
    <row r="200" spans="2:8">
      <c r="C200" t="s">
        <v>14</v>
      </c>
      <c r="G200">
        <v>14</v>
      </c>
      <c r="H200" t="s">
        <v>919</v>
      </c>
    </row>
    <row r="201" spans="2:8">
      <c r="C201" t="s">
        <v>14</v>
      </c>
      <c r="G201">
        <v>15</v>
      </c>
      <c r="H201" t="s">
        <v>920</v>
      </c>
    </row>
    <row r="202" spans="2:8">
      <c r="B202" s="585" t="s">
        <v>75</v>
      </c>
      <c r="C202" s="585" t="s">
        <v>566</v>
      </c>
      <c r="G202">
        <v>16</v>
      </c>
      <c r="H202" t="s">
        <v>921</v>
      </c>
    </row>
    <row r="203" spans="2:8">
      <c r="B203" s="585" t="s">
        <v>455</v>
      </c>
      <c r="C203" s="585" t="s">
        <v>456</v>
      </c>
      <c r="G203">
        <v>17</v>
      </c>
      <c r="H203" t="s">
        <v>922</v>
      </c>
    </row>
    <row r="204" spans="2:8">
      <c r="B204" s="585" t="s">
        <v>457</v>
      </c>
      <c r="C204" s="585" t="s">
        <v>503</v>
      </c>
      <c r="G204">
        <v>18</v>
      </c>
      <c r="H204" t="s">
        <v>923</v>
      </c>
    </row>
    <row r="205" spans="2:8">
      <c r="C205" t="s">
        <v>14</v>
      </c>
      <c r="G205">
        <v>19</v>
      </c>
      <c r="H205" t="s">
        <v>924</v>
      </c>
    </row>
    <row r="206" spans="2:8">
      <c r="B206" s="116" t="s">
        <v>459</v>
      </c>
      <c r="C206" s="116" t="s">
        <v>460</v>
      </c>
      <c r="G206">
        <v>20</v>
      </c>
      <c r="H206" t="s">
        <v>925</v>
      </c>
    </row>
    <row r="207" spans="2:8">
      <c r="B207">
        <v>1</v>
      </c>
      <c r="C207" t="s">
        <v>607</v>
      </c>
    </row>
    <row r="208" spans="2:8">
      <c r="B208">
        <v>2</v>
      </c>
      <c r="C208" t="s">
        <v>608</v>
      </c>
    </row>
    <row r="209" spans="2:8">
      <c r="B209">
        <v>3</v>
      </c>
      <c r="C209" t="s">
        <v>609</v>
      </c>
    </row>
    <row r="210" spans="2:8">
      <c r="B210">
        <v>4</v>
      </c>
      <c r="C210" t="s">
        <v>610</v>
      </c>
      <c r="G210" s="585" t="s">
        <v>775</v>
      </c>
      <c r="H210" s="585" t="s">
        <v>904</v>
      </c>
    </row>
    <row r="211" spans="2:8">
      <c r="B211">
        <v>5</v>
      </c>
      <c r="C211" t="s">
        <v>611</v>
      </c>
      <c r="G211" s="585" t="s">
        <v>777</v>
      </c>
      <c r="H211" s="585" t="s">
        <v>778</v>
      </c>
    </row>
    <row r="212" spans="2:8">
      <c r="B212">
        <v>6</v>
      </c>
      <c r="C212" t="s">
        <v>612</v>
      </c>
      <c r="G212" s="585" t="s">
        <v>779</v>
      </c>
      <c r="H212" s="585" t="s">
        <v>802</v>
      </c>
    </row>
    <row r="213" spans="2:8">
      <c r="B213">
        <v>7</v>
      </c>
      <c r="C213" t="s">
        <v>613</v>
      </c>
    </row>
    <row r="214" spans="2:8">
      <c r="B214">
        <v>8</v>
      </c>
      <c r="C214" t="s">
        <v>614</v>
      </c>
    </row>
    <row r="215" spans="2:8">
      <c r="B215">
        <v>9</v>
      </c>
      <c r="C215" t="s">
        <v>615</v>
      </c>
      <c r="G215" s="586" t="s">
        <v>169</v>
      </c>
      <c r="H215" s="586" t="s">
        <v>926</v>
      </c>
    </row>
    <row r="216" spans="2:8">
      <c r="B216">
        <v>10</v>
      </c>
      <c r="C216" t="s">
        <v>616</v>
      </c>
      <c r="G216">
        <v>1</v>
      </c>
      <c r="H216" t="s">
        <v>927</v>
      </c>
    </row>
    <row r="217" spans="2:8">
      <c r="B217">
        <v>11</v>
      </c>
      <c r="C217" t="s">
        <v>617</v>
      </c>
      <c r="G217">
        <v>2</v>
      </c>
      <c r="H217" t="s">
        <v>928</v>
      </c>
    </row>
    <row r="218" spans="2:8">
      <c r="B218">
        <v>12</v>
      </c>
      <c r="C218" t="s">
        <v>618</v>
      </c>
      <c r="G218">
        <v>3</v>
      </c>
      <c r="H218" t="s">
        <v>929</v>
      </c>
    </row>
    <row r="219" spans="2:8">
      <c r="B219">
        <v>13</v>
      </c>
      <c r="C219" t="s">
        <v>619</v>
      </c>
      <c r="G219">
        <v>4</v>
      </c>
      <c r="H219" t="s">
        <v>930</v>
      </c>
    </row>
    <row r="220" spans="2:8">
      <c r="B220">
        <v>14</v>
      </c>
      <c r="C220" t="s">
        <v>620</v>
      </c>
      <c r="G220">
        <v>5</v>
      </c>
      <c r="H220" t="s">
        <v>931</v>
      </c>
    </row>
    <row r="221" spans="2:8">
      <c r="B221">
        <v>15</v>
      </c>
      <c r="C221" t="s">
        <v>621</v>
      </c>
      <c r="G221">
        <v>6</v>
      </c>
      <c r="H221" t="s">
        <v>932</v>
      </c>
    </row>
    <row r="222" spans="2:8">
      <c r="B222">
        <v>16</v>
      </c>
      <c r="C222" t="s">
        <v>622</v>
      </c>
      <c r="G222">
        <v>7</v>
      </c>
      <c r="H222" t="s">
        <v>933</v>
      </c>
    </row>
    <row r="223" spans="2:8">
      <c r="B223">
        <v>17</v>
      </c>
      <c r="C223" t="s">
        <v>623</v>
      </c>
      <c r="G223">
        <v>8</v>
      </c>
      <c r="H223" t="s">
        <v>933</v>
      </c>
    </row>
    <row r="224" spans="2:8">
      <c r="B224">
        <v>18</v>
      </c>
      <c r="C224" t="s">
        <v>624</v>
      </c>
      <c r="G224">
        <v>9</v>
      </c>
      <c r="H224" t="s">
        <v>934</v>
      </c>
    </row>
    <row r="225" spans="2:8">
      <c r="B225">
        <v>19</v>
      </c>
      <c r="C225" t="s">
        <v>625</v>
      </c>
      <c r="G225">
        <v>10</v>
      </c>
      <c r="H225" t="s">
        <v>934</v>
      </c>
    </row>
    <row r="226" spans="2:8">
      <c r="B226">
        <v>20</v>
      </c>
      <c r="C226" t="s">
        <v>626</v>
      </c>
      <c r="G226">
        <v>11</v>
      </c>
      <c r="H226" t="s">
        <v>935</v>
      </c>
    </row>
    <row r="227" spans="2:8">
      <c r="C227" t="s">
        <v>14</v>
      </c>
      <c r="G227">
        <v>12</v>
      </c>
      <c r="H227" t="s">
        <v>936</v>
      </c>
    </row>
    <row r="228" spans="2:8">
      <c r="C228" t="s">
        <v>14</v>
      </c>
      <c r="G228">
        <v>13</v>
      </c>
      <c r="H228" t="s">
        <v>937</v>
      </c>
    </row>
    <row r="229" spans="2:8">
      <c r="B229" s="585" t="s">
        <v>75</v>
      </c>
      <c r="C229" s="585" t="s">
        <v>566</v>
      </c>
      <c r="G229">
        <v>14</v>
      </c>
      <c r="H229" t="s">
        <v>938</v>
      </c>
    </row>
    <row r="230" spans="2:8">
      <c r="B230" s="585" t="s">
        <v>455</v>
      </c>
      <c r="C230" s="585" t="s">
        <v>456</v>
      </c>
      <c r="G230">
        <v>15</v>
      </c>
      <c r="H230" t="s">
        <v>939</v>
      </c>
    </row>
    <row r="231" spans="2:8">
      <c r="B231" s="585" t="s">
        <v>457</v>
      </c>
      <c r="C231" s="585" t="s">
        <v>524</v>
      </c>
      <c r="G231">
        <v>16</v>
      </c>
      <c r="H231" t="s">
        <v>940</v>
      </c>
    </row>
    <row r="232" spans="2:8">
      <c r="C232" t="s">
        <v>14</v>
      </c>
      <c r="G232">
        <v>17</v>
      </c>
      <c r="H232" t="s">
        <v>941</v>
      </c>
    </row>
    <row r="233" spans="2:8">
      <c r="B233" s="116" t="s">
        <v>459</v>
      </c>
      <c r="C233" s="116" t="s">
        <v>460</v>
      </c>
      <c r="G233">
        <v>18</v>
      </c>
      <c r="H233" t="s">
        <v>932</v>
      </c>
    </row>
    <row r="234" spans="2:8">
      <c r="B234">
        <v>1</v>
      </c>
      <c r="C234" t="s">
        <v>627</v>
      </c>
      <c r="G234">
        <v>19</v>
      </c>
      <c r="H234" t="s">
        <v>942</v>
      </c>
    </row>
    <row r="235" spans="2:8">
      <c r="B235">
        <v>2</v>
      </c>
      <c r="C235" t="s">
        <v>591</v>
      </c>
      <c r="G235">
        <v>20</v>
      </c>
      <c r="H235" t="s">
        <v>943</v>
      </c>
    </row>
    <row r="236" spans="2:8">
      <c r="B236">
        <v>3</v>
      </c>
      <c r="C236" t="s">
        <v>628</v>
      </c>
    </row>
    <row r="237" spans="2:8">
      <c r="B237">
        <v>4</v>
      </c>
      <c r="C237" t="s">
        <v>629</v>
      </c>
    </row>
    <row r="238" spans="2:8">
      <c r="B238">
        <v>5</v>
      </c>
      <c r="C238" t="s">
        <v>630</v>
      </c>
    </row>
    <row r="239" spans="2:8">
      <c r="B239">
        <v>6</v>
      </c>
      <c r="C239" t="s">
        <v>631</v>
      </c>
      <c r="G239" s="585" t="s">
        <v>775</v>
      </c>
      <c r="H239" s="585" t="s">
        <v>904</v>
      </c>
    </row>
    <row r="240" spans="2:8">
      <c r="B240">
        <v>7</v>
      </c>
      <c r="C240" t="s">
        <v>632</v>
      </c>
      <c r="G240" s="585" t="s">
        <v>777</v>
      </c>
      <c r="H240" s="585" t="s">
        <v>778</v>
      </c>
    </row>
    <row r="241" spans="2:8">
      <c r="B241">
        <v>8</v>
      </c>
      <c r="C241" t="s">
        <v>633</v>
      </c>
      <c r="G241" s="585" t="s">
        <v>779</v>
      </c>
      <c r="H241" s="585" t="s">
        <v>823</v>
      </c>
    </row>
    <row r="242" spans="2:8">
      <c r="B242">
        <v>9</v>
      </c>
      <c r="C242" t="s">
        <v>634</v>
      </c>
    </row>
    <row r="243" spans="2:8">
      <c r="B243">
        <v>10</v>
      </c>
      <c r="C243" t="s">
        <v>635</v>
      </c>
    </row>
    <row r="244" spans="2:8">
      <c r="B244">
        <v>11</v>
      </c>
      <c r="C244" t="s">
        <v>636</v>
      </c>
      <c r="G244" s="586" t="s">
        <v>169</v>
      </c>
      <c r="H244" s="586" t="s">
        <v>781</v>
      </c>
    </row>
    <row r="245" spans="2:8">
      <c r="B245">
        <v>12</v>
      </c>
      <c r="C245" t="s">
        <v>637</v>
      </c>
      <c r="G245">
        <v>1</v>
      </c>
      <c r="H245" t="s">
        <v>944</v>
      </c>
    </row>
    <row r="246" spans="2:8">
      <c r="B246">
        <v>13</v>
      </c>
      <c r="C246" t="s">
        <v>638</v>
      </c>
      <c r="G246">
        <v>2</v>
      </c>
      <c r="H246" t="s">
        <v>945</v>
      </c>
    </row>
    <row r="247" spans="2:8">
      <c r="B247">
        <v>14</v>
      </c>
      <c r="C247" t="s">
        <v>639</v>
      </c>
      <c r="G247">
        <v>3</v>
      </c>
      <c r="H247" t="s">
        <v>946</v>
      </c>
    </row>
    <row r="248" spans="2:8">
      <c r="B248">
        <v>15</v>
      </c>
      <c r="C248" t="s">
        <v>640</v>
      </c>
      <c r="G248">
        <v>4</v>
      </c>
      <c r="H248" t="s">
        <v>947</v>
      </c>
    </row>
    <row r="249" spans="2:8">
      <c r="B249">
        <v>16</v>
      </c>
      <c r="C249" t="s">
        <v>641</v>
      </c>
      <c r="G249">
        <v>5</v>
      </c>
      <c r="H249" t="s">
        <v>948</v>
      </c>
    </row>
    <row r="250" spans="2:8">
      <c r="B250">
        <v>17</v>
      </c>
      <c r="C250" t="s">
        <v>642</v>
      </c>
      <c r="G250">
        <v>6</v>
      </c>
      <c r="H250" t="s">
        <v>949</v>
      </c>
    </row>
    <row r="251" spans="2:8">
      <c r="B251">
        <v>18</v>
      </c>
      <c r="C251" t="s">
        <v>643</v>
      </c>
      <c r="G251">
        <v>7</v>
      </c>
      <c r="H251" t="s">
        <v>950</v>
      </c>
    </row>
    <row r="252" spans="2:8">
      <c r="B252">
        <v>19</v>
      </c>
      <c r="C252" t="s">
        <v>644</v>
      </c>
      <c r="G252">
        <v>8</v>
      </c>
      <c r="H252" t="s">
        <v>951</v>
      </c>
    </row>
    <row r="253" spans="2:8">
      <c r="B253">
        <v>20</v>
      </c>
      <c r="C253" t="s">
        <v>645</v>
      </c>
      <c r="G253">
        <v>9</v>
      </c>
      <c r="H253" t="s">
        <v>952</v>
      </c>
    </row>
    <row r="254" spans="2:8">
      <c r="C254" t="s">
        <v>14</v>
      </c>
      <c r="G254">
        <v>10</v>
      </c>
      <c r="H254" t="s">
        <v>909</v>
      </c>
    </row>
    <row r="255" spans="2:8">
      <c r="C255" t="s">
        <v>14</v>
      </c>
      <c r="G255">
        <v>11</v>
      </c>
      <c r="H255" t="s">
        <v>953</v>
      </c>
    </row>
    <row r="256" spans="2:8">
      <c r="B256" s="585" t="s">
        <v>75</v>
      </c>
      <c r="C256" s="585" t="s">
        <v>566</v>
      </c>
      <c r="G256">
        <v>12</v>
      </c>
      <c r="H256" t="s">
        <v>954</v>
      </c>
    </row>
    <row r="257" spans="2:8">
      <c r="B257" s="585" t="s">
        <v>455</v>
      </c>
      <c r="C257" s="585" t="s">
        <v>456</v>
      </c>
      <c r="G257">
        <v>13</v>
      </c>
      <c r="H257" t="s">
        <v>955</v>
      </c>
    </row>
    <row r="258" spans="2:8">
      <c r="B258" s="585" t="s">
        <v>457</v>
      </c>
      <c r="C258" s="585" t="s">
        <v>545</v>
      </c>
      <c r="G258">
        <v>14</v>
      </c>
      <c r="H258" t="s">
        <v>956</v>
      </c>
    </row>
    <row r="259" spans="2:8">
      <c r="C259" t="s">
        <v>14</v>
      </c>
      <c r="G259">
        <v>15</v>
      </c>
      <c r="H259" t="s">
        <v>957</v>
      </c>
    </row>
    <row r="260" spans="2:8">
      <c r="B260" s="116" t="s">
        <v>459</v>
      </c>
      <c r="C260" s="116" t="s">
        <v>460</v>
      </c>
      <c r="G260">
        <v>16</v>
      </c>
      <c r="H260" t="s">
        <v>958</v>
      </c>
    </row>
    <row r="261" spans="2:8">
      <c r="B261">
        <v>1</v>
      </c>
      <c r="C261" t="s">
        <v>646</v>
      </c>
      <c r="G261">
        <v>17</v>
      </c>
      <c r="H261" t="s">
        <v>959</v>
      </c>
    </row>
    <row r="262" spans="2:8">
      <c r="B262">
        <v>2</v>
      </c>
      <c r="C262" t="s">
        <v>647</v>
      </c>
      <c r="G262">
        <v>18</v>
      </c>
      <c r="H262" t="s">
        <v>960</v>
      </c>
    </row>
    <row r="263" spans="2:8">
      <c r="B263">
        <v>3</v>
      </c>
      <c r="C263" t="s">
        <v>648</v>
      </c>
      <c r="G263">
        <v>19</v>
      </c>
      <c r="H263" t="s">
        <v>961</v>
      </c>
    </row>
    <row r="264" spans="2:8">
      <c r="B264">
        <v>4</v>
      </c>
      <c r="C264" t="s">
        <v>649</v>
      </c>
      <c r="G264">
        <v>20</v>
      </c>
      <c r="H264" t="s">
        <v>962</v>
      </c>
    </row>
    <row r="265" spans="2:8">
      <c r="B265">
        <v>5</v>
      </c>
      <c r="C265" t="s">
        <v>635</v>
      </c>
    </row>
    <row r="266" spans="2:8">
      <c r="B266">
        <v>6</v>
      </c>
      <c r="C266" t="s">
        <v>650</v>
      </c>
    </row>
    <row r="267" spans="2:8">
      <c r="B267">
        <v>7</v>
      </c>
      <c r="C267" t="s">
        <v>651</v>
      </c>
    </row>
    <row r="268" spans="2:8">
      <c r="B268">
        <v>8</v>
      </c>
      <c r="C268" t="s">
        <v>652</v>
      </c>
      <c r="G268" s="585" t="s">
        <v>963</v>
      </c>
      <c r="H268" s="585" t="s">
        <v>964</v>
      </c>
    </row>
    <row r="269" spans="2:8">
      <c r="B269">
        <v>9</v>
      </c>
      <c r="C269" t="s">
        <v>653</v>
      </c>
      <c r="G269" s="585" t="s">
        <v>965</v>
      </c>
      <c r="H269" s="585" t="s">
        <v>966</v>
      </c>
    </row>
    <row r="270" spans="2:8">
      <c r="B270">
        <v>10</v>
      </c>
      <c r="C270" t="s">
        <v>654</v>
      </c>
      <c r="G270" s="585" t="s">
        <v>967</v>
      </c>
      <c r="H270" s="585" t="s">
        <v>968</v>
      </c>
    </row>
    <row r="271" spans="2:8">
      <c r="B271">
        <v>11</v>
      </c>
      <c r="C271" t="s">
        <v>655</v>
      </c>
      <c r="G271" s="585"/>
      <c r="H271" s="585"/>
    </row>
    <row r="272" spans="2:8">
      <c r="B272">
        <v>12</v>
      </c>
      <c r="C272" t="s">
        <v>625</v>
      </c>
    </row>
    <row r="273" spans="2:8">
      <c r="B273">
        <v>13</v>
      </c>
      <c r="C273" t="s">
        <v>656</v>
      </c>
      <c r="G273" t="s">
        <v>969</v>
      </c>
      <c r="H273" t="s">
        <v>970</v>
      </c>
    </row>
    <row r="274" spans="2:8">
      <c r="B274">
        <v>14</v>
      </c>
      <c r="C274" t="s">
        <v>657</v>
      </c>
      <c r="G274" t="s">
        <v>971</v>
      </c>
      <c r="H274">
        <v>1</v>
      </c>
    </row>
    <row r="275" spans="2:8">
      <c r="B275">
        <v>15</v>
      </c>
      <c r="C275" t="s">
        <v>658</v>
      </c>
      <c r="G275" t="s">
        <v>972</v>
      </c>
      <c r="H275">
        <v>2</v>
      </c>
    </row>
    <row r="276" spans="2:8">
      <c r="B276">
        <v>16</v>
      </c>
      <c r="C276" t="s">
        <v>659</v>
      </c>
      <c r="G276" t="s">
        <v>973</v>
      </c>
      <c r="H276">
        <v>3</v>
      </c>
    </row>
    <row r="277" spans="2:8">
      <c r="B277">
        <v>17</v>
      </c>
      <c r="C277" t="s">
        <v>660</v>
      </c>
      <c r="G277" t="s">
        <v>974</v>
      </c>
      <c r="H277">
        <v>4</v>
      </c>
    </row>
    <row r="278" spans="2:8">
      <c r="B278">
        <v>18</v>
      </c>
      <c r="C278" t="s">
        <v>661</v>
      </c>
      <c r="G278" t="s">
        <v>975</v>
      </c>
      <c r="H278">
        <v>5</v>
      </c>
    </row>
    <row r="279" spans="2:8">
      <c r="B279">
        <v>19</v>
      </c>
      <c r="C279" t="s">
        <v>662</v>
      </c>
      <c r="G279" t="s">
        <v>976</v>
      </c>
      <c r="H279">
        <v>6</v>
      </c>
    </row>
    <row r="280" spans="2:8">
      <c r="B280">
        <v>20</v>
      </c>
      <c r="C280" t="s">
        <v>663</v>
      </c>
      <c r="G280" t="s">
        <v>977</v>
      </c>
      <c r="H280">
        <v>7</v>
      </c>
    </row>
    <row r="281" spans="2:8">
      <c r="C281" t="s">
        <v>14</v>
      </c>
      <c r="G281" t="s">
        <v>978</v>
      </c>
      <c r="H281">
        <v>8</v>
      </c>
    </row>
    <row r="282" spans="2:8">
      <c r="C282" t="s">
        <v>14</v>
      </c>
      <c r="G282" t="s">
        <v>979</v>
      </c>
      <c r="H282">
        <v>9</v>
      </c>
    </row>
    <row r="283" spans="2:8">
      <c r="B283" s="585" t="s">
        <v>75</v>
      </c>
      <c r="C283" s="585" t="s">
        <v>664</v>
      </c>
      <c r="G283" t="s">
        <v>980</v>
      </c>
      <c r="H283">
        <v>10</v>
      </c>
    </row>
    <row r="284" spans="2:8">
      <c r="B284" s="585" t="s">
        <v>455</v>
      </c>
      <c r="C284" s="585" t="s">
        <v>456</v>
      </c>
      <c r="G284" t="s">
        <v>981</v>
      </c>
    </row>
    <row r="285" spans="2:8">
      <c r="B285" s="585" t="s">
        <v>457</v>
      </c>
      <c r="C285" s="585" t="s">
        <v>482</v>
      </c>
      <c r="G285" t="s">
        <v>982</v>
      </c>
      <c r="H285">
        <v>11</v>
      </c>
    </row>
    <row r="286" spans="2:8">
      <c r="C286" t="s">
        <v>14</v>
      </c>
      <c r="G286" t="s">
        <v>983</v>
      </c>
      <c r="H286">
        <v>12</v>
      </c>
    </row>
    <row r="287" spans="2:8">
      <c r="B287" s="116" t="s">
        <v>459</v>
      </c>
      <c r="C287" s="116" t="s">
        <v>460</v>
      </c>
      <c r="G287" t="s">
        <v>984</v>
      </c>
      <c r="H287">
        <v>13</v>
      </c>
    </row>
    <row r="288" spans="2:8">
      <c r="B288">
        <v>1</v>
      </c>
      <c r="C288" t="s">
        <v>665</v>
      </c>
      <c r="G288" t="s">
        <v>985</v>
      </c>
    </row>
    <row r="289" spans="2:8">
      <c r="B289">
        <v>2</v>
      </c>
      <c r="C289" t="s">
        <v>666</v>
      </c>
      <c r="G289" t="s">
        <v>986</v>
      </c>
      <c r="H289">
        <v>14</v>
      </c>
    </row>
    <row r="290" spans="2:8">
      <c r="B290">
        <v>3</v>
      </c>
      <c r="C290" t="s">
        <v>667</v>
      </c>
      <c r="G290" t="s">
        <v>987</v>
      </c>
      <c r="H290">
        <v>15</v>
      </c>
    </row>
    <row r="291" spans="2:8">
      <c r="B291">
        <v>4</v>
      </c>
      <c r="C291" t="s">
        <v>668</v>
      </c>
      <c r="G291" t="s">
        <v>988</v>
      </c>
    </row>
    <row r="292" spans="2:8">
      <c r="B292">
        <v>5</v>
      </c>
      <c r="C292" t="s">
        <v>669</v>
      </c>
      <c r="G292" t="s">
        <v>989</v>
      </c>
      <c r="H292">
        <v>16</v>
      </c>
    </row>
    <row r="293" spans="2:8">
      <c r="B293">
        <v>6</v>
      </c>
      <c r="C293" t="s">
        <v>670</v>
      </c>
      <c r="G293" t="s">
        <v>990</v>
      </c>
      <c r="H293">
        <v>17</v>
      </c>
    </row>
    <row r="294" spans="2:8">
      <c r="B294">
        <v>7</v>
      </c>
      <c r="C294" t="s">
        <v>671</v>
      </c>
      <c r="G294" t="s">
        <v>991</v>
      </c>
      <c r="H294">
        <v>18</v>
      </c>
    </row>
    <row r="295" spans="2:8">
      <c r="B295">
        <v>8</v>
      </c>
      <c r="C295" t="s">
        <v>672</v>
      </c>
      <c r="G295" t="s">
        <v>992</v>
      </c>
      <c r="H295">
        <v>19</v>
      </c>
    </row>
    <row r="296" spans="2:8">
      <c r="B296">
        <v>9</v>
      </c>
      <c r="C296" t="s">
        <v>673</v>
      </c>
      <c r="G296" t="s">
        <v>992</v>
      </c>
      <c r="H296">
        <v>20</v>
      </c>
    </row>
    <row r="297" spans="2:8">
      <c r="B297">
        <v>10</v>
      </c>
      <c r="C297" t="s">
        <v>674</v>
      </c>
    </row>
    <row r="298" spans="2:8">
      <c r="B298">
        <v>11</v>
      </c>
      <c r="C298" t="s">
        <v>675</v>
      </c>
    </row>
    <row r="299" spans="2:8">
      <c r="B299">
        <v>12</v>
      </c>
      <c r="C299" t="s">
        <v>676</v>
      </c>
    </row>
    <row r="300" spans="2:8">
      <c r="B300">
        <v>13</v>
      </c>
      <c r="C300" t="s">
        <v>677</v>
      </c>
      <c r="G300" s="585" t="s">
        <v>963</v>
      </c>
      <c r="H300" s="585" t="s">
        <v>964</v>
      </c>
    </row>
    <row r="301" spans="2:8">
      <c r="B301">
        <v>14</v>
      </c>
      <c r="C301" t="s">
        <v>678</v>
      </c>
      <c r="G301" s="585" t="s">
        <v>965</v>
      </c>
      <c r="H301" s="585" t="s">
        <v>966</v>
      </c>
    </row>
    <row r="302" spans="2:8">
      <c r="B302">
        <v>15</v>
      </c>
      <c r="C302" t="s">
        <v>679</v>
      </c>
      <c r="G302" s="585" t="s">
        <v>993</v>
      </c>
      <c r="H302" s="585" t="s">
        <v>968</v>
      </c>
    </row>
    <row r="303" spans="2:8">
      <c r="B303">
        <v>16</v>
      </c>
      <c r="C303" t="s">
        <v>680</v>
      </c>
    </row>
    <row r="304" spans="2:8">
      <c r="B304">
        <v>17</v>
      </c>
      <c r="C304" t="s">
        <v>681</v>
      </c>
      <c r="G304" t="s">
        <v>969</v>
      </c>
      <c r="H304" t="s">
        <v>970</v>
      </c>
    </row>
    <row r="305" spans="2:8">
      <c r="B305">
        <v>18</v>
      </c>
      <c r="C305" t="s">
        <v>682</v>
      </c>
      <c r="G305" t="s">
        <v>994</v>
      </c>
      <c r="H305">
        <v>1</v>
      </c>
    </row>
    <row r="306" spans="2:8">
      <c r="B306">
        <v>19</v>
      </c>
      <c r="C306" t="s">
        <v>683</v>
      </c>
      <c r="G306" t="s">
        <v>995</v>
      </c>
    </row>
    <row r="307" spans="2:8">
      <c r="B307">
        <v>20</v>
      </c>
      <c r="C307" t="s">
        <v>684</v>
      </c>
      <c r="G307" t="s">
        <v>996</v>
      </c>
      <c r="H307">
        <v>2</v>
      </c>
    </row>
    <row r="308" spans="2:8">
      <c r="C308" t="s">
        <v>14</v>
      </c>
      <c r="G308" t="s">
        <v>997</v>
      </c>
    </row>
    <row r="309" spans="2:8">
      <c r="C309" t="s">
        <v>14</v>
      </c>
      <c r="G309" t="s">
        <v>998</v>
      </c>
      <c r="H309">
        <v>3</v>
      </c>
    </row>
    <row r="310" spans="2:8">
      <c r="B310" s="585" t="s">
        <v>75</v>
      </c>
      <c r="C310" s="585" t="s">
        <v>664</v>
      </c>
      <c r="G310" t="s">
        <v>999</v>
      </c>
    </row>
    <row r="311" spans="2:8">
      <c r="B311" s="585" t="s">
        <v>455</v>
      </c>
      <c r="C311" s="585" t="s">
        <v>456</v>
      </c>
      <c r="G311" t="s">
        <v>1000</v>
      </c>
      <c r="H311">
        <v>4</v>
      </c>
    </row>
    <row r="312" spans="2:8">
      <c r="B312" s="585" t="s">
        <v>457</v>
      </c>
      <c r="C312" s="585" t="s">
        <v>503</v>
      </c>
      <c r="G312" t="s">
        <v>1001</v>
      </c>
    </row>
    <row r="313" spans="2:8">
      <c r="C313" t="s">
        <v>14</v>
      </c>
      <c r="G313" t="s">
        <v>1002</v>
      </c>
      <c r="H313">
        <v>5</v>
      </c>
    </row>
    <row r="314" spans="2:8">
      <c r="B314" s="116" t="s">
        <v>459</v>
      </c>
      <c r="C314" s="116" t="s">
        <v>460</v>
      </c>
      <c r="G314" t="s">
        <v>1003</v>
      </c>
      <c r="H314">
        <v>6</v>
      </c>
    </row>
    <row r="315" spans="2:8">
      <c r="B315">
        <v>1</v>
      </c>
      <c r="C315" t="s">
        <v>685</v>
      </c>
      <c r="G315" t="s">
        <v>1004</v>
      </c>
      <c r="H315">
        <v>7</v>
      </c>
    </row>
    <row r="316" spans="2:8">
      <c r="B316">
        <v>2</v>
      </c>
      <c r="C316" t="s">
        <v>686</v>
      </c>
      <c r="G316" t="s">
        <v>1005</v>
      </c>
    </row>
    <row r="317" spans="2:8">
      <c r="B317">
        <v>3</v>
      </c>
      <c r="C317" t="s">
        <v>687</v>
      </c>
      <c r="G317" t="s">
        <v>1006</v>
      </c>
      <c r="H317">
        <v>8</v>
      </c>
    </row>
    <row r="318" spans="2:8">
      <c r="B318">
        <v>4</v>
      </c>
      <c r="C318" t="s">
        <v>688</v>
      </c>
      <c r="G318" t="s">
        <v>1007</v>
      </c>
      <c r="H318">
        <v>9</v>
      </c>
    </row>
    <row r="319" spans="2:8">
      <c r="B319">
        <v>5</v>
      </c>
      <c r="C319" t="s">
        <v>689</v>
      </c>
      <c r="G319" t="s">
        <v>1008</v>
      </c>
      <c r="H319">
        <v>10</v>
      </c>
    </row>
    <row r="320" spans="2:8">
      <c r="B320">
        <v>6</v>
      </c>
      <c r="C320" t="s">
        <v>690</v>
      </c>
      <c r="G320" t="s">
        <v>1009</v>
      </c>
      <c r="H320">
        <v>11</v>
      </c>
    </row>
    <row r="321" spans="2:8">
      <c r="B321">
        <v>7</v>
      </c>
      <c r="C321" t="s">
        <v>691</v>
      </c>
      <c r="G321" t="s">
        <v>1010</v>
      </c>
      <c r="H321">
        <v>12</v>
      </c>
    </row>
    <row r="322" spans="2:8">
      <c r="B322">
        <v>8</v>
      </c>
      <c r="C322" t="s">
        <v>692</v>
      </c>
      <c r="G322" t="s">
        <v>1011</v>
      </c>
      <c r="H322">
        <v>13</v>
      </c>
    </row>
    <row r="323" spans="2:8">
      <c r="B323">
        <v>9</v>
      </c>
      <c r="C323" t="s">
        <v>693</v>
      </c>
      <c r="G323" t="s">
        <v>1012</v>
      </c>
      <c r="H323">
        <v>14</v>
      </c>
    </row>
    <row r="324" spans="2:8">
      <c r="B324">
        <v>10</v>
      </c>
      <c r="C324" t="s">
        <v>694</v>
      </c>
      <c r="G324" t="s">
        <v>1013</v>
      </c>
      <c r="H324">
        <v>15</v>
      </c>
    </row>
    <row r="325" spans="2:8">
      <c r="B325">
        <v>11</v>
      </c>
      <c r="C325" t="s">
        <v>695</v>
      </c>
      <c r="G325" t="s">
        <v>1014</v>
      </c>
      <c r="H325">
        <v>16</v>
      </c>
    </row>
    <row r="326" spans="2:8">
      <c r="B326">
        <v>12</v>
      </c>
      <c r="C326" t="s">
        <v>674</v>
      </c>
      <c r="G326" t="s">
        <v>1015</v>
      </c>
      <c r="H326">
        <v>17</v>
      </c>
    </row>
    <row r="327" spans="2:8">
      <c r="B327">
        <v>13</v>
      </c>
      <c r="C327" t="s">
        <v>696</v>
      </c>
      <c r="G327" t="s">
        <v>1016</v>
      </c>
      <c r="H327">
        <v>18</v>
      </c>
    </row>
    <row r="328" spans="2:8">
      <c r="B328">
        <v>14</v>
      </c>
      <c r="C328" t="s">
        <v>697</v>
      </c>
      <c r="G328" t="s">
        <v>1017</v>
      </c>
      <c r="H328">
        <v>19</v>
      </c>
    </row>
    <row r="329" spans="2:8">
      <c r="B329">
        <v>15</v>
      </c>
      <c r="C329" t="s">
        <v>698</v>
      </c>
      <c r="G329" t="s">
        <v>1018</v>
      </c>
      <c r="H329">
        <v>20</v>
      </c>
    </row>
    <row r="330" spans="2:8">
      <c r="B330">
        <v>16</v>
      </c>
      <c r="C330" t="s">
        <v>699</v>
      </c>
      <c r="G330" t="s">
        <v>1019</v>
      </c>
    </row>
    <row r="331" spans="2:8">
      <c r="B331">
        <v>17</v>
      </c>
      <c r="C331" t="s">
        <v>700</v>
      </c>
    </row>
    <row r="332" spans="2:8">
      <c r="B332">
        <v>18</v>
      </c>
      <c r="C332" t="s">
        <v>701</v>
      </c>
    </row>
    <row r="333" spans="2:8">
      <c r="B333">
        <v>19</v>
      </c>
      <c r="C333" t="s">
        <v>702</v>
      </c>
    </row>
    <row r="334" spans="2:8">
      <c r="B334">
        <v>20</v>
      </c>
      <c r="C334" t="s">
        <v>703</v>
      </c>
    </row>
    <row r="335" spans="2:8">
      <c r="C335" t="s">
        <v>14</v>
      </c>
      <c r="G335" s="585" t="s">
        <v>963</v>
      </c>
      <c r="H335" s="585" t="s">
        <v>964</v>
      </c>
    </row>
    <row r="336" spans="2:8">
      <c r="C336" t="s">
        <v>14</v>
      </c>
      <c r="G336" s="585" t="s">
        <v>965</v>
      </c>
      <c r="H336" s="585" t="s">
        <v>966</v>
      </c>
    </row>
    <row r="337" spans="2:8">
      <c r="C337" t="s">
        <v>14</v>
      </c>
      <c r="G337" s="585" t="s">
        <v>1020</v>
      </c>
      <c r="H337" s="585" t="s">
        <v>968</v>
      </c>
    </row>
    <row r="338" spans="2:8">
      <c r="B338" s="585" t="s">
        <v>75</v>
      </c>
      <c r="C338" s="585" t="s">
        <v>664</v>
      </c>
    </row>
    <row r="339" spans="2:8">
      <c r="B339" s="585" t="s">
        <v>455</v>
      </c>
      <c r="C339" s="585" t="s">
        <v>456</v>
      </c>
      <c r="G339" t="s">
        <v>969</v>
      </c>
      <c r="H339" t="s">
        <v>970</v>
      </c>
    </row>
    <row r="340" spans="2:8">
      <c r="B340" s="585" t="s">
        <v>457</v>
      </c>
      <c r="C340" s="585" t="s">
        <v>524</v>
      </c>
      <c r="G340" t="s">
        <v>1021</v>
      </c>
      <c r="H340">
        <v>1</v>
      </c>
    </row>
    <row r="341" spans="2:8">
      <c r="C341" t="s">
        <v>14</v>
      </c>
      <c r="G341" t="s">
        <v>1022</v>
      </c>
      <c r="H341">
        <v>2</v>
      </c>
    </row>
    <row r="342" spans="2:8">
      <c r="B342" s="116" t="s">
        <v>459</v>
      </c>
      <c r="C342" s="116" t="s">
        <v>460</v>
      </c>
      <c r="G342" t="s">
        <v>1023</v>
      </c>
      <c r="H342">
        <v>3</v>
      </c>
    </row>
    <row r="343" spans="2:8">
      <c r="B343">
        <v>1</v>
      </c>
      <c r="C343" t="s">
        <v>704</v>
      </c>
      <c r="G343" t="s">
        <v>1024</v>
      </c>
      <c r="H343">
        <v>4</v>
      </c>
    </row>
    <row r="344" spans="2:8">
      <c r="B344">
        <v>2</v>
      </c>
      <c r="C344" t="s">
        <v>705</v>
      </c>
      <c r="G344" t="s">
        <v>1025</v>
      </c>
      <c r="H344">
        <v>5</v>
      </c>
    </row>
    <row r="345" spans="2:8">
      <c r="B345">
        <v>3</v>
      </c>
      <c r="C345" t="s">
        <v>706</v>
      </c>
      <c r="G345" t="s">
        <v>1026</v>
      </c>
      <c r="H345">
        <v>6</v>
      </c>
    </row>
    <row r="346" spans="2:8">
      <c r="B346">
        <v>4</v>
      </c>
      <c r="C346" t="s">
        <v>707</v>
      </c>
      <c r="G346" t="s">
        <v>1027</v>
      </c>
      <c r="H346">
        <v>7</v>
      </c>
    </row>
    <row r="347" spans="2:8">
      <c r="B347">
        <v>5</v>
      </c>
      <c r="C347" t="s">
        <v>708</v>
      </c>
      <c r="G347" t="s">
        <v>1028</v>
      </c>
      <c r="H347">
        <v>8</v>
      </c>
    </row>
    <row r="348" spans="2:8">
      <c r="B348">
        <v>6</v>
      </c>
      <c r="C348" t="s">
        <v>689</v>
      </c>
      <c r="G348" t="s">
        <v>1029</v>
      </c>
      <c r="H348">
        <v>9</v>
      </c>
    </row>
    <row r="349" spans="2:8">
      <c r="B349">
        <v>7</v>
      </c>
      <c r="C349" t="s">
        <v>709</v>
      </c>
      <c r="G349" t="s">
        <v>1030</v>
      </c>
      <c r="H349">
        <v>10</v>
      </c>
    </row>
    <row r="350" spans="2:8">
      <c r="B350">
        <v>8</v>
      </c>
      <c r="C350" t="s">
        <v>710</v>
      </c>
      <c r="G350" t="s">
        <v>1031</v>
      </c>
      <c r="H350">
        <v>11</v>
      </c>
    </row>
    <row r="351" spans="2:8">
      <c r="B351">
        <v>9</v>
      </c>
      <c r="C351" t="s">
        <v>711</v>
      </c>
      <c r="G351" t="s">
        <v>1032</v>
      </c>
      <c r="H351">
        <v>12</v>
      </c>
    </row>
    <row r="352" spans="2:8">
      <c r="B352">
        <v>10</v>
      </c>
      <c r="C352" t="s">
        <v>712</v>
      </c>
      <c r="G352" t="s">
        <v>1033</v>
      </c>
      <c r="H352">
        <v>13</v>
      </c>
    </row>
    <row r="353" spans="2:8">
      <c r="B353">
        <v>11</v>
      </c>
      <c r="C353" t="s">
        <v>695</v>
      </c>
      <c r="G353" t="s">
        <v>1034</v>
      </c>
      <c r="H353">
        <v>14</v>
      </c>
    </row>
    <row r="354" spans="2:8">
      <c r="B354">
        <v>12</v>
      </c>
      <c r="C354" t="s">
        <v>713</v>
      </c>
      <c r="G354" t="s">
        <v>1035</v>
      </c>
      <c r="H354">
        <v>15</v>
      </c>
    </row>
    <row r="355" spans="2:8">
      <c r="B355">
        <v>13</v>
      </c>
      <c r="C355" t="s">
        <v>714</v>
      </c>
      <c r="G355" t="s">
        <v>1036</v>
      </c>
      <c r="H355">
        <v>16</v>
      </c>
    </row>
    <row r="356" spans="2:8">
      <c r="B356">
        <v>14</v>
      </c>
      <c r="C356" t="s">
        <v>715</v>
      </c>
      <c r="G356" t="s">
        <v>1037</v>
      </c>
      <c r="H356">
        <v>17</v>
      </c>
    </row>
    <row r="357" spans="2:8">
      <c r="B357">
        <v>15</v>
      </c>
      <c r="C357" t="s">
        <v>716</v>
      </c>
      <c r="G357" t="s">
        <v>1038</v>
      </c>
      <c r="H357">
        <v>18</v>
      </c>
    </row>
    <row r="358" spans="2:8">
      <c r="B358">
        <v>16</v>
      </c>
      <c r="C358" t="s">
        <v>717</v>
      </c>
      <c r="G358" t="s">
        <v>1039</v>
      </c>
      <c r="H358">
        <v>19</v>
      </c>
    </row>
    <row r="359" spans="2:8">
      <c r="B359">
        <v>17</v>
      </c>
      <c r="C359" t="s">
        <v>718</v>
      </c>
      <c r="G359" t="s">
        <v>1040</v>
      </c>
      <c r="H359">
        <v>20</v>
      </c>
    </row>
    <row r="360" spans="2:8">
      <c r="B360">
        <v>18</v>
      </c>
      <c r="C360" t="s">
        <v>719</v>
      </c>
    </row>
    <row r="361" spans="2:8">
      <c r="B361">
        <v>19</v>
      </c>
      <c r="C361" t="s">
        <v>720</v>
      </c>
    </row>
    <row r="362" spans="2:8">
      <c r="B362">
        <v>20</v>
      </c>
      <c r="C362" t="s">
        <v>721</v>
      </c>
    </row>
    <row r="363" spans="2:8">
      <c r="C363" t="s">
        <v>14</v>
      </c>
    </row>
    <row r="364" spans="2:8">
      <c r="C364" t="s">
        <v>14</v>
      </c>
    </row>
    <row r="365" spans="2:8">
      <c r="C365" t="s">
        <v>14</v>
      </c>
    </row>
    <row r="366" spans="2:8">
      <c r="B366" s="585" t="s">
        <v>75</v>
      </c>
      <c r="C366" s="585" t="s">
        <v>664</v>
      </c>
    </row>
    <row r="367" spans="2:8">
      <c r="B367" s="585" t="s">
        <v>455</v>
      </c>
      <c r="C367" s="585" t="s">
        <v>456</v>
      </c>
    </row>
    <row r="368" spans="2:8">
      <c r="B368" s="585" t="s">
        <v>457</v>
      </c>
      <c r="C368" s="585" t="s">
        <v>545</v>
      </c>
    </row>
    <row r="369" spans="2:3">
      <c r="C369" t="s">
        <v>14</v>
      </c>
    </row>
    <row r="370" spans="2:3">
      <c r="B370" s="116" t="s">
        <v>459</v>
      </c>
      <c r="C370" s="116" t="s">
        <v>460</v>
      </c>
    </row>
    <row r="371" spans="2:3">
      <c r="B371">
        <v>1</v>
      </c>
      <c r="C371" t="s">
        <v>722</v>
      </c>
    </row>
    <row r="372" spans="2:3">
      <c r="B372">
        <v>2</v>
      </c>
      <c r="C372" t="s">
        <v>723</v>
      </c>
    </row>
    <row r="373" spans="2:3">
      <c r="B373">
        <v>3</v>
      </c>
      <c r="C373" t="s">
        <v>724</v>
      </c>
    </row>
    <row r="374" spans="2:3">
      <c r="B374">
        <v>4</v>
      </c>
      <c r="C374" t="s">
        <v>725</v>
      </c>
    </row>
    <row r="375" spans="2:3">
      <c r="B375">
        <v>5</v>
      </c>
      <c r="C375" t="s">
        <v>726</v>
      </c>
    </row>
    <row r="376" spans="2:3">
      <c r="B376">
        <v>6</v>
      </c>
      <c r="C376" t="s">
        <v>727</v>
      </c>
    </row>
    <row r="377" spans="2:3">
      <c r="B377">
        <v>7</v>
      </c>
      <c r="C377" t="s">
        <v>728</v>
      </c>
    </row>
    <row r="378" spans="2:3">
      <c r="B378">
        <v>8</v>
      </c>
      <c r="C378" t="s">
        <v>729</v>
      </c>
    </row>
    <row r="379" spans="2:3">
      <c r="B379">
        <v>9</v>
      </c>
      <c r="C379" t="s">
        <v>695</v>
      </c>
    </row>
    <row r="380" spans="2:3">
      <c r="B380">
        <v>10</v>
      </c>
      <c r="C380" t="s">
        <v>730</v>
      </c>
    </row>
    <row r="381" spans="2:3">
      <c r="B381">
        <v>11</v>
      </c>
      <c r="C381" t="s">
        <v>731</v>
      </c>
    </row>
    <row r="382" spans="2:3">
      <c r="B382">
        <v>12</v>
      </c>
      <c r="C382" t="s">
        <v>732</v>
      </c>
    </row>
    <row r="383" spans="2:3">
      <c r="B383">
        <v>13</v>
      </c>
      <c r="C383" t="s">
        <v>733</v>
      </c>
    </row>
    <row r="384" spans="2:3">
      <c r="B384">
        <v>14</v>
      </c>
      <c r="C384" t="s">
        <v>734</v>
      </c>
    </row>
    <row r="385" spans="2:3">
      <c r="B385">
        <v>15</v>
      </c>
      <c r="C385" t="s">
        <v>735</v>
      </c>
    </row>
    <row r="386" spans="2:3">
      <c r="B386">
        <v>16</v>
      </c>
      <c r="C386" t="s">
        <v>736</v>
      </c>
    </row>
    <row r="387" spans="2:3">
      <c r="B387">
        <v>17</v>
      </c>
      <c r="C387" t="s">
        <v>737</v>
      </c>
    </row>
    <row r="388" spans="2:3">
      <c r="B388">
        <v>18</v>
      </c>
      <c r="C388" t="s">
        <v>738</v>
      </c>
    </row>
    <row r="389" spans="2:3">
      <c r="B389">
        <v>19</v>
      </c>
      <c r="C389" t="s">
        <v>739</v>
      </c>
    </row>
    <row r="390" spans="2:3">
      <c r="B390">
        <v>20</v>
      </c>
      <c r="C390" t="s">
        <v>740</v>
      </c>
    </row>
    <row r="391" spans="2:3">
      <c r="C391" t="s">
        <v>14</v>
      </c>
    </row>
    <row r="392" spans="2:3">
      <c r="C392" t="s">
        <v>14</v>
      </c>
    </row>
    <row r="394" spans="2:3">
      <c r="C394" t="s">
        <v>14</v>
      </c>
    </row>
    <row r="395" spans="2:3">
      <c r="B395" s="585" t="s">
        <v>741</v>
      </c>
      <c r="C395" s="585" t="s">
        <v>742</v>
      </c>
    </row>
    <row r="396" spans="2:3">
      <c r="B396" s="585"/>
      <c r="C396" s="585" t="s">
        <v>14</v>
      </c>
    </row>
    <row r="397" spans="2:3">
      <c r="B397" t="s">
        <v>743</v>
      </c>
      <c r="C397" t="s">
        <v>744</v>
      </c>
    </row>
    <row r="398" spans="2:3">
      <c r="B398" t="s">
        <v>745</v>
      </c>
      <c r="C398">
        <v>1</v>
      </c>
    </row>
    <row r="399" spans="2:3">
      <c r="B399" t="s">
        <v>746</v>
      </c>
      <c r="C399">
        <v>2</v>
      </c>
    </row>
    <row r="400" spans="2:3">
      <c r="B400" t="s">
        <v>747</v>
      </c>
      <c r="C400">
        <v>3</v>
      </c>
    </row>
    <row r="401" spans="2:3">
      <c r="B401" t="s">
        <v>748</v>
      </c>
      <c r="C401">
        <v>4</v>
      </c>
    </row>
    <row r="402" spans="2:3">
      <c r="B402" t="s">
        <v>749</v>
      </c>
      <c r="C402">
        <v>5</v>
      </c>
    </row>
    <row r="403" spans="2:3">
      <c r="B403" t="s">
        <v>750</v>
      </c>
      <c r="C403">
        <v>6</v>
      </c>
    </row>
    <row r="404" spans="2:3">
      <c r="B404" t="s">
        <v>751</v>
      </c>
      <c r="C404">
        <v>7</v>
      </c>
    </row>
    <row r="405" spans="2:3">
      <c r="B405" t="s">
        <v>752</v>
      </c>
      <c r="C405">
        <v>8</v>
      </c>
    </row>
    <row r="406" spans="2:3">
      <c r="B406" t="s">
        <v>753</v>
      </c>
      <c r="C406">
        <v>9</v>
      </c>
    </row>
    <row r="407" spans="2:3">
      <c r="B407" t="s">
        <v>754</v>
      </c>
      <c r="C407">
        <v>10</v>
      </c>
    </row>
    <row r="408" spans="2:3">
      <c r="B408" t="s">
        <v>755</v>
      </c>
      <c r="C408">
        <v>11</v>
      </c>
    </row>
    <row r="409" spans="2:3">
      <c r="B409" t="s">
        <v>756</v>
      </c>
    </row>
    <row r="410" spans="2:3">
      <c r="B410" t="s">
        <v>757</v>
      </c>
      <c r="C410">
        <v>12</v>
      </c>
    </row>
    <row r="411" spans="2:3">
      <c r="B411" t="s">
        <v>758</v>
      </c>
      <c r="C411">
        <v>13</v>
      </c>
    </row>
    <row r="412" spans="2:3">
      <c r="B412" t="s">
        <v>759</v>
      </c>
      <c r="C412">
        <v>14</v>
      </c>
    </row>
    <row r="413" spans="2:3">
      <c r="B413" t="s">
        <v>760</v>
      </c>
      <c r="C413">
        <v>15</v>
      </c>
    </row>
    <row r="414" spans="2:3">
      <c r="B414" t="s">
        <v>761</v>
      </c>
      <c r="C414">
        <v>16</v>
      </c>
    </row>
    <row r="415" spans="2:3">
      <c r="B415" t="s">
        <v>762</v>
      </c>
      <c r="C415">
        <v>17</v>
      </c>
    </row>
    <row r="416" spans="2:3">
      <c r="B416" t="s">
        <v>763</v>
      </c>
      <c r="C416">
        <v>18</v>
      </c>
    </row>
    <row r="417" spans="2:3">
      <c r="B417" t="s">
        <v>764</v>
      </c>
      <c r="C417">
        <v>19</v>
      </c>
    </row>
    <row r="418" spans="2:3">
      <c r="B418" t="s">
        <v>765</v>
      </c>
      <c r="C418">
        <v>20</v>
      </c>
    </row>
    <row r="419" spans="2:3">
      <c r="C419" t="s">
        <v>14</v>
      </c>
    </row>
    <row r="420" spans="2:3">
      <c r="C420" t="s">
        <v>14</v>
      </c>
    </row>
    <row r="421" spans="2:3">
      <c r="C421" t="s">
        <v>14</v>
      </c>
    </row>
    <row r="422" spans="2:3">
      <c r="C422" t="s">
        <v>14</v>
      </c>
    </row>
    <row r="423" spans="2:3">
      <c r="B423" s="585" t="s">
        <v>766</v>
      </c>
      <c r="C423" s="585" t="s">
        <v>742</v>
      </c>
    </row>
    <row r="424" spans="2:3">
      <c r="C424" t="s">
        <v>14</v>
      </c>
    </row>
    <row r="425" spans="2:3">
      <c r="B425" t="s">
        <v>743</v>
      </c>
      <c r="C425" t="s">
        <v>744</v>
      </c>
    </row>
    <row r="426" spans="2:3">
      <c r="B426" t="s">
        <v>745</v>
      </c>
      <c r="C426">
        <v>1</v>
      </c>
    </row>
    <row r="427" spans="2:3">
      <c r="B427" t="s">
        <v>746</v>
      </c>
      <c r="C427">
        <v>2</v>
      </c>
    </row>
    <row r="428" spans="2:3">
      <c r="B428" t="s">
        <v>747</v>
      </c>
      <c r="C428">
        <v>3</v>
      </c>
    </row>
    <row r="429" spans="2:3">
      <c r="B429" t="s">
        <v>748</v>
      </c>
      <c r="C429">
        <v>4</v>
      </c>
    </row>
    <row r="430" spans="2:3">
      <c r="B430" t="s">
        <v>749</v>
      </c>
      <c r="C430">
        <v>5</v>
      </c>
    </row>
    <row r="431" spans="2:3">
      <c r="B431" t="s">
        <v>750</v>
      </c>
      <c r="C431">
        <v>6</v>
      </c>
    </row>
    <row r="432" spans="2:3">
      <c r="B432" t="s">
        <v>751</v>
      </c>
      <c r="C432">
        <v>7</v>
      </c>
    </row>
    <row r="433" spans="2:3">
      <c r="B433" t="s">
        <v>767</v>
      </c>
      <c r="C433">
        <v>8</v>
      </c>
    </row>
    <row r="434" spans="2:3">
      <c r="B434" t="s">
        <v>753</v>
      </c>
      <c r="C434">
        <v>9</v>
      </c>
    </row>
    <row r="435" spans="2:3">
      <c r="B435" t="s">
        <v>754</v>
      </c>
      <c r="C435">
        <v>10</v>
      </c>
    </row>
    <row r="436" spans="2:3">
      <c r="B436" t="s">
        <v>768</v>
      </c>
      <c r="C436">
        <v>11</v>
      </c>
    </row>
    <row r="437" spans="2:3">
      <c r="B437" t="s">
        <v>757</v>
      </c>
      <c r="C437">
        <v>12</v>
      </c>
    </row>
    <row r="438" spans="2:3">
      <c r="B438" t="s">
        <v>758</v>
      </c>
      <c r="C438">
        <v>13</v>
      </c>
    </row>
    <row r="439" spans="2:3">
      <c r="B439" t="s">
        <v>759</v>
      </c>
      <c r="C439">
        <v>14</v>
      </c>
    </row>
    <row r="440" spans="2:3">
      <c r="B440" t="s">
        <v>760</v>
      </c>
      <c r="C440">
        <v>15</v>
      </c>
    </row>
    <row r="441" spans="2:3">
      <c r="B441" t="s">
        <v>769</v>
      </c>
      <c r="C441">
        <v>16</v>
      </c>
    </row>
    <row r="442" spans="2:3">
      <c r="B442" t="s">
        <v>770</v>
      </c>
      <c r="C442">
        <v>17</v>
      </c>
    </row>
    <row r="443" spans="2:3">
      <c r="B443" t="s">
        <v>763</v>
      </c>
      <c r="C443">
        <v>18</v>
      </c>
    </row>
    <row r="444" spans="2:3">
      <c r="B444" t="s">
        <v>764</v>
      </c>
      <c r="C444">
        <v>19</v>
      </c>
    </row>
    <row r="445" spans="2:3">
      <c r="B445" t="s">
        <v>765</v>
      </c>
      <c r="C445">
        <v>20</v>
      </c>
    </row>
    <row r="446" spans="2:3">
      <c r="C446" t="s">
        <v>14</v>
      </c>
    </row>
    <row r="447" spans="2:3">
      <c r="C447" t="s">
        <v>14</v>
      </c>
    </row>
    <row r="448" spans="2:3">
      <c r="C448" t="s">
        <v>14</v>
      </c>
    </row>
    <row r="449" spans="2:3">
      <c r="C449" t="s">
        <v>14</v>
      </c>
    </row>
    <row r="450" spans="2:3">
      <c r="B450" s="585" t="s">
        <v>771</v>
      </c>
      <c r="C450" s="585" t="s">
        <v>742</v>
      </c>
    </row>
    <row r="451" spans="2:3">
      <c r="C451" t="s">
        <v>14</v>
      </c>
    </row>
    <row r="452" spans="2:3">
      <c r="B452" t="s">
        <v>743</v>
      </c>
      <c r="C452" t="s">
        <v>744</v>
      </c>
    </row>
    <row r="453" spans="2:3">
      <c r="B453" t="s">
        <v>745</v>
      </c>
      <c r="C453">
        <v>1</v>
      </c>
    </row>
    <row r="454" spans="2:3">
      <c r="B454" t="s">
        <v>746</v>
      </c>
      <c r="C454">
        <v>2</v>
      </c>
    </row>
    <row r="455" spans="2:3">
      <c r="B455" t="s">
        <v>747</v>
      </c>
      <c r="C455">
        <v>3</v>
      </c>
    </row>
    <row r="456" spans="2:3">
      <c r="B456" t="s">
        <v>748</v>
      </c>
      <c r="C456">
        <v>4</v>
      </c>
    </row>
    <row r="457" spans="2:3">
      <c r="B457" t="s">
        <v>749</v>
      </c>
      <c r="C457">
        <v>5</v>
      </c>
    </row>
    <row r="458" spans="2:3">
      <c r="B458" t="s">
        <v>750</v>
      </c>
      <c r="C458">
        <v>6</v>
      </c>
    </row>
    <row r="459" spans="2:3">
      <c r="B459" t="s">
        <v>751</v>
      </c>
      <c r="C459">
        <v>7</v>
      </c>
    </row>
    <row r="460" spans="2:3">
      <c r="B460" t="s">
        <v>767</v>
      </c>
      <c r="C460">
        <v>8</v>
      </c>
    </row>
    <row r="461" spans="2:3">
      <c r="B461" t="s">
        <v>753</v>
      </c>
      <c r="C461">
        <v>9</v>
      </c>
    </row>
    <row r="462" spans="2:3">
      <c r="B462" t="s">
        <v>772</v>
      </c>
      <c r="C462">
        <v>10</v>
      </c>
    </row>
    <row r="463" spans="2:3">
      <c r="B463" t="s">
        <v>768</v>
      </c>
      <c r="C463">
        <v>11</v>
      </c>
    </row>
    <row r="464" spans="2:3">
      <c r="B464" t="s">
        <v>757</v>
      </c>
      <c r="C464">
        <v>12</v>
      </c>
    </row>
    <row r="465" spans="2:3">
      <c r="B465" t="s">
        <v>758</v>
      </c>
      <c r="C465">
        <v>13</v>
      </c>
    </row>
    <row r="466" spans="2:3">
      <c r="B466" t="s">
        <v>759</v>
      </c>
      <c r="C466">
        <v>14</v>
      </c>
    </row>
    <row r="467" spans="2:3">
      <c r="B467" t="s">
        <v>760</v>
      </c>
      <c r="C467">
        <v>15</v>
      </c>
    </row>
    <row r="468" spans="2:3">
      <c r="B468" t="s">
        <v>769</v>
      </c>
      <c r="C468">
        <v>16</v>
      </c>
    </row>
    <row r="469" spans="2:3">
      <c r="B469" t="s">
        <v>770</v>
      </c>
      <c r="C469">
        <v>17</v>
      </c>
    </row>
    <row r="470" spans="2:3">
      <c r="B470" t="s">
        <v>763</v>
      </c>
      <c r="C470">
        <v>18</v>
      </c>
    </row>
    <row r="471" spans="2:3">
      <c r="B471" t="s">
        <v>764</v>
      </c>
      <c r="C471">
        <v>19</v>
      </c>
    </row>
    <row r="472" spans="2:3">
      <c r="B472" t="s">
        <v>765</v>
      </c>
      <c r="C472">
        <v>20</v>
      </c>
    </row>
    <row r="473" spans="2:3">
      <c r="C473" t="s">
        <v>773</v>
      </c>
    </row>
    <row r="474" spans="2:3">
      <c r="C474" t="s">
        <v>14</v>
      </c>
    </row>
  </sheetData>
  <mergeCells count="1">
    <mergeCell ref="G5:H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8C74E-691A-439E-9117-4F7E5178A4C8}">
  <dimension ref="B2:AI23"/>
  <sheetViews>
    <sheetView rightToLeft="1" workbookViewId="0">
      <selection sqref="A1:XFD1048576"/>
    </sheetView>
  </sheetViews>
  <sheetFormatPr defaultColWidth="9" defaultRowHeight="14"/>
  <cols>
    <col min="1" max="43" width="20" bestFit="1" customWidth="1"/>
    <col min="101" max="101" width="17.58203125" customWidth="1"/>
  </cols>
  <sheetData>
    <row r="2" spans="2:3">
      <c r="B2" s="518"/>
      <c r="C2" s="518"/>
    </row>
    <row r="3" spans="2:3">
      <c r="B3" s="518"/>
      <c r="C3" s="518"/>
    </row>
    <row r="4" spans="2:3">
      <c r="B4" s="518"/>
      <c r="C4" s="518"/>
    </row>
    <row r="5" spans="2:3">
      <c r="B5" s="518"/>
      <c r="C5" s="518"/>
    </row>
    <row r="6" spans="2:3">
      <c r="B6" s="518"/>
      <c r="C6" s="518"/>
    </row>
    <row r="7" spans="2:3">
      <c r="B7" s="518"/>
      <c r="C7" s="518"/>
    </row>
    <row r="8" spans="2:3">
      <c r="B8" s="518"/>
      <c r="C8" s="518"/>
    </row>
    <row r="9" spans="2:3">
      <c r="B9" s="518"/>
      <c r="C9" s="518"/>
    </row>
    <row r="10" spans="2:3">
      <c r="B10" s="518"/>
      <c r="C10" s="518"/>
    </row>
    <row r="11" spans="2:3">
      <c r="B11" s="518"/>
      <c r="C11" s="518"/>
    </row>
    <row r="12" spans="2:3">
      <c r="B12" s="518"/>
      <c r="C12" s="518"/>
    </row>
    <row r="13" spans="2:3">
      <c r="B13" s="518"/>
      <c r="C13" s="518"/>
    </row>
    <row r="14" spans="2:3">
      <c r="B14" s="518"/>
      <c r="C14" s="518"/>
    </row>
    <row r="15" spans="2:3">
      <c r="B15" s="518"/>
      <c r="C15" s="518"/>
    </row>
    <row r="16" spans="2:3">
      <c r="B16" s="518"/>
      <c r="C16" s="518"/>
    </row>
    <row r="17" spans="2:35">
      <c r="B17" s="518"/>
      <c r="C17" s="518"/>
    </row>
    <row r="18" spans="2:35">
      <c r="B18" s="518"/>
      <c r="C18" s="518"/>
    </row>
    <row r="19" spans="2:35">
      <c r="B19" s="518"/>
      <c r="C19" s="518"/>
    </row>
    <row r="20" spans="2:35">
      <c r="B20" s="518"/>
      <c r="C20" s="518"/>
      <c r="AI20" s="519"/>
    </row>
    <row r="21" spans="2:35">
      <c r="B21" s="518"/>
      <c r="C21" s="518"/>
    </row>
    <row r="22" spans="2:35">
      <c r="B22" s="518"/>
      <c r="C22" s="518"/>
    </row>
    <row r="23" spans="2:35">
      <c r="B23" s="518"/>
      <c r="C23" s="51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ورقة1">
    <tabColor rgb="FF00B050"/>
  </sheetPr>
  <dimension ref="A1:BJC468"/>
  <sheetViews>
    <sheetView rightToLeft="1" zoomScale="95" zoomScaleNormal="95" workbookViewId="0"/>
  </sheetViews>
  <sheetFormatPr defaultColWidth="0" defaultRowHeight="14"/>
  <cols>
    <col min="1" max="1" width="5.58203125" style="20" customWidth="1"/>
    <col min="2" max="2" width="23.75" style="20" customWidth="1"/>
    <col min="3" max="5" width="9" style="20" customWidth="1"/>
    <col min="6" max="6" width="7.83203125" style="20" customWidth="1"/>
    <col min="7" max="23" width="9" style="20" customWidth="1"/>
    <col min="24" max="24" width="11.5" style="20" customWidth="1"/>
    <col min="25" max="25" width="11.33203125" style="20" customWidth="1"/>
    <col min="26" max="38" width="9" style="20" hidden="1" customWidth="1"/>
    <col min="39" max="39" width="8.75" style="20" hidden="1" customWidth="1"/>
    <col min="40" max="40" width="9" style="20" hidden="1" customWidth="1"/>
    <col min="41" max="41" width="26" style="20" hidden="1" customWidth="1"/>
    <col min="42" max="42" width="17.83203125" style="20" hidden="1" customWidth="1"/>
    <col min="43" max="63" width="9" style="20" hidden="1" customWidth="1"/>
    <col min="64" max="64" width="9" style="38" hidden="1" customWidth="1"/>
    <col min="65" max="66" width="9" hidden="1" customWidth="1"/>
    <col min="67" max="67" width="11.08203125" hidden="1" customWidth="1"/>
    <col min="68" max="68" width="13" style="174" hidden="1" customWidth="1"/>
    <col min="69" max="70" width="9" hidden="1" customWidth="1"/>
    <col min="71" max="71" width="9" style="20" hidden="1" customWidth="1"/>
    <col min="72" max="72" width="11.75" style="20" hidden="1" customWidth="1"/>
    <col min="73" max="73" width="9.08203125" style="20" hidden="1" customWidth="1"/>
    <col min="74" max="74" width="9" style="20" hidden="1" customWidth="1"/>
    <col min="75" max="75" width="14.83203125" style="20" hidden="1" customWidth="1"/>
    <col min="76" max="76" width="9" style="20" hidden="1" customWidth="1"/>
    <col min="77" max="77" width="12.25" style="20" hidden="1" customWidth="1"/>
    <col min="78" max="78" width="15.08203125" style="20" hidden="1" customWidth="1"/>
    <col min="79" max="79" width="9" style="20" hidden="1" customWidth="1"/>
    <col min="80" max="80" width="11" style="20" hidden="1" customWidth="1"/>
    <col min="81" max="1569" width="9" style="20" hidden="1" customWidth="1"/>
    <col min="1570" max="1570" width="19.75" style="20" hidden="1" customWidth="1"/>
    <col min="1571" max="1615" width="0" style="20" hidden="1" customWidth="1"/>
    <col min="1616" max="16384" width="9" style="20" hidden="1"/>
  </cols>
  <sheetData>
    <row r="1" spans="1:104 1300:1615" s="233" customFormat="1">
      <c r="BL1" s="234"/>
      <c r="BM1" s="33"/>
      <c r="BN1" s="33"/>
      <c r="BO1" s="33"/>
      <c r="BP1" s="235"/>
      <c r="BQ1" s="33"/>
      <c r="BR1" s="33"/>
    </row>
    <row r="2" spans="1:104 1300:1615" s="233" customFormat="1">
      <c r="C2" s="521" t="s">
        <v>284</v>
      </c>
      <c r="D2" s="524">
        <f>AN7</f>
        <v>0</v>
      </c>
      <c r="E2" s="521"/>
      <c r="F2" s="521" t="s">
        <v>202</v>
      </c>
      <c r="G2" s="524">
        <f>AN10</f>
        <v>0</v>
      </c>
      <c r="H2" s="521"/>
      <c r="I2" s="521" t="s">
        <v>164</v>
      </c>
      <c r="J2" s="525">
        <f>AJ7</f>
        <v>0</v>
      </c>
      <c r="N2" s="434">
        <f>COUNTIF('الفقرات الضعيفة'!AC6:AC25,0)</f>
        <v>20</v>
      </c>
      <c r="O2" s="640" t="str">
        <f>IF(N2=1," تنبيه يوجد فقرة جميع درجاتها صفر عدل الدرجة الكلية في الصفحة الرئيسية","")</f>
        <v/>
      </c>
      <c r="P2" s="640"/>
      <c r="Q2" s="640"/>
      <c r="R2" s="640"/>
      <c r="S2" s="640"/>
      <c r="T2" s="640"/>
      <c r="BL2" s="234"/>
      <c r="BM2" s="33"/>
      <c r="BN2" s="33"/>
      <c r="BO2" s="33"/>
      <c r="BP2" s="235"/>
      <c r="BQ2" s="33"/>
      <c r="BR2" s="33"/>
    </row>
    <row r="3" spans="1:104 1300:1615" s="233" customFormat="1">
      <c r="BL3" s="234"/>
      <c r="BM3" s="33"/>
      <c r="BN3" s="33"/>
      <c r="BO3" s="33"/>
      <c r="BP3" s="235"/>
      <c r="BQ3" s="33"/>
      <c r="BR3" s="33"/>
      <c r="AYU3" s="233">
        <f>COUNT(AXH7:AXH301)</f>
        <v>0</v>
      </c>
    </row>
    <row r="4" spans="1:104 1300:1615" s="233" customFormat="1" ht="14.5" thickBot="1">
      <c r="BL4" s="234"/>
      <c r="BM4" s="33"/>
      <c r="BN4" s="33"/>
      <c r="BO4" s="33" t="s">
        <v>164</v>
      </c>
      <c r="BP4" s="563">
        <f>J2</f>
        <v>0</v>
      </c>
      <c r="BQ4" s="33"/>
      <c r="BR4" s="33"/>
    </row>
    <row r="5" spans="1:104 1300:1615" s="555" customFormat="1" ht="21.75" customHeight="1" thickBot="1">
      <c r="B5" s="562" t="s">
        <v>443</v>
      </c>
      <c r="C5" s="561">
        <f>BII6</f>
        <v>0</v>
      </c>
      <c r="D5" s="561">
        <f t="shared" ref="D5:V5" si="0">BIJ6</f>
        <v>0</v>
      </c>
      <c r="E5" s="561">
        <f t="shared" si="0"/>
        <v>0</v>
      </c>
      <c r="F5" s="561">
        <f t="shared" si="0"/>
        <v>0</v>
      </c>
      <c r="G5" s="561">
        <f t="shared" si="0"/>
        <v>0</v>
      </c>
      <c r="H5" s="561">
        <f t="shared" si="0"/>
        <v>0</v>
      </c>
      <c r="I5" s="561">
        <f t="shared" si="0"/>
        <v>0</v>
      </c>
      <c r="J5" s="561">
        <f t="shared" si="0"/>
        <v>0</v>
      </c>
      <c r="K5" s="561">
        <f t="shared" si="0"/>
        <v>0</v>
      </c>
      <c r="L5" s="561">
        <f t="shared" si="0"/>
        <v>0</v>
      </c>
      <c r="M5" s="561">
        <f t="shared" si="0"/>
        <v>0</v>
      </c>
      <c r="N5" s="561">
        <f t="shared" si="0"/>
        <v>0</v>
      </c>
      <c r="O5" s="561">
        <f t="shared" si="0"/>
        <v>0</v>
      </c>
      <c r="P5" s="561">
        <f t="shared" si="0"/>
        <v>0</v>
      </c>
      <c r="Q5" s="561">
        <f t="shared" si="0"/>
        <v>0</v>
      </c>
      <c r="R5" s="561">
        <f t="shared" si="0"/>
        <v>0</v>
      </c>
      <c r="S5" s="561">
        <f t="shared" si="0"/>
        <v>0</v>
      </c>
      <c r="T5" s="561">
        <f t="shared" si="0"/>
        <v>0</v>
      </c>
      <c r="U5" s="561">
        <f t="shared" si="0"/>
        <v>0</v>
      </c>
      <c r="V5" s="561">
        <f t="shared" si="0"/>
        <v>0</v>
      </c>
      <c r="BL5" s="556"/>
      <c r="BM5" s="557"/>
      <c r="BN5" s="557"/>
      <c r="BO5" s="557"/>
      <c r="BP5" s="558"/>
      <c r="BQ5" s="557"/>
      <c r="BR5" s="557"/>
      <c r="BHL5" s="555">
        <f>BIH61</f>
        <v>0</v>
      </c>
      <c r="BHM5" s="555">
        <f t="shared" ref="BHM5:BHP5" si="1">MAX(BHM7:BHM13)</f>
        <v>0</v>
      </c>
      <c r="BHN5" s="555">
        <f t="shared" si="1"/>
        <v>0</v>
      </c>
      <c r="BHO5" s="555">
        <f t="shared" si="1"/>
        <v>0</v>
      </c>
      <c r="BHP5" s="555">
        <f t="shared" si="1"/>
        <v>0</v>
      </c>
    </row>
    <row r="6" spans="1:104 1300:1615" s="28" customFormat="1" ht="33.75" customHeight="1">
      <c r="A6" s="522" t="s">
        <v>1</v>
      </c>
      <c r="B6" s="559" t="s">
        <v>409</v>
      </c>
      <c r="C6" s="560" t="s">
        <v>410</v>
      </c>
      <c r="D6" s="560" t="s">
        <v>411</v>
      </c>
      <c r="E6" s="560" t="s">
        <v>412</v>
      </c>
      <c r="F6" s="560" t="s">
        <v>413</v>
      </c>
      <c r="G6" s="560" t="s">
        <v>414</v>
      </c>
      <c r="H6" s="560" t="s">
        <v>415</v>
      </c>
      <c r="I6" s="560" t="s">
        <v>416</v>
      </c>
      <c r="J6" s="560" t="s">
        <v>417</v>
      </c>
      <c r="K6" s="560" t="s">
        <v>418</v>
      </c>
      <c r="L6" s="560" t="s">
        <v>419</v>
      </c>
      <c r="M6" s="560" t="s">
        <v>420</v>
      </c>
      <c r="N6" s="560" t="s">
        <v>421</v>
      </c>
      <c r="O6" s="560" t="s">
        <v>422</v>
      </c>
      <c r="P6" s="560" t="s">
        <v>423</v>
      </c>
      <c r="Q6" s="560" t="s">
        <v>424</v>
      </c>
      <c r="R6" s="560" t="s">
        <v>425</v>
      </c>
      <c r="S6" s="560" t="s">
        <v>426</v>
      </c>
      <c r="T6" s="560" t="s">
        <v>427</v>
      </c>
      <c r="U6" s="560" t="s">
        <v>428</v>
      </c>
      <c r="V6" s="560" t="s">
        <v>429</v>
      </c>
      <c r="W6" s="520" t="s">
        <v>6</v>
      </c>
      <c r="X6" s="520" t="s">
        <v>17</v>
      </c>
      <c r="Y6" s="565" t="s">
        <v>442</v>
      </c>
      <c r="Z6" s="131"/>
      <c r="AA6" s="131"/>
      <c r="AB6" s="131"/>
      <c r="AC6" s="131"/>
      <c r="AD6" s="131"/>
      <c r="AE6" s="131"/>
      <c r="AF6" s="131"/>
      <c r="AN6" s="28" t="s">
        <v>262</v>
      </c>
      <c r="BL6" s="170"/>
      <c r="BM6" s="28" t="s">
        <v>63</v>
      </c>
      <c r="BN6" s="28" t="s">
        <v>64</v>
      </c>
      <c r="BO6" s="28" t="s">
        <v>65</v>
      </c>
      <c r="BP6" s="172" t="s">
        <v>66</v>
      </c>
      <c r="BQ6" s="28" t="s">
        <v>5</v>
      </c>
      <c r="BT6" s="28" t="s">
        <v>6</v>
      </c>
      <c r="BU6" s="28" t="s">
        <v>17</v>
      </c>
      <c r="BX6" s="28" t="s">
        <v>127</v>
      </c>
      <c r="BY6" s="28" t="s">
        <v>128</v>
      </c>
      <c r="BZ6" s="28" t="s">
        <v>129</v>
      </c>
      <c r="CG6" s="28">
        <v>1</v>
      </c>
      <c r="CH6" s="28">
        <v>2</v>
      </c>
      <c r="CI6" s="28">
        <v>3</v>
      </c>
      <c r="CJ6" s="28">
        <v>4</v>
      </c>
      <c r="CK6" s="28">
        <v>5</v>
      </c>
      <c r="CL6" s="28">
        <v>6</v>
      </c>
      <c r="CM6" s="28">
        <v>7</v>
      </c>
      <c r="CN6" s="28">
        <v>8</v>
      </c>
      <c r="CO6" s="28">
        <v>9</v>
      </c>
      <c r="CP6" s="28">
        <v>10</v>
      </c>
      <c r="CQ6" s="28">
        <v>11</v>
      </c>
      <c r="CR6" s="28">
        <v>12</v>
      </c>
      <c r="CS6" s="28">
        <v>13</v>
      </c>
      <c r="CT6" s="28">
        <v>14</v>
      </c>
      <c r="CU6" s="28">
        <v>15</v>
      </c>
      <c r="CV6" s="28">
        <v>16</v>
      </c>
      <c r="CW6" s="28">
        <v>17</v>
      </c>
      <c r="CX6" s="28">
        <v>18</v>
      </c>
      <c r="CY6" s="28">
        <v>19</v>
      </c>
      <c r="CZ6" s="28">
        <v>20</v>
      </c>
      <c r="AWZ6" s="28" t="s">
        <v>440</v>
      </c>
      <c r="AXC6" s="28" t="str">
        <f>LEFT('لصق اكسل الفورمز'!A$1,6)</f>
        <v/>
      </c>
      <c r="AXD6" s="28" t="str">
        <f>LEFT('لصق اكسل الفورمز'!B$1,6)</f>
        <v/>
      </c>
      <c r="AXE6" s="28" t="str">
        <f>LEFT('لصق اكسل الفورمز'!C$1,6)</f>
        <v/>
      </c>
      <c r="AXF6" s="28" t="str">
        <f>LEFT('لصق اكسل الفورمز'!D$1,6)</f>
        <v/>
      </c>
      <c r="AXG6" s="28" t="str">
        <f>LEFT('لصق اكسل الفورمز'!E$1,6)</f>
        <v/>
      </c>
      <c r="AXH6" s="28" t="str">
        <f>LEFT('لصق اكسل الفورمز'!F$1,6)</f>
        <v/>
      </c>
      <c r="AXI6" s="28" t="str">
        <f>LEFT('لصق اكسل الفورمز'!G$1,6)</f>
        <v/>
      </c>
      <c r="AXJ6" s="28" t="str">
        <f>LEFT('لصق اكسل الفورمز'!H$1,6)</f>
        <v/>
      </c>
      <c r="AXK6" s="28" t="str">
        <f>LEFT('لصق اكسل الفورمز'!I$1,6)</f>
        <v/>
      </c>
      <c r="AXL6" s="28" t="str">
        <f>LEFT('لصق اكسل الفورمز'!J$1,6)</f>
        <v/>
      </c>
      <c r="AXM6" s="28" t="str">
        <f>LEFT('لصق اكسل الفورمز'!K$1,6)</f>
        <v/>
      </c>
      <c r="AXN6" s="28" t="str">
        <f>LEFT('لصق اكسل الفورمز'!L$1,6)</f>
        <v/>
      </c>
      <c r="AXO6" s="28" t="str">
        <f>LEFT('لصق اكسل الفورمز'!M$1,6)</f>
        <v/>
      </c>
      <c r="AXP6" s="28" t="str">
        <f>LEFT('لصق اكسل الفورمز'!N$1,6)</f>
        <v/>
      </c>
      <c r="AXQ6" s="28" t="str">
        <f>LEFT('لصق اكسل الفورمز'!O$1,6)</f>
        <v/>
      </c>
      <c r="AXR6" s="28" t="str">
        <f>LEFT('لصق اكسل الفورمز'!P$1,6)</f>
        <v/>
      </c>
      <c r="AXS6" s="28" t="str">
        <f>LEFT('لصق اكسل الفورمز'!Q$1,6)</f>
        <v/>
      </c>
      <c r="AXT6" s="28" t="str">
        <f>LEFT('لصق اكسل الفورمز'!R$1,6)</f>
        <v/>
      </c>
      <c r="AXU6" s="28" t="str">
        <f>LEFT('لصق اكسل الفورمز'!S$1,6)</f>
        <v/>
      </c>
      <c r="AXV6" s="28" t="str">
        <f>LEFT('لصق اكسل الفورمز'!T$1,6)</f>
        <v/>
      </c>
      <c r="AXW6" s="28" t="str">
        <f>LEFT('لصق اكسل الفورمز'!U$1,6)</f>
        <v/>
      </c>
      <c r="AXX6" s="28" t="str">
        <f>LEFT('لصق اكسل الفورمز'!V$1,6)</f>
        <v/>
      </c>
      <c r="AXY6" s="28" t="str">
        <f>LEFT('لصق اكسل الفورمز'!W$1,6)</f>
        <v/>
      </c>
      <c r="AXZ6" s="28" t="str">
        <f>LEFT('لصق اكسل الفورمز'!X$1,6)</f>
        <v/>
      </c>
      <c r="AYA6" s="28" t="str">
        <f>LEFT('لصق اكسل الفورمز'!Y$1,6)</f>
        <v/>
      </c>
      <c r="AYB6" s="28" t="str">
        <f>LEFT('لصق اكسل الفورمز'!Z$1,6)</f>
        <v/>
      </c>
      <c r="AYC6" s="28" t="str">
        <f>LEFT('لصق اكسل الفورمز'!AA$1,6)</f>
        <v/>
      </c>
      <c r="AYD6" s="28" t="str">
        <f>LEFT('لصق اكسل الفورمز'!AB$1,6)</f>
        <v/>
      </c>
      <c r="AYE6" s="28" t="str">
        <f>LEFT('لصق اكسل الفورمز'!AC$1,6)</f>
        <v/>
      </c>
      <c r="AYF6" s="28" t="str">
        <f>LEFT('لصق اكسل الفورمز'!AD$1,6)</f>
        <v/>
      </c>
      <c r="AYG6" s="28" t="str">
        <f>LEFT('لصق اكسل الفورمز'!AE$1,6)</f>
        <v/>
      </c>
      <c r="AYH6" s="28" t="str">
        <f>LEFT('لصق اكسل الفورمز'!AF$1,6)</f>
        <v/>
      </c>
      <c r="AYI6" s="28" t="str">
        <f>LEFT('لصق اكسل الفورمز'!AG$1,6)</f>
        <v/>
      </c>
      <c r="AYJ6" s="28" t="str">
        <f>LEFT('لصق اكسل الفورمز'!AH$1,6)</f>
        <v/>
      </c>
      <c r="AYK6" s="28" t="str">
        <f>LEFT('لصق اكسل الفورمز'!AI$1,6)</f>
        <v/>
      </c>
      <c r="AYL6" s="28" t="str">
        <f>LEFT('لصق اكسل الفورمز'!AJ$1,6)</f>
        <v/>
      </c>
      <c r="AYM6" s="28" t="str">
        <f>LEFT('لصق اكسل الفورمز'!AK$1,6)</f>
        <v/>
      </c>
      <c r="AYN6" s="28" t="str">
        <f>LEFT('لصق اكسل الفورمز'!AL$1,6)</f>
        <v/>
      </c>
      <c r="AYO6" s="28" t="str">
        <f>LEFT('لصق اكسل الفورمز'!AM$1,6)</f>
        <v/>
      </c>
      <c r="AYP6" s="28" t="str">
        <f>LEFT('لصق اكسل الفورمز'!AN$1,6)</f>
        <v/>
      </c>
      <c r="AYQ6" s="28" t="str">
        <f>LEFT('لصق اكسل الفورمز'!AO$1,6)</f>
        <v/>
      </c>
      <c r="AYR6" s="28" t="str">
        <f>LEFT('لصق اكسل الفورمز'!AP$1,6)</f>
        <v/>
      </c>
      <c r="AYS6" s="28" t="str">
        <f>LEFT('لصق اكسل الفورمز'!AQ$1,6)</f>
        <v/>
      </c>
      <c r="AYT6" s="28" t="str">
        <f>LEFT('لصق اكسل الفورمز'!AR$1,6)</f>
        <v/>
      </c>
      <c r="AYU6" s="28" t="str">
        <f>LEFT('لصق اكسل الفورمز'!AS$1,6)</f>
        <v/>
      </c>
      <c r="AYV6" s="28" t="str">
        <f>LEFT('لصق اكسل الفورمز'!AT$1,6)</f>
        <v/>
      </c>
      <c r="AYW6" s="28" t="str">
        <f>LEFT('لصق اكسل الفورمز'!AU$1,6)</f>
        <v/>
      </c>
      <c r="AYX6" s="28" t="str">
        <f>LEFT('لصق اكسل الفورمز'!AV$1,6)</f>
        <v/>
      </c>
      <c r="AYY6" s="28" t="str">
        <f>LEFT('لصق اكسل الفورمز'!AW$1,6)</f>
        <v/>
      </c>
      <c r="AYZ6" s="28" t="str">
        <f>LEFT('لصق اكسل الفورمز'!AX$1,6)</f>
        <v/>
      </c>
      <c r="AZA6" s="28" t="str">
        <f>LEFT('لصق اكسل الفورمز'!AY$1,6)</f>
        <v/>
      </c>
      <c r="AZB6" s="28" t="str">
        <f>LEFT('لصق اكسل الفورمز'!AZ$1,6)</f>
        <v/>
      </c>
      <c r="AZC6" s="28" t="str">
        <f>LEFT('لصق اكسل الفورمز'!BA$1,6)</f>
        <v/>
      </c>
      <c r="AZD6" s="28" t="str">
        <f>LEFT('لصق اكسل الفورمز'!BB$1,6)</f>
        <v/>
      </c>
      <c r="AZE6" s="28" t="str">
        <f>LEFT('لصق اكسل الفورمز'!BC$1,6)</f>
        <v/>
      </c>
      <c r="AZF6" s="28" t="str">
        <f>LEFT('لصق اكسل الفورمز'!BD$1,6)</f>
        <v/>
      </c>
      <c r="AZG6" s="28" t="str">
        <f>LEFT('لصق اكسل الفورمز'!BE$1,6)</f>
        <v/>
      </c>
      <c r="AZH6" s="28" t="str">
        <f>LEFT('لصق اكسل الفورمز'!BF$1,6)</f>
        <v/>
      </c>
      <c r="AZI6" s="28" t="str">
        <f>LEFT('لصق اكسل الفورمز'!BG$1,6)</f>
        <v/>
      </c>
      <c r="AZJ6" s="28" t="str">
        <f>LEFT('لصق اكسل الفورمز'!BH$1,6)</f>
        <v/>
      </c>
      <c r="AZK6" s="28" t="str">
        <f>LEFT('لصق اكسل الفورمز'!BI$1,6)</f>
        <v/>
      </c>
      <c r="AZL6" s="28" t="str">
        <f>LEFT('لصق اكسل الفورمز'!BJ$1,6)</f>
        <v/>
      </c>
      <c r="AZM6" s="28" t="str">
        <f>LEFT('لصق اكسل الفورمز'!BK$1,6)</f>
        <v/>
      </c>
      <c r="AZN6" s="28" t="str">
        <f>LEFT('لصق اكسل الفورمز'!BL$1,6)</f>
        <v/>
      </c>
      <c r="AZO6" s="28" t="str">
        <f>LEFT('لصق اكسل الفورمز'!BM$1,6)</f>
        <v/>
      </c>
      <c r="AZP6" s="28" t="str">
        <f>LEFT('لصق اكسل الفورمز'!BN$1,6)</f>
        <v/>
      </c>
      <c r="AZQ6" s="28" t="str">
        <f>LEFT('لصق اكسل الفورمز'!BO$1,6)</f>
        <v/>
      </c>
      <c r="AZR6" s="28" t="str">
        <f>LEFT('لصق اكسل الفورمز'!BP$1,6)</f>
        <v/>
      </c>
      <c r="AZS6" s="28" t="str">
        <f>LEFT('لصق اكسل الفورمز'!BQ$1,6)</f>
        <v/>
      </c>
      <c r="AZT6" s="28" t="str">
        <f>LEFT('لصق اكسل الفورمز'!BR$1,6)</f>
        <v/>
      </c>
      <c r="AZU6" s="28" t="str">
        <f>LEFT('لصق اكسل الفورمز'!BS$1,6)</f>
        <v/>
      </c>
      <c r="AZV6" s="28" t="str">
        <f>LEFT('لصق اكسل الفورمز'!BT$1,6)</f>
        <v/>
      </c>
      <c r="AZW6" s="28" t="str">
        <f>LEFT('لصق اكسل الفورمز'!BU$1,6)</f>
        <v/>
      </c>
      <c r="AZX6" s="28" t="str">
        <f>LEFT('لصق اكسل الفورمز'!BV$1,6)</f>
        <v/>
      </c>
      <c r="AZY6" s="28" t="str">
        <f>LEFT('لصق اكسل الفورمز'!BW$1,6)</f>
        <v/>
      </c>
      <c r="AZZ6" s="28" t="str">
        <f>LEFT('لصق اكسل الفورمز'!BX$1,6)</f>
        <v/>
      </c>
      <c r="BAA6" s="28" t="str">
        <f>LEFT('لصق اكسل الفورمز'!BY$1,6)</f>
        <v/>
      </c>
      <c r="BAB6" s="28" t="str">
        <f>LEFT('لصق اكسل الفورمز'!BZ$1,6)</f>
        <v/>
      </c>
      <c r="BAC6" s="28" t="str">
        <f>LEFT('لصق اكسل الفورمز'!CA$1,6)</f>
        <v/>
      </c>
      <c r="BAD6" s="28" t="str">
        <f>LEFT('لصق اكسل الفورمز'!CB$1,6)</f>
        <v/>
      </c>
      <c r="BAE6" s="28" t="str">
        <f>LEFT('لصق اكسل الفورمز'!CC$1,6)</f>
        <v/>
      </c>
      <c r="BAF6" s="28" t="str">
        <f>LEFT('لصق اكسل الفورمز'!CD$1,6)</f>
        <v/>
      </c>
      <c r="BAG6" s="28" t="str">
        <f>LEFT('لصق اكسل الفورمز'!CE$1,6)</f>
        <v/>
      </c>
      <c r="BAH6" s="28" t="str">
        <f>LEFT('لصق اكسل الفورمز'!CF$1,6)</f>
        <v/>
      </c>
      <c r="BAI6" s="28" t="str">
        <f>LEFT('لصق اكسل الفورمز'!CG$1,6)</f>
        <v/>
      </c>
      <c r="BAJ6" s="28" t="str">
        <f>LEFT('لصق اكسل الفورمز'!CH$1,6)</f>
        <v/>
      </c>
      <c r="BAK6" s="28" t="str">
        <f>LEFT('لصق اكسل الفورمز'!CI$1,6)</f>
        <v/>
      </c>
      <c r="BAL6" s="28" t="str">
        <f>LEFT('لصق اكسل الفورمز'!CJ$1,6)</f>
        <v/>
      </c>
      <c r="BAM6" s="28" t="str">
        <f>LEFT('لصق اكسل الفورمز'!CK$1,6)</f>
        <v/>
      </c>
      <c r="BAN6" s="28" t="str">
        <f>LEFT('لصق اكسل الفورمز'!CL$1,6)</f>
        <v/>
      </c>
      <c r="BAO6" s="28" t="str">
        <f>LEFT('لصق اكسل الفورمز'!CM$1,6)</f>
        <v/>
      </c>
      <c r="BAP6" s="28" t="str">
        <f>LEFT('لصق اكسل الفورمز'!CN$1,6)</f>
        <v/>
      </c>
      <c r="BAQ6" s="28" t="str">
        <f>LEFT('لصق اكسل الفورمز'!CO$1,6)</f>
        <v/>
      </c>
      <c r="BAR6" s="28" t="str">
        <f>LEFT('لصق اكسل الفورمز'!CP$1,6)</f>
        <v/>
      </c>
      <c r="BAS6" s="28" t="str">
        <f>LEFT('لصق اكسل الفورمز'!CQ$1,6)</f>
        <v/>
      </c>
      <c r="BAT6" s="28" t="str">
        <f>LEFT('لصق اكسل الفورمز'!CR$1,6)</f>
        <v/>
      </c>
      <c r="BAU6" s="28" t="str">
        <f>LEFT('لصق اكسل الفورمز'!CS$1,6)</f>
        <v/>
      </c>
      <c r="BAV6" s="28" t="str">
        <f>LEFT('لصق اكسل الفورمز'!CT$1,6)</f>
        <v/>
      </c>
      <c r="BAW6" s="28" t="str">
        <f>LEFT('لصق اكسل الفورمز'!CU$1,6)</f>
        <v/>
      </c>
      <c r="BAX6" s="28" t="str">
        <f>LEFT('لصق اكسل الفورمز'!CV$1,6)</f>
        <v/>
      </c>
      <c r="BAY6" s="28" t="str">
        <f>LEFT('لصق اكسل الفورمز'!CW$1,6)</f>
        <v/>
      </c>
      <c r="BAZ6" s="28" t="str">
        <f>LEFT('لصق اكسل الفورمز'!CX$1,6)</f>
        <v/>
      </c>
      <c r="BBA6" s="28" t="str">
        <f>LEFT('لصق اكسل الفورمز'!CY$1,6)</f>
        <v/>
      </c>
      <c r="BBB6" s="28" t="str">
        <f>LEFT('لصق اكسل الفورمز'!CZ$1,6)</f>
        <v/>
      </c>
      <c r="BBC6" s="28" t="str">
        <f>LEFT('لصق اكسل الفورمز'!DA$1,6)</f>
        <v/>
      </c>
      <c r="BBD6" s="28" t="str">
        <f>LEFT('لصق اكسل الفورمز'!DB$1,6)</f>
        <v/>
      </c>
      <c r="BBE6" s="28" t="str">
        <f>LEFT('لصق اكسل الفورمز'!DC$1,6)</f>
        <v/>
      </c>
      <c r="BBF6" s="28" t="str">
        <f>LEFT('لصق اكسل الفورمز'!DD$1,6)</f>
        <v/>
      </c>
      <c r="BBG6" s="28" t="str">
        <f>LEFT('لصق اكسل الفورمز'!DE$1,6)</f>
        <v/>
      </c>
      <c r="BBH6" s="28" t="str">
        <f>LEFT('لصق اكسل الفورمز'!DF$1,6)</f>
        <v/>
      </c>
      <c r="BBI6" s="28" t="str">
        <f>LEFT('لصق اكسل الفورمز'!DG$1,6)</f>
        <v/>
      </c>
      <c r="BBJ6" s="28" t="str">
        <f>LEFT('لصق اكسل الفورمز'!DH$1,6)</f>
        <v/>
      </c>
      <c r="BBK6" s="28" t="str">
        <f>LEFT('لصق اكسل الفورمز'!DI$1,6)</f>
        <v/>
      </c>
      <c r="BBL6" s="28" t="str">
        <f>LEFT('لصق اكسل الفورمز'!DJ$1,6)</f>
        <v/>
      </c>
      <c r="BBM6" s="28" t="str">
        <f>LEFT('لصق اكسل الفورمز'!DK$1,6)</f>
        <v/>
      </c>
      <c r="BBN6" s="28" t="str">
        <f>LEFT('لصق اكسل الفورمز'!DL$1,6)</f>
        <v/>
      </c>
      <c r="BBO6" s="28" t="str">
        <f>LEFT('لصق اكسل الفورمز'!DM$1,6)</f>
        <v/>
      </c>
      <c r="BCU6" s="28" t="str">
        <f>LEFT('لصق اكسل الفورمز'!A$1,6)</f>
        <v/>
      </c>
      <c r="BCV6" s="28" t="str">
        <f>LEFT('لصق اكسل الفورمز'!B$1,6)</f>
        <v/>
      </c>
      <c r="BCW6" s="28" t="str">
        <f>LEFT('لصق اكسل الفورمز'!C$1,6)</f>
        <v/>
      </c>
      <c r="BCX6" s="28" t="str">
        <f>LEFT('لصق اكسل الفورمز'!D$1,6)</f>
        <v/>
      </c>
      <c r="BCY6" s="28" t="str">
        <f>LEFT('لصق اكسل الفورمز'!E$1,6)</f>
        <v/>
      </c>
      <c r="BCZ6" s="28" t="str">
        <f>LEFT('لصق اكسل الفورمز'!F$1,6)</f>
        <v/>
      </c>
      <c r="BDA6" s="28" t="str">
        <f>LEFT('لصق اكسل الفورمز'!G$1,6)</f>
        <v/>
      </c>
      <c r="BDB6" s="28" t="str">
        <f>LEFT('لصق اكسل الفورمز'!H$1,6)</f>
        <v/>
      </c>
      <c r="BDC6" s="28" t="str">
        <f>LEFT('لصق اكسل الفورمز'!I$1,6)</f>
        <v/>
      </c>
      <c r="BDD6" s="28" t="str">
        <f>LEFT('لصق اكسل الفورمز'!J$1,6)</f>
        <v/>
      </c>
      <c r="BDE6" s="28" t="str">
        <f>LEFT('لصق اكسل الفورمز'!K$1,6)</f>
        <v/>
      </c>
      <c r="BDF6" s="28" t="str">
        <f>LEFT('لصق اكسل الفورمز'!L$1,6)</f>
        <v/>
      </c>
      <c r="BDG6" s="28" t="str">
        <f>LEFT('لصق اكسل الفورمز'!M$1,6)</f>
        <v/>
      </c>
      <c r="BDH6" s="28" t="str">
        <f>LEFT('لصق اكسل الفورمز'!N$1,6)</f>
        <v/>
      </c>
      <c r="BDI6" s="28" t="str">
        <f>LEFT('لصق اكسل الفورمز'!O$1,6)</f>
        <v/>
      </c>
      <c r="BDJ6" s="28" t="str">
        <f>LEFT('لصق اكسل الفورمز'!P$1,6)</f>
        <v/>
      </c>
      <c r="BDK6" s="28" t="str">
        <f>LEFT('لصق اكسل الفورمز'!Q$1,6)</f>
        <v/>
      </c>
      <c r="BDL6" s="28" t="str">
        <f>LEFT('لصق اكسل الفورمز'!R$1,6)</f>
        <v/>
      </c>
      <c r="BDM6" s="28" t="str">
        <f>LEFT('لصق اكسل الفورمز'!S$1,6)</f>
        <v/>
      </c>
      <c r="BDN6" s="28" t="str">
        <f>LEFT('لصق اكسل الفورمز'!T$1,6)</f>
        <v/>
      </c>
      <c r="BDO6" s="28" t="str">
        <f>LEFT('لصق اكسل الفورمز'!U$1,6)</f>
        <v/>
      </c>
      <c r="BDP6" s="28" t="str">
        <f>LEFT('لصق اكسل الفورمز'!V$1,6)</f>
        <v/>
      </c>
      <c r="BDQ6" s="28" t="str">
        <f>LEFT('لصق اكسل الفورمز'!W$1,6)</f>
        <v/>
      </c>
      <c r="BDR6" s="28" t="str">
        <f>LEFT('لصق اكسل الفورمز'!X$1,6)</f>
        <v/>
      </c>
      <c r="BDS6" s="28" t="str">
        <f>LEFT('لصق اكسل الفورمز'!Y$1,6)</f>
        <v/>
      </c>
      <c r="BDT6" s="28" t="str">
        <f>LEFT('لصق اكسل الفورمز'!Z$1,6)</f>
        <v/>
      </c>
      <c r="BDU6" s="28" t="str">
        <f>LEFT('لصق اكسل الفورمز'!AA$1,6)</f>
        <v/>
      </c>
      <c r="BDV6" s="28" t="str">
        <f>LEFT('لصق اكسل الفورمز'!AB$1,6)</f>
        <v/>
      </c>
      <c r="BDW6" s="28" t="str">
        <f>LEFT('لصق اكسل الفورمز'!AC$1,6)</f>
        <v/>
      </c>
      <c r="BDX6" s="28" t="str">
        <f>LEFT('لصق اكسل الفورمز'!AD$1,6)</f>
        <v/>
      </c>
      <c r="BDY6" s="28" t="str">
        <f>LEFT('لصق اكسل الفورمز'!AE$1,6)</f>
        <v/>
      </c>
      <c r="BDZ6" s="28" t="str">
        <f>LEFT('لصق اكسل الفورمز'!AF$1,6)</f>
        <v/>
      </c>
      <c r="BEA6" s="28" t="str">
        <f>LEFT('لصق اكسل الفورمز'!AG$1,6)</f>
        <v/>
      </c>
      <c r="BEB6" s="28" t="str">
        <f>LEFT('لصق اكسل الفورمز'!AH$1,6)</f>
        <v/>
      </c>
      <c r="BEC6" s="28" t="str">
        <f>LEFT('لصق اكسل الفورمز'!AI$1,6)</f>
        <v/>
      </c>
      <c r="BED6" s="28" t="str">
        <f>LEFT('لصق اكسل الفورمز'!AJ$1,6)</f>
        <v/>
      </c>
      <c r="BEE6" s="28" t="str">
        <f>LEFT('لصق اكسل الفورمز'!AK$1,6)</f>
        <v/>
      </c>
      <c r="BEF6" s="28" t="str">
        <f>LEFT('لصق اكسل الفورمز'!AL$1,6)</f>
        <v/>
      </c>
      <c r="BEG6" s="28" t="str">
        <f>LEFT('لصق اكسل الفورمز'!AM$1,6)</f>
        <v/>
      </c>
      <c r="BEH6" s="28" t="str">
        <f>LEFT('لصق اكسل الفورمز'!AN$1,6)</f>
        <v/>
      </c>
      <c r="BEI6" s="28" t="str">
        <f>LEFT('لصق اكسل الفورمز'!AO$1,6)</f>
        <v/>
      </c>
      <c r="BEJ6" s="28" t="str">
        <f>LEFT('لصق اكسل الفورمز'!AP$1,6)</f>
        <v/>
      </c>
      <c r="BEK6" s="28" t="str">
        <f>LEFT('لصق اكسل الفورمز'!AQ$1,6)</f>
        <v/>
      </c>
      <c r="BEL6" s="28" t="str">
        <f>LEFT('لصق اكسل الفورمز'!AR$1,6)</f>
        <v/>
      </c>
      <c r="BEM6" s="28" t="str">
        <f>LEFT('لصق اكسل الفورمز'!AS$1,6)</f>
        <v/>
      </c>
      <c r="BEN6" s="28" t="str">
        <f>LEFT('لصق اكسل الفورمز'!AT$1,6)</f>
        <v/>
      </c>
      <c r="BEO6" s="28" t="str">
        <f>LEFT('لصق اكسل الفورمز'!AU$1,6)</f>
        <v/>
      </c>
      <c r="BEP6" s="28" t="str">
        <f>LEFT('لصق اكسل الفورمز'!AV$1,6)</f>
        <v/>
      </c>
      <c r="BEQ6" s="28" t="str">
        <f>LEFT('لصق اكسل الفورمز'!AW$1,6)</f>
        <v/>
      </c>
      <c r="BER6" s="28" t="str">
        <f>LEFT('لصق اكسل الفورمز'!AX$1,6)</f>
        <v/>
      </c>
      <c r="BES6" s="28" t="str">
        <f>LEFT('لصق اكسل الفورمز'!AY$1,6)</f>
        <v/>
      </c>
      <c r="BET6" s="28" t="str">
        <f>LEFT('لصق اكسل الفورمز'!AZ$1,6)</f>
        <v/>
      </c>
      <c r="BEU6" s="28" t="str">
        <f>LEFT('لصق اكسل الفورمز'!BA$1,6)</f>
        <v/>
      </c>
      <c r="BEV6" s="28" t="str">
        <f>LEFT('لصق اكسل الفورمز'!BB$1,6)</f>
        <v/>
      </c>
      <c r="BEW6" s="28" t="str">
        <f>LEFT('لصق اكسل الفورمز'!BC$1,6)</f>
        <v/>
      </c>
      <c r="BEX6" s="28" t="str">
        <f>LEFT('لصق اكسل الفورمز'!BD$1,6)</f>
        <v/>
      </c>
      <c r="BEY6" s="28" t="str">
        <f>LEFT('لصق اكسل الفورمز'!BE$1,6)</f>
        <v/>
      </c>
      <c r="BEZ6" s="28" t="str">
        <f>LEFT('لصق اكسل الفورمز'!BF$1,6)</f>
        <v/>
      </c>
      <c r="BFA6" s="28" t="str">
        <f>LEFT('لصق اكسل الفورمز'!BG$1,6)</f>
        <v/>
      </c>
      <c r="BFB6" s="28" t="str">
        <f>LEFT('لصق اكسل الفورمز'!BH$1,6)</f>
        <v/>
      </c>
      <c r="BFC6" s="28" t="str">
        <f>LEFT('لصق اكسل الفورمز'!BI$1,6)</f>
        <v/>
      </c>
      <c r="BFD6" s="28" t="str">
        <f>LEFT('لصق اكسل الفورمز'!BJ$1,6)</f>
        <v/>
      </c>
      <c r="BFE6" s="28" t="str">
        <f>LEFT('لصق اكسل الفورمز'!BK$1,6)</f>
        <v/>
      </c>
      <c r="BFF6" s="28" t="str">
        <f>LEFT('لصق اكسل الفورمز'!BL$1,6)</f>
        <v/>
      </c>
      <c r="BFG6" s="28" t="str">
        <f>LEFT('لصق اكسل الفورمز'!BM$1,6)</f>
        <v/>
      </c>
      <c r="BFH6" s="28" t="str">
        <f>LEFT('لصق اكسل الفورمز'!BN$1,6)</f>
        <v/>
      </c>
      <c r="BFI6" s="28" t="str">
        <f>LEFT('لصق اكسل الفورمز'!BO$1,6)</f>
        <v/>
      </c>
      <c r="BFJ6" s="28" t="str">
        <f>LEFT('لصق اكسل الفورمز'!BP$1,6)</f>
        <v/>
      </c>
      <c r="BFK6" s="28" t="str">
        <f>LEFT('لصق اكسل الفورمز'!BQ$1,6)</f>
        <v/>
      </c>
      <c r="BFL6" s="28" t="str">
        <f>LEFT('لصق اكسل الفورمز'!BR$1,6)</f>
        <v/>
      </c>
      <c r="BFM6" s="28" t="str">
        <f>LEFT('لصق اكسل الفورمز'!BS$1,6)</f>
        <v/>
      </c>
      <c r="BFN6" s="28" t="str">
        <f>LEFT('لصق اكسل الفورمز'!BT$1,6)</f>
        <v/>
      </c>
      <c r="BFO6" s="28" t="str">
        <f>LEFT('لصق اكسل الفورمز'!BU$1,6)</f>
        <v/>
      </c>
      <c r="BFP6" s="28" t="str">
        <f>LEFT('لصق اكسل الفورمز'!BV$1,6)</f>
        <v/>
      </c>
      <c r="BFQ6" s="28" t="str">
        <f>LEFT('لصق اكسل الفورمز'!BW$1,6)</f>
        <v/>
      </c>
      <c r="BFR6" s="28" t="str">
        <f>LEFT('لصق اكسل الفورمز'!BX$1,6)</f>
        <v/>
      </c>
      <c r="BFS6" s="28" t="str">
        <f>LEFT('لصق اكسل الفورمز'!BY$1,6)</f>
        <v/>
      </c>
      <c r="BFT6" s="28" t="str">
        <f>LEFT('لصق اكسل الفورمز'!BZ$1,6)</f>
        <v/>
      </c>
      <c r="BFU6" s="28" t="str">
        <f>LEFT('لصق اكسل الفورمز'!CA$1,6)</f>
        <v/>
      </c>
      <c r="BFV6" s="28" t="str">
        <f>LEFT('لصق اكسل الفورمز'!CB$1,6)</f>
        <v/>
      </c>
      <c r="BFW6" s="28" t="str">
        <f>LEFT('لصق اكسل الفورمز'!CC$1,6)</f>
        <v/>
      </c>
      <c r="BFX6" s="28" t="str">
        <f>LEFT('لصق اكسل الفورمز'!CD$1,6)</f>
        <v/>
      </c>
      <c r="BFY6" s="28" t="str">
        <f>LEFT('لصق اكسل الفورمز'!CE$1,6)</f>
        <v/>
      </c>
      <c r="BFZ6" s="28" t="str">
        <f>LEFT('لصق اكسل الفورمز'!CF$1,6)</f>
        <v/>
      </c>
      <c r="BGA6" s="28" t="str">
        <f>LEFT('لصق اكسل الفورمز'!CG$1,6)</f>
        <v/>
      </c>
      <c r="BGB6" s="28" t="str">
        <f>LEFT('لصق اكسل الفورمز'!CH$1,6)</f>
        <v/>
      </c>
      <c r="BGC6" s="28" t="str">
        <f>LEFT('لصق اكسل الفورمز'!CI$1,6)</f>
        <v/>
      </c>
      <c r="BGD6" s="28" t="str">
        <f>LEFT('لصق اكسل الفورمز'!CJ$1,6)</f>
        <v/>
      </c>
      <c r="BGE6" s="28" t="str">
        <f>LEFT('لصق اكسل الفورمز'!CK$1,6)</f>
        <v/>
      </c>
      <c r="BGF6" s="28" t="str">
        <f>LEFT('لصق اكسل الفورمز'!CL$1,6)</f>
        <v/>
      </c>
      <c r="BGG6" s="28" t="str">
        <f>LEFT('لصق اكسل الفورمز'!CM$1,6)</f>
        <v/>
      </c>
      <c r="BGH6" s="28" t="str">
        <f>LEFT('لصق اكسل الفورمز'!CN$1,6)</f>
        <v/>
      </c>
      <c r="BGI6" s="28" t="str">
        <f>LEFT('لصق اكسل الفورمز'!CO$1,6)</f>
        <v/>
      </c>
      <c r="BGJ6" s="28" t="str">
        <f>LEFT('لصق اكسل الفورمز'!CP$1,6)</f>
        <v/>
      </c>
      <c r="BGK6" s="28" t="str">
        <f>LEFT('لصق اكسل الفورمز'!CQ$1,6)</f>
        <v/>
      </c>
      <c r="BGL6" s="28" t="str">
        <f>LEFT('لصق اكسل الفورمز'!CR$1,6)</f>
        <v/>
      </c>
      <c r="BGM6" s="28" t="str">
        <f>LEFT('لصق اكسل الفورمز'!CS$1,6)</f>
        <v/>
      </c>
      <c r="BGN6" s="28" t="str">
        <f>LEFT('لصق اكسل الفورمز'!CT$1,6)</f>
        <v/>
      </c>
      <c r="BGO6" s="28" t="str">
        <f>LEFT('لصق اكسل الفورمز'!CU$1,6)</f>
        <v/>
      </c>
      <c r="BGP6" s="28" t="str">
        <f>LEFT('لصق اكسل الفورمز'!CV$1,6)</f>
        <v/>
      </c>
      <c r="BGQ6" s="28" t="str">
        <f>LEFT('لصق اكسل الفورمز'!CW$1,6)</f>
        <v/>
      </c>
      <c r="BGR6" s="28" t="str">
        <f>LEFT('لصق اكسل الفورمز'!CX$1,6)</f>
        <v/>
      </c>
      <c r="BGS6" s="28" t="str">
        <f>LEFT('لصق اكسل الفورمز'!CY$1,6)</f>
        <v/>
      </c>
      <c r="BGT6" s="28" t="str">
        <f>LEFT('لصق اكسل الفورمز'!CZ$1,6)</f>
        <v/>
      </c>
      <c r="BGU6" s="28" t="str">
        <f>LEFT('لصق اكسل الفورمز'!DA$1,6)</f>
        <v/>
      </c>
      <c r="BGV6" s="28" t="str">
        <f>LEFT('لصق اكسل الفورمز'!DB$1,6)</f>
        <v/>
      </c>
      <c r="BGW6" s="28" t="str">
        <f>LEFT('لصق اكسل الفورمز'!DC$1,6)</f>
        <v/>
      </c>
      <c r="BGX6" s="28" t="str">
        <f>LEFT('لصق اكسل الفورمز'!DD$1,6)</f>
        <v/>
      </c>
      <c r="BGY6" s="28" t="str">
        <f>LEFT('لصق اكسل الفورمز'!DE$1,6)</f>
        <v/>
      </c>
      <c r="BGZ6" s="28" t="str">
        <f>LEFT('لصق اكسل الفورمز'!DF$1,6)</f>
        <v/>
      </c>
      <c r="BHA6" s="28" t="str">
        <f>LEFT('لصق اكسل الفورمز'!DG$1,6)</f>
        <v/>
      </c>
      <c r="BHB6" s="28" t="str">
        <f>LEFT('لصق اكسل الفورمز'!DH$1,6)</f>
        <v/>
      </c>
      <c r="BHC6" s="28" t="str">
        <f>LEFT('لصق اكسل الفورمز'!DI$1,6)</f>
        <v/>
      </c>
      <c r="BHD6" s="28" t="str">
        <f>LEFT('لصق اكسل الفورمز'!DJ$1,6)</f>
        <v/>
      </c>
      <c r="BHE6" s="28" t="str">
        <f>LEFT('لصق اكسل الفورمز'!DK$1,6)</f>
        <v/>
      </c>
      <c r="BHF6" s="28" t="str">
        <f>LEFT('لصق اكسل الفورمز'!DL$1,6)</f>
        <v/>
      </c>
      <c r="BHG6" s="28" t="str">
        <f>LEFT('لصق اكسل الفورمز'!DM$1,6)</f>
        <v/>
      </c>
      <c r="BHL6" s="28">
        <v>1</v>
      </c>
      <c r="BHM6" s="28">
        <v>2</v>
      </c>
      <c r="BHN6" s="28">
        <v>3</v>
      </c>
      <c r="BHO6" s="28">
        <v>4</v>
      </c>
      <c r="BHP6" s="28">
        <v>5</v>
      </c>
      <c r="BHQ6" s="28">
        <v>6</v>
      </c>
      <c r="BHR6" s="28">
        <v>7</v>
      </c>
      <c r="BHS6" s="28">
        <v>8</v>
      </c>
      <c r="BHT6" s="28">
        <v>9</v>
      </c>
      <c r="BHU6" s="28">
        <v>10</v>
      </c>
      <c r="BHV6" s="28">
        <v>11</v>
      </c>
      <c r="BHW6" s="28">
        <v>12</v>
      </c>
      <c r="BHX6" s="28">
        <v>13</v>
      </c>
      <c r="BHY6" s="28">
        <v>14</v>
      </c>
      <c r="BHZ6" s="28">
        <v>15</v>
      </c>
      <c r="BIA6" s="28">
        <v>16</v>
      </c>
      <c r="BIB6" s="28">
        <v>17</v>
      </c>
      <c r="BIC6" s="28">
        <v>18</v>
      </c>
      <c r="BID6" s="28">
        <v>19</v>
      </c>
      <c r="BIE6" s="28">
        <v>20</v>
      </c>
      <c r="BII6" s="28">
        <f>MAX(BII7:BII28)</f>
        <v>0</v>
      </c>
      <c r="BIJ6" s="28">
        <f t="shared" ref="BIJ6:BJC6" si="2">MAX(BIJ7:BIJ28)</f>
        <v>0</v>
      </c>
      <c r="BIK6" s="28">
        <f t="shared" si="2"/>
        <v>0</v>
      </c>
      <c r="BIL6" s="28">
        <f t="shared" si="2"/>
        <v>0</v>
      </c>
      <c r="BIM6" s="28">
        <f t="shared" si="2"/>
        <v>0</v>
      </c>
      <c r="BIN6" s="28">
        <f t="shared" si="2"/>
        <v>0</v>
      </c>
      <c r="BIO6" s="28">
        <f t="shared" si="2"/>
        <v>0</v>
      </c>
      <c r="BIP6" s="28">
        <f t="shared" si="2"/>
        <v>0</v>
      </c>
      <c r="BIQ6" s="28">
        <f t="shared" si="2"/>
        <v>0</v>
      </c>
      <c r="BIR6" s="28">
        <f t="shared" si="2"/>
        <v>0</v>
      </c>
      <c r="BIS6" s="28">
        <f t="shared" si="2"/>
        <v>0</v>
      </c>
      <c r="BIT6" s="28">
        <f t="shared" si="2"/>
        <v>0</v>
      </c>
      <c r="BIU6" s="28">
        <f t="shared" si="2"/>
        <v>0</v>
      </c>
      <c r="BIV6" s="28">
        <f t="shared" si="2"/>
        <v>0</v>
      </c>
      <c r="BIW6" s="28">
        <f t="shared" si="2"/>
        <v>0</v>
      </c>
      <c r="BIX6" s="28">
        <f t="shared" si="2"/>
        <v>0</v>
      </c>
      <c r="BIY6" s="28">
        <f t="shared" si="2"/>
        <v>0</v>
      </c>
      <c r="BIZ6" s="28">
        <f t="shared" si="2"/>
        <v>0</v>
      </c>
      <c r="BJA6" s="28">
        <f t="shared" si="2"/>
        <v>0</v>
      </c>
      <c r="BJB6" s="28">
        <f t="shared" si="2"/>
        <v>0</v>
      </c>
      <c r="BJC6" s="28">
        <f t="shared" si="2"/>
        <v>0</v>
      </c>
    </row>
    <row r="7" spans="1:104 1300:1615" ht="14.5">
      <c r="A7" s="523">
        <v>1</v>
      </c>
      <c r="B7" s="510" t="str">
        <f>IF('لصق اكسل الفورمز'!E2="","",'لصق اكسل الفورمز'!E2)</f>
        <v/>
      </c>
      <c r="C7" s="510" t="str">
        <f>BHL7</f>
        <v/>
      </c>
      <c r="D7" s="510" t="str">
        <f t="shared" ref="D7:V20" si="3">BHM7</f>
        <v/>
      </c>
      <c r="E7" s="510" t="str">
        <f t="shared" si="3"/>
        <v/>
      </c>
      <c r="F7" s="510" t="str">
        <f t="shared" si="3"/>
        <v/>
      </c>
      <c r="G7" s="510" t="str">
        <f t="shared" si="3"/>
        <v/>
      </c>
      <c r="H7" s="510" t="str">
        <f t="shared" si="3"/>
        <v/>
      </c>
      <c r="I7" s="510" t="str">
        <f t="shared" si="3"/>
        <v/>
      </c>
      <c r="J7" s="510" t="str">
        <f t="shared" si="3"/>
        <v/>
      </c>
      <c r="K7" s="510" t="str">
        <f t="shared" si="3"/>
        <v/>
      </c>
      <c r="L7" s="510" t="str">
        <f t="shared" si="3"/>
        <v/>
      </c>
      <c r="M7" s="510" t="str">
        <f t="shared" si="3"/>
        <v/>
      </c>
      <c r="N7" s="510" t="str">
        <f t="shared" si="3"/>
        <v/>
      </c>
      <c r="O7" s="510" t="str">
        <f t="shared" si="3"/>
        <v/>
      </c>
      <c r="P7" s="510" t="str">
        <f t="shared" si="3"/>
        <v/>
      </c>
      <c r="Q7" s="510" t="str">
        <f t="shared" si="3"/>
        <v/>
      </c>
      <c r="R7" s="510" t="str">
        <f t="shared" si="3"/>
        <v/>
      </c>
      <c r="S7" s="510" t="str">
        <f t="shared" si="3"/>
        <v/>
      </c>
      <c r="T7" s="510" t="str">
        <f t="shared" si="3"/>
        <v/>
      </c>
      <c r="U7" s="510" t="str">
        <f t="shared" si="3"/>
        <v/>
      </c>
      <c r="V7" s="510" t="str">
        <f t="shared" si="3"/>
        <v/>
      </c>
      <c r="W7" s="527" t="str">
        <f>IFERROR(IF(B7="","",AL7/$D$2)*100,"")</f>
        <v/>
      </c>
      <c r="X7" s="510" t="str">
        <f>IF(W7="","",IF(W7&gt;=90,"عال",IF(W7&gt;=67.3,"فوق_المتوسط",IF(W7&gt;=33.3,"المتوسط",IF(W7&gt;=10,"منخفض","دون_المنخفض")))))</f>
        <v/>
      </c>
      <c r="Y7" s="564" t="str">
        <f>IF(X7="","",AL7)</f>
        <v/>
      </c>
      <c r="Z7" s="238"/>
      <c r="AA7" s="238"/>
      <c r="AB7" s="238"/>
      <c r="AC7" s="238"/>
      <c r="AD7" s="238"/>
      <c r="AE7" s="238"/>
      <c r="AF7" s="238"/>
      <c r="AJ7" s="20">
        <f>LEN(AO7)</f>
        <v>0</v>
      </c>
      <c r="AL7" s="20">
        <f>BQ7</f>
        <v>0</v>
      </c>
      <c r="AM7" s="20">
        <f>SUMIF(C7:V7,"&gt;0")</f>
        <v>0</v>
      </c>
      <c r="AN7" s="20">
        <f>SUM(C5:V5)</f>
        <v>0</v>
      </c>
      <c r="AO7" s="20" t="str">
        <f>CONCATENATE(C7,D7,E7,F7,G7,H7,I7,J7,K7,L7,M7,N7,O7,P7,Q7,R7,S7,T7,U7,V7)</f>
        <v/>
      </c>
      <c r="AQ7" s="20" t="str">
        <f>IFERROR(FIND(0,AO7),"")</f>
        <v/>
      </c>
      <c r="AR7" s="20" t="str">
        <f>IFERROR(FIND(0,$AO7,FIND("0",$AO7)+1),"")</f>
        <v/>
      </c>
      <c r="AS7" s="20" t="str">
        <f>IFERROR(FIND(0,$AO7,FIND("0",$AO7,FIND("0",$AO7)+1)+1),"")</f>
        <v/>
      </c>
      <c r="AT7" s="20" t="str">
        <f>IFERROR(FIND(0,$AO7,FIND("0",$AO7,FIND("0",$AO7,FIND("0",$AO7)+1)+1)+1),"")</f>
        <v/>
      </c>
      <c r="AU7" s="20" t="str">
        <f>IFERROR(FIND(0,$AO7,FIND("0",$AO7,FIND("0",$AO7,FIND("0",$AO7,FIND("0",$AO7)+1)+1)+1)+1),"")</f>
        <v/>
      </c>
      <c r="AV7" s="20" t="str">
        <f>IFERROR(FIND(0,$AO7,FIND("0",$AO7,FIND("0",$AO7,FIND("0",$AO7,FIND("0",$AO7,FIND("0",$AO7)+1)+1)+1)+1)+1),"")</f>
        <v/>
      </c>
      <c r="AW7" s="20" t="str">
        <f>IFERROR(FIND(0,$AO7,FIND("0",$AO7,FIND("0",$AO7,FIND("0",$AO7,FIND("0",$AO7,FIND("0",$AO7,FIND("0",$AO7)+1)+1)+1)+1)+1)+1),"")</f>
        <v/>
      </c>
      <c r="AX7" s="20" t="str">
        <f>IFERROR(FIND(0,$AO7,FIND("0",$AO7,FIND("0",$AO7,FIND("0",$AO7,FIND("0",$AO7,FIND("0",$AO7,FIND("0",$AO7,FIND("0",$AO7)+1)+1)+1)+1)+1)+1)+1),"")</f>
        <v/>
      </c>
      <c r="AY7" s="20" t="str">
        <f>IFERROR(FIND(0,$AO7,FIND("0",$AO7,FIND("0",$AO7,FIND("0",$AO7,FIND("0",$AO7,FIND("0",$AO7,FIND("0",$AO7,FIND("0",$AO7,FIND("0",$AO7)+1)+1)+1)+1)+1)+1)+1)+1),"")</f>
        <v/>
      </c>
      <c r="AZ7" s="20" t="str">
        <f>IFERROR(FIND(0,$AO7,FIND("0",$AO7,FIND("0",$AO7,FIND("0",$AO7,FIND("0",$AO7,FIND("0",$AO7,FIND("0",$AO7,FIND("0",$AO7,FIND("0",$AO7,FIND("0",$AO7)+1)+1)+1)+1)+1)+1)+1)+1)+1),"")</f>
        <v/>
      </c>
      <c r="BA7" s="20" t="str">
        <f>IFERROR(FIND(0,$AO7,FIND("0",$AO7,FIND("0",$AO7,FIND("0",$AO7,FIND("0",$AO7,FIND("0",$AO7,FIND("0",$AO7,FIND("0",$AO7,FIND("0",$AO7,FIND("0",$AO7,FIND("0",$AO7)+1)+1)+1)+1)+1)+1)+1)+1)+1)+1),"")</f>
        <v/>
      </c>
      <c r="BB7" s="20" t="str">
        <f>IFERROR(FIND(0,$AO7,FIND("0",$AO7,FIND("0",$AO7,FIND("0",$AO7,FIND("0",$AO7,FIND("0",$AO7,FIND("0",$AO7,FIND("0",$AO7,FIND("0",$AO7,FIND("0",$AO7,FIND("0",$AO7,FIND("0",$AO7)+1)+1)+1)+1)+1)+1)+1)+1)+1)+1)+1),"")</f>
        <v/>
      </c>
      <c r="BC7" s="20" t="str">
        <f>IFERROR(FIND(0,$AO7,FIND("0",$AO7,FIND("0",$AO7,FIND("0",$AO7,FIND("0",$AO7,FIND("0",$AO7,FIND("0",$AO7,FIND("0",$AO7,FIND("0",$AO7,FIND("0",$AO7,FIND("0",$AO7,FIND("0",$AO7,FIND("0",$AO7)+1)+1)+1)+1)+1)+1)+1)+1)+1)+1)+1)+1),"")</f>
        <v/>
      </c>
      <c r="BD7" s="20" t="str">
        <f>IFERROR(FIND(0,$AO7,FIND("0",$AO7,FIND("0",$AO7,FIND("0",$AO7,FIND("0",$AO7,FIND("0",$AO7,FIND("0",$AO7,FIND("0",$AO7,FIND("0",$AO7,FIND("0",$AO7,FIND("0",$AO7,FIND("0",$AO7,FIND("0",$AO7,FIND("0",$AO7)+1)+1)+1)+1)+1)+1)+1)+1)+1)+1)+1)+1)+1),"")</f>
        <v/>
      </c>
      <c r="BE7" s="20" t="str">
        <f>IFERROR(FIND(0,$AO7,FIND("0",$AO7,FIND("0",$AO7,FIND("0",$AO7,FIND("0",$AO7,FIND("0",$AO7,FIND("0",$AO7,FIND("0",$AO7,FIND("0",$AO7,FIND("0",$AO7,FIND("0",$AO7,FIND("0",$AO7,FIND("0",$AO7,FIND("0",$AO7,FIND("0",$AO7)+1)+1)+1)+1)+1)+1)+1)+1)+1)+1)+1)+1)+1)+1),"")</f>
        <v/>
      </c>
      <c r="BF7" s="20" t="str">
        <f>IFERROR(FIND(0,$AO7,FIND("0",$AO7,FIND("0",$AO7,FIND("0",$AO7,FIND("0",$AO7,FIND("0",$AO7,FIND("0",$AO7,FIND("0",$AO7,FIND("0",$AO7,FIND("0",$AO7,FIND("0",$AO7,FIND("0",$AO7,FIND("0",$AO7,FIND("0",$AO7,FIND("0",$AO7,FIND("0",$AO7)+1)+1)+1)+1)+1)+1)+1)+1)+1)+1)+1)+1)+1)+1)+1),"")</f>
        <v/>
      </c>
      <c r="BG7" s="20" t="str">
        <f>IFERROR(FIND(0,$AO7,FIND("0",$AO7,FIND("0",$AO7,FIND("0",$AO7,FIND("0",$AO7,FIND("0",$AO7,FIND("0",$AO7,FIND("0",$AO7,FIND("0",$AO7,FIND("0",$AO7,FIND("0",$AO7,FIND("0",$AO7,FIND("0",$AO7,FIND("0",$AO7,FIND("0",$AO7,FIND("0",$AO7,FIND("0",$AO7)+1)+1)+1)+1)+1)+1)+1)+1)+1)+1)+1)+1)+1)+1)+1)+1),"")</f>
        <v/>
      </c>
      <c r="BH7" s="20" t="str">
        <f>IFERROR(FIND(0,$AO7,FIND("0",$AO7,FIND("0",$AO7,FIND("0",$AO7,FIND("0",$AO7,FIND("0",$AO7,FIND("0",$AO7,FIND("0",$AO7,FIND("0",$AO7,FIND("0",$AO7,FIND("0",$AO7,FIND("0",$AO7,FIND("0",$AO7,FIND("0",$AO7,FIND("0",$AO7,FIND("0",$AO7,FIND("0",$AO7,FIND("0",$AO7)+1)+1)+1)+1)+1)+1)+1)+1)+1)+1)+1)+1)+1)+1)+1)+1)+1),"")</f>
        <v/>
      </c>
      <c r="BI7" s="20" t="str">
        <f>IFERROR(FIND(0,$AO7,FIND("0",$AO7,FIND("0",$AO7,FIND("0",$AO7,FIND("0",$AO7,FIND("0",$AO7,FIND("0",$AO7,FIND("0",$AO7,FIND("0",$AO7,FIND("0",$AO7,FIND("0",$AO7,FIND("0",$AO7,FIND("0",$AO7,FIND("0",$AO7,FIND("0",$AO7,FIND("0",$AO7,FIND("0",$AO7,FIND("0",$AO7,FIND("0",$AO7)+1)+1)+1)+1)+1)+1)+1)+1)+1)+1)+1)+1)+1)+1)+1)+1)+1)+1),"")</f>
        <v/>
      </c>
      <c r="BJ7" s="20" t="str">
        <f>IFERROR(FIND(0,$AO7,FIND("0",$AO7,FIND("0",$AO7,FIND("0",$AO7,FIND("0",$AO7,FIND("0",$AO7,FIND("0",$AO7,FIND("0",$AO7,FIND("0",$AO7,FIND("0",$AO7,FIND("0",$AO7,FIND("0",$AO7,FIND("0",$AO7,FIND("0",$AO7,FIND("0",$AO7,FIND("0",$AO7,FIND("0",$AO7,FIND("0",$AO7,FIND("0",$AO7,FIND("0",$AO7)+1)+1)+1)+1)+1)+1)+1)+1)+1)+1)+1)+1)+1)+1)+1)+1)+1)+1)+1),"")</f>
        <v/>
      </c>
      <c r="BL7" s="38" t="e">
        <f>BM7/$J$2</f>
        <v>#DIV/0!</v>
      </c>
      <c r="BM7" s="4">
        <f>$BP$4-BN7</f>
        <v>0</v>
      </c>
      <c r="BN7" s="4">
        <f>COUNTIF(C7:V7,"=0")</f>
        <v>0</v>
      </c>
      <c r="BO7" s="4">
        <f>SUM(BM7:BN7)</f>
        <v>0</v>
      </c>
      <c r="BP7" s="173" t="str">
        <f>IFERROR(BM7/BO7,"")</f>
        <v/>
      </c>
      <c r="BQ7" s="4">
        <f>SUM(CG7:CZ7)</f>
        <v>0</v>
      </c>
      <c r="BR7" s="4">
        <f>COUNTIF(C:C,"&lt;=1")</f>
        <v>8</v>
      </c>
      <c r="BS7" s="279" t="e">
        <f>AVERAGE(W7:W429)</f>
        <v>#DIV/0!</v>
      </c>
      <c r="BT7" s="268" t="str">
        <f>W7</f>
        <v/>
      </c>
      <c r="BU7" s="268" t="str">
        <f>X7</f>
        <v/>
      </c>
      <c r="BW7" s="20" t="s">
        <v>145</v>
      </c>
      <c r="BX7" s="20">
        <f>IF(BM7&gt;0,"",IF(BO7=BN7,1,""))</f>
        <v>1</v>
      </c>
      <c r="CB7" s="20" t="s">
        <v>16</v>
      </c>
      <c r="CG7" s="20" t="str">
        <f>IFERROR(C7*1,"")</f>
        <v/>
      </c>
      <c r="CH7" s="20" t="str">
        <f t="shared" ref="CH7:CY21" si="4">IFERROR(D7*1,"")</f>
        <v/>
      </c>
      <c r="CI7" s="20" t="str">
        <f t="shared" si="4"/>
        <v/>
      </c>
      <c r="CJ7" s="20" t="str">
        <f t="shared" si="4"/>
        <v/>
      </c>
      <c r="CK7" s="20" t="str">
        <f t="shared" si="4"/>
        <v/>
      </c>
      <c r="CL7" s="20" t="str">
        <f t="shared" si="4"/>
        <v/>
      </c>
      <c r="CM7" s="20" t="str">
        <f t="shared" si="4"/>
        <v/>
      </c>
      <c r="CN7" s="20" t="str">
        <f t="shared" si="4"/>
        <v/>
      </c>
      <c r="CO7" s="20" t="str">
        <f t="shared" si="4"/>
        <v/>
      </c>
      <c r="CP7" s="20" t="str">
        <f t="shared" si="4"/>
        <v/>
      </c>
      <c r="CQ7" s="20" t="str">
        <f t="shared" si="4"/>
        <v/>
      </c>
      <c r="CR7" s="20" t="str">
        <f t="shared" si="4"/>
        <v/>
      </c>
      <c r="CS7" s="20" t="str">
        <f t="shared" si="4"/>
        <v/>
      </c>
      <c r="CT7" s="20" t="str">
        <f t="shared" si="4"/>
        <v/>
      </c>
      <c r="CU7" s="20" t="str">
        <f t="shared" si="4"/>
        <v/>
      </c>
      <c r="CV7" s="20" t="str">
        <f t="shared" si="4"/>
        <v/>
      </c>
      <c r="CW7" s="20" t="str">
        <f t="shared" si="4"/>
        <v/>
      </c>
      <c r="CX7" s="20" t="str">
        <f t="shared" si="4"/>
        <v/>
      </c>
      <c r="CY7" s="20" t="str">
        <f t="shared" si="4"/>
        <v/>
      </c>
      <c r="CZ7" s="20" t="str">
        <f>IFERROR(V7*1,"")</f>
        <v/>
      </c>
      <c r="AXC7" s="20" t="str">
        <f>IF('لصق اكسل الفورمز'!A2="","",'لصق اكسل الفورمز'!A2)</f>
        <v/>
      </c>
      <c r="AXD7" s="20" t="str">
        <f>IF('لصق اكسل الفورمز'!B2="","",'لصق اكسل الفورمز'!B2)</f>
        <v/>
      </c>
      <c r="AXE7" s="20" t="str">
        <f>IF('لصق اكسل الفورمز'!C2="","",'لصق اكسل الفورمز'!C2)</f>
        <v/>
      </c>
      <c r="AXF7" s="20" t="str">
        <f>IF('لصق اكسل الفورمز'!D2="","",'لصق اكسل الفورمز'!D2)</f>
        <v/>
      </c>
      <c r="AXG7" s="20" t="str">
        <f>IF('لصق اكسل الفورمز'!E2="","",'لصق اكسل الفورمز'!E2)</f>
        <v/>
      </c>
      <c r="AXH7" s="20" t="str">
        <f>IF('لصق اكسل الفورمز'!F2="","",'لصق اكسل الفورمز'!F2)</f>
        <v/>
      </c>
      <c r="AXI7" s="20" t="str">
        <f>IF('لصق اكسل الفورمز'!G2="","",'لصق اكسل الفورمز'!G2)</f>
        <v/>
      </c>
      <c r="AXJ7" s="20" t="str">
        <f>IF('لصق اكسل الفورمز'!H2="","",'لصق اكسل الفورمز'!H2)</f>
        <v/>
      </c>
      <c r="AXK7" s="20" t="str">
        <f>IF('لصق اكسل الفورمز'!I2="","",'لصق اكسل الفورمز'!I2)</f>
        <v/>
      </c>
      <c r="AXL7" s="20" t="str">
        <f>IF('لصق اكسل الفورمز'!J2="","",'لصق اكسل الفورمز'!J2)</f>
        <v/>
      </c>
      <c r="AXM7" s="20" t="str">
        <f>IF('لصق اكسل الفورمز'!K2="","",'لصق اكسل الفورمز'!K2)</f>
        <v/>
      </c>
      <c r="AXN7" s="20" t="str">
        <f>IF('لصق اكسل الفورمز'!L2="","",'لصق اكسل الفورمز'!L2)</f>
        <v/>
      </c>
      <c r="AXO7" s="20" t="str">
        <f>IF('لصق اكسل الفورمز'!M2="","",'لصق اكسل الفورمز'!M2)</f>
        <v/>
      </c>
      <c r="AXP7" s="20" t="str">
        <f>IF('لصق اكسل الفورمز'!N2="","",'لصق اكسل الفورمز'!N2)</f>
        <v/>
      </c>
      <c r="AXQ7" s="20" t="str">
        <f>IF('لصق اكسل الفورمز'!O2="","",'لصق اكسل الفورمز'!O2)</f>
        <v/>
      </c>
      <c r="AXR7" s="20" t="str">
        <f>IF('لصق اكسل الفورمز'!P2="","",'لصق اكسل الفورمز'!P2)</f>
        <v/>
      </c>
      <c r="AXS7" s="20" t="str">
        <f>IF('لصق اكسل الفورمز'!Q2="","",'لصق اكسل الفورمز'!Q2)</f>
        <v/>
      </c>
      <c r="AXT7" s="20" t="str">
        <f>IF('لصق اكسل الفورمز'!R2="","",'لصق اكسل الفورمز'!R2)</f>
        <v/>
      </c>
      <c r="AXU7" s="20" t="str">
        <f>IF('لصق اكسل الفورمز'!S2="","",'لصق اكسل الفورمز'!S2)</f>
        <v/>
      </c>
      <c r="AXV7" s="20" t="str">
        <f>IF('لصق اكسل الفورمز'!T2="","",'لصق اكسل الفورمز'!T2)</f>
        <v/>
      </c>
      <c r="AXW7" s="20" t="str">
        <f>IF('لصق اكسل الفورمز'!U2="","",'لصق اكسل الفورمز'!U2)</f>
        <v/>
      </c>
      <c r="AXX7" s="20" t="str">
        <f>IF('لصق اكسل الفورمز'!V2="","",'لصق اكسل الفورمز'!V2)</f>
        <v/>
      </c>
      <c r="AXY7" s="20" t="str">
        <f>IF('لصق اكسل الفورمز'!W2="","",'لصق اكسل الفورمز'!W2)</f>
        <v/>
      </c>
      <c r="AXZ7" s="20" t="str">
        <f>IF('لصق اكسل الفورمز'!X2="","",'لصق اكسل الفورمز'!X2)</f>
        <v/>
      </c>
      <c r="AYA7" s="20" t="str">
        <f>IF('لصق اكسل الفورمز'!Y2="","",'لصق اكسل الفورمز'!Y2)</f>
        <v/>
      </c>
      <c r="AYB7" s="20" t="str">
        <f>IF('لصق اكسل الفورمز'!Z2="","",'لصق اكسل الفورمز'!Z2)</f>
        <v/>
      </c>
      <c r="AYC7" s="20" t="str">
        <f>IF('لصق اكسل الفورمز'!AA2="","",'لصق اكسل الفورمز'!AA2)</f>
        <v/>
      </c>
      <c r="AYD7" s="20" t="str">
        <f>IF('لصق اكسل الفورمز'!AB2="","",'لصق اكسل الفورمز'!AB2)</f>
        <v/>
      </c>
      <c r="AYE7" s="20" t="str">
        <f>IF('لصق اكسل الفورمز'!AC2="","",'لصق اكسل الفورمز'!AC2)</f>
        <v/>
      </c>
      <c r="AYF7" s="20" t="str">
        <f>IF('لصق اكسل الفورمز'!AD2="","",'لصق اكسل الفورمز'!AD2)</f>
        <v/>
      </c>
      <c r="AYG7" s="20" t="str">
        <f>IF('لصق اكسل الفورمز'!AE2="","",'لصق اكسل الفورمز'!AE2)</f>
        <v/>
      </c>
      <c r="AYH7" s="20" t="str">
        <f>IF('لصق اكسل الفورمز'!AF2="","",'لصق اكسل الفورمز'!AF2)</f>
        <v/>
      </c>
      <c r="AYI7" s="20" t="str">
        <f>IF('لصق اكسل الفورمز'!AG2="","",'لصق اكسل الفورمز'!AG2)</f>
        <v/>
      </c>
      <c r="AYJ7" s="20" t="str">
        <f>IF('لصق اكسل الفورمز'!AH2="","",'لصق اكسل الفورمز'!AH2)</f>
        <v/>
      </c>
      <c r="AYK7" s="20" t="str">
        <f>IF('لصق اكسل الفورمز'!AI2="","",'لصق اكسل الفورمز'!AI2)</f>
        <v/>
      </c>
      <c r="AYL7" s="20" t="str">
        <f>IF('لصق اكسل الفورمز'!AJ2="","",'لصق اكسل الفورمز'!AJ2)</f>
        <v/>
      </c>
      <c r="AYM7" s="20" t="str">
        <f>IF('لصق اكسل الفورمز'!AK2="","",'لصق اكسل الفورمز'!AK2)</f>
        <v/>
      </c>
      <c r="AYN7" s="20" t="str">
        <f>IF('لصق اكسل الفورمز'!AL2="","",'لصق اكسل الفورمز'!AL2)</f>
        <v/>
      </c>
      <c r="AYO7" s="20" t="str">
        <f>IF('لصق اكسل الفورمز'!AM2="","",'لصق اكسل الفورمز'!AM2)</f>
        <v/>
      </c>
      <c r="AYP7" s="20" t="str">
        <f>IF('لصق اكسل الفورمز'!AN2="","",'لصق اكسل الفورمز'!AN2)</f>
        <v/>
      </c>
      <c r="AYQ7" s="20" t="str">
        <f>IF('لصق اكسل الفورمز'!AO2="","",'لصق اكسل الفورمز'!AO2)</f>
        <v/>
      </c>
      <c r="AYR7" s="20" t="str">
        <f>IF('لصق اكسل الفورمز'!AP2="","",'لصق اكسل الفورمز'!AP2)</f>
        <v/>
      </c>
      <c r="AYS7" s="20" t="str">
        <f>IF('لصق اكسل الفورمز'!AQ2="","",'لصق اكسل الفورمز'!AQ2)</f>
        <v/>
      </c>
      <c r="AYT7" s="20" t="str">
        <f>IF('لصق اكسل الفورمز'!AR2="","",'لصق اكسل الفورمز'!AR2)</f>
        <v/>
      </c>
      <c r="AYU7" s="20" t="str">
        <f>IF('لصق اكسل الفورمز'!AS2="","",'لصق اكسل الفورمز'!AS2)</f>
        <v/>
      </c>
      <c r="AYV7" s="20" t="str">
        <f>IF('لصق اكسل الفورمز'!AT2="","",'لصق اكسل الفورمز'!AT2)</f>
        <v/>
      </c>
      <c r="AYW7" s="20" t="str">
        <f>IF('لصق اكسل الفورمز'!AU2="","",'لصق اكسل الفورمز'!AU2)</f>
        <v/>
      </c>
      <c r="AYX7" s="20" t="str">
        <f>IF('لصق اكسل الفورمز'!AV2="","",'لصق اكسل الفورمز'!AV2)</f>
        <v/>
      </c>
      <c r="AYY7" s="20" t="str">
        <f>IF('لصق اكسل الفورمز'!AW2="","",'لصق اكسل الفورمز'!AW2)</f>
        <v/>
      </c>
      <c r="AYZ7" s="20" t="str">
        <f>IF('لصق اكسل الفورمز'!AX2="","",'لصق اكسل الفورمز'!AX2)</f>
        <v/>
      </c>
      <c r="AZA7" s="20" t="str">
        <f>IF('لصق اكسل الفورمز'!AY2="","",'لصق اكسل الفورمز'!AY2)</f>
        <v/>
      </c>
      <c r="AZB7" s="20" t="str">
        <f>IF('لصق اكسل الفورمز'!AZ2="","",'لصق اكسل الفورمز'!AZ2)</f>
        <v/>
      </c>
      <c r="AZC7" s="20" t="str">
        <f>IF('لصق اكسل الفورمز'!BA2="","",'لصق اكسل الفورمز'!BA2)</f>
        <v/>
      </c>
      <c r="AZD7" s="20" t="str">
        <f>IF('لصق اكسل الفورمز'!BB2="","",'لصق اكسل الفورمز'!BB2)</f>
        <v/>
      </c>
      <c r="AZE7" s="20" t="str">
        <f>IF('لصق اكسل الفورمز'!BC2="","",'لصق اكسل الفورمز'!BC2)</f>
        <v/>
      </c>
      <c r="AZF7" s="20" t="str">
        <f>IF('لصق اكسل الفورمز'!BD2="","",'لصق اكسل الفورمز'!BD2)</f>
        <v/>
      </c>
      <c r="AZG7" s="20" t="str">
        <f>IF('لصق اكسل الفورمز'!BE2="","",'لصق اكسل الفورمز'!BE2)</f>
        <v/>
      </c>
      <c r="AZH7" s="20" t="str">
        <f>IF('لصق اكسل الفورمز'!BF2="","",'لصق اكسل الفورمز'!BF2)</f>
        <v/>
      </c>
      <c r="AZI7" s="20" t="str">
        <f>IF('لصق اكسل الفورمز'!BG2="","",'لصق اكسل الفورمز'!BG2)</f>
        <v/>
      </c>
      <c r="AZJ7" s="20" t="str">
        <f>IF('لصق اكسل الفورمز'!BH2="","",'لصق اكسل الفورمز'!BH2)</f>
        <v/>
      </c>
      <c r="AZK7" s="20" t="str">
        <f>IF('لصق اكسل الفورمز'!BI2="","",'لصق اكسل الفورمز'!BI2)</f>
        <v/>
      </c>
      <c r="AZL7" s="20" t="str">
        <f>IF('لصق اكسل الفورمز'!BJ2="","",'لصق اكسل الفورمز'!BJ2)</f>
        <v/>
      </c>
      <c r="AZM7" s="20" t="str">
        <f>IF('لصق اكسل الفورمز'!BK2="","",'لصق اكسل الفورمز'!BK2)</f>
        <v/>
      </c>
      <c r="AZN7" s="20" t="str">
        <f>IF('لصق اكسل الفورمز'!BL2="","",'لصق اكسل الفورمز'!BL2)</f>
        <v/>
      </c>
      <c r="AZO7" s="20" t="str">
        <f>IF('لصق اكسل الفورمز'!BM2="","",'لصق اكسل الفورمز'!BM2)</f>
        <v/>
      </c>
      <c r="AZP7" s="20" t="str">
        <f>IF('لصق اكسل الفورمز'!BN2="","",'لصق اكسل الفورمز'!BN2)</f>
        <v/>
      </c>
      <c r="AZQ7" s="20" t="str">
        <f>IF('لصق اكسل الفورمز'!BO2="","",'لصق اكسل الفورمز'!BO2)</f>
        <v/>
      </c>
      <c r="AZR7" s="20" t="str">
        <f>IF('لصق اكسل الفورمز'!BP2="","",'لصق اكسل الفورمز'!BP2)</f>
        <v/>
      </c>
      <c r="AZS7" s="20" t="str">
        <f>IF('لصق اكسل الفورمز'!BQ2="","",'لصق اكسل الفورمز'!BQ2)</f>
        <v/>
      </c>
      <c r="AZT7" s="20" t="str">
        <f>IF('لصق اكسل الفورمز'!BR2="","",'لصق اكسل الفورمز'!BR2)</f>
        <v/>
      </c>
      <c r="AZU7" s="20" t="str">
        <f>IF('لصق اكسل الفورمز'!BS2="","",'لصق اكسل الفورمز'!BS2)</f>
        <v/>
      </c>
      <c r="AZV7" s="20" t="str">
        <f>IF('لصق اكسل الفورمز'!BT2="","",'لصق اكسل الفورمز'!BT2)</f>
        <v/>
      </c>
      <c r="AZW7" s="20" t="str">
        <f>IF('لصق اكسل الفورمز'!BU2="","",'لصق اكسل الفورمز'!BU2)</f>
        <v/>
      </c>
      <c r="AZX7" s="20" t="str">
        <f>IF('لصق اكسل الفورمز'!BV2="","",'لصق اكسل الفورمز'!BV2)</f>
        <v/>
      </c>
      <c r="AZY7" s="20" t="str">
        <f>IF('لصق اكسل الفورمز'!BW2="","",'لصق اكسل الفورمز'!BW2)</f>
        <v/>
      </c>
      <c r="AZZ7" s="20" t="str">
        <f>IF('لصق اكسل الفورمز'!BX2="","",'لصق اكسل الفورمز'!BX2)</f>
        <v/>
      </c>
      <c r="BAA7" s="20" t="str">
        <f>IF('لصق اكسل الفورمز'!BY2="","",'لصق اكسل الفورمز'!BY2)</f>
        <v/>
      </c>
      <c r="BAB7" s="20" t="str">
        <f>IF('لصق اكسل الفورمز'!BZ2="","",'لصق اكسل الفورمز'!BZ2)</f>
        <v/>
      </c>
      <c r="BAC7" s="20" t="str">
        <f>IF('لصق اكسل الفورمز'!CA2="","",'لصق اكسل الفورمز'!CA2)</f>
        <v/>
      </c>
      <c r="BAD7" s="20" t="str">
        <f>IF('لصق اكسل الفورمز'!CB2="","",'لصق اكسل الفورمز'!CB2)</f>
        <v/>
      </c>
      <c r="BAE7" s="20" t="str">
        <f>IF('لصق اكسل الفورمز'!CC2="","",'لصق اكسل الفورمز'!CC2)</f>
        <v/>
      </c>
      <c r="BAF7" s="20" t="str">
        <f>IF('لصق اكسل الفورمز'!CD2="","",'لصق اكسل الفورمز'!CD2)</f>
        <v/>
      </c>
      <c r="BAG7" s="20" t="str">
        <f>IF('لصق اكسل الفورمز'!CE2="","",'لصق اكسل الفورمز'!CE2)</f>
        <v/>
      </c>
      <c r="BAH7" s="20" t="str">
        <f>IF('لصق اكسل الفورمز'!CF2="","",'لصق اكسل الفورمز'!CF2)</f>
        <v/>
      </c>
      <c r="BAI7" s="20" t="str">
        <f>IF('لصق اكسل الفورمز'!CG2="","",'لصق اكسل الفورمز'!CG2)</f>
        <v/>
      </c>
      <c r="BAJ7" s="20" t="str">
        <f>IF('لصق اكسل الفورمز'!CH2="","",'لصق اكسل الفورمز'!CH2)</f>
        <v/>
      </c>
      <c r="BAK7" s="20" t="str">
        <f>IF('لصق اكسل الفورمز'!CI2="","",'لصق اكسل الفورمز'!CI2)</f>
        <v/>
      </c>
      <c r="BAL7" s="20" t="str">
        <f>IF('لصق اكسل الفورمز'!CJ2="","",'لصق اكسل الفورمز'!CJ2)</f>
        <v/>
      </c>
      <c r="BAM7" s="20" t="str">
        <f>IF('لصق اكسل الفورمز'!CK2="","",'لصق اكسل الفورمز'!CK2)</f>
        <v/>
      </c>
      <c r="BAN7" s="20" t="str">
        <f>IF('لصق اكسل الفورمز'!CL2="","",'لصق اكسل الفورمز'!CL2)</f>
        <v/>
      </c>
      <c r="BAO7" s="20" t="str">
        <f>IF('لصق اكسل الفورمز'!CM2="","",'لصق اكسل الفورمز'!CM2)</f>
        <v/>
      </c>
      <c r="BAP7" s="20" t="str">
        <f>IF('لصق اكسل الفورمز'!CN2="","",'لصق اكسل الفورمز'!CN2)</f>
        <v/>
      </c>
      <c r="BAQ7" s="20" t="str">
        <f>IF('لصق اكسل الفورمز'!CO2="","",'لصق اكسل الفورمز'!CO2)</f>
        <v/>
      </c>
      <c r="BAR7" s="20" t="str">
        <f>IF('لصق اكسل الفورمز'!CP2="","",'لصق اكسل الفورمز'!CP2)</f>
        <v/>
      </c>
      <c r="BAS7" s="20" t="str">
        <f>IF('لصق اكسل الفورمز'!CQ2="","",'لصق اكسل الفورمز'!CQ2)</f>
        <v/>
      </c>
      <c r="BAT7" s="20" t="str">
        <f>IF('لصق اكسل الفورمز'!CR2="","",'لصق اكسل الفورمز'!CR2)</f>
        <v/>
      </c>
      <c r="BAU7" s="20" t="str">
        <f>IF('لصق اكسل الفورمز'!CS2="","",'لصق اكسل الفورمز'!CS2)</f>
        <v/>
      </c>
      <c r="BAV7" s="20" t="str">
        <f>IF('لصق اكسل الفورمز'!CT2="","",'لصق اكسل الفورمز'!CT2)</f>
        <v/>
      </c>
      <c r="BAW7" s="20" t="str">
        <f>IF('لصق اكسل الفورمز'!CU2="","",'لصق اكسل الفورمز'!CU2)</f>
        <v/>
      </c>
      <c r="BAX7" s="20" t="str">
        <f>IF('لصق اكسل الفورمز'!CV2="","",'لصق اكسل الفورمز'!CV2)</f>
        <v/>
      </c>
      <c r="BAY7" s="20" t="str">
        <f>IF('لصق اكسل الفورمز'!CW2="","",'لصق اكسل الفورمز'!CW2)</f>
        <v/>
      </c>
      <c r="BAZ7" s="20" t="str">
        <f>IF('لصق اكسل الفورمز'!CX2="","",'لصق اكسل الفورمز'!CX2)</f>
        <v/>
      </c>
      <c r="BBA7" s="20" t="str">
        <f>IF('لصق اكسل الفورمز'!CY2="","",'لصق اكسل الفورمز'!CY2)</f>
        <v/>
      </c>
      <c r="BBB7" s="20" t="str">
        <f>IF('لصق اكسل الفورمز'!CZ2="","",'لصق اكسل الفورمز'!CZ2)</f>
        <v/>
      </c>
      <c r="BBC7" s="20" t="str">
        <f>IF('لصق اكسل الفورمز'!DA2="","",'لصق اكسل الفورمز'!DA2)</f>
        <v/>
      </c>
      <c r="BBD7" s="20" t="str">
        <f>IF('لصق اكسل الفورمز'!DB2="","",'لصق اكسل الفورمز'!DB2)</f>
        <v/>
      </c>
      <c r="BBE7" s="20" t="str">
        <f>IF('لصق اكسل الفورمز'!DC2="","",'لصق اكسل الفورمز'!DC2)</f>
        <v/>
      </c>
      <c r="BBF7" s="20" t="str">
        <f>IF('لصق اكسل الفورمز'!DD2="","",'لصق اكسل الفورمز'!DD2)</f>
        <v/>
      </c>
      <c r="BBG7" s="20" t="str">
        <f>IF('لصق اكسل الفورمز'!DE2="","",'لصق اكسل الفورمز'!DE2)</f>
        <v/>
      </c>
      <c r="BBH7" s="20" t="str">
        <f>IF('لصق اكسل الفورمز'!DF2="","",'لصق اكسل الفورمز'!DF2)</f>
        <v/>
      </c>
      <c r="BBI7" s="20" t="str">
        <f>IF('لصق اكسل الفورمز'!DG2="","",'لصق اكسل الفورمز'!DG2)</f>
        <v/>
      </c>
      <c r="BBJ7" s="20" t="str">
        <f>IF('لصق اكسل الفورمز'!DH2="","",'لصق اكسل الفورمز'!DH2)</f>
        <v/>
      </c>
      <c r="BBK7" s="20" t="str">
        <f>IF('لصق اكسل الفورمز'!DI2="","",'لصق اكسل الفورمز'!DI2)</f>
        <v/>
      </c>
      <c r="BBL7" s="20" t="str">
        <f>IF('لصق اكسل الفورمز'!DJ2="","",'لصق اكسل الفورمز'!DJ2)</f>
        <v/>
      </c>
      <c r="BBM7" s="20" t="str">
        <f>IF('لصق اكسل الفورمز'!DK2="","",'لصق اكسل الفورمز'!DK2)</f>
        <v/>
      </c>
      <c r="BBN7" s="20" t="str">
        <f>IF('لصق اكسل الفورمز'!DL2="","",'لصق اكسل الفورمز'!DL2)</f>
        <v/>
      </c>
      <c r="BBO7" s="20" t="str">
        <f>IF('لصق اكسل الفورمز'!DM2="","",'لصق اكسل الفورمز'!DM2)</f>
        <v/>
      </c>
      <c r="BCU7" s="20" t="str">
        <f>IF(AXC$6="النقاط",AXC7,"")</f>
        <v/>
      </c>
      <c r="BCV7" s="20" t="str">
        <f t="shared" ref="BCV7:BDW7" si="5">IF(AXD$6="النقاط",AXD7,"")</f>
        <v/>
      </c>
      <c r="BCW7" s="20" t="str">
        <f t="shared" si="5"/>
        <v/>
      </c>
      <c r="BCX7" s="20" t="str">
        <f t="shared" si="5"/>
        <v/>
      </c>
      <c r="BCY7" s="20" t="str">
        <f t="shared" si="5"/>
        <v/>
      </c>
      <c r="BCZ7" s="20" t="str">
        <f t="shared" si="5"/>
        <v/>
      </c>
      <c r="BDA7" s="20" t="str">
        <f t="shared" si="5"/>
        <v/>
      </c>
      <c r="BDB7" s="20" t="str">
        <f t="shared" si="5"/>
        <v/>
      </c>
      <c r="BDC7" s="20" t="str">
        <f t="shared" si="5"/>
        <v/>
      </c>
      <c r="BDD7" s="20" t="str">
        <f t="shared" si="5"/>
        <v/>
      </c>
      <c r="BDE7" s="20" t="str">
        <f t="shared" si="5"/>
        <v/>
      </c>
      <c r="BDF7" s="20" t="str">
        <f t="shared" si="5"/>
        <v/>
      </c>
      <c r="BDG7" s="20" t="str">
        <f t="shared" si="5"/>
        <v/>
      </c>
      <c r="BDH7" s="20" t="str">
        <f t="shared" si="5"/>
        <v/>
      </c>
      <c r="BDI7" s="20" t="str">
        <f t="shared" si="5"/>
        <v/>
      </c>
      <c r="BDJ7" s="20" t="str">
        <f t="shared" si="5"/>
        <v/>
      </c>
      <c r="BDK7" s="20" t="str">
        <f t="shared" si="5"/>
        <v/>
      </c>
      <c r="BDL7" s="20" t="str">
        <f t="shared" si="5"/>
        <v/>
      </c>
      <c r="BDM7" s="20" t="str">
        <f t="shared" si="5"/>
        <v/>
      </c>
      <c r="BDN7" s="20" t="str">
        <f t="shared" si="5"/>
        <v/>
      </c>
      <c r="BDO7" s="20" t="str">
        <f t="shared" si="5"/>
        <v/>
      </c>
      <c r="BDP7" s="20" t="str">
        <f t="shared" si="5"/>
        <v/>
      </c>
      <c r="BDQ7" s="20" t="str">
        <f t="shared" si="5"/>
        <v/>
      </c>
      <c r="BDR7" s="20" t="str">
        <f t="shared" si="5"/>
        <v/>
      </c>
      <c r="BDS7" s="20" t="str">
        <f t="shared" si="5"/>
        <v/>
      </c>
      <c r="BDT7" s="20" t="str">
        <f t="shared" si="5"/>
        <v/>
      </c>
      <c r="BDU7" s="20" t="str">
        <f t="shared" si="5"/>
        <v/>
      </c>
      <c r="BDV7" s="20" t="str">
        <f t="shared" si="5"/>
        <v/>
      </c>
      <c r="BDW7" s="20" t="str">
        <f t="shared" si="5"/>
        <v/>
      </c>
      <c r="BDX7" s="20" t="str">
        <f t="shared" ref="BDX7" si="6">IF(AYF$6="النقاط",AYF7,"")</f>
        <v/>
      </c>
      <c r="BDY7" s="20" t="str">
        <f t="shared" ref="BDY7" si="7">IF(AYG$6="النقاط",AYG7,"")</f>
        <v/>
      </c>
      <c r="BDZ7" s="20" t="str">
        <f t="shared" ref="BDZ7" si="8">IF(AYH$6="النقاط",AYH7,"")</f>
        <v/>
      </c>
      <c r="BEA7" s="20" t="str">
        <f t="shared" ref="BEA7" si="9">IF(AYI$6="النقاط",AYI7,"")</f>
        <v/>
      </c>
      <c r="BEB7" s="20" t="str">
        <f t="shared" ref="BEB7" si="10">IF(AYJ$6="النقاط",AYJ7,"")</f>
        <v/>
      </c>
      <c r="BEC7" s="20" t="str">
        <f t="shared" ref="BEC7" si="11">IF(AYK$6="النقاط",AYK7,"")</f>
        <v/>
      </c>
      <c r="BED7" s="20" t="str">
        <f t="shared" ref="BED7" si="12">IF(AYL$6="النقاط",AYL7,"")</f>
        <v/>
      </c>
      <c r="BEE7" s="20" t="str">
        <f t="shared" ref="BEE7" si="13">IF(AYM$6="النقاط",AYM7,"")</f>
        <v/>
      </c>
      <c r="BEF7" s="20" t="str">
        <f t="shared" ref="BEF7" si="14">IF(AYN$6="النقاط",AYN7,"")</f>
        <v/>
      </c>
      <c r="BEG7" s="20" t="str">
        <f t="shared" ref="BEG7" si="15">IF(AYO$6="النقاط",AYO7,"")</f>
        <v/>
      </c>
      <c r="BEH7" s="20" t="str">
        <f t="shared" ref="BEH7" si="16">IF(AYP$6="النقاط",AYP7,"")</f>
        <v/>
      </c>
      <c r="BEI7" s="20" t="str">
        <f t="shared" ref="BEI7" si="17">IF(AYQ$6="النقاط",AYQ7,"")</f>
        <v/>
      </c>
      <c r="BEJ7" s="20" t="str">
        <f t="shared" ref="BEJ7" si="18">IF(AYR$6="النقاط",AYR7,"")</f>
        <v/>
      </c>
      <c r="BEK7" s="20" t="str">
        <f t="shared" ref="BEK7" si="19">IF(AYS$6="النقاط",AYS7,"")</f>
        <v/>
      </c>
      <c r="BEL7" s="20" t="str">
        <f t="shared" ref="BEL7" si="20">IF(AYT$6="النقاط",AYT7,"")</f>
        <v/>
      </c>
      <c r="BEM7" s="20" t="str">
        <f t="shared" ref="BEM7" si="21">IF(AYU$6="النقاط",AYU7,"")</f>
        <v/>
      </c>
      <c r="BEN7" s="20" t="str">
        <f t="shared" ref="BEN7" si="22">IF(AYV$6="النقاط",AYV7,"")</f>
        <v/>
      </c>
      <c r="BEO7" s="20" t="str">
        <f t="shared" ref="BEO7" si="23">IF(AYW$6="النقاط",AYW7,"")</f>
        <v/>
      </c>
      <c r="BEP7" s="20" t="str">
        <f t="shared" ref="BEP7" si="24">IF(AYX$6="النقاط",AYX7,"")</f>
        <v/>
      </c>
      <c r="BEQ7" s="20" t="str">
        <f t="shared" ref="BEQ7" si="25">IF(AYY$6="النقاط",AYY7,"")</f>
        <v/>
      </c>
      <c r="BER7" s="20" t="str">
        <f t="shared" ref="BER7" si="26">IF(AYZ$6="النقاط",AYZ7,"")</f>
        <v/>
      </c>
      <c r="BES7" s="20" t="str">
        <f t="shared" ref="BES7" si="27">IF(AZA$6="النقاط",AZA7,"")</f>
        <v/>
      </c>
      <c r="BET7" s="20" t="str">
        <f t="shared" ref="BET7" si="28">IF(AZB$6="النقاط",AZB7,"")</f>
        <v/>
      </c>
      <c r="BEU7" s="20" t="str">
        <f t="shared" ref="BEU7" si="29">IF(AZC$6="النقاط",AZC7,"")</f>
        <v/>
      </c>
      <c r="BEV7" s="20" t="str">
        <f t="shared" ref="BEV7" si="30">IF(AZD$6="النقاط",AZD7,"")</f>
        <v/>
      </c>
      <c r="BEW7" s="20" t="str">
        <f t="shared" ref="BEW7" si="31">IF(AZE$6="النقاط",AZE7,"")</f>
        <v/>
      </c>
      <c r="BEX7" s="20" t="str">
        <f t="shared" ref="BEX7:BEY7" si="32">IF(AZF$6="النقاط",AZF7,"")</f>
        <v/>
      </c>
      <c r="BEY7" s="20" t="str">
        <f t="shared" si="32"/>
        <v/>
      </c>
      <c r="BEZ7" s="20" t="str">
        <f t="shared" ref="BEZ7" si="33">IF(AZH$6="النقاط",AZH7,"")</f>
        <v/>
      </c>
      <c r="BFA7" s="20" t="str">
        <f t="shared" ref="BFA7" si="34">IF(AZI$6="النقاط",AZI7,"")</f>
        <v/>
      </c>
      <c r="BFB7" s="20" t="str">
        <f t="shared" ref="BFB7" si="35">IF(AZJ$6="النقاط",AZJ7,"")</f>
        <v/>
      </c>
      <c r="BFC7" s="20" t="str">
        <f t="shared" ref="BFC7" si="36">IF(AZK$6="النقاط",AZK7,"")</f>
        <v/>
      </c>
      <c r="BFD7" s="20" t="str">
        <f t="shared" ref="BFD7" si="37">IF(AZL$6="النقاط",AZL7,"")</f>
        <v/>
      </c>
      <c r="BFE7" s="20" t="str">
        <f t="shared" ref="BFE7" si="38">IF(AZM$6="النقاط",AZM7,"")</f>
        <v/>
      </c>
      <c r="BFF7" s="20" t="str">
        <f t="shared" ref="BFF7" si="39">IF(AZN$6="النقاط",AZN7,"")</f>
        <v/>
      </c>
      <c r="BFG7" s="20" t="str">
        <f t="shared" ref="BFG7" si="40">IF(AZO$6="النقاط",AZO7,"")</f>
        <v/>
      </c>
      <c r="BFH7" s="20" t="str">
        <f t="shared" ref="BFH7" si="41">IF(AZP$6="النقاط",AZP7,"")</f>
        <v/>
      </c>
      <c r="BFI7" s="20" t="str">
        <f t="shared" ref="BFI7" si="42">IF(AZQ$6="النقاط",AZQ7,"")</f>
        <v/>
      </c>
      <c r="BFJ7" s="20" t="str">
        <f t="shared" ref="BFJ7" si="43">IF(AZR$6="النقاط",AZR7,"")</f>
        <v/>
      </c>
      <c r="BFK7" s="20" t="str">
        <f t="shared" ref="BFK7" si="44">IF(AZS$6="النقاط",AZS7,"")</f>
        <v/>
      </c>
      <c r="BFL7" s="20" t="str">
        <f t="shared" ref="BFL7" si="45">IF(AZT$6="النقاط",AZT7,"")</f>
        <v/>
      </c>
      <c r="BFM7" s="20" t="str">
        <f t="shared" ref="BFM7" si="46">IF(AZU$6="النقاط",AZU7,"")</f>
        <v/>
      </c>
      <c r="BFN7" s="20" t="str">
        <f t="shared" ref="BFN7" si="47">IF(AZV$6="النقاط",AZV7,"")</f>
        <v/>
      </c>
      <c r="BFO7" s="20" t="str">
        <f t="shared" ref="BFO7" si="48">IF(AZW$6="النقاط",AZW7,"")</f>
        <v/>
      </c>
      <c r="BFP7" s="20" t="str">
        <f t="shared" ref="BFP7" si="49">IF(AZX$6="النقاط",AZX7,"")</f>
        <v/>
      </c>
      <c r="BFQ7" s="20" t="str">
        <f t="shared" ref="BFQ7" si="50">IF(AZY$6="النقاط",AZY7,"")</f>
        <v/>
      </c>
      <c r="BFR7" s="20" t="str">
        <f t="shared" ref="BFR7" si="51">IF(AZZ$6="النقاط",AZZ7,"")</f>
        <v/>
      </c>
      <c r="BFS7" s="20" t="str">
        <f t="shared" ref="BFS7" si="52">IF(BAA$6="النقاط",BAA7,"")</f>
        <v/>
      </c>
      <c r="BFT7" s="20" t="str">
        <f t="shared" ref="BFT7" si="53">IF(BAB$6="النقاط",BAB7,"")</f>
        <v/>
      </c>
      <c r="BFU7" s="20" t="str">
        <f t="shared" ref="BFU7" si="54">IF(BAC$6="النقاط",BAC7,"")</f>
        <v/>
      </c>
      <c r="BFV7" s="20" t="str">
        <f t="shared" ref="BFV7" si="55">IF(BAD$6="النقاط",BAD7,"")</f>
        <v/>
      </c>
      <c r="BFW7" s="20" t="str">
        <f t="shared" ref="BFW7" si="56">IF(BAE$6="النقاط",BAE7,"")</f>
        <v/>
      </c>
      <c r="BFX7" s="20" t="str">
        <f t="shared" ref="BFX7" si="57">IF(BAF$6="النقاط",BAF7,"")</f>
        <v/>
      </c>
      <c r="BFY7" s="20" t="str">
        <f t="shared" ref="BFY7" si="58">IF(BAG$6="النقاط",BAG7,"")</f>
        <v/>
      </c>
      <c r="BFZ7" s="20" t="str">
        <f t="shared" ref="BFZ7:BGA7" si="59">IF(BAH$6="النقاط",BAH7,"")</f>
        <v/>
      </c>
      <c r="BGA7" s="20" t="str">
        <f t="shared" si="59"/>
        <v/>
      </c>
      <c r="BGB7" s="20" t="str">
        <f t="shared" ref="BGB7" si="60">IF(BAJ$6="النقاط",BAJ7,"")</f>
        <v/>
      </c>
      <c r="BGC7" s="20" t="str">
        <f t="shared" ref="BGC7" si="61">IF(BAK$6="النقاط",BAK7,"")</f>
        <v/>
      </c>
      <c r="BGD7" s="20" t="str">
        <f t="shared" ref="BGD7" si="62">IF(BAL$6="النقاط",BAL7,"")</f>
        <v/>
      </c>
      <c r="BGE7" s="20" t="str">
        <f t="shared" ref="BGE7" si="63">IF(BAM$6="النقاط",BAM7,"")</f>
        <v/>
      </c>
      <c r="BGF7" s="20" t="str">
        <f t="shared" ref="BGF7" si="64">IF(BAN$6="النقاط",BAN7,"")</f>
        <v/>
      </c>
      <c r="BGG7" s="20" t="str">
        <f t="shared" ref="BGG7" si="65">IF(BAO$6="النقاط",BAO7,"")</f>
        <v/>
      </c>
      <c r="BGH7" s="20" t="str">
        <f t="shared" ref="BGH7" si="66">IF(BAP$6="النقاط",BAP7,"")</f>
        <v/>
      </c>
      <c r="BGI7" s="20" t="str">
        <f t="shared" ref="BGI7" si="67">IF(BAQ$6="النقاط",BAQ7,"")</f>
        <v/>
      </c>
      <c r="BGJ7" s="20" t="str">
        <f t="shared" ref="BGJ7" si="68">IF(BAR$6="النقاط",BAR7,"")</f>
        <v/>
      </c>
      <c r="BGK7" s="20" t="str">
        <f t="shared" ref="BGK7" si="69">IF(BAS$6="النقاط",BAS7,"")</f>
        <v/>
      </c>
      <c r="BGL7" s="20" t="str">
        <f t="shared" ref="BGL7" si="70">IF(BAT$6="النقاط",BAT7,"")</f>
        <v/>
      </c>
      <c r="BGM7" s="20" t="str">
        <f t="shared" ref="BGM7" si="71">IF(BAU$6="النقاط",BAU7,"")</f>
        <v/>
      </c>
      <c r="BGN7" s="20" t="str">
        <f t="shared" ref="BGN7" si="72">IF(BAV$6="النقاط",BAV7,"")</f>
        <v/>
      </c>
      <c r="BGO7" s="20" t="str">
        <f t="shared" ref="BGO7" si="73">IF(BAW$6="النقاط",BAW7,"")</f>
        <v/>
      </c>
      <c r="BGP7" s="20" t="str">
        <f t="shared" ref="BGP7" si="74">IF(BAX$6="النقاط",BAX7,"")</f>
        <v/>
      </c>
      <c r="BGQ7" s="20" t="str">
        <f t="shared" ref="BGQ7" si="75">IF(BAY$6="النقاط",BAY7,"")</f>
        <v/>
      </c>
      <c r="BGR7" s="20" t="str">
        <f t="shared" ref="BGR7" si="76">IF(BAZ$6="النقاط",BAZ7,"")</f>
        <v/>
      </c>
      <c r="BGS7" s="20" t="str">
        <f t="shared" ref="BGS7" si="77">IF(BBA$6="النقاط",BBA7,"")</f>
        <v/>
      </c>
      <c r="BGT7" s="20" t="str">
        <f t="shared" ref="BGT7" si="78">IF(BBB$6="النقاط",BBB7,"")</f>
        <v/>
      </c>
      <c r="BGU7" s="20" t="str">
        <f t="shared" ref="BGU7" si="79">IF(BBC$6="النقاط",BBC7,"")</f>
        <v/>
      </c>
      <c r="BGV7" s="20" t="str">
        <f t="shared" ref="BGV7" si="80">IF(BBD$6="النقاط",BBD7,"")</f>
        <v/>
      </c>
      <c r="BGW7" s="20" t="str">
        <f t="shared" ref="BGW7" si="81">IF(BBE$6="النقاط",BBE7,"")</f>
        <v/>
      </c>
      <c r="BGX7" s="20" t="str">
        <f t="shared" ref="BGX7" si="82">IF(BBF$6="النقاط",BBF7,"")</f>
        <v/>
      </c>
      <c r="BGY7" s="20" t="str">
        <f t="shared" ref="BGY7" si="83">IF(BBG$6="النقاط",BBG7,"")</f>
        <v/>
      </c>
      <c r="BGZ7" s="20" t="str">
        <f t="shared" ref="BGZ7" si="84">IF(BBH$6="النقاط",BBH7,"")</f>
        <v/>
      </c>
      <c r="BHA7" s="20" t="str">
        <f t="shared" ref="BHA7" si="85">IF(BBI$6="النقاط",BBI7,"")</f>
        <v/>
      </c>
      <c r="BHB7" s="20" t="str">
        <f t="shared" ref="BHB7:BHC7" si="86">IF(BBJ$6="النقاط",BBJ7,"")</f>
        <v/>
      </c>
      <c r="BHC7" s="20" t="str">
        <f t="shared" si="86"/>
        <v/>
      </c>
      <c r="BHD7" s="20" t="str">
        <f t="shared" ref="BHD7" si="87">IF(BBL$6="النقاط",BBL7,"")</f>
        <v/>
      </c>
      <c r="BHE7" s="20" t="str">
        <f t="shared" ref="BHE7" si="88">IF(BBM$6="النقاط",BBM7,"")</f>
        <v/>
      </c>
      <c r="BHF7" s="20" t="str">
        <f t="shared" ref="BHF7" si="89">IF(BBN$6="النقاط",BBN7,"")</f>
        <v/>
      </c>
      <c r="BHG7" s="20" t="str">
        <f t="shared" ref="BHG7" si="90">IF(BBO$6="النقاط",BBO7,"")</f>
        <v/>
      </c>
      <c r="BHJ7" s="20" t="str">
        <f>CONCATENATE(BCU7,BCV7,BCW7,BCX7,BCY7,BCZ7,BDA7,BDB7,BDC7,BDD7,BDE7,BDF7,BDG7,BDH7,BDI7,BDJ7,BDK7,BDL7,BDM7,BDN7,BDO7,BDP7,BDQ7,BDR7,BDS7,BDT7,BDU7,BDV7,BDW7,BDX7,BDY7,BDZ7,BEA7,BEB7,BEC7,BED7,BEE7,,BEF7,BEG7,BEH7,BEI7,BEJ7,BEK7,BEL7,BEM7,BEN7,BEO7,BEP7,BEQ7,BER7,BES7,BET7,BEU7,BEV7,BEW7,BEX7,BEY7,BEZ7,BFA7,BFB7,BFC7,BFD7,BFE7,BFF7,BFG7,BFH7,BFI7,BFJ7,BFK7,BFL7,BFM7,BFN7,BFO7,BFP7,BFQ7,BFR7,BFS7,BFT7,BFU7,BFV7,BFW7,BFX7,BFY7,BFZ7,BGA7,BGB7,BGC7,BGD7,BGE7,BGF7,BGG7,BGH7,BGI7,BGJ7,BGK7,BGL7,BGM7,BGN7,BGO7,BGP7,BGQ7,BGR7,BGS7,BGT7,BGU7,BGV7,BGW7,BGX7,BGY7)</f>
        <v/>
      </c>
      <c r="BHL7" s="20" t="str">
        <f>MID($BHJ7,BHL$6,1)</f>
        <v/>
      </c>
      <c r="BHM7" s="20" t="str">
        <f t="shared" ref="BHM7:BIE20" si="91">MID($BHJ7,BHM$6,1)</f>
        <v/>
      </c>
      <c r="BHN7" s="20" t="str">
        <f t="shared" si="91"/>
        <v/>
      </c>
      <c r="BHO7" s="20" t="str">
        <f t="shared" si="91"/>
        <v/>
      </c>
      <c r="BHP7" s="20" t="str">
        <f t="shared" si="91"/>
        <v/>
      </c>
      <c r="BHQ7" s="20" t="str">
        <f t="shared" si="91"/>
        <v/>
      </c>
      <c r="BHR7" s="20" t="str">
        <f t="shared" si="91"/>
        <v/>
      </c>
      <c r="BHS7" s="20" t="str">
        <f t="shared" si="91"/>
        <v/>
      </c>
      <c r="BHT7" s="20" t="str">
        <f t="shared" si="91"/>
        <v/>
      </c>
      <c r="BHU7" s="20" t="str">
        <f t="shared" si="91"/>
        <v/>
      </c>
      <c r="BHV7" s="20" t="str">
        <f t="shared" si="91"/>
        <v/>
      </c>
      <c r="BHW7" s="20" t="str">
        <f t="shared" si="91"/>
        <v/>
      </c>
      <c r="BHX7" s="20" t="str">
        <f t="shared" si="91"/>
        <v/>
      </c>
      <c r="BHY7" s="20" t="str">
        <f t="shared" si="91"/>
        <v/>
      </c>
      <c r="BHZ7" s="20" t="str">
        <f t="shared" si="91"/>
        <v/>
      </c>
      <c r="BIA7" s="20" t="str">
        <f t="shared" si="91"/>
        <v/>
      </c>
      <c r="BIB7" s="20" t="str">
        <f t="shared" si="91"/>
        <v/>
      </c>
      <c r="BIC7" s="20" t="str">
        <f t="shared" si="91"/>
        <v/>
      </c>
      <c r="BID7" s="20" t="str">
        <f t="shared" si="91"/>
        <v/>
      </c>
      <c r="BIE7" s="20" t="str">
        <f t="shared" si="91"/>
        <v/>
      </c>
      <c r="BIH7" s="20">
        <f>LEN(BHJ7)</f>
        <v>0</v>
      </c>
      <c r="BII7" s="20" t="str">
        <f>IFERROR(BHL7*1,"")</f>
        <v/>
      </c>
      <c r="BIJ7" s="20" t="str">
        <f t="shared" ref="BIJ7:BJB20" si="92">IFERROR(BHM7*1,"")</f>
        <v/>
      </c>
      <c r="BIK7" s="20" t="str">
        <f t="shared" si="92"/>
        <v/>
      </c>
      <c r="BIL7" s="20" t="str">
        <f t="shared" si="92"/>
        <v/>
      </c>
      <c r="BIM7" s="20" t="str">
        <f t="shared" si="92"/>
        <v/>
      </c>
      <c r="BIN7" s="20" t="str">
        <f t="shared" si="92"/>
        <v/>
      </c>
      <c r="BIO7" s="20" t="str">
        <f t="shared" si="92"/>
        <v/>
      </c>
      <c r="BIP7" s="20" t="str">
        <f t="shared" si="92"/>
        <v/>
      </c>
      <c r="BIQ7" s="20" t="str">
        <f t="shared" si="92"/>
        <v/>
      </c>
      <c r="BIR7" s="20" t="str">
        <f t="shared" si="92"/>
        <v/>
      </c>
      <c r="BIS7" s="20" t="str">
        <f t="shared" si="92"/>
        <v/>
      </c>
      <c r="BIT7" s="20" t="str">
        <f t="shared" si="92"/>
        <v/>
      </c>
      <c r="BIU7" s="20" t="str">
        <f t="shared" si="92"/>
        <v/>
      </c>
      <c r="BIV7" s="20" t="str">
        <f t="shared" si="92"/>
        <v/>
      </c>
      <c r="BIW7" s="20" t="str">
        <f t="shared" si="92"/>
        <v/>
      </c>
      <c r="BIX7" s="20" t="str">
        <f t="shared" si="92"/>
        <v/>
      </c>
      <c r="BIY7" s="20" t="str">
        <f t="shared" si="92"/>
        <v/>
      </c>
      <c r="BIZ7" s="20" t="str">
        <f t="shared" si="92"/>
        <v/>
      </c>
      <c r="BJA7" s="20" t="str">
        <f t="shared" si="92"/>
        <v/>
      </c>
      <c r="BJB7" s="20" t="str">
        <f t="shared" si="92"/>
        <v/>
      </c>
    </row>
    <row r="8" spans="1:104 1300:1615" ht="14.5">
      <c r="A8" s="523">
        <v>2</v>
      </c>
      <c r="B8" s="510" t="str">
        <f>IF('لصق اكسل الفورمز'!E3="","",'لصق اكسل الفورمز'!E3)</f>
        <v/>
      </c>
      <c r="C8" s="510" t="str">
        <f t="shared" ref="C8:C71" si="93">BHL8</f>
        <v/>
      </c>
      <c r="D8" s="510" t="str">
        <f t="shared" si="3"/>
        <v/>
      </c>
      <c r="E8" s="510" t="str">
        <f t="shared" si="3"/>
        <v/>
      </c>
      <c r="F8" s="510" t="str">
        <f t="shared" si="3"/>
        <v/>
      </c>
      <c r="G8" s="510" t="str">
        <f t="shared" si="3"/>
        <v/>
      </c>
      <c r="H8" s="510" t="str">
        <f t="shared" si="3"/>
        <v/>
      </c>
      <c r="I8" s="510" t="str">
        <f t="shared" si="3"/>
        <v/>
      </c>
      <c r="J8" s="510" t="str">
        <f t="shared" si="3"/>
        <v/>
      </c>
      <c r="K8" s="510" t="str">
        <f t="shared" si="3"/>
        <v/>
      </c>
      <c r="L8" s="510" t="str">
        <f t="shared" si="3"/>
        <v/>
      </c>
      <c r="M8" s="510" t="str">
        <f t="shared" si="3"/>
        <v/>
      </c>
      <c r="N8" s="510" t="str">
        <f t="shared" si="3"/>
        <v/>
      </c>
      <c r="O8" s="510" t="str">
        <f t="shared" si="3"/>
        <v/>
      </c>
      <c r="P8" s="510" t="str">
        <f t="shared" si="3"/>
        <v/>
      </c>
      <c r="Q8" s="510" t="str">
        <f t="shared" si="3"/>
        <v/>
      </c>
      <c r="R8" s="510" t="str">
        <f t="shared" si="3"/>
        <v/>
      </c>
      <c r="S8" s="510" t="str">
        <f t="shared" si="3"/>
        <v/>
      </c>
      <c r="T8" s="510" t="str">
        <f t="shared" si="3"/>
        <v/>
      </c>
      <c r="U8" s="510" t="str">
        <f t="shared" si="3"/>
        <v/>
      </c>
      <c r="V8" s="510" t="str">
        <f t="shared" si="3"/>
        <v/>
      </c>
      <c r="W8" s="527" t="str">
        <f t="shared" ref="W8:W71" si="94">IFERROR(IF(B8="","",AL8/$D$2)*100,"")</f>
        <v/>
      </c>
      <c r="X8" s="510" t="str">
        <f t="shared" ref="X8:X71" si="95">IF(W8="","",IF(W8&gt;=90,"عال",IF(W8&gt;=67.3,"فوق_المتوسط",IF(W8&gt;=33.3,"المتوسط",IF(W8&gt;=10,"منخفض","دون_المنخفض")))))</f>
        <v/>
      </c>
      <c r="Y8" s="564" t="str">
        <f t="shared" ref="Y8:Y71" si="96">IF(X8="","",AL8)</f>
        <v/>
      </c>
      <c r="Z8" s="238"/>
      <c r="AA8" s="238"/>
      <c r="AB8" s="238"/>
      <c r="AC8" s="238"/>
      <c r="AD8" s="238"/>
      <c r="AE8" s="238"/>
      <c r="AF8" s="238"/>
      <c r="AL8" s="20">
        <f t="shared" ref="AL8:AL71" si="97">BQ8</f>
        <v>0</v>
      </c>
      <c r="AM8" s="20">
        <f t="shared" ref="AM8:AM71" si="98">SUMIF(C8:V8,"&gt;0")</f>
        <v>0</v>
      </c>
      <c r="AO8" s="20" t="str">
        <f t="shared" ref="AO8:AO71" si="99">CONCATENATE(C8,D8,E8,F8,G8,H8,I8,J8,K8,L8,M8,N8,O8,P8,Q8,R8,S8,T8,U8,V8)</f>
        <v/>
      </c>
      <c r="AQ8" s="20" t="str">
        <f t="shared" ref="AQ8:AQ13" si="100">IFERROR(FIND(0,AO8),"")</f>
        <v/>
      </c>
      <c r="AR8" s="20" t="str">
        <f t="shared" ref="AR8:AR71" si="101">IFERROR(FIND(0,$AO8,FIND("0",$AO8)+1),"")</f>
        <v/>
      </c>
      <c r="AS8" s="20" t="str">
        <f t="shared" ref="AS8:AS71" si="102">IFERROR(FIND(0,$AO8,FIND("0",$AO8,FIND("0",$AO8)+1)+1),"")</f>
        <v/>
      </c>
      <c r="AT8" s="20" t="str">
        <f t="shared" ref="AT8:AT71" si="103">IFERROR(FIND(0,$AO8,FIND("0",$AO8,FIND("0",$AO8,FIND("0",$AO8)+1)+1)+1),"")</f>
        <v/>
      </c>
      <c r="AU8" s="20" t="str">
        <f t="shared" ref="AU8:AU71" si="104">IFERROR(FIND(0,$AO8,FIND("0",$AO8,FIND("0",$AO8,FIND("0",$AO8,FIND("0",$AO8)+1)+1)+1)+1),"")</f>
        <v/>
      </c>
      <c r="AV8" s="20" t="str">
        <f t="shared" ref="AV8:AV71" si="105">IFERROR(FIND(0,$AO8,FIND("0",$AO8,FIND("0",$AO8,FIND("0",$AO8,FIND("0",$AO8,FIND("0",$AO8)+1)+1)+1)+1)+1),"")</f>
        <v/>
      </c>
      <c r="AW8" s="20" t="str">
        <f t="shared" ref="AW8:AW71" si="106">IFERROR(FIND(0,$AO8,FIND("0",$AO8,FIND("0",$AO8,FIND("0",$AO8,FIND("0",$AO8,FIND("0",$AO8,FIND("0",$AO8)+1)+1)+1)+1)+1)+1),"")</f>
        <v/>
      </c>
      <c r="AX8" s="20" t="str">
        <f t="shared" ref="AX8:AX71" si="107">IFERROR(FIND(0,$AO8,FIND("0",$AO8,FIND("0",$AO8,FIND("0",$AO8,FIND("0",$AO8,FIND("0",$AO8,FIND("0",$AO8,FIND("0",$AO8)+1)+1)+1)+1)+1)+1)+1),"")</f>
        <v/>
      </c>
      <c r="AY8" s="20" t="str">
        <f t="shared" ref="AY8:AY71" si="108">IFERROR(FIND(0,$AO8,FIND("0",$AO8,FIND("0",$AO8,FIND("0",$AO8,FIND("0",$AO8,FIND("0",$AO8,FIND("0",$AO8,FIND("0",$AO8,FIND("0",$AO8)+1)+1)+1)+1)+1)+1)+1)+1),"")</f>
        <v/>
      </c>
      <c r="AZ8" s="20" t="str">
        <f t="shared" ref="AZ8:AZ71" si="109">IFERROR(FIND(0,$AO8,FIND("0",$AO8,FIND("0",$AO8,FIND("0",$AO8,FIND("0",$AO8,FIND("0",$AO8,FIND("0",$AO8,FIND("0",$AO8,FIND("0",$AO8,FIND("0",$AO8)+1)+1)+1)+1)+1)+1)+1)+1)+1),"")</f>
        <v/>
      </c>
      <c r="BA8" s="20" t="str">
        <f t="shared" ref="BA8:BA71" si="110">IFERROR(FIND(0,$AO8,FIND("0",$AO8,FIND("0",$AO8,FIND("0",$AO8,FIND("0",$AO8,FIND("0",$AO8,FIND("0",$AO8,FIND("0",$AO8,FIND("0",$AO8,FIND("0",$AO8,FIND("0",$AO8)+1)+1)+1)+1)+1)+1)+1)+1)+1)+1),"")</f>
        <v/>
      </c>
      <c r="BB8" s="20" t="str">
        <f t="shared" ref="BB8:BB71" si="111">IFERROR(FIND(0,$AO8,FIND("0",$AO8,FIND("0",$AO8,FIND("0",$AO8,FIND("0",$AO8,FIND("0",$AO8,FIND("0",$AO8,FIND("0",$AO8,FIND("0",$AO8,FIND("0",$AO8,FIND("0",$AO8,FIND("0",$AO8)+1)+1)+1)+1)+1)+1)+1)+1)+1)+1)+1),"")</f>
        <v/>
      </c>
      <c r="BC8" s="20" t="str">
        <f t="shared" ref="BC8:BC71" si="112">IFERROR(FIND(0,$AO8,FIND("0",$AO8,FIND("0",$AO8,FIND("0",$AO8,FIND("0",$AO8,FIND("0",$AO8,FIND("0",$AO8,FIND("0",$AO8,FIND("0",$AO8,FIND("0",$AO8,FIND("0",$AO8,FIND("0",$AO8,FIND("0",$AO8)+1)+1)+1)+1)+1)+1)+1)+1)+1)+1)+1)+1),"")</f>
        <v/>
      </c>
      <c r="BD8" s="20" t="str">
        <f t="shared" ref="BD8:BD71" si="113">IFERROR(FIND(0,$AO8,FIND("0",$AO8,FIND("0",$AO8,FIND("0",$AO8,FIND("0",$AO8,FIND("0",$AO8,FIND("0",$AO8,FIND("0",$AO8,FIND("0",$AO8,FIND("0",$AO8,FIND("0",$AO8,FIND("0",$AO8,FIND("0",$AO8,FIND("0",$AO8)+1)+1)+1)+1)+1)+1)+1)+1)+1)+1)+1)+1)+1),"")</f>
        <v/>
      </c>
      <c r="BE8" s="20" t="str">
        <f t="shared" ref="BE8:BE71" si="114">IFERROR(FIND(0,$AO8,FIND("0",$AO8,FIND("0",$AO8,FIND("0",$AO8,FIND("0",$AO8,FIND("0",$AO8,FIND("0",$AO8,FIND("0",$AO8,FIND("0",$AO8,FIND("0",$AO8,FIND("0",$AO8,FIND("0",$AO8,FIND("0",$AO8,FIND("0",$AO8,FIND("0",$AO8)+1)+1)+1)+1)+1)+1)+1)+1)+1)+1)+1)+1)+1)+1),"")</f>
        <v/>
      </c>
      <c r="BF8" s="20" t="str">
        <f t="shared" ref="BF8:BF71" si="115">IFERROR(FIND(0,$AO8,FIND("0",$AO8,FIND("0",$AO8,FIND("0",$AO8,FIND("0",$AO8,FIND("0",$AO8,FIND("0",$AO8,FIND("0",$AO8,FIND("0",$AO8,FIND("0",$AO8,FIND("0",$AO8,FIND("0",$AO8,FIND("0",$AO8,FIND("0",$AO8,FIND("0",$AO8,FIND("0",$AO8)+1)+1)+1)+1)+1)+1)+1)+1)+1)+1)+1)+1)+1)+1)+1),"")</f>
        <v/>
      </c>
      <c r="BG8" s="20" t="str">
        <f t="shared" ref="BG8:BG71" si="116">IFERROR(FIND(0,$AO8,FIND("0",$AO8,FIND("0",$AO8,FIND("0",$AO8,FIND("0",$AO8,FIND("0",$AO8,FIND("0",$AO8,FIND("0",$AO8,FIND("0",$AO8,FIND("0",$AO8,FIND("0",$AO8,FIND("0",$AO8,FIND("0",$AO8,FIND("0",$AO8,FIND("0",$AO8,FIND("0",$AO8,FIND("0",$AO8)+1)+1)+1)+1)+1)+1)+1)+1)+1)+1)+1)+1)+1)+1)+1)+1),"")</f>
        <v/>
      </c>
      <c r="BH8" s="20" t="str">
        <f t="shared" ref="BH8:BH71" si="117">IFERROR(FIND(0,$AO8,FIND("0",$AO8,FIND("0",$AO8,FIND("0",$AO8,FIND("0",$AO8,FIND("0",$AO8,FIND("0",$AO8,FIND("0",$AO8,FIND("0",$AO8,FIND("0",$AO8,FIND("0",$AO8,FIND("0",$AO8,FIND("0",$AO8,FIND("0",$AO8,FIND("0",$AO8,FIND("0",$AO8,FIND("0",$AO8,FIND("0",$AO8)+1)+1)+1)+1)+1)+1)+1)+1)+1)+1)+1)+1)+1)+1)+1)+1)+1),"")</f>
        <v/>
      </c>
      <c r="BI8" s="20" t="str">
        <f t="shared" ref="BI8:BI71" si="118">IFERROR(FIND(0,$AO8,FIND("0",$AO8,FIND("0",$AO8,FIND("0",$AO8,FIND("0",$AO8,FIND("0",$AO8,FIND("0",$AO8,FIND("0",$AO8,FIND("0",$AO8,FIND("0",$AO8,FIND("0",$AO8,FIND("0",$AO8,FIND("0",$AO8,FIND("0",$AO8,FIND("0",$AO8,FIND("0",$AO8,FIND("0",$AO8,FIND("0",$AO8,FIND("0",$AO8)+1)+1)+1)+1)+1)+1)+1)+1)+1)+1)+1)+1)+1)+1)+1)+1)+1)+1),"")</f>
        <v/>
      </c>
      <c r="BJ8" s="20" t="str">
        <f t="shared" ref="BJ8:BJ71" si="119">IFERROR(FIND(0,$AO8,FIND("0",$AO8,FIND("0",$AO8,FIND("0",$AO8,FIND("0",$AO8,FIND("0",$AO8,FIND("0",$AO8,FIND("0",$AO8,FIND("0",$AO8,FIND("0",$AO8,FIND("0",$AO8,FIND("0",$AO8,FIND("0",$AO8,FIND("0",$AO8,FIND("0",$AO8,FIND("0",$AO8,FIND("0",$AO8,FIND("0",$AO8,FIND("0",$AO8,FIND("0",$AO8)+1)+1)+1)+1)+1)+1)+1)+1)+1)+1)+1)+1)+1)+1)+1)+1)+1)+1)+1),"")</f>
        <v/>
      </c>
      <c r="BL8" s="38" t="e">
        <f t="shared" ref="BL8:BL71" si="120">BM8/$J$2</f>
        <v>#DIV/0!</v>
      </c>
      <c r="BM8" s="4">
        <f t="shared" ref="BM8:BM71" si="121">$BP$4-BN8</f>
        <v>0</v>
      </c>
      <c r="BN8" s="4">
        <f t="shared" ref="BN8:BN71" si="122">COUNTIF(C8:V8,"=0")</f>
        <v>0</v>
      </c>
      <c r="BO8" s="4">
        <f t="shared" ref="BO8:BO71" si="123">SUM(BM8:BN8)</f>
        <v>0</v>
      </c>
      <c r="BP8" s="173" t="str">
        <f t="shared" ref="BP8:BP71" si="124">IFERROR(BM8/BO8,"")</f>
        <v/>
      </c>
      <c r="BQ8" s="4">
        <f t="shared" ref="BQ8:BQ71" si="125">SUM(CG8:CZ8)</f>
        <v>0</v>
      </c>
      <c r="BR8">
        <f>COUNTIF(D:D,"&lt;=1")</f>
        <v>8</v>
      </c>
      <c r="BT8" s="268" t="str">
        <f t="shared" ref="BT8:BT71" si="126">W8</f>
        <v/>
      </c>
      <c r="BU8" s="268" t="str">
        <f t="shared" ref="BU8:BU71" si="127">X8</f>
        <v/>
      </c>
      <c r="BV8" s="20">
        <f>SUM(BQ7:BQ450)</f>
        <v>0</v>
      </c>
      <c r="BW8" s="109" t="e">
        <f>BV8/'الترتيب حسب النسبة المئوية'!L21</f>
        <v>#DIV/0!</v>
      </c>
      <c r="BX8" s="20">
        <f t="shared" ref="BX8:BX71" si="128">IF(BM8&gt;0,"",IF(BO8=BN8,1,""))</f>
        <v>1</v>
      </c>
      <c r="BY8" s="20">
        <f>COUNTIF(BT7:BT450,"&gt;0")</f>
        <v>0</v>
      </c>
      <c r="BZ8" s="20">
        <f>'ادخال البيانات'!J459-BY8</f>
        <v>0</v>
      </c>
      <c r="CB8" s="109" t="e">
        <f>AVERAGE(BP7:BP455)</f>
        <v>#DIV/0!</v>
      </c>
      <c r="CG8" s="20" t="str">
        <f t="shared" ref="CG8:CG71" si="129">IFERROR(C8*1,"")</f>
        <v/>
      </c>
      <c r="CH8" s="20" t="str">
        <f t="shared" si="4"/>
        <v/>
      </c>
      <c r="CI8" s="20" t="str">
        <f t="shared" si="4"/>
        <v/>
      </c>
      <c r="CJ8" s="20" t="str">
        <f t="shared" si="4"/>
        <v/>
      </c>
      <c r="CK8" s="20" t="str">
        <f t="shared" si="4"/>
        <v/>
      </c>
      <c r="CL8" s="20" t="str">
        <f t="shared" si="4"/>
        <v/>
      </c>
      <c r="CM8" s="20" t="str">
        <f t="shared" si="4"/>
        <v/>
      </c>
      <c r="CN8" s="20" t="str">
        <f t="shared" si="4"/>
        <v/>
      </c>
      <c r="CO8" s="20" t="str">
        <f t="shared" si="4"/>
        <v/>
      </c>
      <c r="CP8" s="20" t="str">
        <f t="shared" si="4"/>
        <v/>
      </c>
      <c r="CQ8" s="20" t="str">
        <f t="shared" si="4"/>
        <v/>
      </c>
      <c r="CR8" s="20" t="str">
        <f t="shared" si="4"/>
        <v/>
      </c>
      <c r="CS8" s="20" t="str">
        <f t="shared" si="4"/>
        <v/>
      </c>
      <c r="CT8" s="20" t="str">
        <f t="shared" si="4"/>
        <v/>
      </c>
      <c r="CU8" s="20" t="str">
        <f t="shared" si="4"/>
        <v/>
      </c>
      <c r="CV8" s="20" t="str">
        <f t="shared" si="4"/>
        <v/>
      </c>
      <c r="CW8" s="20" t="str">
        <f t="shared" si="4"/>
        <v/>
      </c>
      <c r="CX8" s="20" t="str">
        <f t="shared" si="4"/>
        <v/>
      </c>
      <c r="CY8" s="20" t="str">
        <f t="shared" si="4"/>
        <v/>
      </c>
      <c r="CZ8" s="20" t="str">
        <f t="shared" ref="CZ8:CZ71" si="130">IFERROR(V8*1,"")</f>
        <v/>
      </c>
      <c r="AXC8" s="20" t="str">
        <f>IF('لصق اكسل الفورمز'!A3="","",'لصق اكسل الفورمز'!A3)</f>
        <v/>
      </c>
      <c r="AXD8" s="20" t="str">
        <f>IF('لصق اكسل الفورمز'!B3="","",'لصق اكسل الفورمز'!B3)</f>
        <v/>
      </c>
      <c r="AXE8" s="20" t="str">
        <f>IF('لصق اكسل الفورمز'!C3="","",'لصق اكسل الفورمز'!C3)</f>
        <v/>
      </c>
      <c r="AXF8" s="20" t="str">
        <f>IF('لصق اكسل الفورمز'!D3="","",'لصق اكسل الفورمز'!D3)</f>
        <v/>
      </c>
      <c r="AXG8" s="20" t="str">
        <f>IF('لصق اكسل الفورمز'!E3="","",'لصق اكسل الفورمز'!E3)</f>
        <v/>
      </c>
      <c r="AXH8" s="20" t="str">
        <f>IF('لصق اكسل الفورمز'!F3="","",'لصق اكسل الفورمز'!F3)</f>
        <v/>
      </c>
      <c r="AXI8" s="20" t="str">
        <f>IF('لصق اكسل الفورمز'!G3="","",'لصق اكسل الفورمز'!G3)</f>
        <v/>
      </c>
      <c r="AXJ8" s="20" t="str">
        <f>IF('لصق اكسل الفورمز'!H3="","",'لصق اكسل الفورمز'!H3)</f>
        <v/>
      </c>
      <c r="AXK8" s="20" t="str">
        <f>IF('لصق اكسل الفورمز'!I3="","",'لصق اكسل الفورمز'!I3)</f>
        <v/>
      </c>
      <c r="AXL8" s="20" t="str">
        <f>IF('لصق اكسل الفورمز'!J3="","",'لصق اكسل الفورمز'!J3)</f>
        <v/>
      </c>
      <c r="AXM8" s="20" t="str">
        <f>IF('لصق اكسل الفورمز'!K3="","",'لصق اكسل الفورمز'!K3)</f>
        <v/>
      </c>
      <c r="AXN8" s="20" t="str">
        <f>IF('لصق اكسل الفورمز'!L3="","",'لصق اكسل الفورمز'!L3)</f>
        <v/>
      </c>
      <c r="AXO8" s="20" t="str">
        <f>IF('لصق اكسل الفورمز'!M3="","",'لصق اكسل الفورمز'!M3)</f>
        <v/>
      </c>
      <c r="AXP8" s="20" t="str">
        <f>IF('لصق اكسل الفورمز'!N3="","",'لصق اكسل الفورمز'!N3)</f>
        <v/>
      </c>
      <c r="AXQ8" s="20" t="str">
        <f>IF('لصق اكسل الفورمز'!O3="","",'لصق اكسل الفورمز'!O3)</f>
        <v/>
      </c>
      <c r="AXR8" s="20" t="str">
        <f>IF('لصق اكسل الفورمز'!P3="","",'لصق اكسل الفورمز'!P3)</f>
        <v/>
      </c>
      <c r="AXS8" s="20" t="str">
        <f>IF('لصق اكسل الفورمز'!Q3="","",'لصق اكسل الفورمز'!Q3)</f>
        <v/>
      </c>
      <c r="AXT8" s="20" t="str">
        <f>IF('لصق اكسل الفورمز'!R3="","",'لصق اكسل الفورمز'!R3)</f>
        <v/>
      </c>
      <c r="AXU8" s="20" t="str">
        <f>IF('لصق اكسل الفورمز'!S3="","",'لصق اكسل الفورمز'!S3)</f>
        <v/>
      </c>
      <c r="AXV8" s="20" t="str">
        <f>IF('لصق اكسل الفورمز'!T3="","",'لصق اكسل الفورمز'!T3)</f>
        <v/>
      </c>
      <c r="AXW8" s="20" t="str">
        <f>IF('لصق اكسل الفورمز'!U3="","",'لصق اكسل الفورمز'!U3)</f>
        <v/>
      </c>
      <c r="AXX8" s="20" t="str">
        <f>IF('لصق اكسل الفورمز'!V3="","",'لصق اكسل الفورمز'!V3)</f>
        <v/>
      </c>
      <c r="AXY8" s="20" t="str">
        <f>IF('لصق اكسل الفورمز'!W3="","",'لصق اكسل الفورمز'!W3)</f>
        <v/>
      </c>
      <c r="AXZ8" s="20" t="str">
        <f>IF('لصق اكسل الفورمز'!X3="","",'لصق اكسل الفورمز'!X3)</f>
        <v/>
      </c>
      <c r="AYA8" s="20" t="str">
        <f>IF('لصق اكسل الفورمز'!Y3="","",'لصق اكسل الفورمز'!Y3)</f>
        <v/>
      </c>
      <c r="AYB8" s="20" t="str">
        <f>IF('لصق اكسل الفورمز'!Z3="","",'لصق اكسل الفورمز'!Z3)</f>
        <v/>
      </c>
      <c r="AYC8" s="20" t="str">
        <f>IF('لصق اكسل الفورمز'!AA3="","",'لصق اكسل الفورمز'!AA3)</f>
        <v/>
      </c>
      <c r="AYD8" s="20" t="str">
        <f>IF('لصق اكسل الفورمز'!AB3="","",'لصق اكسل الفورمز'!AB3)</f>
        <v/>
      </c>
      <c r="AYE8" s="20" t="str">
        <f>IF('لصق اكسل الفورمز'!AC3="","",'لصق اكسل الفورمز'!AC3)</f>
        <v/>
      </c>
      <c r="AYF8" s="20" t="str">
        <f>IF('لصق اكسل الفورمز'!AD3="","",'لصق اكسل الفورمز'!AD3)</f>
        <v/>
      </c>
      <c r="AYG8" s="20" t="str">
        <f>IF('لصق اكسل الفورمز'!AE3="","",'لصق اكسل الفورمز'!AE3)</f>
        <v/>
      </c>
      <c r="AYH8" s="20" t="str">
        <f>IF('لصق اكسل الفورمز'!AF3="","",'لصق اكسل الفورمز'!AF3)</f>
        <v/>
      </c>
      <c r="AYI8" s="20" t="str">
        <f>IF('لصق اكسل الفورمز'!AG3="","",'لصق اكسل الفورمز'!AG3)</f>
        <v/>
      </c>
      <c r="AYJ8" s="20" t="str">
        <f>IF('لصق اكسل الفورمز'!AH3="","",'لصق اكسل الفورمز'!AH3)</f>
        <v/>
      </c>
      <c r="AYK8" s="20" t="str">
        <f>IF('لصق اكسل الفورمز'!AI3="","",'لصق اكسل الفورمز'!AI3)</f>
        <v/>
      </c>
      <c r="AYL8" s="20" t="str">
        <f>IF('لصق اكسل الفورمز'!AJ3="","",'لصق اكسل الفورمز'!AJ3)</f>
        <v/>
      </c>
      <c r="AYM8" s="20" t="str">
        <f>IF('لصق اكسل الفورمز'!AK3="","",'لصق اكسل الفورمز'!AK3)</f>
        <v/>
      </c>
      <c r="AYN8" s="20" t="str">
        <f>IF('لصق اكسل الفورمز'!AL3="","",'لصق اكسل الفورمز'!AL3)</f>
        <v/>
      </c>
      <c r="AYO8" s="20" t="str">
        <f>IF('لصق اكسل الفورمز'!AM3="","",'لصق اكسل الفورمز'!AM3)</f>
        <v/>
      </c>
      <c r="AYP8" s="20" t="str">
        <f>IF('لصق اكسل الفورمز'!AN3="","",'لصق اكسل الفورمز'!AN3)</f>
        <v/>
      </c>
      <c r="AYQ8" s="20" t="str">
        <f>IF('لصق اكسل الفورمز'!AO3="","",'لصق اكسل الفورمز'!AO3)</f>
        <v/>
      </c>
      <c r="AYR8" s="20" t="str">
        <f>IF('لصق اكسل الفورمز'!AP3="","",'لصق اكسل الفورمز'!AP3)</f>
        <v/>
      </c>
      <c r="AYS8" s="20" t="str">
        <f>IF('لصق اكسل الفورمز'!AQ3="","",'لصق اكسل الفورمز'!AQ3)</f>
        <v/>
      </c>
      <c r="AYT8" s="20" t="str">
        <f>IF('لصق اكسل الفورمز'!AR3="","",'لصق اكسل الفورمز'!AR3)</f>
        <v/>
      </c>
      <c r="AYU8" s="20" t="str">
        <f>IF('لصق اكسل الفورمز'!AS3="","",'لصق اكسل الفورمز'!AS3)</f>
        <v/>
      </c>
      <c r="AYV8" s="20" t="str">
        <f>IF('لصق اكسل الفورمز'!AT3="","",'لصق اكسل الفورمز'!AT3)</f>
        <v/>
      </c>
      <c r="AYW8" s="20" t="str">
        <f>IF('لصق اكسل الفورمز'!AU3="","",'لصق اكسل الفورمز'!AU3)</f>
        <v/>
      </c>
      <c r="AYX8" s="20" t="str">
        <f>IF('لصق اكسل الفورمز'!AV3="","",'لصق اكسل الفورمز'!AV3)</f>
        <v/>
      </c>
      <c r="AYY8" s="20" t="str">
        <f>IF('لصق اكسل الفورمز'!AW3="","",'لصق اكسل الفورمز'!AW3)</f>
        <v/>
      </c>
      <c r="AYZ8" s="20" t="str">
        <f>IF('لصق اكسل الفورمز'!AX3="","",'لصق اكسل الفورمز'!AX3)</f>
        <v/>
      </c>
      <c r="AZA8" s="20" t="str">
        <f>IF('لصق اكسل الفورمز'!AY3="","",'لصق اكسل الفورمز'!AY3)</f>
        <v/>
      </c>
      <c r="AZB8" s="20" t="str">
        <f>IF('لصق اكسل الفورمز'!AZ3="","",'لصق اكسل الفورمز'!AZ3)</f>
        <v/>
      </c>
      <c r="AZC8" s="20" t="str">
        <f>IF('لصق اكسل الفورمز'!BA3="","",'لصق اكسل الفورمز'!BA3)</f>
        <v/>
      </c>
      <c r="AZD8" s="20" t="str">
        <f>IF('لصق اكسل الفورمز'!BB3="","",'لصق اكسل الفورمز'!BB3)</f>
        <v/>
      </c>
      <c r="AZE8" s="20" t="str">
        <f>IF('لصق اكسل الفورمز'!BC3="","",'لصق اكسل الفورمز'!BC3)</f>
        <v/>
      </c>
      <c r="AZF8" s="20" t="str">
        <f>IF('لصق اكسل الفورمز'!BD3="","",'لصق اكسل الفورمز'!BD3)</f>
        <v/>
      </c>
      <c r="AZG8" s="20" t="str">
        <f>IF('لصق اكسل الفورمز'!BE3="","",'لصق اكسل الفورمز'!BE3)</f>
        <v/>
      </c>
      <c r="AZH8" s="20" t="str">
        <f>IF('لصق اكسل الفورمز'!BF3="","",'لصق اكسل الفورمز'!BF3)</f>
        <v/>
      </c>
      <c r="AZI8" s="20" t="str">
        <f>IF('لصق اكسل الفورمز'!BG3="","",'لصق اكسل الفورمز'!BG3)</f>
        <v/>
      </c>
      <c r="AZJ8" s="20" t="str">
        <f>IF('لصق اكسل الفورمز'!BH3="","",'لصق اكسل الفورمز'!BH3)</f>
        <v/>
      </c>
      <c r="AZK8" s="20" t="str">
        <f>IF('لصق اكسل الفورمز'!BI3="","",'لصق اكسل الفورمز'!BI3)</f>
        <v/>
      </c>
      <c r="AZL8" s="20" t="str">
        <f>IF('لصق اكسل الفورمز'!BJ3="","",'لصق اكسل الفورمز'!BJ3)</f>
        <v/>
      </c>
      <c r="AZM8" s="20" t="str">
        <f>IF('لصق اكسل الفورمز'!BK3="","",'لصق اكسل الفورمز'!BK3)</f>
        <v/>
      </c>
      <c r="AZN8" s="20" t="str">
        <f>IF('لصق اكسل الفورمز'!BL3="","",'لصق اكسل الفورمز'!BL3)</f>
        <v/>
      </c>
      <c r="AZO8" s="20" t="str">
        <f>IF('لصق اكسل الفورمز'!BM3="","",'لصق اكسل الفورمز'!BM3)</f>
        <v/>
      </c>
      <c r="AZP8" s="20" t="str">
        <f>IF('لصق اكسل الفورمز'!BN3="","",'لصق اكسل الفورمز'!BN3)</f>
        <v/>
      </c>
      <c r="AZQ8" s="20" t="str">
        <f>IF('لصق اكسل الفورمز'!BO3="","",'لصق اكسل الفورمز'!BO3)</f>
        <v/>
      </c>
      <c r="AZR8" s="20" t="str">
        <f>IF('لصق اكسل الفورمز'!BP3="","",'لصق اكسل الفورمز'!BP3)</f>
        <v/>
      </c>
      <c r="AZS8" s="20" t="str">
        <f>IF('لصق اكسل الفورمز'!BQ3="","",'لصق اكسل الفورمز'!BQ3)</f>
        <v/>
      </c>
      <c r="AZT8" s="20" t="str">
        <f>IF('لصق اكسل الفورمز'!BR3="","",'لصق اكسل الفورمز'!BR3)</f>
        <v/>
      </c>
      <c r="AZU8" s="20" t="str">
        <f>IF('لصق اكسل الفورمز'!BS3="","",'لصق اكسل الفورمز'!BS3)</f>
        <v/>
      </c>
      <c r="AZV8" s="20" t="str">
        <f>IF('لصق اكسل الفورمز'!BT3="","",'لصق اكسل الفورمز'!BT3)</f>
        <v/>
      </c>
      <c r="AZW8" s="20" t="str">
        <f>IF('لصق اكسل الفورمز'!BU3="","",'لصق اكسل الفورمز'!BU3)</f>
        <v/>
      </c>
      <c r="AZX8" s="20" t="str">
        <f>IF('لصق اكسل الفورمز'!BV3="","",'لصق اكسل الفورمز'!BV3)</f>
        <v/>
      </c>
      <c r="AZY8" s="20" t="str">
        <f>IF('لصق اكسل الفورمز'!BW3="","",'لصق اكسل الفورمز'!BW3)</f>
        <v/>
      </c>
      <c r="AZZ8" s="20" t="str">
        <f>IF('لصق اكسل الفورمز'!BX3="","",'لصق اكسل الفورمز'!BX3)</f>
        <v/>
      </c>
      <c r="BAA8" s="20" t="str">
        <f>IF('لصق اكسل الفورمز'!BY3="","",'لصق اكسل الفورمز'!BY3)</f>
        <v/>
      </c>
      <c r="BAB8" s="20" t="str">
        <f>IF('لصق اكسل الفورمز'!BZ3="","",'لصق اكسل الفورمز'!BZ3)</f>
        <v/>
      </c>
      <c r="BAC8" s="20" t="str">
        <f>IF('لصق اكسل الفورمز'!CA3="","",'لصق اكسل الفورمز'!CA3)</f>
        <v/>
      </c>
      <c r="BAD8" s="20" t="str">
        <f>IF('لصق اكسل الفورمز'!CB3="","",'لصق اكسل الفورمز'!CB3)</f>
        <v/>
      </c>
      <c r="BAE8" s="20" t="str">
        <f>IF('لصق اكسل الفورمز'!CC3="","",'لصق اكسل الفورمز'!CC3)</f>
        <v/>
      </c>
      <c r="BAF8" s="20" t="str">
        <f>IF('لصق اكسل الفورمز'!CD3="","",'لصق اكسل الفورمز'!CD3)</f>
        <v/>
      </c>
      <c r="BAG8" s="20" t="str">
        <f>IF('لصق اكسل الفورمز'!CE3="","",'لصق اكسل الفورمز'!CE3)</f>
        <v/>
      </c>
      <c r="BAH8" s="20" t="str">
        <f>IF('لصق اكسل الفورمز'!CF3="","",'لصق اكسل الفورمز'!CF3)</f>
        <v/>
      </c>
      <c r="BAI8" s="20" t="str">
        <f>IF('لصق اكسل الفورمز'!CG3="","",'لصق اكسل الفورمز'!CG3)</f>
        <v/>
      </c>
      <c r="BAJ8" s="20" t="str">
        <f>IF('لصق اكسل الفورمز'!CH3="","",'لصق اكسل الفورمز'!CH3)</f>
        <v/>
      </c>
      <c r="BAK8" s="20" t="str">
        <f>IF('لصق اكسل الفورمز'!CI3="","",'لصق اكسل الفورمز'!CI3)</f>
        <v/>
      </c>
      <c r="BAL8" s="20" t="str">
        <f>IF('لصق اكسل الفورمز'!CJ3="","",'لصق اكسل الفورمز'!CJ3)</f>
        <v/>
      </c>
      <c r="BAM8" s="20" t="str">
        <f>IF('لصق اكسل الفورمز'!CK3="","",'لصق اكسل الفورمز'!CK3)</f>
        <v/>
      </c>
      <c r="BAN8" s="20" t="str">
        <f>IF('لصق اكسل الفورمز'!CL3="","",'لصق اكسل الفورمز'!CL3)</f>
        <v/>
      </c>
      <c r="BAO8" s="20" t="str">
        <f>IF('لصق اكسل الفورمز'!CM3="","",'لصق اكسل الفورمز'!CM3)</f>
        <v/>
      </c>
      <c r="BAP8" s="20" t="str">
        <f>IF('لصق اكسل الفورمز'!CN3="","",'لصق اكسل الفورمز'!CN3)</f>
        <v/>
      </c>
      <c r="BAQ8" s="20" t="str">
        <f>IF('لصق اكسل الفورمز'!CO3="","",'لصق اكسل الفورمز'!CO3)</f>
        <v/>
      </c>
      <c r="BAR8" s="20" t="str">
        <f>IF('لصق اكسل الفورمز'!CP3="","",'لصق اكسل الفورمز'!CP3)</f>
        <v/>
      </c>
      <c r="BAS8" s="20" t="str">
        <f>IF('لصق اكسل الفورمز'!CQ3="","",'لصق اكسل الفورمز'!CQ3)</f>
        <v/>
      </c>
      <c r="BAT8" s="20" t="str">
        <f>IF('لصق اكسل الفورمز'!CR3="","",'لصق اكسل الفورمز'!CR3)</f>
        <v/>
      </c>
      <c r="BAU8" s="20" t="str">
        <f>IF('لصق اكسل الفورمز'!CS3="","",'لصق اكسل الفورمز'!CS3)</f>
        <v/>
      </c>
      <c r="BAV8" s="20" t="str">
        <f>IF('لصق اكسل الفورمز'!CT3="","",'لصق اكسل الفورمز'!CT3)</f>
        <v/>
      </c>
      <c r="BAW8" s="20" t="str">
        <f>IF('لصق اكسل الفورمز'!CU3="","",'لصق اكسل الفورمز'!CU3)</f>
        <v/>
      </c>
      <c r="BAX8" s="20" t="str">
        <f>IF('لصق اكسل الفورمز'!CV3="","",'لصق اكسل الفورمز'!CV3)</f>
        <v/>
      </c>
      <c r="BAY8" s="20" t="str">
        <f>IF('لصق اكسل الفورمز'!CW3="","",'لصق اكسل الفورمز'!CW3)</f>
        <v/>
      </c>
      <c r="BAZ8" s="20" t="str">
        <f>IF('لصق اكسل الفورمز'!CX3="","",'لصق اكسل الفورمز'!CX3)</f>
        <v/>
      </c>
      <c r="BBA8" s="20" t="str">
        <f>IF('لصق اكسل الفورمز'!CY3="","",'لصق اكسل الفورمز'!CY3)</f>
        <v/>
      </c>
      <c r="BBB8" s="20" t="str">
        <f>IF('لصق اكسل الفورمز'!CZ3="","",'لصق اكسل الفورمز'!CZ3)</f>
        <v/>
      </c>
      <c r="BBC8" s="20" t="str">
        <f>IF('لصق اكسل الفورمز'!DA3="","",'لصق اكسل الفورمز'!DA3)</f>
        <v/>
      </c>
      <c r="BBD8" s="20" t="str">
        <f>IF('لصق اكسل الفورمز'!DB3="","",'لصق اكسل الفورمز'!DB3)</f>
        <v/>
      </c>
      <c r="BBE8" s="20" t="str">
        <f>IF('لصق اكسل الفورمز'!DC3="","",'لصق اكسل الفورمز'!DC3)</f>
        <v/>
      </c>
      <c r="BBF8" s="20" t="str">
        <f>IF('لصق اكسل الفورمز'!DD3="","",'لصق اكسل الفورمز'!DD3)</f>
        <v/>
      </c>
      <c r="BBG8" s="20" t="str">
        <f>IF('لصق اكسل الفورمز'!DE3="","",'لصق اكسل الفورمز'!DE3)</f>
        <v/>
      </c>
      <c r="BBH8" s="20" t="str">
        <f>IF('لصق اكسل الفورمز'!DF3="","",'لصق اكسل الفورمز'!DF3)</f>
        <v/>
      </c>
      <c r="BBI8" s="20" t="str">
        <f>IF('لصق اكسل الفورمز'!DG3="","",'لصق اكسل الفورمز'!DG3)</f>
        <v/>
      </c>
      <c r="BBJ8" s="20" t="str">
        <f>IF('لصق اكسل الفورمز'!DH3="","",'لصق اكسل الفورمز'!DH3)</f>
        <v/>
      </c>
      <c r="BBK8" s="20" t="str">
        <f>IF('لصق اكسل الفورمز'!DI3="","",'لصق اكسل الفورمز'!DI3)</f>
        <v/>
      </c>
      <c r="BBL8" s="20" t="str">
        <f>IF('لصق اكسل الفورمز'!DJ3="","",'لصق اكسل الفورمز'!DJ3)</f>
        <v/>
      </c>
      <c r="BBM8" s="20" t="str">
        <f>IF('لصق اكسل الفورمز'!DK3="","",'لصق اكسل الفورمز'!DK3)</f>
        <v/>
      </c>
      <c r="BBN8" s="20" t="str">
        <f>IF('لصق اكسل الفورمز'!DL3="","",'لصق اكسل الفورمز'!DL3)</f>
        <v/>
      </c>
      <c r="BBO8" s="20" t="str">
        <f>IF('لصق اكسل الفورمز'!DM3="","",'لصق اكسل الفورمز'!DM3)</f>
        <v/>
      </c>
      <c r="BCU8" s="20" t="str">
        <f t="shared" ref="BCU8:BCU71" si="131">IF(AXC$6="النقاط",AXC8,"")</f>
        <v/>
      </c>
      <c r="BCV8" s="20" t="str">
        <f t="shared" ref="BCV8:BCV71" si="132">IF(AXD$6="النقاط",AXD8,"")</f>
        <v/>
      </c>
      <c r="BCW8" s="20" t="str">
        <f t="shared" ref="BCW8:BCW71" si="133">IF(AXE$6="النقاط",AXE8,"")</f>
        <v/>
      </c>
      <c r="BCX8" s="20" t="str">
        <f t="shared" ref="BCX8:BCX71" si="134">IF(AXF$6="النقاط",AXF8,"")</f>
        <v/>
      </c>
      <c r="BCY8" s="20" t="str">
        <f t="shared" ref="BCY8:BCY71" si="135">IF(AXG$6="النقاط",AXG8,"")</f>
        <v/>
      </c>
      <c r="BCZ8" s="20" t="str">
        <f t="shared" ref="BCZ8:BCZ71" si="136">IF(AXH$6="النقاط",AXH8,"")</f>
        <v/>
      </c>
      <c r="BDA8" s="20" t="str">
        <f t="shared" ref="BDA8:BDA71" si="137">IF(AXI$6="النقاط",AXI8,"")</f>
        <v/>
      </c>
      <c r="BDB8" s="20" t="str">
        <f t="shared" ref="BDB8:BDB71" si="138">IF(AXJ$6="النقاط",AXJ8,"")</f>
        <v/>
      </c>
      <c r="BDC8" s="20" t="str">
        <f t="shared" ref="BDC8:BDC71" si="139">IF(AXK$6="النقاط",AXK8,"")</f>
        <v/>
      </c>
      <c r="BDD8" s="20" t="str">
        <f t="shared" ref="BDD8:BDD71" si="140">IF(AXL$6="النقاط",AXL8,"")</f>
        <v/>
      </c>
      <c r="BDE8" s="20" t="str">
        <f t="shared" ref="BDE8:BDE71" si="141">IF(AXM$6="النقاط",AXM8,"")</f>
        <v/>
      </c>
      <c r="BDF8" s="20" t="str">
        <f t="shared" ref="BDF8:BDF71" si="142">IF(AXN$6="النقاط",AXN8,"")</f>
        <v/>
      </c>
      <c r="BDG8" s="20" t="str">
        <f t="shared" ref="BDG8:BDG71" si="143">IF(AXO$6="النقاط",AXO8,"")</f>
        <v/>
      </c>
      <c r="BDH8" s="20" t="str">
        <f t="shared" ref="BDH8:BDH71" si="144">IF(AXP$6="النقاط",AXP8,"")</f>
        <v/>
      </c>
      <c r="BDI8" s="20" t="str">
        <f t="shared" ref="BDI8:BDI71" si="145">IF(AXQ$6="النقاط",AXQ8,"")</f>
        <v/>
      </c>
      <c r="BDJ8" s="20" t="str">
        <f t="shared" ref="BDJ8:BDJ71" si="146">IF(AXR$6="النقاط",AXR8,"")</f>
        <v/>
      </c>
      <c r="BDK8" s="20" t="str">
        <f t="shared" ref="BDK8:BDK71" si="147">IF(AXS$6="النقاط",AXS8,"")</f>
        <v/>
      </c>
      <c r="BDL8" s="20" t="str">
        <f t="shared" ref="BDL8:BDL71" si="148">IF(AXT$6="النقاط",AXT8,"")</f>
        <v/>
      </c>
      <c r="BDM8" s="20" t="str">
        <f t="shared" ref="BDM8:BDM71" si="149">IF(AXU$6="النقاط",AXU8,"")</f>
        <v/>
      </c>
      <c r="BDN8" s="20" t="str">
        <f t="shared" ref="BDN8:BDN71" si="150">IF(AXV$6="النقاط",AXV8,"")</f>
        <v/>
      </c>
      <c r="BDO8" s="20" t="str">
        <f t="shared" ref="BDO8:BDO71" si="151">IF(AXW$6="النقاط",AXW8,"")</f>
        <v/>
      </c>
      <c r="BDP8" s="20" t="str">
        <f t="shared" ref="BDP8:BDP71" si="152">IF(AXX$6="النقاط",AXX8,"")</f>
        <v/>
      </c>
      <c r="BDQ8" s="20" t="str">
        <f t="shared" ref="BDQ8:BDQ71" si="153">IF(AXY$6="النقاط",AXY8,"")</f>
        <v/>
      </c>
      <c r="BDR8" s="20" t="str">
        <f t="shared" ref="BDR8:BDR71" si="154">IF(AXZ$6="النقاط",AXZ8,"")</f>
        <v/>
      </c>
      <c r="BDS8" s="20" t="str">
        <f t="shared" ref="BDS8:BDS71" si="155">IF(AYA$6="النقاط",AYA8,"")</f>
        <v/>
      </c>
      <c r="BDT8" s="20" t="str">
        <f t="shared" ref="BDT8:BDT71" si="156">IF(AYB$6="النقاط",AYB8,"")</f>
        <v/>
      </c>
      <c r="BDU8" s="20" t="str">
        <f t="shared" ref="BDU8:BDU71" si="157">IF(AYC$6="النقاط",AYC8,"")</f>
        <v/>
      </c>
      <c r="BDV8" s="20" t="str">
        <f t="shared" ref="BDV8:BDV71" si="158">IF(AYD$6="النقاط",AYD8,"")</f>
        <v/>
      </c>
      <c r="BDW8" s="20" t="str">
        <f t="shared" ref="BDW8:BDW71" si="159">IF(AYE$6="النقاط",AYE8,"")</f>
        <v/>
      </c>
      <c r="BDX8" s="20" t="str">
        <f t="shared" ref="BDX8:BDX71" si="160">IF(AYF$6="النقاط",AYF8,"")</f>
        <v/>
      </c>
      <c r="BDY8" s="20" t="str">
        <f t="shared" ref="BDY8:BDY71" si="161">IF(AYG$6="النقاط",AYG8,"")</f>
        <v/>
      </c>
      <c r="BDZ8" s="20" t="str">
        <f t="shared" ref="BDZ8:BDZ71" si="162">IF(AYH$6="النقاط",AYH8,"")</f>
        <v/>
      </c>
      <c r="BEA8" s="20" t="str">
        <f t="shared" ref="BEA8:BEA71" si="163">IF(AYI$6="النقاط",AYI8,"")</f>
        <v/>
      </c>
      <c r="BEB8" s="20" t="str">
        <f t="shared" ref="BEB8:BEB71" si="164">IF(AYJ$6="النقاط",AYJ8,"")</f>
        <v/>
      </c>
      <c r="BEC8" s="20" t="str">
        <f t="shared" ref="BEC8:BEC71" si="165">IF(AYK$6="النقاط",AYK8,"")</f>
        <v/>
      </c>
      <c r="BED8" s="20" t="str">
        <f t="shared" ref="BED8:BED71" si="166">IF(AYL$6="النقاط",AYL8,"")</f>
        <v/>
      </c>
      <c r="BEE8" s="20" t="str">
        <f t="shared" ref="BEE8:BEE71" si="167">IF(AYM$6="النقاط",AYM8,"")</f>
        <v/>
      </c>
      <c r="BEF8" s="20" t="str">
        <f t="shared" ref="BEF8:BEF71" si="168">IF(AYN$6="النقاط",AYN8,"")</f>
        <v/>
      </c>
      <c r="BEG8" s="20" t="str">
        <f t="shared" ref="BEG8:BEG71" si="169">IF(AYO$6="النقاط",AYO8,"")</f>
        <v/>
      </c>
      <c r="BEH8" s="20" t="str">
        <f t="shared" ref="BEH8:BEH71" si="170">IF(AYP$6="النقاط",AYP8,"")</f>
        <v/>
      </c>
      <c r="BEI8" s="20" t="str">
        <f t="shared" ref="BEI8:BEI71" si="171">IF(AYQ$6="النقاط",AYQ8,"")</f>
        <v/>
      </c>
      <c r="BEJ8" s="20" t="str">
        <f t="shared" ref="BEJ8:BEJ71" si="172">IF(AYR$6="النقاط",AYR8,"")</f>
        <v/>
      </c>
      <c r="BEK8" s="20" t="str">
        <f t="shared" ref="BEK8:BEK71" si="173">IF(AYS$6="النقاط",AYS8,"")</f>
        <v/>
      </c>
      <c r="BEL8" s="20" t="str">
        <f t="shared" ref="BEL8:BEL71" si="174">IF(AYT$6="النقاط",AYT8,"")</f>
        <v/>
      </c>
      <c r="BEM8" s="20" t="str">
        <f t="shared" ref="BEM8:BEM71" si="175">IF(AYU$6="النقاط",AYU8,"")</f>
        <v/>
      </c>
      <c r="BEN8" s="20" t="str">
        <f t="shared" ref="BEN8:BEN71" si="176">IF(AYV$6="النقاط",AYV8,"")</f>
        <v/>
      </c>
      <c r="BEO8" s="20" t="str">
        <f t="shared" ref="BEO8:BEO71" si="177">IF(AYW$6="النقاط",AYW8,"")</f>
        <v/>
      </c>
      <c r="BEP8" s="20" t="str">
        <f t="shared" ref="BEP8:BEP71" si="178">IF(AYX$6="النقاط",AYX8,"")</f>
        <v/>
      </c>
      <c r="BEQ8" s="20" t="str">
        <f t="shared" ref="BEQ8:BEQ71" si="179">IF(AYY$6="النقاط",AYY8,"")</f>
        <v/>
      </c>
      <c r="BER8" s="20" t="str">
        <f t="shared" ref="BER8:BER71" si="180">IF(AYZ$6="النقاط",AYZ8,"")</f>
        <v/>
      </c>
      <c r="BES8" s="20" t="str">
        <f t="shared" ref="BES8:BES71" si="181">IF(AZA$6="النقاط",AZA8,"")</f>
        <v/>
      </c>
      <c r="BET8" s="20" t="str">
        <f t="shared" ref="BET8:BET71" si="182">IF(AZB$6="النقاط",AZB8,"")</f>
        <v/>
      </c>
      <c r="BEU8" s="20" t="str">
        <f t="shared" ref="BEU8:BEU71" si="183">IF(AZC$6="النقاط",AZC8,"")</f>
        <v/>
      </c>
      <c r="BEV8" s="20" t="str">
        <f t="shared" ref="BEV8:BEV71" si="184">IF(AZD$6="النقاط",AZD8,"")</f>
        <v/>
      </c>
      <c r="BEW8" s="20" t="str">
        <f t="shared" ref="BEW8:BEW71" si="185">IF(AZE$6="النقاط",AZE8,"")</f>
        <v/>
      </c>
      <c r="BEX8" s="20" t="str">
        <f t="shared" ref="BEX8:BEX71" si="186">IF(AZF$6="النقاط",AZF8,"")</f>
        <v/>
      </c>
      <c r="BEY8" s="20" t="str">
        <f t="shared" ref="BEY8:BEY71" si="187">IF(AZG$6="النقاط",AZG8,"")</f>
        <v/>
      </c>
      <c r="BEZ8" s="20" t="str">
        <f t="shared" ref="BEZ8:BEZ71" si="188">IF(AZH$6="النقاط",AZH8,"")</f>
        <v/>
      </c>
      <c r="BFA8" s="20" t="str">
        <f t="shared" ref="BFA8:BFA71" si="189">IF(AZI$6="النقاط",AZI8,"")</f>
        <v/>
      </c>
      <c r="BFB8" s="20" t="str">
        <f t="shared" ref="BFB8:BFB71" si="190">IF(AZJ$6="النقاط",AZJ8,"")</f>
        <v/>
      </c>
      <c r="BFC8" s="20" t="str">
        <f t="shared" ref="BFC8:BFC71" si="191">IF(AZK$6="النقاط",AZK8,"")</f>
        <v/>
      </c>
      <c r="BFD8" s="20" t="str">
        <f t="shared" ref="BFD8:BFD71" si="192">IF(AZL$6="النقاط",AZL8,"")</f>
        <v/>
      </c>
      <c r="BFE8" s="20" t="str">
        <f t="shared" ref="BFE8:BFE71" si="193">IF(AZM$6="النقاط",AZM8,"")</f>
        <v/>
      </c>
      <c r="BFF8" s="20" t="str">
        <f t="shared" ref="BFF8:BFF71" si="194">IF(AZN$6="النقاط",AZN8,"")</f>
        <v/>
      </c>
      <c r="BFG8" s="20" t="str">
        <f t="shared" ref="BFG8:BFG71" si="195">IF(AZO$6="النقاط",AZO8,"")</f>
        <v/>
      </c>
      <c r="BFH8" s="20" t="str">
        <f t="shared" ref="BFH8:BFH71" si="196">IF(AZP$6="النقاط",AZP8,"")</f>
        <v/>
      </c>
      <c r="BFI8" s="20" t="str">
        <f t="shared" ref="BFI8:BFI71" si="197">IF(AZQ$6="النقاط",AZQ8,"")</f>
        <v/>
      </c>
      <c r="BFJ8" s="20" t="str">
        <f t="shared" ref="BFJ8:BFJ71" si="198">IF(AZR$6="النقاط",AZR8,"")</f>
        <v/>
      </c>
      <c r="BFK8" s="20" t="str">
        <f t="shared" ref="BFK8:BFK71" si="199">IF(AZS$6="النقاط",AZS8,"")</f>
        <v/>
      </c>
      <c r="BFL8" s="20" t="str">
        <f t="shared" ref="BFL8:BFL71" si="200">IF(AZT$6="النقاط",AZT8,"")</f>
        <v/>
      </c>
      <c r="BFM8" s="20" t="str">
        <f t="shared" ref="BFM8:BFM71" si="201">IF(AZU$6="النقاط",AZU8,"")</f>
        <v/>
      </c>
      <c r="BFN8" s="20" t="str">
        <f t="shared" ref="BFN8:BFN71" si="202">IF(AZV$6="النقاط",AZV8,"")</f>
        <v/>
      </c>
      <c r="BFO8" s="20" t="str">
        <f t="shared" ref="BFO8:BFO71" si="203">IF(AZW$6="النقاط",AZW8,"")</f>
        <v/>
      </c>
      <c r="BFP8" s="20" t="str">
        <f t="shared" ref="BFP8:BFP71" si="204">IF(AZX$6="النقاط",AZX8,"")</f>
        <v/>
      </c>
      <c r="BFQ8" s="20" t="str">
        <f t="shared" ref="BFQ8:BFQ71" si="205">IF(AZY$6="النقاط",AZY8,"")</f>
        <v/>
      </c>
      <c r="BFR8" s="20" t="str">
        <f t="shared" ref="BFR8:BFR71" si="206">IF(AZZ$6="النقاط",AZZ8,"")</f>
        <v/>
      </c>
      <c r="BFS8" s="20" t="str">
        <f t="shared" ref="BFS8:BFS71" si="207">IF(BAA$6="النقاط",BAA8,"")</f>
        <v/>
      </c>
      <c r="BFT8" s="20" t="str">
        <f t="shared" ref="BFT8:BFT71" si="208">IF(BAB$6="النقاط",BAB8,"")</f>
        <v/>
      </c>
      <c r="BFU8" s="20" t="str">
        <f t="shared" ref="BFU8:BFU71" si="209">IF(BAC$6="النقاط",BAC8,"")</f>
        <v/>
      </c>
      <c r="BFV8" s="20" t="str">
        <f t="shared" ref="BFV8:BFV71" si="210">IF(BAD$6="النقاط",BAD8,"")</f>
        <v/>
      </c>
      <c r="BFW8" s="20" t="str">
        <f t="shared" ref="BFW8:BFW71" si="211">IF(BAE$6="النقاط",BAE8,"")</f>
        <v/>
      </c>
      <c r="BFX8" s="20" t="str">
        <f t="shared" ref="BFX8:BFX71" si="212">IF(BAF$6="النقاط",BAF8,"")</f>
        <v/>
      </c>
      <c r="BFY8" s="20" t="str">
        <f t="shared" ref="BFY8:BFY71" si="213">IF(BAG$6="النقاط",BAG8,"")</f>
        <v/>
      </c>
      <c r="BFZ8" s="20" t="str">
        <f t="shared" ref="BFZ8:BFZ71" si="214">IF(BAH$6="النقاط",BAH8,"")</f>
        <v/>
      </c>
      <c r="BGA8" s="20" t="str">
        <f t="shared" ref="BGA8:BGA71" si="215">IF(BAI$6="النقاط",BAI8,"")</f>
        <v/>
      </c>
      <c r="BGB8" s="20" t="str">
        <f t="shared" ref="BGB8:BGB71" si="216">IF(BAJ$6="النقاط",BAJ8,"")</f>
        <v/>
      </c>
      <c r="BGC8" s="20" t="str">
        <f t="shared" ref="BGC8:BGC71" si="217">IF(BAK$6="النقاط",BAK8,"")</f>
        <v/>
      </c>
      <c r="BGD8" s="20" t="str">
        <f t="shared" ref="BGD8:BGD71" si="218">IF(BAL$6="النقاط",BAL8,"")</f>
        <v/>
      </c>
      <c r="BGE8" s="20" t="str">
        <f t="shared" ref="BGE8:BGE71" si="219">IF(BAM$6="النقاط",BAM8,"")</f>
        <v/>
      </c>
      <c r="BGF8" s="20" t="str">
        <f t="shared" ref="BGF8:BGF71" si="220">IF(BAN$6="النقاط",BAN8,"")</f>
        <v/>
      </c>
      <c r="BGG8" s="20" t="str">
        <f t="shared" ref="BGG8:BGG71" si="221">IF(BAO$6="النقاط",BAO8,"")</f>
        <v/>
      </c>
      <c r="BGH8" s="20" t="str">
        <f t="shared" ref="BGH8:BGH71" si="222">IF(BAP$6="النقاط",BAP8,"")</f>
        <v/>
      </c>
      <c r="BGI8" s="20" t="str">
        <f t="shared" ref="BGI8:BGI71" si="223">IF(BAQ$6="النقاط",BAQ8,"")</f>
        <v/>
      </c>
      <c r="BGJ8" s="20" t="str">
        <f t="shared" ref="BGJ8:BGJ71" si="224">IF(BAR$6="النقاط",BAR8,"")</f>
        <v/>
      </c>
      <c r="BGK8" s="20" t="str">
        <f t="shared" ref="BGK8:BGK71" si="225">IF(BAS$6="النقاط",BAS8,"")</f>
        <v/>
      </c>
      <c r="BGL8" s="20" t="str">
        <f t="shared" ref="BGL8:BGL71" si="226">IF(BAT$6="النقاط",BAT8,"")</f>
        <v/>
      </c>
      <c r="BGM8" s="20" t="str">
        <f t="shared" ref="BGM8:BGM71" si="227">IF(BAU$6="النقاط",BAU8,"")</f>
        <v/>
      </c>
      <c r="BGN8" s="20" t="str">
        <f t="shared" ref="BGN8:BGN71" si="228">IF(BAV$6="النقاط",BAV8,"")</f>
        <v/>
      </c>
      <c r="BGO8" s="20" t="str">
        <f t="shared" ref="BGO8:BGO71" si="229">IF(BAW$6="النقاط",BAW8,"")</f>
        <v/>
      </c>
      <c r="BGP8" s="20" t="str">
        <f t="shared" ref="BGP8:BGP71" si="230">IF(BAX$6="النقاط",BAX8,"")</f>
        <v/>
      </c>
      <c r="BGQ8" s="20" t="str">
        <f t="shared" ref="BGQ8:BGQ71" si="231">IF(BAY$6="النقاط",BAY8,"")</f>
        <v/>
      </c>
      <c r="BGR8" s="20" t="str">
        <f t="shared" ref="BGR8:BGR71" si="232">IF(BAZ$6="النقاط",BAZ8,"")</f>
        <v/>
      </c>
      <c r="BGS8" s="20" t="str">
        <f t="shared" ref="BGS8:BGS71" si="233">IF(BBA$6="النقاط",BBA8,"")</f>
        <v/>
      </c>
      <c r="BGT8" s="20" t="str">
        <f t="shared" ref="BGT8:BGT71" si="234">IF(BBB$6="النقاط",BBB8,"")</f>
        <v/>
      </c>
      <c r="BGU8" s="20" t="str">
        <f t="shared" ref="BGU8:BGU71" si="235">IF(BBC$6="النقاط",BBC8,"")</f>
        <v/>
      </c>
      <c r="BGV8" s="20" t="str">
        <f t="shared" ref="BGV8:BGV71" si="236">IF(BBD$6="النقاط",BBD8,"")</f>
        <v/>
      </c>
      <c r="BGW8" s="20" t="str">
        <f t="shared" ref="BGW8:BGW71" si="237">IF(BBE$6="النقاط",BBE8,"")</f>
        <v/>
      </c>
      <c r="BGX8" s="20" t="str">
        <f t="shared" ref="BGX8:BGX71" si="238">IF(BBF$6="النقاط",BBF8,"")</f>
        <v/>
      </c>
      <c r="BGY8" s="20" t="str">
        <f t="shared" ref="BGY8:BGY71" si="239">IF(BBG$6="النقاط",BBG8,"")</f>
        <v/>
      </c>
      <c r="BGZ8" s="20" t="str">
        <f t="shared" ref="BGZ8:BGZ71" si="240">IF(BBH$6="النقاط",BBH8,"")</f>
        <v/>
      </c>
      <c r="BHA8" s="20" t="str">
        <f t="shared" ref="BHA8:BHA71" si="241">IF(BBI$6="النقاط",BBI8,"")</f>
        <v/>
      </c>
      <c r="BHB8" s="20" t="str">
        <f t="shared" ref="BHB8:BHB71" si="242">IF(BBJ$6="النقاط",BBJ8,"")</f>
        <v/>
      </c>
      <c r="BHC8" s="20" t="str">
        <f t="shared" ref="BHC8:BHC71" si="243">IF(BBK$6="النقاط",BBK8,"")</f>
        <v/>
      </c>
      <c r="BHD8" s="20" t="str">
        <f t="shared" ref="BHD8:BHD71" si="244">IF(BBL$6="النقاط",BBL8,"")</f>
        <v/>
      </c>
      <c r="BHE8" s="20" t="str">
        <f t="shared" ref="BHE8:BHE71" si="245">IF(BBM$6="النقاط",BBM8,"")</f>
        <v/>
      </c>
      <c r="BHF8" s="20" t="str">
        <f t="shared" ref="BHF8:BHF71" si="246">IF(BBN$6="النقاط",BBN8,"")</f>
        <v/>
      </c>
      <c r="BHG8" s="20" t="str">
        <f t="shared" ref="BHG8:BHG71" si="247">IF(BBO$6="النقاط",BBO8,"")</f>
        <v/>
      </c>
      <c r="BHJ8" s="20" t="str">
        <f t="shared" ref="BHJ8:BHJ71" si="248">CONCATENATE(BCU8,BCV8,BCW8,BCX8,BCY8,BCZ8,BDA8,BDB8,BDC8,BDD8,BDE8,BDF8,BDG8,BDH8,BDI8,BDJ8,BDK8,BDL8,BDM8,BDN8,BDO8,BDP8,BDQ8,BDR8,BDS8,BDT8,BDU8,BDV8,BDW8,BDX8,BDY8,BDZ8,BEA8,BEB8,BEC8,BED8,BEE8,,BEF8,BEG8,BEH8,BEI8,BEJ8,BEK8,BEL8,BEM8,BEN8,BEO8,BEP8,BEQ8,BER8,BES8,BET8,BEU8,BEV8,BEW8,BEX8,BEY8,BEZ8,BFA8,BFB8,BFC8,BFD8,BFE8,BFF8,BFG8,BFH8,BFI8,BFJ8,BFK8,BFL8,BFM8,BFN8,BFO8,BFP8,BFQ8,BFR8,BFS8,BFT8,BFU8,BFV8,BFW8,BFX8,BFY8,BFZ8,BGA8,BGB8,BGC8,BGD8,BGE8,BGF8,BGG8,BGH8,BGI8,BGJ8,BGK8,BGL8,BGM8,BGN8,BGO8,BGP8,BGQ8,BGR8,BGS8,BGT8,BGU8,BGV8,BGW8,BGX8,BGY8)</f>
        <v/>
      </c>
      <c r="BHL8" s="20" t="str">
        <f t="shared" ref="BHL8:BIA36" si="249">MID($BHJ8,BHL$6,1)</f>
        <v/>
      </c>
      <c r="BHM8" s="20" t="str">
        <f t="shared" si="91"/>
        <v/>
      </c>
      <c r="BHN8" s="20" t="str">
        <f t="shared" si="91"/>
        <v/>
      </c>
      <c r="BHO8" s="20" t="str">
        <f t="shared" si="91"/>
        <v/>
      </c>
      <c r="BHP8" s="20" t="str">
        <f t="shared" si="91"/>
        <v/>
      </c>
      <c r="BHQ8" s="20" t="str">
        <f t="shared" si="91"/>
        <v/>
      </c>
      <c r="BHR8" s="20" t="str">
        <f t="shared" si="91"/>
        <v/>
      </c>
      <c r="BHS8" s="20" t="str">
        <f t="shared" si="91"/>
        <v/>
      </c>
      <c r="BHT8" s="20" t="str">
        <f t="shared" si="91"/>
        <v/>
      </c>
      <c r="BHU8" s="20" t="str">
        <f t="shared" si="91"/>
        <v/>
      </c>
      <c r="BHV8" s="20" t="str">
        <f t="shared" si="91"/>
        <v/>
      </c>
      <c r="BHW8" s="20" t="str">
        <f t="shared" si="91"/>
        <v/>
      </c>
      <c r="BHX8" s="20" t="str">
        <f t="shared" si="91"/>
        <v/>
      </c>
      <c r="BHY8" s="20" t="str">
        <f t="shared" si="91"/>
        <v/>
      </c>
      <c r="BHZ8" s="20" t="str">
        <f t="shared" si="91"/>
        <v/>
      </c>
      <c r="BIA8" s="20" t="str">
        <f t="shared" si="91"/>
        <v/>
      </c>
      <c r="BIB8" s="20" t="str">
        <f t="shared" si="91"/>
        <v/>
      </c>
      <c r="BIC8" s="20" t="str">
        <f t="shared" si="91"/>
        <v/>
      </c>
      <c r="BID8" s="20" t="str">
        <f t="shared" si="91"/>
        <v/>
      </c>
      <c r="BIE8" s="20" t="str">
        <f t="shared" si="91"/>
        <v/>
      </c>
      <c r="BIH8" s="20">
        <f t="shared" ref="BIH8:BIH9" si="250">LEN(BHJ8)</f>
        <v>0</v>
      </c>
      <c r="BII8" s="20" t="str">
        <f t="shared" ref="BII8:BII32" si="251">IFERROR(BHL8*1,"")</f>
        <v/>
      </c>
      <c r="BIJ8" s="20" t="str">
        <f t="shared" si="92"/>
        <v/>
      </c>
      <c r="BIK8" s="20" t="str">
        <f t="shared" si="92"/>
        <v/>
      </c>
      <c r="BIL8" s="20" t="str">
        <f t="shared" si="92"/>
        <v/>
      </c>
      <c r="BIM8" s="20" t="str">
        <f t="shared" si="92"/>
        <v/>
      </c>
      <c r="BIN8" s="20" t="str">
        <f t="shared" si="92"/>
        <v/>
      </c>
      <c r="BIO8" s="20" t="str">
        <f t="shared" si="92"/>
        <v/>
      </c>
      <c r="BIP8" s="20" t="str">
        <f t="shared" si="92"/>
        <v/>
      </c>
      <c r="BIQ8" s="20" t="str">
        <f t="shared" si="92"/>
        <v/>
      </c>
      <c r="BIR8" s="20" t="str">
        <f t="shared" si="92"/>
        <v/>
      </c>
      <c r="BIS8" s="20" t="str">
        <f t="shared" si="92"/>
        <v/>
      </c>
      <c r="BIT8" s="20" t="str">
        <f t="shared" si="92"/>
        <v/>
      </c>
      <c r="BIU8" s="20" t="str">
        <f t="shared" si="92"/>
        <v/>
      </c>
      <c r="BIV8" s="20" t="str">
        <f t="shared" si="92"/>
        <v/>
      </c>
      <c r="BIW8" s="20" t="str">
        <f t="shared" si="92"/>
        <v/>
      </c>
      <c r="BIX8" s="20" t="str">
        <f t="shared" si="92"/>
        <v/>
      </c>
      <c r="BIY8" s="20" t="str">
        <f t="shared" si="92"/>
        <v/>
      </c>
      <c r="BIZ8" s="20" t="str">
        <f t="shared" si="92"/>
        <v/>
      </c>
      <c r="BJA8" s="20" t="str">
        <f t="shared" si="92"/>
        <v/>
      </c>
      <c r="BJB8" s="20" t="str">
        <f t="shared" si="92"/>
        <v/>
      </c>
    </row>
    <row r="9" spans="1:104 1300:1615" ht="14.5">
      <c r="A9" s="523">
        <v>3</v>
      </c>
      <c r="B9" s="510" t="str">
        <f>IF('لصق اكسل الفورمز'!E4="","",'لصق اكسل الفورمز'!E4)</f>
        <v/>
      </c>
      <c r="C9" s="510" t="str">
        <f t="shared" si="93"/>
        <v/>
      </c>
      <c r="D9" s="510" t="str">
        <f t="shared" si="3"/>
        <v/>
      </c>
      <c r="E9" s="510" t="str">
        <f t="shared" si="3"/>
        <v/>
      </c>
      <c r="F9" s="510" t="str">
        <f t="shared" si="3"/>
        <v/>
      </c>
      <c r="G9" s="510" t="str">
        <f t="shared" si="3"/>
        <v/>
      </c>
      <c r="H9" s="510" t="str">
        <f t="shared" si="3"/>
        <v/>
      </c>
      <c r="I9" s="510" t="str">
        <f t="shared" si="3"/>
        <v/>
      </c>
      <c r="J9" s="510" t="str">
        <f t="shared" si="3"/>
        <v/>
      </c>
      <c r="K9" s="510" t="str">
        <f t="shared" si="3"/>
        <v/>
      </c>
      <c r="L9" s="510" t="str">
        <f t="shared" si="3"/>
        <v/>
      </c>
      <c r="M9" s="510" t="str">
        <f t="shared" si="3"/>
        <v/>
      </c>
      <c r="N9" s="510" t="str">
        <f t="shared" si="3"/>
        <v/>
      </c>
      <c r="O9" s="510" t="str">
        <f t="shared" si="3"/>
        <v/>
      </c>
      <c r="P9" s="510" t="str">
        <f t="shared" si="3"/>
        <v/>
      </c>
      <c r="Q9" s="510" t="str">
        <f t="shared" si="3"/>
        <v/>
      </c>
      <c r="R9" s="510" t="str">
        <f t="shared" si="3"/>
        <v/>
      </c>
      <c r="S9" s="510" t="str">
        <f t="shared" si="3"/>
        <v/>
      </c>
      <c r="T9" s="510" t="str">
        <f t="shared" si="3"/>
        <v/>
      </c>
      <c r="U9" s="510" t="str">
        <f t="shared" si="3"/>
        <v/>
      </c>
      <c r="V9" s="510" t="str">
        <f t="shared" si="3"/>
        <v/>
      </c>
      <c r="W9" s="527" t="str">
        <f t="shared" si="94"/>
        <v/>
      </c>
      <c r="X9" s="510" t="str">
        <f t="shared" si="95"/>
        <v/>
      </c>
      <c r="Y9" s="564" t="str">
        <f t="shared" si="96"/>
        <v/>
      </c>
      <c r="Z9" s="238"/>
      <c r="AA9" s="238"/>
      <c r="AB9" s="238"/>
      <c r="AC9" s="238"/>
      <c r="AD9" s="238"/>
      <c r="AE9" s="238"/>
      <c r="AF9" s="238"/>
      <c r="AL9" s="20">
        <f t="shared" si="97"/>
        <v>0</v>
      </c>
      <c r="AM9" s="20">
        <f t="shared" si="98"/>
        <v>0</v>
      </c>
      <c r="AN9" s="20" t="s">
        <v>202</v>
      </c>
      <c r="AO9" s="20" t="str">
        <f t="shared" si="99"/>
        <v/>
      </c>
      <c r="AQ9" s="20" t="str">
        <f t="shared" si="100"/>
        <v/>
      </c>
      <c r="AR9" s="20" t="str">
        <f t="shared" si="101"/>
        <v/>
      </c>
      <c r="AS9" s="20" t="str">
        <f t="shared" si="102"/>
        <v/>
      </c>
      <c r="AT9" s="20" t="str">
        <f t="shared" si="103"/>
        <v/>
      </c>
      <c r="AU9" s="20" t="str">
        <f t="shared" si="104"/>
        <v/>
      </c>
      <c r="AV9" s="20" t="str">
        <f t="shared" si="105"/>
        <v/>
      </c>
      <c r="AW9" s="20" t="str">
        <f t="shared" si="106"/>
        <v/>
      </c>
      <c r="AX9" s="20" t="str">
        <f t="shared" si="107"/>
        <v/>
      </c>
      <c r="AY9" s="20" t="str">
        <f t="shared" si="108"/>
        <v/>
      </c>
      <c r="AZ9" s="20" t="str">
        <f t="shared" si="109"/>
        <v/>
      </c>
      <c r="BA9" s="20" t="str">
        <f t="shared" si="110"/>
        <v/>
      </c>
      <c r="BB9" s="20" t="str">
        <f t="shared" si="111"/>
        <v/>
      </c>
      <c r="BC9" s="20" t="str">
        <f t="shared" si="112"/>
        <v/>
      </c>
      <c r="BD9" s="20" t="str">
        <f t="shared" si="113"/>
        <v/>
      </c>
      <c r="BE9" s="20" t="str">
        <f t="shared" si="114"/>
        <v/>
      </c>
      <c r="BF9" s="20" t="str">
        <f t="shared" si="115"/>
        <v/>
      </c>
      <c r="BG9" s="20" t="str">
        <f t="shared" si="116"/>
        <v/>
      </c>
      <c r="BH9" s="20" t="str">
        <f t="shared" si="117"/>
        <v/>
      </c>
      <c r="BI9" s="20" t="str">
        <f t="shared" si="118"/>
        <v/>
      </c>
      <c r="BJ9" s="20" t="str">
        <f t="shared" si="119"/>
        <v/>
      </c>
      <c r="BL9" s="38" t="e">
        <f t="shared" si="120"/>
        <v>#DIV/0!</v>
      </c>
      <c r="BM9" s="4">
        <f t="shared" si="121"/>
        <v>0</v>
      </c>
      <c r="BN9" s="4">
        <f t="shared" si="122"/>
        <v>0</v>
      </c>
      <c r="BO9" s="4">
        <f t="shared" si="123"/>
        <v>0</v>
      </c>
      <c r="BP9" s="173" t="str">
        <f t="shared" si="124"/>
        <v/>
      </c>
      <c r="BQ9" s="4">
        <f t="shared" si="125"/>
        <v>0</v>
      </c>
      <c r="BR9">
        <f>COUNTIF(M:M,"&lt;=1")</f>
        <v>7</v>
      </c>
      <c r="BT9" s="268" t="str">
        <f t="shared" si="126"/>
        <v/>
      </c>
      <c r="BU9" s="268" t="str">
        <f t="shared" si="127"/>
        <v/>
      </c>
      <c r="BX9" s="20">
        <f t="shared" si="128"/>
        <v>1</v>
      </c>
      <c r="CG9" s="20" t="str">
        <f t="shared" si="129"/>
        <v/>
      </c>
      <c r="CH9" s="20" t="str">
        <f t="shared" si="4"/>
        <v/>
      </c>
      <c r="CI9" s="20" t="str">
        <f t="shared" si="4"/>
        <v/>
      </c>
      <c r="CJ9" s="20" t="str">
        <f t="shared" si="4"/>
        <v/>
      </c>
      <c r="CK9" s="20" t="str">
        <f t="shared" si="4"/>
        <v/>
      </c>
      <c r="CL9" s="20" t="str">
        <f t="shared" si="4"/>
        <v/>
      </c>
      <c r="CM9" s="20" t="str">
        <f t="shared" si="4"/>
        <v/>
      </c>
      <c r="CN9" s="20" t="str">
        <f t="shared" si="4"/>
        <v/>
      </c>
      <c r="CO9" s="20" t="str">
        <f t="shared" si="4"/>
        <v/>
      </c>
      <c r="CP9" s="20" t="str">
        <f t="shared" si="4"/>
        <v/>
      </c>
      <c r="CQ9" s="20" t="str">
        <f t="shared" si="4"/>
        <v/>
      </c>
      <c r="CR9" s="20" t="str">
        <f t="shared" si="4"/>
        <v/>
      </c>
      <c r="CS9" s="20" t="str">
        <f t="shared" si="4"/>
        <v/>
      </c>
      <c r="CT9" s="20" t="str">
        <f t="shared" si="4"/>
        <v/>
      </c>
      <c r="CU9" s="20" t="str">
        <f t="shared" si="4"/>
        <v/>
      </c>
      <c r="CV9" s="20" t="str">
        <f t="shared" si="4"/>
        <v/>
      </c>
      <c r="CW9" s="20" t="str">
        <f t="shared" si="4"/>
        <v/>
      </c>
      <c r="CX9" s="20" t="str">
        <f t="shared" si="4"/>
        <v/>
      </c>
      <c r="CY9" s="20" t="str">
        <f t="shared" si="4"/>
        <v/>
      </c>
      <c r="CZ9" s="20" t="str">
        <f t="shared" si="130"/>
        <v/>
      </c>
      <c r="AXC9" s="20" t="str">
        <f>IF('لصق اكسل الفورمز'!A4="","",'لصق اكسل الفورمز'!A4)</f>
        <v/>
      </c>
      <c r="AXD9" s="20" t="str">
        <f>IF('لصق اكسل الفورمز'!B4="","",'لصق اكسل الفورمز'!B4)</f>
        <v/>
      </c>
      <c r="AXE9" s="20" t="str">
        <f>IF('لصق اكسل الفورمز'!C4="","",'لصق اكسل الفورمز'!C4)</f>
        <v/>
      </c>
      <c r="AXF9" s="20" t="str">
        <f>IF('لصق اكسل الفورمز'!D4="","",'لصق اكسل الفورمز'!D4)</f>
        <v/>
      </c>
      <c r="AXG9" s="20" t="str">
        <f>IF('لصق اكسل الفورمز'!E4="","",'لصق اكسل الفورمز'!E4)</f>
        <v/>
      </c>
      <c r="AXH9" s="20" t="str">
        <f>IF('لصق اكسل الفورمز'!F4="","",'لصق اكسل الفورمز'!F4)</f>
        <v/>
      </c>
      <c r="AXI9" s="20" t="str">
        <f>IF('لصق اكسل الفورمز'!G4="","",'لصق اكسل الفورمز'!G4)</f>
        <v/>
      </c>
      <c r="AXJ9" s="20" t="str">
        <f>IF('لصق اكسل الفورمز'!H4="","",'لصق اكسل الفورمز'!H4)</f>
        <v/>
      </c>
      <c r="AXK9" s="20" t="str">
        <f>IF('لصق اكسل الفورمز'!I4="","",'لصق اكسل الفورمز'!I4)</f>
        <v/>
      </c>
      <c r="AXL9" s="20" t="str">
        <f>IF('لصق اكسل الفورمز'!J4="","",'لصق اكسل الفورمز'!J4)</f>
        <v/>
      </c>
      <c r="AXM9" s="20" t="str">
        <f>IF('لصق اكسل الفورمز'!K4="","",'لصق اكسل الفورمز'!K4)</f>
        <v/>
      </c>
      <c r="AXN9" s="20" t="str">
        <f>IF('لصق اكسل الفورمز'!L4="","",'لصق اكسل الفورمز'!L4)</f>
        <v/>
      </c>
      <c r="AXO9" s="20" t="str">
        <f>IF('لصق اكسل الفورمز'!M4="","",'لصق اكسل الفورمز'!M4)</f>
        <v/>
      </c>
      <c r="AXP9" s="20" t="str">
        <f>IF('لصق اكسل الفورمز'!N4="","",'لصق اكسل الفورمز'!N4)</f>
        <v/>
      </c>
      <c r="AXQ9" s="20" t="str">
        <f>IF('لصق اكسل الفورمز'!O4="","",'لصق اكسل الفورمز'!O4)</f>
        <v/>
      </c>
      <c r="AXR9" s="20" t="str">
        <f>IF('لصق اكسل الفورمز'!P4="","",'لصق اكسل الفورمز'!P4)</f>
        <v/>
      </c>
      <c r="AXS9" s="20" t="str">
        <f>IF('لصق اكسل الفورمز'!Q4="","",'لصق اكسل الفورمز'!Q4)</f>
        <v/>
      </c>
      <c r="AXT9" s="20" t="str">
        <f>IF('لصق اكسل الفورمز'!R4="","",'لصق اكسل الفورمز'!R4)</f>
        <v/>
      </c>
      <c r="AXU9" s="20" t="str">
        <f>IF('لصق اكسل الفورمز'!S4="","",'لصق اكسل الفورمز'!S4)</f>
        <v/>
      </c>
      <c r="AXV9" s="20" t="str">
        <f>IF('لصق اكسل الفورمز'!T4="","",'لصق اكسل الفورمز'!T4)</f>
        <v/>
      </c>
      <c r="AXW9" s="20" t="str">
        <f>IF('لصق اكسل الفورمز'!U4="","",'لصق اكسل الفورمز'!U4)</f>
        <v/>
      </c>
      <c r="AXX9" s="20" t="str">
        <f>IF('لصق اكسل الفورمز'!V4="","",'لصق اكسل الفورمز'!V4)</f>
        <v/>
      </c>
      <c r="AXY9" s="20" t="str">
        <f>IF('لصق اكسل الفورمز'!W4="","",'لصق اكسل الفورمز'!W4)</f>
        <v/>
      </c>
      <c r="AXZ9" s="20" t="str">
        <f>IF('لصق اكسل الفورمز'!X4="","",'لصق اكسل الفورمز'!X4)</f>
        <v/>
      </c>
      <c r="AYA9" s="20" t="str">
        <f>IF('لصق اكسل الفورمز'!Y4="","",'لصق اكسل الفورمز'!Y4)</f>
        <v/>
      </c>
      <c r="AYB9" s="20" t="str">
        <f>IF('لصق اكسل الفورمز'!Z4="","",'لصق اكسل الفورمز'!Z4)</f>
        <v/>
      </c>
      <c r="AYC9" s="20" t="str">
        <f>IF('لصق اكسل الفورمز'!AA4="","",'لصق اكسل الفورمز'!AA4)</f>
        <v/>
      </c>
      <c r="AYD9" s="20" t="str">
        <f>IF('لصق اكسل الفورمز'!AB4="","",'لصق اكسل الفورمز'!AB4)</f>
        <v/>
      </c>
      <c r="AYE9" s="20" t="str">
        <f>IF('لصق اكسل الفورمز'!AC4="","",'لصق اكسل الفورمز'!AC4)</f>
        <v/>
      </c>
      <c r="AYF9" s="20" t="str">
        <f>IF('لصق اكسل الفورمز'!AD4="","",'لصق اكسل الفورمز'!AD4)</f>
        <v/>
      </c>
      <c r="AYG9" s="20" t="str">
        <f>IF('لصق اكسل الفورمز'!AE4="","",'لصق اكسل الفورمز'!AE4)</f>
        <v/>
      </c>
      <c r="AYH9" s="20" t="str">
        <f>IF('لصق اكسل الفورمز'!AF4="","",'لصق اكسل الفورمز'!AF4)</f>
        <v/>
      </c>
      <c r="AYI9" s="20" t="str">
        <f>IF('لصق اكسل الفورمز'!AG4="","",'لصق اكسل الفورمز'!AG4)</f>
        <v/>
      </c>
      <c r="AYJ9" s="20" t="str">
        <f>IF('لصق اكسل الفورمز'!AH4="","",'لصق اكسل الفورمز'!AH4)</f>
        <v/>
      </c>
      <c r="AYK9" s="20" t="str">
        <f>IF('لصق اكسل الفورمز'!AI4="","",'لصق اكسل الفورمز'!AI4)</f>
        <v/>
      </c>
      <c r="AYL9" s="20" t="str">
        <f>IF('لصق اكسل الفورمز'!AJ4="","",'لصق اكسل الفورمز'!AJ4)</f>
        <v/>
      </c>
      <c r="AYM9" s="20" t="str">
        <f>IF('لصق اكسل الفورمز'!AK4="","",'لصق اكسل الفورمز'!AK4)</f>
        <v/>
      </c>
      <c r="AYN9" s="20" t="str">
        <f>IF('لصق اكسل الفورمز'!AL4="","",'لصق اكسل الفورمز'!AL4)</f>
        <v/>
      </c>
      <c r="AYO9" s="20" t="str">
        <f>IF('لصق اكسل الفورمز'!AM4="","",'لصق اكسل الفورمز'!AM4)</f>
        <v/>
      </c>
      <c r="AYP9" s="20" t="str">
        <f>IF('لصق اكسل الفورمز'!AN4="","",'لصق اكسل الفورمز'!AN4)</f>
        <v/>
      </c>
      <c r="AYQ9" s="20" t="str">
        <f>IF('لصق اكسل الفورمز'!AO4="","",'لصق اكسل الفورمز'!AO4)</f>
        <v/>
      </c>
      <c r="AYR9" s="20" t="str">
        <f>IF('لصق اكسل الفورمز'!AP4="","",'لصق اكسل الفورمز'!AP4)</f>
        <v/>
      </c>
      <c r="AYS9" s="20" t="str">
        <f>IF('لصق اكسل الفورمز'!AQ4="","",'لصق اكسل الفورمز'!AQ4)</f>
        <v/>
      </c>
      <c r="AYT9" s="20" t="str">
        <f>IF('لصق اكسل الفورمز'!AR4="","",'لصق اكسل الفورمز'!AR4)</f>
        <v/>
      </c>
      <c r="AYU9" s="20" t="str">
        <f>IF('لصق اكسل الفورمز'!AS4="","",'لصق اكسل الفورمز'!AS4)</f>
        <v/>
      </c>
      <c r="AYV9" s="20" t="str">
        <f>IF('لصق اكسل الفورمز'!AT4="","",'لصق اكسل الفورمز'!AT4)</f>
        <v/>
      </c>
      <c r="AYW9" s="20" t="str">
        <f>IF('لصق اكسل الفورمز'!AU4="","",'لصق اكسل الفورمز'!AU4)</f>
        <v/>
      </c>
      <c r="AYX9" s="20" t="str">
        <f>IF('لصق اكسل الفورمز'!AV4="","",'لصق اكسل الفورمز'!AV4)</f>
        <v/>
      </c>
      <c r="AYY9" s="20" t="str">
        <f>IF('لصق اكسل الفورمز'!AW4="","",'لصق اكسل الفورمز'!AW4)</f>
        <v/>
      </c>
      <c r="AYZ9" s="20" t="str">
        <f>IF('لصق اكسل الفورمز'!AX4="","",'لصق اكسل الفورمز'!AX4)</f>
        <v/>
      </c>
      <c r="AZA9" s="20" t="str">
        <f>IF('لصق اكسل الفورمز'!AY4="","",'لصق اكسل الفورمز'!AY4)</f>
        <v/>
      </c>
      <c r="AZB9" s="20" t="str">
        <f>IF('لصق اكسل الفورمز'!AZ4="","",'لصق اكسل الفورمز'!AZ4)</f>
        <v/>
      </c>
      <c r="AZC9" s="20" t="str">
        <f>IF('لصق اكسل الفورمز'!BA4="","",'لصق اكسل الفورمز'!BA4)</f>
        <v/>
      </c>
      <c r="AZD9" s="20" t="str">
        <f>IF('لصق اكسل الفورمز'!BB4="","",'لصق اكسل الفورمز'!BB4)</f>
        <v/>
      </c>
      <c r="AZE9" s="20" t="str">
        <f>IF('لصق اكسل الفورمز'!BC4="","",'لصق اكسل الفورمز'!BC4)</f>
        <v/>
      </c>
      <c r="AZF9" s="20" t="str">
        <f>IF('لصق اكسل الفورمز'!BD4="","",'لصق اكسل الفورمز'!BD4)</f>
        <v/>
      </c>
      <c r="AZG9" s="20" t="str">
        <f>IF('لصق اكسل الفورمز'!BE4="","",'لصق اكسل الفورمز'!BE4)</f>
        <v/>
      </c>
      <c r="AZH9" s="20" t="str">
        <f>IF('لصق اكسل الفورمز'!BF4="","",'لصق اكسل الفورمز'!BF4)</f>
        <v/>
      </c>
      <c r="AZI9" s="20" t="str">
        <f>IF('لصق اكسل الفورمز'!BG4="","",'لصق اكسل الفورمز'!BG4)</f>
        <v/>
      </c>
      <c r="AZJ9" s="20" t="str">
        <f>IF('لصق اكسل الفورمز'!BH4="","",'لصق اكسل الفورمز'!BH4)</f>
        <v/>
      </c>
      <c r="AZK9" s="20" t="str">
        <f>IF('لصق اكسل الفورمز'!BI4="","",'لصق اكسل الفورمز'!BI4)</f>
        <v/>
      </c>
      <c r="AZL9" s="20" t="str">
        <f>IF('لصق اكسل الفورمز'!BJ4="","",'لصق اكسل الفورمز'!BJ4)</f>
        <v/>
      </c>
      <c r="AZM9" s="20" t="str">
        <f>IF('لصق اكسل الفورمز'!BK4="","",'لصق اكسل الفورمز'!BK4)</f>
        <v/>
      </c>
      <c r="AZN9" s="20" t="str">
        <f>IF('لصق اكسل الفورمز'!BL4="","",'لصق اكسل الفورمز'!BL4)</f>
        <v/>
      </c>
      <c r="AZO9" s="20" t="str">
        <f>IF('لصق اكسل الفورمز'!BM4="","",'لصق اكسل الفورمز'!BM4)</f>
        <v/>
      </c>
      <c r="AZP9" s="20" t="str">
        <f>IF('لصق اكسل الفورمز'!BN4="","",'لصق اكسل الفورمز'!BN4)</f>
        <v/>
      </c>
      <c r="AZQ9" s="20" t="str">
        <f>IF('لصق اكسل الفورمز'!BO4="","",'لصق اكسل الفورمز'!BO4)</f>
        <v/>
      </c>
      <c r="AZR9" s="20" t="str">
        <f>IF('لصق اكسل الفورمز'!BP4="","",'لصق اكسل الفورمز'!BP4)</f>
        <v/>
      </c>
      <c r="AZS9" s="20" t="str">
        <f>IF('لصق اكسل الفورمز'!BQ4="","",'لصق اكسل الفورمز'!BQ4)</f>
        <v/>
      </c>
      <c r="AZT9" s="20" t="str">
        <f>IF('لصق اكسل الفورمز'!BR4="","",'لصق اكسل الفورمز'!BR4)</f>
        <v/>
      </c>
      <c r="AZU9" s="20" t="str">
        <f>IF('لصق اكسل الفورمز'!BS4="","",'لصق اكسل الفورمز'!BS4)</f>
        <v/>
      </c>
      <c r="AZV9" s="20" t="str">
        <f>IF('لصق اكسل الفورمز'!BT4="","",'لصق اكسل الفورمز'!BT4)</f>
        <v/>
      </c>
      <c r="AZW9" s="20" t="str">
        <f>IF('لصق اكسل الفورمز'!BU4="","",'لصق اكسل الفورمز'!BU4)</f>
        <v/>
      </c>
      <c r="AZX9" s="20" t="str">
        <f>IF('لصق اكسل الفورمز'!BV4="","",'لصق اكسل الفورمز'!BV4)</f>
        <v/>
      </c>
      <c r="AZY9" s="20" t="str">
        <f>IF('لصق اكسل الفورمز'!BW4="","",'لصق اكسل الفورمز'!BW4)</f>
        <v/>
      </c>
      <c r="AZZ9" s="20" t="str">
        <f>IF('لصق اكسل الفورمز'!BX4="","",'لصق اكسل الفورمز'!BX4)</f>
        <v/>
      </c>
      <c r="BAA9" s="20" t="str">
        <f>IF('لصق اكسل الفورمز'!BY4="","",'لصق اكسل الفورمز'!BY4)</f>
        <v/>
      </c>
      <c r="BAB9" s="20" t="str">
        <f>IF('لصق اكسل الفورمز'!BZ4="","",'لصق اكسل الفورمز'!BZ4)</f>
        <v/>
      </c>
      <c r="BAC9" s="20" t="str">
        <f>IF('لصق اكسل الفورمز'!CA4="","",'لصق اكسل الفورمز'!CA4)</f>
        <v/>
      </c>
      <c r="BAD9" s="20" t="str">
        <f>IF('لصق اكسل الفورمز'!CB4="","",'لصق اكسل الفورمز'!CB4)</f>
        <v/>
      </c>
      <c r="BAE9" s="20" t="str">
        <f>IF('لصق اكسل الفورمز'!CC4="","",'لصق اكسل الفورمز'!CC4)</f>
        <v/>
      </c>
      <c r="BAF9" s="20" t="str">
        <f>IF('لصق اكسل الفورمز'!CD4="","",'لصق اكسل الفورمز'!CD4)</f>
        <v/>
      </c>
      <c r="BAG9" s="20" t="str">
        <f>IF('لصق اكسل الفورمز'!CE4="","",'لصق اكسل الفورمز'!CE4)</f>
        <v/>
      </c>
      <c r="BAH9" s="20" t="str">
        <f>IF('لصق اكسل الفورمز'!CF4="","",'لصق اكسل الفورمز'!CF4)</f>
        <v/>
      </c>
      <c r="BAI9" s="20" t="str">
        <f>IF('لصق اكسل الفورمز'!CG4="","",'لصق اكسل الفورمز'!CG4)</f>
        <v/>
      </c>
      <c r="BAJ9" s="20" t="str">
        <f>IF('لصق اكسل الفورمز'!CH4="","",'لصق اكسل الفورمز'!CH4)</f>
        <v/>
      </c>
      <c r="BAK9" s="20" t="str">
        <f>IF('لصق اكسل الفورمز'!CI4="","",'لصق اكسل الفورمز'!CI4)</f>
        <v/>
      </c>
      <c r="BAL9" s="20" t="str">
        <f>IF('لصق اكسل الفورمز'!CJ4="","",'لصق اكسل الفورمز'!CJ4)</f>
        <v/>
      </c>
      <c r="BAM9" s="20" t="str">
        <f>IF('لصق اكسل الفورمز'!CK4="","",'لصق اكسل الفورمز'!CK4)</f>
        <v/>
      </c>
      <c r="BAN9" s="20" t="str">
        <f>IF('لصق اكسل الفورمز'!CL4="","",'لصق اكسل الفورمز'!CL4)</f>
        <v/>
      </c>
      <c r="BAO9" s="20" t="str">
        <f>IF('لصق اكسل الفورمز'!CM4="","",'لصق اكسل الفورمز'!CM4)</f>
        <v/>
      </c>
      <c r="BAP9" s="20" t="str">
        <f>IF('لصق اكسل الفورمز'!CN4="","",'لصق اكسل الفورمز'!CN4)</f>
        <v/>
      </c>
      <c r="BAQ9" s="20" t="str">
        <f>IF('لصق اكسل الفورمز'!CO4="","",'لصق اكسل الفورمز'!CO4)</f>
        <v/>
      </c>
      <c r="BAR9" s="20" t="str">
        <f>IF('لصق اكسل الفورمز'!CP4="","",'لصق اكسل الفورمز'!CP4)</f>
        <v/>
      </c>
      <c r="BAS9" s="20" t="str">
        <f>IF('لصق اكسل الفورمز'!CQ4="","",'لصق اكسل الفورمز'!CQ4)</f>
        <v/>
      </c>
      <c r="BAT9" s="20" t="str">
        <f>IF('لصق اكسل الفورمز'!CR4="","",'لصق اكسل الفورمز'!CR4)</f>
        <v/>
      </c>
      <c r="BAU9" s="20" t="str">
        <f>IF('لصق اكسل الفورمز'!CS4="","",'لصق اكسل الفورمز'!CS4)</f>
        <v/>
      </c>
      <c r="BAV9" s="20" t="str">
        <f>IF('لصق اكسل الفورمز'!CT4="","",'لصق اكسل الفورمز'!CT4)</f>
        <v/>
      </c>
      <c r="BAW9" s="20" t="str">
        <f>IF('لصق اكسل الفورمز'!CU4="","",'لصق اكسل الفورمز'!CU4)</f>
        <v/>
      </c>
      <c r="BAX9" s="20" t="str">
        <f>IF('لصق اكسل الفورمز'!CV4="","",'لصق اكسل الفورمز'!CV4)</f>
        <v/>
      </c>
      <c r="BAY9" s="20" t="str">
        <f>IF('لصق اكسل الفورمز'!CW4="","",'لصق اكسل الفورمز'!CW4)</f>
        <v/>
      </c>
      <c r="BAZ9" s="20" t="str">
        <f>IF('لصق اكسل الفورمز'!CX4="","",'لصق اكسل الفورمز'!CX4)</f>
        <v/>
      </c>
      <c r="BBA9" s="20" t="str">
        <f>IF('لصق اكسل الفورمز'!CY4="","",'لصق اكسل الفورمز'!CY4)</f>
        <v/>
      </c>
      <c r="BBB9" s="20" t="str">
        <f>IF('لصق اكسل الفورمز'!CZ4="","",'لصق اكسل الفورمز'!CZ4)</f>
        <v/>
      </c>
      <c r="BBC9" s="20" t="str">
        <f>IF('لصق اكسل الفورمز'!DA4="","",'لصق اكسل الفورمز'!DA4)</f>
        <v/>
      </c>
      <c r="BBD9" s="20" t="str">
        <f>IF('لصق اكسل الفورمز'!DB4="","",'لصق اكسل الفورمز'!DB4)</f>
        <v/>
      </c>
      <c r="BBE9" s="20" t="str">
        <f>IF('لصق اكسل الفورمز'!DC4="","",'لصق اكسل الفورمز'!DC4)</f>
        <v/>
      </c>
      <c r="BBF9" s="20" t="str">
        <f>IF('لصق اكسل الفورمز'!DD4="","",'لصق اكسل الفورمز'!DD4)</f>
        <v/>
      </c>
      <c r="BBG9" s="20" t="str">
        <f>IF('لصق اكسل الفورمز'!DE4="","",'لصق اكسل الفورمز'!DE4)</f>
        <v/>
      </c>
      <c r="BBH9" s="20" t="str">
        <f>IF('لصق اكسل الفورمز'!DF4="","",'لصق اكسل الفورمز'!DF4)</f>
        <v/>
      </c>
      <c r="BBI9" s="20" t="str">
        <f>IF('لصق اكسل الفورمز'!DG4="","",'لصق اكسل الفورمز'!DG4)</f>
        <v/>
      </c>
      <c r="BBJ9" s="20" t="str">
        <f>IF('لصق اكسل الفورمز'!DH4="","",'لصق اكسل الفورمز'!DH4)</f>
        <v/>
      </c>
      <c r="BBK9" s="20" t="str">
        <f>IF('لصق اكسل الفورمز'!DI4="","",'لصق اكسل الفورمز'!DI4)</f>
        <v/>
      </c>
      <c r="BBL9" s="20" t="str">
        <f>IF('لصق اكسل الفورمز'!DJ4="","",'لصق اكسل الفورمز'!DJ4)</f>
        <v/>
      </c>
      <c r="BBM9" s="20" t="str">
        <f>IF('لصق اكسل الفورمز'!DK4="","",'لصق اكسل الفورمز'!DK4)</f>
        <v/>
      </c>
      <c r="BBN9" s="20" t="str">
        <f>IF('لصق اكسل الفورمز'!DL4="","",'لصق اكسل الفورمز'!DL4)</f>
        <v/>
      </c>
      <c r="BBO9" s="20" t="str">
        <f>IF('لصق اكسل الفورمز'!DM4="","",'لصق اكسل الفورمز'!DM4)</f>
        <v/>
      </c>
      <c r="BCU9" s="20" t="str">
        <f t="shared" si="131"/>
        <v/>
      </c>
      <c r="BCV9" s="20" t="str">
        <f t="shared" si="132"/>
        <v/>
      </c>
      <c r="BCW9" s="20" t="str">
        <f t="shared" si="133"/>
        <v/>
      </c>
      <c r="BCX9" s="20" t="str">
        <f t="shared" si="134"/>
        <v/>
      </c>
      <c r="BCY9" s="20" t="str">
        <f t="shared" si="135"/>
        <v/>
      </c>
      <c r="BCZ9" s="20" t="str">
        <f t="shared" si="136"/>
        <v/>
      </c>
      <c r="BDA9" s="20" t="str">
        <f t="shared" si="137"/>
        <v/>
      </c>
      <c r="BDB9" s="20" t="str">
        <f t="shared" si="138"/>
        <v/>
      </c>
      <c r="BDC9" s="20" t="str">
        <f t="shared" si="139"/>
        <v/>
      </c>
      <c r="BDD9" s="20" t="str">
        <f t="shared" si="140"/>
        <v/>
      </c>
      <c r="BDE9" s="20" t="str">
        <f t="shared" si="141"/>
        <v/>
      </c>
      <c r="BDF9" s="20" t="str">
        <f t="shared" si="142"/>
        <v/>
      </c>
      <c r="BDG9" s="20" t="str">
        <f t="shared" si="143"/>
        <v/>
      </c>
      <c r="BDH9" s="20" t="str">
        <f t="shared" si="144"/>
        <v/>
      </c>
      <c r="BDI9" s="20" t="str">
        <f t="shared" si="145"/>
        <v/>
      </c>
      <c r="BDJ9" s="20" t="str">
        <f t="shared" si="146"/>
        <v/>
      </c>
      <c r="BDK9" s="20" t="str">
        <f t="shared" si="147"/>
        <v/>
      </c>
      <c r="BDL9" s="20" t="str">
        <f t="shared" si="148"/>
        <v/>
      </c>
      <c r="BDM9" s="20" t="str">
        <f t="shared" si="149"/>
        <v/>
      </c>
      <c r="BDN9" s="20" t="str">
        <f t="shared" si="150"/>
        <v/>
      </c>
      <c r="BDO9" s="20" t="str">
        <f t="shared" si="151"/>
        <v/>
      </c>
      <c r="BDP9" s="20" t="str">
        <f t="shared" si="152"/>
        <v/>
      </c>
      <c r="BDQ9" s="20" t="str">
        <f t="shared" si="153"/>
        <v/>
      </c>
      <c r="BDR9" s="20" t="str">
        <f t="shared" si="154"/>
        <v/>
      </c>
      <c r="BDS9" s="20" t="str">
        <f t="shared" si="155"/>
        <v/>
      </c>
      <c r="BDT9" s="20" t="str">
        <f t="shared" si="156"/>
        <v/>
      </c>
      <c r="BDU9" s="20" t="str">
        <f t="shared" si="157"/>
        <v/>
      </c>
      <c r="BDV9" s="20" t="str">
        <f t="shared" si="158"/>
        <v/>
      </c>
      <c r="BDW9" s="20" t="str">
        <f t="shared" si="159"/>
        <v/>
      </c>
      <c r="BDX9" s="20" t="str">
        <f t="shared" si="160"/>
        <v/>
      </c>
      <c r="BDY9" s="20" t="str">
        <f t="shared" si="161"/>
        <v/>
      </c>
      <c r="BDZ9" s="20" t="str">
        <f t="shared" si="162"/>
        <v/>
      </c>
      <c r="BEA9" s="20" t="str">
        <f t="shared" si="163"/>
        <v/>
      </c>
      <c r="BEB9" s="20" t="str">
        <f t="shared" si="164"/>
        <v/>
      </c>
      <c r="BEC9" s="20" t="str">
        <f t="shared" si="165"/>
        <v/>
      </c>
      <c r="BED9" s="20" t="str">
        <f t="shared" si="166"/>
        <v/>
      </c>
      <c r="BEE9" s="20" t="str">
        <f t="shared" si="167"/>
        <v/>
      </c>
      <c r="BEF9" s="20" t="str">
        <f t="shared" si="168"/>
        <v/>
      </c>
      <c r="BEG9" s="20" t="str">
        <f t="shared" si="169"/>
        <v/>
      </c>
      <c r="BEH9" s="20" t="str">
        <f t="shared" si="170"/>
        <v/>
      </c>
      <c r="BEI9" s="20" t="str">
        <f t="shared" si="171"/>
        <v/>
      </c>
      <c r="BEJ9" s="20" t="str">
        <f t="shared" si="172"/>
        <v/>
      </c>
      <c r="BEK9" s="20" t="str">
        <f t="shared" si="173"/>
        <v/>
      </c>
      <c r="BEL9" s="20" t="str">
        <f t="shared" si="174"/>
        <v/>
      </c>
      <c r="BEM9" s="20" t="str">
        <f t="shared" si="175"/>
        <v/>
      </c>
      <c r="BEN9" s="20" t="str">
        <f t="shared" si="176"/>
        <v/>
      </c>
      <c r="BEO9" s="20" t="str">
        <f t="shared" si="177"/>
        <v/>
      </c>
      <c r="BEP9" s="20" t="str">
        <f t="shared" si="178"/>
        <v/>
      </c>
      <c r="BEQ9" s="20" t="str">
        <f t="shared" si="179"/>
        <v/>
      </c>
      <c r="BER9" s="20" t="str">
        <f t="shared" si="180"/>
        <v/>
      </c>
      <c r="BES9" s="20" t="str">
        <f t="shared" si="181"/>
        <v/>
      </c>
      <c r="BET9" s="20" t="str">
        <f t="shared" si="182"/>
        <v/>
      </c>
      <c r="BEU9" s="20" t="str">
        <f t="shared" si="183"/>
        <v/>
      </c>
      <c r="BEV9" s="20" t="str">
        <f t="shared" si="184"/>
        <v/>
      </c>
      <c r="BEW9" s="20" t="str">
        <f t="shared" si="185"/>
        <v/>
      </c>
      <c r="BEX9" s="20" t="str">
        <f t="shared" si="186"/>
        <v/>
      </c>
      <c r="BEY9" s="20" t="str">
        <f t="shared" si="187"/>
        <v/>
      </c>
      <c r="BEZ9" s="20" t="str">
        <f t="shared" si="188"/>
        <v/>
      </c>
      <c r="BFA9" s="20" t="str">
        <f t="shared" si="189"/>
        <v/>
      </c>
      <c r="BFB9" s="20" t="str">
        <f t="shared" si="190"/>
        <v/>
      </c>
      <c r="BFC9" s="20" t="str">
        <f t="shared" si="191"/>
        <v/>
      </c>
      <c r="BFD9" s="20" t="str">
        <f t="shared" si="192"/>
        <v/>
      </c>
      <c r="BFE9" s="20" t="str">
        <f t="shared" si="193"/>
        <v/>
      </c>
      <c r="BFF9" s="20" t="str">
        <f t="shared" si="194"/>
        <v/>
      </c>
      <c r="BFG9" s="20" t="str">
        <f t="shared" si="195"/>
        <v/>
      </c>
      <c r="BFH9" s="20" t="str">
        <f t="shared" si="196"/>
        <v/>
      </c>
      <c r="BFI9" s="20" t="str">
        <f t="shared" si="197"/>
        <v/>
      </c>
      <c r="BFJ9" s="20" t="str">
        <f t="shared" si="198"/>
        <v/>
      </c>
      <c r="BFK9" s="20" t="str">
        <f t="shared" si="199"/>
        <v/>
      </c>
      <c r="BFL9" s="20" t="str">
        <f t="shared" si="200"/>
        <v/>
      </c>
      <c r="BFM9" s="20" t="str">
        <f t="shared" si="201"/>
        <v/>
      </c>
      <c r="BFN9" s="20" t="str">
        <f t="shared" si="202"/>
        <v/>
      </c>
      <c r="BFO9" s="20" t="str">
        <f t="shared" si="203"/>
        <v/>
      </c>
      <c r="BFP9" s="20" t="str">
        <f t="shared" si="204"/>
        <v/>
      </c>
      <c r="BFQ9" s="20" t="str">
        <f t="shared" si="205"/>
        <v/>
      </c>
      <c r="BFR9" s="20" t="str">
        <f t="shared" si="206"/>
        <v/>
      </c>
      <c r="BFS9" s="20" t="str">
        <f t="shared" si="207"/>
        <v/>
      </c>
      <c r="BFT9" s="20" t="str">
        <f t="shared" si="208"/>
        <v/>
      </c>
      <c r="BFU9" s="20" t="str">
        <f t="shared" si="209"/>
        <v/>
      </c>
      <c r="BFV9" s="20" t="str">
        <f t="shared" si="210"/>
        <v/>
      </c>
      <c r="BFW9" s="20" t="str">
        <f t="shared" si="211"/>
        <v/>
      </c>
      <c r="BFX9" s="20" t="str">
        <f t="shared" si="212"/>
        <v/>
      </c>
      <c r="BFY9" s="20" t="str">
        <f t="shared" si="213"/>
        <v/>
      </c>
      <c r="BFZ9" s="20" t="str">
        <f t="shared" si="214"/>
        <v/>
      </c>
      <c r="BGA9" s="20" t="str">
        <f t="shared" si="215"/>
        <v/>
      </c>
      <c r="BGB9" s="20" t="str">
        <f t="shared" si="216"/>
        <v/>
      </c>
      <c r="BGC9" s="20" t="str">
        <f t="shared" si="217"/>
        <v/>
      </c>
      <c r="BGD9" s="20" t="str">
        <f t="shared" si="218"/>
        <v/>
      </c>
      <c r="BGE9" s="20" t="str">
        <f t="shared" si="219"/>
        <v/>
      </c>
      <c r="BGF9" s="20" t="str">
        <f t="shared" si="220"/>
        <v/>
      </c>
      <c r="BGG9" s="20" t="str">
        <f t="shared" si="221"/>
        <v/>
      </c>
      <c r="BGH9" s="20" t="str">
        <f t="shared" si="222"/>
        <v/>
      </c>
      <c r="BGI9" s="20" t="str">
        <f t="shared" si="223"/>
        <v/>
      </c>
      <c r="BGJ9" s="20" t="str">
        <f t="shared" si="224"/>
        <v/>
      </c>
      <c r="BGK9" s="20" t="str">
        <f t="shared" si="225"/>
        <v/>
      </c>
      <c r="BGL9" s="20" t="str">
        <f t="shared" si="226"/>
        <v/>
      </c>
      <c r="BGM9" s="20" t="str">
        <f t="shared" si="227"/>
        <v/>
      </c>
      <c r="BGN9" s="20" t="str">
        <f t="shared" si="228"/>
        <v/>
      </c>
      <c r="BGO9" s="20" t="str">
        <f t="shared" si="229"/>
        <v/>
      </c>
      <c r="BGP9" s="20" t="str">
        <f t="shared" si="230"/>
        <v/>
      </c>
      <c r="BGQ9" s="20" t="str">
        <f t="shared" si="231"/>
        <v/>
      </c>
      <c r="BGR9" s="20" t="str">
        <f t="shared" si="232"/>
        <v/>
      </c>
      <c r="BGS9" s="20" t="str">
        <f t="shared" si="233"/>
        <v/>
      </c>
      <c r="BGT9" s="20" t="str">
        <f t="shared" si="234"/>
        <v/>
      </c>
      <c r="BGU9" s="20" t="str">
        <f t="shared" si="235"/>
        <v/>
      </c>
      <c r="BGV9" s="20" t="str">
        <f t="shared" si="236"/>
        <v/>
      </c>
      <c r="BGW9" s="20" t="str">
        <f t="shared" si="237"/>
        <v/>
      </c>
      <c r="BGX9" s="20" t="str">
        <f t="shared" si="238"/>
        <v/>
      </c>
      <c r="BGY9" s="20" t="str">
        <f t="shared" si="239"/>
        <v/>
      </c>
      <c r="BGZ9" s="20" t="str">
        <f t="shared" si="240"/>
        <v/>
      </c>
      <c r="BHA9" s="20" t="str">
        <f t="shared" si="241"/>
        <v/>
      </c>
      <c r="BHB9" s="20" t="str">
        <f t="shared" si="242"/>
        <v/>
      </c>
      <c r="BHC9" s="20" t="str">
        <f t="shared" si="243"/>
        <v/>
      </c>
      <c r="BHD9" s="20" t="str">
        <f t="shared" si="244"/>
        <v/>
      </c>
      <c r="BHE9" s="20" t="str">
        <f t="shared" si="245"/>
        <v/>
      </c>
      <c r="BHF9" s="20" t="str">
        <f t="shared" si="246"/>
        <v/>
      </c>
      <c r="BHG9" s="20" t="str">
        <f t="shared" si="247"/>
        <v/>
      </c>
      <c r="BHJ9" s="20" t="str">
        <f t="shared" si="248"/>
        <v/>
      </c>
      <c r="BHL9" s="20" t="str">
        <f t="shared" si="249"/>
        <v/>
      </c>
      <c r="BHM9" s="20" t="str">
        <f t="shared" si="91"/>
        <v/>
      </c>
      <c r="BHN9" s="20" t="str">
        <f t="shared" si="91"/>
        <v/>
      </c>
      <c r="BHO9" s="20" t="str">
        <f t="shared" si="91"/>
        <v/>
      </c>
      <c r="BHP9" s="20" t="str">
        <f t="shared" si="91"/>
        <v/>
      </c>
      <c r="BHQ9" s="20" t="str">
        <f t="shared" si="91"/>
        <v/>
      </c>
      <c r="BHR9" s="20" t="str">
        <f t="shared" si="91"/>
        <v/>
      </c>
      <c r="BHS9" s="20" t="str">
        <f t="shared" si="91"/>
        <v/>
      </c>
      <c r="BHT9" s="20" t="str">
        <f t="shared" si="91"/>
        <v/>
      </c>
      <c r="BHU9" s="20" t="str">
        <f t="shared" si="91"/>
        <v/>
      </c>
      <c r="BHV9" s="20" t="str">
        <f t="shared" si="91"/>
        <v/>
      </c>
      <c r="BHW9" s="20" t="str">
        <f t="shared" si="91"/>
        <v/>
      </c>
      <c r="BHX9" s="20" t="str">
        <f t="shared" si="91"/>
        <v/>
      </c>
      <c r="BHY9" s="20" t="str">
        <f t="shared" si="91"/>
        <v/>
      </c>
      <c r="BHZ9" s="20" t="str">
        <f t="shared" si="91"/>
        <v/>
      </c>
      <c r="BIA9" s="20" t="str">
        <f t="shared" si="91"/>
        <v/>
      </c>
      <c r="BIB9" s="20" t="str">
        <f t="shared" si="91"/>
        <v/>
      </c>
      <c r="BIC9" s="20" t="str">
        <f t="shared" si="91"/>
        <v/>
      </c>
      <c r="BID9" s="20" t="str">
        <f t="shared" si="91"/>
        <v/>
      </c>
      <c r="BIE9" s="20" t="str">
        <f t="shared" si="91"/>
        <v/>
      </c>
      <c r="BIH9" s="20">
        <f t="shared" si="250"/>
        <v>0</v>
      </c>
      <c r="BII9" s="20" t="str">
        <f t="shared" si="251"/>
        <v/>
      </c>
      <c r="BIJ9" s="20" t="str">
        <f t="shared" si="92"/>
        <v/>
      </c>
      <c r="BIK9" s="20" t="str">
        <f t="shared" si="92"/>
        <v/>
      </c>
      <c r="BIL9" s="20" t="str">
        <f t="shared" si="92"/>
        <v/>
      </c>
      <c r="BIM9" s="20" t="str">
        <f t="shared" si="92"/>
        <v/>
      </c>
      <c r="BIN9" s="20" t="str">
        <f t="shared" si="92"/>
        <v/>
      </c>
      <c r="BIO9" s="20" t="str">
        <f t="shared" si="92"/>
        <v/>
      </c>
      <c r="BIP9" s="20" t="str">
        <f t="shared" si="92"/>
        <v/>
      </c>
      <c r="BIQ9" s="20" t="str">
        <f t="shared" si="92"/>
        <v/>
      </c>
      <c r="BIR9" s="20" t="str">
        <f t="shared" si="92"/>
        <v/>
      </c>
      <c r="BIS9" s="20" t="str">
        <f t="shared" si="92"/>
        <v/>
      </c>
      <c r="BIT9" s="20" t="str">
        <f t="shared" si="92"/>
        <v/>
      </c>
      <c r="BIU9" s="20" t="str">
        <f t="shared" si="92"/>
        <v/>
      </c>
      <c r="BIV9" s="20" t="str">
        <f t="shared" si="92"/>
        <v/>
      </c>
      <c r="BIW9" s="20" t="str">
        <f t="shared" si="92"/>
        <v/>
      </c>
      <c r="BIX9" s="20" t="str">
        <f t="shared" si="92"/>
        <v/>
      </c>
      <c r="BIY9" s="20" t="str">
        <f t="shared" si="92"/>
        <v/>
      </c>
      <c r="BIZ9" s="20" t="str">
        <f t="shared" si="92"/>
        <v/>
      </c>
      <c r="BJA9" s="20" t="str">
        <f t="shared" si="92"/>
        <v/>
      </c>
      <c r="BJB9" s="20" t="str">
        <f t="shared" si="92"/>
        <v/>
      </c>
    </row>
    <row r="10" spans="1:104 1300:1615" ht="14.5">
      <c r="A10" s="523">
        <v>4</v>
      </c>
      <c r="B10" s="510" t="str">
        <f>IF('لصق اكسل الفورمز'!E5="","",'لصق اكسل الفورمز'!E5)</f>
        <v/>
      </c>
      <c r="C10" s="510" t="str">
        <f t="shared" si="93"/>
        <v/>
      </c>
      <c r="D10" s="510" t="str">
        <f t="shared" si="3"/>
        <v/>
      </c>
      <c r="E10" s="510" t="str">
        <f t="shared" si="3"/>
        <v/>
      </c>
      <c r="F10" s="510" t="str">
        <f t="shared" si="3"/>
        <v/>
      </c>
      <c r="G10" s="510" t="str">
        <f t="shared" si="3"/>
        <v/>
      </c>
      <c r="H10" s="510" t="str">
        <f t="shared" si="3"/>
        <v/>
      </c>
      <c r="I10" s="510" t="str">
        <f t="shared" si="3"/>
        <v/>
      </c>
      <c r="J10" s="510" t="str">
        <f t="shared" si="3"/>
        <v/>
      </c>
      <c r="K10" s="510" t="str">
        <f t="shared" si="3"/>
        <v/>
      </c>
      <c r="L10" s="510" t="str">
        <f t="shared" si="3"/>
        <v/>
      </c>
      <c r="M10" s="510" t="str">
        <f t="shared" si="3"/>
        <v/>
      </c>
      <c r="N10" s="510" t="str">
        <f t="shared" si="3"/>
        <v/>
      </c>
      <c r="O10" s="510" t="str">
        <f t="shared" si="3"/>
        <v/>
      </c>
      <c r="P10" s="510" t="str">
        <f t="shared" si="3"/>
        <v/>
      </c>
      <c r="Q10" s="510" t="str">
        <f t="shared" si="3"/>
        <v/>
      </c>
      <c r="R10" s="510" t="str">
        <f t="shared" si="3"/>
        <v/>
      </c>
      <c r="S10" s="510" t="str">
        <f t="shared" si="3"/>
        <v/>
      </c>
      <c r="T10" s="510" t="str">
        <f t="shared" si="3"/>
        <v/>
      </c>
      <c r="U10" s="510" t="str">
        <f t="shared" si="3"/>
        <v/>
      </c>
      <c r="V10" s="510" t="str">
        <f t="shared" si="3"/>
        <v/>
      </c>
      <c r="W10" s="527" t="str">
        <f t="shared" si="94"/>
        <v/>
      </c>
      <c r="X10" s="510" t="str">
        <f t="shared" si="95"/>
        <v/>
      </c>
      <c r="Y10" s="564" t="str">
        <f t="shared" si="96"/>
        <v/>
      </c>
      <c r="Z10" s="238"/>
      <c r="AA10" s="238"/>
      <c r="AB10" s="238"/>
      <c r="AC10" s="238"/>
      <c r="AD10" s="238"/>
      <c r="AE10" s="238"/>
      <c r="AF10" s="238"/>
      <c r="AL10" s="20">
        <f t="shared" si="97"/>
        <v>0</v>
      </c>
      <c r="AM10" s="20">
        <f t="shared" si="98"/>
        <v>0</v>
      </c>
      <c r="AN10" s="20">
        <f>AYU3</f>
        <v>0</v>
      </c>
      <c r="AO10" s="20" t="str">
        <f t="shared" si="99"/>
        <v/>
      </c>
      <c r="AQ10" s="20" t="str">
        <f t="shared" si="100"/>
        <v/>
      </c>
      <c r="AR10" s="20" t="str">
        <f t="shared" si="101"/>
        <v/>
      </c>
      <c r="AS10" s="20" t="str">
        <f t="shared" si="102"/>
        <v/>
      </c>
      <c r="AT10" s="20" t="str">
        <f t="shared" si="103"/>
        <v/>
      </c>
      <c r="AU10" s="20" t="str">
        <f t="shared" si="104"/>
        <v/>
      </c>
      <c r="AV10" s="20" t="str">
        <f t="shared" si="105"/>
        <v/>
      </c>
      <c r="AW10" s="20" t="str">
        <f t="shared" si="106"/>
        <v/>
      </c>
      <c r="AX10" s="20" t="str">
        <f t="shared" si="107"/>
        <v/>
      </c>
      <c r="AY10" s="20" t="str">
        <f t="shared" si="108"/>
        <v/>
      </c>
      <c r="AZ10" s="20" t="str">
        <f t="shared" si="109"/>
        <v/>
      </c>
      <c r="BA10" s="20" t="str">
        <f t="shared" si="110"/>
        <v/>
      </c>
      <c r="BB10" s="20" t="str">
        <f t="shared" si="111"/>
        <v/>
      </c>
      <c r="BC10" s="20" t="str">
        <f t="shared" si="112"/>
        <v/>
      </c>
      <c r="BD10" s="20" t="str">
        <f t="shared" si="113"/>
        <v/>
      </c>
      <c r="BE10" s="20" t="str">
        <f t="shared" si="114"/>
        <v/>
      </c>
      <c r="BF10" s="20" t="str">
        <f t="shared" si="115"/>
        <v/>
      </c>
      <c r="BG10" s="20" t="str">
        <f t="shared" si="116"/>
        <v/>
      </c>
      <c r="BH10" s="20" t="str">
        <f t="shared" si="117"/>
        <v/>
      </c>
      <c r="BI10" s="20" t="str">
        <f t="shared" si="118"/>
        <v/>
      </c>
      <c r="BJ10" s="20" t="str">
        <f t="shared" si="119"/>
        <v/>
      </c>
      <c r="BL10" s="38" t="e">
        <f t="shared" si="120"/>
        <v>#DIV/0!</v>
      </c>
      <c r="BM10" s="4">
        <f t="shared" si="121"/>
        <v>0</v>
      </c>
      <c r="BN10" s="4">
        <f t="shared" si="122"/>
        <v>0</v>
      </c>
      <c r="BO10" s="4">
        <f t="shared" si="123"/>
        <v>0</v>
      </c>
      <c r="BP10" s="173" t="str">
        <f t="shared" si="124"/>
        <v/>
      </c>
      <c r="BQ10" s="4">
        <f t="shared" si="125"/>
        <v>0</v>
      </c>
      <c r="BR10">
        <f>COUNTIF(N:N,"&lt;=1")</f>
        <v>7</v>
      </c>
      <c r="BT10" s="268" t="str">
        <f t="shared" si="126"/>
        <v/>
      </c>
      <c r="BU10" s="268" t="str">
        <f t="shared" si="127"/>
        <v/>
      </c>
      <c r="BW10" s="279">
        <f>SUM(BT7:BT375)</f>
        <v>0</v>
      </c>
      <c r="BX10" s="20">
        <f t="shared" si="128"/>
        <v>1</v>
      </c>
      <c r="CG10" s="20" t="str">
        <f t="shared" si="129"/>
        <v/>
      </c>
      <c r="CH10" s="20" t="str">
        <f t="shared" si="4"/>
        <v/>
      </c>
      <c r="CI10" s="20" t="str">
        <f t="shared" si="4"/>
        <v/>
      </c>
      <c r="CJ10" s="20" t="str">
        <f t="shared" si="4"/>
        <v/>
      </c>
      <c r="CK10" s="20" t="str">
        <f t="shared" si="4"/>
        <v/>
      </c>
      <c r="CL10" s="20" t="str">
        <f t="shared" si="4"/>
        <v/>
      </c>
      <c r="CM10" s="20" t="str">
        <f t="shared" si="4"/>
        <v/>
      </c>
      <c r="CN10" s="20" t="str">
        <f t="shared" si="4"/>
        <v/>
      </c>
      <c r="CO10" s="20" t="str">
        <f t="shared" si="4"/>
        <v/>
      </c>
      <c r="CP10" s="20" t="str">
        <f t="shared" si="4"/>
        <v/>
      </c>
      <c r="CQ10" s="20" t="str">
        <f t="shared" si="4"/>
        <v/>
      </c>
      <c r="CR10" s="20" t="str">
        <f t="shared" si="4"/>
        <v/>
      </c>
      <c r="CS10" s="20" t="str">
        <f t="shared" si="4"/>
        <v/>
      </c>
      <c r="CT10" s="20" t="str">
        <f t="shared" si="4"/>
        <v/>
      </c>
      <c r="CU10" s="20" t="str">
        <f t="shared" si="4"/>
        <v/>
      </c>
      <c r="CV10" s="20" t="str">
        <f t="shared" si="4"/>
        <v/>
      </c>
      <c r="CW10" s="20" t="str">
        <f t="shared" si="4"/>
        <v/>
      </c>
      <c r="CX10" s="20" t="str">
        <f t="shared" si="4"/>
        <v/>
      </c>
      <c r="CY10" s="20" t="str">
        <f t="shared" si="4"/>
        <v/>
      </c>
      <c r="CZ10" s="20" t="str">
        <f t="shared" si="130"/>
        <v/>
      </c>
      <c r="AXC10" s="20" t="str">
        <f>IF('لصق اكسل الفورمز'!A5="","",'لصق اكسل الفورمز'!A5)</f>
        <v/>
      </c>
      <c r="AXD10" s="20" t="str">
        <f>IF('لصق اكسل الفورمز'!B5="","",'لصق اكسل الفورمز'!B5)</f>
        <v/>
      </c>
      <c r="AXE10" s="20" t="str">
        <f>IF('لصق اكسل الفورمز'!C5="","",'لصق اكسل الفورمز'!C5)</f>
        <v/>
      </c>
      <c r="AXF10" s="20" t="str">
        <f>IF('لصق اكسل الفورمز'!D5="","",'لصق اكسل الفورمز'!D5)</f>
        <v/>
      </c>
      <c r="AXG10" s="20" t="str">
        <f>IF('لصق اكسل الفورمز'!E5="","",'لصق اكسل الفورمز'!E5)</f>
        <v/>
      </c>
      <c r="AXH10" s="20" t="str">
        <f>IF('لصق اكسل الفورمز'!F5="","",'لصق اكسل الفورمز'!F5)</f>
        <v/>
      </c>
      <c r="AXI10" s="20" t="str">
        <f>IF('لصق اكسل الفورمز'!G5="","",'لصق اكسل الفورمز'!G5)</f>
        <v/>
      </c>
      <c r="AXJ10" s="20" t="str">
        <f>IF('لصق اكسل الفورمز'!H5="","",'لصق اكسل الفورمز'!H5)</f>
        <v/>
      </c>
      <c r="AXK10" s="20" t="str">
        <f>IF('لصق اكسل الفورمز'!I5="","",'لصق اكسل الفورمز'!I5)</f>
        <v/>
      </c>
      <c r="AXL10" s="20" t="str">
        <f>IF('لصق اكسل الفورمز'!J5="","",'لصق اكسل الفورمز'!J5)</f>
        <v/>
      </c>
      <c r="AXM10" s="20" t="str">
        <f>IF('لصق اكسل الفورمز'!K5="","",'لصق اكسل الفورمز'!K5)</f>
        <v/>
      </c>
      <c r="AXN10" s="20" t="str">
        <f>IF('لصق اكسل الفورمز'!L5="","",'لصق اكسل الفورمز'!L5)</f>
        <v/>
      </c>
      <c r="AXO10" s="20" t="str">
        <f>IF('لصق اكسل الفورمز'!M5="","",'لصق اكسل الفورمز'!M5)</f>
        <v/>
      </c>
      <c r="AXP10" s="20" t="str">
        <f>IF('لصق اكسل الفورمز'!N5="","",'لصق اكسل الفورمز'!N5)</f>
        <v/>
      </c>
      <c r="AXQ10" s="20" t="str">
        <f>IF('لصق اكسل الفورمز'!O5="","",'لصق اكسل الفورمز'!O5)</f>
        <v/>
      </c>
      <c r="AXR10" s="20" t="str">
        <f>IF('لصق اكسل الفورمز'!P5="","",'لصق اكسل الفورمز'!P5)</f>
        <v/>
      </c>
      <c r="AXS10" s="20" t="str">
        <f>IF('لصق اكسل الفورمز'!Q5="","",'لصق اكسل الفورمز'!Q5)</f>
        <v/>
      </c>
      <c r="AXT10" s="20" t="str">
        <f>IF('لصق اكسل الفورمز'!R5="","",'لصق اكسل الفورمز'!R5)</f>
        <v/>
      </c>
      <c r="AXU10" s="20" t="str">
        <f>IF('لصق اكسل الفورمز'!S5="","",'لصق اكسل الفورمز'!S5)</f>
        <v/>
      </c>
      <c r="AXV10" s="20" t="str">
        <f>IF('لصق اكسل الفورمز'!T5="","",'لصق اكسل الفورمز'!T5)</f>
        <v/>
      </c>
      <c r="AXW10" s="20" t="str">
        <f>IF('لصق اكسل الفورمز'!U5="","",'لصق اكسل الفورمز'!U5)</f>
        <v/>
      </c>
      <c r="AXX10" s="20" t="str">
        <f>IF('لصق اكسل الفورمز'!V5="","",'لصق اكسل الفورمز'!V5)</f>
        <v/>
      </c>
      <c r="AXY10" s="20" t="str">
        <f>IF('لصق اكسل الفورمز'!W5="","",'لصق اكسل الفورمز'!W5)</f>
        <v/>
      </c>
      <c r="AXZ10" s="20" t="str">
        <f>IF('لصق اكسل الفورمز'!X5="","",'لصق اكسل الفورمز'!X5)</f>
        <v/>
      </c>
      <c r="AYA10" s="20" t="str">
        <f>IF('لصق اكسل الفورمز'!Y5="","",'لصق اكسل الفورمز'!Y5)</f>
        <v/>
      </c>
      <c r="AYB10" s="20" t="str">
        <f>IF('لصق اكسل الفورمز'!Z5="","",'لصق اكسل الفورمز'!Z5)</f>
        <v/>
      </c>
      <c r="AYC10" s="20" t="str">
        <f>IF('لصق اكسل الفورمز'!AA5="","",'لصق اكسل الفورمز'!AA5)</f>
        <v/>
      </c>
      <c r="AYD10" s="20" t="str">
        <f>IF('لصق اكسل الفورمز'!AB5="","",'لصق اكسل الفورمز'!AB5)</f>
        <v/>
      </c>
      <c r="AYE10" s="20" t="str">
        <f>IF('لصق اكسل الفورمز'!AC5="","",'لصق اكسل الفورمز'!AC5)</f>
        <v/>
      </c>
      <c r="AYF10" s="20" t="str">
        <f>IF('لصق اكسل الفورمز'!AD5="","",'لصق اكسل الفورمز'!AD5)</f>
        <v/>
      </c>
      <c r="AYG10" s="20" t="str">
        <f>IF('لصق اكسل الفورمز'!AE5="","",'لصق اكسل الفورمز'!AE5)</f>
        <v/>
      </c>
      <c r="AYH10" s="20" t="str">
        <f>IF('لصق اكسل الفورمز'!AF5="","",'لصق اكسل الفورمز'!AF5)</f>
        <v/>
      </c>
      <c r="AYI10" s="20" t="str">
        <f>IF('لصق اكسل الفورمز'!AG5="","",'لصق اكسل الفورمز'!AG5)</f>
        <v/>
      </c>
      <c r="AYJ10" s="20" t="str">
        <f>IF('لصق اكسل الفورمز'!AH5="","",'لصق اكسل الفورمز'!AH5)</f>
        <v/>
      </c>
      <c r="AYK10" s="20" t="str">
        <f>IF('لصق اكسل الفورمز'!AI5="","",'لصق اكسل الفورمز'!AI5)</f>
        <v/>
      </c>
      <c r="AYL10" s="20" t="str">
        <f>IF('لصق اكسل الفورمز'!AJ5="","",'لصق اكسل الفورمز'!AJ5)</f>
        <v/>
      </c>
      <c r="AYM10" s="20" t="str">
        <f>IF('لصق اكسل الفورمز'!AK5="","",'لصق اكسل الفورمز'!AK5)</f>
        <v/>
      </c>
      <c r="AYN10" s="20" t="str">
        <f>IF('لصق اكسل الفورمز'!AL5="","",'لصق اكسل الفورمز'!AL5)</f>
        <v/>
      </c>
      <c r="AYO10" s="20" t="str">
        <f>IF('لصق اكسل الفورمز'!AM5="","",'لصق اكسل الفورمز'!AM5)</f>
        <v/>
      </c>
      <c r="AYP10" s="20" t="str">
        <f>IF('لصق اكسل الفورمز'!AN5="","",'لصق اكسل الفورمز'!AN5)</f>
        <v/>
      </c>
      <c r="AYQ10" s="20" t="str">
        <f>IF('لصق اكسل الفورمز'!AO5="","",'لصق اكسل الفورمز'!AO5)</f>
        <v/>
      </c>
      <c r="AYR10" s="20" t="str">
        <f>IF('لصق اكسل الفورمز'!AP5="","",'لصق اكسل الفورمز'!AP5)</f>
        <v/>
      </c>
      <c r="AYS10" s="20" t="str">
        <f>IF('لصق اكسل الفورمز'!AQ5="","",'لصق اكسل الفورمز'!AQ5)</f>
        <v/>
      </c>
      <c r="AYT10" s="20" t="str">
        <f>IF('لصق اكسل الفورمز'!AR5="","",'لصق اكسل الفورمز'!AR5)</f>
        <v/>
      </c>
      <c r="AYU10" s="20" t="str">
        <f>IF('لصق اكسل الفورمز'!AS5="","",'لصق اكسل الفورمز'!AS5)</f>
        <v/>
      </c>
      <c r="AYV10" s="20" t="str">
        <f>IF('لصق اكسل الفورمز'!AT5="","",'لصق اكسل الفورمز'!AT5)</f>
        <v/>
      </c>
      <c r="AYW10" s="20" t="str">
        <f>IF('لصق اكسل الفورمز'!AU5="","",'لصق اكسل الفورمز'!AU5)</f>
        <v/>
      </c>
      <c r="AYX10" s="20" t="str">
        <f>IF('لصق اكسل الفورمز'!AV5="","",'لصق اكسل الفورمز'!AV5)</f>
        <v/>
      </c>
      <c r="AYY10" s="20" t="str">
        <f>IF('لصق اكسل الفورمز'!AW5="","",'لصق اكسل الفورمز'!AW5)</f>
        <v/>
      </c>
      <c r="AYZ10" s="20" t="str">
        <f>IF('لصق اكسل الفورمز'!AX5="","",'لصق اكسل الفورمز'!AX5)</f>
        <v/>
      </c>
      <c r="AZA10" s="20" t="str">
        <f>IF('لصق اكسل الفورمز'!AY5="","",'لصق اكسل الفورمز'!AY5)</f>
        <v/>
      </c>
      <c r="AZB10" s="20" t="str">
        <f>IF('لصق اكسل الفورمز'!AZ5="","",'لصق اكسل الفورمز'!AZ5)</f>
        <v/>
      </c>
      <c r="AZC10" s="20" t="str">
        <f>IF('لصق اكسل الفورمز'!BA5="","",'لصق اكسل الفورمز'!BA5)</f>
        <v/>
      </c>
      <c r="AZD10" s="20" t="str">
        <f>IF('لصق اكسل الفورمز'!BB5="","",'لصق اكسل الفورمز'!BB5)</f>
        <v/>
      </c>
      <c r="AZE10" s="20" t="str">
        <f>IF('لصق اكسل الفورمز'!BC5="","",'لصق اكسل الفورمز'!BC5)</f>
        <v/>
      </c>
      <c r="AZF10" s="20" t="str">
        <f>IF('لصق اكسل الفورمز'!BD5="","",'لصق اكسل الفورمز'!BD5)</f>
        <v/>
      </c>
      <c r="AZG10" s="20" t="str">
        <f>IF('لصق اكسل الفورمز'!BE5="","",'لصق اكسل الفورمز'!BE5)</f>
        <v/>
      </c>
      <c r="AZH10" s="20" t="str">
        <f>IF('لصق اكسل الفورمز'!BF5="","",'لصق اكسل الفورمز'!BF5)</f>
        <v/>
      </c>
      <c r="AZI10" s="20" t="str">
        <f>IF('لصق اكسل الفورمز'!BG5="","",'لصق اكسل الفورمز'!BG5)</f>
        <v/>
      </c>
      <c r="AZJ10" s="20" t="str">
        <f>IF('لصق اكسل الفورمز'!BH5="","",'لصق اكسل الفورمز'!BH5)</f>
        <v/>
      </c>
      <c r="AZK10" s="20" t="str">
        <f>IF('لصق اكسل الفورمز'!BI5="","",'لصق اكسل الفورمز'!BI5)</f>
        <v/>
      </c>
      <c r="AZL10" s="20" t="str">
        <f>IF('لصق اكسل الفورمز'!BJ5="","",'لصق اكسل الفورمز'!BJ5)</f>
        <v/>
      </c>
      <c r="AZM10" s="20" t="str">
        <f>IF('لصق اكسل الفورمز'!BK5="","",'لصق اكسل الفورمز'!BK5)</f>
        <v/>
      </c>
      <c r="AZN10" s="20" t="str">
        <f>IF('لصق اكسل الفورمز'!BL5="","",'لصق اكسل الفورمز'!BL5)</f>
        <v/>
      </c>
      <c r="AZO10" s="20" t="str">
        <f>IF('لصق اكسل الفورمز'!BM5="","",'لصق اكسل الفورمز'!BM5)</f>
        <v/>
      </c>
      <c r="AZP10" s="20" t="str">
        <f>IF('لصق اكسل الفورمز'!BN5="","",'لصق اكسل الفورمز'!BN5)</f>
        <v/>
      </c>
      <c r="AZQ10" s="20" t="str">
        <f>IF('لصق اكسل الفورمز'!BO5="","",'لصق اكسل الفورمز'!BO5)</f>
        <v/>
      </c>
      <c r="AZR10" s="20" t="str">
        <f>IF('لصق اكسل الفورمز'!BP5="","",'لصق اكسل الفورمز'!BP5)</f>
        <v/>
      </c>
      <c r="AZS10" s="20" t="str">
        <f>IF('لصق اكسل الفورمز'!BQ5="","",'لصق اكسل الفورمز'!BQ5)</f>
        <v/>
      </c>
      <c r="AZT10" s="20" t="str">
        <f>IF('لصق اكسل الفورمز'!BR5="","",'لصق اكسل الفورمز'!BR5)</f>
        <v/>
      </c>
      <c r="AZU10" s="20" t="str">
        <f>IF('لصق اكسل الفورمز'!BS5="","",'لصق اكسل الفورمز'!BS5)</f>
        <v/>
      </c>
      <c r="AZV10" s="20" t="str">
        <f>IF('لصق اكسل الفورمز'!BT5="","",'لصق اكسل الفورمز'!BT5)</f>
        <v/>
      </c>
      <c r="AZW10" s="20" t="str">
        <f>IF('لصق اكسل الفورمز'!BU5="","",'لصق اكسل الفورمز'!BU5)</f>
        <v/>
      </c>
      <c r="AZX10" s="20" t="str">
        <f>IF('لصق اكسل الفورمز'!BV5="","",'لصق اكسل الفورمز'!BV5)</f>
        <v/>
      </c>
      <c r="AZY10" s="20" t="str">
        <f>IF('لصق اكسل الفورمز'!BW5="","",'لصق اكسل الفورمز'!BW5)</f>
        <v/>
      </c>
      <c r="AZZ10" s="20" t="str">
        <f>IF('لصق اكسل الفورمز'!BX5="","",'لصق اكسل الفورمز'!BX5)</f>
        <v/>
      </c>
      <c r="BAA10" s="20" t="str">
        <f>IF('لصق اكسل الفورمز'!BY5="","",'لصق اكسل الفورمز'!BY5)</f>
        <v/>
      </c>
      <c r="BAB10" s="20" t="str">
        <f>IF('لصق اكسل الفورمز'!BZ5="","",'لصق اكسل الفورمز'!BZ5)</f>
        <v/>
      </c>
      <c r="BAC10" s="20" t="str">
        <f>IF('لصق اكسل الفورمز'!CA5="","",'لصق اكسل الفورمز'!CA5)</f>
        <v/>
      </c>
      <c r="BAD10" s="20" t="str">
        <f>IF('لصق اكسل الفورمز'!CB5="","",'لصق اكسل الفورمز'!CB5)</f>
        <v/>
      </c>
      <c r="BAE10" s="20" t="str">
        <f>IF('لصق اكسل الفورمز'!CC5="","",'لصق اكسل الفورمز'!CC5)</f>
        <v/>
      </c>
      <c r="BAF10" s="20" t="str">
        <f>IF('لصق اكسل الفورمز'!CD5="","",'لصق اكسل الفورمز'!CD5)</f>
        <v/>
      </c>
      <c r="BAG10" s="20" t="str">
        <f>IF('لصق اكسل الفورمز'!CE5="","",'لصق اكسل الفورمز'!CE5)</f>
        <v/>
      </c>
      <c r="BAH10" s="20" t="str">
        <f>IF('لصق اكسل الفورمز'!CF5="","",'لصق اكسل الفورمز'!CF5)</f>
        <v/>
      </c>
      <c r="BAI10" s="20" t="str">
        <f>IF('لصق اكسل الفورمز'!CG5="","",'لصق اكسل الفورمز'!CG5)</f>
        <v/>
      </c>
      <c r="BAJ10" s="20" t="str">
        <f>IF('لصق اكسل الفورمز'!CH5="","",'لصق اكسل الفورمز'!CH5)</f>
        <v/>
      </c>
      <c r="BAK10" s="20" t="str">
        <f>IF('لصق اكسل الفورمز'!CI5="","",'لصق اكسل الفورمز'!CI5)</f>
        <v/>
      </c>
      <c r="BAL10" s="20" t="str">
        <f>IF('لصق اكسل الفورمز'!CJ5="","",'لصق اكسل الفورمز'!CJ5)</f>
        <v/>
      </c>
      <c r="BAM10" s="20" t="str">
        <f>IF('لصق اكسل الفورمز'!CK5="","",'لصق اكسل الفورمز'!CK5)</f>
        <v/>
      </c>
      <c r="BAN10" s="20" t="str">
        <f>IF('لصق اكسل الفورمز'!CL5="","",'لصق اكسل الفورمز'!CL5)</f>
        <v/>
      </c>
      <c r="BAO10" s="20" t="str">
        <f>IF('لصق اكسل الفورمز'!CM5="","",'لصق اكسل الفورمز'!CM5)</f>
        <v/>
      </c>
      <c r="BAP10" s="20" t="str">
        <f>IF('لصق اكسل الفورمز'!CN5="","",'لصق اكسل الفورمز'!CN5)</f>
        <v/>
      </c>
      <c r="BAQ10" s="20" t="str">
        <f>IF('لصق اكسل الفورمز'!CO5="","",'لصق اكسل الفورمز'!CO5)</f>
        <v/>
      </c>
      <c r="BAR10" s="20" t="str">
        <f>IF('لصق اكسل الفورمز'!CP5="","",'لصق اكسل الفورمز'!CP5)</f>
        <v/>
      </c>
      <c r="BAS10" s="20" t="str">
        <f>IF('لصق اكسل الفورمز'!CQ5="","",'لصق اكسل الفورمز'!CQ5)</f>
        <v/>
      </c>
      <c r="BAT10" s="20" t="str">
        <f>IF('لصق اكسل الفورمز'!CR5="","",'لصق اكسل الفورمز'!CR5)</f>
        <v/>
      </c>
      <c r="BAU10" s="20" t="str">
        <f>IF('لصق اكسل الفورمز'!CS5="","",'لصق اكسل الفورمز'!CS5)</f>
        <v/>
      </c>
      <c r="BAV10" s="20" t="str">
        <f>IF('لصق اكسل الفورمز'!CT5="","",'لصق اكسل الفورمز'!CT5)</f>
        <v/>
      </c>
      <c r="BAW10" s="20" t="str">
        <f>IF('لصق اكسل الفورمز'!CU5="","",'لصق اكسل الفورمز'!CU5)</f>
        <v/>
      </c>
      <c r="BAX10" s="20" t="str">
        <f>IF('لصق اكسل الفورمز'!CV5="","",'لصق اكسل الفورمز'!CV5)</f>
        <v/>
      </c>
      <c r="BAY10" s="20" t="str">
        <f>IF('لصق اكسل الفورمز'!CW5="","",'لصق اكسل الفورمز'!CW5)</f>
        <v/>
      </c>
      <c r="BAZ10" s="20" t="str">
        <f>IF('لصق اكسل الفورمز'!CX5="","",'لصق اكسل الفورمز'!CX5)</f>
        <v/>
      </c>
      <c r="BBA10" s="20" t="str">
        <f>IF('لصق اكسل الفورمز'!CY5="","",'لصق اكسل الفورمز'!CY5)</f>
        <v/>
      </c>
      <c r="BBB10" s="20" t="str">
        <f>IF('لصق اكسل الفورمز'!CZ5="","",'لصق اكسل الفورمز'!CZ5)</f>
        <v/>
      </c>
      <c r="BBC10" s="20" t="str">
        <f>IF('لصق اكسل الفورمز'!DA5="","",'لصق اكسل الفورمز'!DA5)</f>
        <v/>
      </c>
      <c r="BBD10" s="20" t="str">
        <f>IF('لصق اكسل الفورمز'!DB5="","",'لصق اكسل الفورمز'!DB5)</f>
        <v/>
      </c>
      <c r="BBE10" s="20" t="str">
        <f>IF('لصق اكسل الفورمز'!DC5="","",'لصق اكسل الفورمز'!DC5)</f>
        <v/>
      </c>
      <c r="BBF10" s="20" t="str">
        <f>IF('لصق اكسل الفورمز'!DD5="","",'لصق اكسل الفورمز'!DD5)</f>
        <v/>
      </c>
      <c r="BBG10" s="20" t="str">
        <f>IF('لصق اكسل الفورمز'!DE5="","",'لصق اكسل الفورمز'!DE5)</f>
        <v/>
      </c>
      <c r="BBH10" s="20" t="str">
        <f>IF('لصق اكسل الفورمز'!DF5="","",'لصق اكسل الفورمز'!DF5)</f>
        <v/>
      </c>
      <c r="BBI10" s="20" t="str">
        <f>IF('لصق اكسل الفورمز'!DG5="","",'لصق اكسل الفورمز'!DG5)</f>
        <v/>
      </c>
      <c r="BBJ10" s="20" t="str">
        <f>IF('لصق اكسل الفورمز'!DH5="","",'لصق اكسل الفورمز'!DH5)</f>
        <v/>
      </c>
      <c r="BBK10" s="20" t="str">
        <f>IF('لصق اكسل الفورمز'!DI5="","",'لصق اكسل الفورمز'!DI5)</f>
        <v/>
      </c>
      <c r="BBL10" s="20" t="str">
        <f>IF('لصق اكسل الفورمز'!DJ5="","",'لصق اكسل الفورمز'!DJ5)</f>
        <v/>
      </c>
      <c r="BBM10" s="20" t="str">
        <f>IF('لصق اكسل الفورمز'!DK5="","",'لصق اكسل الفورمز'!DK5)</f>
        <v/>
      </c>
      <c r="BBN10" s="20" t="str">
        <f>IF('لصق اكسل الفورمز'!DL5="","",'لصق اكسل الفورمز'!DL5)</f>
        <v/>
      </c>
      <c r="BBO10" s="20" t="str">
        <f>IF('لصق اكسل الفورمز'!DM5="","",'لصق اكسل الفورمز'!DM5)</f>
        <v/>
      </c>
      <c r="BCU10" s="20" t="str">
        <f t="shared" si="131"/>
        <v/>
      </c>
      <c r="BCV10" s="20" t="str">
        <f t="shared" si="132"/>
        <v/>
      </c>
      <c r="BCW10" s="20" t="str">
        <f t="shared" si="133"/>
        <v/>
      </c>
      <c r="BCX10" s="20" t="str">
        <f t="shared" si="134"/>
        <v/>
      </c>
      <c r="BCY10" s="20" t="str">
        <f t="shared" si="135"/>
        <v/>
      </c>
      <c r="BCZ10" s="20" t="str">
        <f t="shared" si="136"/>
        <v/>
      </c>
      <c r="BDA10" s="20" t="str">
        <f t="shared" si="137"/>
        <v/>
      </c>
      <c r="BDB10" s="20" t="str">
        <f t="shared" si="138"/>
        <v/>
      </c>
      <c r="BDC10" s="20" t="str">
        <f t="shared" si="139"/>
        <v/>
      </c>
      <c r="BDD10" s="20" t="str">
        <f t="shared" si="140"/>
        <v/>
      </c>
      <c r="BDE10" s="20" t="str">
        <f t="shared" si="141"/>
        <v/>
      </c>
      <c r="BDF10" s="20" t="str">
        <f t="shared" si="142"/>
        <v/>
      </c>
      <c r="BDG10" s="20" t="str">
        <f t="shared" si="143"/>
        <v/>
      </c>
      <c r="BDH10" s="20" t="str">
        <f t="shared" si="144"/>
        <v/>
      </c>
      <c r="BDI10" s="20" t="str">
        <f t="shared" si="145"/>
        <v/>
      </c>
      <c r="BDJ10" s="20" t="str">
        <f t="shared" si="146"/>
        <v/>
      </c>
      <c r="BDK10" s="20" t="str">
        <f t="shared" si="147"/>
        <v/>
      </c>
      <c r="BDL10" s="20" t="str">
        <f t="shared" si="148"/>
        <v/>
      </c>
      <c r="BDM10" s="20" t="str">
        <f t="shared" si="149"/>
        <v/>
      </c>
      <c r="BDN10" s="20" t="str">
        <f t="shared" si="150"/>
        <v/>
      </c>
      <c r="BDO10" s="20" t="str">
        <f t="shared" si="151"/>
        <v/>
      </c>
      <c r="BDP10" s="20" t="str">
        <f t="shared" si="152"/>
        <v/>
      </c>
      <c r="BDQ10" s="20" t="str">
        <f t="shared" si="153"/>
        <v/>
      </c>
      <c r="BDR10" s="20" t="str">
        <f t="shared" si="154"/>
        <v/>
      </c>
      <c r="BDS10" s="20" t="str">
        <f t="shared" si="155"/>
        <v/>
      </c>
      <c r="BDT10" s="20" t="str">
        <f t="shared" si="156"/>
        <v/>
      </c>
      <c r="BDU10" s="20" t="str">
        <f t="shared" si="157"/>
        <v/>
      </c>
      <c r="BDV10" s="20" t="str">
        <f t="shared" si="158"/>
        <v/>
      </c>
      <c r="BDW10" s="20" t="str">
        <f t="shared" si="159"/>
        <v/>
      </c>
      <c r="BDX10" s="20" t="str">
        <f t="shared" si="160"/>
        <v/>
      </c>
      <c r="BDY10" s="20" t="str">
        <f t="shared" si="161"/>
        <v/>
      </c>
      <c r="BDZ10" s="20" t="str">
        <f t="shared" si="162"/>
        <v/>
      </c>
      <c r="BEA10" s="20" t="str">
        <f t="shared" si="163"/>
        <v/>
      </c>
      <c r="BEB10" s="20" t="str">
        <f t="shared" si="164"/>
        <v/>
      </c>
      <c r="BEC10" s="20" t="str">
        <f t="shared" si="165"/>
        <v/>
      </c>
      <c r="BED10" s="20" t="str">
        <f t="shared" si="166"/>
        <v/>
      </c>
      <c r="BEE10" s="20" t="str">
        <f t="shared" si="167"/>
        <v/>
      </c>
      <c r="BEF10" s="20" t="str">
        <f t="shared" si="168"/>
        <v/>
      </c>
      <c r="BEG10" s="20" t="str">
        <f t="shared" si="169"/>
        <v/>
      </c>
      <c r="BEH10" s="20" t="str">
        <f t="shared" si="170"/>
        <v/>
      </c>
      <c r="BEI10" s="20" t="str">
        <f t="shared" si="171"/>
        <v/>
      </c>
      <c r="BEJ10" s="20" t="str">
        <f t="shared" si="172"/>
        <v/>
      </c>
      <c r="BEK10" s="20" t="str">
        <f t="shared" si="173"/>
        <v/>
      </c>
      <c r="BEL10" s="20" t="str">
        <f t="shared" si="174"/>
        <v/>
      </c>
      <c r="BEM10" s="20" t="str">
        <f t="shared" si="175"/>
        <v/>
      </c>
      <c r="BEN10" s="20" t="str">
        <f t="shared" si="176"/>
        <v/>
      </c>
      <c r="BEO10" s="20" t="str">
        <f t="shared" si="177"/>
        <v/>
      </c>
      <c r="BEP10" s="20" t="str">
        <f t="shared" si="178"/>
        <v/>
      </c>
      <c r="BEQ10" s="20" t="str">
        <f t="shared" si="179"/>
        <v/>
      </c>
      <c r="BER10" s="20" t="str">
        <f t="shared" si="180"/>
        <v/>
      </c>
      <c r="BES10" s="20" t="str">
        <f t="shared" si="181"/>
        <v/>
      </c>
      <c r="BET10" s="20" t="str">
        <f t="shared" si="182"/>
        <v/>
      </c>
      <c r="BEU10" s="20" t="str">
        <f t="shared" si="183"/>
        <v/>
      </c>
      <c r="BEV10" s="20" t="str">
        <f t="shared" si="184"/>
        <v/>
      </c>
      <c r="BEW10" s="20" t="str">
        <f t="shared" si="185"/>
        <v/>
      </c>
      <c r="BEX10" s="20" t="str">
        <f t="shared" si="186"/>
        <v/>
      </c>
      <c r="BEY10" s="20" t="str">
        <f t="shared" si="187"/>
        <v/>
      </c>
      <c r="BEZ10" s="20" t="str">
        <f t="shared" si="188"/>
        <v/>
      </c>
      <c r="BFA10" s="20" t="str">
        <f t="shared" si="189"/>
        <v/>
      </c>
      <c r="BFB10" s="20" t="str">
        <f t="shared" si="190"/>
        <v/>
      </c>
      <c r="BFC10" s="20" t="str">
        <f t="shared" si="191"/>
        <v/>
      </c>
      <c r="BFD10" s="20" t="str">
        <f t="shared" si="192"/>
        <v/>
      </c>
      <c r="BFE10" s="20" t="str">
        <f t="shared" si="193"/>
        <v/>
      </c>
      <c r="BFF10" s="20" t="str">
        <f t="shared" si="194"/>
        <v/>
      </c>
      <c r="BFG10" s="20" t="str">
        <f t="shared" si="195"/>
        <v/>
      </c>
      <c r="BFH10" s="20" t="str">
        <f t="shared" si="196"/>
        <v/>
      </c>
      <c r="BFI10" s="20" t="str">
        <f t="shared" si="197"/>
        <v/>
      </c>
      <c r="BFJ10" s="20" t="str">
        <f t="shared" si="198"/>
        <v/>
      </c>
      <c r="BFK10" s="20" t="str">
        <f t="shared" si="199"/>
        <v/>
      </c>
      <c r="BFL10" s="20" t="str">
        <f t="shared" si="200"/>
        <v/>
      </c>
      <c r="BFM10" s="20" t="str">
        <f t="shared" si="201"/>
        <v/>
      </c>
      <c r="BFN10" s="20" t="str">
        <f t="shared" si="202"/>
        <v/>
      </c>
      <c r="BFO10" s="20" t="str">
        <f t="shared" si="203"/>
        <v/>
      </c>
      <c r="BFP10" s="20" t="str">
        <f t="shared" si="204"/>
        <v/>
      </c>
      <c r="BFQ10" s="20" t="str">
        <f t="shared" si="205"/>
        <v/>
      </c>
      <c r="BFR10" s="20" t="str">
        <f t="shared" si="206"/>
        <v/>
      </c>
      <c r="BFS10" s="20" t="str">
        <f t="shared" si="207"/>
        <v/>
      </c>
      <c r="BFT10" s="20" t="str">
        <f t="shared" si="208"/>
        <v/>
      </c>
      <c r="BFU10" s="20" t="str">
        <f t="shared" si="209"/>
        <v/>
      </c>
      <c r="BFV10" s="20" t="str">
        <f t="shared" si="210"/>
        <v/>
      </c>
      <c r="BFW10" s="20" t="str">
        <f t="shared" si="211"/>
        <v/>
      </c>
      <c r="BFX10" s="20" t="str">
        <f t="shared" si="212"/>
        <v/>
      </c>
      <c r="BFY10" s="20" t="str">
        <f t="shared" si="213"/>
        <v/>
      </c>
      <c r="BFZ10" s="20" t="str">
        <f t="shared" si="214"/>
        <v/>
      </c>
      <c r="BGA10" s="20" t="str">
        <f t="shared" si="215"/>
        <v/>
      </c>
      <c r="BGB10" s="20" t="str">
        <f t="shared" si="216"/>
        <v/>
      </c>
      <c r="BGC10" s="20" t="str">
        <f t="shared" si="217"/>
        <v/>
      </c>
      <c r="BGD10" s="20" t="str">
        <f t="shared" si="218"/>
        <v/>
      </c>
      <c r="BGE10" s="20" t="str">
        <f t="shared" si="219"/>
        <v/>
      </c>
      <c r="BGF10" s="20" t="str">
        <f t="shared" si="220"/>
        <v/>
      </c>
      <c r="BGG10" s="20" t="str">
        <f t="shared" si="221"/>
        <v/>
      </c>
      <c r="BGH10" s="20" t="str">
        <f t="shared" si="222"/>
        <v/>
      </c>
      <c r="BGI10" s="20" t="str">
        <f t="shared" si="223"/>
        <v/>
      </c>
      <c r="BGJ10" s="20" t="str">
        <f t="shared" si="224"/>
        <v/>
      </c>
      <c r="BGK10" s="20" t="str">
        <f t="shared" si="225"/>
        <v/>
      </c>
      <c r="BGL10" s="20" t="str">
        <f t="shared" si="226"/>
        <v/>
      </c>
      <c r="BGM10" s="20" t="str">
        <f t="shared" si="227"/>
        <v/>
      </c>
      <c r="BGN10" s="20" t="str">
        <f t="shared" si="228"/>
        <v/>
      </c>
      <c r="BGO10" s="20" t="str">
        <f t="shared" si="229"/>
        <v/>
      </c>
      <c r="BGP10" s="20" t="str">
        <f t="shared" si="230"/>
        <v/>
      </c>
      <c r="BGQ10" s="20" t="str">
        <f t="shared" si="231"/>
        <v/>
      </c>
      <c r="BGR10" s="20" t="str">
        <f t="shared" si="232"/>
        <v/>
      </c>
      <c r="BGS10" s="20" t="str">
        <f t="shared" si="233"/>
        <v/>
      </c>
      <c r="BGT10" s="20" t="str">
        <f t="shared" si="234"/>
        <v/>
      </c>
      <c r="BGU10" s="20" t="str">
        <f t="shared" si="235"/>
        <v/>
      </c>
      <c r="BGV10" s="20" t="str">
        <f t="shared" si="236"/>
        <v/>
      </c>
      <c r="BGW10" s="20" t="str">
        <f t="shared" si="237"/>
        <v/>
      </c>
      <c r="BGX10" s="20" t="str">
        <f t="shared" si="238"/>
        <v/>
      </c>
      <c r="BGY10" s="20" t="str">
        <f t="shared" si="239"/>
        <v/>
      </c>
      <c r="BGZ10" s="20" t="str">
        <f t="shared" si="240"/>
        <v/>
      </c>
      <c r="BHA10" s="20" t="str">
        <f t="shared" si="241"/>
        <v/>
      </c>
      <c r="BHB10" s="20" t="str">
        <f t="shared" si="242"/>
        <v/>
      </c>
      <c r="BHC10" s="20" t="str">
        <f t="shared" si="243"/>
        <v/>
      </c>
      <c r="BHD10" s="20" t="str">
        <f t="shared" si="244"/>
        <v/>
      </c>
      <c r="BHE10" s="20" t="str">
        <f t="shared" si="245"/>
        <v/>
      </c>
      <c r="BHF10" s="20" t="str">
        <f t="shared" si="246"/>
        <v/>
      </c>
      <c r="BHG10" s="20" t="str">
        <f t="shared" si="247"/>
        <v/>
      </c>
      <c r="BHJ10" s="20" t="str">
        <f t="shared" si="248"/>
        <v/>
      </c>
      <c r="BHL10" s="20" t="str">
        <f t="shared" si="249"/>
        <v/>
      </c>
      <c r="BHM10" s="20" t="str">
        <f t="shared" si="91"/>
        <v/>
      </c>
      <c r="BHN10" s="20" t="str">
        <f t="shared" si="91"/>
        <v/>
      </c>
      <c r="BHO10" s="20" t="str">
        <f t="shared" si="91"/>
        <v/>
      </c>
      <c r="BHP10" s="20" t="str">
        <f t="shared" si="91"/>
        <v/>
      </c>
      <c r="BHQ10" s="20" t="str">
        <f t="shared" si="91"/>
        <v/>
      </c>
      <c r="BHR10" s="20" t="str">
        <f t="shared" si="91"/>
        <v/>
      </c>
      <c r="BHS10" s="20" t="str">
        <f t="shared" si="91"/>
        <v/>
      </c>
      <c r="BHT10" s="20" t="str">
        <f t="shared" si="91"/>
        <v/>
      </c>
      <c r="BHU10" s="20" t="str">
        <f t="shared" si="91"/>
        <v/>
      </c>
      <c r="BHV10" s="20" t="str">
        <f t="shared" si="91"/>
        <v/>
      </c>
      <c r="BHW10" s="20" t="str">
        <f t="shared" si="91"/>
        <v/>
      </c>
      <c r="BHX10" s="20" t="str">
        <f t="shared" si="91"/>
        <v/>
      </c>
      <c r="BHY10" s="20" t="str">
        <f t="shared" si="91"/>
        <v/>
      </c>
      <c r="BHZ10" s="20" t="str">
        <f t="shared" si="91"/>
        <v/>
      </c>
      <c r="BIA10" s="20" t="str">
        <f t="shared" si="91"/>
        <v/>
      </c>
      <c r="BIB10" s="20" t="str">
        <f t="shared" si="91"/>
        <v/>
      </c>
      <c r="BIC10" s="20" t="str">
        <f t="shared" si="91"/>
        <v/>
      </c>
      <c r="BID10" s="20" t="str">
        <f t="shared" si="91"/>
        <v/>
      </c>
      <c r="BIE10" s="20" t="str">
        <f t="shared" si="91"/>
        <v/>
      </c>
      <c r="BII10" s="20" t="str">
        <f t="shared" si="251"/>
        <v/>
      </c>
      <c r="BIJ10" s="20" t="str">
        <f t="shared" si="92"/>
        <v/>
      </c>
      <c r="BIK10" s="20" t="str">
        <f t="shared" si="92"/>
        <v/>
      </c>
      <c r="BIL10" s="20" t="str">
        <f t="shared" si="92"/>
        <v/>
      </c>
      <c r="BIM10" s="20" t="str">
        <f t="shared" si="92"/>
        <v/>
      </c>
      <c r="BIN10" s="20" t="str">
        <f t="shared" si="92"/>
        <v/>
      </c>
      <c r="BIO10" s="20" t="str">
        <f t="shared" si="92"/>
        <v/>
      </c>
      <c r="BIP10" s="20" t="str">
        <f t="shared" si="92"/>
        <v/>
      </c>
      <c r="BIQ10" s="20" t="str">
        <f t="shared" si="92"/>
        <v/>
      </c>
      <c r="BIR10" s="20" t="str">
        <f t="shared" si="92"/>
        <v/>
      </c>
      <c r="BIS10" s="20" t="str">
        <f t="shared" si="92"/>
        <v/>
      </c>
      <c r="BIT10" s="20" t="str">
        <f t="shared" si="92"/>
        <v/>
      </c>
      <c r="BIU10" s="20" t="str">
        <f t="shared" si="92"/>
        <v/>
      </c>
      <c r="BIV10" s="20" t="str">
        <f t="shared" si="92"/>
        <v/>
      </c>
      <c r="BIW10" s="20" t="str">
        <f t="shared" si="92"/>
        <v/>
      </c>
      <c r="BIX10" s="20" t="str">
        <f t="shared" si="92"/>
        <v/>
      </c>
      <c r="BIY10" s="20" t="str">
        <f t="shared" si="92"/>
        <v/>
      </c>
      <c r="BIZ10" s="20" t="str">
        <f t="shared" si="92"/>
        <v/>
      </c>
      <c r="BJA10" s="20" t="str">
        <f t="shared" si="92"/>
        <v/>
      </c>
      <c r="BJB10" s="20" t="str">
        <f t="shared" si="92"/>
        <v/>
      </c>
    </row>
    <row r="11" spans="1:104 1300:1615" ht="14.5">
      <c r="A11" s="523">
        <v>5</v>
      </c>
      <c r="B11" s="510" t="str">
        <f>IF('لصق اكسل الفورمز'!E6="","",'لصق اكسل الفورمز'!E6)</f>
        <v/>
      </c>
      <c r="C11" s="510" t="str">
        <f t="shared" si="93"/>
        <v/>
      </c>
      <c r="D11" s="510" t="str">
        <f t="shared" si="3"/>
        <v/>
      </c>
      <c r="E11" s="510" t="str">
        <f t="shared" si="3"/>
        <v/>
      </c>
      <c r="F11" s="510" t="str">
        <f t="shared" si="3"/>
        <v/>
      </c>
      <c r="G11" s="510" t="str">
        <f t="shared" si="3"/>
        <v/>
      </c>
      <c r="H11" s="510" t="str">
        <f t="shared" si="3"/>
        <v/>
      </c>
      <c r="I11" s="510" t="str">
        <f t="shared" si="3"/>
        <v/>
      </c>
      <c r="J11" s="510" t="str">
        <f t="shared" si="3"/>
        <v/>
      </c>
      <c r="K11" s="510" t="str">
        <f t="shared" si="3"/>
        <v/>
      </c>
      <c r="L11" s="510" t="str">
        <f t="shared" si="3"/>
        <v/>
      </c>
      <c r="M11" s="510" t="str">
        <f t="shared" si="3"/>
        <v/>
      </c>
      <c r="N11" s="510" t="str">
        <f t="shared" si="3"/>
        <v/>
      </c>
      <c r="O11" s="510" t="str">
        <f t="shared" si="3"/>
        <v/>
      </c>
      <c r="P11" s="510" t="str">
        <f t="shared" si="3"/>
        <v/>
      </c>
      <c r="Q11" s="510" t="str">
        <f t="shared" si="3"/>
        <v/>
      </c>
      <c r="R11" s="510" t="str">
        <f t="shared" si="3"/>
        <v/>
      </c>
      <c r="S11" s="510" t="str">
        <f t="shared" si="3"/>
        <v/>
      </c>
      <c r="T11" s="510" t="str">
        <f t="shared" si="3"/>
        <v/>
      </c>
      <c r="U11" s="510" t="str">
        <f t="shared" si="3"/>
        <v/>
      </c>
      <c r="V11" s="510" t="str">
        <f t="shared" si="3"/>
        <v/>
      </c>
      <c r="W11" s="527" t="str">
        <f t="shared" si="94"/>
        <v/>
      </c>
      <c r="X11" s="510" t="str">
        <f t="shared" si="95"/>
        <v/>
      </c>
      <c r="Y11" s="564" t="str">
        <f t="shared" si="96"/>
        <v/>
      </c>
      <c r="Z11" s="238"/>
      <c r="AA11" s="238"/>
      <c r="AB11" s="238"/>
      <c r="AC11" s="238"/>
      <c r="AD11" s="238"/>
      <c r="AE11" s="238"/>
      <c r="AF11" s="238"/>
      <c r="AL11" s="20">
        <f t="shared" si="97"/>
        <v>0</v>
      </c>
      <c r="AM11" s="20">
        <f t="shared" si="98"/>
        <v>0</v>
      </c>
      <c r="AO11" s="20" t="str">
        <f t="shared" si="99"/>
        <v/>
      </c>
      <c r="AQ11" s="20" t="str">
        <f t="shared" si="100"/>
        <v/>
      </c>
      <c r="AR11" s="20" t="str">
        <f t="shared" si="101"/>
        <v/>
      </c>
      <c r="AS11" s="20" t="str">
        <f t="shared" si="102"/>
        <v/>
      </c>
      <c r="AT11" s="20" t="str">
        <f t="shared" si="103"/>
        <v/>
      </c>
      <c r="AU11" s="20" t="str">
        <f t="shared" si="104"/>
        <v/>
      </c>
      <c r="AV11" s="20" t="str">
        <f t="shared" si="105"/>
        <v/>
      </c>
      <c r="AW11" s="20" t="str">
        <f t="shared" si="106"/>
        <v/>
      </c>
      <c r="AX11" s="20" t="str">
        <f t="shared" si="107"/>
        <v/>
      </c>
      <c r="AY11" s="20" t="str">
        <f t="shared" si="108"/>
        <v/>
      </c>
      <c r="AZ11" s="20" t="str">
        <f t="shared" si="109"/>
        <v/>
      </c>
      <c r="BA11" s="20" t="str">
        <f t="shared" si="110"/>
        <v/>
      </c>
      <c r="BB11" s="20" t="str">
        <f t="shared" si="111"/>
        <v/>
      </c>
      <c r="BC11" s="20" t="str">
        <f t="shared" si="112"/>
        <v/>
      </c>
      <c r="BD11" s="20" t="str">
        <f t="shared" si="113"/>
        <v/>
      </c>
      <c r="BE11" s="20" t="str">
        <f t="shared" si="114"/>
        <v/>
      </c>
      <c r="BF11" s="20" t="str">
        <f t="shared" si="115"/>
        <v/>
      </c>
      <c r="BG11" s="20" t="str">
        <f t="shared" si="116"/>
        <v/>
      </c>
      <c r="BH11" s="20" t="str">
        <f t="shared" si="117"/>
        <v/>
      </c>
      <c r="BI11" s="20" t="str">
        <f t="shared" si="118"/>
        <v/>
      </c>
      <c r="BJ11" s="20" t="str">
        <f t="shared" si="119"/>
        <v/>
      </c>
      <c r="BL11" s="38" t="e">
        <f t="shared" si="120"/>
        <v>#DIV/0!</v>
      </c>
      <c r="BM11" s="4">
        <f t="shared" si="121"/>
        <v>0</v>
      </c>
      <c r="BN11" s="4">
        <f t="shared" si="122"/>
        <v>0</v>
      </c>
      <c r="BO11" s="4">
        <f t="shared" si="123"/>
        <v>0</v>
      </c>
      <c r="BP11" s="173" t="str">
        <f t="shared" si="124"/>
        <v/>
      </c>
      <c r="BQ11" s="4">
        <f t="shared" si="125"/>
        <v>0</v>
      </c>
      <c r="BR11">
        <f>COUNTIF(O:O,"&lt;=1")</f>
        <v>7</v>
      </c>
      <c r="BT11" s="268" t="str">
        <f t="shared" si="126"/>
        <v/>
      </c>
      <c r="BU11" s="268" t="str">
        <f t="shared" si="127"/>
        <v/>
      </c>
      <c r="BW11" s="280" t="e">
        <f>BW10/'الترتيب حسب النسبة المئوية'!L21</f>
        <v>#DIV/0!</v>
      </c>
      <c r="BX11" s="20">
        <f t="shared" si="128"/>
        <v>1</v>
      </c>
      <c r="CG11" s="20" t="str">
        <f t="shared" si="129"/>
        <v/>
      </c>
      <c r="CH11" s="20" t="str">
        <f t="shared" si="4"/>
        <v/>
      </c>
      <c r="CI11" s="20" t="str">
        <f t="shared" si="4"/>
        <v/>
      </c>
      <c r="CJ11" s="20" t="str">
        <f t="shared" si="4"/>
        <v/>
      </c>
      <c r="CK11" s="20" t="str">
        <f t="shared" si="4"/>
        <v/>
      </c>
      <c r="CL11" s="20" t="str">
        <f t="shared" si="4"/>
        <v/>
      </c>
      <c r="CM11" s="20" t="str">
        <f t="shared" si="4"/>
        <v/>
      </c>
      <c r="CN11" s="20" t="str">
        <f t="shared" si="4"/>
        <v/>
      </c>
      <c r="CO11" s="20" t="str">
        <f t="shared" si="4"/>
        <v/>
      </c>
      <c r="CP11" s="20" t="str">
        <f t="shared" si="4"/>
        <v/>
      </c>
      <c r="CQ11" s="20" t="str">
        <f t="shared" si="4"/>
        <v/>
      </c>
      <c r="CR11" s="20" t="str">
        <f t="shared" si="4"/>
        <v/>
      </c>
      <c r="CS11" s="20" t="str">
        <f t="shared" si="4"/>
        <v/>
      </c>
      <c r="CT11" s="20" t="str">
        <f t="shared" si="4"/>
        <v/>
      </c>
      <c r="CU11" s="20" t="str">
        <f t="shared" si="4"/>
        <v/>
      </c>
      <c r="CV11" s="20" t="str">
        <f t="shared" si="4"/>
        <v/>
      </c>
      <c r="CW11" s="20" t="str">
        <f t="shared" si="4"/>
        <v/>
      </c>
      <c r="CX11" s="20" t="str">
        <f t="shared" si="4"/>
        <v/>
      </c>
      <c r="CY11" s="20" t="str">
        <f t="shared" si="4"/>
        <v/>
      </c>
      <c r="CZ11" s="20" t="str">
        <f t="shared" si="130"/>
        <v/>
      </c>
      <c r="AXC11" s="20" t="str">
        <f>IF('لصق اكسل الفورمز'!A6="","",'لصق اكسل الفورمز'!A6)</f>
        <v/>
      </c>
      <c r="AXD11" s="20" t="str">
        <f>IF('لصق اكسل الفورمز'!B6="","",'لصق اكسل الفورمز'!B6)</f>
        <v/>
      </c>
      <c r="AXE11" s="20" t="str">
        <f>IF('لصق اكسل الفورمز'!C6="","",'لصق اكسل الفورمز'!C6)</f>
        <v/>
      </c>
      <c r="AXF11" s="20" t="str">
        <f>IF('لصق اكسل الفورمز'!D6="","",'لصق اكسل الفورمز'!D6)</f>
        <v/>
      </c>
      <c r="AXG11" s="20" t="str">
        <f>IF('لصق اكسل الفورمز'!E6="","",'لصق اكسل الفورمز'!E6)</f>
        <v/>
      </c>
      <c r="AXH11" s="20" t="str">
        <f>IF('لصق اكسل الفورمز'!F6="","",'لصق اكسل الفورمز'!F6)</f>
        <v/>
      </c>
      <c r="AXI11" s="20" t="str">
        <f>IF('لصق اكسل الفورمز'!G6="","",'لصق اكسل الفورمز'!G6)</f>
        <v/>
      </c>
      <c r="AXJ11" s="20" t="str">
        <f>IF('لصق اكسل الفورمز'!H6="","",'لصق اكسل الفورمز'!H6)</f>
        <v/>
      </c>
      <c r="AXK11" s="20" t="str">
        <f>IF('لصق اكسل الفورمز'!I6="","",'لصق اكسل الفورمز'!I6)</f>
        <v/>
      </c>
      <c r="AXL11" s="20" t="str">
        <f>IF('لصق اكسل الفورمز'!J6="","",'لصق اكسل الفورمز'!J6)</f>
        <v/>
      </c>
      <c r="AXM11" s="20" t="str">
        <f>IF('لصق اكسل الفورمز'!K6="","",'لصق اكسل الفورمز'!K6)</f>
        <v/>
      </c>
      <c r="AXN11" s="20" t="str">
        <f>IF('لصق اكسل الفورمز'!L6="","",'لصق اكسل الفورمز'!L6)</f>
        <v/>
      </c>
      <c r="AXO11" s="20" t="str">
        <f>IF('لصق اكسل الفورمز'!M6="","",'لصق اكسل الفورمز'!M6)</f>
        <v/>
      </c>
      <c r="AXP11" s="20" t="str">
        <f>IF('لصق اكسل الفورمز'!N6="","",'لصق اكسل الفورمز'!N6)</f>
        <v/>
      </c>
      <c r="AXQ11" s="20" t="str">
        <f>IF('لصق اكسل الفورمز'!O6="","",'لصق اكسل الفورمز'!O6)</f>
        <v/>
      </c>
      <c r="AXR11" s="20" t="str">
        <f>IF('لصق اكسل الفورمز'!P6="","",'لصق اكسل الفورمز'!P6)</f>
        <v/>
      </c>
      <c r="AXS11" s="20" t="str">
        <f>IF('لصق اكسل الفورمز'!Q6="","",'لصق اكسل الفورمز'!Q6)</f>
        <v/>
      </c>
      <c r="AXT11" s="20" t="str">
        <f>IF('لصق اكسل الفورمز'!R6="","",'لصق اكسل الفورمز'!R6)</f>
        <v/>
      </c>
      <c r="AXU11" s="20" t="str">
        <f>IF('لصق اكسل الفورمز'!S6="","",'لصق اكسل الفورمز'!S6)</f>
        <v/>
      </c>
      <c r="AXV11" s="20" t="str">
        <f>IF('لصق اكسل الفورمز'!T6="","",'لصق اكسل الفورمز'!T6)</f>
        <v/>
      </c>
      <c r="AXW11" s="20" t="str">
        <f>IF('لصق اكسل الفورمز'!U6="","",'لصق اكسل الفورمز'!U6)</f>
        <v/>
      </c>
      <c r="AXX11" s="20" t="str">
        <f>IF('لصق اكسل الفورمز'!V6="","",'لصق اكسل الفورمز'!V6)</f>
        <v/>
      </c>
      <c r="AXY11" s="20" t="str">
        <f>IF('لصق اكسل الفورمز'!W6="","",'لصق اكسل الفورمز'!W6)</f>
        <v/>
      </c>
      <c r="AXZ11" s="20" t="str">
        <f>IF('لصق اكسل الفورمز'!X6="","",'لصق اكسل الفورمز'!X6)</f>
        <v/>
      </c>
      <c r="AYA11" s="20" t="str">
        <f>IF('لصق اكسل الفورمز'!Y6="","",'لصق اكسل الفورمز'!Y6)</f>
        <v/>
      </c>
      <c r="AYB11" s="20" t="str">
        <f>IF('لصق اكسل الفورمز'!Z6="","",'لصق اكسل الفورمز'!Z6)</f>
        <v/>
      </c>
      <c r="AYC11" s="20" t="str">
        <f>IF('لصق اكسل الفورمز'!AA6="","",'لصق اكسل الفورمز'!AA6)</f>
        <v/>
      </c>
      <c r="AYD11" s="20" t="str">
        <f>IF('لصق اكسل الفورمز'!AB6="","",'لصق اكسل الفورمز'!AB6)</f>
        <v/>
      </c>
      <c r="AYE11" s="20" t="str">
        <f>IF('لصق اكسل الفورمز'!AC6="","",'لصق اكسل الفورمز'!AC6)</f>
        <v/>
      </c>
      <c r="AYF11" s="20" t="str">
        <f>IF('لصق اكسل الفورمز'!AD6="","",'لصق اكسل الفورمز'!AD6)</f>
        <v/>
      </c>
      <c r="AYG11" s="20" t="str">
        <f>IF('لصق اكسل الفورمز'!AE6="","",'لصق اكسل الفورمز'!AE6)</f>
        <v/>
      </c>
      <c r="AYH11" s="20" t="str">
        <f>IF('لصق اكسل الفورمز'!AF6="","",'لصق اكسل الفورمز'!AF6)</f>
        <v/>
      </c>
      <c r="AYI11" s="20" t="str">
        <f>IF('لصق اكسل الفورمز'!AG6="","",'لصق اكسل الفورمز'!AG6)</f>
        <v/>
      </c>
      <c r="AYJ11" s="20" t="str">
        <f>IF('لصق اكسل الفورمز'!AH6="","",'لصق اكسل الفورمز'!AH6)</f>
        <v/>
      </c>
      <c r="AYK11" s="20" t="str">
        <f>IF('لصق اكسل الفورمز'!AI6="","",'لصق اكسل الفورمز'!AI6)</f>
        <v/>
      </c>
      <c r="AYL11" s="20" t="str">
        <f>IF('لصق اكسل الفورمز'!AJ6="","",'لصق اكسل الفورمز'!AJ6)</f>
        <v/>
      </c>
      <c r="AYM11" s="20" t="str">
        <f>IF('لصق اكسل الفورمز'!AK6="","",'لصق اكسل الفورمز'!AK6)</f>
        <v/>
      </c>
      <c r="AYN11" s="20" t="str">
        <f>IF('لصق اكسل الفورمز'!AL6="","",'لصق اكسل الفورمز'!AL6)</f>
        <v/>
      </c>
      <c r="AYO11" s="20" t="str">
        <f>IF('لصق اكسل الفورمز'!AM6="","",'لصق اكسل الفورمز'!AM6)</f>
        <v/>
      </c>
      <c r="AYP11" s="20" t="str">
        <f>IF('لصق اكسل الفورمز'!AN6="","",'لصق اكسل الفورمز'!AN6)</f>
        <v/>
      </c>
      <c r="AYQ11" s="20" t="str">
        <f>IF('لصق اكسل الفورمز'!AO6="","",'لصق اكسل الفورمز'!AO6)</f>
        <v/>
      </c>
      <c r="AYR11" s="20" t="str">
        <f>IF('لصق اكسل الفورمز'!AP6="","",'لصق اكسل الفورمز'!AP6)</f>
        <v/>
      </c>
      <c r="AYS11" s="20" t="str">
        <f>IF('لصق اكسل الفورمز'!AQ6="","",'لصق اكسل الفورمز'!AQ6)</f>
        <v/>
      </c>
      <c r="AYT11" s="20" t="str">
        <f>IF('لصق اكسل الفورمز'!AR6="","",'لصق اكسل الفورمز'!AR6)</f>
        <v/>
      </c>
      <c r="AYU11" s="20" t="str">
        <f>IF('لصق اكسل الفورمز'!AS6="","",'لصق اكسل الفورمز'!AS6)</f>
        <v/>
      </c>
      <c r="AYV11" s="20" t="str">
        <f>IF('لصق اكسل الفورمز'!AT6="","",'لصق اكسل الفورمز'!AT6)</f>
        <v/>
      </c>
      <c r="AYW11" s="20" t="str">
        <f>IF('لصق اكسل الفورمز'!AU6="","",'لصق اكسل الفورمز'!AU6)</f>
        <v/>
      </c>
      <c r="AYX11" s="20" t="str">
        <f>IF('لصق اكسل الفورمز'!AV6="","",'لصق اكسل الفورمز'!AV6)</f>
        <v/>
      </c>
      <c r="AYY11" s="20" t="str">
        <f>IF('لصق اكسل الفورمز'!AW6="","",'لصق اكسل الفورمز'!AW6)</f>
        <v/>
      </c>
      <c r="AYZ11" s="20" t="str">
        <f>IF('لصق اكسل الفورمز'!AX6="","",'لصق اكسل الفورمز'!AX6)</f>
        <v/>
      </c>
      <c r="AZA11" s="20" t="str">
        <f>IF('لصق اكسل الفورمز'!AY6="","",'لصق اكسل الفورمز'!AY6)</f>
        <v/>
      </c>
      <c r="AZB11" s="20" t="str">
        <f>IF('لصق اكسل الفورمز'!AZ6="","",'لصق اكسل الفورمز'!AZ6)</f>
        <v/>
      </c>
      <c r="AZC11" s="20" t="str">
        <f>IF('لصق اكسل الفورمز'!BA6="","",'لصق اكسل الفورمز'!BA6)</f>
        <v/>
      </c>
      <c r="AZD11" s="20" t="str">
        <f>IF('لصق اكسل الفورمز'!BB6="","",'لصق اكسل الفورمز'!BB6)</f>
        <v/>
      </c>
      <c r="AZE11" s="20" t="str">
        <f>IF('لصق اكسل الفورمز'!BC6="","",'لصق اكسل الفورمز'!BC6)</f>
        <v/>
      </c>
      <c r="AZF11" s="20" t="str">
        <f>IF('لصق اكسل الفورمز'!BD6="","",'لصق اكسل الفورمز'!BD6)</f>
        <v/>
      </c>
      <c r="AZG11" s="20" t="str">
        <f>IF('لصق اكسل الفورمز'!BE6="","",'لصق اكسل الفورمز'!BE6)</f>
        <v/>
      </c>
      <c r="AZH11" s="20" t="str">
        <f>IF('لصق اكسل الفورمز'!BF6="","",'لصق اكسل الفورمز'!BF6)</f>
        <v/>
      </c>
      <c r="AZI11" s="20" t="str">
        <f>IF('لصق اكسل الفورمز'!BG6="","",'لصق اكسل الفورمز'!BG6)</f>
        <v/>
      </c>
      <c r="AZJ11" s="20" t="str">
        <f>IF('لصق اكسل الفورمز'!BH6="","",'لصق اكسل الفورمز'!BH6)</f>
        <v/>
      </c>
      <c r="AZK11" s="20" t="str">
        <f>IF('لصق اكسل الفورمز'!BI6="","",'لصق اكسل الفورمز'!BI6)</f>
        <v/>
      </c>
      <c r="AZL11" s="20" t="str">
        <f>IF('لصق اكسل الفورمز'!BJ6="","",'لصق اكسل الفورمز'!BJ6)</f>
        <v/>
      </c>
      <c r="AZM11" s="20" t="str">
        <f>IF('لصق اكسل الفورمز'!BK6="","",'لصق اكسل الفورمز'!BK6)</f>
        <v/>
      </c>
      <c r="AZN11" s="20" t="str">
        <f>IF('لصق اكسل الفورمز'!BL6="","",'لصق اكسل الفورمز'!BL6)</f>
        <v/>
      </c>
      <c r="AZO11" s="20" t="str">
        <f>IF('لصق اكسل الفورمز'!BM6="","",'لصق اكسل الفورمز'!BM6)</f>
        <v/>
      </c>
      <c r="AZP11" s="20" t="str">
        <f>IF('لصق اكسل الفورمز'!BN6="","",'لصق اكسل الفورمز'!BN6)</f>
        <v/>
      </c>
      <c r="AZQ11" s="20" t="str">
        <f>IF('لصق اكسل الفورمز'!BO6="","",'لصق اكسل الفورمز'!BO6)</f>
        <v/>
      </c>
      <c r="AZR11" s="20" t="str">
        <f>IF('لصق اكسل الفورمز'!BP6="","",'لصق اكسل الفورمز'!BP6)</f>
        <v/>
      </c>
      <c r="AZS11" s="20" t="str">
        <f>IF('لصق اكسل الفورمز'!BQ6="","",'لصق اكسل الفورمز'!BQ6)</f>
        <v/>
      </c>
      <c r="AZT11" s="20" t="str">
        <f>IF('لصق اكسل الفورمز'!BR6="","",'لصق اكسل الفورمز'!BR6)</f>
        <v/>
      </c>
      <c r="AZU11" s="20" t="str">
        <f>IF('لصق اكسل الفورمز'!BS6="","",'لصق اكسل الفورمز'!BS6)</f>
        <v/>
      </c>
      <c r="AZV11" s="20" t="str">
        <f>IF('لصق اكسل الفورمز'!BT6="","",'لصق اكسل الفورمز'!BT6)</f>
        <v/>
      </c>
      <c r="AZW11" s="20" t="str">
        <f>IF('لصق اكسل الفورمز'!BU6="","",'لصق اكسل الفورمز'!BU6)</f>
        <v/>
      </c>
      <c r="AZX11" s="20" t="str">
        <f>IF('لصق اكسل الفورمز'!BV6="","",'لصق اكسل الفورمز'!BV6)</f>
        <v/>
      </c>
      <c r="AZY11" s="20" t="str">
        <f>IF('لصق اكسل الفورمز'!BW6="","",'لصق اكسل الفورمز'!BW6)</f>
        <v/>
      </c>
      <c r="AZZ11" s="20" t="str">
        <f>IF('لصق اكسل الفورمز'!BX6="","",'لصق اكسل الفورمز'!BX6)</f>
        <v/>
      </c>
      <c r="BAA11" s="20" t="str">
        <f>IF('لصق اكسل الفورمز'!BY6="","",'لصق اكسل الفورمز'!BY6)</f>
        <v/>
      </c>
      <c r="BAB11" s="20" t="str">
        <f>IF('لصق اكسل الفورمز'!BZ6="","",'لصق اكسل الفورمز'!BZ6)</f>
        <v/>
      </c>
      <c r="BAC11" s="20" t="str">
        <f>IF('لصق اكسل الفورمز'!CA6="","",'لصق اكسل الفورمز'!CA6)</f>
        <v/>
      </c>
      <c r="BAD11" s="20" t="str">
        <f>IF('لصق اكسل الفورمز'!CB6="","",'لصق اكسل الفورمز'!CB6)</f>
        <v/>
      </c>
      <c r="BAE11" s="20" t="str">
        <f>IF('لصق اكسل الفورمز'!CC6="","",'لصق اكسل الفورمز'!CC6)</f>
        <v/>
      </c>
      <c r="BAF11" s="20" t="str">
        <f>IF('لصق اكسل الفورمز'!CD6="","",'لصق اكسل الفورمز'!CD6)</f>
        <v/>
      </c>
      <c r="BAG11" s="20" t="str">
        <f>IF('لصق اكسل الفورمز'!CE6="","",'لصق اكسل الفورمز'!CE6)</f>
        <v/>
      </c>
      <c r="BAH11" s="20" t="str">
        <f>IF('لصق اكسل الفورمز'!CF6="","",'لصق اكسل الفورمز'!CF6)</f>
        <v/>
      </c>
      <c r="BAI11" s="20" t="str">
        <f>IF('لصق اكسل الفورمز'!CG6="","",'لصق اكسل الفورمز'!CG6)</f>
        <v/>
      </c>
      <c r="BAJ11" s="20" t="str">
        <f>IF('لصق اكسل الفورمز'!CH6="","",'لصق اكسل الفورمز'!CH6)</f>
        <v/>
      </c>
      <c r="BAK11" s="20" t="str">
        <f>IF('لصق اكسل الفورمز'!CI6="","",'لصق اكسل الفورمز'!CI6)</f>
        <v/>
      </c>
      <c r="BAL11" s="20" t="str">
        <f>IF('لصق اكسل الفورمز'!CJ6="","",'لصق اكسل الفورمز'!CJ6)</f>
        <v/>
      </c>
      <c r="BAM11" s="20" t="str">
        <f>IF('لصق اكسل الفورمز'!CK6="","",'لصق اكسل الفورمز'!CK6)</f>
        <v/>
      </c>
      <c r="BAN11" s="20" t="str">
        <f>IF('لصق اكسل الفورمز'!CL6="","",'لصق اكسل الفورمز'!CL6)</f>
        <v/>
      </c>
      <c r="BAO11" s="20" t="str">
        <f>IF('لصق اكسل الفورمز'!CM6="","",'لصق اكسل الفورمز'!CM6)</f>
        <v/>
      </c>
      <c r="BAP11" s="20" t="str">
        <f>IF('لصق اكسل الفورمز'!CN6="","",'لصق اكسل الفورمز'!CN6)</f>
        <v/>
      </c>
      <c r="BAQ11" s="20" t="str">
        <f>IF('لصق اكسل الفورمز'!CO6="","",'لصق اكسل الفورمز'!CO6)</f>
        <v/>
      </c>
      <c r="BAR11" s="20" t="str">
        <f>IF('لصق اكسل الفورمز'!CP6="","",'لصق اكسل الفورمز'!CP6)</f>
        <v/>
      </c>
      <c r="BAS11" s="20" t="str">
        <f>IF('لصق اكسل الفورمز'!CQ6="","",'لصق اكسل الفورمز'!CQ6)</f>
        <v/>
      </c>
      <c r="BAT11" s="20" t="str">
        <f>IF('لصق اكسل الفورمز'!CR6="","",'لصق اكسل الفورمز'!CR6)</f>
        <v/>
      </c>
      <c r="BAU11" s="20" t="str">
        <f>IF('لصق اكسل الفورمز'!CS6="","",'لصق اكسل الفورمز'!CS6)</f>
        <v/>
      </c>
      <c r="BAV11" s="20" t="str">
        <f>IF('لصق اكسل الفورمز'!CT6="","",'لصق اكسل الفورمز'!CT6)</f>
        <v/>
      </c>
      <c r="BAW11" s="20" t="str">
        <f>IF('لصق اكسل الفورمز'!CU6="","",'لصق اكسل الفورمز'!CU6)</f>
        <v/>
      </c>
      <c r="BAX11" s="20" t="str">
        <f>IF('لصق اكسل الفورمز'!CV6="","",'لصق اكسل الفورمز'!CV6)</f>
        <v/>
      </c>
      <c r="BAY11" s="20" t="str">
        <f>IF('لصق اكسل الفورمز'!CW6="","",'لصق اكسل الفورمز'!CW6)</f>
        <v/>
      </c>
      <c r="BAZ11" s="20" t="str">
        <f>IF('لصق اكسل الفورمز'!CX6="","",'لصق اكسل الفورمز'!CX6)</f>
        <v/>
      </c>
      <c r="BBA11" s="20" t="str">
        <f>IF('لصق اكسل الفورمز'!CY6="","",'لصق اكسل الفورمز'!CY6)</f>
        <v/>
      </c>
      <c r="BBB11" s="20" t="str">
        <f>IF('لصق اكسل الفورمز'!CZ6="","",'لصق اكسل الفورمز'!CZ6)</f>
        <v/>
      </c>
      <c r="BBC11" s="20" t="str">
        <f>IF('لصق اكسل الفورمز'!DA6="","",'لصق اكسل الفورمز'!DA6)</f>
        <v/>
      </c>
      <c r="BBD11" s="20" t="str">
        <f>IF('لصق اكسل الفورمز'!DB6="","",'لصق اكسل الفورمز'!DB6)</f>
        <v/>
      </c>
      <c r="BBE11" s="20" t="str">
        <f>IF('لصق اكسل الفورمز'!DC6="","",'لصق اكسل الفورمز'!DC6)</f>
        <v/>
      </c>
      <c r="BBF11" s="20" t="str">
        <f>IF('لصق اكسل الفورمز'!DD6="","",'لصق اكسل الفورمز'!DD6)</f>
        <v/>
      </c>
      <c r="BBG11" s="20" t="str">
        <f>IF('لصق اكسل الفورمز'!DE6="","",'لصق اكسل الفورمز'!DE6)</f>
        <v/>
      </c>
      <c r="BBH11" s="20" t="str">
        <f>IF('لصق اكسل الفورمز'!DF6="","",'لصق اكسل الفورمز'!DF6)</f>
        <v/>
      </c>
      <c r="BBI11" s="20" t="str">
        <f>IF('لصق اكسل الفورمز'!DG6="","",'لصق اكسل الفورمز'!DG6)</f>
        <v/>
      </c>
      <c r="BBJ11" s="20" t="str">
        <f>IF('لصق اكسل الفورمز'!DH6="","",'لصق اكسل الفورمز'!DH6)</f>
        <v/>
      </c>
      <c r="BBK11" s="20" t="str">
        <f>IF('لصق اكسل الفورمز'!DI6="","",'لصق اكسل الفورمز'!DI6)</f>
        <v/>
      </c>
      <c r="BBL11" s="20" t="str">
        <f>IF('لصق اكسل الفورمز'!DJ6="","",'لصق اكسل الفورمز'!DJ6)</f>
        <v/>
      </c>
      <c r="BBM11" s="20" t="str">
        <f>IF('لصق اكسل الفورمز'!DK6="","",'لصق اكسل الفورمز'!DK6)</f>
        <v/>
      </c>
      <c r="BBN11" s="20" t="str">
        <f>IF('لصق اكسل الفورمز'!DL6="","",'لصق اكسل الفورمز'!DL6)</f>
        <v/>
      </c>
      <c r="BBO11" s="20" t="str">
        <f>IF('لصق اكسل الفورمز'!DM6="","",'لصق اكسل الفورمز'!DM6)</f>
        <v/>
      </c>
      <c r="BCU11" s="20" t="str">
        <f t="shared" si="131"/>
        <v/>
      </c>
      <c r="BCV11" s="20" t="str">
        <f t="shared" si="132"/>
        <v/>
      </c>
      <c r="BCW11" s="20" t="str">
        <f t="shared" si="133"/>
        <v/>
      </c>
      <c r="BCX11" s="20" t="str">
        <f t="shared" si="134"/>
        <v/>
      </c>
      <c r="BCY11" s="20" t="str">
        <f t="shared" si="135"/>
        <v/>
      </c>
      <c r="BCZ11" s="20" t="str">
        <f t="shared" si="136"/>
        <v/>
      </c>
      <c r="BDA11" s="20" t="str">
        <f t="shared" si="137"/>
        <v/>
      </c>
      <c r="BDB11" s="20" t="str">
        <f t="shared" si="138"/>
        <v/>
      </c>
      <c r="BDC11" s="20" t="str">
        <f t="shared" si="139"/>
        <v/>
      </c>
      <c r="BDD11" s="20" t="str">
        <f t="shared" si="140"/>
        <v/>
      </c>
      <c r="BDE11" s="20" t="str">
        <f t="shared" si="141"/>
        <v/>
      </c>
      <c r="BDF11" s="20" t="str">
        <f t="shared" si="142"/>
        <v/>
      </c>
      <c r="BDG11" s="20" t="str">
        <f t="shared" si="143"/>
        <v/>
      </c>
      <c r="BDH11" s="20" t="str">
        <f t="shared" si="144"/>
        <v/>
      </c>
      <c r="BDI11" s="20" t="str">
        <f t="shared" si="145"/>
        <v/>
      </c>
      <c r="BDJ11" s="20" t="str">
        <f t="shared" si="146"/>
        <v/>
      </c>
      <c r="BDK11" s="20" t="str">
        <f t="shared" si="147"/>
        <v/>
      </c>
      <c r="BDL11" s="20" t="str">
        <f t="shared" si="148"/>
        <v/>
      </c>
      <c r="BDM11" s="20" t="str">
        <f t="shared" si="149"/>
        <v/>
      </c>
      <c r="BDN11" s="20" t="str">
        <f t="shared" si="150"/>
        <v/>
      </c>
      <c r="BDO11" s="20" t="str">
        <f t="shared" si="151"/>
        <v/>
      </c>
      <c r="BDP11" s="20" t="str">
        <f t="shared" si="152"/>
        <v/>
      </c>
      <c r="BDQ11" s="20" t="str">
        <f t="shared" si="153"/>
        <v/>
      </c>
      <c r="BDR11" s="20" t="str">
        <f t="shared" si="154"/>
        <v/>
      </c>
      <c r="BDS11" s="20" t="str">
        <f t="shared" si="155"/>
        <v/>
      </c>
      <c r="BDT11" s="20" t="str">
        <f t="shared" si="156"/>
        <v/>
      </c>
      <c r="BDU11" s="20" t="str">
        <f t="shared" si="157"/>
        <v/>
      </c>
      <c r="BDV11" s="20" t="str">
        <f t="shared" si="158"/>
        <v/>
      </c>
      <c r="BDW11" s="20" t="str">
        <f t="shared" si="159"/>
        <v/>
      </c>
      <c r="BDX11" s="20" t="str">
        <f t="shared" si="160"/>
        <v/>
      </c>
      <c r="BDY11" s="20" t="str">
        <f t="shared" si="161"/>
        <v/>
      </c>
      <c r="BDZ11" s="20" t="str">
        <f t="shared" si="162"/>
        <v/>
      </c>
      <c r="BEA11" s="20" t="str">
        <f t="shared" si="163"/>
        <v/>
      </c>
      <c r="BEB11" s="20" t="str">
        <f t="shared" si="164"/>
        <v/>
      </c>
      <c r="BEC11" s="20" t="str">
        <f t="shared" si="165"/>
        <v/>
      </c>
      <c r="BED11" s="20" t="str">
        <f t="shared" si="166"/>
        <v/>
      </c>
      <c r="BEE11" s="20" t="str">
        <f t="shared" si="167"/>
        <v/>
      </c>
      <c r="BEF11" s="20" t="str">
        <f t="shared" si="168"/>
        <v/>
      </c>
      <c r="BEG11" s="20" t="str">
        <f t="shared" si="169"/>
        <v/>
      </c>
      <c r="BEH11" s="20" t="str">
        <f t="shared" si="170"/>
        <v/>
      </c>
      <c r="BEI11" s="20" t="str">
        <f t="shared" si="171"/>
        <v/>
      </c>
      <c r="BEJ11" s="20" t="str">
        <f t="shared" si="172"/>
        <v/>
      </c>
      <c r="BEK11" s="20" t="str">
        <f t="shared" si="173"/>
        <v/>
      </c>
      <c r="BEL11" s="20" t="str">
        <f t="shared" si="174"/>
        <v/>
      </c>
      <c r="BEM11" s="20" t="str">
        <f t="shared" si="175"/>
        <v/>
      </c>
      <c r="BEN11" s="20" t="str">
        <f t="shared" si="176"/>
        <v/>
      </c>
      <c r="BEO11" s="20" t="str">
        <f t="shared" si="177"/>
        <v/>
      </c>
      <c r="BEP11" s="20" t="str">
        <f t="shared" si="178"/>
        <v/>
      </c>
      <c r="BEQ11" s="20" t="str">
        <f t="shared" si="179"/>
        <v/>
      </c>
      <c r="BER11" s="20" t="str">
        <f t="shared" si="180"/>
        <v/>
      </c>
      <c r="BES11" s="20" t="str">
        <f t="shared" si="181"/>
        <v/>
      </c>
      <c r="BET11" s="20" t="str">
        <f t="shared" si="182"/>
        <v/>
      </c>
      <c r="BEU11" s="20" t="str">
        <f t="shared" si="183"/>
        <v/>
      </c>
      <c r="BEV11" s="20" t="str">
        <f t="shared" si="184"/>
        <v/>
      </c>
      <c r="BEW11" s="20" t="str">
        <f t="shared" si="185"/>
        <v/>
      </c>
      <c r="BEX11" s="20" t="str">
        <f t="shared" si="186"/>
        <v/>
      </c>
      <c r="BEY11" s="20" t="str">
        <f t="shared" si="187"/>
        <v/>
      </c>
      <c r="BEZ11" s="20" t="str">
        <f t="shared" si="188"/>
        <v/>
      </c>
      <c r="BFA11" s="20" t="str">
        <f t="shared" si="189"/>
        <v/>
      </c>
      <c r="BFB11" s="20" t="str">
        <f t="shared" si="190"/>
        <v/>
      </c>
      <c r="BFC11" s="20" t="str">
        <f t="shared" si="191"/>
        <v/>
      </c>
      <c r="BFD11" s="20" t="str">
        <f t="shared" si="192"/>
        <v/>
      </c>
      <c r="BFE11" s="20" t="str">
        <f t="shared" si="193"/>
        <v/>
      </c>
      <c r="BFF11" s="20" t="str">
        <f t="shared" si="194"/>
        <v/>
      </c>
      <c r="BFG11" s="20" t="str">
        <f t="shared" si="195"/>
        <v/>
      </c>
      <c r="BFH11" s="20" t="str">
        <f t="shared" si="196"/>
        <v/>
      </c>
      <c r="BFI11" s="20" t="str">
        <f t="shared" si="197"/>
        <v/>
      </c>
      <c r="BFJ11" s="20" t="str">
        <f t="shared" si="198"/>
        <v/>
      </c>
      <c r="BFK11" s="20" t="str">
        <f t="shared" si="199"/>
        <v/>
      </c>
      <c r="BFL11" s="20" t="str">
        <f t="shared" si="200"/>
        <v/>
      </c>
      <c r="BFM11" s="20" t="str">
        <f t="shared" si="201"/>
        <v/>
      </c>
      <c r="BFN11" s="20" t="str">
        <f t="shared" si="202"/>
        <v/>
      </c>
      <c r="BFO11" s="20" t="str">
        <f t="shared" si="203"/>
        <v/>
      </c>
      <c r="BFP11" s="20" t="str">
        <f t="shared" si="204"/>
        <v/>
      </c>
      <c r="BFQ11" s="20" t="str">
        <f t="shared" si="205"/>
        <v/>
      </c>
      <c r="BFR11" s="20" t="str">
        <f t="shared" si="206"/>
        <v/>
      </c>
      <c r="BFS11" s="20" t="str">
        <f t="shared" si="207"/>
        <v/>
      </c>
      <c r="BFT11" s="20" t="str">
        <f t="shared" si="208"/>
        <v/>
      </c>
      <c r="BFU11" s="20" t="str">
        <f t="shared" si="209"/>
        <v/>
      </c>
      <c r="BFV11" s="20" t="str">
        <f t="shared" si="210"/>
        <v/>
      </c>
      <c r="BFW11" s="20" t="str">
        <f t="shared" si="211"/>
        <v/>
      </c>
      <c r="BFX11" s="20" t="str">
        <f t="shared" si="212"/>
        <v/>
      </c>
      <c r="BFY11" s="20" t="str">
        <f t="shared" si="213"/>
        <v/>
      </c>
      <c r="BFZ11" s="20" t="str">
        <f t="shared" si="214"/>
        <v/>
      </c>
      <c r="BGA11" s="20" t="str">
        <f t="shared" si="215"/>
        <v/>
      </c>
      <c r="BGB11" s="20" t="str">
        <f t="shared" si="216"/>
        <v/>
      </c>
      <c r="BGC11" s="20" t="str">
        <f t="shared" si="217"/>
        <v/>
      </c>
      <c r="BGD11" s="20" t="str">
        <f t="shared" si="218"/>
        <v/>
      </c>
      <c r="BGE11" s="20" t="str">
        <f t="shared" si="219"/>
        <v/>
      </c>
      <c r="BGF11" s="20" t="str">
        <f t="shared" si="220"/>
        <v/>
      </c>
      <c r="BGG11" s="20" t="str">
        <f t="shared" si="221"/>
        <v/>
      </c>
      <c r="BGH11" s="20" t="str">
        <f t="shared" si="222"/>
        <v/>
      </c>
      <c r="BGI11" s="20" t="str">
        <f t="shared" si="223"/>
        <v/>
      </c>
      <c r="BGJ11" s="20" t="str">
        <f t="shared" si="224"/>
        <v/>
      </c>
      <c r="BGK11" s="20" t="str">
        <f t="shared" si="225"/>
        <v/>
      </c>
      <c r="BGL11" s="20" t="str">
        <f t="shared" si="226"/>
        <v/>
      </c>
      <c r="BGM11" s="20" t="str">
        <f t="shared" si="227"/>
        <v/>
      </c>
      <c r="BGN11" s="20" t="str">
        <f t="shared" si="228"/>
        <v/>
      </c>
      <c r="BGO11" s="20" t="str">
        <f t="shared" si="229"/>
        <v/>
      </c>
      <c r="BGP11" s="20" t="str">
        <f t="shared" si="230"/>
        <v/>
      </c>
      <c r="BGQ11" s="20" t="str">
        <f t="shared" si="231"/>
        <v/>
      </c>
      <c r="BGR11" s="20" t="str">
        <f t="shared" si="232"/>
        <v/>
      </c>
      <c r="BGS11" s="20" t="str">
        <f t="shared" si="233"/>
        <v/>
      </c>
      <c r="BGT11" s="20" t="str">
        <f t="shared" si="234"/>
        <v/>
      </c>
      <c r="BGU11" s="20" t="str">
        <f t="shared" si="235"/>
        <v/>
      </c>
      <c r="BGV11" s="20" t="str">
        <f t="shared" si="236"/>
        <v/>
      </c>
      <c r="BGW11" s="20" t="str">
        <f t="shared" si="237"/>
        <v/>
      </c>
      <c r="BGX11" s="20" t="str">
        <f t="shared" si="238"/>
        <v/>
      </c>
      <c r="BGY11" s="20" t="str">
        <f t="shared" si="239"/>
        <v/>
      </c>
      <c r="BGZ11" s="20" t="str">
        <f t="shared" si="240"/>
        <v/>
      </c>
      <c r="BHA11" s="20" t="str">
        <f t="shared" si="241"/>
        <v/>
      </c>
      <c r="BHB11" s="20" t="str">
        <f t="shared" si="242"/>
        <v/>
      </c>
      <c r="BHC11" s="20" t="str">
        <f t="shared" si="243"/>
        <v/>
      </c>
      <c r="BHD11" s="20" t="str">
        <f t="shared" si="244"/>
        <v/>
      </c>
      <c r="BHE11" s="20" t="str">
        <f t="shared" si="245"/>
        <v/>
      </c>
      <c r="BHF11" s="20" t="str">
        <f t="shared" si="246"/>
        <v/>
      </c>
      <c r="BHG11" s="20" t="str">
        <f t="shared" si="247"/>
        <v/>
      </c>
      <c r="BHJ11" s="20" t="str">
        <f t="shared" si="248"/>
        <v/>
      </c>
      <c r="BHL11" s="20" t="str">
        <f t="shared" si="249"/>
        <v/>
      </c>
      <c r="BHM11" s="20" t="str">
        <f t="shared" si="91"/>
        <v/>
      </c>
      <c r="BHN11" s="20" t="str">
        <f t="shared" si="91"/>
        <v/>
      </c>
      <c r="BHO11" s="20" t="str">
        <f t="shared" si="91"/>
        <v/>
      </c>
      <c r="BHP11" s="20" t="str">
        <f t="shared" si="91"/>
        <v/>
      </c>
      <c r="BHQ11" s="20" t="str">
        <f t="shared" si="91"/>
        <v/>
      </c>
      <c r="BHR11" s="20" t="str">
        <f t="shared" si="91"/>
        <v/>
      </c>
      <c r="BHS11" s="20" t="str">
        <f t="shared" si="91"/>
        <v/>
      </c>
      <c r="BHT11" s="20" t="str">
        <f t="shared" si="91"/>
        <v/>
      </c>
      <c r="BHU11" s="20" t="str">
        <f t="shared" si="91"/>
        <v/>
      </c>
      <c r="BHV11" s="20" t="str">
        <f t="shared" si="91"/>
        <v/>
      </c>
      <c r="BHW11" s="20" t="str">
        <f t="shared" si="91"/>
        <v/>
      </c>
      <c r="BHX11" s="20" t="str">
        <f t="shared" si="91"/>
        <v/>
      </c>
      <c r="BHY11" s="20" t="str">
        <f t="shared" si="91"/>
        <v/>
      </c>
      <c r="BHZ11" s="20" t="str">
        <f t="shared" si="91"/>
        <v/>
      </c>
      <c r="BIA11" s="20" t="str">
        <f t="shared" si="91"/>
        <v/>
      </c>
      <c r="BIB11" s="20" t="str">
        <f t="shared" si="91"/>
        <v/>
      </c>
      <c r="BIC11" s="20" t="str">
        <f t="shared" si="91"/>
        <v/>
      </c>
      <c r="BID11" s="20" t="str">
        <f t="shared" si="91"/>
        <v/>
      </c>
      <c r="BIE11" s="20" t="str">
        <f t="shared" si="91"/>
        <v/>
      </c>
      <c r="BII11" s="20" t="str">
        <f t="shared" si="251"/>
        <v/>
      </c>
      <c r="BIJ11" s="20" t="str">
        <f t="shared" si="92"/>
        <v/>
      </c>
      <c r="BIK11" s="20" t="str">
        <f t="shared" si="92"/>
        <v/>
      </c>
      <c r="BIL11" s="20" t="str">
        <f t="shared" si="92"/>
        <v/>
      </c>
      <c r="BIM11" s="20" t="str">
        <f t="shared" si="92"/>
        <v/>
      </c>
      <c r="BIN11" s="20" t="str">
        <f t="shared" si="92"/>
        <v/>
      </c>
      <c r="BIO11" s="20" t="str">
        <f t="shared" si="92"/>
        <v/>
      </c>
      <c r="BIP11" s="20" t="str">
        <f t="shared" si="92"/>
        <v/>
      </c>
      <c r="BIQ11" s="20" t="str">
        <f t="shared" si="92"/>
        <v/>
      </c>
      <c r="BIR11" s="20" t="str">
        <f t="shared" si="92"/>
        <v/>
      </c>
      <c r="BIS11" s="20" t="str">
        <f t="shared" si="92"/>
        <v/>
      </c>
      <c r="BIT11" s="20" t="str">
        <f t="shared" si="92"/>
        <v/>
      </c>
      <c r="BIU11" s="20" t="str">
        <f t="shared" si="92"/>
        <v/>
      </c>
      <c r="BIV11" s="20" t="str">
        <f t="shared" si="92"/>
        <v/>
      </c>
      <c r="BIW11" s="20" t="str">
        <f t="shared" si="92"/>
        <v/>
      </c>
      <c r="BIX11" s="20" t="str">
        <f t="shared" si="92"/>
        <v/>
      </c>
      <c r="BIY11" s="20" t="str">
        <f t="shared" si="92"/>
        <v/>
      </c>
      <c r="BIZ11" s="20" t="str">
        <f t="shared" si="92"/>
        <v/>
      </c>
      <c r="BJA11" s="20" t="str">
        <f t="shared" si="92"/>
        <v/>
      </c>
      <c r="BJB11" s="20" t="str">
        <f t="shared" si="92"/>
        <v/>
      </c>
    </row>
    <row r="12" spans="1:104 1300:1615" ht="14.5">
      <c r="A12" s="523">
        <v>6</v>
      </c>
      <c r="B12" s="510" t="str">
        <f>IF('لصق اكسل الفورمز'!E7="","",'لصق اكسل الفورمز'!E7)</f>
        <v/>
      </c>
      <c r="C12" s="510" t="str">
        <f t="shared" si="93"/>
        <v/>
      </c>
      <c r="D12" s="510" t="str">
        <f t="shared" si="3"/>
        <v/>
      </c>
      <c r="E12" s="510" t="str">
        <f t="shared" si="3"/>
        <v/>
      </c>
      <c r="F12" s="510" t="str">
        <f t="shared" si="3"/>
        <v/>
      </c>
      <c r="G12" s="510" t="str">
        <f t="shared" si="3"/>
        <v/>
      </c>
      <c r="H12" s="510" t="str">
        <f t="shared" si="3"/>
        <v/>
      </c>
      <c r="I12" s="510" t="str">
        <f t="shared" si="3"/>
        <v/>
      </c>
      <c r="J12" s="510" t="str">
        <f t="shared" si="3"/>
        <v/>
      </c>
      <c r="K12" s="510" t="str">
        <f t="shared" si="3"/>
        <v/>
      </c>
      <c r="L12" s="510" t="str">
        <f t="shared" si="3"/>
        <v/>
      </c>
      <c r="M12" s="510" t="str">
        <f t="shared" si="3"/>
        <v/>
      </c>
      <c r="N12" s="510" t="str">
        <f t="shared" si="3"/>
        <v/>
      </c>
      <c r="O12" s="510" t="str">
        <f t="shared" si="3"/>
        <v/>
      </c>
      <c r="P12" s="510" t="str">
        <f t="shared" si="3"/>
        <v/>
      </c>
      <c r="Q12" s="510" t="str">
        <f t="shared" si="3"/>
        <v/>
      </c>
      <c r="R12" s="510" t="str">
        <f t="shared" si="3"/>
        <v/>
      </c>
      <c r="S12" s="510" t="str">
        <f t="shared" si="3"/>
        <v/>
      </c>
      <c r="T12" s="510" t="str">
        <f t="shared" si="3"/>
        <v/>
      </c>
      <c r="U12" s="510" t="str">
        <f t="shared" si="3"/>
        <v/>
      </c>
      <c r="V12" s="510" t="str">
        <f t="shared" si="3"/>
        <v/>
      </c>
      <c r="W12" s="527" t="str">
        <f t="shared" si="94"/>
        <v/>
      </c>
      <c r="X12" s="510" t="str">
        <f t="shared" si="95"/>
        <v/>
      </c>
      <c r="Y12" s="564" t="str">
        <f t="shared" si="96"/>
        <v/>
      </c>
      <c r="Z12" s="238"/>
      <c r="AA12" s="238"/>
      <c r="AB12" s="238"/>
      <c r="AC12" s="238"/>
      <c r="AD12" s="238"/>
      <c r="AE12" s="238"/>
      <c r="AF12" s="238"/>
      <c r="AL12" s="20">
        <f t="shared" si="97"/>
        <v>0</v>
      </c>
      <c r="AM12" s="20">
        <f t="shared" si="98"/>
        <v>0</v>
      </c>
      <c r="AO12" s="20" t="str">
        <f t="shared" si="99"/>
        <v/>
      </c>
      <c r="AQ12" s="20" t="str">
        <f t="shared" si="100"/>
        <v/>
      </c>
      <c r="AR12" s="20" t="str">
        <f t="shared" si="101"/>
        <v/>
      </c>
      <c r="AS12" s="20" t="str">
        <f t="shared" si="102"/>
        <v/>
      </c>
      <c r="AT12" s="20" t="str">
        <f t="shared" si="103"/>
        <v/>
      </c>
      <c r="AU12" s="20" t="str">
        <f t="shared" si="104"/>
        <v/>
      </c>
      <c r="AV12" s="20" t="str">
        <f t="shared" si="105"/>
        <v/>
      </c>
      <c r="AW12" s="20" t="str">
        <f t="shared" si="106"/>
        <v/>
      </c>
      <c r="AX12" s="20" t="str">
        <f t="shared" si="107"/>
        <v/>
      </c>
      <c r="AY12" s="20" t="str">
        <f t="shared" si="108"/>
        <v/>
      </c>
      <c r="AZ12" s="20" t="str">
        <f t="shared" si="109"/>
        <v/>
      </c>
      <c r="BA12" s="20" t="str">
        <f t="shared" si="110"/>
        <v/>
      </c>
      <c r="BB12" s="20" t="str">
        <f t="shared" si="111"/>
        <v/>
      </c>
      <c r="BC12" s="20" t="str">
        <f t="shared" si="112"/>
        <v/>
      </c>
      <c r="BD12" s="20" t="str">
        <f t="shared" si="113"/>
        <v/>
      </c>
      <c r="BE12" s="20" t="str">
        <f t="shared" si="114"/>
        <v/>
      </c>
      <c r="BF12" s="20" t="str">
        <f t="shared" si="115"/>
        <v/>
      </c>
      <c r="BG12" s="20" t="str">
        <f t="shared" si="116"/>
        <v/>
      </c>
      <c r="BH12" s="20" t="str">
        <f t="shared" si="117"/>
        <v/>
      </c>
      <c r="BI12" s="20" t="str">
        <f t="shared" si="118"/>
        <v/>
      </c>
      <c r="BJ12" s="20" t="str">
        <f t="shared" si="119"/>
        <v/>
      </c>
      <c r="BL12" s="38" t="e">
        <f t="shared" si="120"/>
        <v>#DIV/0!</v>
      </c>
      <c r="BM12" s="4">
        <f t="shared" si="121"/>
        <v>0</v>
      </c>
      <c r="BN12" s="4">
        <f t="shared" si="122"/>
        <v>0</v>
      </c>
      <c r="BO12" s="4">
        <f t="shared" si="123"/>
        <v>0</v>
      </c>
      <c r="BP12" s="173" t="str">
        <f t="shared" si="124"/>
        <v/>
      </c>
      <c r="BQ12" s="4">
        <f t="shared" si="125"/>
        <v>0</v>
      </c>
      <c r="BR12">
        <f>COUNTIF(P:P,"&lt;=1")</f>
        <v>7</v>
      </c>
      <c r="BT12" s="268" t="str">
        <f t="shared" si="126"/>
        <v/>
      </c>
      <c r="BU12" s="268" t="str">
        <f t="shared" si="127"/>
        <v/>
      </c>
      <c r="BX12" s="20">
        <f t="shared" si="128"/>
        <v>1</v>
      </c>
      <c r="CG12" s="20" t="str">
        <f t="shared" si="129"/>
        <v/>
      </c>
      <c r="CH12" s="20" t="str">
        <f t="shared" si="4"/>
        <v/>
      </c>
      <c r="CI12" s="20" t="str">
        <f t="shared" si="4"/>
        <v/>
      </c>
      <c r="CJ12" s="20" t="str">
        <f t="shared" si="4"/>
        <v/>
      </c>
      <c r="CK12" s="20" t="str">
        <f t="shared" si="4"/>
        <v/>
      </c>
      <c r="CL12" s="20" t="str">
        <f t="shared" si="4"/>
        <v/>
      </c>
      <c r="CM12" s="20" t="str">
        <f t="shared" si="4"/>
        <v/>
      </c>
      <c r="CN12" s="20" t="str">
        <f t="shared" si="4"/>
        <v/>
      </c>
      <c r="CO12" s="20" t="str">
        <f t="shared" si="4"/>
        <v/>
      </c>
      <c r="CP12" s="20" t="str">
        <f t="shared" si="4"/>
        <v/>
      </c>
      <c r="CQ12" s="20" t="str">
        <f t="shared" si="4"/>
        <v/>
      </c>
      <c r="CR12" s="20" t="str">
        <f t="shared" si="4"/>
        <v/>
      </c>
      <c r="CS12" s="20" t="str">
        <f t="shared" si="4"/>
        <v/>
      </c>
      <c r="CT12" s="20" t="str">
        <f t="shared" si="4"/>
        <v/>
      </c>
      <c r="CU12" s="20" t="str">
        <f t="shared" si="4"/>
        <v/>
      </c>
      <c r="CV12" s="20" t="str">
        <f t="shared" si="4"/>
        <v/>
      </c>
      <c r="CW12" s="20" t="str">
        <f t="shared" si="4"/>
        <v/>
      </c>
      <c r="CX12" s="20" t="str">
        <f t="shared" si="4"/>
        <v/>
      </c>
      <c r="CY12" s="20" t="str">
        <f t="shared" si="4"/>
        <v/>
      </c>
      <c r="CZ12" s="20" t="str">
        <f t="shared" si="130"/>
        <v/>
      </c>
      <c r="AXC12" s="20" t="str">
        <f>IF('لصق اكسل الفورمز'!A7="","",'لصق اكسل الفورمز'!A7)</f>
        <v/>
      </c>
      <c r="AXD12" s="20" t="str">
        <f>IF('لصق اكسل الفورمز'!B7="","",'لصق اكسل الفورمز'!B7)</f>
        <v/>
      </c>
      <c r="AXE12" s="20" t="str">
        <f>IF('لصق اكسل الفورمز'!C7="","",'لصق اكسل الفورمز'!C7)</f>
        <v/>
      </c>
      <c r="AXF12" s="20" t="str">
        <f>IF('لصق اكسل الفورمز'!D7="","",'لصق اكسل الفورمز'!D7)</f>
        <v/>
      </c>
      <c r="AXG12" s="20" t="str">
        <f>IF('لصق اكسل الفورمز'!E7="","",'لصق اكسل الفورمز'!E7)</f>
        <v/>
      </c>
      <c r="AXH12" s="20" t="str">
        <f>IF('لصق اكسل الفورمز'!F7="","",'لصق اكسل الفورمز'!F7)</f>
        <v/>
      </c>
      <c r="AXI12" s="20" t="str">
        <f>IF('لصق اكسل الفورمز'!G7="","",'لصق اكسل الفورمز'!G7)</f>
        <v/>
      </c>
      <c r="AXJ12" s="20" t="str">
        <f>IF('لصق اكسل الفورمز'!H7="","",'لصق اكسل الفورمز'!H7)</f>
        <v/>
      </c>
      <c r="AXK12" s="20" t="str">
        <f>IF('لصق اكسل الفورمز'!I7="","",'لصق اكسل الفورمز'!I7)</f>
        <v/>
      </c>
      <c r="AXL12" s="20" t="str">
        <f>IF('لصق اكسل الفورمز'!J7="","",'لصق اكسل الفورمز'!J7)</f>
        <v/>
      </c>
      <c r="AXM12" s="20" t="str">
        <f>IF('لصق اكسل الفورمز'!K7="","",'لصق اكسل الفورمز'!K7)</f>
        <v/>
      </c>
      <c r="AXN12" s="20" t="str">
        <f>IF('لصق اكسل الفورمز'!L7="","",'لصق اكسل الفورمز'!L7)</f>
        <v/>
      </c>
      <c r="AXO12" s="20" t="str">
        <f>IF('لصق اكسل الفورمز'!M7="","",'لصق اكسل الفورمز'!M7)</f>
        <v/>
      </c>
      <c r="AXP12" s="20" t="str">
        <f>IF('لصق اكسل الفورمز'!N7="","",'لصق اكسل الفورمز'!N7)</f>
        <v/>
      </c>
      <c r="AXQ12" s="20" t="str">
        <f>IF('لصق اكسل الفورمز'!O7="","",'لصق اكسل الفورمز'!O7)</f>
        <v/>
      </c>
      <c r="AXR12" s="20" t="str">
        <f>IF('لصق اكسل الفورمز'!P7="","",'لصق اكسل الفورمز'!P7)</f>
        <v/>
      </c>
      <c r="AXS12" s="20" t="str">
        <f>IF('لصق اكسل الفورمز'!Q7="","",'لصق اكسل الفورمز'!Q7)</f>
        <v/>
      </c>
      <c r="AXT12" s="20" t="str">
        <f>IF('لصق اكسل الفورمز'!R7="","",'لصق اكسل الفورمز'!R7)</f>
        <v/>
      </c>
      <c r="AXU12" s="20" t="str">
        <f>IF('لصق اكسل الفورمز'!S7="","",'لصق اكسل الفورمز'!S7)</f>
        <v/>
      </c>
      <c r="AXV12" s="20" t="str">
        <f>IF('لصق اكسل الفورمز'!T7="","",'لصق اكسل الفورمز'!T7)</f>
        <v/>
      </c>
      <c r="AXW12" s="20" t="str">
        <f>IF('لصق اكسل الفورمز'!U7="","",'لصق اكسل الفورمز'!U7)</f>
        <v/>
      </c>
      <c r="AXX12" s="20" t="str">
        <f>IF('لصق اكسل الفورمز'!V7="","",'لصق اكسل الفورمز'!V7)</f>
        <v/>
      </c>
      <c r="AXY12" s="20" t="str">
        <f>IF('لصق اكسل الفورمز'!W7="","",'لصق اكسل الفورمز'!W7)</f>
        <v/>
      </c>
      <c r="AXZ12" s="20" t="str">
        <f>IF('لصق اكسل الفورمز'!X7="","",'لصق اكسل الفورمز'!X7)</f>
        <v/>
      </c>
      <c r="AYA12" s="20" t="str">
        <f>IF('لصق اكسل الفورمز'!Y7="","",'لصق اكسل الفورمز'!Y7)</f>
        <v/>
      </c>
      <c r="AYB12" s="20" t="str">
        <f>IF('لصق اكسل الفورمز'!Z7="","",'لصق اكسل الفورمز'!Z7)</f>
        <v/>
      </c>
      <c r="AYC12" s="20" t="str">
        <f>IF('لصق اكسل الفورمز'!AA7="","",'لصق اكسل الفورمز'!AA7)</f>
        <v/>
      </c>
      <c r="AYD12" s="20" t="str">
        <f>IF('لصق اكسل الفورمز'!AB7="","",'لصق اكسل الفورمز'!AB7)</f>
        <v/>
      </c>
      <c r="AYE12" s="20" t="str">
        <f>IF('لصق اكسل الفورمز'!AC7="","",'لصق اكسل الفورمز'!AC7)</f>
        <v/>
      </c>
      <c r="AYF12" s="20" t="str">
        <f>IF('لصق اكسل الفورمز'!AD7="","",'لصق اكسل الفورمز'!AD7)</f>
        <v/>
      </c>
      <c r="AYG12" s="20" t="str">
        <f>IF('لصق اكسل الفورمز'!AE7="","",'لصق اكسل الفورمز'!AE7)</f>
        <v/>
      </c>
      <c r="AYH12" s="20" t="str">
        <f>IF('لصق اكسل الفورمز'!AF7="","",'لصق اكسل الفورمز'!AF7)</f>
        <v/>
      </c>
      <c r="AYI12" s="20" t="str">
        <f>IF('لصق اكسل الفورمز'!AG7="","",'لصق اكسل الفورمز'!AG7)</f>
        <v/>
      </c>
      <c r="AYJ12" s="20" t="str">
        <f>IF('لصق اكسل الفورمز'!AH7="","",'لصق اكسل الفورمز'!AH7)</f>
        <v/>
      </c>
      <c r="AYK12" s="20" t="str">
        <f>IF('لصق اكسل الفورمز'!AI7="","",'لصق اكسل الفورمز'!AI7)</f>
        <v/>
      </c>
      <c r="AYL12" s="20" t="str">
        <f>IF('لصق اكسل الفورمز'!AJ7="","",'لصق اكسل الفورمز'!AJ7)</f>
        <v/>
      </c>
      <c r="AYM12" s="20" t="str">
        <f>IF('لصق اكسل الفورمز'!AK7="","",'لصق اكسل الفورمز'!AK7)</f>
        <v/>
      </c>
      <c r="AYN12" s="20" t="str">
        <f>IF('لصق اكسل الفورمز'!AL7="","",'لصق اكسل الفورمز'!AL7)</f>
        <v/>
      </c>
      <c r="AYO12" s="20" t="str">
        <f>IF('لصق اكسل الفورمز'!AM7="","",'لصق اكسل الفورمز'!AM7)</f>
        <v/>
      </c>
      <c r="AYP12" s="20" t="str">
        <f>IF('لصق اكسل الفورمز'!AN7="","",'لصق اكسل الفورمز'!AN7)</f>
        <v/>
      </c>
      <c r="AYQ12" s="20" t="str">
        <f>IF('لصق اكسل الفورمز'!AO7="","",'لصق اكسل الفورمز'!AO7)</f>
        <v/>
      </c>
      <c r="AYR12" s="20" t="str">
        <f>IF('لصق اكسل الفورمز'!AP7="","",'لصق اكسل الفورمز'!AP7)</f>
        <v/>
      </c>
      <c r="AYS12" s="20" t="str">
        <f>IF('لصق اكسل الفورمز'!AQ7="","",'لصق اكسل الفورمز'!AQ7)</f>
        <v/>
      </c>
      <c r="AYT12" s="20" t="str">
        <f>IF('لصق اكسل الفورمز'!AR7="","",'لصق اكسل الفورمز'!AR7)</f>
        <v/>
      </c>
      <c r="AYU12" s="20" t="str">
        <f>IF('لصق اكسل الفورمز'!AS7="","",'لصق اكسل الفورمز'!AS7)</f>
        <v/>
      </c>
      <c r="AYV12" s="20" t="str">
        <f>IF('لصق اكسل الفورمز'!AT7="","",'لصق اكسل الفورمز'!AT7)</f>
        <v/>
      </c>
      <c r="AYW12" s="20" t="str">
        <f>IF('لصق اكسل الفورمز'!AU7="","",'لصق اكسل الفورمز'!AU7)</f>
        <v/>
      </c>
      <c r="AYX12" s="20" t="str">
        <f>IF('لصق اكسل الفورمز'!AV7="","",'لصق اكسل الفورمز'!AV7)</f>
        <v/>
      </c>
      <c r="AYY12" s="20" t="str">
        <f>IF('لصق اكسل الفورمز'!AW7="","",'لصق اكسل الفورمز'!AW7)</f>
        <v/>
      </c>
      <c r="AYZ12" s="20" t="str">
        <f>IF('لصق اكسل الفورمز'!AX7="","",'لصق اكسل الفورمز'!AX7)</f>
        <v/>
      </c>
      <c r="AZA12" s="20" t="str">
        <f>IF('لصق اكسل الفورمز'!AY7="","",'لصق اكسل الفورمز'!AY7)</f>
        <v/>
      </c>
      <c r="AZB12" s="20" t="str">
        <f>IF('لصق اكسل الفورمز'!AZ7="","",'لصق اكسل الفورمز'!AZ7)</f>
        <v/>
      </c>
      <c r="AZC12" s="20" t="str">
        <f>IF('لصق اكسل الفورمز'!BA7="","",'لصق اكسل الفورمز'!BA7)</f>
        <v/>
      </c>
      <c r="AZD12" s="20" t="str">
        <f>IF('لصق اكسل الفورمز'!BB7="","",'لصق اكسل الفورمز'!BB7)</f>
        <v/>
      </c>
      <c r="AZE12" s="20" t="str">
        <f>IF('لصق اكسل الفورمز'!BC7="","",'لصق اكسل الفورمز'!BC7)</f>
        <v/>
      </c>
      <c r="AZF12" s="20" t="str">
        <f>IF('لصق اكسل الفورمز'!BD7="","",'لصق اكسل الفورمز'!BD7)</f>
        <v/>
      </c>
      <c r="AZG12" s="20" t="str">
        <f>IF('لصق اكسل الفورمز'!BE7="","",'لصق اكسل الفورمز'!BE7)</f>
        <v/>
      </c>
      <c r="AZH12" s="20" t="str">
        <f>IF('لصق اكسل الفورمز'!BF7="","",'لصق اكسل الفورمز'!BF7)</f>
        <v/>
      </c>
      <c r="AZI12" s="20" t="str">
        <f>IF('لصق اكسل الفورمز'!BG7="","",'لصق اكسل الفورمز'!BG7)</f>
        <v/>
      </c>
      <c r="AZJ12" s="20" t="str">
        <f>IF('لصق اكسل الفورمز'!BH7="","",'لصق اكسل الفورمز'!BH7)</f>
        <v/>
      </c>
      <c r="AZK12" s="20" t="str">
        <f>IF('لصق اكسل الفورمز'!BI7="","",'لصق اكسل الفورمز'!BI7)</f>
        <v/>
      </c>
      <c r="AZL12" s="20" t="str">
        <f>IF('لصق اكسل الفورمز'!BJ7="","",'لصق اكسل الفورمز'!BJ7)</f>
        <v/>
      </c>
      <c r="AZM12" s="20" t="str">
        <f>IF('لصق اكسل الفورمز'!BK7="","",'لصق اكسل الفورمز'!BK7)</f>
        <v/>
      </c>
      <c r="AZN12" s="20" t="str">
        <f>IF('لصق اكسل الفورمز'!BL7="","",'لصق اكسل الفورمز'!BL7)</f>
        <v/>
      </c>
      <c r="AZO12" s="20" t="str">
        <f>IF('لصق اكسل الفورمز'!BM7="","",'لصق اكسل الفورمز'!BM7)</f>
        <v/>
      </c>
      <c r="AZP12" s="20" t="str">
        <f>IF('لصق اكسل الفورمز'!BN7="","",'لصق اكسل الفورمز'!BN7)</f>
        <v/>
      </c>
      <c r="AZQ12" s="20" t="str">
        <f>IF('لصق اكسل الفورمز'!BO7="","",'لصق اكسل الفورمز'!BO7)</f>
        <v/>
      </c>
      <c r="AZR12" s="20" t="str">
        <f>IF('لصق اكسل الفورمز'!BP7="","",'لصق اكسل الفورمز'!BP7)</f>
        <v/>
      </c>
      <c r="AZS12" s="20" t="str">
        <f>IF('لصق اكسل الفورمز'!BQ7="","",'لصق اكسل الفورمز'!BQ7)</f>
        <v/>
      </c>
      <c r="AZT12" s="20" t="str">
        <f>IF('لصق اكسل الفورمز'!BR7="","",'لصق اكسل الفورمز'!BR7)</f>
        <v/>
      </c>
      <c r="AZU12" s="20" t="str">
        <f>IF('لصق اكسل الفورمز'!BS7="","",'لصق اكسل الفورمز'!BS7)</f>
        <v/>
      </c>
      <c r="AZV12" s="20" t="str">
        <f>IF('لصق اكسل الفورمز'!BT7="","",'لصق اكسل الفورمز'!BT7)</f>
        <v/>
      </c>
      <c r="AZW12" s="20" t="str">
        <f>IF('لصق اكسل الفورمز'!BU7="","",'لصق اكسل الفورمز'!BU7)</f>
        <v/>
      </c>
      <c r="AZX12" s="20" t="str">
        <f>IF('لصق اكسل الفورمز'!BV7="","",'لصق اكسل الفورمز'!BV7)</f>
        <v/>
      </c>
      <c r="AZY12" s="20" t="str">
        <f>IF('لصق اكسل الفورمز'!BW7="","",'لصق اكسل الفورمز'!BW7)</f>
        <v/>
      </c>
      <c r="AZZ12" s="20" t="str">
        <f>IF('لصق اكسل الفورمز'!BX7="","",'لصق اكسل الفورمز'!BX7)</f>
        <v/>
      </c>
      <c r="BAA12" s="20" t="str">
        <f>IF('لصق اكسل الفورمز'!BY7="","",'لصق اكسل الفورمز'!BY7)</f>
        <v/>
      </c>
      <c r="BAB12" s="20" t="str">
        <f>IF('لصق اكسل الفورمز'!BZ7="","",'لصق اكسل الفورمز'!BZ7)</f>
        <v/>
      </c>
      <c r="BAC12" s="20" t="str">
        <f>IF('لصق اكسل الفورمز'!CA7="","",'لصق اكسل الفورمز'!CA7)</f>
        <v/>
      </c>
      <c r="BAD12" s="20" t="str">
        <f>IF('لصق اكسل الفورمز'!CB7="","",'لصق اكسل الفورمز'!CB7)</f>
        <v/>
      </c>
      <c r="BAE12" s="20" t="str">
        <f>IF('لصق اكسل الفورمز'!CC7="","",'لصق اكسل الفورمز'!CC7)</f>
        <v/>
      </c>
      <c r="BAF12" s="20" t="str">
        <f>IF('لصق اكسل الفورمز'!CD7="","",'لصق اكسل الفورمز'!CD7)</f>
        <v/>
      </c>
      <c r="BAG12" s="20" t="str">
        <f>IF('لصق اكسل الفورمز'!CE7="","",'لصق اكسل الفورمز'!CE7)</f>
        <v/>
      </c>
      <c r="BAH12" s="20" t="str">
        <f>IF('لصق اكسل الفورمز'!CF7="","",'لصق اكسل الفورمز'!CF7)</f>
        <v/>
      </c>
      <c r="BAI12" s="20" t="str">
        <f>IF('لصق اكسل الفورمز'!CG7="","",'لصق اكسل الفورمز'!CG7)</f>
        <v/>
      </c>
      <c r="BAJ12" s="20" t="str">
        <f>IF('لصق اكسل الفورمز'!CH7="","",'لصق اكسل الفورمز'!CH7)</f>
        <v/>
      </c>
      <c r="BAK12" s="20" t="str">
        <f>IF('لصق اكسل الفورمز'!CI7="","",'لصق اكسل الفورمز'!CI7)</f>
        <v/>
      </c>
      <c r="BAL12" s="20" t="str">
        <f>IF('لصق اكسل الفورمز'!CJ7="","",'لصق اكسل الفورمز'!CJ7)</f>
        <v/>
      </c>
      <c r="BAM12" s="20" t="str">
        <f>IF('لصق اكسل الفورمز'!CK7="","",'لصق اكسل الفورمز'!CK7)</f>
        <v/>
      </c>
      <c r="BAN12" s="20" t="str">
        <f>IF('لصق اكسل الفورمز'!CL7="","",'لصق اكسل الفورمز'!CL7)</f>
        <v/>
      </c>
      <c r="BAO12" s="20" t="str">
        <f>IF('لصق اكسل الفورمز'!CM7="","",'لصق اكسل الفورمز'!CM7)</f>
        <v/>
      </c>
      <c r="BAP12" s="20" t="str">
        <f>IF('لصق اكسل الفورمز'!CN7="","",'لصق اكسل الفورمز'!CN7)</f>
        <v/>
      </c>
      <c r="BAQ12" s="20" t="str">
        <f>IF('لصق اكسل الفورمز'!CO7="","",'لصق اكسل الفورمز'!CO7)</f>
        <v/>
      </c>
      <c r="BAR12" s="20" t="str">
        <f>IF('لصق اكسل الفورمز'!CP7="","",'لصق اكسل الفورمز'!CP7)</f>
        <v/>
      </c>
      <c r="BAS12" s="20" t="str">
        <f>IF('لصق اكسل الفورمز'!CQ7="","",'لصق اكسل الفورمز'!CQ7)</f>
        <v/>
      </c>
      <c r="BAT12" s="20" t="str">
        <f>IF('لصق اكسل الفورمز'!CR7="","",'لصق اكسل الفورمز'!CR7)</f>
        <v/>
      </c>
      <c r="BAU12" s="20" t="str">
        <f>IF('لصق اكسل الفورمز'!CS7="","",'لصق اكسل الفورمز'!CS7)</f>
        <v/>
      </c>
      <c r="BAV12" s="20" t="str">
        <f>IF('لصق اكسل الفورمز'!CT7="","",'لصق اكسل الفورمز'!CT7)</f>
        <v/>
      </c>
      <c r="BAW12" s="20" t="str">
        <f>IF('لصق اكسل الفورمز'!CU7="","",'لصق اكسل الفورمز'!CU7)</f>
        <v/>
      </c>
      <c r="BAX12" s="20" t="str">
        <f>IF('لصق اكسل الفورمز'!CV7="","",'لصق اكسل الفورمز'!CV7)</f>
        <v/>
      </c>
      <c r="BAY12" s="20" t="str">
        <f>IF('لصق اكسل الفورمز'!CW7="","",'لصق اكسل الفورمز'!CW7)</f>
        <v/>
      </c>
      <c r="BAZ12" s="20" t="str">
        <f>IF('لصق اكسل الفورمز'!CX7="","",'لصق اكسل الفورمز'!CX7)</f>
        <v/>
      </c>
      <c r="BBA12" s="20" t="str">
        <f>IF('لصق اكسل الفورمز'!CY7="","",'لصق اكسل الفورمز'!CY7)</f>
        <v/>
      </c>
      <c r="BBB12" s="20" t="str">
        <f>IF('لصق اكسل الفورمز'!CZ7="","",'لصق اكسل الفورمز'!CZ7)</f>
        <v/>
      </c>
      <c r="BBC12" s="20" t="str">
        <f>IF('لصق اكسل الفورمز'!DA7="","",'لصق اكسل الفورمز'!DA7)</f>
        <v/>
      </c>
      <c r="BBD12" s="20" t="str">
        <f>IF('لصق اكسل الفورمز'!DB7="","",'لصق اكسل الفورمز'!DB7)</f>
        <v/>
      </c>
      <c r="BBE12" s="20" t="str">
        <f>IF('لصق اكسل الفورمز'!DC7="","",'لصق اكسل الفورمز'!DC7)</f>
        <v/>
      </c>
      <c r="BBF12" s="20" t="str">
        <f>IF('لصق اكسل الفورمز'!DD7="","",'لصق اكسل الفورمز'!DD7)</f>
        <v/>
      </c>
      <c r="BBG12" s="20" t="str">
        <f>IF('لصق اكسل الفورمز'!DE7="","",'لصق اكسل الفورمز'!DE7)</f>
        <v/>
      </c>
      <c r="BBH12" s="20" t="str">
        <f>IF('لصق اكسل الفورمز'!DF7="","",'لصق اكسل الفورمز'!DF7)</f>
        <v/>
      </c>
      <c r="BBI12" s="20" t="str">
        <f>IF('لصق اكسل الفورمز'!DG7="","",'لصق اكسل الفورمز'!DG7)</f>
        <v/>
      </c>
      <c r="BBJ12" s="20" t="str">
        <f>IF('لصق اكسل الفورمز'!DH7="","",'لصق اكسل الفورمز'!DH7)</f>
        <v/>
      </c>
      <c r="BBK12" s="20" t="str">
        <f>IF('لصق اكسل الفورمز'!DI7="","",'لصق اكسل الفورمز'!DI7)</f>
        <v/>
      </c>
      <c r="BBL12" s="20" t="str">
        <f>IF('لصق اكسل الفورمز'!DJ7="","",'لصق اكسل الفورمز'!DJ7)</f>
        <v/>
      </c>
      <c r="BBM12" s="20" t="str">
        <f>IF('لصق اكسل الفورمز'!DK7="","",'لصق اكسل الفورمز'!DK7)</f>
        <v/>
      </c>
      <c r="BBN12" s="20" t="str">
        <f>IF('لصق اكسل الفورمز'!DL7="","",'لصق اكسل الفورمز'!DL7)</f>
        <v/>
      </c>
      <c r="BBO12" s="20" t="str">
        <f>IF('لصق اكسل الفورمز'!DM7="","",'لصق اكسل الفورمز'!DM7)</f>
        <v/>
      </c>
      <c r="BCU12" s="20" t="str">
        <f t="shared" si="131"/>
        <v/>
      </c>
      <c r="BCV12" s="20" t="str">
        <f t="shared" si="132"/>
        <v/>
      </c>
      <c r="BCW12" s="20" t="str">
        <f t="shared" si="133"/>
        <v/>
      </c>
      <c r="BCX12" s="20" t="str">
        <f t="shared" si="134"/>
        <v/>
      </c>
      <c r="BCY12" s="20" t="str">
        <f t="shared" si="135"/>
        <v/>
      </c>
      <c r="BCZ12" s="20" t="str">
        <f t="shared" si="136"/>
        <v/>
      </c>
      <c r="BDA12" s="20" t="str">
        <f t="shared" si="137"/>
        <v/>
      </c>
      <c r="BDB12" s="20" t="str">
        <f t="shared" si="138"/>
        <v/>
      </c>
      <c r="BDC12" s="20" t="str">
        <f t="shared" si="139"/>
        <v/>
      </c>
      <c r="BDD12" s="20" t="str">
        <f t="shared" si="140"/>
        <v/>
      </c>
      <c r="BDE12" s="20" t="str">
        <f t="shared" si="141"/>
        <v/>
      </c>
      <c r="BDF12" s="20" t="str">
        <f t="shared" si="142"/>
        <v/>
      </c>
      <c r="BDG12" s="20" t="str">
        <f t="shared" si="143"/>
        <v/>
      </c>
      <c r="BDH12" s="20" t="str">
        <f t="shared" si="144"/>
        <v/>
      </c>
      <c r="BDI12" s="20" t="str">
        <f t="shared" si="145"/>
        <v/>
      </c>
      <c r="BDJ12" s="20" t="str">
        <f t="shared" si="146"/>
        <v/>
      </c>
      <c r="BDK12" s="20" t="str">
        <f t="shared" si="147"/>
        <v/>
      </c>
      <c r="BDL12" s="20" t="str">
        <f t="shared" si="148"/>
        <v/>
      </c>
      <c r="BDM12" s="20" t="str">
        <f t="shared" si="149"/>
        <v/>
      </c>
      <c r="BDN12" s="20" t="str">
        <f t="shared" si="150"/>
        <v/>
      </c>
      <c r="BDO12" s="20" t="str">
        <f t="shared" si="151"/>
        <v/>
      </c>
      <c r="BDP12" s="20" t="str">
        <f t="shared" si="152"/>
        <v/>
      </c>
      <c r="BDQ12" s="20" t="str">
        <f t="shared" si="153"/>
        <v/>
      </c>
      <c r="BDR12" s="20" t="str">
        <f t="shared" si="154"/>
        <v/>
      </c>
      <c r="BDS12" s="20" t="str">
        <f t="shared" si="155"/>
        <v/>
      </c>
      <c r="BDT12" s="20" t="str">
        <f t="shared" si="156"/>
        <v/>
      </c>
      <c r="BDU12" s="20" t="str">
        <f t="shared" si="157"/>
        <v/>
      </c>
      <c r="BDV12" s="20" t="str">
        <f t="shared" si="158"/>
        <v/>
      </c>
      <c r="BDW12" s="20" t="str">
        <f t="shared" si="159"/>
        <v/>
      </c>
      <c r="BDX12" s="20" t="str">
        <f t="shared" si="160"/>
        <v/>
      </c>
      <c r="BDY12" s="20" t="str">
        <f t="shared" si="161"/>
        <v/>
      </c>
      <c r="BDZ12" s="20" t="str">
        <f t="shared" si="162"/>
        <v/>
      </c>
      <c r="BEA12" s="20" t="str">
        <f t="shared" si="163"/>
        <v/>
      </c>
      <c r="BEB12" s="20" t="str">
        <f t="shared" si="164"/>
        <v/>
      </c>
      <c r="BEC12" s="20" t="str">
        <f t="shared" si="165"/>
        <v/>
      </c>
      <c r="BED12" s="20" t="str">
        <f t="shared" si="166"/>
        <v/>
      </c>
      <c r="BEE12" s="20" t="str">
        <f t="shared" si="167"/>
        <v/>
      </c>
      <c r="BEF12" s="20" t="str">
        <f t="shared" si="168"/>
        <v/>
      </c>
      <c r="BEG12" s="20" t="str">
        <f t="shared" si="169"/>
        <v/>
      </c>
      <c r="BEH12" s="20" t="str">
        <f t="shared" si="170"/>
        <v/>
      </c>
      <c r="BEI12" s="20" t="str">
        <f t="shared" si="171"/>
        <v/>
      </c>
      <c r="BEJ12" s="20" t="str">
        <f t="shared" si="172"/>
        <v/>
      </c>
      <c r="BEK12" s="20" t="str">
        <f t="shared" si="173"/>
        <v/>
      </c>
      <c r="BEL12" s="20" t="str">
        <f t="shared" si="174"/>
        <v/>
      </c>
      <c r="BEM12" s="20" t="str">
        <f t="shared" si="175"/>
        <v/>
      </c>
      <c r="BEN12" s="20" t="str">
        <f t="shared" si="176"/>
        <v/>
      </c>
      <c r="BEO12" s="20" t="str">
        <f t="shared" si="177"/>
        <v/>
      </c>
      <c r="BEP12" s="20" t="str">
        <f t="shared" si="178"/>
        <v/>
      </c>
      <c r="BEQ12" s="20" t="str">
        <f t="shared" si="179"/>
        <v/>
      </c>
      <c r="BER12" s="20" t="str">
        <f t="shared" si="180"/>
        <v/>
      </c>
      <c r="BES12" s="20" t="str">
        <f t="shared" si="181"/>
        <v/>
      </c>
      <c r="BET12" s="20" t="str">
        <f t="shared" si="182"/>
        <v/>
      </c>
      <c r="BEU12" s="20" t="str">
        <f t="shared" si="183"/>
        <v/>
      </c>
      <c r="BEV12" s="20" t="str">
        <f t="shared" si="184"/>
        <v/>
      </c>
      <c r="BEW12" s="20" t="str">
        <f t="shared" si="185"/>
        <v/>
      </c>
      <c r="BEX12" s="20" t="str">
        <f t="shared" si="186"/>
        <v/>
      </c>
      <c r="BEY12" s="20" t="str">
        <f t="shared" si="187"/>
        <v/>
      </c>
      <c r="BEZ12" s="20" t="str">
        <f t="shared" si="188"/>
        <v/>
      </c>
      <c r="BFA12" s="20" t="str">
        <f t="shared" si="189"/>
        <v/>
      </c>
      <c r="BFB12" s="20" t="str">
        <f t="shared" si="190"/>
        <v/>
      </c>
      <c r="BFC12" s="20" t="str">
        <f t="shared" si="191"/>
        <v/>
      </c>
      <c r="BFD12" s="20" t="str">
        <f t="shared" si="192"/>
        <v/>
      </c>
      <c r="BFE12" s="20" t="str">
        <f t="shared" si="193"/>
        <v/>
      </c>
      <c r="BFF12" s="20" t="str">
        <f t="shared" si="194"/>
        <v/>
      </c>
      <c r="BFG12" s="20" t="str">
        <f t="shared" si="195"/>
        <v/>
      </c>
      <c r="BFH12" s="20" t="str">
        <f t="shared" si="196"/>
        <v/>
      </c>
      <c r="BFI12" s="20" t="str">
        <f t="shared" si="197"/>
        <v/>
      </c>
      <c r="BFJ12" s="20" t="str">
        <f t="shared" si="198"/>
        <v/>
      </c>
      <c r="BFK12" s="20" t="str">
        <f t="shared" si="199"/>
        <v/>
      </c>
      <c r="BFL12" s="20" t="str">
        <f t="shared" si="200"/>
        <v/>
      </c>
      <c r="BFM12" s="20" t="str">
        <f t="shared" si="201"/>
        <v/>
      </c>
      <c r="BFN12" s="20" t="str">
        <f t="shared" si="202"/>
        <v/>
      </c>
      <c r="BFO12" s="20" t="str">
        <f t="shared" si="203"/>
        <v/>
      </c>
      <c r="BFP12" s="20" t="str">
        <f t="shared" si="204"/>
        <v/>
      </c>
      <c r="BFQ12" s="20" t="str">
        <f t="shared" si="205"/>
        <v/>
      </c>
      <c r="BFR12" s="20" t="str">
        <f t="shared" si="206"/>
        <v/>
      </c>
      <c r="BFS12" s="20" t="str">
        <f t="shared" si="207"/>
        <v/>
      </c>
      <c r="BFT12" s="20" t="str">
        <f t="shared" si="208"/>
        <v/>
      </c>
      <c r="BFU12" s="20" t="str">
        <f t="shared" si="209"/>
        <v/>
      </c>
      <c r="BFV12" s="20" t="str">
        <f t="shared" si="210"/>
        <v/>
      </c>
      <c r="BFW12" s="20" t="str">
        <f t="shared" si="211"/>
        <v/>
      </c>
      <c r="BFX12" s="20" t="str">
        <f t="shared" si="212"/>
        <v/>
      </c>
      <c r="BFY12" s="20" t="str">
        <f t="shared" si="213"/>
        <v/>
      </c>
      <c r="BFZ12" s="20" t="str">
        <f t="shared" si="214"/>
        <v/>
      </c>
      <c r="BGA12" s="20" t="str">
        <f t="shared" si="215"/>
        <v/>
      </c>
      <c r="BGB12" s="20" t="str">
        <f t="shared" si="216"/>
        <v/>
      </c>
      <c r="BGC12" s="20" t="str">
        <f t="shared" si="217"/>
        <v/>
      </c>
      <c r="BGD12" s="20" t="str">
        <f t="shared" si="218"/>
        <v/>
      </c>
      <c r="BGE12" s="20" t="str">
        <f t="shared" si="219"/>
        <v/>
      </c>
      <c r="BGF12" s="20" t="str">
        <f t="shared" si="220"/>
        <v/>
      </c>
      <c r="BGG12" s="20" t="str">
        <f t="shared" si="221"/>
        <v/>
      </c>
      <c r="BGH12" s="20" t="str">
        <f t="shared" si="222"/>
        <v/>
      </c>
      <c r="BGI12" s="20" t="str">
        <f t="shared" si="223"/>
        <v/>
      </c>
      <c r="BGJ12" s="20" t="str">
        <f t="shared" si="224"/>
        <v/>
      </c>
      <c r="BGK12" s="20" t="str">
        <f t="shared" si="225"/>
        <v/>
      </c>
      <c r="BGL12" s="20" t="str">
        <f t="shared" si="226"/>
        <v/>
      </c>
      <c r="BGM12" s="20" t="str">
        <f t="shared" si="227"/>
        <v/>
      </c>
      <c r="BGN12" s="20" t="str">
        <f t="shared" si="228"/>
        <v/>
      </c>
      <c r="BGO12" s="20" t="str">
        <f t="shared" si="229"/>
        <v/>
      </c>
      <c r="BGP12" s="20" t="str">
        <f t="shared" si="230"/>
        <v/>
      </c>
      <c r="BGQ12" s="20" t="str">
        <f t="shared" si="231"/>
        <v/>
      </c>
      <c r="BGR12" s="20" t="str">
        <f t="shared" si="232"/>
        <v/>
      </c>
      <c r="BGS12" s="20" t="str">
        <f t="shared" si="233"/>
        <v/>
      </c>
      <c r="BGT12" s="20" t="str">
        <f t="shared" si="234"/>
        <v/>
      </c>
      <c r="BGU12" s="20" t="str">
        <f t="shared" si="235"/>
        <v/>
      </c>
      <c r="BGV12" s="20" t="str">
        <f t="shared" si="236"/>
        <v/>
      </c>
      <c r="BGW12" s="20" t="str">
        <f t="shared" si="237"/>
        <v/>
      </c>
      <c r="BGX12" s="20" t="str">
        <f t="shared" si="238"/>
        <v/>
      </c>
      <c r="BGY12" s="20" t="str">
        <f t="shared" si="239"/>
        <v/>
      </c>
      <c r="BGZ12" s="20" t="str">
        <f t="shared" si="240"/>
        <v/>
      </c>
      <c r="BHA12" s="20" t="str">
        <f t="shared" si="241"/>
        <v/>
      </c>
      <c r="BHB12" s="20" t="str">
        <f t="shared" si="242"/>
        <v/>
      </c>
      <c r="BHC12" s="20" t="str">
        <f t="shared" si="243"/>
        <v/>
      </c>
      <c r="BHD12" s="20" t="str">
        <f t="shared" si="244"/>
        <v/>
      </c>
      <c r="BHE12" s="20" t="str">
        <f t="shared" si="245"/>
        <v/>
      </c>
      <c r="BHF12" s="20" t="str">
        <f t="shared" si="246"/>
        <v/>
      </c>
      <c r="BHG12" s="20" t="str">
        <f t="shared" si="247"/>
        <v/>
      </c>
      <c r="BHJ12" s="20" t="str">
        <f t="shared" si="248"/>
        <v/>
      </c>
      <c r="BHL12" s="20" t="str">
        <f t="shared" si="249"/>
        <v/>
      </c>
      <c r="BHM12" s="20" t="str">
        <f t="shared" si="91"/>
        <v/>
      </c>
      <c r="BHN12" s="20" t="str">
        <f t="shared" si="91"/>
        <v/>
      </c>
      <c r="BHO12" s="20" t="str">
        <f t="shared" si="91"/>
        <v/>
      </c>
      <c r="BHP12" s="20" t="str">
        <f t="shared" si="91"/>
        <v/>
      </c>
      <c r="BHQ12" s="20" t="str">
        <f t="shared" si="91"/>
        <v/>
      </c>
      <c r="BHR12" s="20" t="str">
        <f t="shared" si="91"/>
        <v/>
      </c>
      <c r="BHS12" s="20" t="str">
        <f t="shared" si="91"/>
        <v/>
      </c>
      <c r="BHT12" s="20" t="str">
        <f t="shared" si="91"/>
        <v/>
      </c>
      <c r="BHU12" s="20" t="str">
        <f t="shared" si="91"/>
        <v/>
      </c>
      <c r="BHV12" s="20" t="str">
        <f t="shared" si="91"/>
        <v/>
      </c>
      <c r="BHW12" s="20" t="str">
        <f t="shared" si="91"/>
        <v/>
      </c>
      <c r="BHX12" s="20" t="str">
        <f t="shared" si="91"/>
        <v/>
      </c>
      <c r="BHY12" s="20" t="str">
        <f t="shared" si="91"/>
        <v/>
      </c>
      <c r="BHZ12" s="20" t="str">
        <f t="shared" si="91"/>
        <v/>
      </c>
      <c r="BIA12" s="20" t="str">
        <f t="shared" si="91"/>
        <v/>
      </c>
      <c r="BIB12" s="20" t="str">
        <f t="shared" si="91"/>
        <v/>
      </c>
      <c r="BIC12" s="20" t="str">
        <f t="shared" si="91"/>
        <v/>
      </c>
      <c r="BID12" s="20" t="str">
        <f t="shared" si="91"/>
        <v/>
      </c>
      <c r="BIE12" s="20" t="str">
        <f t="shared" si="91"/>
        <v/>
      </c>
      <c r="BII12" s="20" t="str">
        <f t="shared" si="251"/>
        <v/>
      </c>
      <c r="BIJ12" s="20" t="str">
        <f t="shared" si="92"/>
        <v/>
      </c>
      <c r="BIK12" s="20" t="str">
        <f t="shared" si="92"/>
        <v/>
      </c>
      <c r="BIL12" s="20" t="str">
        <f t="shared" si="92"/>
        <v/>
      </c>
      <c r="BIM12" s="20" t="str">
        <f t="shared" si="92"/>
        <v/>
      </c>
      <c r="BIN12" s="20" t="str">
        <f t="shared" si="92"/>
        <v/>
      </c>
      <c r="BIO12" s="20" t="str">
        <f t="shared" si="92"/>
        <v/>
      </c>
      <c r="BIP12" s="20" t="str">
        <f t="shared" si="92"/>
        <v/>
      </c>
      <c r="BIQ12" s="20" t="str">
        <f t="shared" si="92"/>
        <v/>
      </c>
      <c r="BIR12" s="20" t="str">
        <f t="shared" si="92"/>
        <v/>
      </c>
      <c r="BIS12" s="20" t="str">
        <f t="shared" si="92"/>
        <v/>
      </c>
      <c r="BIT12" s="20" t="str">
        <f t="shared" si="92"/>
        <v/>
      </c>
      <c r="BIU12" s="20" t="str">
        <f t="shared" si="92"/>
        <v/>
      </c>
      <c r="BIV12" s="20" t="str">
        <f t="shared" si="92"/>
        <v/>
      </c>
      <c r="BIW12" s="20" t="str">
        <f t="shared" si="92"/>
        <v/>
      </c>
      <c r="BIX12" s="20" t="str">
        <f t="shared" si="92"/>
        <v/>
      </c>
      <c r="BIY12" s="20" t="str">
        <f t="shared" si="92"/>
        <v/>
      </c>
      <c r="BIZ12" s="20" t="str">
        <f t="shared" si="92"/>
        <v/>
      </c>
      <c r="BJA12" s="20" t="str">
        <f t="shared" si="92"/>
        <v/>
      </c>
      <c r="BJB12" s="20" t="str">
        <f t="shared" si="92"/>
        <v/>
      </c>
    </row>
    <row r="13" spans="1:104 1300:1615" ht="14.5">
      <c r="A13" s="523">
        <v>7</v>
      </c>
      <c r="B13" s="510" t="str">
        <f>IF('لصق اكسل الفورمز'!E8="","",'لصق اكسل الفورمز'!E8)</f>
        <v/>
      </c>
      <c r="C13" s="510" t="str">
        <f t="shared" si="93"/>
        <v/>
      </c>
      <c r="D13" s="510" t="str">
        <f t="shared" si="3"/>
        <v/>
      </c>
      <c r="E13" s="510" t="str">
        <f t="shared" si="3"/>
        <v/>
      </c>
      <c r="F13" s="510" t="str">
        <f t="shared" si="3"/>
        <v/>
      </c>
      <c r="G13" s="510" t="str">
        <f t="shared" si="3"/>
        <v/>
      </c>
      <c r="H13" s="510" t="str">
        <f t="shared" si="3"/>
        <v/>
      </c>
      <c r="I13" s="510" t="str">
        <f t="shared" si="3"/>
        <v/>
      </c>
      <c r="J13" s="510" t="str">
        <f t="shared" si="3"/>
        <v/>
      </c>
      <c r="K13" s="510" t="str">
        <f t="shared" si="3"/>
        <v/>
      </c>
      <c r="L13" s="510" t="str">
        <f t="shared" si="3"/>
        <v/>
      </c>
      <c r="M13" s="510" t="str">
        <f t="shared" si="3"/>
        <v/>
      </c>
      <c r="N13" s="510" t="str">
        <f t="shared" si="3"/>
        <v/>
      </c>
      <c r="O13" s="510" t="str">
        <f t="shared" si="3"/>
        <v/>
      </c>
      <c r="P13" s="510" t="str">
        <f t="shared" si="3"/>
        <v/>
      </c>
      <c r="Q13" s="510" t="str">
        <f t="shared" si="3"/>
        <v/>
      </c>
      <c r="R13" s="510" t="str">
        <f t="shared" si="3"/>
        <v/>
      </c>
      <c r="S13" s="510" t="str">
        <f t="shared" si="3"/>
        <v/>
      </c>
      <c r="T13" s="510" t="str">
        <f t="shared" si="3"/>
        <v/>
      </c>
      <c r="U13" s="510" t="str">
        <f t="shared" si="3"/>
        <v/>
      </c>
      <c r="V13" s="510" t="str">
        <f t="shared" si="3"/>
        <v/>
      </c>
      <c r="W13" s="527" t="str">
        <f t="shared" si="94"/>
        <v/>
      </c>
      <c r="X13" s="510" t="str">
        <f t="shared" si="95"/>
        <v/>
      </c>
      <c r="Y13" s="564" t="str">
        <f t="shared" si="96"/>
        <v/>
      </c>
      <c r="Z13" s="238"/>
      <c r="AA13" s="238"/>
      <c r="AB13" s="238"/>
      <c r="AC13" s="238"/>
      <c r="AD13" s="238"/>
      <c r="AE13" s="238"/>
      <c r="AF13" s="238"/>
      <c r="AL13" s="20">
        <f t="shared" si="97"/>
        <v>0</v>
      </c>
      <c r="AM13" s="20">
        <f t="shared" si="98"/>
        <v>0</v>
      </c>
      <c r="AO13" s="20" t="str">
        <f t="shared" si="99"/>
        <v/>
      </c>
      <c r="AQ13" s="20" t="str">
        <f t="shared" si="100"/>
        <v/>
      </c>
      <c r="AR13" s="20" t="str">
        <f t="shared" si="101"/>
        <v/>
      </c>
      <c r="AS13" s="20" t="str">
        <f t="shared" si="102"/>
        <v/>
      </c>
      <c r="AT13" s="20" t="str">
        <f t="shared" si="103"/>
        <v/>
      </c>
      <c r="AU13" s="20" t="str">
        <f t="shared" si="104"/>
        <v/>
      </c>
      <c r="AV13" s="20" t="str">
        <f t="shared" si="105"/>
        <v/>
      </c>
      <c r="AW13" s="20" t="str">
        <f t="shared" si="106"/>
        <v/>
      </c>
      <c r="AX13" s="20" t="str">
        <f t="shared" si="107"/>
        <v/>
      </c>
      <c r="AY13" s="20" t="str">
        <f t="shared" si="108"/>
        <v/>
      </c>
      <c r="AZ13" s="20" t="str">
        <f t="shared" si="109"/>
        <v/>
      </c>
      <c r="BA13" s="20" t="str">
        <f t="shared" si="110"/>
        <v/>
      </c>
      <c r="BB13" s="20" t="str">
        <f t="shared" si="111"/>
        <v/>
      </c>
      <c r="BC13" s="20" t="str">
        <f t="shared" si="112"/>
        <v/>
      </c>
      <c r="BD13" s="20" t="str">
        <f t="shared" si="113"/>
        <v/>
      </c>
      <c r="BE13" s="20" t="str">
        <f t="shared" si="114"/>
        <v/>
      </c>
      <c r="BF13" s="20" t="str">
        <f t="shared" si="115"/>
        <v/>
      </c>
      <c r="BG13" s="20" t="str">
        <f t="shared" si="116"/>
        <v/>
      </c>
      <c r="BH13" s="20" t="str">
        <f t="shared" si="117"/>
        <v/>
      </c>
      <c r="BI13" s="20" t="str">
        <f t="shared" si="118"/>
        <v/>
      </c>
      <c r="BJ13" s="20" t="str">
        <f t="shared" si="119"/>
        <v/>
      </c>
      <c r="BL13" s="38" t="e">
        <f t="shared" si="120"/>
        <v>#DIV/0!</v>
      </c>
      <c r="BM13" s="4">
        <f t="shared" si="121"/>
        <v>0</v>
      </c>
      <c r="BN13" s="4">
        <f t="shared" si="122"/>
        <v>0</v>
      </c>
      <c r="BO13" s="4">
        <f t="shared" si="123"/>
        <v>0</v>
      </c>
      <c r="BP13" s="173" t="str">
        <f t="shared" si="124"/>
        <v/>
      </c>
      <c r="BQ13" s="4">
        <f t="shared" si="125"/>
        <v>0</v>
      </c>
      <c r="BR13">
        <f>COUNTIF(Q:Q,"&lt;=1")</f>
        <v>7</v>
      </c>
      <c r="BT13" s="268" t="str">
        <f t="shared" si="126"/>
        <v/>
      </c>
      <c r="BU13" s="268" t="str">
        <f t="shared" si="127"/>
        <v/>
      </c>
      <c r="BX13" s="20">
        <f t="shared" si="128"/>
        <v>1</v>
      </c>
      <c r="CG13" s="20" t="str">
        <f t="shared" si="129"/>
        <v/>
      </c>
      <c r="CH13" s="20" t="str">
        <f t="shared" si="4"/>
        <v/>
      </c>
      <c r="CI13" s="20" t="str">
        <f t="shared" si="4"/>
        <v/>
      </c>
      <c r="CJ13" s="20" t="str">
        <f t="shared" si="4"/>
        <v/>
      </c>
      <c r="CK13" s="20" t="str">
        <f t="shared" si="4"/>
        <v/>
      </c>
      <c r="CL13" s="20" t="str">
        <f t="shared" si="4"/>
        <v/>
      </c>
      <c r="CM13" s="20" t="str">
        <f t="shared" si="4"/>
        <v/>
      </c>
      <c r="CN13" s="20" t="str">
        <f t="shared" si="4"/>
        <v/>
      </c>
      <c r="CO13" s="20" t="str">
        <f t="shared" si="4"/>
        <v/>
      </c>
      <c r="CP13" s="20" t="str">
        <f t="shared" si="4"/>
        <v/>
      </c>
      <c r="CQ13" s="20" t="str">
        <f t="shared" si="4"/>
        <v/>
      </c>
      <c r="CR13" s="20" t="str">
        <f t="shared" si="4"/>
        <v/>
      </c>
      <c r="CS13" s="20" t="str">
        <f t="shared" si="4"/>
        <v/>
      </c>
      <c r="CT13" s="20" t="str">
        <f t="shared" si="4"/>
        <v/>
      </c>
      <c r="CU13" s="20" t="str">
        <f t="shared" si="4"/>
        <v/>
      </c>
      <c r="CV13" s="20" t="str">
        <f t="shared" si="4"/>
        <v/>
      </c>
      <c r="CW13" s="20" t="str">
        <f t="shared" si="4"/>
        <v/>
      </c>
      <c r="CX13" s="20" t="str">
        <f t="shared" si="4"/>
        <v/>
      </c>
      <c r="CY13" s="20" t="str">
        <f t="shared" si="4"/>
        <v/>
      </c>
      <c r="CZ13" s="20" t="str">
        <f t="shared" si="130"/>
        <v/>
      </c>
      <c r="AXC13" s="20" t="str">
        <f>IF('لصق اكسل الفورمز'!A8="","",'لصق اكسل الفورمز'!A8)</f>
        <v/>
      </c>
      <c r="AXD13" s="20" t="str">
        <f>IF('لصق اكسل الفورمز'!B8="","",'لصق اكسل الفورمز'!B8)</f>
        <v/>
      </c>
      <c r="AXE13" s="20" t="str">
        <f>IF('لصق اكسل الفورمز'!C8="","",'لصق اكسل الفورمز'!C8)</f>
        <v/>
      </c>
      <c r="AXF13" s="20" t="str">
        <f>IF('لصق اكسل الفورمز'!D8="","",'لصق اكسل الفورمز'!D8)</f>
        <v/>
      </c>
      <c r="AXG13" s="20" t="str">
        <f>IF('لصق اكسل الفورمز'!E8="","",'لصق اكسل الفورمز'!E8)</f>
        <v/>
      </c>
      <c r="AXH13" s="20" t="str">
        <f>IF('لصق اكسل الفورمز'!F8="","",'لصق اكسل الفورمز'!F8)</f>
        <v/>
      </c>
      <c r="AXI13" s="20" t="str">
        <f>IF('لصق اكسل الفورمز'!G8="","",'لصق اكسل الفورمز'!G8)</f>
        <v/>
      </c>
      <c r="AXJ13" s="20" t="str">
        <f>IF('لصق اكسل الفورمز'!H8="","",'لصق اكسل الفورمز'!H8)</f>
        <v/>
      </c>
      <c r="AXK13" s="20" t="str">
        <f>IF('لصق اكسل الفورمز'!I8="","",'لصق اكسل الفورمز'!I8)</f>
        <v/>
      </c>
      <c r="AXL13" s="20" t="str">
        <f>IF('لصق اكسل الفورمز'!J8="","",'لصق اكسل الفورمز'!J8)</f>
        <v/>
      </c>
      <c r="AXM13" s="20" t="str">
        <f>IF('لصق اكسل الفورمز'!K8="","",'لصق اكسل الفورمز'!K8)</f>
        <v/>
      </c>
      <c r="AXN13" s="20" t="str">
        <f>IF('لصق اكسل الفورمز'!L8="","",'لصق اكسل الفورمز'!L8)</f>
        <v/>
      </c>
      <c r="AXO13" s="20" t="str">
        <f>IF('لصق اكسل الفورمز'!M8="","",'لصق اكسل الفورمز'!M8)</f>
        <v/>
      </c>
      <c r="AXP13" s="20" t="str">
        <f>IF('لصق اكسل الفورمز'!N8="","",'لصق اكسل الفورمز'!N8)</f>
        <v/>
      </c>
      <c r="AXQ13" s="20" t="str">
        <f>IF('لصق اكسل الفورمز'!O8="","",'لصق اكسل الفورمز'!O8)</f>
        <v/>
      </c>
      <c r="AXR13" s="20" t="str">
        <f>IF('لصق اكسل الفورمز'!P8="","",'لصق اكسل الفورمز'!P8)</f>
        <v/>
      </c>
      <c r="AXS13" s="20" t="str">
        <f>IF('لصق اكسل الفورمز'!Q8="","",'لصق اكسل الفورمز'!Q8)</f>
        <v/>
      </c>
      <c r="AXT13" s="20" t="str">
        <f>IF('لصق اكسل الفورمز'!R8="","",'لصق اكسل الفورمز'!R8)</f>
        <v/>
      </c>
      <c r="AXU13" s="20" t="str">
        <f>IF('لصق اكسل الفورمز'!S8="","",'لصق اكسل الفورمز'!S8)</f>
        <v/>
      </c>
      <c r="AXV13" s="20" t="str">
        <f>IF('لصق اكسل الفورمز'!T8="","",'لصق اكسل الفورمز'!T8)</f>
        <v/>
      </c>
      <c r="AXW13" s="20" t="str">
        <f>IF('لصق اكسل الفورمز'!U8="","",'لصق اكسل الفورمز'!U8)</f>
        <v/>
      </c>
      <c r="AXX13" s="20" t="str">
        <f>IF('لصق اكسل الفورمز'!V8="","",'لصق اكسل الفورمز'!V8)</f>
        <v/>
      </c>
      <c r="AXY13" s="20" t="str">
        <f>IF('لصق اكسل الفورمز'!W8="","",'لصق اكسل الفورمز'!W8)</f>
        <v/>
      </c>
      <c r="AXZ13" s="20" t="str">
        <f>IF('لصق اكسل الفورمز'!X8="","",'لصق اكسل الفورمز'!X8)</f>
        <v/>
      </c>
      <c r="AYA13" s="20" t="str">
        <f>IF('لصق اكسل الفورمز'!Y8="","",'لصق اكسل الفورمز'!Y8)</f>
        <v/>
      </c>
      <c r="AYB13" s="20" t="str">
        <f>IF('لصق اكسل الفورمز'!Z8="","",'لصق اكسل الفورمز'!Z8)</f>
        <v/>
      </c>
      <c r="AYC13" s="20" t="str">
        <f>IF('لصق اكسل الفورمز'!AA8="","",'لصق اكسل الفورمز'!AA8)</f>
        <v/>
      </c>
      <c r="AYD13" s="20" t="str">
        <f>IF('لصق اكسل الفورمز'!AB8="","",'لصق اكسل الفورمز'!AB8)</f>
        <v/>
      </c>
      <c r="AYE13" s="20" t="str">
        <f>IF('لصق اكسل الفورمز'!AC8="","",'لصق اكسل الفورمز'!AC8)</f>
        <v/>
      </c>
      <c r="AYF13" s="20" t="str">
        <f>IF('لصق اكسل الفورمز'!AD8="","",'لصق اكسل الفورمز'!AD8)</f>
        <v/>
      </c>
      <c r="AYG13" s="20" t="str">
        <f>IF('لصق اكسل الفورمز'!AE8="","",'لصق اكسل الفورمز'!AE8)</f>
        <v/>
      </c>
      <c r="AYH13" s="20" t="str">
        <f>IF('لصق اكسل الفورمز'!AF8="","",'لصق اكسل الفورمز'!AF8)</f>
        <v/>
      </c>
      <c r="AYI13" s="20" t="str">
        <f>IF('لصق اكسل الفورمز'!AG8="","",'لصق اكسل الفورمز'!AG8)</f>
        <v/>
      </c>
      <c r="AYJ13" s="20" t="str">
        <f>IF('لصق اكسل الفورمز'!AH8="","",'لصق اكسل الفورمز'!AH8)</f>
        <v/>
      </c>
      <c r="AYK13" s="20" t="str">
        <f>IF('لصق اكسل الفورمز'!AI8="","",'لصق اكسل الفورمز'!AI8)</f>
        <v/>
      </c>
      <c r="AYL13" s="20" t="str">
        <f>IF('لصق اكسل الفورمز'!AJ8="","",'لصق اكسل الفورمز'!AJ8)</f>
        <v/>
      </c>
      <c r="AYM13" s="20" t="str">
        <f>IF('لصق اكسل الفورمز'!AK8="","",'لصق اكسل الفورمز'!AK8)</f>
        <v/>
      </c>
      <c r="AYN13" s="20" t="str">
        <f>IF('لصق اكسل الفورمز'!AL8="","",'لصق اكسل الفورمز'!AL8)</f>
        <v/>
      </c>
      <c r="AYO13" s="20" t="str">
        <f>IF('لصق اكسل الفورمز'!AM8="","",'لصق اكسل الفورمز'!AM8)</f>
        <v/>
      </c>
      <c r="AYP13" s="20" t="str">
        <f>IF('لصق اكسل الفورمز'!AN8="","",'لصق اكسل الفورمز'!AN8)</f>
        <v/>
      </c>
      <c r="AYQ13" s="20" t="str">
        <f>IF('لصق اكسل الفورمز'!AO8="","",'لصق اكسل الفورمز'!AO8)</f>
        <v/>
      </c>
      <c r="AYR13" s="20" t="str">
        <f>IF('لصق اكسل الفورمز'!AP8="","",'لصق اكسل الفورمز'!AP8)</f>
        <v/>
      </c>
      <c r="AYS13" s="20" t="str">
        <f>IF('لصق اكسل الفورمز'!AQ8="","",'لصق اكسل الفورمز'!AQ8)</f>
        <v/>
      </c>
      <c r="AYT13" s="20" t="str">
        <f>IF('لصق اكسل الفورمز'!AR8="","",'لصق اكسل الفورمز'!AR8)</f>
        <v/>
      </c>
      <c r="AYU13" s="20" t="str">
        <f>IF('لصق اكسل الفورمز'!AS8="","",'لصق اكسل الفورمز'!AS8)</f>
        <v/>
      </c>
      <c r="AYV13" s="20" t="str">
        <f>IF('لصق اكسل الفورمز'!AT8="","",'لصق اكسل الفورمز'!AT8)</f>
        <v/>
      </c>
      <c r="AYW13" s="20" t="str">
        <f>IF('لصق اكسل الفورمز'!AU8="","",'لصق اكسل الفورمز'!AU8)</f>
        <v/>
      </c>
      <c r="AYX13" s="20" t="str">
        <f>IF('لصق اكسل الفورمز'!AV8="","",'لصق اكسل الفورمز'!AV8)</f>
        <v/>
      </c>
      <c r="AYY13" s="20" t="str">
        <f>IF('لصق اكسل الفورمز'!AW8="","",'لصق اكسل الفورمز'!AW8)</f>
        <v/>
      </c>
      <c r="AYZ13" s="20" t="str">
        <f>IF('لصق اكسل الفورمز'!AX8="","",'لصق اكسل الفورمز'!AX8)</f>
        <v/>
      </c>
      <c r="AZA13" s="20" t="str">
        <f>IF('لصق اكسل الفورمز'!AY8="","",'لصق اكسل الفورمز'!AY8)</f>
        <v/>
      </c>
      <c r="AZB13" s="20" t="str">
        <f>IF('لصق اكسل الفورمز'!AZ8="","",'لصق اكسل الفورمز'!AZ8)</f>
        <v/>
      </c>
      <c r="AZC13" s="20" t="str">
        <f>IF('لصق اكسل الفورمز'!BA8="","",'لصق اكسل الفورمز'!BA8)</f>
        <v/>
      </c>
      <c r="AZD13" s="20" t="str">
        <f>IF('لصق اكسل الفورمز'!BB8="","",'لصق اكسل الفورمز'!BB8)</f>
        <v/>
      </c>
      <c r="AZE13" s="20" t="str">
        <f>IF('لصق اكسل الفورمز'!BC8="","",'لصق اكسل الفورمز'!BC8)</f>
        <v/>
      </c>
      <c r="AZF13" s="20" t="str">
        <f>IF('لصق اكسل الفورمز'!BD8="","",'لصق اكسل الفورمز'!BD8)</f>
        <v/>
      </c>
      <c r="AZG13" s="20" t="str">
        <f>IF('لصق اكسل الفورمز'!BE8="","",'لصق اكسل الفورمز'!BE8)</f>
        <v/>
      </c>
      <c r="AZH13" s="20" t="str">
        <f>IF('لصق اكسل الفورمز'!BF8="","",'لصق اكسل الفورمز'!BF8)</f>
        <v/>
      </c>
      <c r="AZI13" s="20" t="str">
        <f>IF('لصق اكسل الفورمز'!BG8="","",'لصق اكسل الفورمز'!BG8)</f>
        <v/>
      </c>
      <c r="AZJ13" s="20" t="str">
        <f>IF('لصق اكسل الفورمز'!BH8="","",'لصق اكسل الفورمز'!BH8)</f>
        <v/>
      </c>
      <c r="AZK13" s="20" t="str">
        <f>IF('لصق اكسل الفورمز'!BI8="","",'لصق اكسل الفورمز'!BI8)</f>
        <v/>
      </c>
      <c r="AZL13" s="20" t="str">
        <f>IF('لصق اكسل الفورمز'!BJ8="","",'لصق اكسل الفورمز'!BJ8)</f>
        <v/>
      </c>
      <c r="AZM13" s="20" t="str">
        <f>IF('لصق اكسل الفورمز'!BK8="","",'لصق اكسل الفورمز'!BK8)</f>
        <v/>
      </c>
      <c r="AZN13" s="20" t="str">
        <f>IF('لصق اكسل الفورمز'!BL8="","",'لصق اكسل الفورمز'!BL8)</f>
        <v/>
      </c>
      <c r="AZO13" s="20" t="str">
        <f>IF('لصق اكسل الفورمز'!BM8="","",'لصق اكسل الفورمز'!BM8)</f>
        <v/>
      </c>
      <c r="AZP13" s="20" t="str">
        <f>IF('لصق اكسل الفورمز'!BN8="","",'لصق اكسل الفورمز'!BN8)</f>
        <v/>
      </c>
      <c r="AZQ13" s="20" t="str">
        <f>IF('لصق اكسل الفورمز'!BO8="","",'لصق اكسل الفورمز'!BO8)</f>
        <v/>
      </c>
      <c r="AZR13" s="20" t="str">
        <f>IF('لصق اكسل الفورمز'!BP8="","",'لصق اكسل الفورمز'!BP8)</f>
        <v/>
      </c>
      <c r="AZS13" s="20" t="str">
        <f>IF('لصق اكسل الفورمز'!BQ8="","",'لصق اكسل الفورمز'!BQ8)</f>
        <v/>
      </c>
      <c r="AZT13" s="20" t="str">
        <f>IF('لصق اكسل الفورمز'!BR8="","",'لصق اكسل الفورمز'!BR8)</f>
        <v/>
      </c>
      <c r="AZU13" s="20" t="str">
        <f>IF('لصق اكسل الفورمز'!BS8="","",'لصق اكسل الفورمز'!BS8)</f>
        <v/>
      </c>
      <c r="AZV13" s="20" t="str">
        <f>IF('لصق اكسل الفورمز'!BT8="","",'لصق اكسل الفورمز'!BT8)</f>
        <v/>
      </c>
      <c r="AZW13" s="20" t="str">
        <f>IF('لصق اكسل الفورمز'!BU8="","",'لصق اكسل الفورمز'!BU8)</f>
        <v/>
      </c>
      <c r="AZX13" s="20" t="str">
        <f>IF('لصق اكسل الفورمز'!BV8="","",'لصق اكسل الفورمز'!BV8)</f>
        <v/>
      </c>
      <c r="AZY13" s="20" t="str">
        <f>IF('لصق اكسل الفورمز'!BW8="","",'لصق اكسل الفورمز'!BW8)</f>
        <v/>
      </c>
      <c r="AZZ13" s="20" t="str">
        <f>IF('لصق اكسل الفورمز'!BX8="","",'لصق اكسل الفورمز'!BX8)</f>
        <v/>
      </c>
      <c r="BAA13" s="20" t="str">
        <f>IF('لصق اكسل الفورمز'!BY8="","",'لصق اكسل الفورمز'!BY8)</f>
        <v/>
      </c>
      <c r="BAB13" s="20" t="str">
        <f>IF('لصق اكسل الفورمز'!BZ8="","",'لصق اكسل الفورمز'!BZ8)</f>
        <v/>
      </c>
      <c r="BAC13" s="20" t="str">
        <f>IF('لصق اكسل الفورمز'!CA8="","",'لصق اكسل الفورمز'!CA8)</f>
        <v/>
      </c>
      <c r="BAD13" s="20" t="str">
        <f>IF('لصق اكسل الفورمز'!CB8="","",'لصق اكسل الفورمز'!CB8)</f>
        <v/>
      </c>
      <c r="BAE13" s="20" t="str">
        <f>IF('لصق اكسل الفورمز'!CC8="","",'لصق اكسل الفورمز'!CC8)</f>
        <v/>
      </c>
      <c r="BAF13" s="20" t="str">
        <f>IF('لصق اكسل الفورمز'!CD8="","",'لصق اكسل الفورمز'!CD8)</f>
        <v/>
      </c>
      <c r="BAG13" s="20" t="str">
        <f>IF('لصق اكسل الفورمز'!CE8="","",'لصق اكسل الفورمز'!CE8)</f>
        <v/>
      </c>
      <c r="BAH13" s="20" t="str">
        <f>IF('لصق اكسل الفورمز'!CF8="","",'لصق اكسل الفورمز'!CF8)</f>
        <v/>
      </c>
      <c r="BAI13" s="20" t="str">
        <f>IF('لصق اكسل الفورمز'!CG8="","",'لصق اكسل الفورمز'!CG8)</f>
        <v/>
      </c>
      <c r="BAJ13" s="20" t="str">
        <f>IF('لصق اكسل الفورمز'!CH8="","",'لصق اكسل الفورمز'!CH8)</f>
        <v/>
      </c>
      <c r="BAK13" s="20" t="str">
        <f>IF('لصق اكسل الفورمز'!CI8="","",'لصق اكسل الفورمز'!CI8)</f>
        <v/>
      </c>
      <c r="BAL13" s="20" t="str">
        <f>IF('لصق اكسل الفورمز'!CJ8="","",'لصق اكسل الفورمز'!CJ8)</f>
        <v/>
      </c>
      <c r="BAM13" s="20" t="str">
        <f>IF('لصق اكسل الفورمز'!CK8="","",'لصق اكسل الفورمز'!CK8)</f>
        <v/>
      </c>
      <c r="BAN13" s="20" t="str">
        <f>IF('لصق اكسل الفورمز'!CL8="","",'لصق اكسل الفورمز'!CL8)</f>
        <v/>
      </c>
      <c r="BAO13" s="20" t="str">
        <f>IF('لصق اكسل الفورمز'!CM8="","",'لصق اكسل الفورمز'!CM8)</f>
        <v/>
      </c>
      <c r="BAP13" s="20" t="str">
        <f>IF('لصق اكسل الفورمز'!CN8="","",'لصق اكسل الفورمز'!CN8)</f>
        <v/>
      </c>
      <c r="BAQ13" s="20" t="str">
        <f>IF('لصق اكسل الفورمز'!CO8="","",'لصق اكسل الفورمز'!CO8)</f>
        <v/>
      </c>
      <c r="BAR13" s="20" t="str">
        <f>IF('لصق اكسل الفورمز'!CP8="","",'لصق اكسل الفورمز'!CP8)</f>
        <v/>
      </c>
      <c r="BAS13" s="20" t="str">
        <f>IF('لصق اكسل الفورمز'!CQ8="","",'لصق اكسل الفورمز'!CQ8)</f>
        <v/>
      </c>
      <c r="BAT13" s="20" t="str">
        <f>IF('لصق اكسل الفورمز'!CR8="","",'لصق اكسل الفورمز'!CR8)</f>
        <v/>
      </c>
      <c r="BAU13" s="20" t="str">
        <f>IF('لصق اكسل الفورمز'!CS8="","",'لصق اكسل الفورمز'!CS8)</f>
        <v/>
      </c>
      <c r="BAV13" s="20" t="str">
        <f>IF('لصق اكسل الفورمز'!CT8="","",'لصق اكسل الفورمز'!CT8)</f>
        <v/>
      </c>
      <c r="BAW13" s="20" t="str">
        <f>IF('لصق اكسل الفورمز'!CU8="","",'لصق اكسل الفورمز'!CU8)</f>
        <v/>
      </c>
      <c r="BAX13" s="20" t="str">
        <f>IF('لصق اكسل الفورمز'!CV8="","",'لصق اكسل الفورمز'!CV8)</f>
        <v/>
      </c>
      <c r="BAY13" s="20" t="str">
        <f>IF('لصق اكسل الفورمز'!CW8="","",'لصق اكسل الفورمز'!CW8)</f>
        <v/>
      </c>
      <c r="BAZ13" s="20" t="str">
        <f>IF('لصق اكسل الفورمز'!CX8="","",'لصق اكسل الفورمز'!CX8)</f>
        <v/>
      </c>
      <c r="BBA13" s="20" t="str">
        <f>IF('لصق اكسل الفورمز'!CY8="","",'لصق اكسل الفورمز'!CY8)</f>
        <v/>
      </c>
      <c r="BBB13" s="20" t="str">
        <f>IF('لصق اكسل الفورمز'!CZ8="","",'لصق اكسل الفورمز'!CZ8)</f>
        <v/>
      </c>
      <c r="BBC13" s="20" t="str">
        <f>IF('لصق اكسل الفورمز'!DA8="","",'لصق اكسل الفورمز'!DA8)</f>
        <v/>
      </c>
      <c r="BBD13" s="20" t="str">
        <f>IF('لصق اكسل الفورمز'!DB8="","",'لصق اكسل الفورمز'!DB8)</f>
        <v/>
      </c>
      <c r="BBE13" s="20" t="str">
        <f>IF('لصق اكسل الفورمز'!DC8="","",'لصق اكسل الفورمز'!DC8)</f>
        <v/>
      </c>
      <c r="BBF13" s="20" t="str">
        <f>IF('لصق اكسل الفورمز'!DD8="","",'لصق اكسل الفورمز'!DD8)</f>
        <v/>
      </c>
      <c r="BBG13" s="20" t="str">
        <f>IF('لصق اكسل الفورمز'!DE8="","",'لصق اكسل الفورمز'!DE8)</f>
        <v/>
      </c>
      <c r="BBH13" s="20" t="str">
        <f>IF('لصق اكسل الفورمز'!DF8="","",'لصق اكسل الفورمز'!DF8)</f>
        <v/>
      </c>
      <c r="BBI13" s="20" t="str">
        <f>IF('لصق اكسل الفورمز'!DG8="","",'لصق اكسل الفورمز'!DG8)</f>
        <v/>
      </c>
      <c r="BBJ13" s="20" t="str">
        <f>IF('لصق اكسل الفورمز'!DH8="","",'لصق اكسل الفورمز'!DH8)</f>
        <v/>
      </c>
      <c r="BBK13" s="20" t="str">
        <f>IF('لصق اكسل الفورمز'!DI8="","",'لصق اكسل الفورمز'!DI8)</f>
        <v/>
      </c>
      <c r="BBL13" s="20" t="str">
        <f>IF('لصق اكسل الفورمز'!DJ8="","",'لصق اكسل الفورمز'!DJ8)</f>
        <v/>
      </c>
      <c r="BBM13" s="20" t="str">
        <f>IF('لصق اكسل الفورمز'!DK8="","",'لصق اكسل الفورمز'!DK8)</f>
        <v/>
      </c>
      <c r="BBN13" s="20" t="str">
        <f>IF('لصق اكسل الفورمز'!DL8="","",'لصق اكسل الفورمز'!DL8)</f>
        <v/>
      </c>
      <c r="BBO13" s="20" t="str">
        <f>IF('لصق اكسل الفورمز'!DM8="","",'لصق اكسل الفورمز'!DM8)</f>
        <v/>
      </c>
      <c r="BCU13" s="20" t="str">
        <f t="shared" si="131"/>
        <v/>
      </c>
      <c r="BCV13" s="20" t="str">
        <f t="shared" si="132"/>
        <v/>
      </c>
      <c r="BCW13" s="20" t="str">
        <f t="shared" si="133"/>
        <v/>
      </c>
      <c r="BCX13" s="20" t="str">
        <f t="shared" si="134"/>
        <v/>
      </c>
      <c r="BCY13" s="20" t="str">
        <f t="shared" si="135"/>
        <v/>
      </c>
      <c r="BCZ13" s="20" t="str">
        <f t="shared" si="136"/>
        <v/>
      </c>
      <c r="BDA13" s="20" t="str">
        <f t="shared" si="137"/>
        <v/>
      </c>
      <c r="BDB13" s="20" t="str">
        <f t="shared" si="138"/>
        <v/>
      </c>
      <c r="BDC13" s="20" t="str">
        <f t="shared" si="139"/>
        <v/>
      </c>
      <c r="BDD13" s="20" t="str">
        <f t="shared" si="140"/>
        <v/>
      </c>
      <c r="BDE13" s="20" t="str">
        <f t="shared" si="141"/>
        <v/>
      </c>
      <c r="BDF13" s="20" t="str">
        <f t="shared" si="142"/>
        <v/>
      </c>
      <c r="BDG13" s="20" t="str">
        <f t="shared" si="143"/>
        <v/>
      </c>
      <c r="BDH13" s="20" t="str">
        <f t="shared" si="144"/>
        <v/>
      </c>
      <c r="BDI13" s="20" t="str">
        <f t="shared" si="145"/>
        <v/>
      </c>
      <c r="BDJ13" s="20" t="str">
        <f t="shared" si="146"/>
        <v/>
      </c>
      <c r="BDK13" s="20" t="str">
        <f t="shared" si="147"/>
        <v/>
      </c>
      <c r="BDL13" s="20" t="str">
        <f t="shared" si="148"/>
        <v/>
      </c>
      <c r="BDM13" s="20" t="str">
        <f t="shared" si="149"/>
        <v/>
      </c>
      <c r="BDN13" s="20" t="str">
        <f t="shared" si="150"/>
        <v/>
      </c>
      <c r="BDO13" s="20" t="str">
        <f t="shared" si="151"/>
        <v/>
      </c>
      <c r="BDP13" s="20" t="str">
        <f t="shared" si="152"/>
        <v/>
      </c>
      <c r="BDQ13" s="20" t="str">
        <f t="shared" si="153"/>
        <v/>
      </c>
      <c r="BDR13" s="20" t="str">
        <f t="shared" si="154"/>
        <v/>
      </c>
      <c r="BDS13" s="20" t="str">
        <f t="shared" si="155"/>
        <v/>
      </c>
      <c r="BDT13" s="20" t="str">
        <f t="shared" si="156"/>
        <v/>
      </c>
      <c r="BDU13" s="20" t="str">
        <f t="shared" si="157"/>
        <v/>
      </c>
      <c r="BDV13" s="20" t="str">
        <f t="shared" si="158"/>
        <v/>
      </c>
      <c r="BDW13" s="20" t="str">
        <f t="shared" si="159"/>
        <v/>
      </c>
      <c r="BDX13" s="20" t="str">
        <f t="shared" si="160"/>
        <v/>
      </c>
      <c r="BDY13" s="20" t="str">
        <f t="shared" si="161"/>
        <v/>
      </c>
      <c r="BDZ13" s="20" t="str">
        <f t="shared" si="162"/>
        <v/>
      </c>
      <c r="BEA13" s="20" t="str">
        <f t="shared" si="163"/>
        <v/>
      </c>
      <c r="BEB13" s="20" t="str">
        <f t="shared" si="164"/>
        <v/>
      </c>
      <c r="BEC13" s="20" t="str">
        <f t="shared" si="165"/>
        <v/>
      </c>
      <c r="BED13" s="20" t="str">
        <f t="shared" si="166"/>
        <v/>
      </c>
      <c r="BEE13" s="20" t="str">
        <f t="shared" si="167"/>
        <v/>
      </c>
      <c r="BEF13" s="20" t="str">
        <f t="shared" si="168"/>
        <v/>
      </c>
      <c r="BEG13" s="20" t="str">
        <f t="shared" si="169"/>
        <v/>
      </c>
      <c r="BEH13" s="20" t="str">
        <f t="shared" si="170"/>
        <v/>
      </c>
      <c r="BEI13" s="20" t="str">
        <f t="shared" si="171"/>
        <v/>
      </c>
      <c r="BEJ13" s="20" t="str">
        <f t="shared" si="172"/>
        <v/>
      </c>
      <c r="BEK13" s="20" t="str">
        <f t="shared" si="173"/>
        <v/>
      </c>
      <c r="BEL13" s="20" t="str">
        <f t="shared" si="174"/>
        <v/>
      </c>
      <c r="BEM13" s="20" t="str">
        <f t="shared" si="175"/>
        <v/>
      </c>
      <c r="BEN13" s="20" t="str">
        <f t="shared" si="176"/>
        <v/>
      </c>
      <c r="BEO13" s="20" t="str">
        <f t="shared" si="177"/>
        <v/>
      </c>
      <c r="BEP13" s="20" t="str">
        <f t="shared" si="178"/>
        <v/>
      </c>
      <c r="BEQ13" s="20" t="str">
        <f t="shared" si="179"/>
        <v/>
      </c>
      <c r="BER13" s="20" t="str">
        <f t="shared" si="180"/>
        <v/>
      </c>
      <c r="BES13" s="20" t="str">
        <f t="shared" si="181"/>
        <v/>
      </c>
      <c r="BET13" s="20" t="str">
        <f t="shared" si="182"/>
        <v/>
      </c>
      <c r="BEU13" s="20" t="str">
        <f t="shared" si="183"/>
        <v/>
      </c>
      <c r="BEV13" s="20" t="str">
        <f t="shared" si="184"/>
        <v/>
      </c>
      <c r="BEW13" s="20" t="str">
        <f t="shared" si="185"/>
        <v/>
      </c>
      <c r="BEX13" s="20" t="str">
        <f t="shared" si="186"/>
        <v/>
      </c>
      <c r="BEY13" s="20" t="str">
        <f t="shared" si="187"/>
        <v/>
      </c>
      <c r="BEZ13" s="20" t="str">
        <f t="shared" si="188"/>
        <v/>
      </c>
      <c r="BFA13" s="20" t="str">
        <f t="shared" si="189"/>
        <v/>
      </c>
      <c r="BFB13" s="20" t="str">
        <f t="shared" si="190"/>
        <v/>
      </c>
      <c r="BFC13" s="20" t="str">
        <f t="shared" si="191"/>
        <v/>
      </c>
      <c r="BFD13" s="20" t="str">
        <f t="shared" si="192"/>
        <v/>
      </c>
      <c r="BFE13" s="20" t="str">
        <f t="shared" si="193"/>
        <v/>
      </c>
      <c r="BFF13" s="20" t="str">
        <f t="shared" si="194"/>
        <v/>
      </c>
      <c r="BFG13" s="20" t="str">
        <f t="shared" si="195"/>
        <v/>
      </c>
      <c r="BFH13" s="20" t="str">
        <f t="shared" si="196"/>
        <v/>
      </c>
      <c r="BFI13" s="20" t="str">
        <f t="shared" si="197"/>
        <v/>
      </c>
      <c r="BFJ13" s="20" t="str">
        <f t="shared" si="198"/>
        <v/>
      </c>
      <c r="BFK13" s="20" t="str">
        <f t="shared" si="199"/>
        <v/>
      </c>
      <c r="BFL13" s="20" t="str">
        <f t="shared" si="200"/>
        <v/>
      </c>
      <c r="BFM13" s="20" t="str">
        <f t="shared" si="201"/>
        <v/>
      </c>
      <c r="BFN13" s="20" t="str">
        <f t="shared" si="202"/>
        <v/>
      </c>
      <c r="BFO13" s="20" t="str">
        <f t="shared" si="203"/>
        <v/>
      </c>
      <c r="BFP13" s="20" t="str">
        <f t="shared" si="204"/>
        <v/>
      </c>
      <c r="BFQ13" s="20" t="str">
        <f t="shared" si="205"/>
        <v/>
      </c>
      <c r="BFR13" s="20" t="str">
        <f t="shared" si="206"/>
        <v/>
      </c>
      <c r="BFS13" s="20" t="str">
        <f t="shared" si="207"/>
        <v/>
      </c>
      <c r="BFT13" s="20" t="str">
        <f t="shared" si="208"/>
        <v/>
      </c>
      <c r="BFU13" s="20" t="str">
        <f t="shared" si="209"/>
        <v/>
      </c>
      <c r="BFV13" s="20" t="str">
        <f t="shared" si="210"/>
        <v/>
      </c>
      <c r="BFW13" s="20" t="str">
        <f t="shared" si="211"/>
        <v/>
      </c>
      <c r="BFX13" s="20" t="str">
        <f t="shared" si="212"/>
        <v/>
      </c>
      <c r="BFY13" s="20" t="str">
        <f t="shared" si="213"/>
        <v/>
      </c>
      <c r="BFZ13" s="20" t="str">
        <f t="shared" si="214"/>
        <v/>
      </c>
      <c r="BGA13" s="20" t="str">
        <f t="shared" si="215"/>
        <v/>
      </c>
      <c r="BGB13" s="20" t="str">
        <f t="shared" si="216"/>
        <v/>
      </c>
      <c r="BGC13" s="20" t="str">
        <f t="shared" si="217"/>
        <v/>
      </c>
      <c r="BGD13" s="20" t="str">
        <f t="shared" si="218"/>
        <v/>
      </c>
      <c r="BGE13" s="20" t="str">
        <f t="shared" si="219"/>
        <v/>
      </c>
      <c r="BGF13" s="20" t="str">
        <f t="shared" si="220"/>
        <v/>
      </c>
      <c r="BGG13" s="20" t="str">
        <f t="shared" si="221"/>
        <v/>
      </c>
      <c r="BGH13" s="20" t="str">
        <f t="shared" si="222"/>
        <v/>
      </c>
      <c r="BGI13" s="20" t="str">
        <f t="shared" si="223"/>
        <v/>
      </c>
      <c r="BGJ13" s="20" t="str">
        <f t="shared" si="224"/>
        <v/>
      </c>
      <c r="BGK13" s="20" t="str">
        <f t="shared" si="225"/>
        <v/>
      </c>
      <c r="BGL13" s="20" t="str">
        <f t="shared" si="226"/>
        <v/>
      </c>
      <c r="BGM13" s="20" t="str">
        <f t="shared" si="227"/>
        <v/>
      </c>
      <c r="BGN13" s="20" t="str">
        <f t="shared" si="228"/>
        <v/>
      </c>
      <c r="BGO13" s="20" t="str">
        <f t="shared" si="229"/>
        <v/>
      </c>
      <c r="BGP13" s="20" t="str">
        <f t="shared" si="230"/>
        <v/>
      </c>
      <c r="BGQ13" s="20" t="str">
        <f t="shared" si="231"/>
        <v/>
      </c>
      <c r="BGR13" s="20" t="str">
        <f t="shared" si="232"/>
        <v/>
      </c>
      <c r="BGS13" s="20" t="str">
        <f t="shared" si="233"/>
        <v/>
      </c>
      <c r="BGT13" s="20" t="str">
        <f t="shared" si="234"/>
        <v/>
      </c>
      <c r="BGU13" s="20" t="str">
        <f t="shared" si="235"/>
        <v/>
      </c>
      <c r="BGV13" s="20" t="str">
        <f t="shared" si="236"/>
        <v/>
      </c>
      <c r="BGW13" s="20" t="str">
        <f t="shared" si="237"/>
        <v/>
      </c>
      <c r="BGX13" s="20" t="str">
        <f t="shared" si="238"/>
        <v/>
      </c>
      <c r="BGY13" s="20" t="str">
        <f t="shared" si="239"/>
        <v/>
      </c>
      <c r="BGZ13" s="20" t="str">
        <f t="shared" si="240"/>
        <v/>
      </c>
      <c r="BHA13" s="20" t="str">
        <f t="shared" si="241"/>
        <v/>
      </c>
      <c r="BHB13" s="20" t="str">
        <f t="shared" si="242"/>
        <v/>
      </c>
      <c r="BHC13" s="20" t="str">
        <f t="shared" si="243"/>
        <v/>
      </c>
      <c r="BHD13" s="20" t="str">
        <f t="shared" si="244"/>
        <v/>
      </c>
      <c r="BHE13" s="20" t="str">
        <f t="shared" si="245"/>
        <v/>
      </c>
      <c r="BHF13" s="20" t="str">
        <f t="shared" si="246"/>
        <v/>
      </c>
      <c r="BHG13" s="20" t="str">
        <f t="shared" si="247"/>
        <v/>
      </c>
      <c r="BHJ13" s="20" t="str">
        <f t="shared" si="248"/>
        <v/>
      </c>
      <c r="BHL13" s="20" t="str">
        <f t="shared" si="249"/>
        <v/>
      </c>
      <c r="BHM13" s="20" t="str">
        <f t="shared" si="91"/>
        <v/>
      </c>
      <c r="BHN13" s="20" t="str">
        <f t="shared" si="91"/>
        <v/>
      </c>
      <c r="BHO13" s="20" t="str">
        <f t="shared" si="91"/>
        <v/>
      </c>
      <c r="BHP13" s="20" t="str">
        <f t="shared" si="91"/>
        <v/>
      </c>
      <c r="BHQ13" s="20" t="str">
        <f t="shared" si="91"/>
        <v/>
      </c>
      <c r="BHR13" s="20" t="str">
        <f t="shared" si="91"/>
        <v/>
      </c>
      <c r="BHS13" s="20" t="str">
        <f t="shared" si="91"/>
        <v/>
      </c>
      <c r="BHT13" s="20" t="str">
        <f t="shared" si="91"/>
        <v/>
      </c>
      <c r="BHU13" s="20" t="str">
        <f t="shared" si="91"/>
        <v/>
      </c>
      <c r="BHV13" s="20" t="str">
        <f t="shared" si="91"/>
        <v/>
      </c>
      <c r="BHW13" s="20" t="str">
        <f t="shared" si="91"/>
        <v/>
      </c>
      <c r="BHX13" s="20" t="str">
        <f t="shared" si="91"/>
        <v/>
      </c>
      <c r="BHY13" s="20" t="str">
        <f t="shared" si="91"/>
        <v/>
      </c>
      <c r="BHZ13" s="20" t="str">
        <f t="shared" si="91"/>
        <v/>
      </c>
      <c r="BIA13" s="20" t="str">
        <f t="shared" si="91"/>
        <v/>
      </c>
      <c r="BIB13" s="20" t="str">
        <f t="shared" si="91"/>
        <v/>
      </c>
      <c r="BIC13" s="20" t="str">
        <f t="shared" si="91"/>
        <v/>
      </c>
      <c r="BID13" s="20" t="str">
        <f t="shared" si="91"/>
        <v/>
      </c>
      <c r="BIE13" s="20" t="str">
        <f t="shared" si="91"/>
        <v/>
      </c>
      <c r="BII13" s="20" t="str">
        <f t="shared" si="251"/>
        <v/>
      </c>
      <c r="BIJ13" s="20" t="str">
        <f t="shared" si="92"/>
        <v/>
      </c>
      <c r="BIK13" s="20" t="str">
        <f t="shared" si="92"/>
        <v/>
      </c>
      <c r="BIL13" s="20" t="str">
        <f t="shared" si="92"/>
        <v/>
      </c>
      <c r="BIM13" s="20" t="str">
        <f t="shared" si="92"/>
        <v/>
      </c>
      <c r="BIN13" s="20" t="str">
        <f t="shared" si="92"/>
        <v/>
      </c>
      <c r="BIO13" s="20" t="str">
        <f t="shared" si="92"/>
        <v/>
      </c>
      <c r="BIP13" s="20" t="str">
        <f t="shared" si="92"/>
        <v/>
      </c>
      <c r="BIQ13" s="20" t="str">
        <f t="shared" si="92"/>
        <v/>
      </c>
      <c r="BIR13" s="20" t="str">
        <f t="shared" si="92"/>
        <v/>
      </c>
      <c r="BIS13" s="20" t="str">
        <f t="shared" si="92"/>
        <v/>
      </c>
      <c r="BIT13" s="20" t="str">
        <f t="shared" si="92"/>
        <v/>
      </c>
      <c r="BIU13" s="20" t="str">
        <f t="shared" si="92"/>
        <v/>
      </c>
      <c r="BIV13" s="20" t="str">
        <f t="shared" si="92"/>
        <v/>
      </c>
      <c r="BIW13" s="20" t="str">
        <f t="shared" si="92"/>
        <v/>
      </c>
      <c r="BIX13" s="20" t="str">
        <f t="shared" si="92"/>
        <v/>
      </c>
      <c r="BIY13" s="20" t="str">
        <f t="shared" si="92"/>
        <v/>
      </c>
      <c r="BIZ13" s="20" t="str">
        <f t="shared" si="92"/>
        <v/>
      </c>
      <c r="BJA13" s="20" t="str">
        <f t="shared" si="92"/>
        <v/>
      </c>
      <c r="BJB13" s="20" t="str">
        <f t="shared" si="92"/>
        <v/>
      </c>
    </row>
    <row r="14" spans="1:104 1300:1615" ht="14.5">
      <c r="A14" s="523">
        <v>8</v>
      </c>
      <c r="B14" s="510" t="str">
        <f>IF('لصق اكسل الفورمز'!E9="","",'لصق اكسل الفورمز'!E9)</f>
        <v/>
      </c>
      <c r="C14" s="510" t="str">
        <f t="shared" si="93"/>
        <v/>
      </c>
      <c r="D14" s="510" t="str">
        <f t="shared" si="3"/>
        <v/>
      </c>
      <c r="E14" s="510" t="str">
        <f t="shared" si="3"/>
        <v/>
      </c>
      <c r="F14" s="510" t="str">
        <f t="shared" si="3"/>
        <v/>
      </c>
      <c r="G14" s="510" t="str">
        <f t="shared" si="3"/>
        <v/>
      </c>
      <c r="H14" s="510" t="str">
        <f t="shared" si="3"/>
        <v/>
      </c>
      <c r="I14" s="510" t="str">
        <f t="shared" si="3"/>
        <v/>
      </c>
      <c r="J14" s="510" t="str">
        <f t="shared" si="3"/>
        <v/>
      </c>
      <c r="K14" s="510" t="str">
        <f t="shared" si="3"/>
        <v/>
      </c>
      <c r="L14" s="510" t="str">
        <f t="shared" si="3"/>
        <v/>
      </c>
      <c r="M14" s="510" t="str">
        <f t="shared" si="3"/>
        <v/>
      </c>
      <c r="N14" s="510" t="str">
        <f t="shared" si="3"/>
        <v/>
      </c>
      <c r="O14" s="510" t="str">
        <f t="shared" si="3"/>
        <v/>
      </c>
      <c r="P14" s="510" t="str">
        <f t="shared" si="3"/>
        <v/>
      </c>
      <c r="Q14" s="510" t="str">
        <f t="shared" si="3"/>
        <v/>
      </c>
      <c r="R14" s="510" t="str">
        <f t="shared" si="3"/>
        <v/>
      </c>
      <c r="S14" s="510" t="str">
        <f t="shared" si="3"/>
        <v/>
      </c>
      <c r="T14" s="510" t="str">
        <f t="shared" si="3"/>
        <v/>
      </c>
      <c r="U14" s="510" t="str">
        <f t="shared" si="3"/>
        <v/>
      </c>
      <c r="V14" s="510" t="str">
        <f t="shared" si="3"/>
        <v/>
      </c>
      <c r="W14" s="527" t="str">
        <f t="shared" si="94"/>
        <v/>
      </c>
      <c r="X14" s="510" t="str">
        <f t="shared" si="95"/>
        <v/>
      </c>
      <c r="Y14" s="564" t="str">
        <f t="shared" si="96"/>
        <v/>
      </c>
      <c r="Z14" s="238"/>
      <c r="AA14" s="238"/>
      <c r="AB14" s="238"/>
      <c r="AC14" s="238"/>
      <c r="AD14" s="238"/>
      <c r="AE14" s="238"/>
      <c r="AF14" s="238"/>
      <c r="AL14" s="20">
        <f t="shared" si="97"/>
        <v>0</v>
      </c>
      <c r="AM14" s="20">
        <f t="shared" si="98"/>
        <v>0</v>
      </c>
      <c r="AO14" s="20" t="str">
        <f t="shared" si="99"/>
        <v/>
      </c>
      <c r="AQ14" s="20" t="str">
        <f t="shared" ref="AQ14:AQ77" si="252">IFERROR(FIND(0,AO14),"")</f>
        <v/>
      </c>
      <c r="AR14" s="20" t="str">
        <f t="shared" si="101"/>
        <v/>
      </c>
      <c r="AS14" s="20" t="str">
        <f t="shared" si="102"/>
        <v/>
      </c>
      <c r="AT14" s="20" t="str">
        <f t="shared" si="103"/>
        <v/>
      </c>
      <c r="AU14" s="20" t="str">
        <f t="shared" si="104"/>
        <v/>
      </c>
      <c r="AV14" s="20" t="str">
        <f t="shared" si="105"/>
        <v/>
      </c>
      <c r="AW14" s="20" t="str">
        <f t="shared" si="106"/>
        <v/>
      </c>
      <c r="AX14" s="20" t="str">
        <f t="shared" si="107"/>
        <v/>
      </c>
      <c r="AY14" s="20" t="str">
        <f t="shared" si="108"/>
        <v/>
      </c>
      <c r="AZ14" s="20" t="str">
        <f t="shared" si="109"/>
        <v/>
      </c>
      <c r="BA14" s="20" t="str">
        <f t="shared" si="110"/>
        <v/>
      </c>
      <c r="BB14" s="20" t="str">
        <f t="shared" si="111"/>
        <v/>
      </c>
      <c r="BC14" s="20" t="str">
        <f t="shared" si="112"/>
        <v/>
      </c>
      <c r="BD14" s="20" t="str">
        <f t="shared" si="113"/>
        <v/>
      </c>
      <c r="BE14" s="20" t="str">
        <f t="shared" si="114"/>
        <v/>
      </c>
      <c r="BF14" s="20" t="str">
        <f t="shared" si="115"/>
        <v/>
      </c>
      <c r="BG14" s="20" t="str">
        <f t="shared" si="116"/>
        <v/>
      </c>
      <c r="BH14" s="20" t="str">
        <f t="shared" si="117"/>
        <v/>
      </c>
      <c r="BI14" s="20" t="str">
        <f t="shared" si="118"/>
        <v/>
      </c>
      <c r="BJ14" s="20" t="str">
        <f t="shared" si="119"/>
        <v/>
      </c>
      <c r="BL14" s="38" t="e">
        <f t="shared" si="120"/>
        <v>#DIV/0!</v>
      </c>
      <c r="BM14" s="4">
        <f t="shared" si="121"/>
        <v>0</v>
      </c>
      <c r="BN14" s="4">
        <f t="shared" si="122"/>
        <v>0</v>
      </c>
      <c r="BO14" s="4">
        <f t="shared" si="123"/>
        <v>0</v>
      </c>
      <c r="BP14" s="173" t="str">
        <f t="shared" si="124"/>
        <v/>
      </c>
      <c r="BQ14" s="4">
        <f t="shared" si="125"/>
        <v>0</v>
      </c>
      <c r="BR14">
        <f>COUNTIF(R:R,"&lt;=1")</f>
        <v>7</v>
      </c>
      <c r="BT14" s="268" t="str">
        <f t="shared" si="126"/>
        <v/>
      </c>
      <c r="BU14" s="268" t="str">
        <f t="shared" si="127"/>
        <v/>
      </c>
      <c r="BX14" s="20">
        <f t="shared" si="128"/>
        <v>1</v>
      </c>
      <c r="CG14" s="20" t="str">
        <f t="shared" si="129"/>
        <v/>
      </c>
      <c r="CH14" s="20" t="str">
        <f t="shared" si="4"/>
        <v/>
      </c>
      <c r="CI14" s="20" t="str">
        <f t="shared" si="4"/>
        <v/>
      </c>
      <c r="CJ14" s="20" t="str">
        <f t="shared" si="4"/>
        <v/>
      </c>
      <c r="CK14" s="20" t="str">
        <f t="shared" si="4"/>
        <v/>
      </c>
      <c r="CL14" s="20" t="str">
        <f t="shared" si="4"/>
        <v/>
      </c>
      <c r="CM14" s="20" t="str">
        <f t="shared" si="4"/>
        <v/>
      </c>
      <c r="CN14" s="20" t="str">
        <f t="shared" si="4"/>
        <v/>
      </c>
      <c r="CO14" s="20" t="str">
        <f t="shared" si="4"/>
        <v/>
      </c>
      <c r="CP14" s="20" t="str">
        <f t="shared" si="4"/>
        <v/>
      </c>
      <c r="CQ14" s="20" t="str">
        <f t="shared" si="4"/>
        <v/>
      </c>
      <c r="CR14" s="20" t="str">
        <f t="shared" si="4"/>
        <v/>
      </c>
      <c r="CS14" s="20" t="str">
        <f t="shared" si="4"/>
        <v/>
      </c>
      <c r="CT14" s="20" t="str">
        <f t="shared" si="4"/>
        <v/>
      </c>
      <c r="CU14" s="20" t="str">
        <f t="shared" si="4"/>
        <v/>
      </c>
      <c r="CV14" s="20" t="str">
        <f t="shared" si="4"/>
        <v/>
      </c>
      <c r="CW14" s="20" t="str">
        <f t="shared" si="4"/>
        <v/>
      </c>
      <c r="CX14" s="20" t="str">
        <f t="shared" si="4"/>
        <v/>
      </c>
      <c r="CY14" s="20" t="str">
        <f t="shared" si="4"/>
        <v/>
      </c>
      <c r="CZ14" s="20" t="str">
        <f t="shared" si="130"/>
        <v/>
      </c>
      <c r="AXC14" s="20" t="str">
        <f>IF('لصق اكسل الفورمز'!A9="","",'لصق اكسل الفورمز'!A9)</f>
        <v/>
      </c>
      <c r="AXD14" s="20" t="str">
        <f>IF('لصق اكسل الفورمز'!B9="","",'لصق اكسل الفورمز'!B9)</f>
        <v/>
      </c>
      <c r="AXE14" s="20" t="str">
        <f>IF('لصق اكسل الفورمز'!C9="","",'لصق اكسل الفورمز'!C9)</f>
        <v/>
      </c>
      <c r="AXF14" s="20" t="str">
        <f>IF('لصق اكسل الفورمز'!D9="","",'لصق اكسل الفورمز'!D9)</f>
        <v/>
      </c>
      <c r="AXG14" s="20" t="str">
        <f>IF('لصق اكسل الفورمز'!E9="","",'لصق اكسل الفورمز'!E9)</f>
        <v/>
      </c>
      <c r="AXH14" s="20" t="str">
        <f>IF('لصق اكسل الفورمز'!F9="","",'لصق اكسل الفورمز'!F9)</f>
        <v/>
      </c>
      <c r="AXI14" s="20" t="str">
        <f>IF('لصق اكسل الفورمز'!G9="","",'لصق اكسل الفورمز'!G9)</f>
        <v/>
      </c>
      <c r="AXJ14" s="20" t="str">
        <f>IF('لصق اكسل الفورمز'!H9="","",'لصق اكسل الفورمز'!H9)</f>
        <v/>
      </c>
      <c r="AXK14" s="20" t="str">
        <f>IF('لصق اكسل الفورمز'!I9="","",'لصق اكسل الفورمز'!I9)</f>
        <v/>
      </c>
      <c r="AXL14" s="20" t="str">
        <f>IF('لصق اكسل الفورمز'!J9="","",'لصق اكسل الفورمز'!J9)</f>
        <v/>
      </c>
      <c r="AXM14" s="20" t="str">
        <f>IF('لصق اكسل الفورمز'!K9="","",'لصق اكسل الفورمز'!K9)</f>
        <v/>
      </c>
      <c r="AXN14" s="20" t="str">
        <f>IF('لصق اكسل الفورمز'!L9="","",'لصق اكسل الفورمز'!L9)</f>
        <v/>
      </c>
      <c r="AXO14" s="20" t="str">
        <f>IF('لصق اكسل الفورمز'!M9="","",'لصق اكسل الفورمز'!M9)</f>
        <v/>
      </c>
      <c r="AXP14" s="20" t="str">
        <f>IF('لصق اكسل الفورمز'!N9="","",'لصق اكسل الفورمز'!N9)</f>
        <v/>
      </c>
      <c r="AXQ14" s="20" t="str">
        <f>IF('لصق اكسل الفورمز'!O9="","",'لصق اكسل الفورمز'!O9)</f>
        <v/>
      </c>
      <c r="AXR14" s="20" t="str">
        <f>IF('لصق اكسل الفورمز'!P9="","",'لصق اكسل الفورمز'!P9)</f>
        <v/>
      </c>
      <c r="AXS14" s="20" t="str">
        <f>IF('لصق اكسل الفورمز'!Q9="","",'لصق اكسل الفورمز'!Q9)</f>
        <v/>
      </c>
      <c r="AXT14" s="20" t="str">
        <f>IF('لصق اكسل الفورمز'!R9="","",'لصق اكسل الفورمز'!R9)</f>
        <v/>
      </c>
      <c r="AXU14" s="20" t="str">
        <f>IF('لصق اكسل الفورمز'!S9="","",'لصق اكسل الفورمز'!S9)</f>
        <v/>
      </c>
      <c r="AXV14" s="20" t="str">
        <f>IF('لصق اكسل الفورمز'!T9="","",'لصق اكسل الفورمز'!T9)</f>
        <v/>
      </c>
      <c r="AXW14" s="20" t="str">
        <f>IF('لصق اكسل الفورمز'!U9="","",'لصق اكسل الفورمز'!U9)</f>
        <v/>
      </c>
      <c r="AXX14" s="20" t="str">
        <f>IF('لصق اكسل الفورمز'!V9="","",'لصق اكسل الفورمز'!V9)</f>
        <v/>
      </c>
      <c r="AXY14" s="20" t="str">
        <f>IF('لصق اكسل الفورمز'!W9="","",'لصق اكسل الفورمز'!W9)</f>
        <v/>
      </c>
      <c r="AXZ14" s="20" t="str">
        <f>IF('لصق اكسل الفورمز'!X9="","",'لصق اكسل الفورمز'!X9)</f>
        <v/>
      </c>
      <c r="AYA14" s="20" t="str">
        <f>IF('لصق اكسل الفورمز'!Y9="","",'لصق اكسل الفورمز'!Y9)</f>
        <v/>
      </c>
      <c r="AYB14" s="20" t="str">
        <f>IF('لصق اكسل الفورمز'!Z9="","",'لصق اكسل الفورمز'!Z9)</f>
        <v/>
      </c>
      <c r="AYC14" s="20" t="str">
        <f>IF('لصق اكسل الفورمز'!AA9="","",'لصق اكسل الفورمز'!AA9)</f>
        <v/>
      </c>
      <c r="AYD14" s="20" t="str">
        <f>IF('لصق اكسل الفورمز'!AB9="","",'لصق اكسل الفورمز'!AB9)</f>
        <v/>
      </c>
      <c r="AYE14" s="20" t="str">
        <f>IF('لصق اكسل الفورمز'!AC9="","",'لصق اكسل الفورمز'!AC9)</f>
        <v/>
      </c>
      <c r="AYF14" s="20" t="str">
        <f>IF('لصق اكسل الفورمز'!AD9="","",'لصق اكسل الفورمز'!AD9)</f>
        <v/>
      </c>
      <c r="AYG14" s="20" t="str">
        <f>IF('لصق اكسل الفورمز'!AE9="","",'لصق اكسل الفورمز'!AE9)</f>
        <v/>
      </c>
      <c r="AYH14" s="20" t="str">
        <f>IF('لصق اكسل الفورمز'!AF9="","",'لصق اكسل الفورمز'!AF9)</f>
        <v/>
      </c>
      <c r="AYI14" s="20" t="str">
        <f>IF('لصق اكسل الفورمز'!AG9="","",'لصق اكسل الفورمز'!AG9)</f>
        <v/>
      </c>
      <c r="AYJ14" s="20" t="str">
        <f>IF('لصق اكسل الفورمز'!AH9="","",'لصق اكسل الفورمز'!AH9)</f>
        <v/>
      </c>
      <c r="AYK14" s="20" t="str">
        <f>IF('لصق اكسل الفورمز'!AI9="","",'لصق اكسل الفورمز'!AI9)</f>
        <v/>
      </c>
      <c r="AYL14" s="20" t="str">
        <f>IF('لصق اكسل الفورمز'!AJ9="","",'لصق اكسل الفورمز'!AJ9)</f>
        <v/>
      </c>
      <c r="AYM14" s="20" t="str">
        <f>IF('لصق اكسل الفورمز'!AK9="","",'لصق اكسل الفورمز'!AK9)</f>
        <v/>
      </c>
      <c r="AYN14" s="20" t="str">
        <f>IF('لصق اكسل الفورمز'!AL9="","",'لصق اكسل الفورمز'!AL9)</f>
        <v/>
      </c>
      <c r="AYO14" s="20" t="str">
        <f>IF('لصق اكسل الفورمز'!AM9="","",'لصق اكسل الفورمز'!AM9)</f>
        <v/>
      </c>
      <c r="AYP14" s="20" t="str">
        <f>IF('لصق اكسل الفورمز'!AN9="","",'لصق اكسل الفورمز'!AN9)</f>
        <v/>
      </c>
      <c r="AYQ14" s="20" t="str">
        <f>IF('لصق اكسل الفورمز'!AO9="","",'لصق اكسل الفورمز'!AO9)</f>
        <v/>
      </c>
      <c r="AYR14" s="20" t="str">
        <f>IF('لصق اكسل الفورمز'!AP9="","",'لصق اكسل الفورمز'!AP9)</f>
        <v/>
      </c>
      <c r="AYS14" s="20" t="str">
        <f>IF('لصق اكسل الفورمز'!AQ9="","",'لصق اكسل الفورمز'!AQ9)</f>
        <v/>
      </c>
      <c r="AYT14" s="20" t="str">
        <f>IF('لصق اكسل الفورمز'!AR9="","",'لصق اكسل الفورمز'!AR9)</f>
        <v/>
      </c>
      <c r="AYU14" s="20" t="str">
        <f>IF('لصق اكسل الفورمز'!AS9="","",'لصق اكسل الفورمز'!AS9)</f>
        <v/>
      </c>
      <c r="AYV14" s="20" t="str">
        <f>IF('لصق اكسل الفورمز'!AT9="","",'لصق اكسل الفورمز'!AT9)</f>
        <v/>
      </c>
      <c r="AYW14" s="20" t="str">
        <f>IF('لصق اكسل الفورمز'!AU9="","",'لصق اكسل الفورمز'!AU9)</f>
        <v/>
      </c>
      <c r="AYX14" s="20" t="str">
        <f>IF('لصق اكسل الفورمز'!AV9="","",'لصق اكسل الفورمز'!AV9)</f>
        <v/>
      </c>
      <c r="AYY14" s="20" t="str">
        <f>IF('لصق اكسل الفورمز'!AW9="","",'لصق اكسل الفورمز'!AW9)</f>
        <v/>
      </c>
      <c r="AYZ14" s="20" t="str">
        <f>IF('لصق اكسل الفورمز'!AX9="","",'لصق اكسل الفورمز'!AX9)</f>
        <v/>
      </c>
      <c r="AZA14" s="20" t="str">
        <f>IF('لصق اكسل الفورمز'!AY9="","",'لصق اكسل الفورمز'!AY9)</f>
        <v/>
      </c>
      <c r="AZB14" s="20" t="str">
        <f>IF('لصق اكسل الفورمز'!AZ9="","",'لصق اكسل الفورمز'!AZ9)</f>
        <v/>
      </c>
      <c r="AZC14" s="20" t="str">
        <f>IF('لصق اكسل الفورمز'!BA9="","",'لصق اكسل الفورمز'!BA9)</f>
        <v/>
      </c>
      <c r="AZD14" s="20" t="str">
        <f>IF('لصق اكسل الفورمز'!BB9="","",'لصق اكسل الفورمز'!BB9)</f>
        <v/>
      </c>
      <c r="AZE14" s="20" t="str">
        <f>IF('لصق اكسل الفورمز'!BC9="","",'لصق اكسل الفورمز'!BC9)</f>
        <v/>
      </c>
      <c r="AZF14" s="20" t="str">
        <f>IF('لصق اكسل الفورمز'!BD9="","",'لصق اكسل الفورمز'!BD9)</f>
        <v/>
      </c>
      <c r="AZG14" s="20" t="str">
        <f>IF('لصق اكسل الفورمز'!BE9="","",'لصق اكسل الفورمز'!BE9)</f>
        <v/>
      </c>
      <c r="AZH14" s="20" t="str">
        <f>IF('لصق اكسل الفورمز'!BF9="","",'لصق اكسل الفورمز'!BF9)</f>
        <v/>
      </c>
      <c r="AZI14" s="20" t="str">
        <f>IF('لصق اكسل الفورمز'!BG9="","",'لصق اكسل الفورمز'!BG9)</f>
        <v/>
      </c>
      <c r="AZJ14" s="20" t="str">
        <f>IF('لصق اكسل الفورمز'!BH9="","",'لصق اكسل الفورمز'!BH9)</f>
        <v/>
      </c>
      <c r="AZK14" s="20" t="str">
        <f>IF('لصق اكسل الفورمز'!BI9="","",'لصق اكسل الفورمز'!BI9)</f>
        <v/>
      </c>
      <c r="AZL14" s="20" t="str">
        <f>IF('لصق اكسل الفورمز'!BJ9="","",'لصق اكسل الفورمز'!BJ9)</f>
        <v/>
      </c>
      <c r="AZM14" s="20" t="str">
        <f>IF('لصق اكسل الفورمز'!BK9="","",'لصق اكسل الفورمز'!BK9)</f>
        <v/>
      </c>
      <c r="AZN14" s="20" t="str">
        <f>IF('لصق اكسل الفورمز'!BL9="","",'لصق اكسل الفورمز'!BL9)</f>
        <v/>
      </c>
      <c r="AZO14" s="20" t="str">
        <f>IF('لصق اكسل الفورمز'!BM9="","",'لصق اكسل الفورمز'!BM9)</f>
        <v/>
      </c>
      <c r="AZP14" s="20" t="str">
        <f>IF('لصق اكسل الفورمز'!BN9="","",'لصق اكسل الفورمز'!BN9)</f>
        <v/>
      </c>
      <c r="AZQ14" s="20" t="str">
        <f>IF('لصق اكسل الفورمز'!BO9="","",'لصق اكسل الفورمز'!BO9)</f>
        <v/>
      </c>
      <c r="AZR14" s="20" t="str">
        <f>IF('لصق اكسل الفورمز'!BP9="","",'لصق اكسل الفورمز'!BP9)</f>
        <v/>
      </c>
      <c r="AZS14" s="20" t="str">
        <f>IF('لصق اكسل الفورمز'!BQ9="","",'لصق اكسل الفورمز'!BQ9)</f>
        <v/>
      </c>
      <c r="AZT14" s="20" t="str">
        <f>IF('لصق اكسل الفورمز'!BR9="","",'لصق اكسل الفورمز'!BR9)</f>
        <v/>
      </c>
      <c r="AZU14" s="20" t="str">
        <f>IF('لصق اكسل الفورمز'!BS9="","",'لصق اكسل الفورمز'!BS9)</f>
        <v/>
      </c>
      <c r="AZV14" s="20" t="str">
        <f>IF('لصق اكسل الفورمز'!BT9="","",'لصق اكسل الفورمز'!BT9)</f>
        <v/>
      </c>
      <c r="AZW14" s="20" t="str">
        <f>IF('لصق اكسل الفورمز'!BU9="","",'لصق اكسل الفورمز'!BU9)</f>
        <v/>
      </c>
      <c r="AZX14" s="20" t="str">
        <f>IF('لصق اكسل الفورمز'!BV9="","",'لصق اكسل الفورمز'!BV9)</f>
        <v/>
      </c>
      <c r="AZY14" s="20" t="str">
        <f>IF('لصق اكسل الفورمز'!BW9="","",'لصق اكسل الفورمز'!BW9)</f>
        <v/>
      </c>
      <c r="AZZ14" s="20" t="str">
        <f>IF('لصق اكسل الفورمز'!BX9="","",'لصق اكسل الفورمز'!BX9)</f>
        <v/>
      </c>
      <c r="BAA14" s="20" t="str">
        <f>IF('لصق اكسل الفورمز'!BY9="","",'لصق اكسل الفورمز'!BY9)</f>
        <v/>
      </c>
      <c r="BAB14" s="20" t="str">
        <f>IF('لصق اكسل الفورمز'!BZ9="","",'لصق اكسل الفورمز'!BZ9)</f>
        <v/>
      </c>
      <c r="BAC14" s="20" t="str">
        <f>IF('لصق اكسل الفورمز'!CA9="","",'لصق اكسل الفورمز'!CA9)</f>
        <v/>
      </c>
      <c r="BAD14" s="20" t="str">
        <f>IF('لصق اكسل الفورمز'!CB9="","",'لصق اكسل الفورمز'!CB9)</f>
        <v/>
      </c>
      <c r="BAE14" s="20" t="str">
        <f>IF('لصق اكسل الفورمز'!CC9="","",'لصق اكسل الفورمز'!CC9)</f>
        <v/>
      </c>
      <c r="BAF14" s="20" t="str">
        <f>IF('لصق اكسل الفورمز'!CD9="","",'لصق اكسل الفورمز'!CD9)</f>
        <v/>
      </c>
      <c r="BAG14" s="20" t="str">
        <f>IF('لصق اكسل الفورمز'!CE9="","",'لصق اكسل الفورمز'!CE9)</f>
        <v/>
      </c>
      <c r="BAH14" s="20" t="str">
        <f>IF('لصق اكسل الفورمز'!CF9="","",'لصق اكسل الفورمز'!CF9)</f>
        <v/>
      </c>
      <c r="BAI14" s="20" t="str">
        <f>IF('لصق اكسل الفورمز'!CG9="","",'لصق اكسل الفورمز'!CG9)</f>
        <v/>
      </c>
      <c r="BAJ14" s="20" t="str">
        <f>IF('لصق اكسل الفورمز'!CH9="","",'لصق اكسل الفورمز'!CH9)</f>
        <v/>
      </c>
      <c r="BAK14" s="20" t="str">
        <f>IF('لصق اكسل الفورمز'!CI9="","",'لصق اكسل الفورمز'!CI9)</f>
        <v/>
      </c>
      <c r="BAL14" s="20" t="str">
        <f>IF('لصق اكسل الفورمز'!CJ9="","",'لصق اكسل الفورمز'!CJ9)</f>
        <v/>
      </c>
      <c r="BAM14" s="20" t="str">
        <f>IF('لصق اكسل الفورمز'!CK9="","",'لصق اكسل الفورمز'!CK9)</f>
        <v/>
      </c>
      <c r="BAN14" s="20" t="str">
        <f>IF('لصق اكسل الفورمز'!CL9="","",'لصق اكسل الفورمز'!CL9)</f>
        <v/>
      </c>
      <c r="BAO14" s="20" t="str">
        <f>IF('لصق اكسل الفورمز'!CM9="","",'لصق اكسل الفورمز'!CM9)</f>
        <v/>
      </c>
      <c r="BAP14" s="20" t="str">
        <f>IF('لصق اكسل الفورمز'!CN9="","",'لصق اكسل الفورمز'!CN9)</f>
        <v/>
      </c>
      <c r="BAQ14" s="20" t="str">
        <f>IF('لصق اكسل الفورمز'!CO9="","",'لصق اكسل الفورمز'!CO9)</f>
        <v/>
      </c>
      <c r="BAR14" s="20" t="str">
        <f>IF('لصق اكسل الفورمز'!CP9="","",'لصق اكسل الفورمز'!CP9)</f>
        <v/>
      </c>
      <c r="BAS14" s="20" t="str">
        <f>IF('لصق اكسل الفورمز'!CQ9="","",'لصق اكسل الفورمز'!CQ9)</f>
        <v/>
      </c>
      <c r="BAT14" s="20" t="str">
        <f>IF('لصق اكسل الفورمز'!CR9="","",'لصق اكسل الفورمز'!CR9)</f>
        <v/>
      </c>
      <c r="BAU14" s="20" t="str">
        <f>IF('لصق اكسل الفورمز'!CS9="","",'لصق اكسل الفورمز'!CS9)</f>
        <v/>
      </c>
      <c r="BAV14" s="20" t="str">
        <f>IF('لصق اكسل الفورمز'!CT9="","",'لصق اكسل الفورمز'!CT9)</f>
        <v/>
      </c>
      <c r="BAW14" s="20" t="str">
        <f>IF('لصق اكسل الفورمز'!CU9="","",'لصق اكسل الفورمز'!CU9)</f>
        <v/>
      </c>
      <c r="BAX14" s="20" t="str">
        <f>IF('لصق اكسل الفورمز'!CV9="","",'لصق اكسل الفورمز'!CV9)</f>
        <v/>
      </c>
      <c r="BAY14" s="20" t="str">
        <f>IF('لصق اكسل الفورمز'!CW9="","",'لصق اكسل الفورمز'!CW9)</f>
        <v/>
      </c>
      <c r="BAZ14" s="20" t="str">
        <f>IF('لصق اكسل الفورمز'!CX9="","",'لصق اكسل الفورمز'!CX9)</f>
        <v/>
      </c>
      <c r="BBA14" s="20" t="str">
        <f>IF('لصق اكسل الفورمز'!CY9="","",'لصق اكسل الفورمز'!CY9)</f>
        <v/>
      </c>
      <c r="BBB14" s="20" t="str">
        <f>IF('لصق اكسل الفورمز'!CZ9="","",'لصق اكسل الفورمز'!CZ9)</f>
        <v/>
      </c>
      <c r="BBC14" s="20" t="str">
        <f>IF('لصق اكسل الفورمز'!DA9="","",'لصق اكسل الفورمز'!DA9)</f>
        <v/>
      </c>
      <c r="BBD14" s="20" t="str">
        <f>IF('لصق اكسل الفورمز'!DB9="","",'لصق اكسل الفورمز'!DB9)</f>
        <v/>
      </c>
      <c r="BBE14" s="20" t="str">
        <f>IF('لصق اكسل الفورمز'!DC9="","",'لصق اكسل الفورمز'!DC9)</f>
        <v/>
      </c>
      <c r="BBF14" s="20" t="str">
        <f>IF('لصق اكسل الفورمز'!DD9="","",'لصق اكسل الفورمز'!DD9)</f>
        <v/>
      </c>
      <c r="BBG14" s="20" t="str">
        <f>IF('لصق اكسل الفورمز'!DE9="","",'لصق اكسل الفورمز'!DE9)</f>
        <v/>
      </c>
      <c r="BBH14" s="20" t="str">
        <f>IF('لصق اكسل الفورمز'!DF9="","",'لصق اكسل الفورمز'!DF9)</f>
        <v/>
      </c>
      <c r="BBI14" s="20" t="str">
        <f>IF('لصق اكسل الفورمز'!DG9="","",'لصق اكسل الفورمز'!DG9)</f>
        <v/>
      </c>
      <c r="BBJ14" s="20" t="str">
        <f>IF('لصق اكسل الفورمز'!DH9="","",'لصق اكسل الفورمز'!DH9)</f>
        <v/>
      </c>
      <c r="BBK14" s="20" t="str">
        <f>IF('لصق اكسل الفورمز'!DI9="","",'لصق اكسل الفورمز'!DI9)</f>
        <v/>
      </c>
      <c r="BBL14" s="20" t="str">
        <f>IF('لصق اكسل الفورمز'!DJ9="","",'لصق اكسل الفورمز'!DJ9)</f>
        <v/>
      </c>
      <c r="BBM14" s="20" t="str">
        <f>IF('لصق اكسل الفورمز'!DK9="","",'لصق اكسل الفورمز'!DK9)</f>
        <v/>
      </c>
      <c r="BBN14" s="20" t="str">
        <f>IF('لصق اكسل الفورمز'!DL9="","",'لصق اكسل الفورمز'!DL9)</f>
        <v/>
      </c>
      <c r="BBO14" s="20" t="str">
        <f>IF('لصق اكسل الفورمز'!DM9="","",'لصق اكسل الفورمز'!DM9)</f>
        <v/>
      </c>
      <c r="BCU14" s="20" t="str">
        <f t="shared" si="131"/>
        <v/>
      </c>
      <c r="BCV14" s="20" t="str">
        <f t="shared" si="132"/>
        <v/>
      </c>
      <c r="BCW14" s="20" t="str">
        <f t="shared" si="133"/>
        <v/>
      </c>
      <c r="BCX14" s="20" t="str">
        <f t="shared" si="134"/>
        <v/>
      </c>
      <c r="BCY14" s="20" t="str">
        <f t="shared" si="135"/>
        <v/>
      </c>
      <c r="BCZ14" s="20" t="str">
        <f t="shared" si="136"/>
        <v/>
      </c>
      <c r="BDA14" s="20" t="str">
        <f t="shared" si="137"/>
        <v/>
      </c>
      <c r="BDB14" s="20" t="str">
        <f t="shared" si="138"/>
        <v/>
      </c>
      <c r="BDC14" s="20" t="str">
        <f t="shared" si="139"/>
        <v/>
      </c>
      <c r="BDD14" s="20" t="str">
        <f t="shared" si="140"/>
        <v/>
      </c>
      <c r="BDE14" s="20" t="str">
        <f t="shared" si="141"/>
        <v/>
      </c>
      <c r="BDF14" s="20" t="str">
        <f t="shared" si="142"/>
        <v/>
      </c>
      <c r="BDG14" s="20" t="str">
        <f t="shared" si="143"/>
        <v/>
      </c>
      <c r="BDH14" s="20" t="str">
        <f t="shared" si="144"/>
        <v/>
      </c>
      <c r="BDI14" s="20" t="str">
        <f t="shared" si="145"/>
        <v/>
      </c>
      <c r="BDJ14" s="20" t="str">
        <f t="shared" si="146"/>
        <v/>
      </c>
      <c r="BDK14" s="20" t="str">
        <f t="shared" si="147"/>
        <v/>
      </c>
      <c r="BDL14" s="20" t="str">
        <f t="shared" si="148"/>
        <v/>
      </c>
      <c r="BDM14" s="20" t="str">
        <f t="shared" si="149"/>
        <v/>
      </c>
      <c r="BDN14" s="20" t="str">
        <f t="shared" si="150"/>
        <v/>
      </c>
      <c r="BDO14" s="20" t="str">
        <f t="shared" si="151"/>
        <v/>
      </c>
      <c r="BDP14" s="20" t="str">
        <f t="shared" si="152"/>
        <v/>
      </c>
      <c r="BDQ14" s="20" t="str">
        <f t="shared" si="153"/>
        <v/>
      </c>
      <c r="BDR14" s="20" t="str">
        <f t="shared" si="154"/>
        <v/>
      </c>
      <c r="BDS14" s="20" t="str">
        <f t="shared" si="155"/>
        <v/>
      </c>
      <c r="BDT14" s="20" t="str">
        <f t="shared" si="156"/>
        <v/>
      </c>
      <c r="BDU14" s="20" t="str">
        <f t="shared" si="157"/>
        <v/>
      </c>
      <c r="BDV14" s="20" t="str">
        <f t="shared" si="158"/>
        <v/>
      </c>
      <c r="BDW14" s="20" t="str">
        <f t="shared" si="159"/>
        <v/>
      </c>
      <c r="BDX14" s="20" t="str">
        <f t="shared" si="160"/>
        <v/>
      </c>
      <c r="BDY14" s="20" t="str">
        <f t="shared" si="161"/>
        <v/>
      </c>
      <c r="BDZ14" s="20" t="str">
        <f t="shared" si="162"/>
        <v/>
      </c>
      <c r="BEA14" s="20" t="str">
        <f t="shared" si="163"/>
        <v/>
      </c>
      <c r="BEB14" s="20" t="str">
        <f t="shared" si="164"/>
        <v/>
      </c>
      <c r="BEC14" s="20" t="str">
        <f t="shared" si="165"/>
        <v/>
      </c>
      <c r="BED14" s="20" t="str">
        <f t="shared" si="166"/>
        <v/>
      </c>
      <c r="BEE14" s="20" t="str">
        <f t="shared" si="167"/>
        <v/>
      </c>
      <c r="BEF14" s="20" t="str">
        <f t="shared" si="168"/>
        <v/>
      </c>
      <c r="BEG14" s="20" t="str">
        <f t="shared" si="169"/>
        <v/>
      </c>
      <c r="BEH14" s="20" t="str">
        <f t="shared" si="170"/>
        <v/>
      </c>
      <c r="BEI14" s="20" t="str">
        <f t="shared" si="171"/>
        <v/>
      </c>
      <c r="BEJ14" s="20" t="str">
        <f t="shared" si="172"/>
        <v/>
      </c>
      <c r="BEK14" s="20" t="str">
        <f t="shared" si="173"/>
        <v/>
      </c>
      <c r="BEL14" s="20" t="str">
        <f t="shared" si="174"/>
        <v/>
      </c>
      <c r="BEM14" s="20" t="str">
        <f t="shared" si="175"/>
        <v/>
      </c>
      <c r="BEN14" s="20" t="str">
        <f t="shared" si="176"/>
        <v/>
      </c>
      <c r="BEO14" s="20" t="str">
        <f t="shared" si="177"/>
        <v/>
      </c>
      <c r="BEP14" s="20" t="str">
        <f t="shared" si="178"/>
        <v/>
      </c>
      <c r="BEQ14" s="20" t="str">
        <f t="shared" si="179"/>
        <v/>
      </c>
      <c r="BER14" s="20" t="str">
        <f t="shared" si="180"/>
        <v/>
      </c>
      <c r="BES14" s="20" t="str">
        <f t="shared" si="181"/>
        <v/>
      </c>
      <c r="BET14" s="20" t="str">
        <f t="shared" si="182"/>
        <v/>
      </c>
      <c r="BEU14" s="20" t="str">
        <f t="shared" si="183"/>
        <v/>
      </c>
      <c r="BEV14" s="20" t="str">
        <f t="shared" si="184"/>
        <v/>
      </c>
      <c r="BEW14" s="20" t="str">
        <f t="shared" si="185"/>
        <v/>
      </c>
      <c r="BEX14" s="20" t="str">
        <f t="shared" si="186"/>
        <v/>
      </c>
      <c r="BEY14" s="20" t="str">
        <f t="shared" si="187"/>
        <v/>
      </c>
      <c r="BEZ14" s="20" t="str">
        <f t="shared" si="188"/>
        <v/>
      </c>
      <c r="BFA14" s="20" t="str">
        <f t="shared" si="189"/>
        <v/>
      </c>
      <c r="BFB14" s="20" t="str">
        <f t="shared" si="190"/>
        <v/>
      </c>
      <c r="BFC14" s="20" t="str">
        <f t="shared" si="191"/>
        <v/>
      </c>
      <c r="BFD14" s="20" t="str">
        <f t="shared" si="192"/>
        <v/>
      </c>
      <c r="BFE14" s="20" t="str">
        <f t="shared" si="193"/>
        <v/>
      </c>
      <c r="BFF14" s="20" t="str">
        <f t="shared" si="194"/>
        <v/>
      </c>
      <c r="BFG14" s="20" t="str">
        <f t="shared" si="195"/>
        <v/>
      </c>
      <c r="BFH14" s="20" t="str">
        <f t="shared" si="196"/>
        <v/>
      </c>
      <c r="BFI14" s="20" t="str">
        <f t="shared" si="197"/>
        <v/>
      </c>
      <c r="BFJ14" s="20" t="str">
        <f t="shared" si="198"/>
        <v/>
      </c>
      <c r="BFK14" s="20" t="str">
        <f t="shared" si="199"/>
        <v/>
      </c>
      <c r="BFL14" s="20" t="str">
        <f t="shared" si="200"/>
        <v/>
      </c>
      <c r="BFM14" s="20" t="str">
        <f t="shared" si="201"/>
        <v/>
      </c>
      <c r="BFN14" s="20" t="str">
        <f t="shared" si="202"/>
        <v/>
      </c>
      <c r="BFO14" s="20" t="str">
        <f t="shared" si="203"/>
        <v/>
      </c>
      <c r="BFP14" s="20" t="str">
        <f t="shared" si="204"/>
        <v/>
      </c>
      <c r="BFQ14" s="20" t="str">
        <f t="shared" si="205"/>
        <v/>
      </c>
      <c r="BFR14" s="20" t="str">
        <f t="shared" si="206"/>
        <v/>
      </c>
      <c r="BFS14" s="20" t="str">
        <f t="shared" si="207"/>
        <v/>
      </c>
      <c r="BFT14" s="20" t="str">
        <f t="shared" si="208"/>
        <v/>
      </c>
      <c r="BFU14" s="20" t="str">
        <f t="shared" si="209"/>
        <v/>
      </c>
      <c r="BFV14" s="20" t="str">
        <f t="shared" si="210"/>
        <v/>
      </c>
      <c r="BFW14" s="20" t="str">
        <f t="shared" si="211"/>
        <v/>
      </c>
      <c r="BFX14" s="20" t="str">
        <f t="shared" si="212"/>
        <v/>
      </c>
      <c r="BFY14" s="20" t="str">
        <f t="shared" si="213"/>
        <v/>
      </c>
      <c r="BFZ14" s="20" t="str">
        <f t="shared" si="214"/>
        <v/>
      </c>
      <c r="BGA14" s="20" t="str">
        <f t="shared" si="215"/>
        <v/>
      </c>
      <c r="BGB14" s="20" t="str">
        <f t="shared" si="216"/>
        <v/>
      </c>
      <c r="BGC14" s="20" t="str">
        <f t="shared" si="217"/>
        <v/>
      </c>
      <c r="BGD14" s="20" t="str">
        <f t="shared" si="218"/>
        <v/>
      </c>
      <c r="BGE14" s="20" t="str">
        <f t="shared" si="219"/>
        <v/>
      </c>
      <c r="BGF14" s="20" t="str">
        <f t="shared" si="220"/>
        <v/>
      </c>
      <c r="BGG14" s="20" t="str">
        <f t="shared" si="221"/>
        <v/>
      </c>
      <c r="BGH14" s="20" t="str">
        <f t="shared" si="222"/>
        <v/>
      </c>
      <c r="BGI14" s="20" t="str">
        <f t="shared" si="223"/>
        <v/>
      </c>
      <c r="BGJ14" s="20" t="str">
        <f t="shared" si="224"/>
        <v/>
      </c>
      <c r="BGK14" s="20" t="str">
        <f t="shared" si="225"/>
        <v/>
      </c>
      <c r="BGL14" s="20" t="str">
        <f t="shared" si="226"/>
        <v/>
      </c>
      <c r="BGM14" s="20" t="str">
        <f t="shared" si="227"/>
        <v/>
      </c>
      <c r="BGN14" s="20" t="str">
        <f t="shared" si="228"/>
        <v/>
      </c>
      <c r="BGO14" s="20" t="str">
        <f t="shared" si="229"/>
        <v/>
      </c>
      <c r="BGP14" s="20" t="str">
        <f t="shared" si="230"/>
        <v/>
      </c>
      <c r="BGQ14" s="20" t="str">
        <f t="shared" si="231"/>
        <v/>
      </c>
      <c r="BGR14" s="20" t="str">
        <f t="shared" si="232"/>
        <v/>
      </c>
      <c r="BGS14" s="20" t="str">
        <f t="shared" si="233"/>
        <v/>
      </c>
      <c r="BGT14" s="20" t="str">
        <f t="shared" si="234"/>
        <v/>
      </c>
      <c r="BGU14" s="20" t="str">
        <f t="shared" si="235"/>
        <v/>
      </c>
      <c r="BGV14" s="20" t="str">
        <f t="shared" si="236"/>
        <v/>
      </c>
      <c r="BGW14" s="20" t="str">
        <f t="shared" si="237"/>
        <v/>
      </c>
      <c r="BGX14" s="20" t="str">
        <f t="shared" si="238"/>
        <v/>
      </c>
      <c r="BGY14" s="20" t="str">
        <f t="shared" si="239"/>
        <v/>
      </c>
      <c r="BGZ14" s="20" t="str">
        <f t="shared" si="240"/>
        <v/>
      </c>
      <c r="BHA14" s="20" t="str">
        <f t="shared" si="241"/>
        <v/>
      </c>
      <c r="BHB14" s="20" t="str">
        <f t="shared" si="242"/>
        <v/>
      </c>
      <c r="BHC14" s="20" t="str">
        <f t="shared" si="243"/>
        <v/>
      </c>
      <c r="BHD14" s="20" t="str">
        <f t="shared" si="244"/>
        <v/>
      </c>
      <c r="BHE14" s="20" t="str">
        <f t="shared" si="245"/>
        <v/>
      </c>
      <c r="BHF14" s="20" t="str">
        <f t="shared" si="246"/>
        <v/>
      </c>
      <c r="BHG14" s="20" t="str">
        <f t="shared" si="247"/>
        <v/>
      </c>
      <c r="BHJ14" s="20" t="str">
        <f t="shared" si="248"/>
        <v/>
      </c>
      <c r="BHL14" s="20" t="str">
        <f t="shared" si="249"/>
        <v/>
      </c>
      <c r="BHM14" s="20" t="str">
        <f t="shared" si="91"/>
        <v/>
      </c>
      <c r="BHN14" s="20" t="str">
        <f t="shared" si="91"/>
        <v/>
      </c>
      <c r="BHO14" s="20" t="str">
        <f t="shared" si="91"/>
        <v/>
      </c>
      <c r="BHP14" s="20" t="str">
        <f t="shared" si="91"/>
        <v/>
      </c>
      <c r="BHQ14" s="20" t="str">
        <f t="shared" si="91"/>
        <v/>
      </c>
      <c r="BHR14" s="20" t="str">
        <f t="shared" si="91"/>
        <v/>
      </c>
      <c r="BHS14" s="20" t="str">
        <f t="shared" si="91"/>
        <v/>
      </c>
      <c r="BHT14" s="20" t="str">
        <f t="shared" si="91"/>
        <v/>
      </c>
      <c r="BHU14" s="20" t="str">
        <f t="shared" si="91"/>
        <v/>
      </c>
      <c r="BHV14" s="20" t="str">
        <f t="shared" si="91"/>
        <v/>
      </c>
      <c r="BHW14" s="20" t="str">
        <f t="shared" si="91"/>
        <v/>
      </c>
      <c r="BHX14" s="20" t="str">
        <f t="shared" si="91"/>
        <v/>
      </c>
      <c r="BHY14" s="20" t="str">
        <f t="shared" si="91"/>
        <v/>
      </c>
      <c r="BHZ14" s="20" t="str">
        <f t="shared" si="91"/>
        <v/>
      </c>
      <c r="BIA14" s="20" t="str">
        <f t="shared" si="91"/>
        <v/>
      </c>
      <c r="BIB14" s="20" t="str">
        <f t="shared" si="91"/>
        <v/>
      </c>
      <c r="BIC14" s="20" t="str">
        <f t="shared" si="91"/>
        <v/>
      </c>
      <c r="BID14" s="20" t="str">
        <f t="shared" si="91"/>
        <v/>
      </c>
      <c r="BIE14" s="20" t="str">
        <f t="shared" si="91"/>
        <v/>
      </c>
      <c r="BII14" s="20" t="str">
        <f t="shared" si="251"/>
        <v/>
      </c>
      <c r="BIJ14" s="20" t="str">
        <f t="shared" si="92"/>
        <v/>
      </c>
      <c r="BIK14" s="20" t="str">
        <f t="shared" si="92"/>
        <v/>
      </c>
      <c r="BIL14" s="20" t="str">
        <f t="shared" si="92"/>
        <v/>
      </c>
      <c r="BIM14" s="20" t="str">
        <f t="shared" si="92"/>
        <v/>
      </c>
      <c r="BIN14" s="20" t="str">
        <f t="shared" si="92"/>
        <v/>
      </c>
      <c r="BIO14" s="20" t="str">
        <f t="shared" si="92"/>
        <v/>
      </c>
      <c r="BIP14" s="20" t="str">
        <f t="shared" si="92"/>
        <v/>
      </c>
      <c r="BIQ14" s="20" t="str">
        <f t="shared" si="92"/>
        <v/>
      </c>
      <c r="BIR14" s="20" t="str">
        <f t="shared" si="92"/>
        <v/>
      </c>
      <c r="BIS14" s="20" t="str">
        <f t="shared" si="92"/>
        <v/>
      </c>
      <c r="BIT14" s="20" t="str">
        <f t="shared" si="92"/>
        <v/>
      </c>
      <c r="BIU14" s="20" t="str">
        <f t="shared" si="92"/>
        <v/>
      </c>
      <c r="BIV14" s="20" t="str">
        <f t="shared" si="92"/>
        <v/>
      </c>
      <c r="BIW14" s="20" t="str">
        <f t="shared" si="92"/>
        <v/>
      </c>
      <c r="BIX14" s="20" t="str">
        <f t="shared" si="92"/>
        <v/>
      </c>
      <c r="BIY14" s="20" t="str">
        <f t="shared" si="92"/>
        <v/>
      </c>
      <c r="BIZ14" s="20" t="str">
        <f t="shared" si="92"/>
        <v/>
      </c>
      <c r="BJA14" s="20" t="str">
        <f t="shared" si="92"/>
        <v/>
      </c>
      <c r="BJB14" s="20" t="str">
        <f t="shared" si="92"/>
        <v/>
      </c>
    </row>
    <row r="15" spans="1:104 1300:1615" ht="14.5">
      <c r="A15" s="523">
        <v>9</v>
      </c>
      <c r="B15" s="510" t="str">
        <f>IF('لصق اكسل الفورمز'!E10="","",'لصق اكسل الفورمز'!E10)</f>
        <v/>
      </c>
      <c r="C15" s="510" t="str">
        <f t="shared" si="93"/>
        <v/>
      </c>
      <c r="D15" s="510" t="str">
        <f t="shared" si="3"/>
        <v/>
      </c>
      <c r="E15" s="510" t="str">
        <f t="shared" si="3"/>
        <v/>
      </c>
      <c r="F15" s="510" t="str">
        <f t="shared" si="3"/>
        <v/>
      </c>
      <c r="G15" s="510" t="str">
        <f t="shared" si="3"/>
        <v/>
      </c>
      <c r="H15" s="510" t="str">
        <f t="shared" si="3"/>
        <v/>
      </c>
      <c r="I15" s="510" t="str">
        <f t="shared" si="3"/>
        <v/>
      </c>
      <c r="J15" s="510" t="str">
        <f t="shared" si="3"/>
        <v/>
      </c>
      <c r="K15" s="510" t="str">
        <f t="shared" si="3"/>
        <v/>
      </c>
      <c r="L15" s="510" t="str">
        <f t="shared" si="3"/>
        <v/>
      </c>
      <c r="M15" s="510" t="str">
        <f t="shared" si="3"/>
        <v/>
      </c>
      <c r="N15" s="510" t="str">
        <f t="shared" si="3"/>
        <v/>
      </c>
      <c r="O15" s="510" t="str">
        <f t="shared" si="3"/>
        <v/>
      </c>
      <c r="P15" s="510" t="str">
        <f t="shared" si="3"/>
        <v/>
      </c>
      <c r="Q15" s="510" t="str">
        <f t="shared" si="3"/>
        <v/>
      </c>
      <c r="R15" s="510" t="str">
        <f t="shared" si="3"/>
        <v/>
      </c>
      <c r="S15" s="510" t="str">
        <f t="shared" si="3"/>
        <v/>
      </c>
      <c r="T15" s="510" t="str">
        <f t="shared" si="3"/>
        <v/>
      </c>
      <c r="U15" s="510" t="str">
        <f t="shared" si="3"/>
        <v/>
      </c>
      <c r="V15" s="510" t="str">
        <f t="shared" si="3"/>
        <v/>
      </c>
      <c r="W15" s="527" t="str">
        <f t="shared" si="94"/>
        <v/>
      </c>
      <c r="X15" s="510" t="str">
        <f t="shared" si="95"/>
        <v/>
      </c>
      <c r="Y15" s="564" t="str">
        <f t="shared" si="96"/>
        <v/>
      </c>
      <c r="Z15" s="238"/>
      <c r="AA15" s="238"/>
      <c r="AB15" s="238"/>
      <c r="AC15" s="238"/>
      <c r="AD15" s="238"/>
      <c r="AE15" s="238"/>
      <c r="AF15" s="238"/>
      <c r="AL15" s="20">
        <f t="shared" si="97"/>
        <v>0</v>
      </c>
      <c r="AM15" s="20">
        <f t="shared" si="98"/>
        <v>0</v>
      </c>
      <c r="AO15" s="20" t="str">
        <f t="shared" si="99"/>
        <v/>
      </c>
      <c r="AQ15" s="20" t="str">
        <f t="shared" si="252"/>
        <v/>
      </c>
      <c r="AR15" s="20" t="str">
        <f t="shared" si="101"/>
        <v/>
      </c>
      <c r="AS15" s="20" t="str">
        <f t="shared" si="102"/>
        <v/>
      </c>
      <c r="AT15" s="20" t="str">
        <f t="shared" si="103"/>
        <v/>
      </c>
      <c r="AU15" s="20" t="str">
        <f t="shared" si="104"/>
        <v/>
      </c>
      <c r="AV15" s="20" t="str">
        <f t="shared" si="105"/>
        <v/>
      </c>
      <c r="AW15" s="20" t="str">
        <f t="shared" si="106"/>
        <v/>
      </c>
      <c r="AX15" s="20" t="str">
        <f t="shared" si="107"/>
        <v/>
      </c>
      <c r="AY15" s="20" t="str">
        <f t="shared" si="108"/>
        <v/>
      </c>
      <c r="AZ15" s="20" t="str">
        <f t="shared" si="109"/>
        <v/>
      </c>
      <c r="BA15" s="20" t="str">
        <f t="shared" si="110"/>
        <v/>
      </c>
      <c r="BB15" s="20" t="str">
        <f t="shared" si="111"/>
        <v/>
      </c>
      <c r="BC15" s="20" t="str">
        <f t="shared" si="112"/>
        <v/>
      </c>
      <c r="BD15" s="20" t="str">
        <f t="shared" si="113"/>
        <v/>
      </c>
      <c r="BE15" s="20" t="str">
        <f t="shared" si="114"/>
        <v/>
      </c>
      <c r="BF15" s="20" t="str">
        <f t="shared" si="115"/>
        <v/>
      </c>
      <c r="BG15" s="20" t="str">
        <f t="shared" si="116"/>
        <v/>
      </c>
      <c r="BH15" s="20" t="str">
        <f t="shared" si="117"/>
        <v/>
      </c>
      <c r="BI15" s="20" t="str">
        <f t="shared" si="118"/>
        <v/>
      </c>
      <c r="BJ15" s="20" t="str">
        <f t="shared" si="119"/>
        <v/>
      </c>
      <c r="BL15" s="38" t="e">
        <f t="shared" si="120"/>
        <v>#DIV/0!</v>
      </c>
      <c r="BM15" s="4">
        <f t="shared" si="121"/>
        <v>0</v>
      </c>
      <c r="BN15" s="4">
        <f t="shared" si="122"/>
        <v>0</v>
      </c>
      <c r="BO15" s="4">
        <f t="shared" si="123"/>
        <v>0</v>
      </c>
      <c r="BP15" s="173" t="str">
        <f t="shared" si="124"/>
        <v/>
      </c>
      <c r="BQ15" s="4">
        <f t="shared" si="125"/>
        <v>0</v>
      </c>
      <c r="BR15">
        <f>COUNTIF(S:S,"&lt;=1")</f>
        <v>7</v>
      </c>
      <c r="BT15" s="268" t="str">
        <f t="shared" si="126"/>
        <v/>
      </c>
      <c r="BU15" s="268" t="str">
        <f t="shared" si="127"/>
        <v/>
      </c>
      <c r="BX15" s="20">
        <f t="shared" si="128"/>
        <v>1</v>
      </c>
      <c r="CG15" s="20" t="str">
        <f t="shared" si="129"/>
        <v/>
      </c>
      <c r="CH15" s="20" t="str">
        <f t="shared" si="4"/>
        <v/>
      </c>
      <c r="CI15" s="20" t="str">
        <f t="shared" si="4"/>
        <v/>
      </c>
      <c r="CJ15" s="20" t="str">
        <f t="shared" si="4"/>
        <v/>
      </c>
      <c r="CK15" s="20" t="str">
        <f t="shared" si="4"/>
        <v/>
      </c>
      <c r="CL15" s="20" t="str">
        <f t="shared" si="4"/>
        <v/>
      </c>
      <c r="CM15" s="20" t="str">
        <f t="shared" si="4"/>
        <v/>
      </c>
      <c r="CN15" s="20" t="str">
        <f t="shared" si="4"/>
        <v/>
      </c>
      <c r="CO15" s="20" t="str">
        <f t="shared" si="4"/>
        <v/>
      </c>
      <c r="CP15" s="20" t="str">
        <f t="shared" si="4"/>
        <v/>
      </c>
      <c r="CQ15" s="20" t="str">
        <f t="shared" si="4"/>
        <v/>
      </c>
      <c r="CR15" s="20" t="str">
        <f t="shared" si="4"/>
        <v/>
      </c>
      <c r="CS15" s="20" t="str">
        <f t="shared" si="4"/>
        <v/>
      </c>
      <c r="CT15" s="20" t="str">
        <f t="shared" si="4"/>
        <v/>
      </c>
      <c r="CU15" s="20" t="str">
        <f t="shared" si="4"/>
        <v/>
      </c>
      <c r="CV15" s="20" t="str">
        <f t="shared" si="4"/>
        <v/>
      </c>
      <c r="CW15" s="20" t="str">
        <f t="shared" si="4"/>
        <v/>
      </c>
      <c r="CX15" s="20" t="str">
        <f t="shared" si="4"/>
        <v/>
      </c>
      <c r="CY15" s="20" t="str">
        <f t="shared" si="4"/>
        <v/>
      </c>
      <c r="CZ15" s="20" t="str">
        <f t="shared" si="130"/>
        <v/>
      </c>
      <c r="AXC15" s="20" t="str">
        <f>IF('لصق اكسل الفورمز'!A10="","",'لصق اكسل الفورمز'!A10)</f>
        <v/>
      </c>
      <c r="AXD15" s="20" t="str">
        <f>IF('لصق اكسل الفورمز'!B10="","",'لصق اكسل الفورمز'!B10)</f>
        <v/>
      </c>
      <c r="AXE15" s="20" t="str">
        <f>IF('لصق اكسل الفورمز'!C10="","",'لصق اكسل الفورمز'!C10)</f>
        <v/>
      </c>
      <c r="AXF15" s="20" t="str">
        <f>IF('لصق اكسل الفورمز'!D10="","",'لصق اكسل الفورمز'!D10)</f>
        <v/>
      </c>
      <c r="AXG15" s="20" t="str">
        <f>IF('لصق اكسل الفورمز'!E10="","",'لصق اكسل الفورمز'!E10)</f>
        <v/>
      </c>
      <c r="AXH15" s="20" t="str">
        <f>IF('لصق اكسل الفورمز'!F10="","",'لصق اكسل الفورمز'!F10)</f>
        <v/>
      </c>
      <c r="AXI15" s="20" t="str">
        <f>IF('لصق اكسل الفورمز'!G10="","",'لصق اكسل الفورمز'!G10)</f>
        <v/>
      </c>
      <c r="AXJ15" s="20" t="str">
        <f>IF('لصق اكسل الفورمز'!H10="","",'لصق اكسل الفورمز'!H10)</f>
        <v/>
      </c>
      <c r="AXK15" s="20" t="str">
        <f>IF('لصق اكسل الفورمز'!I10="","",'لصق اكسل الفورمز'!I10)</f>
        <v/>
      </c>
      <c r="AXL15" s="20" t="str">
        <f>IF('لصق اكسل الفورمز'!J10="","",'لصق اكسل الفورمز'!J10)</f>
        <v/>
      </c>
      <c r="AXM15" s="20" t="str">
        <f>IF('لصق اكسل الفورمز'!K10="","",'لصق اكسل الفورمز'!K10)</f>
        <v/>
      </c>
      <c r="AXN15" s="20" t="str">
        <f>IF('لصق اكسل الفورمز'!L10="","",'لصق اكسل الفورمز'!L10)</f>
        <v/>
      </c>
      <c r="AXO15" s="20" t="str">
        <f>IF('لصق اكسل الفورمز'!M10="","",'لصق اكسل الفورمز'!M10)</f>
        <v/>
      </c>
      <c r="AXP15" s="20" t="str">
        <f>IF('لصق اكسل الفورمز'!N10="","",'لصق اكسل الفورمز'!N10)</f>
        <v/>
      </c>
      <c r="AXQ15" s="20" t="str">
        <f>IF('لصق اكسل الفورمز'!O10="","",'لصق اكسل الفورمز'!O10)</f>
        <v/>
      </c>
      <c r="AXR15" s="20" t="str">
        <f>IF('لصق اكسل الفورمز'!P10="","",'لصق اكسل الفورمز'!P10)</f>
        <v/>
      </c>
      <c r="AXS15" s="20" t="str">
        <f>IF('لصق اكسل الفورمز'!Q10="","",'لصق اكسل الفورمز'!Q10)</f>
        <v/>
      </c>
      <c r="AXT15" s="20" t="str">
        <f>IF('لصق اكسل الفورمز'!R10="","",'لصق اكسل الفورمز'!R10)</f>
        <v/>
      </c>
      <c r="AXU15" s="20" t="str">
        <f>IF('لصق اكسل الفورمز'!S10="","",'لصق اكسل الفورمز'!S10)</f>
        <v/>
      </c>
      <c r="AXV15" s="20" t="str">
        <f>IF('لصق اكسل الفورمز'!T10="","",'لصق اكسل الفورمز'!T10)</f>
        <v/>
      </c>
      <c r="AXW15" s="20" t="str">
        <f>IF('لصق اكسل الفورمز'!U10="","",'لصق اكسل الفورمز'!U10)</f>
        <v/>
      </c>
      <c r="AXX15" s="20" t="str">
        <f>IF('لصق اكسل الفورمز'!V10="","",'لصق اكسل الفورمز'!V10)</f>
        <v/>
      </c>
      <c r="AXY15" s="20" t="str">
        <f>IF('لصق اكسل الفورمز'!W10="","",'لصق اكسل الفورمز'!W10)</f>
        <v/>
      </c>
      <c r="AXZ15" s="20" t="str">
        <f>IF('لصق اكسل الفورمز'!X10="","",'لصق اكسل الفورمز'!X10)</f>
        <v/>
      </c>
      <c r="AYA15" s="20" t="str">
        <f>IF('لصق اكسل الفورمز'!Y10="","",'لصق اكسل الفورمز'!Y10)</f>
        <v/>
      </c>
      <c r="AYB15" s="20" t="str">
        <f>IF('لصق اكسل الفورمز'!Z10="","",'لصق اكسل الفورمز'!Z10)</f>
        <v/>
      </c>
      <c r="AYC15" s="20" t="str">
        <f>IF('لصق اكسل الفورمز'!AA10="","",'لصق اكسل الفورمز'!AA10)</f>
        <v/>
      </c>
      <c r="AYD15" s="20" t="str">
        <f>IF('لصق اكسل الفورمز'!AB10="","",'لصق اكسل الفورمز'!AB10)</f>
        <v/>
      </c>
      <c r="AYE15" s="20" t="str">
        <f>IF('لصق اكسل الفورمز'!AC10="","",'لصق اكسل الفورمز'!AC10)</f>
        <v/>
      </c>
      <c r="AYF15" s="20" t="str">
        <f>IF('لصق اكسل الفورمز'!AD10="","",'لصق اكسل الفورمز'!AD10)</f>
        <v/>
      </c>
      <c r="AYG15" s="20" t="str">
        <f>IF('لصق اكسل الفورمز'!AE10="","",'لصق اكسل الفورمز'!AE10)</f>
        <v/>
      </c>
      <c r="AYH15" s="20" t="str">
        <f>IF('لصق اكسل الفورمز'!AF10="","",'لصق اكسل الفورمز'!AF10)</f>
        <v/>
      </c>
      <c r="AYI15" s="20" t="str">
        <f>IF('لصق اكسل الفورمز'!AG10="","",'لصق اكسل الفورمز'!AG10)</f>
        <v/>
      </c>
      <c r="AYJ15" s="20" t="str">
        <f>IF('لصق اكسل الفورمز'!AH10="","",'لصق اكسل الفورمز'!AH10)</f>
        <v/>
      </c>
      <c r="AYK15" s="20" t="str">
        <f>IF('لصق اكسل الفورمز'!AI10="","",'لصق اكسل الفورمز'!AI10)</f>
        <v/>
      </c>
      <c r="AYL15" s="20" t="str">
        <f>IF('لصق اكسل الفورمز'!AJ10="","",'لصق اكسل الفورمز'!AJ10)</f>
        <v/>
      </c>
      <c r="AYM15" s="20" t="str">
        <f>IF('لصق اكسل الفورمز'!AK10="","",'لصق اكسل الفورمز'!AK10)</f>
        <v/>
      </c>
      <c r="AYN15" s="20" t="str">
        <f>IF('لصق اكسل الفورمز'!AL10="","",'لصق اكسل الفورمز'!AL10)</f>
        <v/>
      </c>
      <c r="AYO15" s="20" t="str">
        <f>IF('لصق اكسل الفورمز'!AM10="","",'لصق اكسل الفورمز'!AM10)</f>
        <v/>
      </c>
      <c r="AYP15" s="20" t="str">
        <f>IF('لصق اكسل الفورمز'!AN10="","",'لصق اكسل الفورمز'!AN10)</f>
        <v/>
      </c>
      <c r="AYQ15" s="20" t="str">
        <f>IF('لصق اكسل الفورمز'!AO10="","",'لصق اكسل الفورمز'!AO10)</f>
        <v/>
      </c>
      <c r="AYR15" s="20" t="str">
        <f>IF('لصق اكسل الفورمز'!AP10="","",'لصق اكسل الفورمز'!AP10)</f>
        <v/>
      </c>
      <c r="AYS15" s="20" t="str">
        <f>IF('لصق اكسل الفورمز'!AQ10="","",'لصق اكسل الفورمز'!AQ10)</f>
        <v/>
      </c>
      <c r="AYT15" s="20" t="str">
        <f>IF('لصق اكسل الفورمز'!AR10="","",'لصق اكسل الفورمز'!AR10)</f>
        <v/>
      </c>
      <c r="AYU15" s="20" t="str">
        <f>IF('لصق اكسل الفورمز'!AS10="","",'لصق اكسل الفورمز'!AS10)</f>
        <v/>
      </c>
      <c r="AYV15" s="20" t="str">
        <f>IF('لصق اكسل الفورمز'!AT10="","",'لصق اكسل الفورمز'!AT10)</f>
        <v/>
      </c>
      <c r="AYW15" s="20" t="str">
        <f>IF('لصق اكسل الفورمز'!AU10="","",'لصق اكسل الفورمز'!AU10)</f>
        <v/>
      </c>
      <c r="AYX15" s="20" t="str">
        <f>IF('لصق اكسل الفورمز'!AV10="","",'لصق اكسل الفورمز'!AV10)</f>
        <v/>
      </c>
      <c r="AYY15" s="20" t="str">
        <f>IF('لصق اكسل الفورمز'!AW10="","",'لصق اكسل الفورمز'!AW10)</f>
        <v/>
      </c>
      <c r="AYZ15" s="20" t="str">
        <f>IF('لصق اكسل الفورمز'!AX10="","",'لصق اكسل الفورمز'!AX10)</f>
        <v/>
      </c>
      <c r="AZA15" s="20" t="str">
        <f>IF('لصق اكسل الفورمز'!AY10="","",'لصق اكسل الفورمز'!AY10)</f>
        <v/>
      </c>
      <c r="AZB15" s="20" t="str">
        <f>IF('لصق اكسل الفورمز'!AZ10="","",'لصق اكسل الفورمز'!AZ10)</f>
        <v/>
      </c>
      <c r="AZC15" s="20" t="str">
        <f>IF('لصق اكسل الفورمز'!BA10="","",'لصق اكسل الفورمز'!BA10)</f>
        <v/>
      </c>
      <c r="AZD15" s="20" t="str">
        <f>IF('لصق اكسل الفورمز'!BB10="","",'لصق اكسل الفورمز'!BB10)</f>
        <v/>
      </c>
      <c r="AZE15" s="20" t="str">
        <f>IF('لصق اكسل الفورمز'!BC10="","",'لصق اكسل الفورمز'!BC10)</f>
        <v/>
      </c>
      <c r="AZF15" s="20" t="str">
        <f>IF('لصق اكسل الفورمز'!BD10="","",'لصق اكسل الفورمز'!BD10)</f>
        <v/>
      </c>
      <c r="AZG15" s="20" t="str">
        <f>IF('لصق اكسل الفورمز'!BE10="","",'لصق اكسل الفورمز'!BE10)</f>
        <v/>
      </c>
      <c r="AZH15" s="20" t="str">
        <f>IF('لصق اكسل الفورمز'!BF10="","",'لصق اكسل الفورمز'!BF10)</f>
        <v/>
      </c>
      <c r="AZI15" s="20" t="str">
        <f>IF('لصق اكسل الفورمز'!BG10="","",'لصق اكسل الفورمز'!BG10)</f>
        <v/>
      </c>
      <c r="AZJ15" s="20" t="str">
        <f>IF('لصق اكسل الفورمز'!BH10="","",'لصق اكسل الفورمز'!BH10)</f>
        <v/>
      </c>
      <c r="AZK15" s="20" t="str">
        <f>IF('لصق اكسل الفورمز'!BI10="","",'لصق اكسل الفورمز'!BI10)</f>
        <v/>
      </c>
      <c r="AZL15" s="20" t="str">
        <f>IF('لصق اكسل الفورمز'!BJ10="","",'لصق اكسل الفورمز'!BJ10)</f>
        <v/>
      </c>
      <c r="AZM15" s="20" t="str">
        <f>IF('لصق اكسل الفورمز'!BK10="","",'لصق اكسل الفورمز'!BK10)</f>
        <v/>
      </c>
      <c r="AZN15" s="20" t="str">
        <f>IF('لصق اكسل الفورمز'!BL10="","",'لصق اكسل الفورمز'!BL10)</f>
        <v/>
      </c>
      <c r="AZO15" s="20" t="str">
        <f>IF('لصق اكسل الفورمز'!BM10="","",'لصق اكسل الفورمز'!BM10)</f>
        <v/>
      </c>
      <c r="AZP15" s="20" t="str">
        <f>IF('لصق اكسل الفورمز'!BN10="","",'لصق اكسل الفورمز'!BN10)</f>
        <v/>
      </c>
      <c r="AZQ15" s="20" t="str">
        <f>IF('لصق اكسل الفورمز'!BO10="","",'لصق اكسل الفورمز'!BO10)</f>
        <v/>
      </c>
      <c r="AZR15" s="20" t="str">
        <f>IF('لصق اكسل الفورمز'!BP10="","",'لصق اكسل الفورمز'!BP10)</f>
        <v/>
      </c>
      <c r="AZS15" s="20" t="str">
        <f>IF('لصق اكسل الفورمز'!BQ10="","",'لصق اكسل الفورمز'!BQ10)</f>
        <v/>
      </c>
      <c r="AZT15" s="20" t="str">
        <f>IF('لصق اكسل الفورمز'!BR10="","",'لصق اكسل الفورمز'!BR10)</f>
        <v/>
      </c>
      <c r="AZU15" s="20" t="str">
        <f>IF('لصق اكسل الفورمز'!BS10="","",'لصق اكسل الفورمز'!BS10)</f>
        <v/>
      </c>
      <c r="AZV15" s="20" t="str">
        <f>IF('لصق اكسل الفورمز'!BT10="","",'لصق اكسل الفورمز'!BT10)</f>
        <v/>
      </c>
      <c r="AZW15" s="20" t="str">
        <f>IF('لصق اكسل الفورمز'!BU10="","",'لصق اكسل الفورمز'!BU10)</f>
        <v/>
      </c>
      <c r="AZX15" s="20" t="str">
        <f>IF('لصق اكسل الفورمز'!BV10="","",'لصق اكسل الفورمز'!BV10)</f>
        <v/>
      </c>
      <c r="AZY15" s="20" t="str">
        <f>IF('لصق اكسل الفورمز'!BW10="","",'لصق اكسل الفورمز'!BW10)</f>
        <v/>
      </c>
      <c r="AZZ15" s="20" t="str">
        <f>IF('لصق اكسل الفورمز'!BX10="","",'لصق اكسل الفورمز'!BX10)</f>
        <v/>
      </c>
      <c r="BAA15" s="20" t="str">
        <f>IF('لصق اكسل الفورمز'!BY10="","",'لصق اكسل الفورمز'!BY10)</f>
        <v/>
      </c>
      <c r="BAB15" s="20" t="str">
        <f>IF('لصق اكسل الفورمز'!BZ10="","",'لصق اكسل الفورمز'!BZ10)</f>
        <v/>
      </c>
      <c r="BAC15" s="20" t="str">
        <f>IF('لصق اكسل الفورمز'!CA10="","",'لصق اكسل الفورمز'!CA10)</f>
        <v/>
      </c>
      <c r="BAD15" s="20" t="str">
        <f>IF('لصق اكسل الفورمز'!CB10="","",'لصق اكسل الفورمز'!CB10)</f>
        <v/>
      </c>
      <c r="BAE15" s="20" t="str">
        <f>IF('لصق اكسل الفورمز'!CC10="","",'لصق اكسل الفورمز'!CC10)</f>
        <v/>
      </c>
      <c r="BAF15" s="20" t="str">
        <f>IF('لصق اكسل الفورمز'!CD10="","",'لصق اكسل الفورمز'!CD10)</f>
        <v/>
      </c>
      <c r="BAG15" s="20" t="str">
        <f>IF('لصق اكسل الفورمز'!CE10="","",'لصق اكسل الفورمز'!CE10)</f>
        <v/>
      </c>
      <c r="BAH15" s="20" t="str">
        <f>IF('لصق اكسل الفورمز'!CF10="","",'لصق اكسل الفورمز'!CF10)</f>
        <v/>
      </c>
      <c r="BAI15" s="20" t="str">
        <f>IF('لصق اكسل الفورمز'!CG10="","",'لصق اكسل الفورمز'!CG10)</f>
        <v/>
      </c>
      <c r="BAJ15" s="20" t="str">
        <f>IF('لصق اكسل الفورمز'!CH10="","",'لصق اكسل الفورمز'!CH10)</f>
        <v/>
      </c>
      <c r="BAK15" s="20" t="str">
        <f>IF('لصق اكسل الفورمز'!CI10="","",'لصق اكسل الفورمز'!CI10)</f>
        <v/>
      </c>
      <c r="BAL15" s="20" t="str">
        <f>IF('لصق اكسل الفورمز'!CJ10="","",'لصق اكسل الفورمز'!CJ10)</f>
        <v/>
      </c>
      <c r="BAM15" s="20" t="str">
        <f>IF('لصق اكسل الفورمز'!CK10="","",'لصق اكسل الفورمز'!CK10)</f>
        <v/>
      </c>
      <c r="BAN15" s="20" t="str">
        <f>IF('لصق اكسل الفورمز'!CL10="","",'لصق اكسل الفورمز'!CL10)</f>
        <v/>
      </c>
      <c r="BAO15" s="20" t="str">
        <f>IF('لصق اكسل الفورمز'!CM10="","",'لصق اكسل الفورمز'!CM10)</f>
        <v/>
      </c>
      <c r="BAP15" s="20" t="str">
        <f>IF('لصق اكسل الفورمز'!CN10="","",'لصق اكسل الفورمز'!CN10)</f>
        <v/>
      </c>
      <c r="BAQ15" s="20" t="str">
        <f>IF('لصق اكسل الفورمز'!CO10="","",'لصق اكسل الفورمز'!CO10)</f>
        <v/>
      </c>
      <c r="BAR15" s="20" t="str">
        <f>IF('لصق اكسل الفورمز'!CP10="","",'لصق اكسل الفورمز'!CP10)</f>
        <v/>
      </c>
      <c r="BAS15" s="20" t="str">
        <f>IF('لصق اكسل الفورمز'!CQ10="","",'لصق اكسل الفورمز'!CQ10)</f>
        <v/>
      </c>
      <c r="BAT15" s="20" t="str">
        <f>IF('لصق اكسل الفورمز'!CR10="","",'لصق اكسل الفورمز'!CR10)</f>
        <v/>
      </c>
      <c r="BAU15" s="20" t="str">
        <f>IF('لصق اكسل الفورمز'!CS10="","",'لصق اكسل الفورمز'!CS10)</f>
        <v/>
      </c>
      <c r="BAV15" s="20" t="str">
        <f>IF('لصق اكسل الفورمز'!CT10="","",'لصق اكسل الفورمز'!CT10)</f>
        <v/>
      </c>
      <c r="BAW15" s="20" t="str">
        <f>IF('لصق اكسل الفورمز'!CU10="","",'لصق اكسل الفورمز'!CU10)</f>
        <v/>
      </c>
      <c r="BAX15" s="20" t="str">
        <f>IF('لصق اكسل الفورمز'!CV10="","",'لصق اكسل الفورمز'!CV10)</f>
        <v/>
      </c>
      <c r="BAY15" s="20" t="str">
        <f>IF('لصق اكسل الفورمز'!CW10="","",'لصق اكسل الفورمز'!CW10)</f>
        <v/>
      </c>
      <c r="BAZ15" s="20" t="str">
        <f>IF('لصق اكسل الفورمز'!CX10="","",'لصق اكسل الفورمز'!CX10)</f>
        <v/>
      </c>
      <c r="BBA15" s="20" t="str">
        <f>IF('لصق اكسل الفورمز'!CY10="","",'لصق اكسل الفورمز'!CY10)</f>
        <v/>
      </c>
      <c r="BBB15" s="20" t="str">
        <f>IF('لصق اكسل الفورمز'!CZ10="","",'لصق اكسل الفورمز'!CZ10)</f>
        <v/>
      </c>
      <c r="BBC15" s="20" t="str">
        <f>IF('لصق اكسل الفورمز'!DA10="","",'لصق اكسل الفورمز'!DA10)</f>
        <v/>
      </c>
      <c r="BBD15" s="20" t="str">
        <f>IF('لصق اكسل الفورمز'!DB10="","",'لصق اكسل الفورمز'!DB10)</f>
        <v/>
      </c>
      <c r="BBE15" s="20" t="str">
        <f>IF('لصق اكسل الفورمز'!DC10="","",'لصق اكسل الفورمز'!DC10)</f>
        <v/>
      </c>
      <c r="BBF15" s="20" t="str">
        <f>IF('لصق اكسل الفورمز'!DD10="","",'لصق اكسل الفورمز'!DD10)</f>
        <v/>
      </c>
      <c r="BBG15" s="20" t="str">
        <f>IF('لصق اكسل الفورمز'!DE10="","",'لصق اكسل الفورمز'!DE10)</f>
        <v/>
      </c>
      <c r="BBH15" s="20" t="str">
        <f>IF('لصق اكسل الفورمز'!DF10="","",'لصق اكسل الفورمز'!DF10)</f>
        <v/>
      </c>
      <c r="BBI15" s="20" t="str">
        <f>IF('لصق اكسل الفورمز'!DG10="","",'لصق اكسل الفورمز'!DG10)</f>
        <v/>
      </c>
      <c r="BBJ15" s="20" t="str">
        <f>IF('لصق اكسل الفورمز'!DH10="","",'لصق اكسل الفورمز'!DH10)</f>
        <v/>
      </c>
      <c r="BBK15" s="20" t="str">
        <f>IF('لصق اكسل الفورمز'!DI10="","",'لصق اكسل الفورمز'!DI10)</f>
        <v/>
      </c>
      <c r="BBL15" s="20" t="str">
        <f>IF('لصق اكسل الفورمز'!DJ10="","",'لصق اكسل الفورمز'!DJ10)</f>
        <v/>
      </c>
      <c r="BBM15" s="20" t="str">
        <f>IF('لصق اكسل الفورمز'!DK10="","",'لصق اكسل الفورمز'!DK10)</f>
        <v/>
      </c>
      <c r="BBN15" s="20" t="str">
        <f>IF('لصق اكسل الفورمز'!DL10="","",'لصق اكسل الفورمز'!DL10)</f>
        <v/>
      </c>
      <c r="BBO15" s="20" t="str">
        <f>IF('لصق اكسل الفورمز'!DM10="","",'لصق اكسل الفورمز'!DM10)</f>
        <v/>
      </c>
      <c r="BCU15" s="20" t="str">
        <f t="shared" si="131"/>
        <v/>
      </c>
      <c r="BCV15" s="20" t="str">
        <f t="shared" si="132"/>
        <v/>
      </c>
      <c r="BCW15" s="20" t="str">
        <f t="shared" si="133"/>
        <v/>
      </c>
      <c r="BCX15" s="20" t="str">
        <f t="shared" si="134"/>
        <v/>
      </c>
      <c r="BCY15" s="20" t="str">
        <f t="shared" si="135"/>
        <v/>
      </c>
      <c r="BCZ15" s="20" t="str">
        <f t="shared" si="136"/>
        <v/>
      </c>
      <c r="BDA15" s="20" t="str">
        <f t="shared" si="137"/>
        <v/>
      </c>
      <c r="BDB15" s="20" t="str">
        <f t="shared" si="138"/>
        <v/>
      </c>
      <c r="BDC15" s="20" t="str">
        <f t="shared" si="139"/>
        <v/>
      </c>
      <c r="BDD15" s="20" t="str">
        <f t="shared" si="140"/>
        <v/>
      </c>
      <c r="BDE15" s="20" t="str">
        <f t="shared" si="141"/>
        <v/>
      </c>
      <c r="BDF15" s="20" t="str">
        <f t="shared" si="142"/>
        <v/>
      </c>
      <c r="BDG15" s="20" t="str">
        <f t="shared" si="143"/>
        <v/>
      </c>
      <c r="BDH15" s="20" t="str">
        <f t="shared" si="144"/>
        <v/>
      </c>
      <c r="BDI15" s="20" t="str">
        <f t="shared" si="145"/>
        <v/>
      </c>
      <c r="BDJ15" s="20" t="str">
        <f t="shared" si="146"/>
        <v/>
      </c>
      <c r="BDK15" s="20" t="str">
        <f t="shared" si="147"/>
        <v/>
      </c>
      <c r="BDL15" s="20" t="str">
        <f t="shared" si="148"/>
        <v/>
      </c>
      <c r="BDM15" s="20" t="str">
        <f t="shared" si="149"/>
        <v/>
      </c>
      <c r="BDN15" s="20" t="str">
        <f t="shared" si="150"/>
        <v/>
      </c>
      <c r="BDO15" s="20" t="str">
        <f t="shared" si="151"/>
        <v/>
      </c>
      <c r="BDP15" s="20" t="str">
        <f t="shared" si="152"/>
        <v/>
      </c>
      <c r="BDQ15" s="20" t="str">
        <f t="shared" si="153"/>
        <v/>
      </c>
      <c r="BDR15" s="20" t="str">
        <f t="shared" si="154"/>
        <v/>
      </c>
      <c r="BDS15" s="20" t="str">
        <f t="shared" si="155"/>
        <v/>
      </c>
      <c r="BDT15" s="20" t="str">
        <f t="shared" si="156"/>
        <v/>
      </c>
      <c r="BDU15" s="20" t="str">
        <f t="shared" si="157"/>
        <v/>
      </c>
      <c r="BDV15" s="20" t="str">
        <f t="shared" si="158"/>
        <v/>
      </c>
      <c r="BDW15" s="20" t="str">
        <f t="shared" si="159"/>
        <v/>
      </c>
      <c r="BDX15" s="20" t="str">
        <f t="shared" si="160"/>
        <v/>
      </c>
      <c r="BDY15" s="20" t="str">
        <f t="shared" si="161"/>
        <v/>
      </c>
      <c r="BDZ15" s="20" t="str">
        <f t="shared" si="162"/>
        <v/>
      </c>
      <c r="BEA15" s="20" t="str">
        <f t="shared" si="163"/>
        <v/>
      </c>
      <c r="BEB15" s="20" t="str">
        <f t="shared" si="164"/>
        <v/>
      </c>
      <c r="BEC15" s="20" t="str">
        <f t="shared" si="165"/>
        <v/>
      </c>
      <c r="BED15" s="20" t="str">
        <f t="shared" si="166"/>
        <v/>
      </c>
      <c r="BEE15" s="20" t="str">
        <f t="shared" si="167"/>
        <v/>
      </c>
      <c r="BEF15" s="20" t="str">
        <f t="shared" si="168"/>
        <v/>
      </c>
      <c r="BEG15" s="20" t="str">
        <f t="shared" si="169"/>
        <v/>
      </c>
      <c r="BEH15" s="20" t="str">
        <f t="shared" si="170"/>
        <v/>
      </c>
      <c r="BEI15" s="20" t="str">
        <f t="shared" si="171"/>
        <v/>
      </c>
      <c r="BEJ15" s="20" t="str">
        <f t="shared" si="172"/>
        <v/>
      </c>
      <c r="BEK15" s="20" t="str">
        <f t="shared" si="173"/>
        <v/>
      </c>
      <c r="BEL15" s="20" t="str">
        <f t="shared" si="174"/>
        <v/>
      </c>
      <c r="BEM15" s="20" t="str">
        <f t="shared" si="175"/>
        <v/>
      </c>
      <c r="BEN15" s="20" t="str">
        <f t="shared" si="176"/>
        <v/>
      </c>
      <c r="BEO15" s="20" t="str">
        <f t="shared" si="177"/>
        <v/>
      </c>
      <c r="BEP15" s="20" t="str">
        <f t="shared" si="178"/>
        <v/>
      </c>
      <c r="BEQ15" s="20" t="str">
        <f t="shared" si="179"/>
        <v/>
      </c>
      <c r="BER15" s="20" t="str">
        <f t="shared" si="180"/>
        <v/>
      </c>
      <c r="BES15" s="20" t="str">
        <f t="shared" si="181"/>
        <v/>
      </c>
      <c r="BET15" s="20" t="str">
        <f t="shared" si="182"/>
        <v/>
      </c>
      <c r="BEU15" s="20" t="str">
        <f t="shared" si="183"/>
        <v/>
      </c>
      <c r="BEV15" s="20" t="str">
        <f t="shared" si="184"/>
        <v/>
      </c>
      <c r="BEW15" s="20" t="str">
        <f t="shared" si="185"/>
        <v/>
      </c>
      <c r="BEX15" s="20" t="str">
        <f t="shared" si="186"/>
        <v/>
      </c>
      <c r="BEY15" s="20" t="str">
        <f t="shared" si="187"/>
        <v/>
      </c>
      <c r="BEZ15" s="20" t="str">
        <f t="shared" si="188"/>
        <v/>
      </c>
      <c r="BFA15" s="20" t="str">
        <f t="shared" si="189"/>
        <v/>
      </c>
      <c r="BFB15" s="20" t="str">
        <f t="shared" si="190"/>
        <v/>
      </c>
      <c r="BFC15" s="20" t="str">
        <f t="shared" si="191"/>
        <v/>
      </c>
      <c r="BFD15" s="20" t="str">
        <f t="shared" si="192"/>
        <v/>
      </c>
      <c r="BFE15" s="20" t="str">
        <f t="shared" si="193"/>
        <v/>
      </c>
      <c r="BFF15" s="20" t="str">
        <f t="shared" si="194"/>
        <v/>
      </c>
      <c r="BFG15" s="20" t="str">
        <f t="shared" si="195"/>
        <v/>
      </c>
      <c r="BFH15" s="20" t="str">
        <f t="shared" si="196"/>
        <v/>
      </c>
      <c r="BFI15" s="20" t="str">
        <f t="shared" si="197"/>
        <v/>
      </c>
      <c r="BFJ15" s="20" t="str">
        <f t="shared" si="198"/>
        <v/>
      </c>
      <c r="BFK15" s="20" t="str">
        <f t="shared" si="199"/>
        <v/>
      </c>
      <c r="BFL15" s="20" t="str">
        <f t="shared" si="200"/>
        <v/>
      </c>
      <c r="BFM15" s="20" t="str">
        <f t="shared" si="201"/>
        <v/>
      </c>
      <c r="BFN15" s="20" t="str">
        <f t="shared" si="202"/>
        <v/>
      </c>
      <c r="BFO15" s="20" t="str">
        <f t="shared" si="203"/>
        <v/>
      </c>
      <c r="BFP15" s="20" t="str">
        <f t="shared" si="204"/>
        <v/>
      </c>
      <c r="BFQ15" s="20" t="str">
        <f t="shared" si="205"/>
        <v/>
      </c>
      <c r="BFR15" s="20" t="str">
        <f t="shared" si="206"/>
        <v/>
      </c>
      <c r="BFS15" s="20" t="str">
        <f t="shared" si="207"/>
        <v/>
      </c>
      <c r="BFT15" s="20" t="str">
        <f t="shared" si="208"/>
        <v/>
      </c>
      <c r="BFU15" s="20" t="str">
        <f t="shared" si="209"/>
        <v/>
      </c>
      <c r="BFV15" s="20" t="str">
        <f t="shared" si="210"/>
        <v/>
      </c>
      <c r="BFW15" s="20" t="str">
        <f t="shared" si="211"/>
        <v/>
      </c>
      <c r="BFX15" s="20" t="str">
        <f t="shared" si="212"/>
        <v/>
      </c>
      <c r="BFY15" s="20" t="str">
        <f t="shared" si="213"/>
        <v/>
      </c>
      <c r="BFZ15" s="20" t="str">
        <f t="shared" si="214"/>
        <v/>
      </c>
      <c r="BGA15" s="20" t="str">
        <f t="shared" si="215"/>
        <v/>
      </c>
      <c r="BGB15" s="20" t="str">
        <f t="shared" si="216"/>
        <v/>
      </c>
      <c r="BGC15" s="20" t="str">
        <f t="shared" si="217"/>
        <v/>
      </c>
      <c r="BGD15" s="20" t="str">
        <f t="shared" si="218"/>
        <v/>
      </c>
      <c r="BGE15" s="20" t="str">
        <f t="shared" si="219"/>
        <v/>
      </c>
      <c r="BGF15" s="20" t="str">
        <f t="shared" si="220"/>
        <v/>
      </c>
      <c r="BGG15" s="20" t="str">
        <f t="shared" si="221"/>
        <v/>
      </c>
      <c r="BGH15" s="20" t="str">
        <f t="shared" si="222"/>
        <v/>
      </c>
      <c r="BGI15" s="20" t="str">
        <f t="shared" si="223"/>
        <v/>
      </c>
      <c r="BGJ15" s="20" t="str">
        <f t="shared" si="224"/>
        <v/>
      </c>
      <c r="BGK15" s="20" t="str">
        <f t="shared" si="225"/>
        <v/>
      </c>
      <c r="BGL15" s="20" t="str">
        <f t="shared" si="226"/>
        <v/>
      </c>
      <c r="BGM15" s="20" t="str">
        <f t="shared" si="227"/>
        <v/>
      </c>
      <c r="BGN15" s="20" t="str">
        <f t="shared" si="228"/>
        <v/>
      </c>
      <c r="BGO15" s="20" t="str">
        <f t="shared" si="229"/>
        <v/>
      </c>
      <c r="BGP15" s="20" t="str">
        <f t="shared" si="230"/>
        <v/>
      </c>
      <c r="BGQ15" s="20" t="str">
        <f t="shared" si="231"/>
        <v/>
      </c>
      <c r="BGR15" s="20" t="str">
        <f t="shared" si="232"/>
        <v/>
      </c>
      <c r="BGS15" s="20" t="str">
        <f t="shared" si="233"/>
        <v/>
      </c>
      <c r="BGT15" s="20" t="str">
        <f t="shared" si="234"/>
        <v/>
      </c>
      <c r="BGU15" s="20" t="str">
        <f t="shared" si="235"/>
        <v/>
      </c>
      <c r="BGV15" s="20" t="str">
        <f t="shared" si="236"/>
        <v/>
      </c>
      <c r="BGW15" s="20" t="str">
        <f t="shared" si="237"/>
        <v/>
      </c>
      <c r="BGX15" s="20" t="str">
        <f t="shared" si="238"/>
        <v/>
      </c>
      <c r="BGY15" s="20" t="str">
        <f t="shared" si="239"/>
        <v/>
      </c>
      <c r="BGZ15" s="20" t="str">
        <f t="shared" si="240"/>
        <v/>
      </c>
      <c r="BHA15" s="20" t="str">
        <f t="shared" si="241"/>
        <v/>
      </c>
      <c r="BHB15" s="20" t="str">
        <f t="shared" si="242"/>
        <v/>
      </c>
      <c r="BHC15" s="20" t="str">
        <f t="shared" si="243"/>
        <v/>
      </c>
      <c r="BHD15" s="20" t="str">
        <f t="shared" si="244"/>
        <v/>
      </c>
      <c r="BHE15" s="20" t="str">
        <f t="shared" si="245"/>
        <v/>
      </c>
      <c r="BHF15" s="20" t="str">
        <f t="shared" si="246"/>
        <v/>
      </c>
      <c r="BHG15" s="20" t="str">
        <f t="shared" si="247"/>
        <v/>
      </c>
      <c r="BHJ15" s="20" t="str">
        <f t="shared" si="248"/>
        <v/>
      </c>
      <c r="BHL15" s="20" t="str">
        <f t="shared" si="249"/>
        <v/>
      </c>
      <c r="BHM15" s="20" t="str">
        <f t="shared" si="91"/>
        <v/>
      </c>
      <c r="BHN15" s="20" t="str">
        <f t="shared" si="91"/>
        <v/>
      </c>
      <c r="BHO15" s="20" t="str">
        <f t="shared" si="91"/>
        <v/>
      </c>
      <c r="BHP15" s="20" t="str">
        <f t="shared" si="91"/>
        <v/>
      </c>
      <c r="BHQ15" s="20" t="str">
        <f t="shared" si="91"/>
        <v/>
      </c>
      <c r="BHR15" s="20" t="str">
        <f t="shared" si="91"/>
        <v/>
      </c>
      <c r="BHS15" s="20" t="str">
        <f t="shared" si="91"/>
        <v/>
      </c>
      <c r="BHT15" s="20" t="str">
        <f t="shared" si="91"/>
        <v/>
      </c>
      <c r="BHU15" s="20" t="str">
        <f t="shared" si="91"/>
        <v/>
      </c>
      <c r="BHV15" s="20" t="str">
        <f t="shared" si="91"/>
        <v/>
      </c>
      <c r="BHW15" s="20" t="str">
        <f t="shared" si="91"/>
        <v/>
      </c>
      <c r="BHX15" s="20" t="str">
        <f t="shared" si="91"/>
        <v/>
      </c>
      <c r="BHY15" s="20" t="str">
        <f t="shared" si="91"/>
        <v/>
      </c>
      <c r="BHZ15" s="20" t="str">
        <f t="shared" si="91"/>
        <v/>
      </c>
      <c r="BIA15" s="20" t="str">
        <f t="shared" si="91"/>
        <v/>
      </c>
      <c r="BIB15" s="20" t="str">
        <f t="shared" si="91"/>
        <v/>
      </c>
      <c r="BIC15" s="20" t="str">
        <f t="shared" si="91"/>
        <v/>
      </c>
      <c r="BID15" s="20" t="str">
        <f t="shared" si="91"/>
        <v/>
      </c>
      <c r="BIE15" s="20" t="str">
        <f t="shared" si="91"/>
        <v/>
      </c>
      <c r="BII15" s="20" t="str">
        <f t="shared" si="251"/>
        <v/>
      </c>
      <c r="BIJ15" s="20" t="str">
        <f t="shared" si="92"/>
        <v/>
      </c>
      <c r="BIK15" s="20" t="str">
        <f t="shared" si="92"/>
        <v/>
      </c>
      <c r="BIL15" s="20" t="str">
        <f t="shared" si="92"/>
        <v/>
      </c>
      <c r="BIM15" s="20" t="str">
        <f t="shared" si="92"/>
        <v/>
      </c>
      <c r="BIN15" s="20" t="str">
        <f t="shared" si="92"/>
        <v/>
      </c>
      <c r="BIO15" s="20" t="str">
        <f t="shared" si="92"/>
        <v/>
      </c>
      <c r="BIP15" s="20" t="str">
        <f t="shared" si="92"/>
        <v/>
      </c>
      <c r="BIQ15" s="20" t="str">
        <f t="shared" si="92"/>
        <v/>
      </c>
      <c r="BIR15" s="20" t="str">
        <f t="shared" si="92"/>
        <v/>
      </c>
      <c r="BIS15" s="20" t="str">
        <f t="shared" si="92"/>
        <v/>
      </c>
      <c r="BIT15" s="20" t="str">
        <f t="shared" si="92"/>
        <v/>
      </c>
      <c r="BIU15" s="20" t="str">
        <f t="shared" si="92"/>
        <v/>
      </c>
      <c r="BIV15" s="20" t="str">
        <f t="shared" si="92"/>
        <v/>
      </c>
      <c r="BIW15" s="20" t="str">
        <f t="shared" si="92"/>
        <v/>
      </c>
      <c r="BIX15" s="20" t="str">
        <f t="shared" si="92"/>
        <v/>
      </c>
      <c r="BIY15" s="20" t="str">
        <f t="shared" si="92"/>
        <v/>
      </c>
      <c r="BIZ15" s="20" t="str">
        <f t="shared" si="92"/>
        <v/>
      </c>
      <c r="BJA15" s="20" t="str">
        <f t="shared" si="92"/>
        <v/>
      </c>
      <c r="BJB15" s="20" t="str">
        <f t="shared" si="92"/>
        <v/>
      </c>
    </row>
    <row r="16" spans="1:104 1300:1615" ht="14.5">
      <c r="A16" s="523">
        <v>10</v>
      </c>
      <c r="B16" s="510" t="str">
        <f>IF('لصق اكسل الفورمز'!E11="","",'لصق اكسل الفورمز'!E11)</f>
        <v/>
      </c>
      <c r="C16" s="510" t="str">
        <f t="shared" si="93"/>
        <v/>
      </c>
      <c r="D16" s="510" t="str">
        <f t="shared" si="3"/>
        <v/>
      </c>
      <c r="E16" s="510" t="str">
        <f t="shared" si="3"/>
        <v/>
      </c>
      <c r="F16" s="510" t="str">
        <f t="shared" si="3"/>
        <v/>
      </c>
      <c r="G16" s="510" t="str">
        <f t="shared" si="3"/>
        <v/>
      </c>
      <c r="H16" s="510" t="str">
        <f t="shared" si="3"/>
        <v/>
      </c>
      <c r="I16" s="510" t="str">
        <f t="shared" si="3"/>
        <v/>
      </c>
      <c r="J16" s="510" t="str">
        <f t="shared" si="3"/>
        <v/>
      </c>
      <c r="K16" s="510" t="str">
        <f t="shared" si="3"/>
        <v/>
      </c>
      <c r="L16" s="510" t="str">
        <f t="shared" si="3"/>
        <v/>
      </c>
      <c r="M16" s="510" t="str">
        <f t="shared" si="3"/>
        <v/>
      </c>
      <c r="N16" s="510" t="str">
        <f t="shared" si="3"/>
        <v/>
      </c>
      <c r="O16" s="510" t="str">
        <f t="shared" si="3"/>
        <v/>
      </c>
      <c r="P16" s="510" t="str">
        <f t="shared" si="3"/>
        <v/>
      </c>
      <c r="Q16" s="510" t="str">
        <f t="shared" si="3"/>
        <v/>
      </c>
      <c r="R16" s="510" t="str">
        <f t="shared" si="3"/>
        <v/>
      </c>
      <c r="S16" s="510" t="str">
        <f t="shared" si="3"/>
        <v/>
      </c>
      <c r="T16" s="510" t="str">
        <f t="shared" si="3"/>
        <v/>
      </c>
      <c r="U16" s="510" t="str">
        <f t="shared" si="3"/>
        <v/>
      </c>
      <c r="V16" s="510" t="str">
        <f t="shared" si="3"/>
        <v/>
      </c>
      <c r="W16" s="527" t="str">
        <f t="shared" si="94"/>
        <v/>
      </c>
      <c r="X16" s="510" t="str">
        <f t="shared" si="95"/>
        <v/>
      </c>
      <c r="Y16" s="564" t="str">
        <f t="shared" si="96"/>
        <v/>
      </c>
      <c r="Z16" s="238"/>
      <c r="AA16" s="238"/>
      <c r="AB16" s="238"/>
      <c r="AC16" s="238"/>
      <c r="AD16" s="238"/>
      <c r="AE16" s="238"/>
      <c r="AF16" s="238"/>
      <c r="AL16" s="20">
        <f t="shared" si="97"/>
        <v>0</v>
      </c>
      <c r="AM16" s="20">
        <f t="shared" si="98"/>
        <v>0</v>
      </c>
      <c r="AO16" s="20" t="str">
        <f t="shared" si="99"/>
        <v/>
      </c>
      <c r="AQ16" s="20" t="str">
        <f t="shared" si="252"/>
        <v/>
      </c>
      <c r="AR16" s="20" t="str">
        <f t="shared" si="101"/>
        <v/>
      </c>
      <c r="AS16" s="20" t="str">
        <f t="shared" si="102"/>
        <v/>
      </c>
      <c r="AT16" s="20" t="str">
        <f t="shared" si="103"/>
        <v/>
      </c>
      <c r="AU16" s="20" t="str">
        <f t="shared" si="104"/>
        <v/>
      </c>
      <c r="AV16" s="20" t="str">
        <f t="shared" si="105"/>
        <v/>
      </c>
      <c r="AW16" s="20" t="str">
        <f t="shared" si="106"/>
        <v/>
      </c>
      <c r="AX16" s="20" t="str">
        <f t="shared" si="107"/>
        <v/>
      </c>
      <c r="AY16" s="20" t="str">
        <f t="shared" si="108"/>
        <v/>
      </c>
      <c r="AZ16" s="20" t="str">
        <f t="shared" si="109"/>
        <v/>
      </c>
      <c r="BA16" s="20" t="str">
        <f t="shared" si="110"/>
        <v/>
      </c>
      <c r="BB16" s="20" t="str">
        <f t="shared" si="111"/>
        <v/>
      </c>
      <c r="BC16" s="20" t="str">
        <f t="shared" si="112"/>
        <v/>
      </c>
      <c r="BD16" s="20" t="str">
        <f t="shared" si="113"/>
        <v/>
      </c>
      <c r="BE16" s="20" t="str">
        <f t="shared" si="114"/>
        <v/>
      </c>
      <c r="BF16" s="20" t="str">
        <f t="shared" si="115"/>
        <v/>
      </c>
      <c r="BG16" s="20" t="str">
        <f t="shared" si="116"/>
        <v/>
      </c>
      <c r="BH16" s="20" t="str">
        <f t="shared" si="117"/>
        <v/>
      </c>
      <c r="BI16" s="20" t="str">
        <f t="shared" si="118"/>
        <v/>
      </c>
      <c r="BJ16" s="20" t="str">
        <f t="shared" si="119"/>
        <v/>
      </c>
      <c r="BL16" s="38" t="e">
        <f t="shared" si="120"/>
        <v>#DIV/0!</v>
      </c>
      <c r="BM16" s="4">
        <f t="shared" si="121"/>
        <v>0</v>
      </c>
      <c r="BN16" s="4">
        <f t="shared" si="122"/>
        <v>0</v>
      </c>
      <c r="BO16" s="4">
        <f t="shared" si="123"/>
        <v>0</v>
      </c>
      <c r="BP16" s="173" t="str">
        <f t="shared" si="124"/>
        <v/>
      </c>
      <c r="BQ16" s="4">
        <f t="shared" si="125"/>
        <v>0</v>
      </c>
      <c r="BR16">
        <f>COUNTIF(T:T,"&lt;=1")</f>
        <v>7</v>
      </c>
      <c r="BT16" s="268" t="str">
        <f t="shared" si="126"/>
        <v/>
      </c>
      <c r="BU16" s="268" t="str">
        <f t="shared" si="127"/>
        <v/>
      </c>
      <c r="BX16" s="20">
        <f t="shared" si="128"/>
        <v>1</v>
      </c>
      <c r="CG16" s="20" t="str">
        <f t="shared" si="129"/>
        <v/>
      </c>
      <c r="CH16" s="20" t="str">
        <f t="shared" si="4"/>
        <v/>
      </c>
      <c r="CI16" s="20" t="str">
        <f t="shared" si="4"/>
        <v/>
      </c>
      <c r="CJ16" s="20" t="str">
        <f t="shared" si="4"/>
        <v/>
      </c>
      <c r="CK16" s="20" t="str">
        <f t="shared" si="4"/>
        <v/>
      </c>
      <c r="CL16" s="20" t="str">
        <f t="shared" si="4"/>
        <v/>
      </c>
      <c r="CM16" s="20" t="str">
        <f t="shared" si="4"/>
        <v/>
      </c>
      <c r="CN16" s="20" t="str">
        <f t="shared" si="4"/>
        <v/>
      </c>
      <c r="CO16" s="20" t="str">
        <f t="shared" si="4"/>
        <v/>
      </c>
      <c r="CP16" s="20" t="str">
        <f t="shared" si="4"/>
        <v/>
      </c>
      <c r="CQ16" s="20" t="str">
        <f t="shared" si="4"/>
        <v/>
      </c>
      <c r="CR16" s="20" t="str">
        <f t="shared" si="4"/>
        <v/>
      </c>
      <c r="CS16" s="20" t="str">
        <f t="shared" si="4"/>
        <v/>
      </c>
      <c r="CT16" s="20" t="str">
        <f t="shared" si="4"/>
        <v/>
      </c>
      <c r="CU16" s="20" t="str">
        <f t="shared" si="4"/>
        <v/>
      </c>
      <c r="CV16" s="20" t="str">
        <f t="shared" si="4"/>
        <v/>
      </c>
      <c r="CW16" s="20" t="str">
        <f t="shared" si="4"/>
        <v/>
      </c>
      <c r="CX16" s="20" t="str">
        <f t="shared" si="4"/>
        <v/>
      </c>
      <c r="CY16" s="20" t="str">
        <f t="shared" si="4"/>
        <v/>
      </c>
      <c r="CZ16" s="20" t="str">
        <f t="shared" si="130"/>
        <v/>
      </c>
      <c r="AXC16" s="20" t="str">
        <f>IF('لصق اكسل الفورمز'!A11="","",'لصق اكسل الفورمز'!A11)</f>
        <v/>
      </c>
      <c r="AXD16" s="20" t="str">
        <f>IF('لصق اكسل الفورمز'!B11="","",'لصق اكسل الفورمز'!B11)</f>
        <v/>
      </c>
      <c r="AXE16" s="20" t="str">
        <f>IF('لصق اكسل الفورمز'!C11="","",'لصق اكسل الفورمز'!C11)</f>
        <v/>
      </c>
      <c r="AXF16" s="20" t="str">
        <f>IF('لصق اكسل الفورمز'!D11="","",'لصق اكسل الفورمز'!D11)</f>
        <v/>
      </c>
      <c r="AXG16" s="20" t="str">
        <f>IF('لصق اكسل الفورمز'!E11="","",'لصق اكسل الفورمز'!E11)</f>
        <v/>
      </c>
      <c r="AXH16" s="20" t="str">
        <f>IF('لصق اكسل الفورمز'!F11="","",'لصق اكسل الفورمز'!F11)</f>
        <v/>
      </c>
      <c r="AXI16" s="20" t="str">
        <f>IF('لصق اكسل الفورمز'!G11="","",'لصق اكسل الفورمز'!G11)</f>
        <v/>
      </c>
      <c r="AXJ16" s="20" t="str">
        <f>IF('لصق اكسل الفورمز'!H11="","",'لصق اكسل الفورمز'!H11)</f>
        <v/>
      </c>
      <c r="AXK16" s="20" t="str">
        <f>IF('لصق اكسل الفورمز'!I11="","",'لصق اكسل الفورمز'!I11)</f>
        <v/>
      </c>
      <c r="AXL16" s="20" t="str">
        <f>IF('لصق اكسل الفورمز'!J11="","",'لصق اكسل الفورمز'!J11)</f>
        <v/>
      </c>
      <c r="AXM16" s="20" t="str">
        <f>IF('لصق اكسل الفورمز'!K11="","",'لصق اكسل الفورمز'!K11)</f>
        <v/>
      </c>
      <c r="AXN16" s="20" t="str">
        <f>IF('لصق اكسل الفورمز'!L11="","",'لصق اكسل الفورمز'!L11)</f>
        <v/>
      </c>
      <c r="AXO16" s="20" t="str">
        <f>IF('لصق اكسل الفورمز'!M11="","",'لصق اكسل الفورمز'!M11)</f>
        <v/>
      </c>
      <c r="AXP16" s="20" t="str">
        <f>IF('لصق اكسل الفورمز'!N11="","",'لصق اكسل الفورمز'!N11)</f>
        <v/>
      </c>
      <c r="AXQ16" s="20" t="str">
        <f>IF('لصق اكسل الفورمز'!O11="","",'لصق اكسل الفورمز'!O11)</f>
        <v/>
      </c>
      <c r="AXR16" s="20" t="str">
        <f>IF('لصق اكسل الفورمز'!P11="","",'لصق اكسل الفورمز'!P11)</f>
        <v/>
      </c>
      <c r="AXS16" s="20" t="str">
        <f>IF('لصق اكسل الفورمز'!Q11="","",'لصق اكسل الفورمز'!Q11)</f>
        <v/>
      </c>
      <c r="AXT16" s="20" t="str">
        <f>IF('لصق اكسل الفورمز'!R11="","",'لصق اكسل الفورمز'!R11)</f>
        <v/>
      </c>
      <c r="AXU16" s="20" t="str">
        <f>IF('لصق اكسل الفورمز'!S11="","",'لصق اكسل الفورمز'!S11)</f>
        <v/>
      </c>
      <c r="AXV16" s="20" t="str">
        <f>IF('لصق اكسل الفورمز'!T11="","",'لصق اكسل الفورمز'!T11)</f>
        <v/>
      </c>
      <c r="AXW16" s="20" t="str">
        <f>IF('لصق اكسل الفورمز'!U11="","",'لصق اكسل الفورمز'!U11)</f>
        <v/>
      </c>
      <c r="AXX16" s="20" t="str">
        <f>IF('لصق اكسل الفورمز'!V11="","",'لصق اكسل الفورمز'!V11)</f>
        <v/>
      </c>
      <c r="AXY16" s="20" t="str">
        <f>IF('لصق اكسل الفورمز'!W11="","",'لصق اكسل الفورمز'!W11)</f>
        <v/>
      </c>
      <c r="AXZ16" s="20" t="str">
        <f>IF('لصق اكسل الفورمز'!X11="","",'لصق اكسل الفورمز'!X11)</f>
        <v/>
      </c>
      <c r="AYA16" s="20" t="str">
        <f>IF('لصق اكسل الفورمز'!Y11="","",'لصق اكسل الفورمز'!Y11)</f>
        <v/>
      </c>
      <c r="AYB16" s="20" t="str">
        <f>IF('لصق اكسل الفورمز'!Z11="","",'لصق اكسل الفورمز'!Z11)</f>
        <v/>
      </c>
      <c r="AYC16" s="20" t="str">
        <f>IF('لصق اكسل الفورمز'!AA11="","",'لصق اكسل الفورمز'!AA11)</f>
        <v/>
      </c>
      <c r="AYD16" s="20" t="str">
        <f>IF('لصق اكسل الفورمز'!AB11="","",'لصق اكسل الفورمز'!AB11)</f>
        <v/>
      </c>
      <c r="AYE16" s="20" t="str">
        <f>IF('لصق اكسل الفورمز'!AC11="","",'لصق اكسل الفورمز'!AC11)</f>
        <v/>
      </c>
      <c r="AYF16" s="20" t="str">
        <f>IF('لصق اكسل الفورمز'!AD11="","",'لصق اكسل الفورمز'!AD11)</f>
        <v/>
      </c>
      <c r="AYG16" s="20" t="str">
        <f>IF('لصق اكسل الفورمز'!AE11="","",'لصق اكسل الفورمز'!AE11)</f>
        <v/>
      </c>
      <c r="AYH16" s="20" t="str">
        <f>IF('لصق اكسل الفورمز'!AF11="","",'لصق اكسل الفورمز'!AF11)</f>
        <v/>
      </c>
      <c r="AYI16" s="20" t="str">
        <f>IF('لصق اكسل الفورمز'!AG11="","",'لصق اكسل الفورمز'!AG11)</f>
        <v/>
      </c>
      <c r="AYJ16" s="20" t="str">
        <f>IF('لصق اكسل الفورمز'!AH11="","",'لصق اكسل الفورمز'!AH11)</f>
        <v/>
      </c>
      <c r="AYK16" s="20" t="str">
        <f>IF('لصق اكسل الفورمز'!AI11="","",'لصق اكسل الفورمز'!AI11)</f>
        <v/>
      </c>
      <c r="AYL16" s="20" t="str">
        <f>IF('لصق اكسل الفورمز'!AJ11="","",'لصق اكسل الفورمز'!AJ11)</f>
        <v/>
      </c>
      <c r="AYM16" s="20" t="str">
        <f>IF('لصق اكسل الفورمز'!AK11="","",'لصق اكسل الفورمز'!AK11)</f>
        <v/>
      </c>
      <c r="AYN16" s="20" t="str">
        <f>IF('لصق اكسل الفورمز'!AL11="","",'لصق اكسل الفورمز'!AL11)</f>
        <v/>
      </c>
      <c r="AYO16" s="20" t="str">
        <f>IF('لصق اكسل الفورمز'!AM11="","",'لصق اكسل الفورمز'!AM11)</f>
        <v/>
      </c>
      <c r="AYP16" s="20" t="str">
        <f>IF('لصق اكسل الفورمز'!AN11="","",'لصق اكسل الفورمز'!AN11)</f>
        <v/>
      </c>
      <c r="AYQ16" s="20" t="str">
        <f>IF('لصق اكسل الفورمز'!AO11="","",'لصق اكسل الفورمز'!AO11)</f>
        <v/>
      </c>
      <c r="AYR16" s="20" t="str">
        <f>IF('لصق اكسل الفورمز'!AP11="","",'لصق اكسل الفورمز'!AP11)</f>
        <v/>
      </c>
      <c r="AYS16" s="20" t="str">
        <f>IF('لصق اكسل الفورمز'!AQ11="","",'لصق اكسل الفورمز'!AQ11)</f>
        <v/>
      </c>
      <c r="AYT16" s="20" t="str">
        <f>IF('لصق اكسل الفورمز'!AR11="","",'لصق اكسل الفورمز'!AR11)</f>
        <v/>
      </c>
      <c r="AYU16" s="20" t="str">
        <f>IF('لصق اكسل الفورمز'!AS11="","",'لصق اكسل الفورمز'!AS11)</f>
        <v/>
      </c>
      <c r="AYV16" s="20" t="str">
        <f>IF('لصق اكسل الفورمز'!AT11="","",'لصق اكسل الفورمز'!AT11)</f>
        <v/>
      </c>
      <c r="AYW16" s="20" t="str">
        <f>IF('لصق اكسل الفورمز'!AU11="","",'لصق اكسل الفورمز'!AU11)</f>
        <v/>
      </c>
      <c r="AYX16" s="20" t="str">
        <f>IF('لصق اكسل الفورمز'!AV11="","",'لصق اكسل الفورمز'!AV11)</f>
        <v/>
      </c>
      <c r="AYY16" s="20" t="str">
        <f>IF('لصق اكسل الفورمز'!AW11="","",'لصق اكسل الفورمز'!AW11)</f>
        <v/>
      </c>
      <c r="AYZ16" s="20" t="str">
        <f>IF('لصق اكسل الفورمز'!AX11="","",'لصق اكسل الفورمز'!AX11)</f>
        <v/>
      </c>
      <c r="AZA16" s="20" t="str">
        <f>IF('لصق اكسل الفورمز'!AY11="","",'لصق اكسل الفورمز'!AY11)</f>
        <v/>
      </c>
      <c r="AZB16" s="20" t="str">
        <f>IF('لصق اكسل الفورمز'!AZ11="","",'لصق اكسل الفورمز'!AZ11)</f>
        <v/>
      </c>
      <c r="AZC16" s="20" t="str">
        <f>IF('لصق اكسل الفورمز'!BA11="","",'لصق اكسل الفورمز'!BA11)</f>
        <v/>
      </c>
      <c r="AZD16" s="20" t="str">
        <f>IF('لصق اكسل الفورمز'!BB11="","",'لصق اكسل الفورمز'!BB11)</f>
        <v/>
      </c>
      <c r="AZE16" s="20" t="str">
        <f>IF('لصق اكسل الفورمز'!BC11="","",'لصق اكسل الفورمز'!BC11)</f>
        <v/>
      </c>
      <c r="AZF16" s="20" t="str">
        <f>IF('لصق اكسل الفورمز'!BD11="","",'لصق اكسل الفورمز'!BD11)</f>
        <v/>
      </c>
      <c r="AZG16" s="20" t="str">
        <f>IF('لصق اكسل الفورمز'!BE11="","",'لصق اكسل الفورمز'!BE11)</f>
        <v/>
      </c>
      <c r="AZH16" s="20" t="str">
        <f>IF('لصق اكسل الفورمز'!BF11="","",'لصق اكسل الفورمز'!BF11)</f>
        <v/>
      </c>
      <c r="AZI16" s="20" t="str">
        <f>IF('لصق اكسل الفورمز'!BG11="","",'لصق اكسل الفورمز'!BG11)</f>
        <v/>
      </c>
      <c r="AZJ16" s="20" t="str">
        <f>IF('لصق اكسل الفورمز'!BH11="","",'لصق اكسل الفورمز'!BH11)</f>
        <v/>
      </c>
      <c r="AZK16" s="20" t="str">
        <f>IF('لصق اكسل الفورمز'!BI11="","",'لصق اكسل الفورمز'!BI11)</f>
        <v/>
      </c>
      <c r="AZL16" s="20" t="str">
        <f>IF('لصق اكسل الفورمز'!BJ11="","",'لصق اكسل الفورمز'!BJ11)</f>
        <v/>
      </c>
      <c r="AZM16" s="20" t="str">
        <f>IF('لصق اكسل الفورمز'!BK11="","",'لصق اكسل الفورمز'!BK11)</f>
        <v/>
      </c>
      <c r="AZN16" s="20" t="str">
        <f>IF('لصق اكسل الفورمز'!BL11="","",'لصق اكسل الفورمز'!BL11)</f>
        <v/>
      </c>
      <c r="AZO16" s="20" t="str">
        <f>IF('لصق اكسل الفورمز'!BM11="","",'لصق اكسل الفورمز'!BM11)</f>
        <v/>
      </c>
      <c r="AZP16" s="20" t="str">
        <f>IF('لصق اكسل الفورمز'!BN11="","",'لصق اكسل الفورمز'!BN11)</f>
        <v/>
      </c>
      <c r="AZQ16" s="20" t="str">
        <f>IF('لصق اكسل الفورمز'!BO11="","",'لصق اكسل الفورمز'!BO11)</f>
        <v/>
      </c>
      <c r="AZR16" s="20" t="str">
        <f>IF('لصق اكسل الفورمز'!BP11="","",'لصق اكسل الفورمز'!BP11)</f>
        <v/>
      </c>
      <c r="AZS16" s="20" t="str">
        <f>IF('لصق اكسل الفورمز'!BQ11="","",'لصق اكسل الفورمز'!BQ11)</f>
        <v/>
      </c>
      <c r="AZT16" s="20" t="str">
        <f>IF('لصق اكسل الفورمز'!BR11="","",'لصق اكسل الفورمز'!BR11)</f>
        <v/>
      </c>
      <c r="AZU16" s="20" t="str">
        <f>IF('لصق اكسل الفورمز'!BS11="","",'لصق اكسل الفورمز'!BS11)</f>
        <v/>
      </c>
      <c r="AZV16" s="20" t="str">
        <f>IF('لصق اكسل الفورمز'!BT11="","",'لصق اكسل الفورمز'!BT11)</f>
        <v/>
      </c>
      <c r="AZW16" s="20" t="str">
        <f>IF('لصق اكسل الفورمز'!BU11="","",'لصق اكسل الفورمز'!BU11)</f>
        <v/>
      </c>
      <c r="AZX16" s="20" t="str">
        <f>IF('لصق اكسل الفورمز'!BV11="","",'لصق اكسل الفورمز'!BV11)</f>
        <v/>
      </c>
      <c r="AZY16" s="20" t="str">
        <f>IF('لصق اكسل الفورمز'!BW11="","",'لصق اكسل الفورمز'!BW11)</f>
        <v/>
      </c>
      <c r="AZZ16" s="20" t="str">
        <f>IF('لصق اكسل الفورمز'!BX11="","",'لصق اكسل الفورمز'!BX11)</f>
        <v/>
      </c>
      <c r="BAA16" s="20" t="str">
        <f>IF('لصق اكسل الفورمز'!BY11="","",'لصق اكسل الفورمز'!BY11)</f>
        <v/>
      </c>
      <c r="BAB16" s="20" t="str">
        <f>IF('لصق اكسل الفورمز'!BZ11="","",'لصق اكسل الفورمز'!BZ11)</f>
        <v/>
      </c>
      <c r="BAC16" s="20" t="str">
        <f>IF('لصق اكسل الفورمز'!CA11="","",'لصق اكسل الفورمز'!CA11)</f>
        <v/>
      </c>
      <c r="BAD16" s="20" t="str">
        <f>IF('لصق اكسل الفورمز'!CB11="","",'لصق اكسل الفورمز'!CB11)</f>
        <v/>
      </c>
      <c r="BAE16" s="20" t="str">
        <f>IF('لصق اكسل الفورمز'!CC11="","",'لصق اكسل الفورمز'!CC11)</f>
        <v/>
      </c>
      <c r="BAF16" s="20" t="str">
        <f>IF('لصق اكسل الفورمز'!CD11="","",'لصق اكسل الفورمز'!CD11)</f>
        <v/>
      </c>
      <c r="BAG16" s="20" t="str">
        <f>IF('لصق اكسل الفورمز'!CE11="","",'لصق اكسل الفورمز'!CE11)</f>
        <v/>
      </c>
      <c r="BAH16" s="20" t="str">
        <f>IF('لصق اكسل الفورمز'!CF11="","",'لصق اكسل الفورمز'!CF11)</f>
        <v/>
      </c>
      <c r="BAI16" s="20" t="str">
        <f>IF('لصق اكسل الفورمز'!CG11="","",'لصق اكسل الفورمز'!CG11)</f>
        <v/>
      </c>
      <c r="BAJ16" s="20" t="str">
        <f>IF('لصق اكسل الفورمز'!CH11="","",'لصق اكسل الفورمز'!CH11)</f>
        <v/>
      </c>
      <c r="BAK16" s="20" t="str">
        <f>IF('لصق اكسل الفورمز'!CI11="","",'لصق اكسل الفورمز'!CI11)</f>
        <v/>
      </c>
      <c r="BAL16" s="20" t="str">
        <f>IF('لصق اكسل الفورمز'!CJ11="","",'لصق اكسل الفورمز'!CJ11)</f>
        <v/>
      </c>
      <c r="BAM16" s="20" t="str">
        <f>IF('لصق اكسل الفورمز'!CK11="","",'لصق اكسل الفورمز'!CK11)</f>
        <v/>
      </c>
      <c r="BAN16" s="20" t="str">
        <f>IF('لصق اكسل الفورمز'!CL11="","",'لصق اكسل الفورمز'!CL11)</f>
        <v/>
      </c>
      <c r="BAO16" s="20" t="str">
        <f>IF('لصق اكسل الفورمز'!CM11="","",'لصق اكسل الفورمز'!CM11)</f>
        <v/>
      </c>
      <c r="BAP16" s="20" t="str">
        <f>IF('لصق اكسل الفورمز'!CN11="","",'لصق اكسل الفورمز'!CN11)</f>
        <v/>
      </c>
      <c r="BAQ16" s="20" t="str">
        <f>IF('لصق اكسل الفورمز'!CO11="","",'لصق اكسل الفورمز'!CO11)</f>
        <v/>
      </c>
      <c r="BAR16" s="20" t="str">
        <f>IF('لصق اكسل الفورمز'!CP11="","",'لصق اكسل الفورمز'!CP11)</f>
        <v/>
      </c>
      <c r="BAS16" s="20" t="str">
        <f>IF('لصق اكسل الفورمز'!CQ11="","",'لصق اكسل الفورمز'!CQ11)</f>
        <v/>
      </c>
      <c r="BAT16" s="20" t="str">
        <f>IF('لصق اكسل الفورمز'!CR11="","",'لصق اكسل الفورمز'!CR11)</f>
        <v/>
      </c>
      <c r="BAU16" s="20" t="str">
        <f>IF('لصق اكسل الفورمز'!CS11="","",'لصق اكسل الفورمز'!CS11)</f>
        <v/>
      </c>
      <c r="BAV16" s="20" t="str">
        <f>IF('لصق اكسل الفورمز'!CT11="","",'لصق اكسل الفورمز'!CT11)</f>
        <v/>
      </c>
      <c r="BAW16" s="20" t="str">
        <f>IF('لصق اكسل الفورمز'!CU11="","",'لصق اكسل الفورمز'!CU11)</f>
        <v/>
      </c>
      <c r="BAX16" s="20" t="str">
        <f>IF('لصق اكسل الفورمز'!CV11="","",'لصق اكسل الفورمز'!CV11)</f>
        <v/>
      </c>
      <c r="BAY16" s="20" t="str">
        <f>IF('لصق اكسل الفورمز'!CW11="","",'لصق اكسل الفورمز'!CW11)</f>
        <v/>
      </c>
      <c r="BAZ16" s="20" t="str">
        <f>IF('لصق اكسل الفورمز'!CX11="","",'لصق اكسل الفورمز'!CX11)</f>
        <v/>
      </c>
      <c r="BBA16" s="20" t="str">
        <f>IF('لصق اكسل الفورمز'!CY11="","",'لصق اكسل الفورمز'!CY11)</f>
        <v/>
      </c>
      <c r="BBB16" s="20" t="str">
        <f>IF('لصق اكسل الفورمز'!CZ11="","",'لصق اكسل الفورمز'!CZ11)</f>
        <v/>
      </c>
      <c r="BBC16" s="20" t="str">
        <f>IF('لصق اكسل الفورمز'!DA11="","",'لصق اكسل الفورمز'!DA11)</f>
        <v/>
      </c>
      <c r="BBD16" s="20" t="str">
        <f>IF('لصق اكسل الفورمز'!DB11="","",'لصق اكسل الفورمز'!DB11)</f>
        <v/>
      </c>
      <c r="BBE16" s="20" t="str">
        <f>IF('لصق اكسل الفورمز'!DC11="","",'لصق اكسل الفورمز'!DC11)</f>
        <v/>
      </c>
      <c r="BBF16" s="20" t="str">
        <f>IF('لصق اكسل الفورمز'!DD11="","",'لصق اكسل الفورمز'!DD11)</f>
        <v/>
      </c>
      <c r="BBG16" s="20" t="str">
        <f>IF('لصق اكسل الفورمز'!DE11="","",'لصق اكسل الفورمز'!DE11)</f>
        <v/>
      </c>
      <c r="BBH16" s="20" t="str">
        <f>IF('لصق اكسل الفورمز'!DF11="","",'لصق اكسل الفورمز'!DF11)</f>
        <v/>
      </c>
      <c r="BBI16" s="20" t="str">
        <f>IF('لصق اكسل الفورمز'!DG11="","",'لصق اكسل الفورمز'!DG11)</f>
        <v/>
      </c>
      <c r="BBJ16" s="20" t="str">
        <f>IF('لصق اكسل الفورمز'!DH11="","",'لصق اكسل الفورمز'!DH11)</f>
        <v/>
      </c>
      <c r="BBK16" s="20" t="str">
        <f>IF('لصق اكسل الفورمز'!DI11="","",'لصق اكسل الفورمز'!DI11)</f>
        <v/>
      </c>
      <c r="BBL16" s="20" t="str">
        <f>IF('لصق اكسل الفورمز'!DJ11="","",'لصق اكسل الفورمز'!DJ11)</f>
        <v/>
      </c>
      <c r="BBM16" s="20" t="str">
        <f>IF('لصق اكسل الفورمز'!DK11="","",'لصق اكسل الفورمز'!DK11)</f>
        <v/>
      </c>
      <c r="BBN16" s="20" t="str">
        <f>IF('لصق اكسل الفورمز'!DL11="","",'لصق اكسل الفورمز'!DL11)</f>
        <v/>
      </c>
      <c r="BBO16" s="20" t="str">
        <f>IF('لصق اكسل الفورمز'!DM11="","",'لصق اكسل الفورمز'!DM11)</f>
        <v/>
      </c>
      <c r="BCU16" s="20" t="str">
        <f t="shared" si="131"/>
        <v/>
      </c>
      <c r="BCV16" s="20" t="str">
        <f t="shared" si="132"/>
        <v/>
      </c>
      <c r="BCW16" s="20" t="str">
        <f t="shared" si="133"/>
        <v/>
      </c>
      <c r="BCX16" s="20" t="str">
        <f t="shared" si="134"/>
        <v/>
      </c>
      <c r="BCY16" s="20" t="str">
        <f t="shared" si="135"/>
        <v/>
      </c>
      <c r="BCZ16" s="20" t="str">
        <f t="shared" si="136"/>
        <v/>
      </c>
      <c r="BDA16" s="20" t="str">
        <f t="shared" si="137"/>
        <v/>
      </c>
      <c r="BDB16" s="20" t="str">
        <f t="shared" si="138"/>
        <v/>
      </c>
      <c r="BDC16" s="20" t="str">
        <f t="shared" si="139"/>
        <v/>
      </c>
      <c r="BDD16" s="20" t="str">
        <f t="shared" si="140"/>
        <v/>
      </c>
      <c r="BDE16" s="20" t="str">
        <f t="shared" si="141"/>
        <v/>
      </c>
      <c r="BDF16" s="20" t="str">
        <f t="shared" si="142"/>
        <v/>
      </c>
      <c r="BDG16" s="20" t="str">
        <f t="shared" si="143"/>
        <v/>
      </c>
      <c r="BDH16" s="20" t="str">
        <f t="shared" si="144"/>
        <v/>
      </c>
      <c r="BDI16" s="20" t="str">
        <f t="shared" si="145"/>
        <v/>
      </c>
      <c r="BDJ16" s="20" t="str">
        <f t="shared" si="146"/>
        <v/>
      </c>
      <c r="BDK16" s="20" t="str">
        <f t="shared" si="147"/>
        <v/>
      </c>
      <c r="BDL16" s="20" t="str">
        <f t="shared" si="148"/>
        <v/>
      </c>
      <c r="BDM16" s="20" t="str">
        <f t="shared" si="149"/>
        <v/>
      </c>
      <c r="BDN16" s="20" t="str">
        <f t="shared" si="150"/>
        <v/>
      </c>
      <c r="BDO16" s="20" t="str">
        <f t="shared" si="151"/>
        <v/>
      </c>
      <c r="BDP16" s="20" t="str">
        <f t="shared" si="152"/>
        <v/>
      </c>
      <c r="BDQ16" s="20" t="str">
        <f t="shared" si="153"/>
        <v/>
      </c>
      <c r="BDR16" s="20" t="str">
        <f t="shared" si="154"/>
        <v/>
      </c>
      <c r="BDS16" s="20" t="str">
        <f t="shared" si="155"/>
        <v/>
      </c>
      <c r="BDT16" s="20" t="str">
        <f t="shared" si="156"/>
        <v/>
      </c>
      <c r="BDU16" s="20" t="str">
        <f t="shared" si="157"/>
        <v/>
      </c>
      <c r="BDV16" s="20" t="str">
        <f t="shared" si="158"/>
        <v/>
      </c>
      <c r="BDW16" s="20" t="str">
        <f t="shared" si="159"/>
        <v/>
      </c>
      <c r="BDX16" s="20" t="str">
        <f t="shared" si="160"/>
        <v/>
      </c>
      <c r="BDY16" s="20" t="str">
        <f t="shared" si="161"/>
        <v/>
      </c>
      <c r="BDZ16" s="20" t="str">
        <f t="shared" si="162"/>
        <v/>
      </c>
      <c r="BEA16" s="20" t="str">
        <f t="shared" si="163"/>
        <v/>
      </c>
      <c r="BEB16" s="20" t="str">
        <f t="shared" si="164"/>
        <v/>
      </c>
      <c r="BEC16" s="20" t="str">
        <f t="shared" si="165"/>
        <v/>
      </c>
      <c r="BED16" s="20" t="str">
        <f t="shared" si="166"/>
        <v/>
      </c>
      <c r="BEE16" s="20" t="str">
        <f t="shared" si="167"/>
        <v/>
      </c>
      <c r="BEF16" s="20" t="str">
        <f t="shared" si="168"/>
        <v/>
      </c>
      <c r="BEG16" s="20" t="str">
        <f t="shared" si="169"/>
        <v/>
      </c>
      <c r="BEH16" s="20" t="str">
        <f t="shared" si="170"/>
        <v/>
      </c>
      <c r="BEI16" s="20" t="str">
        <f t="shared" si="171"/>
        <v/>
      </c>
      <c r="BEJ16" s="20" t="str">
        <f t="shared" si="172"/>
        <v/>
      </c>
      <c r="BEK16" s="20" t="str">
        <f t="shared" si="173"/>
        <v/>
      </c>
      <c r="BEL16" s="20" t="str">
        <f t="shared" si="174"/>
        <v/>
      </c>
      <c r="BEM16" s="20" t="str">
        <f t="shared" si="175"/>
        <v/>
      </c>
      <c r="BEN16" s="20" t="str">
        <f t="shared" si="176"/>
        <v/>
      </c>
      <c r="BEO16" s="20" t="str">
        <f t="shared" si="177"/>
        <v/>
      </c>
      <c r="BEP16" s="20" t="str">
        <f t="shared" si="178"/>
        <v/>
      </c>
      <c r="BEQ16" s="20" t="str">
        <f t="shared" si="179"/>
        <v/>
      </c>
      <c r="BER16" s="20" t="str">
        <f t="shared" si="180"/>
        <v/>
      </c>
      <c r="BES16" s="20" t="str">
        <f t="shared" si="181"/>
        <v/>
      </c>
      <c r="BET16" s="20" t="str">
        <f t="shared" si="182"/>
        <v/>
      </c>
      <c r="BEU16" s="20" t="str">
        <f t="shared" si="183"/>
        <v/>
      </c>
      <c r="BEV16" s="20" t="str">
        <f t="shared" si="184"/>
        <v/>
      </c>
      <c r="BEW16" s="20" t="str">
        <f t="shared" si="185"/>
        <v/>
      </c>
      <c r="BEX16" s="20" t="str">
        <f t="shared" si="186"/>
        <v/>
      </c>
      <c r="BEY16" s="20" t="str">
        <f t="shared" si="187"/>
        <v/>
      </c>
      <c r="BEZ16" s="20" t="str">
        <f t="shared" si="188"/>
        <v/>
      </c>
      <c r="BFA16" s="20" t="str">
        <f t="shared" si="189"/>
        <v/>
      </c>
      <c r="BFB16" s="20" t="str">
        <f t="shared" si="190"/>
        <v/>
      </c>
      <c r="BFC16" s="20" t="str">
        <f t="shared" si="191"/>
        <v/>
      </c>
      <c r="BFD16" s="20" t="str">
        <f t="shared" si="192"/>
        <v/>
      </c>
      <c r="BFE16" s="20" t="str">
        <f t="shared" si="193"/>
        <v/>
      </c>
      <c r="BFF16" s="20" t="str">
        <f t="shared" si="194"/>
        <v/>
      </c>
      <c r="BFG16" s="20" t="str">
        <f t="shared" si="195"/>
        <v/>
      </c>
      <c r="BFH16" s="20" t="str">
        <f t="shared" si="196"/>
        <v/>
      </c>
      <c r="BFI16" s="20" t="str">
        <f t="shared" si="197"/>
        <v/>
      </c>
      <c r="BFJ16" s="20" t="str">
        <f t="shared" si="198"/>
        <v/>
      </c>
      <c r="BFK16" s="20" t="str">
        <f t="shared" si="199"/>
        <v/>
      </c>
      <c r="BFL16" s="20" t="str">
        <f t="shared" si="200"/>
        <v/>
      </c>
      <c r="BFM16" s="20" t="str">
        <f t="shared" si="201"/>
        <v/>
      </c>
      <c r="BFN16" s="20" t="str">
        <f t="shared" si="202"/>
        <v/>
      </c>
      <c r="BFO16" s="20" t="str">
        <f t="shared" si="203"/>
        <v/>
      </c>
      <c r="BFP16" s="20" t="str">
        <f t="shared" si="204"/>
        <v/>
      </c>
      <c r="BFQ16" s="20" t="str">
        <f t="shared" si="205"/>
        <v/>
      </c>
      <c r="BFR16" s="20" t="str">
        <f t="shared" si="206"/>
        <v/>
      </c>
      <c r="BFS16" s="20" t="str">
        <f t="shared" si="207"/>
        <v/>
      </c>
      <c r="BFT16" s="20" t="str">
        <f t="shared" si="208"/>
        <v/>
      </c>
      <c r="BFU16" s="20" t="str">
        <f t="shared" si="209"/>
        <v/>
      </c>
      <c r="BFV16" s="20" t="str">
        <f t="shared" si="210"/>
        <v/>
      </c>
      <c r="BFW16" s="20" t="str">
        <f t="shared" si="211"/>
        <v/>
      </c>
      <c r="BFX16" s="20" t="str">
        <f t="shared" si="212"/>
        <v/>
      </c>
      <c r="BFY16" s="20" t="str">
        <f t="shared" si="213"/>
        <v/>
      </c>
      <c r="BFZ16" s="20" t="str">
        <f t="shared" si="214"/>
        <v/>
      </c>
      <c r="BGA16" s="20" t="str">
        <f t="shared" si="215"/>
        <v/>
      </c>
      <c r="BGB16" s="20" t="str">
        <f t="shared" si="216"/>
        <v/>
      </c>
      <c r="BGC16" s="20" t="str">
        <f t="shared" si="217"/>
        <v/>
      </c>
      <c r="BGD16" s="20" t="str">
        <f t="shared" si="218"/>
        <v/>
      </c>
      <c r="BGE16" s="20" t="str">
        <f t="shared" si="219"/>
        <v/>
      </c>
      <c r="BGF16" s="20" t="str">
        <f t="shared" si="220"/>
        <v/>
      </c>
      <c r="BGG16" s="20" t="str">
        <f t="shared" si="221"/>
        <v/>
      </c>
      <c r="BGH16" s="20" t="str">
        <f t="shared" si="222"/>
        <v/>
      </c>
      <c r="BGI16" s="20" t="str">
        <f t="shared" si="223"/>
        <v/>
      </c>
      <c r="BGJ16" s="20" t="str">
        <f t="shared" si="224"/>
        <v/>
      </c>
      <c r="BGK16" s="20" t="str">
        <f t="shared" si="225"/>
        <v/>
      </c>
      <c r="BGL16" s="20" t="str">
        <f t="shared" si="226"/>
        <v/>
      </c>
      <c r="BGM16" s="20" t="str">
        <f t="shared" si="227"/>
        <v/>
      </c>
      <c r="BGN16" s="20" t="str">
        <f t="shared" si="228"/>
        <v/>
      </c>
      <c r="BGO16" s="20" t="str">
        <f t="shared" si="229"/>
        <v/>
      </c>
      <c r="BGP16" s="20" t="str">
        <f t="shared" si="230"/>
        <v/>
      </c>
      <c r="BGQ16" s="20" t="str">
        <f t="shared" si="231"/>
        <v/>
      </c>
      <c r="BGR16" s="20" t="str">
        <f t="shared" si="232"/>
        <v/>
      </c>
      <c r="BGS16" s="20" t="str">
        <f t="shared" si="233"/>
        <v/>
      </c>
      <c r="BGT16" s="20" t="str">
        <f t="shared" si="234"/>
        <v/>
      </c>
      <c r="BGU16" s="20" t="str">
        <f t="shared" si="235"/>
        <v/>
      </c>
      <c r="BGV16" s="20" t="str">
        <f t="shared" si="236"/>
        <v/>
      </c>
      <c r="BGW16" s="20" t="str">
        <f t="shared" si="237"/>
        <v/>
      </c>
      <c r="BGX16" s="20" t="str">
        <f t="shared" si="238"/>
        <v/>
      </c>
      <c r="BGY16" s="20" t="str">
        <f t="shared" si="239"/>
        <v/>
      </c>
      <c r="BGZ16" s="20" t="str">
        <f t="shared" si="240"/>
        <v/>
      </c>
      <c r="BHA16" s="20" t="str">
        <f t="shared" si="241"/>
        <v/>
      </c>
      <c r="BHB16" s="20" t="str">
        <f t="shared" si="242"/>
        <v/>
      </c>
      <c r="BHC16" s="20" t="str">
        <f t="shared" si="243"/>
        <v/>
      </c>
      <c r="BHD16" s="20" t="str">
        <f t="shared" si="244"/>
        <v/>
      </c>
      <c r="BHE16" s="20" t="str">
        <f t="shared" si="245"/>
        <v/>
      </c>
      <c r="BHF16" s="20" t="str">
        <f t="shared" si="246"/>
        <v/>
      </c>
      <c r="BHG16" s="20" t="str">
        <f t="shared" si="247"/>
        <v/>
      </c>
      <c r="BHJ16" s="20" t="str">
        <f t="shared" si="248"/>
        <v/>
      </c>
      <c r="BHL16" s="20" t="str">
        <f t="shared" si="249"/>
        <v/>
      </c>
      <c r="BHM16" s="20" t="str">
        <f t="shared" si="91"/>
        <v/>
      </c>
      <c r="BHN16" s="20" t="str">
        <f t="shared" si="91"/>
        <v/>
      </c>
      <c r="BHO16" s="20" t="str">
        <f t="shared" si="91"/>
        <v/>
      </c>
      <c r="BHP16" s="20" t="str">
        <f t="shared" si="91"/>
        <v/>
      </c>
      <c r="BHQ16" s="20" t="str">
        <f t="shared" si="91"/>
        <v/>
      </c>
      <c r="BHR16" s="20" t="str">
        <f t="shared" si="91"/>
        <v/>
      </c>
      <c r="BHS16" s="20" t="str">
        <f t="shared" si="91"/>
        <v/>
      </c>
      <c r="BHT16" s="20" t="str">
        <f t="shared" si="91"/>
        <v/>
      </c>
      <c r="BHU16" s="20" t="str">
        <f t="shared" si="91"/>
        <v/>
      </c>
      <c r="BHV16" s="20" t="str">
        <f t="shared" si="91"/>
        <v/>
      </c>
      <c r="BHW16" s="20" t="str">
        <f t="shared" si="91"/>
        <v/>
      </c>
      <c r="BHX16" s="20" t="str">
        <f t="shared" si="91"/>
        <v/>
      </c>
      <c r="BHY16" s="20" t="str">
        <f t="shared" si="91"/>
        <v/>
      </c>
      <c r="BHZ16" s="20" t="str">
        <f t="shared" si="91"/>
        <v/>
      </c>
      <c r="BIA16" s="20" t="str">
        <f t="shared" si="91"/>
        <v/>
      </c>
      <c r="BIB16" s="20" t="str">
        <f t="shared" si="91"/>
        <v/>
      </c>
      <c r="BIC16" s="20" t="str">
        <f t="shared" si="91"/>
        <v/>
      </c>
      <c r="BID16" s="20" t="str">
        <f t="shared" si="91"/>
        <v/>
      </c>
      <c r="BIE16" s="20" t="str">
        <f t="shared" si="91"/>
        <v/>
      </c>
      <c r="BII16" s="20" t="str">
        <f t="shared" si="251"/>
        <v/>
      </c>
      <c r="BIJ16" s="20" t="str">
        <f t="shared" si="92"/>
        <v/>
      </c>
      <c r="BIK16" s="20" t="str">
        <f t="shared" si="92"/>
        <v/>
      </c>
      <c r="BIL16" s="20" t="str">
        <f t="shared" si="92"/>
        <v/>
      </c>
      <c r="BIM16" s="20" t="str">
        <f t="shared" si="92"/>
        <v/>
      </c>
      <c r="BIN16" s="20" t="str">
        <f t="shared" si="92"/>
        <v/>
      </c>
      <c r="BIO16" s="20" t="str">
        <f t="shared" si="92"/>
        <v/>
      </c>
      <c r="BIP16" s="20" t="str">
        <f t="shared" si="92"/>
        <v/>
      </c>
      <c r="BIQ16" s="20" t="str">
        <f t="shared" si="92"/>
        <v/>
      </c>
      <c r="BIR16" s="20" t="str">
        <f t="shared" si="92"/>
        <v/>
      </c>
      <c r="BIS16" s="20" t="str">
        <f t="shared" si="92"/>
        <v/>
      </c>
      <c r="BIT16" s="20" t="str">
        <f t="shared" si="92"/>
        <v/>
      </c>
      <c r="BIU16" s="20" t="str">
        <f t="shared" si="92"/>
        <v/>
      </c>
      <c r="BIV16" s="20" t="str">
        <f t="shared" si="92"/>
        <v/>
      </c>
      <c r="BIW16" s="20" t="str">
        <f t="shared" si="92"/>
        <v/>
      </c>
      <c r="BIX16" s="20" t="str">
        <f t="shared" si="92"/>
        <v/>
      </c>
      <c r="BIY16" s="20" t="str">
        <f t="shared" si="92"/>
        <v/>
      </c>
      <c r="BIZ16" s="20" t="str">
        <f t="shared" si="92"/>
        <v/>
      </c>
      <c r="BJA16" s="20" t="str">
        <f t="shared" si="92"/>
        <v/>
      </c>
      <c r="BJB16" s="20" t="str">
        <f t="shared" si="92"/>
        <v/>
      </c>
    </row>
    <row r="17" spans="1:104 1303:1614" ht="14.5">
      <c r="A17" s="523">
        <v>11</v>
      </c>
      <c r="B17" s="510" t="str">
        <f>IF('لصق اكسل الفورمز'!E12="","",'لصق اكسل الفورمز'!E12)</f>
        <v/>
      </c>
      <c r="C17" s="510" t="str">
        <f t="shared" si="93"/>
        <v/>
      </c>
      <c r="D17" s="510" t="str">
        <f t="shared" si="3"/>
        <v/>
      </c>
      <c r="E17" s="510" t="str">
        <f t="shared" si="3"/>
        <v/>
      </c>
      <c r="F17" s="510" t="str">
        <f t="shared" si="3"/>
        <v/>
      </c>
      <c r="G17" s="510" t="str">
        <f t="shared" si="3"/>
        <v/>
      </c>
      <c r="H17" s="510" t="str">
        <f t="shared" si="3"/>
        <v/>
      </c>
      <c r="I17" s="510" t="str">
        <f t="shared" si="3"/>
        <v/>
      </c>
      <c r="J17" s="510" t="str">
        <f t="shared" si="3"/>
        <v/>
      </c>
      <c r="K17" s="510" t="str">
        <f t="shared" si="3"/>
        <v/>
      </c>
      <c r="L17" s="510" t="str">
        <f t="shared" si="3"/>
        <v/>
      </c>
      <c r="M17" s="510" t="str">
        <f t="shared" si="3"/>
        <v/>
      </c>
      <c r="N17" s="510" t="str">
        <f t="shared" si="3"/>
        <v/>
      </c>
      <c r="O17" s="510" t="str">
        <f t="shared" si="3"/>
        <v/>
      </c>
      <c r="P17" s="510" t="str">
        <f t="shared" si="3"/>
        <v/>
      </c>
      <c r="Q17" s="510" t="str">
        <f t="shared" si="3"/>
        <v/>
      </c>
      <c r="R17" s="510" t="str">
        <f t="shared" si="3"/>
        <v/>
      </c>
      <c r="S17" s="510" t="str">
        <f t="shared" si="3"/>
        <v/>
      </c>
      <c r="T17" s="510" t="str">
        <f t="shared" si="3"/>
        <v/>
      </c>
      <c r="U17" s="510" t="str">
        <f t="shared" si="3"/>
        <v/>
      </c>
      <c r="V17" s="510" t="str">
        <f t="shared" si="3"/>
        <v/>
      </c>
      <c r="W17" s="527" t="str">
        <f t="shared" si="94"/>
        <v/>
      </c>
      <c r="X17" s="510" t="str">
        <f t="shared" si="95"/>
        <v/>
      </c>
      <c r="Y17" s="564" t="str">
        <f t="shared" si="96"/>
        <v/>
      </c>
      <c r="Z17" s="238"/>
      <c r="AA17" s="238"/>
      <c r="AB17" s="238"/>
      <c r="AC17" s="238"/>
      <c r="AD17" s="238"/>
      <c r="AE17" s="238"/>
      <c r="AF17" s="238"/>
      <c r="AL17" s="20">
        <f t="shared" si="97"/>
        <v>0</v>
      </c>
      <c r="AM17" s="20">
        <f t="shared" si="98"/>
        <v>0</v>
      </c>
      <c r="AO17" s="20" t="str">
        <f t="shared" si="99"/>
        <v/>
      </c>
      <c r="AQ17" s="20" t="str">
        <f t="shared" si="252"/>
        <v/>
      </c>
      <c r="AR17" s="20" t="str">
        <f t="shared" si="101"/>
        <v/>
      </c>
      <c r="AS17" s="20" t="str">
        <f t="shared" si="102"/>
        <v/>
      </c>
      <c r="AT17" s="20" t="str">
        <f t="shared" si="103"/>
        <v/>
      </c>
      <c r="AU17" s="20" t="str">
        <f t="shared" si="104"/>
        <v/>
      </c>
      <c r="AV17" s="20" t="str">
        <f t="shared" si="105"/>
        <v/>
      </c>
      <c r="AW17" s="20" t="str">
        <f t="shared" si="106"/>
        <v/>
      </c>
      <c r="AX17" s="20" t="str">
        <f t="shared" si="107"/>
        <v/>
      </c>
      <c r="AY17" s="20" t="str">
        <f t="shared" si="108"/>
        <v/>
      </c>
      <c r="AZ17" s="20" t="str">
        <f t="shared" si="109"/>
        <v/>
      </c>
      <c r="BA17" s="20" t="str">
        <f t="shared" si="110"/>
        <v/>
      </c>
      <c r="BB17" s="20" t="str">
        <f t="shared" si="111"/>
        <v/>
      </c>
      <c r="BC17" s="20" t="str">
        <f t="shared" si="112"/>
        <v/>
      </c>
      <c r="BD17" s="20" t="str">
        <f t="shared" si="113"/>
        <v/>
      </c>
      <c r="BE17" s="20" t="str">
        <f t="shared" si="114"/>
        <v/>
      </c>
      <c r="BF17" s="20" t="str">
        <f t="shared" si="115"/>
        <v/>
      </c>
      <c r="BG17" s="20" t="str">
        <f t="shared" si="116"/>
        <v/>
      </c>
      <c r="BH17" s="20" t="str">
        <f t="shared" si="117"/>
        <v/>
      </c>
      <c r="BI17" s="20" t="str">
        <f t="shared" si="118"/>
        <v/>
      </c>
      <c r="BJ17" s="20" t="str">
        <f t="shared" si="119"/>
        <v/>
      </c>
      <c r="BL17" s="38" t="e">
        <f t="shared" si="120"/>
        <v>#DIV/0!</v>
      </c>
      <c r="BM17" s="4">
        <f t="shared" si="121"/>
        <v>0</v>
      </c>
      <c r="BN17" s="4">
        <f t="shared" si="122"/>
        <v>0</v>
      </c>
      <c r="BO17" s="4">
        <f t="shared" si="123"/>
        <v>0</v>
      </c>
      <c r="BP17" s="173" t="str">
        <f t="shared" si="124"/>
        <v/>
      </c>
      <c r="BQ17" s="4">
        <f t="shared" si="125"/>
        <v>0</v>
      </c>
      <c r="BR17">
        <f>COUNTIF(U:U,"&lt;=1")</f>
        <v>7</v>
      </c>
      <c r="BT17" s="268" t="str">
        <f t="shared" si="126"/>
        <v/>
      </c>
      <c r="BU17" s="268" t="str">
        <f t="shared" si="127"/>
        <v/>
      </c>
      <c r="BX17" s="20">
        <f t="shared" si="128"/>
        <v>1</v>
      </c>
      <c r="CG17" s="20" t="str">
        <f t="shared" si="129"/>
        <v/>
      </c>
      <c r="CH17" s="20" t="str">
        <f t="shared" si="4"/>
        <v/>
      </c>
      <c r="CI17" s="20" t="str">
        <f t="shared" si="4"/>
        <v/>
      </c>
      <c r="CJ17" s="20" t="str">
        <f t="shared" si="4"/>
        <v/>
      </c>
      <c r="CK17" s="20" t="str">
        <f t="shared" si="4"/>
        <v/>
      </c>
      <c r="CL17" s="20" t="str">
        <f t="shared" si="4"/>
        <v/>
      </c>
      <c r="CM17" s="20" t="str">
        <f t="shared" si="4"/>
        <v/>
      </c>
      <c r="CN17" s="20" t="str">
        <f t="shared" si="4"/>
        <v/>
      </c>
      <c r="CO17" s="20" t="str">
        <f t="shared" si="4"/>
        <v/>
      </c>
      <c r="CP17" s="20" t="str">
        <f t="shared" si="4"/>
        <v/>
      </c>
      <c r="CQ17" s="20" t="str">
        <f t="shared" si="4"/>
        <v/>
      </c>
      <c r="CR17" s="20" t="str">
        <f t="shared" si="4"/>
        <v/>
      </c>
      <c r="CS17" s="20" t="str">
        <f t="shared" si="4"/>
        <v/>
      </c>
      <c r="CT17" s="20" t="str">
        <f t="shared" si="4"/>
        <v/>
      </c>
      <c r="CU17" s="20" t="str">
        <f t="shared" si="4"/>
        <v/>
      </c>
      <c r="CV17" s="20" t="str">
        <f t="shared" si="4"/>
        <v/>
      </c>
      <c r="CW17" s="20" t="str">
        <f t="shared" si="4"/>
        <v/>
      </c>
      <c r="CX17" s="20" t="str">
        <f t="shared" si="4"/>
        <v/>
      </c>
      <c r="CY17" s="20" t="str">
        <f t="shared" si="4"/>
        <v/>
      </c>
      <c r="CZ17" s="20" t="str">
        <f t="shared" si="130"/>
        <v/>
      </c>
      <c r="AXC17" s="20" t="str">
        <f>IF('لصق اكسل الفورمز'!A12="","",'لصق اكسل الفورمز'!A12)</f>
        <v/>
      </c>
      <c r="AXD17" s="20" t="str">
        <f>IF('لصق اكسل الفورمز'!B12="","",'لصق اكسل الفورمز'!B12)</f>
        <v/>
      </c>
      <c r="AXE17" s="20" t="str">
        <f>IF('لصق اكسل الفورمز'!C12="","",'لصق اكسل الفورمز'!C12)</f>
        <v/>
      </c>
      <c r="AXF17" s="20" t="str">
        <f>IF('لصق اكسل الفورمز'!D12="","",'لصق اكسل الفورمز'!D12)</f>
        <v/>
      </c>
      <c r="AXG17" s="20" t="str">
        <f>IF('لصق اكسل الفورمز'!E12="","",'لصق اكسل الفورمز'!E12)</f>
        <v/>
      </c>
      <c r="AXH17" s="20" t="str">
        <f>IF('لصق اكسل الفورمز'!F12="","",'لصق اكسل الفورمز'!F12)</f>
        <v/>
      </c>
      <c r="AXI17" s="20" t="str">
        <f>IF('لصق اكسل الفورمز'!G12="","",'لصق اكسل الفورمز'!G12)</f>
        <v/>
      </c>
      <c r="AXJ17" s="20" t="str">
        <f>IF('لصق اكسل الفورمز'!H12="","",'لصق اكسل الفورمز'!H12)</f>
        <v/>
      </c>
      <c r="AXK17" s="20" t="str">
        <f>IF('لصق اكسل الفورمز'!I12="","",'لصق اكسل الفورمز'!I12)</f>
        <v/>
      </c>
      <c r="AXL17" s="20" t="str">
        <f>IF('لصق اكسل الفورمز'!J12="","",'لصق اكسل الفورمز'!J12)</f>
        <v/>
      </c>
      <c r="AXM17" s="20" t="str">
        <f>IF('لصق اكسل الفورمز'!K12="","",'لصق اكسل الفورمز'!K12)</f>
        <v/>
      </c>
      <c r="AXN17" s="20" t="str">
        <f>IF('لصق اكسل الفورمز'!L12="","",'لصق اكسل الفورمز'!L12)</f>
        <v/>
      </c>
      <c r="AXO17" s="20" t="str">
        <f>IF('لصق اكسل الفورمز'!M12="","",'لصق اكسل الفورمز'!M12)</f>
        <v/>
      </c>
      <c r="AXP17" s="20" t="str">
        <f>IF('لصق اكسل الفورمز'!N12="","",'لصق اكسل الفورمز'!N12)</f>
        <v/>
      </c>
      <c r="AXQ17" s="20" t="str">
        <f>IF('لصق اكسل الفورمز'!O12="","",'لصق اكسل الفورمز'!O12)</f>
        <v/>
      </c>
      <c r="AXR17" s="20" t="str">
        <f>IF('لصق اكسل الفورمز'!P12="","",'لصق اكسل الفورمز'!P12)</f>
        <v/>
      </c>
      <c r="AXS17" s="20" t="str">
        <f>IF('لصق اكسل الفورمز'!Q12="","",'لصق اكسل الفورمز'!Q12)</f>
        <v/>
      </c>
      <c r="AXT17" s="20" t="str">
        <f>IF('لصق اكسل الفورمز'!R12="","",'لصق اكسل الفورمز'!R12)</f>
        <v/>
      </c>
      <c r="AXU17" s="20" t="str">
        <f>IF('لصق اكسل الفورمز'!S12="","",'لصق اكسل الفورمز'!S12)</f>
        <v/>
      </c>
      <c r="AXV17" s="20" t="str">
        <f>IF('لصق اكسل الفورمز'!T12="","",'لصق اكسل الفورمز'!T12)</f>
        <v/>
      </c>
      <c r="AXW17" s="20" t="str">
        <f>IF('لصق اكسل الفورمز'!U12="","",'لصق اكسل الفورمز'!U12)</f>
        <v/>
      </c>
      <c r="AXX17" s="20" t="str">
        <f>IF('لصق اكسل الفورمز'!V12="","",'لصق اكسل الفورمز'!V12)</f>
        <v/>
      </c>
      <c r="AXY17" s="20" t="str">
        <f>IF('لصق اكسل الفورمز'!W12="","",'لصق اكسل الفورمز'!W12)</f>
        <v/>
      </c>
      <c r="AXZ17" s="20" t="str">
        <f>IF('لصق اكسل الفورمز'!X12="","",'لصق اكسل الفورمز'!X12)</f>
        <v/>
      </c>
      <c r="AYA17" s="20" t="str">
        <f>IF('لصق اكسل الفورمز'!Y12="","",'لصق اكسل الفورمز'!Y12)</f>
        <v/>
      </c>
      <c r="AYB17" s="20" t="str">
        <f>IF('لصق اكسل الفورمز'!Z12="","",'لصق اكسل الفورمز'!Z12)</f>
        <v/>
      </c>
      <c r="AYC17" s="20" t="str">
        <f>IF('لصق اكسل الفورمز'!AA12="","",'لصق اكسل الفورمز'!AA12)</f>
        <v/>
      </c>
      <c r="AYD17" s="20" t="str">
        <f>IF('لصق اكسل الفورمز'!AB12="","",'لصق اكسل الفورمز'!AB12)</f>
        <v/>
      </c>
      <c r="AYE17" s="20" t="str">
        <f>IF('لصق اكسل الفورمز'!AC12="","",'لصق اكسل الفورمز'!AC12)</f>
        <v/>
      </c>
      <c r="AYF17" s="20" t="str">
        <f>IF('لصق اكسل الفورمز'!AD12="","",'لصق اكسل الفورمز'!AD12)</f>
        <v/>
      </c>
      <c r="AYG17" s="20" t="str">
        <f>IF('لصق اكسل الفورمز'!AE12="","",'لصق اكسل الفورمز'!AE12)</f>
        <v/>
      </c>
      <c r="AYH17" s="20" t="str">
        <f>IF('لصق اكسل الفورمز'!AF12="","",'لصق اكسل الفورمز'!AF12)</f>
        <v/>
      </c>
      <c r="AYI17" s="20" t="str">
        <f>IF('لصق اكسل الفورمز'!AG12="","",'لصق اكسل الفورمز'!AG12)</f>
        <v/>
      </c>
      <c r="AYJ17" s="20" t="str">
        <f>IF('لصق اكسل الفورمز'!AH12="","",'لصق اكسل الفورمز'!AH12)</f>
        <v/>
      </c>
      <c r="AYK17" s="20" t="str">
        <f>IF('لصق اكسل الفورمز'!AI12="","",'لصق اكسل الفورمز'!AI12)</f>
        <v/>
      </c>
      <c r="AYL17" s="20" t="str">
        <f>IF('لصق اكسل الفورمز'!AJ12="","",'لصق اكسل الفورمز'!AJ12)</f>
        <v/>
      </c>
      <c r="AYM17" s="20" t="str">
        <f>IF('لصق اكسل الفورمز'!AK12="","",'لصق اكسل الفورمز'!AK12)</f>
        <v/>
      </c>
      <c r="AYN17" s="20" t="str">
        <f>IF('لصق اكسل الفورمز'!AL12="","",'لصق اكسل الفورمز'!AL12)</f>
        <v/>
      </c>
      <c r="AYO17" s="20" t="str">
        <f>IF('لصق اكسل الفورمز'!AM12="","",'لصق اكسل الفورمز'!AM12)</f>
        <v/>
      </c>
      <c r="AYP17" s="20" t="str">
        <f>IF('لصق اكسل الفورمز'!AN12="","",'لصق اكسل الفورمز'!AN12)</f>
        <v/>
      </c>
      <c r="AYQ17" s="20" t="str">
        <f>IF('لصق اكسل الفورمز'!AO12="","",'لصق اكسل الفورمز'!AO12)</f>
        <v/>
      </c>
      <c r="AYR17" s="20" t="str">
        <f>IF('لصق اكسل الفورمز'!AP12="","",'لصق اكسل الفورمز'!AP12)</f>
        <v/>
      </c>
      <c r="AYS17" s="20" t="str">
        <f>IF('لصق اكسل الفورمز'!AQ12="","",'لصق اكسل الفورمز'!AQ12)</f>
        <v/>
      </c>
      <c r="AYT17" s="20" t="str">
        <f>IF('لصق اكسل الفورمز'!AR12="","",'لصق اكسل الفورمز'!AR12)</f>
        <v/>
      </c>
      <c r="AYU17" s="20" t="str">
        <f>IF('لصق اكسل الفورمز'!AS12="","",'لصق اكسل الفورمز'!AS12)</f>
        <v/>
      </c>
      <c r="AYV17" s="20" t="str">
        <f>IF('لصق اكسل الفورمز'!AT12="","",'لصق اكسل الفورمز'!AT12)</f>
        <v/>
      </c>
      <c r="AYW17" s="20" t="str">
        <f>IF('لصق اكسل الفورمز'!AU12="","",'لصق اكسل الفورمز'!AU12)</f>
        <v/>
      </c>
      <c r="AYX17" s="20" t="str">
        <f>IF('لصق اكسل الفورمز'!AV12="","",'لصق اكسل الفورمز'!AV12)</f>
        <v/>
      </c>
      <c r="AYY17" s="20" t="str">
        <f>IF('لصق اكسل الفورمز'!AW12="","",'لصق اكسل الفورمز'!AW12)</f>
        <v/>
      </c>
      <c r="AYZ17" s="20" t="str">
        <f>IF('لصق اكسل الفورمز'!AX12="","",'لصق اكسل الفورمز'!AX12)</f>
        <v/>
      </c>
      <c r="AZA17" s="20" t="str">
        <f>IF('لصق اكسل الفورمز'!AY12="","",'لصق اكسل الفورمز'!AY12)</f>
        <v/>
      </c>
      <c r="AZB17" s="20" t="str">
        <f>IF('لصق اكسل الفورمز'!AZ12="","",'لصق اكسل الفورمز'!AZ12)</f>
        <v/>
      </c>
      <c r="AZC17" s="20" t="str">
        <f>IF('لصق اكسل الفورمز'!BA12="","",'لصق اكسل الفورمز'!BA12)</f>
        <v/>
      </c>
      <c r="AZD17" s="20" t="str">
        <f>IF('لصق اكسل الفورمز'!BB12="","",'لصق اكسل الفورمز'!BB12)</f>
        <v/>
      </c>
      <c r="AZE17" s="20" t="str">
        <f>IF('لصق اكسل الفورمز'!BC12="","",'لصق اكسل الفورمز'!BC12)</f>
        <v/>
      </c>
      <c r="AZF17" s="20" t="str">
        <f>IF('لصق اكسل الفورمز'!BD12="","",'لصق اكسل الفورمز'!BD12)</f>
        <v/>
      </c>
      <c r="AZG17" s="20" t="str">
        <f>IF('لصق اكسل الفورمز'!BE12="","",'لصق اكسل الفورمز'!BE12)</f>
        <v/>
      </c>
      <c r="AZH17" s="20" t="str">
        <f>IF('لصق اكسل الفورمز'!BF12="","",'لصق اكسل الفورمز'!BF12)</f>
        <v/>
      </c>
      <c r="AZI17" s="20" t="str">
        <f>IF('لصق اكسل الفورمز'!BG12="","",'لصق اكسل الفورمز'!BG12)</f>
        <v/>
      </c>
      <c r="AZJ17" s="20" t="str">
        <f>IF('لصق اكسل الفورمز'!BH12="","",'لصق اكسل الفورمز'!BH12)</f>
        <v/>
      </c>
      <c r="AZK17" s="20" t="str">
        <f>IF('لصق اكسل الفورمز'!BI12="","",'لصق اكسل الفورمز'!BI12)</f>
        <v/>
      </c>
      <c r="AZL17" s="20" t="str">
        <f>IF('لصق اكسل الفورمز'!BJ12="","",'لصق اكسل الفورمز'!BJ12)</f>
        <v/>
      </c>
      <c r="AZM17" s="20" t="str">
        <f>IF('لصق اكسل الفورمز'!BK12="","",'لصق اكسل الفورمز'!BK12)</f>
        <v/>
      </c>
      <c r="AZN17" s="20" t="str">
        <f>IF('لصق اكسل الفورمز'!BL12="","",'لصق اكسل الفورمز'!BL12)</f>
        <v/>
      </c>
      <c r="AZO17" s="20" t="str">
        <f>IF('لصق اكسل الفورمز'!BM12="","",'لصق اكسل الفورمز'!BM12)</f>
        <v/>
      </c>
      <c r="AZP17" s="20" t="str">
        <f>IF('لصق اكسل الفورمز'!BN12="","",'لصق اكسل الفورمز'!BN12)</f>
        <v/>
      </c>
      <c r="AZQ17" s="20" t="str">
        <f>IF('لصق اكسل الفورمز'!BO12="","",'لصق اكسل الفورمز'!BO12)</f>
        <v/>
      </c>
      <c r="AZR17" s="20" t="str">
        <f>IF('لصق اكسل الفورمز'!BP12="","",'لصق اكسل الفورمز'!BP12)</f>
        <v/>
      </c>
      <c r="AZS17" s="20" t="str">
        <f>IF('لصق اكسل الفورمز'!BQ12="","",'لصق اكسل الفورمز'!BQ12)</f>
        <v/>
      </c>
      <c r="AZT17" s="20" t="str">
        <f>IF('لصق اكسل الفورمز'!BR12="","",'لصق اكسل الفورمز'!BR12)</f>
        <v/>
      </c>
      <c r="AZU17" s="20" t="str">
        <f>IF('لصق اكسل الفورمز'!BS12="","",'لصق اكسل الفورمز'!BS12)</f>
        <v/>
      </c>
      <c r="AZV17" s="20" t="str">
        <f>IF('لصق اكسل الفورمز'!BT12="","",'لصق اكسل الفورمز'!BT12)</f>
        <v/>
      </c>
      <c r="AZW17" s="20" t="str">
        <f>IF('لصق اكسل الفورمز'!BU12="","",'لصق اكسل الفورمز'!BU12)</f>
        <v/>
      </c>
      <c r="AZX17" s="20" t="str">
        <f>IF('لصق اكسل الفورمز'!BV12="","",'لصق اكسل الفورمز'!BV12)</f>
        <v/>
      </c>
      <c r="AZY17" s="20" t="str">
        <f>IF('لصق اكسل الفورمز'!BW12="","",'لصق اكسل الفورمز'!BW12)</f>
        <v/>
      </c>
      <c r="AZZ17" s="20" t="str">
        <f>IF('لصق اكسل الفورمز'!BX12="","",'لصق اكسل الفورمز'!BX12)</f>
        <v/>
      </c>
      <c r="BAA17" s="20" t="str">
        <f>IF('لصق اكسل الفورمز'!BY12="","",'لصق اكسل الفورمز'!BY12)</f>
        <v/>
      </c>
      <c r="BAB17" s="20" t="str">
        <f>IF('لصق اكسل الفورمز'!BZ12="","",'لصق اكسل الفورمز'!BZ12)</f>
        <v/>
      </c>
      <c r="BAC17" s="20" t="str">
        <f>IF('لصق اكسل الفورمز'!CA12="","",'لصق اكسل الفورمز'!CA12)</f>
        <v/>
      </c>
      <c r="BAD17" s="20" t="str">
        <f>IF('لصق اكسل الفورمز'!CB12="","",'لصق اكسل الفورمز'!CB12)</f>
        <v/>
      </c>
      <c r="BAE17" s="20" t="str">
        <f>IF('لصق اكسل الفورمز'!CC12="","",'لصق اكسل الفورمز'!CC12)</f>
        <v/>
      </c>
      <c r="BAF17" s="20" t="str">
        <f>IF('لصق اكسل الفورمز'!CD12="","",'لصق اكسل الفورمز'!CD12)</f>
        <v/>
      </c>
      <c r="BAG17" s="20" t="str">
        <f>IF('لصق اكسل الفورمز'!CE12="","",'لصق اكسل الفورمز'!CE12)</f>
        <v/>
      </c>
      <c r="BAH17" s="20" t="str">
        <f>IF('لصق اكسل الفورمز'!CF12="","",'لصق اكسل الفورمز'!CF12)</f>
        <v/>
      </c>
      <c r="BAI17" s="20" t="str">
        <f>IF('لصق اكسل الفورمز'!CG12="","",'لصق اكسل الفورمز'!CG12)</f>
        <v/>
      </c>
      <c r="BAJ17" s="20" t="str">
        <f>IF('لصق اكسل الفورمز'!CH12="","",'لصق اكسل الفورمز'!CH12)</f>
        <v/>
      </c>
      <c r="BAK17" s="20" t="str">
        <f>IF('لصق اكسل الفورمز'!CI12="","",'لصق اكسل الفورمز'!CI12)</f>
        <v/>
      </c>
      <c r="BAL17" s="20" t="str">
        <f>IF('لصق اكسل الفورمز'!CJ12="","",'لصق اكسل الفورمز'!CJ12)</f>
        <v/>
      </c>
      <c r="BAM17" s="20" t="str">
        <f>IF('لصق اكسل الفورمز'!CK12="","",'لصق اكسل الفورمز'!CK12)</f>
        <v/>
      </c>
      <c r="BAN17" s="20" t="str">
        <f>IF('لصق اكسل الفورمز'!CL12="","",'لصق اكسل الفورمز'!CL12)</f>
        <v/>
      </c>
      <c r="BAO17" s="20" t="str">
        <f>IF('لصق اكسل الفورمز'!CM12="","",'لصق اكسل الفورمز'!CM12)</f>
        <v/>
      </c>
      <c r="BAP17" s="20" t="str">
        <f>IF('لصق اكسل الفورمز'!CN12="","",'لصق اكسل الفورمز'!CN12)</f>
        <v/>
      </c>
      <c r="BAQ17" s="20" t="str">
        <f>IF('لصق اكسل الفورمز'!CO12="","",'لصق اكسل الفورمز'!CO12)</f>
        <v/>
      </c>
      <c r="BAR17" s="20" t="str">
        <f>IF('لصق اكسل الفورمز'!CP12="","",'لصق اكسل الفورمز'!CP12)</f>
        <v/>
      </c>
      <c r="BAS17" s="20" t="str">
        <f>IF('لصق اكسل الفورمز'!CQ12="","",'لصق اكسل الفورمز'!CQ12)</f>
        <v/>
      </c>
      <c r="BAT17" s="20" t="str">
        <f>IF('لصق اكسل الفورمز'!CR12="","",'لصق اكسل الفورمز'!CR12)</f>
        <v/>
      </c>
      <c r="BAU17" s="20" t="str">
        <f>IF('لصق اكسل الفورمز'!CS12="","",'لصق اكسل الفورمز'!CS12)</f>
        <v/>
      </c>
      <c r="BAV17" s="20" t="str">
        <f>IF('لصق اكسل الفورمز'!CT12="","",'لصق اكسل الفورمز'!CT12)</f>
        <v/>
      </c>
      <c r="BAW17" s="20" t="str">
        <f>IF('لصق اكسل الفورمز'!CU12="","",'لصق اكسل الفورمز'!CU12)</f>
        <v/>
      </c>
      <c r="BAX17" s="20" t="str">
        <f>IF('لصق اكسل الفورمز'!CV12="","",'لصق اكسل الفورمز'!CV12)</f>
        <v/>
      </c>
      <c r="BAY17" s="20" t="str">
        <f>IF('لصق اكسل الفورمز'!CW12="","",'لصق اكسل الفورمز'!CW12)</f>
        <v/>
      </c>
      <c r="BAZ17" s="20" t="str">
        <f>IF('لصق اكسل الفورمز'!CX12="","",'لصق اكسل الفورمز'!CX12)</f>
        <v/>
      </c>
      <c r="BBA17" s="20" t="str">
        <f>IF('لصق اكسل الفورمز'!CY12="","",'لصق اكسل الفورمز'!CY12)</f>
        <v/>
      </c>
      <c r="BBB17" s="20" t="str">
        <f>IF('لصق اكسل الفورمز'!CZ12="","",'لصق اكسل الفورمز'!CZ12)</f>
        <v/>
      </c>
      <c r="BBC17" s="20" t="str">
        <f>IF('لصق اكسل الفورمز'!DA12="","",'لصق اكسل الفورمز'!DA12)</f>
        <v/>
      </c>
      <c r="BBD17" s="20" t="str">
        <f>IF('لصق اكسل الفورمز'!DB12="","",'لصق اكسل الفورمز'!DB12)</f>
        <v/>
      </c>
      <c r="BBE17" s="20" t="str">
        <f>IF('لصق اكسل الفورمز'!DC12="","",'لصق اكسل الفورمز'!DC12)</f>
        <v/>
      </c>
      <c r="BBF17" s="20" t="str">
        <f>IF('لصق اكسل الفورمز'!DD12="","",'لصق اكسل الفورمز'!DD12)</f>
        <v/>
      </c>
      <c r="BBG17" s="20" t="str">
        <f>IF('لصق اكسل الفورمز'!DE12="","",'لصق اكسل الفورمز'!DE12)</f>
        <v/>
      </c>
      <c r="BBH17" s="20" t="str">
        <f>IF('لصق اكسل الفورمز'!DF12="","",'لصق اكسل الفورمز'!DF12)</f>
        <v/>
      </c>
      <c r="BBI17" s="20" t="str">
        <f>IF('لصق اكسل الفورمز'!DG12="","",'لصق اكسل الفورمز'!DG12)</f>
        <v/>
      </c>
      <c r="BBJ17" s="20" t="str">
        <f>IF('لصق اكسل الفورمز'!DH12="","",'لصق اكسل الفورمز'!DH12)</f>
        <v/>
      </c>
      <c r="BBK17" s="20" t="str">
        <f>IF('لصق اكسل الفورمز'!DI12="","",'لصق اكسل الفورمز'!DI12)</f>
        <v/>
      </c>
      <c r="BBL17" s="20" t="str">
        <f>IF('لصق اكسل الفورمز'!DJ12="","",'لصق اكسل الفورمز'!DJ12)</f>
        <v/>
      </c>
      <c r="BBM17" s="20" t="str">
        <f>IF('لصق اكسل الفورمز'!DK12="","",'لصق اكسل الفورمز'!DK12)</f>
        <v/>
      </c>
      <c r="BBN17" s="20" t="str">
        <f>IF('لصق اكسل الفورمز'!DL12="","",'لصق اكسل الفورمز'!DL12)</f>
        <v/>
      </c>
      <c r="BBO17" s="20" t="str">
        <f>IF('لصق اكسل الفورمز'!DM12="","",'لصق اكسل الفورمز'!DM12)</f>
        <v/>
      </c>
      <c r="BCU17" s="20" t="str">
        <f t="shared" si="131"/>
        <v/>
      </c>
      <c r="BCV17" s="20" t="str">
        <f t="shared" si="132"/>
        <v/>
      </c>
      <c r="BCW17" s="20" t="str">
        <f t="shared" si="133"/>
        <v/>
      </c>
      <c r="BCX17" s="20" t="str">
        <f t="shared" si="134"/>
        <v/>
      </c>
      <c r="BCY17" s="20" t="str">
        <f t="shared" si="135"/>
        <v/>
      </c>
      <c r="BCZ17" s="20" t="str">
        <f t="shared" si="136"/>
        <v/>
      </c>
      <c r="BDA17" s="20" t="str">
        <f t="shared" si="137"/>
        <v/>
      </c>
      <c r="BDB17" s="20" t="str">
        <f t="shared" si="138"/>
        <v/>
      </c>
      <c r="BDC17" s="20" t="str">
        <f t="shared" si="139"/>
        <v/>
      </c>
      <c r="BDD17" s="20" t="str">
        <f t="shared" si="140"/>
        <v/>
      </c>
      <c r="BDE17" s="20" t="str">
        <f t="shared" si="141"/>
        <v/>
      </c>
      <c r="BDF17" s="20" t="str">
        <f t="shared" si="142"/>
        <v/>
      </c>
      <c r="BDG17" s="20" t="str">
        <f t="shared" si="143"/>
        <v/>
      </c>
      <c r="BDH17" s="20" t="str">
        <f t="shared" si="144"/>
        <v/>
      </c>
      <c r="BDI17" s="20" t="str">
        <f t="shared" si="145"/>
        <v/>
      </c>
      <c r="BDJ17" s="20" t="str">
        <f t="shared" si="146"/>
        <v/>
      </c>
      <c r="BDK17" s="20" t="str">
        <f t="shared" si="147"/>
        <v/>
      </c>
      <c r="BDL17" s="20" t="str">
        <f t="shared" si="148"/>
        <v/>
      </c>
      <c r="BDM17" s="20" t="str">
        <f t="shared" si="149"/>
        <v/>
      </c>
      <c r="BDN17" s="20" t="str">
        <f t="shared" si="150"/>
        <v/>
      </c>
      <c r="BDO17" s="20" t="str">
        <f t="shared" si="151"/>
        <v/>
      </c>
      <c r="BDP17" s="20" t="str">
        <f t="shared" si="152"/>
        <v/>
      </c>
      <c r="BDQ17" s="20" t="str">
        <f t="shared" si="153"/>
        <v/>
      </c>
      <c r="BDR17" s="20" t="str">
        <f t="shared" si="154"/>
        <v/>
      </c>
      <c r="BDS17" s="20" t="str">
        <f t="shared" si="155"/>
        <v/>
      </c>
      <c r="BDT17" s="20" t="str">
        <f t="shared" si="156"/>
        <v/>
      </c>
      <c r="BDU17" s="20" t="str">
        <f t="shared" si="157"/>
        <v/>
      </c>
      <c r="BDV17" s="20" t="str">
        <f t="shared" si="158"/>
        <v/>
      </c>
      <c r="BDW17" s="20" t="str">
        <f t="shared" si="159"/>
        <v/>
      </c>
      <c r="BDX17" s="20" t="str">
        <f t="shared" si="160"/>
        <v/>
      </c>
      <c r="BDY17" s="20" t="str">
        <f t="shared" si="161"/>
        <v/>
      </c>
      <c r="BDZ17" s="20" t="str">
        <f t="shared" si="162"/>
        <v/>
      </c>
      <c r="BEA17" s="20" t="str">
        <f t="shared" si="163"/>
        <v/>
      </c>
      <c r="BEB17" s="20" t="str">
        <f t="shared" si="164"/>
        <v/>
      </c>
      <c r="BEC17" s="20" t="str">
        <f t="shared" si="165"/>
        <v/>
      </c>
      <c r="BED17" s="20" t="str">
        <f t="shared" si="166"/>
        <v/>
      </c>
      <c r="BEE17" s="20" t="str">
        <f t="shared" si="167"/>
        <v/>
      </c>
      <c r="BEF17" s="20" t="str">
        <f t="shared" si="168"/>
        <v/>
      </c>
      <c r="BEG17" s="20" t="str">
        <f t="shared" si="169"/>
        <v/>
      </c>
      <c r="BEH17" s="20" t="str">
        <f t="shared" si="170"/>
        <v/>
      </c>
      <c r="BEI17" s="20" t="str">
        <f t="shared" si="171"/>
        <v/>
      </c>
      <c r="BEJ17" s="20" t="str">
        <f t="shared" si="172"/>
        <v/>
      </c>
      <c r="BEK17" s="20" t="str">
        <f t="shared" si="173"/>
        <v/>
      </c>
      <c r="BEL17" s="20" t="str">
        <f t="shared" si="174"/>
        <v/>
      </c>
      <c r="BEM17" s="20" t="str">
        <f t="shared" si="175"/>
        <v/>
      </c>
      <c r="BEN17" s="20" t="str">
        <f t="shared" si="176"/>
        <v/>
      </c>
      <c r="BEO17" s="20" t="str">
        <f t="shared" si="177"/>
        <v/>
      </c>
      <c r="BEP17" s="20" t="str">
        <f t="shared" si="178"/>
        <v/>
      </c>
      <c r="BEQ17" s="20" t="str">
        <f t="shared" si="179"/>
        <v/>
      </c>
      <c r="BER17" s="20" t="str">
        <f t="shared" si="180"/>
        <v/>
      </c>
      <c r="BES17" s="20" t="str">
        <f t="shared" si="181"/>
        <v/>
      </c>
      <c r="BET17" s="20" t="str">
        <f t="shared" si="182"/>
        <v/>
      </c>
      <c r="BEU17" s="20" t="str">
        <f t="shared" si="183"/>
        <v/>
      </c>
      <c r="BEV17" s="20" t="str">
        <f t="shared" si="184"/>
        <v/>
      </c>
      <c r="BEW17" s="20" t="str">
        <f t="shared" si="185"/>
        <v/>
      </c>
      <c r="BEX17" s="20" t="str">
        <f t="shared" si="186"/>
        <v/>
      </c>
      <c r="BEY17" s="20" t="str">
        <f t="shared" si="187"/>
        <v/>
      </c>
      <c r="BEZ17" s="20" t="str">
        <f t="shared" si="188"/>
        <v/>
      </c>
      <c r="BFA17" s="20" t="str">
        <f t="shared" si="189"/>
        <v/>
      </c>
      <c r="BFB17" s="20" t="str">
        <f t="shared" si="190"/>
        <v/>
      </c>
      <c r="BFC17" s="20" t="str">
        <f t="shared" si="191"/>
        <v/>
      </c>
      <c r="BFD17" s="20" t="str">
        <f t="shared" si="192"/>
        <v/>
      </c>
      <c r="BFE17" s="20" t="str">
        <f t="shared" si="193"/>
        <v/>
      </c>
      <c r="BFF17" s="20" t="str">
        <f t="shared" si="194"/>
        <v/>
      </c>
      <c r="BFG17" s="20" t="str">
        <f t="shared" si="195"/>
        <v/>
      </c>
      <c r="BFH17" s="20" t="str">
        <f t="shared" si="196"/>
        <v/>
      </c>
      <c r="BFI17" s="20" t="str">
        <f t="shared" si="197"/>
        <v/>
      </c>
      <c r="BFJ17" s="20" t="str">
        <f t="shared" si="198"/>
        <v/>
      </c>
      <c r="BFK17" s="20" t="str">
        <f t="shared" si="199"/>
        <v/>
      </c>
      <c r="BFL17" s="20" t="str">
        <f t="shared" si="200"/>
        <v/>
      </c>
      <c r="BFM17" s="20" t="str">
        <f t="shared" si="201"/>
        <v/>
      </c>
      <c r="BFN17" s="20" t="str">
        <f t="shared" si="202"/>
        <v/>
      </c>
      <c r="BFO17" s="20" t="str">
        <f t="shared" si="203"/>
        <v/>
      </c>
      <c r="BFP17" s="20" t="str">
        <f t="shared" si="204"/>
        <v/>
      </c>
      <c r="BFQ17" s="20" t="str">
        <f t="shared" si="205"/>
        <v/>
      </c>
      <c r="BFR17" s="20" t="str">
        <f t="shared" si="206"/>
        <v/>
      </c>
      <c r="BFS17" s="20" t="str">
        <f t="shared" si="207"/>
        <v/>
      </c>
      <c r="BFT17" s="20" t="str">
        <f t="shared" si="208"/>
        <v/>
      </c>
      <c r="BFU17" s="20" t="str">
        <f t="shared" si="209"/>
        <v/>
      </c>
      <c r="BFV17" s="20" t="str">
        <f t="shared" si="210"/>
        <v/>
      </c>
      <c r="BFW17" s="20" t="str">
        <f t="shared" si="211"/>
        <v/>
      </c>
      <c r="BFX17" s="20" t="str">
        <f t="shared" si="212"/>
        <v/>
      </c>
      <c r="BFY17" s="20" t="str">
        <f t="shared" si="213"/>
        <v/>
      </c>
      <c r="BFZ17" s="20" t="str">
        <f t="shared" si="214"/>
        <v/>
      </c>
      <c r="BGA17" s="20" t="str">
        <f t="shared" si="215"/>
        <v/>
      </c>
      <c r="BGB17" s="20" t="str">
        <f t="shared" si="216"/>
        <v/>
      </c>
      <c r="BGC17" s="20" t="str">
        <f t="shared" si="217"/>
        <v/>
      </c>
      <c r="BGD17" s="20" t="str">
        <f t="shared" si="218"/>
        <v/>
      </c>
      <c r="BGE17" s="20" t="str">
        <f t="shared" si="219"/>
        <v/>
      </c>
      <c r="BGF17" s="20" t="str">
        <f t="shared" si="220"/>
        <v/>
      </c>
      <c r="BGG17" s="20" t="str">
        <f t="shared" si="221"/>
        <v/>
      </c>
      <c r="BGH17" s="20" t="str">
        <f t="shared" si="222"/>
        <v/>
      </c>
      <c r="BGI17" s="20" t="str">
        <f t="shared" si="223"/>
        <v/>
      </c>
      <c r="BGJ17" s="20" t="str">
        <f t="shared" si="224"/>
        <v/>
      </c>
      <c r="BGK17" s="20" t="str">
        <f t="shared" si="225"/>
        <v/>
      </c>
      <c r="BGL17" s="20" t="str">
        <f t="shared" si="226"/>
        <v/>
      </c>
      <c r="BGM17" s="20" t="str">
        <f t="shared" si="227"/>
        <v/>
      </c>
      <c r="BGN17" s="20" t="str">
        <f t="shared" si="228"/>
        <v/>
      </c>
      <c r="BGO17" s="20" t="str">
        <f t="shared" si="229"/>
        <v/>
      </c>
      <c r="BGP17" s="20" t="str">
        <f t="shared" si="230"/>
        <v/>
      </c>
      <c r="BGQ17" s="20" t="str">
        <f t="shared" si="231"/>
        <v/>
      </c>
      <c r="BGR17" s="20" t="str">
        <f t="shared" si="232"/>
        <v/>
      </c>
      <c r="BGS17" s="20" t="str">
        <f t="shared" si="233"/>
        <v/>
      </c>
      <c r="BGT17" s="20" t="str">
        <f t="shared" si="234"/>
        <v/>
      </c>
      <c r="BGU17" s="20" t="str">
        <f t="shared" si="235"/>
        <v/>
      </c>
      <c r="BGV17" s="20" t="str">
        <f t="shared" si="236"/>
        <v/>
      </c>
      <c r="BGW17" s="20" t="str">
        <f t="shared" si="237"/>
        <v/>
      </c>
      <c r="BGX17" s="20" t="str">
        <f t="shared" si="238"/>
        <v/>
      </c>
      <c r="BGY17" s="20" t="str">
        <f t="shared" si="239"/>
        <v/>
      </c>
      <c r="BGZ17" s="20" t="str">
        <f t="shared" si="240"/>
        <v/>
      </c>
      <c r="BHA17" s="20" t="str">
        <f t="shared" si="241"/>
        <v/>
      </c>
      <c r="BHB17" s="20" t="str">
        <f t="shared" si="242"/>
        <v/>
      </c>
      <c r="BHC17" s="20" t="str">
        <f t="shared" si="243"/>
        <v/>
      </c>
      <c r="BHD17" s="20" t="str">
        <f t="shared" si="244"/>
        <v/>
      </c>
      <c r="BHE17" s="20" t="str">
        <f t="shared" si="245"/>
        <v/>
      </c>
      <c r="BHF17" s="20" t="str">
        <f t="shared" si="246"/>
        <v/>
      </c>
      <c r="BHG17" s="20" t="str">
        <f t="shared" si="247"/>
        <v/>
      </c>
      <c r="BHJ17" s="20" t="str">
        <f t="shared" si="248"/>
        <v/>
      </c>
      <c r="BHL17" s="20" t="str">
        <f t="shared" si="249"/>
        <v/>
      </c>
      <c r="BHM17" s="20" t="str">
        <f t="shared" si="91"/>
        <v/>
      </c>
      <c r="BHN17" s="20" t="str">
        <f t="shared" si="91"/>
        <v/>
      </c>
      <c r="BHO17" s="20" t="str">
        <f t="shared" si="91"/>
        <v/>
      </c>
      <c r="BHP17" s="20" t="str">
        <f t="shared" si="91"/>
        <v/>
      </c>
      <c r="BHQ17" s="20" t="str">
        <f t="shared" si="91"/>
        <v/>
      </c>
      <c r="BHR17" s="20" t="str">
        <f t="shared" si="91"/>
        <v/>
      </c>
      <c r="BHS17" s="20" t="str">
        <f t="shared" si="91"/>
        <v/>
      </c>
      <c r="BHT17" s="20" t="str">
        <f t="shared" si="91"/>
        <v/>
      </c>
      <c r="BHU17" s="20" t="str">
        <f t="shared" si="91"/>
        <v/>
      </c>
      <c r="BHV17" s="20" t="str">
        <f t="shared" si="91"/>
        <v/>
      </c>
      <c r="BHW17" s="20" t="str">
        <f t="shared" si="91"/>
        <v/>
      </c>
      <c r="BHX17" s="20" t="str">
        <f t="shared" si="91"/>
        <v/>
      </c>
      <c r="BHY17" s="20" t="str">
        <f t="shared" si="91"/>
        <v/>
      </c>
      <c r="BHZ17" s="20" t="str">
        <f t="shared" si="91"/>
        <v/>
      </c>
      <c r="BIA17" s="20" t="str">
        <f t="shared" si="91"/>
        <v/>
      </c>
      <c r="BIB17" s="20" t="str">
        <f t="shared" si="91"/>
        <v/>
      </c>
      <c r="BIC17" s="20" t="str">
        <f t="shared" si="91"/>
        <v/>
      </c>
      <c r="BID17" s="20" t="str">
        <f t="shared" si="91"/>
        <v/>
      </c>
      <c r="BIE17" s="20" t="str">
        <f t="shared" si="91"/>
        <v/>
      </c>
      <c r="BII17" s="20" t="str">
        <f t="shared" si="251"/>
        <v/>
      </c>
      <c r="BIJ17" s="20" t="str">
        <f t="shared" si="92"/>
        <v/>
      </c>
      <c r="BIK17" s="20" t="str">
        <f t="shared" si="92"/>
        <v/>
      </c>
      <c r="BIL17" s="20" t="str">
        <f t="shared" si="92"/>
        <v/>
      </c>
      <c r="BIM17" s="20" t="str">
        <f t="shared" si="92"/>
        <v/>
      </c>
      <c r="BIN17" s="20" t="str">
        <f t="shared" si="92"/>
        <v/>
      </c>
      <c r="BIO17" s="20" t="str">
        <f t="shared" si="92"/>
        <v/>
      </c>
      <c r="BIP17" s="20" t="str">
        <f t="shared" si="92"/>
        <v/>
      </c>
      <c r="BIQ17" s="20" t="str">
        <f t="shared" si="92"/>
        <v/>
      </c>
      <c r="BIR17" s="20" t="str">
        <f t="shared" si="92"/>
        <v/>
      </c>
      <c r="BIS17" s="20" t="str">
        <f t="shared" si="92"/>
        <v/>
      </c>
      <c r="BIT17" s="20" t="str">
        <f t="shared" si="92"/>
        <v/>
      </c>
      <c r="BIU17" s="20" t="str">
        <f t="shared" si="92"/>
        <v/>
      </c>
      <c r="BIV17" s="20" t="str">
        <f t="shared" si="92"/>
        <v/>
      </c>
      <c r="BIW17" s="20" t="str">
        <f t="shared" si="92"/>
        <v/>
      </c>
      <c r="BIX17" s="20" t="str">
        <f t="shared" si="92"/>
        <v/>
      </c>
      <c r="BIY17" s="20" t="str">
        <f t="shared" si="92"/>
        <v/>
      </c>
      <c r="BIZ17" s="20" t="str">
        <f t="shared" si="92"/>
        <v/>
      </c>
      <c r="BJA17" s="20" t="str">
        <f t="shared" si="92"/>
        <v/>
      </c>
      <c r="BJB17" s="20" t="str">
        <f t="shared" si="92"/>
        <v/>
      </c>
    </row>
    <row r="18" spans="1:104 1303:1614" ht="14.5">
      <c r="A18" s="523">
        <v>12</v>
      </c>
      <c r="B18" s="510" t="str">
        <f>IF('لصق اكسل الفورمز'!E13="","",'لصق اكسل الفورمز'!E13)</f>
        <v/>
      </c>
      <c r="C18" s="510" t="str">
        <f t="shared" si="93"/>
        <v/>
      </c>
      <c r="D18" s="510" t="str">
        <f t="shared" si="3"/>
        <v/>
      </c>
      <c r="E18" s="510" t="str">
        <f t="shared" si="3"/>
        <v/>
      </c>
      <c r="F18" s="510" t="str">
        <f t="shared" si="3"/>
        <v/>
      </c>
      <c r="G18" s="510" t="str">
        <f t="shared" si="3"/>
        <v/>
      </c>
      <c r="H18" s="510" t="str">
        <f t="shared" si="3"/>
        <v/>
      </c>
      <c r="I18" s="510" t="str">
        <f t="shared" si="3"/>
        <v/>
      </c>
      <c r="J18" s="510" t="str">
        <f t="shared" si="3"/>
        <v/>
      </c>
      <c r="K18" s="510" t="str">
        <f t="shared" si="3"/>
        <v/>
      </c>
      <c r="L18" s="510" t="str">
        <f t="shared" si="3"/>
        <v/>
      </c>
      <c r="M18" s="510" t="str">
        <f t="shared" si="3"/>
        <v/>
      </c>
      <c r="N18" s="510" t="str">
        <f t="shared" si="3"/>
        <v/>
      </c>
      <c r="O18" s="510" t="str">
        <f t="shared" si="3"/>
        <v/>
      </c>
      <c r="P18" s="510" t="str">
        <f t="shared" si="3"/>
        <v/>
      </c>
      <c r="Q18" s="510" t="str">
        <f t="shared" si="3"/>
        <v/>
      </c>
      <c r="R18" s="510" t="str">
        <f t="shared" si="3"/>
        <v/>
      </c>
      <c r="S18" s="510" t="str">
        <f t="shared" si="3"/>
        <v/>
      </c>
      <c r="T18" s="510" t="str">
        <f t="shared" si="3"/>
        <v/>
      </c>
      <c r="U18" s="510" t="str">
        <f t="shared" si="3"/>
        <v/>
      </c>
      <c r="V18" s="510" t="str">
        <f t="shared" si="3"/>
        <v/>
      </c>
      <c r="W18" s="527" t="str">
        <f t="shared" si="94"/>
        <v/>
      </c>
      <c r="X18" s="510" t="str">
        <f t="shared" si="95"/>
        <v/>
      </c>
      <c r="Y18" s="564" t="str">
        <f t="shared" si="96"/>
        <v/>
      </c>
      <c r="Z18" s="238"/>
      <c r="AA18" s="238"/>
      <c r="AB18" s="238"/>
      <c r="AC18" s="238"/>
      <c r="AD18" s="238"/>
      <c r="AE18" s="238"/>
      <c r="AF18" s="238"/>
      <c r="AL18" s="20">
        <f t="shared" si="97"/>
        <v>0</v>
      </c>
      <c r="AM18" s="20">
        <f t="shared" si="98"/>
        <v>0</v>
      </c>
      <c r="AO18" s="20" t="str">
        <f t="shared" si="99"/>
        <v/>
      </c>
      <c r="AQ18" s="20" t="str">
        <f t="shared" si="252"/>
        <v/>
      </c>
      <c r="AR18" s="20" t="str">
        <f t="shared" si="101"/>
        <v/>
      </c>
      <c r="AS18" s="20" t="str">
        <f t="shared" si="102"/>
        <v/>
      </c>
      <c r="AT18" s="20" t="str">
        <f t="shared" si="103"/>
        <v/>
      </c>
      <c r="AU18" s="20" t="str">
        <f t="shared" si="104"/>
        <v/>
      </c>
      <c r="AV18" s="20" t="str">
        <f t="shared" si="105"/>
        <v/>
      </c>
      <c r="AW18" s="20" t="str">
        <f t="shared" si="106"/>
        <v/>
      </c>
      <c r="AX18" s="20" t="str">
        <f t="shared" si="107"/>
        <v/>
      </c>
      <c r="AY18" s="20" t="str">
        <f t="shared" si="108"/>
        <v/>
      </c>
      <c r="AZ18" s="20" t="str">
        <f t="shared" si="109"/>
        <v/>
      </c>
      <c r="BA18" s="20" t="str">
        <f t="shared" si="110"/>
        <v/>
      </c>
      <c r="BB18" s="20" t="str">
        <f t="shared" si="111"/>
        <v/>
      </c>
      <c r="BC18" s="20" t="str">
        <f t="shared" si="112"/>
        <v/>
      </c>
      <c r="BD18" s="20" t="str">
        <f t="shared" si="113"/>
        <v/>
      </c>
      <c r="BE18" s="20" t="str">
        <f t="shared" si="114"/>
        <v/>
      </c>
      <c r="BF18" s="20" t="str">
        <f t="shared" si="115"/>
        <v/>
      </c>
      <c r="BG18" s="20" t="str">
        <f t="shared" si="116"/>
        <v/>
      </c>
      <c r="BH18" s="20" t="str">
        <f t="shared" si="117"/>
        <v/>
      </c>
      <c r="BI18" s="20" t="str">
        <f t="shared" si="118"/>
        <v/>
      </c>
      <c r="BJ18" s="20" t="str">
        <f t="shared" si="119"/>
        <v/>
      </c>
      <c r="BL18" s="38" t="e">
        <f t="shared" si="120"/>
        <v>#DIV/0!</v>
      </c>
      <c r="BM18" s="4">
        <f t="shared" si="121"/>
        <v>0</v>
      </c>
      <c r="BN18" s="4">
        <f t="shared" si="122"/>
        <v>0</v>
      </c>
      <c r="BO18" s="4">
        <f t="shared" si="123"/>
        <v>0</v>
      </c>
      <c r="BP18" s="173" t="str">
        <f t="shared" si="124"/>
        <v/>
      </c>
      <c r="BQ18" s="4">
        <f t="shared" si="125"/>
        <v>0</v>
      </c>
      <c r="BR18">
        <f>COUNTIF(V:V,"&lt;=1")</f>
        <v>7</v>
      </c>
      <c r="BT18" s="268" t="str">
        <f t="shared" si="126"/>
        <v/>
      </c>
      <c r="BU18" s="268" t="str">
        <f t="shared" si="127"/>
        <v/>
      </c>
      <c r="BX18" s="20">
        <f t="shared" si="128"/>
        <v>1</v>
      </c>
      <c r="CG18" s="20" t="str">
        <f t="shared" si="129"/>
        <v/>
      </c>
      <c r="CH18" s="20" t="str">
        <f t="shared" si="4"/>
        <v/>
      </c>
      <c r="CI18" s="20" t="str">
        <f t="shared" si="4"/>
        <v/>
      </c>
      <c r="CJ18" s="20" t="str">
        <f t="shared" si="4"/>
        <v/>
      </c>
      <c r="CK18" s="20" t="str">
        <f t="shared" si="4"/>
        <v/>
      </c>
      <c r="CL18" s="20" t="str">
        <f t="shared" si="4"/>
        <v/>
      </c>
      <c r="CM18" s="20" t="str">
        <f t="shared" si="4"/>
        <v/>
      </c>
      <c r="CN18" s="20" t="str">
        <f t="shared" si="4"/>
        <v/>
      </c>
      <c r="CO18" s="20" t="str">
        <f t="shared" si="4"/>
        <v/>
      </c>
      <c r="CP18" s="20" t="str">
        <f t="shared" si="4"/>
        <v/>
      </c>
      <c r="CQ18" s="20" t="str">
        <f t="shared" si="4"/>
        <v/>
      </c>
      <c r="CR18" s="20" t="str">
        <f t="shared" si="4"/>
        <v/>
      </c>
      <c r="CS18" s="20" t="str">
        <f t="shared" si="4"/>
        <v/>
      </c>
      <c r="CT18" s="20" t="str">
        <f t="shared" si="4"/>
        <v/>
      </c>
      <c r="CU18" s="20" t="str">
        <f t="shared" si="4"/>
        <v/>
      </c>
      <c r="CV18" s="20" t="str">
        <f t="shared" si="4"/>
        <v/>
      </c>
      <c r="CW18" s="20" t="str">
        <f t="shared" si="4"/>
        <v/>
      </c>
      <c r="CX18" s="20" t="str">
        <f t="shared" si="4"/>
        <v/>
      </c>
      <c r="CY18" s="20" t="str">
        <f t="shared" si="4"/>
        <v/>
      </c>
      <c r="CZ18" s="20" t="str">
        <f t="shared" si="130"/>
        <v/>
      </c>
      <c r="AXC18" s="20" t="str">
        <f>IF('لصق اكسل الفورمز'!A13="","",'لصق اكسل الفورمز'!A13)</f>
        <v/>
      </c>
      <c r="AXD18" s="20" t="str">
        <f>IF('لصق اكسل الفورمز'!B13="","",'لصق اكسل الفورمز'!B13)</f>
        <v/>
      </c>
      <c r="AXE18" s="20" t="str">
        <f>IF('لصق اكسل الفورمز'!C13="","",'لصق اكسل الفورمز'!C13)</f>
        <v/>
      </c>
      <c r="AXF18" s="20" t="str">
        <f>IF('لصق اكسل الفورمز'!D13="","",'لصق اكسل الفورمز'!D13)</f>
        <v/>
      </c>
      <c r="AXG18" s="20" t="str">
        <f>IF('لصق اكسل الفورمز'!E13="","",'لصق اكسل الفورمز'!E13)</f>
        <v/>
      </c>
      <c r="AXH18" s="20" t="str">
        <f>IF('لصق اكسل الفورمز'!F13="","",'لصق اكسل الفورمز'!F13)</f>
        <v/>
      </c>
      <c r="AXI18" s="20" t="str">
        <f>IF('لصق اكسل الفورمز'!G13="","",'لصق اكسل الفورمز'!G13)</f>
        <v/>
      </c>
      <c r="AXJ18" s="20" t="str">
        <f>IF('لصق اكسل الفورمز'!H13="","",'لصق اكسل الفورمز'!H13)</f>
        <v/>
      </c>
      <c r="AXK18" s="20" t="str">
        <f>IF('لصق اكسل الفورمز'!I13="","",'لصق اكسل الفورمز'!I13)</f>
        <v/>
      </c>
      <c r="AXL18" s="20" t="str">
        <f>IF('لصق اكسل الفورمز'!J13="","",'لصق اكسل الفورمز'!J13)</f>
        <v/>
      </c>
      <c r="AXM18" s="20" t="str">
        <f>IF('لصق اكسل الفورمز'!K13="","",'لصق اكسل الفورمز'!K13)</f>
        <v/>
      </c>
      <c r="AXN18" s="20" t="str">
        <f>IF('لصق اكسل الفورمز'!L13="","",'لصق اكسل الفورمز'!L13)</f>
        <v/>
      </c>
      <c r="AXO18" s="20" t="str">
        <f>IF('لصق اكسل الفورمز'!M13="","",'لصق اكسل الفورمز'!M13)</f>
        <v/>
      </c>
      <c r="AXP18" s="20" t="str">
        <f>IF('لصق اكسل الفورمز'!N13="","",'لصق اكسل الفورمز'!N13)</f>
        <v/>
      </c>
      <c r="AXQ18" s="20" t="str">
        <f>IF('لصق اكسل الفورمز'!O13="","",'لصق اكسل الفورمز'!O13)</f>
        <v/>
      </c>
      <c r="AXR18" s="20" t="str">
        <f>IF('لصق اكسل الفورمز'!P13="","",'لصق اكسل الفورمز'!P13)</f>
        <v/>
      </c>
      <c r="AXS18" s="20" t="str">
        <f>IF('لصق اكسل الفورمز'!Q13="","",'لصق اكسل الفورمز'!Q13)</f>
        <v/>
      </c>
      <c r="AXT18" s="20" t="str">
        <f>IF('لصق اكسل الفورمز'!R13="","",'لصق اكسل الفورمز'!R13)</f>
        <v/>
      </c>
      <c r="AXU18" s="20" t="str">
        <f>IF('لصق اكسل الفورمز'!S13="","",'لصق اكسل الفورمز'!S13)</f>
        <v/>
      </c>
      <c r="AXV18" s="20" t="str">
        <f>IF('لصق اكسل الفورمز'!T13="","",'لصق اكسل الفورمز'!T13)</f>
        <v/>
      </c>
      <c r="AXW18" s="20" t="str">
        <f>IF('لصق اكسل الفورمز'!U13="","",'لصق اكسل الفورمز'!U13)</f>
        <v/>
      </c>
      <c r="AXX18" s="20" t="str">
        <f>IF('لصق اكسل الفورمز'!V13="","",'لصق اكسل الفورمز'!V13)</f>
        <v/>
      </c>
      <c r="AXY18" s="20" t="str">
        <f>IF('لصق اكسل الفورمز'!W13="","",'لصق اكسل الفورمز'!W13)</f>
        <v/>
      </c>
      <c r="AXZ18" s="20" t="str">
        <f>IF('لصق اكسل الفورمز'!X13="","",'لصق اكسل الفورمز'!X13)</f>
        <v/>
      </c>
      <c r="AYA18" s="20" t="str">
        <f>IF('لصق اكسل الفورمز'!Y13="","",'لصق اكسل الفورمز'!Y13)</f>
        <v/>
      </c>
      <c r="AYB18" s="20" t="str">
        <f>IF('لصق اكسل الفورمز'!Z13="","",'لصق اكسل الفورمز'!Z13)</f>
        <v/>
      </c>
      <c r="AYC18" s="20" t="str">
        <f>IF('لصق اكسل الفورمز'!AA13="","",'لصق اكسل الفورمز'!AA13)</f>
        <v/>
      </c>
      <c r="AYD18" s="20" t="str">
        <f>IF('لصق اكسل الفورمز'!AB13="","",'لصق اكسل الفورمز'!AB13)</f>
        <v/>
      </c>
      <c r="AYE18" s="20" t="str">
        <f>IF('لصق اكسل الفورمز'!AC13="","",'لصق اكسل الفورمز'!AC13)</f>
        <v/>
      </c>
      <c r="AYF18" s="20" t="str">
        <f>IF('لصق اكسل الفورمز'!AD13="","",'لصق اكسل الفورمز'!AD13)</f>
        <v/>
      </c>
      <c r="AYG18" s="20" t="str">
        <f>IF('لصق اكسل الفورمز'!AE13="","",'لصق اكسل الفورمز'!AE13)</f>
        <v/>
      </c>
      <c r="AYH18" s="20" t="str">
        <f>IF('لصق اكسل الفورمز'!AF13="","",'لصق اكسل الفورمز'!AF13)</f>
        <v/>
      </c>
      <c r="AYI18" s="20" t="str">
        <f>IF('لصق اكسل الفورمز'!AG13="","",'لصق اكسل الفورمز'!AG13)</f>
        <v/>
      </c>
      <c r="AYJ18" s="20" t="str">
        <f>IF('لصق اكسل الفورمز'!AH13="","",'لصق اكسل الفورمز'!AH13)</f>
        <v/>
      </c>
      <c r="AYK18" s="20" t="str">
        <f>IF('لصق اكسل الفورمز'!AI13="","",'لصق اكسل الفورمز'!AI13)</f>
        <v/>
      </c>
      <c r="AYL18" s="20" t="str">
        <f>IF('لصق اكسل الفورمز'!AJ13="","",'لصق اكسل الفورمز'!AJ13)</f>
        <v/>
      </c>
      <c r="AYM18" s="20" t="str">
        <f>IF('لصق اكسل الفورمز'!AK13="","",'لصق اكسل الفورمز'!AK13)</f>
        <v/>
      </c>
      <c r="AYN18" s="20" t="str">
        <f>IF('لصق اكسل الفورمز'!AL13="","",'لصق اكسل الفورمز'!AL13)</f>
        <v/>
      </c>
      <c r="AYO18" s="20" t="str">
        <f>IF('لصق اكسل الفورمز'!AM13="","",'لصق اكسل الفورمز'!AM13)</f>
        <v/>
      </c>
      <c r="AYP18" s="20" t="str">
        <f>IF('لصق اكسل الفورمز'!AN13="","",'لصق اكسل الفورمز'!AN13)</f>
        <v/>
      </c>
      <c r="AYQ18" s="20" t="str">
        <f>IF('لصق اكسل الفورمز'!AO13="","",'لصق اكسل الفورمز'!AO13)</f>
        <v/>
      </c>
      <c r="AYR18" s="20" t="str">
        <f>IF('لصق اكسل الفورمز'!AP13="","",'لصق اكسل الفورمز'!AP13)</f>
        <v/>
      </c>
      <c r="AYS18" s="20" t="str">
        <f>IF('لصق اكسل الفورمز'!AQ13="","",'لصق اكسل الفورمز'!AQ13)</f>
        <v/>
      </c>
      <c r="AYT18" s="20" t="str">
        <f>IF('لصق اكسل الفورمز'!AR13="","",'لصق اكسل الفورمز'!AR13)</f>
        <v/>
      </c>
      <c r="AYU18" s="20" t="str">
        <f>IF('لصق اكسل الفورمز'!AS13="","",'لصق اكسل الفورمز'!AS13)</f>
        <v/>
      </c>
      <c r="AYV18" s="20" t="str">
        <f>IF('لصق اكسل الفورمز'!AT13="","",'لصق اكسل الفورمز'!AT13)</f>
        <v/>
      </c>
      <c r="AYW18" s="20" t="str">
        <f>IF('لصق اكسل الفورمز'!AU13="","",'لصق اكسل الفورمز'!AU13)</f>
        <v/>
      </c>
      <c r="AYX18" s="20" t="str">
        <f>IF('لصق اكسل الفورمز'!AV13="","",'لصق اكسل الفورمز'!AV13)</f>
        <v/>
      </c>
      <c r="AYY18" s="20" t="str">
        <f>IF('لصق اكسل الفورمز'!AW13="","",'لصق اكسل الفورمز'!AW13)</f>
        <v/>
      </c>
      <c r="AYZ18" s="20" t="str">
        <f>IF('لصق اكسل الفورمز'!AX13="","",'لصق اكسل الفورمز'!AX13)</f>
        <v/>
      </c>
      <c r="AZA18" s="20" t="str">
        <f>IF('لصق اكسل الفورمز'!AY13="","",'لصق اكسل الفورمز'!AY13)</f>
        <v/>
      </c>
      <c r="AZB18" s="20" t="str">
        <f>IF('لصق اكسل الفورمز'!AZ13="","",'لصق اكسل الفورمز'!AZ13)</f>
        <v/>
      </c>
      <c r="AZC18" s="20" t="str">
        <f>IF('لصق اكسل الفورمز'!BA13="","",'لصق اكسل الفورمز'!BA13)</f>
        <v/>
      </c>
      <c r="AZD18" s="20" t="str">
        <f>IF('لصق اكسل الفورمز'!BB13="","",'لصق اكسل الفورمز'!BB13)</f>
        <v/>
      </c>
      <c r="AZE18" s="20" t="str">
        <f>IF('لصق اكسل الفورمز'!BC13="","",'لصق اكسل الفورمز'!BC13)</f>
        <v/>
      </c>
      <c r="AZF18" s="20" t="str">
        <f>IF('لصق اكسل الفورمز'!BD13="","",'لصق اكسل الفورمز'!BD13)</f>
        <v/>
      </c>
      <c r="AZG18" s="20" t="str">
        <f>IF('لصق اكسل الفورمز'!BE13="","",'لصق اكسل الفورمز'!BE13)</f>
        <v/>
      </c>
      <c r="AZH18" s="20" t="str">
        <f>IF('لصق اكسل الفورمز'!BF13="","",'لصق اكسل الفورمز'!BF13)</f>
        <v/>
      </c>
      <c r="AZI18" s="20" t="str">
        <f>IF('لصق اكسل الفورمز'!BG13="","",'لصق اكسل الفورمز'!BG13)</f>
        <v/>
      </c>
      <c r="AZJ18" s="20" t="str">
        <f>IF('لصق اكسل الفورمز'!BH13="","",'لصق اكسل الفورمز'!BH13)</f>
        <v/>
      </c>
      <c r="AZK18" s="20" t="str">
        <f>IF('لصق اكسل الفورمز'!BI13="","",'لصق اكسل الفورمز'!BI13)</f>
        <v/>
      </c>
      <c r="AZL18" s="20" t="str">
        <f>IF('لصق اكسل الفورمز'!BJ13="","",'لصق اكسل الفورمز'!BJ13)</f>
        <v/>
      </c>
      <c r="AZM18" s="20" t="str">
        <f>IF('لصق اكسل الفورمز'!BK13="","",'لصق اكسل الفورمز'!BK13)</f>
        <v/>
      </c>
      <c r="AZN18" s="20" t="str">
        <f>IF('لصق اكسل الفورمز'!BL13="","",'لصق اكسل الفورمز'!BL13)</f>
        <v/>
      </c>
      <c r="AZO18" s="20" t="str">
        <f>IF('لصق اكسل الفورمز'!BM13="","",'لصق اكسل الفورمز'!BM13)</f>
        <v/>
      </c>
      <c r="AZP18" s="20" t="str">
        <f>IF('لصق اكسل الفورمز'!BN13="","",'لصق اكسل الفورمز'!BN13)</f>
        <v/>
      </c>
      <c r="AZQ18" s="20" t="str">
        <f>IF('لصق اكسل الفورمز'!BO13="","",'لصق اكسل الفورمز'!BO13)</f>
        <v/>
      </c>
      <c r="AZR18" s="20" t="str">
        <f>IF('لصق اكسل الفورمز'!BP13="","",'لصق اكسل الفورمز'!BP13)</f>
        <v/>
      </c>
      <c r="AZS18" s="20" t="str">
        <f>IF('لصق اكسل الفورمز'!BQ13="","",'لصق اكسل الفورمز'!BQ13)</f>
        <v/>
      </c>
      <c r="AZT18" s="20" t="str">
        <f>IF('لصق اكسل الفورمز'!BR13="","",'لصق اكسل الفورمز'!BR13)</f>
        <v/>
      </c>
      <c r="AZU18" s="20" t="str">
        <f>IF('لصق اكسل الفورمز'!BS13="","",'لصق اكسل الفورمز'!BS13)</f>
        <v/>
      </c>
      <c r="AZV18" s="20" t="str">
        <f>IF('لصق اكسل الفورمز'!BT13="","",'لصق اكسل الفورمز'!BT13)</f>
        <v/>
      </c>
      <c r="AZW18" s="20" t="str">
        <f>IF('لصق اكسل الفورمز'!BU13="","",'لصق اكسل الفورمز'!BU13)</f>
        <v/>
      </c>
      <c r="AZX18" s="20" t="str">
        <f>IF('لصق اكسل الفورمز'!BV13="","",'لصق اكسل الفورمز'!BV13)</f>
        <v/>
      </c>
      <c r="AZY18" s="20" t="str">
        <f>IF('لصق اكسل الفورمز'!BW13="","",'لصق اكسل الفورمز'!BW13)</f>
        <v/>
      </c>
      <c r="AZZ18" s="20" t="str">
        <f>IF('لصق اكسل الفورمز'!BX13="","",'لصق اكسل الفورمز'!BX13)</f>
        <v/>
      </c>
      <c r="BAA18" s="20" t="str">
        <f>IF('لصق اكسل الفورمز'!BY13="","",'لصق اكسل الفورمز'!BY13)</f>
        <v/>
      </c>
      <c r="BAB18" s="20" t="str">
        <f>IF('لصق اكسل الفورمز'!BZ13="","",'لصق اكسل الفورمز'!BZ13)</f>
        <v/>
      </c>
      <c r="BAC18" s="20" t="str">
        <f>IF('لصق اكسل الفورمز'!CA13="","",'لصق اكسل الفورمز'!CA13)</f>
        <v/>
      </c>
      <c r="BAD18" s="20" t="str">
        <f>IF('لصق اكسل الفورمز'!CB13="","",'لصق اكسل الفورمز'!CB13)</f>
        <v/>
      </c>
      <c r="BAE18" s="20" t="str">
        <f>IF('لصق اكسل الفورمز'!CC13="","",'لصق اكسل الفورمز'!CC13)</f>
        <v/>
      </c>
      <c r="BAF18" s="20" t="str">
        <f>IF('لصق اكسل الفورمز'!CD13="","",'لصق اكسل الفورمز'!CD13)</f>
        <v/>
      </c>
      <c r="BAG18" s="20" t="str">
        <f>IF('لصق اكسل الفورمز'!CE13="","",'لصق اكسل الفورمز'!CE13)</f>
        <v/>
      </c>
      <c r="BAH18" s="20" t="str">
        <f>IF('لصق اكسل الفورمز'!CF13="","",'لصق اكسل الفورمز'!CF13)</f>
        <v/>
      </c>
      <c r="BAI18" s="20" t="str">
        <f>IF('لصق اكسل الفورمز'!CG13="","",'لصق اكسل الفورمز'!CG13)</f>
        <v/>
      </c>
      <c r="BAJ18" s="20" t="str">
        <f>IF('لصق اكسل الفورمز'!CH13="","",'لصق اكسل الفورمز'!CH13)</f>
        <v/>
      </c>
      <c r="BAK18" s="20" t="str">
        <f>IF('لصق اكسل الفورمز'!CI13="","",'لصق اكسل الفورمز'!CI13)</f>
        <v/>
      </c>
      <c r="BAL18" s="20" t="str">
        <f>IF('لصق اكسل الفورمز'!CJ13="","",'لصق اكسل الفورمز'!CJ13)</f>
        <v/>
      </c>
      <c r="BAM18" s="20" t="str">
        <f>IF('لصق اكسل الفورمز'!CK13="","",'لصق اكسل الفورمز'!CK13)</f>
        <v/>
      </c>
      <c r="BAN18" s="20" t="str">
        <f>IF('لصق اكسل الفورمز'!CL13="","",'لصق اكسل الفورمز'!CL13)</f>
        <v/>
      </c>
      <c r="BAO18" s="20" t="str">
        <f>IF('لصق اكسل الفورمز'!CM13="","",'لصق اكسل الفورمز'!CM13)</f>
        <v/>
      </c>
      <c r="BAP18" s="20" t="str">
        <f>IF('لصق اكسل الفورمز'!CN13="","",'لصق اكسل الفورمز'!CN13)</f>
        <v/>
      </c>
      <c r="BAQ18" s="20" t="str">
        <f>IF('لصق اكسل الفورمز'!CO13="","",'لصق اكسل الفورمز'!CO13)</f>
        <v/>
      </c>
      <c r="BAR18" s="20" t="str">
        <f>IF('لصق اكسل الفورمز'!CP13="","",'لصق اكسل الفورمز'!CP13)</f>
        <v/>
      </c>
      <c r="BAS18" s="20" t="str">
        <f>IF('لصق اكسل الفورمز'!CQ13="","",'لصق اكسل الفورمز'!CQ13)</f>
        <v/>
      </c>
      <c r="BAT18" s="20" t="str">
        <f>IF('لصق اكسل الفورمز'!CR13="","",'لصق اكسل الفورمز'!CR13)</f>
        <v/>
      </c>
      <c r="BAU18" s="20" t="str">
        <f>IF('لصق اكسل الفورمز'!CS13="","",'لصق اكسل الفورمز'!CS13)</f>
        <v/>
      </c>
      <c r="BAV18" s="20" t="str">
        <f>IF('لصق اكسل الفورمز'!CT13="","",'لصق اكسل الفورمز'!CT13)</f>
        <v/>
      </c>
      <c r="BAW18" s="20" t="str">
        <f>IF('لصق اكسل الفورمز'!CU13="","",'لصق اكسل الفورمز'!CU13)</f>
        <v/>
      </c>
      <c r="BAX18" s="20" t="str">
        <f>IF('لصق اكسل الفورمز'!CV13="","",'لصق اكسل الفورمز'!CV13)</f>
        <v/>
      </c>
      <c r="BAY18" s="20" t="str">
        <f>IF('لصق اكسل الفورمز'!CW13="","",'لصق اكسل الفورمز'!CW13)</f>
        <v/>
      </c>
      <c r="BAZ18" s="20" t="str">
        <f>IF('لصق اكسل الفورمز'!CX13="","",'لصق اكسل الفورمز'!CX13)</f>
        <v/>
      </c>
      <c r="BBA18" s="20" t="str">
        <f>IF('لصق اكسل الفورمز'!CY13="","",'لصق اكسل الفورمز'!CY13)</f>
        <v/>
      </c>
      <c r="BBB18" s="20" t="str">
        <f>IF('لصق اكسل الفورمز'!CZ13="","",'لصق اكسل الفورمز'!CZ13)</f>
        <v/>
      </c>
      <c r="BBC18" s="20" t="str">
        <f>IF('لصق اكسل الفورمز'!DA13="","",'لصق اكسل الفورمز'!DA13)</f>
        <v/>
      </c>
      <c r="BBD18" s="20" t="str">
        <f>IF('لصق اكسل الفورمز'!DB13="","",'لصق اكسل الفورمز'!DB13)</f>
        <v/>
      </c>
      <c r="BBE18" s="20" t="str">
        <f>IF('لصق اكسل الفورمز'!DC13="","",'لصق اكسل الفورمز'!DC13)</f>
        <v/>
      </c>
      <c r="BBF18" s="20" t="str">
        <f>IF('لصق اكسل الفورمز'!DD13="","",'لصق اكسل الفورمز'!DD13)</f>
        <v/>
      </c>
      <c r="BBG18" s="20" t="str">
        <f>IF('لصق اكسل الفورمز'!DE13="","",'لصق اكسل الفورمز'!DE13)</f>
        <v/>
      </c>
      <c r="BBH18" s="20" t="str">
        <f>IF('لصق اكسل الفورمز'!DF13="","",'لصق اكسل الفورمز'!DF13)</f>
        <v/>
      </c>
      <c r="BBI18" s="20" t="str">
        <f>IF('لصق اكسل الفورمز'!DG13="","",'لصق اكسل الفورمز'!DG13)</f>
        <v/>
      </c>
      <c r="BBJ18" s="20" t="str">
        <f>IF('لصق اكسل الفورمز'!DH13="","",'لصق اكسل الفورمز'!DH13)</f>
        <v/>
      </c>
      <c r="BBK18" s="20" t="str">
        <f>IF('لصق اكسل الفورمز'!DI13="","",'لصق اكسل الفورمز'!DI13)</f>
        <v/>
      </c>
      <c r="BBL18" s="20" t="str">
        <f>IF('لصق اكسل الفورمز'!DJ13="","",'لصق اكسل الفورمز'!DJ13)</f>
        <v/>
      </c>
      <c r="BBM18" s="20" t="str">
        <f>IF('لصق اكسل الفورمز'!DK13="","",'لصق اكسل الفورمز'!DK13)</f>
        <v/>
      </c>
      <c r="BBN18" s="20" t="str">
        <f>IF('لصق اكسل الفورمز'!DL13="","",'لصق اكسل الفورمز'!DL13)</f>
        <v/>
      </c>
      <c r="BBO18" s="20" t="str">
        <f>IF('لصق اكسل الفورمز'!DM13="","",'لصق اكسل الفورمز'!DM13)</f>
        <v/>
      </c>
      <c r="BCU18" s="20" t="str">
        <f t="shared" si="131"/>
        <v/>
      </c>
      <c r="BCV18" s="20" t="str">
        <f t="shared" si="132"/>
        <v/>
      </c>
      <c r="BCW18" s="20" t="str">
        <f t="shared" si="133"/>
        <v/>
      </c>
      <c r="BCX18" s="20" t="str">
        <f t="shared" si="134"/>
        <v/>
      </c>
      <c r="BCY18" s="20" t="str">
        <f t="shared" si="135"/>
        <v/>
      </c>
      <c r="BCZ18" s="20" t="str">
        <f t="shared" si="136"/>
        <v/>
      </c>
      <c r="BDA18" s="20" t="str">
        <f t="shared" si="137"/>
        <v/>
      </c>
      <c r="BDB18" s="20" t="str">
        <f t="shared" si="138"/>
        <v/>
      </c>
      <c r="BDC18" s="20" t="str">
        <f t="shared" si="139"/>
        <v/>
      </c>
      <c r="BDD18" s="20" t="str">
        <f t="shared" si="140"/>
        <v/>
      </c>
      <c r="BDE18" s="20" t="str">
        <f t="shared" si="141"/>
        <v/>
      </c>
      <c r="BDF18" s="20" t="str">
        <f t="shared" si="142"/>
        <v/>
      </c>
      <c r="BDG18" s="20" t="str">
        <f t="shared" si="143"/>
        <v/>
      </c>
      <c r="BDH18" s="20" t="str">
        <f t="shared" si="144"/>
        <v/>
      </c>
      <c r="BDI18" s="20" t="str">
        <f t="shared" si="145"/>
        <v/>
      </c>
      <c r="BDJ18" s="20" t="str">
        <f t="shared" si="146"/>
        <v/>
      </c>
      <c r="BDK18" s="20" t="str">
        <f t="shared" si="147"/>
        <v/>
      </c>
      <c r="BDL18" s="20" t="str">
        <f t="shared" si="148"/>
        <v/>
      </c>
      <c r="BDM18" s="20" t="str">
        <f t="shared" si="149"/>
        <v/>
      </c>
      <c r="BDN18" s="20" t="str">
        <f t="shared" si="150"/>
        <v/>
      </c>
      <c r="BDO18" s="20" t="str">
        <f t="shared" si="151"/>
        <v/>
      </c>
      <c r="BDP18" s="20" t="str">
        <f t="shared" si="152"/>
        <v/>
      </c>
      <c r="BDQ18" s="20" t="str">
        <f t="shared" si="153"/>
        <v/>
      </c>
      <c r="BDR18" s="20" t="str">
        <f t="shared" si="154"/>
        <v/>
      </c>
      <c r="BDS18" s="20" t="str">
        <f t="shared" si="155"/>
        <v/>
      </c>
      <c r="BDT18" s="20" t="str">
        <f t="shared" si="156"/>
        <v/>
      </c>
      <c r="BDU18" s="20" t="str">
        <f t="shared" si="157"/>
        <v/>
      </c>
      <c r="BDV18" s="20" t="str">
        <f t="shared" si="158"/>
        <v/>
      </c>
      <c r="BDW18" s="20" t="str">
        <f t="shared" si="159"/>
        <v/>
      </c>
      <c r="BDX18" s="20" t="str">
        <f t="shared" si="160"/>
        <v/>
      </c>
      <c r="BDY18" s="20" t="str">
        <f t="shared" si="161"/>
        <v/>
      </c>
      <c r="BDZ18" s="20" t="str">
        <f t="shared" si="162"/>
        <v/>
      </c>
      <c r="BEA18" s="20" t="str">
        <f t="shared" si="163"/>
        <v/>
      </c>
      <c r="BEB18" s="20" t="str">
        <f t="shared" si="164"/>
        <v/>
      </c>
      <c r="BEC18" s="20" t="str">
        <f t="shared" si="165"/>
        <v/>
      </c>
      <c r="BED18" s="20" t="str">
        <f t="shared" si="166"/>
        <v/>
      </c>
      <c r="BEE18" s="20" t="str">
        <f t="shared" si="167"/>
        <v/>
      </c>
      <c r="BEF18" s="20" t="str">
        <f t="shared" si="168"/>
        <v/>
      </c>
      <c r="BEG18" s="20" t="str">
        <f t="shared" si="169"/>
        <v/>
      </c>
      <c r="BEH18" s="20" t="str">
        <f t="shared" si="170"/>
        <v/>
      </c>
      <c r="BEI18" s="20" t="str">
        <f t="shared" si="171"/>
        <v/>
      </c>
      <c r="BEJ18" s="20" t="str">
        <f t="shared" si="172"/>
        <v/>
      </c>
      <c r="BEK18" s="20" t="str">
        <f t="shared" si="173"/>
        <v/>
      </c>
      <c r="BEL18" s="20" t="str">
        <f t="shared" si="174"/>
        <v/>
      </c>
      <c r="BEM18" s="20" t="str">
        <f t="shared" si="175"/>
        <v/>
      </c>
      <c r="BEN18" s="20" t="str">
        <f t="shared" si="176"/>
        <v/>
      </c>
      <c r="BEO18" s="20" t="str">
        <f t="shared" si="177"/>
        <v/>
      </c>
      <c r="BEP18" s="20" t="str">
        <f t="shared" si="178"/>
        <v/>
      </c>
      <c r="BEQ18" s="20" t="str">
        <f t="shared" si="179"/>
        <v/>
      </c>
      <c r="BER18" s="20" t="str">
        <f t="shared" si="180"/>
        <v/>
      </c>
      <c r="BES18" s="20" t="str">
        <f t="shared" si="181"/>
        <v/>
      </c>
      <c r="BET18" s="20" t="str">
        <f t="shared" si="182"/>
        <v/>
      </c>
      <c r="BEU18" s="20" t="str">
        <f t="shared" si="183"/>
        <v/>
      </c>
      <c r="BEV18" s="20" t="str">
        <f t="shared" si="184"/>
        <v/>
      </c>
      <c r="BEW18" s="20" t="str">
        <f t="shared" si="185"/>
        <v/>
      </c>
      <c r="BEX18" s="20" t="str">
        <f t="shared" si="186"/>
        <v/>
      </c>
      <c r="BEY18" s="20" t="str">
        <f t="shared" si="187"/>
        <v/>
      </c>
      <c r="BEZ18" s="20" t="str">
        <f t="shared" si="188"/>
        <v/>
      </c>
      <c r="BFA18" s="20" t="str">
        <f t="shared" si="189"/>
        <v/>
      </c>
      <c r="BFB18" s="20" t="str">
        <f t="shared" si="190"/>
        <v/>
      </c>
      <c r="BFC18" s="20" t="str">
        <f t="shared" si="191"/>
        <v/>
      </c>
      <c r="BFD18" s="20" t="str">
        <f t="shared" si="192"/>
        <v/>
      </c>
      <c r="BFE18" s="20" t="str">
        <f t="shared" si="193"/>
        <v/>
      </c>
      <c r="BFF18" s="20" t="str">
        <f t="shared" si="194"/>
        <v/>
      </c>
      <c r="BFG18" s="20" t="str">
        <f t="shared" si="195"/>
        <v/>
      </c>
      <c r="BFH18" s="20" t="str">
        <f t="shared" si="196"/>
        <v/>
      </c>
      <c r="BFI18" s="20" t="str">
        <f t="shared" si="197"/>
        <v/>
      </c>
      <c r="BFJ18" s="20" t="str">
        <f t="shared" si="198"/>
        <v/>
      </c>
      <c r="BFK18" s="20" t="str">
        <f t="shared" si="199"/>
        <v/>
      </c>
      <c r="BFL18" s="20" t="str">
        <f t="shared" si="200"/>
        <v/>
      </c>
      <c r="BFM18" s="20" t="str">
        <f t="shared" si="201"/>
        <v/>
      </c>
      <c r="BFN18" s="20" t="str">
        <f t="shared" si="202"/>
        <v/>
      </c>
      <c r="BFO18" s="20" t="str">
        <f t="shared" si="203"/>
        <v/>
      </c>
      <c r="BFP18" s="20" t="str">
        <f t="shared" si="204"/>
        <v/>
      </c>
      <c r="BFQ18" s="20" t="str">
        <f t="shared" si="205"/>
        <v/>
      </c>
      <c r="BFR18" s="20" t="str">
        <f t="shared" si="206"/>
        <v/>
      </c>
      <c r="BFS18" s="20" t="str">
        <f t="shared" si="207"/>
        <v/>
      </c>
      <c r="BFT18" s="20" t="str">
        <f t="shared" si="208"/>
        <v/>
      </c>
      <c r="BFU18" s="20" t="str">
        <f t="shared" si="209"/>
        <v/>
      </c>
      <c r="BFV18" s="20" t="str">
        <f t="shared" si="210"/>
        <v/>
      </c>
      <c r="BFW18" s="20" t="str">
        <f t="shared" si="211"/>
        <v/>
      </c>
      <c r="BFX18" s="20" t="str">
        <f t="shared" si="212"/>
        <v/>
      </c>
      <c r="BFY18" s="20" t="str">
        <f t="shared" si="213"/>
        <v/>
      </c>
      <c r="BFZ18" s="20" t="str">
        <f t="shared" si="214"/>
        <v/>
      </c>
      <c r="BGA18" s="20" t="str">
        <f t="shared" si="215"/>
        <v/>
      </c>
      <c r="BGB18" s="20" t="str">
        <f t="shared" si="216"/>
        <v/>
      </c>
      <c r="BGC18" s="20" t="str">
        <f t="shared" si="217"/>
        <v/>
      </c>
      <c r="BGD18" s="20" t="str">
        <f t="shared" si="218"/>
        <v/>
      </c>
      <c r="BGE18" s="20" t="str">
        <f t="shared" si="219"/>
        <v/>
      </c>
      <c r="BGF18" s="20" t="str">
        <f t="shared" si="220"/>
        <v/>
      </c>
      <c r="BGG18" s="20" t="str">
        <f t="shared" si="221"/>
        <v/>
      </c>
      <c r="BGH18" s="20" t="str">
        <f t="shared" si="222"/>
        <v/>
      </c>
      <c r="BGI18" s="20" t="str">
        <f t="shared" si="223"/>
        <v/>
      </c>
      <c r="BGJ18" s="20" t="str">
        <f t="shared" si="224"/>
        <v/>
      </c>
      <c r="BGK18" s="20" t="str">
        <f t="shared" si="225"/>
        <v/>
      </c>
      <c r="BGL18" s="20" t="str">
        <f t="shared" si="226"/>
        <v/>
      </c>
      <c r="BGM18" s="20" t="str">
        <f t="shared" si="227"/>
        <v/>
      </c>
      <c r="BGN18" s="20" t="str">
        <f t="shared" si="228"/>
        <v/>
      </c>
      <c r="BGO18" s="20" t="str">
        <f t="shared" si="229"/>
        <v/>
      </c>
      <c r="BGP18" s="20" t="str">
        <f t="shared" si="230"/>
        <v/>
      </c>
      <c r="BGQ18" s="20" t="str">
        <f t="shared" si="231"/>
        <v/>
      </c>
      <c r="BGR18" s="20" t="str">
        <f t="shared" si="232"/>
        <v/>
      </c>
      <c r="BGS18" s="20" t="str">
        <f t="shared" si="233"/>
        <v/>
      </c>
      <c r="BGT18" s="20" t="str">
        <f t="shared" si="234"/>
        <v/>
      </c>
      <c r="BGU18" s="20" t="str">
        <f t="shared" si="235"/>
        <v/>
      </c>
      <c r="BGV18" s="20" t="str">
        <f t="shared" si="236"/>
        <v/>
      </c>
      <c r="BGW18" s="20" t="str">
        <f t="shared" si="237"/>
        <v/>
      </c>
      <c r="BGX18" s="20" t="str">
        <f t="shared" si="238"/>
        <v/>
      </c>
      <c r="BGY18" s="20" t="str">
        <f t="shared" si="239"/>
        <v/>
      </c>
      <c r="BGZ18" s="20" t="str">
        <f t="shared" si="240"/>
        <v/>
      </c>
      <c r="BHA18" s="20" t="str">
        <f t="shared" si="241"/>
        <v/>
      </c>
      <c r="BHB18" s="20" t="str">
        <f t="shared" si="242"/>
        <v/>
      </c>
      <c r="BHC18" s="20" t="str">
        <f t="shared" si="243"/>
        <v/>
      </c>
      <c r="BHD18" s="20" t="str">
        <f t="shared" si="244"/>
        <v/>
      </c>
      <c r="BHE18" s="20" t="str">
        <f t="shared" si="245"/>
        <v/>
      </c>
      <c r="BHF18" s="20" t="str">
        <f t="shared" si="246"/>
        <v/>
      </c>
      <c r="BHG18" s="20" t="str">
        <f t="shared" si="247"/>
        <v/>
      </c>
      <c r="BHJ18" s="20" t="str">
        <f t="shared" si="248"/>
        <v/>
      </c>
      <c r="BHL18" s="20" t="str">
        <f t="shared" si="249"/>
        <v/>
      </c>
      <c r="BHM18" s="20" t="str">
        <f t="shared" si="91"/>
        <v/>
      </c>
      <c r="BHN18" s="20" t="str">
        <f t="shared" si="91"/>
        <v/>
      </c>
      <c r="BHO18" s="20" t="str">
        <f t="shared" si="91"/>
        <v/>
      </c>
      <c r="BHP18" s="20" t="str">
        <f t="shared" si="91"/>
        <v/>
      </c>
      <c r="BHQ18" s="20" t="str">
        <f t="shared" si="91"/>
        <v/>
      </c>
      <c r="BHR18" s="20" t="str">
        <f t="shared" si="91"/>
        <v/>
      </c>
      <c r="BHS18" s="20" t="str">
        <f t="shared" si="91"/>
        <v/>
      </c>
      <c r="BHT18" s="20" t="str">
        <f t="shared" si="91"/>
        <v/>
      </c>
      <c r="BHU18" s="20" t="str">
        <f t="shared" si="91"/>
        <v/>
      </c>
      <c r="BHV18" s="20" t="str">
        <f t="shared" si="91"/>
        <v/>
      </c>
      <c r="BHW18" s="20" t="str">
        <f t="shared" si="91"/>
        <v/>
      </c>
      <c r="BHX18" s="20" t="str">
        <f t="shared" si="91"/>
        <v/>
      </c>
      <c r="BHY18" s="20" t="str">
        <f t="shared" si="91"/>
        <v/>
      </c>
      <c r="BHZ18" s="20" t="str">
        <f t="shared" si="91"/>
        <v/>
      </c>
      <c r="BIA18" s="20" t="str">
        <f t="shared" si="91"/>
        <v/>
      </c>
      <c r="BIB18" s="20" t="str">
        <f t="shared" si="91"/>
        <v/>
      </c>
      <c r="BIC18" s="20" t="str">
        <f t="shared" si="91"/>
        <v/>
      </c>
      <c r="BID18" s="20" t="str">
        <f t="shared" si="91"/>
        <v/>
      </c>
      <c r="BIE18" s="20" t="str">
        <f t="shared" si="91"/>
        <v/>
      </c>
      <c r="BII18" s="20" t="str">
        <f t="shared" si="251"/>
        <v/>
      </c>
      <c r="BIJ18" s="20" t="str">
        <f t="shared" si="92"/>
        <v/>
      </c>
      <c r="BIK18" s="20" t="str">
        <f t="shared" si="92"/>
        <v/>
      </c>
      <c r="BIL18" s="20" t="str">
        <f t="shared" si="92"/>
        <v/>
      </c>
      <c r="BIM18" s="20" t="str">
        <f t="shared" si="92"/>
        <v/>
      </c>
      <c r="BIN18" s="20" t="str">
        <f t="shared" si="92"/>
        <v/>
      </c>
      <c r="BIO18" s="20" t="str">
        <f t="shared" si="92"/>
        <v/>
      </c>
      <c r="BIP18" s="20" t="str">
        <f t="shared" si="92"/>
        <v/>
      </c>
      <c r="BIQ18" s="20" t="str">
        <f t="shared" si="92"/>
        <v/>
      </c>
      <c r="BIR18" s="20" t="str">
        <f t="shared" si="92"/>
        <v/>
      </c>
      <c r="BIS18" s="20" t="str">
        <f t="shared" si="92"/>
        <v/>
      </c>
      <c r="BIT18" s="20" t="str">
        <f t="shared" si="92"/>
        <v/>
      </c>
      <c r="BIU18" s="20" t="str">
        <f t="shared" si="92"/>
        <v/>
      </c>
      <c r="BIV18" s="20" t="str">
        <f t="shared" si="92"/>
        <v/>
      </c>
      <c r="BIW18" s="20" t="str">
        <f t="shared" si="92"/>
        <v/>
      </c>
      <c r="BIX18" s="20" t="str">
        <f t="shared" si="92"/>
        <v/>
      </c>
      <c r="BIY18" s="20" t="str">
        <f t="shared" si="92"/>
        <v/>
      </c>
      <c r="BIZ18" s="20" t="str">
        <f t="shared" si="92"/>
        <v/>
      </c>
      <c r="BJA18" s="20" t="str">
        <f t="shared" si="92"/>
        <v/>
      </c>
      <c r="BJB18" s="20" t="str">
        <f t="shared" si="92"/>
        <v/>
      </c>
    </row>
    <row r="19" spans="1:104 1303:1614" ht="14.5">
      <c r="A19" s="523">
        <v>13</v>
      </c>
      <c r="B19" s="510" t="str">
        <f>IF('لصق اكسل الفورمز'!E14="","",'لصق اكسل الفورمز'!E14)</f>
        <v/>
      </c>
      <c r="C19" s="510" t="str">
        <f t="shared" si="93"/>
        <v/>
      </c>
      <c r="D19" s="510" t="str">
        <f t="shared" si="3"/>
        <v/>
      </c>
      <c r="E19" s="510" t="str">
        <f t="shared" si="3"/>
        <v/>
      </c>
      <c r="F19" s="510" t="str">
        <f t="shared" si="3"/>
        <v/>
      </c>
      <c r="G19" s="510" t="str">
        <f t="shared" si="3"/>
        <v/>
      </c>
      <c r="H19" s="510" t="str">
        <f t="shared" si="3"/>
        <v/>
      </c>
      <c r="I19" s="510" t="str">
        <f t="shared" si="3"/>
        <v/>
      </c>
      <c r="J19" s="510" t="str">
        <f t="shared" si="3"/>
        <v/>
      </c>
      <c r="K19" s="510" t="str">
        <f t="shared" si="3"/>
        <v/>
      </c>
      <c r="L19" s="510" t="str">
        <f t="shared" si="3"/>
        <v/>
      </c>
      <c r="M19" s="510" t="str">
        <f t="shared" si="3"/>
        <v/>
      </c>
      <c r="N19" s="510" t="str">
        <f t="shared" si="3"/>
        <v/>
      </c>
      <c r="O19" s="510" t="str">
        <f t="shared" si="3"/>
        <v/>
      </c>
      <c r="P19" s="510" t="str">
        <f t="shared" si="3"/>
        <v/>
      </c>
      <c r="Q19" s="510" t="str">
        <f t="shared" si="3"/>
        <v/>
      </c>
      <c r="R19" s="510" t="str">
        <f t="shared" si="3"/>
        <v/>
      </c>
      <c r="S19" s="510" t="str">
        <f t="shared" si="3"/>
        <v/>
      </c>
      <c r="T19" s="510" t="str">
        <f t="shared" si="3"/>
        <v/>
      </c>
      <c r="U19" s="510" t="str">
        <f t="shared" si="3"/>
        <v/>
      </c>
      <c r="V19" s="510" t="str">
        <f t="shared" si="3"/>
        <v/>
      </c>
      <c r="W19" s="527" t="str">
        <f t="shared" si="94"/>
        <v/>
      </c>
      <c r="X19" s="510" t="str">
        <f t="shared" si="95"/>
        <v/>
      </c>
      <c r="Y19" s="564" t="str">
        <f t="shared" si="96"/>
        <v/>
      </c>
      <c r="Z19" s="238"/>
      <c r="AA19" s="238"/>
      <c r="AB19" s="238"/>
      <c r="AC19" s="238"/>
      <c r="AD19" s="238"/>
      <c r="AE19" s="238"/>
      <c r="AF19" s="238"/>
      <c r="AL19" s="20">
        <f t="shared" si="97"/>
        <v>0</v>
      </c>
      <c r="AM19" s="20">
        <f t="shared" si="98"/>
        <v>0</v>
      </c>
      <c r="AO19" s="20" t="str">
        <f t="shared" si="99"/>
        <v/>
      </c>
      <c r="AQ19" s="20" t="str">
        <f t="shared" si="252"/>
        <v/>
      </c>
      <c r="AR19" s="20" t="str">
        <f t="shared" si="101"/>
        <v/>
      </c>
      <c r="AS19" s="20" t="str">
        <f t="shared" si="102"/>
        <v/>
      </c>
      <c r="AT19" s="20" t="str">
        <f t="shared" si="103"/>
        <v/>
      </c>
      <c r="AU19" s="20" t="str">
        <f t="shared" si="104"/>
        <v/>
      </c>
      <c r="AV19" s="20" t="str">
        <f t="shared" si="105"/>
        <v/>
      </c>
      <c r="AW19" s="20" t="str">
        <f t="shared" si="106"/>
        <v/>
      </c>
      <c r="AX19" s="20" t="str">
        <f t="shared" si="107"/>
        <v/>
      </c>
      <c r="AY19" s="20" t="str">
        <f t="shared" si="108"/>
        <v/>
      </c>
      <c r="AZ19" s="20" t="str">
        <f t="shared" si="109"/>
        <v/>
      </c>
      <c r="BA19" s="20" t="str">
        <f t="shared" si="110"/>
        <v/>
      </c>
      <c r="BB19" s="20" t="str">
        <f t="shared" si="111"/>
        <v/>
      </c>
      <c r="BC19" s="20" t="str">
        <f t="shared" si="112"/>
        <v/>
      </c>
      <c r="BD19" s="20" t="str">
        <f t="shared" si="113"/>
        <v/>
      </c>
      <c r="BE19" s="20" t="str">
        <f t="shared" si="114"/>
        <v/>
      </c>
      <c r="BF19" s="20" t="str">
        <f t="shared" si="115"/>
        <v/>
      </c>
      <c r="BG19" s="20" t="str">
        <f t="shared" si="116"/>
        <v/>
      </c>
      <c r="BH19" s="20" t="str">
        <f t="shared" si="117"/>
        <v/>
      </c>
      <c r="BI19" s="20" t="str">
        <f t="shared" si="118"/>
        <v/>
      </c>
      <c r="BJ19" s="20" t="str">
        <f t="shared" si="119"/>
        <v/>
      </c>
      <c r="BL19" s="38" t="e">
        <f t="shared" si="120"/>
        <v>#DIV/0!</v>
      </c>
      <c r="BM19" s="4">
        <f t="shared" si="121"/>
        <v>0</v>
      </c>
      <c r="BN19" s="4">
        <f t="shared" si="122"/>
        <v>0</v>
      </c>
      <c r="BO19" s="4">
        <f t="shared" si="123"/>
        <v>0</v>
      </c>
      <c r="BP19" s="173" t="str">
        <f t="shared" si="124"/>
        <v/>
      </c>
      <c r="BQ19" s="4">
        <f t="shared" si="125"/>
        <v>0</v>
      </c>
      <c r="BR19">
        <f>COUNTIF(W:W,"&lt;=1")</f>
        <v>6</v>
      </c>
      <c r="BT19" s="268" t="str">
        <f t="shared" si="126"/>
        <v/>
      </c>
      <c r="BU19" s="268" t="str">
        <f t="shared" si="127"/>
        <v/>
      </c>
      <c r="BX19" s="20">
        <f t="shared" si="128"/>
        <v>1</v>
      </c>
      <c r="CG19" s="20" t="str">
        <f t="shared" si="129"/>
        <v/>
      </c>
      <c r="CH19" s="20" t="str">
        <f t="shared" si="4"/>
        <v/>
      </c>
      <c r="CI19" s="20" t="str">
        <f t="shared" si="4"/>
        <v/>
      </c>
      <c r="CJ19" s="20" t="str">
        <f t="shared" si="4"/>
        <v/>
      </c>
      <c r="CK19" s="20" t="str">
        <f t="shared" si="4"/>
        <v/>
      </c>
      <c r="CL19" s="20" t="str">
        <f t="shared" si="4"/>
        <v/>
      </c>
      <c r="CM19" s="20" t="str">
        <f t="shared" si="4"/>
        <v/>
      </c>
      <c r="CN19" s="20" t="str">
        <f t="shared" si="4"/>
        <v/>
      </c>
      <c r="CO19" s="20" t="str">
        <f t="shared" si="4"/>
        <v/>
      </c>
      <c r="CP19" s="20" t="str">
        <f t="shared" si="4"/>
        <v/>
      </c>
      <c r="CQ19" s="20" t="str">
        <f t="shared" si="4"/>
        <v/>
      </c>
      <c r="CR19" s="20" t="str">
        <f t="shared" si="4"/>
        <v/>
      </c>
      <c r="CS19" s="20" t="str">
        <f t="shared" si="4"/>
        <v/>
      </c>
      <c r="CT19" s="20" t="str">
        <f t="shared" si="4"/>
        <v/>
      </c>
      <c r="CU19" s="20" t="str">
        <f t="shared" si="4"/>
        <v/>
      </c>
      <c r="CV19" s="20" t="str">
        <f t="shared" si="4"/>
        <v/>
      </c>
      <c r="CW19" s="20" t="str">
        <f t="shared" si="4"/>
        <v/>
      </c>
      <c r="CX19" s="20" t="str">
        <f t="shared" si="4"/>
        <v/>
      </c>
      <c r="CY19" s="20" t="str">
        <f t="shared" si="4"/>
        <v/>
      </c>
      <c r="CZ19" s="20" t="str">
        <f t="shared" si="130"/>
        <v/>
      </c>
      <c r="AXC19" s="20" t="str">
        <f>IF('لصق اكسل الفورمز'!A14="","",'لصق اكسل الفورمز'!A14)</f>
        <v/>
      </c>
      <c r="AXD19" s="20" t="str">
        <f>IF('لصق اكسل الفورمز'!B14="","",'لصق اكسل الفورمز'!B14)</f>
        <v/>
      </c>
      <c r="AXE19" s="20" t="str">
        <f>IF('لصق اكسل الفورمز'!C14="","",'لصق اكسل الفورمز'!C14)</f>
        <v/>
      </c>
      <c r="AXF19" s="20" t="str">
        <f>IF('لصق اكسل الفورمز'!D14="","",'لصق اكسل الفورمز'!D14)</f>
        <v/>
      </c>
      <c r="AXG19" s="20" t="str">
        <f>IF('لصق اكسل الفورمز'!E14="","",'لصق اكسل الفورمز'!E14)</f>
        <v/>
      </c>
      <c r="AXH19" s="20" t="str">
        <f>IF('لصق اكسل الفورمز'!F14="","",'لصق اكسل الفورمز'!F14)</f>
        <v/>
      </c>
      <c r="AXI19" s="20" t="str">
        <f>IF('لصق اكسل الفورمز'!G14="","",'لصق اكسل الفورمز'!G14)</f>
        <v/>
      </c>
      <c r="AXJ19" s="20" t="str">
        <f>IF('لصق اكسل الفورمز'!H14="","",'لصق اكسل الفورمز'!H14)</f>
        <v/>
      </c>
      <c r="AXK19" s="20" t="str">
        <f>IF('لصق اكسل الفورمز'!I14="","",'لصق اكسل الفورمز'!I14)</f>
        <v/>
      </c>
      <c r="AXL19" s="20" t="str">
        <f>IF('لصق اكسل الفورمز'!J14="","",'لصق اكسل الفورمز'!J14)</f>
        <v/>
      </c>
      <c r="AXM19" s="20" t="str">
        <f>IF('لصق اكسل الفورمز'!K14="","",'لصق اكسل الفورمز'!K14)</f>
        <v/>
      </c>
      <c r="AXN19" s="20" t="str">
        <f>IF('لصق اكسل الفورمز'!L14="","",'لصق اكسل الفورمز'!L14)</f>
        <v/>
      </c>
      <c r="AXO19" s="20" t="str">
        <f>IF('لصق اكسل الفورمز'!M14="","",'لصق اكسل الفورمز'!M14)</f>
        <v/>
      </c>
      <c r="AXP19" s="20" t="str">
        <f>IF('لصق اكسل الفورمز'!N14="","",'لصق اكسل الفورمز'!N14)</f>
        <v/>
      </c>
      <c r="AXQ19" s="20" t="str">
        <f>IF('لصق اكسل الفورمز'!O14="","",'لصق اكسل الفورمز'!O14)</f>
        <v/>
      </c>
      <c r="AXR19" s="20" t="str">
        <f>IF('لصق اكسل الفورمز'!P14="","",'لصق اكسل الفورمز'!P14)</f>
        <v/>
      </c>
      <c r="AXS19" s="20" t="str">
        <f>IF('لصق اكسل الفورمز'!Q14="","",'لصق اكسل الفورمز'!Q14)</f>
        <v/>
      </c>
      <c r="AXT19" s="20" t="str">
        <f>IF('لصق اكسل الفورمز'!R14="","",'لصق اكسل الفورمز'!R14)</f>
        <v/>
      </c>
      <c r="AXU19" s="20" t="str">
        <f>IF('لصق اكسل الفورمز'!S14="","",'لصق اكسل الفورمز'!S14)</f>
        <v/>
      </c>
      <c r="AXV19" s="20" t="str">
        <f>IF('لصق اكسل الفورمز'!T14="","",'لصق اكسل الفورمز'!T14)</f>
        <v/>
      </c>
      <c r="AXW19" s="20" t="str">
        <f>IF('لصق اكسل الفورمز'!U14="","",'لصق اكسل الفورمز'!U14)</f>
        <v/>
      </c>
      <c r="AXX19" s="20" t="str">
        <f>IF('لصق اكسل الفورمز'!V14="","",'لصق اكسل الفورمز'!V14)</f>
        <v/>
      </c>
      <c r="AXY19" s="20" t="str">
        <f>IF('لصق اكسل الفورمز'!W14="","",'لصق اكسل الفورمز'!W14)</f>
        <v/>
      </c>
      <c r="AXZ19" s="20" t="str">
        <f>IF('لصق اكسل الفورمز'!X14="","",'لصق اكسل الفورمز'!X14)</f>
        <v/>
      </c>
      <c r="AYA19" s="20" t="str">
        <f>IF('لصق اكسل الفورمز'!Y14="","",'لصق اكسل الفورمز'!Y14)</f>
        <v/>
      </c>
      <c r="AYB19" s="20" t="str">
        <f>IF('لصق اكسل الفورمز'!Z14="","",'لصق اكسل الفورمز'!Z14)</f>
        <v/>
      </c>
      <c r="AYC19" s="20" t="str">
        <f>IF('لصق اكسل الفورمز'!AA14="","",'لصق اكسل الفورمز'!AA14)</f>
        <v/>
      </c>
      <c r="AYD19" s="20" t="str">
        <f>IF('لصق اكسل الفورمز'!AB14="","",'لصق اكسل الفورمز'!AB14)</f>
        <v/>
      </c>
      <c r="AYE19" s="20" t="str">
        <f>IF('لصق اكسل الفورمز'!AC14="","",'لصق اكسل الفورمز'!AC14)</f>
        <v/>
      </c>
      <c r="AYF19" s="20" t="str">
        <f>IF('لصق اكسل الفورمز'!AD14="","",'لصق اكسل الفورمز'!AD14)</f>
        <v/>
      </c>
      <c r="AYG19" s="20" t="str">
        <f>IF('لصق اكسل الفورمز'!AE14="","",'لصق اكسل الفورمز'!AE14)</f>
        <v/>
      </c>
      <c r="AYH19" s="20" t="str">
        <f>IF('لصق اكسل الفورمز'!AF14="","",'لصق اكسل الفورمز'!AF14)</f>
        <v/>
      </c>
      <c r="AYI19" s="20" t="str">
        <f>IF('لصق اكسل الفورمز'!AG14="","",'لصق اكسل الفورمز'!AG14)</f>
        <v/>
      </c>
      <c r="AYJ19" s="20" t="str">
        <f>IF('لصق اكسل الفورمز'!AH14="","",'لصق اكسل الفورمز'!AH14)</f>
        <v/>
      </c>
      <c r="AYK19" s="20" t="str">
        <f>IF('لصق اكسل الفورمز'!AI14="","",'لصق اكسل الفورمز'!AI14)</f>
        <v/>
      </c>
      <c r="AYL19" s="20" t="str">
        <f>IF('لصق اكسل الفورمز'!AJ14="","",'لصق اكسل الفورمز'!AJ14)</f>
        <v/>
      </c>
      <c r="AYM19" s="20" t="str">
        <f>IF('لصق اكسل الفورمز'!AK14="","",'لصق اكسل الفورمز'!AK14)</f>
        <v/>
      </c>
      <c r="AYN19" s="20" t="str">
        <f>IF('لصق اكسل الفورمز'!AL14="","",'لصق اكسل الفورمز'!AL14)</f>
        <v/>
      </c>
      <c r="AYO19" s="20" t="str">
        <f>IF('لصق اكسل الفورمز'!AM14="","",'لصق اكسل الفورمز'!AM14)</f>
        <v/>
      </c>
      <c r="AYP19" s="20" t="str">
        <f>IF('لصق اكسل الفورمز'!AN14="","",'لصق اكسل الفورمز'!AN14)</f>
        <v/>
      </c>
      <c r="AYQ19" s="20" t="str">
        <f>IF('لصق اكسل الفورمز'!AO14="","",'لصق اكسل الفورمز'!AO14)</f>
        <v/>
      </c>
      <c r="AYR19" s="20" t="str">
        <f>IF('لصق اكسل الفورمز'!AP14="","",'لصق اكسل الفورمز'!AP14)</f>
        <v/>
      </c>
      <c r="AYS19" s="20" t="str">
        <f>IF('لصق اكسل الفورمز'!AQ14="","",'لصق اكسل الفورمز'!AQ14)</f>
        <v/>
      </c>
      <c r="AYT19" s="20" t="str">
        <f>IF('لصق اكسل الفورمز'!AR14="","",'لصق اكسل الفورمز'!AR14)</f>
        <v/>
      </c>
      <c r="AYU19" s="20" t="str">
        <f>IF('لصق اكسل الفورمز'!AS14="","",'لصق اكسل الفورمز'!AS14)</f>
        <v/>
      </c>
      <c r="AYV19" s="20" t="str">
        <f>IF('لصق اكسل الفورمز'!AT14="","",'لصق اكسل الفورمز'!AT14)</f>
        <v/>
      </c>
      <c r="AYW19" s="20" t="str">
        <f>IF('لصق اكسل الفورمز'!AU14="","",'لصق اكسل الفورمز'!AU14)</f>
        <v/>
      </c>
      <c r="AYX19" s="20" t="str">
        <f>IF('لصق اكسل الفورمز'!AV14="","",'لصق اكسل الفورمز'!AV14)</f>
        <v/>
      </c>
      <c r="AYY19" s="20" t="str">
        <f>IF('لصق اكسل الفورمز'!AW14="","",'لصق اكسل الفورمز'!AW14)</f>
        <v/>
      </c>
      <c r="AYZ19" s="20" t="str">
        <f>IF('لصق اكسل الفورمز'!AX14="","",'لصق اكسل الفورمز'!AX14)</f>
        <v/>
      </c>
      <c r="AZA19" s="20" t="str">
        <f>IF('لصق اكسل الفورمز'!AY14="","",'لصق اكسل الفورمز'!AY14)</f>
        <v/>
      </c>
      <c r="AZB19" s="20" t="str">
        <f>IF('لصق اكسل الفورمز'!AZ14="","",'لصق اكسل الفورمز'!AZ14)</f>
        <v/>
      </c>
      <c r="AZC19" s="20" t="str">
        <f>IF('لصق اكسل الفورمز'!BA14="","",'لصق اكسل الفورمز'!BA14)</f>
        <v/>
      </c>
      <c r="AZD19" s="20" t="str">
        <f>IF('لصق اكسل الفورمز'!BB14="","",'لصق اكسل الفورمز'!BB14)</f>
        <v/>
      </c>
      <c r="AZE19" s="20" t="str">
        <f>IF('لصق اكسل الفورمز'!BC14="","",'لصق اكسل الفورمز'!BC14)</f>
        <v/>
      </c>
      <c r="AZF19" s="20" t="str">
        <f>IF('لصق اكسل الفورمز'!BD14="","",'لصق اكسل الفورمز'!BD14)</f>
        <v/>
      </c>
      <c r="AZG19" s="20" t="str">
        <f>IF('لصق اكسل الفورمز'!BE14="","",'لصق اكسل الفورمز'!BE14)</f>
        <v/>
      </c>
      <c r="AZH19" s="20" t="str">
        <f>IF('لصق اكسل الفورمز'!BF14="","",'لصق اكسل الفورمز'!BF14)</f>
        <v/>
      </c>
      <c r="AZI19" s="20" t="str">
        <f>IF('لصق اكسل الفورمز'!BG14="","",'لصق اكسل الفورمز'!BG14)</f>
        <v/>
      </c>
      <c r="AZJ19" s="20" t="str">
        <f>IF('لصق اكسل الفورمز'!BH14="","",'لصق اكسل الفورمز'!BH14)</f>
        <v/>
      </c>
      <c r="AZK19" s="20" t="str">
        <f>IF('لصق اكسل الفورمز'!BI14="","",'لصق اكسل الفورمز'!BI14)</f>
        <v/>
      </c>
      <c r="AZL19" s="20" t="str">
        <f>IF('لصق اكسل الفورمز'!BJ14="","",'لصق اكسل الفورمز'!BJ14)</f>
        <v/>
      </c>
      <c r="AZM19" s="20" t="str">
        <f>IF('لصق اكسل الفورمز'!BK14="","",'لصق اكسل الفورمز'!BK14)</f>
        <v/>
      </c>
      <c r="AZN19" s="20" t="str">
        <f>IF('لصق اكسل الفورمز'!BL14="","",'لصق اكسل الفورمز'!BL14)</f>
        <v/>
      </c>
      <c r="AZO19" s="20" t="str">
        <f>IF('لصق اكسل الفورمز'!BM14="","",'لصق اكسل الفورمز'!BM14)</f>
        <v/>
      </c>
      <c r="AZP19" s="20" t="str">
        <f>IF('لصق اكسل الفورمز'!BN14="","",'لصق اكسل الفورمز'!BN14)</f>
        <v/>
      </c>
      <c r="AZQ19" s="20" t="str">
        <f>IF('لصق اكسل الفورمز'!BO14="","",'لصق اكسل الفورمز'!BO14)</f>
        <v/>
      </c>
      <c r="AZR19" s="20" t="str">
        <f>IF('لصق اكسل الفورمز'!BP14="","",'لصق اكسل الفورمز'!BP14)</f>
        <v/>
      </c>
      <c r="AZS19" s="20" t="str">
        <f>IF('لصق اكسل الفورمز'!BQ14="","",'لصق اكسل الفورمز'!BQ14)</f>
        <v/>
      </c>
      <c r="AZT19" s="20" t="str">
        <f>IF('لصق اكسل الفورمز'!BR14="","",'لصق اكسل الفورمز'!BR14)</f>
        <v/>
      </c>
      <c r="AZU19" s="20" t="str">
        <f>IF('لصق اكسل الفورمز'!BS14="","",'لصق اكسل الفورمز'!BS14)</f>
        <v/>
      </c>
      <c r="AZV19" s="20" t="str">
        <f>IF('لصق اكسل الفورمز'!BT14="","",'لصق اكسل الفورمز'!BT14)</f>
        <v/>
      </c>
      <c r="AZW19" s="20" t="str">
        <f>IF('لصق اكسل الفورمز'!BU14="","",'لصق اكسل الفورمز'!BU14)</f>
        <v/>
      </c>
      <c r="AZX19" s="20" t="str">
        <f>IF('لصق اكسل الفورمز'!BV14="","",'لصق اكسل الفورمز'!BV14)</f>
        <v/>
      </c>
      <c r="AZY19" s="20" t="str">
        <f>IF('لصق اكسل الفورمز'!BW14="","",'لصق اكسل الفورمز'!BW14)</f>
        <v/>
      </c>
      <c r="AZZ19" s="20" t="str">
        <f>IF('لصق اكسل الفورمز'!BX14="","",'لصق اكسل الفورمز'!BX14)</f>
        <v/>
      </c>
      <c r="BAA19" s="20" t="str">
        <f>IF('لصق اكسل الفورمز'!BY14="","",'لصق اكسل الفورمز'!BY14)</f>
        <v/>
      </c>
      <c r="BAB19" s="20" t="str">
        <f>IF('لصق اكسل الفورمز'!BZ14="","",'لصق اكسل الفورمز'!BZ14)</f>
        <v/>
      </c>
      <c r="BAC19" s="20" t="str">
        <f>IF('لصق اكسل الفورمز'!CA14="","",'لصق اكسل الفورمز'!CA14)</f>
        <v/>
      </c>
      <c r="BAD19" s="20" t="str">
        <f>IF('لصق اكسل الفورمز'!CB14="","",'لصق اكسل الفورمز'!CB14)</f>
        <v/>
      </c>
      <c r="BAE19" s="20" t="str">
        <f>IF('لصق اكسل الفورمز'!CC14="","",'لصق اكسل الفورمز'!CC14)</f>
        <v/>
      </c>
      <c r="BAF19" s="20" t="str">
        <f>IF('لصق اكسل الفورمز'!CD14="","",'لصق اكسل الفورمز'!CD14)</f>
        <v/>
      </c>
      <c r="BAG19" s="20" t="str">
        <f>IF('لصق اكسل الفورمز'!CE14="","",'لصق اكسل الفورمز'!CE14)</f>
        <v/>
      </c>
      <c r="BAH19" s="20" t="str">
        <f>IF('لصق اكسل الفورمز'!CF14="","",'لصق اكسل الفورمز'!CF14)</f>
        <v/>
      </c>
      <c r="BAI19" s="20" t="str">
        <f>IF('لصق اكسل الفورمز'!CG14="","",'لصق اكسل الفورمز'!CG14)</f>
        <v/>
      </c>
      <c r="BAJ19" s="20" t="str">
        <f>IF('لصق اكسل الفورمز'!CH14="","",'لصق اكسل الفورمز'!CH14)</f>
        <v/>
      </c>
      <c r="BAK19" s="20" t="str">
        <f>IF('لصق اكسل الفورمز'!CI14="","",'لصق اكسل الفورمز'!CI14)</f>
        <v/>
      </c>
      <c r="BAL19" s="20" t="str">
        <f>IF('لصق اكسل الفورمز'!CJ14="","",'لصق اكسل الفورمز'!CJ14)</f>
        <v/>
      </c>
      <c r="BAM19" s="20" t="str">
        <f>IF('لصق اكسل الفورمز'!CK14="","",'لصق اكسل الفورمز'!CK14)</f>
        <v/>
      </c>
      <c r="BAN19" s="20" t="str">
        <f>IF('لصق اكسل الفورمز'!CL14="","",'لصق اكسل الفورمز'!CL14)</f>
        <v/>
      </c>
      <c r="BAO19" s="20" t="str">
        <f>IF('لصق اكسل الفورمز'!CM14="","",'لصق اكسل الفورمز'!CM14)</f>
        <v/>
      </c>
      <c r="BAP19" s="20" t="str">
        <f>IF('لصق اكسل الفورمز'!CN14="","",'لصق اكسل الفورمز'!CN14)</f>
        <v/>
      </c>
      <c r="BAQ19" s="20" t="str">
        <f>IF('لصق اكسل الفورمز'!CO14="","",'لصق اكسل الفورمز'!CO14)</f>
        <v/>
      </c>
      <c r="BAR19" s="20" t="str">
        <f>IF('لصق اكسل الفورمز'!CP14="","",'لصق اكسل الفورمز'!CP14)</f>
        <v/>
      </c>
      <c r="BAS19" s="20" t="str">
        <f>IF('لصق اكسل الفورمز'!CQ14="","",'لصق اكسل الفورمز'!CQ14)</f>
        <v/>
      </c>
      <c r="BAT19" s="20" t="str">
        <f>IF('لصق اكسل الفورمز'!CR14="","",'لصق اكسل الفورمز'!CR14)</f>
        <v/>
      </c>
      <c r="BAU19" s="20" t="str">
        <f>IF('لصق اكسل الفورمز'!CS14="","",'لصق اكسل الفورمز'!CS14)</f>
        <v/>
      </c>
      <c r="BAV19" s="20" t="str">
        <f>IF('لصق اكسل الفورمز'!CT14="","",'لصق اكسل الفورمز'!CT14)</f>
        <v/>
      </c>
      <c r="BAW19" s="20" t="str">
        <f>IF('لصق اكسل الفورمز'!CU14="","",'لصق اكسل الفورمز'!CU14)</f>
        <v/>
      </c>
      <c r="BAX19" s="20" t="str">
        <f>IF('لصق اكسل الفورمز'!CV14="","",'لصق اكسل الفورمز'!CV14)</f>
        <v/>
      </c>
      <c r="BAY19" s="20" t="str">
        <f>IF('لصق اكسل الفورمز'!CW14="","",'لصق اكسل الفورمز'!CW14)</f>
        <v/>
      </c>
      <c r="BAZ19" s="20" t="str">
        <f>IF('لصق اكسل الفورمز'!CX14="","",'لصق اكسل الفورمز'!CX14)</f>
        <v/>
      </c>
      <c r="BBA19" s="20" t="str">
        <f>IF('لصق اكسل الفورمز'!CY14="","",'لصق اكسل الفورمز'!CY14)</f>
        <v/>
      </c>
      <c r="BBB19" s="20" t="str">
        <f>IF('لصق اكسل الفورمز'!CZ14="","",'لصق اكسل الفورمز'!CZ14)</f>
        <v/>
      </c>
      <c r="BBC19" s="20" t="str">
        <f>IF('لصق اكسل الفورمز'!DA14="","",'لصق اكسل الفورمز'!DA14)</f>
        <v/>
      </c>
      <c r="BBD19" s="20" t="str">
        <f>IF('لصق اكسل الفورمز'!DB14="","",'لصق اكسل الفورمز'!DB14)</f>
        <v/>
      </c>
      <c r="BBE19" s="20" t="str">
        <f>IF('لصق اكسل الفورمز'!DC14="","",'لصق اكسل الفورمز'!DC14)</f>
        <v/>
      </c>
      <c r="BBF19" s="20" t="str">
        <f>IF('لصق اكسل الفورمز'!DD14="","",'لصق اكسل الفورمز'!DD14)</f>
        <v/>
      </c>
      <c r="BBG19" s="20" t="str">
        <f>IF('لصق اكسل الفورمز'!DE14="","",'لصق اكسل الفورمز'!DE14)</f>
        <v/>
      </c>
      <c r="BBH19" s="20" t="str">
        <f>IF('لصق اكسل الفورمز'!DF14="","",'لصق اكسل الفورمز'!DF14)</f>
        <v/>
      </c>
      <c r="BBI19" s="20" t="str">
        <f>IF('لصق اكسل الفورمز'!DG14="","",'لصق اكسل الفورمز'!DG14)</f>
        <v/>
      </c>
      <c r="BBJ19" s="20" t="str">
        <f>IF('لصق اكسل الفورمز'!DH14="","",'لصق اكسل الفورمز'!DH14)</f>
        <v/>
      </c>
      <c r="BBK19" s="20" t="str">
        <f>IF('لصق اكسل الفورمز'!DI14="","",'لصق اكسل الفورمز'!DI14)</f>
        <v/>
      </c>
      <c r="BBL19" s="20" t="str">
        <f>IF('لصق اكسل الفورمز'!DJ14="","",'لصق اكسل الفورمز'!DJ14)</f>
        <v/>
      </c>
      <c r="BBM19" s="20" t="str">
        <f>IF('لصق اكسل الفورمز'!DK14="","",'لصق اكسل الفورمز'!DK14)</f>
        <v/>
      </c>
      <c r="BBN19" s="20" t="str">
        <f>IF('لصق اكسل الفورمز'!DL14="","",'لصق اكسل الفورمز'!DL14)</f>
        <v/>
      </c>
      <c r="BBO19" s="20" t="str">
        <f>IF('لصق اكسل الفورمز'!DM14="","",'لصق اكسل الفورمز'!DM14)</f>
        <v/>
      </c>
      <c r="BCU19" s="20" t="str">
        <f t="shared" si="131"/>
        <v/>
      </c>
      <c r="BCV19" s="20" t="str">
        <f t="shared" si="132"/>
        <v/>
      </c>
      <c r="BCW19" s="20" t="str">
        <f t="shared" si="133"/>
        <v/>
      </c>
      <c r="BCX19" s="20" t="str">
        <f t="shared" si="134"/>
        <v/>
      </c>
      <c r="BCY19" s="20" t="str">
        <f t="shared" si="135"/>
        <v/>
      </c>
      <c r="BCZ19" s="20" t="str">
        <f t="shared" si="136"/>
        <v/>
      </c>
      <c r="BDA19" s="20" t="str">
        <f t="shared" si="137"/>
        <v/>
      </c>
      <c r="BDB19" s="20" t="str">
        <f t="shared" si="138"/>
        <v/>
      </c>
      <c r="BDC19" s="20" t="str">
        <f t="shared" si="139"/>
        <v/>
      </c>
      <c r="BDD19" s="20" t="str">
        <f t="shared" si="140"/>
        <v/>
      </c>
      <c r="BDE19" s="20" t="str">
        <f t="shared" si="141"/>
        <v/>
      </c>
      <c r="BDF19" s="20" t="str">
        <f t="shared" si="142"/>
        <v/>
      </c>
      <c r="BDG19" s="20" t="str">
        <f t="shared" si="143"/>
        <v/>
      </c>
      <c r="BDH19" s="20" t="str">
        <f t="shared" si="144"/>
        <v/>
      </c>
      <c r="BDI19" s="20" t="str">
        <f t="shared" si="145"/>
        <v/>
      </c>
      <c r="BDJ19" s="20" t="str">
        <f t="shared" si="146"/>
        <v/>
      </c>
      <c r="BDK19" s="20" t="str">
        <f t="shared" si="147"/>
        <v/>
      </c>
      <c r="BDL19" s="20" t="str">
        <f t="shared" si="148"/>
        <v/>
      </c>
      <c r="BDM19" s="20" t="str">
        <f t="shared" si="149"/>
        <v/>
      </c>
      <c r="BDN19" s="20" t="str">
        <f t="shared" si="150"/>
        <v/>
      </c>
      <c r="BDO19" s="20" t="str">
        <f t="shared" si="151"/>
        <v/>
      </c>
      <c r="BDP19" s="20" t="str">
        <f t="shared" si="152"/>
        <v/>
      </c>
      <c r="BDQ19" s="20" t="str">
        <f t="shared" si="153"/>
        <v/>
      </c>
      <c r="BDR19" s="20" t="str">
        <f t="shared" si="154"/>
        <v/>
      </c>
      <c r="BDS19" s="20" t="str">
        <f t="shared" si="155"/>
        <v/>
      </c>
      <c r="BDT19" s="20" t="str">
        <f t="shared" si="156"/>
        <v/>
      </c>
      <c r="BDU19" s="20" t="str">
        <f t="shared" si="157"/>
        <v/>
      </c>
      <c r="BDV19" s="20" t="str">
        <f t="shared" si="158"/>
        <v/>
      </c>
      <c r="BDW19" s="20" t="str">
        <f t="shared" si="159"/>
        <v/>
      </c>
      <c r="BDX19" s="20" t="str">
        <f t="shared" si="160"/>
        <v/>
      </c>
      <c r="BDY19" s="20" t="str">
        <f t="shared" si="161"/>
        <v/>
      </c>
      <c r="BDZ19" s="20" t="str">
        <f t="shared" si="162"/>
        <v/>
      </c>
      <c r="BEA19" s="20" t="str">
        <f t="shared" si="163"/>
        <v/>
      </c>
      <c r="BEB19" s="20" t="str">
        <f t="shared" si="164"/>
        <v/>
      </c>
      <c r="BEC19" s="20" t="str">
        <f t="shared" si="165"/>
        <v/>
      </c>
      <c r="BED19" s="20" t="str">
        <f t="shared" si="166"/>
        <v/>
      </c>
      <c r="BEE19" s="20" t="str">
        <f t="shared" si="167"/>
        <v/>
      </c>
      <c r="BEF19" s="20" t="str">
        <f t="shared" si="168"/>
        <v/>
      </c>
      <c r="BEG19" s="20" t="str">
        <f t="shared" si="169"/>
        <v/>
      </c>
      <c r="BEH19" s="20" t="str">
        <f t="shared" si="170"/>
        <v/>
      </c>
      <c r="BEI19" s="20" t="str">
        <f t="shared" si="171"/>
        <v/>
      </c>
      <c r="BEJ19" s="20" t="str">
        <f t="shared" si="172"/>
        <v/>
      </c>
      <c r="BEK19" s="20" t="str">
        <f t="shared" si="173"/>
        <v/>
      </c>
      <c r="BEL19" s="20" t="str">
        <f t="shared" si="174"/>
        <v/>
      </c>
      <c r="BEM19" s="20" t="str">
        <f t="shared" si="175"/>
        <v/>
      </c>
      <c r="BEN19" s="20" t="str">
        <f t="shared" si="176"/>
        <v/>
      </c>
      <c r="BEO19" s="20" t="str">
        <f t="shared" si="177"/>
        <v/>
      </c>
      <c r="BEP19" s="20" t="str">
        <f t="shared" si="178"/>
        <v/>
      </c>
      <c r="BEQ19" s="20" t="str">
        <f t="shared" si="179"/>
        <v/>
      </c>
      <c r="BER19" s="20" t="str">
        <f t="shared" si="180"/>
        <v/>
      </c>
      <c r="BES19" s="20" t="str">
        <f t="shared" si="181"/>
        <v/>
      </c>
      <c r="BET19" s="20" t="str">
        <f t="shared" si="182"/>
        <v/>
      </c>
      <c r="BEU19" s="20" t="str">
        <f t="shared" si="183"/>
        <v/>
      </c>
      <c r="BEV19" s="20" t="str">
        <f t="shared" si="184"/>
        <v/>
      </c>
      <c r="BEW19" s="20" t="str">
        <f t="shared" si="185"/>
        <v/>
      </c>
      <c r="BEX19" s="20" t="str">
        <f t="shared" si="186"/>
        <v/>
      </c>
      <c r="BEY19" s="20" t="str">
        <f t="shared" si="187"/>
        <v/>
      </c>
      <c r="BEZ19" s="20" t="str">
        <f t="shared" si="188"/>
        <v/>
      </c>
      <c r="BFA19" s="20" t="str">
        <f t="shared" si="189"/>
        <v/>
      </c>
      <c r="BFB19" s="20" t="str">
        <f t="shared" si="190"/>
        <v/>
      </c>
      <c r="BFC19" s="20" t="str">
        <f t="shared" si="191"/>
        <v/>
      </c>
      <c r="BFD19" s="20" t="str">
        <f t="shared" si="192"/>
        <v/>
      </c>
      <c r="BFE19" s="20" t="str">
        <f t="shared" si="193"/>
        <v/>
      </c>
      <c r="BFF19" s="20" t="str">
        <f t="shared" si="194"/>
        <v/>
      </c>
      <c r="BFG19" s="20" t="str">
        <f t="shared" si="195"/>
        <v/>
      </c>
      <c r="BFH19" s="20" t="str">
        <f t="shared" si="196"/>
        <v/>
      </c>
      <c r="BFI19" s="20" t="str">
        <f t="shared" si="197"/>
        <v/>
      </c>
      <c r="BFJ19" s="20" t="str">
        <f t="shared" si="198"/>
        <v/>
      </c>
      <c r="BFK19" s="20" t="str">
        <f t="shared" si="199"/>
        <v/>
      </c>
      <c r="BFL19" s="20" t="str">
        <f t="shared" si="200"/>
        <v/>
      </c>
      <c r="BFM19" s="20" t="str">
        <f t="shared" si="201"/>
        <v/>
      </c>
      <c r="BFN19" s="20" t="str">
        <f t="shared" si="202"/>
        <v/>
      </c>
      <c r="BFO19" s="20" t="str">
        <f t="shared" si="203"/>
        <v/>
      </c>
      <c r="BFP19" s="20" t="str">
        <f t="shared" si="204"/>
        <v/>
      </c>
      <c r="BFQ19" s="20" t="str">
        <f t="shared" si="205"/>
        <v/>
      </c>
      <c r="BFR19" s="20" t="str">
        <f t="shared" si="206"/>
        <v/>
      </c>
      <c r="BFS19" s="20" t="str">
        <f t="shared" si="207"/>
        <v/>
      </c>
      <c r="BFT19" s="20" t="str">
        <f t="shared" si="208"/>
        <v/>
      </c>
      <c r="BFU19" s="20" t="str">
        <f t="shared" si="209"/>
        <v/>
      </c>
      <c r="BFV19" s="20" t="str">
        <f t="shared" si="210"/>
        <v/>
      </c>
      <c r="BFW19" s="20" t="str">
        <f t="shared" si="211"/>
        <v/>
      </c>
      <c r="BFX19" s="20" t="str">
        <f t="shared" si="212"/>
        <v/>
      </c>
      <c r="BFY19" s="20" t="str">
        <f t="shared" si="213"/>
        <v/>
      </c>
      <c r="BFZ19" s="20" t="str">
        <f t="shared" si="214"/>
        <v/>
      </c>
      <c r="BGA19" s="20" t="str">
        <f t="shared" si="215"/>
        <v/>
      </c>
      <c r="BGB19" s="20" t="str">
        <f t="shared" si="216"/>
        <v/>
      </c>
      <c r="BGC19" s="20" t="str">
        <f t="shared" si="217"/>
        <v/>
      </c>
      <c r="BGD19" s="20" t="str">
        <f t="shared" si="218"/>
        <v/>
      </c>
      <c r="BGE19" s="20" t="str">
        <f t="shared" si="219"/>
        <v/>
      </c>
      <c r="BGF19" s="20" t="str">
        <f t="shared" si="220"/>
        <v/>
      </c>
      <c r="BGG19" s="20" t="str">
        <f t="shared" si="221"/>
        <v/>
      </c>
      <c r="BGH19" s="20" t="str">
        <f t="shared" si="222"/>
        <v/>
      </c>
      <c r="BGI19" s="20" t="str">
        <f t="shared" si="223"/>
        <v/>
      </c>
      <c r="BGJ19" s="20" t="str">
        <f t="shared" si="224"/>
        <v/>
      </c>
      <c r="BGK19" s="20" t="str">
        <f t="shared" si="225"/>
        <v/>
      </c>
      <c r="BGL19" s="20" t="str">
        <f t="shared" si="226"/>
        <v/>
      </c>
      <c r="BGM19" s="20" t="str">
        <f t="shared" si="227"/>
        <v/>
      </c>
      <c r="BGN19" s="20" t="str">
        <f t="shared" si="228"/>
        <v/>
      </c>
      <c r="BGO19" s="20" t="str">
        <f t="shared" si="229"/>
        <v/>
      </c>
      <c r="BGP19" s="20" t="str">
        <f t="shared" si="230"/>
        <v/>
      </c>
      <c r="BGQ19" s="20" t="str">
        <f t="shared" si="231"/>
        <v/>
      </c>
      <c r="BGR19" s="20" t="str">
        <f t="shared" si="232"/>
        <v/>
      </c>
      <c r="BGS19" s="20" t="str">
        <f t="shared" si="233"/>
        <v/>
      </c>
      <c r="BGT19" s="20" t="str">
        <f t="shared" si="234"/>
        <v/>
      </c>
      <c r="BGU19" s="20" t="str">
        <f t="shared" si="235"/>
        <v/>
      </c>
      <c r="BGV19" s="20" t="str">
        <f t="shared" si="236"/>
        <v/>
      </c>
      <c r="BGW19" s="20" t="str">
        <f t="shared" si="237"/>
        <v/>
      </c>
      <c r="BGX19" s="20" t="str">
        <f t="shared" si="238"/>
        <v/>
      </c>
      <c r="BGY19" s="20" t="str">
        <f t="shared" si="239"/>
        <v/>
      </c>
      <c r="BGZ19" s="20" t="str">
        <f t="shared" si="240"/>
        <v/>
      </c>
      <c r="BHA19" s="20" t="str">
        <f t="shared" si="241"/>
        <v/>
      </c>
      <c r="BHB19" s="20" t="str">
        <f t="shared" si="242"/>
        <v/>
      </c>
      <c r="BHC19" s="20" t="str">
        <f t="shared" si="243"/>
        <v/>
      </c>
      <c r="BHD19" s="20" t="str">
        <f t="shared" si="244"/>
        <v/>
      </c>
      <c r="BHE19" s="20" t="str">
        <f t="shared" si="245"/>
        <v/>
      </c>
      <c r="BHF19" s="20" t="str">
        <f t="shared" si="246"/>
        <v/>
      </c>
      <c r="BHG19" s="20" t="str">
        <f t="shared" si="247"/>
        <v/>
      </c>
      <c r="BHJ19" s="20" t="str">
        <f t="shared" si="248"/>
        <v/>
      </c>
      <c r="BHL19" s="20" t="str">
        <f t="shared" si="249"/>
        <v/>
      </c>
      <c r="BHM19" s="20" t="str">
        <f t="shared" si="91"/>
        <v/>
      </c>
      <c r="BHN19" s="20" t="str">
        <f t="shared" si="91"/>
        <v/>
      </c>
      <c r="BHO19" s="20" t="str">
        <f t="shared" si="91"/>
        <v/>
      </c>
      <c r="BHP19" s="20" t="str">
        <f t="shared" si="91"/>
        <v/>
      </c>
      <c r="BHQ19" s="20" t="str">
        <f t="shared" si="91"/>
        <v/>
      </c>
      <c r="BHR19" s="20" t="str">
        <f t="shared" si="91"/>
        <v/>
      </c>
      <c r="BHS19" s="20" t="str">
        <f t="shared" si="91"/>
        <v/>
      </c>
      <c r="BHT19" s="20" t="str">
        <f t="shared" si="91"/>
        <v/>
      </c>
      <c r="BHU19" s="20" t="str">
        <f t="shared" si="91"/>
        <v/>
      </c>
      <c r="BHV19" s="20" t="str">
        <f t="shared" si="91"/>
        <v/>
      </c>
      <c r="BHW19" s="20" t="str">
        <f t="shared" si="91"/>
        <v/>
      </c>
      <c r="BHX19" s="20" t="str">
        <f t="shared" si="91"/>
        <v/>
      </c>
      <c r="BHY19" s="20" t="str">
        <f t="shared" si="91"/>
        <v/>
      </c>
      <c r="BHZ19" s="20" t="str">
        <f t="shared" si="91"/>
        <v/>
      </c>
      <c r="BIA19" s="20" t="str">
        <f t="shared" si="91"/>
        <v/>
      </c>
      <c r="BIB19" s="20" t="str">
        <f t="shared" si="91"/>
        <v/>
      </c>
      <c r="BIC19" s="20" t="str">
        <f t="shared" si="91"/>
        <v/>
      </c>
      <c r="BID19" s="20" t="str">
        <f t="shared" si="91"/>
        <v/>
      </c>
      <c r="BIE19" s="20" t="str">
        <f t="shared" si="91"/>
        <v/>
      </c>
      <c r="BII19" s="20" t="str">
        <f t="shared" si="251"/>
        <v/>
      </c>
      <c r="BIJ19" s="20" t="str">
        <f t="shared" si="92"/>
        <v/>
      </c>
      <c r="BIK19" s="20" t="str">
        <f t="shared" si="92"/>
        <v/>
      </c>
      <c r="BIL19" s="20" t="str">
        <f t="shared" si="92"/>
        <v/>
      </c>
      <c r="BIM19" s="20" t="str">
        <f t="shared" si="92"/>
        <v/>
      </c>
      <c r="BIN19" s="20" t="str">
        <f t="shared" si="92"/>
        <v/>
      </c>
      <c r="BIO19" s="20" t="str">
        <f t="shared" si="92"/>
        <v/>
      </c>
      <c r="BIP19" s="20" t="str">
        <f t="shared" si="92"/>
        <v/>
      </c>
      <c r="BIQ19" s="20" t="str">
        <f t="shared" si="92"/>
        <v/>
      </c>
      <c r="BIR19" s="20" t="str">
        <f t="shared" si="92"/>
        <v/>
      </c>
      <c r="BIS19" s="20" t="str">
        <f t="shared" si="92"/>
        <v/>
      </c>
      <c r="BIT19" s="20" t="str">
        <f t="shared" si="92"/>
        <v/>
      </c>
      <c r="BIU19" s="20" t="str">
        <f t="shared" si="92"/>
        <v/>
      </c>
      <c r="BIV19" s="20" t="str">
        <f t="shared" si="92"/>
        <v/>
      </c>
      <c r="BIW19" s="20" t="str">
        <f t="shared" si="92"/>
        <v/>
      </c>
      <c r="BIX19" s="20" t="str">
        <f t="shared" si="92"/>
        <v/>
      </c>
      <c r="BIY19" s="20" t="str">
        <f t="shared" si="92"/>
        <v/>
      </c>
      <c r="BIZ19" s="20" t="str">
        <f t="shared" si="92"/>
        <v/>
      </c>
      <c r="BJA19" s="20" t="str">
        <f t="shared" si="92"/>
        <v/>
      </c>
      <c r="BJB19" s="20" t="str">
        <f t="shared" si="92"/>
        <v/>
      </c>
    </row>
    <row r="20" spans="1:104 1303:1614" ht="14.5">
      <c r="A20" s="523">
        <v>14</v>
      </c>
      <c r="B20" s="510" t="str">
        <f>IF('لصق اكسل الفورمز'!E15="","",'لصق اكسل الفورمز'!E15)</f>
        <v/>
      </c>
      <c r="C20" s="510" t="str">
        <f t="shared" si="93"/>
        <v/>
      </c>
      <c r="D20" s="510" t="str">
        <f t="shared" si="3"/>
        <v/>
      </c>
      <c r="E20" s="510" t="str">
        <f t="shared" si="3"/>
        <v/>
      </c>
      <c r="F20" s="510" t="str">
        <f t="shared" si="3"/>
        <v/>
      </c>
      <c r="G20" s="510" t="str">
        <f t="shared" si="3"/>
        <v/>
      </c>
      <c r="H20" s="510" t="str">
        <f t="shared" si="3"/>
        <v/>
      </c>
      <c r="I20" s="510" t="str">
        <f t="shared" si="3"/>
        <v/>
      </c>
      <c r="J20" s="510" t="str">
        <f t="shared" si="3"/>
        <v/>
      </c>
      <c r="K20" s="510" t="str">
        <f t="shared" si="3"/>
        <v/>
      </c>
      <c r="L20" s="510" t="str">
        <f t="shared" ref="L20:L83" si="253">BHU20</f>
        <v/>
      </c>
      <c r="M20" s="510" t="str">
        <f t="shared" ref="M20:M83" si="254">BHV20</f>
        <v/>
      </c>
      <c r="N20" s="510" t="str">
        <f t="shared" ref="N20:N83" si="255">BHW20</f>
        <v/>
      </c>
      <c r="O20" s="510" t="str">
        <f t="shared" ref="O20:O83" si="256">BHX20</f>
        <v/>
      </c>
      <c r="P20" s="510" t="str">
        <f t="shared" ref="P20:P83" si="257">BHY20</f>
        <v/>
      </c>
      <c r="Q20" s="510" t="str">
        <f t="shared" ref="Q20:Q83" si="258">BHZ20</f>
        <v/>
      </c>
      <c r="R20" s="510" t="str">
        <f t="shared" ref="R20:R83" si="259">BIA20</f>
        <v/>
      </c>
      <c r="S20" s="510" t="str">
        <f t="shared" ref="S20:S83" si="260">BIB20</f>
        <v/>
      </c>
      <c r="T20" s="510" t="str">
        <f t="shared" ref="T20:T83" si="261">BIC20</f>
        <v/>
      </c>
      <c r="U20" s="510" t="str">
        <f t="shared" ref="U20:U83" si="262">BID20</f>
        <v/>
      </c>
      <c r="V20" s="510" t="str">
        <f t="shared" ref="V20:V83" si="263">BIE20</f>
        <v/>
      </c>
      <c r="W20" s="527" t="str">
        <f t="shared" si="94"/>
        <v/>
      </c>
      <c r="X20" s="510" t="str">
        <f t="shared" si="95"/>
        <v/>
      </c>
      <c r="Y20" s="564" t="str">
        <f t="shared" si="96"/>
        <v/>
      </c>
      <c r="Z20" s="238"/>
      <c r="AA20" s="238"/>
      <c r="AB20" s="238"/>
      <c r="AC20" s="238"/>
      <c r="AD20" s="238"/>
      <c r="AE20" s="238"/>
      <c r="AF20" s="238"/>
      <c r="AL20" s="20">
        <f t="shared" si="97"/>
        <v>0</v>
      </c>
      <c r="AM20" s="20">
        <f t="shared" si="98"/>
        <v>0</v>
      </c>
      <c r="AO20" s="20" t="str">
        <f t="shared" si="99"/>
        <v/>
      </c>
      <c r="AQ20" s="20" t="str">
        <f t="shared" si="252"/>
        <v/>
      </c>
      <c r="AR20" s="20" t="str">
        <f t="shared" si="101"/>
        <v/>
      </c>
      <c r="AS20" s="20" t="str">
        <f t="shared" si="102"/>
        <v/>
      </c>
      <c r="AT20" s="20" t="str">
        <f t="shared" si="103"/>
        <v/>
      </c>
      <c r="AU20" s="20" t="str">
        <f t="shared" si="104"/>
        <v/>
      </c>
      <c r="AV20" s="20" t="str">
        <f t="shared" si="105"/>
        <v/>
      </c>
      <c r="AW20" s="20" t="str">
        <f t="shared" si="106"/>
        <v/>
      </c>
      <c r="AX20" s="20" t="str">
        <f t="shared" si="107"/>
        <v/>
      </c>
      <c r="AY20" s="20" t="str">
        <f t="shared" si="108"/>
        <v/>
      </c>
      <c r="AZ20" s="20" t="str">
        <f t="shared" si="109"/>
        <v/>
      </c>
      <c r="BA20" s="20" t="str">
        <f t="shared" si="110"/>
        <v/>
      </c>
      <c r="BB20" s="20" t="str">
        <f t="shared" si="111"/>
        <v/>
      </c>
      <c r="BC20" s="20" t="str">
        <f t="shared" si="112"/>
        <v/>
      </c>
      <c r="BD20" s="20" t="str">
        <f t="shared" si="113"/>
        <v/>
      </c>
      <c r="BE20" s="20" t="str">
        <f t="shared" si="114"/>
        <v/>
      </c>
      <c r="BF20" s="20" t="str">
        <f t="shared" si="115"/>
        <v/>
      </c>
      <c r="BG20" s="20" t="str">
        <f t="shared" si="116"/>
        <v/>
      </c>
      <c r="BH20" s="20" t="str">
        <f t="shared" si="117"/>
        <v/>
      </c>
      <c r="BI20" s="20" t="str">
        <f t="shared" si="118"/>
        <v/>
      </c>
      <c r="BJ20" s="20" t="str">
        <f t="shared" si="119"/>
        <v/>
      </c>
      <c r="BL20" s="38" t="e">
        <f t="shared" si="120"/>
        <v>#DIV/0!</v>
      </c>
      <c r="BM20" s="4">
        <f t="shared" si="121"/>
        <v>0</v>
      </c>
      <c r="BN20" s="4">
        <f t="shared" si="122"/>
        <v>0</v>
      </c>
      <c r="BO20" s="4">
        <f t="shared" si="123"/>
        <v>0</v>
      </c>
      <c r="BP20" s="173" t="str">
        <f t="shared" si="124"/>
        <v/>
      </c>
      <c r="BQ20" s="4">
        <f t="shared" si="125"/>
        <v>0</v>
      </c>
      <c r="BR20">
        <f>COUNTIF(X:X,"&lt;=1")</f>
        <v>6</v>
      </c>
      <c r="BT20" s="268" t="str">
        <f t="shared" si="126"/>
        <v/>
      </c>
      <c r="BU20" s="268" t="str">
        <f t="shared" si="127"/>
        <v/>
      </c>
      <c r="BX20" s="20">
        <f t="shared" si="128"/>
        <v>1</v>
      </c>
      <c r="CG20" s="20" t="str">
        <f t="shared" si="129"/>
        <v/>
      </c>
      <c r="CH20" s="20" t="str">
        <f t="shared" si="4"/>
        <v/>
      </c>
      <c r="CI20" s="20" t="str">
        <f t="shared" si="4"/>
        <v/>
      </c>
      <c r="CJ20" s="20" t="str">
        <f t="shared" si="4"/>
        <v/>
      </c>
      <c r="CK20" s="20" t="str">
        <f t="shared" si="4"/>
        <v/>
      </c>
      <c r="CL20" s="20" t="str">
        <f t="shared" si="4"/>
        <v/>
      </c>
      <c r="CM20" s="20" t="str">
        <f t="shared" si="4"/>
        <v/>
      </c>
      <c r="CN20" s="20" t="str">
        <f t="shared" si="4"/>
        <v/>
      </c>
      <c r="CO20" s="20" t="str">
        <f t="shared" si="4"/>
        <v/>
      </c>
      <c r="CP20" s="20" t="str">
        <f t="shared" si="4"/>
        <v/>
      </c>
      <c r="CQ20" s="20" t="str">
        <f t="shared" si="4"/>
        <v/>
      </c>
      <c r="CR20" s="20" t="str">
        <f t="shared" si="4"/>
        <v/>
      </c>
      <c r="CS20" s="20" t="str">
        <f t="shared" si="4"/>
        <v/>
      </c>
      <c r="CT20" s="20" t="str">
        <f t="shared" si="4"/>
        <v/>
      </c>
      <c r="CU20" s="20" t="str">
        <f t="shared" si="4"/>
        <v/>
      </c>
      <c r="CV20" s="20" t="str">
        <f t="shared" si="4"/>
        <v/>
      </c>
      <c r="CW20" s="20" t="str">
        <f t="shared" si="4"/>
        <v/>
      </c>
      <c r="CX20" s="20" t="str">
        <f t="shared" si="4"/>
        <v/>
      </c>
      <c r="CY20" s="20" t="str">
        <f t="shared" si="4"/>
        <v/>
      </c>
      <c r="CZ20" s="20" t="str">
        <f t="shared" si="130"/>
        <v/>
      </c>
      <c r="AXC20" s="20" t="str">
        <f>IF('لصق اكسل الفورمز'!A15="","",'لصق اكسل الفورمز'!A15)</f>
        <v/>
      </c>
      <c r="AXD20" s="20" t="str">
        <f>IF('لصق اكسل الفورمز'!B15="","",'لصق اكسل الفورمز'!B15)</f>
        <v/>
      </c>
      <c r="AXE20" s="20" t="str">
        <f>IF('لصق اكسل الفورمز'!C15="","",'لصق اكسل الفورمز'!C15)</f>
        <v/>
      </c>
      <c r="AXF20" s="20" t="str">
        <f>IF('لصق اكسل الفورمز'!D15="","",'لصق اكسل الفورمز'!D15)</f>
        <v/>
      </c>
      <c r="AXG20" s="20" t="str">
        <f>IF('لصق اكسل الفورمز'!E15="","",'لصق اكسل الفورمز'!E15)</f>
        <v/>
      </c>
      <c r="AXH20" s="20" t="str">
        <f>IF('لصق اكسل الفورمز'!F15="","",'لصق اكسل الفورمز'!F15)</f>
        <v/>
      </c>
      <c r="AXI20" s="20" t="str">
        <f>IF('لصق اكسل الفورمز'!G15="","",'لصق اكسل الفورمز'!G15)</f>
        <v/>
      </c>
      <c r="AXJ20" s="20" t="str">
        <f>IF('لصق اكسل الفورمز'!H15="","",'لصق اكسل الفورمز'!H15)</f>
        <v/>
      </c>
      <c r="AXK20" s="20" t="str">
        <f>IF('لصق اكسل الفورمز'!I15="","",'لصق اكسل الفورمز'!I15)</f>
        <v/>
      </c>
      <c r="AXL20" s="20" t="str">
        <f>IF('لصق اكسل الفورمز'!J15="","",'لصق اكسل الفورمز'!J15)</f>
        <v/>
      </c>
      <c r="AXM20" s="20" t="str">
        <f>IF('لصق اكسل الفورمز'!K15="","",'لصق اكسل الفورمز'!K15)</f>
        <v/>
      </c>
      <c r="AXN20" s="20" t="str">
        <f>IF('لصق اكسل الفورمز'!L15="","",'لصق اكسل الفورمز'!L15)</f>
        <v/>
      </c>
      <c r="AXO20" s="20" t="str">
        <f>IF('لصق اكسل الفورمز'!M15="","",'لصق اكسل الفورمز'!M15)</f>
        <v/>
      </c>
      <c r="AXP20" s="20" t="str">
        <f>IF('لصق اكسل الفورمز'!N15="","",'لصق اكسل الفورمز'!N15)</f>
        <v/>
      </c>
      <c r="AXQ20" s="20" t="str">
        <f>IF('لصق اكسل الفورمز'!O15="","",'لصق اكسل الفورمز'!O15)</f>
        <v/>
      </c>
      <c r="AXR20" s="20" t="str">
        <f>IF('لصق اكسل الفورمز'!P15="","",'لصق اكسل الفورمز'!P15)</f>
        <v/>
      </c>
      <c r="AXS20" s="20" t="str">
        <f>IF('لصق اكسل الفورمز'!Q15="","",'لصق اكسل الفورمز'!Q15)</f>
        <v/>
      </c>
      <c r="AXT20" s="20" t="str">
        <f>IF('لصق اكسل الفورمز'!R15="","",'لصق اكسل الفورمز'!R15)</f>
        <v/>
      </c>
      <c r="AXU20" s="20" t="str">
        <f>IF('لصق اكسل الفورمز'!S15="","",'لصق اكسل الفورمز'!S15)</f>
        <v/>
      </c>
      <c r="AXV20" s="20" t="str">
        <f>IF('لصق اكسل الفورمز'!T15="","",'لصق اكسل الفورمز'!T15)</f>
        <v/>
      </c>
      <c r="AXW20" s="20" t="str">
        <f>IF('لصق اكسل الفورمز'!U15="","",'لصق اكسل الفورمز'!U15)</f>
        <v/>
      </c>
      <c r="AXX20" s="20" t="str">
        <f>IF('لصق اكسل الفورمز'!V15="","",'لصق اكسل الفورمز'!V15)</f>
        <v/>
      </c>
      <c r="AXY20" s="20" t="str">
        <f>IF('لصق اكسل الفورمز'!W15="","",'لصق اكسل الفورمز'!W15)</f>
        <v/>
      </c>
      <c r="AXZ20" s="20" t="str">
        <f>IF('لصق اكسل الفورمز'!X15="","",'لصق اكسل الفورمز'!X15)</f>
        <v/>
      </c>
      <c r="AYA20" s="20" t="str">
        <f>IF('لصق اكسل الفورمز'!Y15="","",'لصق اكسل الفورمز'!Y15)</f>
        <v/>
      </c>
      <c r="AYB20" s="20" t="str">
        <f>IF('لصق اكسل الفورمز'!Z15="","",'لصق اكسل الفورمز'!Z15)</f>
        <v/>
      </c>
      <c r="AYC20" s="20" t="str">
        <f>IF('لصق اكسل الفورمز'!AA15="","",'لصق اكسل الفورمز'!AA15)</f>
        <v/>
      </c>
      <c r="AYD20" s="20" t="str">
        <f>IF('لصق اكسل الفورمز'!AB15="","",'لصق اكسل الفورمز'!AB15)</f>
        <v/>
      </c>
      <c r="AYE20" s="20" t="str">
        <f>IF('لصق اكسل الفورمز'!AC15="","",'لصق اكسل الفورمز'!AC15)</f>
        <v/>
      </c>
      <c r="AYF20" s="20" t="str">
        <f>IF('لصق اكسل الفورمز'!AD15="","",'لصق اكسل الفورمز'!AD15)</f>
        <v/>
      </c>
      <c r="AYG20" s="20" t="str">
        <f>IF('لصق اكسل الفورمز'!AE15="","",'لصق اكسل الفورمز'!AE15)</f>
        <v/>
      </c>
      <c r="AYH20" s="20" t="str">
        <f>IF('لصق اكسل الفورمز'!AF15="","",'لصق اكسل الفورمز'!AF15)</f>
        <v/>
      </c>
      <c r="AYI20" s="20" t="str">
        <f>IF('لصق اكسل الفورمز'!AG15="","",'لصق اكسل الفورمز'!AG15)</f>
        <v/>
      </c>
      <c r="AYJ20" s="20" t="str">
        <f>IF('لصق اكسل الفورمز'!AH15="","",'لصق اكسل الفورمز'!AH15)</f>
        <v/>
      </c>
      <c r="AYK20" s="20" t="str">
        <f>IF('لصق اكسل الفورمز'!AI15="","",'لصق اكسل الفورمز'!AI15)</f>
        <v/>
      </c>
      <c r="AYL20" s="20" t="str">
        <f>IF('لصق اكسل الفورمز'!AJ15="","",'لصق اكسل الفورمز'!AJ15)</f>
        <v/>
      </c>
      <c r="AYM20" s="20" t="str">
        <f>IF('لصق اكسل الفورمز'!AK15="","",'لصق اكسل الفورمز'!AK15)</f>
        <v/>
      </c>
      <c r="AYN20" s="20" t="str">
        <f>IF('لصق اكسل الفورمز'!AL15="","",'لصق اكسل الفورمز'!AL15)</f>
        <v/>
      </c>
      <c r="AYO20" s="20" t="str">
        <f>IF('لصق اكسل الفورمز'!AM15="","",'لصق اكسل الفورمز'!AM15)</f>
        <v/>
      </c>
      <c r="AYP20" s="20" t="str">
        <f>IF('لصق اكسل الفورمز'!AN15="","",'لصق اكسل الفورمز'!AN15)</f>
        <v/>
      </c>
      <c r="AYQ20" s="20" t="str">
        <f>IF('لصق اكسل الفورمز'!AO15="","",'لصق اكسل الفورمز'!AO15)</f>
        <v/>
      </c>
      <c r="AYR20" s="20" t="str">
        <f>IF('لصق اكسل الفورمز'!AP15="","",'لصق اكسل الفورمز'!AP15)</f>
        <v/>
      </c>
      <c r="AYS20" s="20" t="str">
        <f>IF('لصق اكسل الفورمز'!AQ15="","",'لصق اكسل الفورمز'!AQ15)</f>
        <v/>
      </c>
      <c r="AYT20" s="20" t="str">
        <f>IF('لصق اكسل الفورمز'!AR15="","",'لصق اكسل الفورمز'!AR15)</f>
        <v/>
      </c>
      <c r="AYU20" s="20" t="str">
        <f>IF('لصق اكسل الفورمز'!AS15="","",'لصق اكسل الفورمز'!AS15)</f>
        <v/>
      </c>
      <c r="AYV20" s="20" t="str">
        <f>IF('لصق اكسل الفورمز'!AT15="","",'لصق اكسل الفورمز'!AT15)</f>
        <v/>
      </c>
      <c r="AYW20" s="20" t="str">
        <f>IF('لصق اكسل الفورمز'!AU15="","",'لصق اكسل الفورمز'!AU15)</f>
        <v/>
      </c>
      <c r="AYX20" s="20" t="str">
        <f>IF('لصق اكسل الفورمز'!AV15="","",'لصق اكسل الفورمز'!AV15)</f>
        <v/>
      </c>
      <c r="AYY20" s="20" t="str">
        <f>IF('لصق اكسل الفورمز'!AW15="","",'لصق اكسل الفورمز'!AW15)</f>
        <v/>
      </c>
      <c r="AYZ20" s="20" t="str">
        <f>IF('لصق اكسل الفورمز'!AX15="","",'لصق اكسل الفورمز'!AX15)</f>
        <v/>
      </c>
      <c r="AZA20" s="20" t="str">
        <f>IF('لصق اكسل الفورمز'!AY15="","",'لصق اكسل الفورمز'!AY15)</f>
        <v/>
      </c>
      <c r="AZB20" s="20" t="str">
        <f>IF('لصق اكسل الفورمز'!AZ15="","",'لصق اكسل الفورمز'!AZ15)</f>
        <v/>
      </c>
      <c r="AZC20" s="20" t="str">
        <f>IF('لصق اكسل الفورمز'!BA15="","",'لصق اكسل الفورمز'!BA15)</f>
        <v/>
      </c>
      <c r="AZD20" s="20" t="str">
        <f>IF('لصق اكسل الفورمز'!BB15="","",'لصق اكسل الفورمز'!BB15)</f>
        <v/>
      </c>
      <c r="AZE20" s="20" t="str">
        <f>IF('لصق اكسل الفورمز'!BC15="","",'لصق اكسل الفورمز'!BC15)</f>
        <v/>
      </c>
      <c r="AZF20" s="20" t="str">
        <f>IF('لصق اكسل الفورمز'!BD15="","",'لصق اكسل الفورمز'!BD15)</f>
        <v/>
      </c>
      <c r="AZG20" s="20" t="str">
        <f>IF('لصق اكسل الفورمز'!BE15="","",'لصق اكسل الفورمز'!BE15)</f>
        <v/>
      </c>
      <c r="AZH20" s="20" t="str">
        <f>IF('لصق اكسل الفورمز'!BF15="","",'لصق اكسل الفورمز'!BF15)</f>
        <v/>
      </c>
      <c r="AZI20" s="20" t="str">
        <f>IF('لصق اكسل الفورمز'!BG15="","",'لصق اكسل الفورمز'!BG15)</f>
        <v/>
      </c>
      <c r="AZJ20" s="20" t="str">
        <f>IF('لصق اكسل الفورمز'!BH15="","",'لصق اكسل الفورمز'!BH15)</f>
        <v/>
      </c>
      <c r="AZK20" s="20" t="str">
        <f>IF('لصق اكسل الفورمز'!BI15="","",'لصق اكسل الفورمز'!BI15)</f>
        <v/>
      </c>
      <c r="AZL20" s="20" t="str">
        <f>IF('لصق اكسل الفورمز'!BJ15="","",'لصق اكسل الفورمز'!BJ15)</f>
        <v/>
      </c>
      <c r="AZM20" s="20" t="str">
        <f>IF('لصق اكسل الفورمز'!BK15="","",'لصق اكسل الفورمز'!BK15)</f>
        <v/>
      </c>
      <c r="AZN20" s="20" t="str">
        <f>IF('لصق اكسل الفورمز'!BL15="","",'لصق اكسل الفورمز'!BL15)</f>
        <v/>
      </c>
      <c r="AZO20" s="20" t="str">
        <f>IF('لصق اكسل الفورمز'!BM15="","",'لصق اكسل الفورمز'!BM15)</f>
        <v/>
      </c>
      <c r="AZP20" s="20" t="str">
        <f>IF('لصق اكسل الفورمز'!BN15="","",'لصق اكسل الفورمز'!BN15)</f>
        <v/>
      </c>
      <c r="AZQ20" s="20" t="str">
        <f>IF('لصق اكسل الفورمز'!BO15="","",'لصق اكسل الفورمز'!BO15)</f>
        <v/>
      </c>
      <c r="AZR20" s="20" t="str">
        <f>IF('لصق اكسل الفورمز'!BP15="","",'لصق اكسل الفورمز'!BP15)</f>
        <v/>
      </c>
      <c r="AZS20" s="20" t="str">
        <f>IF('لصق اكسل الفورمز'!BQ15="","",'لصق اكسل الفورمز'!BQ15)</f>
        <v/>
      </c>
      <c r="AZT20" s="20" t="str">
        <f>IF('لصق اكسل الفورمز'!BR15="","",'لصق اكسل الفورمز'!BR15)</f>
        <v/>
      </c>
      <c r="AZU20" s="20" t="str">
        <f>IF('لصق اكسل الفورمز'!BS15="","",'لصق اكسل الفورمز'!BS15)</f>
        <v/>
      </c>
      <c r="AZV20" s="20" t="str">
        <f>IF('لصق اكسل الفورمز'!BT15="","",'لصق اكسل الفورمز'!BT15)</f>
        <v/>
      </c>
      <c r="AZW20" s="20" t="str">
        <f>IF('لصق اكسل الفورمز'!BU15="","",'لصق اكسل الفورمز'!BU15)</f>
        <v/>
      </c>
      <c r="AZX20" s="20" t="str">
        <f>IF('لصق اكسل الفورمز'!BV15="","",'لصق اكسل الفورمز'!BV15)</f>
        <v/>
      </c>
      <c r="AZY20" s="20" t="str">
        <f>IF('لصق اكسل الفورمز'!BW15="","",'لصق اكسل الفورمز'!BW15)</f>
        <v/>
      </c>
      <c r="AZZ20" s="20" t="str">
        <f>IF('لصق اكسل الفورمز'!BX15="","",'لصق اكسل الفورمز'!BX15)</f>
        <v/>
      </c>
      <c r="BAA20" s="20" t="str">
        <f>IF('لصق اكسل الفورمز'!BY15="","",'لصق اكسل الفورمز'!BY15)</f>
        <v/>
      </c>
      <c r="BAB20" s="20" t="str">
        <f>IF('لصق اكسل الفورمز'!BZ15="","",'لصق اكسل الفورمز'!BZ15)</f>
        <v/>
      </c>
      <c r="BAC20" s="20" t="str">
        <f>IF('لصق اكسل الفورمز'!CA15="","",'لصق اكسل الفورمز'!CA15)</f>
        <v/>
      </c>
      <c r="BAD20" s="20" t="str">
        <f>IF('لصق اكسل الفورمز'!CB15="","",'لصق اكسل الفورمز'!CB15)</f>
        <v/>
      </c>
      <c r="BAE20" s="20" t="str">
        <f>IF('لصق اكسل الفورمز'!CC15="","",'لصق اكسل الفورمز'!CC15)</f>
        <v/>
      </c>
      <c r="BAF20" s="20" t="str">
        <f>IF('لصق اكسل الفورمز'!CD15="","",'لصق اكسل الفورمز'!CD15)</f>
        <v/>
      </c>
      <c r="BAG20" s="20" t="str">
        <f>IF('لصق اكسل الفورمز'!CE15="","",'لصق اكسل الفورمز'!CE15)</f>
        <v/>
      </c>
      <c r="BAH20" s="20" t="str">
        <f>IF('لصق اكسل الفورمز'!CF15="","",'لصق اكسل الفورمز'!CF15)</f>
        <v/>
      </c>
      <c r="BAI20" s="20" t="str">
        <f>IF('لصق اكسل الفورمز'!CG15="","",'لصق اكسل الفورمز'!CG15)</f>
        <v/>
      </c>
      <c r="BAJ20" s="20" t="str">
        <f>IF('لصق اكسل الفورمز'!CH15="","",'لصق اكسل الفورمز'!CH15)</f>
        <v/>
      </c>
      <c r="BAK20" s="20" t="str">
        <f>IF('لصق اكسل الفورمز'!CI15="","",'لصق اكسل الفورمز'!CI15)</f>
        <v/>
      </c>
      <c r="BAL20" s="20" t="str">
        <f>IF('لصق اكسل الفورمز'!CJ15="","",'لصق اكسل الفورمز'!CJ15)</f>
        <v/>
      </c>
      <c r="BAM20" s="20" t="str">
        <f>IF('لصق اكسل الفورمز'!CK15="","",'لصق اكسل الفورمز'!CK15)</f>
        <v/>
      </c>
      <c r="BAN20" s="20" t="str">
        <f>IF('لصق اكسل الفورمز'!CL15="","",'لصق اكسل الفورمز'!CL15)</f>
        <v/>
      </c>
      <c r="BAO20" s="20" t="str">
        <f>IF('لصق اكسل الفورمز'!CM15="","",'لصق اكسل الفورمز'!CM15)</f>
        <v/>
      </c>
      <c r="BAP20" s="20" t="str">
        <f>IF('لصق اكسل الفورمز'!CN15="","",'لصق اكسل الفورمز'!CN15)</f>
        <v/>
      </c>
      <c r="BAQ20" s="20" t="str">
        <f>IF('لصق اكسل الفورمز'!CO15="","",'لصق اكسل الفورمز'!CO15)</f>
        <v/>
      </c>
      <c r="BAR20" s="20" t="str">
        <f>IF('لصق اكسل الفورمز'!CP15="","",'لصق اكسل الفورمز'!CP15)</f>
        <v/>
      </c>
      <c r="BAS20" s="20" t="str">
        <f>IF('لصق اكسل الفورمز'!CQ15="","",'لصق اكسل الفورمز'!CQ15)</f>
        <v/>
      </c>
      <c r="BAT20" s="20" t="str">
        <f>IF('لصق اكسل الفورمز'!CR15="","",'لصق اكسل الفورمز'!CR15)</f>
        <v/>
      </c>
      <c r="BAU20" s="20" t="str">
        <f>IF('لصق اكسل الفورمز'!CS15="","",'لصق اكسل الفورمز'!CS15)</f>
        <v/>
      </c>
      <c r="BAV20" s="20" t="str">
        <f>IF('لصق اكسل الفورمز'!CT15="","",'لصق اكسل الفورمز'!CT15)</f>
        <v/>
      </c>
      <c r="BAW20" s="20" t="str">
        <f>IF('لصق اكسل الفورمز'!CU15="","",'لصق اكسل الفورمز'!CU15)</f>
        <v/>
      </c>
      <c r="BAX20" s="20" t="str">
        <f>IF('لصق اكسل الفورمز'!CV15="","",'لصق اكسل الفورمز'!CV15)</f>
        <v/>
      </c>
      <c r="BAY20" s="20" t="str">
        <f>IF('لصق اكسل الفورمز'!CW15="","",'لصق اكسل الفورمز'!CW15)</f>
        <v/>
      </c>
      <c r="BAZ20" s="20" t="str">
        <f>IF('لصق اكسل الفورمز'!CX15="","",'لصق اكسل الفورمز'!CX15)</f>
        <v/>
      </c>
      <c r="BBA20" s="20" t="str">
        <f>IF('لصق اكسل الفورمز'!CY15="","",'لصق اكسل الفورمز'!CY15)</f>
        <v/>
      </c>
      <c r="BBB20" s="20" t="str">
        <f>IF('لصق اكسل الفورمز'!CZ15="","",'لصق اكسل الفورمز'!CZ15)</f>
        <v/>
      </c>
      <c r="BBC20" s="20" t="str">
        <f>IF('لصق اكسل الفورمز'!DA15="","",'لصق اكسل الفورمز'!DA15)</f>
        <v/>
      </c>
      <c r="BBD20" s="20" t="str">
        <f>IF('لصق اكسل الفورمز'!DB15="","",'لصق اكسل الفورمز'!DB15)</f>
        <v/>
      </c>
      <c r="BBE20" s="20" t="str">
        <f>IF('لصق اكسل الفورمز'!DC15="","",'لصق اكسل الفورمز'!DC15)</f>
        <v/>
      </c>
      <c r="BBF20" s="20" t="str">
        <f>IF('لصق اكسل الفورمز'!DD15="","",'لصق اكسل الفورمز'!DD15)</f>
        <v/>
      </c>
      <c r="BBG20" s="20" t="str">
        <f>IF('لصق اكسل الفورمز'!DE15="","",'لصق اكسل الفورمز'!DE15)</f>
        <v/>
      </c>
      <c r="BBH20" s="20" t="str">
        <f>IF('لصق اكسل الفورمز'!DF15="","",'لصق اكسل الفورمز'!DF15)</f>
        <v/>
      </c>
      <c r="BBI20" s="20" t="str">
        <f>IF('لصق اكسل الفورمز'!DG15="","",'لصق اكسل الفورمز'!DG15)</f>
        <v/>
      </c>
      <c r="BBJ20" s="20" t="str">
        <f>IF('لصق اكسل الفورمز'!DH15="","",'لصق اكسل الفورمز'!DH15)</f>
        <v/>
      </c>
      <c r="BBK20" s="20" t="str">
        <f>IF('لصق اكسل الفورمز'!DI15="","",'لصق اكسل الفورمز'!DI15)</f>
        <v/>
      </c>
      <c r="BBL20" s="20" t="str">
        <f>IF('لصق اكسل الفورمز'!DJ15="","",'لصق اكسل الفورمز'!DJ15)</f>
        <v/>
      </c>
      <c r="BBM20" s="20" t="str">
        <f>IF('لصق اكسل الفورمز'!DK15="","",'لصق اكسل الفورمز'!DK15)</f>
        <v/>
      </c>
      <c r="BBN20" s="20" t="str">
        <f>IF('لصق اكسل الفورمز'!DL15="","",'لصق اكسل الفورمز'!DL15)</f>
        <v/>
      </c>
      <c r="BBO20" s="20" t="str">
        <f>IF('لصق اكسل الفورمز'!DM15="","",'لصق اكسل الفورمز'!DM15)</f>
        <v/>
      </c>
      <c r="BCU20" s="20" t="str">
        <f t="shared" si="131"/>
        <v/>
      </c>
      <c r="BCV20" s="20" t="str">
        <f t="shared" si="132"/>
        <v/>
      </c>
      <c r="BCW20" s="20" t="str">
        <f t="shared" si="133"/>
        <v/>
      </c>
      <c r="BCX20" s="20" t="str">
        <f t="shared" si="134"/>
        <v/>
      </c>
      <c r="BCY20" s="20" t="str">
        <f t="shared" si="135"/>
        <v/>
      </c>
      <c r="BCZ20" s="20" t="str">
        <f t="shared" si="136"/>
        <v/>
      </c>
      <c r="BDA20" s="20" t="str">
        <f t="shared" si="137"/>
        <v/>
      </c>
      <c r="BDB20" s="20" t="str">
        <f t="shared" si="138"/>
        <v/>
      </c>
      <c r="BDC20" s="20" t="str">
        <f t="shared" si="139"/>
        <v/>
      </c>
      <c r="BDD20" s="20" t="str">
        <f t="shared" si="140"/>
        <v/>
      </c>
      <c r="BDE20" s="20" t="str">
        <f t="shared" si="141"/>
        <v/>
      </c>
      <c r="BDF20" s="20" t="str">
        <f t="shared" si="142"/>
        <v/>
      </c>
      <c r="BDG20" s="20" t="str">
        <f t="shared" si="143"/>
        <v/>
      </c>
      <c r="BDH20" s="20" t="str">
        <f t="shared" si="144"/>
        <v/>
      </c>
      <c r="BDI20" s="20" t="str">
        <f t="shared" si="145"/>
        <v/>
      </c>
      <c r="BDJ20" s="20" t="str">
        <f t="shared" si="146"/>
        <v/>
      </c>
      <c r="BDK20" s="20" t="str">
        <f t="shared" si="147"/>
        <v/>
      </c>
      <c r="BDL20" s="20" t="str">
        <f t="shared" si="148"/>
        <v/>
      </c>
      <c r="BDM20" s="20" t="str">
        <f t="shared" si="149"/>
        <v/>
      </c>
      <c r="BDN20" s="20" t="str">
        <f t="shared" si="150"/>
        <v/>
      </c>
      <c r="BDO20" s="20" t="str">
        <f t="shared" si="151"/>
        <v/>
      </c>
      <c r="BDP20" s="20" t="str">
        <f t="shared" si="152"/>
        <v/>
      </c>
      <c r="BDQ20" s="20" t="str">
        <f t="shared" si="153"/>
        <v/>
      </c>
      <c r="BDR20" s="20" t="str">
        <f t="shared" si="154"/>
        <v/>
      </c>
      <c r="BDS20" s="20" t="str">
        <f t="shared" si="155"/>
        <v/>
      </c>
      <c r="BDT20" s="20" t="str">
        <f t="shared" si="156"/>
        <v/>
      </c>
      <c r="BDU20" s="20" t="str">
        <f t="shared" si="157"/>
        <v/>
      </c>
      <c r="BDV20" s="20" t="str">
        <f t="shared" si="158"/>
        <v/>
      </c>
      <c r="BDW20" s="20" t="str">
        <f t="shared" si="159"/>
        <v/>
      </c>
      <c r="BDX20" s="20" t="str">
        <f t="shared" si="160"/>
        <v/>
      </c>
      <c r="BDY20" s="20" t="str">
        <f t="shared" si="161"/>
        <v/>
      </c>
      <c r="BDZ20" s="20" t="str">
        <f t="shared" si="162"/>
        <v/>
      </c>
      <c r="BEA20" s="20" t="str">
        <f t="shared" si="163"/>
        <v/>
      </c>
      <c r="BEB20" s="20" t="str">
        <f t="shared" si="164"/>
        <v/>
      </c>
      <c r="BEC20" s="20" t="str">
        <f t="shared" si="165"/>
        <v/>
      </c>
      <c r="BED20" s="20" t="str">
        <f t="shared" si="166"/>
        <v/>
      </c>
      <c r="BEE20" s="20" t="str">
        <f t="shared" si="167"/>
        <v/>
      </c>
      <c r="BEF20" s="20" t="str">
        <f t="shared" si="168"/>
        <v/>
      </c>
      <c r="BEG20" s="20" t="str">
        <f t="shared" si="169"/>
        <v/>
      </c>
      <c r="BEH20" s="20" t="str">
        <f t="shared" si="170"/>
        <v/>
      </c>
      <c r="BEI20" s="20" t="str">
        <f t="shared" si="171"/>
        <v/>
      </c>
      <c r="BEJ20" s="20" t="str">
        <f t="shared" si="172"/>
        <v/>
      </c>
      <c r="BEK20" s="20" t="str">
        <f t="shared" si="173"/>
        <v/>
      </c>
      <c r="BEL20" s="20" t="str">
        <f t="shared" si="174"/>
        <v/>
      </c>
      <c r="BEM20" s="20" t="str">
        <f t="shared" si="175"/>
        <v/>
      </c>
      <c r="BEN20" s="20" t="str">
        <f t="shared" si="176"/>
        <v/>
      </c>
      <c r="BEO20" s="20" t="str">
        <f t="shared" si="177"/>
        <v/>
      </c>
      <c r="BEP20" s="20" t="str">
        <f t="shared" si="178"/>
        <v/>
      </c>
      <c r="BEQ20" s="20" t="str">
        <f t="shared" si="179"/>
        <v/>
      </c>
      <c r="BER20" s="20" t="str">
        <f t="shared" si="180"/>
        <v/>
      </c>
      <c r="BES20" s="20" t="str">
        <f t="shared" si="181"/>
        <v/>
      </c>
      <c r="BET20" s="20" t="str">
        <f t="shared" si="182"/>
        <v/>
      </c>
      <c r="BEU20" s="20" t="str">
        <f t="shared" si="183"/>
        <v/>
      </c>
      <c r="BEV20" s="20" t="str">
        <f t="shared" si="184"/>
        <v/>
      </c>
      <c r="BEW20" s="20" t="str">
        <f t="shared" si="185"/>
        <v/>
      </c>
      <c r="BEX20" s="20" t="str">
        <f t="shared" si="186"/>
        <v/>
      </c>
      <c r="BEY20" s="20" t="str">
        <f t="shared" si="187"/>
        <v/>
      </c>
      <c r="BEZ20" s="20" t="str">
        <f t="shared" si="188"/>
        <v/>
      </c>
      <c r="BFA20" s="20" t="str">
        <f t="shared" si="189"/>
        <v/>
      </c>
      <c r="BFB20" s="20" t="str">
        <f t="shared" si="190"/>
        <v/>
      </c>
      <c r="BFC20" s="20" t="str">
        <f t="shared" si="191"/>
        <v/>
      </c>
      <c r="BFD20" s="20" t="str">
        <f t="shared" si="192"/>
        <v/>
      </c>
      <c r="BFE20" s="20" t="str">
        <f t="shared" si="193"/>
        <v/>
      </c>
      <c r="BFF20" s="20" t="str">
        <f t="shared" si="194"/>
        <v/>
      </c>
      <c r="BFG20" s="20" t="str">
        <f t="shared" si="195"/>
        <v/>
      </c>
      <c r="BFH20" s="20" t="str">
        <f t="shared" si="196"/>
        <v/>
      </c>
      <c r="BFI20" s="20" t="str">
        <f t="shared" si="197"/>
        <v/>
      </c>
      <c r="BFJ20" s="20" t="str">
        <f t="shared" si="198"/>
        <v/>
      </c>
      <c r="BFK20" s="20" t="str">
        <f t="shared" si="199"/>
        <v/>
      </c>
      <c r="BFL20" s="20" t="str">
        <f t="shared" si="200"/>
        <v/>
      </c>
      <c r="BFM20" s="20" t="str">
        <f t="shared" si="201"/>
        <v/>
      </c>
      <c r="BFN20" s="20" t="str">
        <f t="shared" si="202"/>
        <v/>
      </c>
      <c r="BFO20" s="20" t="str">
        <f t="shared" si="203"/>
        <v/>
      </c>
      <c r="BFP20" s="20" t="str">
        <f t="shared" si="204"/>
        <v/>
      </c>
      <c r="BFQ20" s="20" t="str">
        <f t="shared" si="205"/>
        <v/>
      </c>
      <c r="BFR20" s="20" t="str">
        <f t="shared" si="206"/>
        <v/>
      </c>
      <c r="BFS20" s="20" t="str">
        <f t="shared" si="207"/>
        <v/>
      </c>
      <c r="BFT20" s="20" t="str">
        <f t="shared" si="208"/>
        <v/>
      </c>
      <c r="BFU20" s="20" t="str">
        <f t="shared" si="209"/>
        <v/>
      </c>
      <c r="BFV20" s="20" t="str">
        <f t="shared" si="210"/>
        <v/>
      </c>
      <c r="BFW20" s="20" t="str">
        <f t="shared" si="211"/>
        <v/>
      </c>
      <c r="BFX20" s="20" t="str">
        <f t="shared" si="212"/>
        <v/>
      </c>
      <c r="BFY20" s="20" t="str">
        <f t="shared" si="213"/>
        <v/>
      </c>
      <c r="BFZ20" s="20" t="str">
        <f t="shared" si="214"/>
        <v/>
      </c>
      <c r="BGA20" s="20" t="str">
        <f t="shared" si="215"/>
        <v/>
      </c>
      <c r="BGB20" s="20" t="str">
        <f t="shared" si="216"/>
        <v/>
      </c>
      <c r="BGC20" s="20" t="str">
        <f t="shared" si="217"/>
        <v/>
      </c>
      <c r="BGD20" s="20" t="str">
        <f t="shared" si="218"/>
        <v/>
      </c>
      <c r="BGE20" s="20" t="str">
        <f t="shared" si="219"/>
        <v/>
      </c>
      <c r="BGF20" s="20" t="str">
        <f t="shared" si="220"/>
        <v/>
      </c>
      <c r="BGG20" s="20" t="str">
        <f t="shared" si="221"/>
        <v/>
      </c>
      <c r="BGH20" s="20" t="str">
        <f t="shared" si="222"/>
        <v/>
      </c>
      <c r="BGI20" s="20" t="str">
        <f t="shared" si="223"/>
        <v/>
      </c>
      <c r="BGJ20" s="20" t="str">
        <f t="shared" si="224"/>
        <v/>
      </c>
      <c r="BGK20" s="20" t="str">
        <f t="shared" si="225"/>
        <v/>
      </c>
      <c r="BGL20" s="20" t="str">
        <f t="shared" si="226"/>
        <v/>
      </c>
      <c r="BGM20" s="20" t="str">
        <f t="shared" si="227"/>
        <v/>
      </c>
      <c r="BGN20" s="20" t="str">
        <f t="shared" si="228"/>
        <v/>
      </c>
      <c r="BGO20" s="20" t="str">
        <f t="shared" si="229"/>
        <v/>
      </c>
      <c r="BGP20" s="20" t="str">
        <f t="shared" si="230"/>
        <v/>
      </c>
      <c r="BGQ20" s="20" t="str">
        <f t="shared" si="231"/>
        <v/>
      </c>
      <c r="BGR20" s="20" t="str">
        <f t="shared" si="232"/>
        <v/>
      </c>
      <c r="BGS20" s="20" t="str">
        <f t="shared" si="233"/>
        <v/>
      </c>
      <c r="BGT20" s="20" t="str">
        <f t="shared" si="234"/>
        <v/>
      </c>
      <c r="BGU20" s="20" t="str">
        <f t="shared" si="235"/>
        <v/>
      </c>
      <c r="BGV20" s="20" t="str">
        <f t="shared" si="236"/>
        <v/>
      </c>
      <c r="BGW20" s="20" t="str">
        <f t="shared" si="237"/>
        <v/>
      </c>
      <c r="BGX20" s="20" t="str">
        <f t="shared" si="238"/>
        <v/>
      </c>
      <c r="BGY20" s="20" t="str">
        <f t="shared" si="239"/>
        <v/>
      </c>
      <c r="BGZ20" s="20" t="str">
        <f t="shared" si="240"/>
        <v/>
      </c>
      <c r="BHA20" s="20" t="str">
        <f t="shared" si="241"/>
        <v/>
      </c>
      <c r="BHB20" s="20" t="str">
        <f t="shared" si="242"/>
        <v/>
      </c>
      <c r="BHC20" s="20" t="str">
        <f t="shared" si="243"/>
        <v/>
      </c>
      <c r="BHD20" s="20" t="str">
        <f t="shared" si="244"/>
        <v/>
      </c>
      <c r="BHE20" s="20" t="str">
        <f t="shared" si="245"/>
        <v/>
      </c>
      <c r="BHF20" s="20" t="str">
        <f t="shared" si="246"/>
        <v/>
      </c>
      <c r="BHG20" s="20" t="str">
        <f t="shared" si="247"/>
        <v/>
      </c>
      <c r="BHJ20" s="20" t="str">
        <f t="shared" si="248"/>
        <v/>
      </c>
      <c r="BHL20" s="20" t="str">
        <f t="shared" si="249"/>
        <v/>
      </c>
      <c r="BHM20" s="20" t="str">
        <f t="shared" si="91"/>
        <v/>
      </c>
      <c r="BHN20" s="20" t="str">
        <f t="shared" si="91"/>
        <v/>
      </c>
      <c r="BHO20" s="20" t="str">
        <f t="shared" si="91"/>
        <v/>
      </c>
      <c r="BHP20" s="20" t="str">
        <f t="shared" si="91"/>
        <v/>
      </c>
      <c r="BHQ20" s="20" t="str">
        <f t="shared" si="91"/>
        <v/>
      </c>
      <c r="BHR20" s="20" t="str">
        <f t="shared" si="91"/>
        <v/>
      </c>
      <c r="BHS20" s="20" t="str">
        <f t="shared" si="91"/>
        <v/>
      </c>
      <c r="BHT20" s="20" t="str">
        <f t="shared" si="91"/>
        <v/>
      </c>
      <c r="BHU20" s="20" t="str">
        <f t="shared" ref="BHU20:BIE51" si="264">MID($BHJ20,BHU$6,1)</f>
        <v/>
      </c>
      <c r="BHV20" s="20" t="str">
        <f t="shared" si="264"/>
        <v/>
      </c>
      <c r="BHW20" s="20" t="str">
        <f t="shared" si="264"/>
        <v/>
      </c>
      <c r="BHX20" s="20" t="str">
        <f t="shared" si="264"/>
        <v/>
      </c>
      <c r="BHY20" s="20" t="str">
        <f t="shared" si="264"/>
        <v/>
      </c>
      <c r="BHZ20" s="20" t="str">
        <f t="shared" si="264"/>
        <v/>
      </c>
      <c r="BIA20" s="20" t="str">
        <f t="shared" si="264"/>
        <v/>
      </c>
      <c r="BIB20" s="20" t="str">
        <f t="shared" si="264"/>
        <v/>
      </c>
      <c r="BIC20" s="20" t="str">
        <f t="shared" si="264"/>
        <v/>
      </c>
      <c r="BID20" s="20" t="str">
        <f t="shared" si="264"/>
        <v/>
      </c>
      <c r="BIE20" s="20" t="str">
        <f t="shared" si="264"/>
        <v/>
      </c>
      <c r="BII20" s="20" t="str">
        <f t="shared" si="251"/>
        <v/>
      </c>
      <c r="BIJ20" s="20" t="str">
        <f t="shared" si="92"/>
        <v/>
      </c>
      <c r="BIK20" s="20" t="str">
        <f t="shared" si="92"/>
        <v/>
      </c>
      <c r="BIL20" s="20" t="str">
        <f t="shared" si="92"/>
        <v/>
      </c>
      <c r="BIM20" s="20" t="str">
        <f t="shared" si="92"/>
        <v/>
      </c>
      <c r="BIN20" s="20" t="str">
        <f t="shared" si="92"/>
        <v/>
      </c>
      <c r="BIO20" s="20" t="str">
        <f t="shared" si="92"/>
        <v/>
      </c>
      <c r="BIP20" s="20" t="str">
        <f t="shared" si="92"/>
        <v/>
      </c>
      <c r="BIQ20" s="20" t="str">
        <f t="shared" si="92"/>
        <v/>
      </c>
      <c r="BIR20" s="20" t="str">
        <f t="shared" ref="BIR20:BIR32" si="265">IFERROR(BHU20*1,"")</f>
        <v/>
      </c>
      <c r="BIS20" s="20" t="str">
        <f t="shared" ref="BIS20:BIS32" si="266">IFERROR(BHV20*1,"")</f>
        <v/>
      </c>
      <c r="BIT20" s="20" t="str">
        <f t="shared" ref="BIT20:BIT32" si="267">IFERROR(BHW20*1,"")</f>
        <v/>
      </c>
      <c r="BIU20" s="20" t="str">
        <f t="shared" ref="BIU20:BIU32" si="268">IFERROR(BHX20*1,"")</f>
        <v/>
      </c>
      <c r="BIV20" s="20" t="str">
        <f t="shared" ref="BIV20:BIV32" si="269">IFERROR(BHY20*1,"")</f>
        <v/>
      </c>
      <c r="BIW20" s="20" t="str">
        <f t="shared" ref="BIW20:BIW32" si="270">IFERROR(BHZ20*1,"")</f>
        <v/>
      </c>
      <c r="BIX20" s="20" t="str">
        <f t="shared" ref="BIX20:BIX32" si="271">IFERROR(BIA20*1,"")</f>
        <v/>
      </c>
      <c r="BIY20" s="20" t="str">
        <f t="shared" ref="BIY20:BIY32" si="272">IFERROR(BIB20*1,"")</f>
        <v/>
      </c>
      <c r="BIZ20" s="20" t="str">
        <f t="shared" ref="BIZ20:BIZ32" si="273">IFERROR(BIC20*1,"")</f>
        <v/>
      </c>
      <c r="BJA20" s="20" t="str">
        <f t="shared" ref="BJA20:BJA32" si="274">IFERROR(BID20*1,"")</f>
        <v/>
      </c>
      <c r="BJB20" s="20" t="str">
        <f t="shared" ref="BJB20:BJB32" si="275">IFERROR(BIE20*1,"")</f>
        <v/>
      </c>
    </row>
    <row r="21" spans="1:104 1303:1614" ht="14.5">
      <c r="A21" s="523">
        <v>15</v>
      </c>
      <c r="B21" s="510" t="str">
        <f>IF('لصق اكسل الفورمز'!E16="","",'لصق اكسل الفورمز'!E16)</f>
        <v/>
      </c>
      <c r="C21" s="510" t="str">
        <f t="shared" si="93"/>
        <v/>
      </c>
      <c r="D21" s="510" t="str">
        <f t="shared" ref="D21:D84" si="276">BHM21</f>
        <v/>
      </c>
      <c r="E21" s="510" t="str">
        <f t="shared" ref="E21:E84" si="277">BHN21</f>
        <v/>
      </c>
      <c r="F21" s="510" t="str">
        <f t="shared" ref="F21:F84" si="278">BHO21</f>
        <v/>
      </c>
      <c r="G21" s="510" t="str">
        <f t="shared" ref="G21:G84" si="279">BHP21</f>
        <v/>
      </c>
      <c r="H21" s="510" t="str">
        <f t="shared" ref="H21:H84" si="280">BHQ21</f>
        <v/>
      </c>
      <c r="I21" s="510" t="str">
        <f t="shared" ref="I21:I84" si="281">BHR21</f>
        <v/>
      </c>
      <c r="J21" s="510" t="str">
        <f t="shared" ref="J21:J84" si="282">BHS21</f>
        <v/>
      </c>
      <c r="K21" s="510" t="str">
        <f t="shared" ref="K21:K84" si="283">BHT21</f>
        <v/>
      </c>
      <c r="L21" s="510" t="str">
        <f t="shared" si="253"/>
        <v/>
      </c>
      <c r="M21" s="510" t="str">
        <f t="shared" si="254"/>
        <v/>
      </c>
      <c r="N21" s="510" t="str">
        <f t="shared" si="255"/>
        <v/>
      </c>
      <c r="O21" s="510" t="str">
        <f t="shared" si="256"/>
        <v/>
      </c>
      <c r="P21" s="510" t="str">
        <f t="shared" si="257"/>
        <v/>
      </c>
      <c r="Q21" s="510" t="str">
        <f t="shared" si="258"/>
        <v/>
      </c>
      <c r="R21" s="510" t="str">
        <f t="shared" si="259"/>
        <v/>
      </c>
      <c r="S21" s="510" t="str">
        <f t="shared" si="260"/>
        <v/>
      </c>
      <c r="T21" s="510" t="str">
        <f t="shared" si="261"/>
        <v/>
      </c>
      <c r="U21" s="510" t="str">
        <f t="shared" si="262"/>
        <v/>
      </c>
      <c r="V21" s="510" t="str">
        <f t="shared" si="263"/>
        <v/>
      </c>
      <c r="W21" s="527" t="str">
        <f t="shared" si="94"/>
        <v/>
      </c>
      <c r="X21" s="510" t="str">
        <f t="shared" si="95"/>
        <v/>
      </c>
      <c r="Y21" s="564" t="str">
        <f t="shared" si="96"/>
        <v/>
      </c>
      <c r="AL21" s="20">
        <f t="shared" si="97"/>
        <v>0</v>
      </c>
      <c r="AM21" s="20">
        <f t="shared" si="98"/>
        <v>0</v>
      </c>
      <c r="AO21" s="20" t="str">
        <f t="shared" si="99"/>
        <v/>
      </c>
      <c r="AQ21" s="20" t="str">
        <f t="shared" si="252"/>
        <v/>
      </c>
      <c r="AR21" s="20" t="str">
        <f t="shared" si="101"/>
        <v/>
      </c>
      <c r="AS21" s="20" t="str">
        <f t="shared" si="102"/>
        <v/>
      </c>
      <c r="AT21" s="20" t="str">
        <f t="shared" si="103"/>
        <v/>
      </c>
      <c r="AU21" s="20" t="str">
        <f t="shared" si="104"/>
        <v/>
      </c>
      <c r="AV21" s="20" t="str">
        <f t="shared" si="105"/>
        <v/>
      </c>
      <c r="AW21" s="20" t="str">
        <f t="shared" si="106"/>
        <v/>
      </c>
      <c r="AX21" s="20" t="str">
        <f t="shared" si="107"/>
        <v/>
      </c>
      <c r="AY21" s="20" t="str">
        <f t="shared" si="108"/>
        <v/>
      </c>
      <c r="AZ21" s="20" t="str">
        <f t="shared" si="109"/>
        <v/>
      </c>
      <c r="BA21" s="20" t="str">
        <f t="shared" si="110"/>
        <v/>
      </c>
      <c r="BB21" s="20" t="str">
        <f t="shared" si="111"/>
        <v/>
      </c>
      <c r="BC21" s="20" t="str">
        <f t="shared" si="112"/>
        <v/>
      </c>
      <c r="BD21" s="20" t="str">
        <f t="shared" si="113"/>
        <v/>
      </c>
      <c r="BE21" s="20" t="str">
        <f t="shared" si="114"/>
        <v/>
      </c>
      <c r="BF21" s="20" t="str">
        <f t="shared" si="115"/>
        <v/>
      </c>
      <c r="BG21" s="20" t="str">
        <f t="shared" si="116"/>
        <v/>
      </c>
      <c r="BH21" s="20" t="str">
        <f t="shared" si="117"/>
        <v/>
      </c>
      <c r="BI21" s="20" t="str">
        <f t="shared" si="118"/>
        <v/>
      </c>
      <c r="BJ21" s="20" t="str">
        <f t="shared" si="119"/>
        <v/>
      </c>
      <c r="BL21" s="38" t="e">
        <f t="shared" si="120"/>
        <v>#DIV/0!</v>
      </c>
      <c r="BM21" s="4">
        <f t="shared" si="121"/>
        <v>0</v>
      </c>
      <c r="BN21" s="4">
        <f t="shared" si="122"/>
        <v>0</v>
      </c>
      <c r="BO21" s="4">
        <f t="shared" si="123"/>
        <v>0</v>
      </c>
      <c r="BP21" s="173" t="str">
        <f t="shared" si="124"/>
        <v/>
      </c>
      <c r="BQ21" s="4">
        <f t="shared" si="125"/>
        <v>0</v>
      </c>
      <c r="BR21">
        <f>COUNTIF(Y:Y,"&lt;=1")</f>
        <v>6</v>
      </c>
      <c r="BT21" s="268" t="str">
        <f t="shared" si="126"/>
        <v/>
      </c>
      <c r="BU21" s="268" t="str">
        <f t="shared" si="127"/>
        <v/>
      </c>
      <c r="BX21" s="20">
        <f t="shared" si="128"/>
        <v>1</v>
      </c>
      <c r="CG21" s="20" t="str">
        <f t="shared" si="129"/>
        <v/>
      </c>
      <c r="CH21" s="20" t="str">
        <f t="shared" si="4"/>
        <v/>
      </c>
      <c r="CI21" s="20" t="str">
        <f t="shared" si="4"/>
        <v/>
      </c>
      <c r="CJ21" s="20" t="str">
        <f t="shared" si="4"/>
        <v/>
      </c>
      <c r="CK21" s="20" t="str">
        <f t="shared" ref="CK21:CK84" si="284">IFERROR(G21*1,"")</f>
        <v/>
      </c>
      <c r="CL21" s="20" t="str">
        <f t="shared" ref="CL21:CL84" si="285">IFERROR(H21*1,"")</f>
        <v/>
      </c>
      <c r="CM21" s="20" t="str">
        <f t="shared" ref="CM21:CM84" si="286">IFERROR(I21*1,"")</f>
        <v/>
      </c>
      <c r="CN21" s="20" t="str">
        <f t="shared" ref="CN21:CN84" si="287">IFERROR(J21*1,"")</f>
        <v/>
      </c>
      <c r="CO21" s="20" t="str">
        <f t="shared" ref="CO21:CO84" si="288">IFERROR(K21*1,"")</f>
        <v/>
      </c>
      <c r="CP21" s="20" t="str">
        <f t="shared" ref="CP21:CP84" si="289">IFERROR(L21*1,"")</f>
        <v/>
      </c>
      <c r="CQ21" s="20" t="str">
        <f t="shared" ref="CQ21:CQ84" si="290">IFERROR(M21*1,"")</f>
        <v/>
      </c>
      <c r="CR21" s="20" t="str">
        <f t="shared" ref="CR21:CR84" si="291">IFERROR(N21*1,"")</f>
        <v/>
      </c>
      <c r="CS21" s="20" t="str">
        <f t="shared" ref="CS21:CS84" si="292">IFERROR(O21*1,"")</f>
        <v/>
      </c>
      <c r="CT21" s="20" t="str">
        <f t="shared" ref="CT21:CT84" si="293">IFERROR(P21*1,"")</f>
        <v/>
      </c>
      <c r="CU21" s="20" t="str">
        <f t="shared" ref="CU21:CU84" si="294">IFERROR(Q21*1,"")</f>
        <v/>
      </c>
      <c r="CV21" s="20" t="str">
        <f t="shared" ref="CV21:CV84" si="295">IFERROR(R21*1,"")</f>
        <v/>
      </c>
      <c r="CW21" s="20" t="str">
        <f t="shared" ref="CW21:CW84" si="296">IFERROR(S21*1,"")</f>
        <v/>
      </c>
      <c r="CX21" s="20" t="str">
        <f t="shared" ref="CX21:CX84" si="297">IFERROR(T21*1,"")</f>
        <v/>
      </c>
      <c r="CY21" s="20" t="str">
        <f t="shared" ref="CY21:CZ84" si="298">IFERROR(U21*1,"")</f>
        <v/>
      </c>
      <c r="CZ21" s="20" t="str">
        <f t="shared" si="130"/>
        <v/>
      </c>
      <c r="AXC21" s="20" t="str">
        <f>IF('لصق اكسل الفورمز'!A16="","",'لصق اكسل الفورمز'!A16)</f>
        <v/>
      </c>
      <c r="AXD21" s="20" t="str">
        <f>IF('لصق اكسل الفورمز'!B16="","",'لصق اكسل الفورمز'!B16)</f>
        <v/>
      </c>
      <c r="AXE21" s="20" t="str">
        <f>IF('لصق اكسل الفورمز'!C16="","",'لصق اكسل الفورمز'!C16)</f>
        <v/>
      </c>
      <c r="AXF21" s="20" t="str">
        <f>IF('لصق اكسل الفورمز'!D16="","",'لصق اكسل الفورمز'!D16)</f>
        <v/>
      </c>
      <c r="AXG21" s="20" t="str">
        <f>IF('لصق اكسل الفورمز'!E16="","",'لصق اكسل الفورمز'!E16)</f>
        <v/>
      </c>
      <c r="AXH21" s="20" t="str">
        <f>IF('لصق اكسل الفورمز'!F16="","",'لصق اكسل الفورمز'!F16)</f>
        <v/>
      </c>
      <c r="AXI21" s="20" t="str">
        <f>IF('لصق اكسل الفورمز'!G16="","",'لصق اكسل الفورمز'!G16)</f>
        <v/>
      </c>
      <c r="AXJ21" s="20" t="str">
        <f>IF('لصق اكسل الفورمز'!H16="","",'لصق اكسل الفورمز'!H16)</f>
        <v/>
      </c>
      <c r="AXK21" s="20" t="str">
        <f>IF('لصق اكسل الفورمز'!I16="","",'لصق اكسل الفورمز'!I16)</f>
        <v/>
      </c>
      <c r="AXL21" s="20" t="str">
        <f>IF('لصق اكسل الفورمز'!J16="","",'لصق اكسل الفورمز'!J16)</f>
        <v/>
      </c>
      <c r="AXM21" s="20" t="str">
        <f>IF('لصق اكسل الفورمز'!K16="","",'لصق اكسل الفورمز'!K16)</f>
        <v/>
      </c>
      <c r="AXN21" s="20" t="str">
        <f>IF('لصق اكسل الفورمز'!L16="","",'لصق اكسل الفورمز'!L16)</f>
        <v/>
      </c>
      <c r="AXO21" s="20" t="str">
        <f>IF('لصق اكسل الفورمز'!M16="","",'لصق اكسل الفورمز'!M16)</f>
        <v/>
      </c>
      <c r="AXP21" s="20" t="str">
        <f>IF('لصق اكسل الفورمز'!N16="","",'لصق اكسل الفورمز'!N16)</f>
        <v/>
      </c>
      <c r="AXQ21" s="20" t="str">
        <f>IF('لصق اكسل الفورمز'!O16="","",'لصق اكسل الفورمز'!O16)</f>
        <v/>
      </c>
      <c r="AXR21" s="20" t="str">
        <f>IF('لصق اكسل الفورمز'!P16="","",'لصق اكسل الفورمز'!P16)</f>
        <v/>
      </c>
      <c r="AXS21" s="20" t="str">
        <f>IF('لصق اكسل الفورمز'!Q16="","",'لصق اكسل الفورمز'!Q16)</f>
        <v/>
      </c>
      <c r="AXT21" s="20" t="str">
        <f>IF('لصق اكسل الفورمز'!R16="","",'لصق اكسل الفورمز'!R16)</f>
        <v/>
      </c>
      <c r="AXU21" s="20" t="str">
        <f>IF('لصق اكسل الفورمز'!S16="","",'لصق اكسل الفورمز'!S16)</f>
        <v/>
      </c>
      <c r="AXV21" s="20" t="str">
        <f>IF('لصق اكسل الفورمز'!T16="","",'لصق اكسل الفورمز'!T16)</f>
        <v/>
      </c>
      <c r="AXW21" s="20" t="str">
        <f>IF('لصق اكسل الفورمز'!U16="","",'لصق اكسل الفورمز'!U16)</f>
        <v/>
      </c>
      <c r="AXX21" s="20" t="str">
        <f>IF('لصق اكسل الفورمز'!V16="","",'لصق اكسل الفورمز'!V16)</f>
        <v/>
      </c>
      <c r="AXY21" s="20" t="str">
        <f>IF('لصق اكسل الفورمز'!W16="","",'لصق اكسل الفورمز'!W16)</f>
        <v/>
      </c>
      <c r="AXZ21" s="20" t="str">
        <f>IF('لصق اكسل الفورمز'!X16="","",'لصق اكسل الفورمز'!X16)</f>
        <v/>
      </c>
      <c r="AYA21" s="20" t="str">
        <f>IF('لصق اكسل الفورمز'!Y16="","",'لصق اكسل الفورمز'!Y16)</f>
        <v/>
      </c>
      <c r="AYB21" s="20" t="str">
        <f>IF('لصق اكسل الفورمز'!Z16="","",'لصق اكسل الفورمز'!Z16)</f>
        <v/>
      </c>
      <c r="AYC21" s="20" t="str">
        <f>IF('لصق اكسل الفورمز'!AA16="","",'لصق اكسل الفورمز'!AA16)</f>
        <v/>
      </c>
      <c r="AYD21" s="20" t="str">
        <f>IF('لصق اكسل الفورمز'!AB16="","",'لصق اكسل الفورمز'!AB16)</f>
        <v/>
      </c>
      <c r="AYE21" s="20" t="str">
        <f>IF('لصق اكسل الفورمز'!AC16="","",'لصق اكسل الفورمز'!AC16)</f>
        <v/>
      </c>
      <c r="AYF21" s="20" t="str">
        <f>IF('لصق اكسل الفورمز'!AD16="","",'لصق اكسل الفورمز'!AD16)</f>
        <v/>
      </c>
      <c r="AYG21" s="20" t="str">
        <f>IF('لصق اكسل الفورمز'!AE16="","",'لصق اكسل الفورمز'!AE16)</f>
        <v/>
      </c>
      <c r="AYH21" s="20" t="str">
        <f>IF('لصق اكسل الفورمز'!AF16="","",'لصق اكسل الفورمز'!AF16)</f>
        <v/>
      </c>
      <c r="AYI21" s="20" t="str">
        <f>IF('لصق اكسل الفورمز'!AG16="","",'لصق اكسل الفورمز'!AG16)</f>
        <v/>
      </c>
      <c r="AYJ21" s="20" t="str">
        <f>IF('لصق اكسل الفورمز'!AH16="","",'لصق اكسل الفورمز'!AH16)</f>
        <v/>
      </c>
      <c r="AYK21" s="20" t="str">
        <f>IF('لصق اكسل الفورمز'!AI16="","",'لصق اكسل الفورمز'!AI16)</f>
        <v/>
      </c>
      <c r="AYL21" s="20" t="str">
        <f>IF('لصق اكسل الفورمز'!AJ16="","",'لصق اكسل الفورمز'!AJ16)</f>
        <v/>
      </c>
      <c r="AYM21" s="20" t="str">
        <f>IF('لصق اكسل الفورمز'!AK16="","",'لصق اكسل الفورمز'!AK16)</f>
        <v/>
      </c>
      <c r="AYN21" s="20" t="str">
        <f>IF('لصق اكسل الفورمز'!AL16="","",'لصق اكسل الفورمز'!AL16)</f>
        <v/>
      </c>
      <c r="AYO21" s="20" t="str">
        <f>IF('لصق اكسل الفورمز'!AM16="","",'لصق اكسل الفورمز'!AM16)</f>
        <v/>
      </c>
      <c r="AYP21" s="20" t="str">
        <f>IF('لصق اكسل الفورمز'!AN16="","",'لصق اكسل الفورمز'!AN16)</f>
        <v/>
      </c>
      <c r="AYQ21" s="20" t="str">
        <f>IF('لصق اكسل الفورمز'!AO16="","",'لصق اكسل الفورمز'!AO16)</f>
        <v/>
      </c>
      <c r="AYR21" s="20" t="str">
        <f>IF('لصق اكسل الفورمز'!AP16="","",'لصق اكسل الفورمز'!AP16)</f>
        <v/>
      </c>
      <c r="AYS21" s="20" t="str">
        <f>IF('لصق اكسل الفورمز'!AQ16="","",'لصق اكسل الفورمز'!AQ16)</f>
        <v/>
      </c>
      <c r="AYT21" s="20" t="str">
        <f>IF('لصق اكسل الفورمز'!AR16="","",'لصق اكسل الفورمز'!AR16)</f>
        <v/>
      </c>
      <c r="AYU21" s="20" t="str">
        <f>IF('لصق اكسل الفورمز'!AS16="","",'لصق اكسل الفورمز'!AS16)</f>
        <v/>
      </c>
      <c r="AYV21" s="20" t="str">
        <f>IF('لصق اكسل الفورمز'!AT16="","",'لصق اكسل الفورمز'!AT16)</f>
        <v/>
      </c>
      <c r="AYW21" s="20" t="str">
        <f>IF('لصق اكسل الفورمز'!AU16="","",'لصق اكسل الفورمز'!AU16)</f>
        <v/>
      </c>
      <c r="AYX21" s="20" t="str">
        <f>IF('لصق اكسل الفورمز'!AV16="","",'لصق اكسل الفورمز'!AV16)</f>
        <v/>
      </c>
      <c r="AYY21" s="20" t="str">
        <f>IF('لصق اكسل الفورمز'!AW16="","",'لصق اكسل الفورمز'!AW16)</f>
        <v/>
      </c>
      <c r="AYZ21" s="20" t="str">
        <f>IF('لصق اكسل الفورمز'!AX16="","",'لصق اكسل الفورمز'!AX16)</f>
        <v/>
      </c>
      <c r="AZA21" s="20" t="str">
        <f>IF('لصق اكسل الفورمز'!AY16="","",'لصق اكسل الفورمز'!AY16)</f>
        <v/>
      </c>
      <c r="AZB21" s="20" t="str">
        <f>IF('لصق اكسل الفورمز'!AZ16="","",'لصق اكسل الفورمز'!AZ16)</f>
        <v/>
      </c>
      <c r="AZC21" s="20" t="str">
        <f>IF('لصق اكسل الفورمز'!BA16="","",'لصق اكسل الفورمز'!BA16)</f>
        <v/>
      </c>
      <c r="AZD21" s="20" t="str">
        <f>IF('لصق اكسل الفورمز'!BB16="","",'لصق اكسل الفورمز'!BB16)</f>
        <v/>
      </c>
      <c r="AZE21" s="20" t="str">
        <f>IF('لصق اكسل الفورمز'!BC16="","",'لصق اكسل الفورمز'!BC16)</f>
        <v/>
      </c>
      <c r="AZF21" s="20" t="str">
        <f>IF('لصق اكسل الفورمز'!BD16="","",'لصق اكسل الفورمز'!BD16)</f>
        <v/>
      </c>
      <c r="AZG21" s="20" t="str">
        <f>IF('لصق اكسل الفورمز'!BE16="","",'لصق اكسل الفورمز'!BE16)</f>
        <v/>
      </c>
      <c r="AZH21" s="20" t="str">
        <f>IF('لصق اكسل الفورمز'!BF16="","",'لصق اكسل الفورمز'!BF16)</f>
        <v/>
      </c>
      <c r="AZI21" s="20" t="str">
        <f>IF('لصق اكسل الفورمز'!BG16="","",'لصق اكسل الفورمز'!BG16)</f>
        <v/>
      </c>
      <c r="AZJ21" s="20" t="str">
        <f>IF('لصق اكسل الفورمز'!BH16="","",'لصق اكسل الفورمز'!BH16)</f>
        <v/>
      </c>
      <c r="AZK21" s="20" t="str">
        <f>IF('لصق اكسل الفورمز'!BI16="","",'لصق اكسل الفورمز'!BI16)</f>
        <v/>
      </c>
      <c r="AZL21" s="20" t="str">
        <f>IF('لصق اكسل الفورمز'!BJ16="","",'لصق اكسل الفورمز'!BJ16)</f>
        <v/>
      </c>
      <c r="AZM21" s="20" t="str">
        <f>IF('لصق اكسل الفورمز'!BK16="","",'لصق اكسل الفورمز'!BK16)</f>
        <v/>
      </c>
      <c r="AZN21" s="20" t="str">
        <f>IF('لصق اكسل الفورمز'!BL16="","",'لصق اكسل الفورمز'!BL16)</f>
        <v/>
      </c>
      <c r="AZO21" s="20" t="str">
        <f>IF('لصق اكسل الفورمز'!BM16="","",'لصق اكسل الفورمز'!BM16)</f>
        <v/>
      </c>
      <c r="AZP21" s="20" t="str">
        <f>IF('لصق اكسل الفورمز'!BN16="","",'لصق اكسل الفورمز'!BN16)</f>
        <v/>
      </c>
      <c r="AZQ21" s="20" t="str">
        <f>IF('لصق اكسل الفورمز'!BO16="","",'لصق اكسل الفورمز'!BO16)</f>
        <v/>
      </c>
      <c r="AZR21" s="20" t="str">
        <f>IF('لصق اكسل الفورمز'!BP16="","",'لصق اكسل الفورمز'!BP16)</f>
        <v/>
      </c>
      <c r="AZS21" s="20" t="str">
        <f>IF('لصق اكسل الفورمز'!BQ16="","",'لصق اكسل الفورمز'!BQ16)</f>
        <v/>
      </c>
      <c r="AZT21" s="20" t="str">
        <f>IF('لصق اكسل الفورمز'!BR16="","",'لصق اكسل الفورمز'!BR16)</f>
        <v/>
      </c>
      <c r="AZU21" s="20" t="str">
        <f>IF('لصق اكسل الفورمز'!BS16="","",'لصق اكسل الفورمز'!BS16)</f>
        <v/>
      </c>
      <c r="AZV21" s="20" t="str">
        <f>IF('لصق اكسل الفورمز'!BT16="","",'لصق اكسل الفورمز'!BT16)</f>
        <v/>
      </c>
      <c r="AZW21" s="20" t="str">
        <f>IF('لصق اكسل الفورمز'!BU16="","",'لصق اكسل الفورمز'!BU16)</f>
        <v/>
      </c>
      <c r="AZX21" s="20" t="str">
        <f>IF('لصق اكسل الفورمز'!BV16="","",'لصق اكسل الفورمز'!BV16)</f>
        <v/>
      </c>
      <c r="AZY21" s="20" t="str">
        <f>IF('لصق اكسل الفورمز'!BW16="","",'لصق اكسل الفورمز'!BW16)</f>
        <v/>
      </c>
      <c r="AZZ21" s="20" t="str">
        <f>IF('لصق اكسل الفورمز'!BX16="","",'لصق اكسل الفورمز'!BX16)</f>
        <v/>
      </c>
      <c r="BAA21" s="20" t="str">
        <f>IF('لصق اكسل الفورمز'!BY16="","",'لصق اكسل الفورمز'!BY16)</f>
        <v/>
      </c>
      <c r="BAB21" s="20" t="str">
        <f>IF('لصق اكسل الفورمز'!BZ16="","",'لصق اكسل الفورمز'!BZ16)</f>
        <v/>
      </c>
      <c r="BAC21" s="20" t="str">
        <f>IF('لصق اكسل الفورمز'!CA16="","",'لصق اكسل الفورمز'!CA16)</f>
        <v/>
      </c>
      <c r="BAD21" s="20" t="str">
        <f>IF('لصق اكسل الفورمز'!CB16="","",'لصق اكسل الفورمز'!CB16)</f>
        <v/>
      </c>
      <c r="BAE21" s="20" t="str">
        <f>IF('لصق اكسل الفورمز'!CC16="","",'لصق اكسل الفورمز'!CC16)</f>
        <v/>
      </c>
      <c r="BAF21" s="20" t="str">
        <f>IF('لصق اكسل الفورمز'!CD16="","",'لصق اكسل الفورمز'!CD16)</f>
        <v/>
      </c>
      <c r="BAG21" s="20" t="str">
        <f>IF('لصق اكسل الفورمز'!CE16="","",'لصق اكسل الفورمز'!CE16)</f>
        <v/>
      </c>
      <c r="BAH21" s="20" t="str">
        <f>IF('لصق اكسل الفورمز'!CF16="","",'لصق اكسل الفورمز'!CF16)</f>
        <v/>
      </c>
      <c r="BAI21" s="20" t="str">
        <f>IF('لصق اكسل الفورمز'!CG16="","",'لصق اكسل الفورمز'!CG16)</f>
        <v/>
      </c>
      <c r="BAJ21" s="20" t="str">
        <f>IF('لصق اكسل الفورمز'!CH16="","",'لصق اكسل الفورمز'!CH16)</f>
        <v/>
      </c>
      <c r="BAK21" s="20" t="str">
        <f>IF('لصق اكسل الفورمز'!CI16="","",'لصق اكسل الفورمز'!CI16)</f>
        <v/>
      </c>
      <c r="BAL21" s="20" t="str">
        <f>IF('لصق اكسل الفورمز'!CJ16="","",'لصق اكسل الفورمز'!CJ16)</f>
        <v/>
      </c>
      <c r="BAM21" s="20" t="str">
        <f>IF('لصق اكسل الفورمز'!CK16="","",'لصق اكسل الفورمز'!CK16)</f>
        <v/>
      </c>
      <c r="BAN21" s="20" t="str">
        <f>IF('لصق اكسل الفورمز'!CL16="","",'لصق اكسل الفورمز'!CL16)</f>
        <v/>
      </c>
      <c r="BAO21" s="20" t="str">
        <f>IF('لصق اكسل الفورمز'!CM16="","",'لصق اكسل الفورمز'!CM16)</f>
        <v/>
      </c>
      <c r="BAP21" s="20" t="str">
        <f>IF('لصق اكسل الفورمز'!CN16="","",'لصق اكسل الفورمز'!CN16)</f>
        <v/>
      </c>
      <c r="BAQ21" s="20" t="str">
        <f>IF('لصق اكسل الفورمز'!CO16="","",'لصق اكسل الفورمز'!CO16)</f>
        <v/>
      </c>
      <c r="BAR21" s="20" t="str">
        <f>IF('لصق اكسل الفورمز'!CP16="","",'لصق اكسل الفورمز'!CP16)</f>
        <v/>
      </c>
      <c r="BAS21" s="20" t="str">
        <f>IF('لصق اكسل الفورمز'!CQ16="","",'لصق اكسل الفورمز'!CQ16)</f>
        <v/>
      </c>
      <c r="BAT21" s="20" t="str">
        <f>IF('لصق اكسل الفورمز'!CR16="","",'لصق اكسل الفورمز'!CR16)</f>
        <v/>
      </c>
      <c r="BAU21" s="20" t="str">
        <f>IF('لصق اكسل الفورمز'!CS16="","",'لصق اكسل الفورمز'!CS16)</f>
        <v/>
      </c>
      <c r="BAV21" s="20" t="str">
        <f>IF('لصق اكسل الفورمز'!CT16="","",'لصق اكسل الفورمز'!CT16)</f>
        <v/>
      </c>
      <c r="BAW21" s="20" t="str">
        <f>IF('لصق اكسل الفورمز'!CU16="","",'لصق اكسل الفورمز'!CU16)</f>
        <v/>
      </c>
      <c r="BAX21" s="20" t="str">
        <f>IF('لصق اكسل الفورمز'!CV16="","",'لصق اكسل الفورمز'!CV16)</f>
        <v/>
      </c>
      <c r="BAY21" s="20" t="str">
        <f>IF('لصق اكسل الفورمز'!CW16="","",'لصق اكسل الفورمز'!CW16)</f>
        <v/>
      </c>
      <c r="BAZ21" s="20" t="str">
        <f>IF('لصق اكسل الفورمز'!CX16="","",'لصق اكسل الفورمز'!CX16)</f>
        <v/>
      </c>
      <c r="BBA21" s="20" t="str">
        <f>IF('لصق اكسل الفورمز'!CY16="","",'لصق اكسل الفورمز'!CY16)</f>
        <v/>
      </c>
      <c r="BBB21" s="20" t="str">
        <f>IF('لصق اكسل الفورمز'!CZ16="","",'لصق اكسل الفورمز'!CZ16)</f>
        <v/>
      </c>
      <c r="BBC21" s="20" t="str">
        <f>IF('لصق اكسل الفورمز'!DA16="","",'لصق اكسل الفورمز'!DA16)</f>
        <v/>
      </c>
      <c r="BBD21" s="20" t="str">
        <f>IF('لصق اكسل الفورمز'!DB16="","",'لصق اكسل الفورمز'!DB16)</f>
        <v/>
      </c>
      <c r="BBE21" s="20" t="str">
        <f>IF('لصق اكسل الفورمز'!DC16="","",'لصق اكسل الفورمز'!DC16)</f>
        <v/>
      </c>
      <c r="BBF21" s="20" t="str">
        <f>IF('لصق اكسل الفورمز'!DD16="","",'لصق اكسل الفورمز'!DD16)</f>
        <v/>
      </c>
      <c r="BBG21" s="20" t="str">
        <f>IF('لصق اكسل الفورمز'!DE16="","",'لصق اكسل الفورمز'!DE16)</f>
        <v/>
      </c>
      <c r="BBH21" s="20" t="str">
        <f>IF('لصق اكسل الفورمز'!DF16="","",'لصق اكسل الفورمز'!DF16)</f>
        <v/>
      </c>
      <c r="BBI21" s="20" t="str">
        <f>IF('لصق اكسل الفورمز'!DG16="","",'لصق اكسل الفورمز'!DG16)</f>
        <v/>
      </c>
      <c r="BBJ21" s="20" t="str">
        <f>IF('لصق اكسل الفورمز'!DH16="","",'لصق اكسل الفورمز'!DH16)</f>
        <v/>
      </c>
      <c r="BBK21" s="20" t="str">
        <f>IF('لصق اكسل الفورمز'!DI16="","",'لصق اكسل الفورمز'!DI16)</f>
        <v/>
      </c>
      <c r="BBL21" s="20" t="str">
        <f>IF('لصق اكسل الفورمز'!DJ16="","",'لصق اكسل الفورمز'!DJ16)</f>
        <v/>
      </c>
      <c r="BBM21" s="20" t="str">
        <f>IF('لصق اكسل الفورمز'!DK16="","",'لصق اكسل الفورمز'!DK16)</f>
        <v/>
      </c>
      <c r="BBN21" s="20" t="str">
        <f>IF('لصق اكسل الفورمز'!DL16="","",'لصق اكسل الفورمز'!DL16)</f>
        <v/>
      </c>
      <c r="BBO21" s="20" t="str">
        <f>IF('لصق اكسل الفورمز'!DM16="","",'لصق اكسل الفورمز'!DM16)</f>
        <v/>
      </c>
      <c r="BCU21" s="20" t="str">
        <f t="shared" si="131"/>
        <v/>
      </c>
      <c r="BCV21" s="20" t="str">
        <f t="shared" si="132"/>
        <v/>
      </c>
      <c r="BCW21" s="20" t="str">
        <f t="shared" si="133"/>
        <v/>
      </c>
      <c r="BCX21" s="20" t="str">
        <f t="shared" si="134"/>
        <v/>
      </c>
      <c r="BCY21" s="20" t="str">
        <f t="shared" si="135"/>
        <v/>
      </c>
      <c r="BCZ21" s="20" t="str">
        <f t="shared" si="136"/>
        <v/>
      </c>
      <c r="BDA21" s="20" t="str">
        <f t="shared" si="137"/>
        <v/>
      </c>
      <c r="BDB21" s="20" t="str">
        <f t="shared" si="138"/>
        <v/>
      </c>
      <c r="BDC21" s="20" t="str">
        <f t="shared" si="139"/>
        <v/>
      </c>
      <c r="BDD21" s="20" t="str">
        <f t="shared" si="140"/>
        <v/>
      </c>
      <c r="BDE21" s="20" t="str">
        <f t="shared" si="141"/>
        <v/>
      </c>
      <c r="BDF21" s="20" t="str">
        <f t="shared" si="142"/>
        <v/>
      </c>
      <c r="BDG21" s="20" t="str">
        <f t="shared" si="143"/>
        <v/>
      </c>
      <c r="BDH21" s="20" t="str">
        <f t="shared" si="144"/>
        <v/>
      </c>
      <c r="BDI21" s="20" t="str">
        <f t="shared" si="145"/>
        <v/>
      </c>
      <c r="BDJ21" s="20" t="str">
        <f t="shared" si="146"/>
        <v/>
      </c>
      <c r="BDK21" s="20" t="str">
        <f t="shared" si="147"/>
        <v/>
      </c>
      <c r="BDL21" s="20" t="str">
        <f t="shared" si="148"/>
        <v/>
      </c>
      <c r="BDM21" s="20" t="str">
        <f t="shared" si="149"/>
        <v/>
      </c>
      <c r="BDN21" s="20" t="str">
        <f t="shared" si="150"/>
        <v/>
      </c>
      <c r="BDO21" s="20" t="str">
        <f t="shared" si="151"/>
        <v/>
      </c>
      <c r="BDP21" s="20" t="str">
        <f t="shared" si="152"/>
        <v/>
      </c>
      <c r="BDQ21" s="20" t="str">
        <f t="shared" si="153"/>
        <v/>
      </c>
      <c r="BDR21" s="20" t="str">
        <f t="shared" si="154"/>
        <v/>
      </c>
      <c r="BDS21" s="20" t="str">
        <f t="shared" si="155"/>
        <v/>
      </c>
      <c r="BDT21" s="20" t="str">
        <f t="shared" si="156"/>
        <v/>
      </c>
      <c r="BDU21" s="20" t="str">
        <f t="shared" si="157"/>
        <v/>
      </c>
      <c r="BDV21" s="20" t="str">
        <f t="shared" si="158"/>
        <v/>
      </c>
      <c r="BDW21" s="20" t="str">
        <f t="shared" si="159"/>
        <v/>
      </c>
      <c r="BDX21" s="20" t="str">
        <f t="shared" si="160"/>
        <v/>
      </c>
      <c r="BDY21" s="20" t="str">
        <f t="shared" si="161"/>
        <v/>
      </c>
      <c r="BDZ21" s="20" t="str">
        <f t="shared" si="162"/>
        <v/>
      </c>
      <c r="BEA21" s="20" t="str">
        <f t="shared" si="163"/>
        <v/>
      </c>
      <c r="BEB21" s="20" t="str">
        <f t="shared" si="164"/>
        <v/>
      </c>
      <c r="BEC21" s="20" t="str">
        <f t="shared" si="165"/>
        <v/>
      </c>
      <c r="BED21" s="20" t="str">
        <f t="shared" si="166"/>
        <v/>
      </c>
      <c r="BEE21" s="20" t="str">
        <f t="shared" si="167"/>
        <v/>
      </c>
      <c r="BEF21" s="20" t="str">
        <f t="shared" si="168"/>
        <v/>
      </c>
      <c r="BEG21" s="20" t="str">
        <f t="shared" si="169"/>
        <v/>
      </c>
      <c r="BEH21" s="20" t="str">
        <f t="shared" si="170"/>
        <v/>
      </c>
      <c r="BEI21" s="20" t="str">
        <f t="shared" si="171"/>
        <v/>
      </c>
      <c r="BEJ21" s="20" t="str">
        <f t="shared" si="172"/>
        <v/>
      </c>
      <c r="BEK21" s="20" t="str">
        <f t="shared" si="173"/>
        <v/>
      </c>
      <c r="BEL21" s="20" t="str">
        <f t="shared" si="174"/>
        <v/>
      </c>
      <c r="BEM21" s="20" t="str">
        <f t="shared" si="175"/>
        <v/>
      </c>
      <c r="BEN21" s="20" t="str">
        <f t="shared" si="176"/>
        <v/>
      </c>
      <c r="BEO21" s="20" t="str">
        <f t="shared" si="177"/>
        <v/>
      </c>
      <c r="BEP21" s="20" t="str">
        <f t="shared" si="178"/>
        <v/>
      </c>
      <c r="BEQ21" s="20" t="str">
        <f t="shared" si="179"/>
        <v/>
      </c>
      <c r="BER21" s="20" t="str">
        <f t="shared" si="180"/>
        <v/>
      </c>
      <c r="BES21" s="20" t="str">
        <f t="shared" si="181"/>
        <v/>
      </c>
      <c r="BET21" s="20" t="str">
        <f t="shared" si="182"/>
        <v/>
      </c>
      <c r="BEU21" s="20" t="str">
        <f t="shared" si="183"/>
        <v/>
      </c>
      <c r="BEV21" s="20" t="str">
        <f t="shared" si="184"/>
        <v/>
      </c>
      <c r="BEW21" s="20" t="str">
        <f t="shared" si="185"/>
        <v/>
      </c>
      <c r="BEX21" s="20" t="str">
        <f t="shared" si="186"/>
        <v/>
      </c>
      <c r="BEY21" s="20" t="str">
        <f t="shared" si="187"/>
        <v/>
      </c>
      <c r="BEZ21" s="20" t="str">
        <f t="shared" si="188"/>
        <v/>
      </c>
      <c r="BFA21" s="20" t="str">
        <f t="shared" si="189"/>
        <v/>
      </c>
      <c r="BFB21" s="20" t="str">
        <f t="shared" si="190"/>
        <v/>
      </c>
      <c r="BFC21" s="20" t="str">
        <f t="shared" si="191"/>
        <v/>
      </c>
      <c r="BFD21" s="20" t="str">
        <f t="shared" si="192"/>
        <v/>
      </c>
      <c r="BFE21" s="20" t="str">
        <f t="shared" si="193"/>
        <v/>
      </c>
      <c r="BFF21" s="20" t="str">
        <f t="shared" si="194"/>
        <v/>
      </c>
      <c r="BFG21" s="20" t="str">
        <f t="shared" si="195"/>
        <v/>
      </c>
      <c r="BFH21" s="20" t="str">
        <f t="shared" si="196"/>
        <v/>
      </c>
      <c r="BFI21" s="20" t="str">
        <f t="shared" si="197"/>
        <v/>
      </c>
      <c r="BFJ21" s="20" t="str">
        <f t="shared" si="198"/>
        <v/>
      </c>
      <c r="BFK21" s="20" t="str">
        <f t="shared" si="199"/>
        <v/>
      </c>
      <c r="BFL21" s="20" t="str">
        <f t="shared" si="200"/>
        <v/>
      </c>
      <c r="BFM21" s="20" t="str">
        <f t="shared" si="201"/>
        <v/>
      </c>
      <c r="BFN21" s="20" t="str">
        <f t="shared" si="202"/>
        <v/>
      </c>
      <c r="BFO21" s="20" t="str">
        <f t="shared" si="203"/>
        <v/>
      </c>
      <c r="BFP21" s="20" t="str">
        <f t="shared" si="204"/>
        <v/>
      </c>
      <c r="BFQ21" s="20" t="str">
        <f t="shared" si="205"/>
        <v/>
      </c>
      <c r="BFR21" s="20" t="str">
        <f t="shared" si="206"/>
        <v/>
      </c>
      <c r="BFS21" s="20" t="str">
        <f t="shared" si="207"/>
        <v/>
      </c>
      <c r="BFT21" s="20" t="str">
        <f t="shared" si="208"/>
        <v/>
      </c>
      <c r="BFU21" s="20" t="str">
        <f t="shared" si="209"/>
        <v/>
      </c>
      <c r="BFV21" s="20" t="str">
        <f t="shared" si="210"/>
        <v/>
      </c>
      <c r="BFW21" s="20" t="str">
        <f t="shared" si="211"/>
        <v/>
      </c>
      <c r="BFX21" s="20" t="str">
        <f t="shared" si="212"/>
        <v/>
      </c>
      <c r="BFY21" s="20" t="str">
        <f t="shared" si="213"/>
        <v/>
      </c>
      <c r="BFZ21" s="20" t="str">
        <f t="shared" si="214"/>
        <v/>
      </c>
      <c r="BGA21" s="20" t="str">
        <f t="shared" si="215"/>
        <v/>
      </c>
      <c r="BGB21" s="20" t="str">
        <f t="shared" si="216"/>
        <v/>
      </c>
      <c r="BGC21" s="20" t="str">
        <f t="shared" si="217"/>
        <v/>
      </c>
      <c r="BGD21" s="20" t="str">
        <f t="shared" si="218"/>
        <v/>
      </c>
      <c r="BGE21" s="20" t="str">
        <f t="shared" si="219"/>
        <v/>
      </c>
      <c r="BGF21" s="20" t="str">
        <f t="shared" si="220"/>
        <v/>
      </c>
      <c r="BGG21" s="20" t="str">
        <f t="shared" si="221"/>
        <v/>
      </c>
      <c r="BGH21" s="20" t="str">
        <f t="shared" si="222"/>
        <v/>
      </c>
      <c r="BGI21" s="20" t="str">
        <f t="shared" si="223"/>
        <v/>
      </c>
      <c r="BGJ21" s="20" t="str">
        <f t="shared" si="224"/>
        <v/>
      </c>
      <c r="BGK21" s="20" t="str">
        <f t="shared" si="225"/>
        <v/>
      </c>
      <c r="BGL21" s="20" t="str">
        <f t="shared" si="226"/>
        <v/>
      </c>
      <c r="BGM21" s="20" t="str">
        <f t="shared" si="227"/>
        <v/>
      </c>
      <c r="BGN21" s="20" t="str">
        <f t="shared" si="228"/>
        <v/>
      </c>
      <c r="BGO21" s="20" t="str">
        <f t="shared" si="229"/>
        <v/>
      </c>
      <c r="BGP21" s="20" t="str">
        <f t="shared" si="230"/>
        <v/>
      </c>
      <c r="BGQ21" s="20" t="str">
        <f t="shared" si="231"/>
        <v/>
      </c>
      <c r="BGR21" s="20" t="str">
        <f t="shared" si="232"/>
        <v/>
      </c>
      <c r="BGS21" s="20" t="str">
        <f t="shared" si="233"/>
        <v/>
      </c>
      <c r="BGT21" s="20" t="str">
        <f t="shared" si="234"/>
        <v/>
      </c>
      <c r="BGU21" s="20" t="str">
        <f t="shared" si="235"/>
        <v/>
      </c>
      <c r="BGV21" s="20" t="str">
        <f t="shared" si="236"/>
        <v/>
      </c>
      <c r="BGW21" s="20" t="str">
        <f t="shared" si="237"/>
        <v/>
      </c>
      <c r="BGX21" s="20" t="str">
        <f t="shared" si="238"/>
        <v/>
      </c>
      <c r="BGY21" s="20" t="str">
        <f t="shared" si="239"/>
        <v/>
      </c>
      <c r="BGZ21" s="20" t="str">
        <f t="shared" si="240"/>
        <v/>
      </c>
      <c r="BHA21" s="20" t="str">
        <f t="shared" si="241"/>
        <v/>
      </c>
      <c r="BHB21" s="20" t="str">
        <f t="shared" si="242"/>
        <v/>
      </c>
      <c r="BHC21" s="20" t="str">
        <f t="shared" si="243"/>
        <v/>
      </c>
      <c r="BHD21" s="20" t="str">
        <f t="shared" si="244"/>
        <v/>
      </c>
      <c r="BHE21" s="20" t="str">
        <f t="shared" si="245"/>
        <v/>
      </c>
      <c r="BHF21" s="20" t="str">
        <f t="shared" si="246"/>
        <v/>
      </c>
      <c r="BHG21" s="20" t="str">
        <f t="shared" si="247"/>
        <v/>
      </c>
      <c r="BHJ21" s="20" t="str">
        <f t="shared" si="248"/>
        <v/>
      </c>
      <c r="BHL21" s="20" t="str">
        <f t="shared" si="249"/>
        <v/>
      </c>
      <c r="BHM21" s="20" t="str">
        <f t="shared" si="249"/>
        <v/>
      </c>
      <c r="BHN21" s="20" t="str">
        <f t="shared" si="249"/>
        <v/>
      </c>
      <c r="BHO21" s="20" t="str">
        <f t="shared" si="249"/>
        <v/>
      </c>
      <c r="BHP21" s="20" t="str">
        <f t="shared" si="249"/>
        <v/>
      </c>
      <c r="BHQ21" s="20" t="str">
        <f t="shared" si="249"/>
        <v/>
      </c>
      <c r="BHR21" s="20" t="str">
        <f t="shared" si="249"/>
        <v/>
      </c>
      <c r="BHS21" s="20" t="str">
        <f t="shared" si="249"/>
        <v/>
      </c>
      <c r="BHT21" s="20" t="str">
        <f t="shared" si="249"/>
        <v/>
      </c>
      <c r="BHU21" s="20" t="str">
        <f t="shared" si="249"/>
        <v/>
      </c>
      <c r="BHV21" s="20" t="str">
        <f t="shared" si="249"/>
        <v/>
      </c>
      <c r="BHW21" s="20" t="str">
        <f t="shared" si="249"/>
        <v/>
      </c>
      <c r="BHX21" s="20" t="str">
        <f t="shared" si="249"/>
        <v/>
      </c>
      <c r="BHY21" s="20" t="str">
        <f t="shared" si="249"/>
        <v/>
      </c>
      <c r="BHZ21" s="20" t="str">
        <f t="shared" si="249"/>
        <v/>
      </c>
      <c r="BIA21" s="20" t="str">
        <f t="shared" si="249"/>
        <v/>
      </c>
      <c r="BIB21" s="20" t="str">
        <f t="shared" si="264"/>
        <v/>
      </c>
      <c r="BIC21" s="20" t="str">
        <f t="shared" si="264"/>
        <v/>
      </c>
      <c r="BID21" s="20" t="str">
        <f t="shared" si="264"/>
        <v/>
      </c>
      <c r="BIE21" s="20" t="str">
        <f t="shared" si="264"/>
        <v/>
      </c>
      <c r="BII21" s="20" t="str">
        <f t="shared" si="251"/>
        <v/>
      </c>
      <c r="BIJ21" s="20" t="str">
        <f t="shared" ref="BIJ21:BIJ32" si="299">IFERROR(BHM21*1,"")</f>
        <v/>
      </c>
      <c r="BIK21" s="20" t="str">
        <f t="shared" ref="BIK21:BIK32" si="300">IFERROR(BHN21*1,"")</f>
        <v/>
      </c>
      <c r="BIL21" s="20" t="str">
        <f t="shared" ref="BIL21:BIL32" si="301">IFERROR(BHO21*1,"")</f>
        <v/>
      </c>
      <c r="BIM21" s="20" t="str">
        <f t="shared" ref="BIM21:BIM32" si="302">IFERROR(BHP21*1,"")</f>
        <v/>
      </c>
      <c r="BIN21" s="20" t="str">
        <f t="shared" ref="BIN21:BIN32" si="303">IFERROR(BHQ21*1,"")</f>
        <v/>
      </c>
      <c r="BIO21" s="20" t="str">
        <f t="shared" ref="BIO21:BIO32" si="304">IFERROR(BHR21*1,"")</f>
        <v/>
      </c>
      <c r="BIP21" s="20" t="str">
        <f t="shared" ref="BIP21:BIP32" si="305">IFERROR(BHS21*1,"")</f>
        <v/>
      </c>
      <c r="BIQ21" s="20" t="str">
        <f t="shared" ref="BIQ21:BIQ32" si="306">IFERROR(BHT21*1,"")</f>
        <v/>
      </c>
      <c r="BIR21" s="20" t="str">
        <f t="shared" si="265"/>
        <v/>
      </c>
      <c r="BIS21" s="20" t="str">
        <f t="shared" si="266"/>
        <v/>
      </c>
      <c r="BIT21" s="20" t="str">
        <f t="shared" si="267"/>
        <v/>
      </c>
      <c r="BIU21" s="20" t="str">
        <f t="shared" si="268"/>
        <v/>
      </c>
      <c r="BIV21" s="20" t="str">
        <f t="shared" si="269"/>
        <v/>
      </c>
      <c r="BIW21" s="20" t="str">
        <f t="shared" si="270"/>
        <v/>
      </c>
      <c r="BIX21" s="20" t="str">
        <f t="shared" si="271"/>
        <v/>
      </c>
      <c r="BIY21" s="20" t="str">
        <f t="shared" si="272"/>
        <v/>
      </c>
      <c r="BIZ21" s="20" t="str">
        <f t="shared" si="273"/>
        <v/>
      </c>
      <c r="BJA21" s="20" t="str">
        <f t="shared" si="274"/>
        <v/>
      </c>
      <c r="BJB21" s="20" t="str">
        <f t="shared" si="275"/>
        <v/>
      </c>
    </row>
    <row r="22" spans="1:104 1303:1614" ht="14.5">
      <c r="A22" s="523">
        <v>16</v>
      </c>
      <c r="B22" s="510" t="str">
        <f>IF('لصق اكسل الفورمز'!E17="","",'لصق اكسل الفورمز'!E17)</f>
        <v/>
      </c>
      <c r="C22" s="510" t="str">
        <f t="shared" si="93"/>
        <v/>
      </c>
      <c r="D22" s="510" t="str">
        <f t="shared" si="276"/>
        <v/>
      </c>
      <c r="E22" s="510" t="str">
        <f t="shared" si="277"/>
        <v/>
      </c>
      <c r="F22" s="510" t="str">
        <f t="shared" si="278"/>
        <v/>
      </c>
      <c r="G22" s="510" t="str">
        <f t="shared" si="279"/>
        <v/>
      </c>
      <c r="H22" s="510" t="str">
        <f t="shared" si="280"/>
        <v/>
      </c>
      <c r="I22" s="510" t="str">
        <f t="shared" si="281"/>
        <v/>
      </c>
      <c r="J22" s="510" t="str">
        <f t="shared" si="282"/>
        <v/>
      </c>
      <c r="K22" s="510" t="str">
        <f t="shared" si="283"/>
        <v/>
      </c>
      <c r="L22" s="510" t="str">
        <f t="shared" si="253"/>
        <v/>
      </c>
      <c r="M22" s="510" t="str">
        <f t="shared" si="254"/>
        <v/>
      </c>
      <c r="N22" s="510" t="str">
        <f t="shared" si="255"/>
        <v/>
      </c>
      <c r="O22" s="510" t="str">
        <f t="shared" si="256"/>
        <v/>
      </c>
      <c r="P22" s="510" t="str">
        <f t="shared" si="257"/>
        <v/>
      </c>
      <c r="Q22" s="510" t="str">
        <f t="shared" si="258"/>
        <v/>
      </c>
      <c r="R22" s="510" t="str">
        <f t="shared" si="259"/>
        <v/>
      </c>
      <c r="S22" s="510" t="str">
        <f t="shared" si="260"/>
        <v/>
      </c>
      <c r="T22" s="510" t="str">
        <f t="shared" si="261"/>
        <v/>
      </c>
      <c r="U22" s="510" t="str">
        <f t="shared" si="262"/>
        <v/>
      </c>
      <c r="V22" s="510" t="str">
        <f t="shared" si="263"/>
        <v/>
      </c>
      <c r="W22" s="527" t="str">
        <f t="shared" si="94"/>
        <v/>
      </c>
      <c r="X22" s="510" t="str">
        <f t="shared" si="95"/>
        <v/>
      </c>
      <c r="Y22" s="564" t="str">
        <f t="shared" si="96"/>
        <v/>
      </c>
      <c r="AL22" s="20">
        <f t="shared" si="97"/>
        <v>0</v>
      </c>
      <c r="AM22" s="20">
        <f t="shared" si="98"/>
        <v>0</v>
      </c>
      <c r="AO22" s="20" t="str">
        <f t="shared" si="99"/>
        <v/>
      </c>
      <c r="AQ22" s="20" t="str">
        <f t="shared" si="252"/>
        <v/>
      </c>
      <c r="AR22" s="20" t="str">
        <f t="shared" si="101"/>
        <v/>
      </c>
      <c r="AS22" s="20" t="str">
        <f t="shared" si="102"/>
        <v/>
      </c>
      <c r="AT22" s="20" t="str">
        <f t="shared" si="103"/>
        <v/>
      </c>
      <c r="AU22" s="20" t="str">
        <f t="shared" si="104"/>
        <v/>
      </c>
      <c r="AV22" s="20" t="str">
        <f t="shared" si="105"/>
        <v/>
      </c>
      <c r="AW22" s="20" t="str">
        <f t="shared" si="106"/>
        <v/>
      </c>
      <c r="AX22" s="20" t="str">
        <f t="shared" si="107"/>
        <v/>
      </c>
      <c r="AY22" s="20" t="str">
        <f t="shared" si="108"/>
        <v/>
      </c>
      <c r="AZ22" s="20" t="str">
        <f t="shared" si="109"/>
        <v/>
      </c>
      <c r="BA22" s="20" t="str">
        <f t="shared" si="110"/>
        <v/>
      </c>
      <c r="BB22" s="20" t="str">
        <f t="shared" si="111"/>
        <v/>
      </c>
      <c r="BC22" s="20" t="str">
        <f t="shared" si="112"/>
        <v/>
      </c>
      <c r="BD22" s="20" t="str">
        <f t="shared" si="113"/>
        <v/>
      </c>
      <c r="BE22" s="20" t="str">
        <f t="shared" si="114"/>
        <v/>
      </c>
      <c r="BF22" s="20" t="str">
        <f t="shared" si="115"/>
        <v/>
      </c>
      <c r="BG22" s="20" t="str">
        <f t="shared" si="116"/>
        <v/>
      </c>
      <c r="BH22" s="20" t="str">
        <f t="shared" si="117"/>
        <v/>
      </c>
      <c r="BI22" s="20" t="str">
        <f t="shared" si="118"/>
        <v/>
      </c>
      <c r="BJ22" s="20" t="str">
        <f t="shared" si="119"/>
        <v/>
      </c>
      <c r="BL22" s="38" t="e">
        <f t="shared" si="120"/>
        <v>#DIV/0!</v>
      </c>
      <c r="BM22" s="4">
        <f t="shared" si="121"/>
        <v>0</v>
      </c>
      <c r="BN22" s="4">
        <f t="shared" si="122"/>
        <v>0</v>
      </c>
      <c r="BO22" s="4">
        <f t="shared" si="123"/>
        <v>0</v>
      </c>
      <c r="BP22" s="173" t="str">
        <f t="shared" si="124"/>
        <v/>
      </c>
      <c r="BQ22" s="4">
        <f t="shared" si="125"/>
        <v>0</v>
      </c>
      <c r="BR22">
        <f>COUNTIF(Z:Z,"&lt;=1")</f>
        <v>7</v>
      </c>
      <c r="BT22" s="268" t="str">
        <f t="shared" si="126"/>
        <v/>
      </c>
      <c r="BU22" s="268" t="str">
        <f t="shared" si="127"/>
        <v/>
      </c>
      <c r="BX22" s="20">
        <f t="shared" si="128"/>
        <v>1</v>
      </c>
      <c r="CG22" s="20" t="str">
        <f t="shared" si="129"/>
        <v/>
      </c>
      <c r="CH22" s="20" t="str">
        <f t="shared" ref="CH22:CH85" si="307">IFERROR(D22*1,"")</f>
        <v/>
      </c>
      <c r="CI22" s="20" t="str">
        <f t="shared" ref="CI22:CI85" si="308">IFERROR(E22*1,"")</f>
        <v/>
      </c>
      <c r="CJ22" s="20" t="str">
        <f t="shared" ref="CJ22:CJ85" si="309">IFERROR(F22*1,"")</f>
        <v/>
      </c>
      <c r="CK22" s="20" t="str">
        <f t="shared" si="284"/>
        <v/>
      </c>
      <c r="CL22" s="20" t="str">
        <f t="shared" si="285"/>
        <v/>
      </c>
      <c r="CM22" s="20" t="str">
        <f t="shared" si="286"/>
        <v/>
      </c>
      <c r="CN22" s="20" t="str">
        <f t="shared" si="287"/>
        <v/>
      </c>
      <c r="CO22" s="20" t="str">
        <f t="shared" si="288"/>
        <v/>
      </c>
      <c r="CP22" s="20" t="str">
        <f t="shared" si="289"/>
        <v/>
      </c>
      <c r="CQ22" s="20" t="str">
        <f t="shared" si="290"/>
        <v/>
      </c>
      <c r="CR22" s="20" t="str">
        <f t="shared" si="291"/>
        <v/>
      </c>
      <c r="CS22" s="20" t="str">
        <f t="shared" si="292"/>
        <v/>
      </c>
      <c r="CT22" s="20" t="str">
        <f t="shared" si="293"/>
        <v/>
      </c>
      <c r="CU22" s="20" t="str">
        <f t="shared" si="294"/>
        <v/>
      </c>
      <c r="CV22" s="20" t="str">
        <f t="shared" si="295"/>
        <v/>
      </c>
      <c r="CW22" s="20" t="str">
        <f t="shared" si="296"/>
        <v/>
      </c>
      <c r="CX22" s="20" t="str">
        <f t="shared" si="297"/>
        <v/>
      </c>
      <c r="CY22" s="20" t="str">
        <f t="shared" si="298"/>
        <v/>
      </c>
      <c r="CZ22" s="20" t="str">
        <f t="shared" si="130"/>
        <v/>
      </c>
      <c r="AXC22" s="20" t="str">
        <f>IF('لصق اكسل الفورمز'!A17="","",'لصق اكسل الفورمز'!A17)</f>
        <v/>
      </c>
      <c r="AXD22" s="20" t="str">
        <f>IF('لصق اكسل الفورمز'!B17="","",'لصق اكسل الفورمز'!B17)</f>
        <v/>
      </c>
      <c r="AXE22" s="20" t="str">
        <f>IF('لصق اكسل الفورمز'!C17="","",'لصق اكسل الفورمز'!C17)</f>
        <v/>
      </c>
      <c r="AXF22" s="20" t="str">
        <f>IF('لصق اكسل الفورمز'!D17="","",'لصق اكسل الفورمز'!D17)</f>
        <v/>
      </c>
      <c r="AXG22" s="20" t="str">
        <f>IF('لصق اكسل الفورمز'!E17="","",'لصق اكسل الفورمز'!E17)</f>
        <v/>
      </c>
      <c r="AXH22" s="20" t="str">
        <f>IF('لصق اكسل الفورمز'!F17="","",'لصق اكسل الفورمز'!F17)</f>
        <v/>
      </c>
      <c r="AXI22" s="20" t="str">
        <f>IF('لصق اكسل الفورمز'!G17="","",'لصق اكسل الفورمز'!G17)</f>
        <v/>
      </c>
      <c r="AXJ22" s="20" t="str">
        <f>IF('لصق اكسل الفورمز'!H17="","",'لصق اكسل الفورمز'!H17)</f>
        <v/>
      </c>
      <c r="AXK22" s="20" t="str">
        <f>IF('لصق اكسل الفورمز'!I17="","",'لصق اكسل الفورمز'!I17)</f>
        <v/>
      </c>
      <c r="AXL22" s="20" t="str">
        <f>IF('لصق اكسل الفورمز'!J17="","",'لصق اكسل الفورمز'!J17)</f>
        <v/>
      </c>
      <c r="AXM22" s="20" t="str">
        <f>IF('لصق اكسل الفورمز'!K17="","",'لصق اكسل الفورمز'!K17)</f>
        <v/>
      </c>
      <c r="AXN22" s="20" t="str">
        <f>IF('لصق اكسل الفورمز'!L17="","",'لصق اكسل الفورمز'!L17)</f>
        <v/>
      </c>
      <c r="AXO22" s="20" t="str">
        <f>IF('لصق اكسل الفورمز'!M17="","",'لصق اكسل الفورمز'!M17)</f>
        <v/>
      </c>
      <c r="AXP22" s="20" t="str">
        <f>IF('لصق اكسل الفورمز'!N17="","",'لصق اكسل الفورمز'!N17)</f>
        <v/>
      </c>
      <c r="AXQ22" s="20" t="str">
        <f>IF('لصق اكسل الفورمز'!O17="","",'لصق اكسل الفورمز'!O17)</f>
        <v/>
      </c>
      <c r="AXR22" s="20" t="str">
        <f>IF('لصق اكسل الفورمز'!P17="","",'لصق اكسل الفورمز'!P17)</f>
        <v/>
      </c>
      <c r="AXS22" s="20" t="str">
        <f>IF('لصق اكسل الفورمز'!Q17="","",'لصق اكسل الفورمز'!Q17)</f>
        <v/>
      </c>
      <c r="AXT22" s="20" t="str">
        <f>IF('لصق اكسل الفورمز'!R17="","",'لصق اكسل الفورمز'!R17)</f>
        <v/>
      </c>
      <c r="AXU22" s="20" t="str">
        <f>IF('لصق اكسل الفورمز'!S17="","",'لصق اكسل الفورمز'!S17)</f>
        <v/>
      </c>
      <c r="AXV22" s="20" t="str">
        <f>IF('لصق اكسل الفورمز'!T17="","",'لصق اكسل الفورمز'!T17)</f>
        <v/>
      </c>
      <c r="AXW22" s="20" t="str">
        <f>IF('لصق اكسل الفورمز'!U17="","",'لصق اكسل الفورمز'!U17)</f>
        <v/>
      </c>
      <c r="AXX22" s="20" t="str">
        <f>IF('لصق اكسل الفورمز'!V17="","",'لصق اكسل الفورمز'!V17)</f>
        <v/>
      </c>
      <c r="AXY22" s="20" t="str">
        <f>IF('لصق اكسل الفورمز'!W17="","",'لصق اكسل الفورمز'!W17)</f>
        <v/>
      </c>
      <c r="AXZ22" s="20" t="str">
        <f>IF('لصق اكسل الفورمز'!X17="","",'لصق اكسل الفورمز'!X17)</f>
        <v/>
      </c>
      <c r="AYA22" s="20" t="str">
        <f>IF('لصق اكسل الفورمز'!Y17="","",'لصق اكسل الفورمز'!Y17)</f>
        <v/>
      </c>
      <c r="AYB22" s="20" t="str">
        <f>IF('لصق اكسل الفورمز'!Z17="","",'لصق اكسل الفورمز'!Z17)</f>
        <v/>
      </c>
      <c r="AYC22" s="20" t="str">
        <f>IF('لصق اكسل الفورمز'!AA17="","",'لصق اكسل الفورمز'!AA17)</f>
        <v/>
      </c>
      <c r="AYD22" s="20" t="str">
        <f>IF('لصق اكسل الفورمز'!AB17="","",'لصق اكسل الفورمز'!AB17)</f>
        <v/>
      </c>
      <c r="AYE22" s="20" t="str">
        <f>IF('لصق اكسل الفورمز'!AC17="","",'لصق اكسل الفورمز'!AC17)</f>
        <v/>
      </c>
      <c r="AYF22" s="20" t="str">
        <f>IF('لصق اكسل الفورمز'!AD17="","",'لصق اكسل الفورمز'!AD17)</f>
        <v/>
      </c>
      <c r="AYG22" s="20" t="str">
        <f>IF('لصق اكسل الفورمز'!AE17="","",'لصق اكسل الفورمز'!AE17)</f>
        <v/>
      </c>
      <c r="AYH22" s="20" t="str">
        <f>IF('لصق اكسل الفورمز'!AF17="","",'لصق اكسل الفورمز'!AF17)</f>
        <v/>
      </c>
      <c r="AYI22" s="20" t="str">
        <f>IF('لصق اكسل الفورمز'!AG17="","",'لصق اكسل الفورمز'!AG17)</f>
        <v/>
      </c>
      <c r="AYJ22" s="20" t="str">
        <f>IF('لصق اكسل الفورمز'!AH17="","",'لصق اكسل الفورمز'!AH17)</f>
        <v/>
      </c>
      <c r="AYK22" s="20" t="str">
        <f>IF('لصق اكسل الفورمز'!AI17="","",'لصق اكسل الفورمز'!AI17)</f>
        <v/>
      </c>
      <c r="AYL22" s="20" t="str">
        <f>IF('لصق اكسل الفورمز'!AJ17="","",'لصق اكسل الفورمز'!AJ17)</f>
        <v/>
      </c>
      <c r="AYM22" s="20" t="str">
        <f>IF('لصق اكسل الفورمز'!AK17="","",'لصق اكسل الفورمز'!AK17)</f>
        <v/>
      </c>
      <c r="AYN22" s="20" t="str">
        <f>IF('لصق اكسل الفورمز'!AL17="","",'لصق اكسل الفورمز'!AL17)</f>
        <v/>
      </c>
      <c r="AYO22" s="20" t="str">
        <f>IF('لصق اكسل الفورمز'!AM17="","",'لصق اكسل الفورمز'!AM17)</f>
        <v/>
      </c>
      <c r="AYP22" s="20" t="str">
        <f>IF('لصق اكسل الفورمز'!AN17="","",'لصق اكسل الفورمز'!AN17)</f>
        <v/>
      </c>
      <c r="AYQ22" s="20" t="str">
        <f>IF('لصق اكسل الفورمز'!AO17="","",'لصق اكسل الفورمز'!AO17)</f>
        <v/>
      </c>
      <c r="AYR22" s="20" t="str">
        <f>IF('لصق اكسل الفورمز'!AP17="","",'لصق اكسل الفورمز'!AP17)</f>
        <v/>
      </c>
      <c r="AYS22" s="20" t="str">
        <f>IF('لصق اكسل الفورمز'!AQ17="","",'لصق اكسل الفورمز'!AQ17)</f>
        <v/>
      </c>
      <c r="AYT22" s="20" t="str">
        <f>IF('لصق اكسل الفورمز'!AR17="","",'لصق اكسل الفورمز'!AR17)</f>
        <v/>
      </c>
      <c r="AYU22" s="20" t="str">
        <f>IF('لصق اكسل الفورمز'!AS17="","",'لصق اكسل الفورمز'!AS17)</f>
        <v/>
      </c>
      <c r="AYV22" s="20" t="str">
        <f>IF('لصق اكسل الفورمز'!AT17="","",'لصق اكسل الفورمز'!AT17)</f>
        <v/>
      </c>
      <c r="AYW22" s="20" t="str">
        <f>IF('لصق اكسل الفورمز'!AU17="","",'لصق اكسل الفورمز'!AU17)</f>
        <v/>
      </c>
      <c r="AYX22" s="20" t="str">
        <f>IF('لصق اكسل الفورمز'!AV17="","",'لصق اكسل الفورمز'!AV17)</f>
        <v/>
      </c>
      <c r="AYY22" s="20" t="str">
        <f>IF('لصق اكسل الفورمز'!AW17="","",'لصق اكسل الفورمز'!AW17)</f>
        <v/>
      </c>
      <c r="AYZ22" s="20" t="str">
        <f>IF('لصق اكسل الفورمز'!AX17="","",'لصق اكسل الفورمز'!AX17)</f>
        <v/>
      </c>
      <c r="AZA22" s="20" t="str">
        <f>IF('لصق اكسل الفورمز'!AY17="","",'لصق اكسل الفورمز'!AY17)</f>
        <v/>
      </c>
      <c r="AZB22" s="20" t="str">
        <f>IF('لصق اكسل الفورمز'!AZ17="","",'لصق اكسل الفورمز'!AZ17)</f>
        <v/>
      </c>
      <c r="AZC22" s="20" t="str">
        <f>IF('لصق اكسل الفورمز'!BA17="","",'لصق اكسل الفورمز'!BA17)</f>
        <v/>
      </c>
      <c r="AZD22" s="20" t="str">
        <f>IF('لصق اكسل الفورمز'!BB17="","",'لصق اكسل الفورمز'!BB17)</f>
        <v/>
      </c>
      <c r="AZE22" s="20" t="str">
        <f>IF('لصق اكسل الفورمز'!BC17="","",'لصق اكسل الفورمز'!BC17)</f>
        <v/>
      </c>
      <c r="AZF22" s="20" t="str">
        <f>IF('لصق اكسل الفورمز'!BD17="","",'لصق اكسل الفورمز'!BD17)</f>
        <v/>
      </c>
      <c r="AZG22" s="20" t="str">
        <f>IF('لصق اكسل الفورمز'!BE17="","",'لصق اكسل الفورمز'!BE17)</f>
        <v/>
      </c>
      <c r="AZH22" s="20" t="str">
        <f>IF('لصق اكسل الفورمز'!BF17="","",'لصق اكسل الفورمز'!BF17)</f>
        <v/>
      </c>
      <c r="AZI22" s="20" t="str">
        <f>IF('لصق اكسل الفورمز'!BG17="","",'لصق اكسل الفورمز'!BG17)</f>
        <v/>
      </c>
      <c r="AZJ22" s="20" t="str">
        <f>IF('لصق اكسل الفورمز'!BH17="","",'لصق اكسل الفورمز'!BH17)</f>
        <v/>
      </c>
      <c r="AZK22" s="20" t="str">
        <f>IF('لصق اكسل الفورمز'!BI17="","",'لصق اكسل الفورمز'!BI17)</f>
        <v/>
      </c>
      <c r="AZL22" s="20" t="str">
        <f>IF('لصق اكسل الفورمز'!BJ17="","",'لصق اكسل الفورمز'!BJ17)</f>
        <v/>
      </c>
      <c r="AZM22" s="20" t="str">
        <f>IF('لصق اكسل الفورمز'!BK17="","",'لصق اكسل الفورمز'!BK17)</f>
        <v/>
      </c>
      <c r="AZN22" s="20" t="str">
        <f>IF('لصق اكسل الفورمز'!BL17="","",'لصق اكسل الفورمز'!BL17)</f>
        <v/>
      </c>
      <c r="AZO22" s="20" t="str">
        <f>IF('لصق اكسل الفورمز'!BM17="","",'لصق اكسل الفورمز'!BM17)</f>
        <v/>
      </c>
      <c r="AZP22" s="20" t="str">
        <f>IF('لصق اكسل الفورمز'!BN17="","",'لصق اكسل الفورمز'!BN17)</f>
        <v/>
      </c>
      <c r="AZQ22" s="20" t="str">
        <f>IF('لصق اكسل الفورمز'!BO17="","",'لصق اكسل الفورمز'!BO17)</f>
        <v/>
      </c>
      <c r="AZR22" s="20" t="str">
        <f>IF('لصق اكسل الفورمز'!BP17="","",'لصق اكسل الفورمز'!BP17)</f>
        <v/>
      </c>
      <c r="AZS22" s="20" t="str">
        <f>IF('لصق اكسل الفورمز'!BQ17="","",'لصق اكسل الفورمز'!BQ17)</f>
        <v/>
      </c>
      <c r="AZT22" s="20" t="str">
        <f>IF('لصق اكسل الفورمز'!BR17="","",'لصق اكسل الفورمز'!BR17)</f>
        <v/>
      </c>
      <c r="AZU22" s="20" t="str">
        <f>IF('لصق اكسل الفورمز'!BS17="","",'لصق اكسل الفورمز'!BS17)</f>
        <v/>
      </c>
      <c r="AZV22" s="20" t="str">
        <f>IF('لصق اكسل الفورمز'!BT17="","",'لصق اكسل الفورمز'!BT17)</f>
        <v/>
      </c>
      <c r="AZW22" s="20" t="str">
        <f>IF('لصق اكسل الفورمز'!BU17="","",'لصق اكسل الفورمز'!BU17)</f>
        <v/>
      </c>
      <c r="AZX22" s="20" t="str">
        <f>IF('لصق اكسل الفورمز'!BV17="","",'لصق اكسل الفورمز'!BV17)</f>
        <v/>
      </c>
      <c r="AZY22" s="20" t="str">
        <f>IF('لصق اكسل الفورمز'!BW17="","",'لصق اكسل الفورمز'!BW17)</f>
        <v/>
      </c>
      <c r="AZZ22" s="20" t="str">
        <f>IF('لصق اكسل الفورمز'!BX17="","",'لصق اكسل الفورمز'!BX17)</f>
        <v/>
      </c>
      <c r="BAA22" s="20" t="str">
        <f>IF('لصق اكسل الفورمز'!BY17="","",'لصق اكسل الفورمز'!BY17)</f>
        <v/>
      </c>
      <c r="BAB22" s="20" t="str">
        <f>IF('لصق اكسل الفورمز'!BZ17="","",'لصق اكسل الفورمز'!BZ17)</f>
        <v/>
      </c>
      <c r="BAC22" s="20" t="str">
        <f>IF('لصق اكسل الفورمز'!CA17="","",'لصق اكسل الفورمز'!CA17)</f>
        <v/>
      </c>
      <c r="BAD22" s="20" t="str">
        <f>IF('لصق اكسل الفورمز'!CB17="","",'لصق اكسل الفورمز'!CB17)</f>
        <v/>
      </c>
      <c r="BAE22" s="20" t="str">
        <f>IF('لصق اكسل الفورمز'!CC17="","",'لصق اكسل الفورمز'!CC17)</f>
        <v/>
      </c>
      <c r="BAF22" s="20" t="str">
        <f>IF('لصق اكسل الفورمز'!CD17="","",'لصق اكسل الفورمز'!CD17)</f>
        <v/>
      </c>
      <c r="BAG22" s="20" t="str">
        <f>IF('لصق اكسل الفورمز'!CE17="","",'لصق اكسل الفورمز'!CE17)</f>
        <v/>
      </c>
      <c r="BAH22" s="20" t="str">
        <f>IF('لصق اكسل الفورمز'!CF17="","",'لصق اكسل الفورمز'!CF17)</f>
        <v/>
      </c>
      <c r="BAI22" s="20" t="str">
        <f>IF('لصق اكسل الفورمز'!CG17="","",'لصق اكسل الفورمز'!CG17)</f>
        <v/>
      </c>
      <c r="BAJ22" s="20" t="str">
        <f>IF('لصق اكسل الفورمز'!CH17="","",'لصق اكسل الفورمز'!CH17)</f>
        <v/>
      </c>
      <c r="BAK22" s="20" t="str">
        <f>IF('لصق اكسل الفورمز'!CI17="","",'لصق اكسل الفورمز'!CI17)</f>
        <v/>
      </c>
      <c r="BAL22" s="20" t="str">
        <f>IF('لصق اكسل الفورمز'!CJ17="","",'لصق اكسل الفورمز'!CJ17)</f>
        <v/>
      </c>
      <c r="BAM22" s="20" t="str">
        <f>IF('لصق اكسل الفورمز'!CK17="","",'لصق اكسل الفورمز'!CK17)</f>
        <v/>
      </c>
      <c r="BAN22" s="20" t="str">
        <f>IF('لصق اكسل الفورمز'!CL17="","",'لصق اكسل الفورمز'!CL17)</f>
        <v/>
      </c>
      <c r="BAO22" s="20" t="str">
        <f>IF('لصق اكسل الفورمز'!CM17="","",'لصق اكسل الفورمز'!CM17)</f>
        <v/>
      </c>
      <c r="BAP22" s="20" t="str">
        <f>IF('لصق اكسل الفورمز'!CN17="","",'لصق اكسل الفورمز'!CN17)</f>
        <v/>
      </c>
      <c r="BAQ22" s="20" t="str">
        <f>IF('لصق اكسل الفورمز'!CO17="","",'لصق اكسل الفورمز'!CO17)</f>
        <v/>
      </c>
      <c r="BAR22" s="20" t="str">
        <f>IF('لصق اكسل الفورمز'!CP17="","",'لصق اكسل الفورمز'!CP17)</f>
        <v/>
      </c>
      <c r="BAS22" s="20" t="str">
        <f>IF('لصق اكسل الفورمز'!CQ17="","",'لصق اكسل الفورمز'!CQ17)</f>
        <v/>
      </c>
      <c r="BAT22" s="20" t="str">
        <f>IF('لصق اكسل الفورمز'!CR17="","",'لصق اكسل الفورمز'!CR17)</f>
        <v/>
      </c>
      <c r="BAU22" s="20" t="str">
        <f>IF('لصق اكسل الفورمز'!CS17="","",'لصق اكسل الفورمز'!CS17)</f>
        <v/>
      </c>
      <c r="BAV22" s="20" t="str">
        <f>IF('لصق اكسل الفورمز'!CT17="","",'لصق اكسل الفورمز'!CT17)</f>
        <v/>
      </c>
      <c r="BAW22" s="20" t="str">
        <f>IF('لصق اكسل الفورمز'!CU17="","",'لصق اكسل الفورمز'!CU17)</f>
        <v/>
      </c>
      <c r="BAX22" s="20" t="str">
        <f>IF('لصق اكسل الفورمز'!CV17="","",'لصق اكسل الفورمز'!CV17)</f>
        <v/>
      </c>
      <c r="BAY22" s="20" t="str">
        <f>IF('لصق اكسل الفورمز'!CW17="","",'لصق اكسل الفورمز'!CW17)</f>
        <v/>
      </c>
      <c r="BAZ22" s="20" t="str">
        <f>IF('لصق اكسل الفورمز'!CX17="","",'لصق اكسل الفورمز'!CX17)</f>
        <v/>
      </c>
      <c r="BBA22" s="20" t="str">
        <f>IF('لصق اكسل الفورمز'!CY17="","",'لصق اكسل الفورمز'!CY17)</f>
        <v/>
      </c>
      <c r="BBB22" s="20" t="str">
        <f>IF('لصق اكسل الفورمز'!CZ17="","",'لصق اكسل الفورمز'!CZ17)</f>
        <v/>
      </c>
      <c r="BBC22" s="20" t="str">
        <f>IF('لصق اكسل الفورمز'!DA17="","",'لصق اكسل الفورمز'!DA17)</f>
        <v/>
      </c>
      <c r="BBD22" s="20" t="str">
        <f>IF('لصق اكسل الفورمز'!DB17="","",'لصق اكسل الفورمز'!DB17)</f>
        <v/>
      </c>
      <c r="BBE22" s="20" t="str">
        <f>IF('لصق اكسل الفورمز'!DC17="","",'لصق اكسل الفورمز'!DC17)</f>
        <v/>
      </c>
      <c r="BBF22" s="20" t="str">
        <f>IF('لصق اكسل الفورمز'!DD17="","",'لصق اكسل الفورمز'!DD17)</f>
        <v/>
      </c>
      <c r="BBG22" s="20" t="str">
        <f>IF('لصق اكسل الفورمز'!DE17="","",'لصق اكسل الفورمز'!DE17)</f>
        <v/>
      </c>
      <c r="BBH22" s="20" t="str">
        <f>IF('لصق اكسل الفورمز'!DF17="","",'لصق اكسل الفورمز'!DF17)</f>
        <v/>
      </c>
      <c r="BBI22" s="20" t="str">
        <f>IF('لصق اكسل الفورمز'!DG17="","",'لصق اكسل الفورمز'!DG17)</f>
        <v/>
      </c>
      <c r="BBJ22" s="20" t="str">
        <f>IF('لصق اكسل الفورمز'!DH17="","",'لصق اكسل الفورمز'!DH17)</f>
        <v/>
      </c>
      <c r="BBK22" s="20" t="str">
        <f>IF('لصق اكسل الفورمز'!DI17="","",'لصق اكسل الفورمز'!DI17)</f>
        <v/>
      </c>
      <c r="BBL22" s="20" t="str">
        <f>IF('لصق اكسل الفورمز'!DJ17="","",'لصق اكسل الفورمز'!DJ17)</f>
        <v/>
      </c>
      <c r="BBM22" s="20" t="str">
        <f>IF('لصق اكسل الفورمز'!DK17="","",'لصق اكسل الفورمز'!DK17)</f>
        <v/>
      </c>
      <c r="BBN22" s="20" t="str">
        <f>IF('لصق اكسل الفورمز'!DL17="","",'لصق اكسل الفورمز'!DL17)</f>
        <v/>
      </c>
      <c r="BBO22" s="20" t="str">
        <f>IF('لصق اكسل الفورمز'!DM17="","",'لصق اكسل الفورمز'!DM17)</f>
        <v/>
      </c>
      <c r="BCU22" s="20" t="str">
        <f t="shared" si="131"/>
        <v/>
      </c>
      <c r="BCV22" s="20" t="str">
        <f t="shared" si="132"/>
        <v/>
      </c>
      <c r="BCW22" s="20" t="str">
        <f t="shared" si="133"/>
        <v/>
      </c>
      <c r="BCX22" s="20" t="str">
        <f t="shared" si="134"/>
        <v/>
      </c>
      <c r="BCY22" s="20" t="str">
        <f t="shared" si="135"/>
        <v/>
      </c>
      <c r="BCZ22" s="20" t="str">
        <f t="shared" si="136"/>
        <v/>
      </c>
      <c r="BDA22" s="20" t="str">
        <f t="shared" si="137"/>
        <v/>
      </c>
      <c r="BDB22" s="20" t="str">
        <f t="shared" si="138"/>
        <v/>
      </c>
      <c r="BDC22" s="20" t="str">
        <f t="shared" si="139"/>
        <v/>
      </c>
      <c r="BDD22" s="20" t="str">
        <f t="shared" si="140"/>
        <v/>
      </c>
      <c r="BDE22" s="20" t="str">
        <f t="shared" si="141"/>
        <v/>
      </c>
      <c r="BDF22" s="20" t="str">
        <f t="shared" si="142"/>
        <v/>
      </c>
      <c r="BDG22" s="20" t="str">
        <f t="shared" si="143"/>
        <v/>
      </c>
      <c r="BDH22" s="20" t="str">
        <f t="shared" si="144"/>
        <v/>
      </c>
      <c r="BDI22" s="20" t="str">
        <f t="shared" si="145"/>
        <v/>
      </c>
      <c r="BDJ22" s="20" t="str">
        <f t="shared" si="146"/>
        <v/>
      </c>
      <c r="BDK22" s="20" t="str">
        <f t="shared" si="147"/>
        <v/>
      </c>
      <c r="BDL22" s="20" t="str">
        <f t="shared" si="148"/>
        <v/>
      </c>
      <c r="BDM22" s="20" t="str">
        <f t="shared" si="149"/>
        <v/>
      </c>
      <c r="BDN22" s="20" t="str">
        <f t="shared" si="150"/>
        <v/>
      </c>
      <c r="BDO22" s="20" t="str">
        <f t="shared" si="151"/>
        <v/>
      </c>
      <c r="BDP22" s="20" t="str">
        <f t="shared" si="152"/>
        <v/>
      </c>
      <c r="BDQ22" s="20" t="str">
        <f t="shared" si="153"/>
        <v/>
      </c>
      <c r="BDR22" s="20" t="str">
        <f t="shared" si="154"/>
        <v/>
      </c>
      <c r="BDS22" s="20" t="str">
        <f t="shared" si="155"/>
        <v/>
      </c>
      <c r="BDT22" s="20" t="str">
        <f t="shared" si="156"/>
        <v/>
      </c>
      <c r="BDU22" s="20" t="str">
        <f t="shared" si="157"/>
        <v/>
      </c>
      <c r="BDV22" s="20" t="str">
        <f t="shared" si="158"/>
        <v/>
      </c>
      <c r="BDW22" s="20" t="str">
        <f t="shared" si="159"/>
        <v/>
      </c>
      <c r="BDX22" s="20" t="str">
        <f t="shared" si="160"/>
        <v/>
      </c>
      <c r="BDY22" s="20" t="str">
        <f t="shared" si="161"/>
        <v/>
      </c>
      <c r="BDZ22" s="20" t="str">
        <f t="shared" si="162"/>
        <v/>
      </c>
      <c r="BEA22" s="20" t="str">
        <f t="shared" si="163"/>
        <v/>
      </c>
      <c r="BEB22" s="20" t="str">
        <f t="shared" si="164"/>
        <v/>
      </c>
      <c r="BEC22" s="20" t="str">
        <f t="shared" si="165"/>
        <v/>
      </c>
      <c r="BED22" s="20" t="str">
        <f t="shared" si="166"/>
        <v/>
      </c>
      <c r="BEE22" s="20" t="str">
        <f t="shared" si="167"/>
        <v/>
      </c>
      <c r="BEF22" s="20" t="str">
        <f t="shared" si="168"/>
        <v/>
      </c>
      <c r="BEG22" s="20" t="str">
        <f t="shared" si="169"/>
        <v/>
      </c>
      <c r="BEH22" s="20" t="str">
        <f t="shared" si="170"/>
        <v/>
      </c>
      <c r="BEI22" s="20" t="str">
        <f t="shared" si="171"/>
        <v/>
      </c>
      <c r="BEJ22" s="20" t="str">
        <f t="shared" si="172"/>
        <v/>
      </c>
      <c r="BEK22" s="20" t="str">
        <f t="shared" si="173"/>
        <v/>
      </c>
      <c r="BEL22" s="20" t="str">
        <f t="shared" si="174"/>
        <v/>
      </c>
      <c r="BEM22" s="20" t="str">
        <f t="shared" si="175"/>
        <v/>
      </c>
      <c r="BEN22" s="20" t="str">
        <f t="shared" si="176"/>
        <v/>
      </c>
      <c r="BEO22" s="20" t="str">
        <f t="shared" si="177"/>
        <v/>
      </c>
      <c r="BEP22" s="20" t="str">
        <f t="shared" si="178"/>
        <v/>
      </c>
      <c r="BEQ22" s="20" t="str">
        <f t="shared" si="179"/>
        <v/>
      </c>
      <c r="BER22" s="20" t="str">
        <f t="shared" si="180"/>
        <v/>
      </c>
      <c r="BES22" s="20" t="str">
        <f t="shared" si="181"/>
        <v/>
      </c>
      <c r="BET22" s="20" t="str">
        <f t="shared" si="182"/>
        <v/>
      </c>
      <c r="BEU22" s="20" t="str">
        <f t="shared" si="183"/>
        <v/>
      </c>
      <c r="BEV22" s="20" t="str">
        <f t="shared" si="184"/>
        <v/>
      </c>
      <c r="BEW22" s="20" t="str">
        <f t="shared" si="185"/>
        <v/>
      </c>
      <c r="BEX22" s="20" t="str">
        <f t="shared" si="186"/>
        <v/>
      </c>
      <c r="BEY22" s="20" t="str">
        <f t="shared" si="187"/>
        <v/>
      </c>
      <c r="BEZ22" s="20" t="str">
        <f t="shared" si="188"/>
        <v/>
      </c>
      <c r="BFA22" s="20" t="str">
        <f t="shared" si="189"/>
        <v/>
      </c>
      <c r="BFB22" s="20" t="str">
        <f t="shared" si="190"/>
        <v/>
      </c>
      <c r="BFC22" s="20" t="str">
        <f t="shared" si="191"/>
        <v/>
      </c>
      <c r="BFD22" s="20" t="str">
        <f t="shared" si="192"/>
        <v/>
      </c>
      <c r="BFE22" s="20" t="str">
        <f t="shared" si="193"/>
        <v/>
      </c>
      <c r="BFF22" s="20" t="str">
        <f t="shared" si="194"/>
        <v/>
      </c>
      <c r="BFG22" s="20" t="str">
        <f t="shared" si="195"/>
        <v/>
      </c>
      <c r="BFH22" s="20" t="str">
        <f t="shared" si="196"/>
        <v/>
      </c>
      <c r="BFI22" s="20" t="str">
        <f t="shared" si="197"/>
        <v/>
      </c>
      <c r="BFJ22" s="20" t="str">
        <f t="shared" si="198"/>
        <v/>
      </c>
      <c r="BFK22" s="20" t="str">
        <f t="shared" si="199"/>
        <v/>
      </c>
      <c r="BFL22" s="20" t="str">
        <f t="shared" si="200"/>
        <v/>
      </c>
      <c r="BFM22" s="20" t="str">
        <f t="shared" si="201"/>
        <v/>
      </c>
      <c r="BFN22" s="20" t="str">
        <f t="shared" si="202"/>
        <v/>
      </c>
      <c r="BFO22" s="20" t="str">
        <f t="shared" si="203"/>
        <v/>
      </c>
      <c r="BFP22" s="20" t="str">
        <f t="shared" si="204"/>
        <v/>
      </c>
      <c r="BFQ22" s="20" t="str">
        <f t="shared" si="205"/>
        <v/>
      </c>
      <c r="BFR22" s="20" t="str">
        <f t="shared" si="206"/>
        <v/>
      </c>
      <c r="BFS22" s="20" t="str">
        <f t="shared" si="207"/>
        <v/>
      </c>
      <c r="BFT22" s="20" t="str">
        <f t="shared" si="208"/>
        <v/>
      </c>
      <c r="BFU22" s="20" t="str">
        <f t="shared" si="209"/>
        <v/>
      </c>
      <c r="BFV22" s="20" t="str">
        <f t="shared" si="210"/>
        <v/>
      </c>
      <c r="BFW22" s="20" t="str">
        <f t="shared" si="211"/>
        <v/>
      </c>
      <c r="BFX22" s="20" t="str">
        <f t="shared" si="212"/>
        <v/>
      </c>
      <c r="BFY22" s="20" t="str">
        <f t="shared" si="213"/>
        <v/>
      </c>
      <c r="BFZ22" s="20" t="str">
        <f t="shared" si="214"/>
        <v/>
      </c>
      <c r="BGA22" s="20" t="str">
        <f t="shared" si="215"/>
        <v/>
      </c>
      <c r="BGB22" s="20" t="str">
        <f t="shared" si="216"/>
        <v/>
      </c>
      <c r="BGC22" s="20" t="str">
        <f t="shared" si="217"/>
        <v/>
      </c>
      <c r="BGD22" s="20" t="str">
        <f t="shared" si="218"/>
        <v/>
      </c>
      <c r="BGE22" s="20" t="str">
        <f t="shared" si="219"/>
        <v/>
      </c>
      <c r="BGF22" s="20" t="str">
        <f t="shared" si="220"/>
        <v/>
      </c>
      <c r="BGG22" s="20" t="str">
        <f t="shared" si="221"/>
        <v/>
      </c>
      <c r="BGH22" s="20" t="str">
        <f t="shared" si="222"/>
        <v/>
      </c>
      <c r="BGI22" s="20" t="str">
        <f t="shared" si="223"/>
        <v/>
      </c>
      <c r="BGJ22" s="20" t="str">
        <f t="shared" si="224"/>
        <v/>
      </c>
      <c r="BGK22" s="20" t="str">
        <f t="shared" si="225"/>
        <v/>
      </c>
      <c r="BGL22" s="20" t="str">
        <f t="shared" si="226"/>
        <v/>
      </c>
      <c r="BGM22" s="20" t="str">
        <f t="shared" si="227"/>
        <v/>
      </c>
      <c r="BGN22" s="20" t="str">
        <f t="shared" si="228"/>
        <v/>
      </c>
      <c r="BGO22" s="20" t="str">
        <f t="shared" si="229"/>
        <v/>
      </c>
      <c r="BGP22" s="20" t="str">
        <f t="shared" si="230"/>
        <v/>
      </c>
      <c r="BGQ22" s="20" t="str">
        <f t="shared" si="231"/>
        <v/>
      </c>
      <c r="BGR22" s="20" t="str">
        <f t="shared" si="232"/>
        <v/>
      </c>
      <c r="BGS22" s="20" t="str">
        <f t="shared" si="233"/>
        <v/>
      </c>
      <c r="BGT22" s="20" t="str">
        <f t="shared" si="234"/>
        <v/>
      </c>
      <c r="BGU22" s="20" t="str">
        <f t="shared" si="235"/>
        <v/>
      </c>
      <c r="BGV22" s="20" t="str">
        <f t="shared" si="236"/>
        <v/>
      </c>
      <c r="BGW22" s="20" t="str">
        <f t="shared" si="237"/>
        <v/>
      </c>
      <c r="BGX22" s="20" t="str">
        <f t="shared" si="238"/>
        <v/>
      </c>
      <c r="BGY22" s="20" t="str">
        <f t="shared" si="239"/>
        <v/>
      </c>
      <c r="BGZ22" s="20" t="str">
        <f t="shared" si="240"/>
        <v/>
      </c>
      <c r="BHA22" s="20" t="str">
        <f t="shared" si="241"/>
        <v/>
      </c>
      <c r="BHB22" s="20" t="str">
        <f t="shared" si="242"/>
        <v/>
      </c>
      <c r="BHC22" s="20" t="str">
        <f t="shared" si="243"/>
        <v/>
      </c>
      <c r="BHD22" s="20" t="str">
        <f t="shared" si="244"/>
        <v/>
      </c>
      <c r="BHE22" s="20" t="str">
        <f t="shared" si="245"/>
        <v/>
      </c>
      <c r="BHF22" s="20" t="str">
        <f t="shared" si="246"/>
        <v/>
      </c>
      <c r="BHG22" s="20" t="str">
        <f t="shared" si="247"/>
        <v/>
      </c>
      <c r="BHJ22" s="20" t="str">
        <f t="shared" si="248"/>
        <v/>
      </c>
      <c r="BHL22" s="20" t="str">
        <f t="shared" si="249"/>
        <v/>
      </c>
      <c r="BHM22" s="20" t="str">
        <f t="shared" si="249"/>
        <v/>
      </c>
      <c r="BHN22" s="20" t="str">
        <f t="shared" si="249"/>
        <v/>
      </c>
      <c r="BHO22" s="20" t="str">
        <f t="shared" si="249"/>
        <v/>
      </c>
      <c r="BHP22" s="20" t="str">
        <f t="shared" si="249"/>
        <v/>
      </c>
      <c r="BHQ22" s="20" t="str">
        <f t="shared" si="249"/>
        <v/>
      </c>
      <c r="BHR22" s="20" t="str">
        <f t="shared" si="249"/>
        <v/>
      </c>
      <c r="BHS22" s="20" t="str">
        <f t="shared" si="249"/>
        <v/>
      </c>
      <c r="BHT22" s="20" t="str">
        <f t="shared" si="249"/>
        <v/>
      </c>
      <c r="BHU22" s="20" t="str">
        <f t="shared" si="249"/>
        <v/>
      </c>
      <c r="BHV22" s="20" t="str">
        <f t="shared" si="249"/>
        <v/>
      </c>
      <c r="BHW22" s="20" t="str">
        <f t="shared" si="249"/>
        <v/>
      </c>
      <c r="BHX22" s="20" t="str">
        <f t="shared" si="249"/>
        <v/>
      </c>
      <c r="BHY22" s="20" t="str">
        <f t="shared" si="249"/>
        <v/>
      </c>
      <c r="BHZ22" s="20" t="str">
        <f t="shared" si="249"/>
        <v/>
      </c>
      <c r="BIA22" s="20" t="str">
        <f t="shared" si="249"/>
        <v/>
      </c>
      <c r="BIB22" s="20" t="str">
        <f t="shared" si="264"/>
        <v/>
      </c>
      <c r="BIC22" s="20" t="str">
        <f t="shared" si="264"/>
        <v/>
      </c>
      <c r="BID22" s="20" t="str">
        <f t="shared" si="264"/>
        <v/>
      </c>
      <c r="BIE22" s="20" t="str">
        <f t="shared" si="264"/>
        <v/>
      </c>
      <c r="BII22" s="20" t="str">
        <f t="shared" si="251"/>
        <v/>
      </c>
      <c r="BIJ22" s="20" t="str">
        <f t="shared" si="299"/>
        <v/>
      </c>
      <c r="BIK22" s="20" t="str">
        <f t="shared" si="300"/>
        <v/>
      </c>
      <c r="BIL22" s="20" t="str">
        <f t="shared" si="301"/>
        <v/>
      </c>
      <c r="BIM22" s="20" t="str">
        <f t="shared" si="302"/>
        <v/>
      </c>
      <c r="BIN22" s="20" t="str">
        <f t="shared" si="303"/>
        <v/>
      </c>
      <c r="BIO22" s="20" t="str">
        <f t="shared" si="304"/>
        <v/>
      </c>
      <c r="BIP22" s="20" t="str">
        <f t="shared" si="305"/>
        <v/>
      </c>
      <c r="BIQ22" s="20" t="str">
        <f t="shared" si="306"/>
        <v/>
      </c>
      <c r="BIR22" s="20" t="str">
        <f t="shared" si="265"/>
        <v/>
      </c>
      <c r="BIS22" s="20" t="str">
        <f t="shared" si="266"/>
        <v/>
      </c>
      <c r="BIT22" s="20" t="str">
        <f t="shared" si="267"/>
        <v/>
      </c>
      <c r="BIU22" s="20" t="str">
        <f t="shared" si="268"/>
        <v/>
      </c>
      <c r="BIV22" s="20" t="str">
        <f t="shared" si="269"/>
        <v/>
      </c>
      <c r="BIW22" s="20" t="str">
        <f t="shared" si="270"/>
        <v/>
      </c>
      <c r="BIX22" s="20" t="str">
        <f t="shared" si="271"/>
        <v/>
      </c>
      <c r="BIY22" s="20" t="str">
        <f t="shared" si="272"/>
        <v/>
      </c>
      <c r="BIZ22" s="20" t="str">
        <f t="shared" si="273"/>
        <v/>
      </c>
      <c r="BJA22" s="20" t="str">
        <f t="shared" si="274"/>
        <v/>
      </c>
      <c r="BJB22" s="20" t="str">
        <f t="shared" si="275"/>
        <v/>
      </c>
    </row>
    <row r="23" spans="1:104 1303:1614" ht="14.5">
      <c r="A23" s="523">
        <v>17</v>
      </c>
      <c r="B23" s="510" t="str">
        <f>IF('لصق اكسل الفورمز'!E18="","",'لصق اكسل الفورمز'!E18)</f>
        <v/>
      </c>
      <c r="C23" s="510" t="str">
        <f t="shared" si="93"/>
        <v/>
      </c>
      <c r="D23" s="510" t="str">
        <f t="shared" si="276"/>
        <v/>
      </c>
      <c r="E23" s="510" t="str">
        <f t="shared" si="277"/>
        <v/>
      </c>
      <c r="F23" s="510" t="str">
        <f t="shared" si="278"/>
        <v/>
      </c>
      <c r="G23" s="510" t="str">
        <f t="shared" si="279"/>
        <v/>
      </c>
      <c r="H23" s="510" t="str">
        <f t="shared" si="280"/>
        <v/>
      </c>
      <c r="I23" s="510" t="str">
        <f t="shared" si="281"/>
        <v/>
      </c>
      <c r="J23" s="510" t="str">
        <f t="shared" si="282"/>
        <v/>
      </c>
      <c r="K23" s="510" t="str">
        <f t="shared" si="283"/>
        <v/>
      </c>
      <c r="L23" s="510" t="str">
        <f t="shared" si="253"/>
        <v/>
      </c>
      <c r="M23" s="510" t="str">
        <f t="shared" si="254"/>
        <v/>
      </c>
      <c r="N23" s="510" t="str">
        <f t="shared" si="255"/>
        <v/>
      </c>
      <c r="O23" s="510" t="str">
        <f t="shared" si="256"/>
        <v/>
      </c>
      <c r="P23" s="510" t="str">
        <f t="shared" si="257"/>
        <v/>
      </c>
      <c r="Q23" s="510" t="str">
        <f t="shared" si="258"/>
        <v/>
      </c>
      <c r="R23" s="510" t="str">
        <f t="shared" si="259"/>
        <v/>
      </c>
      <c r="S23" s="510" t="str">
        <f t="shared" si="260"/>
        <v/>
      </c>
      <c r="T23" s="510" t="str">
        <f t="shared" si="261"/>
        <v/>
      </c>
      <c r="U23" s="510" t="str">
        <f t="shared" si="262"/>
        <v/>
      </c>
      <c r="V23" s="510" t="str">
        <f t="shared" si="263"/>
        <v/>
      </c>
      <c r="W23" s="527" t="str">
        <f t="shared" si="94"/>
        <v/>
      </c>
      <c r="X23" s="510" t="str">
        <f t="shared" si="95"/>
        <v/>
      </c>
      <c r="Y23" s="564" t="str">
        <f t="shared" si="96"/>
        <v/>
      </c>
      <c r="AL23" s="20">
        <f t="shared" si="97"/>
        <v>0</v>
      </c>
      <c r="AM23" s="20">
        <f t="shared" si="98"/>
        <v>0</v>
      </c>
      <c r="AO23" s="20" t="str">
        <f t="shared" si="99"/>
        <v/>
      </c>
      <c r="AQ23" s="20" t="str">
        <f t="shared" si="252"/>
        <v/>
      </c>
      <c r="AR23" s="20" t="str">
        <f t="shared" si="101"/>
        <v/>
      </c>
      <c r="AS23" s="20" t="str">
        <f t="shared" si="102"/>
        <v/>
      </c>
      <c r="AT23" s="20" t="str">
        <f t="shared" si="103"/>
        <v/>
      </c>
      <c r="AU23" s="20" t="str">
        <f t="shared" si="104"/>
        <v/>
      </c>
      <c r="AV23" s="20" t="str">
        <f t="shared" si="105"/>
        <v/>
      </c>
      <c r="AW23" s="20" t="str">
        <f t="shared" si="106"/>
        <v/>
      </c>
      <c r="AX23" s="20" t="str">
        <f t="shared" si="107"/>
        <v/>
      </c>
      <c r="AY23" s="20" t="str">
        <f t="shared" si="108"/>
        <v/>
      </c>
      <c r="AZ23" s="20" t="str">
        <f t="shared" si="109"/>
        <v/>
      </c>
      <c r="BA23" s="20" t="str">
        <f t="shared" si="110"/>
        <v/>
      </c>
      <c r="BB23" s="20" t="str">
        <f t="shared" si="111"/>
        <v/>
      </c>
      <c r="BC23" s="20" t="str">
        <f t="shared" si="112"/>
        <v/>
      </c>
      <c r="BD23" s="20" t="str">
        <f t="shared" si="113"/>
        <v/>
      </c>
      <c r="BE23" s="20" t="str">
        <f t="shared" si="114"/>
        <v/>
      </c>
      <c r="BF23" s="20" t="str">
        <f t="shared" si="115"/>
        <v/>
      </c>
      <c r="BG23" s="20" t="str">
        <f t="shared" si="116"/>
        <v/>
      </c>
      <c r="BH23" s="20" t="str">
        <f t="shared" si="117"/>
        <v/>
      </c>
      <c r="BI23" s="20" t="str">
        <f t="shared" si="118"/>
        <v/>
      </c>
      <c r="BJ23" s="20" t="str">
        <f t="shared" si="119"/>
        <v/>
      </c>
      <c r="BL23" s="38" t="e">
        <f t="shared" si="120"/>
        <v>#DIV/0!</v>
      </c>
      <c r="BM23" s="4">
        <f t="shared" si="121"/>
        <v>0</v>
      </c>
      <c r="BN23" s="4">
        <f t="shared" si="122"/>
        <v>0</v>
      </c>
      <c r="BO23" s="4">
        <f t="shared" si="123"/>
        <v>0</v>
      </c>
      <c r="BP23" s="173" t="str">
        <f t="shared" si="124"/>
        <v/>
      </c>
      <c r="BQ23" s="4">
        <f t="shared" si="125"/>
        <v>0</v>
      </c>
      <c r="BR23">
        <f>COUNTIF(AA:AA,"&lt;=1")</f>
        <v>7</v>
      </c>
      <c r="BT23" s="268" t="str">
        <f t="shared" si="126"/>
        <v/>
      </c>
      <c r="BU23" s="268" t="str">
        <f t="shared" si="127"/>
        <v/>
      </c>
      <c r="BX23" s="20">
        <f t="shared" si="128"/>
        <v>1</v>
      </c>
      <c r="CG23" s="20" t="str">
        <f t="shared" si="129"/>
        <v/>
      </c>
      <c r="CH23" s="20" t="str">
        <f t="shared" si="307"/>
        <v/>
      </c>
      <c r="CI23" s="20" t="str">
        <f t="shared" si="308"/>
        <v/>
      </c>
      <c r="CJ23" s="20" t="str">
        <f t="shared" si="309"/>
        <v/>
      </c>
      <c r="CK23" s="20" t="str">
        <f t="shared" si="284"/>
        <v/>
      </c>
      <c r="CL23" s="20" t="str">
        <f t="shared" si="285"/>
        <v/>
      </c>
      <c r="CM23" s="20" t="str">
        <f t="shared" si="286"/>
        <v/>
      </c>
      <c r="CN23" s="20" t="str">
        <f t="shared" si="287"/>
        <v/>
      </c>
      <c r="CO23" s="20" t="str">
        <f t="shared" si="288"/>
        <v/>
      </c>
      <c r="CP23" s="20" t="str">
        <f t="shared" si="289"/>
        <v/>
      </c>
      <c r="CQ23" s="20" t="str">
        <f t="shared" si="290"/>
        <v/>
      </c>
      <c r="CR23" s="20" t="str">
        <f t="shared" si="291"/>
        <v/>
      </c>
      <c r="CS23" s="20" t="str">
        <f t="shared" si="292"/>
        <v/>
      </c>
      <c r="CT23" s="20" t="str">
        <f t="shared" si="293"/>
        <v/>
      </c>
      <c r="CU23" s="20" t="str">
        <f t="shared" si="294"/>
        <v/>
      </c>
      <c r="CV23" s="20" t="str">
        <f t="shared" si="295"/>
        <v/>
      </c>
      <c r="CW23" s="20" t="str">
        <f t="shared" si="296"/>
        <v/>
      </c>
      <c r="CX23" s="20" t="str">
        <f t="shared" si="297"/>
        <v/>
      </c>
      <c r="CY23" s="20" t="str">
        <f t="shared" si="298"/>
        <v/>
      </c>
      <c r="CZ23" s="20" t="str">
        <f t="shared" si="130"/>
        <v/>
      </c>
      <c r="AXC23" s="20" t="str">
        <f>IF('لصق اكسل الفورمز'!A18="","",'لصق اكسل الفورمز'!A18)</f>
        <v/>
      </c>
      <c r="AXD23" s="20" t="str">
        <f>IF('لصق اكسل الفورمز'!B18="","",'لصق اكسل الفورمز'!B18)</f>
        <v/>
      </c>
      <c r="AXE23" s="20" t="str">
        <f>IF('لصق اكسل الفورمز'!C18="","",'لصق اكسل الفورمز'!C18)</f>
        <v/>
      </c>
      <c r="AXF23" s="20" t="str">
        <f>IF('لصق اكسل الفورمز'!D18="","",'لصق اكسل الفورمز'!D18)</f>
        <v/>
      </c>
      <c r="AXG23" s="20" t="str">
        <f>IF('لصق اكسل الفورمز'!E18="","",'لصق اكسل الفورمز'!E18)</f>
        <v/>
      </c>
      <c r="AXH23" s="20" t="str">
        <f>IF('لصق اكسل الفورمز'!F18="","",'لصق اكسل الفورمز'!F18)</f>
        <v/>
      </c>
      <c r="AXI23" s="20" t="str">
        <f>IF('لصق اكسل الفورمز'!G18="","",'لصق اكسل الفورمز'!G18)</f>
        <v/>
      </c>
      <c r="AXJ23" s="20" t="str">
        <f>IF('لصق اكسل الفورمز'!H18="","",'لصق اكسل الفورمز'!H18)</f>
        <v/>
      </c>
      <c r="AXK23" s="20" t="str">
        <f>IF('لصق اكسل الفورمز'!I18="","",'لصق اكسل الفورمز'!I18)</f>
        <v/>
      </c>
      <c r="AXL23" s="20" t="str">
        <f>IF('لصق اكسل الفورمز'!J18="","",'لصق اكسل الفورمز'!J18)</f>
        <v/>
      </c>
      <c r="AXM23" s="20" t="str">
        <f>IF('لصق اكسل الفورمز'!K18="","",'لصق اكسل الفورمز'!K18)</f>
        <v/>
      </c>
      <c r="AXN23" s="20" t="str">
        <f>IF('لصق اكسل الفورمز'!L18="","",'لصق اكسل الفورمز'!L18)</f>
        <v/>
      </c>
      <c r="AXO23" s="20" t="str">
        <f>IF('لصق اكسل الفورمز'!M18="","",'لصق اكسل الفورمز'!M18)</f>
        <v/>
      </c>
      <c r="AXP23" s="20" t="str">
        <f>IF('لصق اكسل الفورمز'!N18="","",'لصق اكسل الفورمز'!N18)</f>
        <v/>
      </c>
      <c r="AXQ23" s="20" t="str">
        <f>IF('لصق اكسل الفورمز'!O18="","",'لصق اكسل الفورمز'!O18)</f>
        <v/>
      </c>
      <c r="AXR23" s="20" t="str">
        <f>IF('لصق اكسل الفورمز'!P18="","",'لصق اكسل الفورمز'!P18)</f>
        <v/>
      </c>
      <c r="AXS23" s="20" t="str">
        <f>IF('لصق اكسل الفورمز'!Q18="","",'لصق اكسل الفورمز'!Q18)</f>
        <v/>
      </c>
      <c r="AXT23" s="20" t="str">
        <f>IF('لصق اكسل الفورمز'!R18="","",'لصق اكسل الفورمز'!R18)</f>
        <v/>
      </c>
      <c r="AXU23" s="20" t="str">
        <f>IF('لصق اكسل الفورمز'!S18="","",'لصق اكسل الفورمز'!S18)</f>
        <v/>
      </c>
      <c r="AXV23" s="20" t="str">
        <f>IF('لصق اكسل الفورمز'!T18="","",'لصق اكسل الفورمز'!T18)</f>
        <v/>
      </c>
      <c r="AXW23" s="20" t="str">
        <f>IF('لصق اكسل الفورمز'!U18="","",'لصق اكسل الفورمز'!U18)</f>
        <v/>
      </c>
      <c r="AXX23" s="20" t="str">
        <f>IF('لصق اكسل الفورمز'!V18="","",'لصق اكسل الفورمز'!V18)</f>
        <v/>
      </c>
      <c r="AXY23" s="20" t="str">
        <f>IF('لصق اكسل الفورمز'!W18="","",'لصق اكسل الفورمز'!W18)</f>
        <v/>
      </c>
      <c r="AXZ23" s="20" t="str">
        <f>IF('لصق اكسل الفورمز'!X18="","",'لصق اكسل الفورمز'!X18)</f>
        <v/>
      </c>
      <c r="AYA23" s="20" t="str">
        <f>IF('لصق اكسل الفورمز'!Y18="","",'لصق اكسل الفورمز'!Y18)</f>
        <v/>
      </c>
      <c r="AYB23" s="20" t="str">
        <f>IF('لصق اكسل الفورمز'!Z18="","",'لصق اكسل الفورمز'!Z18)</f>
        <v/>
      </c>
      <c r="AYC23" s="20" t="str">
        <f>IF('لصق اكسل الفورمز'!AA18="","",'لصق اكسل الفورمز'!AA18)</f>
        <v/>
      </c>
      <c r="AYD23" s="20" t="str">
        <f>IF('لصق اكسل الفورمز'!AB18="","",'لصق اكسل الفورمز'!AB18)</f>
        <v/>
      </c>
      <c r="AYE23" s="20" t="str">
        <f>IF('لصق اكسل الفورمز'!AC18="","",'لصق اكسل الفورمز'!AC18)</f>
        <v/>
      </c>
      <c r="AYF23" s="20" t="str">
        <f>IF('لصق اكسل الفورمز'!AD18="","",'لصق اكسل الفورمز'!AD18)</f>
        <v/>
      </c>
      <c r="AYG23" s="20" t="str">
        <f>IF('لصق اكسل الفورمز'!AE18="","",'لصق اكسل الفورمز'!AE18)</f>
        <v/>
      </c>
      <c r="AYH23" s="20" t="str">
        <f>IF('لصق اكسل الفورمز'!AF18="","",'لصق اكسل الفورمز'!AF18)</f>
        <v/>
      </c>
      <c r="AYI23" s="20" t="str">
        <f>IF('لصق اكسل الفورمز'!AG18="","",'لصق اكسل الفورمز'!AG18)</f>
        <v/>
      </c>
      <c r="AYJ23" s="20" t="str">
        <f>IF('لصق اكسل الفورمز'!AH18="","",'لصق اكسل الفورمز'!AH18)</f>
        <v/>
      </c>
      <c r="AYK23" s="20" t="str">
        <f>IF('لصق اكسل الفورمز'!AI18="","",'لصق اكسل الفورمز'!AI18)</f>
        <v/>
      </c>
      <c r="AYL23" s="20" t="str">
        <f>IF('لصق اكسل الفورمز'!AJ18="","",'لصق اكسل الفورمز'!AJ18)</f>
        <v/>
      </c>
      <c r="AYM23" s="20" t="str">
        <f>IF('لصق اكسل الفورمز'!AK18="","",'لصق اكسل الفورمز'!AK18)</f>
        <v/>
      </c>
      <c r="AYN23" s="20" t="str">
        <f>IF('لصق اكسل الفورمز'!AL18="","",'لصق اكسل الفورمز'!AL18)</f>
        <v/>
      </c>
      <c r="AYO23" s="20" t="str">
        <f>IF('لصق اكسل الفورمز'!AM18="","",'لصق اكسل الفورمز'!AM18)</f>
        <v/>
      </c>
      <c r="AYP23" s="20" t="str">
        <f>IF('لصق اكسل الفورمز'!AN18="","",'لصق اكسل الفورمز'!AN18)</f>
        <v/>
      </c>
      <c r="AYQ23" s="20" t="str">
        <f>IF('لصق اكسل الفورمز'!AO18="","",'لصق اكسل الفورمز'!AO18)</f>
        <v/>
      </c>
      <c r="AYR23" s="20" t="str">
        <f>IF('لصق اكسل الفورمز'!AP18="","",'لصق اكسل الفورمز'!AP18)</f>
        <v/>
      </c>
      <c r="AYS23" s="20" t="str">
        <f>IF('لصق اكسل الفورمز'!AQ18="","",'لصق اكسل الفورمز'!AQ18)</f>
        <v/>
      </c>
      <c r="AYT23" s="20" t="str">
        <f>IF('لصق اكسل الفورمز'!AR18="","",'لصق اكسل الفورمز'!AR18)</f>
        <v/>
      </c>
      <c r="AYU23" s="20" t="str">
        <f>IF('لصق اكسل الفورمز'!AS18="","",'لصق اكسل الفورمز'!AS18)</f>
        <v/>
      </c>
      <c r="AYV23" s="20" t="str">
        <f>IF('لصق اكسل الفورمز'!AT18="","",'لصق اكسل الفورمز'!AT18)</f>
        <v/>
      </c>
      <c r="AYW23" s="20" t="str">
        <f>IF('لصق اكسل الفورمز'!AU18="","",'لصق اكسل الفورمز'!AU18)</f>
        <v/>
      </c>
      <c r="AYX23" s="20" t="str">
        <f>IF('لصق اكسل الفورمز'!AV18="","",'لصق اكسل الفورمز'!AV18)</f>
        <v/>
      </c>
      <c r="AYY23" s="20" t="str">
        <f>IF('لصق اكسل الفورمز'!AW18="","",'لصق اكسل الفورمز'!AW18)</f>
        <v/>
      </c>
      <c r="AYZ23" s="20" t="str">
        <f>IF('لصق اكسل الفورمز'!AX18="","",'لصق اكسل الفورمز'!AX18)</f>
        <v/>
      </c>
      <c r="AZA23" s="20" t="str">
        <f>IF('لصق اكسل الفورمز'!AY18="","",'لصق اكسل الفورمز'!AY18)</f>
        <v/>
      </c>
      <c r="AZB23" s="20" t="str">
        <f>IF('لصق اكسل الفورمز'!AZ18="","",'لصق اكسل الفورمز'!AZ18)</f>
        <v/>
      </c>
      <c r="AZC23" s="20" t="str">
        <f>IF('لصق اكسل الفورمز'!BA18="","",'لصق اكسل الفورمز'!BA18)</f>
        <v/>
      </c>
      <c r="AZD23" s="20" t="str">
        <f>IF('لصق اكسل الفورمز'!BB18="","",'لصق اكسل الفورمز'!BB18)</f>
        <v/>
      </c>
      <c r="AZE23" s="20" t="str">
        <f>IF('لصق اكسل الفورمز'!BC18="","",'لصق اكسل الفورمز'!BC18)</f>
        <v/>
      </c>
      <c r="AZF23" s="20" t="str">
        <f>IF('لصق اكسل الفورمز'!BD18="","",'لصق اكسل الفورمز'!BD18)</f>
        <v/>
      </c>
      <c r="AZG23" s="20" t="str">
        <f>IF('لصق اكسل الفورمز'!BE18="","",'لصق اكسل الفورمز'!BE18)</f>
        <v/>
      </c>
      <c r="AZH23" s="20" t="str">
        <f>IF('لصق اكسل الفورمز'!BF18="","",'لصق اكسل الفورمز'!BF18)</f>
        <v/>
      </c>
      <c r="AZI23" s="20" t="str">
        <f>IF('لصق اكسل الفورمز'!BG18="","",'لصق اكسل الفورمز'!BG18)</f>
        <v/>
      </c>
      <c r="AZJ23" s="20" t="str">
        <f>IF('لصق اكسل الفورمز'!BH18="","",'لصق اكسل الفورمز'!BH18)</f>
        <v/>
      </c>
      <c r="AZK23" s="20" t="str">
        <f>IF('لصق اكسل الفورمز'!BI18="","",'لصق اكسل الفورمز'!BI18)</f>
        <v/>
      </c>
      <c r="AZL23" s="20" t="str">
        <f>IF('لصق اكسل الفورمز'!BJ18="","",'لصق اكسل الفورمز'!BJ18)</f>
        <v/>
      </c>
      <c r="AZM23" s="20" t="str">
        <f>IF('لصق اكسل الفورمز'!BK18="","",'لصق اكسل الفورمز'!BK18)</f>
        <v/>
      </c>
      <c r="AZN23" s="20" t="str">
        <f>IF('لصق اكسل الفورمز'!BL18="","",'لصق اكسل الفورمز'!BL18)</f>
        <v/>
      </c>
      <c r="AZO23" s="20" t="str">
        <f>IF('لصق اكسل الفورمز'!BM18="","",'لصق اكسل الفورمز'!BM18)</f>
        <v/>
      </c>
      <c r="AZP23" s="20" t="str">
        <f>IF('لصق اكسل الفورمز'!BN18="","",'لصق اكسل الفورمز'!BN18)</f>
        <v/>
      </c>
      <c r="AZQ23" s="20" t="str">
        <f>IF('لصق اكسل الفورمز'!BO18="","",'لصق اكسل الفورمز'!BO18)</f>
        <v/>
      </c>
      <c r="AZR23" s="20" t="str">
        <f>IF('لصق اكسل الفورمز'!BP18="","",'لصق اكسل الفورمز'!BP18)</f>
        <v/>
      </c>
      <c r="AZS23" s="20" t="str">
        <f>IF('لصق اكسل الفورمز'!BQ18="","",'لصق اكسل الفورمز'!BQ18)</f>
        <v/>
      </c>
      <c r="AZT23" s="20" t="str">
        <f>IF('لصق اكسل الفورمز'!BR18="","",'لصق اكسل الفورمز'!BR18)</f>
        <v/>
      </c>
      <c r="AZU23" s="20" t="str">
        <f>IF('لصق اكسل الفورمز'!BS18="","",'لصق اكسل الفورمز'!BS18)</f>
        <v/>
      </c>
      <c r="AZV23" s="20" t="str">
        <f>IF('لصق اكسل الفورمز'!BT18="","",'لصق اكسل الفورمز'!BT18)</f>
        <v/>
      </c>
      <c r="AZW23" s="20" t="str">
        <f>IF('لصق اكسل الفورمز'!BU18="","",'لصق اكسل الفورمز'!BU18)</f>
        <v/>
      </c>
      <c r="AZX23" s="20" t="str">
        <f>IF('لصق اكسل الفورمز'!BV18="","",'لصق اكسل الفورمز'!BV18)</f>
        <v/>
      </c>
      <c r="AZY23" s="20" t="str">
        <f>IF('لصق اكسل الفورمز'!BW18="","",'لصق اكسل الفورمز'!BW18)</f>
        <v/>
      </c>
      <c r="AZZ23" s="20" t="str">
        <f>IF('لصق اكسل الفورمز'!BX18="","",'لصق اكسل الفورمز'!BX18)</f>
        <v/>
      </c>
      <c r="BAA23" s="20" t="str">
        <f>IF('لصق اكسل الفورمز'!BY18="","",'لصق اكسل الفورمز'!BY18)</f>
        <v/>
      </c>
      <c r="BAB23" s="20" t="str">
        <f>IF('لصق اكسل الفورمز'!BZ18="","",'لصق اكسل الفورمز'!BZ18)</f>
        <v/>
      </c>
      <c r="BAC23" s="20" t="str">
        <f>IF('لصق اكسل الفورمز'!CA18="","",'لصق اكسل الفورمز'!CA18)</f>
        <v/>
      </c>
      <c r="BAD23" s="20" t="str">
        <f>IF('لصق اكسل الفورمز'!CB18="","",'لصق اكسل الفورمز'!CB18)</f>
        <v/>
      </c>
      <c r="BAE23" s="20" t="str">
        <f>IF('لصق اكسل الفورمز'!CC18="","",'لصق اكسل الفورمز'!CC18)</f>
        <v/>
      </c>
      <c r="BAF23" s="20" t="str">
        <f>IF('لصق اكسل الفورمز'!CD18="","",'لصق اكسل الفورمز'!CD18)</f>
        <v/>
      </c>
      <c r="BAG23" s="20" t="str">
        <f>IF('لصق اكسل الفورمز'!CE18="","",'لصق اكسل الفورمز'!CE18)</f>
        <v/>
      </c>
      <c r="BAH23" s="20" t="str">
        <f>IF('لصق اكسل الفورمز'!CF18="","",'لصق اكسل الفورمز'!CF18)</f>
        <v/>
      </c>
      <c r="BAI23" s="20" t="str">
        <f>IF('لصق اكسل الفورمز'!CG18="","",'لصق اكسل الفورمز'!CG18)</f>
        <v/>
      </c>
      <c r="BAJ23" s="20" t="str">
        <f>IF('لصق اكسل الفورمز'!CH18="","",'لصق اكسل الفورمز'!CH18)</f>
        <v/>
      </c>
      <c r="BAK23" s="20" t="str">
        <f>IF('لصق اكسل الفورمز'!CI18="","",'لصق اكسل الفورمز'!CI18)</f>
        <v/>
      </c>
      <c r="BAL23" s="20" t="str">
        <f>IF('لصق اكسل الفورمز'!CJ18="","",'لصق اكسل الفورمز'!CJ18)</f>
        <v/>
      </c>
      <c r="BAM23" s="20" t="str">
        <f>IF('لصق اكسل الفورمز'!CK18="","",'لصق اكسل الفورمز'!CK18)</f>
        <v/>
      </c>
      <c r="BAN23" s="20" t="str">
        <f>IF('لصق اكسل الفورمز'!CL18="","",'لصق اكسل الفورمز'!CL18)</f>
        <v/>
      </c>
      <c r="BAO23" s="20" t="str">
        <f>IF('لصق اكسل الفورمز'!CM18="","",'لصق اكسل الفورمز'!CM18)</f>
        <v/>
      </c>
      <c r="BAP23" s="20" t="str">
        <f>IF('لصق اكسل الفورمز'!CN18="","",'لصق اكسل الفورمز'!CN18)</f>
        <v/>
      </c>
      <c r="BAQ23" s="20" t="str">
        <f>IF('لصق اكسل الفورمز'!CO18="","",'لصق اكسل الفورمز'!CO18)</f>
        <v/>
      </c>
      <c r="BAR23" s="20" t="str">
        <f>IF('لصق اكسل الفورمز'!CP18="","",'لصق اكسل الفورمز'!CP18)</f>
        <v/>
      </c>
      <c r="BAS23" s="20" t="str">
        <f>IF('لصق اكسل الفورمز'!CQ18="","",'لصق اكسل الفورمز'!CQ18)</f>
        <v/>
      </c>
      <c r="BAT23" s="20" t="str">
        <f>IF('لصق اكسل الفورمز'!CR18="","",'لصق اكسل الفورمز'!CR18)</f>
        <v/>
      </c>
      <c r="BAU23" s="20" t="str">
        <f>IF('لصق اكسل الفورمز'!CS18="","",'لصق اكسل الفورمز'!CS18)</f>
        <v/>
      </c>
      <c r="BAV23" s="20" t="str">
        <f>IF('لصق اكسل الفورمز'!CT18="","",'لصق اكسل الفورمز'!CT18)</f>
        <v/>
      </c>
      <c r="BAW23" s="20" t="str">
        <f>IF('لصق اكسل الفورمز'!CU18="","",'لصق اكسل الفورمز'!CU18)</f>
        <v/>
      </c>
      <c r="BAX23" s="20" t="str">
        <f>IF('لصق اكسل الفورمز'!CV18="","",'لصق اكسل الفورمز'!CV18)</f>
        <v/>
      </c>
      <c r="BAY23" s="20" t="str">
        <f>IF('لصق اكسل الفورمز'!CW18="","",'لصق اكسل الفورمز'!CW18)</f>
        <v/>
      </c>
      <c r="BAZ23" s="20" t="str">
        <f>IF('لصق اكسل الفورمز'!CX18="","",'لصق اكسل الفورمز'!CX18)</f>
        <v/>
      </c>
      <c r="BBA23" s="20" t="str">
        <f>IF('لصق اكسل الفورمز'!CY18="","",'لصق اكسل الفورمز'!CY18)</f>
        <v/>
      </c>
      <c r="BBB23" s="20" t="str">
        <f>IF('لصق اكسل الفورمز'!CZ18="","",'لصق اكسل الفورمز'!CZ18)</f>
        <v/>
      </c>
      <c r="BBC23" s="20" t="str">
        <f>IF('لصق اكسل الفورمز'!DA18="","",'لصق اكسل الفورمز'!DA18)</f>
        <v/>
      </c>
      <c r="BBD23" s="20" t="str">
        <f>IF('لصق اكسل الفورمز'!DB18="","",'لصق اكسل الفورمز'!DB18)</f>
        <v/>
      </c>
      <c r="BBE23" s="20" t="str">
        <f>IF('لصق اكسل الفورمز'!DC18="","",'لصق اكسل الفورمز'!DC18)</f>
        <v/>
      </c>
      <c r="BBF23" s="20" t="str">
        <f>IF('لصق اكسل الفورمز'!DD18="","",'لصق اكسل الفورمز'!DD18)</f>
        <v/>
      </c>
      <c r="BBG23" s="20" t="str">
        <f>IF('لصق اكسل الفورمز'!DE18="","",'لصق اكسل الفورمز'!DE18)</f>
        <v/>
      </c>
      <c r="BBH23" s="20" t="str">
        <f>IF('لصق اكسل الفورمز'!DF18="","",'لصق اكسل الفورمز'!DF18)</f>
        <v/>
      </c>
      <c r="BBI23" s="20" t="str">
        <f>IF('لصق اكسل الفورمز'!DG18="","",'لصق اكسل الفورمز'!DG18)</f>
        <v/>
      </c>
      <c r="BBJ23" s="20" t="str">
        <f>IF('لصق اكسل الفورمز'!DH18="","",'لصق اكسل الفورمز'!DH18)</f>
        <v/>
      </c>
      <c r="BBK23" s="20" t="str">
        <f>IF('لصق اكسل الفورمز'!DI18="","",'لصق اكسل الفورمز'!DI18)</f>
        <v/>
      </c>
      <c r="BBL23" s="20" t="str">
        <f>IF('لصق اكسل الفورمز'!DJ18="","",'لصق اكسل الفورمز'!DJ18)</f>
        <v/>
      </c>
      <c r="BBM23" s="20" t="str">
        <f>IF('لصق اكسل الفورمز'!DK18="","",'لصق اكسل الفورمز'!DK18)</f>
        <v/>
      </c>
      <c r="BBN23" s="20" t="str">
        <f>IF('لصق اكسل الفورمز'!DL18="","",'لصق اكسل الفورمز'!DL18)</f>
        <v/>
      </c>
      <c r="BBO23" s="20" t="str">
        <f>IF('لصق اكسل الفورمز'!DM18="","",'لصق اكسل الفورمز'!DM18)</f>
        <v/>
      </c>
      <c r="BCU23" s="20" t="str">
        <f t="shared" si="131"/>
        <v/>
      </c>
      <c r="BCV23" s="20" t="str">
        <f t="shared" si="132"/>
        <v/>
      </c>
      <c r="BCW23" s="20" t="str">
        <f t="shared" si="133"/>
        <v/>
      </c>
      <c r="BCX23" s="20" t="str">
        <f t="shared" si="134"/>
        <v/>
      </c>
      <c r="BCY23" s="20" t="str">
        <f t="shared" si="135"/>
        <v/>
      </c>
      <c r="BCZ23" s="20" t="str">
        <f t="shared" si="136"/>
        <v/>
      </c>
      <c r="BDA23" s="20" t="str">
        <f t="shared" si="137"/>
        <v/>
      </c>
      <c r="BDB23" s="20" t="str">
        <f t="shared" si="138"/>
        <v/>
      </c>
      <c r="BDC23" s="20" t="str">
        <f t="shared" si="139"/>
        <v/>
      </c>
      <c r="BDD23" s="20" t="str">
        <f t="shared" si="140"/>
        <v/>
      </c>
      <c r="BDE23" s="20" t="str">
        <f t="shared" si="141"/>
        <v/>
      </c>
      <c r="BDF23" s="20" t="str">
        <f t="shared" si="142"/>
        <v/>
      </c>
      <c r="BDG23" s="20" t="str">
        <f t="shared" si="143"/>
        <v/>
      </c>
      <c r="BDH23" s="20" t="str">
        <f t="shared" si="144"/>
        <v/>
      </c>
      <c r="BDI23" s="20" t="str">
        <f t="shared" si="145"/>
        <v/>
      </c>
      <c r="BDJ23" s="20" t="str">
        <f t="shared" si="146"/>
        <v/>
      </c>
      <c r="BDK23" s="20" t="str">
        <f t="shared" si="147"/>
        <v/>
      </c>
      <c r="BDL23" s="20" t="str">
        <f t="shared" si="148"/>
        <v/>
      </c>
      <c r="BDM23" s="20" t="str">
        <f t="shared" si="149"/>
        <v/>
      </c>
      <c r="BDN23" s="20" t="str">
        <f t="shared" si="150"/>
        <v/>
      </c>
      <c r="BDO23" s="20" t="str">
        <f t="shared" si="151"/>
        <v/>
      </c>
      <c r="BDP23" s="20" t="str">
        <f t="shared" si="152"/>
        <v/>
      </c>
      <c r="BDQ23" s="20" t="str">
        <f t="shared" si="153"/>
        <v/>
      </c>
      <c r="BDR23" s="20" t="str">
        <f t="shared" si="154"/>
        <v/>
      </c>
      <c r="BDS23" s="20" t="str">
        <f t="shared" si="155"/>
        <v/>
      </c>
      <c r="BDT23" s="20" t="str">
        <f t="shared" si="156"/>
        <v/>
      </c>
      <c r="BDU23" s="20" t="str">
        <f t="shared" si="157"/>
        <v/>
      </c>
      <c r="BDV23" s="20" t="str">
        <f t="shared" si="158"/>
        <v/>
      </c>
      <c r="BDW23" s="20" t="str">
        <f t="shared" si="159"/>
        <v/>
      </c>
      <c r="BDX23" s="20" t="str">
        <f t="shared" si="160"/>
        <v/>
      </c>
      <c r="BDY23" s="20" t="str">
        <f t="shared" si="161"/>
        <v/>
      </c>
      <c r="BDZ23" s="20" t="str">
        <f t="shared" si="162"/>
        <v/>
      </c>
      <c r="BEA23" s="20" t="str">
        <f t="shared" si="163"/>
        <v/>
      </c>
      <c r="BEB23" s="20" t="str">
        <f t="shared" si="164"/>
        <v/>
      </c>
      <c r="BEC23" s="20" t="str">
        <f t="shared" si="165"/>
        <v/>
      </c>
      <c r="BED23" s="20" t="str">
        <f t="shared" si="166"/>
        <v/>
      </c>
      <c r="BEE23" s="20" t="str">
        <f t="shared" si="167"/>
        <v/>
      </c>
      <c r="BEF23" s="20" t="str">
        <f t="shared" si="168"/>
        <v/>
      </c>
      <c r="BEG23" s="20" t="str">
        <f t="shared" si="169"/>
        <v/>
      </c>
      <c r="BEH23" s="20" t="str">
        <f t="shared" si="170"/>
        <v/>
      </c>
      <c r="BEI23" s="20" t="str">
        <f t="shared" si="171"/>
        <v/>
      </c>
      <c r="BEJ23" s="20" t="str">
        <f t="shared" si="172"/>
        <v/>
      </c>
      <c r="BEK23" s="20" t="str">
        <f t="shared" si="173"/>
        <v/>
      </c>
      <c r="BEL23" s="20" t="str">
        <f t="shared" si="174"/>
        <v/>
      </c>
      <c r="BEM23" s="20" t="str">
        <f t="shared" si="175"/>
        <v/>
      </c>
      <c r="BEN23" s="20" t="str">
        <f t="shared" si="176"/>
        <v/>
      </c>
      <c r="BEO23" s="20" t="str">
        <f t="shared" si="177"/>
        <v/>
      </c>
      <c r="BEP23" s="20" t="str">
        <f t="shared" si="178"/>
        <v/>
      </c>
      <c r="BEQ23" s="20" t="str">
        <f t="shared" si="179"/>
        <v/>
      </c>
      <c r="BER23" s="20" t="str">
        <f t="shared" si="180"/>
        <v/>
      </c>
      <c r="BES23" s="20" t="str">
        <f t="shared" si="181"/>
        <v/>
      </c>
      <c r="BET23" s="20" t="str">
        <f t="shared" si="182"/>
        <v/>
      </c>
      <c r="BEU23" s="20" t="str">
        <f t="shared" si="183"/>
        <v/>
      </c>
      <c r="BEV23" s="20" t="str">
        <f t="shared" si="184"/>
        <v/>
      </c>
      <c r="BEW23" s="20" t="str">
        <f t="shared" si="185"/>
        <v/>
      </c>
      <c r="BEX23" s="20" t="str">
        <f t="shared" si="186"/>
        <v/>
      </c>
      <c r="BEY23" s="20" t="str">
        <f t="shared" si="187"/>
        <v/>
      </c>
      <c r="BEZ23" s="20" t="str">
        <f t="shared" si="188"/>
        <v/>
      </c>
      <c r="BFA23" s="20" t="str">
        <f t="shared" si="189"/>
        <v/>
      </c>
      <c r="BFB23" s="20" t="str">
        <f t="shared" si="190"/>
        <v/>
      </c>
      <c r="BFC23" s="20" t="str">
        <f t="shared" si="191"/>
        <v/>
      </c>
      <c r="BFD23" s="20" t="str">
        <f t="shared" si="192"/>
        <v/>
      </c>
      <c r="BFE23" s="20" t="str">
        <f t="shared" si="193"/>
        <v/>
      </c>
      <c r="BFF23" s="20" t="str">
        <f t="shared" si="194"/>
        <v/>
      </c>
      <c r="BFG23" s="20" t="str">
        <f t="shared" si="195"/>
        <v/>
      </c>
      <c r="BFH23" s="20" t="str">
        <f t="shared" si="196"/>
        <v/>
      </c>
      <c r="BFI23" s="20" t="str">
        <f t="shared" si="197"/>
        <v/>
      </c>
      <c r="BFJ23" s="20" t="str">
        <f t="shared" si="198"/>
        <v/>
      </c>
      <c r="BFK23" s="20" t="str">
        <f t="shared" si="199"/>
        <v/>
      </c>
      <c r="BFL23" s="20" t="str">
        <f t="shared" si="200"/>
        <v/>
      </c>
      <c r="BFM23" s="20" t="str">
        <f t="shared" si="201"/>
        <v/>
      </c>
      <c r="BFN23" s="20" t="str">
        <f t="shared" si="202"/>
        <v/>
      </c>
      <c r="BFO23" s="20" t="str">
        <f t="shared" si="203"/>
        <v/>
      </c>
      <c r="BFP23" s="20" t="str">
        <f t="shared" si="204"/>
        <v/>
      </c>
      <c r="BFQ23" s="20" t="str">
        <f t="shared" si="205"/>
        <v/>
      </c>
      <c r="BFR23" s="20" t="str">
        <f t="shared" si="206"/>
        <v/>
      </c>
      <c r="BFS23" s="20" t="str">
        <f t="shared" si="207"/>
        <v/>
      </c>
      <c r="BFT23" s="20" t="str">
        <f t="shared" si="208"/>
        <v/>
      </c>
      <c r="BFU23" s="20" t="str">
        <f t="shared" si="209"/>
        <v/>
      </c>
      <c r="BFV23" s="20" t="str">
        <f t="shared" si="210"/>
        <v/>
      </c>
      <c r="BFW23" s="20" t="str">
        <f t="shared" si="211"/>
        <v/>
      </c>
      <c r="BFX23" s="20" t="str">
        <f t="shared" si="212"/>
        <v/>
      </c>
      <c r="BFY23" s="20" t="str">
        <f t="shared" si="213"/>
        <v/>
      </c>
      <c r="BFZ23" s="20" t="str">
        <f t="shared" si="214"/>
        <v/>
      </c>
      <c r="BGA23" s="20" t="str">
        <f t="shared" si="215"/>
        <v/>
      </c>
      <c r="BGB23" s="20" t="str">
        <f t="shared" si="216"/>
        <v/>
      </c>
      <c r="BGC23" s="20" t="str">
        <f t="shared" si="217"/>
        <v/>
      </c>
      <c r="BGD23" s="20" t="str">
        <f t="shared" si="218"/>
        <v/>
      </c>
      <c r="BGE23" s="20" t="str">
        <f t="shared" si="219"/>
        <v/>
      </c>
      <c r="BGF23" s="20" t="str">
        <f t="shared" si="220"/>
        <v/>
      </c>
      <c r="BGG23" s="20" t="str">
        <f t="shared" si="221"/>
        <v/>
      </c>
      <c r="BGH23" s="20" t="str">
        <f t="shared" si="222"/>
        <v/>
      </c>
      <c r="BGI23" s="20" t="str">
        <f t="shared" si="223"/>
        <v/>
      </c>
      <c r="BGJ23" s="20" t="str">
        <f t="shared" si="224"/>
        <v/>
      </c>
      <c r="BGK23" s="20" t="str">
        <f t="shared" si="225"/>
        <v/>
      </c>
      <c r="BGL23" s="20" t="str">
        <f t="shared" si="226"/>
        <v/>
      </c>
      <c r="BGM23" s="20" t="str">
        <f t="shared" si="227"/>
        <v/>
      </c>
      <c r="BGN23" s="20" t="str">
        <f t="shared" si="228"/>
        <v/>
      </c>
      <c r="BGO23" s="20" t="str">
        <f t="shared" si="229"/>
        <v/>
      </c>
      <c r="BGP23" s="20" t="str">
        <f t="shared" si="230"/>
        <v/>
      </c>
      <c r="BGQ23" s="20" t="str">
        <f t="shared" si="231"/>
        <v/>
      </c>
      <c r="BGR23" s="20" t="str">
        <f t="shared" si="232"/>
        <v/>
      </c>
      <c r="BGS23" s="20" t="str">
        <f t="shared" si="233"/>
        <v/>
      </c>
      <c r="BGT23" s="20" t="str">
        <f t="shared" si="234"/>
        <v/>
      </c>
      <c r="BGU23" s="20" t="str">
        <f t="shared" si="235"/>
        <v/>
      </c>
      <c r="BGV23" s="20" t="str">
        <f t="shared" si="236"/>
        <v/>
      </c>
      <c r="BGW23" s="20" t="str">
        <f t="shared" si="237"/>
        <v/>
      </c>
      <c r="BGX23" s="20" t="str">
        <f t="shared" si="238"/>
        <v/>
      </c>
      <c r="BGY23" s="20" t="str">
        <f t="shared" si="239"/>
        <v/>
      </c>
      <c r="BGZ23" s="20" t="str">
        <f t="shared" si="240"/>
        <v/>
      </c>
      <c r="BHA23" s="20" t="str">
        <f t="shared" si="241"/>
        <v/>
      </c>
      <c r="BHB23" s="20" t="str">
        <f t="shared" si="242"/>
        <v/>
      </c>
      <c r="BHC23" s="20" t="str">
        <f t="shared" si="243"/>
        <v/>
      </c>
      <c r="BHD23" s="20" t="str">
        <f t="shared" si="244"/>
        <v/>
      </c>
      <c r="BHE23" s="20" t="str">
        <f t="shared" si="245"/>
        <v/>
      </c>
      <c r="BHF23" s="20" t="str">
        <f t="shared" si="246"/>
        <v/>
      </c>
      <c r="BHG23" s="20" t="str">
        <f t="shared" si="247"/>
        <v/>
      </c>
      <c r="BHJ23" s="20" t="str">
        <f t="shared" si="248"/>
        <v/>
      </c>
      <c r="BHL23" s="20" t="str">
        <f t="shared" si="249"/>
        <v/>
      </c>
      <c r="BHM23" s="20" t="str">
        <f t="shared" si="249"/>
        <v/>
      </c>
      <c r="BHN23" s="20" t="str">
        <f t="shared" si="249"/>
        <v/>
      </c>
      <c r="BHO23" s="20" t="str">
        <f t="shared" si="249"/>
        <v/>
      </c>
      <c r="BHP23" s="20" t="str">
        <f t="shared" si="249"/>
        <v/>
      </c>
      <c r="BHQ23" s="20" t="str">
        <f t="shared" si="249"/>
        <v/>
      </c>
      <c r="BHR23" s="20" t="str">
        <f t="shared" si="249"/>
        <v/>
      </c>
      <c r="BHS23" s="20" t="str">
        <f t="shared" si="249"/>
        <v/>
      </c>
      <c r="BHT23" s="20" t="str">
        <f t="shared" si="249"/>
        <v/>
      </c>
      <c r="BHU23" s="20" t="str">
        <f t="shared" si="249"/>
        <v/>
      </c>
      <c r="BHV23" s="20" t="str">
        <f t="shared" si="249"/>
        <v/>
      </c>
      <c r="BHW23" s="20" t="str">
        <f t="shared" si="249"/>
        <v/>
      </c>
      <c r="BHX23" s="20" t="str">
        <f t="shared" si="249"/>
        <v/>
      </c>
      <c r="BHY23" s="20" t="str">
        <f t="shared" si="249"/>
        <v/>
      </c>
      <c r="BHZ23" s="20" t="str">
        <f t="shared" si="249"/>
        <v/>
      </c>
      <c r="BIA23" s="20" t="str">
        <f t="shared" si="249"/>
        <v/>
      </c>
      <c r="BIB23" s="20" t="str">
        <f t="shared" si="264"/>
        <v/>
      </c>
      <c r="BIC23" s="20" t="str">
        <f t="shared" si="264"/>
        <v/>
      </c>
      <c r="BID23" s="20" t="str">
        <f t="shared" si="264"/>
        <v/>
      </c>
      <c r="BIE23" s="20" t="str">
        <f t="shared" si="264"/>
        <v/>
      </c>
      <c r="BII23" s="20" t="str">
        <f t="shared" si="251"/>
        <v/>
      </c>
      <c r="BIJ23" s="20" t="str">
        <f t="shared" si="299"/>
        <v/>
      </c>
      <c r="BIK23" s="20" t="str">
        <f t="shared" si="300"/>
        <v/>
      </c>
      <c r="BIL23" s="20" t="str">
        <f t="shared" si="301"/>
        <v/>
      </c>
      <c r="BIM23" s="20" t="str">
        <f t="shared" si="302"/>
        <v/>
      </c>
      <c r="BIN23" s="20" t="str">
        <f t="shared" si="303"/>
        <v/>
      </c>
      <c r="BIO23" s="20" t="str">
        <f t="shared" si="304"/>
        <v/>
      </c>
      <c r="BIP23" s="20" t="str">
        <f t="shared" si="305"/>
        <v/>
      </c>
      <c r="BIQ23" s="20" t="str">
        <f t="shared" si="306"/>
        <v/>
      </c>
      <c r="BIR23" s="20" t="str">
        <f t="shared" si="265"/>
        <v/>
      </c>
      <c r="BIS23" s="20" t="str">
        <f t="shared" si="266"/>
        <v/>
      </c>
      <c r="BIT23" s="20" t="str">
        <f t="shared" si="267"/>
        <v/>
      </c>
      <c r="BIU23" s="20" t="str">
        <f t="shared" si="268"/>
        <v/>
      </c>
      <c r="BIV23" s="20" t="str">
        <f t="shared" si="269"/>
        <v/>
      </c>
      <c r="BIW23" s="20" t="str">
        <f t="shared" si="270"/>
        <v/>
      </c>
      <c r="BIX23" s="20" t="str">
        <f t="shared" si="271"/>
        <v/>
      </c>
      <c r="BIY23" s="20" t="str">
        <f t="shared" si="272"/>
        <v/>
      </c>
      <c r="BIZ23" s="20" t="str">
        <f t="shared" si="273"/>
        <v/>
      </c>
      <c r="BJA23" s="20" t="str">
        <f t="shared" si="274"/>
        <v/>
      </c>
      <c r="BJB23" s="20" t="str">
        <f t="shared" si="275"/>
        <v/>
      </c>
    </row>
    <row r="24" spans="1:104 1303:1614" ht="14.5">
      <c r="A24" s="523">
        <v>18</v>
      </c>
      <c r="B24" s="510" t="str">
        <f>IF('لصق اكسل الفورمز'!E19="","",'لصق اكسل الفورمز'!E19)</f>
        <v/>
      </c>
      <c r="C24" s="510" t="str">
        <f t="shared" si="93"/>
        <v/>
      </c>
      <c r="D24" s="510" t="str">
        <f t="shared" si="276"/>
        <v/>
      </c>
      <c r="E24" s="510" t="str">
        <f t="shared" si="277"/>
        <v/>
      </c>
      <c r="F24" s="510" t="str">
        <f t="shared" si="278"/>
        <v/>
      </c>
      <c r="G24" s="510" t="str">
        <f t="shared" si="279"/>
        <v/>
      </c>
      <c r="H24" s="510" t="str">
        <f t="shared" si="280"/>
        <v/>
      </c>
      <c r="I24" s="510" t="str">
        <f t="shared" si="281"/>
        <v/>
      </c>
      <c r="J24" s="510" t="str">
        <f t="shared" si="282"/>
        <v/>
      </c>
      <c r="K24" s="510" t="str">
        <f t="shared" si="283"/>
        <v/>
      </c>
      <c r="L24" s="510" t="str">
        <f t="shared" si="253"/>
        <v/>
      </c>
      <c r="M24" s="510" t="str">
        <f t="shared" si="254"/>
        <v/>
      </c>
      <c r="N24" s="510" t="str">
        <f t="shared" si="255"/>
        <v/>
      </c>
      <c r="O24" s="510" t="str">
        <f t="shared" si="256"/>
        <v/>
      </c>
      <c r="P24" s="510" t="str">
        <f t="shared" si="257"/>
        <v/>
      </c>
      <c r="Q24" s="510" t="str">
        <f t="shared" si="258"/>
        <v/>
      </c>
      <c r="R24" s="510" t="str">
        <f t="shared" si="259"/>
        <v/>
      </c>
      <c r="S24" s="510" t="str">
        <f t="shared" si="260"/>
        <v/>
      </c>
      <c r="T24" s="510" t="str">
        <f t="shared" si="261"/>
        <v/>
      </c>
      <c r="U24" s="510" t="str">
        <f t="shared" si="262"/>
        <v/>
      </c>
      <c r="V24" s="510" t="str">
        <f t="shared" si="263"/>
        <v/>
      </c>
      <c r="W24" s="527" t="str">
        <f t="shared" si="94"/>
        <v/>
      </c>
      <c r="X24" s="510" t="str">
        <f t="shared" si="95"/>
        <v/>
      </c>
      <c r="Y24" s="564" t="str">
        <f t="shared" si="96"/>
        <v/>
      </c>
      <c r="AL24" s="20">
        <f t="shared" si="97"/>
        <v>0</v>
      </c>
      <c r="AM24" s="20">
        <f t="shared" si="98"/>
        <v>0</v>
      </c>
      <c r="AO24" s="20" t="str">
        <f t="shared" si="99"/>
        <v/>
      </c>
      <c r="AQ24" s="20" t="str">
        <f t="shared" si="252"/>
        <v/>
      </c>
      <c r="AR24" s="20" t="str">
        <f t="shared" si="101"/>
        <v/>
      </c>
      <c r="AS24" s="20" t="str">
        <f t="shared" si="102"/>
        <v/>
      </c>
      <c r="AT24" s="20" t="str">
        <f t="shared" si="103"/>
        <v/>
      </c>
      <c r="AU24" s="20" t="str">
        <f t="shared" si="104"/>
        <v/>
      </c>
      <c r="AV24" s="20" t="str">
        <f t="shared" si="105"/>
        <v/>
      </c>
      <c r="AW24" s="20" t="str">
        <f t="shared" si="106"/>
        <v/>
      </c>
      <c r="AX24" s="20" t="str">
        <f t="shared" si="107"/>
        <v/>
      </c>
      <c r="AY24" s="20" t="str">
        <f t="shared" si="108"/>
        <v/>
      </c>
      <c r="AZ24" s="20" t="str">
        <f t="shared" si="109"/>
        <v/>
      </c>
      <c r="BA24" s="20" t="str">
        <f t="shared" si="110"/>
        <v/>
      </c>
      <c r="BB24" s="20" t="str">
        <f t="shared" si="111"/>
        <v/>
      </c>
      <c r="BC24" s="20" t="str">
        <f t="shared" si="112"/>
        <v/>
      </c>
      <c r="BD24" s="20" t="str">
        <f t="shared" si="113"/>
        <v/>
      </c>
      <c r="BE24" s="20" t="str">
        <f t="shared" si="114"/>
        <v/>
      </c>
      <c r="BF24" s="20" t="str">
        <f t="shared" si="115"/>
        <v/>
      </c>
      <c r="BG24" s="20" t="str">
        <f t="shared" si="116"/>
        <v/>
      </c>
      <c r="BH24" s="20" t="str">
        <f t="shared" si="117"/>
        <v/>
      </c>
      <c r="BI24" s="20" t="str">
        <f t="shared" si="118"/>
        <v/>
      </c>
      <c r="BJ24" s="20" t="str">
        <f t="shared" si="119"/>
        <v/>
      </c>
      <c r="BL24" s="38" t="e">
        <f t="shared" si="120"/>
        <v>#DIV/0!</v>
      </c>
      <c r="BM24" s="4">
        <f t="shared" si="121"/>
        <v>0</v>
      </c>
      <c r="BN24" s="4">
        <f t="shared" si="122"/>
        <v>0</v>
      </c>
      <c r="BO24" s="4">
        <f t="shared" si="123"/>
        <v>0</v>
      </c>
      <c r="BP24" s="173" t="str">
        <f t="shared" si="124"/>
        <v/>
      </c>
      <c r="BQ24" s="4">
        <f t="shared" si="125"/>
        <v>0</v>
      </c>
      <c r="BR24">
        <f>COUNTIF(AB:AB,"&lt;=1")</f>
        <v>7</v>
      </c>
      <c r="BT24" s="268" t="str">
        <f t="shared" si="126"/>
        <v/>
      </c>
      <c r="BU24" s="268" t="str">
        <f t="shared" si="127"/>
        <v/>
      </c>
      <c r="BX24" s="20">
        <f t="shared" si="128"/>
        <v>1</v>
      </c>
      <c r="CG24" s="20" t="str">
        <f t="shared" si="129"/>
        <v/>
      </c>
      <c r="CH24" s="20" t="str">
        <f t="shared" si="307"/>
        <v/>
      </c>
      <c r="CI24" s="20" t="str">
        <f t="shared" si="308"/>
        <v/>
      </c>
      <c r="CJ24" s="20" t="str">
        <f t="shared" si="309"/>
        <v/>
      </c>
      <c r="CK24" s="20" t="str">
        <f t="shared" si="284"/>
        <v/>
      </c>
      <c r="CL24" s="20" t="str">
        <f t="shared" si="285"/>
        <v/>
      </c>
      <c r="CM24" s="20" t="str">
        <f t="shared" si="286"/>
        <v/>
      </c>
      <c r="CN24" s="20" t="str">
        <f t="shared" si="287"/>
        <v/>
      </c>
      <c r="CO24" s="20" t="str">
        <f t="shared" si="288"/>
        <v/>
      </c>
      <c r="CP24" s="20" t="str">
        <f t="shared" si="289"/>
        <v/>
      </c>
      <c r="CQ24" s="20" t="str">
        <f t="shared" si="290"/>
        <v/>
      </c>
      <c r="CR24" s="20" t="str">
        <f t="shared" si="291"/>
        <v/>
      </c>
      <c r="CS24" s="20" t="str">
        <f t="shared" si="292"/>
        <v/>
      </c>
      <c r="CT24" s="20" t="str">
        <f t="shared" si="293"/>
        <v/>
      </c>
      <c r="CU24" s="20" t="str">
        <f t="shared" si="294"/>
        <v/>
      </c>
      <c r="CV24" s="20" t="str">
        <f t="shared" si="295"/>
        <v/>
      </c>
      <c r="CW24" s="20" t="str">
        <f t="shared" si="296"/>
        <v/>
      </c>
      <c r="CX24" s="20" t="str">
        <f t="shared" si="297"/>
        <v/>
      </c>
      <c r="CY24" s="20" t="str">
        <f t="shared" si="298"/>
        <v/>
      </c>
      <c r="CZ24" s="20" t="str">
        <f t="shared" si="130"/>
        <v/>
      </c>
      <c r="AXC24" s="20" t="str">
        <f>IF('لصق اكسل الفورمز'!A19="","",'لصق اكسل الفورمز'!A19)</f>
        <v/>
      </c>
      <c r="AXD24" s="20" t="str">
        <f>IF('لصق اكسل الفورمز'!B19="","",'لصق اكسل الفورمز'!B19)</f>
        <v/>
      </c>
      <c r="AXE24" s="20" t="str">
        <f>IF('لصق اكسل الفورمز'!C19="","",'لصق اكسل الفورمز'!C19)</f>
        <v/>
      </c>
      <c r="AXF24" s="20" t="str">
        <f>IF('لصق اكسل الفورمز'!D19="","",'لصق اكسل الفورمز'!D19)</f>
        <v/>
      </c>
      <c r="AXG24" s="20" t="str">
        <f>IF('لصق اكسل الفورمز'!E19="","",'لصق اكسل الفورمز'!E19)</f>
        <v/>
      </c>
      <c r="AXH24" s="20" t="str">
        <f>IF('لصق اكسل الفورمز'!F19="","",'لصق اكسل الفورمز'!F19)</f>
        <v/>
      </c>
      <c r="AXI24" s="20" t="str">
        <f>IF('لصق اكسل الفورمز'!G19="","",'لصق اكسل الفورمز'!G19)</f>
        <v/>
      </c>
      <c r="AXJ24" s="20" t="str">
        <f>IF('لصق اكسل الفورمز'!H19="","",'لصق اكسل الفورمز'!H19)</f>
        <v/>
      </c>
      <c r="AXK24" s="20" t="str">
        <f>IF('لصق اكسل الفورمز'!I19="","",'لصق اكسل الفورمز'!I19)</f>
        <v/>
      </c>
      <c r="AXL24" s="20" t="str">
        <f>IF('لصق اكسل الفورمز'!J19="","",'لصق اكسل الفورمز'!J19)</f>
        <v/>
      </c>
      <c r="AXM24" s="20" t="str">
        <f>IF('لصق اكسل الفورمز'!K19="","",'لصق اكسل الفورمز'!K19)</f>
        <v/>
      </c>
      <c r="AXN24" s="20" t="str">
        <f>IF('لصق اكسل الفورمز'!L19="","",'لصق اكسل الفورمز'!L19)</f>
        <v/>
      </c>
      <c r="AXO24" s="20" t="str">
        <f>IF('لصق اكسل الفورمز'!M19="","",'لصق اكسل الفورمز'!M19)</f>
        <v/>
      </c>
      <c r="AXP24" s="20" t="str">
        <f>IF('لصق اكسل الفورمز'!N19="","",'لصق اكسل الفورمز'!N19)</f>
        <v/>
      </c>
      <c r="AXQ24" s="20" t="str">
        <f>IF('لصق اكسل الفورمز'!O19="","",'لصق اكسل الفورمز'!O19)</f>
        <v/>
      </c>
      <c r="AXR24" s="20" t="str">
        <f>IF('لصق اكسل الفورمز'!P19="","",'لصق اكسل الفورمز'!P19)</f>
        <v/>
      </c>
      <c r="AXS24" s="20" t="str">
        <f>IF('لصق اكسل الفورمز'!Q19="","",'لصق اكسل الفورمز'!Q19)</f>
        <v/>
      </c>
      <c r="AXT24" s="20" t="str">
        <f>IF('لصق اكسل الفورمز'!R19="","",'لصق اكسل الفورمز'!R19)</f>
        <v/>
      </c>
      <c r="AXU24" s="20" t="str">
        <f>IF('لصق اكسل الفورمز'!S19="","",'لصق اكسل الفورمز'!S19)</f>
        <v/>
      </c>
      <c r="AXV24" s="20" t="str">
        <f>IF('لصق اكسل الفورمز'!T19="","",'لصق اكسل الفورمز'!T19)</f>
        <v/>
      </c>
      <c r="AXW24" s="20" t="str">
        <f>IF('لصق اكسل الفورمز'!U19="","",'لصق اكسل الفورمز'!U19)</f>
        <v/>
      </c>
      <c r="AXX24" s="20" t="str">
        <f>IF('لصق اكسل الفورمز'!V19="","",'لصق اكسل الفورمز'!V19)</f>
        <v/>
      </c>
      <c r="AXY24" s="20" t="str">
        <f>IF('لصق اكسل الفورمز'!W19="","",'لصق اكسل الفورمز'!W19)</f>
        <v/>
      </c>
      <c r="AXZ24" s="20" t="str">
        <f>IF('لصق اكسل الفورمز'!X19="","",'لصق اكسل الفورمز'!X19)</f>
        <v/>
      </c>
      <c r="AYA24" s="20" t="str">
        <f>IF('لصق اكسل الفورمز'!Y19="","",'لصق اكسل الفورمز'!Y19)</f>
        <v/>
      </c>
      <c r="AYB24" s="20" t="str">
        <f>IF('لصق اكسل الفورمز'!Z19="","",'لصق اكسل الفورمز'!Z19)</f>
        <v/>
      </c>
      <c r="AYC24" s="20" t="str">
        <f>IF('لصق اكسل الفورمز'!AA19="","",'لصق اكسل الفورمز'!AA19)</f>
        <v/>
      </c>
      <c r="AYD24" s="20" t="str">
        <f>IF('لصق اكسل الفورمز'!AB19="","",'لصق اكسل الفورمز'!AB19)</f>
        <v/>
      </c>
      <c r="AYE24" s="20" t="str">
        <f>IF('لصق اكسل الفورمز'!AC19="","",'لصق اكسل الفورمز'!AC19)</f>
        <v/>
      </c>
      <c r="AYF24" s="20" t="str">
        <f>IF('لصق اكسل الفورمز'!AD19="","",'لصق اكسل الفورمز'!AD19)</f>
        <v/>
      </c>
      <c r="AYG24" s="20" t="str">
        <f>IF('لصق اكسل الفورمز'!AE19="","",'لصق اكسل الفورمز'!AE19)</f>
        <v/>
      </c>
      <c r="AYH24" s="20" t="str">
        <f>IF('لصق اكسل الفورمز'!AF19="","",'لصق اكسل الفورمز'!AF19)</f>
        <v/>
      </c>
      <c r="AYI24" s="20" t="str">
        <f>IF('لصق اكسل الفورمز'!AG19="","",'لصق اكسل الفورمز'!AG19)</f>
        <v/>
      </c>
      <c r="AYJ24" s="20" t="str">
        <f>IF('لصق اكسل الفورمز'!AH19="","",'لصق اكسل الفورمز'!AH19)</f>
        <v/>
      </c>
      <c r="AYK24" s="20" t="str">
        <f>IF('لصق اكسل الفورمز'!AI19="","",'لصق اكسل الفورمز'!AI19)</f>
        <v/>
      </c>
      <c r="AYL24" s="20" t="str">
        <f>IF('لصق اكسل الفورمز'!AJ19="","",'لصق اكسل الفورمز'!AJ19)</f>
        <v/>
      </c>
      <c r="AYM24" s="20" t="str">
        <f>IF('لصق اكسل الفورمز'!AK19="","",'لصق اكسل الفورمز'!AK19)</f>
        <v/>
      </c>
      <c r="AYN24" s="20" t="str">
        <f>IF('لصق اكسل الفورمز'!AL19="","",'لصق اكسل الفورمز'!AL19)</f>
        <v/>
      </c>
      <c r="AYO24" s="20" t="str">
        <f>IF('لصق اكسل الفورمز'!AM19="","",'لصق اكسل الفورمز'!AM19)</f>
        <v/>
      </c>
      <c r="AYP24" s="20" t="str">
        <f>IF('لصق اكسل الفورمز'!AN19="","",'لصق اكسل الفورمز'!AN19)</f>
        <v/>
      </c>
      <c r="AYQ24" s="20" t="str">
        <f>IF('لصق اكسل الفورمز'!AO19="","",'لصق اكسل الفورمز'!AO19)</f>
        <v/>
      </c>
      <c r="AYR24" s="20" t="str">
        <f>IF('لصق اكسل الفورمز'!AP19="","",'لصق اكسل الفورمز'!AP19)</f>
        <v/>
      </c>
      <c r="AYS24" s="20" t="str">
        <f>IF('لصق اكسل الفورمز'!AQ19="","",'لصق اكسل الفورمز'!AQ19)</f>
        <v/>
      </c>
      <c r="AYT24" s="20" t="str">
        <f>IF('لصق اكسل الفورمز'!AR19="","",'لصق اكسل الفورمز'!AR19)</f>
        <v/>
      </c>
      <c r="AYU24" s="20" t="str">
        <f>IF('لصق اكسل الفورمز'!AS19="","",'لصق اكسل الفورمز'!AS19)</f>
        <v/>
      </c>
      <c r="AYV24" s="20" t="str">
        <f>IF('لصق اكسل الفورمز'!AT19="","",'لصق اكسل الفورمز'!AT19)</f>
        <v/>
      </c>
      <c r="AYW24" s="20" t="str">
        <f>IF('لصق اكسل الفورمز'!AU19="","",'لصق اكسل الفورمز'!AU19)</f>
        <v/>
      </c>
      <c r="AYX24" s="20" t="str">
        <f>IF('لصق اكسل الفورمز'!AV19="","",'لصق اكسل الفورمز'!AV19)</f>
        <v/>
      </c>
      <c r="AYY24" s="20" t="str">
        <f>IF('لصق اكسل الفورمز'!AW19="","",'لصق اكسل الفورمز'!AW19)</f>
        <v/>
      </c>
      <c r="AYZ24" s="20" t="str">
        <f>IF('لصق اكسل الفورمز'!AX19="","",'لصق اكسل الفورمز'!AX19)</f>
        <v/>
      </c>
      <c r="AZA24" s="20" t="str">
        <f>IF('لصق اكسل الفورمز'!AY19="","",'لصق اكسل الفورمز'!AY19)</f>
        <v/>
      </c>
      <c r="AZB24" s="20" t="str">
        <f>IF('لصق اكسل الفورمز'!AZ19="","",'لصق اكسل الفورمز'!AZ19)</f>
        <v/>
      </c>
      <c r="AZC24" s="20" t="str">
        <f>IF('لصق اكسل الفورمز'!BA19="","",'لصق اكسل الفورمز'!BA19)</f>
        <v/>
      </c>
      <c r="AZD24" s="20" t="str">
        <f>IF('لصق اكسل الفورمز'!BB19="","",'لصق اكسل الفورمز'!BB19)</f>
        <v/>
      </c>
      <c r="AZE24" s="20" t="str">
        <f>IF('لصق اكسل الفورمز'!BC19="","",'لصق اكسل الفورمز'!BC19)</f>
        <v/>
      </c>
      <c r="AZF24" s="20" t="str">
        <f>IF('لصق اكسل الفورمز'!BD19="","",'لصق اكسل الفورمز'!BD19)</f>
        <v/>
      </c>
      <c r="AZG24" s="20" t="str">
        <f>IF('لصق اكسل الفورمز'!BE19="","",'لصق اكسل الفورمز'!BE19)</f>
        <v/>
      </c>
      <c r="AZH24" s="20" t="str">
        <f>IF('لصق اكسل الفورمز'!BF19="","",'لصق اكسل الفورمز'!BF19)</f>
        <v/>
      </c>
      <c r="AZI24" s="20" t="str">
        <f>IF('لصق اكسل الفورمز'!BG19="","",'لصق اكسل الفورمز'!BG19)</f>
        <v/>
      </c>
      <c r="AZJ24" s="20" t="str">
        <f>IF('لصق اكسل الفورمز'!BH19="","",'لصق اكسل الفورمز'!BH19)</f>
        <v/>
      </c>
      <c r="AZK24" s="20" t="str">
        <f>IF('لصق اكسل الفورمز'!BI19="","",'لصق اكسل الفورمز'!BI19)</f>
        <v/>
      </c>
      <c r="AZL24" s="20" t="str">
        <f>IF('لصق اكسل الفورمز'!BJ19="","",'لصق اكسل الفورمز'!BJ19)</f>
        <v/>
      </c>
      <c r="AZM24" s="20" t="str">
        <f>IF('لصق اكسل الفورمز'!BK19="","",'لصق اكسل الفورمز'!BK19)</f>
        <v/>
      </c>
      <c r="AZN24" s="20" t="str">
        <f>IF('لصق اكسل الفورمز'!BL19="","",'لصق اكسل الفورمز'!BL19)</f>
        <v/>
      </c>
      <c r="AZO24" s="20" t="str">
        <f>IF('لصق اكسل الفورمز'!BM19="","",'لصق اكسل الفورمز'!BM19)</f>
        <v/>
      </c>
      <c r="AZP24" s="20" t="str">
        <f>IF('لصق اكسل الفورمز'!BN19="","",'لصق اكسل الفورمز'!BN19)</f>
        <v/>
      </c>
      <c r="AZQ24" s="20" t="str">
        <f>IF('لصق اكسل الفورمز'!BO19="","",'لصق اكسل الفورمز'!BO19)</f>
        <v/>
      </c>
      <c r="AZR24" s="20" t="str">
        <f>IF('لصق اكسل الفورمز'!BP19="","",'لصق اكسل الفورمز'!BP19)</f>
        <v/>
      </c>
      <c r="AZS24" s="20" t="str">
        <f>IF('لصق اكسل الفورمز'!BQ19="","",'لصق اكسل الفورمز'!BQ19)</f>
        <v/>
      </c>
      <c r="AZT24" s="20" t="str">
        <f>IF('لصق اكسل الفورمز'!BR19="","",'لصق اكسل الفورمز'!BR19)</f>
        <v/>
      </c>
      <c r="AZU24" s="20" t="str">
        <f>IF('لصق اكسل الفورمز'!BS19="","",'لصق اكسل الفورمز'!BS19)</f>
        <v/>
      </c>
      <c r="AZV24" s="20" t="str">
        <f>IF('لصق اكسل الفورمز'!BT19="","",'لصق اكسل الفورمز'!BT19)</f>
        <v/>
      </c>
      <c r="AZW24" s="20" t="str">
        <f>IF('لصق اكسل الفورمز'!BU19="","",'لصق اكسل الفورمز'!BU19)</f>
        <v/>
      </c>
      <c r="AZX24" s="20" t="str">
        <f>IF('لصق اكسل الفورمز'!BV19="","",'لصق اكسل الفورمز'!BV19)</f>
        <v/>
      </c>
      <c r="AZY24" s="20" t="str">
        <f>IF('لصق اكسل الفورمز'!BW19="","",'لصق اكسل الفورمز'!BW19)</f>
        <v/>
      </c>
      <c r="AZZ24" s="20" t="str">
        <f>IF('لصق اكسل الفورمز'!BX19="","",'لصق اكسل الفورمز'!BX19)</f>
        <v/>
      </c>
      <c r="BAA24" s="20" t="str">
        <f>IF('لصق اكسل الفورمز'!BY19="","",'لصق اكسل الفورمز'!BY19)</f>
        <v/>
      </c>
      <c r="BAB24" s="20" t="str">
        <f>IF('لصق اكسل الفورمز'!BZ19="","",'لصق اكسل الفورمز'!BZ19)</f>
        <v/>
      </c>
      <c r="BAC24" s="20" t="str">
        <f>IF('لصق اكسل الفورمز'!CA19="","",'لصق اكسل الفورمز'!CA19)</f>
        <v/>
      </c>
      <c r="BAD24" s="20" t="str">
        <f>IF('لصق اكسل الفورمز'!CB19="","",'لصق اكسل الفورمز'!CB19)</f>
        <v/>
      </c>
      <c r="BAE24" s="20" t="str">
        <f>IF('لصق اكسل الفورمز'!CC19="","",'لصق اكسل الفورمز'!CC19)</f>
        <v/>
      </c>
      <c r="BAF24" s="20" t="str">
        <f>IF('لصق اكسل الفورمز'!CD19="","",'لصق اكسل الفورمز'!CD19)</f>
        <v/>
      </c>
      <c r="BAG24" s="20" t="str">
        <f>IF('لصق اكسل الفورمز'!CE19="","",'لصق اكسل الفورمز'!CE19)</f>
        <v/>
      </c>
      <c r="BAH24" s="20" t="str">
        <f>IF('لصق اكسل الفورمز'!CF19="","",'لصق اكسل الفورمز'!CF19)</f>
        <v/>
      </c>
      <c r="BAI24" s="20" t="str">
        <f>IF('لصق اكسل الفورمز'!CG19="","",'لصق اكسل الفورمز'!CG19)</f>
        <v/>
      </c>
      <c r="BAJ24" s="20" t="str">
        <f>IF('لصق اكسل الفورمز'!CH19="","",'لصق اكسل الفورمز'!CH19)</f>
        <v/>
      </c>
      <c r="BAK24" s="20" t="str">
        <f>IF('لصق اكسل الفورمز'!CI19="","",'لصق اكسل الفورمز'!CI19)</f>
        <v/>
      </c>
      <c r="BAL24" s="20" t="str">
        <f>IF('لصق اكسل الفورمز'!CJ19="","",'لصق اكسل الفورمز'!CJ19)</f>
        <v/>
      </c>
      <c r="BAM24" s="20" t="str">
        <f>IF('لصق اكسل الفورمز'!CK19="","",'لصق اكسل الفورمز'!CK19)</f>
        <v/>
      </c>
      <c r="BAN24" s="20" t="str">
        <f>IF('لصق اكسل الفورمز'!CL19="","",'لصق اكسل الفورمز'!CL19)</f>
        <v/>
      </c>
      <c r="BAO24" s="20" t="str">
        <f>IF('لصق اكسل الفورمز'!CM19="","",'لصق اكسل الفورمز'!CM19)</f>
        <v/>
      </c>
      <c r="BAP24" s="20" t="str">
        <f>IF('لصق اكسل الفورمز'!CN19="","",'لصق اكسل الفورمز'!CN19)</f>
        <v/>
      </c>
      <c r="BAQ24" s="20" t="str">
        <f>IF('لصق اكسل الفورمز'!CO19="","",'لصق اكسل الفورمز'!CO19)</f>
        <v/>
      </c>
      <c r="BAR24" s="20" t="str">
        <f>IF('لصق اكسل الفورمز'!CP19="","",'لصق اكسل الفورمز'!CP19)</f>
        <v/>
      </c>
      <c r="BAS24" s="20" t="str">
        <f>IF('لصق اكسل الفورمز'!CQ19="","",'لصق اكسل الفورمز'!CQ19)</f>
        <v/>
      </c>
      <c r="BAT24" s="20" t="str">
        <f>IF('لصق اكسل الفورمز'!CR19="","",'لصق اكسل الفورمز'!CR19)</f>
        <v/>
      </c>
      <c r="BAU24" s="20" t="str">
        <f>IF('لصق اكسل الفورمز'!CS19="","",'لصق اكسل الفورمز'!CS19)</f>
        <v/>
      </c>
      <c r="BAV24" s="20" t="str">
        <f>IF('لصق اكسل الفورمز'!CT19="","",'لصق اكسل الفورمز'!CT19)</f>
        <v/>
      </c>
      <c r="BAW24" s="20" t="str">
        <f>IF('لصق اكسل الفورمز'!CU19="","",'لصق اكسل الفورمز'!CU19)</f>
        <v/>
      </c>
      <c r="BAX24" s="20" t="str">
        <f>IF('لصق اكسل الفورمز'!CV19="","",'لصق اكسل الفورمز'!CV19)</f>
        <v/>
      </c>
      <c r="BAY24" s="20" t="str">
        <f>IF('لصق اكسل الفورمز'!CW19="","",'لصق اكسل الفورمز'!CW19)</f>
        <v/>
      </c>
      <c r="BAZ24" s="20" t="str">
        <f>IF('لصق اكسل الفورمز'!CX19="","",'لصق اكسل الفورمز'!CX19)</f>
        <v/>
      </c>
      <c r="BBA24" s="20" t="str">
        <f>IF('لصق اكسل الفورمز'!CY19="","",'لصق اكسل الفورمز'!CY19)</f>
        <v/>
      </c>
      <c r="BBB24" s="20" t="str">
        <f>IF('لصق اكسل الفورمز'!CZ19="","",'لصق اكسل الفورمز'!CZ19)</f>
        <v/>
      </c>
      <c r="BBC24" s="20" t="str">
        <f>IF('لصق اكسل الفورمز'!DA19="","",'لصق اكسل الفورمز'!DA19)</f>
        <v/>
      </c>
      <c r="BBD24" s="20" t="str">
        <f>IF('لصق اكسل الفورمز'!DB19="","",'لصق اكسل الفورمز'!DB19)</f>
        <v/>
      </c>
      <c r="BBE24" s="20" t="str">
        <f>IF('لصق اكسل الفورمز'!DC19="","",'لصق اكسل الفورمز'!DC19)</f>
        <v/>
      </c>
      <c r="BBF24" s="20" t="str">
        <f>IF('لصق اكسل الفورمز'!DD19="","",'لصق اكسل الفورمز'!DD19)</f>
        <v/>
      </c>
      <c r="BBG24" s="20" t="str">
        <f>IF('لصق اكسل الفورمز'!DE19="","",'لصق اكسل الفورمز'!DE19)</f>
        <v/>
      </c>
      <c r="BBH24" s="20" t="str">
        <f>IF('لصق اكسل الفورمز'!DF19="","",'لصق اكسل الفورمز'!DF19)</f>
        <v/>
      </c>
      <c r="BBI24" s="20" t="str">
        <f>IF('لصق اكسل الفورمز'!DG19="","",'لصق اكسل الفورمز'!DG19)</f>
        <v/>
      </c>
      <c r="BBJ24" s="20" t="str">
        <f>IF('لصق اكسل الفورمز'!DH19="","",'لصق اكسل الفورمز'!DH19)</f>
        <v/>
      </c>
      <c r="BBK24" s="20" t="str">
        <f>IF('لصق اكسل الفورمز'!DI19="","",'لصق اكسل الفورمز'!DI19)</f>
        <v/>
      </c>
      <c r="BBL24" s="20" t="str">
        <f>IF('لصق اكسل الفورمز'!DJ19="","",'لصق اكسل الفورمز'!DJ19)</f>
        <v/>
      </c>
      <c r="BBM24" s="20" t="str">
        <f>IF('لصق اكسل الفورمز'!DK19="","",'لصق اكسل الفورمز'!DK19)</f>
        <v/>
      </c>
      <c r="BBN24" s="20" t="str">
        <f>IF('لصق اكسل الفورمز'!DL19="","",'لصق اكسل الفورمز'!DL19)</f>
        <v/>
      </c>
      <c r="BBO24" s="20" t="str">
        <f>IF('لصق اكسل الفورمز'!DM19="","",'لصق اكسل الفورمز'!DM19)</f>
        <v/>
      </c>
      <c r="BCU24" s="20" t="str">
        <f t="shared" si="131"/>
        <v/>
      </c>
      <c r="BCV24" s="20" t="str">
        <f t="shared" si="132"/>
        <v/>
      </c>
      <c r="BCW24" s="20" t="str">
        <f t="shared" si="133"/>
        <v/>
      </c>
      <c r="BCX24" s="20" t="str">
        <f t="shared" si="134"/>
        <v/>
      </c>
      <c r="BCY24" s="20" t="str">
        <f t="shared" si="135"/>
        <v/>
      </c>
      <c r="BCZ24" s="20" t="str">
        <f t="shared" si="136"/>
        <v/>
      </c>
      <c r="BDA24" s="20" t="str">
        <f t="shared" si="137"/>
        <v/>
      </c>
      <c r="BDB24" s="20" t="str">
        <f t="shared" si="138"/>
        <v/>
      </c>
      <c r="BDC24" s="20" t="str">
        <f t="shared" si="139"/>
        <v/>
      </c>
      <c r="BDD24" s="20" t="str">
        <f t="shared" si="140"/>
        <v/>
      </c>
      <c r="BDE24" s="20" t="str">
        <f t="shared" si="141"/>
        <v/>
      </c>
      <c r="BDF24" s="20" t="str">
        <f t="shared" si="142"/>
        <v/>
      </c>
      <c r="BDG24" s="20" t="str">
        <f t="shared" si="143"/>
        <v/>
      </c>
      <c r="BDH24" s="20" t="str">
        <f t="shared" si="144"/>
        <v/>
      </c>
      <c r="BDI24" s="20" t="str">
        <f t="shared" si="145"/>
        <v/>
      </c>
      <c r="BDJ24" s="20" t="str">
        <f t="shared" si="146"/>
        <v/>
      </c>
      <c r="BDK24" s="20" t="str">
        <f t="shared" si="147"/>
        <v/>
      </c>
      <c r="BDL24" s="20" t="str">
        <f t="shared" si="148"/>
        <v/>
      </c>
      <c r="BDM24" s="20" t="str">
        <f t="shared" si="149"/>
        <v/>
      </c>
      <c r="BDN24" s="20" t="str">
        <f t="shared" si="150"/>
        <v/>
      </c>
      <c r="BDO24" s="20" t="str">
        <f t="shared" si="151"/>
        <v/>
      </c>
      <c r="BDP24" s="20" t="str">
        <f t="shared" si="152"/>
        <v/>
      </c>
      <c r="BDQ24" s="20" t="str">
        <f t="shared" si="153"/>
        <v/>
      </c>
      <c r="BDR24" s="20" t="str">
        <f t="shared" si="154"/>
        <v/>
      </c>
      <c r="BDS24" s="20" t="str">
        <f t="shared" si="155"/>
        <v/>
      </c>
      <c r="BDT24" s="20" t="str">
        <f t="shared" si="156"/>
        <v/>
      </c>
      <c r="BDU24" s="20" t="str">
        <f t="shared" si="157"/>
        <v/>
      </c>
      <c r="BDV24" s="20" t="str">
        <f t="shared" si="158"/>
        <v/>
      </c>
      <c r="BDW24" s="20" t="str">
        <f t="shared" si="159"/>
        <v/>
      </c>
      <c r="BDX24" s="20" t="str">
        <f t="shared" si="160"/>
        <v/>
      </c>
      <c r="BDY24" s="20" t="str">
        <f t="shared" si="161"/>
        <v/>
      </c>
      <c r="BDZ24" s="20" t="str">
        <f t="shared" si="162"/>
        <v/>
      </c>
      <c r="BEA24" s="20" t="str">
        <f t="shared" si="163"/>
        <v/>
      </c>
      <c r="BEB24" s="20" t="str">
        <f t="shared" si="164"/>
        <v/>
      </c>
      <c r="BEC24" s="20" t="str">
        <f t="shared" si="165"/>
        <v/>
      </c>
      <c r="BED24" s="20" t="str">
        <f t="shared" si="166"/>
        <v/>
      </c>
      <c r="BEE24" s="20" t="str">
        <f t="shared" si="167"/>
        <v/>
      </c>
      <c r="BEF24" s="20" t="str">
        <f t="shared" si="168"/>
        <v/>
      </c>
      <c r="BEG24" s="20" t="str">
        <f t="shared" si="169"/>
        <v/>
      </c>
      <c r="BEH24" s="20" t="str">
        <f t="shared" si="170"/>
        <v/>
      </c>
      <c r="BEI24" s="20" t="str">
        <f t="shared" si="171"/>
        <v/>
      </c>
      <c r="BEJ24" s="20" t="str">
        <f t="shared" si="172"/>
        <v/>
      </c>
      <c r="BEK24" s="20" t="str">
        <f t="shared" si="173"/>
        <v/>
      </c>
      <c r="BEL24" s="20" t="str">
        <f t="shared" si="174"/>
        <v/>
      </c>
      <c r="BEM24" s="20" t="str">
        <f t="shared" si="175"/>
        <v/>
      </c>
      <c r="BEN24" s="20" t="str">
        <f t="shared" si="176"/>
        <v/>
      </c>
      <c r="BEO24" s="20" t="str">
        <f t="shared" si="177"/>
        <v/>
      </c>
      <c r="BEP24" s="20" t="str">
        <f t="shared" si="178"/>
        <v/>
      </c>
      <c r="BEQ24" s="20" t="str">
        <f t="shared" si="179"/>
        <v/>
      </c>
      <c r="BER24" s="20" t="str">
        <f t="shared" si="180"/>
        <v/>
      </c>
      <c r="BES24" s="20" t="str">
        <f t="shared" si="181"/>
        <v/>
      </c>
      <c r="BET24" s="20" t="str">
        <f t="shared" si="182"/>
        <v/>
      </c>
      <c r="BEU24" s="20" t="str">
        <f t="shared" si="183"/>
        <v/>
      </c>
      <c r="BEV24" s="20" t="str">
        <f t="shared" si="184"/>
        <v/>
      </c>
      <c r="BEW24" s="20" t="str">
        <f t="shared" si="185"/>
        <v/>
      </c>
      <c r="BEX24" s="20" t="str">
        <f t="shared" si="186"/>
        <v/>
      </c>
      <c r="BEY24" s="20" t="str">
        <f t="shared" si="187"/>
        <v/>
      </c>
      <c r="BEZ24" s="20" t="str">
        <f t="shared" si="188"/>
        <v/>
      </c>
      <c r="BFA24" s="20" t="str">
        <f t="shared" si="189"/>
        <v/>
      </c>
      <c r="BFB24" s="20" t="str">
        <f t="shared" si="190"/>
        <v/>
      </c>
      <c r="BFC24" s="20" t="str">
        <f t="shared" si="191"/>
        <v/>
      </c>
      <c r="BFD24" s="20" t="str">
        <f t="shared" si="192"/>
        <v/>
      </c>
      <c r="BFE24" s="20" t="str">
        <f t="shared" si="193"/>
        <v/>
      </c>
      <c r="BFF24" s="20" t="str">
        <f t="shared" si="194"/>
        <v/>
      </c>
      <c r="BFG24" s="20" t="str">
        <f t="shared" si="195"/>
        <v/>
      </c>
      <c r="BFH24" s="20" t="str">
        <f t="shared" si="196"/>
        <v/>
      </c>
      <c r="BFI24" s="20" t="str">
        <f t="shared" si="197"/>
        <v/>
      </c>
      <c r="BFJ24" s="20" t="str">
        <f t="shared" si="198"/>
        <v/>
      </c>
      <c r="BFK24" s="20" t="str">
        <f t="shared" si="199"/>
        <v/>
      </c>
      <c r="BFL24" s="20" t="str">
        <f t="shared" si="200"/>
        <v/>
      </c>
      <c r="BFM24" s="20" t="str">
        <f t="shared" si="201"/>
        <v/>
      </c>
      <c r="BFN24" s="20" t="str">
        <f t="shared" si="202"/>
        <v/>
      </c>
      <c r="BFO24" s="20" t="str">
        <f t="shared" si="203"/>
        <v/>
      </c>
      <c r="BFP24" s="20" t="str">
        <f t="shared" si="204"/>
        <v/>
      </c>
      <c r="BFQ24" s="20" t="str">
        <f t="shared" si="205"/>
        <v/>
      </c>
      <c r="BFR24" s="20" t="str">
        <f t="shared" si="206"/>
        <v/>
      </c>
      <c r="BFS24" s="20" t="str">
        <f t="shared" si="207"/>
        <v/>
      </c>
      <c r="BFT24" s="20" t="str">
        <f t="shared" si="208"/>
        <v/>
      </c>
      <c r="BFU24" s="20" t="str">
        <f t="shared" si="209"/>
        <v/>
      </c>
      <c r="BFV24" s="20" t="str">
        <f t="shared" si="210"/>
        <v/>
      </c>
      <c r="BFW24" s="20" t="str">
        <f t="shared" si="211"/>
        <v/>
      </c>
      <c r="BFX24" s="20" t="str">
        <f t="shared" si="212"/>
        <v/>
      </c>
      <c r="BFY24" s="20" t="str">
        <f t="shared" si="213"/>
        <v/>
      </c>
      <c r="BFZ24" s="20" t="str">
        <f t="shared" si="214"/>
        <v/>
      </c>
      <c r="BGA24" s="20" t="str">
        <f t="shared" si="215"/>
        <v/>
      </c>
      <c r="BGB24" s="20" t="str">
        <f t="shared" si="216"/>
        <v/>
      </c>
      <c r="BGC24" s="20" t="str">
        <f t="shared" si="217"/>
        <v/>
      </c>
      <c r="BGD24" s="20" t="str">
        <f t="shared" si="218"/>
        <v/>
      </c>
      <c r="BGE24" s="20" t="str">
        <f t="shared" si="219"/>
        <v/>
      </c>
      <c r="BGF24" s="20" t="str">
        <f t="shared" si="220"/>
        <v/>
      </c>
      <c r="BGG24" s="20" t="str">
        <f t="shared" si="221"/>
        <v/>
      </c>
      <c r="BGH24" s="20" t="str">
        <f t="shared" si="222"/>
        <v/>
      </c>
      <c r="BGI24" s="20" t="str">
        <f t="shared" si="223"/>
        <v/>
      </c>
      <c r="BGJ24" s="20" t="str">
        <f t="shared" si="224"/>
        <v/>
      </c>
      <c r="BGK24" s="20" t="str">
        <f t="shared" si="225"/>
        <v/>
      </c>
      <c r="BGL24" s="20" t="str">
        <f t="shared" si="226"/>
        <v/>
      </c>
      <c r="BGM24" s="20" t="str">
        <f t="shared" si="227"/>
        <v/>
      </c>
      <c r="BGN24" s="20" t="str">
        <f t="shared" si="228"/>
        <v/>
      </c>
      <c r="BGO24" s="20" t="str">
        <f t="shared" si="229"/>
        <v/>
      </c>
      <c r="BGP24" s="20" t="str">
        <f t="shared" si="230"/>
        <v/>
      </c>
      <c r="BGQ24" s="20" t="str">
        <f t="shared" si="231"/>
        <v/>
      </c>
      <c r="BGR24" s="20" t="str">
        <f t="shared" si="232"/>
        <v/>
      </c>
      <c r="BGS24" s="20" t="str">
        <f t="shared" si="233"/>
        <v/>
      </c>
      <c r="BGT24" s="20" t="str">
        <f t="shared" si="234"/>
        <v/>
      </c>
      <c r="BGU24" s="20" t="str">
        <f t="shared" si="235"/>
        <v/>
      </c>
      <c r="BGV24" s="20" t="str">
        <f t="shared" si="236"/>
        <v/>
      </c>
      <c r="BGW24" s="20" t="str">
        <f t="shared" si="237"/>
        <v/>
      </c>
      <c r="BGX24" s="20" t="str">
        <f t="shared" si="238"/>
        <v/>
      </c>
      <c r="BGY24" s="20" t="str">
        <f t="shared" si="239"/>
        <v/>
      </c>
      <c r="BGZ24" s="20" t="str">
        <f t="shared" si="240"/>
        <v/>
      </c>
      <c r="BHA24" s="20" t="str">
        <f t="shared" si="241"/>
        <v/>
      </c>
      <c r="BHB24" s="20" t="str">
        <f t="shared" si="242"/>
        <v/>
      </c>
      <c r="BHC24" s="20" t="str">
        <f t="shared" si="243"/>
        <v/>
      </c>
      <c r="BHD24" s="20" t="str">
        <f t="shared" si="244"/>
        <v/>
      </c>
      <c r="BHE24" s="20" t="str">
        <f t="shared" si="245"/>
        <v/>
      </c>
      <c r="BHF24" s="20" t="str">
        <f t="shared" si="246"/>
        <v/>
      </c>
      <c r="BHG24" s="20" t="str">
        <f t="shared" si="247"/>
        <v/>
      </c>
      <c r="BHJ24" s="20" t="str">
        <f t="shared" si="248"/>
        <v/>
      </c>
      <c r="BHL24" s="20" t="str">
        <f t="shared" si="249"/>
        <v/>
      </c>
      <c r="BHM24" s="20" t="str">
        <f t="shared" si="249"/>
        <v/>
      </c>
      <c r="BHN24" s="20" t="str">
        <f t="shared" si="249"/>
        <v/>
      </c>
      <c r="BHO24" s="20" t="str">
        <f t="shared" si="249"/>
        <v/>
      </c>
      <c r="BHP24" s="20" t="str">
        <f t="shared" si="249"/>
        <v/>
      </c>
      <c r="BHQ24" s="20" t="str">
        <f t="shared" si="249"/>
        <v/>
      </c>
      <c r="BHR24" s="20" t="str">
        <f t="shared" si="249"/>
        <v/>
      </c>
      <c r="BHS24" s="20" t="str">
        <f t="shared" si="249"/>
        <v/>
      </c>
      <c r="BHT24" s="20" t="str">
        <f t="shared" si="249"/>
        <v/>
      </c>
      <c r="BHU24" s="20" t="str">
        <f t="shared" si="249"/>
        <v/>
      </c>
      <c r="BHV24" s="20" t="str">
        <f t="shared" si="249"/>
        <v/>
      </c>
      <c r="BHW24" s="20" t="str">
        <f t="shared" si="249"/>
        <v/>
      </c>
      <c r="BHX24" s="20" t="str">
        <f t="shared" si="249"/>
        <v/>
      </c>
      <c r="BHY24" s="20" t="str">
        <f t="shared" si="249"/>
        <v/>
      </c>
      <c r="BHZ24" s="20" t="str">
        <f t="shared" si="249"/>
        <v/>
      </c>
      <c r="BIA24" s="20" t="str">
        <f t="shared" si="249"/>
        <v/>
      </c>
      <c r="BIB24" s="20" t="str">
        <f t="shared" si="264"/>
        <v/>
      </c>
      <c r="BIC24" s="20" t="str">
        <f t="shared" si="264"/>
        <v/>
      </c>
      <c r="BID24" s="20" t="str">
        <f t="shared" si="264"/>
        <v/>
      </c>
      <c r="BIE24" s="20" t="str">
        <f t="shared" si="264"/>
        <v/>
      </c>
      <c r="BII24" s="20" t="str">
        <f t="shared" si="251"/>
        <v/>
      </c>
      <c r="BIJ24" s="20" t="str">
        <f t="shared" si="299"/>
        <v/>
      </c>
      <c r="BIK24" s="20" t="str">
        <f t="shared" si="300"/>
        <v/>
      </c>
      <c r="BIL24" s="20" t="str">
        <f t="shared" si="301"/>
        <v/>
      </c>
      <c r="BIM24" s="20" t="str">
        <f t="shared" si="302"/>
        <v/>
      </c>
      <c r="BIN24" s="20" t="str">
        <f t="shared" si="303"/>
        <v/>
      </c>
      <c r="BIO24" s="20" t="str">
        <f t="shared" si="304"/>
        <v/>
      </c>
      <c r="BIP24" s="20" t="str">
        <f t="shared" si="305"/>
        <v/>
      </c>
      <c r="BIQ24" s="20" t="str">
        <f t="shared" si="306"/>
        <v/>
      </c>
      <c r="BIR24" s="20" t="str">
        <f t="shared" si="265"/>
        <v/>
      </c>
      <c r="BIS24" s="20" t="str">
        <f t="shared" si="266"/>
        <v/>
      </c>
      <c r="BIT24" s="20" t="str">
        <f t="shared" si="267"/>
        <v/>
      </c>
      <c r="BIU24" s="20" t="str">
        <f t="shared" si="268"/>
        <v/>
      </c>
      <c r="BIV24" s="20" t="str">
        <f t="shared" si="269"/>
        <v/>
      </c>
      <c r="BIW24" s="20" t="str">
        <f t="shared" si="270"/>
        <v/>
      </c>
      <c r="BIX24" s="20" t="str">
        <f t="shared" si="271"/>
        <v/>
      </c>
      <c r="BIY24" s="20" t="str">
        <f t="shared" si="272"/>
        <v/>
      </c>
      <c r="BIZ24" s="20" t="str">
        <f t="shared" si="273"/>
        <v/>
      </c>
      <c r="BJA24" s="20" t="str">
        <f t="shared" si="274"/>
        <v/>
      </c>
      <c r="BJB24" s="20" t="str">
        <f t="shared" si="275"/>
        <v/>
      </c>
    </row>
    <row r="25" spans="1:104 1303:1614" ht="14.5">
      <c r="A25" s="523">
        <v>19</v>
      </c>
      <c r="B25" s="510" t="str">
        <f>IF('لصق اكسل الفورمز'!E20="","",'لصق اكسل الفورمز'!E20)</f>
        <v/>
      </c>
      <c r="C25" s="510" t="str">
        <f t="shared" si="93"/>
        <v/>
      </c>
      <c r="D25" s="510" t="str">
        <f t="shared" si="276"/>
        <v/>
      </c>
      <c r="E25" s="510" t="str">
        <f t="shared" si="277"/>
        <v/>
      </c>
      <c r="F25" s="510" t="str">
        <f t="shared" si="278"/>
        <v/>
      </c>
      <c r="G25" s="510" t="str">
        <f t="shared" si="279"/>
        <v/>
      </c>
      <c r="H25" s="510" t="str">
        <f t="shared" si="280"/>
        <v/>
      </c>
      <c r="I25" s="510" t="str">
        <f t="shared" si="281"/>
        <v/>
      </c>
      <c r="J25" s="510" t="str">
        <f t="shared" si="282"/>
        <v/>
      </c>
      <c r="K25" s="510" t="str">
        <f t="shared" si="283"/>
        <v/>
      </c>
      <c r="L25" s="510" t="str">
        <f t="shared" si="253"/>
        <v/>
      </c>
      <c r="M25" s="510" t="str">
        <f t="shared" si="254"/>
        <v/>
      </c>
      <c r="N25" s="510" t="str">
        <f t="shared" si="255"/>
        <v/>
      </c>
      <c r="O25" s="510" t="str">
        <f t="shared" si="256"/>
        <v/>
      </c>
      <c r="P25" s="510" t="str">
        <f t="shared" si="257"/>
        <v/>
      </c>
      <c r="Q25" s="510" t="str">
        <f t="shared" si="258"/>
        <v/>
      </c>
      <c r="R25" s="510" t="str">
        <f t="shared" si="259"/>
        <v/>
      </c>
      <c r="S25" s="510" t="str">
        <f t="shared" si="260"/>
        <v/>
      </c>
      <c r="T25" s="510" t="str">
        <f t="shared" si="261"/>
        <v/>
      </c>
      <c r="U25" s="510" t="str">
        <f t="shared" si="262"/>
        <v/>
      </c>
      <c r="V25" s="510" t="str">
        <f t="shared" si="263"/>
        <v/>
      </c>
      <c r="W25" s="527" t="str">
        <f t="shared" si="94"/>
        <v/>
      </c>
      <c r="X25" s="510" t="str">
        <f t="shared" si="95"/>
        <v/>
      </c>
      <c r="Y25" s="564" t="str">
        <f t="shared" si="96"/>
        <v/>
      </c>
      <c r="AL25" s="20">
        <f t="shared" si="97"/>
        <v>0</v>
      </c>
      <c r="AM25" s="20">
        <f t="shared" si="98"/>
        <v>0</v>
      </c>
      <c r="AO25" s="20" t="str">
        <f t="shared" si="99"/>
        <v/>
      </c>
      <c r="AQ25" s="20" t="str">
        <f t="shared" si="252"/>
        <v/>
      </c>
      <c r="AR25" s="20" t="str">
        <f t="shared" si="101"/>
        <v/>
      </c>
      <c r="AS25" s="20" t="str">
        <f t="shared" si="102"/>
        <v/>
      </c>
      <c r="AT25" s="20" t="str">
        <f t="shared" si="103"/>
        <v/>
      </c>
      <c r="AU25" s="20" t="str">
        <f t="shared" si="104"/>
        <v/>
      </c>
      <c r="AV25" s="20" t="str">
        <f t="shared" si="105"/>
        <v/>
      </c>
      <c r="AW25" s="20" t="str">
        <f t="shared" si="106"/>
        <v/>
      </c>
      <c r="AX25" s="20" t="str">
        <f t="shared" si="107"/>
        <v/>
      </c>
      <c r="AY25" s="20" t="str">
        <f t="shared" si="108"/>
        <v/>
      </c>
      <c r="AZ25" s="20" t="str">
        <f t="shared" si="109"/>
        <v/>
      </c>
      <c r="BA25" s="20" t="str">
        <f t="shared" si="110"/>
        <v/>
      </c>
      <c r="BB25" s="20" t="str">
        <f t="shared" si="111"/>
        <v/>
      </c>
      <c r="BC25" s="20" t="str">
        <f t="shared" si="112"/>
        <v/>
      </c>
      <c r="BD25" s="20" t="str">
        <f t="shared" si="113"/>
        <v/>
      </c>
      <c r="BE25" s="20" t="str">
        <f t="shared" si="114"/>
        <v/>
      </c>
      <c r="BF25" s="20" t="str">
        <f t="shared" si="115"/>
        <v/>
      </c>
      <c r="BG25" s="20" t="str">
        <f t="shared" si="116"/>
        <v/>
      </c>
      <c r="BH25" s="20" t="str">
        <f t="shared" si="117"/>
        <v/>
      </c>
      <c r="BI25" s="20" t="str">
        <f t="shared" si="118"/>
        <v/>
      </c>
      <c r="BJ25" s="20" t="str">
        <f t="shared" si="119"/>
        <v/>
      </c>
      <c r="BL25" s="38" t="e">
        <f t="shared" si="120"/>
        <v>#DIV/0!</v>
      </c>
      <c r="BM25" s="4">
        <f t="shared" si="121"/>
        <v>0</v>
      </c>
      <c r="BN25" s="4">
        <f t="shared" si="122"/>
        <v>0</v>
      </c>
      <c r="BO25" s="4">
        <f t="shared" si="123"/>
        <v>0</v>
      </c>
      <c r="BP25" s="173" t="str">
        <f t="shared" si="124"/>
        <v/>
      </c>
      <c r="BQ25" s="4">
        <f t="shared" si="125"/>
        <v>0</v>
      </c>
      <c r="BR25">
        <f>COUNTIF(AC:AC,"&lt;=1")</f>
        <v>7</v>
      </c>
      <c r="BT25" s="268" t="str">
        <f t="shared" si="126"/>
        <v/>
      </c>
      <c r="BU25" s="268" t="str">
        <f t="shared" si="127"/>
        <v/>
      </c>
      <c r="BX25" s="20">
        <f t="shared" si="128"/>
        <v>1</v>
      </c>
      <c r="CG25" s="20" t="str">
        <f t="shared" si="129"/>
        <v/>
      </c>
      <c r="CH25" s="20" t="str">
        <f t="shared" si="307"/>
        <v/>
      </c>
      <c r="CI25" s="20" t="str">
        <f t="shared" si="308"/>
        <v/>
      </c>
      <c r="CJ25" s="20" t="str">
        <f t="shared" si="309"/>
        <v/>
      </c>
      <c r="CK25" s="20" t="str">
        <f t="shared" si="284"/>
        <v/>
      </c>
      <c r="CL25" s="20" t="str">
        <f t="shared" si="285"/>
        <v/>
      </c>
      <c r="CM25" s="20" t="str">
        <f t="shared" si="286"/>
        <v/>
      </c>
      <c r="CN25" s="20" t="str">
        <f t="shared" si="287"/>
        <v/>
      </c>
      <c r="CO25" s="20" t="str">
        <f t="shared" si="288"/>
        <v/>
      </c>
      <c r="CP25" s="20" t="str">
        <f t="shared" si="289"/>
        <v/>
      </c>
      <c r="CQ25" s="20" t="str">
        <f t="shared" si="290"/>
        <v/>
      </c>
      <c r="CR25" s="20" t="str">
        <f t="shared" si="291"/>
        <v/>
      </c>
      <c r="CS25" s="20" t="str">
        <f t="shared" si="292"/>
        <v/>
      </c>
      <c r="CT25" s="20" t="str">
        <f t="shared" si="293"/>
        <v/>
      </c>
      <c r="CU25" s="20" t="str">
        <f t="shared" si="294"/>
        <v/>
      </c>
      <c r="CV25" s="20" t="str">
        <f t="shared" si="295"/>
        <v/>
      </c>
      <c r="CW25" s="20" t="str">
        <f t="shared" si="296"/>
        <v/>
      </c>
      <c r="CX25" s="20" t="str">
        <f t="shared" si="297"/>
        <v/>
      </c>
      <c r="CY25" s="20" t="str">
        <f t="shared" si="298"/>
        <v/>
      </c>
      <c r="CZ25" s="20" t="str">
        <f t="shared" si="130"/>
        <v/>
      </c>
      <c r="AXC25" s="20" t="str">
        <f>IF('لصق اكسل الفورمز'!A20="","",'لصق اكسل الفورمز'!A20)</f>
        <v/>
      </c>
      <c r="AXD25" s="20" t="str">
        <f>IF('لصق اكسل الفورمز'!B20="","",'لصق اكسل الفورمز'!B20)</f>
        <v/>
      </c>
      <c r="AXE25" s="20" t="str">
        <f>IF('لصق اكسل الفورمز'!C20="","",'لصق اكسل الفورمز'!C20)</f>
        <v/>
      </c>
      <c r="AXF25" s="20" t="str">
        <f>IF('لصق اكسل الفورمز'!D20="","",'لصق اكسل الفورمز'!D20)</f>
        <v/>
      </c>
      <c r="AXG25" s="20" t="str">
        <f>IF('لصق اكسل الفورمز'!E20="","",'لصق اكسل الفورمز'!E20)</f>
        <v/>
      </c>
      <c r="AXH25" s="20" t="str">
        <f>IF('لصق اكسل الفورمز'!F20="","",'لصق اكسل الفورمز'!F20)</f>
        <v/>
      </c>
      <c r="AXI25" s="20" t="str">
        <f>IF('لصق اكسل الفورمز'!G20="","",'لصق اكسل الفورمز'!G20)</f>
        <v/>
      </c>
      <c r="AXJ25" s="20" t="str">
        <f>IF('لصق اكسل الفورمز'!H20="","",'لصق اكسل الفورمز'!H20)</f>
        <v/>
      </c>
      <c r="AXK25" s="20" t="str">
        <f>IF('لصق اكسل الفورمز'!I20="","",'لصق اكسل الفورمز'!I20)</f>
        <v/>
      </c>
      <c r="AXL25" s="20" t="str">
        <f>IF('لصق اكسل الفورمز'!J20="","",'لصق اكسل الفورمز'!J20)</f>
        <v/>
      </c>
      <c r="AXM25" s="20" t="str">
        <f>IF('لصق اكسل الفورمز'!K20="","",'لصق اكسل الفورمز'!K20)</f>
        <v/>
      </c>
      <c r="AXN25" s="20" t="str">
        <f>IF('لصق اكسل الفورمز'!L20="","",'لصق اكسل الفورمز'!L20)</f>
        <v/>
      </c>
      <c r="AXO25" s="20" t="str">
        <f>IF('لصق اكسل الفورمز'!M20="","",'لصق اكسل الفورمز'!M20)</f>
        <v/>
      </c>
      <c r="AXP25" s="20" t="str">
        <f>IF('لصق اكسل الفورمز'!N20="","",'لصق اكسل الفورمز'!N20)</f>
        <v/>
      </c>
      <c r="AXQ25" s="20" t="str">
        <f>IF('لصق اكسل الفورمز'!O20="","",'لصق اكسل الفورمز'!O20)</f>
        <v/>
      </c>
      <c r="AXR25" s="20" t="str">
        <f>IF('لصق اكسل الفورمز'!P20="","",'لصق اكسل الفورمز'!P20)</f>
        <v/>
      </c>
      <c r="AXS25" s="20" t="str">
        <f>IF('لصق اكسل الفورمز'!Q20="","",'لصق اكسل الفورمز'!Q20)</f>
        <v/>
      </c>
      <c r="AXT25" s="20" t="str">
        <f>IF('لصق اكسل الفورمز'!R20="","",'لصق اكسل الفورمز'!R20)</f>
        <v/>
      </c>
      <c r="AXU25" s="20" t="str">
        <f>IF('لصق اكسل الفورمز'!S20="","",'لصق اكسل الفورمز'!S20)</f>
        <v/>
      </c>
      <c r="AXV25" s="20" t="str">
        <f>IF('لصق اكسل الفورمز'!T20="","",'لصق اكسل الفورمز'!T20)</f>
        <v/>
      </c>
      <c r="AXW25" s="20" t="str">
        <f>IF('لصق اكسل الفورمز'!U20="","",'لصق اكسل الفورمز'!U20)</f>
        <v/>
      </c>
      <c r="AXX25" s="20" t="str">
        <f>IF('لصق اكسل الفورمز'!V20="","",'لصق اكسل الفورمز'!V20)</f>
        <v/>
      </c>
      <c r="AXY25" s="20" t="str">
        <f>IF('لصق اكسل الفورمز'!W20="","",'لصق اكسل الفورمز'!W20)</f>
        <v/>
      </c>
      <c r="AXZ25" s="20" t="str">
        <f>IF('لصق اكسل الفورمز'!X20="","",'لصق اكسل الفورمز'!X20)</f>
        <v/>
      </c>
      <c r="AYA25" s="20" t="str">
        <f>IF('لصق اكسل الفورمز'!Y20="","",'لصق اكسل الفورمز'!Y20)</f>
        <v/>
      </c>
      <c r="AYB25" s="20" t="str">
        <f>IF('لصق اكسل الفورمز'!Z20="","",'لصق اكسل الفورمز'!Z20)</f>
        <v/>
      </c>
      <c r="AYC25" s="20" t="str">
        <f>IF('لصق اكسل الفورمز'!AA20="","",'لصق اكسل الفورمز'!AA20)</f>
        <v/>
      </c>
      <c r="AYD25" s="20" t="str">
        <f>IF('لصق اكسل الفورمز'!AB20="","",'لصق اكسل الفورمز'!AB20)</f>
        <v/>
      </c>
      <c r="AYE25" s="20" t="str">
        <f>IF('لصق اكسل الفورمز'!AC20="","",'لصق اكسل الفورمز'!AC20)</f>
        <v/>
      </c>
      <c r="AYF25" s="20" t="str">
        <f>IF('لصق اكسل الفورمز'!AD20="","",'لصق اكسل الفورمز'!AD20)</f>
        <v/>
      </c>
      <c r="AYG25" s="20" t="str">
        <f>IF('لصق اكسل الفورمز'!AE20="","",'لصق اكسل الفورمز'!AE20)</f>
        <v/>
      </c>
      <c r="AYH25" s="20" t="str">
        <f>IF('لصق اكسل الفورمز'!AF20="","",'لصق اكسل الفورمز'!AF20)</f>
        <v/>
      </c>
      <c r="AYI25" s="20" t="str">
        <f>IF('لصق اكسل الفورمز'!AG20="","",'لصق اكسل الفورمز'!AG20)</f>
        <v/>
      </c>
      <c r="AYJ25" s="20" t="str">
        <f>IF('لصق اكسل الفورمز'!AH20="","",'لصق اكسل الفورمز'!AH20)</f>
        <v/>
      </c>
      <c r="AYK25" s="20" t="str">
        <f>IF('لصق اكسل الفورمز'!AI20="","",'لصق اكسل الفورمز'!AI20)</f>
        <v/>
      </c>
      <c r="AYL25" s="20" t="str">
        <f>IF('لصق اكسل الفورمز'!AJ20="","",'لصق اكسل الفورمز'!AJ20)</f>
        <v/>
      </c>
      <c r="AYM25" s="20" t="str">
        <f>IF('لصق اكسل الفورمز'!AK20="","",'لصق اكسل الفورمز'!AK20)</f>
        <v/>
      </c>
      <c r="AYN25" s="20" t="str">
        <f>IF('لصق اكسل الفورمز'!AL20="","",'لصق اكسل الفورمز'!AL20)</f>
        <v/>
      </c>
      <c r="AYO25" s="20" t="str">
        <f>IF('لصق اكسل الفورمز'!AM20="","",'لصق اكسل الفورمز'!AM20)</f>
        <v/>
      </c>
      <c r="AYP25" s="20" t="str">
        <f>IF('لصق اكسل الفورمز'!AN20="","",'لصق اكسل الفورمز'!AN20)</f>
        <v/>
      </c>
      <c r="AYQ25" s="20" t="str">
        <f>IF('لصق اكسل الفورمز'!AO20="","",'لصق اكسل الفورمز'!AO20)</f>
        <v/>
      </c>
      <c r="AYR25" s="20" t="str">
        <f>IF('لصق اكسل الفورمز'!AP20="","",'لصق اكسل الفورمز'!AP20)</f>
        <v/>
      </c>
      <c r="AYS25" s="20" t="str">
        <f>IF('لصق اكسل الفورمز'!AQ20="","",'لصق اكسل الفورمز'!AQ20)</f>
        <v/>
      </c>
      <c r="AYT25" s="20" t="str">
        <f>IF('لصق اكسل الفورمز'!AR20="","",'لصق اكسل الفورمز'!AR20)</f>
        <v/>
      </c>
      <c r="AYU25" s="20" t="str">
        <f>IF('لصق اكسل الفورمز'!AS20="","",'لصق اكسل الفورمز'!AS20)</f>
        <v/>
      </c>
      <c r="AYV25" s="20" t="str">
        <f>IF('لصق اكسل الفورمز'!AT20="","",'لصق اكسل الفورمز'!AT20)</f>
        <v/>
      </c>
      <c r="AYW25" s="20" t="str">
        <f>IF('لصق اكسل الفورمز'!AU20="","",'لصق اكسل الفورمز'!AU20)</f>
        <v/>
      </c>
      <c r="AYX25" s="20" t="str">
        <f>IF('لصق اكسل الفورمز'!AV20="","",'لصق اكسل الفورمز'!AV20)</f>
        <v/>
      </c>
      <c r="AYY25" s="20" t="str">
        <f>IF('لصق اكسل الفورمز'!AW20="","",'لصق اكسل الفورمز'!AW20)</f>
        <v/>
      </c>
      <c r="AYZ25" s="20" t="str">
        <f>IF('لصق اكسل الفورمز'!AX20="","",'لصق اكسل الفورمز'!AX20)</f>
        <v/>
      </c>
      <c r="AZA25" s="20" t="str">
        <f>IF('لصق اكسل الفورمز'!AY20="","",'لصق اكسل الفورمز'!AY20)</f>
        <v/>
      </c>
      <c r="AZB25" s="20" t="str">
        <f>IF('لصق اكسل الفورمز'!AZ20="","",'لصق اكسل الفورمز'!AZ20)</f>
        <v/>
      </c>
      <c r="AZC25" s="20" t="str">
        <f>IF('لصق اكسل الفورمز'!BA20="","",'لصق اكسل الفورمز'!BA20)</f>
        <v/>
      </c>
      <c r="AZD25" s="20" t="str">
        <f>IF('لصق اكسل الفورمز'!BB20="","",'لصق اكسل الفورمز'!BB20)</f>
        <v/>
      </c>
      <c r="AZE25" s="20" t="str">
        <f>IF('لصق اكسل الفورمز'!BC20="","",'لصق اكسل الفورمز'!BC20)</f>
        <v/>
      </c>
      <c r="AZF25" s="20" t="str">
        <f>IF('لصق اكسل الفورمز'!BD20="","",'لصق اكسل الفورمز'!BD20)</f>
        <v/>
      </c>
      <c r="AZG25" s="20" t="str">
        <f>IF('لصق اكسل الفورمز'!BE20="","",'لصق اكسل الفورمز'!BE20)</f>
        <v/>
      </c>
      <c r="AZH25" s="20" t="str">
        <f>IF('لصق اكسل الفورمز'!BF20="","",'لصق اكسل الفورمز'!BF20)</f>
        <v/>
      </c>
      <c r="AZI25" s="20" t="str">
        <f>IF('لصق اكسل الفورمز'!BG20="","",'لصق اكسل الفورمز'!BG20)</f>
        <v/>
      </c>
      <c r="AZJ25" s="20" t="str">
        <f>IF('لصق اكسل الفورمز'!BH20="","",'لصق اكسل الفورمز'!BH20)</f>
        <v/>
      </c>
      <c r="AZK25" s="20" t="str">
        <f>IF('لصق اكسل الفورمز'!BI20="","",'لصق اكسل الفورمز'!BI20)</f>
        <v/>
      </c>
      <c r="AZL25" s="20" t="str">
        <f>IF('لصق اكسل الفورمز'!BJ20="","",'لصق اكسل الفورمز'!BJ20)</f>
        <v/>
      </c>
      <c r="AZM25" s="20" t="str">
        <f>IF('لصق اكسل الفورمز'!BK20="","",'لصق اكسل الفورمز'!BK20)</f>
        <v/>
      </c>
      <c r="AZN25" s="20" t="str">
        <f>IF('لصق اكسل الفورمز'!BL20="","",'لصق اكسل الفورمز'!BL20)</f>
        <v/>
      </c>
      <c r="AZO25" s="20" t="str">
        <f>IF('لصق اكسل الفورمز'!BM20="","",'لصق اكسل الفورمز'!BM20)</f>
        <v/>
      </c>
      <c r="AZP25" s="20" t="str">
        <f>IF('لصق اكسل الفورمز'!BN20="","",'لصق اكسل الفورمز'!BN20)</f>
        <v/>
      </c>
      <c r="AZQ25" s="20" t="str">
        <f>IF('لصق اكسل الفورمز'!BO20="","",'لصق اكسل الفورمز'!BO20)</f>
        <v/>
      </c>
      <c r="AZR25" s="20" t="str">
        <f>IF('لصق اكسل الفورمز'!BP20="","",'لصق اكسل الفورمز'!BP20)</f>
        <v/>
      </c>
      <c r="AZS25" s="20" t="str">
        <f>IF('لصق اكسل الفورمز'!BQ20="","",'لصق اكسل الفورمز'!BQ20)</f>
        <v/>
      </c>
      <c r="AZT25" s="20" t="str">
        <f>IF('لصق اكسل الفورمز'!BR20="","",'لصق اكسل الفورمز'!BR20)</f>
        <v/>
      </c>
      <c r="AZU25" s="20" t="str">
        <f>IF('لصق اكسل الفورمز'!BS20="","",'لصق اكسل الفورمز'!BS20)</f>
        <v/>
      </c>
      <c r="AZV25" s="20" t="str">
        <f>IF('لصق اكسل الفورمز'!BT20="","",'لصق اكسل الفورمز'!BT20)</f>
        <v/>
      </c>
      <c r="AZW25" s="20" t="str">
        <f>IF('لصق اكسل الفورمز'!BU20="","",'لصق اكسل الفورمز'!BU20)</f>
        <v/>
      </c>
      <c r="AZX25" s="20" t="str">
        <f>IF('لصق اكسل الفورمز'!BV20="","",'لصق اكسل الفورمز'!BV20)</f>
        <v/>
      </c>
      <c r="AZY25" s="20" t="str">
        <f>IF('لصق اكسل الفورمز'!BW20="","",'لصق اكسل الفورمز'!BW20)</f>
        <v/>
      </c>
      <c r="AZZ25" s="20" t="str">
        <f>IF('لصق اكسل الفورمز'!BX20="","",'لصق اكسل الفورمز'!BX20)</f>
        <v/>
      </c>
      <c r="BAA25" s="20" t="str">
        <f>IF('لصق اكسل الفورمز'!BY20="","",'لصق اكسل الفورمز'!BY20)</f>
        <v/>
      </c>
      <c r="BAB25" s="20" t="str">
        <f>IF('لصق اكسل الفورمز'!BZ20="","",'لصق اكسل الفورمز'!BZ20)</f>
        <v/>
      </c>
      <c r="BAC25" s="20" t="str">
        <f>IF('لصق اكسل الفورمز'!CA20="","",'لصق اكسل الفورمز'!CA20)</f>
        <v/>
      </c>
      <c r="BAD25" s="20" t="str">
        <f>IF('لصق اكسل الفورمز'!CB20="","",'لصق اكسل الفورمز'!CB20)</f>
        <v/>
      </c>
      <c r="BAE25" s="20" t="str">
        <f>IF('لصق اكسل الفورمز'!CC20="","",'لصق اكسل الفورمز'!CC20)</f>
        <v/>
      </c>
      <c r="BAF25" s="20" t="str">
        <f>IF('لصق اكسل الفورمز'!CD20="","",'لصق اكسل الفورمز'!CD20)</f>
        <v/>
      </c>
      <c r="BAG25" s="20" t="str">
        <f>IF('لصق اكسل الفورمز'!CE20="","",'لصق اكسل الفورمز'!CE20)</f>
        <v/>
      </c>
      <c r="BAH25" s="20" t="str">
        <f>IF('لصق اكسل الفورمز'!CF20="","",'لصق اكسل الفورمز'!CF20)</f>
        <v/>
      </c>
      <c r="BAI25" s="20" t="str">
        <f>IF('لصق اكسل الفورمز'!CG20="","",'لصق اكسل الفورمز'!CG20)</f>
        <v/>
      </c>
      <c r="BAJ25" s="20" t="str">
        <f>IF('لصق اكسل الفورمز'!CH20="","",'لصق اكسل الفورمز'!CH20)</f>
        <v/>
      </c>
      <c r="BAK25" s="20" t="str">
        <f>IF('لصق اكسل الفورمز'!CI20="","",'لصق اكسل الفورمز'!CI20)</f>
        <v/>
      </c>
      <c r="BAL25" s="20" t="str">
        <f>IF('لصق اكسل الفورمز'!CJ20="","",'لصق اكسل الفورمز'!CJ20)</f>
        <v/>
      </c>
      <c r="BAM25" s="20" t="str">
        <f>IF('لصق اكسل الفورمز'!CK20="","",'لصق اكسل الفورمز'!CK20)</f>
        <v/>
      </c>
      <c r="BAN25" s="20" t="str">
        <f>IF('لصق اكسل الفورمز'!CL20="","",'لصق اكسل الفورمز'!CL20)</f>
        <v/>
      </c>
      <c r="BAO25" s="20" t="str">
        <f>IF('لصق اكسل الفورمز'!CM20="","",'لصق اكسل الفورمز'!CM20)</f>
        <v/>
      </c>
      <c r="BAP25" s="20" t="str">
        <f>IF('لصق اكسل الفورمز'!CN20="","",'لصق اكسل الفورمز'!CN20)</f>
        <v/>
      </c>
      <c r="BAQ25" s="20" t="str">
        <f>IF('لصق اكسل الفورمز'!CO20="","",'لصق اكسل الفورمز'!CO20)</f>
        <v/>
      </c>
      <c r="BAR25" s="20" t="str">
        <f>IF('لصق اكسل الفورمز'!CP20="","",'لصق اكسل الفورمز'!CP20)</f>
        <v/>
      </c>
      <c r="BAS25" s="20" t="str">
        <f>IF('لصق اكسل الفورمز'!CQ20="","",'لصق اكسل الفورمز'!CQ20)</f>
        <v/>
      </c>
      <c r="BAT25" s="20" t="str">
        <f>IF('لصق اكسل الفورمز'!CR20="","",'لصق اكسل الفورمز'!CR20)</f>
        <v/>
      </c>
      <c r="BAU25" s="20" t="str">
        <f>IF('لصق اكسل الفورمز'!CS20="","",'لصق اكسل الفورمز'!CS20)</f>
        <v/>
      </c>
      <c r="BAV25" s="20" t="str">
        <f>IF('لصق اكسل الفورمز'!CT20="","",'لصق اكسل الفورمز'!CT20)</f>
        <v/>
      </c>
      <c r="BAW25" s="20" t="str">
        <f>IF('لصق اكسل الفورمز'!CU20="","",'لصق اكسل الفورمز'!CU20)</f>
        <v/>
      </c>
      <c r="BAX25" s="20" t="str">
        <f>IF('لصق اكسل الفورمز'!CV20="","",'لصق اكسل الفورمز'!CV20)</f>
        <v/>
      </c>
      <c r="BAY25" s="20" t="str">
        <f>IF('لصق اكسل الفورمز'!CW20="","",'لصق اكسل الفورمز'!CW20)</f>
        <v/>
      </c>
      <c r="BAZ25" s="20" t="str">
        <f>IF('لصق اكسل الفورمز'!CX20="","",'لصق اكسل الفورمز'!CX20)</f>
        <v/>
      </c>
      <c r="BBA25" s="20" t="str">
        <f>IF('لصق اكسل الفورمز'!CY20="","",'لصق اكسل الفورمز'!CY20)</f>
        <v/>
      </c>
      <c r="BBB25" s="20" t="str">
        <f>IF('لصق اكسل الفورمز'!CZ20="","",'لصق اكسل الفورمز'!CZ20)</f>
        <v/>
      </c>
      <c r="BBC25" s="20" t="str">
        <f>IF('لصق اكسل الفورمز'!DA20="","",'لصق اكسل الفورمز'!DA20)</f>
        <v/>
      </c>
      <c r="BBD25" s="20" t="str">
        <f>IF('لصق اكسل الفورمز'!DB20="","",'لصق اكسل الفورمز'!DB20)</f>
        <v/>
      </c>
      <c r="BBE25" s="20" t="str">
        <f>IF('لصق اكسل الفورمز'!DC20="","",'لصق اكسل الفورمز'!DC20)</f>
        <v/>
      </c>
      <c r="BBF25" s="20" t="str">
        <f>IF('لصق اكسل الفورمز'!DD20="","",'لصق اكسل الفورمز'!DD20)</f>
        <v/>
      </c>
      <c r="BBG25" s="20" t="str">
        <f>IF('لصق اكسل الفورمز'!DE20="","",'لصق اكسل الفورمز'!DE20)</f>
        <v/>
      </c>
      <c r="BBH25" s="20" t="str">
        <f>IF('لصق اكسل الفورمز'!DF20="","",'لصق اكسل الفورمز'!DF20)</f>
        <v/>
      </c>
      <c r="BBI25" s="20" t="str">
        <f>IF('لصق اكسل الفورمز'!DG20="","",'لصق اكسل الفورمز'!DG20)</f>
        <v/>
      </c>
      <c r="BBJ25" s="20" t="str">
        <f>IF('لصق اكسل الفورمز'!DH20="","",'لصق اكسل الفورمز'!DH20)</f>
        <v/>
      </c>
      <c r="BBK25" s="20" t="str">
        <f>IF('لصق اكسل الفورمز'!DI20="","",'لصق اكسل الفورمز'!DI20)</f>
        <v/>
      </c>
      <c r="BBL25" s="20" t="str">
        <f>IF('لصق اكسل الفورمز'!DJ20="","",'لصق اكسل الفورمز'!DJ20)</f>
        <v/>
      </c>
      <c r="BBM25" s="20" t="str">
        <f>IF('لصق اكسل الفورمز'!DK20="","",'لصق اكسل الفورمز'!DK20)</f>
        <v/>
      </c>
      <c r="BBN25" s="20" t="str">
        <f>IF('لصق اكسل الفورمز'!DL20="","",'لصق اكسل الفورمز'!DL20)</f>
        <v/>
      </c>
      <c r="BBO25" s="20" t="str">
        <f>IF('لصق اكسل الفورمز'!DM20="","",'لصق اكسل الفورمز'!DM20)</f>
        <v/>
      </c>
      <c r="BCU25" s="20" t="str">
        <f t="shared" si="131"/>
        <v/>
      </c>
      <c r="BCV25" s="20" t="str">
        <f t="shared" si="132"/>
        <v/>
      </c>
      <c r="BCW25" s="20" t="str">
        <f t="shared" si="133"/>
        <v/>
      </c>
      <c r="BCX25" s="20" t="str">
        <f t="shared" si="134"/>
        <v/>
      </c>
      <c r="BCY25" s="20" t="str">
        <f t="shared" si="135"/>
        <v/>
      </c>
      <c r="BCZ25" s="20" t="str">
        <f t="shared" si="136"/>
        <v/>
      </c>
      <c r="BDA25" s="20" t="str">
        <f t="shared" si="137"/>
        <v/>
      </c>
      <c r="BDB25" s="20" t="str">
        <f t="shared" si="138"/>
        <v/>
      </c>
      <c r="BDC25" s="20" t="str">
        <f t="shared" si="139"/>
        <v/>
      </c>
      <c r="BDD25" s="20" t="str">
        <f t="shared" si="140"/>
        <v/>
      </c>
      <c r="BDE25" s="20" t="str">
        <f t="shared" si="141"/>
        <v/>
      </c>
      <c r="BDF25" s="20" t="str">
        <f t="shared" si="142"/>
        <v/>
      </c>
      <c r="BDG25" s="20" t="str">
        <f t="shared" si="143"/>
        <v/>
      </c>
      <c r="BDH25" s="20" t="str">
        <f t="shared" si="144"/>
        <v/>
      </c>
      <c r="BDI25" s="20" t="str">
        <f t="shared" si="145"/>
        <v/>
      </c>
      <c r="BDJ25" s="20" t="str">
        <f t="shared" si="146"/>
        <v/>
      </c>
      <c r="BDK25" s="20" t="str">
        <f t="shared" si="147"/>
        <v/>
      </c>
      <c r="BDL25" s="20" t="str">
        <f t="shared" si="148"/>
        <v/>
      </c>
      <c r="BDM25" s="20" t="str">
        <f t="shared" si="149"/>
        <v/>
      </c>
      <c r="BDN25" s="20" t="str">
        <f t="shared" si="150"/>
        <v/>
      </c>
      <c r="BDO25" s="20" t="str">
        <f t="shared" si="151"/>
        <v/>
      </c>
      <c r="BDP25" s="20" t="str">
        <f t="shared" si="152"/>
        <v/>
      </c>
      <c r="BDQ25" s="20" t="str">
        <f t="shared" si="153"/>
        <v/>
      </c>
      <c r="BDR25" s="20" t="str">
        <f t="shared" si="154"/>
        <v/>
      </c>
      <c r="BDS25" s="20" t="str">
        <f t="shared" si="155"/>
        <v/>
      </c>
      <c r="BDT25" s="20" t="str">
        <f t="shared" si="156"/>
        <v/>
      </c>
      <c r="BDU25" s="20" t="str">
        <f t="shared" si="157"/>
        <v/>
      </c>
      <c r="BDV25" s="20" t="str">
        <f t="shared" si="158"/>
        <v/>
      </c>
      <c r="BDW25" s="20" t="str">
        <f t="shared" si="159"/>
        <v/>
      </c>
      <c r="BDX25" s="20" t="str">
        <f t="shared" si="160"/>
        <v/>
      </c>
      <c r="BDY25" s="20" t="str">
        <f t="shared" si="161"/>
        <v/>
      </c>
      <c r="BDZ25" s="20" t="str">
        <f t="shared" si="162"/>
        <v/>
      </c>
      <c r="BEA25" s="20" t="str">
        <f t="shared" si="163"/>
        <v/>
      </c>
      <c r="BEB25" s="20" t="str">
        <f t="shared" si="164"/>
        <v/>
      </c>
      <c r="BEC25" s="20" t="str">
        <f t="shared" si="165"/>
        <v/>
      </c>
      <c r="BED25" s="20" t="str">
        <f t="shared" si="166"/>
        <v/>
      </c>
      <c r="BEE25" s="20" t="str">
        <f t="shared" si="167"/>
        <v/>
      </c>
      <c r="BEF25" s="20" t="str">
        <f t="shared" si="168"/>
        <v/>
      </c>
      <c r="BEG25" s="20" t="str">
        <f t="shared" si="169"/>
        <v/>
      </c>
      <c r="BEH25" s="20" t="str">
        <f t="shared" si="170"/>
        <v/>
      </c>
      <c r="BEI25" s="20" t="str">
        <f t="shared" si="171"/>
        <v/>
      </c>
      <c r="BEJ25" s="20" t="str">
        <f t="shared" si="172"/>
        <v/>
      </c>
      <c r="BEK25" s="20" t="str">
        <f t="shared" si="173"/>
        <v/>
      </c>
      <c r="BEL25" s="20" t="str">
        <f t="shared" si="174"/>
        <v/>
      </c>
      <c r="BEM25" s="20" t="str">
        <f t="shared" si="175"/>
        <v/>
      </c>
      <c r="BEN25" s="20" t="str">
        <f t="shared" si="176"/>
        <v/>
      </c>
      <c r="BEO25" s="20" t="str">
        <f t="shared" si="177"/>
        <v/>
      </c>
      <c r="BEP25" s="20" t="str">
        <f t="shared" si="178"/>
        <v/>
      </c>
      <c r="BEQ25" s="20" t="str">
        <f t="shared" si="179"/>
        <v/>
      </c>
      <c r="BER25" s="20" t="str">
        <f t="shared" si="180"/>
        <v/>
      </c>
      <c r="BES25" s="20" t="str">
        <f t="shared" si="181"/>
        <v/>
      </c>
      <c r="BET25" s="20" t="str">
        <f t="shared" si="182"/>
        <v/>
      </c>
      <c r="BEU25" s="20" t="str">
        <f t="shared" si="183"/>
        <v/>
      </c>
      <c r="BEV25" s="20" t="str">
        <f t="shared" si="184"/>
        <v/>
      </c>
      <c r="BEW25" s="20" t="str">
        <f t="shared" si="185"/>
        <v/>
      </c>
      <c r="BEX25" s="20" t="str">
        <f t="shared" si="186"/>
        <v/>
      </c>
      <c r="BEY25" s="20" t="str">
        <f t="shared" si="187"/>
        <v/>
      </c>
      <c r="BEZ25" s="20" t="str">
        <f t="shared" si="188"/>
        <v/>
      </c>
      <c r="BFA25" s="20" t="str">
        <f t="shared" si="189"/>
        <v/>
      </c>
      <c r="BFB25" s="20" t="str">
        <f t="shared" si="190"/>
        <v/>
      </c>
      <c r="BFC25" s="20" t="str">
        <f t="shared" si="191"/>
        <v/>
      </c>
      <c r="BFD25" s="20" t="str">
        <f t="shared" si="192"/>
        <v/>
      </c>
      <c r="BFE25" s="20" t="str">
        <f t="shared" si="193"/>
        <v/>
      </c>
      <c r="BFF25" s="20" t="str">
        <f t="shared" si="194"/>
        <v/>
      </c>
      <c r="BFG25" s="20" t="str">
        <f t="shared" si="195"/>
        <v/>
      </c>
      <c r="BFH25" s="20" t="str">
        <f t="shared" si="196"/>
        <v/>
      </c>
      <c r="BFI25" s="20" t="str">
        <f t="shared" si="197"/>
        <v/>
      </c>
      <c r="BFJ25" s="20" t="str">
        <f t="shared" si="198"/>
        <v/>
      </c>
      <c r="BFK25" s="20" t="str">
        <f t="shared" si="199"/>
        <v/>
      </c>
      <c r="BFL25" s="20" t="str">
        <f t="shared" si="200"/>
        <v/>
      </c>
      <c r="BFM25" s="20" t="str">
        <f t="shared" si="201"/>
        <v/>
      </c>
      <c r="BFN25" s="20" t="str">
        <f t="shared" si="202"/>
        <v/>
      </c>
      <c r="BFO25" s="20" t="str">
        <f t="shared" si="203"/>
        <v/>
      </c>
      <c r="BFP25" s="20" t="str">
        <f t="shared" si="204"/>
        <v/>
      </c>
      <c r="BFQ25" s="20" t="str">
        <f t="shared" si="205"/>
        <v/>
      </c>
      <c r="BFR25" s="20" t="str">
        <f t="shared" si="206"/>
        <v/>
      </c>
      <c r="BFS25" s="20" t="str">
        <f t="shared" si="207"/>
        <v/>
      </c>
      <c r="BFT25" s="20" t="str">
        <f t="shared" si="208"/>
        <v/>
      </c>
      <c r="BFU25" s="20" t="str">
        <f t="shared" si="209"/>
        <v/>
      </c>
      <c r="BFV25" s="20" t="str">
        <f t="shared" si="210"/>
        <v/>
      </c>
      <c r="BFW25" s="20" t="str">
        <f t="shared" si="211"/>
        <v/>
      </c>
      <c r="BFX25" s="20" t="str">
        <f t="shared" si="212"/>
        <v/>
      </c>
      <c r="BFY25" s="20" t="str">
        <f t="shared" si="213"/>
        <v/>
      </c>
      <c r="BFZ25" s="20" t="str">
        <f t="shared" si="214"/>
        <v/>
      </c>
      <c r="BGA25" s="20" t="str">
        <f t="shared" si="215"/>
        <v/>
      </c>
      <c r="BGB25" s="20" t="str">
        <f t="shared" si="216"/>
        <v/>
      </c>
      <c r="BGC25" s="20" t="str">
        <f t="shared" si="217"/>
        <v/>
      </c>
      <c r="BGD25" s="20" t="str">
        <f t="shared" si="218"/>
        <v/>
      </c>
      <c r="BGE25" s="20" t="str">
        <f t="shared" si="219"/>
        <v/>
      </c>
      <c r="BGF25" s="20" t="str">
        <f t="shared" si="220"/>
        <v/>
      </c>
      <c r="BGG25" s="20" t="str">
        <f t="shared" si="221"/>
        <v/>
      </c>
      <c r="BGH25" s="20" t="str">
        <f t="shared" si="222"/>
        <v/>
      </c>
      <c r="BGI25" s="20" t="str">
        <f t="shared" si="223"/>
        <v/>
      </c>
      <c r="BGJ25" s="20" t="str">
        <f t="shared" si="224"/>
        <v/>
      </c>
      <c r="BGK25" s="20" t="str">
        <f t="shared" si="225"/>
        <v/>
      </c>
      <c r="BGL25" s="20" t="str">
        <f t="shared" si="226"/>
        <v/>
      </c>
      <c r="BGM25" s="20" t="str">
        <f t="shared" si="227"/>
        <v/>
      </c>
      <c r="BGN25" s="20" t="str">
        <f t="shared" si="228"/>
        <v/>
      </c>
      <c r="BGO25" s="20" t="str">
        <f t="shared" si="229"/>
        <v/>
      </c>
      <c r="BGP25" s="20" t="str">
        <f t="shared" si="230"/>
        <v/>
      </c>
      <c r="BGQ25" s="20" t="str">
        <f t="shared" si="231"/>
        <v/>
      </c>
      <c r="BGR25" s="20" t="str">
        <f t="shared" si="232"/>
        <v/>
      </c>
      <c r="BGS25" s="20" t="str">
        <f t="shared" si="233"/>
        <v/>
      </c>
      <c r="BGT25" s="20" t="str">
        <f t="shared" si="234"/>
        <v/>
      </c>
      <c r="BGU25" s="20" t="str">
        <f t="shared" si="235"/>
        <v/>
      </c>
      <c r="BGV25" s="20" t="str">
        <f t="shared" si="236"/>
        <v/>
      </c>
      <c r="BGW25" s="20" t="str">
        <f t="shared" si="237"/>
        <v/>
      </c>
      <c r="BGX25" s="20" t="str">
        <f t="shared" si="238"/>
        <v/>
      </c>
      <c r="BGY25" s="20" t="str">
        <f t="shared" si="239"/>
        <v/>
      </c>
      <c r="BGZ25" s="20" t="str">
        <f t="shared" si="240"/>
        <v/>
      </c>
      <c r="BHA25" s="20" t="str">
        <f t="shared" si="241"/>
        <v/>
      </c>
      <c r="BHB25" s="20" t="str">
        <f t="shared" si="242"/>
        <v/>
      </c>
      <c r="BHC25" s="20" t="str">
        <f t="shared" si="243"/>
        <v/>
      </c>
      <c r="BHD25" s="20" t="str">
        <f t="shared" si="244"/>
        <v/>
      </c>
      <c r="BHE25" s="20" t="str">
        <f t="shared" si="245"/>
        <v/>
      </c>
      <c r="BHF25" s="20" t="str">
        <f t="shared" si="246"/>
        <v/>
      </c>
      <c r="BHG25" s="20" t="str">
        <f t="shared" si="247"/>
        <v/>
      </c>
      <c r="BHJ25" s="20" t="str">
        <f t="shared" si="248"/>
        <v/>
      </c>
      <c r="BHL25" s="20" t="str">
        <f t="shared" si="249"/>
        <v/>
      </c>
      <c r="BHM25" s="20" t="str">
        <f t="shared" si="249"/>
        <v/>
      </c>
      <c r="BHN25" s="20" t="str">
        <f t="shared" si="249"/>
        <v/>
      </c>
      <c r="BHO25" s="20" t="str">
        <f t="shared" si="249"/>
        <v/>
      </c>
      <c r="BHP25" s="20" t="str">
        <f t="shared" si="249"/>
        <v/>
      </c>
      <c r="BHQ25" s="20" t="str">
        <f t="shared" si="249"/>
        <v/>
      </c>
      <c r="BHR25" s="20" t="str">
        <f t="shared" si="249"/>
        <v/>
      </c>
      <c r="BHS25" s="20" t="str">
        <f t="shared" si="249"/>
        <v/>
      </c>
      <c r="BHT25" s="20" t="str">
        <f t="shared" si="249"/>
        <v/>
      </c>
      <c r="BHU25" s="20" t="str">
        <f t="shared" si="249"/>
        <v/>
      </c>
      <c r="BHV25" s="20" t="str">
        <f t="shared" si="249"/>
        <v/>
      </c>
      <c r="BHW25" s="20" t="str">
        <f t="shared" si="249"/>
        <v/>
      </c>
      <c r="BHX25" s="20" t="str">
        <f t="shared" si="249"/>
        <v/>
      </c>
      <c r="BHY25" s="20" t="str">
        <f t="shared" si="249"/>
        <v/>
      </c>
      <c r="BHZ25" s="20" t="str">
        <f t="shared" si="249"/>
        <v/>
      </c>
      <c r="BIA25" s="20" t="str">
        <f t="shared" si="249"/>
        <v/>
      </c>
      <c r="BIB25" s="20" t="str">
        <f t="shared" si="264"/>
        <v/>
      </c>
      <c r="BIC25" s="20" t="str">
        <f t="shared" si="264"/>
        <v/>
      </c>
      <c r="BID25" s="20" t="str">
        <f t="shared" si="264"/>
        <v/>
      </c>
      <c r="BIE25" s="20" t="str">
        <f t="shared" si="264"/>
        <v/>
      </c>
      <c r="BII25" s="20" t="str">
        <f t="shared" si="251"/>
        <v/>
      </c>
      <c r="BIJ25" s="20" t="str">
        <f t="shared" si="299"/>
        <v/>
      </c>
      <c r="BIK25" s="20" t="str">
        <f t="shared" si="300"/>
        <v/>
      </c>
      <c r="BIL25" s="20" t="str">
        <f t="shared" si="301"/>
        <v/>
      </c>
      <c r="BIM25" s="20" t="str">
        <f t="shared" si="302"/>
        <v/>
      </c>
      <c r="BIN25" s="20" t="str">
        <f t="shared" si="303"/>
        <v/>
      </c>
      <c r="BIO25" s="20" t="str">
        <f t="shared" si="304"/>
        <v/>
      </c>
      <c r="BIP25" s="20" t="str">
        <f t="shared" si="305"/>
        <v/>
      </c>
      <c r="BIQ25" s="20" t="str">
        <f t="shared" si="306"/>
        <v/>
      </c>
      <c r="BIR25" s="20" t="str">
        <f t="shared" si="265"/>
        <v/>
      </c>
      <c r="BIS25" s="20" t="str">
        <f t="shared" si="266"/>
        <v/>
      </c>
      <c r="BIT25" s="20" t="str">
        <f t="shared" si="267"/>
        <v/>
      </c>
      <c r="BIU25" s="20" t="str">
        <f t="shared" si="268"/>
        <v/>
      </c>
      <c r="BIV25" s="20" t="str">
        <f t="shared" si="269"/>
        <v/>
      </c>
      <c r="BIW25" s="20" t="str">
        <f t="shared" si="270"/>
        <v/>
      </c>
      <c r="BIX25" s="20" t="str">
        <f t="shared" si="271"/>
        <v/>
      </c>
      <c r="BIY25" s="20" t="str">
        <f t="shared" si="272"/>
        <v/>
      </c>
      <c r="BIZ25" s="20" t="str">
        <f t="shared" si="273"/>
        <v/>
      </c>
      <c r="BJA25" s="20" t="str">
        <f t="shared" si="274"/>
        <v/>
      </c>
      <c r="BJB25" s="20" t="str">
        <f t="shared" si="275"/>
        <v/>
      </c>
    </row>
    <row r="26" spans="1:104 1303:1614" ht="14.5">
      <c r="A26" s="523">
        <v>20</v>
      </c>
      <c r="B26" s="510" t="str">
        <f>IF('لصق اكسل الفورمز'!E21="","",'لصق اكسل الفورمز'!E21)</f>
        <v/>
      </c>
      <c r="C26" s="510" t="str">
        <f t="shared" si="93"/>
        <v/>
      </c>
      <c r="D26" s="510" t="str">
        <f t="shared" si="276"/>
        <v/>
      </c>
      <c r="E26" s="510" t="str">
        <f t="shared" si="277"/>
        <v/>
      </c>
      <c r="F26" s="510" t="str">
        <f t="shared" si="278"/>
        <v/>
      </c>
      <c r="G26" s="510" t="str">
        <f t="shared" si="279"/>
        <v/>
      </c>
      <c r="H26" s="510" t="str">
        <f t="shared" si="280"/>
        <v/>
      </c>
      <c r="I26" s="510" t="str">
        <f t="shared" si="281"/>
        <v/>
      </c>
      <c r="J26" s="510" t="str">
        <f t="shared" si="282"/>
        <v/>
      </c>
      <c r="K26" s="510" t="str">
        <f t="shared" si="283"/>
        <v/>
      </c>
      <c r="L26" s="510" t="str">
        <f t="shared" si="253"/>
        <v/>
      </c>
      <c r="M26" s="510" t="str">
        <f t="shared" si="254"/>
        <v/>
      </c>
      <c r="N26" s="510" t="str">
        <f t="shared" si="255"/>
        <v/>
      </c>
      <c r="O26" s="510" t="str">
        <f t="shared" si="256"/>
        <v/>
      </c>
      <c r="P26" s="510" t="str">
        <f t="shared" si="257"/>
        <v/>
      </c>
      <c r="Q26" s="510" t="str">
        <f t="shared" si="258"/>
        <v/>
      </c>
      <c r="R26" s="510" t="str">
        <f t="shared" si="259"/>
        <v/>
      </c>
      <c r="S26" s="510" t="str">
        <f t="shared" si="260"/>
        <v/>
      </c>
      <c r="T26" s="510" t="str">
        <f t="shared" si="261"/>
        <v/>
      </c>
      <c r="U26" s="510" t="str">
        <f t="shared" si="262"/>
        <v/>
      </c>
      <c r="V26" s="510" t="str">
        <f t="shared" si="263"/>
        <v/>
      </c>
      <c r="W26" s="527" t="str">
        <f t="shared" si="94"/>
        <v/>
      </c>
      <c r="X26" s="510" t="str">
        <f t="shared" si="95"/>
        <v/>
      </c>
      <c r="Y26" s="564" t="str">
        <f t="shared" si="96"/>
        <v/>
      </c>
      <c r="AL26" s="20">
        <f t="shared" si="97"/>
        <v>0</v>
      </c>
      <c r="AM26" s="20">
        <f t="shared" si="98"/>
        <v>0</v>
      </c>
      <c r="AO26" s="20" t="str">
        <f t="shared" si="99"/>
        <v/>
      </c>
      <c r="AQ26" s="20" t="str">
        <f t="shared" si="252"/>
        <v/>
      </c>
      <c r="AR26" s="20" t="str">
        <f t="shared" si="101"/>
        <v/>
      </c>
      <c r="AS26" s="20" t="str">
        <f t="shared" si="102"/>
        <v/>
      </c>
      <c r="AT26" s="20" t="str">
        <f t="shared" si="103"/>
        <v/>
      </c>
      <c r="AU26" s="20" t="str">
        <f t="shared" si="104"/>
        <v/>
      </c>
      <c r="AV26" s="20" t="str">
        <f t="shared" si="105"/>
        <v/>
      </c>
      <c r="AW26" s="20" t="str">
        <f t="shared" si="106"/>
        <v/>
      </c>
      <c r="AX26" s="20" t="str">
        <f t="shared" si="107"/>
        <v/>
      </c>
      <c r="AY26" s="20" t="str">
        <f t="shared" si="108"/>
        <v/>
      </c>
      <c r="AZ26" s="20" t="str">
        <f t="shared" si="109"/>
        <v/>
      </c>
      <c r="BA26" s="20" t="str">
        <f t="shared" si="110"/>
        <v/>
      </c>
      <c r="BB26" s="20" t="str">
        <f t="shared" si="111"/>
        <v/>
      </c>
      <c r="BC26" s="20" t="str">
        <f t="shared" si="112"/>
        <v/>
      </c>
      <c r="BD26" s="20" t="str">
        <f t="shared" si="113"/>
        <v/>
      </c>
      <c r="BE26" s="20" t="str">
        <f t="shared" si="114"/>
        <v/>
      </c>
      <c r="BF26" s="20" t="str">
        <f t="shared" si="115"/>
        <v/>
      </c>
      <c r="BG26" s="20" t="str">
        <f t="shared" si="116"/>
        <v/>
      </c>
      <c r="BH26" s="20" t="str">
        <f t="shared" si="117"/>
        <v/>
      </c>
      <c r="BI26" s="20" t="str">
        <f t="shared" si="118"/>
        <v/>
      </c>
      <c r="BJ26" s="20" t="str">
        <f t="shared" si="119"/>
        <v/>
      </c>
      <c r="BL26" s="38" t="e">
        <f t="shared" si="120"/>
        <v>#DIV/0!</v>
      </c>
      <c r="BM26" s="4">
        <f t="shared" si="121"/>
        <v>0</v>
      </c>
      <c r="BN26" s="4">
        <f t="shared" si="122"/>
        <v>0</v>
      </c>
      <c r="BO26" s="4">
        <f t="shared" si="123"/>
        <v>0</v>
      </c>
      <c r="BP26" s="173" t="str">
        <f t="shared" si="124"/>
        <v/>
      </c>
      <c r="BQ26" s="4">
        <f t="shared" si="125"/>
        <v>0</v>
      </c>
      <c r="BR26">
        <f>COUNTIF(AD:AD,"&lt;=1")</f>
        <v>7</v>
      </c>
      <c r="BT26" s="268" t="str">
        <f t="shared" si="126"/>
        <v/>
      </c>
      <c r="BU26" s="268" t="str">
        <f t="shared" si="127"/>
        <v/>
      </c>
      <c r="BX26" s="20">
        <f t="shared" si="128"/>
        <v>1</v>
      </c>
      <c r="CG26" s="20" t="str">
        <f t="shared" si="129"/>
        <v/>
      </c>
      <c r="CH26" s="20" t="str">
        <f t="shared" si="307"/>
        <v/>
      </c>
      <c r="CI26" s="20" t="str">
        <f t="shared" si="308"/>
        <v/>
      </c>
      <c r="CJ26" s="20" t="str">
        <f t="shared" si="309"/>
        <v/>
      </c>
      <c r="CK26" s="20" t="str">
        <f t="shared" si="284"/>
        <v/>
      </c>
      <c r="CL26" s="20" t="str">
        <f t="shared" si="285"/>
        <v/>
      </c>
      <c r="CM26" s="20" t="str">
        <f t="shared" si="286"/>
        <v/>
      </c>
      <c r="CN26" s="20" t="str">
        <f t="shared" si="287"/>
        <v/>
      </c>
      <c r="CO26" s="20" t="str">
        <f t="shared" si="288"/>
        <v/>
      </c>
      <c r="CP26" s="20" t="str">
        <f t="shared" si="289"/>
        <v/>
      </c>
      <c r="CQ26" s="20" t="str">
        <f t="shared" si="290"/>
        <v/>
      </c>
      <c r="CR26" s="20" t="str">
        <f t="shared" si="291"/>
        <v/>
      </c>
      <c r="CS26" s="20" t="str">
        <f t="shared" si="292"/>
        <v/>
      </c>
      <c r="CT26" s="20" t="str">
        <f t="shared" si="293"/>
        <v/>
      </c>
      <c r="CU26" s="20" t="str">
        <f t="shared" si="294"/>
        <v/>
      </c>
      <c r="CV26" s="20" t="str">
        <f t="shared" si="295"/>
        <v/>
      </c>
      <c r="CW26" s="20" t="str">
        <f t="shared" si="296"/>
        <v/>
      </c>
      <c r="CX26" s="20" t="str">
        <f t="shared" si="297"/>
        <v/>
      </c>
      <c r="CY26" s="20" t="str">
        <f t="shared" si="298"/>
        <v/>
      </c>
      <c r="CZ26" s="20" t="str">
        <f t="shared" si="130"/>
        <v/>
      </c>
      <c r="AXC26" s="20" t="str">
        <f>IF('لصق اكسل الفورمز'!A21="","",'لصق اكسل الفورمز'!A21)</f>
        <v/>
      </c>
      <c r="AXD26" s="20" t="str">
        <f>IF('لصق اكسل الفورمز'!B21="","",'لصق اكسل الفورمز'!B21)</f>
        <v/>
      </c>
      <c r="AXE26" s="20" t="str">
        <f>IF('لصق اكسل الفورمز'!C21="","",'لصق اكسل الفورمز'!C21)</f>
        <v/>
      </c>
      <c r="AXF26" s="20" t="str">
        <f>IF('لصق اكسل الفورمز'!D21="","",'لصق اكسل الفورمز'!D21)</f>
        <v/>
      </c>
      <c r="AXG26" s="20" t="str">
        <f>IF('لصق اكسل الفورمز'!E21="","",'لصق اكسل الفورمز'!E21)</f>
        <v/>
      </c>
      <c r="AXH26" s="20" t="str">
        <f>IF('لصق اكسل الفورمز'!F21="","",'لصق اكسل الفورمز'!F21)</f>
        <v/>
      </c>
      <c r="AXI26" s="20" t="str">
        <f>IF('لصق اكسل الفورمز'!G21="","",'لصق اكسل الفورمز'!G21)</f>
        <v/>
      </c>
      <c r="AXJ26" s="20" t="str">
        <f>IF('لصق اكسل الفورمز'!H21="","",'لصق اكسل الفورمز'!H21)</f>
        <v/>
      </c>
      <c r="AXK26" s="20" t="str">
        <f>IF('لصق اكسل الفورمز'!I21="","",'لصق اكسل الفورمز'!I21)</f>
        <v/>
      </c>
      <c r="AXL26" s="20" t="str">
        <f>IF('لصق اكسل الفورمز'!J21="","",'لصق اكسل الفورمز'!J21)</f>
        <v/>
      </c>
      <c r="AXM26" s="20" t="str">
        <f>IF('لصق اكسل الفورمز'!K21="","",'لصق اكسل الفورمز'!K21)</f>
        <v/>
      </c>
      <c r="AXN26" s="20" t="str">
        <f>IF('لصق اكسل الفورمز'!L21="","",'لصق اكسل الفورمز'!L21)</f>
        <v/>
      </c>
      <c r="AXO26" s="20" t="str">
        <f>IF('لصق اكسل الفورمز'!M21="","",'لصق اكسل الفورمز'!M21)</f>
        <v/>
      </c>
      <c r="AXP26" s="20" t="str">
        <f>IF('لصق اكسل الفورمز'!N21="","",'لصق اكسل الفورمز'!N21)</f>
        <v/>
      </c>
      <c r="AXQ26" s="20" t="str">
        <f>IF('لصق اكسل الفورمز'!O21="","",'لصق اكسل الفورمز'!O21)</f>
        <v/>
      </c>
      <c r="AXR26" s="20" t="str">
        <f>IF('لصق اكسل الفورمز'!P21="","",'لصق اكسل الفورمز'!P21)</f>
        <v/>
      </c>
      <c r="AXS26" s="20" t="str">
        <f>IF('لصق اكسل الفورمز'!Q21="","",'لصق اكسل الفورمز'!Q21)</f>
        <v/>
      </c>
      <c r="AXT26" s="20" t="str">
        <f>IF('لصق اكسل الفورمز'!R21="","",'لصق اكسل الفورمز'!R21)</f>
        <v/>
      </c>
      <c r="AXU26" s="20" t="str">
        <f>IF('لصق اكسل الفورمز'!S21="","",'لصق اكسل الفورمز'!S21)</f>
        <v/>
      </c>
      <c r="AXV26" s="20" t="str">
        <f>IF('لصق اكسل الفورمز'!T21="","",'لصق اكسل الفورمز'!T21)</f>
        <v/>
      </c>
      <c r="AXW26" s="20" t="str">
        <f>IF('لصق اكسل الفورمز'!U21="","",'لصق اكسل الفورمز'!U21)</f>
        <v/>
      </c>
      <c r="AXX26" s="20" t="str">
        <f>IF('لصق اكسل الفورمز'!V21="","",'لصق اكسل الفورمز'!V21)</f>
        <v/>
      </c>
      <c r="AXY26" s="20" t="str">
        <f>IF('لصق اكسل الفورمز'!W21="","",'لصق اكسل الفورمز'!W21)</f>
        <v/>
      </c>
      <c r="AXZ26" s="20" t="str">
        <f>IF('لصق اكسل الفورمز'!X21="","",'لصق اكسل الفورمز'!X21)</f>
        <v/>
      </c>
      <c r="AYA26" s="20" t="str">
        <f>IF('لصق اكسل الفورمز'!Y21="","",'لصق اكسل الفورمز'!Y21)</f>
        <v/>
      </c>
      <c r="AYB26" s="20" t="str">
        <f>IF('لصق اكسل الفورمز'!Z21="","",'لصق اكسل الفورمز'!Z21)</f>
        <v/>
      </c>
      <c r="AYC26" s="20" t="str">
        <f>IF('لصق اكسل الفورمز'!AA21="","",'لصق اكسل الفورمز'!AA21)</f>
        <v/>
      </c>
      <c r="AYD26" s="20" t="str">
        <f>IF('لصق اكسل الفورمز'!AB21="","",'لصق اكسل الفورمز'!AB21)</f>
        <v/>
      </c>
      <c r="AYE26" s="20" t="str">
        <f>IF('لصق اكسل الفورمز'!AC21="","",'لصق اكسل الفورمز'!AC21)</f>
        <v/>
      </c>
      <c r="AYF26" s="20" t="str">
        <f>IF('لصق اكسل الفورمز'!AD21="","",'لصق اكسل الفورمز'!AD21)</f>
        <v/>
      </c>
      <c r="AYG26" s="20" t="str">
        <f>IF('لصق اكسل الفورمز'!AE21="","",'لصق اكسل الفورمز'!AE21)</f>
        <v/>
      </c>
      <c r="AYH26" s="20" t="str">
        <f>IF('لصق اكسل الفورمز'!AF21="","",'لصق اكسل الفورمز'!AF21)</f>
        <v/>
      </c>
      <c r="AYI26" s="20" t="str">
        <f>IF('لصق اكسل الفورمز'!AG21="","",'لصق اكسل الفورمز'!AG21)</f>
        <v/>
      </c>
      <c r="AYJ26" s="20" t="str">
        <f>IF('لصق اكسل الفورمز'!AH21="","",'لصق اكسل الفورمز'!AH21)</f>
        <v/>
      </c>
      <c r="AYK26" s="20" t="str">
        <f>IF('لصق اكسل الفورمز'!AI21="","",'لصق اكسل الفورمز'!AI21)</f>
        <v/>
      </c>
      <c r="AYL26" s="20" t="str">
        <f>IF('لصق اكسل الفورمز'!AJ21="","",'لصق اكسل الفورمز'!AJ21)</f>
        <v/>
      </c>
      <c r="AYM26" s="20" t="str">
        <f>IF('لصق اكسل الفورمز'!AK21="","",'لصق اكسل الفورمز'!AK21)</f>
        <v/>
      </c>
      <c r="AYN26" s="20" t="str">
        <f>IF('لصق اكسل الفورمز'!AL21="","",'لصق اكسل الفورمز'!AL21)</f>
        <v/>
      </c>
      <c r="AYO26" s="20" t="str">
        <f>IF('لصق اكسل الفورمز'!AM21="","",'لصق اكسل الفورمز'!AM21)</f>
        <v/>
      </c>
      <c r="AYP26" s="20" t="str">
        <f>IF('لصق اكسل الفورمز'!AN21="","",'لصق اكسل الفورمز'!AN21)</f>
        <v/>
      </c>
      <c r="AYQ26" s="20" t="str">
        <f>IF('لصق اكسل الفورمز'!AO21="","",'لصق اكسل الفورمز'!AO21)</f>
        <v/>
      </c>
      <c r="AYR26" s="20" t="str">
        <f>IF('لصق اكسل الفورمز'!AP21="","",'لصق اكسل الفورمز'!AP21)</f>
        <v/>
      </c>
      <c r="AYS26" s="20" t="str">
        <f>IF('لصق اكسل الفورمز'!AQ21="","",'لصق اكسل الفورمز'!AQ21)</f>
        <v/>
      </c>
      <c r="AYT26" s="20" t="str">
        <f>IF('لصق اكسل الفورمز'!AR21="","",'لصق اكسل الفورمز'!AR21)</f>
        <v/>
      </c>
      <c r="AYU26" s="20" t="str">
        <f>IF('لصق اكسل الفورمز'!AS21="","",'لصق اكسل الفورمز'!AS21)</f>
        <v/>
      </c>
      <c r="AYV26" s="20" t="str">
        <f>IF('لصق اكسل الفورمز'!AT21="","",'لصق اكسل الفورمز'!AT21)</f>
        <v/>
      </c>
      <c r="AYW26" s="20" t="str">
        <f>IF('لصق اكسل الفورمز'!AU21="","",'لصق اكسل الفورمز'!AU21)</f>
        <v/>
      </c>
      <c r="AYX26" s="20" t="str">
        <f>IF('لصق اكسل الفورمز'!AV21="","",'لصق اكسل الفورمز'!AV21)</f>
        <v/>
      </c>
      <c r="AYY26" s="20" t="str">
        <f>IF('لصق اكسل الفورمز'!AW21="","",'لصق اكسل الفورمز'!AW21)</f>
        <v/>
      </c>
      <c r="AYZ26" s="20" t="str">
        <f>IF('لصق اكسل الفورمز'!AX21="","",'لصق اكسل الفورمز'!AX21)</f>
        <v/>
      </c>
      <c r="AZA26" s="20" t="str">
        <f>IF('لصق اكسل الفورمز'!AY21="","",'لصق اكسل الفورمز'!AY21)</f>
        <v/>
      </c>
      <c r="AZB26" s="20" t="str">
        <f>IF('لصق اكسل الفورمز'!AZ21="","",'لصق اكسل الفورمز'!AZ21)</f>
        <v/>
      </c>
      <c r="AZC26" s="20" t="str">
        <f>IF('لصق اكسل الفورمز'!BA21="","",'لصق اكسل الفورمز'!BA21)</f>
        <v/>
      </c>
      <c r="AZD26" s="20" t="str">
        <f>IF('لصق اكسل الفورمز'!BB21="","",'لصق اكسل الفورمز'!BB21)</f>
        <v/>
      </c>
      <c r="AZE26" s="20" t="str">
        <f>IF('لصق اكسل الفورمز'!BC21="","",'لصق اكسل الفورمز'!BC21)</f>
        <v/>
      </c>
      <c r="AZF26" s="20" t="str">
        <f>IF('لصق اكسل الفورمز'!BD21="","",'لصق اكسل الفورمز'!BD21)</f>
        <v/>
      </c>
      <c r="AZG26" s="20" t="str">
        <f>IF('لصق اكسل الفورمز'!BE21="","",'لصق اكسل الفورمز'!BE21)</f>
        <v/>
      </c>
      <c r="AZH26" s="20" t="str">
        <f>IF('لصق اكسل الفورمز'!BF21="","",'لصق اكسل الفورمز'!BF21)</f>
        <v/>
      </c>
      <c r="AZI26" s="20" t="str">
        <f>IF('لصق اكسل الفورمز'!BG21="","",'لصق اكسل الفورمز'!BG21)</f>
        <v/>
      </c>
      <c r="AZJ26" s="20" t="str">
        <f>IF('لصق اكسل الفورمز'!BH21="","",'لصق اكسل الفورمز'!BH21)</f>
        <v/>
      </c>
      <c r="AZK26" s="20" t="str">
        <f>IF('لصق اكسل الفورمز'!BI21="","",'لصق اكسل الفورمز'!BI21)</f>
        <v/>
      </c>
      <c r="AZL26" s="20" t="str">
        <f>IF('لصق اكسل الفورمز'!BJ21="","",'لصق اكسل الفورمز'!BJ21)</f>
        <v/>
      </c>
      <c r="AZM26" s="20" t="str">
        <f>IF('لصق اكسل الفورمز'!BK21="","",'لصق اكسل الفورمز'!BK21)</f>
        <v/>
      </c>
      <c r="AZN26" s="20" t="str">
        <f>IF('لصق اكسل الفورمز'!BL21="","",'لصق اكسل الفورمز'!BL21)</f>
        <v/>
      </c>
      <c r="AZO26" s="20" t="str">
        <f>IF('لصق اكسل الفورمز'!BM21="","",'لصق اكسل الفورمز'!BM21)</f>
        <v/>
      </c>
      <c r="AZP26" s="20" t="str">
        <f>IF('لصق اكسل الفورمز'!BN21="","",'لصق اكسل الفورمز'!BN21)</f>
        <v/>
      </c>
      <c r="AZQ26" s="20" t="str">
        <f>IF('لصق اكسل الفورمز'!BO21="","",'لصق اكسل الفورمز'!BO21)</f>
        <v/>
      </c>
      <c r="AZR26" s="20" t="str">
        <f>IF('لصق اكسل الفورمز'!BP21="","",'لصق اكسل الفورمز'!BP21)</f>
        <v/>
      </c>
      <c r="AZS26" s="20" t="str">
        <f>IF('لصق اكسل الفورمز'!BQ21="","",'لصق اكسل الفورمز'!BQ21)</f>
        <v/>
      </c>
      <c r="AZT26" s="20" t="str">
        <f>IF('لصق اكسل الفورمز'!BR21="","",'لصق اكسل الفورمز'!BR21)</f>
        <v/>
      </c>
      <c r="AZU26" s="20" t="str">
        <f>IF('لصق اكسل الفورمز'!BS21="","",'لصق اكسل الفورمز'!BS21)</f>
        <v/>
      </c>
      <c r="AZV26" s="20" t="str">
        <f>IF('لصق اكسل الفورمز'!BT21="","",'لصق اكسل الفورمز'!BT21)</f>
        <v/>
      </c>
      <c r="AZW26" s="20" t="str">
        <f>IF('لصق اكسل الفورمز'!BU21="","",'لصق اكسل الفورمز'!BU21)</f>
        <v/>
      </c>
      <c r="AZX26" s="20" t="str">
        <f>IF('لصق اكسل الفورمز'!BV21="","",'لصق اكسل الفورمز'!BV21)</f>
        <v/>
      </c>
      <c r="AZY26" s="20" t="str">
        <f>IF('لصق اكسل الفورمز'!BW21="","",'لصق اكسل الفورمز'!BW21)</f>
        <v/>
      </c>
      <c r="AZZ26" s="20" t="str">
        <f>IF('لصق اكسل الفورمز'!BX21="","",'لصق اكسل الفورمز'!BX21)</f>
        <v/>
      </c>
      <c r="BAA26" s="20" t="str">
        <f>IF('لصق اكسل الفورمز'!BY21="","",'لصق اكسل الفورمز'!BY21)</f>
        <v/>
      </c>
      <c r="BAB26" s="20" t="str">
        <f>IF('لصق اكسل الفورمز'!BZ21="","",'لصق اكسل الفورمز'!BZ21)</f>
        <v/>
      </c>
      <c r="BAC26" s="20" t="str">
        <f>IF('لصق اكسل الفورمز'!CA21="","",'لصق اكسل الفورمز'!CA21)</f>
        <v/>
      </c>
      <c r="BAD26" s="20" t="str">
        <f>IF('لصق اكسل الفورمز'!CB21="","",'لصق اكسل الفورمز'!CB21)</f>
        <v/>
      </c>
      <c r="BAE26" s="20" t="str">
        <f>IF('لصق اكسل الفورمز'!CC21="","",'لصق اكسل الفورمز'!CC21)</f>
        <v/>
      </c>
      <c r="BAF26" s="20" t="str">
        <f>IF('لصق اكسل الفورمز'!CD21="","",'لصق اكسل الفورمز'!CD21)</f>
        <v/>
      </c>
      <c r="BAG26" s="20" t="str">
        <f>IF('لصق اكسل الفورمز'!CE21="","",'لصق اكسل الفورمز'!CE21)</f>
        <v/>
      </c>
      <c r="BAH26" s="20" t="str">
        <f>IF('لصق اكسل الفورمز'!CF21="","",'لصق اكسل الفورمز'!CF21)</f>
        <v/>
      </c>
      <c r="BAI26" s="20" t="str">
        <f>IF('لصق اكسل الفورمز'!CG21="","",'لصق اكسل الفورمز'!CG21)</f>
        <v/>
      </c>
      <c r="BAJ26" s="20" t="str">
        <f>IF('لصق اكسل الفورمز'!CH21="","",'لصق اكسل الفورمز'!CH21)</f>
        <v/>
      </c>
      <c r="BAK26" s="20" t="str">
        <f>IF('لصق اكسل الفورمز'!CI21="","",'لصق اكسل الفورمز'!CI21)</f>
        <v/>
      </c>
      <c r="BAL26" s="20" t="str">
        <f>IF('لصق اكسل الفورمز'!CJ21="","",'لصق اكسل الفورمز'!CJ21)</f>
        <v/>
      </c>
      <c r="BAM26" s="20" t="str">
        <f>IF('لصق اكسل الفورمز'!CK21="","",'لصق اكسل الفورمز'!CK21)</f>
        <v/>
      </c>
      <c r="BAN26" s="20" t="str">
        <f>IF('لصق اكسل الفورمز'!CL21="","",'لصق اكسل الفورمز'!CL21)</f>
        <v/>
      </c>
      <c r="BAO26" s="20" t="str">
        <f>IF('لصق اكسل الفورمز'!CM21="","",'لصق اكسل الفورمز'!CM21)</f>
        <v/>
      </c>
      <c r="BAP26" s="20" t="str">
        <f>IF('لصق اكسل الفورمز'!CN21="","",'لصق اكسل الفورمز'!CN21)</f>
        <v/>
      </c>
      <c r="BAQ26" s="20" t="str">
        <f>IF('لصق اكسل الفورمز'!CO21="","",'لصق اكسل الفورمز'!CO21)</f>
        <v/>
      </c>
      <c r="BAR26" s="20" t="str">
        <f>IF('لصق اكسل الفورمز'!CP21="","",'لصق اكسل الفورمز'!CP21)</f>
        <v/>
      </c>
      <c r="BAS26" s="20" t="str">
        <f>IF('لصق اكسل الفورمز'!CQ21="","",'لصق اكسل الفورمز'!CQ21)</f>
        <v/>
      </c>
      <c r="BAT26" s="20" t="str">
        <f>IF('لصق اكسل الفورمز'!CR21="","",'لصق اكسل الفورمز'!CR21)</f>
        <v/>
      </c>
      <c r="BAU26" s="20" t="str">
        <f>IF('لصق اكسل الفورمز'!CS21="","",'لصق اكسل الفورمز'!CS21)</f>
        <v/>
      </c>
      <c r="BAV26" s="20" t="str">
        <f>IF('لصق اكسل الفورمز'!CT21="","",'لصق اكسل الفورمز'!CT21)</f>
        <v/>
      </c>
      <c r="BAW26" s="20" t="str">
        <f>IF('لصق اكسل الفورمز'!CU21="","",'لصق اكسل الفورمز'!CU21)</f>
        <v/>
      </c>
      <c r="BAX26" s="20" t="str">
        <f>IF('لصق اكسل الفورمز'!CV21="","",'لصق اكسل الفورمز'!CV21)</f>
        <v/>
      </c>
      <c r="BAY26" s="20" t="str">
        <f>IF('لصق اكسل الفورمز'!CW21="","",'لصق اكسل الفورمز'!CW21)</f>
        <v/>
      </c>
      <c r="BAZ26" s="20" t="str">
        <f>IF('لصق اكسل الفورمز'!CX21="","",'لصق اكسل الفورمز'!CX21)</f>
        <v/>
      </c>
      <c r="BBA26" s="20" t="str">
        <f>IF('لصق اكسل الفورمز'!CY21="","",'لصق اكسل الفورمز'!CY21)</f>
        <v/>
      </c>
      <c r="BBB26" s="20" t="str">
        <f>IF('لصق اكسل الفورمز'!CZ21="","",'لصق اكسل الفورمز'!CZ21)</f>
        <v/>
      </c>
      <c r="BBC26" s="20" t="str">
        <f>IF('لصق اكسل الفورمز'!DA21="","",'لصق اكسل الفورمز'!DA21)</f>
        <v/>
      </c>
      <c r="BBD26" s="20" t="str">
        <f>IF('لصق اكسل الفورمز'!DB21="","",'لصق اكسل الفورمز'!DB21)</f>
        <v/>
      </c>
      <c r="BBE26" s="20" t="str">
        <f>IF('لصق اكسل الفورمز'!DC21="","",'لصق اكسل الفورمز'!DC21)</f>
        <v/>
      </c>
      <c r="BBF26" s="20" t="str">
        <f>IF('لصق اكسل الفورمز'!DD21="","",'لصق اكسل الفورمز'!DD21)</f>
        <v/>
      </c>
      <c r="BBG26" s="20" t="str">
        <f>IF('لصق اكسل الفورمز'!DE21="","",'لصق اكسل الفورمز'!DE21)</f>
        <v/>
      </c>
      <c r="BBH26" s="20" t="str">
        <f>IF('لصق اكسل الفورمز'!DF21="","",'لصق اكسل الفورمز'!DF21)</f>
        <v/>
      </c>
      <c r="BBI26" s="20" t="str">
        <f>IF('لصق اكسل الفورمز'!DG21="","",'لصق اكسل الفورمز'!DG21)</f>
        <v/>
      </c>
      <c r="BBJ26" s="20" t="str">
        <f>IF('لصق اكسل الفورمز'!DH21="","",'لصق اكسل الفورمز'!DH21)</f>
        <v/>
      </c>
      <c r="BBK26" s="20" t="str">
        <f>IF('لصق اكسل الفورمز'!DI21="","",'لصق اكسل الفورمز'!DI21)</f>
        <v/>
      </c>
      <c r="BBL26" s="20" t="str">
        <f>IF('لصق اكسل الفورمز'!DJ21="","",'لصق اكسل الفورمز'!DJ21)</f>
        <v/>
      </c>
      <c r="BBM26" s="20" t="str">
        <f>IF('لصق اكسل الفورمز'!DK21="","",'لصق اكسل الفورمز'!DK21)</f>
        <v/>
      </c>
      <c r="BBN26" s="20" t="str">
        <f>IF('لصق اكسل الفورمز'!DL21="","",'لصق اكسل الفورمز'!DL21)</f>
        <v/>
      </c>
      <c r="BBO26" s="20" t="str">
        <f>IF('لصق اكسل الفورمز'!DM21="","",'لصق اكسل الفورمز'!DM21)</f>
        <v/>
      </c>
      <c r="BCU26" s="20" t="str">
        <f t="shared" si="131"/>
        <v/>
      </c>
      <c r="BCV26" s="20" t="str">
        <f t="shared" si="132"/>
        <v/>
      </c>
      <c r="BCW26" s="20" t="str">
        <f t="shared" si="133"/>
        <v/>
      </c>
      <c r="BCX26" s="20" t="str">
        <f t="shared" si="134"/>
        <v/>
      </c>
      <c r="BCY26" s="20" t="str">
        <f t="shared" si="135"/>
        <v/>
      </c>
      <c r="BCZ26" s="20" t="str">
        <f t="shared" si="136"/>
        <v/>
      </c>
      <c r="BDA26" s="20" t="str">
        <f t="shared" si="137"/>
        <v/>
      </c>
      <c r="BDB26" s="20" t="str">
        <f t="shared" si="138"/>
        <v/>
      </c>
      <c r="BDC26" s="20" t="str">
        <f t="shared" si="139"/>
        <v/>
      </c>
      <c r="BDD26" s="20" t="str">
        <f t="shared" si="140"/>
        <v/>
      </c>
      <c r="BDE26" s="20" t="str">
        <f t="shared" si="141"/>
        <v/>
      </c>
      <c r="BDF26" s="20" t="str">
        <f t="shared" si="142"/>
        <v/>
      </c>
      <c r="BDG26" s="20" t="str">
        <f t="shared" si="143"/>
        <v/>
      </c>
      <c r="BDH26" s="20" t="str">
        <f t="shared" si="144"/>
        <v/>
      </c>
      <c r="BDI26" s="20" t="str">
        <f t="shared" si="145"/>
        <v/>
      </c>
      <c r="BDJ26" s="20" t="str">
        <f t="shared" si="146"/>
        <v/>
      </c>
      <c r="BDK26" s="20" t="str">
        <f t="shared" si="147"/>
        <v/>
      </c>
      <c r="BDL26" s="20" t="str">
        <f t="shared" si="148"/>
        <v/>
      </c>
      <c r="BDM26" s="20" t="str">
        <f t="shared" si="149"/>
        <v/>
      </c>
      <c r="BDN26" s="20" t="str">
        <f t="shared" si="150"/>
        <v/>
      </c>
      <c r="BDO26" s="20" t="str">
        <f t="shared" si="151"/>
        <v/>
      </c>
      <c r="BDP26" s="20" t="str">
        <f t="shared" si="152"/>
        <v/>
      </c>
      <c r="BDQ26" s="20" t="str">
        <f t="shared" si="153"/>
        <v/>
      </c>
      <c r="BDR26" s="20" t="str">
        <f t="shared" si="154"/>
        <v/>
      </c>
      <c r="BDS26" s="20" t="str">
        <f t="shared" si="155"/>
        <v/>
      </c>
      <c r="BDT26" s="20" t="str">
        <f t="shared" si="156"/>
        <v/>
      </c>
      <c r="BDU26" s="20" t="str">
        <f t="shared" si="157"/>
        <v/>
      </c>
      <c r="BDV26" s="20" t="str">
        <f t="shared" si="158"/>
        <v/>
      </c>
      <c r="BDW26" s="20" t="str">
        <f t="shared" si="159"/>
        <v/>
      </c>
      <c r="BDX26" s="20" t="str">
        <f t="shared" si="160"/>
        <v/>
      </c>
      <c r="BDY26" s="20" t="str">
        <f t="shared" si="161"/>
        <v/>
      </c>
      <c r="BDZ26" s="20" t="str">
        <f t="shared" si="162"/>
        <v/>
      </c>
      <c r="BEA26" s="20" t="str">
        <f t="shared" si="163"/>
        <v/>
      </c>
      <c r="BEB26" s="20" t="str">
        <f t="shared" si="164"/>
        <v/>
      </c>
      <c r="BEC26" s="20" t="str">
        <f t="shared" si="165"/>
        <v/>
      </c>
      <c r="BED26" s="20" t="str">
        <f t="shared" si="166"/>
        <v/>
      </c>
      <c r="BEE26" s="20" t="str">
        <f t="shared" si="167"/>
        <v/>
      </c>
      <c r="BEF26" s="20" t="str">
        <f t="shared" si="168"/>
        <v/>
      </c>
      <c r="BEG26" s="20" t="str">
        <f t="shared" si="169"/>
        <v/>
      </c>
      <c r="BEH26" s="20" t="str">
        <f t="shared" si="170"/>
        <v/>
      </c>
      <c r="BEI26" s="20" t="str">
        <f t="shared" si="171"/>
        <v/>
      </c>
      <c r="BEJ26" s="20" t="str">
        <f t="shared" si="172"/>
        <v/>
      </c>
      <c r="BEK26" s="20" t="str">
        <f t="shared" si="173"/>
        <v/>
      </c>
      <c r="BEL26" s="20" t="str">
        <f t="shared" si="174"/>
        <v/>
      </c>
      <c r="BEM26" s="20" t="str">
        <f t="shared" si="175"/>
        <v/>
      </c>
      <c r="BEN26" s="20" t="str">
        <f t="shared" si="176"/>
        <v/>
      </c>
      <c r="BEO26" s="20" t="str">
        <f t="shared" si="177"/>
        <v/>
      </c>
      <c r="BEP26" s="20" t="str">
        <f t="shared" si="178"/>
        <v/>
      </c>
      <c r="BEQ26" s="20" t="str">
        <f t="shared" si="179"/>
        <v/>
      </c>
      <c r="BER26" s="20" t="str">
        <f t="shared" si="180"/>
        <v/>
      </c>
      <c r="BES26" s="20" t="str">
        <f t="shared" si="181"/>
        <v/>
      </c>
      <c r="BET26" s="20" t="str">
        <f t="shared" si="182"/>
        <v/>
      </c>
      <c r="BEU26" s="20" t="str">
        <f t="shared" si="183"/>
        <v/>
      </c>
      <c r="BEV26" s="20" t="str">
        <f t="shared" si="184"/>
        <v/>
      </c>
      <c r="BEW26" s="20" t="str">
        <f t="shared" si="185"/>
        <v/>
      </c>
      <c r="BEX26" s="20" t="str">
        <f t="shared" si="186"/>
        <v/>
      </c>
      <c r="BEY26" s="20" t="str">
        <f t="shared" si="187"/>
        <v/>
      </c>
      <c r="BEZ26" s="20" t="str">
        <f t="shared" si="188"/>
        <v/>
      </c>
      <c r="BFA26" s="20" t="str">
        <f t="shared" si="189"/>
        <v/>
      </c>
      <c r="BFB26" s="20" t="str">
        <f t="shared" si="190"/>
        <v/>
      </c>
      <c r="BFC26" s="20" t="str">
        <f t="shared" si="191"/>
        <v/>
      </c>
      <c r="BFD26" s="20" t="str">
        <f t="shared" si="192"/>
        <v/>
      </c>
      <c r="BFE26" s="20" t="str">
        <f t="shared" si="193"/>
        <v/>
      </c>
      <c r="BFF26" s="20" t="str">
        <f t="shared" si="194"/>
        <v/>
      </c>
      <c r="BFG26" s="20" t="str">
        <f t="shared" si="195"/>
        <v/>
      </c>
      <c r="BFH26" s="20" t="str">
        <f t="shared" si="196"/>
        <v/>
      </c>
      <c r="BFI26" s="20" t="str">
        <f t="shared" si="197"/>
        <v/>
      </c>
      <c r="BFJ26" s="20" t="str">
        <f t="shared" si="198"/>
        <v/>
      </c>
      <c r="BFK26" s="20" t="str">
        <f t="shared" si="199"/>
        <v/>
      </c>
      <c r="BFL26" s="20" t="str">
        <f t="shared" si="200"/>
        <v/>
      </c>
      <c r="BFM26" s="20" t="str">
        <f t="shared" si="201"/>
        <v/>
      </c>
      <c r="BFN26" s="20" t="str">
        <f t="shared" si="202"/>
        <v/>
      </c>
      <c r="BFO26" s="20" t="str">
        <f t="shared" si="203"/>
        <v/>
      </c>
      <c r="BFP26" s="20" t="str">
        <f t="shared" si="204"/>
        <v/>
      </c>
      <c r="BFQ26" s="20" t="str">
        <f t="shared" si="205"/>
        <v/>
      </c>
      <c r="BFR26" s="20" t="str">
        <f t="shared" si="206"/>
        <v/>
      </c>
      <c r="BFS26" s="20" t="str">
        <f t="shared" si="207"/>
        <v/>
      </c>
      <c r="BFT26" s="20" t="str">
        <f t="shared" si="208"/>
        <v/>
      </c>
      <c r="BFU26" s="20" t="str">
        <f t="shared" si="209"/>
        <v/>
      </c>
      <c r="BFV26" s="20" t="str">
        <f t="shared" si="210"/>
        <v/>
      </c>
      <c r="BFW26" s="20" t="str">
        <f t="shared" si="211"/>
        <v/>
      </c>
      <c r="BFX26" s="20" t="str">
        <f t="shared" si="212"/>
        <v/>
      </c>
      <c r="BFY26" s="20" t="str">
        <f t="shared" si="213"/>
        <v/>
      </c>
      <c r="BFZ26" s="20" t="str">
        <f t="shared" si="214"/>
        <v/>
      </c>
      <c r="BGA26" s="20" t="str">
        <f t="shared" si="215"/>
        <v/>
      </c>
      <c r="BGB26" s="20" t="str">
        <f t="shared" si="216"/>
        <v/>
      </c>
      <c r="BGC26" s="20" t="str">
        <f t="shared" si="217"/>
        <v/>
      </c>
      <c r="BGD26" s="20" t="str">
        <f t="shared" si="218"/>
        <v/>
      </c>
      <c r="BGE26" s="20" t="str">
        <f t="shared" si="219"/>
        <v/>
      </c>
      <c r="BGF26" s="20" t="str">
        <f t="shared" si="220"/>
        <v/>
      </c>
      <c r="BGG26" s="20" t="str">
        <f t="shared" si="221"/>
        <v/>
      </c>
      <c r="BGH26" s="20" t="str">
        <f t="shared" si="222"/>
        <v/>
      </c>
      <c r="BGI26" s="20" t="str">
        <f t="shared" si="223"/>
        <v/>
      </c>
      <c r="BGJ26" s="20" t="str">
        <f t="shared" si="224"/>
        <v/>
      </c>
      <c r="BGK26" s="20" t="str">
        <f t="shared" si="225"/>
        <v/>
      </c>
      <c r="BGL26" s="20" t="str">
        <f t="shared" si="226"/>
        <v/>
      </c>
      <c r="BGM26" s="20" t="str">
        <f t="shared" si="227"/>
        <v/>
      </c>
      <c r="BGN26" s="20" t="str">
        <f t="shared" si="228"/>
        <v/>
      </c>
      <c r="BGO26" s="20" t="str">
        <f t="shared" si="229"/>
        <v/>
      </c>
      <c r="BGP26" s="20" t="str">
        <f t="shared" si="230"/>
        <v/>
      </c>
      <c r="BGQ26" s="20" t="str">
        <f t="shared" si="231"/>
        <v/>
      </c>
      <c r="BGR26" s="20" t="str">
        <f t="shared" si="232"/>
        <v/>
      </c>
      <c r="BGS26" s="20" t="str">
        <f t="shared" si="233"/>
        <v/>
      </c>
      <c r="BGT26" s="20" t="str">
        <f t="shared" si="234"/>
        <v/>
      </c>
      <c r="BGU26" s="20" t="str">
        <f t="shared" si="235"/>
        <v/>
      </c>
      <c r="BGV26" s="20" t="str">
        <f t="shared" si="236"/>
        <v/>
      </c>
      <c r="BGW26" s="20" t="str">
        <f t="shared" si="237"/>
        <v/>
      </c>
      <c r="BGX26" s="20" t="str">
        <f t="shared" si="238"/>
        <v/>
      </c>
      <c r="BGY26" s="20" t="str">
        <f t="shared" si="239"/>
        <v/>
      </c>
      <c r="BGZ26" s="20" t="str">
        <f t="shared" si="240"/>
        <v/>
      </c>
      <c r="BHA26" s="20" t="str">
        <f t="shared" si="241"/>
        <v/>
      </c>
      <c r="BHB26" s="20" t="str">
        <f t="shared" si="242"/>
        <v/>
      </c>
      <c r="BHC26" s="20" t="str">
        <f t="shared" si="243"/>
        <v/>
      </c>
      <c r="BHD26" s="20" t="str">
        <f t="shared" si="244"/>
        <v/>
      </c>
      <c r="BHE26" s="20" t="str">
        <f t="shared" si="245"/>
        <v/>
      </c>
      <c r="BHF26" s="20" t="str">
        <f t="shared" si="246"/>
        <v/>
      </c>
      <c r="BHG26" s="20" t="str">
        <f t="shared" si="247"/>
        <v/>
      </c>
      <c r="BHJ26" s="20" t="str">
        <f t="shared" si="248"/>
        <v/>
      </c>
      <c r="BHL26" s="20" t="str">
        <f t="shared" si="249"/>
        <v/>
      </c>
      <c r="BHM26" s="20" t="str">
        <f t="shared" si="249"/>
        <v/>
      </c>
      <c r="BHN26" s="20" t="str">
        <f t="shared" si="249"/>
        <v/>
      </c>
      <c r="BHO26" s="20" t="str">
        <f t="shared" si="249"/>
        <v/>
      </c>
      <c r="BHP26" s="20" t="str">
        <f t="shared" si="249"/>
        <v/>
      </c>
      <c r="BHQ26" s="20" t="str">
        <f t="shared" si="249"/>
        <v/>
      </c>
      <c r="BHR26" s="20" t="str">
        <f t="shared" si="249"/>
        <v/>
      </c>
      <c r="BHS26" s="20" t="str">
        <f t="shared" si="249"/>
        <v/>
      </c>
      <c r="BHT26" s="20" t="str">
        <f t="shared" si="249"/>
        <v/>
      </c>
      <c r="BHU26" s="20" t="str">
        <f t="shared" si="249"/>
        <v/>
      </c>
      <c r="BHV26" s="20" t="str">
        <f t="shared" si="249"/>
        <v/>
      </c>
      <c r="BHW26" s="20" t="str">
        <f t="shared" si="249"/>
        <v/>
      </c>
      <c r="BHX26" s="20" t="str">
        <f t="shared" si="249"/>
        <v/>
      </c>
      <c r="BHY26" s="20" t="str">
        <f t="shared" si="249"/>
        <v/>
      </c>
      <c r="BHZ26" s="20" t="str">
        <f t="shared" si="249"/>
        <v/>
      </c>
      <c r="BIA26" s="20" t="str">
        <f t="shared" si="249"/>
        <v/>
      </c>
      <c r="BIB26" s="20" t="str">
        <f t="shared" si="264"/>
        <v/>
      </c>
      <c r="BIC26" s="20" t="str">
        <f t="shared" si="264"/>
        <v/>
      </c>
      <c r="BID26" s="20" t="str">
        <f t="shared" si="264"/>
        <v/>
      </c>
      <c r="BIE26" s="20" t="str">
        <f t="shared" si="264"/>
        <v/>
      </c>
      <c r="BII26" s="20" t="str">
        <f t="shared" si="251"/>
        <v/>
      </c>
      <c r="BIJ26" s="20" t="str">
        <f t="shared" si="299"/>
        <v/>
      </c>
      <c r="BIK26" s="20" t="str">
        <f t="shared" si="300"/>
        <v/>
      </c>
      <c r="BIL26" s="20" t="str">
        <f t="shared" si="301"/>
        <v/>
      </c>
      <c r="BIM26" s="20" t="str">
        <f t="shared" si="302"/>
        <v/>
      </c>
      <c r="BIN26" s="20" t="str">
        <f t="shared" si="303"/>
        <v/>
      </c>
      <c r="BIO26" s="20" t="str">
        <f t="shared" si="304"/>
        <v/>
      </c>
      <c r="BIP26" s="20" t="str">
        <f t="shared" si="305"/>
        <v/>
      </c>
      <c r="BIQ26" s="20" t="str">
        <f t="shared" si="306"/>
        <v/>
      </c>
      <c r="BIR26" s="20" t="str">
        <f t="shared" si="265"/>
        <v/>
      </c>
      <c r="BIS26" s="20" t="str">
        <f t="shared" si="266"/>
        <v/>
      </c>
      <c r="BIT26" s="20" t="str">
        <f t="shared" si="267"/>
        <v/>
      </c>
      <c r="BIU26" s="20" t="str">
        <f t="shared" si="268"/>
        <v/>
      </c>
      <c r="BIV26" s="20" t="str">
        <f t="shared" si="269"/>
        <v/>
      </c>
      <c r="BIW26" s="20" t="str">
        <f t="shared" si="270"/>
        <v/>
      </c>
      <c r="BIX26" s="20" t="str">
        <f t="shared" si="271"/>
        <v/>
      </c>
      <c r="BIY26" s="20" t="str">
        <f t="shared" si="272"/>
        <v/>
      </c>
      <c r="BIZ26" s="20" t="str">
        <f t="shared" si="273"/>
        <v/>
      </c>
      <c r="BJA26" s="20" t="str">
        <f t="shared" si="274"/>
        <v/>
      </c>
      <c r="BJB26" s="20" t="str">
        <f t="shared" si="275"/>
        <v/>
      </c>
    </row>
    <row r="27" spans="1:104 1303:1614" ht="14.5">
      <c r="A27" s="523">
        <v>21</v>
      </c>
      <c r="B27" s="510" t="str">
        <f>IF('لصق اكسل الفورمز'!E22="","",'لصق اكسل الفورمز'!E22)</f>
        <v/>
      </c>
      <c r="C27" s="510" t="str">
        <f t="shared" si="93"/>
        <v/>
      </c>
      <c r="D27" s="510" t="str">
        <f t="shared" si="276"/>
        <v/>
      </c>
      <c r="E27" s="510" t="str">
        <f t="shared" si="277"/>
        <v/>
      </c>
      <c r="F27" s="510" t="str">
        <f t="shared" si="278"/>
        <v/>
      </c>
      <c r="G27" s="510" t="str">
        <f t="shared" si="279"/>
        <v/>
      </c>
      <c r="H27" s="510" t="str">
        <f t="shared" si="280"/>
        <v/>
      </c>
      <c r="I27" s="510" t="str">
        <f t="shared" si="281"/>
        <v/>
      </c>
      <c r="J27" s="510" t="str">
        <f t="shared" si="282"/>
        <v/>
      </c>
      <c r="K27" s="510" t="str">
        <f t="shared" si="283"/>
        <v/>
      </c>
      <c r="L27" s="510" t="str">
        <f t="shared" si="253"/>
        <v/>
      </c>
      <c r="M27" s="510" t="str">
        <f t="shared" si="254"/>
        <v/>
      </c>
      <c r="N27" s="510" t="str">
        <f t="shared" si="255"/>
        <v/>
      </c>
      <c r="O27" s="510" t="str">
        <f t="shared" si="256"/>
        <v/>
      </c>
      <c r="P27" s="510" t="str">
        <f t="shared" si="257"/>
        <v/>
      </c>
      <c r="Q27" s="510" t="str">
        <f t="shared" si="258"/>
        <v/>
      </c>
      <c r="R27" s="510" t="str">
        <f t="shared" si="259"/>
        <v/>
      </c>
      <c r="S27" s="510" t="str">
        <f t="shared" si="260"/>
        <v/>
      </c>
      <c r="T27" s="510" t="str">
        <f t="shared" si="261"/>
        <v/>
      </c>
      <c r="U27" s="510" t="str">
        <f t="shared" si="262"/>
        <v/>
      </c>
      <c r="V27" s="510" t="str">
        <f t="shared" si="263"/>
        <v/>
      </c>
      <c r="W27" s="527" t="str">
        <f t="shared" si="94"/>
        <v/>
      </c>
      <c r="X27" s="510" t="str">
        <f t="shared" si="95"/>
        <v/>
      </c>
      <c r="Y27" s="564" t="str">
        <f t="shared" si="96"/>
        <v/>
      </c>
      <c r="AL27" s="20">
        <f t="shared" si="97"/>
        <v>0</v>
      </c>
      <c r="AM27" s="20">
        <f t="shared" si="98"/>
        <v>0</v>
      </c>
      <c r="AO27" s="20" t="str">
        <f t="shared" si="99"/>
        <v/>
      </c>
      <c r="AQ27" s="20" t="str">
        <f t="shared" si="252"/>
        <v/>
      </c>
      <c r="AR27" s="20" t="str">
        <f t="shared" si="101"/>
        <v/>
      </c>
      <c r="AS27" s="20" t="str">
        <f t="shared" si="102"/>
        <v/>
      </c>
      <c r="AT27" s="20" t="str">
        <f t="shared" si="103"/>
        <v/>
      </c>
      <c r="AU27" s="20" t="str">
        <f t="shared" si="104"/>
        <v/>
      </c>
      <c r="AV27" s="20" t="str">
        <f t="shared" si="105"/>
        <v/>
      </c>
      <c r="AW27" s="20" t="str">
        <f t="shared" si="106"/>
        <v/>
      </c>
      <c r="AX27" s="20" t="str">
        <f t="shared" si="107"/>
        <v/>
      </c>
      <c r="AY27" s="20" t="str">
        <f t="shared" si="108"/>
        <v/>
      </c>
      <c r="AZ27" s="20" t="str">
        <f t="shared" si="109"/>
        <v/>
      </c>
      <c r="BA27" s="20" t="str">
        <f t="shared" si="110"/>
        <v/>
      </c>
      <c r="BB27" s="20" t="str">
        <f t="shared" si="111"/>
        <v/>
      </c>
      <c r="BC27" s="20" t="str">
        <f t="shared" si="112"/>
        <v/>
      </c>
      <c r="BD27" s="20" t="str">
        <f t="shared" si="113"/>
        <v/>
      </c>
      <c r="BE27" s="20" t="str">
        <f t="shared" si="114"/>
        <v/>
      </c>
      <c r="BF27" s="20" t="str">
        <f t="shared" si="115"/>
        <v/>
      </c>
      <c r="BG27" s="20" t="str">
        <f t="shared" si="116"/>
        <v/>
      </c>
      <c r="BH27" s="20" t="str">
        <f t="shared" si="117"/>
        <v/>
      </c>
      <c r="BI27" s="20" t="str">
        <f t="shared" si="118"/>
        <v/>
      </c>
      <c r="BJ27" s="20" t="str">
        <f t="shared" si="119"/>
        <v/>
      </c>
      <c r="BL27" s="38" t="e">
        <f t="shared" si="120"/>
        <v>#DIV/0!</v>
      </c>
      <c r="BM27" s="4">
        <f t="shared" si="121"/>
        <v>0</v>
      </c>
      <c r="BN27" s="4">
        <f t="shared" si="122"/>
        <v>0</v>
      </c>
      <c r="BO27" s="4">
        <f t="shared" si="123"/>
        <v>0</v>
      </c>
      <c r="BP27" s="173" t="str">
        <f t="shared" si="124"/>
        <v/>
      </c>
      <c r="BQ27" s="4">
        <f t="shared" si="125"/>
        <v>0</v>
      </c>
      <c r="BR27">
        <f>COUNTIF(AE:AE,"&lt;=1")</f>
        <v>7</v>
      </c>
      <c r="BT27" s="268" t="str">
        <f t="shared" si="126"/>
        <v/>
      </c>
      <c r="BU27" s="268" t="str">
        <f t="shared" si="127"/>
        <v/>
      </c>
      <c r="BX27" s="20">
        <f t="shared" si="128"/>
        <v>1</v>
      </c>
      <c r="CG27" s="20" t="str">
        <f t="shared" si="129"/>
        <v/>
      </c>
      <c r="CH27" s="20" t="str">
        <f t="shared" si="307"/>
        <v/>
      </c>
      <c r="CI27" s="20" t="str">
        <f t="shared" si="308"/>
        <v/>
      </c>
      <c r="CJ27" s="20" t="str">
        <f t="shared" si="309"/>
        <v/>
      </c>
      <c r="CK27" s="20" t="str">
        <f t="shared" si="284"/>
        <v/>
      </c>
      <c r="CL27" s="20" t="str">
        <f t="shared" si="285"/>
        <v/>
      </c>
      <c r="CM27" s="20" t="str">
        <f t="shared" si="286"/>
        <v/>
      </c>
      <c r="CN27" s="20" t="str">
        <f t="shared" si="287"/>
        <v/>
      </c>
      <c r="CO27" s="20" t="str">
        <f t="shared" si="288"/>
        <v/>
      </c>
      <c r="CP27" s="20" t="str">
        <f t="shared" si="289"/>
        <v/>
      </c>
      <c r="CQ27" s="20" t="str">
        <f t="shared" si="290"/>
        <v/>
      </c>
      <c r="CR27" s="20" t="str">
        <f t="shared" si="291"/>
        <v/>
      </c>
      <c r="CS27" s="20" t="str">
        <f t="shared" si="292"/>
        <v/>
      </c>
      <c r="CT27" s="20" t="str">
        <f t="shared" si="293"/>
        <v/>
      </c>
      <c r="CU27" s="20" t="str">
        <f t="shared" si="294"/>
        <v/>
      </c>
      <c r="CV27" s="20" t="str">
        <f t="shared" si="295"/>
        <v/>
      </c>
      <c r="CW27" s="20" t="str">
        <f t="shared" si="296"/>
        <v/>
      </c>
      <c r="CX27" s="20" t="str">
        <f t="shared" si="297"/>
        <v/>
      </c>
      <c r="CY27" s="20" t="str">
        <f t="shared" si="298"/>
        <v/>
      </c>
      <c r="CZ27" s="20" t="str">
        <f t="shared" si="130"/>
        <v/>
      </c>
      <c r="AXC27" s="20" t="str">
        <f>IF('لصق اكسل الفورمز'!A22="","",'لصق اكسل الفورمز'!A22)</f>
        <v/>
      </c>
      <c r="AXD27" s="20" t="str">
        <f>IF('لصق اكسل الفورمز'!B22="","",'لصق اكسل الفورمز'!B22)</f>
        <v/>
      </c>
      <c r="AXE27" s="20" t="str">
        <f>IF('لصق اكسل الفورمز'!C22="","",'لصق اكسل الفورمز'!C22)</f>
        <v/>
      </c>
      <c r="AXF27" s="20" t="str">
        <f>IF('لصق اكسل الفورمز'!D22="","",'لصق اكسل الفورمز'!D22)</f>
        <v/>
      </c>
      <c r="AXG27" s="20" t="str">
        <f>IF('لصق اكسل الفورمز'!E22="","",'لصق اكسل الفورمز'!E22)</f>
        <v/>
      </c>
      <c r="AXH27" s="20" t="str">
        <f>IF('لصق اكسل الفورمز'!F22="","",'لصق اكسل الفورمز'!F22)</f>
        <v/>
      </c>
      <c r="AXI27" s="20" t="str">
        <f>IF('لصق اكسل الفورمز'!G22="","",'لصق اكسل الفورمز'!G22)</f>
        <v/>
      </c>
      <c r="AXJ27" s="20" t="str">
        <f>IF('لصق اكسل الفورمز'!H22="","",'لصق اكسل الفورمز'!H22)</f>
        <v/>
      </c>
      <c r="AXK27" s="20" t="str">
        <f>IF('لصق اكسل الفورمز'!I22="","",'لصق اكسل الفورمز'!I22)</f>
        <v/>
      </c>
      <c r="AXL27" s="20" t="str">
        <f>IF('لصق اكسل الفورمز'!J22="","",'لصق اكسل الفورمز'!J22)</f>
        <v/>
      </c>
      <c r="AXM27" s="20" t="str">
        <f>IF('لصق اكسل الفورمز'!K22="","",'لصق اكسل الفورمز'!K22)</f>
        <v/>
      </c>
      <c r="AXN27" s="20" t="str">
        <f>IF('لصق اكسل الفورمز'!L22="","",'لصق اكسل الفورمز'!L22)</f>
        <v/>
      </c>
      <c r="AXO27" s="20" t="str">
        <f>IF('لصق اكسل الفورمز'!M22="","",'لصق اكسل الفورمز'!M22)</f>
        <v/>
      </c>
      <c r="AXP27" s="20" t="str">
        <f>IF('لصق اكسل الفورمز'!N22="","",'لصق اكسل الفورمز'!N22)</f>
        <v/>
      </c>
      <c r="AXQ27" s="20" t="str">
        <f>IF('لصق اكسل الفورمز'!O22="","",'لصق اكسل الفورمز'!O22)</f>
        <v/>
      </c>
      <c r="AXR27" s="20" t="str">
        <f>IF('لصق اكسل الفورمز'!P22="","",'لصق اكسل الفورمز'!P22)</f>
        <v/>
      </c>
      <c r="AXS27" s="20" t="str">
        <f>IF('لصق اكسل الفورمز'!Q22="","",'لصق اكسل الفورمز'!Q22)</f>
        <v/>
      </c>
      <c r="AXT27" s="20" t="str">
        <f>IF('لصق اكسل الفورمز'!R22="","",'لصق اكسل الفورمز'!R22)</f>
        <v/>
      </c>
      <c r="AXU27" s="20" t="str">
        <f>IF('لصق اكسل الفورمز'!S22="","",'لصق اكسل الفورمز'!S22)</f>
        <v/>
      </c>
      <c r="AXV27" s="20" t="str">
        <f>IF('لصق اكسل الفورمز'!T22="","",'لصق اكسل الفورمز'!T22)</f>
        <v/>
      </c>
      <c r="AXW27" s="20" t="str">
        <f>IF('لصق اكسل الفورمز'!U22="","",'لصق اكسل الفورمز'!U22)</f>
        <v/>
      </c>
      <c r="AXX27" s="20" t="str">
        <f>IF('لصق اكسل الفورمز'!V22="","",'لصق اكسل الفورمز'!V22)</f>
        <v/>
      </c>
      <c r="AXY27" s="20" t="str">
        <f>IF('لصق اكسل الفورمز'!W22="","",'لصق اكسل الفورمز'!W22)</f>
        <v/>
      </c>
      <c r="AXZ27" s="20" t="str">
        <f>IF('لصق اكسل الفورمز'!X22="","",'لصق اكسل الفورمز'!X22)</f>
        <v/>
      </c>
      <c r="AYA27" s="20" t="str">
        <f>IF('لصق اكسل الفورمز'!Y22="","",'لصق اكسل الفورمز'!Y22)</f>
        <v/>
      </c>
      <c r="AYB27" s="20" t="str">
        <f>IF('لصق اكسل الفورمز'!Z22="","",'لصق اكسل الفورمز'!Z22)</f>
        <v/>
      </c>
      <c r="AYC27" s="20" t="str">
        <f>IF('لصق اكسل الفورمز'!AA22="","",'لصق اكسل الفورمز'!AA22)</f>
        <v/>
      </c>
      <c r="AYD27" s="20" t="str">
        <f>IF('لصق اكسل الفورمز'!AB22="","",'لصق اكسل الفورمز'!AB22)</f>
        <v/>
      </c>
      <c r="AYE27" s="20" t="str">
        <f>IF('لصق اكسل الفورمز'!AC22="","",'لصق اكسل الفورمز'!AC22)</f>
        <v/>
      </c>
      <c r="AYF27" s="20" t="str">
        <f>IF('لصق اكسل الفورمز'!AD22="","",'لصق اكسل الفورمز'!AD22)</f>
        <v/>
      </c>
      <c r="AYG27" s="20" t="str">
        <f>IF('لصق اكسل الفورمز'!AE22="","",'لصق اكسل الفورمز'!AE22)</f>
        <v/>
      </c>
      <c r="AYH27" s="20" t="str">
        <f>IF('لصق اكسل الفورمز'!AF22="","",'لصق اكسل الفورمز'!AF22)</f>
        <v/>
      </c>
      <c r="AYI27" s="20" t="str">
        <f>IF('لصق اكسل الفورمز'!AG22="","",'لصق اكسل الفورمز'!AG22)</f>
        <v/>
      </c>
      <c r="AYJ27" s="20" t="str">
        <f>IF('لصق اكسل الفورمز'!AH22="","",'لصق اكسل الفورمز'!AH22)</f>
        <v/>
      </c>
      <c r="AYK27" s="20" t="str">
        <f>IF('لصق اكسل الفورمز'!AI22="","",'لصق اكسل الفورمز'!AI22)</f>
        <v/>
      </c>
      <c r="AYL27" s="20" t="str">
        <f>IF('لصق اكسل الفورمز'!AJ22="","",'لصق اكسل الفورمز'!AJ22)</f>
        <v/>
      </c>
      <c r="AYM27" s="20" t="str">
        <f>IF('لصق اكسل الفورمز'!AK22="","",'لصق اكسل الفورمز'!AK22)</f>
        <v/>
      </c>
      <c r="AYN27" s="20" t="str">
        <f>IF('لصق اكسل الفورمز'!AL22="","",'لصق اكسل الفورمز'!AL22)</f>
        <v/>
      </c>
      <c r="AYO27" s="20" t="str">
        <f>IF('لصق اكسل الفورمز'!AM22="","",'لصق اكسل الفورمز'!AM22)</f>
        <v/>
      </c>
      <c r="AYP27" s="20" t="str">
        <f>IF('لصق اكسل الفورمز'!AN22="","",'لصق اكسل الفورمز'!AN22)</f>
        <v/>
      </c>
      <c r="AYQ27" s="20" t="str">
        <f>IF('لصق اكسل الفورمز'!AO22="","",'لصق اكسل الفورمز'!AO22)</f>
        <v/>
      </c>
      <c r="AYR27" s="20" t="str">
        <f>IF('لصق اكسل الفورمز'!AP22="","",'لصق اكسل الفورمز'!AP22)</f>
        <v/>
      </c>
      <c r="AYS27" s="20" t="str">
        <f>IF('لصق اكسل الفورمز'!AQ22="","",'لصق اكسل الفورمز'!AQ22)</f>
        <v/>
      </c>
      <c r="AYT27" s="20" t="str">
        <f>IF('لصق اكسل الفورمز'!AR22="","",'لصق اكسل الفورمز'!AR22)</f>
        <v/>
      </c>
      <c r="AYU27" s="20" t="str">
        <f>IF('لصق اكسل الفورمز'!AS22="","",'لصق اكسل الفورمز'!AS22)</f>
        <v/>
      </c>
      <c r="AYV27" s="20" t="str">
        <f>IF('لصق اكسل الفورمز'!AT22="","",'لصق اكسل الفورمز'!AT22)</f>
        <v/>
      </c>
      <c r="AYW27" s="20" t="str">
        <f>IF('لصق اكسل الفورمز'!AU22="","",'لصق اكسل الفورمز'!AU22)</f>
        <v/>
      </c>
      <c r="AYX27" s="20" t="str">
        <f>IF('لصق اكسل الفورمز'!AV22="","",'لصق اكسل الفورمز'!AV22)</f>
        <v/>
      </c>
      <c r="AYY27" s="20" t="str">
        <f>IF('لصق اكسل الفورمز'!AW22="","",'لصق اكسل الفورمز'!AW22)</f>
        <v/>
      </c>
      <c r="AYZ27" s="20" t="str">
        <f>IF('لصق اكسل الفورمز'!AX22="","",'لصق اكسل الفورمز'!AX22)</f>
        <v/>
      </c>
      <c r="AZA27" s="20" t="str">
        <f>IF('لصق اكسل الفورمز'!AY22="","",'لصق اكسل الفورمز'!AY22)</f>
        <v/>
      </c>
      <c r="AZB27" s="20" t="str">
        <f>IF('لصق اكسل الفورمز'!AZ22="","",'لصق اكسل الفورمز'!AZ22)</f>
        <v/>
      </c>
      <c r="AZC27" s="20" t="str">
        <f>IF('لصق اكسل الفورمز'!BA22="","",'لصق اكسل الفورمز'!BA22)</f>
        <v/>
      </c>
      <c r="AZD27" s="20" t="str">
        <f>IF('لصق اكسل الفورمز'!BB22="","",'لصق اكسل الفورمز'!BB22)</f>
        <v/>
      </c>
      <c r="AZE27" s="20" t="str">
        <f>IF('لصق اكسل الفورمز'!BC22="","",'لصق اكسل الفورمز'!BC22)</f>
        <v/>
      </c>
      <c r="AZF27" s="20" t="str">
        <f>IF('لصق اكسل الفورمز'!BD22="","",'لصق اكسل الفورمز'!BD22)</f>
        <v/>
      </c>
      <c r="AZG27" s="20" t="str">
        <f>IF('لصق اكسل الفورمز'!BE22="","",'لصق اكسل الفورمز'!BE22)</f>
        <v/>
      </c>
      <c r="AZH27" s="20" t="str">
        <f>IF('لصق اكسل الفورمز'!BF22="","",'لصق اكسل الفورمز'!BF22)</f>
        <v/>
      </c>
      <c r="AZI27" s="20" t="str">
        <f>IF('لصق اكسل الفورمز'!BG22="","",'لصق اكسل الفورمز'!BG22)</f>
        <v/>
      </c>
      <c r="AZJ27" s="20" t="str">
        <f>IF('لصق اكسل الفورمز'!BH22="","",'لصق اكسل الفورمز'!BH22)</f>
        <v/>
      </c>
      <c r="AZK27" s="20" t="str">
        <f>IF('لصق اكسل الفورمز'!BI22="","",'لصق اكسل الفورمز'!BI22)</f>
        <v/>
      </c>
      <c r="AZL27" s="20" t="str">
        <f>IF('لصق اكسل الفورمز'!BJ22="","",'لصق اكسل الفورمز'!BJ22)</f>
        <v/>
      </c>
      <c r="AZM27" s="20" t="str">
        <f>IF('لصق اكسل الفورمز'!BK22="","",'لصق اكسل الفورمز'!BK22)</f>
        <v/>
      </c>
      <c r="AZN27" s="20" t="str">
        <f>IF('لصق اكسل الفورمز'!BL22="","",'لصق اكسل الفورمز'!BL22)</f>
        <v/>
      </c>
      <c r="AZO27" s="20" t="str">
        <f>IF('لصق اكسل الفورمز'!BM22="","",'لصق اكسل الفورمز'!BM22)</f>
        <v/>
      </c>
      <c r="AZP27" s="20" t="str">
        <f>IF('لصق اكسل الفورمز'!BN22="","",'لصق اكسل الفورمز'!BN22)</f>
        <v/>
      </c>
      <c r="AZQ27" s="20" t="str">
        <f>IF('لصق اكسل الفورمز'!BO22="","",'لصق اكسل الفورمز'!BO22)</f>
        <v/>
      </c>
      <c r="AZR27" s="20" t="str">
        <f>IF('لصق اكسل الفورمز'!BP22="","",'لصق اكسل الفورمز'!BP22)</f>
        <v/>
      </c>
      <c r="AZS27" s="20" t="str">
        <f>IF('لصق اكسل الفورمز'!BQ22="","",'لصق اكسل الفورمز'!BQ22)</f>
        <v/>
      </c>
      <c r="AZT27" s="20" t="str">
        <f>IF('لصق اكسل الفورمز'!BR22="","",'لصق اكسل الفورمز'!BR22)</f>
        <v/>
      </c>
      <c r="AZU27" s="20" t="str">
        <f>IF('لصق اكسل الفورمز'!BS22="","",'لصق اكسل الفورمز'!BS22)</f>
        <v/>
      </c>
      <c r="AZV27" s="20" t="str">
        <f>IF('لصق اكسل الفورمز'!BT22="","",'لصق اكسل الفورمز'!BT22)</f>
        <v/>
      </c>
      <c r="AZW27" s="20" t="str">
        <f>IF('لصق اكسل الفورمز'!BU22="","",'لصق اكسل الفورمز'!BU22)</f>
        <v/>
      </c>
      <c r="AZX27" s="20" t="str">
        <f>IF('لصق اكسل الفورمز'!BV22="","",'لصق اكسل الفورمز'!BV22)</f>
        <v/>
      </c>
      <c r="AZY27" s="20" t="str">
        <f>IF('لصق اكسل الفورمز'!BW22="","",'لصق اكسل الفورمز'!BW22)</f>
        <v/>
      </c>
      <c r="AZZ27" s="20" t="str">
        <f>IF('لصق اكسل الفورمز'!BX22="","",'لصق اكسل الفورمز'!BX22)</f>
        <v/>
      </c>
      <c r="BAA27" s="20" t="str">
        <f>IF('لصق اكسل الفورمز'!BY22="","",'لصق اكسل الفورمز'!BY22)</f>
        <v/>
      </c>
      <c r="BAB27" s="20" t="str">
        <f>IF('لصق اكسل الفورمز'!BZ22="","",'لصق اكسل الفورمز'!BZ22)</f>
        <v/>
      </c>
      <c r="BAC27" s="20" t="str">
        <f>IF('لصق اكسل الفورمز'!CA22="","",'لصق اكسل الفورمز'!CA22)</f>
        <v/>
      </c>
      <c r="BAD27" s="20" t="str">
        <f>IF('لصق اكسل الفورمز'!CB22="","",'لصق اكسل الفورمز'!CB22)</f>
        <v/>
      </c>
      <c r="BAE27" s="20" t="str">
        <f>IF('لصق اكسل الفورمز'!CC22="","",'لصق اكسل الفورمز'!CC22)</f>
        <v/>
      </c>
      <c r="BAF27" s="20" t="str">
        <f>IF('لصق اكسل الفورمز'!CD22="","",'لصق اكسل الفورمز'!CD22)</f>
        <v/>
      </c>
      <c r="BAG27" s="20" t="str">
        <f>IF('لصق اكسل الفورمز'!CE22="","",'لصق اكسل الفورمز'!CE22)</f>
        <v/>
      </c>
      <c r="BAH27" s="20" t="str">
        <f>IF('لصق اكسل الفورمز'!CF22="","",'لصق اكسل الفورمز'!CF22)</f>
        <v/>
      </c>
      <c r="BAI27" s="20" t="str">
        <f>IF('لصق اكسل الفورمز'!CG22="","",'لصق اكسل الفورمز'!CG22)</f>
        <v/>
      </c>
      <c r="BAJ27" s="20" t="str">
        <f>IF('لصق اكسل الفورمز'!CH22="","",'لصق اكسل الفورمز'!CH22)</f>
        <v/>
      </c>
      <c r="BAK27" s="20" t="str">
        <f>IF('لصق اكسل الفورمز'!CI22="","",'لصق اكسل الفورمز'!CI22)</f>
        <v/>
      </c>
      <c r="BAL27" s="20" t="str">
        <f>IF('لصق اكسل الفورمز'!CJ22="","",'لصق اكسل الفورمز'!CJ22)</f>
        <v/>
      </c>
      <c r="BAM27" s="20" t="str">
        <f>IF('لصق اكسل الفورمز'!CK22="","",'لصق اكسل الفورمز'!CK22)</f>
        <v/>
      </c>
      <c r="BAN27" s="20" t="str">
        <f>IF('لصق اكسل الفورمز'!CL22="","",'لصق اكسل الفورمز'!CL22)</f>
        <v/>
      </c>
      <c r="BAO27" s="20" t="str">
        <f>IF('لصق اكسل الفورمز'!CM22="","",'لصق اكسل الفورمز'!CM22)</f>
        <v/>
      </c>
      <c r="BAP27" s="20" t="str">
        <f>IF('لصق اكسل الفورمز'!CN22="","",'لصق اكسل الفورمز'!CN22)</f>
        <v/>
      </c>
      <c r="BAQ27" s="20" t="str">
        <f>IF('لصق اكسل الفورمز'!CO22="","",'لصق اكسل الفورمز'!CO22)</f>
        <v/>
      </c>
      <c r="BAR27" s="20" t="str">
        <f>IF('لصق اكسل الفورمز'!CP22="","",'لصق اكسل الفورمز'!CP22)</f>
        <v/>
      </c>
      <c r="BAS27" s="20" t="str">
        <f>IF('لصق اكسل الفورمز'!CQ22="","",'لصق اكسل الفورمز'!CQ22)</f>
        <v/>
      </c>
      <c r="BAT27" s="20" t="str">
        <f>IF('لصق اكسل الفورمز'!CR22="","",'لصق اكسل الفورمز'!CR22)</f>
        <v/>
      </c>
      <c r="BAU27" s="20" t="str">
        <f>IF('لصق اكسل الفورمز'!CS22="","",'لصق اكسل الفورمز'!CS22)</f>
        <v/>
      </c>
      <c r="BAV27" s="20" t="str">
        <f>IF('لصق اكسل الفورمز'!CT22="","",'لصق اكسل الفورمز'!CT22)</f>
        <v/>
      </c>
      <c r="BAW27" s="20" t="str">
        <f>IF('لصق اكسل الفورمز'!CU22="","",'لصق اكسل الفورمز'!CU22)</f>
        <v/>
      </c>
      <c r="BAX27" s="20" t="str">
        <f>IF('لصق اكسل الفورمز'!CV22="","",'لصق اكسل الفورمز'!CV22)</f>
        <v/>
      </c>
      <c r="BAY27" s="20" t="str">
        <f>IF('لصق اكسل الفورمز'!CW22="","",'لصق اكسل الفورمز'!CW22)</f>
        <v/>
      </c>
      <c r="BAZ27" s="20" t="str">
        <f>IF('لصق اكسل الفورمز'!CX22="","",'لصق اكسل الفورمز'!CX22)</f>
        <v/>
      </c>
      <c r="BBA27" s="20" t="str">
        <f>IF('لصق اكسل الفورمز'!CY22="","",'لصق اكسل الفورمز'!CY22)</f>
        <v/>
      </c>
      <c r="BBB27" s="20" t="str">
        <f>IF('لصق اكسل الفورمز'!CZ22="","",'لصق اكسل الفورمز'!CZ22)</f>
        <v/>
      </c>
      <c r="BBC27" s="20" t="str">
        <f>IF('لصق اكسل الفورمز'!DA22="","",'لصق اكسل الفورمز'!DA22)</f>
        <v/>
      </c>
      <c r="BBD27" s="20" t="str">
        <f>IF('لصق اكسل الفورمز'!DB22="","",'لصق اكسل الفورمز'!DB22)</f>
        <v/>
      </c>
      <c r="BBE27" s="20" t="str">
        <f>IF('لصق اكسل الفورمز'!DC22="","",'لصق اكسل الفورمز'!DC22)</f>
        <v/>
      </c>
      <c r="BBF27" s="20" t="str">
        <f>IF('لصق اكسل الفورمز'!DD22="","",'لصق اكسل الفورمز'!DD22)</f>
        <v/>
      </c>
      <c r="BBG27" s="20" t="str">
        <f>IF('لصق اكسل الفورمز'!DE22="","",'لصق اكسل الفورمز'!DE22)</f>
        <v/>
      </c>
      <c r="BBH27" s="20" t="str">
        <f>IF('لصق اكسل الفورمز'!DF22="","",'لصق اكسل الفورمز'!DF22)</f>
        <v/>
      </c>
      <c r="BBI27" s="20" t="str">
        <f>IF('لصق اكسل الفورمز'!DG22="","",'لصق اكسل الفورمز'!DG22)</f>
        <v/>
      </c>
      <c r="BBJ27" s="20" t="str">
        <f>IF('لصق اكسل الفورمز'!DH22="","",'لصق اكسل الفورمز'!DH22)</f>
        <v/>
      </c>
      <c r="BBK27" s="20" t="str">
        <f>IF('لصق اكسل الفورمز'!DI22="","",'لصق اكسل الفورمز'!DI22)</f>
        <v/>
      </c>
      <c r="BBL27" s="20" t="str">
        <f>IF('لصق اكسل الفورمز'!DJ22="","",'لصق اكسل الفورمز'!DJ22)</f>
        <v/>
      </c>
      <c r="BBM27" s="20" t="str">
        <f>IF('لصق اكسل الفورمز'!DK22="","",'لصق اكسل الفورمز'!DK22)</f>
        <v/>
      </c>
      <c r="BBN27" s="20" t="str">
        <f>IF('لصق اكسل الفورمز'!DL22="","",'لصق اكسل الفورمز'!DL22)</f>
        <v/>
      </c>
      <c r="BBO27" s="20" t="str">
        <f>IF('لصق اكسل الفورمز'!DM22="","",'لصق اكسل الفورمز'!DM22)</f>
        <v/>
      </c>
      <c r="BCU27" s="20" t="str">
        <f t="shared" si="131"/>
        <v/>
      </c>
      <c r="BCV27" s="20" t="str">
        <f t="shared" si="132"/>
        <v/>
      </c>
      <c r="BCW27" s="20" t="str">
        <f t="shared" si="133"/>
        <v/>
      </c>
      <c r="BCX27" s="20" t="str">
        <f t="shared" si="134"/>
        <v/>
      </c>
      <c r="BCY27" s="20" t="str">
        <f t="shared" si="135"/>
        <v/>
      </c>
      <c r="BCZ27" s="20" t="str">
        <f t="shared" si="136"/>
        <v/>
      </c>
      <c r="BDA27" s="20" t="str">
        <f t="shared" si="137"/>
        <v/>
      </c>
      <c r="BDB27" s="20" t="str">
        <f t="shared" si="138"/>
        <v/>
      </c>
      <c r="BDC27" s="20" t="str">
        <f t="shared" si="139"/>
        <v/>
      </c>
      <c r="BDD27" s="20" t="str">
        <f t="shared" si="140"/>
        <v/>
      </c>
      <c r="BDE27" s="20" t="str">
        <f t="shared" si="141"/>
        <v/>
      </c>
      <c r="BDF27" s="20" t="str">
        <f t="shared" si="142"/>
        <v/>
      </c>
      <c r="BDG27" s="20" t="str">
        <f t="shared" si="143"/>
        <v/>
      </c>
      <c r="BDH27" s="20" t="str">
        <f t="shared" si="144"/>
        <v/>
      </c>
      <c r="BDI27" s="20" t="str">
        <f t="shared" si="145"/>
        <v/>
      </c>
      <c r="BDJ27" s="20" t="str">
        <f t="shared" si="146"/>
        <v/>
      </c>
      <c r="BDK27" s="20" t="str">
        <f t="shared" si="147"/>
        <v/>
      </c>
      <c r="BDL27" s="20" t="str">
        <f t="shared" si="148"/>
        <v/>
      </c>
      <c r="BDM27" s="20" t="str">
        <f t="shared" si="149"/>
        <v/>
      </c>
      <c r="BDN27" s="20" t="str">
        <f t="shared" si="150"/>
        <v/>
      </c>
      <c r="BDO27" s="20" t="str">
        <f t="shared" si="151"/>
        <v/>
      </c>
      <c r="BDP27" s="20" t="str">
        <f t="shared" si="152"/>
        <v/>
      </c>
      <c r="BDQ27" s="20" t="str">
        <f t="shared" si="153"/>
        <v/>
      </c>
      <c r="BDR27" s="20" t="str">
        <f t="shared" si="154"/>
        <v/>
      </c>
      <c r="BDS27" s="20" t="str">
        <f t="shared" si="155"/>
        <v/>
      </c>
      <c r="BDT27" s="20" t="str">
        <f t="shared" si="156"/>
        <v/>
      </c>
      <c r="BDU27" s="20" t="str">
        <f t="shared" si="157"/>
        <v/>
      </c>
      <c r="BDV27" s="20" t="str">
        <f t="shared" si="158"/>
        <v/>
      </c>
      <c r="BDW27" s="20" t="str">
        <f t="shared" si="159"/>
        <v/>
      </c>
      <c r="BDX27" s="20" t="str">
        <f t="shared" si="160"/>
        <v/>
      </c>
      <c r="BDY27" s="20" t="str">
        <f t="shared" si="161"/>
        <v/>
      </c>
      <c r="BDZ27" s="20" t="str">
        <f t="shared" si="162"/>
        <v/>
      </c>
      <c r="BEA27" s="20" t="str">
        <f t="shared" si="163"/>
        <v/>
      </c>
      <c r="BEB27" s="20" t="str">
        <f t="shared" si="164"/>
        <v/>
      </c>
      <c r="BEC27" s="20" t="str">
        <f t="shared" si="165"/>
        <v/>
      </c>
      <c r="BED27" s="20" t="str">
        <f t="shared" si="166"/>
        <v/>
      </c>
      <c r="BEE27" s="20" t="str">
        <f t="shared" si="167"/>
        <v/>
      </c>
      <c r="BEF27" s="20" t="str">
        <f t="shared" si="168"/>
        <v/>
      </c>
      <c r="BEG27" s="20" t="str">
        <f t="shared" si="169"/>
        <v/>
      </c>
      <c r="BEH27" s="20" t="str">
        <f t="shared" si="170"/>
        <v/>
      </c>
      <c r="BEI27" s="20" t="str">
        <f t="shared" si="171"/>
        <v/>
      </c>
      <c r="BEJ27" s="20" t="str">
        <f t="shared" si="172"/>
        <v/>
      </c>
      <c r="BEK27" s="20" t="str">
        <f t="shared" si="173"/>
        <v/>
      </c>
      <c r="BEL27" s="20" t="str">
        <f t="shared" si="174"/>
        <v/>
      </c>
      <c r="BEM27" s="20" t="str">
        <f t="shared" si="175"/>
        <v/>
      </c>
      <c r="BEN27" s="20" t="str">
        <f t="shared" si="176"/>
        <v/>
      </c>
      <c r="BEO27" s="20" t="str">
        <f t="shared" si="177"/>
        <v/>
      </c>
      <c r="BEP27" s="20" t="str">
        <f t="shared" si="178"/>
        <v/>
      </c>
      <c r="BEQ27" s="20" t="str">
        <f t="shared" si="179"/>
        <v/>
      </c>
      <c r="BER27" s="20" t="str">
        <f t="shared" si="180"/>
        <v/>
      </c>
      <c r="BES27" s="20" t="str">
        <f t="shared" si="181"/>
        <v/>
      </c>
      <c r="BET27" s="20" t="str">
        <f t="shared" si="182"/>
        <v/>
      </c>
      <c r="BEU27" s="20" t="str">
        <f t="shared" si="183"/>
        <v/>
      </c>
      <c r="BEV27" s="20" t="str">
        <f t="shared" si="184"/>
        <v/>
      </c>
      <c r="BEW27" s="20" t="str">
        <f t="shared" si="185"/>
        <v/>
      </c>
      <c r="BEX27" s="20" t="str">
        <f t="shared" si="186"/>
        <v/>
      </c>
      <c r="BEY27" s="20" t="str">
        <f t="shared" si="187"/>
        <v/>
      </c>
      <c r="BEZ27" s="20" t="str">
        <f t="shared" si="188"/>
        <v/>
      </c>
      <c r="BFA27" s="20" t="str">
        <f t="shared" si="189"/>
        <v/>
      </c>
      <c r="BFB27" s="20" t="str">
        <f t="shared" si="190"/>
        <v/>
      </c>
      <c r="BFC27" s="20" t="str">
        <f t="shared" si="191"/>
        <v/>
      </c>
      <c r="BFD27" s="20" t="str">
        <f t="shared" si="192"/>
        <v/>
      </c>
      <c r="BFE27" s="20" t="str">
        <f t="shared" si="193"/>
        <v/>
      </c>
      <c r="BFF27" s="20" t="str">
        <f t="shared" si="194"/>
        <v/>
      </c>
      <c r="BFG27" s="20" t="str">
        <f t="shared" si="195"/>
        <v/>
      </c>
      <c r="BFH27" s="20" t="str">
        <f t="shared" si="196"/>
        <v/>
      </c>
      <c r="BFI27" s="20" t="str">
        <f t="shared" si="197"/>
        <v/>
      </c>
      <c r="BFJ27" s="20" t="str">
        <f t="shared" si="198"/>
        <v/>
      </c>
      <c r="BFK27" s="20" t="str">
        <f t="shared" si="199"/>
        <v/>
      </c>
      <c r="BFL27" s="20" t="str">
        <f t="shared" si="200"/>
        <v/>
      </c>
      <c r="BFM27" s="20" t="str">
        <f t="shared" si="201"/>
        <v/>
      </c>
      <c r="BFN27" s="20" t="str">
        <f t="shared" si="202"/>
        <v/>
      </c>
      <c r="BFO27" s="20" t="str">
        <f t="shared" si="203"/>
        <v/>
      </c>
      <c r="BFP27" s="20" t="str">
        <f t="shared" si="204"/>
        <v/>
      </c>
      <c r="BFQ27" s="20" t="str">
        <f t="shared" si="205"/>
        <v/>
      </c>
      <c r="BFR27" s="20" t="str">
        <f t="shared" si="206"/>
        <v/>
      </c>
      <c r="BFS27" s="20" t="str">
        <f t="shared" si="207"/>
        <v/>
      </c>
      <c r="BFT27" s="20" t="str">
        <f t="shared" si="208"/>
        <v/>
      </c>
      <c r="BFU27" s="20" t="str">
        <f t="shared" si="209"/>
        <v/>
      </c>
      <c r="BFV27" s="20" t="str">
        <f t="shared" si="210"/>
        <v/>
      </c>
      <c r="BFW27" s="20" t="str">
        <f t="shared" si="211"/>
        <v/>
      </c>
      <c r="BFX27" s="20" t="str">
        <f t="shared" si="212"/>
        <v/>
      </c>
      <c r="BFY27" s="20" t="str">
        <f t="shared" si="213"/>
        <v/>
      </c>
      <c r="BFZ27" s="20" t="str">
        <f t="shared" si="214"/>
        <v/>
      </c>
      <c r="BGA27" s="20" t="str">
        <f t="shared" si="215"/>
        <v/>
      </c>
      <c r="BGB27" s="20" t="str">
        <f t="shared" si="216"/>
        <v/>
      </c>
      <c r="BGC27" s="20" t="str">
        <f t="shared" si="217"/>
        <v/>
      </c>
      <c r="BGD27" s="20" t="str">
        <f t="shared" si="218"/>
        <v/>
      </c>
      <c r="BGE27" s="20" t="str">
        <f t="shared" si="219"/>
        <v/>
      </c>
      <c r="BGF27" s="20" t="str">
        <f t="shared" si="220"/>
        <v/>
      </c>
      <c r="BGG27" s="20" t="str">
        <f t="shared" si="221"/>
        <v/>
      </c>
      <c r="BGH27" s="20" t="str">
        <f t="shared" si="222"/>
        <v/>
      </c>
      <c r="BGI27" s="20" t="str">
        <f t="shared" si="223"/>
        <v/>
      </c>
      <c r="BGJ27" s="20" t="str">
        <f t="shared" si="224"/>
        <v/>
      </c>
      <c r="BGK27" s="20" t="str">
        <f t="shared" si="225"/>
        <v/>
      </c>
      <c r="BGL27" s="20" t="str">
        <f t="shared" si="226"/>
        <v/>
      </c>
      <c r="BGM27" s="20" t="str">
        <f t="shared" si="227"/>
        <v/>
      </c>
      <c r="BGN27" s="20" t="str">
        <f t="shared" si="228"/>
        <v/>
      </c>
      <c r="BGO27" s="20" t="str">
        <f t="shared" si="229"/>
        <v/>
      </c>
      <c r="BGP27" s="20" t="str">
        <f t="shared" si="230"/>
        <v/>
      </c>
      <c r="BGQ27" s="20" t="str">
        <f t="shared" si="231"/>
        <v/>
      </c>
      <c r="BGR27" s="20" t="str">
        <f t="shared" si="232"/>
        <v/>
      </c>
      <c r="BGS27" s="20" t="str">
        <f t="shared" si="233"/>
        <v/>
      </c>
      <c r="BGT27" s="20" t="str">
        <f t="shared" si="234"/>
        <v/>
      </c>
      <c r="BGU27" s="20" t="str">
        <f t="shared" si="235"/>
        <v/>
      </c>
      <c r="BGV27" s="20" t="str">
        <f t="shared" si="236"/>
        <v/>
      </c>
      <c r="BGW27" s="20" t="str">
        <f t="shared" si="237"/>
        <v/>
      </c>
      <c r="BGX27" s="20" t="str">
        <f t="shared" si="238"/>
        <v/>
      </c>
      <c r="BGY27" s="20" t="str">
        <f t="shared" si="239"/>
        <v/>
      </c>
      <c r="BGZ27" s="20" t="str">
        <f t="shared" si="240"/>
        <v/>
      </c>
      <c r="BHA27" s="20" t="str">
        <f t="shared" si="241"/>
        <v/>
      </c>
      <c r="BHB27" s="20" t="str">
        <f t="shared" si="242"/>
        <v/>
      </c>
      <c r="BHC27" s="20" t="str">
        <f t="shared" si="243"/>
        <v/>
      </c>
      <c r="BHD27" s="20" t="str">
        <f t="shared" si="244"/>
        <v/>
      </c>
      <c r="BHE27" s="20" t="str">
        <f t="shared" si="245"/>
        <v/>
      </c>
      <c r="BHF27" s="20" t="str">
        <f t="shared" si="246"/>
        <v/>
      </c>
      <c r="BHG27" s="20" t="str">
        <f t="shared" si="247"/>
        <v/>
      </c>
      <c r="BHJ27" s="20" t="str">
        <f t="shared" si="248"/>
        <v/>
      </c>
      <c r="BHL27" s="20" t="str">
        <f t="shared" si="249"/>
        <v/>
      </c>
      <c r="BHM27" s="20" t="str">
        <f t="shared" si="249"/>
        <v/>
      </c>
      <c r="BHN27" s="20" t="str">
        <f t="shared" si="249"/>
        <v/>
      </c>
      <c r="BHO27" s="20" t="str">
        <f t="shared" si="249"/>
        <v/>
      </c>
      <c r="BHP27" s="20" t="str">
        <f t="shared" si="249"/>
        <v/>
      </c>
      <c r="BHQ27" s="20" t="str">
        <f t="shared" si="249"/>
        <v/>
      </c>
      <c r="BHR27" s="20" t="str">
        <f t="shared" si="249"/>
        <v/>
      </c>
      <c r="BHS27" s="20" t="str">
        <f t="shared" si="249"/>
        <v/>
      </c>
      <c r="BHT27" s="20" t="str">
        <f t="shared" si="249"/>
        <v/>
      </c>
      <c r="BHU27" s="20" t="str">
        <f t="shared" si="249"/>
        <v/>
      </c>
      <c r="BHV27" s="20" t="str">
        <f t="shared" si="249"/>
        <v/>
      </c>
      <c r="BHW27" s="20" t="str">
        <f t="shared" si="249"/>
        <v/>
      </c>
      <c r="BHX27" s="20" t="str">
        <f t="shared" si="249"/>
        <v/>
      </c>
      <c r="BHY27" s="20" t="str">
        <f t="shared" si="249"/>
        <v/>
      </c>
      <c r="BHZ27" s="20" t="str">
        <f t="shared" si="249"/>
        <v/>
      </c>
      <c r="BIA27" s="20" t="str">
        <f t="shared" si="249"/>
        <v/>
      </c>
      <c r="BIB27" s="20" t="str">
        <f t="shared" si="264"/>
        <v/>
      </c>
      <c r="BIC27" s="20" t="str">
        <f t="shared" si="264"/>
        <v/>
      </c>
      <c r="BID27" s="20" t="str">
        <f t="shared" si="264"/>
        <v/>
      </c>
      <c r="BIE27" s="20" t="str">
        <f t="shared" si="264"/>
        <v/>
      </c>
      <c r="BII27" s="20" t="str">
        <f t="shared" si="251"/>
        <v/>
      </c>
      <c r="BIJ27" s="20" t="str">
        <f t="shared" si="299"/>
        <v/>
      </c>
      <c r="BIK27" s="20" t="str">
        <f t="shared" si="300"/>
        <v/>
      </c>
      <c r="BIL27" s="20" t="str">
        <f t="shared" si="301"/>
        <v/>
      </c>
      <c r="BIM27" s="20" t="str">
        <f t="shared" si="302"/>
        <v/>
      </c>
      <c r="BIN27" s="20" t="str">
        <f t="shared" si="303"/>
        <v/>
      </c>
      <c r="BIO27" s="20" t="str">
        <f t="shared" si="304"/>
        <v/>
      </c>
      <c r="BIP27" s="20" t="str">
        <f t="shared" si="305"/>
        <v/>
      </c>
      <c r="BIQ27" s="20" t="str">
        <f t="shared" si="306"/>
        <v/>
      </c>
      <c r="BIR27" s="20" t="str">
        <f t="shared" si="265"/>
        <v/>
      </c>
      <c r="BIS27" s="20" t="str">
        <f t="shared" si="266"/>
        <v/>
      </c>
      <c r="BIT27" s="20" t="str">
        <f t="shared" si="267"/>
        <v/>
      </c>
      <c r="BIU27" s="20" t="str">
        <f t="shared" si="268"/>
        <v/>
      </c>
      <c r="BIV27" s="20" t="str">
        <f t="shared" si="269"/>
        <v/>
      </c>
      <c r="BIW27" s="20" t="str">
        <f t="shared" si="270"/>
        <v/>
      </c>
      <c r="BIX27" s="20" t="str">
        <f t="shared" si="271"/>
        <v/>
      </c>
      <c r="BIY27" s="20" t="str">
        <f t="shared" si="272"/>
        <v/>
      </c>
      <c r="BIZ27" s="20" t="str">
        <f t="shared" si="273"/>
        <v/>
      </c>
      <c r="BJA27" s="20" t="str">
        <f t="shared" si="274"/>
        <v/>
      </c>
      <c r="BJB27" s="20" t="str">
        <f t="shared" si="275"/>
        <v/>
      </c>
    </row>
    <row r="28" spans="1:104 1303:1614" ht="14.5">
      <c r="A28" s="523">
        <v>22</v>
      </c>
      <c r="B28" s="510" t="str">
        <f>IF('لصق اكسل الفورمز'!E23="","",'لصق اكسل الفورمز'!E23)</f>
        <v/>
      </c>
      <c r="C28" s="510" t="str">
        <f t="shared" si="93"/>
        <v/>
      </c>
      <c r="D28" s="510" t="str">
        <f t="shared" si="276"/>
        <v/>
      </c>
      <c r="E28" s="510" t="str">
        <f t="shared" si="277"/>
        <v/>
      </c>
      <c r="F28" s="510" t="str">
        <f t="shared" si="278"/>
        <v/>
      </c>
      <c r="G28" s="510" t="str">
        <f t="shared" si="279"/>
        <v/>
      </c>
      <c r="H28" s="510" t="str">
        <f t="shared" si="280"/>
        <v/>
      </c>
      <c r="I28" s="510" t="str">
        <f t="shared" si="281"/>
        <v/>
      </c>
      <c r="J28" s="510" t="str">
        <f t="shared" si="282"/>
        <v/>
      </c>
      <c r="K28" s="510" t="str">
        <f t="shared" si="283"/>
        <v/>
      </c>
      <c r="L28" s="510" t="str">
        <f t="shared" si="253"/>
        <v/>
      </c>
      <c r="M28" s="510" t="str">
        <f t="shared" si="254"/>
        <v/>
      </c>
      <c r="N28" s="510" t="str">
        <f t="shared" si="255"/>
        <v/>
      </c>
      <c r="O28" s="510" t="str">
        <f t="shared" si="256"/>
        <v/>
      </c>
      <c r="P28" s="510" t="str">
        <f t="shared" si="257"/>
        <v/>
      </c>
      <c r="Q28" s="510" t="str">
        <f t="shared" si="258"/>
        <v/>
      </c>
      <c r="R28" s="510" t="str">
        <f t="shared" si="259"/>
        <v/>
      </c>
      <c r="S28" s="510" t="str">
        <f t="shared" si="260"/>
        <v/>
      </c>
      <c r="T28" s="510" t="str">
        <f t="shared" si="261"/>
        <v/>
      </c>
      <c r="U28" s="510" t="str">
        <f t="shared" si="262"/>
        <v/>
      </c>
      <c r="V28" s="510" t="str">
        <f t="shared" si="263"/>
        <v/>
      </c>
      <c r="W28" s="527" t="str">
        <f t="shared" si="94"/>
        <v/>
      </c>
      <c r="X28" s="510" t="str">
        <f t="shared" si="95"/>
        <v/>
      </c>
      <c r="Y28" s="564" t="str">
        <f t="shared" si="96"/>
        <v/>
      </c>
      <c r="AL28" s="20">
        <f t="shared" si="97"/>
        <v>0</v>
      </c>
      <c r="AM28" s="20">
        <f t="shared" si="98"/>
        <v>0</v>
      </c>
      <c r="AO28" s="20" t="str">
        <f t="shared" si="99"/>
        <v/>
      </c>
      <c r="AQ28" s="20" t="str">
        <f t="shared" si="252"/>
        <v/>
      </c>
      <c r="AR28" s="20" t="str">
        <f t="shared" si="101"/>
        <v/>
      </c>
      <c r="AS28" s="20" t="str">
        <f t="shared" si="102"/>
        <v/>
      </c>
      <c r="AT28" s="20" t="str">
        <f t="shared" si="103"/>
        <v/>
      </c>
      <c r="AU28" s="20" t="str">
        <f t="shared" si="104"/>
        <v/>
      </c>
      <c r="AV28" s="20" t="str">
        <f t="shared" si="105"/>
        <v/>
      </c>
      <c r="AW28" s="20" t="str">
        <f t="shared" si="106"/>
        <v/>
      </c>
      <c r="AX28" s="20" t="str">
        <f t="shared" si="107"/>
        <v/>
      </c>
      <c r="AY28" s="20" t="str">
        <f t="shared" si="108"/>
        <v/>
      </c>
      <c r="AZ28" s="20" t="str">
        <f t="shared" si="109"/>
        <v/>
      </c>
      <c r="BA28" s="20" t="str">
        <f t="shared" si="110"/>
        <v/>
      </c>
      <c r="BB28" s="20" t="str">
        <f t="shared" si="111"/>
        <v/>
      </c>
      <c r="BC28" s="20" t="str">
        <f t="shared" si="112"/>
        <v/>
      </c>
      <c r="BD28" s="20" t="str">
        <f t="shared" si="113"/>
        <v/>
      </c>
      <c r="BE28" s="20" t="str">
        <f t="shared" si="114"/>
        <v/>
      </c>
      <c r="BF28" s="20" t="str">
        <f t="shared" si="115"/>
        <v/>
      </c>
      <c r="BG28" s="20" t="str">
        <f t="shared" si="116"/>
        <v/>
      </c>
      <c r="BH28" s="20" t="str">
        <f t="shared" si="117"/>
        <v/>
      </c>
      <c r="BI28" s="20" t="str">
        <f t="shared" si="118"/>
        <v/>
      </c>
      <c r="BJ28" s="20" t="str">
        <f t="shared" si="119"/>
        <v/>
      </c>
      <c r="BL28" s="38" t="e">
        <f t="shared" si="120"/>
        <v>#DIV/0!</v>
      </c>
      <c r="BM28" s="4">
        <f t="shared" si="121"/>
        <v>0</v>
      </c>
      <c r="BN28" s="4">
        <f t="shared" si="122"/>
        <v>0</v>
      </c>
      <c r="BO28" s="4">
        <f t="shared" si="123"/>
        <v>0</v>
      </c>
      <c r="BP28" s="173" t="str">
        <f t="shared" si="124"/>
        <v/>
      </c>
      <c r="BQ28" s="4">
        <f t="shared" si="125"/>
        <v>0</v>
      </c>
      <c r="BR28">
        <f>COUNTIF(AF:AF,"&lt;=1")</f>
        <v>7</v>
      </c>
      <c r="BT28" s="268" t="str">
        <f t="shared" si="126"/>
        <v/>
      </c>
      <c r="BU28" s="268" t="str">
        <f t="shared" si="127"/>
        <v/>
      </c>
      <c r="BX28" s="20">
        <f t="shared" si="128"/>
        <v>1</v>
      </c>
      <c r="CG28" s="20" t="str">
        <f t="shared" si="129"/>
        <v/>
      </c>
      <c r="CH28" s="20" t="str">
        <f t="shared" si="307"/>
        <v/>
      </c>
      <c r="CI28" s="20" t="str">
        <f t="shared" si="308"/>
        <v/>
      </c>
      <c r="CJ28" s="20" t="str">
        <f t="shared" si="309"/>
        <v/>
      </c>
      <c r="CK28" s="20" t="str">
        <f t="shared" si="284"/>
        <v/>
      </c>
      <c r="CL28" s="20" t="str">
        <f t="shared" si="285"/>
        <v/>
      </c>
      <c r="CM28" s="20" t="str">
        <f t="shared" si="286"/>
        <v/>
      </c>
      <c r="CN28" s="20" t="str">
        <f t="shared" si="287"/>
        <v/>
      </c>
      <c r="CO28" s="20" t="str">
        <f t="shared" si="288"/>
        <v/>
      </c>
      <c r="CP28" s="20" t="str">
        <f t="shared" si="289"/>
        <v/>
      </c>
      <c r="CQ28" s="20" t="str">
        <f t="shared" si="290"/>
        <v/>
      </c>
      <c r="CR28" s="20" t="str">
        <f t="shared" si="291"/>
        <v/>
      </c>
      <c r="CS28" s="20" t="str">
        <f t="shared" si="292"/>
        <v/>
      </c>
      <c r="CT28" s="20" t="str">
        <f t="shared" si="293"/>
        <v/>
      </c>
      <c r="CU28" s="20" t="str">
        <f t="shared" si="294"/>
        <v/>
      </c>
      <c r="CV28" s="20" t="str">
        <f t="shared" si="295"/>
        <v/>
      </c>
      <c r="CW28" s="20" t="str">
        <f t="shared" si="296"/>
        <v/>
      </c>
      <c r="CX28" s="20" t="str">
        <f t="shared" si="297"/>
        <v/>
      </c>
      <c r="CY28" s="20" t="str">
        <f t="shared" si="298"/>
        <v/>
      </c>
      <c r="CZ28" s="20" t="str">
        <f t="shared" si="130"/>
        <v/>
      </c>
      <c r="AXC28" s="20" t="str">
        <f>IF('لصق اكسل الفورمز'!A23="","",'لصق اكسل الفورمز'!A23)</f>
        <v/>
      </c>
      <c r="AXD28" s="20" t="str">
        <f>IF('لصق اكسل الفورمز'!B23="","",'لصق اكسل الفورمز'!B23)</f>
        <v/>
      </c>
      <c r="AXE28" s="20" t="str">
        <f>IF('لصق اكسل الفورمز'!C23="","",'لصق اكسل الفورمز'!C23)</f>
        <v/>
      </c>
      <c r="AXF28" s="20" t="str">
        <f>IF('لصق اكسل الفورمز'!D23="","",'لصق اكسل الفورمز'!D23)</f>
        <v/>
      </c>
      <c r="AXG28" s="20" t="str">
        <f>IF('لصق اكسل الفورمز'!E23="","",'لصق اكسل الفورمز'!E23)</f>
        <v/>
      </c>
      <c r="AXH28" s="20" t="str">
        <f>IF('لصق اكسل الفورمز'!F23="","",'لصق اكسل الفورمز'!F23)</f>
        <v/>
      </c>
      <c r="AXI28" s="20" t="str">
        <f>IF('لصق اكسل الفورمز'!G23="","",'لصق اكسل الفورمز'!G23)</f>
        <v/>
      </c>
      <c r="AXJ28" s="20" t="str">
        <f>IF('لصق اكسل الفورمز'!H23="","",'لصق اكسل الفورمز'!H23)</f>
        <v/>
      </c>
      <c r="AXK28" s="20" t="str">
        <f>IF('لصق اكسل الفورمز'!I23="","",'لصق اكسل الفورمز'!I23)</f>
        <v/>
      </c>
      <c r="AXL28" s="20" t="str">
        <f>IF('لصق اكسل الفورمز'!J23="","",'لصق اكسل الفورمز'!J23)</f>
        <v/>
      </c>
      <c r="AXM28" s="20" t="str">
        <f>IF('لصق اكسل الفورمز'!K23="","",'لصق اكسل الفورمز'!K23)</f>
        <v/>
      </c>
      <c r="AXN28" s="20" t="str">
        <f>IF('لصق اكسل الفورمز'!L23="","",'لصق اكسل الفورمز'!L23)</f>
        <v/>
      </c>
      <c r="AXO28" s="20" t="str">
        <f>IF('لصق اكسل الفورمز'!M23="","",'لصق اكسل الفورمز'!M23)</f>
        <v/>
      </c>
      <c r="AXP28" s="20" t="str">
        <f>IF('لصق اكسل الفورمز'!N23="","",'لصق اكسل الفورمز'!N23)</f>
        <v/>
      </c>
      <c r="AXQ28" s="20" t="str">
        <f>IF('لصق اكسل الفورمز'!O23="","",'لصق اكسل الفورمز'!O23)</f>
        <v/>
      </c>
      <c r="AXR28" s="20" t="str">
        <f>IF('لصق اكسل الفورمز'!P23="","",'لصق اكسل الفورمز'!P23)</f>
        <v/>
      </c>
      <c r="AXS28" s="20" t="str">
        <f>IF('لصق اكسل الفورمز'!Q23="","",'لصق اكسل الفورمز'!Q23)</f>
        <v/>
      </c>
      <c r="AXT28" s="20" t="str">
        <f>IF('لصق اكسل الفورمز'!R23="","",'لصق اكسل الفورمز'!R23)</f>
        <v/>
      </c>
      <c r="AXU28" s="20" t="str">
        <f>IF('لصق اكسل الفورمز'!S23="","",'لصق اكسل الفورمز'!S23)</f>
        <v/>
      </c>
      <c r="AXV28" s="20" t="str">
        <f>IF('لصق اكسل الفورمز'!T23="","",'لصق اكسل الفورمز'!T23)</f>
        <v/>
      </c>
      <c r="AXW28" s="20" t="str">
        <f>IF('لصق اكسل الفورمز'!U23="","",'لصق اكسل الفورمز'!U23)</f>
        <v/>
      </c>
      <c r="AXX28" s="20" t="str">
        <f>IF('لصق اكسل الفورمز'!V23="","",'لصق اكسل الفورمز'!V23)</f>
        <v/>
      </c>
      <c r="AXY28" s="20" t="str">
        <f>IF('لصق اكسل الفورمز'!W23="","",'لصق اكسل الفورمز'!W23)</f>
        <v/>
      </c>
      <c r="AXZ28" s="20" t="str">
        <f>IF('لصق اكسل الفورمز'!X23="","",'لصق اكسل الفورمز'!X23)</f>
        <v/>
      </c>
      <c r="AYA28" s="20" t="str">
        <f>IF('لصق اكسل الفورمز'!Y23="","",'لصق اكسل الفورمز'!Y23)</f>
        <v/>
      </c>
      <c r="AYB28" s="20" t="str">
        <f>IF('لصق اكسل الفورمز'!Z23="","",'لصق اكسل الفورمز'!Z23)</f>
        <v/>
      </c>
      <c r="AYC28" s="20" t="str">
        <f>IF('لصق اكسل الفورمز'!AA23="","",'لصق اكسل الفورمز'!AA23)</f>
        <v/>
      </c>
      <c r="AYD28" s="20" t="str">
        <f>IF('لصق اكسل الفورمز'!AB23="","",'لصق اكسل الفورمز'!AB23)</f>
        <v/>
      </c>
      <c r="AYE28" s="20" t="str">
        <f>IF('لصق اكسل الفورمز'!AC23="","",'لصق اكسل الفورمز'!AC23)</f>
        <v/>
      </c>
      <c r="AYF28" s="20" t="str">
        <f>IF('لصق اكسل الفورمز'!AD23="","",'لصق اكسل الفورمز'!AD23)</f>
        <v/>
      </c>
      <c r="AYG28" s="20" t="str">
        <f>IF('لصق اكسل الفورمز'!AE23="","",'لصق اكسل الفورمز'!AE23)</f>
        <v/>
      </c>
      <c r="AYH28" s="20" t="str">
        <f>IF('لصق اكسل الفورمز'!AF23="","",'لصق اكسل الفورمز'!AF23)</f>
        <v/>
      </c>
      <c r="AYI28" s="20" t="str">
        <f>IF('لصق اكسل الفورمز'!AG23="","",'لصق اكسل الفورمز'!AG23)</f>
        <v/>
      </c>
      <c r="AYJ28" s="20" t="str">
        <f>IF('لصق اكسل الفورمز'!AH23="","",'لصق اكسل الفورمز'!AH23)</f>
        <v/>
      </c>
      <c r="AYK28" s="20" t="str">
        <f>IF('لصق اكسل الفورمز'!AI23="","",'لصق اكسل الفورمز'!AI23)</f>
        <v/>
      </c>
      <c r="AYL28" s="20" t="str">
        <f>IF('لصق اكسل الفورمز'!AJ23="","",'لصق اكسل الفورمز'!AJ23)</f>
        <v/>
      </c>
      <c r="AYM28" s="20" t="str">
        <f>IF('لصق اكسل الفورمز'!AK23="","",'لصق اكسل الفورمز'!AK23)</f>
        <v/>
      </c>
      <c r="AYN28" s="20" t="str">
        <f>IF('لصق اكسل الفورمز'!AL23="","",'لصق اكسل الفورمز'!AL23)</f>
        <v/>
      </c>
      <c r="AYO28" s="20" t="str">
        <f>IF('لصق اكسل الفورمز'!AM23="","",'لصق اكسل الفورمز'!AM23)</f>
        <v/>
      </c>
      <c r="AYP28" s="20" t="str">
        <f>IF('لصق اكسل الفورمز'!AN23="","",'لصق اكسل الفورمز'!AN23)</f>
        <v/>
      </c>
      <c r="AYQ28" s="20" t="str">
        <f>IF('لصق اكسل الفورمز'!AO23="","",'لصق اكسل الفورمز'!AO23)</f>
        <v/>
      </c>
      <c r="AYR28" s="20" t="str">
        <f>IF('لصق اكسل الفورمز'!AP23="","",'لصق اكسل الفورمز'!AP23)</f>
        <v/>
      </c>
      <c r="AYS28" s="20" t="str">
        <f>IF('لصق اكسل الفورمز'!AQ23="","",'لصق اكسل الفورمز'!AQ23)</f>
        <v/>
      </c>
      <c r="AYT28" s="20" t="str">
        <f>IF('لصق اكسل الفورمز'!AR23="","",'لصق اكسل الفورمز'!AR23)</f>
        <v/>
      </c>
      <c r="AYU28" s="20" t="str">
        <f>IF('لصق اكسل الفورمز'!AS23="","",'لصق اكسل الفورمز'!AS23)</f>
        <v/>
      </c>
      <c r="AYV28" s="20" t="str">
        <f>IF('لصق اكسل الفورمز'!AT23="","",'لصق اكسل الفورمز'!AT23)</f>
        <v/>
      </c>
      <c r="AYW28" s="20" t="str">
        <f>IF('لصق اكسل الفورمز'!AU23="","",'لصق اكسل الفورمز'!AU23)</f>
        <v/>
      </c>
      <c r="AYX28" s="20" t="str">
        <f>IF('لصق اكسل الفورمز'!AV23="","",'لصق اكسل الفورمز'!AV23)</f>
        <v/>
      </c>
      <c r="AYY28" s="20" t="str">
        <f>IF('لصق اكسل الفورمز'!AW23="","",'لصق اكسل الفورمز'!AW23)</f>
        <v/>
      </c>
      <c r="AYZ28" s="20" t="str">
        <f>IF('لصق اكسل الفورمز'!AX23="","",'لصق اكسل الفورمز'!AX23)</f>
        <v/>
      </c>
      <c r="AZA28" s="20" t="str">
        <f>IF('لصق اكسل الفورمز'!AY23="","",'لصق اكسل الفورمز'!AY23)</f>
        <v/>
      </c>
      <c r="AZB28" s="20" t="str">
        <f>IF('لصق اكسل الفورمز'!AZ23="","",'لصق اكسل الفورمز'!AZ23)</f>
        <v/>
      </c>
      <c r="AZC28" s="20" t="str">
        <f>IF('لصق اكسل الفورمز'!BA23="","",'لصق اكسل الفورمز'!BA23)</f>
        <v/>
      </c>
      <c r="AZD28" s="20" t="str">
        <f>IF('لصق اكسل الفورمز'!BB23="","",'لصق اكسل الفورمز'!BB23)</f>
        <v/>
      </c>
      <c r="AZE28" s="20" t="str">
        <f>IF('لصق اكسل الفورمز'!BC23="","",'لصق اكسل الفورمز'!BC23)</f>
        <v/>
      </c>
      <c r="AZF28" s="20" t="str">
        <f>IF('لصق اكسل الفورمز'!BD23="","",'لصق اكسل الفورمز'!BD23)</f>
        <v/>
      </c>
      <c r="AZG28" s="20" t="str">
        <f>IF('لصق اكسل الفورمز'!BE23="","",'لصق اكسل الفورمز'!BE23)</f>
        <v/>
      </c>
      <c r="AZH28" s="20" t="str">
        <f>IF('لصق اكسل الفورمز'!BF23="","",'لصق اكسل الفورمز'!BF23)</f>
        <v/>
      </c>
      <c r="AZI28" s="20" t="str">
        <f>IF('لصق اكسل الفورمز'!BG23="","",'لصق اكسل الفورمز'!BG23)</f>
        <v/>
      </c>
      <c r="AZJ28" s="20" t="str">
        <f>IF('لصق اكسل الفورمز'!BH23="","",'لصق اكسل الفورمز'!BH23)</f>
        <v/>
      </c>
      <c r="AZK28" s="20" t="str">
        <f>IF('لصق اكسل الفورمز'!BI23="","",'لصق اكسل الفورمز'!BI23)</f>
        <v/>
      </c>
      <c r="AZL28" s="20" t="str">
        <f>IF('لصق اكسل الفورمز'!BJ23="","",'لصق اكسل الفورمز'!BJ23)</f>
        <v/>
      </c>
      <c r="AZM28" s="20" t="str">
        <f>IF('لصق اكسل الفورمز'!BK23="","",'لصق اكسل الفورمز'!BK23)</f>
        <v/>
      </c>
      <c r="AZN28" s="20" t="str">
        <f>IF('لصق اكسل الفورمز'!BL23="","",'لصق اكسل الفورمز'!BL23)</f>
        <v/>
      </c>
      <c r="AZO28" s="20" t="str">
        <f>IF('لصق اكسل الفورمز'!BM23="","",'لصق اكسل الفورمز'!BM23)</f>
        <v/>
      </c>
      <c r="AZP28" s="20" t="str">
        <f>IF('لصق اكسل الفورمز'!BN23="","",'لصق اكسل الفورمز'!BN23)</f>
        <v/>
      </c>
      <c r="AZQ28" s="20" t="str">
        <f>IF('لصق اكسل الفورمز'!BO23="","",'لصق اكسل الفورمز'!BO23)</f>
        <v/>
      </c>
      <c r="AZR28" s="20" t="str">
        <f>IF('لصق اكسل الفورمز'!BP23="","",'لصق اكسل الفورمز'!BP23)</f>
        <v/>
      </c>
      <c r="AZS28" s="20" t="str">
        <f>IF('لصق اكسل الفورمز'!BQ23="","",'لصق اكسل الفورمز'!BQ23)</f>
        <v/>
      </c>
      <c r="AZT28" s="20" t="str">
        <f>IF('لصق اكسل الفورمز'!BR23="","",'لصق اكسل الفورمز'!BR23)</f>
        <v/>
      </c>
      <c r="AZU28" s="20" t="str">
        <f>IF('لصق اكسل الفورمز'!BS23="","",'لصق اكسل الفورمز'!BS23)</f>
        <v/>
      </c>
      <c r="AZV28" s="20" t="str">
        <f>IF('لصق اكسل الفورمز'!BT23="","",'لصق اكسل الفورمز'!BT23)</f>
        <v/>
      </c>
      <c r="AZW28" s="20" t="str">
        <f>IF('لصق اكسل الفورمز'!BU23="","",'لصق اكسل الفورمز'!BU23)</f>
        <v/>
      </c>
      <c r="AZX28" s="20" t="str">
        <f>IF('لصق اكسل الفورمز'!BV23="","",'لصق اكسل الفورمز'!BV23)</f>
        <v/>
      </c>
      <c r="AZY28" s="20" t="str">
        <f>IF('لصق اكسل الفورمز'!BW23="","",'لصق اكسل الفورمز'!BW23)</f>
        <v/>
      </c>
      <c r="AZZ28" s="20" t="str">
        <f>IF('لصق اكسل الفورمز'!BX23="","",'لصق اكسل الفورمز'!BX23)</f>
        <v/>
      </c>
      <c r="BAA28" s="20" t="str">
        <f>IF('لصق اكسل الفورمز'!BY23="","",'لصق اكسل الفورمز'!BY23)</f>
        <v/>
      </c>
      <c r="BAB28" s="20" t="str">
        <f>IF('لصق اكسل الفورمز'!BZ23="","",'لصق اكسل الفورمز'!BZ23)</f>
        <v/>
      </c>
      <c r="BAC28" s="20" t="str">
        <f>IF('لصق اكسل الفورمز'!CA23="","",'لصق اكسل الفورمز'!CA23)</f>
        <v/>
      </c>
      <c r="BAD28" s="20" t="str">
        <f>IF('لصق اكسل الفورمز'!CB23="","",'لصق اكسل الفورمز'!CB23)</f>
        <v/>
      </c>
      <c r="BAE28" s="20" t="str">
        <f>IF('لصق اكسل الفورمز'!CC23="","",'لصق اكسل الفورمز'!CC23)</f>
        <v/>
      </c>
      <c r="BAF28" s="20" t="str">
        <f>IF('لصق اكسل الفورمز'!CD23="","",'لصق اكسل الفورمز'!CD23)</f>
        <v/>
      </c>
      <c r="BAG28" s="20" t="str">
        <f>IF('لصق اكسل الفورمز'!CE23="","",'لصق اكسل الفورمز'!CE23)</f>
        <v/>
      </c>
      <c r="BAH28" s="20" t="str">
        <f>IF('لصق اكسل الفورمز'!CF23="","",'لصق اكسل الفورمز'!CF23)</f>
        <v/>
      </c>
      <c r="BAI28" s="20" t="str">
        <f>IF('لصق اكسل الفورمز'!CG23="","",'لصق اكسل الفورمز'!CG23)</f>
        <v/>
      </c>
      <c r="BAJ28" s="20" t="str">
        <f>IF('لصق اكسل الفورمز'!CH23="","",'لصق اكسل الفورمز'!CH23)</f>
        <v/>
      </c>
      <c r="BAK28" s="20" t="str">
        <f>IF('لصق اكسل الفورمز'!CI23="","",'لصق اكسل الفورمز'!CI23)</f>
        <v/>
      </c>
      <c r="BAL28" s="20" t="str">
        <f>IF('لصق اكسل الفورمز'!CJ23="","",'لصق اكسل الفورمز'!CJ23)</f>
        <v/>
      </c>
      <c r="BAM28" s="20" t="str">
        <f>IF('لصق اكسل الفورمز'!CK23="","",'لصق اكسل الفورمز'!CK23)</f>
        <v/>
      </c>
      <c r="BAN28" s="20" t="str">
        <f>IF('لصق اكسل الفورمز'!CL23="","",'لصق اكسل الفورمز'!CL23)</f>
        <v/>
      </c>
      <c r="BAO28" s="20" t="str">
        <f>IF('لصق اكسل الفورمز'!CM23="","",'لصق اكسل الفورمز'!CM23)</f>
        <v/>
      </c>
      <c r="BAP28" s="20" t="str">
        <f>IF('لصق اكسل الفورمز'!CN23="","",'لصق اكسل الفورمز'!CN23)</f>
        <v/>
      </c>
      <c r="BAQ28" s="20" t="str">
        <f>IF('لصق اكسل الفورمز'!CO23="","",'لصق اكسل الفورمز'!CO23)</f>
        <v/>
      </c>
      <c r="BAR28" s="20" t="str">
        <f>IF('لصق اكسل الفورمز'!CP23="","",'لصق اكسل الفورمز'!CP23)</f>
        <v/>
      </c>
      <c r="BAS28" s="20" t="str">
        <f>IF('لصق اكسل الفورمز'!CQ23="","",'لصق اكسل الفورمز'!CQ23)</f>
        <v/>
      </c>
      <c r="BAT28" s="20" t="str">
        <f>IF('لصق اكسل الفورمز'!CR23="","",'لصق اكسل الفورمز'!CR23)</f>
        <v/>
      </c>
      <c r="BAU28" s="20" t="str">
        <f>IF('لصق اكسل الفورمز'!CS23="","",'لصق اكسل الفورمز'!CS23)</f>
        <v/>
      </c>
      <c r="BAV28" s="20" t="str">
        <f>IF('لصق اكسل الفورمز'!CT23="","",'لصق اكسل الفورمز'!CT23)</f>
        <v/>
      </c>
      <c r="BAW28" s="20" t="str">
        <f>IF('لصق اكسل الفورمز'!CU23="","",'لصق اكسل الفورمز'!CU23)</f>
        <v/>
      </c>
      <c r="BAX28" s="20" t="str">
        <f>IF('لصق اكسل الفورمز'!CV23="","",'لصق اكسل الفورمز'!CV23)</f>
        <v/>
      </c>
      <c r="BAY28" s="20" t="str">
        <f>IF('لصق اكسل الفورمز'!CW23="","",'لصق اكسل الفورمز'!CW23)</f>
        <v/>
      </c>
      <c r="BAZ28" s="20" t="str">
        <f>IF('لصق اكسل الفورمز'!CX23="","",'لصق اكسل الفورمز'!CX23)</f>
        <v/>
      </c>
      <c r="BBA28" s="20" t="str">
        <f>IF('لصق اكسل الفورمز'!CY23="","",'لصق اكسل الفورمز'!CY23)</f>
        <v/>
      </c>
      <c r="BBB28" s="20" t="str">
        <f>IF('لصق اكسل الفورمز'!CZ23="","",'لصق اكسل الفورمز'!CZ23)</f>
        <v/>
      </c>
      <c r="BBC28" s="20" t="str">
        <f>IF('لصق اكسل الفورمز'!DA23="","",'لصق اكسل الفورمز'!DA23)</f>
        <v/>
      </c>
      <c r="BBD28" s="20" t="str">
        <f>IF('لصق اكسل الفورمز'!DB23="","",'لصق اكسل الفورمز'!DB23)</f>
        <v/>
      </c>
      <c r="BBE28" s="20" t="str">
        <f>IF('لصق اكسل الفورمز'!DC23="","",'لصق اكسل الفورمز'!DC23)</f>
        <v/>
      </c>
      <c r="BBF28" s="20" t="str">
        <f>IF('لصق اكسل الفورمز'!DD23="","",'لصق اكسل الفورمز'!DD23)</f>
        <v/>
      </c>
      <c r="BBG28" s="20" t="str">
        <f>IF('لصق اكسل الفورمز'!DE23="","",'لصق اكسل الفورمز'!DE23)</f>
        <v/>
      </c>
      <c r="BBH28" s="20" t="str">
        <f>IF('لصق اكسل الفورمز'!DF23="","",'لصق اكسل الفورمز'!DF23)</f>
        <v/>
      </c>
      <c r="BBI28" s="20" t="str">
        <f>IF('لصق اكسل الفورمز'!DG23="","",'لصق اكسل الفورمز'!DG23)</f>
        <v/>
      </c>
      <c r="BBJ28" s="20" t="str">
        <f>IF('لصق اكسل الفورمز'!DH23="","",'لصق اكسل الفورمز'!DH23)</f>
        <v/>
      </c>
      <c r="BBK28" s="20" t="str">
        <f>IF('لصق اكسل الفورمز'!DI23="","",'لصق اكسل الفورمز'!DI23)</f>
        <v/>
      </c>
      <c r="BBL28" s="20" t="str">
        <f>IF('لصق اكسل الفورمز'!DJ23="","",'لصق اكسل الفورمز'!DJ23)</f>
        <v/>
      </c>
      <c r="BBM28" s="20" t="str">
        <f>IF('لصق اكسل الفورمز'!DK23="","",'لصق اكسل الفورمز'!DK23)</f>
        <v/>
      </c>
      <c r="BBN28" s="20" t="str">
        <f>IF('لصق اكسل الفورمز'!DL23="","",'لصق اكسل الفورمز'!DL23)</f>
        <v/>
      </c>
      <c r="BBO28" s="20" t="str">
        <f>IF('لصق اكسل الفورمز'!DM23="","",'لصق اكسل الفورمز'!DM23)</f>
        <v/>
      </c>
      <c r="BCU28" s="20" t="str">
        <f t="shared" si="131"/>
        <v/>
      </c>
      <c r="BCV28" s="20" t="str">
        <f t="shared" si="132"/>
        <v/>
      </c>
      <c r="BCW28" s="20" t="str">
        <f t="shared" si="133"/>
        <v/>
      </c>
      <c r="BCX28" s="20" t="str">
        <f t="shared" si="134"/>
        <v/>
      </c>
      <c r="BCY28" s="20" t="str">
        <f t="shared" si="135"/>
        <v/>
      </c>
      <c r="BCZ28" s="20" t="str">
        <f t="shared" si="136"/>
        <v/>
      </c>
      <c r="BDA28" s="20" t="str">
        <f t="shared" si="137"/>
        <v/>
      </c>
      <c r="BDB28" s="20" t="str">
        <f t="shared" si="138"/>
        <v/>
      </c>
      <c r="BDC28" s="20" t="str">
        <f t="shared" si="139"/>
        <v/>
      </c>
      <c r="BDD28" s="20" t="str">
        <f t="shared" si="140"/>
        <v/>
      </c>
      <c r="BDE28" s="20" t="str">
        <f t="shared" si="141"/>
        <v/>
      </c>
      <c r="BDF28" s="20" t="str">
        <f t="shared" si="142"/>
        <v/>
      </c>
      <c r="BDG28" s="20" t="str">
        <f t="shared" si="143"/>
        <v/>
      </c>
      <c r="BDH28" s="20" t="str">
        <f t="shared" si="144"/>
        <v/>
      </c>
      <c r="BDI28" s="20" t="str">
        <f t="shared" si="145"/>
        <v/>
      </c>
      <c r="BDJ28" s="20" t="str">
        <f t="shared" si="146"/>
        <v/>
      </c>
      <c r="BDK28" s="20" t="str">
        <f t="shared" si="147"/>
        <v/>
      </c>
      <c r="BDL28" s="20" t="str">
        <f t="shared" si="148"/>
        <v/>
      </c>
      <c r="BDM28" s="20" t="str">
        <f t="shared" si="149"/>
        <v/>
      </c>
      <c r="BDN28" s="20" t="str">
        <f t="shared" si="150"/>
        <v/>
      </c>
      <c r="BDO28" s="20" t="str">
        <f t="shared" si="151"/>
        <v/>
      </c>
      <c r="BDP28" s="20" t="str">
        <f t="shared" si="152"/>
        <v/>
      </c>
      <c r="BDQ28" s="20" t="str">
        <f t="shared" si="153"/>
        <v/>
      </c>
      <c r="BDR28" s="20" t="str">
        <f t="shared" si="154"/>
        <v/>
      </c>
      <c r="BDS28" s="20" t="str">
        <f t="shared" si="155"/>
        <v/>
      </c>
      <c r="BDT28" s="20" t="str">
        <f t="shared" si="156"/>
        <v/>
      </c>
      <c r="BDU28" s="20" t="str">
        <f t="shared" si="157"/>
        <v/>
      </c>
      <c r="BDV28" s="20" t="str">
        <f t="shared" si="158"/>
        <v/>
      </c>
      <c r="BDW28" s="20" t="str">
        <f t="shared" si="159"/>
        <v/>
      </c>
      <c r="BDX28" s="20" t="str">
        <f t="shared" si="160"/>
        <v/>
      </c>
      <c r="BDY28" s="20" t="str">
        <f t="shared" si="161"/>
        <v/>
      </c>
      <c r="BDZ28" s="20" t="str">
        <f t="shared" si="162"/>
        <v/>
      </c>
      <c r="BEA28" s="20" t="str">
        <f t="shared" si="163"/>
        <v/>
      </c>
      <c r="BEB28" s="20" t="str">
        <f t="shared" si="164"/>
        <v/>
      </c>
      <c r="BEC28" s="20" t="str">
        <f t="shared" si="165"/>
        <v/>
      </c>
      <c r="BED28" s="20" t="str">
        <f t="shared" si="166"/>
        <v/>
      </c>
      <c r="BEE28" s="20" t="str">
        <f t="shared" si="167"/>
        <v/>
      </c>
      <c r="BEF28" s="20" t="str">
        <f t="shared" si="168"/>
        <v/>
      </c>
      <c r="BEG28" s="20" t="str">
        <f t="shared" si="169"/>
        <v/>
      </c>
      <c r="BEH28" s="20" t="str">
        <f t="shared" si="170"/>
        <v/>
      </c>
      <c r="BEI28" s="20" t="str">
        <f t="shared" si="171"/>
        <v/>
      </c>
      <c r="BEJ28" s="20" t="str">
        <f t="shared" si="172"/>
        <v/>
      </c>
      <c r="BEK28" s="20" t="str">
        <f t="shared" si="173"/>
        <v/>
      </c>
      <c r="BEL28" s="20" t="str">
        <f t="shared" si="174"/>
        <v/>
      </c>
      <c r="BEM28" s="20" t="str">
        <f t="shared" si="175"/>
        <v/>
      </c>
      <c r="BEN28" s="20" t="str">
        <f t="shared" si="176"/>
        <v/>
      </c>
      <c r="BEO28" s="20" t="str">
        <f t="shared" si="177"/>
        <v/>
      </c>
      <c r="BEP28" s="20" t="str">
        <f t="shared" si="178"/>
        <v/>
      </c>
      <c r="BEQ28" s="20" t="str">
        <f t="shared" si="179"/>
        <v/>
      </c>
      <c r="BER28" s="20" t="str">
        <f t="shared" si="180"/>
        <v/>
      </c>
      <c r="BES28" s="20" t="str">
        <f t="shared" si="181"/>
        <v/>
      </c>
      <c r="BET28" s="20" t="str">
        <f t="shared" si="182"/>
        <v/>
      </c>
      <c r="BEU28" s="20" t="str">
        <f t="shared" si="183"/>
        <v/>
      </c>
      <c r="BEV28" s="20" t="str">
        <f t="shared" si="184"/>
        <v/>
      </c>
      <c r="BEW28" s="20" t="str">
        <f t="shared" si="185"/>
        <v/>
      </c>
      <c r="BEX28" s="20" t="str">
        <f t="shared" si="186"/>
        <v/>
      </c>
      <c r="BEY28" s="20" t="str">
        <f t="shared" si="187"/>
        <v/>
      </c>
      <c r="BEZ28" s="20" t="str">
        <f t="shared" si="188"/>
        <v/>
      </c>
      <c r="BFA28" s="20" t="str">
        <f t="shared" si="189"/>
        <v/>
      </c>
      <c r="BFB28" s="20" t="str">
        <f t="shared" si="190"/>
        <v/>
      </c>
      <c r="BFC28" s="20" t="str">
        <f t="shared" si="191"/>
        <v/>
      </c>
      <c r="BFD28" s="20" t="str">
        <f t="shared" si="192"/>
        <v/>
      </c>
      <c r="BFE28" s="20" t="str">
        <f t="shared" si="193"/>
        <v/>
      </c>
      <c r="BFF28" s="20" t="str">
        <f t="shared" si="194"/>
        <v/>
      </c>
      <c r="BFG28" s="20" t="str">
        <f t="shared" si="195"/>
        <v/>
      </c>
      <c r="BFH28" s="20" t="str">
        <f t="shared" si="196"/>
        <v/>
      </c>
      <c r="BFI28" s="20" t="str">
        <f t="shared" si="197"/>
        <v/>
      </c>
      <c r="BFJ28" s="20" t="str">
        <f t="shared" si="198"/>
        <v/>
      </c>
      <c r="BFK28" s="20" t="str">
        <f t="shared" si="199"/>
        <v/>
      </c>
      <c r="BFL28" s="20" t="str">
        <f t="shared" si="200"/>
        <v/>
      </c>
      <c r="BFM28" s="20" t="str">
        <f t="shared" si="201"/>
        <v/>
      </c>
      <c r="BFN28" s="20" t="str">
        <f t="shared" si="202"/>
        <v/>
      </c>
      <c r="BFO28" s="20" t="str">
        <f t="shared" si="203"/>
        <v/>
      </c>
      <c r="BFP28" s="20" t="str">
        <f t="shared" si="204"/>
        <v/>
      </c>
      <c r="BFQ28" s="20" t="str">
        <f t="shared" si="205"/>
        <v/>
      </c>
      <c r="BFR28" s="20" t="str">
        <f t="shared" si="206"/>
        <v/>
      </c>
      <c r="BFS28" s="20" t="str">
        <f t="shared" si="207"/>
        <v/>
      </c>
      <c r="BFT28" s="20" t="str">
        <f t="shared" si="208"/>
        <v/>
      </c>
      <c r="BFU28" s="20" t="str">
        <f t="shared" si="209"/>
        <v/>
      </c>
      <c r="BFV28" s="20" t="str">
        <f t="shared" si="210"/>
        <v/>
      </c>
      <c r="BFW28" s="20" t="str">
        <f t="shared" si="211"/>
        <v/>
      </c>
      <c r="BFX28" s="20" t="str">
        <f t="shared" si="212"/>
        <v/>
      </c>
      <c r="BFY28" s="20" t="str">
        <f t="shared" si="213"/>
        <v/>
      </c>
      <c r="BFZ28" s="20" t="str">
        <f t="shared" si="214"/>
        <v/>
      </c>
      <c r="BGA28" s="20" t="str">
        <f t="shared" si="215"/>
        <v/>
      </c>
      <c r="BGB28" s="20" t="str">
        <f t="shared" si="216"/>
        <v/>
      </c>
      <c r="BGC28" s="20" t="str">
        <f t="shared" si="217"/>
        <v/>
      </c>
      <c r="BGD28" s="20" t="str">
        <f t="shared" si="218"/>
        <v/>
      </c>
      <c r="BGE28" s="20" t="str">
        <f t="shared" si="219"/>
        <v/>
      </c>
      <c r="BGF28" s="20" t="str">
        <f t="shared" si="220"/>
        <v/>
      </c>
      <c r="BGG28" s="20" t="str">
        <f t="shared" si="221"/>
        <v/>
      </c>
      <c r="BGH28" s="20" t="str">
        <f t="shared" si="222"/>
        <v/>
      </c>
      <c r="BGI28" s="20" t="str">
        <f t="shared" si="223"/>
        <v/>
      </c>
      <c r="BGJ28" s="20" t="str">
        <f t="shared" si="224"/>
        <v/>
      </c>
      <c r="BGK28" s="20" t="str">
        <f t="shared" si="225"/>
        <v/>
      </c>
      <c r="BGL28" s="20" t="str">
        <f t="shared" si="226"/>
        <v/>
      </c>
      <c r="BGM28" s="20" t="str">
        <f t="shared" si="227"/>
        <v/>
      </c>
      <c r="BGN28" s="20" t="str">
        <f t="shared" si="228"/>
        <v/>
      </c>
      <c r="BGO28" s="20" t="str">
        <f t="shared" si="229"/>
        <v/>
      </c>
      <c r="BGP28" s="20" t="str">
        <f t="shared" si="230"/>
        <v/>
      </c>
      <c r="BGQ28" s="20" t="str">
        <f t="shared" si="231"/>
        <v/>
      </c>
      <c r="BGR28" s="20" t="str">
        <f t="shared" si="232"/>
        <v/>
      </c>
      <c r="BGS28" s="20" t="str">
        <f t="shared" si="233"/>
        <v/>
      </c>
      <c r="BGT28" s="20" t="str">
        <f t="shared" si="234"/>
        <v/>
      </c>
      <c r="BGU28" s="20" t="str">
        <f t="shared" si="235"/>
        <v/>
      </c>
      <c r="BGV28" s="20" t="str">
        <f t="shared" si="236"/>
        <v/>
      </c>
      <c r="BGW28" s="20" t="str">
        <f t="shared" si="237"/>
        <v/>
      </c>
      <c r="BGX28" s="20" t="str">
        <f t="shared" si="238"/>
        <v/>
      </c>
      <c r="BGY28" s="20" t="str">
        <f t="shared" si="239"/>
        <v/>
      </c>
      <c r="BGZ28" s="20" t="str">
        <f t="shared" si="240"/>
        <v/>
      </c>
      <c r="BHA28" s="20" t="str">
        <f t="shared" si="241"/>
        <v/>
      </c>
      <c r="BHB28" s="20" t="str">
        <f t="shared" si="242"/>
        <v/>
      </c>
      <c r="BHC28" s="20" t="str">
        <f t="shared" si="243"/>
        <v/>
      </c>
      <c r="BHD28" s="20" t="str">
        <f t="shared" si="244"/>
        <v/>
      </c>
      <c r="BHE28" s="20" t="str">
        <f t="shared" si="245"/>
        <v/>
      </c>
      <c r="BHF28" s="20" t="str">
        <f t="shared" si="246"/>
        <v/>
      </c>
      <c r="BHG28" s="20" t="str">
        <f t="shared" si="247"/>
        <v/>
      </c>
      <c r="BHJ28" s="20" t="str">
        <f t="shared" si="248"/>
        <v/>
      </c>
      <c r="BHL28" s="20" t="str">
        <f t="shared" si="249"/>
        <v/>
      </c>
      <c r="BHM28" s="20" t="str">
        <f t="shared" si="249"/>
        <v/>
      </c>
      <c r="BHN28" s="20" t="str">
        <f t="shared" si="249"/>
        <v/>
      </c>
      <c r="BHO28" s="20" t="str">
        <f t="shared" si="249"/>
        <v/>
      </c>
      <c r="BHP28" s="20" t="str">
        <f t="shared" si="249"/>
        <v/>
      </c>
      <c r="BHQ28" s="20" t="str">
        <f t="shared" si="249"/>
        <v/>
      </c>
      <c r="BHR28" s="20" t="str">
        <f t="shared" si="249"/>
        <v/>
      </c>
      <c r="BHS28" s="20" t="str">
        <f t="shared" si="249"/>
        <v/>
      </c>
      <c r="BHT28" s="20" t="str">
        <f t="shared" si="249"/>
        <v/>
      </c>
      <c r="BHU28" s="20" t="str">
        <f t="shared" si="249"/>
        <v/>
      </c>
      <c r="BHV28" s="20" t="str">
        <f t="shared" si="249"/>
        <v/>
      </c>
      <c r="BHW28" s="20" t="str">
        <f t="shared" si="249"/>
        <v/>
      </c>
      <c r="BHX28" s="20" t="str">
        <f t="shared" si="249"/>
        <v/>
      </c>
      <c r="BHY28" s="20" t="str">
        <f t="shared" si="249"/>
        <v/>
      </c>
      <c r="BHZ28" s="20" t="str">
        <f t="shared" si="249"/>
        <v/>
      </c>
      <c r="BIA28" s="20" t="str">
        <f t="shared" si="249"/>
        <v/>
      </c>
      <c r="BIB28" s="20" t="str">
        <f t="shared" si="264"/>
        <v/>
      </c>
      <c r="BIC28" s="20" t="str">
        <f t="shared" si="264"/>
        <v/>
      </c>
      <c r="BID28" s="20" t="str">
        <f t="shared" si="264"/>
        <v/>
      </c>
      <c r="BIE28" s="20" t="str">
        <f t="shared" si="264"/>
        <v/>
      </c>
      <c r="BII28" s="20" t="str">
        <f t="shared" si="251"/>
        <v/>
      </c>
      <c r="BIJ28" s="20" t="str">
        <f t="shared" si="299"/>
        <v/>
      </c>
      <c r="BIK28" s="20" t="str">
        <f t="shared" si="300"/>
        <v/>
      </c>
      <c r="BIL28" s="20" t="str">
        <f t="shared" si="301"/>
        <v/>
      </c>
      <c r="BIM28" s="20" t="str">
        <f t="shared" si="302"/>
        <v/>
      </c>
      <c r="BIN28" s="20" t="str">
        <f t="shared" si="303"/>
        <v/>
      </c>
      <c r="BIO28" s="20" t="str">
        <f t="shared" si="304"/>
        <v/>
      </c>
      <c r="BIP28" s="20" t="str">
        <f t="shared" si="305"/>
        <v/>
      </c>
      <c r="BIQ28" s="20" t="str">
        <f t="shared" si="306"/>
        <v/>
      </c>
      <c r="BIR28" s="20" t="str">
        <f t="shared" si="265"/>
        <v/>
      </c>
      <c r="BIS28" s="20" t="str">
        <f t="shared" si="266"/>
        <v/>
      </c>
      <c r="BIT28" s="20" t="str">
        <f t="shared" si="267"/>
        <v/>
      </c>
      <c r="BIU28" s="20" t="str">
        <f t="shared" si="268"/>
        <v/>
      </c>
      <c r="BIV28" s="20" t="str">
        <f t="shared" si="269"/>
        <v/>
      </c>
      <c r="BIW28" s="20" t="str">
        <f t="shared" si="270"/>
        <v/>
      </c>
      <c r="BIX28" s="20" t="str">
        <f t="shared" si="271"/>
        <v/>
      </c>
      <c r="BIY28" s="20" t="str">
        <f t="shared" si="272"/>
        <v/>
      </c>
      <c r="BIZ28" s="20" t="str">
        <f t="shared" si="273"/>
        <v/>
      </c>
      <c r="BJA28" s="20" t="str">
        <f t="shared" si="274"/>
        <v/>
      </c>
      <c r="BJB28" s="20" t="str">
        <f t="shared" si="275"/>
        <v/>
      </c>
    </row>
    <row r="29" spans="1:104 1303:1614" ht="14.5">
      <c r="A29" s="523">
        <v>23</v>
      </c>
      <c r="B29" s="510" t="str">
        <f>IF('لصق اكسل الفورمز'!E24="","",'لصق اكسل الفورمز'!E24)</f>
        <v/>
      </c>
      <c r="C29" s="510" t="str">
        <f t="shared" si="93"/>
        <v/>
      </c>
      <c r="D29" s="510" t="str">
        <f t="shared" si="276"/>
        <v/>
      </c>
      <c r="E29" s="510" t="str">
        <f t="shared" si="277"/>
        <v/>
      </c>
      <c r="F29" s="510" t="str">
        <f t="shared" si="278"/>
        <v/>
      </c>
      <c r="G29" s="510" t="str">
        <f t="shared" si="279"/>
        <v/>
      </c>
      <c r="H29" s="510" t="str">
        <f t="shared" si="280"/>
        <v/>
      </c>
      <c r="I29" s="510" t="str">
        <f t="shared" si="281"/>
        <v/>
      </c>
      <c r="J29" s="510" t="str">
        <f t="shared" si="282"/>
        <v/>
      </c>
      <c r="K29" s="510" t="str">
        <f t="shared" si="283"/>
        <v/>
      </c>
      <c r="L29" s="510" t="str">
        <f t="shared" si="253"/>
        <v/>
      </c>
      <c r="M29" s="510" t="str">
        <f t="shared" si="254"/>
        <v/>
      </c>
      <c r="N29" s="510" t="str">
        <f t="shared" si="255"/>
        <v/>
      </c>
      <c r="O29" s="510" t="str">
        <f t="shared" si="256"/>
        <v/>
      </c>
      <c r="P29" s="510" t="str">
        <f t="shared" si="257"/>
        <v/>
      </c>
      <c r="Q29" s="510" t="str">
        <f t="shared" si="258"/>
        <v/>
      </c>
      <c r="R29" s="510" t="str">
        <f t="shared" si="259"/>
        <v/>
      </c>
      <c r="S29" s="510" t="str">
        <f t="shared" si="260"/>
        <v/>
      </c>
      <c r="T29" s="510" t="str">
        <f t="shared" si="261"/>
        <v/>
      </c>
      <c r="U29" s="510" t="str">
        <f t="shared" si="262"/>
        <v/>
      </c>
      <c r="V29" s="510" t="str">
        <f t="shared" si="263"/>
        <v/>
      </c>
      <c r="W29" s="527" t="str">
        <f t="shared" si="94"/>
        <v/>
      </c>
      <c r="X29" s="510" t="str">
        <f t="shared" si="95"/>
        <v/>
      </c>
      <c r="Y29" s="564" t="str">
        <f t="shared" si="96"/>
        <v/>
      </c>
      <c r="AL29" s="20">
        <f t="shared" si="97"/>
        <v>0</v>
      </c>
      <c r="AM29" s="20">
        <f t="shared" si="98"/>
        <v>0</v>
      </c>
      <c r="AO29" s="20" t="str">
        <f t="shared" si="99"/>
        <v/>
      </c>
      <c r="AQ29" s="20" t="str">
        <f t="shared" si="252"/>
        <v/>
      </c>
      <c r="AR29" s="20" t="str">
        <f t="shared" si="101"/>
        <v/>
      </c>
      <c r="AS29" s="20" t="str">
        <f t="shared" si="102"/>
        <v/>
      </c>
      <c r="AT29" s="20" t="str">
        <f t="shared" si="103"/>
        <v/>
      </c>
      <c r="AU29" s="20" t="str">
        <f t="shared" si="104"/>
        <v/>
      </c>
      <c r="AV29" s="20" t="str">
        <f t="shared" si="105"/>
        <v/>
      </c>
      <c r="AW29" s="20" t="str">
        <f t="shared" si="106"/>
        <v/>
      </c>
      <c r="AX29" s="20" t="str">
        <f t="shared" si="107"/>
        <v/>
      </c>
      <c r="AY29" s="20" t="str">
        <f t="shared" si="108"/>
        <v/>
      </c>
      <c r="AZ29" s="20" t="str">
        <f t="shared" si="109"/>
        <v/>
      </c>
      <c r="BA29" s="20" t="str">
        <f t="shared" si="110"/>
        <v/>
      </c>
      <c r="BB29" s="20" t="str">
        <f t="shared" si="111"/>
        <v/>
      </c>
      <c r="BC29" s="20" t="str">
        <f t="shared" si="112"/>
        <v/>
      </c>
      <c r="BD29" s="20" t="str">
        <f t="shared" si="113"/>
        <v/>
      </c>
      <c r="BE29" s="20" t="str">
        <f t="shared" si="114"/>
        <v/>
      </c>
      <c r="BF29" s="20" t="str">
        <f t="shared" si="115"/>
        <v/>
      </c>
      <c r="BG29" s="20" t="str">
        <f t="shared" si="116"/>
        <v/>
      </c>
      <c r="BH29" s="20" t="str">
        <f t="shared" si="117"/>
        <v/>
      </c>
      <c r="BI29" s="20" t="str">
        <f t="shared" si="118"/>
        <v/>
      </c>
      <c r="BJ29" s="20" t="str">
        <f t="shared" si="119"/>
        <v/>
      </c>
      <c r="BL29" s="38" t="e">
        <f t="shared" si="120"/>
        <v>#DIV/0!</v>
      </c>
      <c r="BM29" s="4">
        <f t="shared" si="121"/>
        <v>0</v>
      </c>
      <c r="BN29" s="4">
        <f t="shared" si="122"/>
        <v>0</v>
      </c>
      <c r="BO29" s="4">
        <f t="shared" si="123"/>
        <v>0</v>
      </c>
      <c r="BP29" s="173" t="str">
        <f t="shared" si="124"/>
        <v/>
      </c>
      <c r="BQ29" s="4">
        <f t="shared" si="125"/>
        <v>0</v>
      </c>
      <c r="BR29">
        <f>COUNTIF(AG:AG,"&lt;=1")</f>
        <v>7</v>
      </c>
      <c r="BT29" s="268" t="str">
        <f t="shared" si="126"/>
        <v/>
      </c>
      <c r="BU29" s="268" t="str">
        <f t="shared" si="127"/>
        <v/>
      </c>
      <c r="BX29" s="20">
        <f t="shared" si="128"/>
        <v>1</v>
      </c>
      <c r="CG29" s="20" t="str">
        <f t="shared" si="129"/>
        <v/>
      </c>
      <c r="CH29" s="20" t="str">
        <f t="shared" si="307"/>
        <v/>
      </c>
      <c r="CI29" s="20" t="str">
        <f t="shared" si="308"/>
        <v/>
      </c>
      <c r="CJ29" s="20" t="str">
        <f t="shared" si="309"/>
        <v/>
      </c>
      <c r="CK29" s="20" t="str">
        <f t="shared" si="284"/>
        <v/>
      </c>
      <c r="CL29" s="20" t="str">
        <f t="shared" si="285"/>
        <v/>
      </c>
      <c r="CM29" s="20" t="str">
        <f t="shared" si="286"/>
        <v/>
      </c>
      <c r="CN29" s="20" t="str">
        <f t="shared" si="287"/>
        <v/>
      </c>
      <c r="CO29" s="20" t="str">
        <f t="shared" si="288"/>
        <v/>
      </c>
      <c r="CP29" s="20" t="str">
        <f t="shared" si="289"/>
        <v/>
      </c>
      <c r="CQ29" s="20" t="str">
        <f t="shared" si="290"/>
        <v/>
      </c>
      <c r="CR29" s="20" t="str">
        <f t="shared" si="291"/>
        <v/>
      </c>
      <c r="CS29" s="20" t="str">
        <f t="shared" si="292"/>
        <v/>
      </c>
      <c r="CT29" s="20" t="str">
        <f t="shared" si="293"/>
        <v/>
      </c>
      <c r="CU29" s="20" t="str">
        <f t="shared" si="294"/>
        <v/>
      </c>
      <c r="CV29" s="20" t="str">
        <f t="shared" si="295"/>
        <v/>
      </c>
      <c r="CW29" s="20" t="str">
        <f t="shared" si="296"/>
        <v/>
      </c>
      <c r="CX29" s="20" t="str">
        <f t="shared" si="297"/>
        <v/>
      </c>
      <c r="CY29" s="20" t="str">
        <f t="shared" si="298"/>
        <v/>
      </c>
      <c r="CZ29" s="20" t="str">
        <f t="shared" si="130"/>
        <v/>
      </c>
      <c r="AXC29" s="20" t="str">
        <f>IF('لصق اكسل الفورمز'!A24="","",'لصق اكسل الفورمز'!A24)</f>
        <v/>
      </c>
      <c r="AXD29" s="20" t="str">
        <f>IF('لصق اكسل الفورمز'!B24="","",'لصق اكسل الفورمز'!B24)</f>
        <v/>
      </c>
      <c r="AXE29" s="20" t="str">
        <f>IF('لصق اكسل الفورمز'!C24="","",'لصق اكسل الفورمز'!C24)</f>
        <v/>
      </c>
      <c r="AXF29" s="20" t="str">
        <f>IF('لصق اكسل الفورمز'!D24="","",'لصق اكسل الفورمز'!D24)</f>
        <v/>
      </c>
      <c r="AXG29" s="20" t="str">
        <f>IF('لصق اكسل الفورمز'!E24="","",'لصق اكسل الفورمز'!E24)</f>
        <v/>
      </c>
      <c r="AXH29" s="20" t="str">
        <f>IF('لصق اكسل الفورمز'!F24="","",'لصق اكسل الفورمز'!F24)</f>
        <v/>
      </c>
      <c r="AXI29" s="20" t="str">
        <f>IF('لصق اكسل الفورمز'!G24="","",'لصق اكسل الفورمز'!G24)</f>
        <v/>
      </c>
      <c r="AXJ29" s="20" t="str">
        <f>IF('لصق اكسل الفورمز'!H24="","",'لصق اكسل الفورمز'!H24)</f>
        <v/>
      </c>
      <c r="AXK29" s="20" t="str">
        <f>IF('لصق اكسل الفورمز'!I24="","",'لصق اكسل الفورمز'!I24)</f>
        <v/>
      </c>
      <c r="AXL29" s="20" t="str">
        <f>IF('لصق اكسل الفورمز'!J24="","",'لصق اكسل الفورمز'!J24)</f>
        <v/>
      </c>
      <c r="AXM29" s="20" t="str">
        <f>IF('لصق اكسل الفورمز'!K24="","",'لصق اكسل الفورمز'!K24)</f>
        <v/>
      </c>
      <c r="AXN29" s="20" t="str">
        <f>IF('لصق اكسل الفورمز'!L24="","",'لصق اكسل الفورمز'!L24)</f>
        <v/>
      </c>
      <c r="AXO29" s="20" t="str">
        <f>IF('لصق اكسل الفورمز'!M24="","",'لصق اكسل الفورمز'!M24)</f>
        <v/>
      </c>
      <c r="AXP29" s="20" t="str">
        <f>IF('لصق اكسل الفورمز'!N24="","",'لصق اكسل الفورمز'!N24)</f>
        <v/>
      </c>
      <c r="AXQ29" s="20" t="str">
        <f>IF('لصق اكسل الفورمز'!O24="","",'لصق اكسل الفورمز'!O24)</f>
        <v/>
      </c>
      <c r="AXR29" s="20" t="str">
        <f>IF('لصق اكسل الفورمز'!P24="","",'لصق اكسل الفورمز'!P24)</f>
        <v/>
      </c>
      <c r="AXS29" s="20" t="str">
        <f>IF('لصق اكسل الفورمز'!Q24="","",'لصق اكسل الفورمز'!Q24)</f>
        <v/>
      </c>
      <c r="AXT29" s="20" t="str">
        <f>IF('لصق اكسل الفورمز'!R24="","",'لصق اكسل الفورمز'!R24)</f>
        <v/>
      </c>
      <c r="AXU29" s="20" t="str">
        <f>IF('لصق اكسل الفورمز'!S24="","",'لصق اكسل الفورمز'!S24)</f>
        <v/>
      </c>
      <c r="AXV29" s="20" t="str">
        <f>IF('لصق اكسل الفورمز'!T24="","",'لصق اكسل الفورمز'!T24)</f>
        <v/>
      </c>
      <c r="AXW29" s="20" t="str">
        <f>IF('لصق اكسل الفورمز'!U24="","",'لصق اكسل الفورمز'!U24)</f>
        <v/>
      </c>
      <c r="AXX29" s="20" t="str">
        <f>IF('لصق اكسل الفورمز'!V24="","",'لصق اكسل الفورمز'!V24)</f>
        <v/>
      </c>
      <c r="AXY29" s="20" t="str">
        <f>IF('لصق اكسل الفورمز'!W24="","",'لصق اكسل الفورمز'!W24)</f>
        <v/>
      </c>
      <c r="AXZ29" s="20" t="str">
        <f>IF('لصق اكسل الفورمز'!X24="","",'لصق اكسل الفورمز'!X24)</f>
        <v/>
      </c>
      <c r="AYA29" s="20" t="str">
        <f>IF('لصق اكسل الفورمز'!Y24="","",'لصق اكسل الفورمز'!Y24)</f>
        <v/>
      </c>
      <c r="AYB29" s="20" t="str">
        <f>IF('لصق اكسل الفورمز'!Z24="","",'لصق اكسل الفورمز'!Z24)</f>
        <v/>
      </c>
      <c r="AYC29" s="20" t="str">
        <f>IF('لصق اكسل الفورمز'!AA24="","",'لصق اكسل الفورمز'!AA24)</f>
        <v/>
      </c>
      <c r="AYD29" s="20" t="str">
        <f>IF('لصق اكسل الفورمز'!AB24="","",'لصق اكسل الفورمز'!AB24)</f>
        <v/>
      </c>
      <c r="AYE29" s="20" t="str">
        <f>IF('لصق اكسل الفورمز'!AC24="","",'لصق اكسل الفورمز'!AC24)</f>
        <v/>
      </c>
      <c r="AYF29" s="20" t="str">
        <f>IF('لصق اكسل الفورمز'!AD24="","",'لصق اكسل الفورمز'!AD24)</f>
        <v/>
      </c>
      <c r="AYG29" s="20" t="str">
        <f>IF('لصق اكسل الفورمز'!AE24="","",'لصق اكسل الفورمز'!AE24)</f>
        <v/>
      </c>
      <c r="AYH29" s="20" t="str">
        <f>IF('لصق اكسل الفورمز'!AF24="","",'لصق اكسل الفورمز'!AF24)</f>
        <v/>
      </c>
      <c r="AYI29" s="20" t="str">
        <f>IF('لصق اكسل الفورمز'!AG24="","",'لصق اكسل الفورمز'!AG24)</f>
        <v/>
      </c>
      <c r="AYJ29" s="20" t="str">
        <f>IF('لصق اكسل الفورمز'!AH24="","",'لصق اكسل الفورمز'!AH24)</f>
        <v/>
      </c>
      <c r="AYK29" s="20" t="str">
        <f>IF('لصق اكسل الفورمز'!AI24="","",'لصق اكسل الفورمز'!AI24)</f>
        <v/>
      </c>
      <c r="AYL29" s="20" t="str">
        <f>IF('لصق اكسل الفورمز'!AJ24="","",'لصق اكسل الفورمز'!AJ24)</f>
        <v/>
      </c>
      <c r="AYM29" s="20" t="str">
        <f>IF('لصق اكسل الفورمز'!AK24="","",'لصق اكسل الفورمز'!AK24)</f>
        <v/>
      </c>
      <c r="AYN29" s="20" t="str">
        <f>IF('لصق اكسل الفورمز'!AL24="","",'لصق اكسل الفورمز'!AL24)</f>
        <v/>
      </c>
      <c r="AYO29" s="20" t="str">
        <f>IF('لصق اكسل الفورمز'!AM24="","",'لصق اكسل الفورمز'!AM24)</f>
        <v/>
      </c>
      <c r="AYP29" s="20" t="str">
        <f>IF('لصق اكسل الفورمز'!AN24="","",'لصق اكسل الفورمز'!AN24)</f>
        <v/>
      </c>
      <c r="AYQ29" s="20" t="str">
        <f>IF('لصق اكسل الفورمز'!AO24="","",'لصق اكسل الفورمز'!AO24)</f>
        <v/>
      </c>
      <c r="AYR29" s="20" t="str">
        <f>IF('لصق اكسل الفورمز'!AP24="","",'لصق اكسل الفورمز'!AP24)</f>
        <v/>
      </c>
      <c r="AYS29" s="20" t="str">
        <f>IF('لصق اكسل الفورمز'!AQ24="","",'لصق اكسل الفورمز'!AQ24)</f>
        <v/>
      </c>
      <c r="AYT29" s="20" t="str">
        <f>IF('لصق اكسل الفورمز'!AR24="","",'لصق اكسل الفورمز'!AR24)</f>
        <v/>
      </c>
      <c r="AYU29" s="20" t="str">
        <f>IF('لصق اكسل الفورمز'!AS24="","",'لصق اكسل الفورمز'!AS24)</f>
        <v/>
      </c>
      <c r="AYV29" s="20" t="str">
        <f>IF('لصق اكسل الفورمز'!AT24="","",'لصق اكسل الفورمز'!AT24)</f>
        <v/>
      </c>
      <c r="AYW29" s="20" t="str">
        <f>IF('لصق اكسل الفورمز'!AU24="","",'لصق اكسل الفورمز'!AU24)</f>
        <v/>
      </c>
      <c r="AYX29" s="20" t="str">
        <f>IF('لصق اكسل الفورمز'!AV24="","",'لصق اكسل الفورمز'!AV24)</f>
        <v/>
      </c>
      <c r="AYY29" s="20" t="str">
        <f>IF('لصق اكسل الفورمز'!AW24="","",'لصق اكسل الفورمز'!AW24)</f>
        <v/>
      </c>
      <c r="AYZ29" s="20" t="str">
        <f>IF('لصق اكسل الفورمز'!AX24="","",'لصق اكسل الفورمز'!AX24)</f>
        <v/>
      </c>
      <c r="AZA29" s="20" t="str">
        <f>IF('لصق اكسل الفورمز'!AY24="","",'لصق اكسل الفورمز'!AY24)</f>
        <v/>
      </c>
      <c r="AZB29" s="20" t="str">
        <f>IF('لصق اكسل الفورمز'!AZ24="","",'لصق اكسل الفورمز'!AZ24)</f>
        <v/>
      </c>
      <c r="AZC29" s="20" t="str">
        <f>IF('لصق اكسل الفورمز'!BA24="","",'لصق اكسل الفورمز'!BA24)</f>
        <v/>
      </c>
      <c r="AZD29" s="20" t="str">
        <f>IF('لصق اكسل الفورمز'!BB24="","",'لصق اكسل الفورمز'!BB24)</f>
        <v/>
      </c>
      <c r="AZE29" s="20" t="str">
        <f>IF('لصق اكسل الفورمز'!BC24="","",'لصق اكسل الفورمز'!BC24)</f>
        <v/>
      </c>
      <c r="AZF29" s="20" t="str">
        <f>IF('لصق اكسل الفورمز'!BD24="","",'لصق اكسل الفورمز'!BD24)</f>
        <v/>
      </c>
      <c r="AZG29" s="20" t="str">
        <f>IF('لصق اكسل الفورمز'!BE24="","",'لصق اكسل الفورمز'!BE24)</f>
        <v/>
      </c>
      <c r="AZH29" s="20" t="str">
        <f>IF('لصق اكسل الفورمز'!BF24="","",'لصق اكسل الفورمز'!BF24)</f>
        <v/>
      </c>
      <c r="AZI29" s="20" t="str">
        <f>IF('لصق اكسل الفورمز'!BG24="","",'لصق اكسل الفورمز'!BG24)</f>
        <v/>
      </c>
      <c r="AZJ29" s="20" t="str">
        <f>IF('لصق اكسل الفورمز'!BH24="","",'لصق اكسل الفورمز'!BH24)</f>
        <v/>
      </c>
      <c r="AZK29" s="20" t="str">
        <f>IF('لصق اكسل الفورمز'!BI24="","",'لصق اكسل الفورمز'!BI24)</f>
        <v/>
      </c>
      <c r="AZL29" s="20" t="str">
        <f>IF('لصق اكسل الفورمز'!BJ24="","",'لصق اكسل الفورمز'!BJ24)</f>
        <v/>
      </c>
      <c r="AZM29" s="20" t="str">
        <f>IF('لصق اكسل الفورمز'!BK24="","",'لصق اكسل الفورمز'!BK24)</f>
        <v/>
      </c>
      <c r="AZN29" s="20" t="str">
        <f>IF('لصق اكسل الفورمز'!BL24="","",'لصق اكسل الفورمز'!BL24)</f>
        <v/>
      </c>
      <c r="AZO29" s="20" t="str">
        <f>IF('لصق اكسل الفورمز'!BM24="","",'لصق اكسل الفورمز'!BM24)</f>
        <v/>
      </c>
      <c r="AZP29" s="20" t="str">
        <f>IF('لصق اكسل الفورمز'!BN24="","",'لصق اكسل الفورمز'!BN24)</f>
        <v/>
      </c>
      <c r="AZQ29" s="20" t="str">
        <f>IF('لصق اكسل الفورمز'!BO24="","",'لصق اكسل الفورمز'!BO24)</f>
        <v/>
      </c>
      <c r="AZR29" s="20" t="str">
        <f>IF('لصق اكسل الفورمز'!BP24="","",'لصق اكسل الفورمز'!BP24)</f>
        <v/>
      </c>
      <c r="AZS29" s="20" t="str">
        <f>IF('لصق اكسل الفورمز'!BQ24="","",'لصق اكسل الفورمز'!BQ24)</f>
        <v/>
      </c>
      <c r="AZT29" s="20" t="str">
        <f>IF('لصق اكسل الفورمز'!BR24="","",'لصق اكسل الفورمز'!BR24)</f>
        <v/>
      </c>
      <c r="AZU29" s="20" t="str">
        <f>IF('لصق اكسل الفورمز'!BS24="","",'لصق اكسل الفورمز'!BS24)</f>
        <v/>
      </c>
      <c r="AZV29" s="20" t="str">
        <f>IF('لصق اكسل الفورمز'!BT24="","",'لصق اكسل الفورمز'!BT24)</f>
        <v/>
      </c>
      <c r="AZW29" s="20" t="str">
        <f>IF('لصق اكسل الفورمز'!BU24="","",'لصق اكسل الفورمز'!BU24)</f>
        <v/>
      </c>
      <c r="AZX29" s="20" t="str">
        <f>IF('لصق اكسل الفورمز'!BV24="","",'لصق اكسل الفورمز'!BV24)</f>
        <v/>
      </c>
      <c r="AZY29" s="20" t="str">
        <f>IF('لصق اكسل الفورمز'!BW24="","",'لصق اكسل الفورمز'!BW24)</f>
        <v/>
      </c>
      <c r="AZZ29" s="20" t="str">
        <f>IF('لصق اكسل الفورمز'!BX24="","",'لصق اكسل الفورمز'!BX24)</f>
        <v/>
      </c>
      <c r="BAA29" s="20" t="str">
        <f>IF('لصق اكسل الفورمز'!BY24="","",'لصق اكسل الفورمز'!BY24)</f>
        <v/>
      </c>
      <c r="BAB29" s="20" t="str">
        <f>IF('لصق اكسل الفورمز'!BZ24="","",'لصق اكسل الفورمز'!BZ24)</f>
        <v/>
      </c>
      <c r="BAC29" s="20" t="str">
        <f>IF('لصق اكسل الفورمز'!CA24="","",'لصق اكسل الفورمز'!CA24)</f>
        <v/>
      </c>
      <c r="BAD29" s="20" t="str">
        <f>IF('لصق اكسل الفورمز'!CB24="","",'لصق اكسل الفورمز'!CB24)</f>
        <v/>
      </c>
      <c r="BAE29" s="20" t="str">
        <f>IF('لصق اكسل الفورمز'!CC24="","",'لصق اكسل الفورمز'!CC24)</f>
        <v/>
      </c>
      <c r="BAF29" s="20" t="str">
        <f>IF('لصق اكسل الفورمز'!CD24="","",'لصق اكسل الفورمز'!CD24)</f>
        <v/>
      </c>
      <c r="BAG29" s="20" t="str">
        <f>IF('لصق اكسل الفورمز'!CE24="","",'لصق اكسل الفورمز'!CE24)</f>
        <v/>
      </c>
      <c r="BAH29" s="20" t="str">
        <f>IF('لصق اكسل الفورمز'!CF24="","",'لصق اكسل الفورمز'!CF24)</f>
        <v/>
      </c>
      <c r="BAI29" s="20" t="str">
        <f>IF('لصق اكسل الفورمز'!CG24="","",'لصق اكسل الفورمز'!CG24)</f>
        <v/>
      </c>
      <c r="BAJ29" s="20" t="str">
        <f>IF('لصق اكسل الفورمز'!CH24="","",'لصق اكسل الفورمز'!CH24)</f>
        <v/>
      </c>
      <c r="BAK29" s="20" t="str">
        <f>IF('لصق اكسل الفورمز'!CI24="","",'لصق اكسل الفورمز'!CI24)</f>
        <v/>
      </c>
      <c r="BAL29" s="20" t="str">
        <f>IF('لصق اكسل الفورمز'!CJ24="","",'لصق اكسل الفورمز'!CJ24)</f>
        <v/>
      </c>
      <c r="BAM29" s="20" t="str">
        <f>IF('لصق اكسل الفورمز'!CK24="","",'لصق اكسل الفورمز'!CK24)</f>
        <v/>
      </c>
      <c r="BAN29" s="20" t="str">
        <f>IF('لصق اكسل الفورمز'!CL24="","",'لصق اكسل الفورمز'!CL24)</f>
        <v/>
      </c>
      <c r="BAO29" s="20" t="str">
        <f>IF('لصق اكسل الفورمز'!CM24="","",'لصق اكسل الفورمز'!CM24)</f>
        <v/>
      </c>
      <c r="BAP29" s="20" t="str">
        <f>IF('لصق اكسل الفورمز'!CN24="","",'لصق اكسل الفورمز'!CN24)</f>
        <v/>
      </c>
      <c r="BAQ29" s="20" t="str">
        <f>IF('لصق اكسل الفورمز'!CO24="","",'لصق اكسل الفورمز'!CO24)</f>
        <v/>
      </c>
      <c r="BAR29" s="20" t="str">
        <f>IF('لصق اكسل الفورمز'!CP24="","",'لصق اكسل الفورمز'!CP24)</f>
        <v/>
      </c>
      <c r="BAS29" s="20" t="str">
        <f>IF('لصق اكسل الفورمز'!CQ24="","",'لصق اكسل الفورمز'!CQ24)</f>
        <v/>
      </c>
      <c r="BAT29" s="20" t="str">
        <f>IF('لصق اكسل الفورمز'!CR24="","",'لصق اكسل الفورمز'!CR24)</f>
        <v/>
      </c>
      <c r="BAU29" s="20" t="str">
        <f>IF('لصق اكسل الفورمز'!CS24="","",'لصق اكسل الفورمز'!CS24)</f>
        <v/>
      </c>
      <c r="BAV29" s="20" t="str">
        <f>IF('لصق اكسل الفورمز'!CT24="","",'لصق اكسل الفورمز'!CT24)</f>
        <v/>
      </c>
      <c r="BAW29" s="20" t="str">
        <f>IF('لصق اكسل الفورمز'!CU24="","",'لصق اكسل الفورمز'!CU24)</f>
        <v/>
      </c>
      <c r="BAX29" s="20" t="str">
        <f>IF('لصق اكسل الفورمز'!CV24="","",'لصق اكسل الفورمز'!CV24)</f>
        <v/>
      </c>
      <c r="BAY29" s="20" t="str">
        <f>IF('لصق اكسل الفورمز'!CW24="","",'لصق اكسل الفورمز'!CW24)</f>
        <v/>
      </c>
      <c r="BAZ29" s="20" t="str">
        <f>IF('لصق اكسل الفورمز'!CX24="","",'لصق اكسل الفورمز'!CX24)</f>
        <v/>
      </c>
      <c r="BBA29" s="20" t="str">
        <f>IF('لصق اكسل الفورمز'!CY24="","",'لصق اكسل الفورمز'!CY24)</f>
        <v/>
      </c>
      <c r="BBB29" s="20" t="str">
        <f>IF('لصق اكسل الفورمز'!CZ24="","",'لصق اكسل الفورمز'!CZ24)</f>
        <v/>
      </c>
      <c r="BBC29" s="20" t="str">
        <f>IF('لصق اكسل الفورمز'!DA24="","",'لصق اكسل الفورمز'!DA24)</f>
        <v/>
      </c>
      <c r="BBD29" s="20" t="str">
        <f>IF('لصق اكسل الفورمز'!DB24="","",'لصق اكسل الفورمز'!DB24)</f>
        <v/>
      </c>
      <c r="BBE29" s="20" t="str">
        <f>IF('لصق اكسل الفورمز'!DC24="","",'لصق اكسل الفورمز'!DC24)</f>
        <v/>
      </c>
      <c r="BBF29" s="20" t="str">
        <f>IF('لصق اكسل الفورمز'!DD24="","",'لصق اكسل الفورمز'!DD24)</f>
        <v/>
      </c>
      <c r="BBG29" s="20" t="str">
        <f>IF('لصق اكسل الفورمز'!DE24="","",'لصق اكسل الفورمز'!DE24)</f>
        <v/>
      </c>
      <c r="BBH29" s="20" t="str">
        <f>IF('لصق اكسل الفورمز'!DF24="","",'لصق اكسل الفورمز'!DF24)</f>
        <v/>
      </c>
      <c r="BBI29" s="20" t="str">
        <f>IF('لصق اكسل الفورمز'!DG24="","",'لصق اكسل الفورمز'!DG24)</f>
        <v/>
      </c>
      <c r="BBJ29" s="20" t="str">
        <f>IF('لصق اكسل الفورمز'!DH24="","",'لصق اكسل الفورمز'!DH24)</f>
        <v/>
      </c>
      <c r="BBK29" s="20" t="str">
        <f>IF('لصق اكسل الفورمز'!DI24="","",'لصق اكسل الفورمز'!DI24)</f>
        <v/>
      </c>
      <c r="BBL29" s="20" t="str">
        <f>IF('لصق اكسل الفورمز'!DJ24="","",'لصق اكسل الفورمز'!DJ24)</f>
        <v/>
      </c>
      <c r="BBM29" s="20" t="str">
        <f>IF('لصق اكسل الفورمز'!DK24="","",'لصق اكسل الفورمز'!DK24)</f>
        <v/>
      </c>
      <c r="BBN29" s="20" t="str">
        <f>IF('لصق اكسل الفورمز'!DL24="","",'لصق اكسل الفورمز'!DL24)</f>
        <v/>
      </c>
      <c r="BBO29" s="20" t="str">
        <f>IF('لصق اكسل الفورمز'!DM24="","",'لصق اكسل الفورمز'!DM24)</f>
        <v/>
      </c>
      <c r="BCU29" s="20" t="str">
        <f t="shared" si="131"/>
        <v/>
      </c>
      <c r="BCV29" s="20" t="str">
        <f t="shared" si="132"/>
        <v/>
      </c>
      <c r="BCW29" s="20" t="str">
        <f t="shared" si="133"/>
        <v/>
      </c>
      <c r="BCX29" s="20" t="str">
        <f t="shared" si="134"/>
        <v/>
      </c>
      <c r="BCY29" s="20" t="str">
        <f t="shared" si="135"/>
        <v/>
      </c>
      <c r="BCZ29" s="20" t="str">
        <f t="shared" si="136"/>
        <v/>
      </c>
      <c r="BDA29" s="20" t="str">
        <f t="shared" si="137"/>
        <v/>
      </c>
      <c r="BDB29" s="20" t="str">
        <f t="shared" si="138"/>
        <v/>
      </c>
      <c r="BDC29" s="20" t="str">
        <f t="shared" si="139"/>
        <v/>
      </c>
      <c r="BDD29" s="20" t="str">
        <f t="shared" si="140"/>
        <v/>
      </c>
      <c r="BDE29" s="20" t="str">
        <f t="shared" si="141"/>
        <v/>
      </c>
      <c r="BDF29" s="20" t="str">
        <f t="shared" si="142"/>
        <v/>
      </c>
      <c r="BDG29" s="20" t="str">
        <f t="shared" si="143"/>
        <v/>
      </c>
      <c r="BDH29" s="20" t="str">
        <f t="shared" si="144"/>
        <v/>
      </c>
      <c r="BDI29" s="20" t="str">
        <f t="shared" si="145"/>
        <v/>
      </c>
      <c r="BDJ29" s="20" t="str">
        <f t="shared" si="146"/>
        <v/>
      </c>
      <c r="BDK29" s="20" t="str">
        <f t="shared" si="147"/>
        <v/>
      </c>
      <c r="BDL29" s="20" t="str">
        <f t="shared" si="148"/>
        <v/>
      </c>
      <c r="BDM29" s="20" t="str">
        <f t="shared" si="149"/>
        <v/>
      </c>
      <c r="BDN29" s="20" t="str">
        <f t="shared" si="150"/>
        <v/>
      </c>
      <c r="BDO29" s="20" t="str">
        <f t="shared" si="151"/>
        <v/>
      </c>
      <c r="BDP29" s="20" t="str">
        <f t="shared" si="152"/>
        <v/>
      </c>
      <c r="BDQ29" s="20" t="str">
        <f t="shared" si="153"/>
        <v/>
      </c>
      <c r="BDR29" s="20" t="str">
        <f t="shared" si="154"/>
        <v/>
      </c>
      <c r="BDS29" s="20" t="str">
        <f t="shared" si="155"/>
        <v/>
      </c>
      <c r="BDT29" s="20" t="str">
        <f t="shared" si="156"/>
        <v/>
      </c>
      <c r="BDU29" s="20" t="str">
        <f t="shared" si="157"/>
        <v/>
      </c>
      <c r="BDV29" s="20" t="str">
        <f t="shared" si="158"/>
        <v/>
      </c>
      <c r="BDW29" s="20" t="str">
        <f t="shared" si="159"/>
        <v/>
      </c>
      <c r="BDX29" s="20" t="str">
        <f t="shared" si="160"/>
        <v/>
      </c>
      <c r="BDY29" s="20" t="str">
        <f t="shared" si="161"/>
        <v/>
      </c>
      <c r="BDZ29" s="20" t="str">
        <f t="shared" si="162"/>
        <v/>
      </c>
      <c r="BEA29" s="20" t="str">
        <f t="shared" si="163"/>
        <v/>
      </c>
      <c r="BEB29" s="20" t="str">
        <f t="shared" si="164"/>
        <v/>
      </c>
      <c r="BEC29" s="20" t="str">
        <f t="shared" si="165"/>
        <v/>
      </c>
      <c r="BED29" s="20" t="str">
        <f t="shared" si="166"/>
        <v/>
      </c>
      <c r="BEE29" s="20" t="str">
        <f t="shared" si="167"/>
        <v/>
      </c>
      <c r="BEF29" s="20" t="str">
        <f t="shared" si="168"/>
        <v/>
      </c>
      <c r="BEG29" s="20" t="str">
        <f t="shared" si="169"/>
        <v/>
      </c>
      <c r="BEH29" s="20" t="str">
        <f t="shared" si="170"/>
        <v/>
      </c>
      <c r="BEI29" s="20" t="str">
        <f t="shared" si="171"/>
        <v/>
      </c>
      <c r="BEJ29" s="20" t="str">
        <f t="shared" si="172"/>
        <v/>
      </c>
      <c r="BEK29" s="20" t="str">
        <f t="shared" si="173"/>
        <v/>
      </c>
      <c r="BEL29" s="20" t="str">
        <f t="shared" si="174"/>
        <v/>
      </c>
      <c r="BEM29" s="20" t="str">
        <f t="shared" si="175"/>
        <v/>
      </c>
      <c r="BEN29" s="20" t="str">
        <f t="shared" si="176"/>
        <v/>
      </c>
      <c r="BEO29" s="20" t="str">
        <f t="shared" si="177"/>
        <v/>
      </c>
      <c r="BEP29" s="20" t="str">
        <f t="shared" si="178"/>
        <v/>
      </c>
      <c r="BEQ29" s="20" t="str">
        <f t="shared" si="179"/>
        <v/>
      </c>
      <c r="BER29" s="20" t="str">
        <f t="shared" si="180"/>
        <v/>
      </c>
      <c r="BES29" s="20" t="str">
        <f t="shared" si="181"/>
        <v/>
      </c>
      <c r="BET29" s="20" t="str">
        <f t="shared" si="182"/>
        <v/>
      </c>
      <c r="BEU29" s="20" t="str">
        <f t="shared" si="183"/>
        <v/>
      </c>
      <c r="BEV29" s="20" t="str">
        <f t="shared" si="184"/>
        <v/>
      </c>
      <c r="BEW29" s="20" t="str">
        <f t="shared" si="185"/>
        <v/>
      </c>
      <c r="BEX29" s="20" t="str">
        <f t="shared" si="186"/>
        <v/>
      </c>
      <c r="BEY29" s="20" t="str">
        <f t="shared" si="187"/>
        <v/>
      </c>
      <c r="BEZ29" s="20" t="str">
        <f t="shared" si="188"/>
        <v/>
      </c>
      <c r="BFA29" s="20" t="str">
        <f t="shared" si="189"/>
        <v/>
      </c>
      <c r="BFB29" s="20" t="str">
        <f t="shared" si="190"/>
        <v/>
      </c>
      <c r="BFC29" s="20" t="str">
        <f t="shared" si="191"/>
        <v/>
      </c>
      <c r="BFD29" s="20" t="str">
        <f t="shared" si="192"/>
        <v/>
      </c>
      <c r="BFE29" s="20" t="str">
        <f t="shared" si="193"/>
        <v/>
      </c>
      <c r="BFF29" s="20" t="str">
        <f t="shared" si="194"/>
        <v/>
      </c>
      <c r="BFG29" s="20" t="str">
        <f t="shared" si="195"/>
        <v/>
      </c>
      <c r="BFH29" s="20" t="str">
        <f t="shared" si="196"/>
        <v/>
      </c>
      <c r="BFI29" s="20" t="str">
        <f t="shared" si="197"/>
        <v/>
      </c>
      <c r="BFJ29" s="20" t="str">
        <f t="shared" si="198"/>
        <v/>
      </c>
      <c r="BFK29" s="20" t="str">
        <f t="shared" si="199"/>
        <v/>
      </c>
      <c r="BFL29" s="20" t="str">
        <f t="shared" si="200"/>
        <v/>
      </c>
      <c r="BFM29" s="20" t="str">
        <f t="shared" si="201"/>
        <v/>
      </c>
      <c r="BFN29" s="20" t="str">
        <f t="shared" si="202"/>
        <v/>
      </c>
      <c r="BFO29" s="20" t="str">
        <f t="shared" si="203"/>
        <v/>
      </c>
      <c r="BFP29" s="20" t="str">
        <f t="shared" si="204"/>
        <v/>
      </c>
      <c r="BFQ29" s="20" t="str">
        <f t="shared" si="205"/>
        <v/>
      </c>
      <c r="BFR29" s="20" t="str">
        <f t="shared" si="206"/>
        <v/>
      </c>
      <c r="BFS29" s="20" t="str">
        <f t="shared" si="207"/>
        <v/>
      </c>
      <c r="BFT29" s="20" t="str">
        <f t="shared" si="208"/>
        <v/>
      </c>
      <c r="BFU29" s="20" t="str">
        <f t="shared" si="209"/>
        <v/>
      </c>
      <c r="BFV29" s="20" t="str">
        <f t="shared" si="210"/>
        <v/>
      </c>
      <c r="BFW29" s="20" t="str">
        <f t="shared" si="211"/>
        <v/>
      </c>
      <c r="BFX29" s="20" t="str">
        <f t="shared" si="212"/>
        <v/>
      </c>
      <c r="BFY29" s="20" t="str">
        <f t="shared" si="213"/>
        <v/>
      </c>
      <c r="BFZ29" s="20" t="str">
        <f t="shared" si="214"/>
        <v/>
      </c>
      <c r="BGA29" s="20" t="str">
        <f t="shared" si="215"/>
        <v/>
      </c>
      <c r="BGB29" s="20" t="str">
        <f t="shared" si="216"/>
        <v/>
      </c>
      <c r="BGC29" s="20" t="str">
        <f t="shared" si="217"/>
        <v/>
      </c>
      <c r="BGD29" s="20" t="str">
        <f t="shared" si="218"/>
        <v/>
      </c>
      <c r="BGE29" s="20" t="str">
        <f t="shared" si="219"/>
        <v/>
      </c>
      <c r="BGF29" s="20" t="str">
        <f t="shared" si="220"/>
        <v/>
      </c>
      <c r="BGG29" s="20" t="str">
        <f t="shared" si="221"/>
        <v/>
      </c>
      <c r="BGH29" s="20" t="str">
        <f t="shared" si="222"/>
        <v/>
      </c>
      <c r="BGI29" s="20" t="str">
        <f t="shared" si="223"/>
        <v/>
      </c>
      <c r="BGJ29" s="20" t="str">
        <f t="shared" si="224"/>
        <v/>
      </c>
      <c r="BGK29" s="20" t="str">
        <f t="shared" si="225"/>
        <v/>
      </c>
      <c r="BGL29" s="20" t="str">
        <f t="shared" si="226"/>
        <v/>
      </c>
      <c r="BGM29" s="20" t="str">
        <f t="shared" si="227"/>
        <v/>
      </c>
      <c r="BGN29" s="20" t="str">
        <f t="shared" si="228"/>
        <v/>
      </c>
      <c r="BGO29" s="20" t="str">
        <f t="shared" si="229"/>
        <v/>
      </c>
      <c r="BGP29" s="20" t="str">
        <f t="shared" si="230"/>
        <v/>
      </c>
      <c r="BGQ29" s="20" t="str">
        <f t="shared" si="231"/>
        <v/>
      </c>
      <c r="BGR29" s="20" t="str">
        <f t="shared" si="232"/>
        <v/>
      </c>
      <c r="BGS29" s="20" t="str">
        <f t="shared" si="233"/>
        <v/>
      </c>
      <c r="BGT29" s="20" t="str">
        <f t="shared" si="234"/>
        <v/>
      </c>
      <c r="BGU29" s="20" t="str">
        <f t="shared" si="235"/>
        <v/>
      </c>
      <c r="BGV29" s="20" t="str">
        <f t="shared" si="236"/>
        <v/>
      </c>
      <c r="BGW29" s="20" t="str">
        <f t="shared" si="237"/>
        <v/>
      </c>
      <c r="BGX29" s="20" t="str">
        <f t="shared" si="238"/>
        <v/>
      </c>
      <c r="BGY29" s="20" t="str">
        <f t="shared" si="239"/>
        <v/>
      </c>
      <c r="BGZ29" s="20" t="str">
        <f t="shared" si="240"/>
        <v/>
      </c>
      <c r="BHA29" s="20" t="str">
        <f t="shared" si="241"/>
        <v/>
      </c>
      <c r="BHB29" s="20" t="str">
        <f t="shared" si="242"/>
        <v/>
      </c>
      <c r="BHC29" s="20" t="str">
        <f t="shared" si="243"/>
        <v/>
      </c>
      <c r="BHD29" s="20" t="str">
        <f t="shared" si="244"/>
        <v/>
      </c>
      <c r="BHE29" s="20" t="str">
        <f t="shared" si="245"/>
        <v/>
      </c>
      <c r="BHF29" s="20" t="str">
        <f t="shared" si="246"/>
        <v/>
      </c>
      <c r="BHG29" s="20" t="str">
        <f t="shared" si="247"/>
        <v/>
      </c>
      <c r="BHJ29" s="20" t="str">
        <f t="shared" si="248"/>
        <v/>
      </c>
      <c r="BHL29" s="20" t="str">
        <f t="shared" si="249"/>
        <v/>
      </c>
      <c r="BHM29" s="20" t="str">
        <f t="shared" si="249"/>
        <v/>
      </c>
      <c r="BHN29" s="20" t="str">
        <f t="shared" si="249"/>
        <v/>
      </c>
      <c r="BHO29" s="20" t="str">
        <f t="shared" si="249"/>
        <v/>
      </c>
      <c r="BHP29" s="20" t="str">
        <f t="shared" si="249"/>
        <v/>
      </c>
      <c r="BHQ29" s="20" t="str">
        <f t="shared" si="249"/>
        <v/>
      </c>
      <c r="BHR29" s="20" t="str">
        <f t="shared" si="249"/>
        <v/>
      </c>
      <c r="BHS29" s="20" t="str">
        <f t="shared" si="249"/>
        <v/>
      </c>
      <c r="BHT29" s="20" t="str">
        <f t="shared" si="249"/>
        <v/>
      </c>
      <c r="BHU29" s="20" t="str">
        <f t="shared" si="249"/>
        <v/>
      </c>
      <c r="BHV29" s="20" t="str">
        <f t="shared" si="249"/>
        <v/>
      </c>
      <c r="BHW29" s="20" t="str">
        <f t="shared" si="249"/>
        <v/>
      </c>
      <c r="BHX29" s="20" t="str">
        <f t="shared" si="249"/>
        <v/>
      </c>
      <c r="BHY29" s="20" t="str">
        <f t="shared" si="249"/>
        <v/>
      </c>
      <c r="BHZ29" s="20" t="str">
        <f t="shared" si="249"/>
        <v/>
      </c>
      <c r="BIA29" s="20" t="str">
        <f t="shared" si="249"/>
        <v/>
      </c>
      <c r="BIB29" s="20" t="str">
        <f t="shared" si="264"/>
        <v/>
      </c>
      <c r="BIC29" s="20" t="str">
        <f t="shared" si="264"/>
        <v/>
      </c>
      <c r="BID29" s="20" t="str">
        <f t="shared" si="264"/>
        <v/>
      </c>
      <c r="BIE29" s="20" t="str">
        <f t="shared" si="264"/>
        <v/>
      </c>
      <c r="BII29" s="20" t="str">
        <f t="shared" si="251"/>
        <v/>
      </c>
      <c r="BIJ29" s="20" t="str">
        <f t="shared" si="299"/>
        <v/>
      </c>
      <c r="BIK29" s="20" t="str">
        <f t="shared" si="300"/>
        <v/>
      </c>
      <c r="BIL29" s="20" t="str">
        <f t="shared" si="301"/>
        <v/>
      </c>
      <c r="BIM29" s="20" t="str">
        <f t="shared" si="302"/>
        <v/>
      </c>
      <c r="BIN29" s="20" t="str">
        <f t="shared" si="303"/>
        <v/>
      </c>
      <c r="BIO29" s="20" t="str">
        <f t="shared" si="304"/>
        <v/>
      </c>
      <c r="BIP29" s="20" t="str">
        <f t="shared" si="305"/>
        <v/>
      </c>
      <c r="BIQ29" s="20" t="str">
        <f t="shared" si="306"/>
        <v/>
      </c>
      <c r="BIR29" s="20" t="str">
        <f t="shared" si="265"/>
        <v/>
      </c>
      <c r="BIS29" s="20" t="str">
        <f t="shared" si="266"/>
        <v/>
      </c>
      <c r="BIT29" s="20" t="str">
        <f t="shared" si="267"/>
        <v/>
      </c>
      <c r="BIU29" s="20" t="str">
        <f t="shared" si="268"/>
        <v/>
      </c>
      <c r="BIV29" s="20" t="str">
        <f t="shared" si="269"/>
        <v/>
      </c>
      <c r="BIW29" s="20" t="str">
        <f t="shared" si="270"/>
        <v/>
      </c>
      <c r="BIX29" s="20" t="str">
        <f t="shared" si="271"/>
        <v/>
      </c>
      <c r="BIY29" s="20" t="str">
        <f t="shared" si="272"/>
        <v/>
      </c>
      <c r="BIZ29" s="20" t="str">
        <f t="shared" si="273"/>
        <v/>
      </c>
      <c r="BJA29" s="20" t="str">
        <f t="shared" si="274"/>
        <v/>
      </c>
      <c r="BJB29" s="20" t="str">
        <f t="shared" si="275"/>
        <v/>
      </c>
    </row>
    <row r="30" spans="1:104 1303:1614" ht="14.5">
      <c r="A30" s="523">
        <v>24</v>
      </c>
      <c r="B30" s="510" t="str">
        <f>IF('لصق اكسل الفورمز'!E25="","",'لصق اكسل الفورمز'!E25)</f>
        <v/>
      </c>
      <c r="C30" s="510" t="str">
        <f t="shared" si="93"/>
        <v/>
      </c>
      <c r="D30" s="510" t="str">
        <f t="shared" si="276"/>
        <v/>
      </c>
      <c r="E30" s="510" t="str">
        <f t="shared" si="277"/>
        <v/>
      </c>
      <c r="F30" s="510" t="str">
        <f t="shared" si="278"/>
        <v/>
      </c>
      <c r="G30" s="510" t="str">
        <f t="shared" si="279"/>
        <v/>
      </c>
      <c r="H30" s="510" t="str">
        <f t="shared" si="280"/>
        <v/>
      </c>
      <c r="I30" s="510" t="str">
        <f t="shared" si="281"/>
        <v/>
      </c>
      <c r="J30" s="510" t="str">
        <f t="shared" si="282"/>
        <v/>
      </c>
      <c r="K30" s="510" t="str">
        <f t="shared" si="283"/>
        <v/>
      </c>
      <c r="L30" s="510" t="str">
        <f t="shared" si="253"/>
        <v/>
      </c>
      <c r="M30" s="510" t="str">
        <f t="shared" si="254"/>
        <v/>
      </c>
      <c r="N30" s="510" t="str">
        <f t="shared" si="255"/>
        <v/>
      </c>
      <c r="O30" s="510" t="str">
        <f t="shared" si="256"/>
        <v/>
      </c>
      <c r="P30" s="510" t="str">
        <f t="shared" si="257"/>
        <v/>
      </c>
      <c r="Q30" s="510" t="str">
        <f t="shared" si="258"/>
        <v/>
      </c>
      <c r="R30" s="510" t="str">
        <f t="shared" si="259"/>
        <v/>
      </c>
      <c r="S30" s="510" t="str">
        <f t="shared" si="260"/>
        <v/>
      </c>
      <c r="T30" s="510" t="str">
        <f t="shared" si="261"/>
        <v/>
      </c>
      <c r="U30" s="510" t="str">
        <f t="shared" si="262"/>
        <v/>
      </c>
      <c r="V30" s="510" t="str">
        <f t="shared" si="263"/>
        <v/>
      </c>
      <c r="W30" s="527" t="str">
        <f t="shared" si="94"/>
        <v/>
      </c>
      <c r="X30" s="510" t="str">
        <f t="shared" si="95"/>
        <v/>
      </c>
      <c r="Y30" s="564" t="str">
        <f t="shared" si="96"/>
        <v/>
      </c>
      <c r="AL30" s="20">
        <f t="shared" si="97"/>
        <v>0</v>
      </c>
      <c r="AM30" s="20">
        <f t="shared" si="98"/>
        <v>0</v>
      </c>
      <c r="AO30" s="20" t="str">
        <f t="shared" si="99"/>
        <v/>
      </c>
      <c r="AQ30" s="20" t="str">
        <f t="shared" si="252"/>
        <v/>
      </c>
      <c r="AR30" s="20" t="str">
        <f t="shared" si="101"/>
        <v/>
      </c>
      <c r="AS30" s="20" t="str">
        <f t="shared" si="102"/>
        <v/>
      </c>
      <c r="AT30" s="20" t="str">
        <f t="shared" si="103"/>
        <v/>
      </c>
      <c r="AU30" s="20" t="str">
        <f t="shared" si="104"/>
        <v/>
      </c>
      <c r="AV30" s="20" t="str">
        <f t="shared" si="105"/>
        <v/>
      </c>
      <c r="AW30" s="20" t="str">
        <f t="shared" si="106"/>
        <v/>
      </c>
      <c r="AX30" s="20" t="str">
        <f t="shared" si="107"/>
        <v/>
      </c>
      <c r="AY30" s="20" t="str">
        <f t="shared" si="108"/>
        <v/>
      </c>
      <c r="AZ30" s="20" t="str">
        <f t="shared" si="109"/>
        <v/>
      </c>
      <c r="BA30" s="20" t="str">
        <f t="shared" si="110"/>
        <v/>
      </c>
      <c r="BB30" s="20" t="str">
        <f t="shared" si="111"/>
        <v/>
      </c>
      <c r="BC30" s="20" t="str">
        <f t="shared" si="112"/>
        <v/>
      </c>
      <c r="BD30" s="20" t="str">
        <f t="shared" si="113"/>
        <v/>
      </c>
      <c r="BE30" s="20" t="str">
        <f t="shared" si="114"/>
        <v/>
      </c>
      <c r="BF30" s="20" t="str">
        <f t="shared" si="115"/>
        <v/>
      </c>
      <c r="BG30" s="20" t="str">
        <f t="shared" si="116"/>
        <v/>
      </c>
      <c r="BH30" s="20" t="str">
        <f t="shared" si="117"/>
        <v/>
      </c>
      <c r="BI30" s="20" t="str">
        <f t="shared" si="118"/>
        <v/>
      </c>
      <c r="BJ30" s="20" t="str">
        <f t="shared" si="119"/>
        <v/>
      </c>
      <c r="BL30" s="38" t="e">
        <f t="shared" si="120"/>
        <v>#DIV/0!</v>
      </c>
      <c r="BM30" s="4">
        <f t="shared" si="121"/>
        <v>0</v>
      </c>
      <c r="BN30" s="4">
        <f t="shared" si="122"/>
        <v>0</v>
      </c>
      <c r="BO30" s="4">
        <f t="shared" si="123"/>
        <v>0</v>
      </c>
      <c r="BP30" s="173" t="str">
        <f t="shared" si="124"/>
        <v/>
      </c>
      <c r="BQ30" s="4">
        <f t="shared" si="125"/>
        <v>0</v>
      </c>
      <c r="BR30">
        <f>COUNTIF(AH:AH,"&lt;=1")</f>
        <v>7</v>
      </c>
      <c r="BT30" s="268" t="str">
        <f t="shared" si="126"/>
        <v/>
      </c>
      <c r="BU30" s="268" t="str">
        <f t="shared" si="127"/>
        <v/>
      </c>
      <c r="BX30" s="20">
        <f t="shared" si="128"/>
        <v>1</v>
      </c>
      <c r="CG30" s="20" t="str">
        <f t="shared" si="129"/>
        <v/>
      </c>
      <c r="CH30" s="20" t="str">
        <f t="shared" si="307"/>
        <v/>
      </c>
      <c r="CI30" s="20" t="str">
        <f t="shared" si="308"/>
        <v/>
      </c>
      <c r="CJ30" s="20" t="str">
        <f t="shared" si="309"/>
        <v/>
      </c>
      <c r="CK30" s="20" t="str">
        <f t="shared" si="284"/>
        <v/>
      </c>
      <c r="CL30" s="20" t="str">
        <f t="shared" si="285"/>
        <v/>
      </c>
      <c r="CM30" s="20" t="str">
        <f t="shared" si="286"/>
        <v/>
      </c>
      <c r="CN30" s="20" t="str">
        <f t="shared" si="287"/>
        <v/>
      </c>
      <c r="CO30" s="20" t="str">
        <f t="shared" si="288"/>
        <v/>
      </c>
      <c r="CP30" s="20" t="str">
        <f t="shared" si="289"/>
        <v/>
      </c>
      <c r="CQ30" s="20" t="str">
        <f t="shared" si="290"/>
        <v/>
      </c>
      <c r="CR30" s="20" t="str">
        <f t="shared" si="291"/>
        <v/>
      </c>
      <c r="CS30" s="20" t="str">
        <f t="shared" si="292"/>
        <v/>
      </c>
      <c r="CT30" s="20" t="str">
        <f t="shared" si="293"/>
        <v/>
      </c>
      <c r="CU30" s="20" t="str">
        <f t="shared" si="294"/>
        <v/>
      </c>
      <c r="CV30" s="20" t="str">
        <f t="shared" si="295"/>
        <v/>
      </c>
      <c r="CW30" s="20" t="str">
        <f t="shared" si="296"/>
        <v/>
      </c>
      <c r="CX30" s="20" t="str">
        <f t="shared" si="297"/>
        <v/>
      </c>
      <c r="CY30" s="20" t="str">
        <f t="shared" si="298"/>
        <v/>
      </c>
      <c r="CZ30" s="20" t="str">
        <f t="shared" si="130"/>
        <v/>
      </c>
      <c r="AXC30" s="20" t="str">
        <f>IF('لصق اكسل الفورمز'!A25="","",'لصق اكسل الفورمز'!A25)</f>
        <v/>
      </c>
      <c r="AXD30" s="20" t="str">
        <f>IF('لصق اكسل الفورمز'!B25="","",'لصق اكسل الفورمز'!B25)</f>
        <v/>
      </c>
      <c r="AXE30" s="20" t="str">
        <f>IF('لصق اكسل الفورمز'!C25="","",'لصق اكسل الفورمز'!C25)</f>
        <v/>
      </c>
      <c r="AXF30" s="20" t="str">
        <f>IF('لصق اكسل الفورمز'!D25="","",'لصق اكسل الفورمز'!D25)</f>
        <v/>
      </c>
      <c r="AXG30" s="20" t="str">
        <f>IF('لصق اكسل الفورمز'!E25="","",'لصق اكسل الفورمز'!E25)</f>
        <v/>
      </c>
      <c r="AXH30" s="20" t="str">
        <f>IF('لصق اكسل الفورمز'!F25="","",'لصق اكسل الفورمز'!F25)</f>
        <v/>
      </c>
      <c r="AXI30" s="20" t="str">
        <f>IF('لصق اكسل الفورمز'!G25="","",'لصق اكسل الفورمز'!G25)</f>
        <v/>
      </c>
      <c r="AXJ30" s="20" t="str">
        <f>IF('لصق اكسل الفورمز'!H25="","",'لصق اكسل الفورمز'!H25)</f>
        <v/>
      </c>
      <c r="AXK30" s="20" t="str">
        <f>IF('لصق اكسل الفورمز'!I25="","",'لصق اكسل الفورمز'!I25)</f>
        <v/>
      </c>
      <c r="AXL30" s="20" t="str">
        <f>IF('لصق اكسل الفورمز'!J25="","",'لصق اكسل الفورمز'!J25)</f>
        <v/>
      </c>
      <c r="AXM30" s="20" t="str">
        <f>IF('لصق اكسل الفورمز'!K25="","",'لصق اكسل الفورمز'!K25)</f>
        <v/>
      </c>
      <c r="AXN30" s="20" t="str">
        <f>IF('لصق اكسل الفورمز'!L25="","",'لصق اكسل الفورمز'!L25)</f>
        <v/>
      </c>
      <c r="AXO30" s="20" t="str">
        <f>IF('لصق اكسل الفورمز'!M25="","",'لصق اكسل الفورمز'!M25)</f>
        <v/>
      </c>
      <c r="AXP30" s="20" t="str">
        <f>IF('لصق اكسل الفورمز'!N25="","",'لصق اكسل الفورمز'!N25)</f>
        <v/>
      </c>
      <c r="AXQ30" s="20" t="str">
        <f>IF('لصق اكسل الفورمز'!O25="","",'لصق اكسل الفورمز'!O25)</f>
        <v/>
      </c>
      <c r="AXR30" s="20" t="str">
        <f>IF('لصق اكسل الفورمز'!P25="","",'لصق اكسل الفورمز'!P25)</f>
        <v/>
      </c>
      <c r="AXS30" s="20" t="str">
        <f>IF('لصق اكسل الفورمز'!Q25="","",'لصق اكسل الفورمز'!Q25)</f>
        <v/>
      </c>
      <c r="AXT30" s="20" t="str">
        <f>IF('لصق اكسل الفورمز'!R25="","",'لصق اكسل الفورمز'!R25)</f>
        <v/>
      </c>
      <c r="AXU30" s="20" t="str">
        <f>IF('لصق اكسل الفورمز'!S25="","",'لصق اكسل الفورمز'!S25)</f>
        <v/>
      </c>
      <c r="AXV30" s="20" t="str">
        <f>IF('لصق اكسل الفورمز'!T25="","",'لصق اكسل الفورمز'!T25)</f>
        <v/>
      </c>
      <c r="AXW30" s="20" t="str">
        <f>IF('لصق اكسل الفورمز'!U25="","",'لصق اكسل الفورمز'!U25)</f>
        <v/>
      </c>
      <c r="AXX30" s="20" t="str">
        <f>IF('لصق اكسل الفورمز'!V25="","",'لصق اكسل الفورمز'!V25)</f>
        <v/>
      </c>
      <c r="AXY30" s="20" t="str">
        <f>IF('لصق اكسل الفورمز'!W25="","",'لصق اكسل الفورمز'!W25)</f>
        <v/>
      </c>
      <c r="AXZ30" s="20" t="str">
        <f>IF('لصق اكسل الفورمز'!X25="","",'لصق اكسل الفورمز'!X25)</f>
        <v/>
      </c>
      <c r="AYA30" s="20" t="str">
        <f>IF('لصق اكسل الفورمز'!Y25="","",'لصق اكسل الفورمز'!Y25)</f>
        <v/>
      </c>
      <c r="AYB30" s="20" t="str">
        <f>IF('لصق اكسل الفورمز'!Z25="","",'لصق اكسل الفورمز'!Z25)</f>
        <v/>
      </c>
      <c r="AYC30" s="20" t="str">
        <f>IF('لصق اكسل الفورمز'!AA25="","",'لصق اكسل الفورمز'!AA25)</f>
        <v/>
      </c>
      <c r="AYD30" s="20" t="str">
        <f>IF('لصق اكسل الفورمز'!AB25="","",'لصق اكسل الفورمز'!AB25)</f>
        <v/>
      </c>
      <c r="AYE30" s="20" t="str">
        <f>IF('لصق اكسل الفورمز'!AC25="","",'لصق اكسل الفورمز'!AC25)</f>
        <v/>
      </c>
      <c r="AYF30" s="20" t="str">
        <f>IF('لصق اكسل الفورمز'!AD25="","",'لصق اكسل الفورمز'!AD25)</f>
        <v/>
      </c>
      <c r="AYG30" s="20" t="str">
        <f>IF('لصق اكسل الفورمز'!AE25="","",'لصق اكسل الفورمز'!AE25)</f>
        <v/>
      </c>
      <c r="AYH30" s="20" t="str">
        <f>IF('لصق اكسل الفورمز'!AF25="","",'لصق اكسل الفورمز'!AF25)</f>
        <v/>
      </c>
      <c r="AYI30" s="20" t="str">
        <f>IF('لصق اكسل الفورمز'!AG25="","",'لصق اكسل الفورمز'!AG25)</f>
        <v/>
      </c>
      <c r="AYJ30" s="20" t="str">
        <f>IF('لصق اكسل الفورمز'!AH25="","",'لصق اكسل الفورمز'!AH25)</f>
        <v/>
      </c>
      <c r="AYK30" s="20" t="str">
        <f>IF('لصق اكسل الفورمز'!AI25="","",'لصق اكسل الفورمز'!AI25)</f>
        <v/>
      </c>
      <c r="AYL30" s="20" t="str">
        <f>IF('لصق اكسل الفورمز'!AJ25="","",'لصق اكسل الفورمز'!AJ25)</f>
        <v/>
      </c>
      <c r="AYM30" s="20" t="str">
        <f>IF('لصق اكسل الفورمز'!AK25="","",'لصق اكسل الفورمز'!AK25)</f>
        <v/>
      </c>
      <c r="AYN30" s="20" t="str">
        <f>IF('لصق اكسل الفورمز'!AL25="","",'لصق اكسل الفورمز'!AL25)</f>
        <v/>
      </c>
      <c r="AYO30" s="20" t="str">
        <f>IF('لصق اكسل الفورمز'!AM25="","",'لصق اكسل الفورمز'!AM25)</f>
        <v/>
      </c>
      <c r="AYP30" s="20" t="str">
        <f>IF('لصق اكسل الفورمز'!AN25="","",'لصق اكسل الفورمز'!AN25)</f>
        <v/>
      </c>
      <c r="AYQ30" s="20" t="str">
        <f>IF('لصق اكسل الفورمز'!AO25="","",'لصق اكسل الفورمز'!AO25)</f>
        <v/>
      </c>
      <c r="AYR30" s="20" t="str">
        <f>IF('لصق اكسل الفورمز'!AP25="","",'لصق اكسل الفورمز'!AP25)</f>
        <v/>
      </c>
      <c r="AYS30" s="20" t="str">
        <f>IF('لصق اكسل الفورمز'!AQ25="","",'لصق اكسل الفورمز'!AQ25)</f>
        <v/>
      </c>
      <c r="AYT30" s="20" t="str">
        <f>IF('لصق اكسل الفورمز'!AR25="","",'لصق اكسل الفورمز'!AR25)</f>
        <v/>
      </c>
      <c r="AYU30" s="20" t="str">
        <f>IF('لصق اكسل الفورمز'!AS25="","",'لصق اكسل الفورمز'!AS25)</f>
        <v/>
      </c>
      <c r="AYV30" s="20" t="str">
        <f>IF('لصق اكسل الفورمز'!AT25="","",'لصق اكسل الفورمز'!AT25)</f>
        <v/>
      </c>
      <c r="AYW30" s="20" t="str">
        <f>IF('لصق اكسل الفورمز'!AU25="","",'لصق اكسل الفورمز'!AU25)</f>
        <v/>
      </c>
      <c r="AYX30" s="20" t="str">
        <f>IF('لصق اكسل الفورمز'!AV25="","",'لصق اكسل الفورمز'!AV25)</f>
        <v/>
      </c>
      <c r="AYY30" s="20" t="str">
        <f>IF('لصق اكسل الفورمز'!AW25="","",'لصق اكسل الفورمز'!AW25)</f>
        <v/>
      </c>
      <c r="AYZ30" s="20" t="str">
        <f>IF('لصق اكسل الفورمز'!AX25="","",'لصق اكسل الفورمز'!AX25)</f>
        <v/>
      </c>
      <c r="AZA30" s="20" t="str">
        <f>IF('لصق اكسل الفورمز'!AY25="","",'لصق اكسل الفورمز'!AY25)</f>
        <v/>
      </c>
      <c r="AZB30" s="20" t="str">
        <f>IF('لصق اكسل الفورمز'!AZ25="","",'لصق اكسل الفورمز'!AZ25)</f>
        <v/>
      </c>
      <c r="AZC30" s="20" t="str">
        <f>IF('لصق اكسل الفورمز'!BA25="","",'لصق اكسل الفورمز'!BA25)</f>
        <v/>
      </c>
      <c r="AZD30" s="20" t="str">
        <f>IF('لصق اكسل الفورمز'!BB25="","",'لصق اكسل الفورمز'!BB25)</f>
        <v/>
      </c>
      <c r="AZE30" s="20" t="str">
        <f>IF('لصق اكسل الفورمز'!BC25="","",'لصق اكسل الفورمز'!BC25)</f>
        <v/>
      </c>
      <c r="AZF30" s="20" t="str">
        <f>IF('لصق اكسل الفورمز'!BD25="","",'لصق اكسل الفورمز'!BD25)</f>
        <v/>
      </c>
      <c r="AZG30" s="20" t="str">
        <f>IF('لصق اكسل الفورمز'!BE25="","",'لصق اكسل الفورمز'!BE25)</f>
        <v/>
      </c>
      <c r="AZH30" s="20" t="str">
        <f>IF('لصق اكسل الفورمز'!BF25="","",'لصق اكسل الفورمز'!BF25)</f>
        <v/>
      </c>
      <c r="AZI30" s="20" t="str">
        <f>IF('لصق اكسل الفورمز'!BG25="","",'لصق اكسل الفورمز'!BG25)</f>
        <v/>
      </c>
      <c r="AZJ30" s="20" t="str">
        <f>IF('لصق اكسل الفورمز'!BH25="","",'لصق اكسل الفورمز'!BH25)</f>
        <v/>
      </c>
      <c r="AZK30" s="20" t="str">
        <f>IF('لصق اكسل الفورمز'!BI25="","",'لصق اكسل الفورمز'!BI25)</f>
        <v/>
      </c>
      <c r="AZL30" s="20" t="str">
        <f>IF('لصق اكسل الفورمز'!BJ25="","",'لصق اكسل الفورمز'!BJ25)</f>
        <v/>
      </c>
      <c r="AZM30" s="20" t="str">
        <f>IF('لصق اكسل الفورمز'!BK25="","",'لصق اكسل الفورمز'!BK25)</f>
        <v/>
      </c>
      <c r="AZN30" s="20" t="str">
        <f>IF('لصق اكسل الفورمز'!BL25="","",'لصق اكسل الفورمز'!BL25)</f>
        <v/>
      </c>
      <c r="AZO30" s="20" t="str">
        <f>IF('لصق اكسل الفورمز'!BM25="","",'لصق اكسل الفورمز'!BM25)</f>
        <v/>
      </c>
      <c r="AZP30" s="20" t="str">
        <f>IF('لصق اكسل الفورمز'!BN25="","",'لصق اكسل الفورمز'!BN25)</f>
        <v/>
      </c>
      <c r="AZQ30" s="20" t="str">
        <f>IF('لصق اكسل الفورمز'!BO25="","",'لصق اكسل الفورمز'!BO25)</f>
        <v/>
      </c>
      <c r="AZR30" s="20" t="str">
        <f>IF('لصق اكسل الفورمز'!BP25="","",'لصق اكسل الفورمز'!BP25)</f>
        <v/>
      </c>
      <c r="AZS30" s="20" t="str">
        <f>IF('لصق اكسل الفورمز'!BQ25="","",'لصق اكسل الفورمز'!BQ25)</f>
        <v/>
      </c>
      <c r="AZT30" s="20" t="str">
        <f>IF('لصق اكسل الفورمز'!BR25="","",'لصق اكسل الفورمز'!BR25)</f>
        <v/>
      </c>
      <c r="AZU30" s="20" t="str">
        <f>IF('لصق اكسل الفورمز'!BS25="","",'لصق اكسل الفورمز'!BS25)</f>
        <v/>
      </c>
      <c r="AZV30" s="20" t="str">
        <f>IF('لصق اكسل الفورمز'!BT25="","",'لصق اكسل الفورمز'!BT25)</f>
        <v/>
      </c>
      <c r="AZW30" s="20" t="str">
        <f>IF('لصق اكسل الفورمز'!BU25="","",'لصق اكسل الفورمز'!BU25)</f>
        <v/>
      </c>
      <c r="AZX30" s="20" t="str">
        <f>IF('لصق اكسل الفورمز'!BV25="","",'لصق اكسل الفورمز'!BV25)</f>
        <v/>
      </c>
      <c r="AZY30" s="20" t="str">
        <f>IF('لصق اكسل الفورمز'!BW25="","",'لصق اكسل الفورمز'!BW25)</f>
        <v/>
      </c>
      <c r="AZZ30" s="20" t="str">
        <f>IF('لصق اكسل الفورمز'!BX25="","",'لصق اكسل الفورمز'!BX25)</f>
        <v/>
      </c>
      <c r="BAA30" s="20" t="str">
        <f>IF('لصق اكسل الفورمز'!BY25="","",'لصق اكسل الفورمز'!BY25)</f>
        <v/>
      </c>
      <c r="BAB30" s="20" t="str">
        <f>IF('لصق اكسل الفورمز'!BZ25="","",'لصق اكسل الفورمز'!BZ25)</f>
        <v/>
      </c>
      <c r="BAC30" s="20" t="str">
        <f>IF('لصق اكسل الفورمز'!CA25="","",'لصق اكسل الفورمز'!CA25)</f>
        <v/>
      </c>
      <c r="BAD30" s="20" t="str">
        <f>IF('لصق اكسل الفورمز'!CB25="","",'لصق اكسل الفورمز'!CB25)</f>
        <v/>
      </c>
      <c r="BAE30" s="20" t="str">
        <f>IF('لصق اكسل الفورمز'!CC25="","",'لصق اكسل الفورمز'!CC25)</f>
        <v/>
      </c>
      <c r="BAF30" s="20" t="str">
        <f>IF('لصق اكسل الفورمز'!CD25="","",'لصق اكسل الفورمز'!CD25)</f>
        <v/>
      </c>
      <c r="BAG30" s="20" t="str">
        <f>IF('لصق اكسل الفورمز'!CE25="","",'لصق اكسل الفورمز'!CE25)</f>
        <v/>
      </c>
      <c r="BAH30" s="20" t="str">
        <f>IF('لصق اكسل الفورمز'!CF25="","",'لصق اكسل الفورمز'!CF25)</f>
        <v/>
      </c>
      <c r="BAI30" s="20" t="str">
        <f>IF('لصق اكسل الفورمز'!CG25="","",'لصق اكسل الفورمز'!CG25)</f>
        <v/>
      </c>
      <c r="BAJ30" s="20" t="str">
        <f>IF('لصق اكسل الفورمز'!CH25="","",'لصق اكسل الفورمز'!CH25)</f>
        <v/>
      </c>
      <c r="BAK30" s="20" t="str">
        <f>IF('لصق اكسل الفورمز'!CI25="","",'لصق اكسل الفورمز'!CI25)</f>
        <v/>
      </c>
      <c r="BAL30" s="20" t="str">
        <f>IF('لصق اكسل الفورمز'!CJ25="","",'لصق اكسل الفورمز'!CJ25)</f>
        <v/>
      </c>
      <c r="BAM30" s="20" t="str">
        <f>IF('لصق اكسل الفورمز'!CK25="","",'لصق اكسل الفورمز'!CK25)</f>
        <v/>
      </c>
      <c r="BAN30" s="20" t="str">
        <f>IF('لصق اكسل الفورمز'!CL25="","",'لصق اكسل الفورمز'!CL25)</f>
        <v/>
      </c>
      <c r="BAO30" s="20" t="str">
        <f>IF('لصق اكسل الفورمز'!CM25="","",'لصق اكسل الفورمز'!CM25)</f>
        <v/>
      </c>
      <c r="BAP30" s="20" t="str">
        <f>IF('لصق اكسل الفورمز'!CN25="","",'لصق اكسل الفورمز'!CN25)</f>
        <v/>
      </c>
      <c r="BAQ30" s="20" t="str">
        <f>IF('لصق اكسل الفورمز'!CO25="","",'لصق اكسل الفورمز'!CO25)</f>
        <v/>
      </c>
      <c r="BAR30" s="20" t="str">
        <f>IF('لصق اكسل الفورمز'!CP25="","",'لصق اكسل الفورمز'!CP25)</f>
        <v/>
      </c>
      <c r="BAS30" s="20" t="str">
        <f>IF('لصق اكسل الفورمز'!CQ25="","",'لصق اكسل الفورمز'!CQ25)</f>
        <v/>
      </c>
      <c r="BAT30" s="20" t="str">
        <f>IF('لصق اكسل الفورمز'!CR25="","",'لصق اكسل الفورمز'!CR25)</f>
        <v/>
      </c>
      <c r="BAU30" s="20" t="str">
        <f>IF('لصق اكسل الفورمز'!CS25="","",'لصق اكسل الفورمز'!CS25)</f>
        <v/>
      </c>
      <c r="BAV30" s="20" t="str">
        <f>IF('لصق اكسل الفورمز'!CT25="","",'لصق اكسل الفورمز'!CT25)</f>
        <v/>
      </c>
      <c r="BAW30" s="20" t="str">
        <f>IF('لصق اكسل الفورمز'!CU25="","",'لصق اكسل الفورمز'!CU25)</f>
        <v/>
      </c>
      <c r="BAX30" s="20" t="str">
        <f>IF('لصق اكسل الفورمز'!CV25="","",'لصق اكسل الفورمز'!CV25)</f>
        <v/>
      </c>
      <c r="BAY30" s="20" t="str">
        <f>IF('لصق اكسل الفورمز'!CW25="","",'لصق اكسل الفورمز'!CW25)</f>
        <v/>
      </c>
      <c r="BAZ30" s="20" t="str">
        <f>IF('لصق اكسل الفورمز'!CX25="","",'لصق اكسل الفورمز'!CX25)</f>
        <v/>
      </c>
      <c r="BBA30" s="20" t="str">
        <f>IF('لصق اكسل الفورمز'!CY25="","",'لصق اكسل الفورمز'!CY25)</f>
        <v/>
      </c>
      <c r="BBB30" s="20" t="str">
        <f>IF('لصق اكسل الفورمز'!CZ25="","",'لصق اكسل الفورمز'!CZ25)</f>
        <v/>
      </c>
      <c r="BBC30" s="20" t="str">
        <f>IF('لصق اكسل الفورمز'!DA25="","",'لصق اكسل الفورمز'!DA25)</f>
        <v/>
      </c>
      <c r="BBD30" s="20" t="str">
        <f>IF('لصق اكسل الفورمز'!DB25="","",'لصق اكسل الفورمز'!DB25)</f>
        <v/>
      </c>
      <c r="BBE30" s="20" t="str">
        <f>IF('لصق اكسل الفورمز'!DC25="","",'لصق اكسل الفورمز'!DC25)</f>
        <v/>
      </c>
      <c r="BBF30" s="20" t="str">
        <f>IF('لصق اكسل الفورمز'!DD25="","",'لصق اكسل الفورمز'!DD25)</f>
        <v/>
      </c>
      <c r="BBG30" s="20" t="str">
        <f>IF('لصق اكسل الفورمز'!DE25="","",'لصق اكسل الفورمز'!DE25)</f>
        <v/>
      </c>
      <c r="BBH30" s="20" t="str">
        <f>IF('لصق اكسل الفورمز'!DF25="","",'لصق اكسل الفورمز'!DF25)</f>
        <v/>
      </c>
      <c r="BBI30" s="20" t="str">
        <f>IF('لصق اكسل الفورمز'!DG25="","",'لصق اكسل الفورمز'!DG25)</f>
        <v/>
      </c>
      <c r="BBJ30" s="20" t="str">
        <f>IF('لصق اكسل الفورمز'!DH25="","",'لصق اكسل الفورمز'!DH25)</f>
        <v/>
      </c>
      <c r="BBK30" s="20" t="str">
        <f>IF('لصق اكسل الفورمز'!DI25="","",'لصق اكسل الفورمز'!DI25)</f>
        <v/>
      </c>
      <c r="BBL30" s="20" t="str">
        <f>IF('لصق اكسل الفورمز'!DJ25="","",'لصق اكسل الفورمز'!DJ25)</f>
        <v/>
      </c>
      <c r="BBM30" s="20" t="str">
        <f>IF('لصق اكسل الفورمز'!DK25="","",'لصق اكسل الفورمز'!DK25)</f>
        <v/>
      </c>
      <c r="BBN30" s="20" t="str">
        <f>IF('لصق اكسل الفورمز'!DL25="","",'لصق اكسل الفورمز'!DL25)</f>
        <v/>
      </c>
      <c r="BBO30" s="20" t="str">
        <f>IF('لصق اكسل الفورمز'!DM25="","",'لصق اكسل الفورمز'!DM25)</f>
        <v/>
      </c>
      <c r="BCU30" s="20" t="str">
        <f t="shared" si="131"/>
        <v/>
      </c>
      <c r="BCV30" s="20" t="str">
        <f t="shared" si="132"/>
        <v/>
      </c>
      <c r="BCW30" s="20" t="str">
        <f t="shared" si="133"/>
        <v/>
      </c>
      <c r="BCX30" s="20" t="str">
        <f t="shared" si="134"/>
        <v/>
      </c>
      <c r="BCY30" s="20" t="str">
        <f t="shared" si="135"/>
        <v/>
      </c>
      <c r="BCZ30" s="20" t="str">
        <f t="shared" si="136"/>
        <v/>
      </c>
      <c r="BDA30" s="20" t="str">
        <f t="shared" si="137"/>
        <v/>
      </c>
      <c r="BDB30" s="20" t="str">
        <f t="shared" si="138"/>
        <v/>
      </c>
      <c r="BDC30" s="20" t="str">
        <f t="shared" si="139"/>
        <v/>
      </c>
      <c r="BDD30" s="20" t="str">
        <f t="shared" si="140"/>
        <v/>
      </c>
      <c r="BDE30" s="20" t="str">
        <f t="shared" si="141"/>
        <v/>
      </c>
      <c r="BDF30" s="20" t="str">
        <f t="shared" si="142"/>
        <v/>
      </c>
      <c r="BDG30" s="20" t="str">
        <f t="shared" si="143"/>
        <v/>
      </c>
      <c r="BDH30" s="20" t="str">
        <f t="shared" si="144"/>
        <v/>
      </c>
      <c r="BDI30" s="20" t="str">
        <f t="shared" si="145"/>
        <v/>
      </c>
      <c r="BDJ30" s="20" t="str">
        <f t="shared" si="146"/>
        <v/>
      </c>
      <c r="BDK30" s="20" t="str">
        <f t="shared" si="147"/>
        <v/>
      </c>
      <c r="BDL30" s="20" t="str">
        <f t="shared" si="148"/>
        <v/>
      </c>
      <c r="BDM30" s="20" t="str">
        <f t="shared" si="149"/>
        <v/>
      </c>
      <c r="BDN30" s="20" t="str">
        <f t="shared" si="150"/>
        <v/>
      </c>
      <c r="BDO30" s="20" t="str">
        <f t="shared" si="151"/>
        <v/>
      </c>
      <c r="BDP30" s="20" t="str">
        <f t="shared" si="152"/>
        <v/>
      </c>
      <c r="BDQ30" s="20" t="str">
        <f t="shared" si="153"/>
        <v/>
      </c>
      <c r="BDR30" s="20" t="str">
        <f t="shared" si="154"/>
        <v/>
      </c>
      <c r="BDS30" s="20" t="str">
        <f t="shared" si="155"/>
        <v/>
      </c>
      <c r="BDT30" s="20" t="str">
        <f t="shared" si="156"/>
        <v/>
      </c>
      <c r="BDU30" s="20" t="str">
        <f t="shared" si="157"/>
        <v/>
      </c>
      <c r="BDV30" s="20" t="str">
        <f t="shared" si="158"/>
        <v/>
      </c>
      <c r="BDW30" s="20" t="str">
        <f t="shared" si="159"/>
        <v/>
      </c>
      <c r="BDX30" s="20" t="str">
        <f t="shared" si="160"/>
        <v/>
      </c>
      <c r="BDY30" s="20" t="str">
        <f t="shared" si="161"/>
        <v/>
      </c>
      <c r="BDZ30" s="20" t="str">
        <f t="shared" si="162"/>
        <v/>
      </c>
      <c r="BEA30" s="20" t="str">
        <f t="shared" si="163"/>
        <v/>
      </c>
      <c r="BEB30" s="20" t="str">
        <f t="shared" si="164"/>
        <v/>
      </c>
      <c r="BEC30" s="20" t="str">
        <f t="shared" si="165"/>
        <v/>
      </c>
      <c r="BED30" s="20" t="str">
        <f t="shared" si="166"/>
        <v/>
      </c>
      <c r="BEE30" s="20" t="str">
        <f t="shared" si="167"/>
        <v/>
      </c>
      <c r="BEF30" s="20" t="str">
        <f t="shared" si="168"/>
        <v/>
      </c>
      <c r="BEG30" s="20" t="str">
        <f t="shared" si="169"/>
        <v/>
      </c>
      <c r="BEH30" s="20" t="str">
        <f t="shared" si="170"/>
        <v/>
      </c>
      <c r="BEI30" s="20" t="str">
        <f t="shared" si="171"/>
        <v/>
      </c>
      <c r="BEJ30" s="20" t="str">
        <f t="shared" si="172"/>
        <v/>
      </c>
      <c r="BEK30" s="20" t="str">
        <f t="shared" si="173"/>
        <v/>
      </c>
      <c r="BEL30" s="20" t="str">
        <f t="shared" si="174"/>
        <v/>
      </c>
      <c r="BEM30" s="20" t="str">
        <f t="shared" si="175"/>
        <v/>
      </c>
      <c r="BEN30" s="20" t="str">
        <f t="shared" si="176"/>
        <v/>
      </c>
      <c r="BEO30" s="20" t="str">
        <f t="shared" si="177"/>
        <v/>
      </c>
      <c r="BEP30" s="20" t="str">
        <f t="shared" si="178"/>
        <v/>
      </c>
      <c r="BEQ30" s="20" t="str">
        <f t="shared" si="179"/>
        <v/>
      </c>
      <c r="BER30" s="20" t="str">
        <f t="shared" si="180"/>
        <v/>
      </c>
      <c r="BES30" s="20" t="str">
        <f t="shared" si="181"/>
        <v/>
      </c>
      <c r="BET30" s="20" t="str">
        <f t="shared" si="182"/>
        <v/>
      </c>
      <c r="BEU30" s="20" t="str">
        <f t="shared" si="183"/>
        <v/>
      </c>
      <c r="BEV30" s="20" t="str">
        <f t="shared" si="184"/>
        <v/>
      </c>
      <c r="BEW30" s="20" t="str">
        <f t="shared" si="185"/>
        <v/>
      </c>
      <c r="BEX30" s="20" t="str">
        <f t="shared" si="186"/>
        <v/>
      </c>
      <c r="BEY30" s="20" t="str">
        <f t="shared" si="187"/>
        <v/>
      </c>
      <c r="BEZ30" s="20" t="str">
        <f t="shared" si="188"/>
        <v/>
      </c>
      <c r="BFA30" s="20" t="str">
        <f t="shared" si="189"/>
        <v/>
      </c>
      <c r="BFB30" s="20" t="str">
        <f t="shared" si="190"/>
        <v/>
      </c>
      <c r="BFC30" s="20" t="str">
        <f t="shared" si="191"/>
        <v/>
      </c>
      <c r="BFD30" s="20" t="str">
        <f t="shared" si="192"/>
        <v/>
      </c>
      <c r="BFE30" s="20" t="str">
        <f t="shared" si="193"/>
        <v/>
      </c>
      <c r="BFF30" s="20" t="str">
        <f t="shared" si="194"/>
        <v/>
      </c>
      <c r="BFG30" s="20" t="str">
        <f t="shared" si="195"/>
        <v/>
      </c>
      <c r="BFH30" s="20" t="str">
        <f t="shared" si="196"/>
        <v/>
      </c>
      <c r="BFI30" s="20" t="str">
        <f t="shared" si="197"/>
        <v/>
      </c>
      <c r="BFJ30" s="20" t="str">
        <f t="shared" si="198"/>
        <v/>
      </c>
      <c r="BFK30" s="20" t="str">
        <f t="shared" si="199"/>
        <v/>
      </c>
      <c r="BFL30" s="20" t="str">
        <f t="shared" si="200"/>
        <v/>
      </c>
      <c r="BFM30" s="20" t="str">
        <f t="shared" si="201"/>
        <v/>
      </c>
      <c r="BFN30" s="20" t="str">
        <f t="shared" si="202"/>
        <v/>
      </c>
      <c r="BFO30" s="20" t="str">
        <f t="shared" si="203"/>
        <v/>
      </c>
      <c r="BFP30" s="20" t="str">
        <f t="shared" si="204"/>
        <v/>
      </c>
      <c r="BFQ30" s="20" t="str">
        <f t="shared" si="205"/>
        <v/>
      </c>
      <c r="BFR30" s="20" t="str">
        <f t="shared" si="206"/>
        <v/>
      </c>
      <c r="BFS30" s="20" t="str">
        <f t="shared" si="207"/>
        <v/>
      </c>
      <c r="BFT30" s="20" t="str">
        <f t="shared" si="208"/>
        <v/>
      </c>
      <c r="BFU30" s="20" t="str">
        <f t="shared" si="209"/>
        <v/>
      </c>
      <c r="BFV30" s="20" t="str">
        <f t="shared" si="210"/>
        <v/>
      </c>
      <c r="BFW30" s="20" t="str">
        <f t="shared" si="211"/>
        <v/>
      </c>
      <c r="BFX30" s="20" t="str">
        <f t="shared" si="212"/>
        <v/>
      </c>
      <c r="BFY30" s="20" t="str">
        <f t="shared" si="213"/>
        <v/>
      </c>
      <c r="BFZ30" s="20" t="str">
        <f t="shared" si="214"/>
        <v/>
      </c>
      <c r="BGA30" s="20" t="str">
        <f t="shared" si="215"/>
        <v/>
      </c>
      <c r="BGB30" s="20" t="str">
        <f t="shared" si="216"/>
        <v/>
      </c>
      <c r="BGC30" s="20" t="str">
        <f t="shared" si="217"/>
        <v/>
      </c>
      <c r="BGD30" s="20" t="str">
        <f t="shared" si="218"/>
        <v/>
      </c>
      <c r="BGE30" s="20" t="str">
        <f t="shared" si="219"/>
        <v/>
      </c>
      <c r="BGF30" s="20" t="str">
        <f t="shared" si="220"/>
        <v/>
      </c>
      <c r="BGG30" s="20" t="str">
        <f t="shared" si="221"/>
        <v/>
      </c>
      <c r="BGH30" s="20" t="str">
        <f t="shared" si="222"/>
        <v/>
      </c>
      <c r="BGI30" s="20" t="str">
        <f t="shared" si="223"/>
        <v/>
      </c>
      <c r="BGJ30" s="20" t="str">
        <f t="shared" si="224"/>
        <v/>
      </c>
      <c r="BGK30" s="20" t="str">
        <f t="shared" si="225"/>
        <v/>
      </c>
      <c r="BGL30" s="20" t="str">
        <f t="shared" si="226"/>
        <v/>
      </c>
      <c r="BGM30" s="20" t="str">
        <f t="shared" si="227"/>
        <v/>
      </c>
      <c r="BGN30" s="20" t="str">
        <f t="shared" si="228"/>
        <v/>
      </c>
      <c r="BGO30" s="20" t="str">
        <f t="shared" si="229"/>
        <v/>
      </c>
      <c r="BGP30" s="20" t="str">
        <f t="shared" si="230"/>
        <v/>
      </c>
      <c r="BGQ30" s="20" t="str">
        <f t="shared" si="231"/>
        <v/>
      </c>
      <c r="BGR30" s="20" t="str">
        <f t="shared" si="232"/>
        <v/>
      </c>
      <c r="BGS30" s="20" t="str">
        <f t="shared" si="233"/>
        <v/>
      </c>
      <c r="BGT30" s="20" t="str">
        <f t="shared" si="234"/>
        <v/>
      </c>
      <c r="BGU30" s="20" t="str">
        <f t="shared" si="235"/>
        <v/>
      </c>
      <c r="BGV30" s="20" t="str">
        <f t="shared" si="236"/>
        <v/>
      </c>
      <c r="BGW30" s="20" t="str">
        <f t="shared" si="237"/>
        <v/>
      </c>
      <c r="BGX30" s="20" t="str">
        <f t="shared" si="238"/>
        <v/>
      </c>
      <c r="BGY30" s="20" t="str">
        <f t="shared" si="239"/>
        <v/>
      </c>
      <c r="BGZ30" s="20" t="str">
        <f t="shared" si="240"/>
        <v/>
      </c>
      <c r="BHA30" s="20" t="str">
        <f t="shared" si="241"/>
        <v/>
      </c>
      <c r="BHB30" s="20" t="str">
        <f t="shared" si="242"/>
        <v/>
      </c>
      <c r="BHC30" s="20" t="str">
        <f t="shared" si="243"/>
        <v/>
      </c>
      <c r="BHD30" s="20" t="str">
        <f t="shared" si="244"/>
        <v/>
      </c>
      <c r="BHE30" s="20" t="str">
        <f t="shared" si="245"/>
        <v/>
      </c>
      <c r="BHF30" s="20" t="str">
        <f t="shared" si="246"/>
        <v/>
      </c>
      <c r="BHG30" s="20" t="str">
        <f t="shared" si="247"/>
        <v/>
      </c>
      <c r="BHJ30" s="20" t="str">
        <f t="shared" si="248"/>
        <v/>
      </c>
      <c r="BHL30" s="20" t="str">
        <f t="shared" si="249"/>
        <v/>
      </c>
      <c r="BHM30" s="20" t="str">
        <f t="shared" si="249"/>
        <v/>
      </c>
      <c r="BHN30" s="20" t="str">
        <f t="shared" si="249"/>
        <v/>
      </c>
      <c r="BHO30" s="20" t="str">
        <f t="shared" si="249"/>
        <v/>
      </c>
      <c r="BHP30" s="20" t="str">
        <f t="shared" si="249"/>
        <v/>
      </c>
      <c r="BHQ30" s="20" t="str">
        <f t="shared" si="249"/>
        <v/>
      </c>
      <c r="BHR30" s="20" t="str">
        <f t="shared" si="249"/>
        <v/>
      </c>
      <c r="BHS30" s="20" t="str">
        <f t="shared" si="249"/>
        <v/>
      </c>
      <c r="BHT30" s="20" t="str">
        <f t="shared" si="249"/>
        <v/>
      </c>
      <c r="BHU30" s="20" t="str">
        <f t="shared" si="249"/>
        <v/>
      </c>
      <c r="BHV30" s="20" t="str">
        <f t="shared" si="249"/>
        <v/>
      </c>
      <c r="BHW30" s="20" t="str">
        <f t="shared" si="249"/>
        <v/>
      </c>
      <c r="BHX30" s="20" t="str">
        <f t="shared" si="249"/>
        <v/>
      </c>
      <c r="BHY30" s="20" t="str">
        <f t="shared" si="249"/>
        <v/>
      </c>
      <c r="BHZ30" s="20" t="str">
        <f t="shared" si="249"/>
        <v/>
      </c>
      <c r="BIA30" s="20" t="str">
        <f t="shared" si="249"/>
        <v/>
      </c>
      <c r="BIB30" s="20" t="str">
        <f t="shared" si="264"/>
        <v/>
      </c>
      <c r="BIC30" s="20" t="str">
        <f t="shared" si="264"/>
        <v/>
      </c>
      <c r="BID30" s="20" t="str">
        <f t="shared" si="264"/>
        <v/>
      </c>
      <c r="BIE30" s="20" t="str">
        <f t="shared" si="264"/>
        <v/>
      </c>
      <c r="BII30" s="20" t="str">
        <f t="shared" si="251"/>
        <v/>
      </c>
      <c r="BIJ30" s="20" t="str">
        <f t="shared" si="299"/>
        <v/>
      </c>
      <c r="BIK30" s="20" t="str">
        <f t="shared" si="300"/>
        <v/>
      </c>
      <c r="BIL30" s="20" t="str">
        <f t="shared" si="301"/>
        <v/>
      </c>
      <c r="BIM30" s="20" t="str">
        <f t="shared" si="302"/>
        <v/>
      </c>
      <c r="BIN30" s="20" t="str">
        <f t="shared" si="303"/>
        <v/>
      </c>
      <c r="BIO30" s="20" t="str">
        <f t="shared" si="304"/>
        <v/>
      </c>
      <c r="BIP30" s="20" t="str">
        <f t="shared" si="305"/>
        <v/>
      </c>
      <c r="BIQ30" s="20" t="str">
        <f t="shared" si="306"/>
        <v/>
      </c>
      <c r="BIR30" s="20" t="str">
        <f t="shared" si="265"/>
        <v/>
      </c>
      <c r="BIS30" s="20" t="str">
        <f t="shared" si="266"/>
        <v/>
      </c>
      <c r="BIT30" s="20" t="str">
        <f t="shared" si="267"/>
        <v/>
      </c>
      <c r="BIU30" s="20" t="str">
        <f t="shared" si="268"/>
        <v/>
      </c>
      <c r="BIV30" s="20" t="str">
        <f t="shared" si="269"/>
        <v/>
      </c>
      <c r="BIW30" s="20" t="str">
        <f t="shared" si="270"/>
        <v/>
      </c>
      <c r="BIX30" s="20" t="str">
        <f t="shared" si="271"/>
        <v/>
      </c>
      <c r="BIY30" s="20" t="str">
        <f t="shared" si="272"/>
        <v/>
      </c>
      <c r="BIZ30" s="20" t="str">
        <f t="shared" si="273"/>
        <v/>
      </c>
      <c r="BJA30" s="20" t="str">
        <f t="shared" si="274"/>
        <v/>
      </c>
      <c r="BJB30" s="20" t="str">
        <f t="shared" si="275"/>
        <v/>
      </c>
    </row>
    <row r="31" spans="1:104 1303:1614" ht="14.5">
      <c r="A31" s="523">
        <v>25</v>
      </c>
      <c r="B31" s="510" t="str">
        <f>IF('لصق اكسل الفورمز'!E26="","",'لصق اكسل الفورمز'!E26)</f>
        <v/>
      </c>
      <c r="C31" s="510" t="str">
        <f t="shared" si="93"/>
        <v/>
      </c>
      <c r="D31" s="510" t="str">
        <f t="shared" si="276"/>
        <v/>
      </c>
      <c r="E31" s="510" t="str">
        <f t="shared" si="277"/>
        <v/>
      </c>
      <c r="F31" s="510" t="str">
        <f t="shared" si="278"/>
        <v/>
      </c>
      <c r="G31" s="510" t="str">
        <f t="shared" si="279"/>
        <v/>
      </c>
      <c r="H31" s="510" t="str">
        <f t="shared" si="280"/>
        <v/>
      </c>
      <c r="I31" s="510" t="str">
        <f t="shared" si="281"/>
        <v/>
      </c>
      <c r="J31" s="510" t="str">
        <f t="shared" si="282"/>
        <v/>
      </c>
      <c r="K31" s="510" t="str">
        <f t="shared" si="283"/>
        <v/>
      </c>
      <c r="L31" s="510" t="str">
        <f t="shared" si="253"/>
        <v/>
      </c>
      <c r="M31" s="510" t="str">
        <f t="shared" si="254"/>
        <v/>
      </c>
      <c r="N31" s="510" t="str">
        <f t="shared" si="255"/>
        <v/>
      </c>
      <c r="O31" s="510" t="str">
        <f t="shared" si="256"/>
        <v/>
      </c>
      <c r="P31" s="510" t="str">
        <f t="shared" si="257"/>
        <v/>
      </c>
      <c r="Q31" s="510" t="str">
        <f t="shared" si="258"/>
        <v/>
      </c>
      <c r="R31" s="510" t="str">
        <f t="shared" si="259"/>
        <v/>
      </c>
      <c r="S31" s="510" t="str">
        <f t="shared" si="260"/>
        <v/>
      </c>
      <c r="T31" s="510" t="str">
        <f t="shared" si="261"/>
        <v/>
      </c>
      <c r="U31" s="510" t="str">
        <f t="shared" si="262"/>
        <v/>
      </c>
      <c r="V31" s="510" t="str">
        <f t="shared" si="263"/>
        <v/>
      </c>
      <c r="W31" s="527" t="str">
        <f t="shared" si="94"/>
        <v/>
      </c>
      <c r="X31" s="510" t="str">
        <f t="shared" si="95"/>
        <v/>
      </c>
      <c r="Y31" s="564" t="str">
        <f t="shared" si="96"/>
        <v/>
      </c>
      <c r="AL31" s="20">
        <f t="shared" si="97"/>
        <v>0</v>
      </c>
      <c r="AM31" s="20">
        <f t="shared" si="98"/>
        <v>0</v>
      </c>
      <c r="AO31" s="20" t="str">
        <f t="shared" si="99"/>
        <v/>
      </c>
      <c r="AQ31" s="20" t="str">
        <f t="shared" si="252"/>
        <v/>
      </c>
      <c r="AR31" s="20" t="str">
        <f t="shared" si="101"/>
        <v/>
      </c>
      <c r="AS31" s="20" t="str">
        <f t="shared" si="102"/>
        <v/>
      </c>
      <c r="AT31" s="20" t="str">
        <f t="shared" si="103"/>
        <v/>
      </c>
      <c r="AU31" s="20" t="str">
        <f t="shared" si="104"/>
        <v/>
      </c>
      <c r="AV31" s="20" t="str">
        <f t="shared" si="105"/>
        <v/>
      </c>
      <c r="AW31" s="20" t="str">
        <f t="shared" si="106"/>
        <v/>
      </c>
      <c r="AX31" s="20" t="str">
        <f t="shared" si="107"/>
        <v/>
      </c>
      <c r="AY31" s="20" t="str">
        <f t="shared" si="108"/>
        <v/>
      </c>
      <c r="AZ31" s="20" t="str">
        <f t="shared" si="109"/>
        <v/>
      </c>
      <c r="BA31" s="20" t="str">
        <f t="shared" si="110"/>
        <v/>
      </c>
      <c r="BB31" s="20" t="str">
        <f t="shared" si="111"/>
        <v/>
      </c>
      <c r="BC31" s="20" t="str">
        <f t="shared" si="112"/>
        <v/>
      </c>
      <c r="BD31" s="20" t="str">
        <f t="shared" si="113"/>
        <v/>
      </c>
      <c r="BE31" s="20" t="str">
        <f t="shared" si="114"/>
        <v/>
      </c>
      <c r="BF31" s="20" t="str">
        <f t="shared" si="115"/>
        <v/>
      </c>
      <c r="BG31" s="20" t="str">
        <f t="shared" si="116"/>
        <v/>
      </c>
      <c r="BH31" s="20" t="str">
        <f t="shared" si="117"/>
        <v/>
      </c>
      <c r="BI31" s="20" t="str">
        <f t="shared" si="118"/>
        <v/>
      </c>
      <c r="BJ31" s="20" t="str">
        <f t="shared" si="119"/>
        <v/>
      </c>
      <c r="BL31" s="38" t="e">
        <f t="shared" si="120"/>
        <v>#DIV/0!</v>
      </c>
      <c r="BM31" s="4">
        <f t="shared" si="121"/>
        <v>0</v>
      </c>
      <c r="BN31" s="4">
        <f t="shared" si="122"/>
        <v>0</v>
      </c>
      <c r="BO31" s="4">
        <f t="shared" si="123"/>
        <v>0</v>
      </c>
      <c r="BP31" s="173" t="str">
        <f t="shared" si="124"/>
        <v/>
      </c>
      <c r="BQ31" s="4">
        <f t="shared" si="125"/>
        <v>0</v>
      </c>
      <c r="BR31">
        <f>COUNTIF(AI:AI,"&lt;=1")</f>
        <v>7</v>
      </c>
      <c r="BT31" s="268" t="str">
        <f t="shared" si="126"/>
        <v/>
      </c>
      <c r="BU31" s="268" t="str">
        <f t="shared" si="127"/>
        <v/>
      </c>
      <c r="BX31" s="20">
        <f t="shared" si="128"/>
        <v>1</v>
      </c>
      <c r="CG31" s="20" t="str">
        <f t="shared" si="129"/>
        <v/>
      </c>
      <c r="CH31" s="20" t="str">
        <f t="shared" si="307"/>
        <v/>
      </c>
      <c r="CI31" s="20" t="str">
        <f t="shared" si="308"/>
        <v/>
      </c>
      <c r="CJ31" s="20" t="str">
        <f t="shared" si="309"/>
        <v/>
      </c>
      <c r="CK31" s="20" t="str">
        <f t="shared" si="284"/>
        <v/>
      </c>
      <c r="CL31" s="20" t="str">
        <f t="shared" si="285"/>
        <v/>
      </c>
      <c r="CM31" s="20" t="str">
        <f t="shared" si="286"/>
        <v/>
      </c>
      <c r="CN31" s="20" t="str">
        <f t="shared" si="287"/>
        <v/>
      </c>
      <c r="CO31" s="20" t="str">
        <f t="shared" si="288"/>
        <v/>
      </c>
      <c r="CP31" s="20" t="str">
        <f t="shared" si="289"/>
        <v/>
      </c>
      <c r="CQ31" s="20" t="str">
        <f t="shared" si="290"/>
        <v/>
      </c>
      <c r="CR31" s="20" t="str">
        <f t="shared" si="291"/>
        <v/>
      </c>
      <c r="CS31" s="20" t="str">
        <f t="shared" si="292"/>
        <v/>
      </c>
      <c r="CT31" s="20" t="str">
        <f t="shared" si="293"/>
        <v/>
      </c>
      <c r="CU31" s="20" t="str">
        <f t="shared" si="294"/>
        <v/>
      </c>
      <c r="CV31" s="20" t="str">
        <f t="shared" si="295"/>
        <v/>
      </c>
      <c r="CW31" s="20" t="str">
        <f t="shared" si="296"/>
        <v/>
      </c>
      <c r="CX31" s="20" t="str">
        <f t="shared" si="297"/>
        <v/>
      </c>
      <c r="CY31" s="20" t="str">
        <f t="shared" si="298"/>
        <v/>
      </c>
      <c r="CZ31" s="20" t="str">
        <f t="shared" si="130"/>
        <v/>
      </c>
      <c r="AXC31" s="20" t="str">
        <f>IF('لصق اكسل الفورمز'!A26="","",'لصق اكسل الفورمز'!A26)</f>
        <v/>
      </c>
      <c r="AXD31" s="20" t="str">
        <f>IF('لصق اكسل الفورمز'!B26="","",'لصق اكسل الفورمز'!B26)</f>
        <v/>
      </c>
      <c r="AXE31" s="20" t="str">
        <f>IF('لصق اكسل الفورمز'!C26="","",'لصق اكسل الفورمز'!C26)</f>
        <v/>
      </c>
      <c r="AXF31" s="20" t="str">
        <f>IF('لصق اكسل الفورمز'!D26="","",'لصق اكسل الفورمز'!D26)</f>
        <v/>
      </c>
      <c r="AXG31" s="20" t="str">
        <f>IF('لصق اكسل الفورمز'!E26="","",'لصق اكسل الفورمز'!E26)</f>
        <v/>
      </c>
      <c r="AXH31" s="20" t="str">
        <f>IF('لصق اكسل الفورمز'!F26="","",'لصق اكسل الفورمز'!F26)</f>
        <v/>
      </c>
      <c r="AXI31" s="20" t="str">
        <f>IF('لصق اكسل الفورمز'!G26="","",'لصق اكسل الفورمز'!G26)</f>
        <v/>
      </c>
      <c r="AXJ31" s="20" t="str">
        <f>IF('لصق اكسل الفورمز'!H26="","",'لصق اكسل الفورمز'!H26)</f>
        <v/>
      </c>
      <c r="AXK31" s="20" t="str">
        <f>IF('لصق اكسل الفورمز'!I26="","",'لصق اكسل الفورمز'!I26)</f>
        <v/>
      </c>
      <c r="AXL31" s="20" t="str">
        <f>IF('لصق اكسل الفورمز'!J26="","",'لصق اكسل الفورمز'!J26)</f>
        <v/>
      </c>
      <c r="AXM31" s="20" t="str">
        <f>IF('لصق اكسل الفورمز'!K26="","",'لصق اكسل الفورمز'!K26)</f>
        <v/>
      </c>
      <c r="AXN31" s="20" t="str">
        <f>IF('لصق اكسل الفورمز'!L26="","",'لصق اكسل الفورمز'!L26)</f>
        <v/>
      </c>
      <c r="AXO31" s="20" t="str">
        <f>IF('لصق اكسل الفورمز'!M26="","",'لصق اكسل الفورمز'!M26)</f>
        <v/>
      </c>
      <c r="AXP31" s="20" t="str">
        <f>IF('لصق اكسل الفورمز'!N26="","",'لصق اكسل الفورمز'!N26)</f>
        <v/>
      </c>
      <c r="AXQ31" s="20" t="str">
        <f>IF('لصق اكسل الفورمز'!O26="","",'لصق اكسل الفورمز'!O26)</f>
        <v/>
      </c>
      <c r="AXR31" s="20" t="str">
        <f>IF('لصق اكسل الفورمز'!P26="","",'لصق اكسل الفورمز'!P26)</f>
        <v/>
      </c>
      <c r="AXS31" s="20" t="str">
        <f>IF('لصق اكسل الفورمز'!Q26="","",'لصق اكسل الفورمز'!Q26)</f>
        <v/>
      </c>
      <c r="AXT31" s="20" t="str">
        <f>IF('لصق اكسل الفورمز'!R26="","",'لصق اكسل الفورمز'!R26)</f>
        <v/>
      </c>
      <c r="AXU31" s="20" t="str">
        <f>IF('لصق اكسل الفورمز'!S26="","",'لصق اكسل الفورمز'!S26)</f>
        <v/>
      </c>
      <c r="AXV31" s="20" t="str">
        <f>IF('لصق اكسل الفورمز'!T26="","",'لصق اكسل الفورمز'!T26)</f>
        <v/>
      </c>
      <c r="AXW31" s="20" t="str">
        <f>IF('لصق اكسل الفورمز'!U26="","",'لصق اكسل الفورمز'!U26)</f>
        <v/>
      </c>
      <c r="AXX31" s="20" t="str">
        <f>IF('لصق اكسل الفورمز'!V26="","",'لصق اكسل الفورمز'!V26)</f>
        <v/>
      </c>
      <c r="AXY31" s="20" t="str">
        <f>IF('لصق اكسل الفورمز'!W26="","",'لصق اكسل الفورمز'!W26)</f>
        <v/>
      </c>
      <c r="AXZ31" s="20" t="str">
        <f>IF('لصق اكسل الفورمز'!X26="","",'لصق اكسل الفورمز'!X26)</f>
        <v/>
      </c>
      <c r="AYA31" s="20" t="str">
        <f>IF('لصق اكسل الفورمز'!Y26="","",'لصق اكسل الفورمز'!Y26)</f>
        <v/>
      </c>
      <c r="AYB31" s="20" t="str">
        <f>IF('لصق اكسل الفورمز'!Z26="","",'لصق اكسل الفورمز'!Z26)</f>
        <v/>
      </c>
      <c r="AYC31" s="20" t="str">
        <f>IF('لصق اكسل الفورمز'!AA26="","",'لصق اكسل الفورمز'!AA26)</f>
        <v/>
      </c>
      <c r="AYD31" s="20" t="str">
        <f>IF('لصق اكسل الفورمز'!AB26="","",'لصق اكسل الفورمز'!AB26)</f>
        <v/>
      </c>
      <c r="AYE31" s="20" t="str">
        <f>IF('لصق اكسل الفورمز'!AC26="","",'لصق اكسل الفورمز'!AC26)</f>
        <v/>
      </c>
      <c r="AYF31" s="20" t="str">
        <f>IF('لصق اكسل الفورمز'!AD26="","",'لصق اكسل الفورمز'!AD26)</f>
        <v/>
      </c>
      <c r="AYG31" s="20" t="str">
        <f>IF('لصق اكسل الفورمز'!AE26="","",'لصق اكسل الفورمز'!AE26)</f>
        <v/>
      </c>
      <c r="AYH31" s="20" t="str">
        <f>IF('لصق اكسل الفورمز'!AF26="","",'لصق اكسل الفورمز'!AF26)</f>
        <v/>
      </c>
      <c r="AYI31" s="20" t="str">
        <f>IF('لصق اكسل الفورمز'!AG26="","",'لصق اكسل الفورمز'!AG26)</f>
        <v/>
      </c>
      <c r="AYJ31" s="20" t="str">
        <f>IF('لصق اكسل الفورمز'!AH26="","",'لصق اكسل الفورمز'!AH26)</f>
        <v/>
      </c>
      <c r="AYK31" s="20" t="str">
        <f>IF('لصق اكسل الفورمز'!AI26="","",'لصق اكسل الفورمز'!AI26)</f>
        <v/>
      </c>
      <c r="AYL31" s="20" t="str">
        <f>IF('لصق اكسل الفورمز'!AJ26="","",'لصق اكسل الفورمز'!AJ26)</f>
        <v/>
      </c>
      <c r="AYM31" s="20" t="str">
        <f>IF('لصق اكسل الفورمز'!AK26="","",'لصق اكسل الفورمز'!AK26)</f>
        <v/>
      </c>
      <c r="AYN31" s="20" t="str">
        <f>IF('لصق اكسل الفورمز'!AL26="","",'لصق اكسل الفورمز'!AL26)</f>
        <v/>
      </c>
      <c r="AYO31" s="20" t="str">
        <f>IF('لصق اكسل الفورمز'!AM26="","",'لصق اكسل الفورمز'!AM26)</f>
        <v/>
      </c>
      <c r="AYP31" s="20" t="str">
        <f>IF('لصق اكسل الفورمز'!AN26="","",'لصق اكسل الفورمز'!AN26)</f>
        <v/>
      </c>
      <c r="AYQ31" s="20" t="str">
        <f>IF('لصق اكسل الفورمز'!AO26="","",'لصق اكسل الفورمز'!AO26)</f>
        <v/>
      </c>
      <c r="AYR31" s="20" t="str">
        <f>IF('لصق اكسل الفورمز'!AP26="","",'لصق اكسل الفورمز'!AP26)</f>
        <v/>
      </c>
      <c r="AYS31" s="20" t="str">
        <f>IF('لصق اكسل الفورمز'!AQ26="","",'لصق اكسل الفورمز'!AQ26)</f>
        <v/>
      </c>
      <c r="AYT31" s="20" t="str">
        <f>IF('لصق اكسل الفورمز'!AR26="","",'لصق اكسل الفورمز'!AR26)</f>
        <v/>
      </c>
      <c r="AYU31" s="20" t="str">
        <f>IF('لصق اكسل الفورمز'!AS26="","",'لصق اكسل الفورمز'!AS26)</f>
        <v/>
      </c>
      <c r="AYV31" s="20" t="str">
        <f>IF('لصق اكسل الفورمز'!AT26="","",'لصق اكسل الفورمز'!AT26)</f>
        <v/>
      </c>
      <c r="AYW31" s="20" t="str">
        <f>IF('لصق اكسل الفورمز'!AU26="","",'لصق اكسل الفورمز'!AU26)</f>
        <v/>
      </c>
      <c r="AYX31" s="20" t="str">
        <f>IF('لصق اكسل الفورمز'!AV26="","",'لصق اكسل الفورمز'!AV26)</f>
        <v/>
      </c>
      <c r="AYY31" s="20" t="str">
        <f>IF('لصق اكسل الفورمز'!AW26="","",'لصق اكسل الفورمز'!AW26)</f>
        <v/>
      </c>
      <c r="AYZ31" s="20" t="str">
        <f>IF('لصق اكسل الفورمز'!AX26="","",'لصق اكسل الفورمز'!AX26)</f>
        <v/>
      </c>
      <c r="AZA31" s="20" t="str">
        <f>IF('لصق اكسل الفورمز'!AY26="","",'لصق اكسل الفورمز'!AY26)</f>
        <v/>
      </c>
      <c r="AZB31" s="20" t="str">
        <f>IF('لصق اكسل الفورمز'!AZ26="","",'لصق اكسل الفورمز'!AZ26)</f>
        <v/>
      </c>
      <c r="AZC31" s="20" t="str">
        <f>IF('لصق اكسل الفورمز'!BA26="","",'لصق اكسل الفورمز'!BA26)</f>
        <v/>
      </c>
      <c r="AZD31" s="20" t="str">
        <f>IF('لصق اكسل الفورمز'!BB26="","",'لصق اكسل الفورمز'!BB26)</f>
        <v/>
      </c>
      <c r="AZE31" s="20" t="str">
        <f>IF('لصق اكسل الفورمز'!BC26="","",'لصق اكسل الفورمز'!BC26)</f>
        <v/>
      </c>
      <c r="AZF31" s="20" t="str">
        <f>IF('لصق اكسل الفورمز'!BD26="","",'لصق اكسل الفورمز'!BD26)</f>
        <v/>
      </c>
      <c r="AZG31" s="20" t="str">
        <f>IF('لصق اكسل الفورمز'!BE26="","",'لصق اكسل الفورمز'!BE26)</f>
        <v/>
      </c>
      <c r="AZH31" s="20" t="str">
        <f>IF('لصق اكسل الفورمز'!BF26="","",'لصق اكسل الفورمز'!BF26)</f>
        <v/>
      </c>
      <c r="AZI31" s="20" t="str">
        <f>IF('لصق اكسل الفورمز'!BG26="","",'لصق اكسل الفورمز'!BG26)</f>
        <v/>
      </c>
      <c r="AZJ31" s="20" t="str">
        <f>IF('لصق اكسل الفورمز'!BH26="","",'لصق اكسل الفورمز'!BH26)</f>
        <v/>
      </c>
      <c r="AZK31" s="20" t="str">
        <f>IF('لصق اكسل الفورمز'!BI26="","",'لصق اكسل الفورمز'!BI26)</f>
        <v/>
      </c>
      <c r="AZL31" s="20" t="str">
        <f>IF('لصق اكسل الفورمز'!BJ26="","",'لصق اكسل الفورمز'!BJ26)</f>
        <v/>
      </c>
      <c r="AZM31" s="20" t="str">
        <f>IF('لصق اكسل الفورمز'!BK26="","",'لصق اكسل الفورمز'!BK26)</f>
        <v/>
      </c>
      <c r="AZN31" s="20" t="str">
        <f>IF('لصق اكسل الفورمز'!BL26="","",'لصق اكسل الفورمز'!BL26)</f>
        <v/>
      </c>
      <c r="AZO31" s="20" t="str">
        <f>IF('لصق اكسل الفورمز'!BM26="","",'لصق اكسل الفورمز'!BM26)</f>
        <v/>
      </c>
      <c r="AZP31" s="20" t="str">
        <f>IF('لصق اكسل الفورمز'!BN26="","",'لصق اكسل الفورمز'!BN26)</f>
        <v/>
      </c>
      <c r="AZQ31" s="20" t="str">
        <f>IF('لصق اكسل الفورمز'!BO26="","",'لصق اكسل الفورمز'!BO26)</f>
        <v/>
      </c>
      <c r="AZR31" s="20" t="str">
        <f>IF('لصق اكسل الفورمز'!BP26="","",'لصق اكسل الفورمز'!BP26)</f>
        <v/>
      </c>
      <c r="AZS31" s="20" t="str">
        <f>IF('لصق اكسل الفورمز'!BQ26="","",'لصق اكسل الفورمز'!BQ26)</f>
        <v/>
      </c>
      <c r="AZT31" s="20" t="str">
        <f>IF('لصق اكسل الفورمز'!BR26="","",'لصق اكسل الفورمز'!BR26)</f>
        <v/>
      </c>
      <c r="AZU31" s="20" t="str">
        <f>IF('لصق اكسل الفورمز'!BS26="","",'لصق اكسل الفورمز'!BS26)</f>
        <v/>
      </c>
      <c r="AZV31" s="20" t="str">
        <f>IF('لصق اكسل الفورمز'!BT26="","",'لصق اكسل الفورمز'!BT26)</f>
        <v/>
      </c>
      <c r="AZW31" s="20" t="str">
        <f>IF('لصق اكسل الفورمز'!BU26="","",'لصق اكسل الفورمز'!BU26)</f>
        <v/>
      </c>
      <c r="AZX31" s="20" t="str">
        <f>IF('لصق اكسل الفورمز'!BV26="","",'لصق اكسل الفورمز'!BV26)</f>
        <v/>
      </c>
      <c r="AZY31" s="20" t="str">
        <f>IF('لصق اكسل الفورمز'!BW26="","",'لصق اكسل الفورمز'!BW26)</f>
        <v/>
      </c>
      <c r="AZZ31" s="20" t="str">
        <f>IF('لصق اكسل الفورمز'!BX26="","",'لصق اكسل الفورمز'!BX26)</f>
        <v/>
      </c>
      <c r="BAA31" s="20" t="str">
        <f>IF('لصق اكسل الفورمز'!BY26="","",'لصق اكسل الفورمز'!BY26)</f>
        <v/>
      </c>
      <c r="BAB31" s="20" t="str">
        <f>IF('لصق اكسل الفورمز'!BZ26="","",'لصق اكسل الفورمز'!BZ26)</f>
        <v/>
      </c>
      <c r="BAC31" s="20" t="str">
        <f>IF('لصق اكسل الفورمز'!CA26="","",'لصق اكسل الفورمز'!CA26)</f>
        <v/>
      </c>
      <c r="BAD31" s="20" t="str">
        <f>IF('لصق اكسل الفورمز'!CB26="","",'لصق اكسل الفورمز'!CB26)</f>
        <v/>
      </c>
      <c r="BAE31" s="20" t="str">
        <f>IF('لصق اكسل الفورمز'!CC26="","",'لصق اكسل الفورمز'!CC26)</f>
        <v/>
      </c>
      <c r="BAF31" s="20" t="str">
        <f>IF('لصق اكسل الفورمز'!CD26="","",'لصق اكسل الفورمز'!CD26)</f>
        <v/>
      </c>
      <c r="BAG31" s="20" t="str">
        <f>IF('لصق اكسل الفورمز'!CE26="","",'لصق اكسل الفورمز'!CE26)</f>
        <v/>
      </c>
      <c r="BAH31" s="20" t="str">
        <f>IF('لصق اكسل الفورمز'!CF26="","",'لصق اكسل الفورمز'!CF26)</f>
        <v/>
      </c>
      <c r="BAI31" s="20" t="str">
        <f>IF('لصق اكسل الفورمز'!CG26="","",'لصق اكسل الفورمز'!CG26)</f>
        <v/>
      </c>
      <c r="BAJ31" s="20" t="str">
        <f>IF('لصق اكسل الفورمز'!CH26="","",'لصق اكسل الفورمز'!CH26)</f>
        <v/>
      </c>
      <c r="BAK31" s="20" t="str">
        <f>IF('لصق اكسل الفورمز'!CI26="","",'لصق اكسل الفورمز'!CI26)</f>
        <v/>
      </c>
      <c r="BAL31" s="20" t="str">
        <f>IF('لصق اكسل الفورمز'!CJ26="","",'لصق اكسل الفورمز'!CJ26)</f>
        <v/>
      </c>
      <c r="BAM31" s="20" t="str">
        <f>IF('لصق اكسل الفورمز'!CK26="","",'لصق اكسل الفورمز'!CK26)</f>
        <v/>
      </c>
      <c r="BAN31" s="20" t="str">
        <f>IF('لصق اكسل الفورمز'!CL26="","",'لصق اكسل الفورمز'!CL26)</f>
        <v/>
      </c>
      <c r="BAO31" s="20" t="str">
        <f>IF('لصق اكسل الفورمز'!CM26="","",'لصق اكسل الفورمز'!CM26)</f>
        <v/>
      </c>
      <c r="BAP31" s="20" t="str">
        <f>IF('لصق اكسل الفورمز'!CN26="","",'لصق اكسل الفورمز'!CN26)</f>
        <v/>
      </c>
      <c r="BAQ31" s="20" t="str">
        <f>IF('لصق اكسل الفورمز'!CO26="","",'لصق اكسل الفورمز'!CO26)</f>
        <v/>
      </c>
      <c r="BAR31" s="20" t="str">
        <f>IF('لصق اكسل الفورمز'!CP26="","",'لصق اكسل الفورمز'!CP26)</f>
        <v/>
      </c>
      <c r="BAS31" s="20" t="str">
        <f>IF('لصق اكسل الفورمز'!CQ26="","",'لصق اكسل الفورمز'!CQ26)</f>
        <v/>
      </c>
      <c r="BAT31" s="20" t="str">
        <f>IF('لصق اكسل الفورمز'!CR26="","",'لصق اكسل الفورمز'!CR26)</f>
        <v/>
      </c>
      <c r="BAU31" s="20" t="str">
        <f>IF('لصق اكسل الفورمز'!CS26="","",'لصق اكسل الفورمز'!CS26)</f>
        <v/>
      </c>
      <c r="BAV31" s="20" t="str">
        <f>IF('لصق اكسل الفورمز'!CT26="","",'لصق اكسل الفورمز'!CT26)</f>
        <v/>
      </c>
      <c r="BAW31" s="20" t="str">
        <f>IF('لصق اكسل الفورمز'!CU26="","",'لصق اكسل الفورمز'!CU26)</f>
        <v/>
      </c>
      <c r="BAX31" s="20" t="str">
        <f>IF('لصق اكسل الفورمز'!CV26="","",'لصق اكسل الفورمز'!CV26)</f>
        <v/>
      </c>
      <c r="BAY31" s="20" t="str">
        <f>IF('لصق اكسل الفورمز'!CW26="","",'لصق اكسل الفورمز'!CW26)</f>
        <v/>
      </c>
      <c r="BAZ31" s="20" t="str">
        <f>IF('لصق اكسل الفورمز'!CX26="","",'لصق اكسل الفورمز'!CX26)</f>
        <v/>
      </c>
      <c r="BBA31" s="20" t="str">
        <f>IF('لصق اكسل الفورمز'!CY26="","",'لصق اكسل الفورمز'!CY26)</f>
        <v/>
      </c>
      <c r="BBB31" s="20" t="str">
        <f>IF('لصق اكسل الفورمز'!CZ26="","",'لصق اكسل الفورمز'!CZ26)</f>
        <v/>
      </c>
      <c r="BBC31" s="20" t="str">
        <f>IF('لصق اكسل الفورمز'!DA26="","",'لصق اكسل الفورمز'!DA26)</f>
        <v/>
      </c>
      <c r="BBD31" s="20" t="str">
        <f>IF('لصق اكسل الفورمز'!DB26="","",'لصق اكسل الفورمز'!DB26)</f>
        <v/>
      </c>
      <c r="BBE31" s="20" t="str">
        <f>IF('لصق اكسل الفورمز'!DC26="","",'لصق اكسل الفورمز'!DC26)</f>
        <v/>
      </c>
      <c r="BBF31" s="20" t="str">
        <f>IF('لصق اكسل الفورمز'!DD26="","",'لصق اكسل الفورمز'!DD26)</f>
        <v/>
      </c>
      <c r="BBG31" s="20" t="str">
        <f>IF('لصق اكسل الفورمز'!DE26="","",'لصق اكسل الفورمز'!DE26)</f>
        <v/>
      </c>
      <c r="BBH31" s="20" t="str">
        <f>IF('لصق اكسل الفورمز'!DF26="","",'لصق اكسل الفورمز'!DF26)</f>
        <v/>
      </c>
      <c r="BBI31" s="20" t="str">
        <f>IF('لصق اكسل الفورمز'!DG26="","",'لصق اكسل الفورمز'!DG26)</f>
        <v/>
      </c>
      <c r="BBJ31" s="20" t="str">
        <f>IF('لصق اكسل الفورمز'!DH26="","",'لصق اكسل الفورمز'!DH26)</f>
        <v/>
      </c>
      <c r="BBK31" s="20" t="str">
        <f>IF('لصق اكسل الفورمز'!DI26="","",'لصق اكسل الفورمز'!DI26)</f>
        <v/>
      </c>
      <c r="BBL31" s="20" t="str">
        <f>IF('لصق اكسل الفورمز'!DJ26="","",'لصق اكسل الفورمز'!DJ26)</f>
        <v/>
      </c>
      <c r="BBM31" s="20" t="str">
        <f>IF('لصق اكسل الفورمز'!DK26="","",'لصق اكسل الفورمز'!DK26)</f>
        <v/>
      </c>
      <c r="BBN31" s="20" t="str">
        <f>IF('لصق اكسل الفورمز'!DL26="","",'لصق اكسل الفورمز'!DL26)</f>
        <v/>
      </c>
      <c r="BBO31" s="20" t="str">
        <f>IF('لصق اكسل الفورمز'!DM26="","",'لصق اكسل الفورمز'!DM26)</f>
        <v/>
      </c>
      <c r="BCU31" s="20" t="str">
        <f t="shared" si="131"/>
        <v/>
      </c>
      <c r="BCV31" s="20" t="str">
        <f t="shared" si="132"/>
        <v/>
      </c>
      <c r="BCW31" s="20" t="str">
        <f t="shared" si="133"/>
        <v/>
      </c>
      <c r="BCX31" s="20" t="str">
        <f t="shared" si="134"/>
        <v/>
      </c>
      <c r="BCY31" s="20" t="str">
        <f t="shared" si="135"/>
        <v/>
      </c>
      <c r="BCZ31" s="20" t="str">
        <f t="shared" si="136"/>
        <v/>
      </c>
      <c r="BDA31" s="20" t="str">
        <f t="shared" si="137"/>
        <v/>
      </c>
      <c r="BDB31" s="20" t="str">
        <f t="shared" si="138"/>
        <v/>
      </c>
      <c r="BDC31" s="20" t="str">
        <f t="shared" si="139"/>
        <v/>
      </c>
      <c r="BDD31" s="20" t="str">
        <f t="shared" si="140"/>
        <v/>
      </c>
      <c r="BDE31" s="20" t="str">
        <f t="shared" si="141"/>
        <v/>
      </c>
      <c r="BDF31" s="20" t="str">
        <f t="shared" si="142"/>
        <v/>
      </c>
      <c r="BDG31" s="20" t="str">
        <f t="shared" si="143"/>
        <v/>
      </c>
      <c r="BDH31" s="20" t="str">
        <f t="shared" si="144"/>
        <v/>
      </c>
      <c r="BDI31" s="20" t="str">
        <f t="shared" si="145"/>
        <v/>
      </c>
      <c r="BDJ31" s="20" t="str">
        <f t="shared" si="146"/>
        <v/>
      </c>
      <c r="BDK31" s="20" t="str">
        <f t="shared" si="147"/>
        <v/>
      </c>
      <c r="BDL31" s="20" t="str">
        <f t="shared" si="148"/>
        <v/>
      </c>
      <c r="BDM31" s="20" t="str">
        <f t="shared" si="149"/>
        <v/>
      </c>
      <c r="BDN31" s="20" t="str">
        <f t="shared" si="150"/>
        <v/>
      </c>
      <c r="BDO31" s="20" t="str">
        <f t="shared" si="151"/>
        <v/>
      </c>
      <c r="BDP31" s="20" t="str">
        <f t="shared" si="152"/>
        <v/>
      </c>
      <c r="BDQ31" s="20" t="str">
        <f t="shared" si="153"/>
        <v/>
      </c>
      <c r="BDR31" s="20" t="str">
        <f t="shared" si="154"/>
        <v/>
      </c>
      <c r="BDS31" s="20" t="str">
        <f t="shared" si="155"/>
        <v/>
      </c>
      <c r="BDT31" s="20" t="str">
        <f t="shared" si="156"/>
        <v/>
      </c>
      <c r="BDU31" s="20" t="str">
        <f t="shared" si="157"/>
        <v/>
      </c>
      <c r="BDV31" s="20" t="str">
        <f t="shared" si="158"/>
        <v/>
      </c>
      <c r="BDW31" s="20" t="str">
        <f t="shared" si="159"/>
        <v/>
      </c>
      <c r="BDX31" s="20" t="str">
        <f t="shared" si="160"/>
        <v/>
      </c>
      <c r="BDY31" s="20" t="str">
        <f t="shared" si="161"/>
        <v/>
      </c>
      <c r="BDZ31" s="20" t="str">
        <f t="shared" si="162"/>
        <v/>
      </c>
      <c r="BEA31" s="20" t="str">
        <f t="shared" si="163"/>
        <v/>
      </c>
      <c r="BEB31" s="20" t="str">
        <f t="shared" si="164"/>
        <v/>
      </c>
      <c r="BEC31" s="20" t="str">
        <f t="shared" si="165"/>
        <v/>
      </c>
      <c r="BED31" s="20" t="str">
        <f t="shared" si="166"/>
        <v/>
      </c>
      <c r="BEE31" s="20" t="str">
        <f t="shared" si="167"/>
        <v/>
      </c>
      <c r="BEF31" s="20" t="str">
        <f t="shared" si="168"/>
        <v/>
      </c>
      <c r="BEG31" s="20" t="str">
        <f t="shared" si="169"/>
        <v/>
      </c>
      <c r="BEH31" s="20" t="str">
        <f t="shared" si="170"/>
        <v/>
      </c>
      <c r="BEI31" s="20" t="str">
        <f t="shared" si="171"/>
        <v/>
      </c>
      <c r="BEJ31" s="20" t="str">
        <f t="shared" si="172"/>
        <v/>
      </c>
      <c r="BEK31" s="20" t="str">
        <f t="shared" si="173"/>
        <v/>
      </c>
      <c r="BEL31" s="20" t="str">
        <f t="shared" si="174"/>
        <v/>
      </c>
      <c r="BEM31" s="20" t="str">
        <f t="shared" si="175"/>
        <v/>
      </c>
      <c r="BEN31" s="20" t="str">
        <f t="shared" si="176"/>
        <v/>
      </c>
      <c r="BEO31" s="20" t="str">
        <f t="shared" si="177"/>
        <v/>
      </c>
      <c r="BEP31" s="20" t="str">
        <f t="shared" si="178"/>
        <v/>
      </c>
      <c r="BEQ31" s="20" t="str">
        <f t="shared" si="179"/>
        <v/>
      </c>
      <c r="BER31" s="20" t="str">
        <f t="shared" si="180"/>
        <v/>
      </c>
      <c r="BES31" s="20" t="str">
        <f t="shared" si="181"/>
        <v/>
      </c>
      <c r="BET31" s="20" t="str">
        <f t="shared" si="182"/>
        <v/>
      </c>
      <c r="BEU31" s="20" t="str">
        <f t="shared" si="183"/>
        <v/>
      </c>
      <c r="BEV31" s="20" t="str">
        <f t="shared" si="184"/>
        <v/>
      </c>
      <c r="BEW31" s="20" t="str">
        <f t="shared" si="185"/>
        <v/>
      </c>
      <c r="BEX31" s="20" t="str">
        <f t="shared" si="186"/>
        <v/>
      </c>
      <c r="BEY31" s="20" t="str">
        <f t="shared" si="187"/>
        <v/>
      </c>
      <c r="BEZ31" s="20" t="str">
        <f t="shared" si="188"/>
        <v/>
      </c>
      <c r="BFA31" s="20" t="str">
        <f t="shared" si="189"/>
        <v/>
      </c>
      <c r="BFB31" s="20" t="str">
        <f t="shared" si="190"/>
        <v/>
      </c>
      <c r="BFC31" s="20" t="str">
        <f t="shared" si="191"/>
        <v/>
      </c>
      <c r="BFD31" s="20" t="str">
        <f t="shared" si="192"/>
        <v/>
      </c>
      <c r="BFE31" s="20" t="str">
        <f t="shared" si="193"/>
        <v/>
      </c>
      <c r="BFF31" s="20" t="str">
        <f t="shared" si="194"/>
        <v/>
      </c>
      <c r="BFG31" s="20" t="str">
        <f t="shared" si="195"/>
        <v/>
      </c>
      <c r="BFH31" s="20" t="str">
        <f t="shared" si="196"/>
        <v/>
      </c>
      <c r="BFI31" s="20" t="str">
        <f t="shared" si="197"/>
        <v/>
      </c>
      <c r="BFJ31" s="20" t="str">
        <f t="shared" si="198"/>
        <v/>
      </c>
      <c r="BFK31" s="20" t="str">
        <f t="shared" si="199"/>
        <v/>
      </c>
      <c r="BFL31" s="20" t="str">
        <f t="shared" si="200"/>
        <v/>
      </c>
      <c r="BFM31" s="20" t="str">
        <f t="shared" si="201"/>
        <v/>
      </c>
      <c r="BFN31" s="20" t="str">
        <f t="shared" si="202"/>
        <v/>
      </c>
      <c r="BFO31" s="20" t="str">
        <f t="shared" si="203"/>
        <v/>
      </c>
      <c r="BFP31" s="20" t="str">
        <f t="shared" si="204"/>
        <v/>
      </c>
      <c r="BFQ31" s="20" t="str">
        <f t="shared" si="205"/>
        <v/>
      </c>
      <c r="BFR31" s="20" t="str">
        <f t="shared" si="206"/>
        <v/>
      </c>
      <c r="BFS31" s="20" t="str">
        <f t="shared" si="207"/>
        <v/>
      </c>
      <c r="BFT31" s="20" t="str">
        <f t="shared" si="208"/>
        <v/>
      </c>
      <c r="BFU31" s="20" t="str">
        <f t="shared" si="209"/>
        <v/>
      </c>
      <c r="BFV31" s="20" t="str">
        <f t="shared" si="210"/>
        <v/>
      </c>
      <c r="BFW31" s="20" t="str">
        <f t="shared" si="211"/>
        <v/>
      </c>
      <c r="BFX31" s="20" t="str">
        <f t="shared" si="212"/>
        <v/>
      </c>
      <c r="BFY31" s="20" t="str">
        <f t="shared" si="213"/>
        <v/>
      </c>
      <c r="BFZ31" s="20" t="str">
        <f t="shared" si="214"/>
        <v/>
      </c>
      <c r="BGA31" s="20" t="str">
        <f t="shared" si="215"/>
        <v/>
      </c>
      <c r="BGB31" s="20" t="str">
        <f t="shared" si="216"/>
        <v/>
      </c>
      <c r="BGC31" s="20" t="str">
        <f t="shared" si="217"/>
        <v/>
      </c>
      <c r="BGD31" s="20" t="str">
        <f t="shared" si="218"/>
        <v/>
      </c>
      <c r="BGE31" s="20" t="str">
        <f t="shared" si="219"/>
        <v/>
      </c>
      <c r="BGF31" s="20" t="str">
        <f t="shared" si="220"/>
        <v/>
      </c>
      <c r="BGG31" s="20" t="str">
        <f t="shared" si="221"/>
        <v/>
      </c>
      <c r="BGH31" s="20" t="str">
        <f t="shared" si="222"/>
        <v/>
      </c>
      <c r="BGI31" s="20" t="str">
        <f t="shared" si="223"/>
        <v/>
      </c>
      <c r="BGJ31" s="20" t="str">
        <f t="shared" si="224"/>
        <v/>
      </c>
      <c r="BGK31" s="20" t="str">
        <f t="shared" si="225"/>
        <v/>
      </c>
      <c r="BGL31" s="20" t="str">
        <f t="shared" si="226"/>
        <v/>
      </c>
      <c r="BGM31" s="20" t="str">
        <f t="shared" si="227"/>
        <v/>
      </c>
      <c r="BGN31" s="20" t="str">
        <f t="shared" si="228"/>
        <v/>
      </c>
      <c r="BGO31" s="20" t="str">
        <f t="shared" si="229"/>
        <v/>
      </c>
      <c r="BGP31" s="20" t="str">
        <f t="shared" si="230"/>
        <v/>
      </c>
      <c r="BGQ31" s="20" t="str">
        <f t="shared" si="231"/>
        <v/>
      </c>
      <c r="BGR31" s="20" t="str">
        <f t="shared" si="232"/>
        <v/>
      </c>
      <c r="BGS31" s="20" t="str">
        <f t="shared" si="233"/>
        <v/>
      </c>
      <c r="BGT31" s="20" t="str">
        <f t="shared" si="234"/>
        <v/>
      </c>
      <c r="BGU31" s="20" t="str">
        <f t="shared" si="235"/>
        <v/>
      </c>
      <c r="BGV31" s="20" t="str">
        <f t="shared" si="236"/>
        <v/>
      </c>
      <c r="BGW31" s="20" t="str">
        <f t="shared" si="237"/>
        <v/>
      </c>
      <c r="BGX31" s="20" t="str">
        <f t="shared" si="238"/>
        <v/>
      </c>
      <c r="BGY31" s="20" t="str">
        <f t="shared" si="239"/>
        <v/>
      </c>
      <c r="BGZ31" s="20" t="str">
        <f t="shared" si="240"/>
        <v/>
      </c>
      <c r="BHA31" s="20" t="str">
        <f t="shared" si="241"/>
        <v/>
      </c>
      <c r="BHB31" s="20" t="str">
        <f t="shared" si="242"/>
        <v/>
      </c>
      <c r="BHC31" s="20" t="str">
        <f t="shared" si="243"/>
        <v/>
      </c>
      <c r="BHD31" s="20" t="str">
        <f t="shared" si="244"/>
        <v/>
      </c>
      <c r="BHE31" s="20" t="str">
        <f t="shared" si="245"/>
        <v/>
      </c>
      <c r="BHF31" s="20" t="str">
        <f t="shared" si="246"/>
        <v/>
      </c>
      <c r="BHG31" s="20" t="str">
        <f t="shared" si="247"/>
        <v/>
      </c>
      <c r="BHJ31" s="20" t="str">
        <f t="shared" si="248"/>
        <v/>
      </c>
      <c r="BHL31" s="20" t="str">
        <f t="shared" si="249"/>
        <v/>
      </c>
      <c r="BHM31" s="20" t="str">
        <f t="shared" si="249"/>
        <v/>
      </c>
      <c r="BHN31" s="20" t="str">
        <f t="shared" si="249"/>
        <v/>
      </c>
      <c r="BHO31" s="20" t="str">
        <f t="shared" si="249"/>
        <v/>
      </c>
      <c r="BHP31" s="20" t="str">
        <f t="shared" si="249"/>
        <v/>
      </c>
      <c r="BHQ31" s="20" t="str">
        <f t="shared" si="249"/>
        <v/>
      </c>
      <c r="BHR31" s="20" t="str">
        <f t="shared" si="249"/>
        <v/>
      </c>
      <c r="BHS31" s="20" t="str">
        <f t="shared" si="249"/>
        <v/>
      </c>
      <c r="BHT31" s="20" t="str">
        <f t="shared" si="249"/>
        <v/>
      </c>
      <c r="BHU31" s="20" t="str">
        <f t="shared" si="249"/>
        <v/>
      </c>
      <c r="BHV31" s="20" t="str">
        <f t="shared" si="249"/>
        <v/>
      </c>
      <c r="BHW31" s="20" t="str">
        <f t="shared" si="249"/>
        <v/>
      </c>
      <c r="BHX31" s="20" t="str">
        <f t="shared" si="249"/>
        <v/>
      </c>
      <c r="BHY31" s="20" t="str">
        <f t="shared" si="249"/>
        <v/>
      </c>
      <c r="BHZ31" s="20" t="str">
        <f t="shared" si="249"/>
        <v/>
      </c>
      <c r="BIA31" s="20" t="str">
        <f t="shared" si="249"/>
        <v/>
      </c>
      <c r="BIB31" s="20" t="str">
        <f t="shared" si="264"/>
        <v/>
      </c>
      <c r="BIC31" s="20" t="str">
        <f t="shared" si="264"/>
        <v/>
      </c>
      <c r="BID31" s="20" t="str">
        <f t="shared" si="264"/>
        <v/>
      </c>
      <c r="BIE31" s="20" t="str">
        <f t="shared" si="264"/>
        <v/>
      </c>
      <c r="BII31" s="20" t="str">
        <f t="shared" si="251"/>
        <v/>
      </c>
      <c r="BIJ31" s="20" t="str">
        <f t="shared" si="299"/>
        <v/>
      </c>
      <c r="BIK31" s="20" t="str">
        <f t="shared" si="300"/>
        <v/>
      </c>
      <c r="BIL31" s="20" t="str">
        <f t="shared" si="301"/>
        <v/>
      </c>
      <c r="BIM31" s="20" t="str">
        <f t="shared" si="302"/>
        <v/>
      </c>
      <c r="BIN31" s="20" t="str">
        <f t="shared" si="303"/>
        <v/>
      </c>
      <c r="BIO31" s="20" t="str">
        <f t="shared" si="304"/>
        <v/>
      </c>
      <c r="BIP31" s="20" t="str">
        <f t="shared" si="305"/>
        <v/>
      </c>
      <c r="BIQ31" s="20" t="str">
        <f t="shared" si="306"/>
        <v/>
      </c>
      <c r="BIR31" s="20" t="str">
        <f t="shared" si="265"/>
        <v/>
      </c>
      <c r="BIS31" s="20" t="str">
        <f t="shared" si="266"/>
        <v/>
      </c>
      <c r="BIT31" s="20" t="str">
        <f t="shared" si="267"/>
        <v/>
      </c>
      <c r="BIU31" s="20" t="str">
        <f t="shared" si="268"/>
        <v/>
      </c>
      <c r="BIV31" s="20" t="str">
        <f t="shared" si="269"/>
        <v/>
      </c>
      <c r="BIW31" s="20" t="str">
        <f t="shared" si="270"/>
        <v/>
      </c>
      <c r="BIX31" s="20" t="str">
        <f t="shared" si="271"/>
        <v/>
      </c>
      <c r="BIY31" s="20" t="str">
        <f t="shared" si="272"/>
        <v/>
      </c>
      <c r="BIZ31" s="20" t="str">
        <f t="shared" si="273"/>
        <v/>
      </c>
      <c r="BJA31" s="20" t="str">
        <f t="shared" si="274"/>
        <v/>
      </c>
      <c r="BJB31" s="20" t="str">
        <f t="shared" si="275"/>
        <v/>
      </c>
    </row>
    <row r="32" spans="1:104 1303:1614" ht="14.5">
      <c r="A32" s="523">
        <v>26</v>
      </c>
      <c r="B32" s="510" t="str">
        <f>IF('لصق اكسل الفورمز'!E27="","",'لصق اكسل الفورمز'!E27)</f>
        <v/>
      </c>
      <c r="C32" s="510" t="str">
        <f t="shared" si="93"/>
        <v/>
      </c>
      <c r="D32" s="510" t="str">
        <f t="shared" si="276"/>
        <v/>
      </c>
      <c r="E32" s="510" t="str">
        <f t="shared" si="277"/>
        <v/>
      </c>
      <c r="F32" s="510" t="str">
        <f t="shared" si="278"/>
        <v/>
      </c>
      <c r="G32" s="510" t="str">
        <f t="shared" si="279"/>
        <v/>
      </c>
      <c r="H32" s="510" t="str">
        <f t="shared" si="280"/>
        <v/>
      </c>
      <c r="I32" s="510" t="str">
        <f t="shared" si="281"/>
        <v/>
      </c>
      <c r="J32" s="510" t="str">
        <f t="shared" si="282"/>
        <v/>
      </c>
      <c r="K32" s="510" t="str">
        <f t="shared" si="283"/>
        <v/>
      </c>
      <c r="L32" s="510" t="str">
        <f t="shared" si="253"/>
        <v/>
      </c>
      <c r="M32" s="510" t="str">
        <f t="shared" si="254"/>
        <v/>
      </c>
      <c r="N32" s="510" t="str">
        <f t="shared" si="255"/>
        <v/>
      </c>
      <c r="O32" s="510" t="str">
        <f t="shared" si="256"/>
        <v/>
      </c>
      <c r="P32" s="510" t="str">
        <f t="shared" si="257"/>
        <v/>
      </c>
      <c r="Q32" s="510" t="str">
        <f t="shared" si="258"/>
        <v/>
      </c>
      <c r="R32" s="510" t="str">
        <f t="shared" si="259"/>
        <v/>
      </c>
      <c r="S32" s="510" t="str">
        <f t="shared" si="260"/>
        <v/>
      </c>
      <c r="T32" s="510" t="str">
        <f t="shared" si="261"/>
        <v/>
      </c>
      <c r="U32" s="510" t="str">
        <f t="shared" si="262"/>
        <v/>
      </c>
      <c r="V32" s="510" t="str">
        <f t="shared" si="263"/>
        <v/>
      </c>
      <c r="W32" s="527" t="str">
        <f t="shared" si="94"/>
        <v/>
      </c>
      <c r="X32" s="510" t="str">
        <f t="shared" si="95"/>
        <v/>
      </c>
      <c r="Y32" s="564" t="str">
        <f t="shared" si="96"/>
        <v/>
      </c>
      <c r="AL32" s="20">
        <f t="shared" si="97"/>
        <v>0</v>
      </c>
      <c r="AM32" s="20">
        <f t="shared" si="98"/>
        <v>0</v>
      </c>
      <c r="AO32" s="20" t="str">
        <f t="shared" si="99"/>
        <v/>
      </c>
      <c r="AQ32" s="20" t="str">
        <f t="shared" si="252"/>
        <v/>
      </c>
      <c r="AR32" s="20" t="str">
        <f t="shared" si="101"/>
        <v/>
      </c>
      <c r="AS32" s="20" t="str">
        <f t="shared" si="102"/>
        <v/>
      </c>
      <c r="AT32" s="20" t="str">
        <f t="shared" si="103"/>
        <v/>
      </c>
      <c r="AU32" s="20" t="str">
        <f t="shared" si="104"/>
        <v/>
      </c>
      <c r="AV32" s="20" t="str">
        <f t="shared" si="105"/>
        <v/>
      </c>
      <c r="AW32" s="20" t="str">
        <f t="shared" si="106"/>
        <v/>
      </c>
      <c r="AX32" s="20" t="str">
        <f t="shared" si="107"/>
        <v/>
      </c>
      <c r="AY32" s="20" t="str">
        <f t="shared" si="108"/>
        <v/>
      </c>
      <c r="AZ32" s="20" t="str">
        <f t="shared" si="109"/>
        <v/>
      </c>
      <c r="BA32" s="20" t="str">
        <f t="shared" si="110"/>
        <v/>
      </c>
      <c r="BB32" s="20" t="str">
        <f t="shared" si="111"/>
        <v/>
      </c>
      <c r="BC32" s="20" t="str">
        <f t="shared" si="112"/>
        <v/>
      </c>
      <c r="BD32" s="20" t="str">
        <f t="shared" si="113"/>
        <v/>
      </c>
      <c r="BE32" s="20" t="str">
        <f t="shared" si="114"/>
        <v/>
      </c>
      <c r="BF32" s="20" t="str">
        <f t="shared" si="115"/>
        <v/>
      </c>
      <c r="BG32" s="20" t="str">
        <f t="shared" si="116"/>
        <v/>
      </c>
      <c r="BH32" s="20" t="str">
        <f t="shared" si="117"/>
        <v/>
      </c>
      <c r="BI32" s="20" t="str">
        <f t="shared" si="118"/>
        <v/>
      </c>
      <c r="BJ32" s="20" t="str">
        <f t="shared" si="119"/>
        <v/>
      </c>
      <c r="BL32" s="38" t="e">
        <f t="shared" si="120"/>
        <v>#DIV/0!</v>
      </c>
      <c r="BM32" s="4">
        <f t="shared" si="121"/>
        <v>0</v>
      </c>
      <c r="BN32" s="4">
        <f t="shared" si="122"/>
        <v>0</v>
      </c>
      <c r="BO32" s="4">
        <f t="shared" si="123"/>
        <v>0</v>
      </c>
      <c r="BP32" s="173" t="str">
        <f t="shared" si="124"/>
        <v/>
      </c>
      <c r="BQ32" s="4">
        <f t="shared" si="125"/>
        <v>0</v>
      </c>
      <c r="BR32">
        <f>COUNTIF(AJ:AJ,"&lt;=1")</f>
        <v>1</v>
      </c>
      <c r="BT32" s="268" t="str">
        <f t="shared" si="126"/>
        <v/>
      </c>
      <c r="BU32" s="268" t="str">
        <f t="shared" si="127"/>
        <v/>
      </c>
      <c r="BX32" s="20">
        <f t="shared" si="128"/>
        <v>1</v>
      </c>
      <c r="CG32" s="20" t="str">
        <f t="shared" si="129"/>
        <v/>
      </c>
      <c r="CH32" s="20" t="str">
        <f t="shared" si="307"/>
        <v/>
      </c>
      <c r="CI32" s="20" t="str">
        <f t="shared" si="308"/>
        <v/>
      </c>
      <c r="CJ32" s="20" t="str">
        <f t="shared" si="309"/>
        <v/>
      </c>
      <c r="CK32" s="20" t="str">
        <f t="shared" si="284"/>
        <v/>
      </c>
      <c r="CL32" s="20" t="str">
        <f t="shared" si="285"/>
        <v/>
      </c>
      <c r="CM32" s="20" t="str">
        <f t="shared" si="286"/>
        <v/>
      </c>
      <c r="CN32" s="20" t="str">
        <f t="shared" si="287"/>
        <v/>
      </c>
      <c r="CO32" s="20" t="str">
        <f t="shared" si="288"/>
        <v/>
      </c>
      <c r="CP32" s="20" t="str">
        <f t="shared" si="289"/>
        <v/>
      </c>
      <c r="CQ32" s="20" t="str">
        <f t="shared" si="290"/>
        <v/>
      </c>
      <c r="CR32" s="20" t="str">
        <f t="shared" si="291"/>
        <v/>
      </c>
      <c r="CS32" s="20" t="str">
        <f t="shared" si="292"/>
        <v/>
      </c>
      <c r="CT32" s="20" t="str">
        <f t="shared" si="293"/>
        <v/>
      </c>
      <c r="CU32" s="20" t="str">
        <f t="shared" si="294"/>
        <v/>
      </c>
      <c r="CV32" s="20" t="str">
        <f t="shared" si="295"/>
        <v/>
      </c>
      <c r="CW32" s="20" t="str">
        <f t="shared" si="296"/>
        <v/>
      </c>
      <c r="CX32" s="20" t="str">
        <f t="shared" si="297"/>
        <v/>
      </c>
      <c r="CY32" s="20" t="str">
        <f t="shared" si="298"/>
        <v/>
      </c>
      <c r="CZ32" s="20" t="str">
        <f t="shared" si="130"/>
        <v/>
      </c>
      <c r="AXC32" s="20" t="str">
        <f>IF('لصق اكسل الفورمز'!A27="","",'لصق اكسل الفورمز'!A27)</f>
        <v/>
      </c>
      <c r="AXD32" s="20" t="str">
        <f>IF('لصق اكسل الفورمز'!B27="","",'لصق اكسل الفورمز'!B27)</f>
        <v/>
      </c>
      <c r="AXE32" s="20" t="str">
        <f>IF('لصق اكسل الفورمز'!C27="","",'لصق اكسل الفورمز'!C27)</f>
        <v/>
      </c>
      <c r="AXF32" s="20" t="str">
        <f>IF('لصق اكسل الفورمز'!D27="","",'لصق اكسل الفورمز'!D27)</f>
        <v/>
      </c>
      <c r="AXG32" s="20" t="str">
        <f>IF('لصق اكسل الفورمز'!E27="","",'لصق اكسل الفورمز'!E27)</f>
        <v/>
      </c>
      <c r="AXH32" s="20" t="str">
        <f>IF('لصق اكسل الفورمز'!F27="","",'لصق اكسل الفورمز'!F27)</f>
        <v/>
      </c>
      <c r="AXI32" s="20" t="str">
        <f>IF('لصق اكسل الفورمز'!G27="","",'لصق اكسل الفورمز'!G27)</f>
        <v/>
      </c>
      <c r="AXJ32" s="20" t="str">
        <f>IF('لصق اكسل الفورمز'!H27="","",'لصق اكسل الفورمز'!H27)</f>
        <v/>
      </c>
      <c r="AXK32" s="20" t="str">
        <f>IF('لصق اكسل الفورمز'!I27="","",'لصق اكسل الفورمز'!I27)</f>
        <v/>
      </c>
      <c r="AXL32" s="20" t="str">
        <f>IF('لصق اكسل الفورمز'!J27="","",'لصق اكسل الفورمز'!J27)</f>
        <v/>
      </c>
      <c r="AXM32" s="20" t="str">
        <f>IF('لصق اكسل الفورمز'!K27="","",'لصق اكسل الفورمز'!K27)</f>
        <v/>
      </c>
      <c r="AXN32" s="20" t="str">
        <f>IF('لصق اكسل الفورمز'!L27="","",'لصق اكسل الفورمز'!L27)</f>
        <v/>
      </c>
      <c r="AXO32" s="20" t="str">
        <f>IF('لصق اكسل الفورمز'!M27="","",'لصق اكسل الفورمز'!M27)</f>
        <v/>
      </c>
      <c r="AXP32" s="20" t="str">
        <f>IF('لصق اكسل الفورمز'!N27="","",'لصق اكسل الفورمز'!N27)</f>
        <v/>
      </c>
      <c r="AXQ32" s="20" t="str">
        <f>IF('لصق اكسل الفورمز'!O27="","",'لصق اكسل الفورمز'!O27)</f>
        <v/>
      </c>
      <c r="AXR32" s="20" t="str">
        <f>IF('لصق اكسل الفورمز'!P27="","",'لصق اكسل الفورمز'!P27)</f>
        <v/>
      </c>
      <c r="AXS32" s="20" t="str">
        <f>IF('لصق اكسل الفورمز'!Q27="","",'لصق اكسل الفورمز'!Q27)</f>
        <v/>
      </c>
      <c r="AXT32" s="20" t="str">
        <f>IF('لصق اكسل الفورمز'!R27="","",'لصق اكسل الفورمز'!R27)</f>
        <v/>
      </c>
      <c r="AXU32" s="20" t="str">
        <f>IF('لصق اكسل الفورمز'!S27="","",'لصق اكسل الفورمز'!S27)</f>
        <v/>
      </c>
      <c r="AXV32" s="20" t="str">
        <f>IF('لصق اكسل الفورمز'!T27="","",'لصق اكسل الفورمز'!T27)</f>
        <v/>
      </c>
      <c r="AXW32" s="20" t="str">
        <f>IF('لصق اكسل الفورمز'!U27="","",'لصق اكسل الفورمز'!U27)</f>
        <v/>
      </c>
      <c r="AXX32" s="20" t="str">
        <f>IF('لصق اكسل الفورمز'!V27="","",'لصق اكسل الفورمز'!V27)</f>
        <v/>
      </c>
      <c r="AXY32" s="20" t="str">
        <f>IF('لصق اكسل الفورمز'!W27="","",'لصق اكسل الفورمز'!W27)</f>
        <v/>
      </c>
      <c r="AXZ32" s="20" t="str">
        <f>IF('لصق اكسل الفورمز'!X27="","",'لصق اكسل الفورمز'!X27)</f>
        <v/>
      </c>
      <c r="AYA32" s="20" t="str">
        <f>IF('لصق اكسل الفورمز'!Y27="","",'لصق اكسل الفورمز'!Y27)</f>
        <v/>
      </c>
      <c r="AYB32" s="20" t="str">
        <f>IF('لصق اكسل الفورمز'!Z27="","",'لصق اكسل الفورمز'!Z27)</f>
        <v/>
      </c>
      <c r="AYC32" s="20" t="str">
        <f>IF('لصق اكسل الفورمز'!AA27="","",'لصق اكسل الفورمز'!AA27)</f>
        <v/>
      </c>
      <c r="AYD32" s="20" t="str">
        <f>IF('لصق اكسل الفورمز'!AB27="","",'لصق اكسل الفورمز'!AB27)</f>
        <v/>
      </c>
      <c r="AYE32" s="20" t="str">
        <f>IF('لصق اكسل الفورمز'!AC27="","",'لصق اكسل الفورمز'!AC27)</f>
        <v/>
      </c>
      <c r="AYF32" s="20" t="str">
        <f>IF('لصق اكسل الفورمز'!AD27="","",'لصق اكسل الفورمز'!AD27)</f>
        <v/>
      </c>
      <c r="AYG32" s="20" t="str">
        <f>IF('لصق اكسل الفورمز'!AE27="","",'لصق اكسل الفورمز'!AE27)</f>
        <v/>
      </c>
      <c r="AYH32" s="20" t="str">
        <f>IF('لصق اكسل الفورمز'!AF27="","",'لصق اكسل الفورمز'!AF27)</f>
        <v/>
      </c>
      <c r="AYI32" s="20" t="str">
        <f>IF('لصق اكسل الفورمز'!AG27="","",'لصق اكسل الفورمز'!AG27)</f>
        <v/>
      </c>
      <c r="AYJ32" s="20" t="str">
        <f>IF('لصق اكسل الفورمز'!AH27="","",'لصق اكسل الفورمز'!AH27)</f>
        <v/>
      </c>
      <c r="AYK32" s="20" t="str">
        <f>IF('لصق اكسل الفورمز'!AI27="","",'لصق اكسل الفورمز'!AI27)</f>
        <v/>
      </c>
      <c r="AYL32" s="20" t="str">
        <f>IF('لصق اكسل الفورمز'!AJ27="","",'لصق اكسل الفورمز'!AJ27)</f>
        <v/>
      </c>
      <c r="AYM32" s="20" t="str">
        <f>IF('لصق اكسل الفورمز'!AK27="","",'لصق اكسل الفورمز'!AK27)</f>
        <v/>
      </c>
      <c r="AYN32" s="20" t="str">
        <f>IF('لصق اكسل الفورمز'!AL27="","",'لصق اكسل الفورمز'!AL27)</f>
        <v/>
      </c>
      <c r="AYO32" s="20" t="str">
        <f>IF('لصق اكسل الفورمز'!AM27="","",'لصق اكسل الفورمز'!AM27)</f>
        <v/>
      </c>
      <c r="AYP32" s="20" t="str">
        <f>IF('لصق اكسل الفورمز'!AN27="","",'لصق اكسل الفورمز'!AN27)</f>
        <v/>
      </c>
      <c r="AYQ32" s="20" t="str">
        <f>IF('لصق اكسل الفورمز'!AO27="","",'لصق اكسل الفورمز'!AO27)</f>
        <v/>
      </c>
      <c r="AYR32" s="20" t="str">
        <f>IF('لصق اكسل الفورمز'!AP27="","",'لصق اكسل الفورمز'!AP27)</f>
        <v/>
      </c>
      <c r="AYS32" s="20" t="str">
        <f>IF('لصق اكسل الفورمز'!AQ27="","",'لصق اكسل الفورمز'!AQ27)</f>
        <v/>
      </c>
      <c r="AYT32" s="20" t="str">
        <f>IF('لصق اكسل الفورمز'!AR27="","",'لصق اكسل الفورمز'!AR27)</f>
        <v/>
      </c>
      <c r="AYU32" s="20" t="str">
        <f>IF('لصق اكسل الفورمز'!AS27="","",'لصق اكسل الفورمز'!AS27)</f>
        <v/>
      </c>
      <c r="AYV32" s="20" t="str">
        <f>IF('لصق اكسل الفورمز'!AT27="","",'لصق اكسل الفورمز'!AT27)</f>
        <v/>
      </c>
      <c r="AYW32" s="20" t="str">
        <f>IF('لصق اكسل الفورمز'!AU27="","",'لصق اكسل الفورمز'!AU27)</f>
        <v/>
      </c>
      <c r="AYX32" s="20" t="str">
        <f>IF('لصق اكسل الفورمز'!AV27="","",'لصق اكسل الفورمز'!AV27)</f>
        <v/>
      </c>
      <c r="AYY32" s="20" t="str">
        <f>IF('لصق اكسل الفورمز'!AW27="","",'لصق اكسل الفورمز'!AW27)</f>
        <v/>
      </c>
      <c r="AYZ32" s="20" t="str">
        <f>IF('لصق اكسل الفورمز'!AX27="","",'لصق اكسل الفورمز'!AX27)</f>
        <v/>
      </c>
      <c r="AZA32" s="20" t="str">
        <f>IF('لصق اكسل الفورمز'!AY27="","",'لصق اكسل الفورمز'!AY27)</f>
        <v/>
      </c>
      <c r="AZB32" s="20" t="str">
        <f>IF('لصق اكسل الفورمز'!AZ27="","",'لصق اكسل الفورمز'!AZ27)</f>
        <v/>
      </c>
      <c r="AZC32" s="20" t="str">
        <f>IF('لصق اكسل الفورمز'!BA27="","",'لصق اكسل الفورمز'!BA27)</f>
        <v/>
      </c>
      <c r="AZD32" s="20" t="str">
        <f>IF('لصق اكسل الفورمز'!BB27="","",'لصق اكسل الفورمز'!BB27)</f>
        <v/>
      </c>
      <c r="AZE32" s="20" t="str">
        <f>IF('لصق اكسل الفورمز'!BC27="","",'لصق اكسل الفورمز'!BC27)</f>
        <v/>
      </c>
      <c r="AZF32" s="20" t="str">
        <f>IF('لصق اكسل الفورمز'!BD27="","",'لصق اكسل الفورمز'!BD27)</f>
        <v/>
      </c>
      <c r="AZG32" s="20" t="str">
        <f>IF('لصق اكسل الفورمز'!BE27="","",'لصق اكسل الفورمز'!BE27)</f>
        <v/>
      </c>
      <c r="AZH32" s="20" t="str">
        <f>IF('لصق اكسل الفورمز'!BF27="","",'لصق اكسل الفورمز'!BF27)</f>
        <v/>
      </c>
      <c r="AZI32" s="20" t="str">
        <f>IF('لصق اكسل الفورمز'!BG27="","",'لصق اكسل الفورمز'!BG27)</f>
        <v/>
      </c>
      <c r="AZJ32" s="20" t="str">
        <f>IF('لصق اكسل الفورمز'!BH27="","",'لصق اكسل الفورمز'!BH27)</f>
        <v/>
      </c>
      <c r="AZK32" s="20" t="str">
        <f>IF('لصق اكسل الفورمز'!BI27="","",'لصق اكسل الفورمز'!BI27)</f>
        <v/>
      </c>
      <c r="AZL32" s="20" t="str">
        <f>IF('لصق اكسل الفورمز'!BJ27="","",'لصق اكسل الفورمز'!BJ27)</f>
        <v/>
      </c>
      <c r="AZM32" s="20" t="str">
        <f>IF('لصق اكسل الفورمز'!BK27="","",'لصق اكسل الفورمز'!BK27)</f>
        <v/>
      </c>
      <c r="AZN32" s="20" t="str">
        <f>IF('لصق اكسل الفورمز'!BL27="","",'لصق اكسل الفورمز'!BL27)</f>
        <v/>
      </c>
      <c r="AZO32" s="20" t="str">
        <f>IF('لصق اكسل الفورمز'!BM27="","",'لصق اكسل الفورمز'!BM27)</f>
        <v/>
      </c>
      <c r="AZP32" s="20" t="str">
        <f>IF('لصق اكسل الفورمز'!BN27="","",'لصق اكسل الفورمز'!BN27)</f>
        <v/>
      </c>
      <c r="AZQ32" s="20" t="str">
        <f>IF('لصق اكسل الفورمز'!BO27="","",'لصق اكسل الفورمز'!BO27)</f>
        <v/>
      </c>
      <c r="AZR32" s="20" t="str">
        <f>IF('لصق اكسل الفورمز'!BP27="","",'لصق اكسل الفورمز'!BP27)</f>
        <v/>
      </c>
      <c r="AZS32" s="20" t="str">
        <f>IF('لصق اكسل الفورمز'!BQ27="","",'لصق اكسل الفورمز'!BQ27)</f>
        <v/>
      </c>
      <c r="AZT32" s="20" t="str">
        <f>IF('لصق اكسل الفورمز'!BR27="","",'لصق اكسل الفورمز'!BR27)</f>
        <v/>
      </c>
      <c r="AZU32" s="20" t="str">
        <f>IF('لصق اكسل الفورمز'!BS27="","",'لصق اكسل الفورمز'!BS27)</f>
        <v/>
      </c>
      <c r="AZV32" s="20" t="str">
        <f>IF('لصق اكسل الفورمز'!BT27="","",'لصق اكسل الفورمز'!BT27)</f>
        <v/>
      </c>
      <c r="AZW32" s="20" t="str">
        <f>IF('لصق اكسل الفورمز'!BU27="","",'لصق اكسل الفورمز'!BU27)</f>
        <v/>
      </c>
      <c r="AZX32" s="20" t="str">
        <f>IF('لصق اكسل الفورمز'!BV27="","",'لصق اكسل الفورمز'!BV27)</f>
        <v/>
      </c>
      <c r="AZY32" s="20" t="str">
        <f>IF('لصق اكسل الفورمز'!BW27="","",'لصق اكسل الفورمز'!BW27)</f>
        <v/>
      </c>
      <c r="AZZ32" s="20" t="str">
        <f>IF('لصق اكسل الفورمز'!BX27="","",'لصق اكسل الفورمز'!BX27)</f>
        <v/>
      </c>
      <c r="BAA32" s="20" t="str">
        <f>IF('لصق اكسل الفورمز'!BY27="","",'لصق اكسل الفورمز'!BY27)</f>
        <v/>
      </c>
      <c r="BAB32" s="20" t="str">
        <f>IF('لصق اكسل الفورمز'!BZ27="","",'لصق اكسل الفورمز'!BZ27)</f>
        <v/>
      </c>
      <c r="BAC32" s="20" t="str">
        <f>IF('لصق اكسل الفورمز'!CA27="","",'لصق اكسل الفورمز'!CA27)</f>
        <v/>
      </c>
      <c r="BAD32" s="20" t="str">
        <f>IF('لصق اكسل الفورمز'!CB27="","",'لصق اكسل الفورمز'!CB27)</f>
        <v/>
      </c>
      <c r="BAE32" s="20" t="str">
        <f>IF('لصق اكسل الفورمز'!CC27="","",'لصق اكسل الفورمز'!CC27)</f>
        <v/>
      </c>
      <c r="BAF32" s="20" t="str">
        <f>IF('لصق اكسل الفورمز'!CD27="","",'لصق اكسل الفورمز'!CD27)</f>
        <v/>
      </c>
      <c r="BAG32" s="20" t="str">
        <f>IF('لصق اكسل الفورمز'!CE27="","",'لصق اكسل الفورمز'!CE27)</f>
        <v/>
      </c>
      <c r="BAH32" s="20" t="str">
        <f>IF('لصق اكسل الفورمز'!CF27="","",'لصق اكسل الفورمز'!CF27)</f>
        <v/>
      </c>
      <c r="BAI32" s="20" t="str">
        <f>IF('لصق اكسل الفورمز'!CG27="","",'لصق اكسل الفورمز'!CG27)</f>
        <v/>
      </c>
      <c r="BAJ32" s="20" t="str">
        <f>IF('لصق اكسل الفورمز'!CH27="","",'لصق اكسل الفورمز'!CH27)</f>
        <v/>
      </c>
      <c r="BAK32" s="20" t="str">
        <f>IF('لصق اكسل الفورمز'!CI27="","",'لصق اكسل الفورمز'!CI27)</f>
        <v/>
      </c>
      <c r="BAL32" s="20" t="str">
        <f>IF('لصق اكسل الفورمز'!CJ27="","",'لصق اكسل الفورمز'!CJ27)</f>
        <v/>
      </c>
      <c r="BAM32" s="20" t="str">
        <f>IF('لصق اكسل الفورمز'!CK27="","",'لصق اكسل الفورمز'!CK27)</f>
        <v/>
      </c>
      <c r="BAN32" s="20" t="str">
        <f>IF('لصق اكسل الفورمز'!CL27="","",'لصق اكسل الفورمز'!CL27)</f>
        <v/>
      </c>
      <c r="BAO32" s="20" t="str">
        <f>IF('لصق اكسل الفورمز'!CM27="","",'لصق اكسل الفورمز'!CM27)</f>
        <v/>
      </c>
      <c r="BAP32" s="20" t="str">
        <f>IF('لصق اكسل الفورمز'!CN27="","",'لصق اكسل الفورمز'!CN27)</f>
        <v/>
      </c>
      <c r="BAQ32" s="20" t="str">
        <f>IF('لصق اكسل الفورمز'!CO27="","",'لصق اكسل الفورمز'!CO27)</f>
        <v/>
      </c>
      <c r="BAR32" s="20" t="str">
        <f>IF('لصق اكسل الفورمز'!CP27="","",'لصق اكسل الفورمز'!CP27)</f>
        <v/>
      </c>
      <c r="BAS32" s="20" t="str">
        <f>IF('لصق اكسل الفورمز'!CQ27="","",'لصق اكسل الفورمز'!CQ27)</f>
        <v/>
      </c>
      <c r="BAT32" s="20" t="str">
        <f>IF('لصق اكسل الفورمز'!CR27="","",'لصق اكسل الفورمز'!CR27)</f>
        <v/>
      </c>
      <c r="BAU32" s="20" t="str">
        <f>IF('لصق اكسل الفورمز'!CS27="","",'لصق اكسل الفورمز'!CS27)</f>
        <v/>
      </c>
      <c r="BAV32" s="20" t="str">
        <f>IF('لصق اكسل الفورمز'!CT27="","",'لصق اكسل الفورمز'!CT27)</f>
        <v/>
      </c>
      <c r="BAW32" s="20" t="str">
        <f>IF('لصق اكسل الفورمز'!CU27="","",'لصق اكسل الفورمز'!CU27)</f>
        <v/>
      </c>
      <c r="BAX32" s="20" t="str">
        <f>IF('لصق اكسل الفورمز'!CV27="","",'لصق اكسل الفورمز'!CV27)</f>
        <v/>
      </c>
      <c r="BAY32" s="20" t="str">
        <f>IF('لصق اكسل الفورمز'!CW27="","",'لصق اكسل الفورمز'!CW27)</f>
        <v/>
      </c>
      <c r="BAZ32" s="20" t="str">
        <f>IF('لصق اكسل الفورمز'!CX27="","",'لصق اكسل الفورمز'!CX27)</f>
        <v/>
      </c>
      <c r="BBA32" s="20" t="str">
        <f>IF('لصق اكسل الفورمز'!CY27="","",'لصق اكسل الفورمز'!CY27)</f>
        <v/>
      </c>
      <c r="BBB32" s="20" t="str">
        <f>IF('لصق اكسل الفورمز'!CZ27="","",'لصق اكسل الفورمز'!CZ27)</f>
        <v/>
      </c>
      <c r="BBC32" s="20" t="str">
        <f>IF('لصق اكسل الفورمز'!DA27="","",'لصق اكسل الفورمز'!DA27)</f>
        <v/>
      </c>
      <c r="BBD32" s="20" t="str">
        <f>IF('لصق اكسل الفورمز'!DB27="","",'لصق اكسل الفورمز'!DB27)</f>
        <v/>
      </c>
      <c r="BBE32" s="20" t="str">
        <f>IF('لصق اكسل الفورمز'!DC27="","",'لصق اكسل الفورمز'!DC27)</f>
        <v/>
      </c>
      <c r="BBF32" s="20" t="str">
        <f>IF('لصق اكسل الفورمز'!DD27="","",'لصق اكسل الفورمز'!DD27)</f>
        <v/>
      </c>
      <c r="BBG32" s="20" t="str">
        <f>IF('لصق اكسل الفورمز'!DE27="","",'لصق اكسل الفورمز'!DE27)</f>
        <v/>
      </c>
      <c r="BBH32" s="20" t="str">
        <f>IF('لصق اكسل الفورمز'!DF27="","",'لصق اكسل الفورمز'!DF27)</f>
        <v/>
      </c>
      <c r="BBI32" s="20" t="str">
        <f>IF('لصق اكسل الفورمز'!DG27="","",'لصق اكسل الفورمز'!DG27)</f>
        <v/>
      </c>
      <c r="BBJ32" s="20" t="str">
        <f>IF('لصق اكسل الفورمز'!DH27="","",'لصق اكسل الفورمز'!DH27)</f>
        <v/>
      </c>
      <c r="BBK32" s="20" t="str">
        <f>IF('لصق اكسل الفورمز'!DI27="","",'لصق اكسل الفورمز'!DI27)</f>
        <v/>
      </c>
      <c r="BBL32" s="20" t="str">
        <f>IF('لصق اكسل الفورمز'!DJ27="","",'لصق اكسل الفورمز'!DJ27)</f>
        <v/>
      </c>
      <c r="BBM32" s="20" t="str">
        <f>IF('لصق اكسل الفورمز'!DK27="","",'لصق اكسل الفورمز'!DK27)</f>
        <v/>
      </c>
      <c r="BBN32" s="20" t="str">
        <f>IF('لصق اكسل الفورمز'!DL27="","",'لصق اكسل الفورمز'!DL27)</f>
        <v/>
      </c>
      <c r="BBO32" s="20" t="str">
        <f>IF('لصق اكسل الفورمز'!DM27="","",'لصق اكسل الفورمز'!DM27)</f>
        <v/>
      </c>
      <c r="BCU32" s="20" t="str">
        <f t="shared" si="131"/>
        <v/>
      </c>
      <c r="BCV32" s="20" t="str">
        <f t="shared" si="132"/>
        <v/>
      </c>
      <c r="BCW32" s="20" t="str">
        <f t="shared" si="133"/>
        <v/>
      </c>
      <c r="BCX32" s="20" t="str">
        <f t="shared" si="134"/>
        <v/>
      </c>
      <c r="BCY32" s="20" t="str">
        <f t="shared" si="135"/>
        <v/>
      </c>
      <c r="BCZ32" s="20" t="str">
        <f t="shared" si="136"/>
        <v/>
      </c>
      <c r="BDA32" s="20" t="str">
        <f t="shared" si="137"/>
        <v/>
      </c>
      <c r="BDB32" s="20" t="str">
        <f t="shared" si="138"/>
        <v/>
      </c>
      <c r="BDC32" s="20" t="str">
        <f t="shared" si="139"/>
        <v/>
      </c>
      <c r="BDD32" s="20" t="str">
        <f t="shared" si="140"/>
        <v/>
      </c>
      <c r="BDE32" s="20" t="str">
        <f t="shared" si="141"/>
        <v/>
      </c>
      <c r="BDF32" s="20" t="str">
        <f t="shared" si="142"/>
        <v/>
      </c>
      <c r="BDG32" s="20" t="str">
        <f t="shared" si="143"/>
        <v/>
      </c>
      <c r="BDH32" s="20" t="str">
        <f t="shared" si="144"/>
        <v/>
      </c>
      <c r="BDI32" s="20" t="str">
        <f t="shared" si="145"/>
        <v/>
      </c>
      <c r="BDJ32" s="20" t="str">
        <f t="shared" si="146"/>
        <v/>
      </c>
      <c r="BDK32" s="20" t="str">
        <f t="shared" si="147"/>
        <v/>
      </c>
      <c r="BDL32" s="20" t="str">
        <f t="shared" si="148"/>
        <v/>
      </c>
      <c r="BDM32" s="20" t="str">
        <f t="shared" si="149"/>
        <v/>
      </c>
      <c r="BDN32" s="20" t="str">
        <f t="shared" si="150"/>
        <v/>
      </c>
      <c r="BDO32" s="20" t="str">
        <f t="shared" si="151"/>
        <v/>
      </c>
      <c r="BDP32" s="20" t="str">
        <f t="shared" si="152"/>
        <v/>
      </c>
      <c r="BDQ32" s="20" t="str">
        <f t="shared" si="153"/>
        <v/>
      </c>
      <c r="BDR32" s="20" t="str">
        <f t="shared" si="154"/>
        <v/>
      </c>
      <c r="BDS32" s="20" t="str">
        <f t="shared" si="155"/>
        <v/>
      </c>
      <c r="BDT32" s="20" t="str">
        <f t="shared" si="156"/>
        <v/>
      </c>
      <c r="BDU32" s="20" t="str">
        <f t="shared" si="157"/>
        <v/>
      </c>
      <c r="BDV32" s="20" t="str">
        <f t="shared" si="158"/>
        <v/>
      </c>
      <c r="BDW32" s="20" t="str">
        <f t="shared" si="159"/>
        <v/>
      </c>
      <c r="BDX32" s="20" t="str">
        <f t="shared" si="160"/>
        <v/>
      </c>
      <c r="BDY32" s="20" t="str">
        <f t="shared" si="161"/>
        <v/>
      </c>
      <c r="BDZ32" s="20" t="str">
        <f t="shared" si="162"/>
        <v/>
      </c>
      <c r="BEA32" s="20" t="str">
        <f t="shared" si="163"/>
        <v/>
      </c>
      <c r="BEB32" s="20" t="str">
        <f t="shared" si="164"/>
        <v/>
      </c>
      <c r="BEC32" s="20" t="str">
        <f t="shared" si="165"/>
        <v/>
      </c>
      <c r="BED32" s="20" t="str">
        <f t="shared" si="166"/>
        <v/>
      </c>
      <c r="BEE32" s="20" t="str">
        <f t="shared" si="167"/>
        <v/>
      </c>
      <c r="BEF32" s="20" t="str">
        <f t="shared" si="168"/>
        <v/>
      </c>
      <c r="BEG32" s="20" t="str">
        <f t="shared" si="169"/>
        <v/>
      </c>
      <c r="BEH32" s="20" t="str">
        <f t="shared" si="170"/>
        <v/>
      </c>
      <c r="BEI32" s="20" t="str">
        <f t="shared" si="171"/>
        <v/>
      </c>
      <c r="BEJ32" s="20" t="str">
        <f t="shared" si="172"/>
        <v/>
      </c>
      <c r="BEK32" s="20" t="str">
        <f t="shared" si="173"/>
        <v/>
      </c>
      <c r="BEL32" s="20" t="str">
        <f t="shared" si="174"/>
        <v/>
      </c>
      <c r="BEM32" s="20" t="str">
        <f t="shared" si="175"/>
        <v/>
      </c>
      <c r="BEN32" s="20" t="str">
        <f t="shared" si="176"/>
        <v/>
      </c>
      <c r="BEO32" s="20" t="str">
        <f t="shared" si="177"/>
        <v/>
      </c>
      <c r="BEP32" s="20" t="str">
        <f t="shared" si="178"/>
        <v/>
      </c>
      <c r="BEQ32" s="20" t="str">
        <f t="shared" si="179"/>
        <v/>
      </c>
      <c r="BER32" s="20" t="str">
        <f t="shared" si="180"/>
        <v/>
      </c>
      <c r="BES32" s="20" t="str">
        <f t="shared" si="181"/>
        <v/>
      </c>
      <c r="BET32" s="20" t="str">
        <f t="shared" si="182"/>
        <v/>
      </c>
      <c r="BEU32" s="20" t="str">
        <f t="shared" si="183"/>
        <v/>
      </c>
      <c r="BEV32" s="20" t="str">
        <f t="shared" si="184"/>
        <v/>
      </c>
      <c r="BEW32" s="20" t="str">
        <f t="shared" si="185"/>
        <v/>
      </c>
      <c r="BEX32" s="20" t="str">
        <f t="shared" si="186"/>
        <v/>
      </c>
      <c r="BEY32" s="20" t="str">
        <f t="shared" si="187"/>
        <v/>
      </c>
      <c r="BEZ32" s="20" t="str">
        <f t="shared" si="188"/>
        <v/>
      </c>
      <c r="BFA32" s="20" t="str">
        <f t="shared" si="189"/>
        <v/>
      </c>
      <c r="BFB32" s="20" t="str">
        <f t="shared" si="190"/>
        <v/>
      </c>
      <c r="BFC32" s="20" t="str">
        <f t="shared" si="191"/>
        <v/>
      </c>
      <c r="BFD32" s="20" t="str">
        <f t="shared" si="192"/>
        <v/>
      </c>
      <c r="BFE32" s="20" t="str">
        <f t="shared" si="193"/>
        <v/>
      </c>
      <c r="BFF32" s="20" t="str">
        <f t="shared" si="194"/>
        <v/>
      </c>
      <c r="BFG32" s="20" t="str">
        <f t="shared" si="195"/>
        <v/>
      </c>
      <c r="BFH32" s="20" t="str">
        <f t="shared" si="196"/>
        <v/>
      </c>
      <c r="BFI32" s="20" t="str">
        <f t="shared" si="197"/>
        <v/>
      </c>
      <c r="BFJ32" s="20" t="str">
        <f t="shared" si="198"/>
        <v/>
      </c>
      <c r="BFK32" s="20" t="str">
        <f t="shared" si="199"/>
        <v/>
      </c>
      <c r="BFL32" s="20" t="str">
        <f t="shared" si="200"/>
        <v/>
      </c>
      <c r="BFM32" s="20" t="str">
        <f t="shared" si="201"/>
        <v/>
      </c>
      <c r="BFN32" s="20" t="str">
        <f t="shared" si="202"/>
        <v/>
      </c>
      <c r="BFO32" s="20" t="str">
        <f t="shared" si="203"/>
        <v/>
      </c>
      <c r="BFP32" s="20" t="str">
        <f t="shared" si="204"/>
        <v/>
      </c>
      <c r="BFQ32" s="20" t="str">
        <f t="shared" si="205"/>
        <v/>
      </c>
      <c r="BFR32" s="20" t="str">
        <f t="shared" si="206"/>
        <v/>
      </c>
      <c r="BFS32" s="20" t="str">
        <f t="shared" si="207"/>
        <v/>
      </c>
      <c r="BFT32" s="20" t="str">
        <f t="shared" si="208"/>
        <v/>
      </c>
      <c r="BFU32" s="20" t="str">
        <f t="shared" si="209"/>
        <v/>
      </c>
      <c r="BFV32" s="20" t="str">
        <f t="shared" si="210"/>
        <v/>
      </c>
      <c r="BFW32" s="20" t="str">
        <f t="shared" si="211"/>
        <v/>
      </c>
      <c r="BFX32" s="20" t="str">
        <f t="shared" si="212"/>
        <v/>
      </c>
      <c r="BFY32" s="20" t="str">
        <f t="shared" si="213"/>
        <v/>
      </c>
      <c r="BFZ32" s="20" t="str">
        <f t="shared" si="214"/>
        <v/>
      </c>
      <c r="BGA32" s="20" t="str">
        <f t="shared" si="215"/>
        <v/>
      </c>
      <c r="BGB32" s="20" t="str">
        <f t="shared" si="216"/>
        <v/>
      </c>
      <c r="BGC32" s="20" t="str">
        <f t="shared" si="217"/>
        <v/>
      </c>
      <c r="BGD32" s="20" t="str">
        <f t="shared" si="218"/>
        <v/>
      </c>
      <c r="BGE32" s="20" t="str">
        <f t="shared" si="219"/>
        <v/>
      </c>
      <c r="BGF32" s="20" t="str">
        <f t="shared" si="220"/>
        <v/>
      </c>
      <c r="BGG32" s="20" t="str">
        <f t="shared" si="221"/>
        <v/>
      </c>
      <c r="BGH32" s="20" t="str">
        <f t="shared" si="222"/>
        <v/>
      </c>
      <c r="BGI32" s="20" t="str">
        <f t="shared" si="223"/>
        <v/>
      </c>
      <c r="BGJ32" s="20" t="str">
        <f t="shared" si="224"/>
        <v/>
      </c>
      <c r="BGK32" s="20" t="str">
        <f t="shared" si="225"/>
        <v/>
      </c>
      <c r="BGL32" s="20" t="str">
        <f t="shared" si="226"/>
        <v/>
      </c>
      <c r="BGM32" s="20" t="str">
        <f t="shared" si="227"/>
        <v/>
      </c>
      <c r="BGN32" s="20" t="str">
        <f t="shared" si="228"/>
        <v/>
      </c>
      <c r="BGO32" s="20" t="str">
        <f t="shared" si="229"/>
        <v/>
      </c>
      <c r="BGP32" s="20" t="str">
        <f t="shared" si="230"/>
        <v/>
      </c>
      <c r="BGQ32" s="20" t="str">
        <f t="shared" si="231"/>
        <v/>
      </c>
      <c r="BGR32" s="20" t="str">
        <f t="shared" si="232"/>
        <v/>
      </c>
      <c r="BGS32" s="20" t="str">
        <f t="shared" si="233"/>
        <v/>
      </c>
      <c r="BGT32" s="20" t="str">
        <f t="shared" si="234"/>
        <v/>
      </c>
      <c r="BGU32" s="20" t="str">
        <f t="shared" si="235"/>
        <v/>
      </c>
      <c r="BGV32" s="20" t="str">
        <f t="shared" si="236"/>
        <v/>
      </c>
      <c r="BGW32" s="20" t="str">
        <f t="shared" si="237"/>
        <v/>
      </c>
      <c r="BGX32" s="20" t="str">
        <f t="shared" si="238"/>
        <v/>
      </c>
      <c r="BGY32" s="20" t="str">
        <f t="shared" si="239"/>
        <v/>
      </c>
      <c r="BGZ32" s="20" t="str">
        <f t="shared" si="240"/>
        <v/>
      </c>
      <c r="BHA32" s="20" t="str">
        <f t="shared" si="241"/>
        <v/>
      </c>
      <c r="BHB32" s="20" t="str">
        <f t="shared" si="242"/>
        <v/>
      </c>
      <c r="BHC32" s="20" t="str">
        <f t="shared" si="243"/>
        <v/>
      </c>
      <c r="BHD32" s="20" t="str">
        <f t="shared" si="244"/>
        <v/>
      </c>
      <c r="BHE32" s="20" t="str">
        <f t="shared" si="245"/>
        <v/>
      </c>
      <c r="BHF32" s="20" t="str">
        <f t="shared" si="246"/>
        <v/>
      </c>
      <c r="BHG32" s="20" t="str">
        <f t="shared" si="247"/>
        <v/>
      </c>
      <c r="BHJ32" s="20" t="str">
        <f t="shared" si="248"/>
        <v/>
      </c>
      <c r="BHL32" s="20" t="str">
        <f t="shared" si="249"/>
        <v/>
      </c>
      <c r="BHM32" s="20" t="str">
        <f t="shared" si="249"/>
        <v/>
      </c>
      <c r="BHN32" s="20" t="str">
        <f t="shared" si="249"/>
        <v/>
      </c>
      <c r="BHO32" s="20" t="str">
        <f t="shared" si="249"/>
        <v/>
      </c>
      <c r="BHP32" s="20" t="str">
        <f t="shared" si="249"/>
        <v/>
      </c>
      <c r="BHQ32" s="20" t="str">
        <f t="shared" si="249"/>
        <v/>
      </c>
      <c r="BHR32" s="20" t="str">
        <f t="shared" si="249"/>
        <v/>
      </c>
      <c r="BHS32" s="20" t="str">
        <f t="shared" si="249"/>
        <v/>
      </c>
      <c r="BHT32" s="20" t="str">
        <f t="shared" si="249"/>
        <v/>
      </c>
      <c r="BHU32" s="20" t="str">
        <f t="shared" si="249"/>
        <v/>
      </c>
      <c r="BHV32" s="20" t="str">
        <f t="shared" si="249"/>
        <v/>
      </c>
      <c r="BHW32" s="20" t="str">
        <f t="shared" si="249"/>
        <v/>
      </c>
      <c r="BHX32" s="20" t="str">
        <f t="shared" si="249"/>
        <v/>
      </c>
      <c r="BHY32" s="20" t="str">
        <f t="shared" si="249"/>
        <v/>
      </c>
      <c r="BHZ32" s="20" t="str">
        <f t="shared" si="249"/>
        <v/>
      </c>
      <c r="BIA32" s="20" t="str">
        <f t="shared" si="249"/>
        <v/>
      </c>
      <c r="BIB32" s="20" t="str">
        <f t="shared" si="264"/>
        <v/>
      </c>
      <c r="BIC32" s="20" t="str">
        <f t="shared" si="264"/>
        <v/>
      </c>
      <c r="BID32" s="20" t="str">
        <f t="shared" si="264"/>
        <v/>
      </c>
      <c r="BIE32" s="20" t="str">
        <f t="shared" si="264"/>
        <v/>
      </c>
      <c r="BII32" s="20" t="str">
        <f t="shared" si="251"/>
        <v/>
      </c>
      <c r="BIJ32" s="20" t="str">
        <f t="shared" si="299"/>
        <v/>
      </c>
      <c r="BIK32" s="20" t="str">
        <f t="shared" si="300"/>
        <v/>
      </c>
      <c r="BIL32" s="20" t="str">
        <f t="shared" si="301"/>
        <v/>
      </c>
      <c r="BIM32" s="20" t="str">
        <f t="shared" si="302"/>
        <v/>
      </c>
      <c r="BIN32" s="20" t="str">
        <f t="shared" si="303"/>
        <v/>
      </c>
      <c r="BIO32" s="20" t="str">
        <f t="shared" si="304"/>
        <v/>
      </c>
      <c r="BIP32" s="20" t="str">
        <f t="shared" si="305"/>
        <v/>
      </c>
      <c r="BIQ32" s="20" t="str">
        <f t="shared" si="306"/>
        <v/>
      </c>
      <c r="BIR32" s="20" t="str">
        <f t="shared" si="265"/>
        <v/>
      </c>
      <c r="BIS32" s="20" t="str">
        <f t="shared" si="266"/>
        <v/>
      </c>
      <c r="BIT32" s="20" t="str">
        <f t="shared" si="267"/>
        <v/>
      </c>
      <c r="BIU32" s="20" t="str">
        <f t="shared" si="268"/>
        <v/>
      </c>
      <c r="BIV32" s="20" t="str">
        <f t="shared" si="269"/>
        <v/>
      </c>
      <c r="BIW32" s="20" t="str">
        <f t="shared" si="270"/>
        <v/>
      </c>
      <c r="BIX32" s="20" t="str">
        <f t="shared" si="271"/>
        <v/>
      </c>
      <c r="BIY32" s="20" t="str">
        <f t="shared" si="272"/>
        <v/>
      </c>
      <c r="BIZ32" s="20" t="str">
        <f t="shared" si="273"/>
        <v/>
      </c>
      <c r="BJA32" s="20" t="str">
        <f t="shared" si="274"/>
        <v/>
      </c>
      <c r="BJB32" s="20" t="str">
        <f t="shared" si="275"/>
        <v/>
      </c>
    </row>
    <row r="33" spans="1:104 1303:1591" ht="14.5">
      <c r="A33" s="523">
        <v>27</v>
      </c>
      <c r="B33" s="510" t="str">
        <f>IF('لصق اكسل الفورمز'!E28="","",'لصق اكسل الفورمز'!E28)</f>
        <v/>
      </c>
      <c r="C33" s="510" t="str">
        <f t="shared" si="93"/>
        <v/>
      </c>
      <c r="D33" s="510" t="str">
        <f t="shared" si="276"/>
        <v/>
      </c>
      <c r="E33" s="510" t="str">
        <f t="shared" si="277"/>
        <v/>
      </c>
      <c r="F33" s="510" t="str">
        <f t="shared" si="278"/>
        <v/>
      </c>
      <c r="G33" s="510" t="str">
        <f t="shared" si="279"/>
        <v/>
      </c>
      <c r="H33" s="510" t="str">
        <f t="shared" si="280"/>
        <v/>
      </c>
      <c r="I33" s="510" t="str">
        <f t="shared" si="281"/>
        <v/>
      </c>
      <c r="J33" s="510" t="str">
        <f t="shared" si="282"/>
        <v/>
      </c>
      <c r="K33" s="510" t="str">
        <f t="shared" si="283"/>
        <v/>
      </c>
      <c r="L33" s="510" t="str">
        <f t="shared" si="253"/>
        <v/>
      </c>
      <c r="M33" s="510" t="str">
        <f t="shared" si="254"/>
        <v/>
      </c>
      <c r="N33" s="510" t="str">
        <f t="shared" si="255"/>
        <v/>
      </c>
      <c r="O33" s="510" t="str">
        <f t="shared" si="256"/>
        <v/>
      </c>
      <c r="P33" s="510" t="str">
        <f t="shared" si="257"/>
        <v/>
      </c>
      <c r="Q33" s="510" t="str">
        <f t="shared" si="258"/>
        <v/>
      </c>
      <c r="R33" s="510" t="str">
        <f t="shared" si="259"/>
        <v/>
      </c>
      <c r="S33" s="510" t="str">
        <f t="shared" si="260"/>
        <v/>
      </c>
      <c r="T33" s="510" t="str">
        <f t="shared" si="261"/>
        <v/>
      </c>
      <c r="U33" s="510" t="str">
        <f t="shared" si="262"/>
        <v/>
      </c>
      <c r="V33" s="510" t="str">
        <f t="shared" si="263"/>
        <v/>
      </c>
      <c r="W33" s="527" t="str">
        <f t="shared" si="94"/>
        <v/>
      </c>
      <c r="X33" s="510" t="str">
        <f t="shared" si="95"/>
        <v/>
      </c>
      <c r="Y33" s="564" t="str">
        <f t="shared" si="96"/>
        <v/>
      </c>
      <c r="AL33" s="20">
        <f t="shared" si="97"/>
        <v>0</v>
      </c>
      <c r="AM33" s="20">
        <f t="shared" si="98"/>
        <v>0</v>
      </c>
      <c r="AO33" s="20" t="str">
        <f t="shared" si="99"/>
        <v/>
      </c>
      <c r="AQ33" s="20" t="str">
        <f t="shared" si="252"/>
        <v/>
      </c>
      <c r="AR33" s="20" t="str">
        <f t="shared" si="101"/>
        <v/>
      </c>
      <c r="AS33" s="20" t="str">
        <f t="shared" si="102"/>
        <v/>
      </c>
      <c r="AT33" s="20" t="str">
        <f t="shared" si="103"/>
        <v/>
      </c>
      <c r="AU33" s="20" t="str">
        <f t="shared" si="104"/>
        <v/>
      </c>
      <c r="AV33" s="20" t="str">
        <f t="shared" si="105"/>
        <v/>
      </c>
      <c r="AW33" s="20" t="str">
        <f t="shared" si="106"/>
        <v/>
      </c>
      <c r="AX33" s="20" t="str">
        <f t="shared" si="107"/>
        <v/>
      </c>
      <c r="AY33" s="20" t="str">
        <f t="shared" si="108"/>
        <v/>
      </c>
      <c r="AZ33" s="20" t="str">
        <f t="shared" si="109"/>
        <v/>
      </c>
      <c r="BA33" s="20" t="str">
        <f t="shared" si="110"/>
        <v/>
      </c>
      <c r="BB33" s="20" t="str">
        <f t="shared" si="111"/>
        <v/>
      </c>
      <c r="BC33" s="20" t="str">
        <f t="shared" si="112"/>
        <v/>
      </c>
      <c r="BD33" s="20" t="str">
        <f t="shared" si="113"/>
        <v/>
      </c>
      <c r="BE33" s="20" t="str">
        <f t="shared" si="114"/>
        <v/>
      </c>
      <c r="BF33" s="20" t="str">
        <f t="shared" si="115"/>
        <v/>
      </c>
      <c r="BG33" s="20" t="str">
        <f t="shared" si="116"/>
        <v/>
      </c>
      <c r="BH33" s="20" t="str">
        <f t="shared" si="117"/>
        <v/>
      </c>
      <c r="BI33" s="20" t="str">
        <f t="shared" si="118"/>
        <v/>
      </c>
      <c r="BJ33" s="20" t="str">
        <f t="shared" si="119"/>
        <v/>
      </c>
      <c r="BL33" s="38" t="e">
        <f t="shared" si="120"/>
        <v>#DIV/0!</v>
      </c>
      <c r="BM33" s="4">
        <f t="shared" si="121"/>
        <v>0</v>
      </c>
      <c r="BN33" s="4">
        <f t="shared" si="122"/>
        <v>0</v>
      </c>
      <c r="BO33" s="4">
        <f t="shared" si="123"/>
        <v>0</v>
      </c>
      <c r="BP33" s="173" t="str">
        <f t="shared" si="124"/>
        <v/>
      </c>
      <c r="BQ33" s="4">
        <f t="shared" si="125"/>
        <v>0</v>
      </c>
      <c r="BR33">
        <f>COUNTIF(AK:AK,"&lt;=1")</f>
        <v>0</v>
      </c>
      <c r="BT33" s="268" t="str">
        <f t="shared" si="126"/>
        <v/>
      </c>
      <c r="BU33" s="268" t="str">
        <f t="shared" si="127"/>
        <v/>
      </c>
      <c r="BX33" s="20">
        <f t="shared" si="128"/>
        <v>1</v>
      </c>
      <c r="CG33" s="20" t="str">
        <f t="shared" si="129"/>
        <v/>
      </c>
      <c r="CH33" s="20" t="str">
        <f t="shared" si="307"/>
        <v/>
      </c>
      <c r="CI33" s="20" t="str">
        <f t="shared" si="308"/>
        <v/>
      </c>
      <c r="CJ33" s="20" t="str">
        <f t="shared" si="309"/>
        <v/>
      </c>
      <c r="CK33" s="20" t="str">
        <f t="shared" si="284"/>
        <v/>
      </c>
      <c r="CL33" s="20" t="str">
        <f t="shared" si="285"/>
        <v/>
      </c>
      <c r="CM33" s="20" t="str">
        <f t="shared" si="286"/>
        <v/>
      </c>
      <c r="CN33" s="20" t="str">
        <f t="shared" si="287"/>
        <v/>
      </c>
      <c r="CO33" s="20" t="str">
        <f t="shared" si="288"/>
        <v/>
      </c>
      <c r="CP33" s="20" t="str">
        <f t="shared" si="289"/>
        <v/>
      </c>
      <c r="CQ33" s="20" t="str">
        <f t="shared" si="290"/>
        <v/>
      </c>
      <c r="CR33" s="20" t="str">
        <f t="shared" si="291"/>
        <v/>
      </c>
      <c r="CS33" s="20" t="str">
        <f t="shared" si="292"/>
        <v/>
      </c>
      <c r="CT33" s="20" t="str">
        <f t="shared" si="293"/>
        <v/>
      </c>
      <c r="CU33" s="20" t="str">
        <f t="shared" si="294"/>
        <v/>
      </c>
      <c r="CV33" s="20" t="str">
        <f t="shared" si="295"/>
        <v/>
      </c>
      <c r="CW33" s="20" t="str">
        <f t="shared" si="296"/>
        <v/>
      </c>
      <c r="CX33" s="20" t="str">
        <f t="shared" si="297"/>
        <v/>
      </c>
      <c r="CY33" s="20" t="str">
        <f t="shared" si="298"/>
        <v/>
      </c>
      <c r="CZ33" s="20" t="str">
        <f t="shared" si="130"/>
        <v/>
      </c>
      <c r="AXC33" s="20" t="str">
        <f>IF('لصق اكسل الفورمز'!A28="","",'لصق اكسل الفورمز'!A28)</f>
        <v/>
      </c>
      <c r="AXD33" s="20" t="str">
        <f>IF('لصق اكسل الفورمز'!B28="","",'لصق اكسل الفورمز'!B28)</f>
        <v/>
      </c>
      <c r="AXE33" s="20" t="str">
        <f>IF('لصق اكسل الفورمز'!C28="","",'لصق اكسل الفورمز'!C28)</f>
        <v/>
      </c>
      <c r="AXF33" s="20" t="str">
        <f>IF('لصق اكسل الفورمز'!D28="","",'لصق اكسل الفورمز'!D28)</f>
        <v/>
      </c>
      <c r="AXG33" s="20" t="str">
        <f>IF('لصق اكسل الفورمز'!E28="","",'لصق اكسل الفورمز'!E28)</f>
        <v/>
      </c>
      <c r="AXH33" s="20" t="str">
        <f>IF('لصق اكسل الفورمز'!F28="","",'لصق اكسل الفورمز'!F28)</f>
        <v/>
      </c>
      <c r="AXI33" s="20" t="str">
        <f>IF('لصق اكسل الفورمز'!G28="","",'لصق اكسل الفورمز'!G28)</f>
        <v/>
      </c>
      <c r="AXJ33" s="20" t="str">
        <f>IF('لصق اكسل الفورمز'!H28="","",'لصق اكسل الفورمز'!H28)</f>
        <v/>
      </c>
      <c r="AXK33" s="20" t="str">
        <f>IF('لصق اكسل الفورمز'!I28="","",'لصق اكسل الفورمز'!I28)</f>
        <v/>
      </c>
      <c r="AXL33" s="20" t="str">
        <f>IF('لصق اكسل الفورمز'!J28="","",'لصق اكسل الفورمز'!J28)</f>
        <v/>
      </c>
      <c r="AXM33" s="20" t="str">
        <f>IF('لصق اكسل الفورمز'!K28="","",'لصق اكسل الفورمز'!K28)</f>
        <v/>
      </c>
      <c r="AXN33" s="20" t="str">
        <f>IF('لصق اكسل الفورمز'!L28="","",'لصق اكسل الفورمز'!L28)</f>
        <v/>
      </c>
      <c r="AXO33" s="20" t="str">
        <f>IF('لصق اكسل الفورمز'!M28="","",'لصق اكسل الفورمز'!M28)</f>
        <v/>
      </c>
      <c r="AXP33" s="20" t="str">
        <f>IF('لصق اكسل الفورمز'!N28="","",'لصق اكسل الفورمز'!N28)</f>
        <v/>
      </c>
      <c r="AXQ33" s="20" t="str">
        <f>IF('لصق اكسل الفورمز'!O28="","",'لصق اكسل الفورمز'!O28)</f>
        <v/>
      </c>
      <c r="AXR33" s="20" t="str">
        <f>IF('لصق اكسل الفورمز'!P28="","",'لصق اكسل الفورمز'!P28)</f>
        <v/>
      </c>
      <c r="AXS33" s="20" t="str">
        <f>IF('لصق اكسل الفورمز'!Q28="","",'لصق اكسل الفورمز'!Q28)</f>
        <v/>
      </c>
      <c r="AXT33" s="20" t="str">
        <f>IF('لصق اكسل الفورمز'!R28="","",'لصق اكسل الفورمز'!R28)</f>
        <v/>
      </c>
      <c r="AXU33" s="20" t="str">
        <f>IF('لصق اكسل الفورمز'!S28="","",'لصق اكسل الفورمز'!S28)</f>
        <v/>
      </c>
      <c r="AXV33" s="20" t="str">
        <f>IF('لصق اكسل الفورمز'!T28="","",'لصق اكسل الفورمز'!T28)</f>
        <v/>
      </c>
      <c r="AXW33" s="20" t="str">
        <f>IF('لصق اكسل الفورمز'!U28="","",'لصق اكسل الفورمز'!U28)</f>
        <v/>
      </c>
      <c r="AXX33" s="20" t="str">
        <f>IF('لصق اكسل الفورمز'!V28="","",'لصق اكسل الفورمز'!V28)</f>
        <v/>
      </c>
      <c r="AXY33" s="20" t="str">
        <f>IF('لصق اكسل الفورمز'!W28="","",'لصق اكسل الفورمز'!W28)</f>
        <v/>
      </c>
      <c r="AXZ33" s="20" t="str">
        <f>IF('لصق اكسل الفورمز'!X28="","",'لصق اكسل الفورمز'!X28)</f>
        <v/>
      </c>
      <c r="AYA33" s="20" t="str">
        <f>IF('لصق اكسل الفورمز'!Y28="","",'لصق اكسل الفورمز'!Y28)</f>
        <v/>
      </c>
      <c r="AYB33" s="20" t="str">
        <f>IF('لصق اكسل الفورمز'!Z28="","",'لصق اكسل الفورمز'!Z28)</f>
        <v/>
      </c>
      <c r="AYC33" s="20" t="str">
        <f>IF('لصق اكسل الفورمز'!AA28="","",'لصق اكسل الفورمز'!AA28)</f>
        <v/>
      </c>
      <c r="AYD33" s="20" t="str">
        <f>IF('لصق اكسل الفورمز'!AB28="","",'لصق اكسل الفورمز'!AB28)</f>
        <v/>
      </c>
      <c r="AYE33" s="20" t="str">
        <f>IF('لصق اكسل الفورمز'!AC28="","",'لصق اكسل الفورمز'!AC28)</f>
        <v/>
      </c>
      <c r="AYF33" s="20" t="str">
        <f>IF('لصق اكسل الفورمز'!AD28="","",'لصق اكسل الفورمز'!AD28)</f>
        <v/>
      </c>
      <c r="AYG33" s="20" t="str">
        <f>IF('لصق اكسل الفورمز'!AE28="","",'لصق اكسل الفورمز'!AE28)</f>
        <v/>
      </c>
      <c r="AYH33" s="20" t="str">
        <f>IF('لصق اكسل الفورمز'!AF28="","",'لصق اكسل الفورمز'!AF28)</f>
        <v/>
      </c>
      <c r="AYI33" s="20" t="str">
        <f>IF('لصق اكسل الفورمز'!AG28="","",'لصق اكسل الفورمز'!AG28)</f>
        <v/>
      </c>
      <c r="AYJ33" s="20" t="str">
        <f>IF('لصق اكسل الفورمز'!AH28="","",'لصق اكسل الفورمز'!AH28)</f>
        <v/>
      </c>
      <c r="AYK33" s="20" t="str">
        <f>IF('لصق اكسل الفورمز'!AI28="","",'لصق اكسل الفورمز'!AI28)</f>
        <v/>
      </c>
      <c r="AYL33" s="20" t="str">
        <f>IF('لصق اكسل الفورمز'!AJ28="","",'لصق اكسل الفورمز'!AJ28)</f>
        <v/>
      </c>
      <c r="AYM33" s="20" t="str">
        <f>IF('لصق اكسل الفورمز'!AK28="","",'لصق اكسل الفورمز'!AK28)</f>
        <v/>
      </c>
      <c r="AYN33" s="20" t="str">
        <f>IF('لصق اكسل الفورمز'!AL28="","",'لصق اكسل الفورمز'!AL28)</f>
        <v/>
      </c>
      <c r="AYO33" s="20" t="str">
        <f>IF('لصق اكسل الفورمز'!AM28="","",'لصق اكسل الفورمز'!AM28)</f>
        <v/>
      </c>
      <c r="AYP33" s="20" t="str">
        <f>IF('لصق اكسل الفورمز'!AN28="","",'لصق اكسل الفورمز'!AN28)</f>
        <v/>
      </c>
      <c r="AYQ33" s="20" t="str">
        <f>IF('لصق اكسل الفورمز'!AO28="","",'لصق اكسل الفورمز'!AO28)</f>
        <v/>
      </c>
      <c r="AYR33" s="20" t="str">
        <f>IF('لصق اكسل الفورمز'!AP28="","",'لصق اكسل الفورمز'!AP28)</f>
        <v/>
      </c>
      <c r="AYS33" s="20" t="str">
        <f>IF('لصق اكسل الفورمز'!AQ28="","",'لصق اكسل الفورمز'!AQ28)</f>
        <v/>
      </c>
      <c r="AYT33" s="20" t="str">
        <f>IF('لصق اكسل الفورمز'!AR28="","",'لصق اكسل الفورمز'!AR28)</f>
        <v/>
      </c>
      <c r="AYU33" s="20" t="str">
        <f>IF('لصق اكسل الفورمز'!AS28="","",'لصق اكسل الفورمز'!AS28)</f>
        <v/>
      </c>
      <c r="AYV33" s="20" t="str">
        <f>IF('لصق اكسل الفورمز'!AT28="","",'لصق اكسل الفورمز'!AT28)</f>
        <v/>
      </c>
      <c r="AYW33" s="20" t="str">
        <f>IF('لصق اكسل الفورمز'!AU28="","",'لصق اكسل الفورمز'!AU28)</f>
        <v/>
      </c>
      <c r="AYX33" s="20" t="str">
        <f>IF('لصق اكسل الفورمز'!AV28="","",'لصق اكسل الفورمز'!AV28)</f>
        <v/>
      </c>
      <c r="AYY33" s="20" t="str">
        <f>IF('لصق اكسل الفورمز'!AW28="","",'لصق اكسل الفورمز'!AW28)</f>
        <v/>
      </c>
      <c r="AYZ33" s="20" t="str">
        <f>IF('لصق اكسل الفورمز'!AX28="","",'لصق اكسل الفورمز'!AX28)</f>
        <v/>
      </c>
      <c r="AZA33" s="20" t="str">
        <f>IF('لصق اكسل الفورمز'!AY28="","",'لصق اكسل الفورمز'!AY28)</f>
        <v/>
      </c>
      <c r="AZB33" s="20" t="str">
        <f>IF('لصق اكسل الفورمز'!AZ28="","",'لصق اكسل الفورمز'!AZ28)</f>
        <v/>
      </c>
      <c r="AZC33" s="20" t="str">
        <f>IF('لصق اكسل الفورمز'!BA28="","",'لصق اكسل الفورمز'!BA28)</f>
        <v/>
      </c>
      <c r="AZD33" s="20" t="str">
        <f>IF('لصق اكسل الفورمز'!BB28="","",'لصق اكسل الفورمز'!BB28)</f>
        <v/>
      </c>
      <c r="AZE33" s="20" t="str">
        <f>IF('لصق اكسل الفورمز'!BC28="","",'لصق اكسل الفورمز'!BC28)</f>
        <v/>
      </c>
      <c r="AZF33" s="20" t="str">
        <f>IF('لصق اكسل الفورمز'!BD28="","",'لصق اكسل الفورمز'!BD28)</f>
        <v/>
      </c>
      <c r="AZG33" s="20" t="str">
        <f>IF('لصق اكسل الفورمز'!BE28="","",'لصق اكسل الفورمز'!BE28)</f>
        <v/>
      </c>
      <c r="AZH33" s="20" t="str">
        <f>IF('لصق اكسل الفورمز'!BF28="","",'لصق اكسل الفورمز'!BF28)</f>
        <v/>
      </c>
      <c r="AZI33" s="20" t="str">
        <f>IF('لصق اكسل الفورمز'!BG28="","",'لصق اكسل الفورمز'!BG28)</f>
        <v/>
      </c>
      <c r="AZJ33" s="20" t="str">
        <f>IF('لصق اكسل الفورمز'!BH28="","",'لصق اكسل الفورمز'!BH28)</f>
        <v/>
      </c>
      <c r="AZK33" s="20" t="str">
        <f>IF('لصق اكسل الفورمز'!BI28="","",'لصق اكسل الفورمز'!BI28)</f>
        <v/>
      </c>
      <c r="AZL33" s="20" t="str">
        <f>IF('لصق اكسل الفورمز'!BJ28="","",'لصق اكسل الفورمز'!BJ28)</f>
        <v/>
      </c>
      <c r="AZM33" s="20" t="str">
        <f>IF('لصق اكسل الفورمز'!BK28="","",'لصق اكسل الفورمز'!BK28)</f>
        <v/>
      </c>
      <c r="AZN33" s="20" t="str">
        <f>IF('لصق اكسل الفورمز'!BL28="","",'لصق اكسل الفورمز'!BL28)</f>
        <v/>
      </c>
      <c r="AZO33" s="20" t="str">
        <f>IF('لصق اكسل الفورمز'!BM28="","",'لصق اكسل الفورمز'!BM28)</f>
        <v/>
      </c>
      <c r="AZP33" s="20" t="str">
        <f>IF('لصق اكسل الفورمز'!BN28="","",'لصق اكسل الفورمز'!BN28)</f>
        <v/>
      </c>
      <c r="AZQ33" s="20" t="str">
        <f>IF('لصق اكسل الفورمز'!BO28="","",'لصق اكسل الفورمز'!BO28)</f>
        <v/>
      </c>
      <c r="AZR33" s="20" t="str">
        <f>IF('لصق اكسل الفورمز'!BP28="","",'لصق اكسل الفورمز'!BP28)</f>
        <v/>
      </c>
      <c r="AZS33" s="20" t="str">
        <f>IF('لصق اكسل الفورمز'!BQ28="","",'لصق اكسل الفورمز'!BQ28)</f>
        <v/>
      </c>
      <c r="AZT33" s="20" t="str">
        <f>IF('لصق اكسل الفورمز'!BR28="","",'لصق اكسل الفورمز'!BR28)</f>
        <v/>
      </c>
      <c r="AZU33" s="20" t="str">
        <f>IF('لصق اكسل الفورمز'!BS28="","",'لصق اكسل الفورمز'!BS28)</f>
        <v/>
      </c>
      <c r="AZV33" s="20" t="str">
        <f>IF('لصق اكسل الفورمز'!BT28="","",'لصق اكسل الفورمز'!BT28)</f>
        <v/>
      </c>
      <c r="AZW33" s="20" t="str">
        <f>IF('لصق اكسل الفورمز'!BU28="","",'لصق اكسل الفورمز'!BU28)</f>
        <v/>
      </c>
      <c r="AZX33" s="20" t="str">
        <f>IF('لصق اكسل الفورمز'!BV28="","",'لصق اكسل الفورمز'!BV28)</f>
        <v/>
      </c>
      <c r="AZY33" s="20" t="str">
        <f>IF('لصق اكسل الفورمز'!BW28="","",'لصق اكسل الفورمز'!BW28)</f>
        <v/>
      </c>
      <c r="AZZ33" s="20" t="str">
        <f>IF('لصق اكسل الفورمز'!BX28="","",'لصق اكسل الفورمز'!BX28)</f>
        <v/>
      </c>
      <c r="BAA33" s="20" t="str">
        <f>IF('لصق اكسل الفورمز'!BY28="","",'لصق اكسل الفورمز'!BY28)</f>
        <v/>
      </c>
      <c r="BAB33" s="20" t="str">
        <f>IF('لصق اكسل الفورمز'!BZ28="","",'لصق اكسل الفورمز'!BZ28)</f>
        <v/>
      </c>
      <c r="BAC33" s="20" t="str">
        <f>IF('لصق اكسل الفورمز'!CA28="","",'لصق اكسل الفورمز'!CA28)</f>
        <v/>
      </c>
      <c r="BAD33" s="20" t="str">
        <f>IF('لصق اكسل الفورمز'!CB28="","",'لصق اكسل الفورمز'!CB28)</f>
        <v/>
      </c>
      <c r="BAE33" s="20" t="str">
        <f>IF('لصق اكسل الفورمز'!CC28="","",'لصق اكسل الفورمز'!CC28)</f>
        <v/>
      </c>
      <c r="BAF33" s="20" t="str">
        <f>IF('لصق اكسل الفورمز'!CD28="","",'لصق اكسل الفورمز'!CD28)</f>
        <v/>
      </c>
      <c r="BAG33" s="20" t="str">
        <f>IF('لصق اكسل الفورمز'!CE28="","",'لصق اكسل الفورمز'!CE28)</f>
        <v/>
      </c>
      <c r="BAH33" s="20" t="str">
        <f>IF('لصق اكسل الفورمز'!CF28="","",'لصق اكسل الفورمز'!CF28)</f>
        <v/>
      </c>
      <c r="BAI33" s="20" t="str">
        <f>IF('لصق اكسل الفورمز'!CG28="","",'لصق اكسل الفورمز'!CG28)</f>
        <v/>
      </c>
      <c r="BAJ33" s="20" t="str">
        <f>IF('لصق اكسل الفورمز'!CH28="","",'لصق اكسل الفورمز'!CH28)</f>
        <v/>
      </c>
      <c r="BAK33" s="20" t="str">
        <f>IF('لصق اكسل الفورمز'!CI28="","",'لصق اكسل الفورمز'!CI28)</f>
        <v/>
      </c>
      <c r="BAL33" s="20" t="str">
        <f>IF('لصق اكسل الفورمز'!CJ28="","",'لصق اكسل الفورمز'!CJ28)</f>
        <v/>
      </c>
      <c r="BAM33" s="20" t="str">
        <f>IF('لصق اكسل الفورمز'!CK28="","",'لصق اكسل الفورمز'!CK28)</f>
        <v/>
      </c>
      <c r="BAN33" s="20" t="str">
        <f>IF('لصق اكسل الفورمز'!CL28="","",'لصق اكسل الفورمز'!CL28)</f>
        <v/>
      </c>
      <c r="BAO33" s="20" t="str">
        <f>IF('لصق اكسل الفورمز'!CM28="","",'لصق اكسل الفورمز'!CM28)</f>
        <v/>
      </c>
      <c r="BAP33" s="20" t="str">
        <f>IF('لصق اكسل الفورمز'!CN28="","",'لصق اكسل الفورمز'!CN28)</f>
        <v/>
      </c>
      <c r="BAQ33" s="20" t="str">
        <f>IF('لصق اكسل الفورمز'!CO28="","",'لصق اكسل الفورمز'!CO28)</f>
        <v/>
      </c>
      <c r="BAR33" s="20" t="str">
        <f>IF('لصق اكسل الفورمز'!CP28="","",'لصق اكسل الفورمز'!CP28)</f>
        <v/>
      </c>
      <c r="BAS33" s="20" t="str">
        <f>IF('لصق اكسل الفورمز'!CQ28="","",'لصق اكسل الفورمز'!CQ28)</f>
        <v/>
      </c>
      <c r="BAT33" s="20" t="str">
        <f>IF('لصق اكسل الفورمز'!CR28="","",'لصق اكسل الفورمز'!CR28)</f>
        <v/>
      </c>
      <c r="BAU33" s="20" t="str">
        <f>IF('لصق اكسل الفورمز'!CS28="","",'لصق اكسل الفورمز'!CS28)</f>
        <v/>
      </c>
      <c r="BAV33" s="20" t="str">
        <f>IF('لصق اكسل الفورمز'!CT28="","",'لصق اكسل الفورمز'!CT28)</f>
        <v/>
      </c>
      <c r="BAW33" s="20" t="str">
        <f>IF('لصق اكسل الفورمز'!CU28="","",'لصق اكسل الفورمز'!CU28)</f>
        <v/>
      </c>
      <c r="BAX33" s="20" t="str">
        <f>IF('لصق اكسل الفورمز'!CV28="","",'لصق اكسل الفورمز'!CV28)</f>
        <v/>
      </c>
      <c r="BAY33" s="20" t="str">
        <f>IF('لصق اكسل الفورمز'!CW28="","",'لصق اكسل الفورمز'!CW28)</f>
        <v/>
      </c>
      <c r="BAZ33" s="20" t="str">
        <f>IF('لصق اكسل الفورمز'!CX28="","",'لصق اكسل الفورمز'!CX28)</f>
        <v/>
      </c>
      <c r="BBA33" s="20" t="str">
        <f>IF('لصق اكسل الفورمز'!CY28="","",'لصق اكسل الفورمز'!CY28)</f>
        <v/>
      </c>
      <c r="BBB33" s="20" t="str">
        <f>IF('لصق اكسل الفورمز'!CZ28="","",'لصق اكسل الفورمز'!CZ28)</f>
        <v/>
      </c>
      <c r="BBC33" s="20" t="str">
        <f>IF('لصق اكسل الفورمز'!DA28="","",'لصق اكسل الفورمز'!DA28)</f>
        <v/>
      </c>
      <c r="BBD33" s="20" t="str">
        <f>IF('لصق اكسل الفورمز'!DB28="","",'لصق اكسل الفورمز'!DB28)</f>
        <v/>
      </c>
      <c r="BBE33" s="20" t="str">
        <f>IF('لصق اكسل الفورمز'!DC28="","",'لصق اكسل الفورمز'!DC28)</f>
        <v/>
      </c>
      <c r="BBF33" s="20" t="str">
        <f>IF('لصق اكسل الفورمز'!DD28="","",'لصق اكسل الفورمز'!DD28)</f>
        <v/>
      </c>
      <c r="BBG33" s="20" t="str">
        <f>IF('لصق اكسل الفورمز'!DE28="","",'لصق اكسل الفورمز'!DE28)</f>
        <v/>
      </c>
      <c r="BBH33" s="20" t="str">
        <f>IF('لصق اكسل الفورمز'!DF28="","",'لصق اكسل الفورمز'!DF28)</f>
        <v/>
      </c>
      <c r="BBI33" s="20" t="str">
        <f>IF('لصق اكسل الفورمز'!DG28="","",'لصق اكسل الفورمز'!DG28)</f>
        <v/>
      </c>
      <c r="BBJ33" s="20" t="str">
        <f>IF('لصق اكسل الفورمز'!DH28="","",'لصق اكسل الفورمز'!DH28)</f>
        <v/>
      </c>
      <c r="BBK33" s="20" t="str">
        <f>IF('لصق اكسل الفورمز'!DI28="","",'لصق اكسل الفورمز'!DI28)</f>
        <v/>
      </c>
      <c r="BBL33" s="20" t="str">
        <f>IF('لصق اكسل الفورمز'!DJ28="","",'لصق اكسل الفورمز'!DJ28)</f>
        <v/>
      </c>
      <c r="BBM33" s="20" t="str">
        <f>IF('لصق اكسل الفورمز'!DK28="","",'لصق اكسل الفورمز'!DK28)</f>
        <v/>
      </c>
      <c r="BBN33" s="20" t="str">
        <f>IF('لصق اكسل الفورمز'!DL28="","",'لصق اكسل الفورمز'!DL28)</f>
        <v/>
      </c>
      <c r="BBO33" s="20" t="str">
        <f>IF('لصق اكسل الفورمز'!DM28="","",'لصق اكسل الفورمز'!DM28)</f>
        <v/>
      </c>
      <c r="BCU33" s="20" t="str">
        <f t="shared" si="131"/>
        <v/>
      </c>
      <c r="BCV33" s="20" t="str">
        <f t="shared" si="132"/>
        <v/>
      </c>
      <c r="BCW33" s="20" t="str">
        <f t="shared" si="133"/>
        <v/>
      </c>
      <c r="BCX33" s="20" t="str">
        <f t="shared" si="134"/>
        <v/>
      </c>
      <c r="BCY33" s="20" t="str">
        <f t="shared" si="135"/>
        <v/>
      </c>
      <c r="BCZ33" s="20" t="str">
        <f t="shared" si="136"/>
        <v/>
      </c>
      <c r="BDA33" s="20" t="str">
        <f t="shared" si="137"/>
        <v/>
      </c>
      <c r="BDB33" s="20" t="str">
        <f t="shared" si="138"/>
        <v/>
      </c>
      <c r="BDC33" s="20" t="str">
        <f t="shared" si="139"/>
        <v/>
      </c>
      <c r="BDD33" s="20" t="str">
        <f t="shared" si="140"/>
        <v/>
      </c>
      <c r="BDE33" s="20" t="str">
        <f t="shared" si="141"/>
        <v/>
      </c>
      <c r="BDF33" s="20" t="str">
        <f t="shared" si="142"/>
        <v/>
      </c>
      <c r="BDG33" s="20" t="str">
        <f t="shared" si="143"/>
        <v/>
      </c>
      <c r="BDH33" s="20" t="str">
        <f t="shared" si="144"/>
        <v/>
      </c>
      <c r="BDI33" s="20" t="str">
        <f t="shared" si="145"/>
        <v/>
      </c>
      <c r="BDJ33" s="20" t="str">
        <f t="shared" si="146"/>
        <v/>
      </c>
      <c r="BDK33" s="20" t="str">
        <f t="shared" si="147"/>
        <v/>
      </c>
      <c r="BDL33" s="20" t="str">
        <f t="shared" si="148"/>
        <v/>
      </c>
      <c r="BDM33" s="20" t="str">
        <f t="shared" si="149"/>
        <v/>
      </c>
      <c r="BDN33" s="20" t="str">
        <f t="shared" si="150"/>
        <v/>
      </c>
      <c r="BDO33" s="20" t="str">
        <f t="shared" si="151"/>
        <v/>
      </c>
      <c r="BDP33" s="20" t="str">
        <f t="shared" si="152"/>
        <v/>
      </c>
      <c r="BDQ33" s="20" t="str">
        <f t="shared" si="153"/>
        <v/>
      </c>
      <c r="BDR33" s="20" t="str">
        <f t="shared" si="154"/>
        <v/>
      </c>
      <c r="BDS33" s="20" t="str">
        <f t="shared" si="155"/>
        <v/>
      </c>
      <c r="BDT33" s="20" t="str">
        <f t="shared" si="156"/>
        <v/>
      </c>
      <c r="BDU33" s="20" t="str">
        <f t="shared" si="157"/>
        <v/>
      </c>
      <c r="BDV33" s="20" t="str">
        <f t="shared" si="158"/>
        <v/>
      </c>
      <c r="BDW33" s="20" t="str">
        <f t="shared" si="159"/>
        <v/>
      </c>
      <c r="BDX33" s="20" t="str">
        <f t="shared" si="160"/>
        <v/>
      </c>
      <c r="BDY33" s="20" t="str">
        <f t="shared" si="161"/>
        <v/>
      </c>
      <c r="BDZ33" s="20" t="str">
        <f t="shared" si="162"/>
        <v/>
      </c>
      <c r="BEA33" s="20" t="str">
        <f t="shared" si="163"/>
        <v/>
      </c>
      <c r="BEB33" s="20" t="str">
        <f t="shared" si="164"/>
        <v/>
      </c>
      <c r="BEC33" s="20" t="str">
        <f t="shared" si="165"/>
        <v/>
      </c>
      <c r="BED33" s="20" t="str">
        <f t="shared" si="166"/>
        <v/>
      </c>
      <c r="BEE33" s="20" t="str">
        <f t="shared" si="167"/>
        <v/>
      </c>
      <c r="BEF33" s="20" t="str">
        <f t="shared" si="168"/>
        <v/>
      </c>
      <c r="BEG33" s="20" t="str">
        <f t="shared" si="169"/>
        <v/>
      </c>
      <c r="BEH33" s="20" t="str">
        <f t="shared" si="170"/>
        <v/>
      </c>
      <c r="BEI33" s="20" t="str">
        <f t="shared" si="171"/>
        <v/>
      </c>
      <c r="BEJ33" s="20" t="str">
        <f t="shared" si="172"/>
        <v/>
      </c>
      <c r="BEK33" s="20" t="str">
        <f t="shared" si="173"/>
        <v/>
      </c>
      <c r="BEL33" s="20" t="str">
        <f t="shared" si="174"/>
        <v/>
      </c>
      <c r="BEM33" s="20" t="str">
        <f t="shared" si="175"/>
        <v/>
      </c>
      <c r="BEN33" s="20" t="str">
        <f t="shared" si="176"/>
        <v/>
      </c>
      <c r="BEO33" s="20" t="str">
        <f t="shared" si="177"/>
        <v/>
      </c>
      <c r="BEP33" s="20" t="str">
        <f t="shared" si="178"/>
        <v/>
      </c>
      <c r="BEQ33" s="20" t="str">
        <f t="shared" si="179"/>
        <v/>
      </c>
      <c r="BER33" s="20" t="str">
        <f t="shared" si="180"/>
        <v/>
      </c>
      <c r="BES33" s="20" t="str">
        <f t="shared" si="181"/>
        <v/>
      </c>
      <c r="BET33" s="20" t="str">
        <f t="shared" si="182"/>
        <v/>
      </c>
      <c r="BEU33" s="20" t="str">
        <f t="shared" si="183"/>
        <v/>
      </c>
      <c r="BEV33" s="20" t="str">
        <f t="shared" si="184"/>
        <v/>
      </c>
      <c r="BEW33" s="20" t="str">
        <f t="shared" si="185"/>
        <v/>
      </c>
      <c r="BEX33" s="20" t="str">
        <f t="shared" si="186"/>
        <v/>
      </c>
      <c r="BEY33" s="20" t="str">
        <f t="shared" si="187"/>
        <v/>
      </c>
      <c r="BEZ33" s="20" t="str">
        <f t="shared" si="188"/>
        <v/>
      </c>
      <c r="BFA33" s="20" t="str">
        <f t="shared" si="189"/>
        <v/>
      </c>
      <c r="BFB33" s="20" t="str">
        <f t="shared" si="190"/>
        <v/>
      </c>
      <c r="BFC33" s="20" t="str">
        <f t="shared" si="191"/>
        <v/>
      </c>
      <c r="BFD33" s="20" t="str">
        <f t="shared" si="192"/>
        <v/>
      </c>
      <c r="BFE33" s="20" t="str">
        <f t="shared" si="193"/>
        <v/>
      </c>
      <c r="BFF33" s="20" t="str">
        <f t="shared" si="194"/>
        <v/>
      </c>
      <c r="BFG33" s="20" t="str">
        <f t="shared" si="195"/>
        <v/>
      </c>
      <c r="BFH33" s="20" t="str">
        <f t="shared" si="196"/>
        <v/>
      </c>
      <c r="BFI33" s="20" t="str">
        <f t="shared" si="197"/>
        <v/>
      </c>
      <c r="BFJ33" s="20" t="str">
        <f t="shared" si="198"/>
        <v/>
      </c>
      <c r="BFK33" s="20" t="str">
        <f t="shared" si="199"/>
        <v/>
      </c>
      <c r="BFL33" s="20" t="str">
        <f t="shared" si="200"/>
        <v/>
      </c>
      <c r="BFM33" s="20" t="str">
        <f t="shared" si="201"/>
        <v/>
      </c>
      <c r="BFN33" s="20" t="str">
        <f t="shared" si="202"/>
        <v/>
      </c>
      <c r="BFO33" s="20" t="str">
        <f t="shared" si="203"/>
        <v/>
      </c>
      <c r="BFP33" s="20" t="str">
        <f t="shared" si="204"/>
        <v/>
      </c>
      <c r="BFQ33" s="20" t="str">
        <f t="shared" si="205"/>
        <v/>
      </c>
      <c r="BFR33" s="20" t="str">
        <f t="shared" si="206"/>
        <v/>
      </c>
      <c r="BFS33" s="20" t="str">
        <f t="shared" si="207"/>
        <v/>
      </c>
      <c r="BFT33" s="20" t="str">
        <f t="shared" si="208"/>
        <v/>
      </c>
      <c r="BFU33" s="20" t="str">
        <f t="shared" si="209"/>
        <v/>
      </c>
      <c r="BFV33" s="20" t="str">
        <f t="shared" si="210"/>
        <v/>
      </c>
      <c r="BFW33" s="20" t="str">
        <f t="shared" si="211"/>
        <v/>
      </c>
      <c r="BFX33" s="20" t="str">
        <f t="shared" si="212"/>
        <v/>
      </c>
      <c r="BFY33" s="20" t="str">
        <f t="shared" si="213"/>
        <v/>
      </c>
      <c r="BFZ33" s="20" t="str">
        <f t="shared" si="214"/>
        <v/>
      </c>
      <c r="BGA33" s="20" t="str">
        <f t="shared" si="215"/>
        <v/>
      </c>
      <c r="BGB33" s="20" t="str">
        <f t="shared" si="216"/>
        <v/>
      </c>
      <c r="BGC33" s="20" t="str">
        <f t="shared" si="217"/>
        <v/>
      </c>
      <c r="BGD33" s="20" t="str">
        <f t="shared" si="218"/>
        <v/>
      </c>
      <c r="BGE33" s="20" t="str">
        <f t="shared" si="219"/>
        <v/>
      </c>
      <c r="BGF33" s="20" t="str">
        <f t="shared" si="220"/>
        <v/>
      </c>
      <c r="BGG33" s="20" t="str">
        <f t="shared" si="221"/>
        <v/>
      </c>
      <c r="BGH33" s="20" t="str">
        <f t="shared" si="222"/>
        <v/>
      </c>
      <c r="BGI33" s="20" t="str">
        <f t="shared" si="223"/>
        <v/>
      </c>
      <c r="BGJ33" s="20" t="str">
        <f t="shared" si="224"/>
        <v/>
      </c>
      <c r="BGK33" s="20" t="str">
        <f t="shared" si="225"/>
        <v/>
      </c>
      <c r="BGL33" s="20" t="str">
        <f t="shared" si="226"/>
        <v/>
      </c>
      <c r="BGM33" s="20" t="str">
        <f t="shared" si="227"/>
        <v/>
      </c>
      <c r="BGN33" s="20" t="str">
        <f t="shared" si="228"/>
        <v/>
      </c>
      <c r="BGO33" s="20" t="str">
        <f t="shared" si="229"/>
        <v/>
      </c>
      <c r="BGP33" s="20" t="str">
        <f t="shared" si="230"/>
        <v/>
      </c>
      <c r="BGQ33" s="20" t="str">
        <f t="shared" si="231"/>
        <v/>
      </c>
      <c r="BGR33" s="20" t="str">
        <f t="shared" si="232"/>
        <v/>
      </c>
      <c r="BGS33" s="20" t="str">
        <f t="shared" si="233"/>
        <v/>
      </c>
      <c r="BGT33" s="20" t="str">
        <f t="shared" si="234"/>
        <v/>
      </c>
      <c r="BGU33" s="20" t="str">
        <f t="shared" si="235"/>
        <v/>
      </c>
      <c r="BGV33" s="20" t="str">
        <f t="shared" si="236"/>
        <v/>
      </c>
      <c r="BGW33" s="20" t="str">
        <f t="shared" si="237"/>
        <v/>
      </c>
      <c r="BGX33" s="20" t="str">
        <f t="shared" si="238"/>
        <v/>
      </c>
      <c r="BGY33" s="20" t="str">
        <f t="shared" si="239"/>
        <v/>
      </c>
      <c r="BGZ33" s="20" t="str">
        <f t="shared" si="240"/>
        <v/>
      </c>
      <c r="BHA33" s="20" t="str">
        <f t="shared" si="241"/>
        <v/>
      </c>
      <c r="BHB33" s="20" t="str">
        <f t="shared" si="242"/>
        <v/>
      </c>
      <c r="BHC33" s="20" t="str">
        <f t="shared" si="243"/>
        <v/>
      </c>
      <c r="BHD33" s="20" t="str">
        <f t="shared" si="244"/>
        <v/>
      </c>
      <c r="BHE33" s="20" t="str">
        <f t="shared" si="245"/>
        <v/>
      </c>
      <c r="BHF33" s="20" t="str">
        <f t="shared" si="246"/>
        <v/>
      </c>
      <c r="BHG33" s="20" t="str">
        <f t="shared" si="247"/>
        <v/>
      </c>
      <c r="BHJ33" s="20" t="str">
        <f t="shared" si="248"/>
        <v/>
      </c>
      <c r="BHL33" s="20" t="str">
        <f t="shared" si="249"/>
        <v/>
      </c>
      <c r="BHM33" s="20" t="str">
        <f t="shared" si="249"/>
        <v/>
      </c>
      <c r="BHN33" s="20" t="str">
        <f t="shared" si="249"/>
        <v/>
      </c>
      <c r="BHO33" s="20" t="str">
        <f t="shared" si="249"/>
        <v/>
      </c>
      <c r="BHP33" s="20" t="str">
        <f t="shared" si="249"/>
        <v/>
      </c>
      <c r="BHQ33" s="20" t="str">
        <f t="shared" si="249"/>
        <v/>
      </c>
      <c r="BHR33" s="20" t="str">
        <f t="shared" si="249"/>
        <v/>
      </c>
      <c r="BHS33" s="20" t="str">
        <f t="shared" si="249"/>
        <v/>
      </c>
      <c r="BHT33" s="20" t="str">
        <f t="shared" si="249"/>
        <v/>
      </c>
      <c r="BHU33" s="20" t="str">
        <f t="shared" si="249"/>
        <v/>
      </c>
      <c r="BHV33" s="20" t="str">
        <f t="shared" si="249"/>
        <v/>
      </c>
      <c r="BHW33" s="20" t="str">
        <f t="shared" si="249"/>
        <v/>
      </c>
      <c r="BHX33" s="20" t="str">
        <f t="shared" si="249"/>
        <v/>
      </c>
      <c r="BHY33" s="20" t="str">
        <f t="shared" si="249"/>
        <v/>
      </c>
      <c r="BHZ33" s="20" t="str">
        <f t="shared" si="249"/>
        <v/>
      </c>
      <c r="BIA33" s="20" t="str">
        <f t="shared" si="249"/>
        <v/>
      </c>
      <c r="BIB33" s="20" t="str">
        <f t="shared" si="264"/>
        <v/>
      </c>
      <c r="BIC33" s="20" t="str">
        <f t="shared" si="264"/>
        <v/>
      </c>
      <c r="BID33" s="20" t="str">
        <f t="shared" si="264"/>
        <v/>
      </c>
      <c r="BIE33" s="20" t="str">
        <f t="shared" si="264"/>
        <v/>
      </c>
    </row>
    <row r="34" spans="1:104 1303:1591" ht="14.5">
      <c r="A34" s="523">
        <v>28</v>
      </c>
      <c r="B34" s="510" t="str">
        <f>IF('لصق اكسل الفورمز'!E29="","",'لصق اكسل الفورمز'!E29)</f>
        <v/>
      </c>
      <c r="C34" s="510" t="str">
        <f t="shared" si="93"/>
        <v/>
      </c>
      <c r="D34" s="510" t="str">
        <f t="shared" si="276"/>
        <v/>
      </c>
      <c r="E34" s="510" t="str">
        <f t="shared" si="277"/>
        <v/>
      </c>
      <c r="F34" s="510" t="str">
        <f t="shared" si="278"/>
        <v/>
      </c>
      <c r="G34" s="510" t="str">
        <f t="shared" si="279"/>
        <v/>
      </c>
      <c r="H34" s="510" t="str">
        <f t="shared" si="280"/>
        <v/>
      </c>
      <c r="I34" s="510" t="str">
        <f t="shared" si="281"/>
        <v/>
      </c>
      <c r="J34" s="510" t="str">
        <f t="shared" si="282"/>
        <v/>
      </c>
      <c r="K34" s="510" t="str">
        <f t="shared" si="283"/>
        <v/>
      </c>
      <c r="L34" s="510" t="str">
        <f t="shared" si="253"/>
        <v/>
      </c>
      <c r="M34" s="510" t="str">
        <f t="shared" si="254"/>
        <v/>
      </c>
      <c r="N34" s="510" t="str">
        <f t="shared" si="255"/>
        <v/>
      </c>
      <c r="O34" s="510" t="str">
        <f t="shared" si="256"/>
        <v/>
      </c>
      <c r="P34" s="510" t="str">
        <f t="shared" si="257"/>
        <v/>
      </c>
      <c r="Q34" s="510" t="str">
        <f t="shared" si="258"/>
        <v/>
      </c>
      <c r="R34" s="510" t="str">
        <f t="shared" si="259"/>
        <v/>
      </c>
      <c r="S34" s="510" t="str">
        <f t="shared" si="260"/>
        <v/>
      </c>
      <c r="T34" s="510" t="str">
        <f t="shared" si="261"/>
        <v/>
      </c>
      <c r="U34" s="510" t="str">
        <f t="shared" si="262"/>
        <v/>
      </c>
      <c r="V34" s="510" t="str">
        <f t="shared" si="263"/>
        <v/>
      </c>
      <c r="W34" s="527" t="str">
        <f t="shared" si="94"/>
        <v/>
      </c>
      <c r="X34" s="510" t="str">
        <f t="shared" si="95"/>
        <v/>
      </c>
      <c r="Y34" s="564" t="str">
        <f t="shared" si="96"/>
        <v/>
      </c>
      <c r="AL34" s="20">
        <f t="shared" si="97"/>
        <v>0</v>
      </c>
      <c r="AM34" s="20">
        <f t="shared" si="98"/>
        <v>0</v>
      </c>
      <c r="AO34" s="20" t="str">
        <f t="shared" si="99"/>
        <v/>
      </c>
      <c r="AQ34" s="20" t="str">
        <f t="shared" si="252"/>
        <v/>
      </c>
      <c r="AR34" s="20" t="str">
        <f t="shared" si="101"/>
        <v/>
      </c>
      <c r="AS34" s="20" t="str">
        <f t="shared" si="102"/>
        <v/>
      </c>
      <c r="AT34" s="20" t="str">
        <f t="shared" si="103"/>
        <v/>
      </c>
      <c r="AU34" s="20" t="str">
        <f t="shared" si="104"/>
        <v/>
      </c>
      <c r="AV34" s="20" t="str">
        <f t="shared" si="105"/>
        <v/>
      </c>
      <c r="AW34" s="20" t="str">
        <f t="shared" si="106"/>
        <v/>
      </c>
      <c r="AX34" s="20" t="str">
        <f t="shared" si="107"/>
        <v/>
      </c>
      <c r="AY34" s="20" t="str">
        <f t="shared" si="108"/>
        <v/>
      </c>
      <c r="AZ34" s="20" t="str">
        <f t="shared" si="109"/>
        <v/>
      </c>
      <c r="BA34" s="20" t="str">
        <f t="shared" si="110"/>
        <v/>
      </c>
      <c r="BB34" s="20" t="str">
        <f t="shared" si="111"/>
        <v/>
      </c>
      <c r="BC34" s="20" t="str">
        <f t="shared" si="112"/>
        <v/>
      </c>
      <c r="BD34" s="20" t="str">
        <f t="shared" si="113"/>
        <v/>
      </c>
      <c r="BE34" s="20" t="str">
        <f t="shared" si="114"/>
        <v/>
      </c>
      <c r="BF34" s="20" t="str">
        <f t="shared" si="115"/>
        <v/>
      </c>
      <c r="BG34" s="20" t="str">
        <f t="shared" si="116"/>
        <v/>
      </c>
      <c r="BH34" s="20" t="str">
        <f t="shared" si="117"/>
        <v/>
      </c>
      <c r="BI34" s="20" t="str">
        <f t="shared" si="118"/>
        <v/>
      </c>
      <c r="BJ34" s="20" t="str">
        <f t="shared" si="119"/>
        <v/>
      </c>
      <c r="BL34" s="38" t="e">
        <f t="shared" si="120"/>
        <v>#DIV/0!</v>
      </c>
      <c r="BM34" s="4">
        <f t="shared" si="121"/>
        <v>0</v>
      </c>
      <c r="BN34" s="4">
        <f t="shared" si="122"/>
        <v>0</v>
      </c>
      <c r="BO34" s="4">
        <f t="shared" si="123"/>
        <v>0</v>
      </c>
      <c r="BP34" s="173" t="str">
        <f t="shared" si="124"/>
        <v/>
      </c>
      <c r="BQ34" s="4">
        <f t="shared" si="125"/>
        <v>0</v>
      </c>
      <c r="BR34">
        <f>COUNTIF(AL:AL,"&lt;=1")</f>
        <v>376</v>
      </c>
      <c r="BT34" s="268" t="str">
        <f t="shared" si="126"/>
        <v/>
      </c>
      <c r="BU34" s="268" t="str">
        <f t="shared" si="127"/>
        <v/>
      </c>
      <c r="BX34" s="20">
        <f t="shared" si="128"/>
        <v>1</v>
      </c>
      <c r="CG34" s="20" t="str">
        <f t="shared" si="129"/>
        <v/>
      </c>
      <c r="CH34" s="20" t="str">
        <f t="shared" si="307"/>
        <v/>
      </c>
      <c r="CI34" s="20" t="str">
        <f t="shared" si="308"/>
        <v/>
      </c>
      <c r="CJ34" s="20" t="str">
        <f t="shared" si="309"/>
        <v/>
      </c>
      <c r="CK34" s="20" t="str">
        <f t="shared" si="284"/>
        <v/>
      </c>
      <c r="CL34" s="20" t="str">
        <f t="shared" si="285"/>
        <v/>
      </c>
      <c r="CM34" s="20" t="str">
        <f t="shared" si="286"/>
        <v/>
      </c>
      <c r="CN34" s="20" t="str">
        <f t="shared" si="287"/>
        <v/>
      </c>
      <c r="CO34" s="20" t="str">
        <f t="shared" si="288"/>
        <v/>
      </c>
      <c r="CP34" s="20" t="str">
        <f t="shared" si="289"/>
        <v/>
      </c>
      <c r="CQ34" s="20" t="str">
        <f t="shared" si="290"/>
        <v/>
      </c>
      <c r="CR34" s="20" t="str">
        <f t="shared" si="291"/>
        <v/>
      </c>
      <c r="CS34" s="20" t="str">
        <f t="shared" si="292"/>
        <v/>
      </c>
      <c r="CT34" s="20" t="str">
        <f t="shared" si="293"/>
        <v/>
      </c>
      <c r="CU34" s="20" t="str">
        <f t="shared" si="294"/>
        <v/>
      </c>
      <c r="CV34" s="20" t="str">
        <f t="shared" si="295"/>
        <v/>
      </c>
      <c r="CW34" s="20" t="str">
        <f t="shared" si="296"/>
        <v/>
      </c>
      <c r="CX34" s="20" t="str">
        <f t="shared" si="297"/>
        <v/>
      </c>
      <c r="CY34" s="20" t="str">
        <f t="shared" si="298"/>
        <v/>
      </c>
      <c r="CZ34" s="20" t="str">
        <f t="shared" si="130"/>
        <v/>
      </c>
      <c r="AXC34" s="20" t="str">
        <f>IF('لصق اكسل الفورمز'!A29="","",'لصق اكسل الفورمز'!A29)</f>
        <v/>
      </c>
      <c r="AXD34" s="20" t="str">
        <f>IF('لصق اكسل الفورمز'!B29="","",'لصق اكسل الفورمز'!B29)</f>
        <v/>
      </c>
      <c r="AXE34" s="20" t="str">
        <f>IF('لصق اكسل الفورمز'!C29="","",'لصق اكسل الفورمز'!C29)</f>
        <v/>
      </c>
      <c r="AXF34" s="20" t="str">
        <f>IF('لصق اكسل الفورمز'!D29="","",'لصق اكسل الفورمز'!D29)</f>
        <v/>
      </c>
      <c r="AXG34" s="20" t="str">
        <f>IF('لصق اكسل الفورمز'!E29="","",'لصق اكسل الفورمز'!E29)</f>
        <v/>
      </c>
      <c r="AXH34" s="20" t="str">
        <f>IF('لصق اكسل الفورمز'!F29="","",'لصق اكسل الفورمز'!F29)</f>
        <v/>
      </c>
      <c r="AXI34" s="20" t="str">
        <f>IF('لصق اكسل الفورمز'!G29="","",'لصق اكسل الفورمز'!G29)</f>
        <v/>
      </c>
      <c r="AXJ34" s="20" t="str">
        <f>IF('لصق اكسل الفورمز'!H29="","",'لصق اكسل الفورمز'!H29)</f>
        <v/>
      </c>
      <c r="AXK34" s="20" t="str">
        <f>IF('لصق اكسل الفورمز'!I29="","",'لصق اكسل الفورمز'!I29)</f>
        <v/>
      </c>
      <c r="AXL34" s="20" t="str">
        <f>IF('لصق اكسل الفورمز'!J29="","",'لصق اكسل الفورمز'!J29)</f>
        <v/>
      </c>
      <c r="AXM34" s="20" t="str">
        <f>IF('لصق اكسل الفورمز'!K29="","",'لصق اكسل الفورمز'!K29)</f>
        <v/>
      </c>
      <c r="AXN34" s="20" t="str">
        <f>IF('لصق اكسل الفورمز'!L29="","",'لصق اكسل الفورمز'!L29)</f>
        <v/>
      </c>
      <c r="AXO34" s="20" t="str">
        <f>IF('لصق اكسل الفورمز'!M29="","",'لصق اكسل الفورمز'!M29)</f>
        <v/>
      </c>
      <c r="AXP34" s="20" t="str">
        <f>IF('لصق اكسل الفورمز'!N29="","",'لصق اكسل الفورمز'!N29)</f>
        <v/>
      </c>
      <c r="AXQ34" s="20" t="str">
        <f>IF('لصق اكسل الفورمز'!O29="","",'لصق اكسل الفورمز'!O29)</f>
        <v/>
      </c>
      <c r="AXR34" s="20" t="str">
        <f>IF('لصق اكسل الفورمز'!P29="","",'لصق اكسل الفورمز'!P29)</f>
        <v/>
      </c>
      <c r="AXS34" s="20" t="str">
        <f>IF('لصق اكسل الفورمز'!Q29="","",'لصق اكسل الفورمز'!Q29)</f>
        <v/>
      </c>
      <c r="AXT34" s="20" t="str">
        <f>IF('لصق اكسل الفورمز'!R29="","",'لصق اكسل الفورمز'!R29)</f>
        <v/>
      </c>
      <c r="AXU34" s="20" t="str">
        <f>IF('لصق اكسل الفورمز'!S29="","",'لصق اكسل الفورمز'!S29)</f>
        <v/>
      </c>
      <c r="AXV34" s="20" t="str">
        <f>IF('لصق اكسل الفورمز'!T29="","",'لصق اكسل الفورمز'!T29)</f>
        <v/>
      </c>
      <c r="AXW34" s="20" t="str">
        <f>IF('لصق اكسل الفورمز'!U29="","",'لصق اكسل الفورمز'!U29)</f>
        <v/>
      </c>
      <c r="AXX34" s="20" t="str">
        <f>IF('لصق اكسل الفورمز'!V29="","",'لصق اكسل الفورمز'!V29)</f>
        <v/>
      </c>
      <c r="AXY34" s="20" t="str">
        <f>IF('لصق اكسل الفورمز'!W29="","",'لصق اكسل الفورمز'!W29)</f>
        <v/>
      </c>
      <c r="AXZ34" s="20" t="str">
        <f>IF('لصق اكسل الفورمز'!X29="","",'لصق اكسل الفورمز'!X29)</f>
        <v/>
      </c>
      <c r="AYA34" s="20" t="str">
        <f>IF('لصق اكسل الفورمز'!Y29="","",'لصق اكسل الفورمز'!Y29)</f>
        <v/>
      </c>
      <c r="AYB34" s="20" t="str">
        <f>IF('لصق اكسل الفورمز'!Z29="","",'لصق اكسل الفورمز'!Z29)</f>
        <v/>
      </c>
      <c r="AYC34" s="20" t="str">
        <f>IF('لصق اكسل الفورمز'!AA29="","",'لصق اكسل الفورمز'!AA29)</f>
        <v/>
      </c>
      <c r="AYD34" s="20" t="str">
        <f>IF('لصق اكسل الفورمز'!AB29="","",'لصق اكسل الفورمز'!AB29)</f>
        <v/>
      </c>
      <c r="AYE34" s="20" t="str">
        <f>IF('لصق اكسل الفورمز'!AC29="","",'لصق اكسل الفورمز'!AC29)</f>
        <v/>
      </c>
      <c r="AYF34" s="20" t="str">
        <f>IF('لصق اكسل الفورمز'!AD29="","",'لصق اكسل الفورمز'!AD29)</f>
        <v/>
      </c>
      <c r="AYG34" s="20" t="str">
        <f>IF('لصق اكسل الفورمز'!AE29="","",'لصق اكسل الفورمز'!AE29)</f>
        <v/>
      </c>
      <c r="AYH34" s="20" t="str">
        <f>IF('لصق اكسل الفورمز'!AF29="","",'لصق اكسل الفورمز'!AF29)</f>
        <v/>
      </c>
      <c r="AYI34" s="20" t="str">
        <f>IF('لصق اكسل الفورمز'!AG29="","",'لصق اكسل الفورمز'!AG29)</f>
        <v/>
      </c>
      <c r="AYJ34" s="20" t="str">
        <f>IF('لصق اكسل الفورمز'!AH29="","",'لصق اكسل الفورمز'!AH29)</f>
        <v/>
      </c>
      <c r="AYK34" s="20" t="str">
        <f>IF('لصق اكسل الفورمز'!AI29="","",'لصق اكسل الفورمز'!AI29)</f>
        <v/>
      </c>
      <c r="AYL34" s="20" t="str">
        <f>IF('لصق اكسل الفورمز'!AJ29="","",'لصق اكسل الفورمز'!AJ29)</f>
        <v/>
      </c>
      <c r="AYM34" s="20" t="str">
        <f>IF('لصق اكسل الفورمز'!AK29="","",'لصق اكسل الفورمز'!AK29)</f>
        <v/>
      </c>
      <c r="AYN34" s="20" t="str">
        <f>IF('لصق اكسل الفورمز'!AL29="","",'لصق اكسل الفورمز'!AL29)</f>
        <v/>
      </c>
      <c r="AYO34" s="20" t="str">
        <f>IF('لصق اكسل الفورمز'!AM29="","",'لصق اكسل الفورمز'!AM29)</f>
        <v/>
      </c>
      <c r="AYP34" s="20" t="str">
        <f>IF('لصق اكسل الفورمز'!AN29="","",'لصق اكسل الفورمز'!AN29)</f>
        <v/>
      </c>
      <c r="AYQ34" s="20" t="str">
        <f>IF('لصق اكسل الفورمز'!AO29="","",'لصق اكسل الفورمز'!AO29)</f>
        <v/>
      </c>
      <c r="AYR34" s="20" t="str">
        <f>IF('لصق اكسل الفورمز'!AP29="","",'لصق اكسل الفورمز'!AP29)</f>
        <v/>
      </c>
      <c r="AYS34" s="20" t="str">
        <f>IF('لصق اكسل الفورمز'!AQ29="","",'لصق اكسل الفورمز'!AQ29)</f>
        <v/>
      </c>
      <c r="AYT34" s="20" t="str">
        <f>IF('لصق اكسل الفورمز'!AR29="","",'لصق اكسل الفورمز'!AR29)</f>
        <v/>
      </c>
      <c r="AYU34" s="20" t="str">
        <f>IF('لصق اكسل الفورمز'!AS29="","",'لصق اكسل الفورمز'!AS29)</f>
        <v/>
      </c>
      <c r="AYV34" s="20" t="str">
        <f>IF('لصق اكسل الفورمز'!AT29="","",'لصق اكسل الفورمز'!AT29)</f>
        <v/>
      </c>
      <c r="AYW34" s="20" t="str">
        <f>IF('لصق اكسل الفورمز'!AU29="","",'لصق اكسل الفورمز'!AU29)</f>
        <v/>
      </c>
      <c r="AYX34" s="20" t="str">
        <f>IF('لصق اكسل الفورمز'!AV29="","",'لصق اكسل الفورمز'!AV29)</f>
        <v/>
      </c>
      <c r="AYY34" s="20" t="str">
        <f>IF('لصق اكسل الفورمز'!AW29="","",'لصق اكسل الفورمز'!AW29)</f>
        <v/>
      </c>
      <c r="AYZ34" s="20" t="str">
        <f>IF('لصق اكسل الفورمز'!AX29="","",'لصق اكسل الفورمز'!AX29)</f>
        <v/>
      </c>
      <c r="AZA34" s="20" t="str">
        <f>IF('لصق اكسل الفورمز'!AY29="","",'لصق اكسل الفورمز'!AY29)</f>
        <v/>
      </c>
      <c r="AZB34" s="20" t="str">
        <f>IF('لصق اكسل الفورمز'!AZ29="","",'لصق اكسل الفورمز'!AZ29)</f>
        <v/>
      </c>
      <c r="AZC34" s="20" t="str">
        <f>IF('لصق اكسل الفورمز'!BA29="","",'لصق اكسل الفورمز'!BA29)</f>
        <v/>
      </c>
      <c r="AZD34" s="20" t="str">
        <f>IF('لصق اكسل الفورمز'!BB29="","",'لصق اكسل الفورمز'!BB29)</f>
        <v/>
      </c>
      <c r="AZE34" s="20" t="str">
        <f>IF('لصق اكسل الفورمز'!BC29="","",'لصق اكسل الفورمز'!BC29)</f>
        <v/>
      </c>
      <c r="AZF34" s="20" t="str">
        <f>IF('لصق اكسل الفورمز'!BD29="","",'لصق اكسل الفورمز'!BD29)</f>
        <v/>
      </c>
      <c r="AZG34" s="20" t="str">
        <f>IF('لصق اكسل الفورمز'!BE29="","",'لصق اكسل الفورمز'!BE29)</f>
        <v/>
      </c>
      <c r="AZH34" s="20" t="str">
        <f>IF('لصق اكسل الفورمز'!BF29="","",'لصق اكسل الفورمز'!BF29)</f>
        <v/>
      </c>
      <c r="AZI34" s="20" t="str">
        <f>IF('لصق اكسل الفورمز'!BG29="","",'لصق اكسل الفورمز'!BG29)</f>
        <v/>
      </c>
      <c r="AZJ34" s="20" t="str">
        <f>IF('لصق اكسل الفورمز'!BH29="","",'لصق اكسل الفورمز'!BH29)</f>
        <v/>
      </c>
      <c r="AZK34" s="20" t="str">
        <f>IF('لصق اكسل الفورمز'!BI29="","",'لصق اكسل الفورمز'!BI29)</f>
        <v/>
      </c>
      <c r="AZL34" s="20" t="str">
        <f>IF('لصق اكسل الفورمز'!BJ29="","",'لصق اكسل الفورمز'!BJ29)</f>
        <v/>
      </c>
      <c r="AZM34" s="20" t="str">
        <f>IF('لصق اكسل الفورمز'!BK29="","",'لصق اكسل الفورمز'!BK29)</f>
        <v/>
      </c>
      <c r="AZN34" s="20" t="str">
        <f>IF('لصق اكسل الفورمز'!BL29="","",'لصق اكسل الفورمز'!BL29)</f>
        <v/>
      </c>
      <c r="AZO34" s="20" t="str">
        <f>IF('لصق اكسل الفورمز'!BM29="","",'لصق اكسل الفورمز'!BM29)</f>
        <v/>
      </c>
      <c r="AZP34" s="20" t="str">
        <f>IF('لصق اكسل الفورمز'!BN29="","",'لصق اكسل الفورمز'!BN29)</f>
        <v/>
      </c>
      <c r="AZQ34" s="20" t="str">
        <f>IF('لصق اكسل الفورمز'!BO29="","",'لصق اكسل الفورمز'!BO29)</f>
        <v/>
      </c>
      <c r="AZR34" s="20" t="str">
        <f>IF('لصق اكسل الفورمز'!BP29="","",'لصق اكسل الفورمز'!BP29)</f>
        <v/>
      </c>
      <c r="AZS34" s="20" t="str">
        <f>IF('لصق اكسل الفورمز'!BQ29="","",'لصق اكسل الفورمز'!BQ29)</f>
        <v/>
      </c>
      <c r="AZT34" s="20" t="str">
        <f>IF('لصق اكسل الفورمز'!BR29="","",'لصق اكسل الفورمز'!BR29)</f>
        <v/>
      </c>
      <c r="AZU34" s="20" t="str">
        <f>IF('لصق اكسل الفورمز'!BS29="","",'لصق اكسل الفورمز'!BS29)</f>
        <v/>
      </c>
      <c r="AZV34" s="20" t="str">
        <f>IF('لصق اكسل الفورمز'!BT29="","",'لصق اكسل الفورمز'!BT29)</f>
        <v/>
      </c>
      <c r="AZW34" s="20" t="str">
        <f>IF('لصق اكسل الفورمز'!BU29="","",'لصق اكسل الفورمز'!BU29)</f>
        <v/>
      </c>
      <c r="AZX34" s="20" t="str">
        <f>IF('لصق اكسل الفورمز'!BV29="","",'لصق اكسل الفورمز'!BV29)</f>
        <v/>
      </c>
      <c r="AZY34" s="20" t="str">
        <f>IF('لصق اكسل الفورمز'!BW29="","",'لصق اكسل الفورمز'!BW29)</f>
        <v/>
      </c>
      <c r="AZZ34" s="20" t="str">
        <f>IF('لصق اكسل الفورمز'!BX29="","",'لصق اكسل الفورمز'!BX29)</f>
        <v/>
      </c>
      <c r="BAA34" s="20" t="str">
        <f>IF('لصق اكسل الفورمز'!BY29="","",'لصق اكسل الفورمز'!BY29)</f>
        <v/>
      </c>
      <c r="BAB34" s="20" t="str">
        <f>IF('لصق اكسل الفورمز'!BZ29="","",'لصق اكسل الفورمز'!BZ29)</f>
        <v/>
      </c>
      <c r="BAC34" s="20" t="str">
        <f>IF('لصق اكسل الفورمز'!CA29="","",'لصق اكسل الفورمز'!CA29)</f>
        <v/>
      </c>
      <c r="BAD34" s="20" t="str">
        <f>IF('لصق اكسل الفورمز'!CB29="","",'لصق اكسل الفورمز'!CB29)</f>
        <v/>
      </c>
      <c r="BAE34" s="20" t="str">
        <f>IF('لصق اكسل الفورمز'!CC29="","",'لصق اكسل الفورمز'!CC29)</f>
        <v/>
      </c>
      <c r="BAF34" s="20" t="str">
        <f>IF('لصق اكسل الفورمز'!CD29="","",'لصق اكسل الفورمز'!CD29)</f>
        <v/>
      </c>
      <c r="BAG34" s="20" t="str">
        <f>IF('لصق اكسل الفورمز'!CE29="","",'لصق اكسل الفورمز'!CE29)</f>
        <v/>
      </c>
      <c r="BAH34" s="20" t="str">
        <f>IF('لصق اكسل الفورمز'!CF29="","",'لصق اكسل الفورمز'!CF29)</f>
        <v/>
      </c>
      <c r="BAI34" s="20" t="str">
        <f>IF('لصق اكسل الفورمز'!CG29="","",'لصق اكسل الفورمز'!CG29)</f>
        <v/>
      </c>
      <c r="BAJ34" s="20" t="str">
        <f>IF('لصق اكسل الفورمز'!CH29="","",'لصق اكسل الفورمز'!CH29)</f>
        <v/>
      </c>
      <c r="BAK34" s="20" t="str">
        <f>IF('لصق اكسل الفورمز'!CI29="","",'لصق اكسل الفورمز'!CI29)</f>
        <v/>
      </c>
      <c r="BAL34" s="20" t="str">
        <f>IF('لصق اكسل الفورمز'!CJ29="","",'لصق اكسل الفورمز'!CJ29)</f>
        <v/>
      </c>
      <c r="BAM34" s="20" t="str">
        <f>IF('لصق اكسل الفورمز'!CK29="","",'لصق اكسل الفورمز'!CK29)</f>
        <v/>
      </c>
      <c r="BAN34" s="20" t="str">
        <f>IF('لصق اكسل الفورمز'!CL29="","",'لصق اكسل الفورمز'!CL29)</f>
        <v/>
      </c>
      <c r="BAO34" s="20" t="str">
        <f>IF('لصق اكسل الفورمز'!CM29="","",'لصق اكسل الفورمز'!CM29)</f>
        <v/>
      </c>
      <c r="BAP34" s="20" t="str">
        <f>IF('لصق اكسل الفورمز'!CN29="","",'لصق اكسل الفورمز'!CN29)</f>
        <v/>
      </c>
      <c r="BAQ34" s="20" t="str">
        <f>IF('لصق اكسل الفورمز'!CO29="","",'لصق اكسل الفورمز'!CO29)</f>
        <v/>
      </c>
      <c r="BAR34" s="20" t="str">
        <f>IF('لصق اكسل الفورمز'!CP29="","",'لصق اكسل الفورمز'!CP29)</f>
        <v/>
      </c>
      <c r="BAS34" s="20" t="str">
        <f>IF('لصق اكسل الفورمز'!CQ29="","",'لصق اكسل الفورمز'!CQ29)</f>
        <v/>
      </c>
      <c r="BAT34" s="20" t="str">
        <f>IF('لصق اكسل الفورمز'!CR29="","",'لصق اكسل الفورمز'!CR29)</f>
        <v/>
      </c>
      <c r="BAU34" s="20" t="str">
        <f>IF('لصق اكسل الفورمز'!CS29="","",'لصق اكسل الفورمز'!CS29)</f>
        <v/>
      </c>
      <c r="BAV34" s="20" t="str">
        <f>IF('لصق اكسل الفورمز'!CT29="","",'لصق اكسل الفورمز'!CT29)</f>
        <v/>
      </c>
      <c r="BAW34" s="20" t="str">
        <f>IF('لصق اكسل الفورمز'!CU29="","",'لصق اكسل الفورمز'!CU29)</f>
        <v/>
      </c>
      <c r="BAX34" s="20" t="str">
        <f>IF('لصق اكسل الفورمز'!CV29="","",'لصق اكسل الفورمز'!CV29)</f>
        <v/>
      </c>
      <c r="BAY34" s="20" t="str">
        <f>IF('لصق اكسل الفورمز'!CW29="","",'لصق اكسل الفورمز'!CW29)</f>
        <v/>
      </c>
      <c r="BAZ34" s="20" t="str">
        <f>IF('لصق اكسل الفورمز'!CX29="","",'لصق اكسل الفورمز'!CX29)</f>
        <v/>
      </c>
      <c r="BBA34" s="20" t="str">
        <f>IF('لصق اكسل الفورمز'!CY29="","",'لصق اكسل الفورمز'!CY29)</f>
        <v/>
      </c>
      <c r="BBB34" s="20" t="str">
        <f>IF('لصق اكسل الفورمز'!CZ29="","",'لصق اكسل الفورمز'!CZ29)</f>
        <v/>
      </c>
      <c r="BBC34" s="20" t="str">
        <f>IF('لصق اكسل الفورمز'!DA29="","",'لصق اكسل الفورمز'!DA29)</f>
        <v/>
      </c>
      <c r="BBD34" s="20" t="str">
        <f>IF('لصق اكسل الفورمز'!DB29="","",'لصق اكسل الفورمز'!DB29)</f>
        <v/>
      </c>
      <c r="BBE34" s="20" t="str">
        <f>IF('لصق اكسل الفورمز'!DC29="","",'لصق اكسل الفورمز'!DC29)</f>
        <v/>
      </c>
      <c r="BBF34" s="20" t="str">
        <f>IF('لصق اكسل الفورمز'!DD29="","",'لصق اكسل الفورمز'!DD29)</f>
        <v/>
      </c>
      <c r="BBG34" s="20" t="str">
        <f>IF('لصق اكسل الفورمز'!DE29="","",'لصق اكسل الفورمز'!DE29)</f>
        <v/>
      </c>
      <c r="BBH34" s="20" t="str">
        <f>IF('لصق اكسل الفورمز'!DF29="","",'لصق اكسل الفورمز'!DF29)</f>
        <v/>
      </c>
      <c r="BBI34" s="20" t="str">
        <f>IF('لصق اكسل الفورمز'!DG29="","",'لصق اكسل الفورمز'!DG29)</f>
        <v/>
      </c>
      <c r="BBJ34" s="20" t="str">
        <f>IF('لصق اكسل الفورمز'!DH29="","",'لصق اكسل الفورمز'!DH29)</f>
        <v/>
      </c>
      <c r="BBK34" s="20" t="str">
        <f>IF('لصق اكسل الفورمز'!DI29="","",'لصق اكسل الفورمز'!DI29)</f>
        <v/>
      </c>
      <c r="BBL34" s="20" t="str">
        <f>IF('لصق اكسل الفورمز'!DJ29="","",'لصق اكسل الفورمز'!DJ29)</f>
        <v/>
      </c>
      <c r="BBM34" s="20" t="str">
        <f>IF('لصق اكسل الفورمز'!DK29="","",'لصق اكسل الفورمز'!DK29)</f>
        <v/>
      </c>
      <c r="BBN34" s="20" t="str">
        <f>IF('لصق اكسل الفورمز'!DL29="","",'لصق اكسل الفورمز'!DL29)</f>
        <v/>
      </c>
      <c r="BBO34" s="20" t="str">
        <f>IF('لصق اكسل الفورمز'!DM29="","",'لصق اكسل الفورمز'!DM29)</f>
        <v/>
      </c>
      <c r="BCU34" s="20" t="str">
        <f t="shared" si="131"/>
        <v/>
      </c>
      <c r="BCV34" s="20" t="str">
        <f t="shared" si="132"/>
        <v/>
      </c>
      <c r="BCW34" s="20" t="str">
        <f t="shared" si="133"/>
        <v/>
      </c>
      <c r="BCX34" s="20" t="str">
        <f t="shared" si="134"/>
        <v/>
      </c>
      <c r="BCY34" s="20" t="str">
        <f t="shared" si="135"/>
        <v/>
      </c>
      <c r="BCZ34" s="20" t="str">
        <f t="shared" si="136"/>
        <v/>
      </c>
      <c r="BDA34" s="20" t="str">
        <f t="shared" si="137"/>
        <v/>
      </c>
      <c r="BDB34" s="20" t="str">
        <f t="shared" si="138"/>
        <v/>
      </c>
      <c r="BDC34" s="20" t="str">
        <f t="shared" si="139"/>
        <v/>
      </c>
      <c r="BDD34" s="20" t="str">
        <f t="shared" si="140"/>
        <v/>
      </c>
      <c r="BDE34" s="20" t="str">
        <f t="shared" si="141"/>
        <v/>
      </c>
      <c r="BDF34" s="20" t="str">
        <f t="shared" si="142"/>
        <v/>
      </c>
      <c r="BDG34" s="20" t="str">
        <f t="shared" si="143"/>
        <v/>
      </c>
      <c r="BDH34" s="20" t="str">
        <f t="shared" si="144"/>
        <v/>
      </c>
      <c r="BDI34" s="20" t="str">
        <f t="shared" si="145"/>
        <v/>
      </c>
      <c r="BDJ34" s="20" t="str">
        <f t="shared" si="146"/>
        <v/>
      </c>
      <c r="BDK34" s="20" t="str">
        <f t="shared" si="147"/>
        <v/>
      </c>
      <c r="BDL34" s="20" t="str">
        <f t="shared" si="148"/>
        <v/>
      </c>
      <c r="BDM34" s="20" t="str">
        <f t="shared" si="149"/>
        <v/>
      </c>
      <c r="BDN34" s="20" t="str">
        <f t="shared" si="150"/>
        <v/>
      </c>
      <c r="BDO34" s="20" t="str">
        <f t="shared" si="151"/>
        <v/>
      </c>
      <c r="BDP34" s="20" t="str">
        <f t="shared" si="152"/>
        <v/>
      </c>
      <c r="BDQ34" s="20" t="str">
        <f t="shared" si="153"/>
        <v/>
      </c>
      <c r="BDR34" s="20" t="str">
        <f t="shared" si="154"/>
        <v/>
      </c>
      <c r="BDS34" s="20" t="str">
        <f t="shared" si="155"/>
        <v/>
      </c>
      <c r="BDT34" s="20" t="str">
        <f t="shared" si="156"/>
        <v/>
      </c>
      <c r="BDU34" s="20" t="str">
        <f t="shared" si="157"/>
        <v/>
      </c>
      <c r="BDV34" s="20" t="str">
        <f t="shared" si="158"/>
        <v/>
      </c>
      <c r="BDW34" s="20" t="str">
        <f t="shared" si="159"/>
        <v/>
      </c>
      <c r="BDX34" s="20" t="str">
        <f t="shared" si="160"/>
        <v/>
      </c>
      <c r="BDY34" s="20" t="str">
        <f t="shared" si="161"/>
        <v/>
      </c>
      <c r="BDZ34" s="20" t="str">
        <f t="shared" si="162"/>
        <v/>
      </c>
      <c r="BEA34" s="20" t="str">
        <f t="shared" si="163"/>
        <v/>
      </c>
      <c r="BEB34" s="20" t="str">
        <f t="shared" si="164"/>
        <v/>
      </c>
      <c r="BEC34" s="20" t="str">
        <f t="shared" si="165"/>
        <v/>
      </c>
      <c r="BED34" s="20" t="str">
        <f t="shared" si="166"/>
        <v/>
      </c>
      <c r="BEE34" s="20" t="str">
        <f t="shared" si="167"/>
        <v/>
      </c>
      <c r="BEF34" s="20" t="str">
        <f t="shared" si="168"/>
        <v/>
      </c>
      <c r="BEG34" s="20" t="str">
        <f t="shared" si="169"/>
        <v/>
      </c>
      <c r="BEH34" s="20" t="str">
        <f t="shared" si="170"/>
        <v/>
      </c>
      <c r="BEI34" s="20" t="str">
        <f t="shared" si="171"/>
        <v/>
      </c>
      <c r="BEJ34" s="20" t="str">
        <f t="shared" si="172"/>
        <v/>
      </c>
      <c r="BEK34" s="20" t="str">
        <f t="shared" si="173"/>
        <v/>
      </c>
      <c r="BEL34" s="20" t="str">
        <f t="shared" si="174"/>
        <v/>
      </c>
      <c r="BEM34" s="20" t="str">
        <f t="shared" si="175"/>
        <v/>
      </c>
      <c r="BEN34" s="20" t="str">
        <f t="shared" si="176"/>
        <v/>
      </c>
      <c r="BEO34" s="20" t="str">
        <f t="shared" si="177"/>
        <v/>
      </c>
      <c r="BEP34" s="20" t="str">
        <f t="shared" si="178"/>
        <v/>
      </c>
      <c r="BEQ34" s="20" t="str">
        <f t="shared" si="179"/>
        <v/>
      </c>
      <c r="BER34" s="20" t="str">
        <f t="shared" si="180"/>
        <v/>
      </c>
      <c r="BES34" s="20" t="str">
        <f t="shared" si="181"/>
        <v/>
      </c>
      <c r="BET34" s="20" t="str">
        <f t="shared" si="182"/>
        <v/>
      </c>
      <c r="BEU34" s="20" t="str">
        <f t="shared" si="183"/>
        <v/>
      </c>
      <c r="BEV34" s="20" t="str">
        <f t="shared" si="184"/>
        <v/>
      </c>
      <c r="BEW34" s="20" t="str">
        <f t="shared" si="185"/>
        <v/>
      </c>
      <c r="BEX34" s="20" t="str">
        <f t="shared" si="186"/>
        <v/>
      </c>
      <c r="BEY34" s="20" t="str">
        <f t="shared" si="187"/>
        <v/>
      </c>
      <c r="BEZ34" s="20" t="str">
        <f t="shared" si="188"/>
        <v/>
      </c>
      <c r="BFA34" s="20" t="str">
        <f t="shared" si="189"/>
        <v/>
      </c>
      <c r="BFB34" s="20" t="str">
        <f t="shared" si="190"/>
        <v/>
      </c>
      <c r="BFC34" s="20" t="str">
        <f t="shared" si="191"/>
        <v/>
      </c>
      <c r="BFD34" s="20" t="str">
        <f t="shared" si="192"/>
        <v/>
      </c>
      <c r="BFE34" s="20" t="str">
        <f t="shared" si="193"/>
        <v/>
      </c>
      <c r="BFF34" s="20" t="str">
        <f t="shared" si="194"/>
        <v/>
      </c>
      <c r="BFG34" s="20" t="str">
        <f t="shared" si="195"/>
        <v/>
      </c>
      <c r="BFH34" s="20" t="str">
        <f t="shared" si="196"/>
        <v/>
      </c>
      <c r="BFI34" s="20" t="str">
        <f t="shared" si="197"/>
        <v/>
      </c>
      <c r="BFJ34" s="20" t="str">
        <f t="shared" si="198"/>
        <v/>
      </c>
      <c r="BFK34" s="20" t="str">
        <f t="shared" si="199"/>
        <v/>
      </c>
      <c r="BFL34" s="20" t="str">
        <f t="shared" si="200"/>
        <v/>
      </c>
      <c r="BFM34" s="20" t="str">
        <f t="shared" si="201"/>
        <v/>
      </c>
      <c r="BFN34" s="20" t="str">
        <f t="shared" si="202"/>
        <v/>
      </c>
      <c r="BFO34" s="20" t="str">
        <f t="shared" si="203"/>
        <v/>
      </c>
      <c r="BFP34" s="20" t="str">
        <f t="shared" si="204"/>
        <v/>
      </c>
      <c r="BFQ34" s="20" t="str">
        <f t="shared" si="205"/>
        <v/>
      </c>
      <c r="BFR34" s="20" t="str">
        <f t="shared" si="206"/>
        <v/>
      </c>
      <c r="BFS34" s="20" t="str">
        <f t="shared" si="207"/>
        <v/>
      </c>
      <c r="BFT34" s="20" t="str">
        <f t="shared" si="208"/>
        <v/>
      </c>
      <c r="BFU34" s="20" t="str">
        <f t="shared" si="209"/>
        <v/>
      </c>
      <c r="BFV34" s="20" t="str">
        <f t="shared" si="210"/>
        <v/>
      </c>
      <c r="BFW34" s="20" t="str">
        <f t="shared" si="211"/>
        <v/>
      </c>
      <c r="BFX34" s="20" t="str">
        <f t="shared" si="212"/>
        <v/>
      </c>
      <c r="BFY34" s="20" t="str">
        <f t="shared" si="213"/>
        <v/>
      </c>
      <c r="BFZ34" s="20" t="str">
        <f t="shared" si="214"/>
        <v/>
      </c>
      <c r="BGA34" s="20" t="str">
        <f t="shared" si="215"/>
        <v/>
      </c>
      <c r="BGB34" s="20" t="str">
        <f t="shared" si="216"/>
        <v/>
      </c>
      <c r="BGC34" s="20" t="str">
        <f t="shared" si="217"/>
        <v/>
      </c>
      <c r="BGD34" s="20" t="str">
        <f t="shared" si="218"/>
        <v/>
      </c>
      <c r="BGE34" s="20" t="str">
        <f t="shared" si="219"/>
        <v/>
      </c>
      <c r="BGF34" s="20" t="str">
        <f t="shared" si="220"/>
        <v/>
      </c>
      <c r="BGG34" s="20" t="str">
        <f t="shared" si="221"/>
        <v/>
      </c>
      <c r="BGH34" s="20" t="str">
        <f t="shared" si="222"/>
        <v/>
      </c>
      <c r="BGI34" s="20" t="str">
        <f t="shared" si="223"/>
        <v/>
      </c>
      <c r="BGJ34" s="20" t="str">
        <f t="shared" si="224"/>
        <v/>
      </c>
      <c r="BGK34" s="20" t="str">
        <f t="shared" si="225"/>
        <v/>
      </c>
      <c r="BGL34" s="20" t="str">
        <f t="shared" si="226"/>
        <v/>
      </c>
      <c r="BGM34" s="20" t="str">
        <f t="shared" si="227"/>
        <v/>
      </c>
      <c r="BGN34" s="20" t="str">
        <f t="shared" si="228"/>
        <v/>
      </c>
      <c r="BGO34" s="20" t="str">
        <f t="shared" si="229"/>
        <v/>
      </c>
      <c r="BGP34" s="20" t="str">
        <f t="shared" si="230"/>
        <v/>
      </c>
      <c r="BGQ34" s="20" t="str">
        <f t="shared" si="231"/>
        <v/>
      </c>
      <c r="BGR34" s="20" t="str">
        <f t="shared" si="232"/>
        <v/>
      </c>
      <c r="BGS34" s="20" t="str">
        <f t="shared" si="233"/>
        <v/>
      </c>
      <c r="BGT34" s="20" t="str">
        <f t="shared" si="234"/>
        <v/>
      </c>
      <c r="BGU34" s="20" t="str">
        <f t="shared" si="235"/>
        <v/>
      </c>
      <c r="BGV34" s="20" t="str">
        <f t="shared" si="236"/>
        <v/>
      </c>
      <c r="BGW34" s="20" t="str">
        <f t="shared" si="237"/>
        <v/>
      </c>
      <c r="BGX34" s="20" t="str">
        <f t="shared" si="238"/>
        <v/>
      </c>
      <c r="BGY34" s="20" t="str">
        <f t="shared" si="239"/>
        <v/>
      </c>
      <c r="BGZ34" s="20" t="str">
        <f t="shared" si="240"/>
        <v/>
      </c>
      <c r="BHA34" s="20" t="str">
        <f t="shared" si="241"/>
        <v/>
      </c>
      <c r="BHB34" s="20" t="str">
        <f t="shared" si="242"/>
        <v/>
      </c>
      <c r="BHC34" s="20" t="str">
        <f t="shared" si="243"/>
        <v/>
      </c>
      <c r="BHD34" s="20" t="str">
        <f t="shared" si="244"/>
        <v/>
      </c>
      <c r="BHE34" s="20" t="str">
        <f t="shared" si="245"/>
        <v/>
      </c>
      <c r="BHF34" s="20" t="str">
        <f t="shared" si="246"/>
        <v/>
      </c>
      <c r="BHG34" s="20" t="str">
        <f t="shared" si="247"/>
        <v/>
      </c>
      <c r="BHJ34" s="20" t="str">
        <f t="shared" si="248"/>
        <v/>
      </c>
      <c r="BHL34" s="20" t="str">
        <f t="shared" si="249"/>
        <v/>
      </c>
      <c r="BHM34" s="20" t="str">
        <f t="shared" si="249"/>
        <v/>
      </c>
      <c r="BHN34" s="20" t="str">
        <f t="shared" si="249"/>
        <v/>
      </c>
      <c r="BHO34" s="20" t="str">
        <f t="shared" si="249"/>
        <v/>
      </c>
      <c r="BHP34" s="20" t="str">
        <f t="shared" si="249"/>
        <v/>
      </c>
      <c r="BHQ34" s="20" t="str">
        <f t="shared" si="249"/>
        <v/>
      </c>
      <c r="BHR34" s="20" t="str">
        <f t="shared" si="249"/>
        <v/>
      </c>
      <c r="BHS34" s="20" t="str">
        <f t="shared" si="249"/>
        <v/>
      </c>
      <c r="BHT34" s="20" t="str">
        <f t="shared" si="249"/>
        <v/>
      </c>
      <c r="BHU34" s="20" t="str">
        <f t="shared" si="249"/>
        <v/>
      </c>
      <c r="BHV34" s="20" t="str">
        <f t="shared" si="249"/>
        <v/>
      </c>
      <c r="BHW34" s="20" t="str">
        <f t="shared" si="249"/>
        <v/>
      </c>
      <c r="BHX34" s="20" t="str">
        <f t="shared" si="249"/>
        <v/>
      </c>
      <c r="BHY34" s="20" t="str">
        <f t="shared" si="249"/>
        <v/>
      </c>
      <c r="BHZ34" s="20" t="str">
        <f t="shared" si="249"/>
        <v/>
      </c>
      <c r="BIA34" s="20" t="str">
        <f t="shared" si="249"/>
        <v/>
      </c>
      <c r="BIB34" s="20" t="str">
        <f t="shared" si="264"/>
        <v/>
      </c>
      <c r="BIC34" s="20" t="str">
        <f t="shared" si="264"/>
        <v/>
      </c>
      <c r="BID34" s="20" t="str">
        <f t="shared" si="264"/>
        <v/>
      </c>
      <c r="BIE34" s="20" t="str">
        <f t="shared" si="264"/>
        <v/>
      </c>
    </row>
    <row r="35" spans="1:104 1303:1591" ht="14.5">
      <c r="A35" s="523">
        <v>29</v>
      </c>
      <c r="B35" s="510" t="str">
        <f>IF('لصق اكسل الفورمز'!E30="","",'لصق اكسل الفورمز'!E30)</f>
        <v/>
      </c>
      <c r="C35" s="510" t="str">
        <f t="shared" si="93"/>
        <v/>
      </c>
      <c r="D35" s="510" t="str">
        <f t="shared" si="276"/>
        <v/>
      </c>
      <c r="E35" s="510" t="str">
        <f t="shared" si="277"/>
        <v/>
      </c>
      <c r="F35" s="510" t="str">
        <f t="shared" si="278"/>
        <v/>
      </c>
      <c r="G35" s="510" t="str">
        <f t="shared" si="279"/>
        <v/>
      </c>
      <c r="H35" s="510" t="str">
        <f t="shared" si="280"/>
        <v/>
      </c>
      <c r="I35" s="510" t="str">
        <f t="shared" si="281"/>
        <v/>
      </c>
      <c r="J35" s="510" t="str">
        <f t="shared" si="282"/>
        <v/>
      </c>
      <c r="K35" s="510" t="str">
        <f t="shared" si="283"/>
        <v/>
      </c>
      <c r="L35" s="510" t="str">
        <f t="shared" si="253"/>
        <v/>
      </c>
      <c r="M35" s="510" t="str">
        <f t="shared" si="254"/>
        <v/>
      </c>
      <c r="N35" s="510" t="str">
        <f t="shared" si="255"/>
        <v/>
      </c>
      <c r="O35" s="510" t="str">
        <f t="shared" si="256"/>
        <v/>
      </c>
      <c r="P35" s="510" t="str">
        <f t="shared" si="257"/>
        <v/>
      </c>
      <c r="Q35" s="510" t="str">
        <f t="shared" si="258"/>
        <v/>
      </c>
      <c r="R35" s="510" t="str">
        <f t="shared" si="259"/>
        <v/>
      </c>
      <c r="S35" s="510" t="str">
        <f t="shared" si="260"/>
        <v/>
      </c>
      <c r="T35" s="510" t="str">
        <f t="shared" si="261"/>
        <v/>
      </c>
      <c r="U35" s="510" t="str">
        <f t="shared" si="262"/>
        <v/>
      </c>
      <c r="V35" s="510" t="str">
        <f t="shared" si="263"/>
        <v/>
      </c>
      <c r="W35" s="527" t="str">
        <f t="shared" si="94"/>
        <v/>
      </c>
      <c r="X35" s="510" t="str">
        <f t="shared" si="95"/>
        <v/>
      </c>
      <c r="Y35" s="564" t="str">
        <f t="shared" si="96"/>
        <v/>
      </c>
      <c r="AL35" s="20">
        <f t="shared" si="97"/>
        <v>0</v>
      </c>
      <c r="AM35" s="20">
        <f t="shared" si="98"/>
        <v>0</v>
      </c>
      <c r="AO35" s="20" t="str">
        <f t="shared" si="99"/>
        <v/>
      </c>
      <c r="AQ35" s="20" t="str">
        <f t="shared" si="252"/>
        <v/>
      </c>
      <c r="AR35" s="20" t="str">
        <f t="shared" si="101"/>
        <v/>
      </c>
      <c r="AS35" s="20" t="str">
        <f t="shared" si="102"/>
        <v/>
      </c>
      <c r="AT35" s="20" t="str">
        <f t="shared" si="103"/>
        <v/>
      </c>
      <c r="AU35" s="20" t="str">
        <f t="shared" si="104"/>
        <v/>
      </c>
      <c r="AV35" s="20" t="str">
        <f t="shared" si="105"/>
        <v/>
      </c>
      <c r="AW35" s="20" t="str">
        <f t="shared" si="106"/>
        <v/>
      </c>
      <c r="AX35" s="20" t="str">
        <f t="shared" si="107"/>
        <v/>
      </c>
      <c r="AY35" s="20" t="str">
        <f t="shared" si="108"/>
        <v/>
      </c>
      <c r="AZ35" s="20" t="str">
        <f t="shared" si="109"/>
        <v/>
      </c>
      <c r="BA35" s="20" t="str">
        <f t="shared" si="110"/>
        <v/>
      </c>
      <c r="BB35" s="20" t="str">
        <f t="shared" si="111"/>
        <v/>
      </c>
      <c r="BC35" s="20" t="str">
        <f t="shared" si="112"/>
        <v/>
      </c>
      <c r="BD35" s="20" t="str">
        <f t="shared" si="113"/>
        <v/>
      </c>
      <c r="BE35" s="20" t="str">
        <f t="shared" si="114"/>
        <v/>
      </c>
      <c r="BF35" s="20" t="str">
        <f t="shared" si="115"/>
        <v/>
      </c>
      <c r="BG35" s="20" t="str">
        <f t="shared" si="116"/>
        <v/>
      </c>
      <c r="BH35" s="20" t="str">
        <f t="shared" si="117"/>
        <v/>
      </c>
      <c r="BI35" s="20" t="str">
        <f t="shared" si="118"/>
        <v/>
      </c>
      <c r="BJ35" s="20" t="str">
        <f t="shared" si="119"/>
        <v/>
      </c>
      <c r="BL35" s="38" t="e">
        <f t="shared" si="120"/>
        <v>#DIV/0!</v>
      </c>
      <c r="BM35" s="4">
        <f t="shared" si="121"/>
        <v>0</v>
      </c>
      <c r="BN35" s="4">
        <f t="shared" si="122"/>
        <v>0</v>
      </c>
      <c r="BO35" s="4">
        <f t="shared" si="123"/>
        <v>0</v>
      </c>
      <c r="BP35" s="173" t="str">
        <f t="shared" si="124"/>
        <v/>
      </c>
      <c r="BQ35" s="4">
        <f t="shared" si="125"/>
        <v>0</v>
      </c>
      <c r="BR35">
        <f>COUNTIF(AM:AM,"&lt;=1")</f>
        <v>187</v>
      </c>
      <c r="BT35" s="268" t="str">
        <f t="shared" si="126"/>
        <v/>
      </c>
      <c r="BU35" s="268" t="str">
        <f t="shared" si="127"/>
        <v/>
      </c>
      <c r="BX35" s="20">
        <f t="shared" si="128"/>
        <v>1</v>
      </c>
      <c r="CG35" s="20" t="str">
        <f t="shared" si="129"/>
        <v/>
      </c>
      <c r="CH35" s="20" t="str">
        <f t="shared" si="307"/>
        <v/>
      </c>
      <c r="CI35" s="20" t="str">
        <f t="shared" si="308"/>
        <v/>
      </c>
      <c r="CJ35" s="20" t="str">
        <f t="shared" si="309"/>
        <v/>
      </c>
      <c r="CK35" s="20" t="str">
        <f t="shared" si="284"/>
        <v/>
      </c>
      <c r="CL35" s="20" t="str">
        <f t="shared" si="285"/>
        <v/>
      </c>
      <c r="CM35" s="20" t="str">
        <f t="shared" si="286"/>
        <v/>
      </c>
      <c r="CN35" s="20" t="str">
        <f t="shared" si="287"/>
        <v/>
      </c>
      <c r="CO35" s="20" t="str">
        <f t="shared" si="288"/>
        <v/>
      </c>
      <c r="CP35" s="20" t="str">
        <f t="shared" si="289"/>
        <v/>
      </c>
      <c r="CQ35" s="20" t="str">
        <f t="shared" si="290"/>
        <v/>
      </c>
      <c r="CR35" s="20" t="str">
        <f t="shared" si="291"/>
        <v/>
      </c>
      <c r="CS35" s="20" t="str">
        <f t="shared" si="292"/>
        <v/>
      </c>
      <c r="CT35" s="20" t="str">
        <f t="shared" si="293"/>
        <v/>
      </c>
      <c r="CU35" s="20" t="str">
        <f t="shared" si="294"/>
        <v/>
      </c>
      <c r="CV35" s="20" t="str">
        <f t="shared" si="295"/>
        <v/>
      </c>
      <c r="CW35" s="20" t="str">
        <f t="shared" si="296"/>
        <v/>
      </c>
      <c r="CX35" s="20" t="str">
        <f t="shared" si="297"/>
        <v/>
      </c>
      <c r="CY35" s="20" t="str">
        <f t="shared" si="298"/>
        <v/>
      </c>
      <c r="CZ35" s="20" t="str">
        <f t="shared" si="130"/>
        <v/>
      </c>
      <c r="AXC35" s="20" t="str">
        <f>IF('لصق اكسل الفورمز'!A30="","",'لصق اكسل الفورمز'!A30)</f>
        <v/>
      </c>
      <c r="AXD35" s="20" t="str">
        <f>IF('لصق اكسل الفورمز'!B30="","",'لصق اكسل الفورمز'!B30)</f>
        <v/>
      </c>
      <c r="AXE35" s="20" t="str">
        <f>IF('لصق اكسل الفورمز'!C30="","",'لصق اكسل الفورمز'!C30)</f>
        <v/>
      </c>
      <c r="AXF35" s="20" t="str">
        <f>IF('لصق اكسل الفورمز'!D30="","",'لصق اكسل الفورمز'!D30)</f>
        <v/>
      </c>
      <c r="AXG35" s="20" t="str">
        <f>IF('لصق اكسل الفورمز'!E30="","",'لصق اكسل الفورمز'!E30)</f>
        <v/>
      </c>
      <c r="AXH35" s="20" t="str">
        <f>IF('لصق اكسل الفورمز'!F30="","",'لصق اكسل الفورمز'!F30)</f>
        <v/>
      </c>
      <c r="AXI35" s="20" t="str">
        <f>IF('لصق اكسل الفورمز'!G30="","",'لصق اكسل الفورمز'!G30)</f>
        <v/>
      </c>
      <c r="AXJ35" s="20" t="str">
        <f>IF('لصق اكسل الفورمز'!H30="","",'لصق اكسل الفورمز'!H30)</f>
        <v/>
      </c>
      <c r="AXK35" s="20" t="str">
        <f>IF('لصق اكسل الفورمز'!I30="","",'لصق اكسل الفورمز'!I30)</f>
        <v/>
      </c>
      <c r="AXL35" s="20" t="str">
        <f>IF('لصق اكسل الفورمز'!J30="","",'لصق اكسل الفورمز'!J30)</f>
        <v/>
      </c>
      <c r="AXM35" s="20" t="str">
        <f>IF('لصق اكسل الفورمز'!K30="","",'لصق اكسل الفورمز'!K30)</f>
        <v/>
      </c>
      <c r="AXN35" s="20" t="str">
        <f>IF('لصق اكسل الفورمز'!L30="","",'لصق اكسل الفورمز'!L30)</f>
        <v/>
      </c>
      <c r="AXO35" s="20" t="str">
        <f>IF('لصق اكسل الفورمز'!M30="","",'لصق اكسل الفورمز'!M30)</f>
        <v/>
      </c>
      <c r="AXP35" s="20" t="str">
        <f>IF('لصق اكسل الفورمز'!N30="","",'لصق اكسل الفورمز'!N30)</f>
        <v/>
      </c>
      <c r="AXQ35" s="20" t="str">
        <f>IF('لصق اكسل الفورمز'!O30="","",'لصق اكسل الفورمز'!O30)</f>
        <v/>
      </c>
      <c r="AXR35" s="20" t="str">
        <f>IF('لصق اكسل الفورمز'!P30="","",'لصق اكسل الفورمز'!P30)</f>
        <v/>
      </c>
      <c r="AXS35" s="20" t="str">
        <f>IF('لصق اكسل الفورمز'!Q30="","",'لصق اكسل الفورمز'!Q30)</f>
        <v/>
      </c>
      <c r="AXT35" s="20" t="str">
        <f>IF('لصق اكسل الفورمز'!R30="","",'لصق اكسل الفورمز'!R30)</f>
        <v/>
      </c>
      <c r="AXU35" s="20" t="str">
        <f>IF('لصق اكسل الفورمز'!S30="","",'لصق اكسل الفورمز'!S30)</f>
        <v/>
      </c>
      <c r="AXV35" s="20" t="str">
        <f>IF('لصق اكسل الفورمز'!T30="","",'لصق اكسل الفورمز'!T30)</f>
        <v/>
      </c>
      <c r="AXW35" s="20" t="str">
        <f>IF('لصق اكسل الفورمز'!U30="","",'لصق اكسل الفورمز'!U30)</f>
        <v/>
      </c>
      <c r="AXX35" s="20" t="str">
        <f>IF('لصق اكسل الفورمز'!V30="","",'لصق اكسل الفورمز'!V30)</f>
        <v/>
      </c>
      <c r="AXY35" s="20" t="str">
        <f>IF('لصق اكسل الفورمز'!W30="","",'لصق اكسل الفورمز'!W30)</f>
        <v/>
      </c>
      <c r="AXZ35" s="20" t="str">
        <f>IF('لصق اكسل الفورمز'!X30="","",'لصق اكسل الفورمز'!X30)</f>
        <v/>
      </c>
      <c r="AYA35" s="20" t="str">
        <f>IF('لصق اكسل الفورمز'!Y30="","",'لصق اكسل الفورمز'!Y30)</f>
        <v/>
      </c>
      <c r="AYB35" s="20" t="str">
        <f>IF('لصق اكسل الفورمز'!Z30="","",'لصق اكسل الفورمز'!Z30)</f>
        <v/>
      </c>
      <c r="AYC35" s="20" t="str">
        <f>IF('لصق اكسل الفورمز'!AA30="","",'لصق اكسل الفورمز'!AA30)</f>
        <v/>
      </c>
      <c r="AYD35" s="20" t="str">
        <f>IF('لصق اكسل الفورمز'!AB30="","",'لصق اكسل الفورمز'!AB30)</f>
        <v/>
      </c>
      <c r="AYE35" s="20" t="str">
        <f>IF('لصق اكسل الفورمز'!AC30="","",'لصق اكسل الفورمز'!AC30)</f>
        <v/>
      </c>
      <c r="AYF35" s="20" t="str">
        <f>IF('لصق اكسل الفورمز'!AD30="","",'لصق اكسل الفورمز'!AD30)</f>
        <v/>
      </c>
      <c r="AYG35" s="20" t="str">
        <f>IF('لصق اكسل الفورمز'!AE30="","",'لصق اكسل الفورمز'!AE30)</f>
        <v/>
      </c>
      <c r="AYH35" s="20" t="str">
        <f>IF('لصق اكسل الفورمز'!AF30="","",'لصق اكسل الفورمز'!AF30)</f>
        <v/>
      </c>
      <c r="AYI35" s="20" t="str">
        <f>IF('لصق اكسل الفورمز'!AG30="","",'لصق اكسل الفورمز'!AG30)</f>
        <v/>
      </c>
      <c r="AYJ35" s="20" t="str">
        <f>IF('لصق اكسل الفورمز'!AH30="","",'لصق اكسل الفورمز'!AH30)</f>
        <v/>
      </c>
      <c r="AYK35" s="20" t="str">
        <f>IF('لصق اكسل الفورمز'!AI30="","",'لصق اكسل الفورمز'!AI30)</f>
        <v/>
      </c>
      <c r="AYL35" s="20" t="str">
        <f>IF('لصق اكسل الفورمز'!AJ30="","",'لصق اكسل الفورمز'!AJ30)</f>
        <v/>
      </c>
      <c r="AYM35" s="20" t="str">
        <f>IF('لصق اكسل الفورمز'!AK30="","",'لصق اكسل الفورمز'!AK30)</f>
        <v/>
      </c>
      <c r="AYN35" s="20" t="str">
        <f>IF('لصق اكسل الفورمز'!AL30="","",'لصق اكسل الفورمز'!AL30)</f>
        <v/>
      </c>
      <c r="AYO35" s="20" t="str">
        <f>IF('لصق اكسل الفورمز'!AM30="","",'لصق اكسل الفورمز'!AM30)</f>
        <v/>
      </c>
      <c r="AYP35" s="20" t="str">
        <f>IF('لصق اكسل الفورمز'!AN30="","",'لصق اكسل الفورمز'!AN30)</f>
        <v/>
      </c>
      <c r="AYQ35" s="20" t="str">
        <f>IF('لصق اكسل الفورمز'!AO30="","",'لصق اكسل الفورمز'!AO30)</f>
        <v/>
      </c>
      <c r="AYR35" s="20" t="str">
        <f>IF('لصق اكسل الفورمز'!AP30="","",'لصق اكسل الفورمز'!AP30)</f>
        <v/>
      </c>
      <c r="AYS35" s="20" t="str">
        <f>IF('لصق اكسل الفورمز'!AQ30="","",'لصق اكسل الفورمز'!AQ30)</f>
        <v/>
      </c>
      <c r="AYT35" s="20" t="str">
        <f>IF('لصق اكسل الفورمز'!AR30="","",'لصق اكسل الفورمز'!AR30)</f>
        <v/>
      </c>
      <c r="AYU35" s="20" t="str">
        <f>IF('لصق اكسل الفورمز'!AS30="","",'لصق اكسل الفورمز'!AS30)</f>
        <v/>
      </c>
      <c r="AYV35" s="20" t="str">
        <f>IF('لصق اكسل الفورمز'!AT30="","",'لصق اكسل الفورمز'!AT30)</f>
        <v/>
      </c>
      <c r="AYW35" s="20" t="str">
        <f>IF('لصق اكسل الفورمز'!AU30="","",'لصق اكسل الفورمز'!AU30)</f>
        <v/>
      </c>
      <c r="AYX35" s="20" t="str">
        <f>IF('لصق اكسل الفورمز'!AV30="","",'لصق اكسل الفورمز'!AV30)</f>
        <v/>
      </c>
      <c r="AYY35" s="20" t="str">
        <f>IF('لصق اكسل الفورمز'!AW30="","",'لصق اكسل الفورمز'!AW30)</f>
        <v/>
      </c>
      <c r="AYZ35" s="20" t="str">
        <f>IF('لصق اكسل الفورمز'!AX30="","",'لصق اكسل الفورمز'!AX30)</f>
        <v/>
      </c>
      <c r="AZA35" s="20" t="str">
        <f>IF('لصق اكسل الفورمز'!AY30="","",'لصق اكسل الفورمز'!AY30)</f>
        <v/>
      </c>
      <c r="AZB35" s="20" t="str">
        <f>IF('لصق اكسل الفورمز'!AZ30="","",'لصق اكسل الفورمز'!AZ30)</f>
        <v/>
      </c>
      <c r="AZC35" s="20" t="str">
        <f>IF('لصق اكسل الفورمز'!BA30="","",'لصق اكسل الفورمز'!BA30)</f>
        <v/>
      </c>
      <c r="AZD35" s="20" t="str">
        <f>IF('لصق اكسل الفورمز'!BB30="","",'لصق اكسل الفورمز'!BB30)</f>
        <v/>
      </c>
      <c r="AZE35" s="20" t="str">
        <f>IF('لصق اكسل الفورمز'!BC30="","",'لصق اكسل الفورمز'!BC30)</f>
        <v/>
      </c>
      <c r="AZF35" s="20" t="str">
        <f>IF('لصق اكسل الفورمز'!BD30="","",'لصق اكسل الفورمز'!BD30)</f>
        <v/>
      </c>
      <c r="AZG35" s="20" t="str">
        <f>IF('لصق اكسل الفورمز'!BE30="","",'لصق اكسل الفورمز'!BE30)</f>
        <v/>
      </c>
      <c r="AZH35" s="20" t="str">
        <f>IF('لصق اكسل الفورمز'!BF30="","",'لصق اكسل الفورمز'!BF30)</f>
        <v/>
      </c>
      <c r="AZI35" s="20" t="str">
        <f>IF('لصق اكسل الفورمز'!BG30="","",'لصق اكسل الفورمز'!BG30)</f>
        <v/>
      </c>
      <c r="AZJ35" s="20" t="str">
        <f>IF('لصق اكسل الفورمز'!BH30="","",'لصق اكسل الفورمز'!BH30)</f>
        <v/>
      </c>
      <c r="AZK35" s="20" t="str">
        <f>IF('لصق اكسل الفورمز'!BI30="","",'لصق اكسل الفورمز'!BI30)</f>
        <v/>
      </c>
      <c r="AZL35" s="20" t="str">
        <f>IF('لصق اكسل الفورمز'!BJ30="","",'لصق اكسل الفورمز'!BJ30)</f>
        <v/>
      </c>
      <c r="AZM35" s="20" t="str">
        <f>IF('لصق اكسل الفورمز'!BK30="","",'لصق اكسل الفورمز'!BK30)</f>
        <v/>
      </c>
      <c r="AZN35" s="20" t="str">
        <f>IF('لصق اكسل الفورمز'!BL30="","",'لصق اكسل الفورمز'!BL30)</f>
        <v/>
      </c>
      <c r="AZO35" s="20" t="str">
        <f>IF('لصق اكسل الفورمز'!BM30="","",'لصق اكسل الفورمز'!BM30)</f>
        <v/>
      </c>
      <c r="AZP35" s="20" t="str">
        <f>IF('لصق اكسل الفورمز'!BN30="","",'لصق اكسل الفورمز'!BN30)</f>
        <v/>
      </c>
      <c r="AZQ35" s="20" t="str">
        <f>IF('لصق اكسل الفورمز'!BO30="","",'لصق اكسل الفورمز'!BO30)</f>
        <v/>
      </c>
      <c r="AZR35" s="20" t="str">
        <f>IF('لصق اكسل الفورمز'!BP30="","",'لصق اكسل الفورمز'!BP30)</f>
        <v/>
      </c>
      <c r="AZS35" s="20" t="str">
        <f>IF('لصق اكسل الفورمز'!BQ30="","",'لصق اكسل الفورمز'!BQ30)</f>
        <v/>
      </c>
      <c r="AZT35" s="20" t="str">
        <f>IF('لصق اكسل الفورمز'!BR30="","",'لصق اكسل الفورمز'!BR30)</f>
        <v/>
      </c>
      <c r="AZU35" s="20" t="str">
        <f>IF('لصق اكسل الفورمز'!BS30="","",'لصق اكسل الفورمز'!BS30)</f>
        <v/>
      </c>
      <c r="AZV35" s="20" t="str">
        <f>IF('لصق اكسل الفورمز'!BT30="","",'لصق اكسل الفورمز'!BT30)</f>
        <v/>
      </c>
      <c r="AZW35" s="20" t="str">
        <f>IF('لصق اكسل الفورمز'!BU30="","",'لصق اكسل الفورمز'!BU30)</f>
        <v/>
      </c>
      <c r="AZX35" s="20" t="str">
        <f>IF('لصق اكسل الفورمز'!BV30="","",'لصق اكسل الفورمز'!BV30)</f>
        <v/>
      </c>
      <c r="AZY35" s="20" t="str">
        <f>IF('لصق اكسل الفورمز'!BW30="","",'لصق اكسل الفورمز'!BW30)</f>
        <v/>
      </c>
      <c r="AZZ35" s="20" t="str">
        <f>IF('لصق اكسل الفورمز'!BX30="","",'لصق اكسل الفورمز'!BX30)</f>
        <v/>
      </c>
      <c r="BAA35" s="20" t="str">
        <f>IF('لصق اكسل الفورمز'!BY30="","",'لصق اكسل الفورمز'!BY30)</f>
        <v/>
      </c>
      <c r="BAB35" s="20" t="str">
        <f>IF('لصق اكسل الفورمز'!BZ30="","",'لصق اكسل الفورمز'!BZ30)</f>
        <v/>
      </c>
      <c r="BAC35" s="20" t="str">
        <f>IF('لصق اكسل الفورمز'!CA30="","",'لصق اكسل الفورمز'!CA30)</f>
        <v/>
      </c>
      <c r="BAD35" s="20" t="str">
        <f>IF('لصق اكسل الفورمز'!CB30="","",'لصق اكسل الفورمز'!CB30)</f>
        <v/>
      </c>
      <c r="BAE35" s="20" t="str">
        <f>IF('لصق اكسل الفورمز'!CC30="","",'لصق اكسل الفورمز'!CC30)</f>
        <v/>
      </c>
      <c r="BAF35" s="20" t="str">
        <f>IF('لصق اكسل الفورمز'!CD30="","",'لصق اكسل الفورمز'!CD30)</f>
        <v/>
      </c>
      <c r="BAG35" s="20" t="str">
        <f>IF('لصق اكسل الفورمز'!CE30="","",'لصق اكسل الفورمز'!CE30)</f>
        <v/>
      </c>
      <c r="BAH35" s="20" t="str">
        <f>IF('لصق اكسل الفورمز'!CF30="","",'لصق اكسل الفورمز'!CF30)</f>
        <v/>
      </c>
      <c r="BAI35" s="20" t="str">
        <f>IF('لصق اكسل الفورمز'!CG30="","",'لصق اكسل الفورمز'!CG30)</f>
        <v/>
      </c>
      <c r="BAJ35" s="20" t="str">
        <f>IF('لصق اكسل الفورمز'!CH30="","",'لصق اكسل الفورمز'!CH30)</f>
        <v/>
      </c>
      <c r="BAK35" s="20" t="str">
        <f>IF('لصق اكسل الفورمز'!CI30="","",'لصق اكسل الفورمز'!CI30)</f>
        <v/>
      </c>
      <c r="BAL35" s="20" t="str">
        <f>IF('لصق اكسل الفورمز'!CJ30="","",'لصق اكسل الفورمز'!CJ30)</f>
        <v/>
      </c>
      <c r="BAM35" s="20" t="str">
        <f>IF('لصق اكسل الفورمز'!CK30="","",'لصق اكسل الفورمز'!CK30)</f>
        <v/>
      </c>
      <c r="BAN35" s="20" t="str">
        <f>IF('لصق اكسل الفورمز'!CL30="","",'لصق اكسل الفورمز'!CL30)</f>
        <v/>
      </c>
      <c r="BAO35" s="20" t="str">
        <f>IF('لصق اكسل الفورمز'!CM30="","",'لصق اكسل الفورمز'!CM30)</f>
        <v/>
      </c>
      <c r="BAP35" s="20" t="str">
        <f>IF('لصق اكسل الفورمز'!CN30="","",'لصق اكسل الفورمز'!CN30)</f>
        <v/>
      </c>
      <c r="BAQ35" s="20" t="str">
        <f>IF('لصق اكسل الفورمز'!CO30="","",'لصق اكسل الفورمز'!CO30)</f>
        <v/>
      </c>
      <c r="BAR35" s="20" t="str">
        <f>IF('لصق اكسل الفورمز'!CP30="","",'لصق اكسل الفورمز'!CP30)</f>
        <v/>
      </c>
      <c r="BAS35" s="20" t="str">
        <f>IF('لصق اكسل الفورمز'!CQ30="","",'لصق اكسل الفورمز'!CQ30)</f>
        <v/>
      </c>
      <c r="BAT35" s="20" t="str">
        <f>IF('لصق اكسل الفورمز'!CR30="","",'لصق اكسل الفورمز'!CR30)</f>
        <v/>
      </c>
      <c r="BAU35" s="20" t="str">
        <f>IF('لصق اكسل الفورمز'!CS30="","",'لصق اكسل الفورمز'!CS30)</f>
        <v/>
      </c>
      <c r="BAV35" s="20" t="str">
        <f>IF('لصق اكسل الفورمز'!CT30="","",'لصق اكسل الفورمز'!CT30)</f>
        <v/>
      </c>
      <c r="BAW35" s="20" t="str">
        <f>IF('لصق اكسل الفورمز'!CU30="","",'لصق اكسل الفورمز'!CU30)</f>
        <v/>
      </c>
      <c r="BAX35" s="20" t="str">
        <f>IF('لصق اكسل الفورمز'!CV30="","",'لصق اكسل الفورمز'!CV30)</f>
        <v/>
      </c>
      <c r="BAY35" s="20" t="str">
        <f>IF('لصق اكسل الفورمز'!CW30="","",'لصق اكسل الفورمز'!CW30)</f>
        <v/>
      </c>
      <c r="BAZ35" s="20" t="str">
        <f>IF('لصق اكسل الفورمز'!CX30="","",'لصق اكسل الفورمز'!CX30)</f>
        <v/>
      </c>
      <c r="BBA35" s="20" t="str">
        <f>IF('لصق اكسل الفورمز'!CY30="","",'لصق اكسل الفورمز'!CY30)</f>
        <v/>
      </c>
      <c r="BBB35" s="20" t="str">
        <f>IF('لصق اكسل الفورمز'!CZ30="","",'لصق اكسل الفورمز'!CZ30)</f>
        <v/>
      </c>
      <c r="BBC35" s="20" t="str">
        <f>IF('لصق اكسل الفورمز'!DA30="","",'لصق اكسل الفورمز'!DA30)</f>
        <v/>
      </c>
      <c r="BBD35" s="20" t="str">
        <f>IF('لصق اكسل الفورمز'!DB30="","",'لصق اكسل الفورمز'!DB30)</f>
        <v/>
      </c>
      <c r="BBE35" s="20" t="str">
        <f>IF('لصق اكسل الفورمز'!DC30="","",'لصق اكسل الفورمز'!DC30)</f>
        <v/>
      </c>
      <c r="BBF35" s="20" t="str">
        <f>IF('لصق اكسل الفورمز'!DD30="","",'لصق اكسل الفورمز'!DD30)</f>
        <v/>
      </c>
      <c r="BBG35" s="20" t="str">
        <f>IF('لصق اكسل الفورمز'!DE30="","",'لصق اكسل الفورمز'!DE30)</f>
        <v/>
      </c>
      <c r="BBH35" s="20" t="str">
        <f>IF('لصق اكسل الفورمز'!DF30="","",'لصق اكسل الفورمز'!DF30)</f>
        <v/>
      </c>
      <c r="BBI35" s="20" t="str">
        <f>IF('لصق اكسل الفورمز'!DG30="","",'لصق اكسل الفورمز'!DG30)</f>
        <v/>
      </c>
      <c r="BBJ35" s="20" t="str">
        <f>IF('لصق اكسل الفورمز'!DH30="","",'لصق اكسل الفورمز'!DH30)</f>
        <v/>
      </c>
      <c r="BBK35" s="20" t="str">
        <f>IF('لصق اكسل الفورمز'!DI30="","",'لصق اكسل الفورمز'!DI30)</f>
        <v/>
      </c>
      <c r="BBL35" s="20" t="str">
        <f>IF('لصق اكسل الفورمز'!DJ30="","",'لصق اكسل الفورمز'!DJ30)</f>
        <v/>
      </c>
      <c r="BBM35" s="20" t="str">
        <f>IF('لصق اكسل الفورمز'!DK30="","",'لصق اكسل الفورمز'!DK30)</f>
        <v/>
      </c>
      <c r="BBN35" s="20" t="str">
        <f>IF('لصق اكسل الفورمز'!DL30="","",'لصق اكسل الفورمز'!DL30)</f>
        <v/>
      </c>
      <c r="BBO35" s="20" t="str">
        <f>IF('لصق اكسل الفورمز'!DM30="","",'لصق اكسل الفورمز'!DM30)</f>
        <v/>
      </c>
      <c r="BCU35" s="20" t="str">
        <f t="shared" si="131"/>
        <v/>
      </c>
      <c r="BCV35" s="20" t="str">
        <f t="shared" si="132"/>
        <v/>
      </c>
      <c r="BCW35" s="20" t="str">
        <f t="shared" si="133"/>
        <v/>
      </c>
      <c r="BCX35" s="20" t="str">
        <f t="shared" si="134"/>
        <v/>
      </c>
      <c r="BCY35" s="20" t="str">
        <f t="shared" si="135"/>
        <v/>
      </c>
      <c r="BCZ35" s="20" t="str">
        <f t="shared" si="136"/>
        <v/>
      </c>
      <c r="BDA35" s="20" t="str">
        <f t="shared" si="137"/>
        <v/>
      </c>
      <c r="BDB35" s="20" t="str">
        <f t="shared" si="138"/>
        <v/>
      </c>
      <c r="BDC35" s="20" t="str">
        <f t="shared" si="139"/>
        <v/>
      </c>
      <c r="BDD35" s="20" t="str">
        <f t="shared" si="140"/>
        <v/>
      </c>
      <c r="BDE35" s="20" t="str">
        <f t="shared" si="141"/>
        <v/>
      </c>
      <c r="BDF35" s="20" t="str">
        <f t="shared" si="142"/>
        <v/>
      </c>
      <c r="BDG35" s="20" t="str">
        <f t="shared" si="143"/>
        <v/>
      </c>
      <c r="BDH35" s="20" t="str">
        <f t="shared" si="144"/>
        <v/>
      </c>
      <c r="BDI35" s="20" t="str">
        <f t="shared" si="145"/>
        <v/>
      </c>
      <c r="BDJ35" s="20" t="str">
        <f t="shared" si="146"/>
        <v/>
      </c>
      <c r="BDK35" s="20" t="str">
        <f t="shared" si="147"/>
        <v/>
      </c>
      <c r="BDL35" s="20" t="str">
        <f t="shared" si="148"/>
        <v/>
      </c>
      <c r="BDM35" s="20" t="str">
        <f t="shared" si="149"/>
        <v/>
      </c>
      <c r="BDN35" s="20" t="str">
        <f t="shared" si="150"/>
        <v/>
      </c>
      <c r="BDO35" s="20" t="str">
        <f t="shared" si="151"/>
        <v/>
      </c>
      <c r="BDP35" s="20" t="str">
        <f t="shared" si="152"/>
        <v/>
      </c>
      <c r="BDQ35" s="20" t="str">
        <f t="shared" si="153"/>
        <v/>
      </c>
      <c r="BDR35" s="20" t="str">
        <f t="shared" si="154"/>
        <v/>
      </c>
      <c r="BDS35" s="20" t="str">
        <f t="shared" si="155"/>
        <v/>
      </c>
      <c r="BDT35" s="20" t="str">
        <f t="shared" si="156"/>
        <v/>
      </c>
      <c r="BDU35" s="20" t="str">
        <f t="shared" si="157"/>
        <v/>
      </c>
      <c r="BDV35" s="20" t="str">
        <f t="shared" si="158"/>
        <v/>
      </c>
      <c r="BDW35" s="20" t="str">
        <f t="shared" si="159"/>
        <v/>
      </c>
      <c r="BDX35" s="20" t="str">
        <f t="shared" si="160"/>
        <v/>
      </c>
      <c r="BDY35" s="20" t="str">
        <f t="shared" si="161"/>
        <v/>
      </c>
      <c r="BDZ35" s="20" t="str">
        <f t="shared" si="162"/>
        <v/>
      </c>
      <c r="BEA35" s="20" t="str">
        <f t="shared" si="163"/>
        <v/>
      </c>
      <c r="BEB35" s="20" t="str">
        <f t="shared" si="164"/>
        <v/>
      </c>
      <c r="BEC35" s="20" t="str">
        <f t="shared" si="165"/>
        <v/>
      </c>
      <c r="BED35" s="20" t="str">
        <f t="shared" si="166"/>
        <v/>
      </c>
      <c r="BEE35" s="20" t="str">
        <f t="shared" si="167"/>
        <v/>
      </c>
      <c r="BEF35" s="20" t="str">
        <f t="shared" si="168"/>
        <v/>
      </c>
      <c r="BEG35" s="20" t="str">
        <f t="shared" si="169"/>
        <v/>
      </c>
      <c r="BEH35" s="20" t="str">
        <f t="shared" si="170"/>
        <v/>
      </c>
      <c r="BEI35" s="20" t="str">
        <f t="shared" si="171"/>
        <v/>
      </c>
      <c r="BEJ35" s="20" t="str">
        <f t="shared" si="172"/>
        <v/>
      </c>
      <c r="BEK35" s="20" t="str">
        <f t="shared" si="173"/>
        <v/>
      </c>
      <c r="BEL35" s="20" t="str">
        <f t="shared" si="174"/>
        <v/>
      </c>
      <c r="BEM35" s="20" t="str">
        <f t="shared" si="175"/>
        <v/>
      </c>
      <c r="BEN35" s="20" t="str">
        <f t="shared" si="176"/>
        <v/>
      </c>
      <c r="BEO35" s="20" t="str">
        <f t="shared" si="177"/>
        <v/>
      </c>
      <c r="BEP35" s="20" t="str">
        <f t="shared" si="178"/>
        <v/>
      </c>
      <c r="BEQ35" s="20" t="str">
        <f t="shared" si="179"/>
        <v/>
      </c>
      <c r="BER35" s="20" t="str">
        <f t="shared" si="180"/>
        <v/>
      </c>
      <c r="BES35" s="20" t="str">
        <f t="shared" si="181"/>
        <v/>
      </c>
      <c r="BET35" s="20" t="str">
        <f t="shared" si="182"/>
        <v/>
      </c>
      <c r="BEU35" s="20" t="str">
        <f t="shared" si="183"/>
        <v/>
      </c>
      <c r="BEV35" s="20" t="str">
        <f t="shared" si="184"/>
        <v/>
      </c>
      <c r="BEW35" s="20" t="str">
        <f t="shared" si="185"/>
        <v/>
      </c>
      <c r="BEX35" s="20" t="str">
        <f t="shared" si="186"/>
        <v/>
      </c>
      <c r="BEY35" s="20" t="str">
        <f t="shared" si="187"/>
        <v/>
      </c>
      <c r="BEZ35" s="20" t="str">
        <f t="shared" si="188"/>
        <v/>
      </c>
      <c r="BFA35" s="20" t="str">
        <f t="shared" si="189"/>
        <v/>
      </c>
      <c r="BFB35" s="20" t="str">
        <f t="shared" si="190"/>
        <v/>
      </c>
      <c r="BFC35" s="20" t="str">
        <f t="shared" si="191"/>
        <v/>
      </c>
      <c r="BFD35" s="20" t="str">
        <f t="shared" si="192"/>
        <v/>
      </c>
      <c r="BFE35" s="20" t="str">
        <f t="shared" si="193"/>
        <v/>
      </c>
      <c r="BFF35" s="20" t="str">
        <f t="shared" si="194"/>
        <v/>
      </c>
      <c r="BFG35" s="20" t="str">
        <f t="shared" si="195"/>
        <v/>
      </c>
      <c r="BFH35" s="20" t="str">
        <f t="shared" si="196"/>
        <v/>
      </c>
      <c r="BFI35" s="20" t="str">
        <f t="shared" si="197"/>
        <v/>
      </c>
      <c r="BFJ35" s="20" t="str">
        <f t="shared" si="198"/>
        <v/>
      </c>
      <c r="BFK35" s="20" t="str">
        <f t="shared" si="199"/>
        <v/>
      </c>
      <c r="BFL35" s="20" t="str">
        <f t="shared" si="200"/>
        <v/>
      </c>
      <c r="BFM35" s="20" t="str">
        <f t="shared" si="201"/>
        <v/>
      </c>
      <c r="BFN35" s="20" t="str">
        <f t="shared" si="202"/>
        <v/>
      </c>
      <c r="BFO35" s="20" t="str">
        <f t="shared" si="203"/>
        <v/>
      </c>
      <c r="BFP35" s="20" t="str">
        <f t="shared" si="204"/>
        <v/>
      </c>
      <c r="BFQ35" s="20" t="str">
        <f t="shared" si="205"/>
        <v/>
      </c>
      <c r="BFR35" s="20" t="str">
        <f t="shared" si="206"/>
        <v/>
      </c>
      <c r="BFS35" s="20" t="str">
        <f t="shared" si="207"/>
        <v/>
      </c>
      <c r="BFT35" s="20" t="str">
        <f t="shared" si="208"/>
        <v/>
      </c>
      <c r="BFU35" s="20" t="str">
        <f t="shared" si="209"/>
        <v/>
      </c>
      <c r="BFV35" s="20" t="str">
        <f t="shared" si="210"/>
        <v/>
      </c>
      <c r="BFW35" s="20" t="str">
        <f t="shared" si="211"/>
        <v/>
      </c>
      <c r="BFX35" s="20" t="str">
        <f t="shared" si="212"/>
        <v/>
      </c>
      <c r="BFY35" s="20" t="str">
        <f t="shared" si="213"/>
        <v/>
      </c>
      <c r="BFZ35" s="20" t="str">
        <f t="shared" si="214"/>
        <v/>
      </c>
      <c r="BGA35" s="20" t="str">
        <f t="shared" si="215"/>
        <v/>
      </c>
      <c r="BGB35" s="20" t="str">
        <f t="shared" si="216"/>
        <v/>
      </c>
      <c r="BGC35" s="20" t="str">
        <f t="shared" si="217"/>
        <v/>
      </c>
      <c r="BGD35" s="20" t="str">
        <f t="shared" si="218"/>
        <v/>
      </c>
      <c r="BGE35" s="20" t="str">
        <f t="shared" si="219"/>
        <v/>
      </c>
      <c r="BGF35" s="20" t="str">
        <f t="shared" si="220"/>
        <v/>
      </c>
      <c r="BGG35" s="20" t="str">
        <f t="shared" si="221"/>
        <v/>
      </c>
      <c r="BGH35" s="20" t="str">
        <f t="shared" si="222"/>
        <v/>
      </c>
      <c r="BGI35" s="20" t="str">
        <f t="shared" si="223"/>
        <v/>
      </c>
      <c r="BGJ35" s="20" t="str">
        <f t="shared" si="224"/>
        <v/>
      </c>
      <c r="BGK35" s="20" t="str">
        <f t="shared" si="225"/>
        <v/>
      </c>
      <c r="BGL35" s="20" t="str">
        <f t="shared" si="226"/>
        <v/>
      </c>
      <c r="BGM35" s="20" t="str">
        <f t="shared" si="227"/>
        <v/>
      </c>
      <c r="BGN35" s="20" t="str">
        <f t="shared" si="228"/>
        <v/>
      </c>
      <c r="BGO35" s="20" t="str">
        <f t="shared" si="229"/>
        <v/>
      </c>
      <c r="BGP35" s="20" t="str">
        <f t="shared" si="230"/>
        <v/>
      </c>
      <c r="BGQ35" s="20" t="str">
        <f t="shared" si="231"/>
        <v/>
      </c>
      <c r="BGR35" s="20" t="str">
        <f t="shared" si="232"/>
        <v/>
      </c>
      <c r="BGS35" s="20" t="str">
        <f t="shared" si="233"/>
        <v/>
      </c>
      <c r="BGT35" s="20" t="str">
        <f t="shared" si="234"/>
        <v/>
      </c>
      <c r="BGU35" s="20" t="str">
        <f t="shared" si="235"/>
        <v/>
      </c>
      <c r="BGV35" s="20" t="str">
        <f t="shared" si="236"/>
        <v/>
      </c>
      <c r="BGW35" s="20" t="str">
        <f t="shared" si="237"/>
        <v/>
      </c>
      <c r="BGX35" s="20" t="str">
        <f t="shared" si="238"/>
        <v/>
      </c>
      <c r="BGY35" s="20" t="str">
        <f t="shared" si="239"/>
        <v/>
      </c>
      <c r="BGZ35" s="20" t="str">
        <f t="shared" si="240"/>
        <v/>
      </c>
      <c r="BHA35" s="20" t="str">
        <f t="shared" si="241"/>
        <v/>
      </c>
      <c r="BHB35" s="20" t="str">
        <f t="shared" si="242"/>
        <v/>
      </c>
      <c r="BHC35" s="20" t="str">
        <f t="shared" si="243"/>
        <v/>
      </c>
      <c r="BHD35" s="20" t="str">
        <f t="shared" si="244"/>
        <v/>
      </c>
      <c r="BHE35" s="20" t="str">
        <f t="shared" si="245"/>
        <v/>
      </c>
      <c r="BHF35" s="20" t="str">
        <f t="shared" si="246"/>
        <v/>
      </c>
      <c r="BHG35" s="20" t="str">
        <f t="shared" si="247"/>
        <v/>
      </c>
      <c r="BHJ35" s="20" t="str">
        <f t="shared" si="248"/>
        <v/>
      </c>
      <c r="BHL35" s="20" t="str">
        <f t="shared" si="249"/>
        <v/>
      </c>
      <c r="BHM35" s="20" t="str">
        <f t="shared" si="249"/>
        <v/>
      </c>
      <c r="BHN35" s="20" t="str">
        <f t="shared" si="249"/>
        <v/>
      </c>
      <c r="BHO35" s="20" t="str">
        <f t="shared" si="249"/>
        <v/>
      </c>
      <c r="BHP35" s="20" t="str">
        <f t="shared" si="249"/>
        <v/>
      </c>
      <c r="BHQ35" s="20" t="str">
        <f t="shared" si="249"/>
        <v/>
      </c>
      <c r="BHR35" s="20" t="str">
        <f t="shared" si="249"/>
        <v/>
      </c>
      <c r="BHS35" s="20" t="str">
        <f t="shared" si="249"/>
        <v/>
      </c>
      <c r="BHT35" s="20" t="str">
        <f t="shared" si="249"/>
        <v/>
      </c>
      <c r="BHU35" s="20" t="str">
        <f t="shared" si="249"/>
        <v/>
      </c>
      <c r="BHV35" s="20" t="str">
        <f t="shared" si="249"/>
        <v/>
      </c>
      <c r="BHW35" s="20" t="str">
        <f t="shared" si="249"/>
        <v/>
      </c>
      <c r="BHX35" s="20" t="str">
        <f t="shared" si="249"/>
        <v/>
      </c>
      <c r="BHY35" s="20" t="str">
        <f t="shared" si="249"/>
        <v/>
      </c>
      <c r="BHZ35" s="20" t="str">
        <f t="shared" si="249"/>
        <v/>
      </c>
      <c r="BIA35" s="20" t="str">
        <f t="shared" si="249"/>
        <v/>
      </c>
      <c r="BIB35" s="20" t="str">
        <f t="shared" si="264"/>
        <v/>
      </c>
      <c r="BIC35" s="20" t="str">
        <f t="shared" si="264"/>
        <v/>
      </c>
      <c r="BID35" s="20" t="str">
        <f t="shared" si="264"/>
        <v/>
      </c>
      <c r="BIE35" s="20" t="str">
        <f t="shared" si="264"/>
        <v/>
      </c>
    </row>
    <row r="36" spans="1:104 1303:1591" ht="14.5">
      <c r="A36" s="523">
        <v>30</v>
      </c>
      <c r="B36" s="510" t="str">
        <f>IF('لصق اكسل الفورمز'!E31="","",'لصق اكسل الفورمز'!E31)</f>
        <v/>
      </c>
      <c r="C36" s="510" t="str">
        <f t="shared" si="93"/>
        <v/>
      </c>
      <c r="D36" s="510" t="str">
        <f t="shared" si="276"/>
        <v/>
      </c>
      <c r="E36" s="510" t="str">
        <f t="shared" si="277"/>
        <v/>
      </c>
      <c r="F36" s="510" t="str">
        <f t="shared" si="278"/>
        <v/>
      </c>
      <c r="G36" s="510" t="str">
        <f t="shared" si="279"/>
        <v/>
      </c>
      <c r="H36" s="510" t="str">
        <f t="shared" si="280"/>
        <v/>
      </c>
      <c r="I36" s="510" t="str">
        <f t="shared" si="281"/>
        <v/>
      </c>
      <c r="J36" s="510" t="str">
        <f t="shared" si="282"/>
        <v/>
      </c>
      <c r="K36" s="510" t="str">
        <f t="shared" si="283"/>
        <v/>
      </c>
      <c r="L36" s="510" t="str">
        <f t="shared" si="253"/>
        <v/>
      </c>
      <c r="M36" s="510" t="str">
        <f t="shared" si="254"/>
        <v/>
      </c>
      <c r="N36" s="510" t="str">
        <f t="shared" si="255"/>
        <v/>
      </c>
      <c r="O36" s="510" t="str">
        <f t="shared" si="256"/>
        <v/>
      </c>
      <c r="P36" s="510" t="str">
        <f t="shared" si="257"/>
        <v/>
      </c>
      <c r="Q36" s="510" t="str">
        <f t="shared" si="258"/>
        <v/>
      </c>
      <c r="R36" s="510" t="str">
        <f t="shared" si="259"/>
        <v/>
      </c>
      <c r="S36" s="510" t="str">
        <f t="shared" si="260"/>
        <v/>
      </c>
      <c r="T36" s="510" t="str">
        <f t="shared" si="261"/>
        <v/>
      </c>
      <c r="U36" s="510" t="str">
        <f t="shared" si="262"/>
        <v/>
      </c>
      <c r="V36" s="510" t="str">
        <f t="shared" si="263"/>
        <v/>
      </c>
      <c r="W36" s="527" t="str">
        <f t="shared" si="94"/>
        <v/>
      </c>
      <c r="X36" s="510" t="str">
        <f t="shared" si="95"/>
        <v/>
      </c>
      <c r="Y36" s="564" t="str">
        <f t="shared" si="96"/>
        <v/>
      </c>
      <c r="AL36" s="20">
        <f t="shared" si="97"/>
        <v>0</v>
      </c>
      <c r="AM36" s="20">
        <f t="shared" si="98"/>
        <v>0</v>
      </c>
      <c r="AO36" s="20" t="str">
        <f t="shared" si="99"/>
        <v/>
      </c>
      <c r="AQ36" s="20" t="str">
        <f t="shared" si="252"/>
        <v/>
      </c>
      <c r="AR36" s="20" t="str">
        <f t="shared" si="101"/>
        <v/>
      </c>
      <c r="AS36" s="20" t="str">
        <f t="shared" si="102"/>
        <v/>
      </c>
      <c r="AT36" s="20" t="str">
        <f t="shared" si="103"/>
        <v/>
      </c>
      <c r="AU36" s="20" t="str">
        <f t="shared" si="104"/>
        <v/>
      </c>
      <c r="AV36" s="20" t="str">
        <f t="shared" si="105"/>
        <v/>
      </c>
      <c r="AW36" s="20" t="str">
        <f t="shared" si="106"/>
        <v/>
      </c>
      <c r="AX36" s="20" t="str">
        <f t="shared" si="107"/>
        <v/>
      </c>
      <c r="AY36" s="20" t="str">
        <f t="shared" si="108"/>
        <v/>
      </c>
      <c r="AZ36" s="20" t="str">
        <f t="shared" si="109"/>
        <v/>
      </c>
      <c r="BA36" s="20" t="str">
        <f t="shared" si="110"/>
        <v/>
      </c>
      <c r="BB36" s="20" t="str">
        <f t="shared" si="111"/>
        <v/>
      </c>
      <c r="BC36" s="20" t="str">
        <f t="shared" si="112"/>
        <v/>
      </c>
      <c r="BD36" s="20" t="str">
        <f t="shared" si="113"/>
        <v/>
      </c>
      <c r="BE36" s="20" t="str">
        <f t="shared" si="114"/>
        <v/>
      </c>
      <c r="BF36" s="20" t="str">
        <f t="shared" si="115"/>
        <v/>
      </c>
      <c r="BG36" s="20" t="str">
        <f t="shared" si="116"/>
        <v/>
      </c>
      <c r="BH36" s="20" t="str">
        <f t="shared" si="117"/>
        <v/>
      </c>
      <c r="BI36" s="20" t="str">
        <f t="shared" si="118"/>
        <v/>
      </c>
      <c r="BJ36" s="20" t="str">
        <f t="shared" si="119"/>
        <v/>
      </c>
      <c r="BL36" s="38" t="e">
        <f t="shared" si="120"/>
        <v>#DIV/0!</v>
      </c>
      <c r="BM36" s="4">
        <f t="shared" si="121"/>
        <v>0</v>
      </c>
      <c r="BN36" s="4">
        <f t="shared" si="122"/>
        <v>0</v>
      </c>
      <c r="BO36" s="4">
        <f t="shared" si="123"/>
        <v>0</v>
      </c>
      <c r="BP36" s="173" t="str">
        <f t="shared" si="124"/>
        <v/>
      </c>
      <c r="BQ36" s="4">
        <f t="shared" si="125"/>
        <v>0</v>
      </c>
      <c r="BT36" s="268" t="str">
        <f t="shared" si="126"/>
        <v/>
      </c>
      <c r="BU36" s="268" t="str">
        <f t="shared" si="127"/>
        <v/>
      </c>
      <c r="BX36" s="20">
        <f t="shared" si="128"/>
        <v>1</v>
      </c>
      <c r="CG36" s="20" t="str">
        <f t="shared" si="129"/>
        <v/>
      </c>
      <c r="CH36" s="20" t="str">
        <f t="shared" si="307"/>
        <v/>
      </c>
      <c r="CI36" s="20" t="str">
        <f t="shared" si="308"/>
        <v/>
      </c>
      <c r="CJ36" s="20" t="str">
        <f t="shared" si="309"/>
        <v/>
      </c>
      <c r="CK36" s="20" t="str">
        <f t="shared" si="284"/>
        <v/>
      </c>
      <c r="CL36" s="20" t="str">
        <f t="shared" si="285"/>
        <v/>
      </c>
      <c r="CM36" s="20" t="str">
        <f t="shared" si="286"/>
        <v/>
      </c>
      <c r="CN36" s="20" t="str">
        <f t="shared" si="287"/>
        <v/>
      </c>
      <c r="CO36" s="20" t="str">
        <f t="shared" si="288"/>
        <v/>
      </c>
      <c r="CP36" s="20" t="str">
        <f t="shared" si="289"/>
        <v/>
      </c>
      <c r="CQ36" s="20" t="str">
        <f t="shared" si="290"/>
        <v/>
      </c>
      <c r="CR36" s="20" t="str">
        <f t="shared" si="291"/>
        <v/>
      </c>
      <c r="CS36" s="20" t="str">
        <f t="shared" si="292"/>
        <v/>
      </c>
      <c r="CT36" s="20" t="str">
        <f t="shared" si="293"/>
        <v/>
      </c>
      <c r="CU36" s="20" t="str">
        <f t="shared" si="294"/>
        <v/>
      </c>
      <c r="CV36" s="20" t="str">
        <f t="shared" si="295"/>
        <v/>
      </c>
      <c r="CW36" s="20" t="str">
        <f t="shared" si="296"/>
        <v/>
      </c>
      <c r="CX36" s="20" t="str">
        <f t="shared" si="297"/>
        <v/>
      </c>
      <c r="CY36" s="20" t="str">
        <f t="shared" si="298"/>
        <v/>
      </c>
      <c r="CZ36" s="20" t="str">
        <f t="shared" si="130"/>
        <v/>
      </c>
      <c r="AXC36" s="20" t="str">
        <f>IF('لصق اكسل الفورمز'!A31="","",'لصق اكسل الفورمز'!A31)</f>
        <v/>
      </c>
      <c r="AXD36" s="20" t="str">
        <f>IF('لصق اكسل الفورمز'!B31="","",'لصق اكسل الفورمز'!B31)</f>
        <v/>
      </c>
      <c r="AXE36" s="20" t="str">
        <f>IF('لصق اكسل الفورمز'!C31="","",'لصق اكسل الفورمز'!C31)</f>
        <v/>
      </c>
      <c r="AXF36" s="20" t="str">
        <f>IF('لصق اكسل الفورمز'!D31="","",'لصق اكسل الفورمز'!D31)</f>
        <v/>
      </c>
      <c r="AXG36" s="20" t="str">
        <f>IF('لصق اكسل الفورمز'!E31="","",'لصق اكسل الفورمز'!E31)</f>
        <v/>
      </c>
      <c r="AXH36" s="20" t="str">
        <f>IF('لصق اكسل الفورمز'!F31="","",'لصق اكسل الفورمز'!F31)</f>
        <v/>
      </c>
      <c r="AXI36" s="20" t="str">
        <f>IF('لصق اكسل الفورمز'!G31="","",'لصق اكسل الفورمز'!G31)</f>
        <v/>
      </c>
      <c r="AXJ36" s="20" t="str">
        <f>IF('لصق اكسل الفورمز'!H31="","",'لصق اكسل الفورمز'!H31)</f>
        <v/>
      </c>
      <c r="AXK36" s="20" t="str">
        <f>IF('لصق اكسل الفورمز'!I31="","",'لصق اكسل الفورمز'!I31)</f>
        <v/>
      </c>
      <c r="AXL36" s="20" t="str">
        <f>IF('لصق اكسل الفورمز'!J31="","",'لصق اكسل الفورمز'!J31)</f>
        <v/>
      </c>
      <c r="AXM36" s="20" t="str">
        <f>IF('لصق اكسل الفورمز'!K31="","",'لصق اكسل الفورمز'!K31)</f>
        <v/>
      </c>
      <c r="AXN36" s="20" t="str">
        <f>IF('لصق اكسل الفورمز'!L31="","",'لصق اكسل الفورمز'!L31)</f>
        <v/>
      </c>
      <c r="AXO36" s="20" t="str">
        <f>IF('لصق اكسل الفورمز'!M31="","",'لصق اكسل الفورمز'!M31)</f>
        <v/>
      </c>
      <c r="AXP36" s="20" t="str">
        <f>IF('لصق اكسل الفورمز'!N31="","",'لصق اكسل الفورمز'!N31)</f>
        <v/>
      </c>
      <c r="AXQ36" s="20" t="str">
        <f>IF('لصق اكسل الفورمز'!O31="","",'لصق اكسل الفورمز'!O31)</f>
        <v/>
      </c>
      <c r="AXR36" s="20" t="str">
        <f>IF('لصق اكسل الفورمز'!P31="","",'لصق اكسل الفورمز'!P31)</f>
        <v/>
      </c>
      <c r="AXS36" s="20" t="str">
        <f>IF('لصق اكسل الفورمز'!Q31="","",'لصق اكسل الفورمز'!Q31)</f>
        <v/>
      </c>
      <c r="AXT36" s="20" t="str">
        <f>IF('لصق اكسل الفورمز'!R31="","",'لصق اكسل الفورمز'!R31)</f>
        <v/>
      </c>
      <c r="AXU36" s="20" t="str">
        <f>IF('لصق اكسل الفورمز'!S31="","",'لصق اكسل الفورمز'!S31)</f>
        <v/>
      </c>
      <c r="AXV36" s="20" t="str">
        <f>IF('لصق اكسل الفورمز'!T31="","",'لصق اكسل الفورمز'!T31)</f>
        <v/>
      </c>
      <c r="AXW36" s="20" t="str">
        <f>IF('لصق اكسل الفورمز'!U31="","",'لصق اكسل الفورمز'!U31)</f>
        <v/>
      </c>
      <c r="AXX36" s="20" t="str">
        <f>IF('لصق اكسل الفورمز'!V31="","",'لصق اكسل الفورمز'!V31)</f>
        <v/>
      </c>
      <c r="AXY36" s="20" t="str">
        <f>IF('لصق اكسل الفورمز'!W31="","",'لصق اكسل الفورمز'!W31)</f>
        <v/>
      </c>
      <c r="AXZ36" s="20" t="str">
        <f>IF('لصق اكسل الفورمز'!X31="","",'لصق اكسل الفورمز'!X31)</f>
        <v/>
      </c>
      <c r="AYA36" s="20" t="str">
        <f>IF('لصق اكسل الفورمز'!Y31="","",'لصق اكسل الفورمز'!Y31)</f>
        <v/>
      </c>
      <c r="AYB36" s="20" t="str">
        <f>IF('لصق اكسل الفورمز'!Z31="","",'لصق اكسل الفورمز'!Z31)</f>
        <v/>
      </c>
      <c r="AYC36" s="20" t="str">
        <f>IF('لصق اكسل الفورمز'!AA31="","",'لصق اكسل الفورمز'!AA31)</f>
        <v/>
      </c>
      <c r="AYD36" s="20" t="str">
        <f>IF('لصق اكسل الفورمز'!AB31="","",'لصق اكسل الفورمز'!AB31)</f>
        <v/>
      </c>
      <c r="AYE36" s="20" t="str">
        <f>IF('لصق اكسل الفورمز'!AC31="","",'لصق اكسل الفورمز'!AC31)</f>
        <v/>
      </c>
      <c r="AYF36" s="20" t="str">
        <f>IF('لصق اكسل الفورمز'!AD31="","",'لصق اكسل الفورمز'!AD31)</f>
        <v/>
      </c>
      <c r="AYG36" s="20" t="str">
        <f>IF('لصق اكسل الفورمز'!AE31="","",'لصق اكسل الفورمز'!AE31)</f>
        <v/>
      </c>
      <c r="AYH36" s="20" t="str">
        <f>IF('لصق اكسل الفورمز'!AF31="","",'لصق اكسل الفورمز'!AF31)</f>
        <v/>
      </c>
      <c r="AYI36" s="20" t="str">
        <f>IF('لصق اكسل الفورمز'!AG31="","",'لصق اكسل الفورمز'!AG31)</f>
        <v/>
      </c>
      <c r="AYJ36" s="20" t="str">
        <f>IF('لصق اكسل الفورمز'!AH31="","",'لصق اكسل الفورمز'!AH31)</f>
        <v/>
      </c>
      <c r="AYK36" s="20" t="str">
        <f>IF('لصق اكسل الفورمز'!AI31="","",'لصق اكسل الفورمز'!AI31)</f>
        <v/>
      </c>
      <c r="AYL36" s="20" t="str">
        <f>IF('لصق اكسل الفورمز'!AJ31="","",'لصق اكسل الفورمز'!AJ31)</f>
        <v/>
      </c>
      <c r="AYM36" s="20" t="str">
        <f>IF('لصق اكسل الفورمز'!AK31="","",'لصق اكسل الفورمز'!AK31)</f>
        <v/>
      </c>
      <c r="AYN36" s="20" t="str">
        <f>IF('لصق اكسل الفورمز'!AL31="","",'لصق اكسل الفورمز'!AL31)</f>
        <v/>
      </c>
      <c r="AYO36" s="20" t="str">
        <f>IF('لصق اكسل الفورمز'!AM31="","",'لصق اكسل الفورمز'!AM31)</f>
        <v/>
      </c>
      <c r="AYP36" s="20" t="str">
        <f>IF('لصق اكسل الفورمز'!AN31="","",'لصق اكسل الفورمز'!AN31)</f>
        <v/>
      </c>
      <c r="AYQ36" s="20" t="str">
        <f>IF('لصق اكسل الفورمز'!AO31="","",'لصق اكسل الفورمز'!AO31)</f>
        <v/>
      </c>
      <c r="AYR36" s="20" t="str">
        <f>IF('لصق اكسل الفورمز'!AP31="","",'لصق اكسل الفورمز'!AP31)</f>
        <v/>
      </c>
      <c r="AYS36" s="20" t="str">
        <f>IF('لصق اكسل الفورمز'!AQ31="","",'لصق اكسل الفورمز'!AQ31)</f>
        <v/>
      </c>
      <c r="AYT36" s="20" t="str">
        <f>IF('لصق اكسل الفورمز'!AR31="","",'لصق اكسل الفورمز'!AR31)</f>
        <v/>
      </c>
      <c r="AYU36" s="20" t="str">
        <f>IF('لصق اكسل الفورمز'!AS31="","",'لصق اكسل الفورمز'!AS31)</f>
        <v/>
      </c>
      <c r="AYV36" s="20" t="str">
        <f>IF('لصق اكسل الفورمز'!AT31="","",'لصق اكسل الفورمز'!AT31)</f>
        <v/>
      </c>
      <c r="AYW36" s="20" t="str">
        <f>IF('لصق اكسل الفورمز'!AU31="","",'لصق اكسل الفورمز'!AU31)</f>
        <v/>
      </c>
      <c r="AYX36" s="20" t="str">
        <f>IF('لصق اكسل الفورمز'!AV31="","",'لصق اكسل الفورمز'!AV31)</f>
        <v/>
      </c>
      <c r="AYY36" s="20" t="str">
        <f>IF('لصق اكسل الفورمز'!AW31="","",'لصق اكسل الفورمز'!AW31)</f>
        <v/>
      </c>
      <c r="AYZ36" s="20" t="str">
        <f>IF('لصق اكسل الفورمز'!AX31="","",'لصق اكسل الفورمز'!AX31)</f>
        <v/>
      </c>
      <c r="AZA36" s="20" t="str">
        <f>IF('لصق اكسل الفورمز'!AY31="","",'لصق اكسل الفورمز'!AY31)</f>
        <v/>
      </c>
      <c r="AZB36" s="20" t="str">
        <f>IF('لصق اكسل الفورمز'!AZ31="","",'لصق اكسل الفورمز'!AZ31)</f>
        <v/>
      </c>
      <c r="AZC36" s="20" t="str">
        <f>IF('لصق اكسل الفورمز'!BA31="","",'لصق اكسل الفورمز'!BA31)</f>
        <v/>
      </c>
      <c r="AZD36" s="20" t="str">
        <f>IF('لصق اكسل الفورمز'!BB31="","",'لصق اكسل الفورمز'!BB31)</f>
        <v/>
      </c>
      <c r="AZE36" s="20" t="str">
        <f>IF('لصق اكسل الفورمز'!BC31="","",'لصق اكسل الفورمز'!BC31)</f>
        <v/>
      </c>
      <c r="AZF36" s="20" t="str">
        <f>IF('لصق اكسل الفورمز'!BD31="","",'لصق اكسل الفورمز'!BD31)</f>
        <v/>
      </c>
      <c r="AZG36" s="20" t="str">
        <f>IF('لصق اكسل الفورمز'!BE31="","",'لصق اكسل الفورمز'!BE31)</f>
        <v/>
      </c>
      <c r="AZH36" s="20" t="str">
        <f>IF('لصق اكسل الفورمز'!BF31="","",'لصق اكسل الفورمز'!BF31)</f>
        <v/>
      </c>
      <c r="AZI36" s="20" t="str">
        <f>IF('لصق اكسل الفورمز'!BG31="","",'لصق اكسل الفورمز'!BG31)</f>
        <v/>
      </c>
      <c r="AZJ36" s="20" t="str">
        <f>IF('لصق اكسل الفورمز'!BH31="","",'لصق اكسل الفورمز'!BH31)</f>
        <v/>
      </c>
      <c r="AZK36" s="20" t="str">
        <f>IF('لصق اكسل الفورمز'!BI31="","",'لصق اكسل الفورمز'!BI31)</f>
        <v/>
      </c>
      <c r="AZL36" s="20" t="str">
        <f>IF('لصق اكسل الفورمز'!BJ31="","",'لصق اكسل الفورمز'!BJ31)</f>
        <v/>
      </c>
      <c r="AZM36" s="20" t="str">
        <f>IF('لصق اكسل الفورمز'!BK31="","",'لصق اكسل الفورمز'!BK31)</f>
        <v/>
      </c>
      <c r="AZN36" s="20" t="str">
        <f>IF('لصق اكسل الفورمز'!BL31="","",'لصق اكسل الفورمز'!BL31)</f>
        <v/>
      </c>
      <c r="AZO36" s="20" t="str">
        <f>IF('لصق اكسل الفورمز'!BM31="","",'لصق اكسل الفورمز'!BM31)</f>
        <v/>
      </c>
      <c r="AZP36" s="20" t="str">
        <f>IF('لصق اكسل الفورمز'!BN31="","",'لصق اكسل الفورمز'!BN31)</f>
        <v/>
      </c>
      <c r="AZQ36" s="20" t="str">
        <f>IF('لصق اكسل الفورمز'!BO31="","",'لصق اكسل الفورمز'!BO31)</f>
        <v/>
      </c>
      <c r="AZR36" s="20" t="str">
        <f>IF('لصق اكسل الفورمز'!BP31="","",'لصق اكسل الفورمز'!BP31)</f>
        <v/>
      </c>
      <c r="AZS36" s="20" t="str">
        <f>IF('لصق اكسل الفورمز'!BQ31="","",'لصق اكسل الفورمز'!BQ31)</f>
        <v/>
      </c>
      <c r="AZT36" s="20" t="str">
        <f>IF('لصق اكسل الفورمز'!BR31="","",'لصق اكسل الفورمز'!BR31)</f>
        <v/>
      </c>
      <c r="AZU36" s="20" t="str">
        <f>IF('لصق اكسل الفورمز'!BS31="","",'لصق اكسل الفورمز'!BS31)</f>
        <v/>
      </c>
      <c r="AZV36" s="20" t="str">
        <f>IF('لصق اكسل الفورمز'!BT31="","",'لصق اكسل الفورمز'!BT31)</f>
        <v/>
      </c>
      <c r="AZW36" s="20" t="str">
        <f>IF('لصق اكسل الفورمز'!BU31="","",'لصق اكسل الفورمز'!BU31)</f>
        <v/>
      </c>
      <c r="AZX36" s="20" t="str">
        <f>IF('لصق اكسل الفورمز'!BV31="","",'لصق اكسل الفورمز'!BV31)</f>
        <v/>
      </c>
      <c r="AZY36" s="20" t="str">
        <f>IF('لصق اكسل الفورمز'!BW31="","",'لصق اكسل الفورمز'!BW31)</f>
        <v/>
      </c>
      <c r="AZZ36" s="20" t="str">
        <f>IF('لصق اكسل الفورمز'!BX31="","",'لصق اكسل الفورمز'!BX31)</f>
        <v/>
      </c>
      <c r="BAA36" s="20" t="str">
        <f>IF('لصق اكسل الفورمز'!BY31="","",'لصق اكسل الفورمز'!BY31)</f>
        <v/>
      </c>
      <c r="BAB36" s="20" t="str">
        <f>IF('لصق اكسل الفورمز'!BZ31="","",'لصق اكسل الفورمز'!BZ31)</f>
        <v/>
      </c>
      <c r="BAC36" s="20" t="str">
        <f>IF('لصق اكسل الفورمز'!CA31="","",'لصق اكسل الفورمز'!CA31)</f>
        <v/>
      </c>
      <c r="BAD36" s="20" t="str">
        <f>IF('لصق اكسل الفورمز'!CB31="","",'لصق اكسل الفورمز'!CB31)</f>
        <v/>
      </c>
      <c r="BAE36" s="20" t="str">
        <f>IF('لصق اكسل الفورمز'!CC31="","",'لصق اكسل الفورمز'!CC31)</f>
        <v/>
      </c>
      <c r="BAF36" s="20" t="str">
        <f>IF('لصق اكسل الفورمز'!CD31="","",'لصق اكسل الفورمز'!CD31)</f>
        <v/>
      </c>
      <c r="BAG36" s="20" t="str">
        <f>IF('لصق اكسل الفورمز'!CE31="","",'لصق اكسل الفورمز'!CE31)</f>
        <v/>
      </c>
      <c r="BAH36" s="20" t="str">
        <f>IF('لصق اكسل الفورمز'!CF31="","",'لصق اكسل الفورمز'!CF31)</f>
        <v/>
      </c>
      <c r="BAI36" s="20" t="str">
        <f>IF('لصق اكسل الفورمز'!CG31="","",'لصق اكسل الفورمز'!CG31)</f>
        <v/>
      </c>
      <c r="BAJ36" s="20" t="str">
        <f>IF('لصق اكسل الفورمز'!CH31="","",'لصق اكسل الفورمز'!CH31)</f>
        <v/>
      </c>
      <c r="BAK36" s="20" t="str">
        <f>IF('لصق اكسل الفورمز'!CI31="","",'لصق اكسل الفورمز'!CI31)</f>
        <v/>
      </c>
      <c r="BAL36" s="20" t="str">
        <f>IF('لصق اكسل الفورمز'!CJ31="","",'لصق اكسل الفورمز'!CJ31)</f>
        <v/>
      </c>
      <c r="BAM36" s="20" t="str">
        <f>IF('لصق اكسل الفورمز'!CK31="","",'لصق اكسل الفورمز'!CK31)</f>
        <v/>
      </c>
      <c r="BAN36" s="20" t="str">
        <f>IF('لصق اكسل الفورمز'!CL31="","",'لصق اكسل الفورمز'!CL31)</f>
        <v/>
      </c>
      <c r="BAO36" s="20" t="str">
        <f>IF('لصق اكسل الفورمز'!CM31="","",'لصق اكسل الفورمز'!CM31)</f>
        <v/>
      </c>
      <c r="BAP36" s="20" t="str">
        <f>IF('لصق اكسل الفورمز'!CN31="","",'لصق اكسل الفورمز'!CN31)</f>
        <v/>
      </c>
      <c r="BAQ36" s="20" t="str">
        <f>IF('لصق اكسل الفورمز'!CO31="","",'لصق اكسل الفورمز'!CO31)</f>
        <v/>
      </c>
      <c r="BAR36" s="20" t="str">
        <f>IF('لصق اكسل الفورمز'!CP31="","",'لصق اكسل الفورمز'!CP31)</f>
        <v/>
      </c>
      <c r="BAS36" s="20" t="str">
        <f>IF('لصق اكسل الفورمز'!CQ31="","",'لصق اكسل الفورمز'!CQ31)</f>
        <v/>
      </c>
      <c r="BAT36" s="20" t="str">
        <f>IF('لصق اكسل الفورمز'!CR31="","",'لصق اكسل الفورمز'!CR31)</f>
        <v/>
      </c>
      <c r="BAU36" s="20" t="str">
        <f>IF('لصق اكسل الفورمز'!CS31="","",'لصق اكسل الفورمز'!CS31)</f>
        <v/>
      </c>
      <c r="BAV36" s="20" t="str">
        <f>IF('لصق اكسل الفورمز'!CT31="","",'لصق اكسل الفورمز'!CT31)</f>
        <v/>
      </c>
      <c r="BAW36" s="20" t="str">
        <f>IF('لصق اكسل الفورمز'!CU31="","",'لصق اكسل الفورمز'!CU31)</f>
        <v/>
      </c>
      <c r="BAX36" s="20" t="str">
        <f>IF('لصق اكسل الفورمز'!CV31="","",'لصق اكسل الفورمز'!CV31)</f>
        <v/>
      </c>
      <c r="BAY36" s="20" t="str">
        <f>IF('لصق اكسل الفورمز'!CW31="","",'لصق اكسل الفورمز'!CW31)</f>
        <v/>
      </c>
      <c r="BAZ36" s="20" t="str">
        <f>IF('لصق اكسل الفورمز'!CX31="","",'لصق اكسل الفورمز'!CX31)</f>
        <v/>
      </c>
      <c r="BBA36" s="20" t="str">
        <f>IF('لصق اكسل الفورمز'!CY31="","",'لصق اكسل الفورمز'!CY31)</f>
        <v/>
      </c>
      <c r="BBB36" s="20" t="str">
        <f>IF('لصق اكسل الفورمز'!CZ31="","",'لصق اكسل الفورمز'!CZ31)</f>
        <v/>
      </c>
      <c r="BBC36" s="20" t="str">
        <f>IF('لصق اكسل الفورمز'!DA31="","",'لصق اكسل الفورمز'!DA31)</f>
        <v/>
      </c>
      <c r="BBD36" s="20" t="str">
        <f>IF('لصق اكسل الفورمز'!DB31="","",'لصق اكسل الفورمز'!DB31)</f>
        <v/>
      </c>
      <c r="BBE36" s="20" t="str">
        <f>IF('لصق اكسل الفورمز'!DC31="","",'لصق اكسل الفورمز'!DC31)</f>
        <v/>
      </c>
      <c r="BBF36" s="20" t="str">
        <f>IF('لصق اكسل الفورمز'!DD31="","",'لصق اكسل الفورمز'!DD31)</f>
        <v/>
      </c>
      <c r="BBG36" s="20" t="str">
        <f>IF('لصق اكسل الفورمز'!DE31="","",'لصق اكسل الفورمز'!DE31)</f>
        <v/>
      </c>
      <c r="BBH36" s="20" t="str">
        <f>IF('لصق اكسل الفورمز'!DF31="","",'لصق اكسل الفورمز'!DF31)</f>
        <v/>
      </c>
      <c r="BBI36" s="20" t="str">
        <f>IF('لصق اكسل الفورمز'!DG31="","",'لصق اكسل الفورمز'!DG31)</f>
        <v/>
      </c>
      <c r="BBJ36" s="20" t="str">
        <f>IF('لصق اكسل الفورمز'!DH31="","",'لصق اكسل الفورمز'!DH31)</f>
        <v/>
      </c>
      <c r="BBK36" s="20" t="str">
        <f>IF('لصق اكسل الفورمز'!DI31="","",'لصق اكسل الفورمز'!DI31)</f>
        <v/>
      </c>
      <c r="BBL36" s="20" t="str">
        <f>IF('لصق اكسل الفورمز'!DJ31="","",'لصق اكسل الفورمز'!DJ31)</f>
        <v/>
      </c>
      <c r="BBM36" s="20" t="str">
        <f>IF('لصق اكسل الفورمز'!DK31="","",'لصق اكسل الفورمز'!DK31)</f>
        <v/>
      </c>
      <c r="BBN36" s="20" t="str">
        <f>IF('لصق اكسل الفورمز'!DL31="","",'لصق اكسل الفورمز'!DL31)</f>
        <v/>
      </c>
      <c r="BBO36" s="20" t="str">
        <f>IF('لصق اكسل الفورمز'!DM31="","",'لصق اكسل الفورمز'!DM31)</f>
        <v/>
      </c>
      <c r="BCU36" s="20" t="str">
        <f t="shared" si="131"/>
        <v/>
      </c>
      <c r="BCV36" s="20" t="str">
        <f t="shared" si="132"/>
        <v/>
      </c>
      <c r="BCW36" s="20" t="str">
        <f t="shared" si="133"/>
        <v/>
      </c>
      <c r="BCX36" s="20" t="str">
        <f t="shared" si="134"/>
        <v/>
      </c>
      <c r="BCY36" s="20" t="str">
        <f t="shared" si="135"/>
        <v/>
      </c>
      <c r="BCZ36" s="20" t="str">
        <f t="shared" si="136"/>
        <v/>
      </c>
      <c r="BDA36" s="20" t="str">
        <f t="shared" si="137"/>
        <v/>
      </c>
      <c r="BDB36" s="20" t="str">
        <f t="shared" si="138"/>
        <v/>
      </c>
      <c r="BDC36" s="20" t="str">
        <f t="shared" si="139"/>
        <v/>
      </c>
      <c r="BDD36" s="20" t="str">
        <f t="shared" si="140"/>
        <v/>
      </c>
      <c r="BDE36" s="20" t="str">
        <f t="shared" si="141"/>
        <v/>
      </c>
      <c r="BDF36" s="20" t="str">
        <f t="shared" si="142"/>
        <v/>
      </c>
      <c r="BDG36" s="20" t="str">
        <f t="shared" si="143"/>
        <v/>
      </c>
      <c r="BDH36" s="20" t="str">
        <f t="shared" si="144"/>
        <v/>
      </c>
      <c r="BDI36" s="20" t="str">
        <f t="shared" si="145"/>
        <v/>
      </c>
      <c r="BDJ36" s="20" t="str">
        <f t="shared" si="146"/>
        <v/>
      </c>
      <c r="BDK36" s="20" t="str">
        <f t="shared" si="147"/>
        <v/>
      </c>
      <c r="BDL36" s="20" t="str">
        <f t="shared" si="148"/>
        <v/>
      </c>
      <c r="BDM36" s="20" t="str">
        <f t="shared" si="149"/>
        <v/>
      </c>
      <c r="BDN36" s="20" t="str">
        <f t="shared" si="150"/>
        <v/>
      </c>
      <c r="BDO36" s="20" t="str">
        <f t="shared" si="151"/>
        <v/>
      </c>
      <c r="BDP36" s="20" t="str">
        <f t="shared" si="152"/>
        <v/>
      </c>
      <c r="BDQ36" s="20" t="str">
        <f t="shared" si="153"/>
        <v/>
      </c>
      <c r="BDR36" s="20" t="str">
        <f t="shared" si="154"/>
        <v/>
      </c>
      <c r="BDS36" s="20" t="str">
        <f t="shared" si="155"/>
        <v/>
      </c>
      <c r="BDT36" s="20" t="str">
        <f t="shared" si="156"/>
        <v/>
      </c>
      <c r="BDU36" s="20" t="str">
        <f t="shared" si="157"/>
        <v/>
      </c>
      <c r="BDV36" s="20" t="str">
        <f t="shared" si="158"/>
        <v/>
      </c>
      <c r="BDW36" s="20" t="str">
        <f t="shared" si="159"/>
        <v/>
      </c>
      <c r="BDX36" s="20" t="str">
        <f t="shared" si="160"/>
        <v/>
      </c>
      <c r="BDY36" s="20" t="str">
        <f t="shared" si="161"/>
        <v/>
      </c>
      <c r="BDZ36" s="20" t="str">
        <f t="shared" si="162"/>
        <v/>
      </c>
      <c r="BEA36" s="20" t="str">
        <f t="shared" si="163"/>
        <v/>
      </c>
      <c r="BEB36" s="20" t="str">
        <f t="shared" si="164"/>
        <v/>
      </c>
      <c r="BEC36" s="20" t="str">
        <f t="shared" si="165"/>
        <v/>
      </c>
      <c r="BED36" s="20" t="str">
        <f t="shared" si="166"/>
        <v/>
      </c>
      <c r="BEE36" s="20" t="str">
        <f t="shared" si="167"/>
        <v/>
      </c>
      <c r="BEF36" s="20" t="str">
        <f t="shared" si="168"/>
        <v/>
      </c>
      <c r="BEG36" s="20" t="str">
        <f t="shared" si="169"/>
        <v/>
      </c>
      <c r="BEH36" s="20" t="str">
        <f t="shared" si="170"/>
        <v/>
      </c>
      <c r="BEI36" s="20" t="str">
        <f t="shared" si="171"/>
        <v/>
      </c>
      <c r="BEJ36" s="20" t="str">
        <f t="shared" si="172"/>
        <v/>
      </c>
      <c r="BEK36" s="20" t="str">
        <f t="shared" si="173"/>
        <v/>
      </c>
      <c r="BEL36" s="20" t="str">
        <f t="shared" si="174"/>
        <v/>
      </c>
      <c r="BEM36" s="20" t="str">
        <f t="shared" si="175"/>
        <v/>
      </c>
      <c r="BEN36" s="20" t="str">
        <f t="shared" si="176"/>
        <v/>
      </c>
      <c r="BEO36" s="20" t="str">
        <f t="shared" si="177"/>
        <v/>
      </c>
      <c r="BEP36" s="20" t="str">
        <f t="shared" si="178"/>
        <v/>
      </c>
      <c r="BEQ36" s="20" t="str">
        <f t="shared" si="179"/>
        <v/>
      </c>
      <c r="BER36" s="20" t="str">
        <f t="shared" si="180"/>
        <v/>
      </c>
      <c r="BES36" s="20" t="str">
        <f t="shared" si="181"/>
        <v/>
      </c>
      <c r="BET36" s="20" t="str">
        <f t="shared" si="182"/>
        <v/>
      </c>
      <c r="BEU36" s="20" t="str">
        <f t="shared" si="183"/>
        <v/>
      </c>
      <c r="BEV36" s="20" t="str">
        <f t="shared" si="184"/>
        <v/>
      </c>
      <c r="BEW36" s="20" t="str">
        <f t="shared" si="185"/>
        <v/>
      </c>
      <c r="BEX36" s="20" t="str">
        <f t="shared" si="186"/>
        <v/>
      </c>
      <c r="BEY36" s="20" t="str">
        <f t="shared" si="187"/>
        <v/>
      </c>
      <c r="BEZ36" s="20" t="str">
        <f t="shared" si="188"/>
        <v/>
      </c>
      <c r="BFA36" s="20" t="str">
        <f t="shared" si="189"/>
        <v/>
      </c>
      <c r="BFB36" s="20" t="str">
        <f t="shared" si="190"/>
        <v/>
      </c>
      <c r="BFC36" s="20" t="str">
        <f t="shared" si="191"/>
        <v/>
      </c>
      <c r="BFD36" s="20" t="str">
        <f t="shared" si="192"/>
        <v/>
      </c>
      <c r="BFE36" s="20" t="str">
        <f t="shared" si="193"/>
        <v/>
      </c>
      <c r="BFF36" s="20" t="str">
        <f t="shared" si="194"/>
        <v/>
      </c>
      <c r="BFG36" s="20" t="str">
        <f t="shared" si="195"/>
        <v/>
      </c>
      <c r="BFH36" s="20" t="str">
        <f t="shared" si="196"/>
        <v/>
      </c>
      <c r="BFI36" s="20" t="str">
        <f t="shared" si="197"/>
        <v/>
      </c>
      <c r="BFJ36" s="20" t="str">
        <f t="shared" si="198"/>
        <v/>
      </c>
      <c r="BFK36" s="20" t="str">
        <f t="shared" si="199"/>
        <v/>
      </c>
      <c r="BFL36" s="20" t="str">
        <f t="shared" si="200"/>
        <v/>
      </c>
      <c r="BFM36" s="20" t="str">
        <f t="shared" si="201"/>
        <v/>
      </c>
      <c r="BFN36" s="20" t="str">
        <f t="shared" si="202"/>
        <v/>
      </c>
      <c r="BFO36" s="20" t="str">
        <f t="shared" si="203"/>
        <v/>
      </c>
      <c r="BFP36" s="20" t="str">
        <f t="shared" si="204"/>
        <v/>
      </c>
      <c r="BFQ36" s="20" t="str">
        <f t="shared" si="205"/>
        <v/>
      </c>
      <c r="BFR36" s="20" t="str">
        <f t="shared" si="206"/>
        <v/>
      </c>
      <c r="BFS36" s="20" t="str">
        <f t="shared" si="207"/>
        <v/>
      </c>
      <c r="BFT36" s="20" t="str">
        <f t="shared" si="208"/>
        <v/>
      </c>
      <c r="BFU36" s="20" t="str">
        <f t="shared" si="209"/>
        <v/>
      </c>
      <c r="BFV36" s="20" t="str">
        <f t="shared" si="210"/>
        <v/>
      </c>
      <c r="BFW36" s="20" t="str">
        <f t="shared" si="211"/>
        <v/>
      </c>
      <c r="BFX36" s="20" t="str">
        <f t="shared" si="212"/>
        <v/>
      </c>
      <c r="BFY36" s="20" t="str">
        <f t="shared" si="213"/>
        <v/>
      </c>
      <c r="BFZ36" s="20" t="str">
        <f t="shared" si="214"/>
        <v/>
      </c>
      <c r="BGA36" s="20" t="str">
        <f t="shared" si="215"/>
        <v/>
      </c>
      <c r="BGB36" s="20" t="str">
        <f t="shared" si="216"/>
        <v/>
      </c>
      <c r="BGC36" s="20" t="str">
        <f t="shared" si="217"/>
        <v/>
      </c>
      <c r="BGD36" s="20" t="str">
        <f t="shared" si="218"/>
        <v/>
      </c>
      <c r="BGE36" s="20" t="str">
        <f t="shared" si="219"/>
        <v/>
      </c>
      <c r="BGF36" s="20" t="str">
        <f t="shared" si="220"/>
        <v/>
      </c>
      <c r="BGG36" s="20" t="str">
        <f t="shared" si="221"/>
        <v/>
      </c>
      <c r="BGH36" s="20" t="str">
        <f t="shared" si="222"/>
        <v/>
      </c>
      <c r="BGI36" s="20" t="str">
        <f t="shared" si="223"/>
        <v/>
      </c>
      <c r="BGJ36" s="20" t="str">
        <f t="shared" si="224"/>
        <v/>
      </c>
      <c r="BGK36" s="20" t="str">
        <f t="shared" si="225"/>
        <v/>
      </c>
      <c r="BGL36" s="20" t="str">
        <f t="shared" si="226"/>
        <v/>
      </c>
      <c r="BGM36" s="20" t="str">
        <f t="shared" si="227"/>
        <v/>
      </c>
      <c r="BGN36" s="20" t="str">
        <f t="shared" si="228"/>
        <v/>
      </c>
      <c r="BGO36" s="20" t="str">
        <f t="shared" si="229"/>
        <v/>
      </c>
      <c r="BGP36" s="20" t="str">
        <f t="shared" si="230"/>
        <v/>
      </c>
      <c r="BGQ36" s="20" t="str">
        <f t="shared" si="231"/>
        <v/>
      </c>
      <c r="BGR36" s="20" t="str">
        <f t="shared" si="232"/>
        <v/>
      </c>
      <c r="BGS36" s="20" t="str">
        <f t="shared" si="233"/>
        <v/>
      </c>
      <c r="BGT36" s="20" t="str">
        <f t="shared" si="234"/>
        <v/>
      </c>
      <c r="BGU36" s="20" t="str">
        <f t="shared" si="235"/>
        <v/>
      </c>
      <c r="BGV36" s="20" t="str">
        <f t="shared" si="236"/>
        <v/>
      </c>
      <c r="BGW36" s="20" t="str">
        <f t="shared" si="237"/>
        <v/>
      </c>
      <c r="BGX36" s="20" t="str">
        <f t="shared" si="238"/>
        <v/>
      </c>
      <c r="BGY36" s="20" t="str">
        <f t="shared" si="239"/>
        <v/>
      </c>
      <c r="BGZ36" s="20" t="str">
        <f t="shared" si="240"/>
        <v/>
      </c>
      <c r="BHA36" s="20" t="str">
        <f t="shared" si="241"/>
        <v/>
      </c>
      <c r="BHB36" s="20" t="str">
        <f t="shared" si="242"/>
        <v/>
      </c>
      <c r="BHC36" s="20" t="str">
        <f t="shared" si="243"/>
        <v/>
      </c>
      <c r="BHD36" s="20" t="str">
        <f t="shared" si="244"/>
        <v/>
      </c>
      <c r="BHE36" s="20" t="str">
        <f t="shared" si="245"/>
        <v/>
      </c>
      <c r="BHF36" s="20" t="str">
        <f t="shared" si="246"/>
        <v/>
      </c>
      <c r="BHG36" s="20" t="str">
        <f t="shared" si="247"/>
        <v/>
      </c>
      <c r="BHJ36" s="20" t="str">
        <f t="shared" si="248"/>
        <v/>
      </c>
      <c r="BHL36" s="20" t="str">
        <f t="shared" si="249"/>
        <v/>
      </c>
      <c r="BHM36" s="20" t="str">
        <f t="shared" si="249"/>
        <v/>
      </c>
      <c r="BHN36" s="20" t="str">
        <f t="shared" ref="BHN36:BIC51" si="310">MID($BHJ36,BHN$6,1)</f>
        <v/>
      </c>
      <c r="BHO36" s="20" t="str">
        <f t="shared" si="310"/>
        <v/>
      </c>
      <c r="BHP36" s="20" t="str">
        <f t="shared" si="310"/>
        <v/>
      </c>
      <c r="BHQ36" s="20" t="str">
        <f t="shared" si="310"/>
        <v/>
      </c>
      <c r="BHR36" s="20" t="str">
        <f t="shared" si="310"/>
        <v/>
      </c>
      <c r="BHS36" s="20" t="str">
        <f t="shared" si="310"/>
        <v/>
      </c>
      <c r="BHT36" s="20" t="str">
        <f t="shared" si="310"/>
        <v/>
      </c>
      <c r="BHU36" s="20" t="str">
        <f t="shared" si="310"/>
        <v/>
      </c>
      <c r="BHV36" s="20" t="str">
        <f t="shared" si="310"/>
        <v/>
      </c>
      <c r="BHW36" s="20" t="str">
        <f t="shared" si="310"/>
        <v/>
      </c>
      <c r="BHX36" s="20" t="str">
        <f t="shared" si="310"/>
        <v/>
      </c>
      <c r="BHY36" s="20" t="str">
        <f t="shared" si="310"/>
        <v/>
      </c>
      <c r="BHZ36" s="20" t="str">
        <f t="shared" si="310"/>
        <v/>
      </c>
      <c r="BIA36" s="20" t="str">
        <f t="shared" si="310"/>
        <v/>
      </c>
      <c r="BIB36" s="20" t="str">
        <f t="shared" si="310"/>
        <v/>
      </c>
      <c r="BIC36" s="20" t="str">
        <f t="shared" si="310"/>
        <v/>
      </c>
      <c r="BID36" s="20" t="str">
        <f t="shared" si="264"/>
        <v/>
      </c>
      <c r="BIE36" s="20" t="str">
        <f t="shared" si="264"/>
        <v/>
      </c>
    </row>
    <row r="37" spans="1:104 1303:1591" ht="14.5">
      <c r="A37" s="523">
        <v>31</v>
      </c>
      <c r="B37" s="510" t="str">
        <f>IF('لصق اكسل الفورمز'!E32="","",'لصق اكسل الفورمز'!E32)</f>
        <v/>
      </c>
      <c r="C37" s="510" t="str">
        <f t="shared" si="93"/>
        <v/>
      </c>
      <c r="D37" s="510" t="str">
        <f t="shared" si="276"/>
        <v/>
      </c>
      <c r="E37" s="510" t="str">
        <f t="shared" si="277"/>
        <v/>
      </c>
      <c r="F37" s="510" t="str">
        <f t="shared" si="278"/>
        <v/>
      </c>
      <c r="G37" s="510" t="str">
        <f t="shared" si="279"/>
        <v/>
      </c>
      <c r="H37" s="510" t="str">
        <f t="shared" si="280"/>
        <v/>
      </c>
      <c r="I37" s="510" t="str">
        <f t="shared" si="281"/>
        <v/>
      </c>
      <c r="J37" s="510" t="str">
        <f t="shared" si="282"/>
        <v/>
      </c>
      <c r="K37" s="510" t="str">
        <f t="shared" si="283"/>
        <v/>
      </c>
      <c r="L37" s="510" t="str">
        <f t="shared" si="253"/>
        <v/>
      </c>
      <c r="M37" s="510" t="str">
        <f t="shared" si="254"/>
        <v/>
      </c>
      <c r="N37" s="510" t="str">
        <f t="shared" si="255"/>
        <v/>
      </c>
      <c r="O37" s="510" t="str">
        <f t="shared" si="256"/>
        <v/>
      </c>
      <c r="P37" s="510" t="str">
        <f t="shared" si="257"/>
        <v/>
      </c>
      <c r="Q37" s="510" t="str">
        <f t="shared" si="258"/>
        <v/>
      </c>
      <c r="R37" s="510" t="str">
        <f t="shared" si="259"/>
        <v/>
      </c>
      <c r="S37" s="510" t="str">
        <f t="shared" si="260"/>
        <v/>
      </c>
      <c r="T37" s="510" t="str">
        <f t="shared" si="261"/>
        <v/>
      </c>
      <c r="U37" s="510" t="str">
        <f t="shared" si="262"/>
        <v/>
      </c>
      <c r="V37" s="510" t="str">
        <f t="shared" si="263"/>
        <v/>
      </c>
      <c r="W37" s="527" t="str">
        <f t="shared" si="94"/>
        <v/>
      </c>
      <c r="X37" s="510" t="str">
        <f t="shared" si="95"/>
        <v/>
      </c>
      <c r="Y37" s="564" t="str">
        <f t="shared" si="96"/>
        <v/>
      </c>
      <c r="AL37" s="20">
        <f t="shared" si="97"/>
        <v>0</v>
      </c>
      <c r="AM37" s="20">
        <f t="shared" si="98"/>
        <v>0</v>
      </c>
      <c r="AO37" s="20" t="str">
        <f t="shared" si="99"/>
        <v/>
      </c>
      <c r="AQ37" s="20" t="str">
        <f t="shared" si="252"/>
        <v/>
      </c>
      <c r="AR37" s="20" t="str">
        <f t="shared" si="101"/>
        <v/>
      </c>
      <c r="AS37" s="20" t="str">
        <f t="shared" si="102"/>
        <v/>
      </c>
      <c r="AT37" s="20" t="str">
        <f t="shared" si="103"/>
        <v/>
      </c>
      <c r="AU37" s="20" t="str">
        <f t="shared" si="104"/>
        <v/>
      </c>
      <c r="AV37" s="20" t="str">
        <f t="shared" si="105"/>
        <v/>
      </c>
      <c r="AW37" s="20" t="str">
        <f t="shared" si="106"/>
        <v/>
      </c>
      <c r="AX37" s="20" t="str">
        <f t="shared" si="107"/>
        <v/>
      </c>
      <c r="AY37" s="20" t="str">
        <f t="shared" si="108"/>
        <v/>
      </c>
      <c r="AZ37" s="20" t="str">
        <f t="shared" si="109"/>
        <v/>
      </c>
      <c r="BA37" s="20" t="str">
        <f t="shared" si="110"/>
        <v/>
      </c>
      <c r="BB37" s="20" t="str">
        <f t="shared" si="111"/>
        <v/>
      </c>
      <c r="BC37" s="20" t="str">
        <f t="shared" si="112"/>
        <v/>
      </c>
      <c r="BD37" s="20" t="str">
        <f t="shared" si="113"/>
        <v/>
      </c>
      <c r="BE37" s="20" t="str">
        <f t="shared" si="114"/>
        <v/>
      </c>
      <c r="BF37" s="20" t="str">
        <f t="shared" si="115"/>
        <v/>
      </c>
      <c r="BG37" s="20" t="str">
        <f t="shared" si="116"/>
        <v/>
      </c>
      <c r="BH37" s="20" t="str">
        <f t="shared" si="117"/>
        <v/>
      </c>
      <c r="BI37" s="20" t="str">
        <f t="shared" si="118"/>
        <v/>
      </c>
      <c r="BJ37" s="20" t="str">
        <f t="shared" si="119"/>
        <v/>
      </c>
      <c r="BL37" s="38" t="e">
        <f t="shared" si="120"/>
        <v>#DIV/0!</v>
      </c>
      <c r="BM37" s="4">
        <f t="shared" si="121"/>
        <v>0</v>
      </c>
      <c r="BN37" s="4">
        <f t="shared" si="122"/>
        <v>0</v>
      </c>
      <c r="BO37" s="4">
        <f t="shared" si="123"/>
        <v>0</v>
      </c>
      <c r="BP37" s="173" t="str">
        <f t="shared" si="124"/>
        <v/>
      </c>
      <c r="BQ37" s="4">
        <f t="shared" si="125"/>
        <v>0</v>
      </c>
      <c r="BT37" s="268" t="str">
        <f t="shared" si="126"/>
        <v/>
      </c>
      <c r="BU37" s="268" t="str">
        <f t="shared" si="127"/>
        <v/>
      </c>
      <c r="BX37" s="20">
        <f t="shared" si="128"/>
        <v>1</v>
      </c>
      <c r="CG37" s="20" t="str">
        <f t="shared" si="129"/>
        <v/>
      </c>
      <c r="CH37" s="20" t="str">
        <f t="shared" si="307"/>
        <v/>
      </c>
      <c r="CI37" s="20" t="str">
        <f t="shared" si="308"/>
        <v/>
      </c>
      <c r="CJ37" s="20" t="str">
        <f t="shared" si="309"/>
        <v/>
      </c>
      <c r="CK37" s="20" t="str">
        <f t="shared" si="284"/>
        <v/>
      </c>
      <c r="CL37" s="20" t="str">
        <f t="shared" si="285"/>
        <v/>
      </c>
      <c r="CM37" s="20" t="str">
        <f t="shared" si="286"/>
        <v/>
      </c>
      <c r="CN37" s="20" t="str">
        <f t="shared" si="287"/>
        <v/>
      </c>
      <c r="CO37" s="20" t="str">
        <f t="shared" si="288"/>
        <v/>
      </c>
      <c r="CP37" s="20" t="str">
        <f t="shared" si="289"/>
        <v/>
      </c>
      <c r="CQ37" s="20" t="str">
        <f t="shared" si="290"/>
        <v/>
      </c>
      <c r="CR37" s="20" t="str">
        <f t="shared" si="291"/>
        <v/>
      </c>
      <c r="CS37" s="20" t="str">
        <f t="shared" si="292"/>
        <v/>
      </c>
      <c r="CT37" s="20" t="str">
        <f t="shared" si="293"/>
        <v/>
      </c>
      <c r="CU37" s="20" t="str">
        <f t="shared" si="294"/>
        <v/>
      </c>
      <c r="CV37" s="20" t="str">
        <f t="shared" si="295"/>
        <v/>
      </c>
      <c r="CW37" s="20" t="str">
        <f t="shared" si="296"/>
        <v/>
      </c>
      <c r="CX37" s="20" t="str">
        <f t="shared" si="297"/>
        <v/>
      </c>
      <c r="CY37" s="20" t="str">
        <f t="shared" si="298"/>
        <v/>
      </c>
      <c r="CZ37" s="20" t="str">
        <f t="shared" si="130"/>
        <v/>
      </c>
      <c r="AXC37" s="20" t="str">
        <f>IF('لصق اكسل الفورمز'!A32="","",'لصق اكسل الفورمز'!A32)</f>
        <v/>
      </c>
      <c r="AXD37" s="20" t="str">
        <f>IF('لصق اكسل الفورمز'!B32="","",'لصق اكسل الفورمز'!B32)</f>
        <v/>
      </c>
      <c r="AXE37" s="20" t="str">
        <f>IF('لصق اكسل الفورمز'!C32="","",'لصق اكسل الفورمز'!C32)</f>
        <v/>
      </c>
      <c r="AXF37" s="20" t="str">
        <f>IF('لصق اكسل الفورمز'!D32="","",'لصق اكسل الفورمز'!D32)</f>
        <v/>
      </c>
      <c r="AXG37" s="20" t="str">
        <f>IF('لصق اكسل الفورمز'!E32="","",'لصق اكسل الفورمز'!E32)</f>
        <v/>
      </c>
      <c r="AXH37" s="20" t="str">
        <f>IF('لصق اكسل الفورمز'!F32="","",'لصق اكسل الفورمز'!F32)</f>
        <v/>
      </c>
      <c r="AXI37" s="20" t="str">
        <f>IF('لصق اكسل الفورمز'!G32="","",'لصق اكسل الفورمز'!G32)</f>
        <v/>
      </c>
      <c r="AXJ37" s="20" t="str">
        <f>IF('لصق اكسل الفورمز'!H32="","",'لصق اكسل الفورمز'!H32)</f>
        <v/>
      </c>
      <c r="AXK37" s="20" t="str">
        <f>IF('لصق اكسل الفورمز'!I32="","",'لصق اكسل الفورمز'!I32)</f>
        <v/>
      </c>
      <c r="AXL37" s="20" t="str">
        <f>IF('لصق اكسل الفورمز'!J32="","",'لصق اكسل الفورمز'!J32)</f>
        <v/>
      </c>
      <c r="AXM37" s="20" t="str">
        <f>IF('لصق اكسل الفورمز'!K32="","",'لصق اكسل الفورمز'!K32)</f>
        <v/>
      </c>
      <c r="AXN37" s="20" t="str">
        <f>IF('لصق اكسل الفورمز'!L32="","",'لصق اكسل الفورمز'!L32)</f>
        <v/>
      </c>
      <c r="AXO37" s="20" t="str">
        <f>IF('لصق اكسل الفورمز'!M32="","",'لصق اكسل الفورمز'!M32)</f>
        <v/>
      </c>
      <c r="AXP37" s="20" t="str">
        <f>IF('لصق اكسل الفورمز'!N32="","",'لصق اكسل الفورمز'!N32)</f>
        <v/>
      </c>
      <c r="AXQ37" s="20" t="str">
        <f>IF('لصق اكسل الفورمز'!O32="","",'لصق اكسل الفورمز'!O32)</f>
        <v/>
      </c>
      <c r="AXR37" s="20" t="str">
        <f>IF('لصق اكسل الفورمز'!P32="","",'لصق اكسل الفورمز'!P32)</f>
        <v/>
      </c>
      <c r="AXS37" s="20" t="str">
        <f>IF('لصق اكسل الفورمز'!Q32="","",'لصق اكسل الفورمز'!Q32)</f>
        <v/>
      </c>
      <c r="AXT37" s="20" t="str">
        <f>IF('لصق اكسل الفورمز'!R32="","",'لصق اكسل الفورمز'!R32)</f>
        <v/>
      </c>
      <c r="AXU37" s="20" t="str">
        <f>IF('لصق اكسل الفورمز'!S32="","",'لصق اكسل الفورمز'!S32)</f>
        <v/>
      </c>
      <c r="AXV37" s="20" t="str">
        <f>IF('لصق اكسل الفورمز'!T32="","",'لصق اكسل الفورمز'!T32)</f>
        <v/>
      </c>
      <c r="AXW37" s="20" t="str">
        <f>IF('لصق اكسل الفورمز'!U32="","",'لصق اكسل الفورمز'!U32)</f>
        <v/>
      </c>
      <c r="AXX37" s="20" t="str">
        <f>IF('لصق اكسل الفورمز'!V32="","",'لصق اكسل الفورمز'!V32)</f>
        <v/>
      </c>
      <c r="AXY37" s="20" t="str">
        <f>IF('لصق اكسل الفورمز'!W32="","",'لصق اكسل الفورمز'!W32)</f>
        <v/>
      </c>
      <c r="AXZ37" s="20" t="str">
        <f>IF('لصق اكسل الفورمز'!X32="","",'لصق اكسل الفورمز'!X32)</f>
        <v/>
      </c>
      <c r="AYA37" s="20" t="str">
        <f>IF('لصق اكسل الفورمز'!Y32="","",'لصق اكسل الفورمز'!Y32)</f>
        <v/>
      </c>
      <c r="AYB37" s="20" t="str">
        <f>IF('لصق اكسل الفورمز'!Z32="","",'لصق اكسل الفورمز'!Z32)</f>
        <v/>
      </c>
      <c r="AYC37" s="20" t="str">
        <f>IF('لصق اكسل الفورمز'!AA32="","",'لصق اكسل الفورمز'!AA32)</f>
        <v/>
      </c>
      <c r="AYD37" s="20" t="str">
        <f>IF('لصق اكسل الفورمز'!AB32="","",'لصق اكسل الفورمز'!AB32)</f>
        <v/>
      </c>
      <c r="AYE37" s="20" t="str">
        <f>IF('لصق اكسل الفورمز'!AC32="","",'لصق اكسل الفورمز'!AC32)</f>
        <v/>
      </c>
      <c r="AYF37" s="20" t="str">
        <f>IF('لصق اكسل الفورمز'!AD32="","",'لصق اكسل الفورمز'!AD32)</f>
        <v/>
      </c>
      <c r="AYG37" s="20" t="str">
        <f>IF('لصق اكسل الفورمز'!AE32="","",'لصق اكسل الفورمز'!AE32)</f>
        <v/>
      </c>
      <c r="AYH37" s="20" t="str">
        <f>IF('لصق اكسل الفورمز'!AF32="","",'لصق اكسل الفورمز'!AF32)</f>
        <v/>
      </c>
      <c r="AYI37" s="20" t="str">
        <f>IF('لصق اكسل الفورمز'!AG32="","",'لصق اكسل الفورمز'!AG32)</f>
        <v/>
      </c>
      <c r="AYJ37" s="20" t="str">
        <f>IF('لصق اكسل الفورمز'!AH32="","",'لصق اكسل الفورمز'!AH32)</f>
        <v/>
      </c>
      <c r="AYK37" s="20" t="str">
        <f>IF('لصق اكسل الفورمز'!AI32="","",'لصق اكسل الفورمز'!AI32)</f>
        <v/>
      </c>
      <c r="AYL37" s="20" t="str">
        <f>IF('لصق اكسل الفورمز'!AJ32="","",'لصق اكسل الفورمز'!AJ32)</f>
        <v/>
      </c>
      <c r="AYM37" s="20" t="str">
        <f>IF('لصق اكسل الفورمز'!AK32="","",'لصق اكسل الفورمز'!AK32)</f>
        <v/>
      </c>
      <c r="AYN37" s="20" t="str">
        <f>IF('لصق اكسل الفورمز'!AL32="","",'لصق اكسل الفورمز'!AL32)</f>
        <v/>
      </c>
      <c r="AYO37" s="20" t="str">
        <f>IF('لصق اكسل الفورمز'!AM32="","",'لصق اكسل الفورمز'!AM32)</f>
        <v/>
      </c>
      <c r="AYP37" s="20" t="str">
        <f>IF('لصق اكسل الفورمز'!AN32="","",'لصق اكسل الفورمز'!AN32)</f>
        <v/>
      </c>
      <c r="AYQ37" s="20" t="str">
        <f>IF('لصق اكسل الفورمز'!AO32="","",'لصق اكسل الفورمز'!AO32)</f>
        <v/>
      </c>
      <c r="AYR37" s="20" t="str">
        <f>IF('لصق اكسل الفورمز'!AP32="","",'لصق اكسل الفورمز'!AP32)</f>
        <v/>
      </c>
      <c r="AYS37" s="20" t="str">
        <f>IF('لصق اكسل الفورمز'!AQ32="","",'لصق اكسل الفورمز'!AQ32)</f>
        <v/>
      </c>
      <c r="AYT37" s="20" t="str">
        <f>IF('لصق اكسل الفورمز'!AR32="","",'لصق اكسل الفورمز'!AR32)</f>
        <v/>
      </c>
      <c r="AYU37" s="20" t="str">
        <f>IF('لصق اكسل الفورمز'!AS32="","",'لصق اكسل الفورمز'!AS32)</f>
        <v/>
      </c>
      <c r="AYV37" s="20" t="str">
        <f>IF('لصق اكسل الفورمز'!AT32="","",'لصق اكسل الفورمز'!AT32)</f>
        <v/>
      </c>
      <c r="AYW37" s="20" t="str">
        <f>IF('لصق اكسل الفورمز'!AU32="","",'لصق اكسل الفورمز'!AU32)</f>
        <v/>
      </c>
      <c r="AYX37" s="20" t="str">
        <f>IF('لصق اكسل الفورمز'!AV32="","",'لصق اكسل الفورمز'!AV32)</f>
        <v/>
      </c>
      <c r="AYY37" s="20" t="str">
        <f>IF('لصق اكسل الفورمز'!AW32="","",'لصق اكسل الفورمز'!AW32)</f>
        <v/>
      </c>
      <c r="AYZ37" s="20" t="str">
        <f>IF('لصق اكسل الفورمز'!AX32="","",'لصق اكسل الفورمز'!AX32)</f>
        <v/>
      </c>
      <c r="AZA37" s="20" t="str">
        <f>IF('لصق اكسل الفورمز'!AY32="","",'لصق اكسل الفورمز'!AY32)</f>
        <v/>
      </c>
      <c r="AZB37" s="20" t="str">
        <f>IF('لصق اكسل الفورمز'!AZ32="","",'لصق اكسل الفورمز'!AZ32)</f>
        <v/>
      </c>
      <c r="AZC37" s="20" t="str">
        <f>IF('لصق اكسل الفورمز'!BA32="","",'لصق اكسل الفورمز'!BA32)</f>
        <v/>
      </c>
      <c r="AZD37" s="20" t="str">
        <f>IF('لصق اكسل الفورمز'!BB32="","",'لصق اكسل الفورمز'!BB32)</f>
        <v/>
      </c>
      <c r="AZE37" s="20" t="str">
        <f>IF('لصق اكسل الفورمز'!BC32="","",'لصق اكسل الفورمز'!BC32)</f>
        <v/>
      </c>
      <c r="AZF37" s="20" t="str">
        <f>IF('لصق اكسل الفورمز'!BD32="","",'لصق اكسل الفورمز'!BD32)</f>
        <v/>
      </c>
      <c r="AZG37" s="20" t="str">
        <f>IF('لصق اكسل الفورمز'!BE32="","",'لصق اكسل الفورمز'!BE32)</f>
        <v/>
      </c>
      <c r="AZH37" s="20" t="str">
        <f>IF('لصق اكسل الفورمز'!BF32="","",'لصق اكسل الفورمز'!BF32)</f>
        <v/>
      </c>
      <c r="AZI37" s="20" t="str">
        <f>IF('لصق اكسل الفورمز'!BG32="","",'لصق اكسل الفورمز'!BG32)</f>
        <v/>
      </c>
      <c r="AZJ37" s="20" t="str">
        <f>IF('لصق اكسل الفورمز'!BH32="","",'لصق اكسل الفورمز'!BH32)</f>
        <v/>
      </c>
      <c r="AZK37" s="20" t="str">
        <f>IF('لصق اكسل الفورمز'!BI32="","",'لصق اكسل الفورمز'!BI32)</f>
        <v/>
      </c>
      <c r="AZL37" s="20" t="str">
        <f>IF('لصق اكسل الفورمز'!BJ32="","",'لصق اكسل الفورمز'!BJ32)</f>
        <v/>
      </c>
      <c r="AZM37" s="20" t="str">
        <f>IF('لصق اكسل الفورمز'!BK32="","",'لصق اكسل الفورمز'!BK32)</f>
        <v/>
      </c>
      <c r="AZN37" s="20" t="str">
        <f>IF('لصق اكسل الفورمز'!BL32="","",'لصق اكسل الفورمز'!BL32)</f>
        <v/>
      </c>
      <c r="AZO37" s="20" t="str">
        <f>IF('لصق اكسل الفورمز'!BM32="","",'لصق اكسل الفورمز'!BM32)</f>
        <v/>
      </c>
      <c r="AZP37" s="20" t="str">
        <f>IF('لصق اكسل الفورمز'!BN32="","",'لصق اكسل الفورمز'!BN32)</f>
        <v/>
      </c>
      <c r="AZQ37" s="20" t="str">
        <f>IF('لصق اكسل الفورمز'!BO32="","",'لصق اكسل الفورمز'!BO32)</f>
        <v/>
      </c>
      <c r="AZR37" s="20" t="str">
        <f>IF('لصق اكسل الفورمز'!BP32="","",'لصق اكسل الفورمز'!BP32)</f>
        <v/>
      </c>
      <c r="AZS37" s="20" t="str">
        <f>IF('لصق اكسل الفورمز'!BQ32="","",'لصق اكسل الفورمز'!BQ32)</f>
        <v/>
      </c>
      <c r="AZT37" s="20" t="str">
        <f>IF('لصق اكسل الفورمز'!BR32="","",'لصق اكسل الفورمز'!BR32)</f>
        <v/>
      </c>
      <c r="AZU37" s="20" t="str">
        <f>IF('لصق اكسل الفورمز'!BS32="","",'لصق اكسل الفورمز'!BS32)</f>
        <v/>
      </c>
      <c r="AZV37" s="20" t="str">
        <f>IF('لصق اكسل الفورمز'!BT32="","",'لصق اكسل الفورمز'!BT32)</f>
        <v/>
      </c>
      <c r="AZW37" s="20" t="str">
        <f>IF('لصق اكسل الفورمز'!BU32="","",'لصق اكسل الفورمز'!BU32)</f>
        <v/>
      </c>
      <c r="AZX37" s="20" t="str">
        <f>IF('لصق اكسل الفورمز'!BV32="","",'لصق اكسل الفورمز'!BV32)</f>
        <v/>
      </c>
      <c r="AZY37" s="20" t="str">
        <f>IF('لصق اكسل الفورمز'!BW32="","",'لصق اكسل الفورمز'!BW32)</f>
        <v/>
      </c>
      <c r="AZZ37" s="20" t="str">
        <f>IF('لصق اكسل الفورمز'!BX32="","",'لصق اكسل الفورمز'!BX32)</f>
        <v/>
      </c>
      <c r="BAA37" s="20" t="str">
        <f>IF('لصق اكسل الفورمز'!BY32="","",'لصق اكسل الفورمز'!BY32)</f>
        <v/>
      </c>
      <c r="BAB37" s="20" t="str">
        <f>IF('لصق اكسل الفورمز'!BZ32="","",'لصق اكسل الفورمز'!BZ32)</f>
        <v/>
      </c>
      <c r="BAC37" s="20" t="str">
        <f>IF('لصق اكسل الفورمز'!CA32="","",'لصق اكسل الفورمز'!CA32)</f>
        <v/>
      </c>
      <c r="BAD37" s="20" t="str">
        <f>IF('لصق اكسل الفورمز'!CB32="","",'لصق اكسل الفورمز'!CB32)</f>
        <v/>
      </c>
      <c r="BAE37" s="20" t="str">
        <f>IF('لصق اكسل الفورمز'!CC32="","",'لصق اكسل الفورمز'!CC32)</f>
        <v/>
      </c>
      <c r="BAF37" s="20" t="str">
        <f>IF('لصق اكسل الفورمز'!CD32="","",'لصق اكسل الفورمز'!CD32)</f>
        <v/>
      </c>
      <c r="BAG37" s="20" t="str">
        <f>IF('لصق اكسل الفورمز'!CE32="","",'لصق اكسل الفورمز'!CE32)</f>
        <v/>
      </c>
      <c r="BAH37" s="20" t="str">
        <f>IF('لصق اكسل الفورمز'!CF32="","",'لصق اكسل الفورمز'!CF32)</f>
        <v/>
      </c>
      <c r="BAI37" s="20" t="str">
        <f>IF('لصق اكسل الفورمز'!CG32="","",'لصق اكسل الفورمز'!CG32)</f>
        <v/>
      </c>
      <c r="BAJ37" s="20" t="str">
        <f>IF('لصق اكسل الفورمز'!CH32="","",'لصق اكسل الفورمز'!CH32)</f>
        <v/>
      </c>
      <c r="BAK37" s="20" t="str">
        <f>IF('لصق اكسل الفورمز'!CI32="","",'لصق اكسل الفورمز'!CI32)</f>
        <v/>
      </c>
      <c r="BAL37" s="20" t="str">
        <f>IF('لصق اكسل الفورمز'!CJ32="","",'لصق اكسل الفورمز'!CJ32)</f>
        <v/>
      </c>
      <c r="BAM37" s="20" t="str">
        <f>IF('لصق اكسل الفورمز'!CK32="","",'لصق اكسل الفورمز'!CK32)</f>
        <v/>
      </c>
      <c r="BAN37" s="20" t="str">
        <f>IF('لصق اكسل الفورمز'!CL32="","",'لصق اكسل الفورمز'!CL32)</f>
        <v/>
      </c>
      <c r="BAO37" s="20" t="str">
        <f>IF('لصق اكسل الفورمز'!CM32="","",'لصق اكسل الفورمز'!CM32)</f>
        <v/>
      </c>
      <c r="BAP37" s="20" t="str">
        <f>IF('لصق اكسل الفورمز'!CN32="","",'لصق اكسل الفورمز'!CN32)</f>
        <v/>
      </c>
      <c r="BAQ37" s="20" t="str">
        <f>IF('لصق اكسل الفورمز'!CO32="","",'لصق اكسل الفورمز'!CO32)</f>
        <v/>
      </c>
      <c r="BAR37" s="20" t="str">
        <f>IF('لصق اكسل الفورمز'!CP32="","",'لصق اكسل الفورمز'!CP32)</f>
        <v/>
      </c>
      <c r="BAS37" s="20" t="str">
        <f>IF('لصق اكسل الفورمز'!CQ32="","",'لصق اكسل الفورمز'!CQ32)</f>
        <v/>
      </c>
      <c r="BAT37" s="20" t="str">
        <f>IF('لصق اكسل الفورمز'!CR32="","",'لصق اكسل الفورمز'!CR32)</f>
        <v/>
      </c>
      <c r="BAU37" s="20" t="str">
        <f>IF('لصق اكسل الفورمز'!CS32="","",'لصق اكسل الفورمز'!CS32)</f>
        <v/>
      </c>
      <c r="BAV37" s="20" t="str">
        <f>IF('لصق اكسل الفورمز'!CT32="","",'لصق اكسل الفورمز'!CT32)</f>
        <v/>
      </c>
      <c r="BAW37" s="20" t="str">
        <f>IF('لصق اكسل الفورمز'!CU32="","",'لصق اكسل الفورمز'!CU32)</f>
        <v/>
      </c>
      <c r="BAX37" s="20" t="str">
        <f>IF('لصق اكسل الفورمز'!CV32="","",'لصق اكسل الفورمز'!CV32)</f>
        <v/>
      </c>
      <c r="BAY37" s="20" t="str">
        <f>IF('لصق اكسل الفورمز'!CW32="","",'لصق اكسل الفورمز'!CW32)</f>
        <v/>
      </c>
      <c r="BAZ37" s="20" t="str">
        <f>IF('لصق اكسل الفورمز'!CX32="","",'لصق اكسل الفورمز'!CX32)</f>
        <v/>
      </c>
      <c r="BBA37" s="20" t="str">
        <f>IF('لصق اكسل الفورمز'!CY32="","",'لصق اكسل الفورمز'!CY32)</f>
        <v/>
      </c>
      <c r="BBB37" s="20" t="str">
        <f>IF('لصق اكسل الفورمز'!CZ32="","",'لصق اكسل الفورمز'!CZ32)</f>
        <v/>
      </c>
      <c r="BBC37" s="20" t="str">
        <f>IF('لصق اكسل الفورمز'!DA32="","",'لصق اكسل الفورمز'!DA32)</f>
        <v/>
      </c>
      <c r="BBD37" s="20" t="str">
        <f>IF('لصق اكسل الفورمز'!DB32="","",'لصق اكسل الفورمز'!DB32)</f>
        <v/>
      </c>
      <c r="BBE37" s="20" t="str">
        <f>IF('لصق اكسل الفورمز'!DC32="","",'لصق اكسل الفورمز'!DC32)</f>
        <v/>
      </c>
      <c r="BBF37" s="20" t="str">
        <f>IF('لصق اكسل الفورمز'!DD32="","",'لصق اكسل الفورمز'!DD32)</f>
        <v/>
      </c>
      <c r="BBG37" s="20" t="str">
        <f>IF('لصق اكسل الفورمز'!DE32="","",'لصق اكسل الفورمز'!DE32)</f>
        <v/>
      </c>
      <c r="BBH37" s="20" t="str">
        <f>IF('لصق اكسل الفورمز'!DF32="","",'لصق اكسل الفورمز'!DF32)</f>
        <v/>
      </c>
      <c r="BBI37" s="20" t="str">
        <f>IF('لصق اكسل الفورمز'!DG32="","",'لصق اكسل الفورمز'!DG32)</f>
        <v/>
      </c>
      <c r="BBJ37" s="20" t="str">
        <f>IF('لصق اكسل الفورمز'!DH32="","",'لصق اكسل الفورمز'!DH32)</f>
        <v/>
      </c>
      <c r="BBK37" s="20" t="str">
        <f>IF('لصق اكسل الفورمز'!DI32="","",'لصق اكسل الفورمز'!DI32)</f>
        <v/>
      </c>
      <c r="BBL37" s="20" t="str">
        <f>IF('لصق اكسل الفورمز'!DJ32="","",'لصق اكسل الفورمز'!DJ32)</f>
        <v/>
      </c>
      <c r="BBM37" s="20" t="str">
        <f>IF('لصق اكسل الفورمز'!DK32="","",'لصق اكسل الفورمز'!DK32)</f>
        <v/>
      </c>
      <c r="BBN37" s="20" t="str">
        <f>IF('لصق اكسل الفورمز'!DL32="","",'لصق اكسل الفورمز'!DL32)</f>
        <v/>
      </c>
      <c r="BBO37" s="20" t="str">
        <f>IF('لصق اكسل الفورمز'!DM32="","",'لصق اكسل الفورمز'!DM32)</f>
        <v/>
      </c>
      <c r="BCU37" s="20" t="str">
        <f t="shared" si="131"/>
        <v/>
      </c>
      <c r="BCV37" s="20" t="str">
        <f t="shared" si="132"/>
        <v/>
      </c>
      <c r="BCW37" s="20" t="str">
        <f t="shared" si="133"/>
        <v/>
      </c>
      <c r="BCX37" s="20" t="str">
        <f t="shared" si="134"/>
        <v/>
      </c>
      <c r="BCY37" s="20" t="str">
        <f t="shared" si="135"/>
        <v/>
      </c>
      <c r="BCZ37" s="20" t="str">
        <f t="shared" si="136"/>
        <v/>
      </c>
      <c r="BDA37" s="20" t="str">
        <f t="shared" si="137"/>
        <v/>
      </c>
      <c r="BDB37" s="20" t="str">
        <f t="shared" si="138"/>
        <v/>
      </c>
      <c r="BDC37" s="20" t="str">
        <f t="shared" si="139"/>
        <v/>
      </c>
      <c r="BDD37" s="20" t="str">
        <f t="shared" si="140"/>
        <v/>
      </c>
      <c r="BDE37" s="20" t="str">
        <f t="shared" si="141"/>
        <v/>
      </c>
      <c r="BDF37" s="20" t="str">
        <f t="shared" si="142"/>
        <v/>
      </c>
      <c r="BDG37" s="20" t="str">
        <f t="shared" si="143"/>
        <v/>
      </c>
      <c r="BDH37" s="20" t="str">
        <f t="shared" si="144"/>
        <v/>
      </c>
      <c r="BDI37" s="20" t="str">
        <f t="shared" si="145"/>
        <v/>
      </c>
      <c r="BDJ37" s="20" t="str">
        <f t="shared" si="146"/>
        <v/>
      </c>
      <c r="BDK37" s="20" t="str">
        <f t="shared" si="147"/>
        <v/>
      </c>
      <c r="BDL37" s="20" t="str">
        <f t="shared" si="148"/>
        <v/>
      </c>
      <c r="BDM37" s="20" t="str">
        <f t="shared" si="149"/>
        <v/>
      </c>
      <c r="BDN37" s="20" t="str">
        <f t="shared" si="150"/>
        <v/>
      </c>
      <c r="BDO37" s="20" t="str">
        <f t="shared" si="151"/>
        <v/>
      </c>
      <c r="BDP37" s="20" t="str">
        <f t="shared" si="152"/>
        <v/>
      </c>
      <c r="BDQ37" s="20" t="str">
        <f t="shared" si="153"/>
        <v/>
      </c>
      <c r="BDR37" s="20" t="str">
        <f t="shared" si="154"/>
        <v/>
      </c>
      <c r="BDS37" s="20" t="str">
        <f t="shared" si="155"/>
        <v/>
      </c>
      <c r="BDT37" s="20" t="str">
        <f t="shared" si="156"/>
        <v/>
      </c>
      <c r="BDU37" s="20" t="str">
        <f t="shared" si="157"/>
        <v/>
      </c>
      <c r="BDV37" s="20" t="str">
        <f t="shared" si="158"/>
        <v/>
      </c>
      <c r="BDW37" s="20" t="str">
        <f t="shared" si="159"/>
        <v/>
      </c>
      <c r="BDX37" s="20" t="str">
        <f t="shared" si="160"/>
        <v/>
      </c>
      <c r="BDY37" s="20" t="str">
        <f t="shared" si="161"/>
        <v/>
      </c>
      <c r="BDZ37" s="20" t="str">
        <f t="shared" si="162"/>
        <v/>
      </c>
      <c r="BEA37" s="20" t="str">
        <f t="shared" si="163"/>
        <v/>
      </c>
      <c r="BEB37" s="20" t="str">
        <f t="shared" si="164"/>
        <v/>
      </c>
      <c r="BEC37" s="20" t="str">
        <f t="shared" si="165"/>
        <v/>
      </c>
      <c r="BED37" s="20" t="str">
        <f t="shared" si="166"/>
        <v/>
      </c>
      <c r="BEE37" s="20" t="str">
        <f t="shared" si="167"/>
        <v/>
      </c>
      <c r="BEF37" s="20" t="str">
        <f t="shared" si="168"/>
        <v/>
      </c>
      <c r="BEG37" s="20" t="str">
        <f t="shared" si="169"/>
        <v/>
      </c>
      <c r="BEH37" s="20" t="str">
        <f t="shared" si="170"/>
        <v/>
      </c>
      <c r="BEI37" s="20" t="str">
        <f t="shared" si="171"/>
        <v/>
      </c>
      <c r="BEJ37" s="20" t="str">
        <f t="shared" si="172"/>
        <v/>
      </c>
      <c r="BEK37" s="20" t="str">
        <f t="shared" si="173"/>
        <v/>
      </c>
      <c r="BEL37" s="20" t="str">
        <f t="shared" si="174"/>
        <v/>
      </c>
      <c r="BEM37" s="20" t="str">
        <f t="shared" si="175"/>
        <v/>
      </c>
      <c r="BEN37" s="20" t="str">
        <f t="shared" si="176"/>
        <v/>
      </c>
      <c r="BEO37" s="20" t="str">
        <f t="shared" si="177"/>
        <v/>
      </c>
      <c r="BEP37" s="20" t="str">
        <f t="shared" si="178"/>
        <v/>
      </c>
      <c r="BEQ37" s="20" t="str">
        <f t="shared" si="179"/>
        <v/>
      </c>
      <c r="BER37" s="20" t="str">
        <f t="shared" si="180"/>
        <v/>
      </c>
      <c r="BES37" s="20" t="str">
        <f t="shared" si="181"/>
        <v/>
      </c>
      <c r="BET37" s="20" t="str">
        <f t="shared" si="182"/>
        <v/>
      </c>
      <c r="BEU37" s="20" t="str">
        <f t="shared" si="183"/>
        <v/>
      </c>
      <c r="BEV37" s="20" t="str">
        <f t="shared" si="184"/>
        <v/>
      </c>
      <c r="BEW37" s="20" t="str">
        <f t="shared" si="185"/>
        <v/>
      </c>
      <c r="BEX37" s="20" t="str">
        <f t="shared" si="186"/>
        <v/>
      </c>
      <c r="BEY37" s="20" t="str">
        <f t="shared" si="187"/>
        <v/>
      </c>
      <c r="BEZ37" s="20" t="str">
        <f t="shared" si="188"/>
        <v/>
      </c>
      <c r="BFA37" s="20" t="str">
        <f t="shared" si="189"/>
        <v/>
      </c>
      <c r="BFB37" s="20" t="str">
        <f t="shared" si="190"/>
        <v/>
      </c>
      <c r="BFC37" s="20" t="str">
        <f t="shared" si="191"/>
        <v/>
      </c>
      <c r="BFD37" s="20" t="str">
        <f t="shared" si="192"/>
        <v/>
      </c>
      <c r="BFE37" s="20" t="str">
        <f t="shared" si="193"/>
        <v/>
      </c>
      <c r="BFF37" s="20" t="str">
        <f t="shared" si="194"/>
        <v/>
      </c>
      <c r="BFG37" s="20" t="str">
        <f t="shared" si="195"/>
        <v/>
      </c>
      <c r="BFH37" s="20" t="str">
        <f t="shared" si="196"/>
        <v/>
      </c>
      <c r="BFI37" s="20" t="str">
        <f t="shared" si="197"/>
        <v/>
      </c>
      <c r="BFJ37" s="20" t="str">
        <f t="shared" si="198"/>
        <v/>
      </c>
      <c r="BFK37" s="20" t="str">
        <f t="shared" si="199"/>
        <v/>
      </c>
      <c r="BFL37" s="20" t="str">
        <f t="shared" si="200"/>
        <v/>
      </c>
      <c r="BFM37" s="20" t="str">
        <f t="shared" si="201"/>
        <v/>
      </c>
      <c r="BFN37" s="20" t="str">
        <f t="shared" si="202"/>
        <v/>
      </c>
      <c r="BFO37" s="20" t="str">
        <f t="shared" si="203"/>
        <v/>
      </c>
      <c r="BFP37" s="20" t="str">
        <f t="shared" si="204"/>
        <v/>
      </c>
      <c r="BFQ37" s="20" t="str">
        <f t="shared" si="205"/>
        <v/>
      </c>
      <c r="BFR37" s="20" t="str">
        <f t="shared" si="206"/>
        <v/>
      </c>
      <c r="BFS37" s="20" t="str">
        <f t="shared" si="207"/>
        <v/>
      </c>
      <c r="BFT37" s="20" t="str">
        <f t="shared" si="208"/>
        <v/>
      </c>
      <c r="BFU37" s="20" t="str">
        <f t="shared" si="209"/>
        <v/>
      </c>
      <c r="BFV37" s="20" t="str">
        <f t="shared" si="210"/>
        <v/>
      </c>
      <c r="BFW37" s="20" t="str">
        <f t="shared" si="211"/>
        <v/>
      </c>
      <c r="BFX37" s="20" t="str">
        <f t="shared" si="212"/>
        <v/>
      </c>
      <c r="BFY37" s="20" t="str">
        <f t="shared" si="213"/>
        <v/>
      </c>
      <c r="BFZ37" s="20" t="str">
        <f t="shared" si="214"/>
        <v/>
      </c>
      <c r="BGA37" s="20" t="str">
        <f t="shared" si="215"/>
        <v/>
      </c>
      <c r="BGB37" s="20" t="str">
        <f t="shared" si="216"/>
        <v/>
      </c>
      <c r="BGC37" s="20" t="str">
        <f t="shared" si="217"/>
        <v/>
      </c>
      <c r="BGD37" s="20" t="str">
        <f t="shared" si="218"/>
        <v/>
      </c>
      <c r="BGE37" s="20" t="str">
        <f t="shared" si="219"/>
        <v/>
      </c>
      <c r="BGF37" s="20" t="str">
        <f t="shared" si="220"/>
        <v/>
      </c>
      <c r="BGG37" s="20" t="str">
        <f t="shared" si="221"/>
        <v/>
      </c>
      <c r="BGH37" s="20" t="str">
        <f t="shared" si="222"/>
        <v/>
      </c>
      <c r="BGI37" s="20" t="str">
        <f t="shared" si="223"/>
        <v/>
      </c>
      <c r="BGJ37" s="20" t="str">
        <f t="shared" si="224"/>
        <v/>
      </c>
      <c r="BGK37" s="20" t="str">
        <f t="shared" si="225"/>
        <v/>
      </c>
      <c r="BGL37" s="20" t="str">
        <f t="shared" si="226"/>
        <v/>
      </c>
      <c r="BGM37" s="20" t="str">
        <f t="shared" si="227"/>
        <v/>
      </c>
      <c r="BGN37" s="20" t="str">
        <f t="shared" si="228"/>
        <v/>
      </c>
      <c r="BGO37" s="20" t="str">
        <f t="shared" si="229"/>
        <v/>
      </c>
      <c r="BGP37" s="20" t="str">
        <f t="shared" si="230"/>
        <v/>
      </c>
      <c r="BGQ37" s="20" t="str">
        <f t="shared" si="231"/>
        <v/>
      </c>
      <c r="BGR37" s="20" t="str">
        <f t="shared" si="232"/>
        <v/>
      </c>
      <c r="BGS37" s="20" t="str">
        <f t="shared" si="233"/>
        <v/>
      </c>
      <c r="BGT37" s="20" t="str">
        <f t="shared" si="234"/>
        <v/>
      </c>
      <c r="BGU37" s="20" t="str">
        <f t="shared" si="235"/>
        <v/>
      </c>
      <c r="BGV37" s="20" t="str">
        <f t="shared" si="236"/>
        <v/>
      </c>
      <c r="BGW37" s="20" t="str">
        <f t="shared" si="237"/>
        <v/>
      </c>
      <c r="BGX37" s="20" t="str">
        <f t="shared" si="238"/>
        <v/>
      </c>
      <c r="BGY37" s="20" t="str">
        <f t="shared" si="239"/>
        <v/>
      </c>
      <c r="BGZ37" s="20" t="str">
        <f t="shared" si="240"/>
        <v/>
      </c>
      <c r="BHA37" s="20" t="str">
        <f t="shared" si="241"/>
        <v/>
      </c>
      <c r="BHB37" s="20" t="str">
        <f t="shared" si="242"/>
        <v/>
      </c>
      <c r="BHC37" s="20" t="str">
        <f t="shared" si="243"/>
        <v/>
      </c>
      <c r="BHD37" s="20" t="str">
        <f t="shared" si="244"/>
        <v/>
      </c>
      <c r="BHE37" s="20" t="str">
        <f t="shared" si="245"/>
        <v/>
      </c>
      <c r="BHF37" s="20" t="str">
        <f t="shared" si="246"/>
        <v/>
      </c>
      <c r="BHG37" s="20" t="str">
        <f t="shared" si="247"/>
        <v/>
      </c>
      <c r="BHJ37" s="20" t="str">
        <f t="shared" si="248"/>
        <v/>
      </c>
      <c r="BHL37" s="20" t="str">
        <f t="shared" ref="BHL37:BIA52" si="311">MID($BHJ37,BHL$6,1)</f>
        <v/>
      </c>
      <c r="BHM37" s="20" t="str">
        <f t="shared" si="311"/>
        <v/>
      </c>
      <c r="BHN37" s="20" t="str">
        <f t="shared" si="311"/>
        <v/>
      </c>
      <c r="BHO37" s="20" t="str">
        <f t="shared" si="311"/>
        <v/>
      </c>
      <c r="BHP37" s="20" t="str">
        <f t="shared" si="311"/>
        <v/>
      </c>
      <c r="BHQ37" s="20" t="str">
        <f t="shared" si="311"/>
        <v/>
      </c>
      <c r="BHR37" s="20" t="str">
        <f t="shared" si="311"/>
        <v/>
      </c>
      <c r="BHS37" s="20" t="str">
        <f t="shared" si="311"/>
        <v/>
      </c>
      <c r="BHT37" s="20" t="str">
        <f t="shared" si="311"/>
        <v/>
      </c>
      <c r="BHU37" s="20" t="str">
        <f t="shared" si="311"/>
        <v/>
      </c>
      <c r="BHV37" s="20" t="str">
        <f t="shared" si="311"/>
        <v/>
      </c>
      <c r="BHW37" s="20" t="str">
        <f t="shared" si="311"/>
        <v/>
      </c>
      <c r="BHX37" s="20" t="str">
        <f t="shared" si="311"/>
        <v/>
      </c>
      <c r="BHY37" s="20" t="str">
        <f t="shared" si="311"/>
        <v/>
      </c>
      <c r="BHZ37" s="20" t="str">
        <f t="shared" si="311"/>
        <v/>
      </c>
      <c r="BIA37" s="20" t="str">
        <f t="shared" si="311"/>
        <v/>
      </c>
      <c r="BIB37" s="20" t="str">
        <f t="shared" si="310"/>
        <v/>
      </c>
      <c r="BIC37" s="20" t="str">
        <f t="shared" si="310"/>
        <v/>
      </c>
      <c r="BID37" s="20" t="str">
        <f t="shared" si="264"/>
        <v/>
      </c>
      <c r="BIE37" s="20" t="str">
        <f t="shared" si="264"/>
        <v/>
      </c>
    </row>
    <row r="38" spans="1:104 1303:1591" ht="14.5">
      <c r="A38" s="523">
        <v>32</v>
      </c>
      <c r="B38" s="510" t="str">
        <f>IF('لصق اكسل الفورمز'!E33="","",'لصق اكسل الفورمز'!E33)</f>
        <v/>
      </c>
      <c r="C38" s="510" t="str">
        <f t="shared" si="93"/>
        <v/>
      </c>
      <c r="D38" s="510" t="str">
        <f t="shared" si="276"/>
        <v/>
      </c>
      <c r="E38" s="510" t="str">
        <f t="shared" si="277"/>
        <v/>
      </c>
      <c r="F38" s="510" t="str">
        <f t="shared" si="278"/>
        <v/>
      </c>
      <c r="G38" s="510" t="str">
        <f t="shared" si="279"/>
        <v/>
      </c>
      <c r="H38" s="510" t="str">
        <f t="shared" si="280"/>
        <v/>
      </c>
      <c r="I38" s="510" t="str">
        <f t="shared" si="281"/>
        <v/>
      </c>
      <c r="J38" s="510" t="str">
        <f t="shared" si="282"/>
        <v/>
      </c>
      <c r="K38" s="510" t="str">
        <f t="shared" si="283"/>
        <v/>
      </c>
      <c r="L38" s="510" t="str">
        <f t="shared" si="253"/>
        <v/>
      </c>
      <c r="M38" s="510" t="str">
        <f t="shared" si="254"/>
        <v/>
      </c>
      <c r="N38" s="510" t="str">
        <f t="shared" si="255"/>
        <v/>
      </c>
      <c r="O38" s="510" t="str">
        <f t="shared" si="256"/>
        <v/>
      </c>
      <c r="P38" s="510" t="str">
        <f t="shared" si="257"/>
        <v/>
      </c>
      <c r="Q38" s="510" t="str">
        <f t="shared" si="258"/>
        <v/>
      </c>
      <c r="R38" s="510" t="str">
        <f t="shared" si="259"/>
        <v/>
      </c>
      <c r="S38" s="510" t="str">
        <f t="shared" si="260"/>
        <v/>
      </c>
      <c r="T38" s="510" t="str">
        <f t="shared" si="261"/>
        <v/>
      </c>
      <c r="U38" s="510" t="str">
        <f t="shared" si="262"/>
        <v/>
      </c>
      <c r="V38" s="510" t="str">
        <f t="shared" si="263"/>
        <v/>
      </c>
      <c r="W38" s="527" t="str">
        <f t="shared" si="94"/>
        <v/>
      </c>
      <c r="X38" s="510" t="str">
        <f t="shared" si="95"/>
        <v/>
      </c>
      <c r="Y38" s="564" t="str">
        <f t="shared" si="96"/>
        <v/>
      </c>
      <c r="AL38" s="20">
        <f t="shared" si="97"/>
        <v>0</v>
      </c>
      <c r="AM38" s="20">
        <f t="shared" si="98"/>
        <v>0</v>
      </c>
      <c r="AO38" s="20" t="str">
        <f t="shared" si="99"/>
        <v/>
      </c>
      <c r="AQ38" s="20" t="str">
        <f t="shared" si="252"/>
        <v/>
      </c>
      <c r="AR38" s="20" t="str">
        <f t="shared" si="101"/>
        <v/>
      </c>
      <c r="AS38" s="20" t="str">
        <f t="shared" si="102"/>
        <v/>
      </c>
      <c r="AT38" s="20" t="str">
        <f t="shared" si="103"/>
        <v/>
      </c>
      <c r="AU38" s="20" t="str">
        <f t="shared" si="104"/>
        <v/>
      </c>
      <c r="AV38" s="20" t="str">
        <f t="shared" si="105"/>
        <v/>
      </c>
      <c r="AW38" s="20" t="str">
        <f t="shared" si="106"/>
        <v/>
      </c>
      <c r="AX38" s="20" t="str">
        <f t="shared" si="107"/>
        <v/>
      </c>
      <c r="AY38" s="20" t="str">
        <f t="shared" si="108"/>
        <v/>
      </c>
      <c r="AZ38" s="20" t="str">
        <f t="shared" si="109"/>
        <v/>
      </c>
      <c r="BA38" s="20" t="str">
        <f t="shared" si="110"/>
        <v/>
      </c>
      <c r="BB38" s="20" t="str">
        <f t="shared" si="111"/>
        <v/>
      </c>
      <c r="BC38" s="20" t="str">
        <f t="shared" si="112"/>
        <v/>
      </c>
      <c r="BD38" s="20" t="str">
        <f t="shared" si="113"/>
        <v/>
      </c>
      <c r="BE38" s="20" t="str">
        <f t="shared" si="114"/>
        <v/>
      </c>
      <c r="BF38" s="20" t="str">
        <f t="shared" si="115"/>
        <v/>
      </c>
      <c r="BG38" s="20" t="str">
        <f t="shared" si="116"/>
        <v/>
      </c>
      <c r="BH38" s="20" t="str">
        <f t="shared" si="117"/>
        <v/>
      </c>
      <c r="BI38" s="20" t="str">
        <f t="shared" si="118"/>
        <v/>
      </c>
      <c r="BJ38" s="20" t="str">
        <f t="shared" si="119"/>
        <v/>
      </c>
      <c r="BL38" s="38" t="e">
        <f t="shared" si="120"/>
        <v>#DIV/0!</v>
      </c>
      <c r="BM38" s="4">
        <f t="shared" si="121"/>
        <v>0</v>
      </c>
      <c r="BN38" s="4">
        <f t="shared" si="122"/>
        <v>0</v>
      </c>
      <c r="BO38" s="4">
        <f t="shared" si="123"/>
        <v>0</v>
      </c>
      <c r="BP38" s="173" t="str">
        <f t="shared" si="124"/>
        <v/>
      </c>
      <c r="BQ38" s="4">
        <f t="shared" si="125"/>
        <v>0</v>
      </c>
      <c r="BT38" s="268" t="str">
        <f t="shared" si="126"/>
        <v/>
      </c>
      <c r="BU38" s="268" t="str">
        <f t="shared" si="127"/>
        <v/>
      </c>
      <c r="BX38" s="20">
        <f t="shared" si="128"/>
        <v>1</v>
      </c>
      <c r="CG38" s="20" t="str">
        <f t="shared" si="129"/>
        <v/>
      </c>
      <c r="CH38" s="20" t="str">
        <f t="shared" si="307"/>
        <v/>
      </c>
      <c r="CI38" s="20" t="str">
        <f t="shared" si="308"/>
        <v/>
      </c>
      <c r="CJ38" s="20" t="str">
        <f t="shared" si="309"/>
        <v/>
      </c>
      <c r="CK38" s="20" t="str">
        <f t="shared" si="284"/>
        <v/>
      </c>
      <c r="CL38" s="20" t="str">
        <f t="shared" si="285"/>
        <v/>
      </c>
      <c r="CM38" s="20" t="str">
        <f t="shared" si="286"/>
        <v/>
      </c>
      <c r="CN38" s="20" t="str">
        <f t="shared" si="287"/>
        <v/>
      </c>
      <c r="CO38" s="20" t="str">
        <f t="shared" si="288"/>
        <v/>
      </c>
      <c r="CP38" s="20" t="str">
        <f t="shared" si="289"/>
        <v/>
      </c>
      <c r="CQ38" s="20" t="str">
        <f t="shared" si="290"/>
        <v/>
      </c>
      <c r="CR38" s="20" t="str">
        <f t="shared" si="291"/>
        <v/>
      </c>
      <c r="CS38" s="20" t="str">
        <f t="shared" si="292"/>
        <v/>
      </c>
      <c r="CT38" s="20" t="str">
        <f t="shared" si="293"/>
        <v/>
      </c>
      <c r="CU38" s="20" t="str">
        <f t="shared" si="294"/>
        <v/>
      </c>
      <c r="CV38" s="20" t="str">
        <f t="shared" si="295"/>
        <v/>
      </c>
      <c r="CW38" s="20" t="str">
        <f t="shared" si="296"/>
        <v/>
      </c>
      <c r="CX38" s="20" t="str">
        <f t="shared" si="297"/>
        <v/>
      </c>
      <c r="CY38" s="20" t="str">
        <f t="shared" si="298"/>
        <v/>
      </c>
      <c r="CZ38" s="20" t="str">
        <f t="shared" si="130"/>
        <v/>
      </c>
      <c r="AXC38" s="20" t="str">
        <f>IF('لصق اكسل الفورمز'!A33="","",'لصق اكسل الفورمز'!A33)</f>
        <v/>
      </c>
      <c r="AXD38" s="20" t="str">
        <f>IF('لصق اكسل الفورمز'!B33="","",'لصق اكسل الفورمز'!B33)</f>
        <v/>
      </c>
      <c r="AXE38" s="20" t="str">
        <f>IF('لصق اكسل الفورمز'!C33="","",'لصق اكسل الفورمز'!C33)</f>
        <v/>
      </c>
      <c r="AXF38" s="20" t="str">
        <f>IF('لصق اكسل الفورمز'!D33="","",'لصق اكسل الفورمز'!D33)</f>
        <v/>
      </c>
      <c r="AXG38" s="20" t="str">
        <f>IF('لصق اكسل الفورمز'!E33="","",'لصق اكسل الفورمز'!E33)</f>
        <v/>
      </c>
      <c r="AXH38" s="20" t="str">
        <f>IF('لصق اكسل الفورمز'!F33="","",'لصق اكسل الفورمز'!F33)</f>
        <v/>
      </c>
      <c r="AXI38" s="20" t="str">
        <f>IF('لصق اكسل الفورمز'!G33="","",'لصق اكسل الفورمز'!G33)</f>
        <v/>
      </c>
      <c r="AXJ38" s="20" t="str">
        <f>IF('لصق اكسل الفورمز'!H33="","",'لصق اكسل الفورمز'!H33)</f>
        <v/>
      </c>
      <c r="AXK38" s="20" t="str">
        <f>IF('لصق اكسل الفورمز'!I33="","",'لصق اكسل الفورمز'!I33)</f>
        <v/>
      </c>
      <c r="AXL38" s="20" t="str">
        <f>IF('لصق اكسل الفورمز'!J33="","",'لصق اكسل الفورمز'!J33)</f>
        <v/>
      </c>
      <c r="AXM38" s="20" t="str">
        <f>IF('لصق اكسل الفورمز'!K33="","",'لصق اكسل الفورمز'!K33)</f>
        <v/>
      </c>
      <c r="AXN38" s="20" t="str">
        <f>IF('لصق اكسل الفورمز'!L33="","",'لصق اكسل الفورمز'!L33)</f>
        <v/>
      </c>
      <c r="AXO38" s="20" t="str">
        <f>IF('لصق اكسل الفورمز'!M33="","",'لصق اكسل الفورمز'!M33)</f>
        <v/>
      </c>
      <c r="AXP38" s="20" t="str">
        <f>IF('لصق اكسل الفورمز'!N33="","",'لصق اكسل الفورمز'!N33)</f>
        <v/>
      </c>
      <c r="AXQ38" s="20" t="str">
        <f>IF('لصق اكسل الفورمز'!O33="","",'لصق اكسل الفورمز'!O33)</f>
        <v/>
      </c>
      <c r="AXR38" s="20" t="str">
        <f>IF('لصق اكسل الفورمز'!P33="","",'لصق اكسل الفورمز'!P33)</f>
        <v/>
      </c>
      <c r="AXS38" s="20" t="str">
        <f>IF('لصق اكسل الفورمز'!Q33="","",'لصق اكسل الفورمز'!Q33)</f>
        <v/>
      </c>
      <c r="AXT38" s="20" t="str">
        <f>IF('لصق اكسل الفورمز'!R33="","",'لصق اكسل الفورمز'!R33)</f>
        <v/>
      </c>
      <c r="AXU38" s="20" t="str">
        <f>IF('لصق اكسل الفورمز'!S33="","",'لصق اكسل الفورمز'!S33)</f>
        <v/>
      </c>
      <c r="AXV38" s="20" t="str">
        <f>IF('لصق اكسل الفورمز'!T33="","",'لصق اكسل الفورمز'!T33)</f>
        <v/>
      </c>
      <c r="AXW38" s="20" t="str">
        <f>IF('لصق اكسل الفورمز'!U33="","",'لصق اكسل الفورمز'!U33)</f>
        <v/>
      </c>
      <c r="AXX38" s="20" t="str">
        <f>IF('لصق اكسل الفورمز'!V33="","",'لصق اكسل الفورمز'!V33)</f>
        <v/>
      </c>
      <c r="AXY38" s="20" t="str">
        <f>IF('لصق اكسل الفورمز'!W33="","",'لصق اكسل الفورمز'!W33)</f>
        <v/>
      </c>
      <c r="AXZ38" s="20" t="str">
        <f>IF('لصق اكسل الفورمز'!X33="","",'لصق اكسل الفورمز'!X33)</f>
        <v/>
      </c>
      <c r="AYA38" s="20" t="str">
        <f>IF('لصق اكسل الفورمز'!Y33="","",'لصق اكسل الفورمز'!Y33)</f>
        <v/>
      </c>
      <c r="AYB38" s="20" t="str">
        <f>IF('لصق اكسل الفورمز'!Z33="","",'لصق اكسل الفورمز'!Z33)</f>
        <v/>
      </c>
      <c r="AYC38" s="20" t="str">
        <f>IF('لصق اكسل الفورمز'!AA33="","",'لصق اكسل الفورمز'!AA33)</f>
        <v/>
      </c>
      <c r="AYD38" s="20" t="str">
        <f>IF('لصق اكسل الفورمز'!AB33="","",'لصق اكسل الفورمز'!AB33)</f>
        <v/>
      </c>
      <c r="AYE38" s="20" t="str">
        <f>IF('لصق اكسل الفورمز'!AC33="","",'لصق اكسل الفورمز'!AC33)</f>
        <v/>
      </c>
      <c r="AYF38" s="20" t="str">
        <f>IF('لصق اكسل الفورمز'!AD33="","",'لصق اكسل الفورمز'!AD33)</f>
        <v/>
      </c>
      <c r="AYG38" s="20" t="str">
        <f>IF('لصق اكسل الفورمز'!AE33="","",'لصق اكسل الفورمز'!AE33)</f>
        <v/>
      </c>
      <c r="AYH38" s="20" t="str">
        <f>IF('لصق اكسل الفورمز'!AF33="","",'لصق اكسل الفورمز'!AF33)</f>
        <v/>
      </c>
      <c r="AYI38" s="20" t="str">
        <f>IF('لصق اكسل الفورمز'!AG33="","",'لصق اكسل الفورمز'!AG33)</f>
        <v/>
      </c>
      <c r="AYJ38" s="20" t="str">
        <f>IF('لصق اكسل الفورمز'!AH33="","",'لصق اكسل الفورمز'!AH33)</f>
        <v/>
      </c>
      <c r="AYK38" s="20" t="str">
        <f>IF('لصق اكسل الفورمز'!AI33="","",'لصق اكسل الفورمز'!AI33)</f>
        <v/>
      </c>
      <c r="AYL38" s="20" t="str">
        <f>IF('لصق اكسل الفورمز'!AJ33="","",'لصق اكسل الفورمز'!AJ33)</f>
        <v/>
      </c>
      <c r="AYM38" s="20" t="str">
        <f>IF('لصق اكسل الفورمز'!AK33="","",'لصق اكسل الفورمز'!AK33)</f>
        <v/>
      </c>
      <c r="AYN38" s="20" t="str">
        <f>IF('لصق اكسل الفورمز'!AL33="","",'لصق اكسل الفورمز'!AL33)</f>
        <v/>
      </c>
      <c r="AYO38" s="20" t="str">
        <f>IF('لصق اكسل الفورمز'!AM33="","",'لصق اكسل الفورمز'!AM33)</f>
        <v/>
      </c>
      <c r="AYP38" s="20" t="str">
        <f>IF('لصق اكسل الفورمز'!AN33="","",'لصق اكسل الفورمز'!AN33)</f>
        <v/>
      </c>
      <c r="AYQ38" s="20" t="str">
        <f>IF('لصق اكسل الفورمز'!AO33="","",'لصق اكسل الفورمز'!AO33)</f>
        <v/>
      </c>
      <c r="AYR38" s="20" t="str">
        <f>IF('لصق اكسل الفورمز'!AP33="","",'لصق اكسل الفورمز'!AP33)</f>
        <v/>
      </c>
      <c r="AYS38" s="20" t="str">
        <f>IF('لصق اكسل الفورمز'!AQ33="","",'لصق اكسل الفورمز'!AQ33)</f>
        <v/>
      </c>
      <c r="AYT38" s="20" t="str">
        <f>IF('لصق اكسل الفورمز'!AR33="","",'لصق اكسل الفورمز'!AR33)</f>
        <v/>
      </c>
      <c r="AYU38" s="20" t="str">
        <f>IF('لصق اكسل الفورمز'!AS33="","",'لصق اكسل الفورمز'!AS33)</f>
        <v/>
      </c>
      <c r="AYV38" s="20" t="str">
        <f>IF('لصق اكسل الفورمز'!AT33="","",'لصق اكسل الفورمز'!AT33)</f>
        <v/>
      </c>
      <c r="AYW38" s="20" t="str">
        <f>IF('لصق اكسل الفورمز'!AU33="","",'لصق اكسل الفورمز'!AU33)</f>
        <v/>
      </c>
      <c r="AYX38" s="20" t="str">
        <f>IF('لصق اكسل الفورمز'!AV33="","",'لصق اكسل الفورمز'!AV33)</f>
        <v/>
      </c>
      <c r="AYY38" s="20" t="str">
        <f>IF('لصق اكسل الفورمز'!AW33="","",'لصق اكسل الفورمز'!AW33)</f>
        <v/>
      </c>
      <c r="AYZ38" s="20" t="str">
        <f>IF('لصق اكسل الفورمز'!AX33="","",'لصق اكسل الفورمز'!AX33)</f>
        <v/>
      </c>
      <c r="AZA38" s="20" t="str">
        <f>IF('لصق اكسل الفورمز'!AY33="","",'لصق اكسل الفورمز'!AY33)</f>
        <v/>
      </c>
      <c r="AZB38" s="20" t="str">
        <f>IF('لصق اكسل الفورمز'!AZ33="","",'لصق اكسل الفورمز'!AZ33)</f>
        <v/>
      </c>
      <c r="AZC38" s="20" t="str">
        <f>IF('لصق اكسل الفورمز'!BA33="","",'لصق اكسل الفورمز'!BA33)</f>
        <v/>
      </c>
      <c r="AZD38" s="20" t="str">
        <f>IF('لصق اكسل الفورمز'!BB33="","",'لصق اكسل الفورمز'!BB33)</f>
        <v/>
      </c>
      <c r="AZE38" s="20" t="str">
        <f>IF('لصق اكسل الفورمز'!BC33="","",'لصق اكسل الفورمز'!BC33)</f>
        <v/>
      </c>
      <c r="AZF38" s="20" t="str">
        <f>IF('لصق اكسل الفورمز'!BD33="","",'لصق اكسل الفورمز'!BD33)</f>
        <v/>
      </c>
      <c r="AZG38" s="20" t="str">
        <f>IF('لصق اكسل الفورمز'!BE33="","",'لصق اكسل الفورمز'!BE33)</f>
        <v/>
      </c>
      <c r="AZH38" s="20" t="str">
        <f>IF('لصق اكسل الفورمز'!BF33="","",'لصق اكسل الفورمز'!BF33)</f>
        <v/>
      </c>
      <c r="AZI38" s="20" t="str">
        <f>IF('لصق اكسل الفورمز'!BG33="","",'لصق اكسل الفورمز'!BG33)</f>
        <v/>
      </c>
      <c r="AZJ38" s="20" t="str">
        <f>IF('لصق اكسل الفورمز'!BH33="","",'لصق اكسل الفورمز'!BH33)</f>
        <v/>
      </c>
      <c r="AZK38" s="20" t="str">
        <f>IF('لصق اكسل الفورمز'!BI33="","",'لصق اكسل الفورمز'!BI33)</f>
        <v/>
      </c>
      <c r="AZL38" s="20" t="str">
        <f>IF('لصق اكسل الفورمز'!BJ33="","",'لصق اكسل الفورمز'!BJ33)</f>
        <v/>
      </c>
      <c r="AZM38" s="20" t="str">
        <f>IF('لصق اكسل الفورمز'!BK33="","",'لصق اكسل الفورمز'!BK33)</f>
        <v/>
      </c>
      <c r="AZN38" s="20" t="str">
        <f>IF('لصق اكسل الفورمز'!BL33="","",'لصق اكسل الفورمز'!BL33)</f>
        <v/>
      </c>
      <c r="AZO38" s="20" t="str">
        <f>IF('لصق اكسل الفورمز'!BM33="","",'لصق اكسل الفورمز'!BM33)</f>
        <v/>
      </c>
      <c r="AZP38" s="20" t="str">
        <f>IF('لصق اكسل الفورمز'!BN33="","",'لصق اكسل الفورمز'!BN33)</f>
        <v/>
      </c>
      <c r="AZQ38" s="20" t="str">
        <f>IF('لصق اكسل الفورمز'!BO33="","",'لصق اكسل الفورمز'!BO33)</f>
        <v/>
      </c>
      <c r="AZR38" s="20" t="str">
        <f>IF('لصق اكسل الفورمز'!BP33="","",'لصق اكسل الفورمز'!BP33)</f>
        <v/>
      </c>
      <c r="AZS38" s="20" t="str">
        <f>IF('لصق اكسل الفورمز'!BQ33="","",'لصق اكسل الفورمز'!BQ33)</f>
        <v/>
      </c>
      <c r="AZT38" s="20" t="str">
        <f>IF('لصق اكسل الفورمز'!BR33="","",'لصق اكسل الفورمز'!BR33)</f>
        <v/>
      </c>
      <c r="AZU38" s="20" t="str">
        <f>IF('لصق اكسل الفورمز'!BS33="","",'لصق اكسل الفورمز'!BS33)</f>
        <v/>
      </c>
      <c r="AZV38" s="20" t="str">
        <f>IF('لصق اكسل الفورمز'!BT33="","",'لصق اكسل الفورمز'!BT33)</f>
        <v/>
      </c>
      <c r="AZW38" s="20" t="str">
        <f>IF('لصق اكسل الفورمز'!BU33="","",'لصق اكسل الفورمز'!BU33)</f>
        <v/>
      </c>
      <c r="AZX38" s="20" t="str">
        <f>IF('لصق اكسل الفورمز'!BV33="","",'لصق اكسل الفورمز'!BV33)</f>
        <v/>
      </c>
      <c r="AZY38" s="20" t="str">
        <f>IF('لصق اكسل الفورمز'!BW33="","",'لصق اكسل الفورمز'!BW33)</f>
        <v/>
      </c>
      <c r="AZZ38" s="20" t="str">
        <f>IF('لصق اكسل الفورمز'!BX33="","",'لصق اكسل الفورمز'!BX33)</f>
        <v/>
      </c>
      <c r="BAA38" s="20" t="str">
        <f>IF('لصق اكسل الفورمز'!BY33="","",'لصق اكسل الفورمز'!BY33)</f>
        <v/>
      </c>
      <c r="BAB38" s="20" t="str">
        <f>IF('لصق اكسل الفورمز'!BZ33="","",'لصق اكسل الفورمز'!BZ33)</f>
        <v/>
      </c>
      <c r="BAC38" s="20" t="str">
        <f>IF('لصق اكسل الفورمز'!CA33="","",'لصق اكسل الفورمز'!CA33)</f>
        <v/>
      </c>
      <c r="BAD38" s="20" t="str">
        <f>IF('لصق اكسل الفورمز'!CB33="","",'لصق اكسل الفورمز'!CB33)</f>
        <v/>
      </c>
      <c r="BAE38" s="20" t="str">
        <f>IF('لصق اكسل الفورمز'!CC33="","",'لصق اكسل الفورمز'!CC33)</f>
        <v/>
      </c>
      <c r="BAF38" s="20" t="str">
        <f>IF('لصق اكسل الفورمز'!CD33="","",'لصق اكسل الفورمز'!CD33)</f>
        <v/>
      </c>
      <c r="BAG38" s="20" t="str">
        <f>IF('لصق اكسل الفورمز'!CE33="","",'لصق اكسل الفورمز'!CE33)</f>
        <v/>
      </c>
      <c r="BAH38" s="20" t="str">
        <f>IF('لصق اكسل الفورمز'!CF33="","",'لصق اكسل الفورمز'!CF33)</f>
        <v/>
      </c>
      <c r="BAI38" s="20" t="str">
        <f>IF('لصق اكسل الفورمز'!CG33="","",'لصق اكسل الفورمز'!CG33)</f>
        <v/>
      </c>
      <c r="BAJ38" s="20" t="str">
        <f>IF('لصق اكسل الفورمز'!CH33="","",'لصق اكسل الفورمز'!CH33)</f>
        <v/>
      </c>
      <c r="BAK38" s="20" t="str">
        <f>IF('لصق اكسل الفورمز'!CI33="","",'لصق اكسل الفورمز'!CI33)</f>
        <v/>
      </c>
      <c r="BAL38" s="20" t="str">
        <f>IF('لصق اكسل الفورمز'!CJ33="","",'لصق اكسل الفورمز'!CJ33)</f>
        <v/>
      </c>
      <c r="BAM38" s="20" t="str">
        <f>IF('لصق اكسل الفورمز'!CK33="","",'لصق اكسل الفورمز'!CK33)</f>
        <v/>
      </c>
      <c r="BAN38" s="20" t="str">
        <f>IF('لصق اكسل الفورمز'!CL33="","",'لصق اكسل الفورمز'!CL33)</f>
        <v/>
      </c>
      <c r="BAO38" s="20" t="str">
        <f>IF('لصق اكسل الفورمز'!CM33="","",'لصق اكسل الفورمز'!CM33)</f>
        <v/>
      </c>
      <c r="BAP38" s="20" t="str">
        <f>IF('لصق اكسل الفورمز'!CN33="","",'لصق اكسل الفورمز'!CN33)</f>
        <v/>
      </c>
      <c r="BAQ38" s="20" t="str">
        <f>IF('لصق اكسل الفورمز'!CO33="","",'لصق اكسل الفورمز'!CO33)</f>
        <v/>
      </c>
      <c r="BAR38" s="20" t="str">
        <f>IF('لصق اكسل الفورمز'!CP33="","",'لصق اكسل الفورمز'!CP33)</f>
        <v/>
      </c>
      <c r="BAS38" s="20" t="str">
        <f>IF('لصق اكسل الفورمز'!CQ33="","",'لصق اكسل الفورمز'!CQ33)</f>
        <v/>
      </c>
      <c r="BAT38" s="20" t="str">
        <f>IF('لصق اكسل الفورمز'!CR33="","",'لصق اكسل الفورمز'!CR33)</f>
        <v/>
      </c>
      <c r="BAU38" s="20" t="str">
        <f>IF('لصق اكسل الفورمز'!CS33="","",'لصق اكسل الفورمز'!CS33)</f>
        <v/>
      </c>
      <c r="BAV38" s="20" t="str">
        <f>IF('لصق اكسل الفورمز'!CT33="","",'لصق اكسل الفورمز'!CT33)</f>
        <v/>
      </c>
      <c r="BAW38" s="20" t="str">
        <f>IF('لصق اكسل الفورمز'!CU33="","",'لصق اكسل الفورمز'!CU33)</f>
        <v/>
      </c>
      <c r="BAX38" s="20" t="str">
        <f>IF('لصق اكسل الفورمز'!CV33="","",'لصق اكسل الفورمز'!CV33)</f>
        <v/>
      </c>
      <c r="BAY38" s="20" t="str">
        <f>IF('لصق اكسل الفورمز'!CW33="","",'لصق اكسل الفورمز'!CW33)</f>
        <v/>
      </c>
      <c r="BAZ38" s="20" t="str">
        <f>IF('لصق اكسل الفورمز'!CX33="","",'لصق اكسل الفورمز'!CX33)</f>
        <v/>
      </c>
      <c r="BBA38" s="20" t="str">
        <f>IF('لصق اكسل الفورمز'!CY33="","",'لصق اكسل الفورمز'!CY33)</f>
        <v/>
      </c>
      <c r="BBB38" s="20" t="str">
        <f>IF('لصق اكسل الفورمز'!CZ33="","",'لصق اكسل الفورمز'!CZ33)</f>
        <v/>
      </c>
      <c r="BBC38" s="20" t="str">
        <f>IF('لصق اكسل الفورمز'!DA33="","",'لصق اكسل الفورمز'!DA33)</f>
        <v/>
      </c>
      <c r="BBD38" s="20" t="str">
        <f>IF('لصق اكسل الفورمز'!DB33="","",'لصق اكسل الفورمز'!DB33)</f>
        <v/>
      </c>
      <c r="BBE38" s="20" t="str">
        <f>IF('لصق اكسل الفورمز'!DC33="","",'لصق اكسل الفورمز'!DC33)</f>
        <v/>
      </c>
      <c r="BBF38" s="20" t="str">
        <f>IF('لصق اكسل الفورمز'!DD33="","",'لصق اكسل الفورمز'!DD33)</f>
        <v/>
      </c>
      <c r="BBG38" s="20" t="str">
        <f>IF('لصق اكسل الفورمز'!DE33="","",'لصق اكسل الفورمز'!DE33)</f>
        <v/>
      </c>
      <c r="BBH38" s="20" t="str">
        <f>IF('لصق اكسل الفورمز'!DF33="","",'لصق اكسل الفورمز'!DF33)</f>
        <v/>
      </c>
      <c r="BBI38" s="20" t="str">
        <f>IF('لصق اكسل الفورمز'!DG33="","",'لصق اكسل الفورمز'!DG33)</f>
        <v/>
      </c>
      <c r="BBJ38" s="20" t="str">
        <f>IF('لصق اكسل الفورمز'!DH33="","",'لصق اكسل الفورمز'!DH33)</f>
        <v/>
      </c>
      <c r="BBK38" s="20" t="str">
        <f>IF('لصق اكسل الفورمز'!DI33="","",'لصق اكسل الفورمز'!DI33)</f>
        <v/>
      </c>
      <c r="BBL38" s="20" t="str">
        <f>IF('لصق اكسل الفورمز'!DJ33="","",'لصق اكسل الفورمز'!DJ33)</f>
        <v/>
      </c>
      <c r="BBM38" s="20" t="str">
        <f>IF('لصق اكسل الفورمز'!DK33="","",'لصق اكسل الفورمز'!DK33)</f>
        <v/>
      </c>
      <c r="BBN38" s="20" t="str">
        <f>IF('لصق اكسل الفورمز'!DL33="","",'لصق اكسل الفورمز'!DL33)</f>
        <v/>
      </c>
      <c r="BBO38" s="20" t="str">
        <f>IF('لصق اكسل الفورمز'!DM33="","",'لصق اكسل الفورمز'!DM33)</f>
        <v/>
      </c>
      <c r="BCU38" s="20" t="str">
        <f t="shared" si="131"/>
        <v/>
      </c>
      <c r="BCV38" s="20" t="str">
        <f t="shared" si="132"/>
        <v/>
      </c>
      <c r="BCW38" s="20" t="str">
        <f t="shared" si="133"/>
        <v/>
      </c>
      <c r="BCX38" s="20" t="str">
        <f t="shared" si="134"/>
        <v/>
      </c>
      <c r="BCY38" s="20" t="str">
        <f t="shared" si="135"/>
        <v/>
      </c>
      <c r="BCZ38" s="20" t="str">
        <f t="shared" si="136"/>
        <v/>
      </c>
      <c r="BDA38" s="20" t="str">
        <f t="shared" si="137"/>
        <v/>
      </c>
      <c r="BDB38" s="20" t="str">
        <f t="shared" si="138"/>
        <v/>
      </c>
      <c r="BDC38" s="20" t="str">
        <f t="shared" si="139"/>
        <v/>
      </c>
      <c r="BDD38" s="20" t="str">
        <f t="shared" si="140"/>
        <v/>
      </c>
      <c r="BDE38" s="20" t="str">
        <f t="shared" si="141"/>
        <v/>
      </c>
      <c r="BDF38" s="20" t="str">
        <f t="shared" si="142"/>
        <v/>
      </c>
      <c r="BDG38" s="20" t="str">
        <f t="shared" si="143"/>
        <v/>
      </c>
      <c r="BDH38" s="20" t="str">
        <f t="shared" si="144"/>
        <v/>
      </c>
      <c r="BDI38" s="20" t="str">
        <f t="shared" si="145"/>
        <v/>
      </c>
      <c r="BDJ38" s="20" t="str">
        <f t="shared" si="146"/>
        <v/>
      </c>
      <c r="BDK38" s="20" t="str">
        <f t="shared" si="147"/>
        <v/>
      </c>
      <c r="BDL38" s="20" t="str">
        <f t="shared" si="148"/>
        <v/>
      </c>
      <c r="BDM38" s="20" t="str">
        <f t="shared" si="149"/>
        <v/>
      </c>
      <c r="BDN38" s="20" t="str">
        <f t="shared" si="150"/>
        <v/>
      </c>
      <c r="BDO38" s="20" t="str">
        <f t="shared" si="151"/>
        <v/>
      </c>
      <c r="BDP38" s="20" t="str">
        <f t="shared" si="152"/>
        <v/>
      </c>
      <c r="BDQ38" s="20" t="str">
        <f t="shared" si="153"/>
        <v/>
      </c>
      <c r="BDR38" s="20" t="str">
        <f t="shared" si="154"/>
        <v/>
      </c>
      <c r="BDS38" s="20" t="str">
        <f t="shared" si="155"/>
        <v/>
      </c>
      <c r="BDT38" s="20" t="str">
        <f t="shared" si="156"/>
        <v/>
      </c>
      <c r="BDU38" s="20" t="str">
        <f t="shared" si="157"/>
        <v/>
      </c>
      <c r="BDV38" s="20" t="str">
        <f t="shared" si="158"/>
        <v/>
      </c>
      <c r="BDW38" s="20" t="str">
        <f t="shared" si="159"/>
        <v/>
      </c>
      <c r="BDX38" s="20" t="str">
        <f t="shared" si="160"/>
        <v/>
      </c>
      <c r="BDY38" s="20" t="str">
        <f t="shared" si="161"/>
        <v/>
      </c>
      <c r="BDZ38" s="20" t="str">
        <f t="shared" si="162"/>
        <v/>
      </c>
      <c r="BEA38" s="20" t="str">
        <f t="shared" si="163"/>
        <v/>
      </c>
      <c r="BEB38" s="20" t="str">
        <f t="shared" si="164"/>
        <v/>
      </c>
      <c r="BEC38" s="20" t="str">
        <f t="shared" si="165"/>
        <v/>
      </c>
      <c r="BED38" s="20" t="str">
        <f t="shared" si="166"/>
        <v/>
      </c>
      <c r="BEE38" s="20" t="str">
        <f t="shared" si="167"/>
        <v/>
      </c>
      <c r="BEF38" s="20" t="str">
        <f t="shared" si="168"/>
        <v/>
      </c>
      <c r="BEG38" s="20" t="str">
        <f t="shared" si="169"/>
        <v/>
      </c>
      <c r="BEH38" s="20" t="str">
        <f t="shared" si="170"/>
        <v/>
      </c>
      <c r="BEI38" s="20" t="str">
        <f t="shared" si="171"/>
        <v/>
      </c>
      <c r="BEJ38" s="20" t="str">
        <f t="shared" si="172"/>
        <v/>
      </c>
      <c r="BEK38" s="20" t="str">
        <f t="shared" si="173"/>
        <v/>
      </c>
      <c r="BEL38" s="20" t="str">
        <f t="shared" si="174"/>
        <v/>
      </c>
      <c r="BEM38" s="20" t="str">
        <f t="shared" si="175"/>
        <v/>
      </c>
      <c r="BEN38" s="20" t="str">
        <f t="shared" si="176"/>
        <v/>
      </c>
      <c r="BEO38" s="20" t="str">
        <f t="shared" si="177"/>
        <v/>
      </c>
      <c r="BEP38" s="20" t="str">
        <f t="shared" si="178"/>
        <v/>
      </c>
      <c r="BEQ38" s="20" t="str">
        <f t="shared" si="179"/>
        <v/>
      </c>
      <c r="BER38" s="20" t="str">
        <f t="shared" si="180"/>
        <v/>
      </c>
      <c r="BES38" s="20" t="str">
        <f t="shared" si="181"/>
        <v/>
      </c>
      <c r="BET38" s="20" t="str">
        <f t="shared" si="182"/>
        <v/>
      </c>
      <c r="BEU38" s="20" t="str">
        <f t="shared" si="183"/>
        <v/>
      </c>
      <c r="BEV38" s="20" t="str">
        <f t="shared" si="184"/>
        <v/>
      </c>
      <c r="BEW38" s="20" t="str">
        <f t="shared" si="185"/>
        <v/>
      </c>
      <c r="BEX38" s="20" t="str">
        <f t="shared" si="186"/>
        <v/>
      </c>
      <c r="BEY38" s="20" t="str">
        <f t="shared" si="187"/>
        <v/>
      </c>
      <c r="BEZ38" s="20" t="str">
        <f t="shared" si="188"/>
        <v/>
      </c>
      <c r="BFA38" s="20" t="str">
        <f t="shared" si="189"/>
        <v/>
      </c>
      <c r="BFB38" s="20" t="str">
        <f t="shared" si="190"/>
        <v/>
      </c>
      <c r="BFC38" s="20" t="str">
        <f t="shared" si="191"/>
        <v/>
      </c>
      <c r="BFD38" s="20" t="str">
        <f t="shared" si="192"/>
        <v/>
      </c>
      <c r="BFE38" s="20" t="str">
        <f t="shared" si="193"/>
        <v/>
      </c>
      <c r="BFF38" s="20" t="str">
        <f t="shared" si="194"/>
        <v/>
      </c>
      <c r="BFG38" s="20" t="str">
        <f t="shared" si="195"/>
        <v/>
      </c>
      <c r="BFH38" s="20" t="str">
        <f t="shared" si="196"/>
        <v/>
      </c>
      <c r="BFI38" s="20" t="str">
        <f t="shared" si="197"/>
        <v/>
      </c>
      <c r="BFJ38" s="20" t="str">
        <f t="shared" si="198"/>
        <v/>
      </c>
      <c r="BFK38" s="20" t="str">
        <f t="shared" si="199"/>
        <v/>
      </c>
      <c r="BFL38" s="20" t="str">
        <f t="shared" si="200"/>
        <v/>
      </c>
      <c r="BFM38" s="20" t="str">
        <f t="shared" si="201"/>
        <v/>
      </c>
      <c r="BFN38" s="20" t="str">
        <f t="shared" si="202"/>
        <v/>
      </c>
      <c r="BFO38" s="20" t="str">
        <f t="shared" si="203"/>
        <v/>
      </c>
      <c r="BFP38" s="20" t="str">
        <f t="shared" si="204"/>
        <v/>
      </c>
      <c r="BFQ38" s="20" t="str">
        <f t="shared" si="205"/>
        <v/>
      </c>
      <c r="BFR38" s="20" t="str">
        <f t="shared" si="206"/>
        <v/>
      </c>
      <c r="BFS38" s="20" t="str">
        <f t="shared" si="207"/>
        <v/>
      </c>
      <c r="BFT38" s="20" t="str">
        <f t="shared" si="208"/>
        <v/>
      </c>
      <c r="BFU38" s="20" t="str">
        <f t="shared" si="209"/>
        <v/>
      </c>
      <c r="BFV38" s="20" t="str">
        <f t="shared" si="210"/>
        <v/>
      </c>
      <c r="BFW38" s="20" t="str">
        <f t="shared" si="211"/>
        <v/>
      </c>
      <c r="BFX38" s="20" t="str">
        <f t="shared" si="212"/>
        <v/>
      </c>
      <c r="BFY38" s="20" t="str">
        <f t="shared" si="213"/>
        <v/>
      </c>
      <c r="BFZ38" s="20" t="str">
        <f t="shared" si="214"/>
        <v/>
      </c>
      <c r="BGA38" s="20" t="str">
        <f t="shared" si="215"/>
        <v/>
      </c>
      <c r="BGB38" s="20" t="str">
        <f t="shared" si="216"/>
        <v/>
      </c>
      <c r="BGC38" s="20" t="str">
        <f t="shared" si="217"/>
        <v/>
      </c>
      <c r="BGD38" s="20" t="str">
        <f t="shared" si="218"/>
        <v/>
      </c>
      <c r="BGE38" s="20" t="str">
        <f t="shared" si="219"/>
        <v/>
      </c>
      <c r="BGF38" s="20" t="str">
        <f t="shared" si="220"/>
        <v/>
      </c>
      <c r="BGG38" s="20" t="str">
        <f t="shared" si="221"/>
        <v/>
      </c>
      <c r="BGH38" s="20" t="str">
        <f t="shared" si="222"/>
        <v/>
      </c>
      <c r="BGI38" s="20" t="str">
        <f t="shared" si="223"/>
        <v/>
      </c>
      <c r="BGJ38" s="20" t="str">
        <f t="shared" si="224"/>
        <v/>
      </c>
      <c r="BGK38" s="20" t="str">
        <f t="shared" si="225"/>
        <v/>
      </c>
      <c r="BGL38" s="20" t="str">
        <f t="shared" si="226"/>
        <v/>
      </c>
      <c r="BGM38" s="20" t="str">
        <f t="shared" si="227"/>
        <v/>
      </c>
      <c r="BGN38" s="20" t="str">
        <f t="shared" si="228"/>
        <v/>
      </c>
      <c r="BGO38" s="20" t="str">
        <f t="shared" si="229"/>
        <v/>
      </c>
      <c r="BGP38" s="20" t="str">
        <f t="shared" si="230"/>
        <v/>
      </c>
      <c r="BGQ38" s="20" t="str">
        <f t="shared" si="231"/>
        <v/>
      </c>
      <c r="BGR38" s="20" t="str">
        <f t="shared" si="232"/>
        <v/>
      </c>
      <c r="BGS38" s="20" t="str">
        <f t="shared" si="233"/>
        <v/>
      </c>
      <c r="BGT38" s="20" t="str">
        <f t="shared" si="234"/>
        <v/>
      </c>
      <c r="BGU38" s="20" t="str">
        <f t="shared" si="235"/>
        <v/>
      </c>
      <c r="BGV38" s="20" t="str">
        <f t="shared" si="236"/>
        <v/>
      </c>
      <c r="BGW38" s="20" t="str">
        <f t="shared" si="237"/>
        <v/>
      </c>
      <c r="BGX38" s="20" t="str">
        <f t="shared" si="238"/>
        <v/>
      </c>
      <c r="BGY38" s="20" t="str">
        <f t="shared" si="239"/>
        <v/>
      </c>
      <c r="BGZ38" s="20" t="str">
        <f t="shared" si="240"/>
        <v/>
      </c>
      <c r="BHA38" s="20" t="str">
        <f t="shared" si="241"/>
        <v/>
      </c>
      <c r="BHB38" s="20" t="str">
        <f t="shared" si="242"/>
        <v/>
      </c>
      <c r="BHC38" s="20" t="str">
        <f t="shared" si="243"/>
        <v/>
      </c>
      <c r="BHD38" s="20" t="str">
        <f t="shared" si="244"/>
        <v/>
      </c>
      <c r="BHE38" s="20" t="str">
        <f t="shared" si="245"/>
        <v/>
      </c>
      <c r="BHF38" s="20" t="str">
        <f t="shared" si="246"/>
        <v/>
      </c>
      <c r="BHG38" s="20" t="str">
        <f t="shared" si="247"/>
        <v/>
      </c>
      <c r="BHJ38" s="20" t="str">
        <f t="shared" si="248"/>
        <v/>
      </c>
      <c r="BHL38" s="20" t="str">
        <f t="shared" si="311"/>
        <v/>
      </c>
      <c r="BHM38" s="20" t="str">
        <f t="shared" si="311"/>
        <v/>
      </c>
      <c r="BHN38" s="20" t="str">
        <f t="shared" si="311"/>
        <v/>
      </c>
      <c r="BHO38" s="20" t="str">
        <f t="shared" si="311"/>
        <v/>
      </c>
      <c r="BHP38" s="20" t="str">
        <f t="shared" si="311"/>
        <v/>
      </c>
      <c r="BHQ38" s="20" t="str">
        <f t="shared" si="311"/>
        <v/>
      </c>
      <c r="BHR38" s="20" t="str">
        <f t="shared" si="311"/>
        <v/>
      </c>
      <c r="BHS38" s="20" t="str">
        <f t="shared" si="311"/>
        <v/>
      </c>
      <c r="BHT38" s="20" t="str">
        <f t="shared" si="311"/>
        <v/>
      </c>
      <c r="BHU38" s="20" t="str">
        <f t="shared" si="311"/>
        <v/>
      </c>
      <c r="BHV38" s="20" t="str">
        <f t="shared" si="311"/>
        <v/>
      </c>
      <c r="BHW38" s="20" t="str">
        <f t="shared" si="311"/>
        <v/>
      </c>
      <c r="BHX38" s="20" t="str">
        <f t="shared" si="311"/>
        <v/>
      </c>
      <c r="BHY38" s="20" t="str">
        <f t="shared" si="311"/>
        <v/>
      </c>
      <c r="BHZ38" s="20" t="str">
        <f t="shared" si="311"/>
        <v/>
      </c>
      <c r="BIA38" s="20" t="str">
        <f t="shared" si="311"/>
        <v/>
      </c>
      <c r="BIB38" s="20" t="str">
        <f t="shared" si="310"/>
        <v/>
      </c>
      <c r="BIC38" s="20" t="str">
        <f t="shared" si="310"/>
        <v/>
      </c>
      <c r="BID38" s="20" t="str">
        <f t="shared" si="264"/>
        <v/>
      </c>
      <c r="BIE38" s="20" t="str">
        <f t="shared" si="264"/>
        <v/>
      </c>
    </row>
    <row r="39" spans="1:104 1303:1591" ht="14.5">
      <c r="A39" s="523">
        <v>33</v>
      </c>
      <c r="B39" s="510" t="str">
        <f>IF('لصق اكسل الفورمز'!E34="","",'لصق اكسل الفورمز'!E34)</f>
        <v/>
      </c>
      <c r="C39" s="510" t="str">
        <f t="shared" si="93"/>
        <v/>
      </c>
      <c r="D39" s="510" t="str">
        <f t="shared" si="276"/>
        <v/>
      </c>
      <c r="E39" s="510" t="str">
        <f t="shared" si="277"/>
        <v/>
      </c>
      <c r="F39" s="510" t="str">
        <f t="shared" si="278"/>
        <v/>
      </c>
      <c r="G39" s="510" t="str">
        <f t="shared" si="279"/>
        <v/>
      </c>
      <c r="H39" s="510" t="str">
        <f t="shared" si="280"/>
        <v/>
      </c>
      <c r="I39" s="510" t="str">
        <f t="shared" si="281"/>
        <v/>
      </c>
      <c r="J39" s="510" t="str">
        <f t="shared" si="282"/>
        <v/>
      </c>
      <c r="K39" s="510" t="str">
        <f t="shared" si="283"/>
        <v/>
      </c>
      <c r="L39" s="510" t="str">
        <f t="shared" si="253"/>
        <v/>
      </c>
      <c r="M39" s="510" t="str">
        <f t="shared" si="254"/>
        <v/>
      </c>
      <c r="N39" s="510" t="str">
        <f t="shared" si="255"/>
        <v/>
      </c>
      <c r="O39" s="510" t="str">
        <f t="shared" si="256"/>
        <v/>
      </c>
      <c r="P39" s="510" t="str">
        <f t="shared" si="257"/>
        <v/>
      </c>
      <c r="Q39" s="510" t="str">
        <f t="shared" si="258"/>
        <v/>
      </c>
      <c r="R39" s="510" t="str">
        <f t="shared" si="259"/>
        <v/>
      </c>
      <c r="S39" s="510" t="str">
        <f t="shared" si="260"/>
        <v/>
      </c>
      <c r="T39" s="510" t="str">
        <f t="shared" si="261"/>
        <v/>
      </c>
      <c r="U39" s="510" t="str">
        <f t="shared" si="262"/>
        <v/>
      </c>
      <c r="V39" s="510" t="str">
        <f t="shared" si="263"/>
        <v/>
      </c>
      <c r="W39" s="527" t="str">
        <f t="shared" si="94"/>
        <v/>
      </c>
      <c r="X39" s="510" t="str">
        <f t="shared" si="95"/>
        <v/>
      </c>
      <c r="Y39" s="564" t="str">
        <f t="shared" si="96"/>
        <v/>
      </c>
      <c r="AL39" s="20">
        <f t="shared" si="97"/>
        <v>0</v>
      </c>
      <c r="AM39" s="20">
        <f t="shared" si="98"/>
        <v>0</v>
      </c>
      <c r="AO39" s="20" t="str">
        <f t="shared" si="99"/>
        <v/>
      </c>
      <c r="AQ39" s="20" t="str">
        <f t="shared" si="252"/>
        <v/>
      </c>
      <c r="AR39" s="20" t="str">
        <f t="shared" si="101"/>
        <v/>
      </c>
      <c r="AS39" s="20" t="str">
        <f t="shared" si="102"/>
        <v/>
      </c>
      <c r="AT39" s="20" t="str">
        <f t="shared" si="103"/>
        <v/>
      </c>
      <c r="AU39" s="20" t="str">
        <f t="shared" si="104"/>
        <v/>
      </c>
      <c r="AV39" s="20" t="str">
        <f t="shared" si="105"/>
        <v/>
      </c>
      <c r="AW39" s="20" t="str">
        <f t="shared" si="106"/>
        <v/>
      </c>
      <c r="AX39" s="20" t="str">
        <f t="shared" si="107"/>
        <v/>
      </c>
      <c r="AY39" s="20" t="str">
        <f t="shared" si="108"/>
        <v/>
      </c>
      <c r="AZ39" s="20" t="str">
        <f t="shared" si="109"/>
        <v/>
      </c>
      <c r="BA39" s="20" t="str">
        <f t="shared" si="110"/>
        <v/>
      </c>
      <c r="BB39" s="20" t="str">
        <f t="shared" si="111"/>
        <v/>
      </c>
      <c r="BC39" s="20" t="str">
        <f t="shared" si="112"/>
        <v/>
      </c>
      <c r="BD39" s="20" t="str">
        <f t="shared" si="113"/>
        <v/>
      </c>
      <c r="BE39" s="20" t="str">
        <f t="shared" si="114"/>
        <v/>
      </c>
      <c r="BF39" s="20" t="str">
        <f t="shared" si="115"/>
        <v/>
      </c>
      <c r="BG39" s="20" t="str">
        <f t="shared" si="116"/>
        <v/>
      </c>
      <c r="BH39" s="20" t="str">
        <f t="shared" si="117"/>
        <v/>
      </c>
      <c r="BI39" s="20" t="str">
        <f t="shared" si="118"/>
        <v/>
      </c>
      <c r="BJ39" s="20" t="str">
        <f t="shared" si="119"/>
        <v/>
      </c>
      <c r="BL39" s="38" t="e">
        <f t="shared" si="120"/>
        <v>#DIV/0!</v>
      </c>
      <c r="BM39" s="4">
        <f t="shared" si="121"/>
        <v>0</v>
      </c>
      <c r="BN39" s="4">
        <f t="shared" si="122"/>
        <v>0</v>
      </c>
      <c r="BO39" s="4">
        <f t="shared" si="123"/>
        <v>0</v>
      </c>
      <c r="BP39" s="173" t="str">
        <f t="shared" si="124"/>
        <v/>
      </c>
      <c r="BQ39" s="4">
        <f t="shared" si="125"/>
        <v>0</v>
      </c>
      <c r="BT39" s="268" t="str">
        <f t="shared" si="126"/>
        <v/>
      </c>
      <c r="BU39" s="268" t="str">
        <f t="shared" si="127"/>
        <v/>
      </c>
      <c r="BX39" s="20">
        <f t="shared" si="128"/>
        <v>1</v>
      </c>
      <c r="CG39" s="20" t="str">
        <f t="shared" si="129"/>
        <v/>
      </c>
      <c r="CH39" s="20" t="str">
        <f t="shared" si="307"/>
        <v/>
      </c>
      <c r="CI39" s="20" t="str">
        <f t="shared" si="308"/>
        <v/>
      </c>
      <c r="CJ39" s="20" t="str">
        <f t="shared" si="309"/>
        <v/>
      </c>
      <c r="CK39" s="20" t="str">
        <f t="shared" si="284"/>
        <v/>
      </c>
      <c r="CL39" s="20" t="str">
        <f t="shared" si="285"/>
        <v/>
      </c>
      <c r="CM39" s="20" t="str">
        <f t="shared" si="286"/>
        <v/>
      </c>
      <c r="CN39" s="20" t="str">
        <f t="shared" si="287"/>
        <v/>
      </c>
      <c r="CO39" s="20" t="str">
        <f t="shared" si="288"/>
        <v/>
      </c>
      <c r="CP39" s="20" t="str">
        <f t="shared" si="289"/>
        <v/>
      </c>
      <c r="CQ39" s="20" t="str">
        <f t="shared" si="290"/>
        <v/>
      </c>
      <c r="CR39" s="20" t="str">
        <f t="shared" si="291"/>
        <v/>
      </c>
      <c r="CS39" s="20" t="str">
        <f t="shared" si="292"/>
        <v/>
      </c>
      <c r="CT39" s="20" t="str">
        <f t="shared" si="293"/>
        <v/>
      </c>
      <c r="CU39" s="20" t="str">
        <f t="shared" si="294"/>
        <v/>
      </c>
      <c r="CV39" s="20" t="str">
        <f t="shared" si="295"/>
        <v/>
      </c>
      <c r="CW39" s="20" t="str">
        <f t="shared" si="296"/>
        <v/>
      </c>
      <c r="CX39" s="20" t="str">
        <f t="shared" si="297"/>
        <v/>
      </c>
      <c r="CY39" s="20" t="str">
        <f t="shared" si="298"/>
        <v/>
      </c>
      <c r="CZ39" s="20" t="str">
        <f t="shared" si="130"/>
        <v/>
      </c>
      <c r="AXC39" s="20" t="str">
        <f>IF('لصق اكسل الفورمز'!A34="","",'لصق اكسل الفورمز'!A34)</f>
        <v/>
      </c>
      <c r="AXD39" s="20" t="str">
        <f>IF('لصق اكسل الفورمز'!B34="","",'لصق اكسل الفورمز'!B34)</f>
        <v/>
      </c>
      <c r="AXE39" s="20" t="str">
        <f>IF('لصق اكسل الفورمز'!C34="","",'لصق اكسل الفورمز'!C34)</f>
        <v/>
      </c>
      <c r="AXF39" s="20" t="str">
        <f>IF('لصق اكسل الفورمز'!D34="","",'لصق اكسل الفورمز'!D34)</f>
        <v/>
      </c>
      <c r="AXG39" s="20" t="str">
        <f>IF('لصق اكسل الفورمز'!E34="","",'لصق اكسل الفورمز'!E34)</f>
        <v/>
      </c>
      <c r="AXH39" s="20" t="str">
        <f>IF('لصق اكسل الفورمز'!F34="","",'لصق اكسل الفورمز'!F34)</f>
        <v/>
      </c>
      <c r="AXI39" s="20" t="str">
        <f>IF('لصق اكسل الفورمز'!G34="","",'لصق اكسل الفورمز'!G34)</f>
        <v/>
      </c>
      <c r="AXJ39" s="20" t="str">
        <f>IF('لصق اكسل الفورمز'!H34="","",'لصق اكسل الفورمز'!H34)</f>
        <v/>
      </c>
      <c r="AXK39" s="20" t="str">
        <f>IF('لصق اكسل الفورمز'!I34="","",'لصق اكسل الفورمز'!I34)</f>
        <v/>
      </c>
      <c r="AXL39" s="20" t="str">
        <f>IF('لصق اكسل الفورمز'!J34="","",'لصق اكسل الفورمز'!J34)</f>
        <v/>
      </c>
      <c r="AXM39" s="20" t="str">
        <f>IF('لصق اكسل الفورمز'!K34="","",'لصق اكسل الفورمز'!K34)</f>
        <v/>
      </c>
      <c r="AXN39" s="20" t="str">
        <f>IF('لصق اكسل الفورمز'!L34="","",'لصق اكسل الفورمز'!L34)</f>
        <v/>
      </c>
      <c r="AXO39" s="20" t="str">
        <f>IF('لصق اكسل الفورمز'!M34="","",'لصق اكسل الفورمز'!M34)</f>
        <v/>
      </c>
      <c r="AXP39" s="20" t="str">
        <f>IF('لصق اكسل الفورمز'!N34="","",'لصق اكسل الفورمز'!N34)</f>
        <v/>
      </c>
      <c r="AXQ39" s="20" t="str">
        <f>IF('لصق اكسل الفورمز'!O34="","",'لصق اكسل الفورمز'!O34)</f>
        <v/>
      </c>
      <c r="AXR39" s="20" t="str">
        <f>IF('لصق اكسل الفورمز'!P34="","",'لصق اكسل الفورمز'!P34)</f>
        <v/>
      </c>
      <c r="AXS39" s="20" t="str">
        <f>IF('لصق اكسل الفورمز'!Q34="","",'لصق اكسل الفورمز'!Q34)</f>
        <v/>
      </c>
      <c r="AXT39" s="20" t="str">
        <f>IF('لصق اكسل الفورمز'!R34="","",'لصق اكسل الفورمز'!R34)</f>
        <v/>
      </c>
      <c r="AXU39" s="20" t="str">
        <f>IF('لصق اكسل الفورمز'!S34="","",'لصق اكسل الفورمز'!S34)</f>
        <v/>
      </c>
      <c r="AXV39" s="20" t="str">
        <f>IF('لصق اكسل الفورمز'!T34="","",'لصق اكسل الفورمز'!T34)</f>
        <v/>
      </c>
      <c r="AXW39" s="20" t="str">
        <f>IF('لصق اكسل الفورمز'!U34="","",'لصق اكسل الفورمز'!U34)</f>
        <v/>
      </c>
      <c r="AXX39" s="20" t="str">
        <f>IF('لصق اكسل الفورمز'!V34="","",'لصق اكسل الفورمز'!V34)</f>
        <v/>
      </c>
      <c r="AXY39" s="20" t="str">
        <f>IF('لصق اكسل الفورمز'!W34="","",'لصق اكسل الفورمز'!W34)</f>
        <v/>
      </c>
      <c r="AXZ39" s="20" t="str">
        <f>IF('لصق اكسل الفورمز'!X34="","",'لصق اكسل الفورمز'!X34)</f>
        <v/>
      </c>
      <c r="AYA39" s="20" t="str">
        <f>IF('لصق اكسل الفورمز'!Y34="","",'لصق اكسل الفورمز'!Y34)</f>
        <v/>
      </c>
      <c r="AYB39" s="20" t="str">
        <f>IF('لصق اكسل الفورمز'!Z34="","",'لصق اكسل الفورمز'!Z34)</f>
        <v/>
      </c>
      <c r="AYC39" s="20" t="str">
        <f>IF('لصق اكسل الفورمز'!AA34="","",'لصق اكسل الفورمز'!AA34)</f>
        <v/>
      </c>
      <c r="AYD39" s="20" t="str">
        <f>IF('لصق اكسل الفورمز'!AB34="","",'لصق اكسل الفورمز'!AB34)</f>
        <v/>
      </c>
      <c r="AYE39" s="20" t="str">
        <f>IF('لصق اكسل الفورمز'!AC34="","",'لصق اكسل الفورمز'!AC34)</f>
        <v/>
      </c>
      <c r="AYF39" s="20" t="str">
        <f>IF('لصق اكسل الفورمز'!AD34="","",'لصق اكسل الفورمز'!AD34)</f>
        <v/>
      </c>
      <c r="AYG39" s="20" t="str">
        <f>IF('لصق اكسل الفورمز'!AE34="","",'لصق اكسل الفورمز'!AE34)</f>
        <v/>
      </c>
      <c r="AYH39" s="20" t="str">
        <f>IF('لصق اكسل الفورمز'!AF34="","",'لصق اكسل الفورمز'!AF34)</f>
        <v/>
      </c>
      <c r="AYI39" s="20" t="str">
        <f>IF('لصق اكسل الفورمز'!AG34="","",'لصق اكسل الفورمز'!AG34)</f>
        <v/>
      </c>
      <c r="AYJ39" s="20" t="str">
        <f>IF('لصق اكسل الفورمز'!AH34="","",'لصق اكسل الفورمز'!AH34)</f>
        <v/>
      </c>
      <c r="AYK39" s="20" t="str">
        <f>IF('لصق اكسل الفورمز'!AI34="","",'لصق اكسل الفورمز'!AI34)</f>
        <v/>
      </c>
      <c r="AYL39" s="20" t="str">
        <f>IF('لصق اكسل الفورمز'!AJ34="","",'لصق اكسل الفورمز'!AJ34)</f>
        <v/>
      </c>
      <c r="AYM39" s="20" t="str">
        <f>IF('لصق اكسل الفورمز'!AK34="","",'لصق اكسل الفورمز'!AK34)</f>
        <v/>
      </c>
      <c r="AYN39" s="20" t="str">
        <f>IF('لصق اكسل الفورمز'!AL34="","",'لصق اكسل الفورمز'!AL34)</f>
        <v/>
      </c>
      <c r="AYO39" s="20" t="str">
        <f>IF('لصق اكسل الفورمز'!AM34="","",'لصق اكسل الفورمز'!AM34)</f>
        <v/>
      </c>
      <c r="AYP39" s="20" t="str">
        <f>IF('لصق اكسل الفورمز'!AN34="","",'لصق اكسل الفورمز'!AN34)</f>
        <v/>
      </c>
      <c r="AYQ39" s="20" t="str">
        <f>IF('لصق اكسل الفورمز'!AO34="","",'لصق اكسل الفورمز'!AO34)</f>
        <v/>
      </c>
      <c r="AYR39" s="20" t="str">
        <f>IF('لصق اكسل الفورمز'!AP34="","",'لصق اكسل الفورمز'!AP34)</f>
        <v/>
      </c>
      <c r="AYS39" s="20" t="str">
        <f>IF('لصق اكسل الفورمز'!AQ34="","",'لصق اكسل الفورمز'!AQ34)</f>
        <v/>
      </c>
      <c r="AYT39" s="20" t="str">
        <f>IF('لصق اكسل الفورمز'!AR34="","",'لصق اكسل الفورمز'!AR34)</f>
        <v/>
      </c>
      <c r="AYU39" s="20" t="str">
        <f>IF('لصق اكسل الفورمز'!AS34="","",'لصق اكسل الفورمز'!AS34)</f>
        <v/>
      </c>
      <c r="AYV39" s="20" t="str">
        <f>IF('لصق اكسل الفورمز'!AT34="","",'لصق اكسل الفورمز'!AT34)</f>
        <v/>
      </c>
      <c r="AYW39" s="20" t="str">
        <f>IF('لصق اكسل الفورمز'!AU34="","",'لصق اكسل الفورمز'!AU34)</f>
        <v/>
      </c>
      <c r="AYX39" s="20" t="str">
        <f>IF('لصق اكسل الفورمز'!AV34="","",'لصق اكسل الفورمز'!AV34)</f>
        <v/>
      </c>
      <c r="AYY39" s="20" t="str">
        <f>IF('لصق اكسل الفورمز'!AW34="","",'لصق اكسل الفورمز'!AW34)</f>
        <v/>
      </c>
      <c r="AYZ39" s="20" t="str">
        <f>IF('لصق اكسل الفورمز'!AX34="","",'لصق اكسل الفورمز'!AX34)</f>
        <v/>
      </c>
      <c r="AZA39" s="20" t="str">
        <f>IF('لصق اكسل الفورمز'!AY34="","",'لصق اكسل الفورمز'!AY34)</f>
        <v/>
      </c>
      <c r="AZB39" s="20" t="str">
        <f>IF('لصق اكسل الفورمز'!AZ34="","",'لصق اكسل الفورمز'!AZ34)</f>
        <v/>
      </c>
      <c r="AZC39" s="20" t="str">
        <f>IF('لصق اكسل الفورمز'!BA34="","",'لصق اكسل الفورمز'!BA34)</f>
        <v/>
      </c>
      <c r="AZD39" s="20" t="str">
        <f>IF('لصق اكسل الفورمز'!BB34="","",'لصق اكسل الفورمز'!BB34)</f>
        <v/>
      </c>
      <c r="AZE39" s="20" t="str">
        <f>IF('لصق اكسل الفورمز'!BC34="","",'لصق اكسل الفورمز'!BC34)</f>
        <v/>
      </c>
      <c r="AZF39" s="20" t="str">
        <f>IF('لصق اكسل الفورمز'!BD34="","",'لصق اكسل الفورمز'!BD34)</f>
        <v/>
      </c>
      <c r="AZG39" s="20" t="str">
        <f>IF('لصق اكسل الفورمز'!BE34="","",'لصق اكسل الفورمز'!BE34)</f>
        <v/>
      </c>
      <c r="AZH39" s="20" t="str">
        <f>IF('لصق اكسل الفورمز'!BF34="","",'لصق اكسل الفورمز'!BF34)</f>
        <v/>
      </c>
      <c r="AZI39" s="20" t="str">
        <f>IF('لصق اكسل الفورمز'!BG34="","",'لصق اكسل الفورمز'!BG34)</f>
        <v/>
      </c>
      <c r="AZJ39" s="20" t="str">
        <f>IF('لصق اكسل الفورمز'!BH34="","",'لصق اكسل الفورمز'!BH34)</f>
        <v/>
      </c>
      <c r="AZK39" s="20" t="str">
        <f>IF('لصق اكسل الفورمز'!BI34="","",'لصق اكسل الفورمز'!BI34)</f>
        <v/>
      </c>
      <c r="AZL39" s="20" t="str">
        <f>IF('لصق اكسل الفورمز'!BJ34="","",'لصق اكسل الفورمز'!BJ34)</f>
        <v/>
      </c>
      <c r="AZM39" s="20" t="str">
        <f>IF('لصق اكسل الفورمز'!BK34="","",'لصق اكسل الفورمز'!BK34)</f>
        <v/>
      </c>
      <c r="AZN39" s="20" t="str">
        <f>IF('لصق اكسل الفورمز'!BL34="","",'لصق اكسل الفورمز'!BL34)</f>
        <v/>
      </c>
      <c r="AZO39" s="20" t="str">
        <f>IF('لصق اكسل الفورمز'!BM34="","",'لصق اكسل الفورمز'!BM34)</f>
        <v/>
      </c>
      <c r="AZP39" s="20" t="str">
        <f>IF('لصق اكسل الفورمز'!BN34="","",'لصق اكسل الفورمز'!BN34)</f>
        <v/>
      </c>
      <c r="AZQ39" s="20" t="str">
        <f>IF('لصق اكسل الفورمز'!BO34="","",'لصق اكسل الفورمز'!BO34)</f>
        <v/>
      </c>
      <c r="AZR39" s="20" t="str">
        <f>IF('لصق اكسل الفورمز'!BP34="","",'لصق اكسل الفورمز'!BP34)</f>
        <v/>
      </c>
      <c r="AZS39" s="20" t="str">
        <f>IF('لصق اكسل الفورمز'!BQ34="","",'لصق اكسل الفورمز'!BQ34)</f>
        <v/>
      </c>
      <c r="AZT39" s="20" t="str">
        <f>IF('لصق اكسل الفورمز'!BR34="","",'لصق اكسل الفورمز'!BR34)</f>
        <v/>
      </c>
      <c r="AZU39" s="20" t="str">
        <f>IF('لصق اكسل الفورمز'!BS34="","",'لصق اكسل الفورمز'!BS34)</f>
        <v/>
      </c>
      <c r="AZV39" s="20" t="str">
        <f>IF('لصق اكسل الفورمز'!BT34="","",'لصق اكسل الفورمز'!BT34)</f>
        <v/>
      </c>
      <c r="AZW39" s="20" t="str">
        <f>IF('لصق اكسل الفورمز'!BU34="","",'لصق اكسل الفورمز'!BU34)</f>
        <v/>
      </c>
      <c r="AZX39" s="20" t="str">
        <f>IF('لصق اكسل الفورمز'!BV34="","",'لصق اكسل الفورمز'!BV34)</f>
        <v/>
      </c>
      <c r="AZY39" s="20" t="str">
        <f>IF('لصق اكسل الفورمز'!BW34="","",'لصق اكسل الفورمز'!BW34)</f>
        <v/>
      </c>
      <c r="AZZ39" s="20" t="str">
        <f>IF('لصق اكسل الفورمز'!BX34="","",'لصق اكسل الفورمز'!BX34)</f>
        <v/>
      </c>
      <c r="BAA39" s="20" t="str">
        <f>IF('لصق اكسل الفورمز'!BY34="","",'لصق اكسل الفورمز'!BY34)</f>
        <v/>
      </c>
      <c r="BAB39" s="20" t="str">
        <f>IF('لصق اكسل الفورمز'!BZ34="","",'لصق اكسل الفورمز'!BZ34)</f>
        <v/>
      </c>
      <c r="BAC39" s="20" t="str">
        <f>IF('لصق اكسل الفورمز'!CA34="","",'لصق اكسل الفورمز'!CA34)</f>
        <v/>
      </c>
      <c r="BAD39" s="20" t="str">
        <f>IF('لصق اكسل الفورمز'!CB34="","",'لصق اكسل الفورمز'!CB34)</f>
        <v/>
      </c>
      <c r="BAE39" s="20" t="str">
        <f>IF('لصق اكسل الفورمز'!CC34="","",'لصق اكسل الفورمز'!CC34)</f>
        <v/>
      </c>
      <c r="BAF39" s="20" t="str">
        <f>IF('لصق اكسل الفورمز'!CD34="","",'لصق اكسل الفورمز'!CD34)</f>
        <v/>
      </c>
      <c r="BAG39" s="20" t="str">
        <f>IF('لصق اكسل الفورمز'!CE34="","",'لصق اكسل الفورمز'!CE34)</f>
        <v/>
      </c>
      <c r="BAH39" s="20" t="str">
        <f>IF('لصق اكسل الفورمز'!CF34="","",'لصق اكسل الفورمز'!CF34)</f>
        <v/>
      </c>
      <c r="BAI39" s="20" t="str">
        <f>IF('لصق اكسل الفورمز'!CG34="","",'لصق اكسل الفورمز'!CG34)</f>
        <v/>
      </c>
      <c r="BAJ39" s="20" t="str">
        <f>IF('لصق اكسل الفورمز'!CH34="","",'لصق اكسل الفورمز'!CH34)</f>
        <v/>
      </c>
      <c r="BAK39" s="20" t="str">
        <f>IF('لصق اكسل الفورمز'!CI34="","",'لصق اكسل الفورمز'!CI34)</f>
        <v/>
      </c>
      <c r="BAL39" s="20" t="str">
        <f>IF('لصق اكسل الفورمز'!CJ34="","",'لصق اكسل الفورمز'!CJ34)</f>
        <v/>
      </c>
      <c r="BAM39" s="20" t="str">
        <f>IF('لصق اكسل الفورمز'!CK34="","",'لصق اكسل الفورمز'!CK34)</f>
        <v/>
      </c>
      <c r="BAN39" s="20" t="str">
        <f>IF('لصق اكسل الفورمز'!CL34="","",'لصق اكسل الفورمز'!CL34)</f>
        <v/>
      </c>
      <c r="BAO39" s="20" t="str">
        <f>IF('لصق اكسل الفورمز'!CM34="","",'لصق اكسل الفورمز'!CM34)</f>
        <v/>
      </c>
      <c r="BAP39" s="20" t="str">
        <f>IF('لصق اكسل الفورمز'!CN34="","",'لصق اكسل الفورمز'!CN34)</f>
        <v/>
      </c>
      <c r="BAQ39" s="20" t="str">
        <f>IF('لصق اكسل الفورمز'!CO34="","",'لصق اكسل الفورمز'!CO34)</f>
        <v/>
      </c>
      <c r="BAR39" s="20" t="str">
        <f>IF('لصق اكسل الفورمز'!CP34="","",'لصق اكسل الفورمز'!CP34)</f>
        <v/>
      </c>
      <c r="BAS39" s="20" t="str">
        <f>IF('لصق اكسل الفورمز'!CQ34="","",'لصق اكسل الفورمز'!CQ34)</f>
        <v/>
      </c>
      <c r="BAT39" s="20" t="str">
        <f>IF('لصق اكسل الفورمز'!CR34="","",'لصق اكسل الفورمز'!CR34)</f>
        <v/>
      </c>
      <c r="BAU39" s="20" t="str">
        <f>IF('لصق اكسل الفورمز'!CS34="","",'لصق اكسل الفورمز'!CS34)</f>
        <v/>
      </c>
      <c r="BAV39" s="20" t="str">
        <f>IF('لصق اكسل الفورمز'!CT34="","",'لصق اكسل الفورمز'!CT34)</f>
        <v/>
      </c>
      <c r="BAW39" s="20" t="str">
        <f>IF('لصق اكسل الفورمز'!CU34="","",'لصق اكسل الفورمز'!CU34)</f>
        <v/>
      </c>
      <c r="BAX39" s="20" t="str">
        <f>IF('لصق اكسل الفورمز'!CV34="","",'لصق اكسل الفورمز'!CV34)</f>
        <v/>
      </c>
      <c r="BAY39" s="20" t="str">
        <f>IF('لصق اكسل الفورمز'!CW34="","",'لصق اكسل الفورمز'!CW34)</f>
        <v/>
      </c>
      <c r="BAZ39" s="20" t="str">
        <f>IF('لصق اكسل الفورمز'!CX34="","",'لصق اكسل الفورمز'!CX34)</f>
        <v/>
      </c>
      <c r="BBA39" s="20" t="str">
        <f>IF('لصق اكسل الفورمز'!CY34="","",'لصق اكسل الفورمز'!CY34)</f>
        <v/>
      </c>
      <c r="BBB39" s="20" t="str">
        <f>IF('لصق اكسل الفورمز'!CZ34="","",'لصق اكسل الفورمز'!CZ34)</f>
        <v/>
      </c>
      <c r="BBC39" s="20" t="str">
        <f>IF('لصق اكسل الفورمز'!DA34="","",'لصق اكسل الفورمز'!DA34)</f>
        <v/>
      </c>
      <c r="BBD39" s="20" t="str">
        <f>IF('لصق اكسل الفورمز'!DB34="","",'لصق اكسل الفورمز'!DB34)</f>
        <v/>
      </c>
      <c r="BBE39" s="20" t="str">
        <f>IF('لصق اكسل الفورمز'!DC34="","",'لصق اكسل الفورمز'!DC34)</f>
        <v/>
      </c>
      <c r="BBF39" s="20" t="str">
        <f>IF('لصق اكسل الفورمز'!DD34="","",'لصق اكسل الفورمز'!DD34)</f>
        <v/>
      </c>
      <c r="BBG39" s="20" t="str">
        <f>IF('لصق اكسل الفورمز'!DE34="","",'لصق اكسل الفورمز'!DE34)</f>
        <v/>
      </c>
      <c r="BBH39" s="20" t="str">
        <f>IF('لصق اكسل الفورمز'!DF34="","",'لصق اكسل الفورمز'!DF34)</f>
        <v/>
      </c>
      <c r="BBI39" s="20" t="str">
        <f>IF('لصق اكسل الفورمز'!DG34="","",'لصق اكسل الفورمز'!DG34)</f>
        <v/>
      </c>
      <c r="BBJ39" s="20" t="str">
        <f>IF('لصق اكسل الفورمز'!DH34="","",'لصق اكسل الفورمز'!DH34)</f>
        <v/>
      </c>
      <c r="BBK39" s="20" t="str">
        <f>IF('لصق اكسل الفورمز'!DI34="","",'لصق اكسل الفورمز'!DI34)</f>
        <v/>
      </c>
      <c r="BBL39" s="20" t="str">
        <f>IF('لصق اكسل الفورمز'!DJ34="","",'لصق اكسل الفورمز'!DJ34)</f>
        <v/>
      </c>
      <c r="BBM39" s="20" t="str">
        <f>IF('لصق اكسل الفورمز'!DK34="","",'لصق اكسل الفورمز'!DK34)</f>
        <v/>
      </c>
      <c r="BBN39" s="20" t="str">
        <f>IF('لصق اكسل الفورمز'!DL34="","",'لصق اكسل الفورمز'!DL34)</f>
        <v/>
      </c>
      <c r="BBO39" s="20" t="str">
        <f>IF('لصق اكسل الفورمز'!DM34="","",'لصق اكسل الفورمز'!DM34)</f>
        <v/>
      </c>
      <c r="BCU39" s="20" t="str">
        <f t="shared" si="131"/>
        <v/>
      </c>
      <c r="BCV39" s="20" t="str">
        <f t="shared" si="132"/>
        <v/>
      </c>
      <c r="BCW39" s="20" t="str">
        <f t="shared" si="133"/>
        <v/>
      </c>
      <c r="BCX39" s="20" t="str">
        <f t="shared" si="134"/>
        <v/>
      </c>
      <c r="BCY39" s="20" t="str">
        <f t="shared" si="135"/>
        <v/>
      </c>
      <c r="BCZ39" s="20" t="str">
        <f t="shared" si="136"/>
        <v/>
      </c>
      <c r="BDA39" s="20" t="str">
        <f t="shared" si="137"/>
        <v/>
      </c>
      <c r="BDB39" s="20" t="str">
        <f t="shared" si="138"/>
        <v/>
      </c>
      <c r="BDC39" s="20" t="str">
        <f t="shared" si="139"/>
        <v/>
      </c>
      <c r="BDD39" s="20" t="str">
        <f t="shared" si="140"/>
        <v/>
      </c>
      <c r="BDE39" s="20" t="str">
        <f t="shared" si="141"/>
        <v/>
      </c>
      <c r="BDF39" s="20" t="str">
        <f t="shared" si="142"/>
        <v/>
      </c>
      <c r="BDG39" s="20" t="str">
        <f t="shared" si="143"/>
        <v/>
      </c>
      <c r="BDH39" s="20" t="str">
        <f t="shared" si="144"/>
        <v/>
      </c>
      <c r="BDI39" s="20" t="str">
        <f t="shared" si="145"/>
        <v/>
      </c>
      <c r="BDJ39" s="20" t="str">
        <f t="shared" si="146"/>
        <v/>
      </c>
      <c r="BDK39" s="20" t="str">
        <f t="shared" si="147"/>
        <v/>
      </c>
      <c r="BDL39" s="20" t="str">
        <f t="shared" si="148"/>
        <v/>
      </c>
      <c r="BDM39" s="20" t="str">
        <f t="shared" si="149"/>
        <v/>
      </c>
      <c r="BDN39" s="20" t="str">
        <f t="shared" si="150"/>
        <v/>
      </c>
      <c r="BDO39" s="20" t="str">
        <f t="shared" si="151"/>
        <v/>
      </c>
      <c r="BDP39" s="20" t="str">
        <f t="shared" si="152"/>
        <v/>
      </c>
      <c r="BDQ39" s="20" t="str">
        <f t="shared" si="153"/>
        <v/>
      </c>
      <c r="BDR39" s="20" t="str">
        <f t="shared" si="154"/>
        <v/>
      </c>
      <c r="BDS39" s="20" t="str">
        <f t="shared" si="155"/>
        <v/>
      </c>
      <c r="BDT39" s="20" t="str">
        <f t="shared" si="156"/>
        <v/>
      </c>
      <c r="BDU39" s="20" t="str">
        <f t="shared" si="157"/>
        <v/>
      </c>
      <c r="BDV39" s="20" t="str">
        <f t="shared" si="158"/>
        <v/>
      </c>
      <c r="BDW39" s="20" t="str">
        <f t="shared" si="159"/>
        <v/>
      </c>
      <c r="BDX39" s="20" t="str">
        <f t="shared" si="160"/>
        <v/>
      </c>
      <c r="BDY39" s="20" t="str">
        <f t="shared" si="161"/>
        <v/>
      </c>
      <c r="BDZ39" s="20" t="str">
        <f t="shared" si="162"/>
        <v/>
      </c>
      <c r="BEA39" s="20" t="str">
        <f t="shared" si="163"/>
        <v/>
      </c>
      <c r="BEB39" s="20" t="str">
        <f t="shared" si="164"/>
        <v/>
      </c>
      <c r="BEC39" s="20" t="str">
        <f t="shared" si="165"/>
        <v/>
      </c>
      <c r="BED39" s="20" t="str">
        <f t="shared" si="166"/>
        <v/>
      </c>
      <c r="BEE39" s="20" t="str">
        <f t="shared" si="167"/>
        <v/>
      </c>
      <c r="BEF39" s="20" t="str">
        <f t="shared" si="168"/>
        <v/>
      </c>
      <c r="BEG39" s="20" t="str">
        <f t="shared" si="169"/>
        <v/>
      </c>
      <c r="BEH39" s="20" t="str">
        <f t="shared" si="170"/>
        <v/>
      </c>
      <c r="BEI39" s="20" t="str">
        <f t="shared" si="171"/>
        <v/>
      </c>
      <c r="BEJ39" s="20" t="str">
        <f t="shared" si="172"/>
        <v/>
      </c>
      <c r="BEK39" s="20" t="str">
        <f t="shared" si="173"/>
        <v/>
      </c>
      <c r="BEL39" s="20" t="str">
        <f t="shared" si="174"/>
        <v/>
      </c>
      <c r="BEM39" s="20" t="str">
        <f t="shared" si="175"/>
        <v/>
      </c>
      <c r="BEN39" s="20" t="str">
        <f t="shared" si="176"/>
        <v/>
      </c>
      <c r="BEO39" s="20" t="str">
        <f t="shared" si="177"/>
        <v/>
      </c>
      <c r="BEP39" s="20" t="str">
        <f t="shared" si="178"/>
        <v/>
      </c>
      <c r="BEQ39" s="20" t="str">
        <f t="shared" si="179"/>
        <v/>
      </c>
      <c r="BER39" s="20" t="str">
        <f t="shared" si="180"/>
        <v/>
      </c>
      <c r="BES39" s="20" t="str">
        <f t="shared" si="181"/>
        <v/>
      </c>
      <c r="BET39" s="20" t="str">
        <f t="shared" si="182"/>
        <v/>
      </c>
      <c r="BEU39" s="20" t="str">
        <f t="shared" si="183"/>
        <v/>
      </c>
      <c r="BEV39" s="20" t="str">
        <f t="shared" si="184"/>
        <v/>
      </c>
      <c r="BEW39" s="20" t="str">
        <f t="shared" si="185"/>
        <v/>
      </c>
      <c r="BEX39" s="20" t="str">
        <f t="shared" si="186"/>
        <v/>
      </c>
      <c r="BEY39" s="20" t="str">
        <f t="shared" si="187"/>
        <v/>
      </c>
      <c r="BEZ39" s="20" t="str">
        <f t="shared" si="188"/>
        <v/>
      </c>
      <c r="BFA39" s="20" t="str">
        <f t="shared" si="189"/>
        <v/>
      </c>
      <c r="BFB39" s="20" t="str">
        <f t="shared" si="190"/>
        <v/>
      </c>
      <c r="BFC39" s="20" t="str">
        <f t="shared" si="191"/>
        <v/>
      </c>
      <c r="BFD39" s="20" t="str">
        <f t="shared" si="192"/>
        <v/>
      </c>
      <c r="BFE39" s="20" t="str">
        <f t="shared" si="193"/>
        <v/>
      </c>
      <c r="BFF39" s="20" t="str">
        <f t="shared" si="194"/>
        <v/>
      </c>
      <c r="BFG39" s="20" t="str">
        <f t="shared" si="195"/>
        <v/>
      </c>
      <c r="BFH39" s="20" t="str">
        <f t="shared" si="196"/>
        <v/>
      </c>
      <c r="BFI39" s="20" t="str">
        <f t="shared" si="197"/>
        <v/>
      </c>
      <c r="BFJ39" s="20" t="str">
        <f t="shared" si="198"/>
        <v/>
      </c>
      <c r="BFK39" s="20" t="str">
        <f t="shared" si="199"/>
        <v/>
      </c>
      <c r="BFL39" s="20" t="str">
        <f t="shared" si="200"/>
        <v/>
      </c>
      <c r="BFM39" s="20" t="str">
        <f t="shared" si="201"/>
        <v/>
      </c>
      <c r="BFN39" s="20" t="str">
        <f t="shared" si="202"/>
        <v/>
      </c>
      <c r="BFO39" s="20" t="str">
        <f t="shared" si="203"/>
        <v/>
      </c>
      <c r="BFP39" s="20" t="str">
        <f t="shared" si="204"/>
        <v/>
      </c>
      <c r="BFQ39" s="20" t="str">
        <f t="shared" si="205"/>
        <v/>
      </c>
      <c r="BFR39" s="20" t="str">
        <f t="shared" si="206"/>
        <v/>
      </c>
      <c r="BFS39" s="20" t="str">
        <f t="shared" si="207"/>
        <v/>
      </c>
      <c r="BFT39" s="20" t="str">
        <f t="shared" si="208"/>
        <v/>
      </c>
      <c r="BFU39" s="20" t="str">
        <f t="shared" si="209"/>
        <v/>
      </c>
      <c r="BFV39" s="20" t="str">
        <f t="shared" si="210"/>
        <v/>
      </c>
      <c r="BFW39" s="20" t="str">
        <f t="shared" si="211"/>
        <v/>
      </c>
      <c r="BFX39" s="20" t="str">
        <f t="shared" si="212"/>
        <v/>
      </c>
      <c r="BFY39" s="20" t="str">
        <f t="shared" si="213"/>
        <v/>
      </c>
      <c r="BFZ39" s="20" t="str">
        <f t="shared" si="214"/>
        <v/>
      </c>
      <c r="BGA39" s="20" t="str">
        <f t="shared" si="215"/>
        <v/>
      </c>
      <c r="BGB39" s="20" t="str">
        <f t="shared" si="216"/>
        <v/>
      </c>
      <c r="BGC39" s="20" t="str">
        <f t="shared" si="217"/>
        <v/>
      </c>
      <c r="BGD39" s="20" t="str">
        <f t="shared" si="218"/>
        <v/>
      </c>
      <c r="BGE39" s="20" t="str">
        <f t="shared" si="219"/>
        <v/>
      </c>
      <c r="BGF39" s="20" t="str">
        <f t="shared" si="220"/>
        <v/>
      </c>
      <c r="BGG39" s="20" t="str">
        <f t="shared" si="221"/>
        <v/>
      </c>
      <c r="BGH39" s="20" t="str">
        <f t="shared" si="222"/>
        <v/>
      </c>
      <c r="BGI39" s="20" t="str">
        <f t="shared" si="223"/>
        <v/>
      </c>
      <c r="BGJ39" s="20" t="str">
        <f t="shared" si="224"/>
        <v/>
      </c>
      <c r="BGK39" s="20" t="str">
        <f t="shared" si="225"/>
        <v/>
      </c>
      <c r="BGL39" s="20" t="str">
        <f t="shared" si="226"/>
        <v/>
      </c>
      <c r="BGM39" s="20" t="str">
        <f t="shared" si="227"/>
        <v/>
      </c>
      <c r="BGN39" s="20" t="str">
        <f t="shared" si="228"/>
        <v/>
      </c>
      <c r="BGO39" s="20" t="str">
        <f t="shared" si="229"/>
        <v/>
      </c>
      <c r="BGP39" s="20" t="str">
        <f t="shared" si="230"/>
        <v/>
      </c>
      <c r="BGQ39" s="20" t="str">
        <f t="shared" si="231"/>
        <v/>
      </c>
      <c r="BGR39" s="20" t="str">
        <f t="shared" si="232"/>
        <v/>
      </c>
      <c r="BGS39" s="20" t="str">
        <f t="shared" si="233"/>
        <v/>
      </c>
      <c r="BGT39" s="20" t="str">
        <f t="shared" si="234"/>
        <v/>
      </c>
      <c r="BGU39" s="20" t="str">
        <f t="shared" si="235"/>
        <v/>
      </c>
      <c r="BGV39" s="20" t="str">
        <f t="shared" si="236"/>
        <v/>
      </c>
      <c r="BGW39" s="20" t="str">
        <f t="shared" si="237"/>
        <v/>
      </c>
      <c r="BGX39" s="20" t="str">
        <f t="shared" si="238"/>
        <v/>
      </c>
      <c r="BGY39" s="20" t="str">
        <f t="shared" si="239"/>
        <v/>
      </c>
      <c r="BGZ39" s="20" t="str">
        <f t="shared" si="240"/>
        <v/>
      </c>
      <c r="BHA39" s="20" t="str">
        <f t="shared" si="241"/>
        <v/>
      </c>
      <c r="BHB39" s="20" t="str">
        <f t="shared" si="242"/>
        <v/>
      </c>
      <c r="BHC39" s="20" t="str">
        <f t="shared" si="243"/>
        <v/>
      </c>
      <c r="BHD39" s="20" t="str">
        <f t="shared" si="244"/>
        <v/>
      </c>
      <c r="BHE39" s="20" t="str">
        <f t="shared" si="245"/>
        <v/>
      </c>
      <c r="BHF39" s="20" t="str">
        <f t="shared" si="246"/>
        <v/>
      </c>
      <c r="BHG39" s="20" t="str">
        <f t="shared" si="247"/>
        <v/>
      </c>
      <c r="BHJ39" s="20" t="str">
        <f t="shared" si="248"/>
        <v/>
      </c>
      <c r="BHL39" s="20" t="str">
        <f t="shared" si="311"/>
        <v/>
      </c>
      <c r="BHM39" s="20" t="str">
        <f t="shared" si="311"/>
        <v/>
      </c>
      <c r="BHN39" s="20" t="str">
        <f t="shared" si="311"/>
        <v/>
      </c>
      <c r="BHO39" s="20" t="str">
        <f t="shared" si="311"/>
        <v/>
      </c>
      <c r="BHP39" s="20" t="str">
        <f t="shared" si="311"/>
        <v/>
      </c>
      <c r="BHQ39" s="20" t="str">
        <f t="shared" si="311"/>
        <v/>
      </c>
      <c r="BHR39" s="20" t="str">
        <f t="shared" si="311"/>
        <v/>
      </c>
      <c r="BHS39" s="20" t="str">
        <f t="shared" si="311"/>
        <v/>
      </c>
      <c r="BHT39" s="20" t="str">
        <f t="shared" si="311"/>
        <v/>
      </c>
      <c r="BHU39" s="20" t="str">
        <f t="shared" si="311"/>
        <v/>
      </c>
      <c r="BHV39" s="20" t="str">
        <f t="shared" si="311"/>
        <v/>
      </c>
      <c r="BHW39" s="20" t="str">
        <f t="shared" si="311"/>
        <v/>
      </c>
      <c r="BHX39" s="20" t="str">
        <f t="shared" si="311"/>
        <v/>
      </c>
      <c r="BHY39" s="20" t="str">
        <f t="shared" si="311"/>
        <v/>
      </c>
      <c r="BHZ39" s="20" t="str">
        <f t="shared" si="311"/>
        <v/>
      </c>
      <c r="BIA39" s="20" t="str">
        <f t="shared" si="311"/>
        <v/>
      </c>
      <c r="BIB39" s="20" t="str">
        <f t="shared" si="310"/>
        <v/>
      </c>
      <c r="BIC39" s="20" t="str">
        <f t="shared" si="310"/>
        <v/>
      </c>
      <c r="BID39" s="20" t="str">
        <f t="shared" si="264"/>
        <v/>
      </c>
      <c r="BIE39" s="20" t="str">
        <f t="shared" si="264"/>
        <v/>
      </c>
    </row>
    <row r="40" spans="1:104 1303:1591" ht="14.5">
      <c r="A40" s="523">
        <v>34</v>
      </c>
      <c r="B40" s="510" t="str">
        <f>IF('لصق اكسل الفورمز'!E35="","",'لصق اكسل الفورمز'!E35)</f>
        <v/>
      </c>
      <c r="C40" s="510" t="str">
        <f t="shared" si="93"/>
        <v/>
      </c>
      <c r="D40" s="510" t="str">
        <f t="shared" si="276"/>
        <v/>
      </c>
      <c r="E40" s="510" t="str">
        <f t="shared" si="277"/>
        <v/>
      </c>
      <c r="F40" s="510" t="str">
        <f t="shared" si="278"/>
        <v/>
      </c>
      <c r="G40" s="510" t="str">
        <f t="shared" si="279"/>
        <v/>
      </c>
      <c r="H40" s="510" t="str">
        <f t="shared" si="280"/>
        <v/>
      </c>
      <c r="I40" s="510" t="str">
        <f t="shared" si="281"/>
        <v/>
      </c>
      <c r="J40" s="510" t="str">
        <f t="shared" si="282"/>
        <v/>
      </c>
      <c r="K40" s="510" t="str">
        <f t="shared" si="283"/>
        <v/>
      </c>
      <c r="L40" s="510" t="str">
        <f t="shared" si="253"/>
        <v/>
      </c>
      <c r="M40" s="510" t="str">
        <f t="shared" si="254"/>
        <v/>
      </c>
      <c r="N40" s="510" t="str">
        <f t="shared" si="255"/>
        <v/>
      </c>
      <c r="O40" s="510" t="str">
        <f t="shared" si="256"/>
        <v/>
      </c>
      <c r="P40" s="510" t="str">
        <f t="shared" si="257"/>
        <v/>
      </c>
      <c r="Q40" s="510" t="str">
        <f t="shared" si="258"/>
        <v/>
      </c>
      <c r="R40" s="510" t="str">
        <f t="shared" si="259"/>
        <v/>
      </c>
      <c r="S40" s="510" t="str">
        <f t="shared" si="260"/>
        <v/>
      </c>
      <c r="T40" s="510" t="str">
        <f t="shared" si="261"/>
        <v/>
      </c>
      <c r="U40" s="510" t="str">
        <f t="shared" si="262"/>
        <v/>
      </c>
      <c r="V40" s="510" t="str">
        <f t="shared" si="263"/>
        <v/>
      </c>
      <c r="W40" s="527" t="str">
        <f t="shared" si="94"/>
        <v/>
      </c>
      <c r="X40" s="510" t="str">
        <f t="shared" si="95"/>
        <v/>
      </c>
      <c r="Y40" s="564" t="str">
        <f t="shared" si="96"/>
        <v/>
      </c>
      <c r="AL40" s="20">
        <f t="shared" si="97"/>
        <v>0</v>
      </c>
      <c r="AM40" s="20">
        <f t="shared" si="98"/>
        <v>0</v>
      </c>
      <c r="AO40" s="20" t="str">
        <f t="shared" si="99"/>
        <v/>
      </c>
      <c r="AQ40" s="20" t="str">
        <f t="shared" si="252"/>
        <v/>
      </c>
      <c r="AR40" s="20" t="str">
        <f t="shared" si="101"/>
        <v/>
      </c>
      <c r="AS40" s="20" t="str">
        <f t="shared" si="102"/>
        <v/>
      </c>
      <c r="AT40" s="20" t="str">
        <f t="shared" si="103"/>
        <v/>
      </c>
      <c r="AU40" s="20" t="str">
        <f t="shared" si="104"/>
        <v/>
      </c>
      <c r="AV40" s="20" t="str">
        <f t="shared" si="105"/>
        <v/>
      </c>
      <c r="AW40" s="20" t="str">
        <f t="shared" si="106"/>
        <v/>
      </c>
      <c r="AX40" s="20" t="str">
        <f t="shared" si="107"/>
        <v/>
      </c>
      <c r="AY40" s="20" t="str">
        <f t="shared" si="108"/>
        <v/>
      </c>
      <c r="AZ40" s="20" t="str">
        <f t="shared" si="109"/>
        <v/>
      </c>
      <c r="BA40" s="20" t="str">
        <f t="shared" si="110"/>
        <v/>
      </c>
      <c r="BB40" s="20" t="str">
        <f t="shared" si="111"/>
        <v/>
      </c>
      <c r="BC40" s="20" t="str">
        <f t="shared" si="112"/>
        <v/>
      </c>
      <c r="BD40" s="20" t="str">
        <f t="shared" si="113"/>
        <v/>
      </c>
      <c r="BE40" s="20" t="str">
        <f t="shared" si="114"/>
        <v/>
      </c>
      <c r="BF40" s="20" t="str">
        <f t="shared" si="115"/>
        <v/>
      </c>
      <c r="BG40" s="20" t="str">
        <f t="shared" si="116"/>
        <v/>
      </c>
      <c r="BH40" s="20" t="str">
        <f t="shared" si="117"/>
        <v/>
      </c>
      <c r="BI40" s="20" t="str">
        <f t="shared" si="118"/>
        <v/>
      </c>
      <c r="BJ40" s="20" t="str">
        <f t="shared" si="119"/>
        <v/>
      </c>
      <c r="BL40" s="38" t="e">
        <f t="shared" si="120"/>
        <v>#DIV/0!</v>
      </c>
      <c r="BM40" s="4">
        <f t="shared" si="121"/>
        <v>0</v>
      </c>
      <c r="BN40" s="4">
        <f t="shared" si="122"/>
        <v>0</v>
      </c>
      <c r="BO40" s="4">
        <f t="shared" si="123"/>
        <v>0</v>
      </c>
      <c r="BP40" s="173" t="str">
        <f t="shared" si="124"/>
        <v/>
      </c>
      <c r="BQ40" s="4">
        <f t="shared" si="125"/>
        <v>0</v>
      </c>
      <c r="BT40" s="268" t="str">
        <f t="shared" si="126"/>
        <v/>
      </c>
      <c r="BU40" s="268" t="str">
        <f t="shared" si="127"/>
        <v/>
      </c>
      <c r="BX40" s="20">
        <f t="shared" si="128"/>
        <v>1</v>
      </c>
      <c r="CG40" s="20" t="str">
        <f t="shared" si="129"/>
        <v/>
      </c>
      <c r="CH40" s="20" t="str">
        <f t="shared" si="307"/>
        <v/>
      </c>
      <c r="CI40" s="20" t="str">
        <f t="shared" si="308"/>
        <v/>
      </c>
      <c r="CJ40" s="20" t="str">
        <f t="shared" si="309"/>
        <v/>
      </c>
      <c r="CK40" s="20" t="str">
        <f t="shared" si="284"/>
        <v/>
      </c>
      <c r="CL40" s="20" t="str">
        <f t="shared" si="285"/>
        <v/>
      </c>
      <c r="CM40" s="20" t="str">
        <f t="shared" si="286"/>
        <v/>
      </c>
      <c r="CN40" s="20" t="str">
        <f t="shared" si="287"/>
        <v/>
      </c>
      <c r="CO40" s="20" t="str">
        <f t="shared" si="288"/>
        <v/>
      </c>
      <c r="CP40" s="20" t="str">
        <f t="shared" si="289"/>
        <v/>
      </c>
      <c r="CQ40" s="20" t="str">
        <f t="shared" si="290"/>
        <v/>
      </c>
      <c r="CR40" s="20" t="str">
        <f t="shared" si="291"/>
        <v/>
      </c>
      <c r="CS40" s="20" t="str">
        <f t="shared" si="292"/>
        <v/>
      </c>
      <c r="CT40" s="20" t="str">
        <f t="shared" si="293"/>
        <v/>
      </c>
      <c r="CU40" s="20" t="str">
        <f t="shared" si="294"/>
        <v/>
      </c>
      <c r="CV40" s="20" t="str">
        <f t="shared" si="295"/>
        <v/>
      </c>
      <c r="CW40" s="20" t="str">
        <f t="shared" si="296"/>
        <v/>
      </c>
      <c r="CX40" s="20" t="str">
        <f t="shared" si="297"/>
        <v/>
      </c>
      <c r="CY40" s="20" t="str">
        <f t="shared" si="298"/>
        <v/>
      </c>
      <c r="CZ40" s="20" t="str">
        <f t="shared" si="130"/>
        <v/>
      </c>
      <c r="AXC40" s="20" t="str">
        <f>IF('لصق اكسل الفورمز'!A35="","",'لصق اكسل الفورمز'!A35)</f>
        <v/>
      </c>
      <c r="AXD40" s="20" t="str">
        <f>IF('لصق اكسل الفورمز'!B35="","",'لصق اكسل الفورمز'!B35)</f>
        <v/>
      </c>
      <c r="AXE40" s="20" t="str">
        <f>IF('لصق اكسل الفورمز'!C35="","",'لصق اكسل الفورمز'!C35)</f>
        <v/>
      </c>
      <c r="AXF40" s="20" t="str">
        <f>IF('لصق اكسل الفورمز'!D35="","",'لصق اكسل الفورمز'!D35)</f>
        <v/>
      </c>
      <c r="AXG40" s="20" t="str">
        <f>IF('لصق اكسل الفورمز'!E35="","",'لصق اكسل الفورمز'!E35)</f>
        <v/>
      </c>
      <c r="AXH40" s="20" t="str">
        <f>IF('لصق اكسل الفورمز'!F35="","",'لصق اكسل الفورمز'!F35)</f>
        <v/>
      </c>
      <c r="AXI40" s="20" t="str">
        <f>IF('لصق اكسل الفورمز'!G35="","",'لصق اكسل الفورمز'!G35)</f>
        <v/>
      </c>
      <c r="AXJ40" s="20" t="str">
        <f>IF('لصق اكسل الفورمز'!H35="","",'لصق اكسل الفورمز'!H35)</f>
        <v/>
      </c>
      <c r="AXK40" s="20" t="str">
        <f>IF('لصق اكسل الفورمز'!I35="","",'لصق اكسل الفورمز'!I35)</f>
        <v/>
      </c>
      <c r="AXL40" s="20" t="str">
        <f>IF('لصق اكسل الفورمز'!J35="","",'لصق اكسل الفورمز'!J35)</f>
        <v/>
      </c>
      <c r="AXM40" s="20" t="str">
        <f>IF('لصق اكسل الفورمز'!K35="","",'لصق اكسل الفورمز'!K35)</f>
        <v/>
      </c>
      <c r="AXN40" s="20" t="str">
        <f>IF('لصق اكسل الفورمز'!L35="","",'لصق اكسل الفورمز'!L35)</f>
        <v/>
      </c>
      <c r="AXO40" s="20" t="str">
        <f>IF('لصق اكسل الفورمز'!M35="","",'لصق اكسل الفورمز'!M35)</f>
        <v/>
      </c>
      <c r="AXP40" s="20" t="str">
        <f>IF('لصق اكسل الفورمز'!N35="","",'لصق اكسل الفورمز'!N35)</f>
        <v/>
      </c>
      <c r="AXQ40" s="20" t="str">
        <f>IF('لصق اكسل الفورمز'!O35="","",'لصق اكسل الفورمز'!O35)</f>
        <v/>
      </c>
      <c r="AXR40" s="20" t="str">
        <f>IF('لصق اكسل الفورمز'!P35="","",'لصق اكسل الفورمز'!P35)</f>
        <v/>
      </c>
      <c r="AXS40" s="20" t="str">
        <f>IF('لصق اكسل الفورمز'!Q35="","",'لصق اكسل الفورمز'!Q35)</f>
        <v/>
      </c>
      <c r="AXT40" s="20" t="str">
        <f>IF('لصق اكسل الفورمز'!R35="","",'لصق اكسل الفورمز'!R35)</f>
        <v/>
      </c>
      <c r="AXU40" s="20" t="str">
        <f>IF('لصق اكسل الفورمز'!S35="","",'لصق اكسل الفورمز'!S35)</f>
        <v/>
      </c>
      <c r="AXV40" s="20" t="str">
        <f>IF('لصق اكسل الفورمز'!T35="","",'لصق اكسل الفورمز'!T35)</f>
        <v/>
      </c>
      <c r="AXW40" s="20" t="str">
        <f>IF('لصق اكسل الفورمز'!U35="","",'لصق اكسل الفورمز'!U35)</f>
        <v/>
      </c>
      <c r="AXX40" s="20" t="str">
        <f>IF('لصق اكسل الفورمز'!V35="","",'لصق اكسل الفورمز'!V35)</f>
        <v/>
      </c>
      <c r="AXY40" s="20" t="str">
        <f>IF('لصق اكسل الفورمز'!W35="","",'لصق اكسل الفورمز'!W35)</f>
        <v/>
      </c>
      <c r="AXZ40" s="20" t="str">
        <f>IF('لصق اكسل الفورمز'!X35="","",'لصق اكسل الفورمز'!X35)</f>
        <v/>
      </c>
      <c r="AYA40" s="20" t="str">
        <f>IF('لصق اكسل الفورمز'!Y35="","",'لصق اكسل الفورمز'!Y35)</f>
        <v/>
      </c>
      <c r="AYB40" s="20" t="str">
        <f>IF('لصق اكسل الفورمز'!Z35="","",'لصق اكسل الفورمز'!Z35)</f>
        <v/>
      </c>
      <c r="AYC40" s="20" t="str">
        <f>IF('لصق اكسل الفورمز'!AA35="","",'لصق اكسل الفورمز'!AA35)</f>
        <v/>
      </c>
      <c r="AYD40" s="20" t="str">
        <f>IF('لصق اكسل الفورمز'!AB35="","",'لصق اكسل الفورمز'!AB35)</f>
        <v/>
      </c>
      <c r="AYE40" s="20" t="str">
        <f>IF('لصق اكسل الفورمز'!AC35="","",'لصق اكسل الفورمز'!AC35)</f>
        <v/>
      </c>
      <c r="AYF40" s="20" t="str">
        <f>IF('لصق اكسل الفورمز'!AD35="","",'لصق اكسل الفورمز'!AD35)</f>
        <v/>
      </c>
      <c r="AYG40" s="20" t="str">
        <f>IF('لصق اكسل الفورمز'!AE35="","",'لصق اكسل الفورمز'!AE35)</f>
        <v/>
      </c>
      <c r="AYH40" s="20" t="str">
        <f>IF('لصق اكسل الفورمز'!AF35="","",'لصق اكسل الفورمز'!AF35)</f>
        <v/>
      </c>
      <c r="AYI40" s="20" t="str">
        <f>IF('لصق اكسل الفورمز'!AG35="","",'لصق اكسل الفورمز'!AG35)</f>
        <v/>
      </c>
      <c r="AYJ40" s="20" t="str">
        <f>IF('لصق اكسل الفورمز'!AH35="","",'لصق اكسل الفورمز'!AH35)</f>
        <v/>
      </c>
      <c r="AYK40" s="20" t="str">
        <f>IF('لصق اكسل الفورمز'!AI35="","",'لصق اكسل الفورمز'!AI35)</f>
        <v/>
      </c>
      <c r="AYL40" s="20" t="str">
        <f>IF('لصق اكسل الفورمز'!AJ35="","",'لصق اكسل الفورمز'!AJ35)</f>
        <v/>
      </c>
      <c r="AYM40" s="20" t="str">
        <f>IF('لصق اكسل الفورمز'!AK35="","",'لصق اكسل الفورمز'!AK35)</f>
        <v/>
      </c>
      <c r="AYN40" s="20" t="str">
        <f>IF('لصق اكسل الفورمز'!AL35="","",'لصق اكسل الفورمز'!AL35)</f>
        <v/>
      </c>
      <c r="AYO40" s="20" t="str">
        <f>IF('لصق اكسل الفورمز'!AM35="","",'لصق اكسل الفورمز'!AM35)</f>
        <v/>
      </c>
      <c r="AYP40" s="20" t="str">
        <f>IF('لصق اكسل الفورمز'!AN35="","",'لصق اكسل الفورمز'!AN35)</f>
        <v/>
      </c>
      <c r="AYQ40" s="20" t="str">
        <f>IF('لصق اكسل الفورمز'!AO35="","",'لصق اكسل الفورمز'!AO35)</f>
        <v/>
      </c>
      <c r="AYR40" s="20" t="str">
        <f>IF('لصق اكسل الفورمز'!AP35="","",'لصق اكسل الفورمز'!AP35)</f>
        <v/>
      </c>
      <c r="AYS40" s="20" t="str">
        <f>IF('لصق اكسل الفورمز'!AQ35="","",'لصق اكسل الفورمز'!AQ35)</f>
        <v/>
      </c>
      <c r="AYT40" s="20" t="str">
        <f>IF('لصق اكسل الفورمز'!AR35="","",'لصق اكسل الفورمز'!AR35)</f>
        <v/>
      </c>
      <c r="AYU40" s="20" t="str">
        <f>IF('لصق اكسل الفورمز'!AS35="","",'لصق اكسل الفورمز'!AS35)</f>
        <v/>
      </c>
      <c r="AYV40" s="20" t="str">
        <f>IF('لصق اكسل الفورمز'!AT35="","",'لصق اكسل الفورمز'!AT35)</f>
        <v/>
      </c>
      <c r="AYW40" s="20" t="str">
        <f>IF('لصق اكسل الفورمز'!AU35="","",'لصق اكسل الفورمز'!AU35)</f>
        <v/>
      </c>
      <c r="AYX40" s="20" t="str">
        <f>IF('لصق اكسل الفورمز'!AV35="","",'لصق اكسل الفورمز'!AV35)</f>
        <v/>
      </c>
      <c r="AYY40" s="20" t="str">
        <f>IF('لصق اكسل الفورمز'!AW35="","",'لصق اكسل الفورمز'!AW35)</f>
        <v/>
      </c>
      <c r="AYZ40" s="20" t="str">
        <f>IF('لصق اكسل الفورمز'!AX35="","",'لصق اكسل الفورمز'!AX35)</f>
        <v/>
      </c>
      <c r="AZA40" s="20" t="str">
        <f>IF('لصق اكسل الفورمز'!AY35="","",'لصق اكسل الفورمز'!AY35)</f>
        <v/>
      </c>
      <c r="AZB40" s="20" t="str">
        <f>IF('لصق اكسل الفورمز'!AZ35="","",'لصق اكسل الفورمز'!AZ35)</f>
        <v/>
      </c>
      <c r="AZC40" s="20" t="str">
        <f>IF('لصق اكسل الفورمز'!BA35="","",'لصق اكسل الفورمز'!BA35)</f>
        <v/>
      </c>
      <c r="AZD40" s="20" t="str">
        <f>IF('لصق اكسل الفورمز'!BB35="","",'لصق اكسل الفورمز'!BB35)</f>
        <v/>
      </c>
      <c r="AZE40" s="20" t="str">
        <f>IF('لصق اكسل الفورمز'!BC35="","",'لصق اكسل الفورمز'!BC35)</f>
        <v/>
      </c>
      <c r="AZF40" s="20" t="str">
        <f>IF('لصق اكسل الفورمز'!BD35="","",'لصق اكسل الفورمز'!BD35)</f>
        <v/>
      </c>
      <c r="AZG40" s="20" t="str">
        <f>IF('لصق اكسل الفورمز'!BE35="","",'لصق اكسل الفورمز'!BE35)</f>
        <v/>
      </c>
      <c r="AZH40" s="20" t="str">
        <f>IF('لصق اكسل الفورمز'!BF35="","",'لصق اكسل الفورمز'!BF35)</f>
        <v/>
      </c>
      <c r="AZI40" s="20" t="str">
        <f>IF('لصق اكسل الفورمز'!BG35="","",'لصق اكسل الفورمز'!BG35)</f>
        <v/>
      </c>
      <c r="AZJ40" s="20" t="str">
        <f>IF('لصق اكسل الفورمز'!BH35="","",'لصق اكسل الفورمز'!BH35)</f>
        <v/>
      </c>
      <c r="AZK40" s="20" t="str">
        <f>IF('لصق اكسل الفورمز'!BI35="","",'لصق اكسل الفورمز'!BI35)</f>
        <v/>
      </c>
      <c r="AZL40" s="20" t="str">
        <f>IF('لصق اكسل الفورمز'!BJ35="","",'لصق اكسل الفورمز'!BJ35)</f>
        <v/>
      </c>
      <c r="AZM40" s="20" t="str">
        <f>IF('لصق اكسل الفورمز'!BK35="","",'لصق اكسل الفورمز'!BK35)</f>
        <v/>
      </c>
      <c r="AZN40" s="20" t="str">
        <f>IF('لصق اكسل الفورمز'!BL35="","",'لصق اكسل الفورمز'!BL35)</f>
        <v/>
      </c>
      <c r="AZO40" s="20" t="str">
        <f>IF('لصق اكسل الفورمز'!BM35="","",'لصق اكسل الفورمز'!BM35)</f>
        <v/>
      </c>
      <c r="AZP40" s="20" t="str">
        <f>IF('لصق اكسل الفورمز'!BN35="","",'لصق اكسل الفورمز'!BN35)</f>
        <v/>
      </c>
      <c r="AZQ40" s="20" t="str">
        <f>IF('لصق اكسل الفورمز'!BO35="","",'لصق اكسل الفورمز'!BO35)</f>
        <v/>
      </c>
      <c r="AZR40" s="20" t="str">
        <f>IF('لصق اكسل الفورمز'!BP35="","",'لصق اكسل الفورمز'!BP35)</f>
        <v/>
      </c>
      <c r="AZS40" s="20" t="str">
        <f>IF('لصق اكسل الفورمز'!BQ35="","",'لصق اكسل الفورمز'!BQ35)</f>
        <v/>
      </c>
      <c r="AZT40" s="20" t="str">
        <f>IF('لصق اكسل الفورمز'!BR35="","",'لصق اكسل الفورمز'!BR35)</f>
        <v/>
      </c>
      <c r="AZU40" s="20" t="str">
        <f>IF('لصق اكسل الفورمز'!BS35="","",'لصق اكسل الفورمز'!BS35)</f>
        <v/>
      </c>
      <c r="AZV40" s="20" t="str">
        <f>IF('لصق اكسل الفورمز'!BT35="","",'لصق اكسل الفورمز'!BT35)</f>
        <v/>
      </c>
      <c r="AZW40" s="20" t="str">
        <f>IF('لصق اكسل الفورمز'!BU35="","",'لصق اكسل الفورمز'!BU35)</f>
        <v/>
      </c>
      <c r="AZX40" s="20" t="str">
        <f>IF('لصق اكسل الفورمز'!BV35="","",'لصق اكسل الفورمز'!BV35)</f>
        <v/>
      </c>
      <c r="AZY40" s="20" t="str">
        <f>IF('لصق اكسل الفورمز'!BW35="","",'لصق اكسل الفورمز'!BW35)</f>
        <v/>
      </c>
      <c r="AZZ40" s="20" t="str">
        <f>IF('لصق اكسل الفورمز'!BX35="","",'لصق اكسل الفورمز'!BX35)</f>
        <v/>
      </c>
      <c r="BAA40" s="20" t="str">
        <f>IF('لصق اكسل الفورمز'!BY35="","",'لصق اكسل الفورمز'!BY35)</f>
        <v/>
      </c>
      <c r="BAB40" s="20" t="str">
        <f>IF('لصق اكسل الفورمز'!BZ35="","",'لصق اكسل الفورمز'!BZ35)</f>
        <v/>
      </c>
      <c r="BAC40" s="20" t="str">
        <f>IF('لصق اكسل الفورمز'!CA35="","",'لصق اكسل الفورمز'!CA35)</f>
        <v/>
      </c>
      <c r="BAD40" s="20" t="str">
        <f>IF('لصق اكسل الفورمز'!CB35="","",'لصق اكسل الفورمز'!CB35)</f>
        <v/>
      </c>
      <c r="BAE40" s="20" t="str">
        <f>IF('لصق اكسل الفورمز'!CC35="","",'لصق اكسل الفورمز'!CC35)</f>
        <v/>
      </c>
      <c r="BAF40" s="20" t="str">
        <f>IF('لصق اكسل الفورمز'!CD35="","",'لصق اكسل الفورمز'!CD35)</f>
        <v/>
      </c>
      <c r="BAG40" s="20" t="str">
        <f>IF('لصق اكسل الفورمز'!CE35="","",'لصق اكسل الفورمز'!CE35)</f>
        <v/>
      </c>
      <c r="BAH40" s="20" t="str">
        <f>IF('لصق اكسل الفورمز'!CF35="","",'لصق اكسل الفورمز'!CF35)</f>
        <v/>
      </c>
      <c r="BAI40" s="20" t="str">
        <f>IF('لصق اكسل الفورمز'!CG35="","",'لصق اكسل الفورمز'!CG35)</f>
        <v/>
      </c>
      <c r="BAJ40" s="20" t="str">
        <f>IF('لصق اكسل الفورمز'!CH35="","",'لصق اكسل الفورمز'!CH35)</f>
        <v/>
      </c>
      <c r="BAK40" s="20" t="str">
        <f>IF('لصق اكسل الفورمز'!CI35="","",'لصق اكسل الفورمز'!CI35)</f>
        <v/>
      </c>
      <c r="BAL40" s="20" t="str">
        <f>IF('لصق اكسل الفورمز'!CJ35="","",'لصق اكسل الفورمز'!CJ35)</f>
        <v/>
      </c>
      <c r="BAM40" s="20" t="str">
        <f>IF('لصق اكسل الفورمز'!CK35="","",'لصق اكسل الفورمز'!CK35)</f>
        <v/>
      </c>
      <c r="BAN40" s="20" t="str">
        <f>IF('لصق اكسل الفورمز'!CL35="","",'لصق اكسل الفورمز'!CL35)</f>
        <v/>
      </c>
      <c r="BAO40" s="20" t="str">
        <f>IF('لصق اكسل الفورمز'!CM35="","",'لصق اكسل الفورمز'!CM35)</f>
        <v/>
      </c>
      <c r="BAP40" s="20" t="str">
        <f>IF('لصق اكسل الفورمز'!CN35="","",'لصق اكسل الفورمز'!CN35)</f>
        <v/>
      </c>
      <c r="BAQ40" s="20" t="str">
        <f>IF('لصق اكسل الفورمز'!CO35="","",'لصق اكسل الفورمز'!CO35)</f>
        <v/>
      </c>
      <c r="BAR40" s="20" t="str">
        <f>IF('لصق اكسل الفورمز'!CP35="","",'لصق اكسل الفورمز'!CP35)</f>
        <v/>
      </c>
      <c r="BAS40" s="20" t="str">
        <f>IF('لصق اكسل الفورمز'!CQ35="","",'لصق اكسل الفورمز'!CQ35)</f>
        <v/>
      </c>
      <c r="BAT40" s="20" t="str">
        <f>IF('لصق اكسل الفورمز'!CR35="","",'لصق اكسل الفورمز'!CR35)</f>
        <v/>
      </c>
      <c r="BAU40" s="20" t="str">
        <f>IF('لصق اكسل الفورمز'!CS35="","",'لصق اكسل الفورمز'!CS35)</f>
        <v/>
      </c>
      <c r="BAV40" s="20" t="str">
        <f>IF('لصق اكسل الفورمز'!CT35="","",'لصق اكسل الفورمز'!CT35)</f>
        <v/>
      </c>
      <c r="BAW40" s="20" t="str">
        <f>IF('لصق اكسل الفورمز'!CU35="","",'لصق اكسل الفورمز'!CU35)</f>
        <v/>
      </c>
      <c r="BAX40" s="20" t="str">
        <f>IF('لصق اكسل الفورمز'!CV35="","",'لصق اكسل الفورمز'!CV35)</f>
        <v/>
      </c>
      <c r="BAY40" s="20" t="str">
        <f>IF('لصق اكسل الفورمز'!CW35="","",'لصق اكسل الفورمز'!CW35)</f>
        <v/>
      </c>
      <c r="BAZ40" s="20" t="str">
        <f>IF('لصق اكسل الفورمز'!CX35="","",'لصق اكسل الفورمز'!CX35)</f>
        <v/>
      </c>
      <c r="BBA40" s="20" t="str">
        <f>IF('لصق اكسل الفورمز'!CY35="","",'لصق اكسل الفورمز'!CY35)</f>
        <v/>
      </c>
      <c r="BBB40" s="20" t="str">
        <f>IF('لصق اكسل الفورمز'!CZ35="","",'لصق اكسل الفورمز'!CZ35)</f>
        <v/>
      </c>
      <c r="BBC40" s="20" t="str">
        <f>IF('لصق اكسل الفورمز'!DA35="","",'لصق اكسل الفورمز'!DA35)</f>
        <v/>
      </c>
      <c r="BBD40" s="20" t="str">
        <f>IF('لصق اكسل الفورمز'!DB35="","",'لصق اكسل الفورمز'!DB35)</f>
        <v/>
      </c>
      <c r="BBE40" s="20" t="str">
        <f>IF('لصق اكسل الفورمز'!DC35="","",'لصق اكسل الفورمز'!DC35)</f>
        <v/>
      </c>
      <c r="BBF40" s="20" t="str">
        <f>IF('لصق اكسل الفورمز'!DD35="","",'لصق اكسل الفورمز'!DD35)</f>
        <v/>
      </c>
      <c r="BBG40" s="20" t="str">
        <f>IF('لصق اكسل الفورمز'!DE35="","",'لصق اكسل الفورمز'!DE35)</f>
        <v/>
      </c>
      <c r="BBH40" s="20" t="str">
        <f>IF('لصق اكسل الفورمز'!DF35="","",'لصق اكسل الفورمز'!DF35)</f>
        <v/>
      </c>
      <c r="BBI40" s="20" t="str">
        <f>IF('لصق اكسل الفورمز'!DG35="","",'لصق اكسل الفورمز'!DG35)</f>
        <v/>
      </c>
      <c r="BBJ40" s="20" t="str">
        <f>IF('لصق اكسل الفورمز'!DH35="","",'لصق اكسل الفورمز'!DH35)</f>
        <v/>
      </c>
      <c r="BBK40" s="20" t="str">
        <f>IF('لصق اكسل الفورمز'!DI35="","",'لصق اكسل الفورمز'!DI35)</f>
        <v/>
      </c>
      <c r="BBL40" s="20" t="str">
        <f>IF('لصق اكسل الفورمز'!DJ35="","",'لصق اكسل الفورمز'!DJ35)</f>
        <v/>
      </c>
      <c r="BBM40" s="20" t="str">
        <f>IF('لصق اكسل الفورمز'!DK35="","",'لصق اكسل الفورمز'!DK35)</f>
        <v/>
      </c>
      <c r="BBN40" s="20" t="str">
        <f>IF('لصق اكسل الفورمز'!DL35="","",'لصق اكسل الفورمز'!DL35)</f>
        <v/>
      </c>
      <c r="BBO40" s="20" t="str">
        <f>IF('لصق اكسل الفورمز'!DM35="","",'لصق اكسل الفورمز'!DM35)</f>
        <v/>
      </c>
      <c r="BCU40" s="20" t="str">
        <f t="shared" si="131"/>
        <v/>
      </c>
      <c r="BCV40" s="20" t="str">
        <f t="shared" si="132"/>
        <v/>
      </c>
      <c r="BCW40" s="20" t="str">
        <f t="shared" si="133"/>
        <v/>
      </c>
      <c r="BCX40" s="20" t="str">
        <f t="shared" si="134"/>
        <v/>
      </c>
      <c r="BCY40" s="20" t="str">
        <f t="shared" si="135"/>
        <v/>
      </c>
      <c r="BCZ40" s="20" t="str">
        <f t="shared" si="136"/>
        <v/>
      </c>
      <c r="BDA40" s="20" t="str">
        <f t="shared" si="137"/>
        <v/>
      </c>
      <c r="BDB40" s="20" t="str">
        <f t="shared" si="138"/>
        <v/>
      </c>
      <c r="BDC40" s="20" t="str">
        <f t="shared" si="139"/>
        <v/>
      </c>
      <c r="BDD40" s="20" t="str">
        <f t="shared" si="140"/>
        <v/>
      </c>
      <c r="BDE40" s="20" t="str">
        <f t="shared" si="141"/>
        <v/>
      </c>
      <c r="BDF40" s="20" t="str">
        <f t="shared" si="142"/>
        <v/>
      </c>
      <c r="BDG40" s="20" t="str">
        <f t="shared" si="143"/>
        <v/>
      </c>
      <c r="BDH40" s="20" t="str">
        <f t="shared" si="144"/>
        <v/>
      </c>
      <c r="BDI40" s="20" t="str">
        <f t="shared" si="145"/>
        <v/>
      </c>
      <c r="BDJ40" s="20" t="str">
        <f t="shared" si="146"/>
        <v/>
      </c>
      <c r="BDK40" s="20" t="str">
        <f t="shared" si="147"/>
        <v/>
      </c>
      <c r="BDL40" s="20" t="str">
        <f t="shared" si="148"/>
        <v/>
      </c>
      <c r="BDM40" s="20" t="str">
        <f t="shared" si="149"/>
        <v/>
      </c>
      <c r="BDN40" s="20" t="str">
        <f t="shared" si="150"/>
        <v/>
      </c>
      <c r="BDO40" s="20" t="str">
        <f t="shared" si="151"/>
        <v/>
      </c>
      <c r="BDP40" s="20" t="str">
        <f t="shared" si="152"/>
        <v/>
      </c>
      <c r="BDQ40" s="20" t="str">
        <f t="shared" si="153"/>
        <v/>
      </c>
      <c r="BDR40" s="20" t="str">
        <f t="shared" si="154"/>
        <v/>
      </c>
      <c r="BDS40" s="20" t="str">
        <f t="shared" si="155"/>
        <v/>
      </c>
      <c r="BDT40" s="20" t="str">
        <f t="shared" si="156"/>
        <v/>
      </c>
      <c r="BDU40" s="20" t="str">
        <f t="shared" si="157"/>
        <v/>
      </c>
      <c r="BDV40" s="20" t="str">
        <f t="shared" si="158"/>
        <v/>
      </c>
      <c r="BDW40" s="20" t="str">
        <f t="shared" si="159"/>
        <v/>
      </c>
      <c r="BDX40" s="20" t="str">
        <f t="shared" si="160"/>
        <v/>
      </c>
      <c r="BDY40" s="20" t="str">
        <f t="shared" si="161"/>
        <v/>
      </c>
      <c r="BDZ40" s="20" t="str">
        <f t="shared" si="162"/>
        <v/>
      </c>
      <c r="BEA40" s="20" t="str">
        <f t="shared" si="163"/>
        <v/>
      </c>
      <c r="BEB40" s="20" t="str">
        <f t="shared" si="164"/>
        <v/>
      </c>
      <c r="BEC40" s="20" t="str">
        <f t="shared" si="165"/>
        <v/>
      </c>
      <c r="BED40" s="20" t="str">
        <f t="shared" si="166"/>
        <v/>
      </c>
      <c r="BEE40" s="20" t="str">
        <f t="shared" si="167"/>
        <v/>
      </c>
      <c r="BEF40" s="20" t="str">
        <f t="shared" si="168"/>
        <v/>
      </c>
      <c r="BEG40" s="20" t="str">
        <f t="shared" si="169"/>
        <v/>
      </c>
      <c r="BEH40" s="20" t="str">
        <f t="shared" si="170"/>
        <v/>
      </c>
      <c r="BEI40" s="20" t="str">
        <f t="shared" si="171"/>
        <v/>
      </c>
      <c r="BEJ40" s="20" t="str">
        <f t="shared" si="172"/>
        <v/>
      </c>
      <c r="BEK40" s="20" t="str">
        <f t="shared" si="173"/>
        <v/>
      </c>
      <c r="BEL40" s="20" t="str">
        <f t="shared" si="174"/>
        <v/>
      </c>
      <c r="BEM40" s="20" t="str">
        <f t="shared" si="175"/>
        <v/>
      </c>
      <c r="BEN40" s="20" t="str">
        <f t="shared" si="176"/>
        <v/>
      </c>
      <c r="BEO40" s="20" t="str">
        <f t="shared" si="177"/>
        <v/>
      </c>
      <c r="BEP40" s="20" t="str">
        <f t="shared" si="178"/>
        <v/>
      </c>
      <c r="BEQ40" s="20" t="str">
        <f t="shared" si="179"/>
        <v/>
      </c>
      <c r="BER40" s="20" t="str">
        <f t="shared" si="180"/>
        <v/>
      </c>
      <c r="BES40" s="20" t="str">
        <f t="shared" si="181"/>
        <v/>
      </c>
      <c r="BET40" s="20" t="str">
        <f t="shared" si="182"/>
        <v/>
      </c>
      <c r="BEU40" s="20" t="str">
        <f t="shared" si="183"/>
        <v/>
      </c>
      <c r="BEV40" s="20" t="str">
        <f t="shared" si="184"/>
        <v/>
      </c>
      <c r="BEW40" s="20" t="str">
        <f t="shared" si="185"/>
        <v/>
      </c>
      <c r="BEX40" s="20" t="str">
        <f t="shared" si="186"/>
        <v/>
      </c>
      <c r="BEY40" s="20" t="str">
        <f t="shared" si="187"/>
        <v/>
      </c>
      <c r="BEZ40" s="20" t="str">
        <f t="shared" si="188"/>
        <v/>
      </c>
      <c r="BFA40" s="20" t="str">
        <f t="shared" si="189"/>
        <v/>
      </c>
      <c r="BFB40" s="20" t="str">
        <f t="shared" si="190"/>
        <v/>
      </c>
      <c r="BFC40" s="20" t="str">
        <f t="shared" si="191"/>
        <v/>
      </c>
      <c r="BFD40" s="20" t="str">
        <f t="shared" si="192"/>
        <v/>
      </c>
      <c r="BFE40" s="20" t="str">
        <f t="shared" si="193"/>
        <v/>
      </c>
      <c r="BFF40" s="20" t="str">
        <f t="shared" si="194"/>
        <v/>
      </c>
      <c r="BFG40" s="20" t="str">
        <f t="shared" si="195"/>
        <v/>
      </c>
      <c r="BFH40" s="20" t="str">
        <f t="shared" si="196"/>
        <v/>
      </c>
      <c r="BFI40" s="20" t="str">
        <f t="shared" si="197"/>
        <v/>
      </c>
      <c r="BFJ40" s="20" t="str">
        <f t="shared" si="198"/>
        <v/>
      </c>
      <c r="BFK40" s="20" t="str">
        <f t="shared" si="199"/>
        <v/>
      </c>
      <c r="BFL40" s="20" t="str">
        <f t="shared" si="200"/>
        <v/>
      </c>
      <c r="BFM40" s="20" t="str">
        <f t="shared" si="201"/>
        <v/>
      </c>
      <c r="BFN40" s="20" t="str">
        <f t="shared" si="202"/>
        <v/>
      </c>
      <c r="BFO40" s="20" t="str">
        <f t="shared" si="203"/>
        <v/>
      </c>
      <c r="BFP40" s="20" t="str">
        <f t="shared" si="204"/>
        <v/>
      </c>
      <c r="BFQ40" s="20" t="str">
        <f t="shared" si="205"/>
        <v/>
      </c>
      <c r="BFR40" s="20" t="str">
        <f t="shared" si="206"/>
        <v/>
      </c>
      <c r="BFS40" s="20" t="str">
        <f t="shared" si="207"/>
        <v/>
      </c>
      <c r="BFT40" s="20" t="str">
        <f t="shared" si="208"/>
        <v/>
      </c>
      <c r="BFU40" s="20" t="str">
        <f t="shared" si="209"/>
        <v/>
      </c>
      <c r="BFV40" s="20" t="str">
        <f t="shared" si="210"/>
        <v/>
      </c>
      <c r="BFW40" s="20" t="str">
        <f t="shared" si="211"/>
        <v/>
      </c>
      <c r="BFX40" s="20" t="str">
        <f t="shared" si="212"/>
        <v/>
      </c>
      <c r="BFY40" s="20" t="str">
        <f t="shared" si="213"/>
        <v/>
      </c>
      <c r="BFZ40" s="20" t="str">
        <f t="shared" si="214"/>
        <v/>
      </c>
      <c r="BGA40" s="20" t="str">
        <f t="shared" si="215"/>
        <v/>
      </c>
      <c r="BGB40" s="20" t="str">
        <f t="shared" si="216"/>
        <v/>
      </c>
      <c r="BGC40" s="20" t="str">
        <f t="shared" si="217"/>
        <v/>
      </c>
      <c r="BGD40" s="20" t="str">
        <f t="shared" si="218"/>
        <v/>
      </c>
      <c r="BGE40" s="20" t="str">
        <f t="shared" si="219"/>
        <v/>
      </c>
      <c r="BGF40" s="20" t="str">
        <f t="shared" si="220"/>
        <v/>
      </c>
      <c r="BGG40" s="20" t="str">
        <f t="shared" si="221"/>
        <v/>
      </c>
      <c r="BGH40" s="20" t="str">
        <f t="shared" si="222"/>
        <v/>
      </c>
      <c r="BGI40" s="20" t="str">
        <f t="shared" si="223"/>
        <v/>
      </c>
      <c r="BGJ40" s="20" t="str">
        <f t="shared" si="224"/>
        <v/>
      </c>
      <c r="BGK40" s="20" t="str">
        <f t="shared" si="225"/>
        <v/>
      </c>
      <c r="BGL40" s="20" t="str">
        <f t="shared" si="226"/>
        <v/>
      </c>
      <c r="BGM40" s="20" t="str">
        <f t="shared" si="227"/>
        <v/>
      </c>
      <c r="BGN40" s="20" t="str">
        <f t="shared" si="228"/>
        <v/>
      </c>
      <c r="BGO40" s="20" t="str">
        <f t="shared" si="229"/>
        <v/>
      </c>
      <c r="BGP40" s="20" t="str">
        <f t="shared" si="230"/>
        <v/>
      </c>
      <c r="BGQ40" s="20" t="str">
        <f t="shared" si="231"/>
        <v/>
      </c>
      <c r="BGR40" s="20" t="str">
        <f t="shared" si="232"/>
        <v/>
      </c>
      <c r="BGS40" s="20" t="str">
        <f t="shared" si="233"/>
        <v/>
      </c>
      <c r="BGT40" s="20" t="str">
        <f t="shared" si="234"/>
        <v/>
      </c>
      <c r="BGU40" s="20" t="str">
        <f t="shared" si="235"/>
        <v/>
      </c>
      <c r="BGV40" s="20" t="str">
        <f t="shared" si="236"/>
        <v/>
      </c>
      <c r="BGW40" s="20" t="str">
        <f t="shared" si="237"/>
        <v/>
      </c>
      <c r="BGX40" s="20" t="str">
        <f t="shared" si="238"/>
        <v/>
      </c>
      <c r="BGY40" s="20" t="str">
        <f t="shared" si="239"/>
        <v/>
      </c>
      <c r="BGZ40" s="20" t="str">
        <f t="shared" si="240"/>
        <v/>
      </c>
      <c r="BHA40" s="20" t="str">
        <f t="shared" si="241"/>
        <v/>
      </c>
      <c r="BHB40" s="20" t="str">
        <f t="shared" si="242"/>
        <v/>
      </c>
      <c r="BHC40" s="20" t="str">
        <f t="shared" si="243"/>
        <v/>
      </c>
      <c r="BHD40" s="20" t="str">
        <f t="shared" si="244"/>
        <v/>
      </c>
      <c r="BHE40" s="20" t="str">
        <f t="shared" si="245"/>
        <v/>
      </c>
      <c r="BHF40" s="20" t="str">
        <f t="shared" si="246"/>
        <v/>
      </c>
      <c r="BHG40" s="20" t="str">
        <f t="shared" si="247"/>
        <v/>
      </c>
      <c r="BHJ40" s="20" t="str">
        <f t="shared" si="248"/>
        <v/>
      </c>
      <c r="BHL40" s="20" t="str">
        <f t="shared" si="311"/>
        <v/>
      </c>
      <c r="BHM40" s="20" t="str">
        <f t="shared" si="311"/>
        <v/>
      </c>
      <c r="BHN40" s="20" t="str">
        <f t="shared" si="311"/>
        <v/>
      </c>
      <c r="BHO40" s="20" t="str">
        <f t="shared" si="311"/>
        <v/>
      </c>
      <c r="BHP40" s="20" t="str">
        <f t="shared" si="311"/>
        <v/>
      </c>
      <c r="BHQ40" s="20" t="str">
        <f t="shared" si="311"/>
        <v/>
      </c>
      <c r="BHR40" s="20" t="str">
        <f t="shared" si="311"/>
        <v/>
      </c>
      <c r="BHS40" s="20" t="str">
        <f t="shared" si="311"/>
        <v/>
      </c>
      <c r="BHT40" s="20" t="str">
        <f t="shared" si="311"/>
        <v/>
      </c>
      <c r="BHU40" s="20" t="str">
        <f t="shared" si="311"/>
        <v/>
      </c>
      <c r="BHV40" s="20" t="str">
        <f t="shared" si="311"/>
        <v/>
      </c>
      <c r="BHW40" s="20" t="str">
        <f t="shared" si="311"/>
        <v/>
      </c>
      <c r="BHX40" s="20" t="str">
        <f t="shared" si="311"/>
        <v/>
      </c>
      <c r="BHY40" s="20" t="str">
        <f t="shared" si="311"/>
        <v/>
      </c>
      <c r="BHZ40" s="20" t="str">
        <f t="shared" si="311"/>
        <v/>
      </c>
      <c r="BIA40" s="20" t="str">
        <f t="shared" si="311"/>
        <v/>
      </c>
      <c r="BIB40" s="20" t="str">
        <f t="shared" si="310"/>
        <v/>
      </c>
      <c r="BIC40" s="20" t="str">
        <f t="shared" si="310"/>
        <v/>
      </c>
      <c r="BID40" s="20" t="str">
        <f t="shared" si="264"/>
        <v/>
      </c>
      <c r="BIE40" s="20" t="str">
        <f t="shared" si="264"/>
        <v/>
      </c>
    </row>
    <row r="41" spans="1:104 1303:1591" ht="14.5">
      <c r="A41" s="523">
        <v>35</v>
      </c>
      <c r="B41" s="510" t="str">
        <f>IF('لصق اكسل الفورمز'!E36="","",'لصق اكسل الفورمز'!E36)</f>
        <v/>
      </c>
      <c r="C41" s="510" t="str">
        <f t="shared" si="93"/>
        <v/>
      </c>
      <c r="D41" s="510" t="str">
        <f t="shared" si="276"/>
        <v/>
      </c>
      <c r="E41" s="510" t="str">
        <f t="shared" si="277"/>
        <v/>
      </c>
      <c r="F41" s="510" t="str">
        <f t="shared" si="278"/>
        <v/>
      </c>
      <c r="G41" s="510" t="str">
        <f t="shared" si="279"/>
        <v/>
      </c>
      <c r="H41" s="510" t="str">
        <f t="shared" si="280"/>
        <v/>
      </c>
      <c r="I41" s="510" t="str">
        <f t="shared" si="281"/>
        <v/>
      </c>
      <c r="J41" s="510" t="str">
        <f t="shared" si="282"/>
        <v/>
      </c>
      <c r="K41" s="510" t="str">
        <f t="shared" si="283"/>
        <v/>
      </c>
      <c r="L41" s="510" t="str">
        <f t="shared" si="253"/>
        <v/>
      </c>
      <c r="M41" s="510" t="str">
        <f t="shared" si="254"/>
        <v/>
      </c>
      <c r="N41" s="510" t="str">
        <f t="shared" si="255"/>
        <v/>
      </c>
      <c r="O41" s="510" t="str">
        <f t="shared" si="256"/>
        <v/>
      </c>
      <c r="P41" s="510" t="str">
        <f t="shared" si="257"/>
        <v/>
      </c>
      <c r="Q41" s="510" t="str">
        <f t="shared" si="258"/>
        <v/>
      </c>
      <c r="R41" s="510" t="str">
        <f t="shared" si="259"/>
        <v/>
      </c>
      <c r="S41" s="510" t="str">
        <f t="shared" si="260"/>
        <v/>
      </c>
      <c r="T41" s="510" t="str">
        <f t="shared" si="261"/>
        <v/>
      </c>
      <c r="U41" s="510" t="str">
        <f t="shared" si="262"/>
        <v/>
      </c>
      <c r="V41" s="510" t="str">
        <f t="shared" si="263"/>
        <v/>
      </c>
      <c r="W41" s="527" t="str">
        <f t="shared" si="94"/>
        <v/>
      </c>
      <c r="X41" s="510" t="str">
        <f t="shared" si="95"/>
        <v/>
      </c>
      <c r="Y41" s="564" t="str">
        <f t="shared" si="96"/>
        <v/>
      </c>
      <c r="AL41" s="20">
        <f t="shared" si="97"/>
        <v>0</v>
      </c>
      <c r="AM41" s="20">
        <f t="shared" si="98"/>
        <v>0</v>
      </c>
      <c r="AO41" s="20" t="str">
        <f t="shared" si="99"/>
        <v/>
      </c>
      <c r="AQ41" s="20" t="str">
        <f t="shared" si="252"/>
        <v/>
      </c>
      <c r="AR41" s="20" t="str">
        <f t="shared" si="101"/>
        <v/>
      </c>
      <c r="AS41" s="20" t="str">
        <f t="shared" si="102"/>
        <v/>
      </c>
      <c r="AT41" s="20" t="str">
        <f t="shared" si="103"/>
        <v/>
      </c>
      <c r="AU41" s="20" t="str">
        <f t="shared" si="104"/>
        <v/>
      </c>
      <c r="AV41" s="20" t="str">
        <f t="shared" si="105"/>
        <v/>
      </c>
      <c r="AW41" s="20" t="str">
        <f t="shared" si="106"/>
        <v/>
      </c>
      <c r="AX41" s="20" t="str">
        <f t="shared" si="107"/>
        <v/>
      </c>
      <c r="AY41" s="20" t="str">
        <f t="shared" si="108"/>
        <v/>
      </c>
      <c r="AZ41" s="20" t="str">
        <f t="shared" si="109"/>
        <v/>
      </c>
      <c r="BA41" s="20" t="str">
        <f t="shared" si="110"/>
        <v/>
      </c>
      <c r="BB41" s="20" t="str">
        <f t="shared" si="111"/>
        <v/>
      </c>
      <c r="BC41" s="20" t="str">
        <f t="shared" si="112"/>
        <v/>
      </c>
      <c r="BD41" s="20" t="str">
        <f t="shared" si="113"/>
        <v/>
      </c>
      <c r="BE41" s="20" t="str">
        <f t="shared" si="114"/>
        <v/>
      </c>
      <c r="BF41" s="20" t="str">
        <f t="shared" si="115"/>
        <v/>
      </c>
      <c r="BG41" s="20" t="str">
        <f t="shared" si="116"/>
        <v/>
      </c>
      <c r="BH41" s="20" t="str">
        <f t="shared" si="117"/>
        <v/>
      </c>
      <c r="BI41" s="20" t="str">
        <f t="shared" si="118"/>
        <v/>
      </c>
      <c r="BJ41" s="20" t="str">
        <f t="shared" si="119"/>
        <v/>
      </c>
      <c r="BL41" s="38" t="e">
        <f t="shared" si="120"/>
        <v>#DIV/0!</v>
      </c>
      <c r="BM41" s="4">
        <f t="shared" si="121"/>
        <v>0</v>
      </c>
      <c r="BN41" s="4">
        <f t="shared" si="122"/>
        <v>0</v>
      </c>
      <c r="BO41" s="4">
        <f t="shared" si="123"/>
        <v>0</v>
      </c>
      <c r="BP41" s="173" t="str">
        <f t="shared" si="124"/>
        <v/>
      </c>
      <c r="BQ41" s="4">
        <f t="shared" si="125"/>
        <v>0</v>
      </c>
      <c r="BT41" s="268" t="str">
        <f t="shared" si="126"/>
        <v/>
      </c>
      <c r="BU41" s="268" t="str">
        <f t="shared" si="127"/>
        <v/>
      </c>
      <c r="BX41" s="20">
        <f t="shared" si="128"/>
        <v>1</v>
      </c>
      <c r="CG41" s="20" t="str">
        <f t="shared" si="129"/>
        <v/>
      </c>
      <c r="CH41" s="20" t="str">
        <f t="shared" si="307"/>
        <v/>
      </c>
      <c r="CI41" s="20" t="str">
        <f t="shared" si="308"/>
        <v/>
      </c>
      <c r="CJ41" s="20" t="str">
        <f t="shared" si="309"/>
        <v/>
      </c>
      <c r="CK41" s="20" t="str">
        <f t="shared" si="284"/>
        <v/>
      </c>
      <c r="CL41" s="20" t="str">
        <f t="shared" si="285"/>
        <v/>
      </c>
      <c r="CM41" s="20" t="str">
        <f t="shared" si="286"/>
        <v/>
      </c>
      <c r="CN41" s="20" t="str">
        <f t="shared" si="287"/>
        <v/>
      </c>
      <c r="CO41" s="20" t="str">
        <f t="shared" si="288"/>
        <v/>
      </c>
      <c r="CP41" s="20" t="str">
        <f t="shared" si="289"/>
        <v/>
      </c>
      <c r="CQ41" s="20" t="str">
        <f t="shared" si="290"/>
        <v/>
      </c>
      <c r="CR41" s="20" t="str">
        <f t="shared" si="291"/>
        <v/>
      </c>
      <c r="CS41" s="20" t="str">
        <f t="shared" si="292"/>
        <v/>
      </c>
      <c r="CT41" s="20" t="str">
        <f t="shared" si="293"/>
        <v/>
      </c>
      <c r="CU41" s="20" t="str">
        <f t="shared" si="294"/>
        <v/>
      </c>
      <c r="CV41" s="20" t="str">
        <f t="shared" si="295"/>
        <v/>
      </c>
      <c r="CW41" s="20" t="str">
        <f t="shared" si="296"/>
        <v/>
      </c>
      <c r="CX41" s="20" t="str">
        <f t="shared" si="297"/>
        <v/>
      </c>
      <c r="CY41" s="20" t="str">
        <f t="shared" si="298"/>
        <v/>
      </c>
      <c r="CZ41" s="20" t="str">
        <f t="shared" si="130"/>
        <v/>
      </c>
      <c r="AXC41" s="20" t="str">
        <f>IF('لصق اكسل الفورمز'!A36="","",'لصق اكسل الفورمز'!A36)</f>
        <v/>
      </c>
      <c r="AXD41" s="20" t="str">
        <f>IF('لصق اكسل الفورمز'!B36="","",'لصق اكسل الفورمز'!B36)</f>
        <v/>
      </c>
      <c r="AXE41" s="20" t="str">
        <f>IF('لصق اكسل الفورمز'!C36="","",'لصق اكسل الفورمز'!C36)</f>
        <v/>
      </c>
      <c r="AXF41" s="20" t="str">
        <f>IF('لصق اكسل الفورمز'!D36="","",'لصق اكسل الفورمز'!D36)</f>
        <v/>
      </c>
      <c r="AXG41" s="20" t="str">
        <f>IF('لصق اكسل الفورمز'!E36="","",'لصق اكسل الفورمز'!E36)</f>
        <v/>
      </c>
      <c r="AXH41" s="20" t="str">
        <f>IF('لصق اكسل الفورمز'!F36="","",'لصق اكسل الفورمز'!F36)</f>
        <v/>
      </c>
      <c r="AXI41" s="20" t="str">
        <f>IF('لصق اكسل الفورمز'!G36="","",'لصق اكسل الفورمز'!G36)</f>
        <v/>
      </c>
      <c r="AXJ41" s="20" t="str">
        <f>IF('لصق اكسل الفورمز'!H36="","",'لصق اكسل الفورمز'!H36)</f>
        <v/>
      </c>
      <c r="AXK41" s="20" t="str">
        <f>IF('لصق اكسل الفورمز'!I36="","",'لصق اكسل الفورمز'!I36)</f>
        <v/>
      </c>
      <c r="AXL41" s="20" t="str">
        <f>IF('لصق اكسل الفورمز'!J36="","",'لصق اكسل الفورمز'!J36)</f>
        <v/>
      </c>
      <c r="AXM41" s="20" t="str">
        <f>IF('لصق اكسل الفورمز'!K36="","",'لصق اكسل الفورمز'!K36)</f>
        <v/>
      </c>
      <c r="AXN41" s="20" t="str">
        <f>IF('لصق اكسل الفورمز'!L36="","",'لصق اكسل الفورمز'!L36)</f>
        <v/>
      </c>
      <c r="AXO41" s="20" t="str">
        <f>IF('لصق اكسل الفورمز'!M36="","",'لصق اكسل الفورمز'!M36)</f>
        <v/>
      </c>
      <c r="AXP41" s="20" t="str">
        <f>IF('لصق اكسل الفورمز'!N36="","",'لصق اكسل الفورمز'!N36)</f>
        <v/>
      </c>
      <c r="AXQ41" s="20" t="str">
        <f>IF('لصق اكسل الفورمز'!O36="","",'لصق اكسل الفورمز'!O36)</f>
        <v/>
      </c>
      <c r="AXR41" s="20" t="str">
        <f>IF('لصق اكسل الفورمز'!P36="","",'لصق اكسل الفورمز'!P36)</f>
        <v/>
      </c>
      <c r="AXS41" s="20" t="str">
        <f>IF('لصق اكسل الفورمز'!Q36="","",'لصق اكسل الفورمز'!Q36)</f>
        <v/>
      </c>
      <c r="AXT41" s="20" t="str">
        <f>IF('لصق اكسل الفورمز'!R36="","",'لصق اكسل الفورمز'!R36)</f>
        <v/>
      </c>
      <c r="AXU41" s="20" t="str">
        <f>IF('لصق اكسل الفورمز'!S36="","",'لصق اكسل الفورمز'!S36)</f>
        <v/>
      </c>
      <c r="AXV41" s="20" t="str">
        <f>IF('لصق اكسل الفورمز'!T36="","",'لصق اكسل الفورمز'!T36)</f>
        <v/>
      </c>
      <c r="AXW41" s="20" t="str">
        <f>IF('لصق اكسل الفورمز'!U36="","",'لصق اكسل الفورمز'!U36)</f>
        <v/>
      </c>
      <c r="AXX41" s="20" t="str">
        <f>IF('لصق اكسل الفورمز'!V36="","",'لصق اكسل الفورمز'!V36)</f>
        <v/>
      </c>
      <c r="AXY41" s="20" t="str">
        <f>IF('لصق اكسل الفورمز'!W36="","",'لصق اكسل الفورمز'!W36)</f>
        <v/>
      </c>
      <c r="AXZ41" s="20" t="str">
        <f>IF('لصق اكسل الفورمز'!X36="","",'لصق اكسل الفورمز'!X36)</f>
        <v/>
      </c>
      <c r="AYA41" s="20" t="str">
        <f>IF('لصق اكسل الفورمز'!Y36="","",'لصق اكسل الفورمز'!Y36)</f>
        <v/>
      </c>
      <c r="AYB41" s="20" t="str">
        <f>IF('لصق اكسل الفورمز'!Z36="","",'لصق اكسل الفورمز'!Z36)</f>
        <v/>
      </c>
      <c r="AYC41" s="20" t="str">
        <f>IF('لصق اكسل الفورمز'!AA36="","",'لصق اكسل الفورمز'!AA36)</f>
        <v/>
      </c>
      <c r="AYD41" s="20" t="str">
        <f>IF('لصق اكسل الفورمز'!AB36="","",'لصق اكسل الفورمز'!AB36)</f>
        <v/>
      </c>
      <c r="AYE41" s="20" t="str">
        <f>IF('لصق اكسل الفورمز'!AC36="","",'لصق اكسل الفورمز'!AC36)</f>
        <v/>
      </c>
      <c r="AYF41" s="20" t="str">
        <f>IF('لصق اكسل الفورمز'!AD36="","",'لصق اكسل الفورمز'!AD36)</f>
        <v/>
      </c>
      <c r="AYG41" s="20" t="str">
        <f>IF('لصق اكسل الفورمز'!AE36="","",'لصق اكسل الفورمز'!AE36)</f>
        <v/>
      </c>
      <c r="AYH41" s="20" t="str">
        <f>IF('لصق اكسل الفورمز'!AF36="","",'لصق اكسل الفورمز'!AF36)</f>
        <v/>
      </c>
      <c r="AYI41" s="20" t="str">
        <f>IF('لصق اكسل الفورمز'!AG36="","",'لصق اكسل الفورمز'!AG36)</f>
        <v/>
      </c>
      <c r="AYJ41" s="20" t="str">
        <f>IF('لصق اكسل الفورمز'!AH36="","",'لصق اكسل الفورمز'!AH36)</f>
        <v/>
      </c>
      <c r="AYK41" s="20" t="str">
        <f>IF('لصق اكسل الفورمز'!AI36="","",'لصق اكسل الفورمز'!AI36)</f>
        <v/>
      </c>
      <c r="AYL41" s="20" t="str">
        <f>IF('لصق اكسل الفورمز'!AJ36="","",'لصق اكسل الفورمز'!AJ36)</f>
        <v/>
      </c>
      <c r="AYM41" s="20" t="str">
        <f>IF('لصق اكسل الفورمز'!AK36="","",'لصق اكسل الفورمز'!AK36)</f>
        <v/>
      </c>
      <c r="AYN41" s="20" t="str">
        <f>IF('لصق اكسل الفورمز'!AL36="","",'لصق اكسل الفورمز'!AL36)</f>
        <v/>
      </c>
      <c r="AYO41" s="20" t="str">
        <f>IF('لصق اكسل الفورمز'!AM36="","",'لصق اكسل الفورمز'!AM36)</f>
        <v/>
      </c>
      <c r="AYP41" s="20" t="str">
        <f>IF('لصق اكسل الفورمز'!AN36="","",'لصق اكسل الفورمز'!AN36)</f>
        <v/>
      </c>
      <c r="AYQ41" s="20" t="str">
        <f>IF('لصق اكسل الفورمز'!AO36="","",'لصق اكسل الفورمز'!AO36)</f>
        <v/>
      </c>
      <c r="AYR41" s="20" t="str">
        <f>IF('لصق اكسل الفورمز'!AP36="","",'لصق اكسل الفورمز'!AP36)</f>
        <v/>
      </c>
      <c r="AYS41" s="20" t="str">
        <f>IF('لصق اكسل الفورمز'!AQ36="","",'لصق اكسل الفورمز'!AQ36)</f>
        <v/>
      </c>
      <c r="AYT41" s="20" t="str">
        <f>IF('لصق اكسل الفورمز'!AR36="","",'لصق اكسل الفورمز'!AR36)</f>
        <v/>
      </c>
      <c r="AYU41" s="20" t="str">
        <f>IF('لصق اكسل الفورمز'!AS36="","",'لصق اكسل الفورمز'!AS36)</f>
        <v/>
      </c>
      <c r="AYV41" s="20" t="str">
        <f>IF('لصق اكسل الفورمز'!AT36="","",'لصق اكسل الفورمز'!AT36)</f>
        <v/>
      </c>
      <c r="AYW41" s="20" t="str">
        <f>IF('لصق اكسل الفورمز'!AU36="","",'لصق اكسل الفورمز'!AU36)</f>
        <v/>
      </c>
      <c r="AYX41" s="20" t="str">
        <f>IF('لصق اكسل الفورمز'!AV36="","",'لصق اكسل الفورمز'!AV36)</f>
        <v/>
      </c>
      <c r="AYY41" s="20" t="str">
        <f>IF('لصق اكسل الفورمز'!AW36="","",'لصق اكسل الفورمز'!AW36)</f>
        <v/>
      </c>
      <c r="AYZ41" s="20" t="str">
        <f>IF('لصق اكسل الفورمز'!AX36="","",'لصق اكسل الفورمز'!AX36)</f>
        <v/>
      </c>
      <c r="AZA41" s="20" t="str">
        <f>IF('لصق اكسل الفورمز'!AY36="","",'لصق اكسل الفورمز'!AY36)</f>
        <v/>
      </c>
      <c r="AZB41" s="20" t="str">
        <f>IF('لصق اكسل الفورمز'!AZ36="","",'لصق اكسل الفورمز'!AZ36)</f>
        <v/>
      </c>
      <c r="AZC41" s="20" t="str">
        <f>IF('لصق اكسل الفورمز'!BA36="","",'لصق اكسل الفورمز'!BA36)</f>
        <v/>
      </c>
      <c r="AZD41" s="20" t="str">
        <f>IF('لصق اكسل الفورمز'!BB36="","",'لصق اكسل الفورمز'!BB36)</f>
        <v/>
      </c>
      <c r="AZE41" s="20" t="str">
        <f>IF('لصق اكسل الفورمز'!BC36="","",'لصق اكسل الفورمز'!BC36)</f>
        <v/>
      </c>
      <c r="AZF41" s="20" t="str">
        <f>IF('لصق اكسل الفورمز'!BD36="","",'لصق اكسل الفورمز'!BD36)</f>
        <v/>
      </c>
      <c r="AZG41" s="20" t="str">
        <f>IF('لصق اكسل الفورمز'!BE36="","",'لصق اكسل الفورمز'!BE36)</f>
        <v/>
      </c>
      <c r="AZH41" s="20" t="str">
        <f>IF('لصق اكسل الفورمز'!BF36="","",'لصق اكسل الفورمز'!BF36)</f>
        <v/>
      </c>
      <c r="AZI41" s="20" t="str">
        <f>IF('لصق اكسل الفورمز'!BG36="","",'لصق اكسل الفورمز'!BG36)</f>
        <v/>
      </c>
      <c r="AZJ41" s="20" t="str">
        <f>IF('لصق اكسل الفورمز'!BH36="","",'لصق اكسل الفورمز'!BH36)</f>
        <v/>
      </c>
      <c r="AZK41" s="20" t="str">
        <f>IF('لصق اكسل الفورمز'!BI36="","",'لصق اكسل الفورمز'!BI36)</f>
        <v/>
      </c>
      <c r="AZL41" s="20" t="str">
        <f>IF('لصق اكسل الفورمز'!BJ36="","",'لصق اكسل الفورمز'!BJ36)</f>
        <v/>
      </c>
      <c r="AZM41" s="20" t="str">
        <f>IF('لصق اكسل الفورمز'!BK36="","",'لصق اكسل الفورمز'!BK36)</f>
        <v/>
      </c>
      <c r="AZN41" s="20" t="str">
        <f>IF('لصق اكسل الفورمز'!BL36="","",'لصق اكسل الفورمز'!BL36)</f>
        <v/>
      </c>
      <c r="AZO41" s="20" t="str">
        <f>IF('لصق اكسل الفورمز'!BM36="","",'لصق اكسل الفورمز'!BM36)</f>
        <v/>
      </c>
      <c r="AZP41" s="20" t="str">
        <f>IF('لصق اكسل الفورمز'!BN36="","",'لصق اكسل الفورمز'!BN36)</f>
        <v/>
      </c>
      <c r="AZQ41" s="20" t="str">
        <f>IF('لصق اكسل الفورمز'!BO36="","",'لصق اكسل الفورمز'!BO36)</f>
        <v/>
      </c>
      <c r="AZR41" s="20" t="str">
        <f>IF('لصق اكسل الفورمز'!BP36="","",'لصق اكسل الفورمز'!BP36)</f>
        <v/>
      </c>
      <c r="AZS41" s="20" t="str">
        <f>IF('لصق اكسل الفورمز'!BQ36="","",'لصق اكسل الفورمز'!BQ36)</f>
        <v/>
      </c>
      <c r="AZT41" s="20" t="str">
        <f>IF('لصق اكسل الفورمز'!BR36="","",'لصق اكسل الفورمز'!BR36)</f>
        <v/>
      </c>
      <c r="AZU41" s="20" t="str">
        <f>IF('لصق اكسل الفورمز'!BS36="","",'لصق اكسل الفورمز'!BS36)</f>
        <v/>
      </c>
      <c r="AZV41" s="20" t="str">
        <f>IF('لصق اكسل الفورمز'!BT36="","",'لصق اكسل الفورمز'!BT36)</f>
        <v/>
      </c>
      <c r="AZW41" s="20" t="str">
        <f>IF('لصق اكسل الفورمز'!BU36="","",'لصق اكسل الفورمز'!BU36)</f>
        <v/>
      </c>
      <c r="AZX41" s="20" t="str">
        <f>IF('لصق اكسل الفورمز'!BV36="","",'لصق اكسل الفورمز'!BV36)</f>
        <v/>
      </c>
      <c r="AZY41" s="20" t="str">
        <f>IF('لصق اكسل الفورمز'!BW36="","",'لصق اكسل الفورمز'!BW36)</f>
        <v/>
      </c>
      <c r="AZZ41" s="20" t="str">
        <f>IF('لصق اكسل الفورمز'!BX36="","",'لصق اكسل الفورمز'!BX36)</f>
        <v/>
      </c>
      <c r="BAA41" s="20" t="str">
        <f>IF('لصق اكسل الفورمز'!BY36="","",'لصق اكسل الفورمز'!BY36)</f>
        <v/>
      </c>
      <c r="BAB41" s="20" t="str">
        <f>IF('لصق اكسل الفورمز'!BZ36="","",'لصق اكسل الفورمز'!BZ36)</f>
        <v/>
      </c>
      <c r="BAC41" s="20" t="str">
        <f>IF('لصق اكسل الفورمز'!CA36="","",'لصق اكسل الفورمز'!CA36)</f>
        <v/>
      </c>
      <c r="BAD41" s="20" t="str">
        <f>IF('لصق اكسل الفورمز'!CB36="","",'لصق اكسل الفورمز'!CB36)</f>
        <v/>
      </c>
      <c r="BAE41" s="20" t="str">
        <f>IF('لصق اكسل الفورمز'!CC36="","",'لصق اكسل الفورمز'!CC36)</f>
        <v/>
      </c>
      <c r="BAF41" s="20" t="str">
        <f>IF('لصق اكسل الفورمز'!CD36="","",'لصق اكسل الفورمز'!CD36)</f>
        <v/>
      </c>
      <c r="BAG41" s="20" t="str">
        <f>IF('لصق اكسل الفورمز'!CE36="","",'لصق اكسل الفورمز'!CE36)</f>
        <v/>
      </c>
      <c r="BAH41" s="20" t="str">
        <f>IF('لصق اكسل الفورمز'!CF36="","",'لصق اكسل الفورمز'!CF36)</f>
        <v/>
      </c>
      <c r="BAI41" s="20" t="str">
        <f>IF('لصق اكسل الفورمز'!CG36="","",'لصق اكسل الفورمز'!CG36)</f>
        <v/>
      </c>
      <c r="BAJ41" s="20" t="str">
        <f>IF('لصق اكسل الفورمز'!CH36="","",'لصق اكسل الفورمز'!CH36)</f>
        <v/>
      </c>
      <c r="BAK41" s="20" t="str">
        <f>IF('لصق اكسل الفورمز'!CI36="","",'لصق اكسل الفورمز'!CI36)</f>
        <v/>
      </c>
      <c r="BAL41" s="20" t="str">
        <f>IF('لصق اكسل الفورمز'!CJ36="","",'لصق اكسل الفورمز'!CJ36)</f>
        <v/>
      </c>
      <c r="BAM41" s="20" t="str">
        <f>IF('لصق اكسل الفورمز'!CK36="","",'لصق اكسل الفورمز'!CK36)</f>
        <v/>
      </c>
      <c r="BAN41" s="20" t="str">
        <f>IF('لصق اكسل الفورمز'!CL36="","",'لصق اكسل الفورمز'!CL36)</f>
        <v/>
      </c>
      <c r="BAO41" s="20" t="str">
        <f>IF('لصق اكسل الفورمز'!CM36="","",'لصق اكسل الفورمز'!CM36)</f>
        <v/>
      </c>
      <c r="BAP41" s="20" t="str">
        <f>IF('لصق اكسل الفورمز'!CN36="","",'لصق اكسل الفورمز'!CN36)</f>
        <v/>
      </c>
      <c r="BAQ41" s="20" t="str">
        <f>IF('لصق اكسل الفورمز'!CO36="","",'لصق اكسل الفورمز'!CO36)</f>
        <v/>
      </c>
      <c r="BAR41" s="20" t="str">
        <f>IF('لصق اكسل الفورمز'!CP36="","",'لصق اكسل الفورمز'!CP36)</f>
        <v/>
      </c>
      <c r="BAS41" s="20" t="str">
        <f>IF('لصق اكسل الفورمز'!CQ36="","",'لصق اكسل الفورمز'!CQ36)</f>
        <v/>
      </c>
      <c r="BAT41" s="20" t="str">
        <f>IF('لصق اكسل الفورمز'!CR36="","",'لصق اكسل الفورمز'!CR36)</f>
        <v/>
      </c>
      <c r="BAU41" s="20" t="str">
        <f>IF('لصق اكسل الفورمز'!CS36="","",'لصق اكسل الفورمز'!CS36)</f>
        <v/>
      </c>
      <c r="BAV41" s="20" t="str">
        <f>IF('لصق اكسل الفورمز'!CT36="","",'لصق اكسل الفورمز'!CT36)</f>
        <v/>
      </c>
      <c r="BAW41" s="20" t="str">
        <f>IF('لصق اكسل الفورمز'!CU36="","",'لصق اكسل الفورمز'!CU36)</f>
        <v/>
      </c>
      <c r="BAX41" s="20" t="str">
        <f>IF('لصق اكسل الفورمز'!CV36="","",'لصق اكسل الفورمز'!CV36)</f>
        <v/>
      </c>
      <c r="BAY41" s="20" t="str">
        <f>IF('لصق اكسل الفورمز'!CW36="","",'لصق اكسل الفورمز'!CW36)</f>
        <v/>
      </c>
      <c r="BAZ41" s="20" t="str">
        <f>IF('لصق اكسل الفورمز'!CX36="","",'لصق اكسل الفورمز'!CX36)</f>
        <v/>
      </c>
      <c r="BBA41" s="20" t="str">
        <f>IF('لصق اكسل الفورمز'!CY36="","",'لصق اكسل الفورمز'!CY36)</f>
        <v/>
      </c>
      <c r="BBB41" s="20" t="str">
        <f>IF('لصق اكسل الفورمز'!CZ36="","",'لصق اكسل الفورمز'!CZ36)</f>
        <v/>
      </c>
      <c r="BBC41" s="20" t="str">
        <f>IF('لصق اكسل الفورمز'!DA36="","",'لصق اكسل الفورمز'!DA36)</f>
        <v/>
      </c>
      <c r="BBD41" s="20" t="str">
        <f>IF('لصق اكسل الفورمز'!DB36="","",'لصق اكسل الفورمز'!DB36)</f>
        <v/>
      </c>
      <c r="BBE41" s="20" t="str">
        <f>IF('لصق اكسل الفورمز'!DC36="","",'لصق اكسل الفورمز'!DC36)</f>
        <v/>
      </c>
      <c r="BBF41" s="20" t="str">
        <f>IF('لصق اكسل الفورمز'!DD36="","",'لصق اكسل الفورمز'!DD36)</f>
        <v/>
      </c>
      <c r="BBG41" s="20" t="str">
        <f>IF('لصق اكسل الفورمز'!DE36="","",'لصق اكسل الفورمز'!DE36)</f>
        <v/>
      </c>
      <c r="BBH41" s="20" t="str">
        <f>IF('لصق اكسل الفورمز'!DF36="","",'لصق اكسل الفورمز'!DF36)</f>
        <v/>
      </c>
      <c r="BBI41" s="20" t="str">
        <f>IF('لصق اكسل الفورمز'!DG36="","",'لصق اكسل الفورمز'!DG36)</f>
        <v/>
      </c>
      <c r="BBJ41" s="20" t="str">
        <f>IF('لصق اكسل الفورمز'!DH36="","",'لصق اكسل الفورمز'!DH36)</f>
        <v/>
      </c>
      <c r="BBK41" s="20" t="str">
        <f>IF('لصق اكسل الفورمز'!DI36="","",'لصق اكسل الفورمز'!DI36)</f>
        <v/>
      </c>
      <c r="BBL41" s="20" t="str">
        <f>IF('لصق اكسل الفورمز'!DJ36="","",'لصق اكسل الفورمز'!DJ36)</f>
        <v/>
      </c>
      <c r="BBM41" s="20" t="str">
        <f>IF('لصق اكسل الفورمز'!DK36="","",'لصق اكسل الفورمز'!DK36)</f>
        <v/>
      </c>
      <c r="BBN41" s="20" t="str">
        <f>IF('لصق اكسل الفورمز'!DL36="","",'لصق اكسل الفورمز'!DL36)</f>
        <v/>
      </c>
      <c r="BBO41" s="20" t="str">
        <f>IF('لصق اكسل الفورمز'!DM36="","",'لصق اكسل الفورمز'!DM36)</f>
        <v/>
      </c>
      <c r="BCU41" s="20" t="str">
        <f t="shared" si="131"/>
        <v/>
      </c>
      <c r="BCV41" s="20" t="str">
        <f t="shared" si="132"/>
        <v/>
      </c>
      <c r="BCW41" s="20" t="str">
        <f t="shared" si="133"/>
        <v/>
      </c>
      <c r="BCX41" s="20" t="str">
        <f t="shared" si="134"/>
        <v/>
      </c>
      <c r="BCY41" s="20" t="str">
        <f t="shared" si="135"/>
        <v/>
      </c>
      <c r="BCZ41" s="20" t="str">
        <f t="shared" si="136"/>
        <v/>
      </c>
      <c r="BDA41" s="20" t="str">
        <f t="shared" si="137"/>
        <v/>
      </c>
      <c r="BDB41" s="20" t="str">
        <f t="shared" si="138"/>
        <v/>
      </c>
      <c r="BDC41" s="20" t="str">
        <f t="shared" si="139"/>
        <v/>
      </c>
      <c r="BDD41" s="20" t="str">
        <f t="shared" si="140"/>
        <v/>
      </c>
      <c r="BDE41" s="20" t="str">
        <f t="shared" si="141"/>
        <v/>
      </c>
      <c r="BDF41" s="20" t="str">
        <f t="shared" si="142"/>
        <v/>
      </c>
      <c r="BDG41" s="20" t="str">
        <f t="shared" si="143"/>
        <v/>
      </c>
      <c r="BDH41" s="20" t="str">
        <f t="shared" si="144"/>
        <v/>
      </c>
      <c r="BDI41" s="20" t="str">
        <f t="shared" si="145"/>
        <v/>
      </c>
      <c r="BDJ41" s="20" t="str">
        <f t="shared" si="146"/>
        <v/>
      </c>
      <c r="BDK41" s="20" t="str">
        <f t="shared" si="147"/>
        <v/>
      </c>
      <c r="BDL41" s="20" t="str">
        <f t="shared" si="148"/>
        <v/>
      </c>
      <c r="BDM41" s="20" t="str">
        <f t="shared" si="149"/>
        <v/>
      </c>
      <c r="BDN41" s="20" t="str">
        <f t="shared" si="150"/>
        <v/>
      </c>
      <c r="BDO41" s="20" t="str">
        <f t="shared" si="151"/>
        <v/>
      </c>
      <c r="BDP41" s="20" t="str">
        <f t="shared" si="152"/>
        <v/>
      </c>
      <c r="BDQ41" s="20" t="str">
        <f t="shared" si="153"/>
        <v/>
      </c>
      <c r="BDR41" s="20" t="str">
        <f t="shared" si="154"/>
        <v/>
      </c>
      <c r="BDS41" s="20" t="str">
        <f t="shared" si="155"/>
        <v/>
      </c>
      <c r="BDT41" s="20" t="str">
        <f t="shared" si="156"/>
        <v/>
      </c>
      <c r="BDU41" s="20" t="str">
        <f t="shared" si="157"/>
        <v/>
      </c>
      <c r="BDV41" s="20" t="str">
        <f t="shared" si="158"/>
        <v/>
      </c>
      <c r="BDW41" s="20" t="str">
        <f t="shared" si="159"/>
        <v/>
      </c>
      <c r="BDX41" s="20" t="str">
        <f t="shared" si="160"/>
        <v/>
      </c>
      <c r="BDY41" s="20" t="str">
        <f t="shared" si="161"/>
        <v/>
      </c>
      <c r="BDZ41" s="20" t="str">
        <f t="shared" si="162"/>
        <v/>
      </c>
      <c r="BEA41" s="20" t="str">
        <f t="shared" si="163"/>
        <v/>
      </c>
      <c r="BEB41" s="20" t="str">
        <f t="shared" si="164"/>
        <v/>
      </c>
      <c r="BEC41" s="20" t="str">
        <f t="shared" si="165"/>
        <v/>
      </c>
      <c r="BED41" s="20" t="str">
        <f t="shared" si="166"/>
        <v/>
      </c>
      <c r="BEE41" s="20" t="str">
        <f t="shared" si="167"/>
        <v/>
      </c>
      <c r="BEF41" s="20" t="str">
        <f t="shared" si="168"/>
        <v/>
      </c>
      <c r="BEG41" s="20" t="str">
        <f t="shared" si="169"/>
        <v/>
      </c>
      <c r="BEH41" s="20" t="str">
        <f t="shared" si="170"/>
        <v/>
      </c>
      <c r="BEI41" s="20" t="str">
        <f t="shared" si="171"/>
        <v/>
      </c>
      <c r="BEJ41" s="20" t="str">
        <f t="shared" si="172"/>
        <v/>
      </c>
      <c r="BEK41" s="20" t="str">
        <f t="shared" si="173"/>
        <v/>
      </c>
      <c r="BEL41" s="20" t="str">
        <f t="shared" si="174"/>
        <v/>
      </c>
      <c r="BEM41" s="20" t="str">
        <f t="shared" si="175"/>
        <v/>
      </c>
      <c r="BEN41" s="20" t="str">
        <f t="shared" si="176"/>
        <v/>
      </c>
      <c r="BEO41" s="20" t="str">
        <f t="shared" si="177"/>
        <v/>
      </c>
      <c r="BEP41" s="20" t="str">
        <f t="shared" si="178"/>
        <v/>
      </c>
      <c r="BEQ41" s="20" t="str">
        <f t="shared" si="179"/>
        <v/>
      </c>
      <c r="BER41" s="20" t="str">
        <f t="shared" si="180"/>
        <v/>
      </c>
      <c r="BES41" s="20" t="str">
        <f t="shared" si="181"/>
        <v/>
      </c>
      <c r="BET41" s="20" t="str">
        <f t="shared" si="182"/>
        <v/>
      </c>
      <c r="BEU41" s="20" t="str">
        <f t="shared" si="183"/>
        <v/>
      </c>
      <c r="BEV41" s="20" t="str">
        <f t="shared" si="184"/>
        <v/>
      </c>
      <c r="BEW41" s="20" t="str">
        <f t="shared" si="185"/>
        <v/>
      </c>
      <c r="BEX41" s="20" t="str">
        <f t="shared" si="186"/>
        <v/>
      </c>
      <c r="BEY41" s="20" t="str">
        <f t="shared" si="187"/>
        <v/>
      </c>
      <c r="BEZ41" s="20" t="str">
        <f t="shared" si="188"/>
        <v/>
      </c>
      <c r="BFA41" s="20" t="str">
        <f t="shared" si="189"/>
        <v/>
      </c>
      <c r="BFB41" s="20" t="str">
        <f t="shared" si="190"/>
        <v/>
      </c>
      <c r="BFC41" s="20" t="str">
        <f t="shared" si="191"/>
        <v/>
      </c>
      <c r="BFD41" s="20" t="str">
        <f t="shared" si="192"/>
        <v/>
      </c>
      <c r="BFE41" s="20" t="str">
        <f t="shared" si="193"/>
        <v/>
      </c>
      <c r="BFF41" s="20" t="str">
        <f t="shared" si="194"/>
        <v/>
      </c>
      <c r="BFG41" s="20" t="str">
        <f t="shared" si="195"/>
        <v/>
      </c>
      <c r="BFH41" s="20" t="str">
        <f t="shared" si="196"/>
        <v/>
      </c>
      <c r="BFI41" s="20" t="str">
        <f t="shared" si="197"/>
        <v/>
      </c>
      <c r="BFJ41" s="20" t="str">
        <f t="shared" si="198"/>
        <v/>
      </c>
      <c r="BFK41" s="20" t="str">
        <f t="shared" si="199"/>
        <v/>
      </c>
      <c r="BFL41" s="20" t="str">
        <f t="shared" si="200"/>
        <v/>
      </c>
      <c r="BFM41" s="20" t="str">
        <f t="shared" si="201"/>
        <v/>
      </c>
      <c r="BFN41" s="20" t="str">
        <f t="shared" si="202"/>
        <v/>
      </c>
      <c r="BFO41" s="20" t="str">
        <f t="shared" si="203"/>
        <v/>
      </c>
      <c r="BFP41" s="20" t="str">
        <f t="shared" si="204"/>
        <v/>
      </c>
      <c r="BFQ41" s="20" t="str">
        <f t="shared" si="205"/>
        <v/>
      </c>
      <c r="BFR41" s="20" t="str">
        <f t="shared" si="206"/>
        <v/>
      </c>
      <c r="BFS41" s="20" t="str">
        <f t="shared" si="207"/>
        <v/>
      </c>
      <c r="BFT41" s="20" t="str">
        <f t="shared" si="208"/>
        <v/>
      </c>
      <c r="BFU41" s="20" t="str">
        <f t="shared" si="209"/>
        <v/>
      </c>
      <c r="BFV41" s="20" t="str">
        <f t="shared" si="210"/>
        <v/>
      </c>
      <c r="BFW41" s="20" t="str">
        <f t="shared" si="211"/>
        <v/>
      </c>
      <c r="BFX41" s="20" t="str">
        <f t="shared" si="212"/>
        <v/>
      </c>
      <c r="BFY41" s="20" t="str">
        <f t="shared" si="213"/>
        <v/>
      </c>
      <c r="BFZ41" s="20" t="str">
        <f t="shared" si="214"/>
        <v/>
      </c>
      <c r="BGA41" s="20" t="str">
        <f t="shared" si="215"/>
        <v/>
      </c>
      <c r="BGB41" s="20" t="str">
        <f t="shared" si="216"/>
        <v/>
      </c>
      <c r="BGC41" s="20" t="str">
        <f t="shared" si="217"/>
        <v/>
      </c>
      <c r="BGD41" s="20" t="str">
        <f t="shared" si="218"/>
        <v/>
      </c>
      <c r="BGE41" s="20" t="str">
        <f t="shared" si="219"/>
        <v/>
      </c>
      <c r="BGF41" s="20" t="str">
        <f t="shared" si="220"/>
        <v/>
      </c>
      <c r="BGG41" s="20" t="str">
        <f t="shared" si="221"/>
        <v/>
      </c>
      <c r="BGH41" s="20" t="str">
        <f t="shared" si="222"/>
        <v/>
      </c>
      <c r="BGI41" s="20" t="str">
        <f t="shared" si="223"/>
        <v/>
      </c>
      <c r="BGJ41" s="20" t="str">
        <f t="shared" si="224"/>
        <v/>
      </c>
      <c r="BGK41" s="20" t="str">
        <f t="shared" si="225"/>
        <v/>
      </c>
      <c r="BGL41" s="20" t="str">
        <f t="shared" si="226"/>
        <v/>
      </c>
      <c r="BGM41" s="20" t="str">
        <f t="shared" si="227"/>
        <v/>
      </c>
      <c r="BGN41" s="20" t="str">
        <f t="shared" si="228"/>
        <v/>
      </c>
      <c r="BGO41" s="20" t="str">
        <f t="shared" si="229"/>
        <v/>
      </c>
      <c r="BGP41" s="20" t="str">
        <f t="shared" si="230"/>
        <v/>
      </c>
      <c r="BGQ41" s="20" t="str">
        <f t="shared" si="231"/>
        <v/>
      </c>
      <c r="BGR41" s="20" t="str">
        <f t="shared" si="232"/>
        <v/>
      </c>
      <c r="BGS41" s="20" t="str">
        <f t="shared" si="233"/>
        <v/>
      </c>
      <c r="BGT41" s="20" t="str">
        <f t="shared" si="234"/>
        <v/>
      </c>
      <c r="BGU41" s="20" t="str">
        <f t="shared" si="235"/>
        <v/>
      </c>
      <c r="BGV41" s="20" t="str">
        <f t="shared" si="236"/>
        <v/>
      </c>
      <c r="BGW41" s="20" t="str">
        <f t="shared" si="237"/>
        <v/>
      </c>
      <c r="BGX41" s="20" t="str">
        <f t="shared" si="238"/>
        <v/>
      </c>
      <c r="BGY41" s="20" t="str">
        <f t="shared" si="239"/>
        <v/>
      </c>
      <c r="BGZ41" s="20" t="str">
        <f t="shared" si="240"/>
        <v/>
      </c>
      <c r="BHA41" s="20" t="str">
        <f t="shared" si="241"/>
        <v/>
      </c>
      <c r="BHB41" s="20" t="str">
        <f t="shared" si="242"/>
        <v/>
      </c>
      <c r="BHC41" s="20" t="str">
        <f t="shared" si="243"/>
        <v/>
      </c>
      <c r="BHD41" s="20" t="str">
        <f t="shared" si="244"/>
        <v/>
      </c>
      <c r="BHE41" s="20" t="str">
        <f t="shared" si="245"/>
        <v/>
      </c>
      <c r="BHF41" s="20" t="str">
        <f t="shared" si="246"/>
        <v/>
      </c>
      <c r="BHG41" s="20" t="str">
        <f t="shared" si="247"/>
        <v/>
      </c>
      <c r="BHJ41" s="20" t="str">
        <f t="shared" si="248"/>
        <v/>
      </c>
      <c r="BHL41" s="20" t="str">
        <f t="shared" si="311"/>
        <v/>
      </c>
      <c r="BHM41" s="20" t="str">
        <f t="shared" si="311"/>
        <v/>
      </c>
      <c r="BHN41" s="20" t="str">
        <f t="shared" si="311"/>
        <v/>
      </c>
      <c r="BHO41" s="20" t="str">
        <f t="shared" si="311"/>
        <v/>
      </c>
      <c r="BHP41" s="20" t="str">
        <f t="shared" si="311"/>
        <v/>
      </c>
      <c r="BHQ41" s="20" t="str">
        <f t="shared" si="311"/>
        <v/>
      </c>
      <c r="BHR41" s="20" t="str">
        <f t="shared" si="311"/>
        <v/>
      </c>
      <c r="BHS41" s="20" t="str">
        <f t="shared" si="311"/>
        <v/>
      </c>
      <c r="BHT41" s="20" t="str">
        <f t="shared" si="311"/>
        <v/>
      </c>
      <c r="BHU41" s="20" t="str">
        <f t="shared" si="311"/>
        <v/>
      </c>
      <c r="BHV41" s="20" t="str">
        <f t="shared" si="311"/>
        <v/>
      </c>
      <c r="BHW41" s="20" t="str">
        <f t="shared" si="311"/>
        <v/>
      </c>
      <c r="BHX41" s="20" t="str">
        <f t="shared" si="311"/>
        <v/>
      </c>
      <c r="BHY41" s="20" t="str">
        <f t="shared" si="311"/>
        <v/>
      </c>
      <c r="BHZ41" s="20" t="str">
        <f t="shared" si="311"/>
        <v/>
      </c>
      <c r="BIA41" s="20" t="str">
        <f t="shared" si="311"/>
        <v/>
      </c>
      <c r="BIB41" s="20" t="str">
        <f t="shared" si="310"/>
        <v/>
      </c>
      <c r="BIC41" s="20" t="str">
        <f t="shared" si="310"/>
        <v/>
      </c>
      <c r="BID41" s="20" t="str">
        <f t="shared" si="264"/>
        <v/>
      </c>
      <c r="BIE41" s="20" t="str">
        <f t="shared" si="264"/>
        <v/>
      </c>
    </row>
    <row r="42" spans="1:104 1303:1591" ht="14.5">
      <c r="A42" s="523">
        <v>36</v>
      </c>
      <c r="B42" s="510" t="str">
        <f>IF('لصق اكسل الفورمز'!E37="","",'لصق اكسل الفورمز'!E37)</f>
        <v/>
      </c>
      <c r="C42" s="510" t="str">
        <f t="shared" si="93"/>
        <v/>
      </c>
      <c r="D42" s="510" t="str">
        <f t="shared" si="276"/>
        <v/>
      </c>
      <c r="E42" s="510" t="str">
        <f t="shared" si="277"/>
        <v/>
      </c>
      <c r="F42" s="510" t="str">
        <f t="shared" si="278"/>
        <v/>
      </c>
      <c r="G42" s="510" t="str">
        <f t="shared" si="279"/>
        <v/>
      </c>
      <c r="H42" s="510" t="str">
        <f t="shared" si="280"/>
        <v/>
      </c>
      <c r="I42" s="510" t="str">
        <f t="shared" si="281"/>
        <v/>
      </c>
      <c r="J42" s="510" t="str">
        <f t="shared" si="282"/>
        <v/>
      </c>
      <c r="K42" s="510" t="str">
        <f t="shared" si="283"/>
        <v/>
      </c>
      <c r="L42" s="510" t="str">
        <f t="shared" si="253"/>
        <v/>
      </c>
      <c r="M42" s="510" t="str">
        <f t="shared" si="254"/>
        <v/>
      </c>
      <c r="N42" s="510" t="str">
        <f t="shared" si="255"/>
        <v/>
      </c>
      <c r="O42" s="510" t="str">
        <f t="shared" si="256"/>
        <v/>
      </c>
      <c r="P42" s="510" t="str">
        <f t="shared" si="257"/>
        <v/>
      </c>
      <c r="Q42" s="510" t="str">
        <f t="shared" si="258"/>
        <v/>
      </c>
      <c r="R42" s="510" t="str">
        <f t="shared" si="259"/>
        <v/>
      </c>
      <c r="S42" s="510" t="str">
        <f t="shared" si="260"/>
        <v/>
      </c>
      <c r="T42" s="510" t="str">
        <f t="shared" si="261"/>
        <v/>
      </c>
      <c r="U42" s="510" t="str">
        <f t="shared" si="262"/>
        <v/>
      </c>
      <c r="V42" s="510" t="str">
        <f t="shared" si="263"/>
        <v/>
      </c>
      <c r="W42" s="527" t="str">
        <f t="shared" si="94"/>
        <v/>
      </c>
      <c r="X42" s="510" t="str">
        <f t="shared" si="95"/>
        <v/>
      </c>
      <c r="Y42" s="564" t="str">
        <f t="shared" si="96"/>
        <v/>
      </c>
      <c r="AL42" s="20">
        <f t="shared" si="97"/>
        <v>0</v>
      </c>
      <c r="AM42" s="20">
        <f t="shared" si="98"/>
        <v>0</v>
      </c>
      <c r="AO42" s="20" t="str">
        <f t="shared" si="99"/>
        <v/>
      </c>
      <c r="AQ42" s="20" t="str">
        <f t="shared" si="252"/>
        <v/>
      </c>
      <c r="AR42" s="20" t="str">
        <f t="shared" si="101"/>
        <v/>
      </c>
      <c r="AS42" s="20" t="str">
        <f t="shared" si="102"/>
        <v/>
      </c>
      <c r="AT42" s="20" t="str">
        <f t="shared" si="103"/>
        <v/>
      </c>
      <c r="AU42" s="20" t="str">
        <f t="shared" si="104"/>
        <v/>
      </c>
      <c r="AV42" s="20" t="str">
        <f t="shared" si="105"/>
        <v/>
      </c>
      <c r="AW42" s="20" t="str">
        <f t="shared" si="106"/>
        <v/>
      </c>
      <c r="AX42" s="20" t="str">
        <f t="shared" si="107"/>
        <v/>
      </c>
      <c r="AY42" s="20" t="str">
        <f t="shared" si="108"/>
        <v/>
      </c>
      <c r="AZ42" s="20" t="str">
        <f t="shared" si="109"/>
        <v/>
      </c>
      <c r="BA42" s="20" t="str">
        <f t="shared" si="110"/>
        <v/>
      </c>
      <c r="BB42" s="20" t="str">
        <f t="shared" si="111"/>
        <v/>
      </c>
      <c r="BC42" s="20" t="str">
        <f t="shared" si="112"/>
        <v/>
      </c>
      <c r="BD42" s="20" t="str">
        <f t="shared" si="113"/>
        <v/>
      </c>
      <c r="BE42" s="20" t="str">
        <f t="shared" si="114"/>
        <v/>
      </c>
      <c r="BF42" s="20" t="str">
        <f t="shared" si="115"/>
        <v/>
      </c>
      <c r="BG42" s="20" t="str">
        <f t="shared" si="116"/>
        <v/>
      </c>
      <c r="BH42" s="20" t="str">
        <f t="shared" si="117"/>
        <v/>
      </c>
      <c r="BI42" s="20" t="str">
        <f t="shared" si="118"/>
        <v/>
      </c>
      <c r="BJ42" s="20" t="str">
        <f t="shared" si="119"/>
        <v/>
      </c>
      <c r="BL42" s="38" t="e">
        <f t="shared" si="120"/>
        <v>#DIV/0!</v>
      </c>
      <c r="BM42" s="4">
        <f t="shared" si="121"/>
        <v>0</v>
      </c>
      <c r="BN42" s="4">
        <f t="shared" si="122"/>
        <v>0</v>
      </c>
      <c r="BO42" s="4">
        <f t="shared" si="123"/>
        <v>0</v>
      </c>
      <c r="BP42" s="173" t="str">
        <f t="shared" si="124"/>
        <v/>
      </c>
      <c r="BQ42" s="4">
        <f t="shared" si="125"/>
        <v>0</v>
      </c>
      <c r="BT42" s="268" t="str">
        <f t="shared" si="126"/>
        <v/>
      </c>
      <c r="BU42" s="268" t="str">
        <f t="shared" si="127"/>
        <v/>
      </c>
      <c r="BX42" s="20">
        <f t="shared" si="128"/>
        <v>1</v>
      </c>
      <c r="CG42" s="20" t="str">
        <f t="shared" si="129"/>
        <v/>
      </c>
      <c r="CH42" s="20" t="str">
        <f t="shared" si="307"/>
        <v/>
      </c>
      <c r="CI42" s="20" t="str">
        <f t="shared" si="308"/>
        <v/>
      </c>
      <c r="CJ42" s="20" t="str">
        <f t="shared" si="309"/>
        <v/>
      </c>
      <c r="CK42" s="20" t="str">
        <f t="shared" si="284"/>
        <v/>
      </c>
      <c r="CL42" s="20" t="str">
        <f t="shared" si="285"/>
        <v/>
      </c>
      <c r="CM42" s="20" t="str">
        <f t="shared" si="286"/>
        <v/>
      </c>
      <c r="CN42" s="20" t="str">
        <f t="shared" si="287"/>
        <v/>
      </c>
      <c r="CO42" s="20" t="str">
        <f t="shared" si="288"/>
        <v/>
      </c>
      <c r="CP42" s="20" t="str">
        <f t="shared" si="289"/>
        <v/>
      </c>
      <c r="CQ42" s="20" t="str">
        <f t="shared" si="290"/>
        <v/>
      </c>
      <c r="CR42" s="20" t="str">
        <f t="shared" si="291"/>
        <v/>
      </c>
      <c r="CS42" s="20" t="str">
        <f t="shared" si="292"/>
        <v/>
      </c>
      <c r="CT42" s="20" t="str">
        <f t="shared" si="293"/>
        <v/>
      </c>
      <c r="CU42" s="20" t="str">
        <f t="shared" si="294"/>
        <v/>
      </c>
      <c r="CV42" s="20" t="str">
        <f t="shared" si="295"/>
        <v/>
      </c>
      <c r="CW42" s="20" t="str">
        <f t="shared" si="296"/>
        <v/>
      </c>
      <c r="CX42" s="20" t="str">
        <f t="shared" si="297"/>
        <v/>
      </c>
      <c r="CY42" s="20" t="str">
        <f t="shared" si="298"/>
        <v/>
      </c>
      <c r="CZ42" s="20" t="str">
        <f t="shared" si="130"/>
        <v/>
      </c>
      <c r="AXC42" s="20" t="str">
        <f>IF('لصق اكسل الفورمز'!A37="","",'لصق اكسل الفورمز'!A37)</f>
        <v/>
      </c>
      <c r="AXD42" s="20" t="str">
        <f>IF('لصق اكسل الفورمز'!B37="","",'لصق اكسل الفورمز'!B37)</f>
        <v/>
      </c>
      <c r="AXE42" s="20" t="str">
        <f>IF('لصق اكسل الفورمز'!C37="","",'لصق اكسل الفورمز'!C37)</f>
        <v/>
      </c>
      <c r="AXF42" s="20" t="str">
        <f>IF('لصق اكسل الفورمز'!D37="","",'لصق اكسل الفورمز'!D37)</f>
        <v/>
      </c>
      <c r="AXG42" s="20" t="str">
        <f>IF('لصق اكسل الفورمز'!E37="","",'لصق اكسل الفورمز'!E37)</f>
        <v/>
      </c>
      <c r="AXH42" s="20" t="str">
        <f>IF('لصق اكسل الفورمز'!F37="","",'لصق اكسل الفورمز'!F37)</f>
        <v/>
      </c>
      <c r="AXI42" s="20" t="str">
        <f>IF('لصق اكسل الفورمز'!G37="","",'لصق اكسل الفورمز'!G37)</f>
        <v/>
      </c>
      <c r="AXJ42" s="20" t="str">
        <f>IF('لصق اكسل الفورمز'!H37="","",'لصق اكسل الفورمز'!H37)</f>
        <v/>
      </c>
      <c r="AXK42" s="20" t="str">
        <f>IF('لصق اكسل الفورمز'!I37="","",'لصق اكسل الفورمز'!I37)</f>
        <v/>
      </c>
      <c r="AXL42" s="20" t="str">
        <f>IF('لصق اكسل الفورمز'!J37="","",'لصق اكسل الفورمز'!J37)</f>
        <v/>
      </c>
      <c r="AXM42" s="20" t="str">
        <f>IF('لصق اكسل الفورمز'!K37="","",'لصق اكسل الفورمز'!K37)</f>
        <v/>
      </c>
      <c r="AXN42" s="20" t="str">
        <f>IF('لصق اكسل الفورمز'!L37="","",'لصق اكسل الفورمز'!L37)</f>
        <v/>
      </c>
      <c r="AXO42" s="20" t="str">
        <f>IF('لصق اكسل الفورمز'!M37="","",'لصق اكسل الفورمز'!M37)</f>
        <v/>
      </c>
      <c r="AXP42" s="20" t="str">
        <f>IF('لصق اكسل الفورمز'!N37="","",'لصق اكسل الفورمز'!N37)</f>
        <v/>
      </c>
      <c r="AXQ42" s="20" t="str">
        <f>IF('لصق اكسل الفورمز'!O37="","",'لصق اكسل الفورمز'!O37)</f>
        <v/>
      </c>
      <c r="AXR42" s="20" t="str">
        <f>IF('لصق اكسل الفورمز'!P37="","",'لصق اكسل الفورمز'!P37)</f>
        <v/>
      </c>
      <c r="AXS42" s="20" t="str">
        <f>IF('لصق اكسل الفورمز'!Q37="","",'لصق اكسل الفورمز'!Q37)</f>
        <v/>
      </c>
      <c r="AXT42" s="20" t="str">
        <f>IF('لصق اكسل الفورمز'!R37="","",'لصق اكسل الفورمز'!R37)</f>
        <v/>
      </c>
      <c r="AXU42" s="20" t="str">
        <f>IF('لصق اكسل الفورمز'!S37="","",'لصق اكسل الفورمز'!S37)</f>
        <v/>
      </c>
      <c r="AXV42" s="20" t="str">
        <f>IF('لصق اكسل الفورمز'!T37="","",'لصق اكسل الفورمز'!T37)</f>
        <v/>
      </c>
      <c r="AXW42" s="20" t="str">
        <f>IF('لصق اكسل الفورمز'!U37="","",'لصق اكسل الفورمز'!U37)</f>
        <v/>
      </c>
      <c r="AXX42" s="20" t="str">
        <f>IF('لصق اكسل الفورمز'!V37="","",'لصق اكسل الفورمز'!V37)</f>
        <v/>
      </c>
      <c r="AXY42" s="20" t="str">
        <f>IF('لصق اكسل الفورمز'!W37="","",'لصق اكسل الفورمز'!W37)</f>
        <v/>
      </c>
      <c r="AXZ42" s="20" t="str">
        <f>IF('لصق اكسل الفورمز'!X37="","",'لصق اكسل الفورمز'!X37)</f>
        <v/>
      </c>
      <c r="AYA42" s="20" t="str">
        <f>IF('لصق اكسل الفورمز'!Y37="","",'لصق اكسل الفورمز'!Y37)</f>
        <v/>
      </c>
      <c r="AYB42" s="20" t="str">
        <f>IF('لصق اكسل الفورمز'!Z37="","",'لصق اكسل الفورمز'!Z37)</f>
        <v/>
      </c>
      <c r="AYC42" s="20" t="str">
        <f>IF('لصق اكسل الفورمز'!AA37="","",'لصق اكسل الفورمز'!AA37)</f>
        <v/>
      </c>
      <c r="AYD42" s="20" t="str">
        <f>IF('لصق اكسل الفورمز'!AB37="","",'لصق اكسل الفورمز'!AB37)</f>
        <v/>
      </c>
      <c r="AYE42" s="20" t="str">
        <f>IF('لصق اكسل الفورمز'!AC37="","",'لصق اكسل الفورمز'!AC37)</f>
        <v/>
      </c>
      <c r="AYF42" s="20" t="str">
        <f>IF('لصق اكسل الفورمز'!AD37="","",'لصق اكسل الفورمز'!AD37)</f>
        <v/>
      </c>
      <c r="AYG42" s="20" t="str">
        <f>IF('لصق اكسل الفورمز'!AE37="","",'لصق اكسل الفورمز'!AE37)</f>
        <v/>
      </c>
      <c r="AYH42" s="20" t="str">
        <f>IF('لصق اكسل الفورمز'!AF37="","",'لصق اكسل الفورمز'!AF37)</f>
        <v/>
      </c>
      <c r="AYI42" s="20" t="str">
        <f>IF('لصق اكسل الفورمز'!AG37="","",'لصق اكسل الفورمز'!AG37)</f>
        <v/>
      </c>
      <c r="AYJ42" s="20" t="str">
        <f>IF('لصق اكسل الفورمز'!AH37="","",'لصق اكسل الفورمز'!AH37)</f>
        <v/>
      </c>
      <c r="AYK42" s="20" t="str">
        <f>IF('لصق اكسل الفورمز'!AI37="","",'لصق اكسل الفورمز'!AI37)</f>
        <v/>
      </c>
      <c r="AYL42" s="20" t="str">
        <f>IF('لصق اكسل الفورمز'!AJ37="","",'لصق اكسل الفورمز'!AJ37)</f>
        <v/>
      </c>
      <c r="AYM42" s="20" t="str">
        <f>IF('لصق اكسل الفورمز'!AK37="","",'لصق اكسل الفورمز'!AK37)</f>
        <v/>
      </c>
      <c r="AYN42" s="20" t="str">
        <f>IF('لصق اكسل الفورمز'!AL37="","",'لصق اكسل الفورمز'!AL37)</f>
        <v/>
      </c>
      <c r="AYO42" s="20" t="str">
        <f>IF('لصق اكسل الفورمز'!AM37="","",'لصق اكسل الفورمز'!AM37)</f>
        <v/>
      </c>
      <c r="AYP42" s="20" t="str">
        <f>IF('لصق اكسل الفورمز'!AN37="","",'لصق اكسل الفورمز'!AN37)</f>
        <v/>
      </c>
      <c r="AYQ42" s="20" t="str">
        <f>IF('لصق اكسل الفورمز'!AO37="","",'لصق اكسل الفورمز'!AO37)</f>
        <v/>
      </c>
      <c r="AYR42" s="20" t="str">
        <f>IF('لصق اكسل الفورمز'!AP37="","",'لصق اكسل الفورمز'!AP37)</f>
        <v/>
      </c>
      <c r="AYS42" s="20" t="str">
        <f>IF('لصق اكسل الفورمز'!AQ37="","",'لصق اكسل الفورمز'!AQ37)</f>
        <v/>
      </c>
      <c r="AYT42" s="20" t="str">
        <f>IF('لصق اكسل الفورمز'!AR37="","",'لصق اكسل الفورمز'!AR37)</f>
        <v/>
      </c>
      <c r="AYU42" s="20" t="str">
        <f>IF('لصق اكسل الفورمز'!AS37="","",'لصق اكسل الفورمز'!AS37)</f>
        <v/>
      </c>
      <c r="AYV42" s="20" t="str">
        <f>IF('لصق اكسل الفورمز'!AT37="","",'لصق اكسل الفورمز'!AT37)</f>
        <v/>
      </c>
      <c r="AYW42" s="20" t="str">
        <f>IF('لصق اكسل الفورمز'!AU37="","",'لصق اكسل الفورمز'!AU37)</f>
        <v/>
      </c>
      <c r="AYX42" s="20" t="str">
        <f>IF('لصق اكسل الفورمز'!AV37="","",'لصق اكسل الفورمز'!AV37)</f>
        <v/>
      </c>
      <c r="AYY42" s="20" t="str">
        <f>IF('لصق اكسل الفورمز'!AW37="","",'لصق اكسل الفورمز'!AW37)</f>
        <v/>
      </c>
      <c r="AYZ42" s="20" t="str">
        <f>IF('لصق اكسل الفورمز'!AX37="","",'لصق اكسل الفورمز'!AX37)</f>
        <v/>
      </c>
      <c r="AZA42" s="20" t="str">
        <f>IF('لصق اكسل الفورمز'!AY37="","",'لصق اكسل الفورمز'!AY37)</f>
        <v/>
      </c>
      <c r="AZB42" s="20" t="str">
        <f>IF('لصق اكسل الفورمز'!AZ37="","",'لصق اكسل الفورمز'!AZ37)</f>
        <v/>
      </c>
      <c r="AZC42" s="20" t="str">
        <f>IF('لصق اكسل الفورمز'!BA37="","",'لصق اكسل الفورمز'!BA37)</f>
        <v/>
      </c>
      <c r="AZD42" s="20" t="str">
        <f>IF('لصق اكسل الفورمز'!BB37="","",'لصق اكسل الفورمز'!BB37)</f>
        <v/>
      </c>
      <c r="AZE42" s="20" t="str">
        <f>IF('لصق اكسل الفورمز'!BC37="","",'لصق اكسل الفورمز'!BC37)</f>
        <v/>
      </c>
      <c r="AZF42" s="20" t="str">
        <f>IF('لصق اكسل الفورمز'!BD37="","",'لصق اكسل الفورمز'!BD37)</f>
        <v/>
      </c>
      <c r="AZG42" s="20" t="str">
        <f>IF('لصق اكسل الفورمز'!BE37="","",'لصق اكسل الفورمز'!BE37)</f>
        <v/>
      </c>
      <c r="AZH42" s="20" t="str">
        <f>IF('لصق اكسل الفورمز'!BF37="","",'لصق اكسل الفورمز'!BF37)</f>
        <v/>
      </c>
      <c r="AZI42" s="20" t="str">
        <f>IF('لصق اكسل الفورمز'!BG37="","",'لصق اكسل الفورمز'!BG37)</f>
        <v/>
      </c>
      <c r="AZJ42" s="20" t="str">
        <f>IF('لصق اكسل الفورمز'!BH37="","",'لصق اكسل الفورمز'!BH37)</f>
        <v/>
      </c>
      <c r="AZK42" s="20" t="str">
        <f>IF('لصق اكسل الفورمز'!BI37="","",'لصق اكسل الفورمز'!BI37)</f>
        <v/>
      </c>
      <c r="AZL42" s="20" t="str">
        <f>IF('لصق اكسل الفورمز'!BJ37="","",'لصق اكسل الفورمز'!BJ37)</f>
        <v/>
      </c>
      <c r="AZM42" s="20" t="str">
        <f>IF('لصق اكسل الفورمز'!BK37="","",'لصق اكسل الفورمز'!BK37)</f>
        <v/>
      </c>
      <c r="AZN42" s="20" t="str">
        <f>IF('لصق اكسل الفورمز'!BL37="","",'لصق اكسل الفورمز'!BL37)</f>
        <v/>
      </c>
      <c r="AZO42" s="20" t="str">
        <f>IF('لصق اكسل الفورمز'!BM37="","",'لصق اكسل الفورمز'!BM37)</f>
        <v/>
      </c>
      <c r="AZP42" s="20" t="str">
        <f>IF('لصق اكسل الفورمز'!BN37="","",'لصق اكسل الفورمز'!BN37)</f>
        <v/>
      </c>
      <c r="AZQ42" s="20" t="str">
        <f>IF('لصق اكسل الفورمز'!BO37="","",'لصق اكسل الفورمز'!BO37)</f>
        <v/>
      </c>
      <c r="AZR42" s="20" t="str">
        <f>IF('لصق اكسل الفورمز'!BP37="","",'لصق اكسل الفورمز'!BP37)</f>
        <v/>
      </c>
      <c r="AZS42" s="20" t="str">
        <f>IF('لصق اكسل الفورمز'!BQ37="","",'لصق اكسل الفورمز'!BQ37)</f>
        <v/>
      </c>
      <c r="AZT42" s="20" t="str">
        <f>IF('لصق اكسل الفورمز'!BR37="","",'لصق اكسل الفورمز'!BR37)</f>
        <v/>
      </c>
      <c r="AZU42" s="20" t="str">
        <f>IF('لصق اكسل الفورمز'!BS37="","",'لصق اكسل الفورمز'!BS37)</f>
        <v/>
      </c>
      <c r="AZV42" s="20" t="str">
        <f>IF('لصق اكسل الفورمز'!BT37="","",'لصق اكسل الفورمز'!BT37)</f>
        <v/>
      </c>
      <c r="AZW42" s="20" t="str">
        <f>IF('لصق اكسل الفورمز'!BU37="","",'لصق اكسل الفورمز'!BU37)</f>
        <v/>
      </c>
      <c r="AZX42" s="20" t="str">
        <f>IF('لصق اكسل الفورمز'!BV37="","",'لصق اكسل الفورمز'!BV37)</f>
        <v/>
      </c>
      <c r="AZY42" s="20" t="str">
        <f>IF('لصق اكسل الفورمز'!BW37="","",'لصق اكسل الفورمز'!BW37)</f>
        <v/>
      </c>
      <c r="AZZ42" s="20" t="str">
        <f>IF('لصق اكسل الفورمز'!BX37="","",'لصق اكسل الفورمز'!BX37)</f>
        <v/>
      </c>
      <c r="BAA42" s="20" t="str">
        <f>IF('لصق اكسل الفورمز'!BY37="","",'لصق اكسل الفورمز'!BY37)</f>
        <v/>
      </c>
      <c r="BAB42" s="20" t="str">
        <f>IF('لصق اكسل الفورمز'!BZ37="","",'لصق اكسل الفورمز'!BZ37)</f>
        <v/>
      </c>
      <c r="BAC42" s="20" t="str">
        <f>IF('لصق اكسل الفورمز'!CA37="","",'لصق اكسل الفورمز'!CA37)</f>
        <v/>
      </c>
      <c r="BAD42" s="20" t="str">
        <f>IF('لصق اكسل الفورمز'!CB37="","",'لصق اكسل الفورمز'!CB37)</f>
        <v/>
      </c>
      <c r="BAE42" s="20" t="str">
        <f>IF('لصق اكسل الفورمز'!CC37="","",'لصق اكسل الفورمز'!CC37)</f>
        <v/>
      </c>
      <c r="BAF42" s="20" t="str">
        <f>IF('لصق اكسل الفورمز'!CD37="","",'لصق اكسل الفورمز'!CD37)</f>
        <v/>
      </c>
      <c r="BAG42" s="20" t="str">
        <f>IF('لصق اكسل الفورمز'!CE37="","",'لصق اكسل الفورمز'!CE37)</f>
        <v/>
      </c>
      <c r="BAH42" s="20" t="str">
        <f>IF('لصق اكسل الفورمز'!CF37="","",'لصق اكسل الفورمز'!CF37)</f>
        <v/>
      </c>
      <c r="BAI42" s="20" t="str">
        <f>IF('لصق اكسل الفورمز'!CG37="","",'لصق اكسل الفورمز'!CG37)</f>
        <v/>
      </c>
      <c r="BAJ42" s="20" t="str">
        <f>IF('لصق اكسل الفورمز'!CH37="","",'لصق اكسل الفورمز'!CH37)</f>
        <v/>
      </c>
      <c r="BAK42" s="20" t="str">
        <f>IF('لصق اكسل الفورمز'!CI37="","",'لصق اكسل الفورمز'!CI37)</f>
        <v/>
      </c>
      <c r="BAL42" s="20" t="str">
        <f>IF('لصق اكسل الفورمز'!CJ37="","",'لصق اكسل الفورمز'!CJ37)</f>
        <v/>
      </c>
      <c r="BAM42" s="20" t="str">
        <f>IF('لصق اكسل الفورمز'!CK37="","",'لصق اكسل الفورمز'!CK37)</f>
        <v/>
      </c>
      <c r="BAN42" s="20" t="str">
        <f>IF('لصق اكسل الفورمز'!CL37="","",'لصق اكسل الفورمز'!CL37)</f>
        <v/>
      </c>
      <c r="BAO42" s="20" t="str">
        <f>IF('لصق اكسل الفورمز'!CM37="","",'لصق اكسل الفورمز'!CM37)</f>
        <v/>
      </c>
      <c r="BAP42" s="20" t="str">
        <f>IF('لصق اكسل الفورمز'!CN37="","",'لصق اكسل الفورمز'!CN37)</f>
        <v/>
      </c>
      <c r="BAQ42" s="20" t="str">
        <f>IF('لصق اكسل الفورمز'!CO37="","",'لصق اكسل الفورمز'!CO37)</f>
        <v/>
      </c>
      <c r="BAR42" s="20" t="str">
        <f>IF('لصق اكسل الفورمز'!CP37="","",'لصق اكسل الفورمز'!CP37)</f>
        <v/>
      </c>
      <c r="BAS42" s="20" t="str">
        <f>IF('لصق اكسل الفورمز'!CQ37="","",'لصق اكسل الفورمز'!CQ37)</f>
        <v/>
      </c>
      <c r="BAT42" s="20" t="str">
        <f>IF('لصق اكسل الفورمز'!CR37="","",'لصق اكسل الفورمز'!CR37)</f>
        <v/>
      </c>
      <c r="BAU42" s="20" t="str">
        <f>IF('لصق اكسل الفورمز'!CS37="","",'لصق اكسل الفورمز'!CS37)</f>
        <v/>
      </c>
      <c r="BAV42" s="20" t="str">
        <f>IF('لصق اكسل الفورمز'!CT37="","",'لصق اكسل الفورمز'!CT37)</f>
        <v/>
      </c>
      <c r="BAW42" s="20" t="str">
        <f>IF('لصق اكسل الفورمز'!CU37="","",'لصق اكسل الفورمز'!CU37)</f>
        <v/>
      </c>
      <c r="BAX42" s="20" t="str">
        <f>IF('لصق اكسل الفورمز'!CV37="","",'لصق اكسل الفورمز'!CV37)</f>
        <v/>
      </c>
      <c r="BAY42" s="20" t="str">
        <f>IF('لصق اكسل الفورمز'!CW37="","",'لصق اكسل الفورمز'!CW37)</f>
        <v/>
      </c>
      <c r="BAZ42" s="20" t="str">
        <f>IF('لصق اكسل الفورمز'!CX37="","",'لصق اكسل الفورمز'!CX37)</f>
        <v/>
      </c>
      <c r="BBA42" s="20" t="str">
        <f>IF('لصق اكسل الفورمز'!CY37="","",'لصق اكسل الفورمز'!CY37)</f>
        <v/>
      </c>
      <c r="BBB42" s="20" t="str">
        <f>IF('لصق اكسل الفورمز'!CZ37="","",'لصق اكسل الفورمز'!CZ37)</f>
        <v/>
      </c>
      <c r="BBC42" s="20" t="str">
        <f>IF('لصق اكسل الفورمز'!DA37="","",'لصق اكسل الفورمز'!DA37)</f>
        <v/>
      </c>
      <c r="BBD42" s="20" t="str">
        <f>IF('لصق اكسل الفورمز'!DB37="","",'لصق اكسل الفورمز'!DB37)</f>
        <v/>
      </c>
      <c r="BBE42" s="20" t="str">
        <f>IF('لصق اكسل الفورمز'!DC37="","",'لصق اكسل الفورمز'!DC37)</f>
        <v/>
      </c>
      <c r="BBF42" s="20" t="str">
        <f>IF('لصق اكسل الفورمز'!DD37="","",'لصق اكسل الفورمز'!DD37)</f>
        <v/>
      </c>
      <c r="BBG42" s="20" t="str">
        <f>IF('لصق اكسل الفورمز'!DE37="","",'لصق اكسل الفورمز'!DE37)</f>
        <v/>
      </c>
      <c r="BBH42" s="20" t="str">
        <f>IF('لصق اكسل الفورمز'!DF37="","",'لصق اكسل الفورمز'!DF37)</f>
        <v/>
      </c>
      <c r="BBI42" s="20" t="str">
        <f>IF('لصق اكسل الفورمز'!DG37="","",'لصق اكسل الفورمز'!DG37)</f>
        <v/>
      </c>
      <c r="BBJ42" s="20" t="str">
        <f>IF('لصق اكسل الفورمز'!DH37="","",'لصق اكسل الفورمز'!DH37)</f>
        <v/>
      </c>
      <c r="BBK42" s="20" t="str">
        <f>IF('لصق اكسل الفورمز'!DI37="","",'لصق اكسل الفورمز'!DI37)</f>
        <v/>
      </c>
      <c r="BBL42" s="20" t="str">
        <f>IF('لصق اكسل الفورمز'!DJ37="","",'لصق اكسل الفورمز'!DJ37)</f>
        <v/>
      </c>
      <c r="BBM42" s="20" t="str">
        <f>IF('لصق اكسل الفورمز'!DK37="","",'لصق اكسل الفورمز'!DK37)</f>
        <v/>
      </c>
      <c r="BBN42" s="20" t="str">
        <f>IF('لصق اكسل الفورمز'!DL37="","",'لصق اكسل الفورمز'!DL37)</f>
        <v/>
      </c>
      <c r="BBO42" s="20" t="str">
        <f>IF('لصق اكسل الفورمز'!DM37="","",'لصق اكسل الفورمز'!DM37)</f>
        <v/>
      </c>
      <c r="BCU42" s="20" t="str">
        <f t="shared" si="131"/>
        <v/>
      </c>
      <c r="BCV42" s="20" t="str">
        <f t="shared" si="132"/>
        <v/>
      </c>
      <c r="BCW42" s="20" t="str">
        <f t="shared" si="133"/>
        <v/>
      </c>
      <c r="BCX42" s="20" t="str">
        <f t="shared" si="134"/>
        <v/>
      </c>
      <c r="BCY42" s="20" t="str">
        <f t="shared" si="135"/>
        <v/>
      </c>
      <c r="BCZ42" s="20" t="str">
        <f t="shared" si="136"/>
        <v/>
      </c>
      <c r="BDA42" s="20" t="str">
        <f t="shared" si="137"/>
        <v/>
      </c>
      <c r="BDB42" s="20" t="str">
        <f t="shared" si="138"/>
        <v/>
      </c>
      <c r="BDC42" s="20" t="str">
        <f t="shared" si="139"/>
        <v/>
      </c>
      <c r="BDD42" s="20" t="str">
        <f t="shared" si="140"/>
        <v/>
      </c>
      <c r="BDE42" s="20" t="str">
        <f t="shared" si="141"/>
        <v/>
      </c>
      <c r="BDF42" s="20" t="str">
        <f t="shared" si="142"/>
        <v/>
      </c>
      <c r="BDG42" s="20" t="str">
        <f t="shared" si="143"/>
        <v/>
      </c>
      <c r="BDH42" s="20" t="str">
        <f t="shared" si="144"/>
        <v/>
      </c>
      <c r="BDI42" s="20" t="str">
        <f t="shared" si="145"/>
        <v/>
      </c>
      <c r="BDJ42" s="20" t="str">
        <f t="shared" si="146"/>
        <v/>
      </c>
      <c r="BDK42" s="20" t="str">
        <f t="shared" si="147"/>
        <v/>
      </c>
      <c r="BDL42" s="20" t="str">
        <f t="shared" si="148"/>
        <v/>
      </c>
      <c r="BDM42" s="20" t="str">
        <f t="shared" si="149"/>
        <v/>
      </c>
      <c r="BDN42" s="20" t="str">
        <f t="shared" si="150"/>
        <v/>
      </c>
      <c r="BDO42" s="20" t="str">
        <f t="shared" si="151"/>
        <v/>
      </c>
      <c r="BDP42" s="20" t="str">
        <f t="shared" si="152"/>
        <v/>
      </c>
      <c r="BDQ42" s="20" t="str">
        <f t="shared" si="153"/>
        <v/>
      </c>
      <c r="BDR42" s="20" t="str">
        <f t="shared" si="154"/>
        <v/>
      </c>
      <c r="BDS42" s="20" t="str">
        <f t="shared" si="155"/>
        <v/>
      </c>
      <c r="BDT42" s="20" t="str">
        <f t="shared" si="156"/>
        <v/>
      </c>
      <c r="BDU42" s="20" t="str">
        <f t="shared" si="157"/>
        <v/>
      </c>
      <c r="BDV42" s="20" t="str">
        <f t="shared" si="158"/>
        <v/>
      </c>
      <c r="BDW42" s="20" t="str">
        <f t="shared" si="159"/>
        <v/>
      </c>
      <c r="BDX42" s="20" t="str">
        <f t="shared" si="160"/>
        <v/>
      </c>
      <c r="BDY42" s="20" t="str">
        <f t="shared" si="161"/>
        <v/>
      </c>
      <c r="BDZ42" s="20" t="str">
        <f t="shared" si="162"/>
        <v/>
      </c>
      <c r="BEA42" s="20" t="str">
        <f t="shared" si="163"/>
        <v/>
      </c>
      <c r="BEB42" s="20" t="str">
        <f t="shared" si="164"/>
        <v/>
      </c>
      <c r="BEC42" s="20" t="str">
        <f t="shared" si="165"/>
        <v/>
      </c>
      <c r="BED42" s="20" t="str">
        <f t="shared" si="166"/>
        <v/>
      </c>
      <c r="BEE42" s="20" t="str">
        <f t="shared" si="167"/>
        <v/>
      </c>
      <c r="BEF42" s="20" t="str">
        <f t="shared" si="168"/>
        <v/>
      </c>
      <c r="BEG42" s="20" t="str">
        <f t="shared" si="169"/>
        <v/>
      </c>
      <c r="BEH42" s="20" t="str">
        <f t="shared" si="170"/>
        <v/>
      </c>
      <c r="BEI42" s="20" t="str">
        <f t="shared" si="171"/>
        <v/>
      </c>
      <c r="BEJ42" s="20" t="str">
        <f t="shared" si="172"/>
        <v/>
      </c>
      <c r="BEK42" s="20" t="str">
        <f t="shared" si="173"/>
        <v/>
      </c>
      <c r="BEL42" s="20" t="str">
        <f t="shared" si="174"/>
        <v/>
      </c>
      <c r="BEM42" s="20" t="str">
        <f t="shared" si="175"/>
        <v/>
      </c>
      <c r="BEN42" s="20" t="str">
        <f t="shared" si="176"/>
        <v/>
      </c>
      <c r="BEO42" s="20" t="str">
        <f t="shared" si="177"/>
        <v/>
      </c>
      <c r="BEP42" s="20" t="str">
        <f t="shared" si="178"/>
        <v/>
      </c>
      <c r="BEQ42" s="20" t="str">
        <f t="shared" si="179"/>
        <v/>
      </c>
      <c r="BER42" s="20" t="str">
        <f t="shared" si="180"/>
        <v/>
      </c>
      <c r="BES42" s="20" t="str">
        <f t="shared" si="181"/>
        <v/>
      </c>
      <c r="BET42" s="20" t="str">
        <f t="shared" si="182"/>
        <v/>
      </c>
      <c r="BEU42" s="20" t="str">
        <f t="shared" si="183"/>
        <v/>
      </c>
      <c r="BEV42" s="20" t="str">
        <f t="shared" si="184"/>
        <v/>
      </c>
      <c r="BEW42" s="20" t="str">
        <f t="shared" si="185"/>
        <v/>
      </c>
      <c r="BEX42" s="20" t="str">
        <f t="shared" si="186"/>
        <v/>
      </c>
      <c r="BEY42" s="20" t="str">
        <f t="shared" si="187"/>
        <v/>
      </c>
      <c r="BEZ42" s="20" t="str">
        <f t="shared" si="188"/>
        <v/>
      </c>
      <c r="BFA42" s="20" t="str">
        <f t="shared" si="189"/>
        <v/>
      </c>
      <c r="BFB42" s="20" t="str">
        <f t="shared" si="190"/>
        <v/>
      </c>
      <c r="BFC42" s="20" t="str">
        <f t="shared" si="191"/>
        <v/>
      </c>
      <c r="BFD42" s="20" t="str">
        <f t="shared" si="192"/>
        <v/>
      </c>
      <c r="BFE42" s="20" t="str">
        <f t="shared" si="193"/>
        <v/>
      </c>
      <c r="BFF42" s="20" t="str">
        <f t="shared" si="194"/>
        <v/>
      </c>
      <c r="BFG42" s="20" t="str">
        <f t="shared" si="195"/>
        <v/>
      </c>
      <c r="BFH42" s="20" t="str">
        <f t="shared" si="196"/>
        <v/>
      </c>
      <c r="BFI42" s="20" t="str">
        <f t="shared" si="197"/>
        <v/>
      </c>
      <c r="BFJ42" s="20" t="str">
        <f t="shared" si="198"/>
        <v/>
      </c>
      <c r="BFK42" s="20" t="str">
        <f t="shared" si="199"/>
        <v/>
      </c>
      <c r="BFL42" s="20" t="str">
        <f t="shared" si="200"/>
        <v/>
      </c>
      <c r="BFM42" s="20" t="str">
        <f t="shared" si="201"/>
        <v/>
      </c>
      <c r="BFN42" s="20" t="str">
        <f t="shared" si="202"/>
        <v/>
      </c>
      <c r="BFO42" s="20" t="str">
        <f t="shared" si="203"/>
        <v/>
      </c>
      <c r="BFP42" s="20" t="str">
        <f t="shared" si="204"/>
        <v/>
      </c>
      <c r="BFQ42" s="20" t="str">
        <f t="shared" si="205"/>
        <v/>
      </c>
      <c r="BFR42" s="20" t="str">
        <f t="shared" si="206"/>
        <v/>
      </c>
      <c r="BFS42" s="20" t="str">
        <f t="shared" si="207"/>
        <v/>
      </c>
      <c r="BFT42" s="20" t="str">
        <f t="shared" si="208"/>
        <v/>
      </c>
      <c r="BFU42" s="20" t="str">
        <f t="shared" si="209"/>
        <v/>
      </c>
      <c r="BFV42" s="20" t="str">
        <f t="shared" si="210"/>
        <v/>
      </c>
      <c r="BFW42" s="20" t="str">
        <f t="shared" si="211"/>
        <v/>
      </c>
      <c r="BFX42" s="20" t="str">
        <f t="shared" si="212"/>
        <v/>
      </c>
      <c r="BFY42" s="20" t="str">
        <f t="shared" si="213"/>
        <v/>
      </c>
      <c r="BFZ42" s="20" t="str">
        <f t="shared" si="214"/>
        <v/>
      </c>
      <c r="BGA42" s="20" t="str">
        <f t="shared" si="215"/>
        <v/>
      </c>
      <c r="BGB42" s="20" t="str">
        <f t="shared" si="216"/>
        <v/>
      </c>
      <c r="BGC42" s="20" t="str">
        <f t="shared" si="217"/>
        <v/>
      </c>
      <c r="BGD42" s="20" t="str">
        <f t="shared" si="218"/>
        <v/>
      </c>
      <c r="BGE42" s="20" t="str">
        <f t="shared" si="219"/>
        <v/>
      </c>
      <c r="BGF42" s="20" t="str">
        <f t="shared" si="220"/>
        <v/>
      </c>
      <c r="BGG42" s="20" t="str">
        <f t="shared" si="221"/>
        <v/>
      </c>
      <c r="BGH42" s="20" t="str">
        <f t="shared" si="222"/>
        <v/>
      </c>
      <c r="BGI42" s="20" t="str">
        <f t="shared" si="223"/>
        <v/>
      </c>
      <c r="BGJ42" s="20" t="str">
        <f t="shared" si="224"/>
        <v/>
      </c>
      <c r="BGK42" s="20" t="str">
        <f t="shared" si="225"/>
        <v/>
      </c>
      <c r="BGL42" s="20" t="str">
        <f t="shared" si="226"/>
        <v/>
      </c>
      <c r="BGM42" s="20" t="str">
        <f t="shared" si="227"/>
        <v/>
      </c>
      <c r="BGN42" s="20" t="str">
        <f t="shared" si="228"/>
        <v/>
      </c>
      <c r="BGO42" s="20" t="str">
        <f t="shared" si="229"/>
        <v/>
      </c>
      <c r="BGP42" s="20" t="str">
        <f t="shared" si="230"/>
        <v/>
      </c>
      <c r="BGQ42" s="20" t="str">
        <f t="shared" si="231"/>
        <v/>
      </c>
      <c r="BGR42" s="20" t="str">
        <f t="shared" si="232"/>
        <v/>
      </c>
      <c r="BGS42" s="20" t="str">
        <f t="shared" si="233"/>
        <v/>
      </c>
      <c r="BGT42" s="20" t="str">
        <f t="shared" si="234"/>
        <v/>
      </c>
      <c r="BGU42" s="20" t="str">
        <f t="shared" si="235"/>
        <v/>
      </c>
      <c r="BGV42" s="20" t="str">
        <f t="shared" si="236"/>
        <v/>
      </c>
      <c r="BGW42" s="20" t="str">
        <f t="shared" si="237"/>
        <v/>
      </c>
      <c r="BGX42" s="20" t="str">
        <f t="shared" si="238"/>
        <v/>
      </c>
      <c r="BGY42" s="20" t="str">
        <f t="shared" si="239"/>
        <v/>
      </c>
      <c r="BGZ42" s="20" t="str">
        <f t="shared" si="240"/>
        <v/>
      </c>
      <c r="BHA42" s="20" t="str">
        <f t="shared" si="241"/>
        <v/>
      </c>
      <c r="BHB42" s="20" t="str">
        <f t="shared" si="242"/>
        <v/>
      </c>
      <c r="BHC42" s="20" t="str">
        <f t="shared" si="243"/>
        <v/>
      </c>
      <c r="BHD42" s="20" t="str">
        <f t="shared" si="244"/>
        <v/>
      </c>
      <c r="BHE42" s="20" t="str">
        <f t="shared" si="245"/>
        <v/>
      </c>
      <c r="BHF42" s="20" t="str">
        <f t="shared" si="246"/>
        <v/>
      </c>
      <c r="BHG42" s="20" t="str">
        <f t="shared" si="247"/>
        <v/>
      </c>
      <c r="BHJ42" s="20" t="str">
        <f t="shared" si="248"/>
        <v/>
      </c>
      <c r="BHL42" s="20" t="str">
        <f t="shared" si="311"/>
        <v/>
      </c>
      <c r="BHM42" s="20" t="str">
        <f t="shared" si="311"/>
        <v/>
      </c>
      <c r="BHN42" s="20" t="str">
        <f t="shared" si="311"/>
        <v/>
      </c>
      <c r="BHO42" s="20" t="str">
        <f t="shared" si="311"/>
        <v/>
      </c>
      <c r="BHP42" s="20" t="str">
        <f t="shared" si="311"/>
        <v/>
      </c>
      <c r="BHQ42" s="20" t="str">
        <f t="shared" si="311"/>
        <v/>
      </c>
      <c r="BHR42" s="20" t="str">
        <f t="shared" si="311"/>
        <v/>
      </c>
      <c r="BHS42" s="20" t="str">
        <f t="shared" si="311"/>
        <v/>
      </c>
      <c r="BHT42" s="20" t="str">
        <f t="shared" si="311"/>
        <v/>
      </c>
      <c r="BHU42" s="20" t="str">
        <f t="shared" si="311"/>
        <v/>
      </c>
      <c r="BHV42" s="20" t="str">
        <f t="shared" si="311"/>
        <v/>
      </c>
      <c r="BHW42" s="20" t="str">
        <f t="shared" si="311"/>
        <v/>
      </c>
      <c r="BHX42" s="20" t="str">
        <f t="shared" si="311"/>
        <v/>
      </c>
      <c r="BHY42" s="20" t="str">
        <f t="shared" si="311"/>
        <v/>
      </c>
      <c r="BHZ42" s="20" t="str">
        <f t="shared" si="311"/>
        <v/>
      </c>
      <c r="BIA42" s="20" t="str">
        <f t="shared" si="311"/>
        <v/>
      </c>
      <c r="BIB42" s="20" t="str">
        <f t="shared" si="310"/>
        <v/>
      </c>
      <c r="BIC42" s="20" t="str">
        <f t="shared" si="310"/>
        <v/>
      </c>
      <c r="BID42" s="20" t="str">
        <f t="shared" si="264"/>
        <v/>
      </c>
      <c r="BIE42" s="20" t="str">
        <f t="shared" si="264"/>
        <v/>
      </c>
    </row>
    <row r="43" spans="1:104 1303:1591" ht="14.5">
      <c r="A43" s="523">
        <v>37</v>
      </c>
      <c r="B43" s="510" t="str">
        <f>IF('لصق اكسل الفورمز'!E38="","",'لصق اكسل الفورمز'!E38)</f>
        <v/>
      </c>
      <c r="C43" s="510" t="str">
        <f t="shared" si="93"/>
        <v/>
      </c>
      <c r="D43" s="510" t="str">
        <f t="shared" si="276"/>
        <v/>
      </c>
      <c r="E43" s="510" t="str">
        <f t="shared" si="277"/>
        <v/>
      </c>
      <c r="F43" s="510" t="str">
        <f t="shared" si="278"/>
        <v/>
      </c>
      <c r="G43" s="510" t="str">
        <f t="shared" si="279"/>
        <v/>
      </c>
      <c r="H43" s="510" t="str">
        <f t="shared" si="280"/>
        <v/>
      </c>
      <c r="I43" s="510" t="str">
        <f t="shared" si="281"/>
        <v/>
      </c>
      <c r="J43" s="510" t="str">
        <f t="shared" si="282"/>
        <v/>
      </c>
      <c r="K43" s="510" t="str">
        <f t="shared" si="283"/>
        <v/>
      </c>
      <c r="L43" s="510" t="str">
        <f t="shared" si="253"/>
        <v/>
      </c>
      <c r="M43" s="510" t="str">
        <f t="shared" si="254"/>
        <v/>
      </c>
      <c r="N43" s="510" t="str">
        <f t="shared" si="255"/>
        <v/>
      </c>
      <c r="O43" s="510" t="str">
        <f t="shared" si="256"/>
        <v/>
      </c>
      <c r="P43" s="510" t="str">
        <f t="shared" si="257"/>
        <v/>
      </c>
      <c r="Q43" s="510" t="str">
        <f t="shared" si="258"/>
        <v/>
      </c>
      <c r="R43" s="510" t="str">
        <f t="shared" si="259"/>
        <v/>
      </c>
      <c r="S43" s="510" t="str">
        <f t="shared" si="260"/>
        <v/>
      </c>
      <c r="T43" s="510" t="str">
        <f t="shared" si="261"/>
        <v/>
      </c>
      <c r="U43" s="510" t="str">
        <f t="shared" si="262"/>
        <v/>
      </c>
      <c r="V43" s="510" t="str">
        <f t="shared" si="263"/>
        <v/>
      </c>
      <c r="W43" s="527" t="str">
        <f t="shared" si="94"/>
        <v/>
      </c>
      <c r="X43" s="510" t="str">
        <f t="shared" si="95"/>
        <v/>
      </c>
      <c r="Y43" s="564" t="str">
        <f t="shared" si="96"/>
        <v/>
      </c>
      <c r="AL43" s="20">
        <f t="shared" si="97"/>
        <v>0</v>
      </c>
      <c r="AM43" s="20">
        <f t="shared" si="98"/>
        <v>0</v>
      </c>
      <c r="AO43" s="20" t="str">
        <f t="shared" si="99"/>
        <v/>
      </c>
      <c r="AQ43" s="20" t="str">
        <f t="shared" si="252"/>
        <v/>
      </c>
      <c r="AR43" s="20" t="str">
        <f t="shared" si="101"/>
        <v/>
      </c>
      <c r="AS43" s="20" t="str">
        <f t="shared" si="102"/>
        <v/>
      </c>
      <c r="AT43" s="20" t="str">
        <f t="shared" si="103"/>
        <v/>
      </c>
      <c r="AU43" s="20" t="str">
        <f t="shared" si="104"/>
        <v/>
      </c>
      <c r="AV43" s="20" t="str">
        <f t="shared" si="105"/>
        <v/>
      </c>
      <c r="AW43" s="20" t="str">
        <f t="shared" si="106"/>
        <v/>
      </c>
      <c r="AX43" s="20" t="str">
        <f t="shared" si="107"/>
        <v/>
      </c>
      <c r="AY43" s="20" t="str">
        <f t="shared" si="108"/>
        <v/>
      </c>
      <c r="AZ43" s="20" t="str">
        <f t="shared" si="109"/>
        <v/>
      </c>
      <c r="BA43" s="20" t="str">
        <f t="shared" si="110"/>
        <v/>
      </c>
      <c r="BB43" s="20" t="str">
        <f t="shared" si="111"/>
        <v/>
      </c>
      <c r="BC43" s="20" t="str">
        <f t="shared" si="112"/>
        <v/>
      </c>
      <c r="BD43" s="20" t="str">
        <f t="shared" si="113"/>
        <v/>
      </c>
      <c r="BE43" s="20" t="str">
        <f t="shared" si="114"/>
        <v/>
      </c>
      <c r="BF43" s="20" t="str">
        <f t="shared" si="115"/>
        <v/>
      </c>
      <c r="BG43" s="20" t="str">
        <f t="shared" si="116"/>
        <v/>
      </c>
      <c r="BH43" s="20" t="str">
        <f t="shared" si="117"/>
        <v/>
      </c>
      <c r="BI43" s="20" t="str">
        <f t="shared" si="118"/>
        <v/>
      </c>
      <c r="BJ43" s="20" t="str">
        <f t="shared" si="119"/>
        <v/>
      </c>
      <c r="BL43" s="38" t="e">
        <f t="shared" si="120"/>
        <v>#DIV/0!</v>
      </c>
      <c r="BM43" s="4">
        <f t="shared" si="121"/>
        <v>0</v>
      </c>
      <c r="BN43" s="4">
        <f t="shared" si="122"/>
        <v>0</v>
      </c>
      <c r="BO43" s="4">
        <f t="shared" si="123"/>
        <v>0</v>
      </c>
      <c r="BP43" s="173" t="str">
        <f t="shared" si="124"/>
        <v/>
      </c>
      <c r="BQ43" s="4">
        <f t="shared" si="125"/>
        <v>0</v>
      </c>
      <c r="BT43" s="268" t="str">
        <f t="shared" si="126"/>
        <v/>
      </c>
      <c r="BU43" s="268" t="str">
        <f t="shared" si="127"/>
        <v/>
      </c>
      <c r="BX43" s="20">
        <f t="shared" si="128"/>
        <v>1</v>
      </c>
      <c r="CG43" s="20" t="str">
        <f t="shared" si="129"/>
        <v/>
      </c>
      <c r="CH43" s="20" t="str">
        <f t="shared" si="307"/>
        <v/>
      </c>
      <c r="CI43" s="20" t="str">
        <f t="shared" si="308"/>
        <v/>
      </c>
      <c r="CJ43" s="20" t="str">
        <f t="shared" si="309"/>
        <v/>
      </c>
      <c r="CK43" s="20" t="str">
        <f t="shared" si="284"/>
        <v/>
      </c>
      <c r="CL43" s="20" t="str">
        <f t="shared" si="285"/>
        <v/>
      </c>
      <c r="CM43" s="20" t="str">
        <f t="shared" si="286"/>
        <v/>
      </c>
      <c r="CN43" s="20" t="str">
        <f t="shared" si="287"/>
        <v/>
      </c>
      <c r="CO43" s="20" t="str">
        <f t="shared" si="288"/>
        <v/>
      </c>
      <c r="CP43" s="20" t="str">
        <f t="shared" si="289"/>
        <v/>
      </c>
      <c r="CQ43" s="20" t="str">
        <f t="shared" si="290"/>
        <v/>
      </c>
      <c r="CR43" s="20" t="str">
        <f t="shared" si="291"/>
        <v/>
      </c>
      <c r="CS43" s="20" t="str">
        <f t="shared" si="292"/>
        <v/>
      </c>
      <c r="CT43" s="20" t="str">
        <f t="shared" si="293"/>
        <v/>
      </c>
      <c r="CU43" s="20" t="str">
        <f t="shared" si="294"/>
        <v/>
      </c>
      <c r="CV43" s="20" t="str">
        <f t="shared" si="295"/>
        <v/>
      </c>
      <c r="CW43" s="20" t="str">
        <f t="shared" si="296"/>
        <v/>
      </c>
      <c r="CX43" s="20" t="str">
        <f t="shared" si="297"/>
        <v/>
      </c>
      <c r="CY43" s="20" t="str">
        <f t="shared" si="298"/>
        <v/>
      </c>
      <c r="CZ43" s="20" t="str">
        <f t="shared" si="130"/>
        <v/>
      </c>
      <c r="AXC43" s="20" t="str">
        <f>IF('لصق اكسل الفورمز'!A38="","",'لصق اكسل الفورمز'!A38)</f>
        <v/>
      </c>
      <c r="AXD43" s="20" t="str">
        <f>IF('لصق اكسل الفورمز'!B38="","",'لصق اكسل الفورمز'!B38)</f>
        <v/>
      </c>
      <c r="AXE43" s="20" t="str">
        <f>IF('لصق اكسل الفورمز'!C38="","",'لصق اكسل الفورمز'!C38)</f>
        <v/>
      </c>
      <c r="AXF43" s="20" t="str">
        <f>IF('لصق اكسل الفورمز'!D38="","",'لصق اكسل الفورمز'!D38)</f>
        <v/>
      </c>
      <c r="AXG43" s="20" t="str">
        <f>IF('لصق اكسل الفورمز'!E38="","",'لصق اكسل الفورمز'!E38)</f>
        <v/>
      </c>
      <c r="AXH43" s="20" t="str">
        <f>IF('لصق اكسل الفورمز'!F38="","",'لصق اكسل الفورمز'!F38)</f>
        <v/>
      </c>
      <c r="AXI43" s="20" t="str">
        <f>IF('لصق اكسل الفورمز'!G38="","",'لصق اكسل الفورمز'!G38)</f>
        <v/>
      </c>
      <c r="AXJ43" s="20" t="str">
        <f>IF('لصق اكسل الفورمز'!H38="","",'لصق اكسل الفورمز'!H38)</f>
        <v/>
      </c>
      <c r="AXK43" s="20" t="str">
        <f>IF('لصق اكسل الفورمز'!I38="","",'لصق اكسل الفورمز'!I38)</f>
        <v/>
      </c>
      <c r="AXL43" s="20" t="str">
        <f>IF('لصق اكسل الفورمز'!J38="","",'لصق اكسل الفورمز'!J38)</f>
        <v/>
      </c>
      <c r="AXM43" s="20" t="str">
        <f>IF('لصق اكسل الفورمز'!K38="","",'لصق اكسل الفورمز'!K38)</f>
        <v/>
      </c>
      <c r="AXN43" s="20" t="str">
        <f>IF('لصق اكسل الفورمز'!L38="","",'لصق اكسل الفورمز'!L38)</f>
        <v/>
      </c>
      <c r="AXO43" s="20" t="str">
        <f>IF('لصق اكسل الفورمز'!M38="","",'لصق اكسل الفورمز'!M38)</f>
        <v/>
      </c>
      <c r="AXP43" s="20" t="str">
        <f>IF('لصق اكسل الفورمز'!N38="","",'لصق اكسل الفورمز'!N38)</f>
        <v/>
      </c>
      <c r="AXQ43" s="20" t="str">
        <f>IF('لصق اكسل الفورمز'!O38="","",'لصق اكسل الفورمز'!O38)</f>
        <v/>
      </c>
      <c r="AXR43" s="20" t="str">
        <f>IF('لصق اكسل الفورمز'!P38="","",'لصق اكسل الفورمز'!P38)</f>
        <v/>
      </c>
      <c r="AXS43" s="20" t="str">
        <f>IF('لصق اكسل الفورمز'!Q38="","",'لصق اكسل الفورمز'!Q38)</f>
        <v/>
      </c>
      <c r="AXT43" s="20" t="str">
        <f>IF('لصق اكسل الفورمز'!R38="","",'لصق اكسل الفورمز'!R38)</f>
        <v/>
      </c>
      <c r="AXU43" s="20" t="str">
        <f>IF('لصق اكسل الفورمز'!S38="","",'لصق اكسل الفورمز'!S38)</f>
        <v/>
      </c>
      <c r="AXV43" s="20" t="str">
        <f>IF('لصق اكسل الفورمز'!T38="","",'لصق اكسل الفورمز'!T38)</f>
        <v/>
      </c>
      <c r="AXW43" s="20" t="str">
        <f>IF('لصق اكسل الفورمز'!U38="","",'لصق اكسل الفورمز'!U38)</f>
        <v/>
      </c>
      <c r="AXX43" s="20" t="str">
        <f>IF('لصق اكسل الفورمز'!V38="","",'لصق اكسل الفورمز'!V38)</f>
        <v/>
      </c>
      <c r="AXY43" s="20" t="str">
        <f>IF('لصق اكسل الفورمز'!W38="","",'لصق اكسل الفورمز'!W38)</f>
        <v/>
      </c>
      <c r="AXZ43" s="20" t="str">
        <f>IF('لصق اكسل الفورمز'!X38="","",'لصق اكسل الفورمز'!X38)</f>
        <v/>
      </c>
      <c r="AYA43" s="20" t="str">
        <f>IF('لصق اكسل الفورمز'!Y38="","",'لصق اكسل الفورمز'!Y38)</f>
        <v/>
      </c>
      <c r="AYB43" s="20" t="str">
        <f>IF('لصق اكسل الفورمز'!Z38="","",'لصق اكسل الفورمز'!Z38)</f>
        <v/>
      </c>
      <c r="AYC43" s="20" t="str">
        <f>IF('لصق اكسل الفورمز'!AA38="","",'لصق اكسل الفورمز'!AA38)</f>
        <v/>
      </c>
      <c r="AYD43" s="20" t="str">
        <f>IF('لصق اكسل الفورمز'!AB38="","",'لصق اكسل الفورمز'!AB38)</f>
        <v/>
      </c>
      <c r="AYE43" s="20" t="str">
        <f>IF('لصق اكسل الفورمز'!AC38="","",'لصق اكسل الفورمز'!AC38)</f>
        <v/>
      </c>
      <c r="AYF43" s="20" t="str">
        <f>IF('لصق اكسل الفورمز'!AD38="","",'لصق اكسل الفورمز'!AD38)</f>
        <v/>
      </c>
      <c r="AYG43" s="20" t="str">
        <f>IF('لصق اكسل الفورمز'!AE38="","",'لصق اكسل الفورمز'!AE38)</f>
        <v/>
      </c>
      <c r="AYH43" s="20" t="str">
        <f>IF('لصق اكسل الفورمز'!AF38="","",'لصق اكسل الفورمز'!AF38)</f>
        <v/>
      </c>
      <c r="AYI43" s="20" t="str">
        <f>IF('لصق اكسل الفورمز'!AG38="","",'لصق اكسل الفورمز'!AG38)</f>
        <v/>
      </c>
      <c r="AYJ43" s="20" t="str">
        <f>IF('لصق اكسل الفورمز'!AH38="","",'لصق اكسل الفورمز'!AH38)</f>
        <v/>
      </c>
      <c r="AYK43" s="20" t="str">
        <f>IF('لصق اكسل الفورمز'!AI38="","",'لصق اكسل الفورمز'!AI38)</f>
        <v/>
      </c>
      <c r="AYL43" s="20" t="str">
        <f>IF('لصق اكسل الفورمز'!AJ38="","",'لصق اكسل الفورمز'!AJ38)</f>
        <v/>
      </c>
      <c r="AYM43" s="20" t="str">
        <f>IF('لصق اكسل الفورمز'!AK38="","",'لصق اكسل الفورمز'!AK38)</f>
        <v/>
      </c>
      <c r="AYN43" s="20" t="str">
        <f>IF('لصق اكسل الفورمز'!AL38="","",'لصق اكسل الفورمز'!AL38)</f>
        <v/>
      </c>
      <c r="AYO43" s="20" t="str">
        <f>IF('لصق اكسل الفورمز'!AM38="","",'لصق اكسل الفورمز'!AM38)</f>
        <v/>
      </c>
      <c r="AYP43" s="20" t="str">
        <f>IF('لصق اكسل الفورمز'!AN38="","",'لصق اكسل الفورمز'!AN38)</f>
        <v/>
      </c>
      <c r="AYQ43" s="20" t="str">
        <f>IF('لصق اكسل الفورمز'!AO38="","",'لصق اكسل الفورمز'!AO38)</f>
        <v/>
      </c>
      <c r="AYR43" s="20" t="str">
        <f>IF('لصق اكسل الفورمز'!AP38="","",'لصق اكسل الفورمز'!AP38)</f>
        <v/>
      </c>
      <c r="AYS43" s="20" t="str">
        <f>IF('لصق اكسل الفورمز'!AQ38="","",'لصق اكسل الفورمز'!AQ38)</f>
        <v/>
      </c>
      <c r="AYT43" s="20" t="str">
        <f>IF('لصق اكسل الفورمز'!AR38="","",'لصق اكسل الفورمز'!AR38)</f>
        <v/>
      </c>
      <c r="AYU43" s="20" t="str">
        <f>IF('لصق اكسل الفورمز'!AS38="","",'لصق اكسل الفورمز'!AS38)</f>
        <v/>
      </c>
      <c r="AYV43" s="20" t="str">
        <f>IF('لصق اكسل الفورمز'!AT38="","",'لصق اكسل الفورمز'!AT38)</f>
        <v/>
      </c>
      <c r="AYW43" s="20" t="str">
        <f>IF('لصق اكسل الفورمز'!AU38="","",'لصق اكسل الفورمز'!AU38)</f>
        <v/>
      </c>
      <c r="AYX43" s="20" t="str">
        <f>IF('لصق اكسل الفورمز'!AV38="","",'لصق اكسل الفورمز'!AV38)</f>
        <v/>
      </c>
      <c r="AYY43" s="20" t="str">
        <f>IF('لصق اكسل الفورمز'!AW38="","",'لصق اكسل الفورمز'!AW38)</f>
        <v/>
      </c>
      <c r="AYZ43" s="20" t="str">
        <f>IF('لصق اكسل الفورمز'!AX38="","",'لصق اكسل الفورمز'!AX38)</f>
        <v/>
      </c>
      <c r="AZA43" s="20" t="str">
        <f>IF('لصق اكسل الفورمز'!AY38="","",'لصق اكسل الفورمز'!AY38)</f>
        <v/>
      </c>
      <c r="AZB43" s="20" t="str">
        <f>IF('لصق اكسل الفورمز'!AZ38="","",'لصق اكسل الفورمز'!AZ38)</f>
        <v/>
      </c>
      <c r="AZC43" s="20" t="str">
        <f>IF('لصق اكسل الفورمز'!BA38="","",'لصق اكسل الفورمز'!BA38)</f>
        <v/>
      </c>
      <c r="AZD43" s="20" t="str">
        <f>IF('لصق اكسل الفورمز'!BB38="","",'لصق اكسل الفورمز'!BB38)</f>
        <v/>
      </c>
      <c r="AZE43" s="20" t="str">
        <f>IF('لصق اكسل الفورمز'!BC38="","",'لصق اكسل الفورمز'!BC38)</f>
        <v/>
      </c>
      <c r="AZF43" s="20" t="str">
        <f>IF('لصق اكسل الفورمز'!BD38="","",'لصق اكسل الفورمز'!BD38)</f>
        <v/>
      </c>
      <c r="AZG43" s="20" t="str">
        <f>IF('لصق اكسل الفورمز'!BE38="","",'لصق اكسل الفورمز'!BE38)</f>
        <v/>
      </c>
      <c r="AZH43" s="20" t="str">
        <f>IF('لصق اكسل الفورمز'!BF38="","",'لصق اكسل الفورمز'!BF38)</f>
        <v/>
      </c>
      <c r="AZI43" s="20" t="str">
        <f>IF('لصق اكسل الفورمز'!BG38="","",'لصق اكسل الفورمز'!BG38)</f>
        <v/>
      </c>
      <c r="AZJ43" s="20" t="str">
        <f>IF('لصق اكسل الفورمز'!BH38="","",'لصق اكسل الفورمز'!BH38)</f>
        <v/>
      </c>
      <c r="AZK43" s="20" t="str">
        <f>IF('لصق اكسل الفورمز'!BI38="","",'لصق اكسل الفورمز'!BI38)</f>
        <v/>
      </c>
      <c r="AZL43" s="20" t="str">
        <f>IF('لصق اكسل الفورمز'!BJ38="","",'لصق اكسل الفورمز'!BJ38)</f>
        <v/>
      </c>
      <c r="AZM43" s="20" t="str">
        <f>IF('لصق اكسل الفورمز'!BK38="","",'لصق اكسل الفورمز'!BK38)</f>
        <v/>
      </c>
      <c r="AZN43" s="20" t="str">
        <f>IF('لصق اكسل الفورمز'!BL38="","",'لصق اكسل الفورمز'!BL38)</f>
        <v/>
      </c>
      <c r="AZO43" s="20" t="str">
        <f>IF('لصق اكسل الفورمز'!BM38="","",'لصق اكسل الفورمز'!BM38)</f>
        <v/>
      </c>
      <c r="AZP43" s="20" t="str">
        <f>IF('لصق اكسل الفورمز'!BN38="","",'لصق اكسل الفورمز'!BN38)</f>
        <v/>
      </c>
      <c r="AZQ43" s="20" t="str">
        <f>IF('لصق اكسل الفورمز'!BO38="","",'لصق اكسل الفورمز'!BO38)</f>
        <v/>
      </c>
      <c r="AZR43" s="20" t="str">
        <f>IF('لصق اكسل الفورمز'!BP38="","",'لصق اكسل الفورمز'!BP38)</f>
        <v/>
      </c>
      <c r="AZS43" s="20" t="str">
        <f>IF('لصق اكسل الفورمز'!BQ38="","",'لصق اكسل الفورمز'!BQ38)</f>
        <v/>
      </c>
      <c r="AZT43" s="20" t="str">
        <f>IF('لصق اكسل الفورمز'!BR38="","",'لصق اكسل الفورمز'!BR38)</f>
        <v/>
      </c>
      <c r="AZU43" s="20" t="str">
        <f>IF('لصق اكسل الفورمز'!BS38="","",'لصق اكسل الفورمز'!BS38)</f>
        <v/>
      </c>
      <c r="AZV43" s="20" t="str">
        <f>IF('لصق اكسل الفورمز'!BT38="","",'لصق اكسل الفورمز'!BT38)</f>
        <v/>
      </c>
      <c r="AZW43" s="20" t="str">
        <f>IF('لصق اكسل الفورمز'!BU38="","",'لصق اكسل الفورمز'!BU38)</f>
        <v/>
      </c>
      <c r="AZX43" s="20" t="str">
        <f>IF('لصق اكسل الفورمز'!BV38="","",'لصق اكسل الفورمز'!BV38)</f>
        <v/>
      </c>
      <c r="AZY43" s="20" t="str">
        <f>IF('لصق اكسل الفورمز'!BW38="","",'لصق اكسل الفورمز'!BW38)</f>
        <v/>
      </c>
      <c r="AZZ43" s="20" t="str">
        <f>IF('لصق اكسل الفورمز'!BX38="","",'لصق اكسل الفورمز'!BX38)</f>
        <v/>
      </c>
      <c r="BAA43" s="20" t="str">
        <f>IF('لصق اكسل الفورمز'!BY38="","",'لصق اكسل الفورمز'!BY38)</f>
        <v/>
      </c>
      <c r="BAB43" s="20" t="str">
        <f>IF('لصق اكسل الفورمز'!BZ38="","",'لصق اكسل الفورمز'!BZ38)</f>
        <v/>
      </c>
      <c r="BAC43" s="20" t="str">
        <f>IF('لصق اكسل الفورمز'!CA38="","",'لصق اكسل الفورمز'!CA38)</f>
        <v/>
      </c>
      <c r="BAD43" s="20" t="str">
        <f>IF('لصق اكسل الفورمز'!CB38="","",'لصق اكسل الفورمز'!CB38)</f>
        <v/>
      </c>
      <c r="BAE43" s="20" t="str">
        <f>IF('لصق اكسل الفورمز'!CC38="","",'لصق اكسل الفورمز'!CC38)</f>
        <v/>
      </c>
      <c r="BAF43" s="20" t="str">
        <f>IF('لصق اكسل الفورمز'!CD38="","",'لصق اكسل الفورمز'!CD38)</f>
        <v/>
      </c>
      <c r="BAG43" s="20" t="str">
        <f>IF('لصق اكسل الفورمز'!CE38="","",'لصق اكسل الفورمز'!CE38)</f>
        <v/>
      </c>
      <c r="BAH43" s="20" t="str">
        <f>IF('لصق اكسل الفورمز'!CF38="","",'لصق اكسل الفورمز'!CF38)</f>
        <v/>
      </c>
      <c r="BAI43" s="20" t="str">
        <f>IF('لصق اكسل الفورمز'!CG38="","",'لصق اكسل الفورمز'!CG38)</f>
        <v/>
      </c>
      <c r="BAJ43" s="20" t="str">
        <f>IF('لصق اكسل الفورمز'!CH38="","",'لصق اكسل الفورمز'!CH38)</f>
        <v/>
      </c>
      <c r="BAK43" s="20" t="str">
        <f>IF('لصق اكسل الفورمز'!CI38="","",'لصق اكسل الفورمز'!CI38)</f>
        <v/>
      </c>
      <c r="BAL43" s="20" t="str">
        <f>IF('لصق اكسل الفورمز'!CJ38="","",'لصق اكسل الفورمز'!CJ38)</f>
        <v/>
      </c>
      <c r="BAM43" s="20" t="str">
        <f>IF('لصق اكسل الفورمز'!CK38="","",'لصق اكسل الفورمز'!CK38)</f>
        <v/>
      </c>
      <c r="BAN43" s="20" t="str">
        <f>IF('لصق اكسل الفورمز'!CL38="","",'لصق اكسل الفورمز'!CL38)</f>
        <v/>
      </c>
      <c r="BAO43" s="20" t="str">
        <f>IF('لصق اكسل الفورمز'!CM38="","",'لصق اكسل الفورمز'!CM38)</f>
        <v/>
      </c>
      <c r="BAP43" s="20" t="str">
        <f>IF('لصق اكسل الفورمز'!CN38="","",'لصق اكسل الفورمز'!CN38)</f>
        <v/>
      </c>
      <c r="BAQ43" s="20" t="str">
        <f>IF('لصق اكسل الفورمز'!CO38="","",'لصق اكسل الفورمز'!CO38)</f>
        <v/>
      </c>
      <c r="BAR43" s="20" t="str">
        <f>IF('لصق اكسل الفورمز'!CP38="","",'لصق اكسل الفورمز'!CP38)</f>
        <v/>
      </c>
      <c r="BAS43" s="20" t="str">
        <f>IF('لصق اكسل الفورمز'!CQ38="","",'لصق اكسل الفورمز'!CQ38)</f>
        <v/>
      </c>
      <c r="BAT43" s="20" t="str">
        <f>IF('لصق اكسل الفورمز'!CR38="","",'لصق اكسل الفورمز'!CR38)</f>
        <v/>
      </c>
      <c r="BAU43" s="20" t="str">
        <f>IF('لصق اكسل الفورمز'!CS38="","",'لصق اكسل الفورمز'!CS38)</f>
        <v/>
      </c>
      <c r="BAV43" s="20" t="str">
        <f>IF('لصق اكسل الفورمز'!CT38="","",'لصق اكسل الفورمز'!CT38)</f>
        <v/>
      </c>
      <c r="BAW43" s="20" t="str">
        <f>IF('لصق اكسل الفورمز'!CU38="","",'لصق اكسل الفورمز'!CU38)</f>
        <v/>
      </c>
      <c r="BAX43" s="20" t="str">
        <f>IF('لصق اكسل الفورمز'!CV38="","",'لصق اكسل الفورمز'!CV38)</f>
        <v/>
      </c>
      <c r="BAY43" s="20" t="str">
        <f>IF('لصق اكسل الفورمز'!CW38="","",'لصق اكسل الفورمز'!CW38)</f>
        <v/>
      </c>
      <c r="BAZ43" s="20" t="str">
        <f>IF('لصق اكسل الفورمز'!CX38="","",'لصق اكسل الفورمز'!CX38)</f>
        <v/>
      </c>
      <c r="BBA43" s="20" t="str">
        <f>IF('لصق اكسل الفورمز'!CY38="","",'لصق اكسل الفورمز'!CY38)</f>
        <v/>
      </c>
      <c r="BBB43" s="20" t="str">
        <f>IF('لصق اكسل الفورمز'!CZ38="","",'لصق اكسل الفورمز'!CZ38)</f>
        <v/>
      </c>
      <c r="BBC43" s="20" t="str">
        <f>IF('لصق اكسل الفورمز'!DA38="","",'لصق اكسل الفورمز'!DA38)</f>
        <v/>
      </c>
      <c r="BBD43" s="20" t="str">
        <f>IF('لصق اكسل الفورمز'!DB38="","",'لصق اكسل الفورمز'!DB38)</f>
        <v/>
      </c>
      <c r="BBE43" s="20" t="str">
        <f>IF('لصق اكسل الفورمز'!DC38="","",'لصق اكسل الفورمز'!DC38)</f>
        <v/>
      </c>
      <c r="BBF43" s="20" t="str">
        <f>IF('لصق اكسل الفورمز'!DD38="","",'لصق اكسل الفورمز'!DD38)</f>
        <v/>
      </c>
      <c r="BBG43" s="20" t="str">
        <f>IF('لصق اكسل الفورمز'!DE38="","",'لصق اكسل الفورمز'!DE38)</f>
        <v/>
      </c>
      <c r="BBH43" s="20" t="str">
        <f>IF('لصق اكسل الفورمز'!DF38="","",'لصق اكسل الفورمز'!DF38)</f>
        <v/>
      </c>
      <c r="BBI43" s="20" t="str">
        <f>IF('لصق اكسل الفورمز'!DG38="","",'لصق اكسل الفورمز'!DG38)</f>
        <v/>
      </c>
      <c r="BBJ43" s="20" t="str">
        <f>IF('لصق اكسل الفورمز'!DH38="","",'لصق اكسل الفورمز'!DH38)</f>
        <v/>
      </c>
      <c r="BBK43" s="20" t="str">
        <f>IF('لصق اكسل الفورمز'!DI38="","",'لصق اكسل الفورمز'!DI38)</f>
        <v/>
      </c>
      <c r="BBL43" s="20" t="str">
        <f>IF('لصق اكسل الفورمز'!DJ38="","",'لصق اكسل الفورمز'!DJ38)</f>
        <v/>
      </c>
      <c r="BBM43" s="20" t="str">
        <f>IF('لصق اكسل الفورمز'!DK38="","",'لصق اكسل الفورمز'!DK38)</f>
        <v/>
      </c>
      <c r="BBN43" s="20" t="str">
        <f>IF('لصق اكسل الفورمز'!DL38="","",'لصق اكسل الفورمز'!DL38)</f>
        <v/>
      </c>
      <c r="BBO43" s="20" t="str">
        <f>IF('لصق اكسل الفورمز'!DM38="","",'لصق اكسل الفورمز'!DM38)</f>
        <v/>
      </c>
      <c r="BCU43" s="20" t="str">
        <f t="shared" si="131"/>
        <v/>
      </c>
      <c r="BCV43" s="20" t="str">
        <f t="shared" si="132"/>
        <v/>
      </c>
      <c r="BCW43" s="20" t="str">
        <f t="shared" si="133"/>
        <v/>
      </c>
      <c r="BCX43" s="20" t="str">
        <f t="shared" si="134"/>
        <v/>
      </c>
      <c r="BCY43" s="20" t="str">
        <f t="shared" si="135"/>
        <v/>
      </c>
      <c r="BCZ43" s="20" t="str">
        <f t="shared" si="136"/>
        <v/>
      </c>
      <c r="BDA43" s="20" t="str">
        <f t="shared" si="137"/>
        <v/>
      </c>
      <c r="BDB43" s="20" t="str">
        <f t="shared" si="138"/>
        <v/>
      </c>
      <c r="BDC43" s="20" t="str">
        <f t="shared" si="139"/>
        <v/>
      </c>
      <c r="BDD43" s="20" t="str">
        <f t="shared" si="140"/>
        <v/>
      </c>
      <c r="BDE43" s="20" t="str">
        <f t="shared" si="141"/>
        <v/>
      </c>
      <c r="BDF43" s="20" t="str">
        <f t="shared" si="142"/>
        <v/>
      </c>
      <c r="BDG43" s="20" t="str">
        <f t="shared" si="143"/>
        <v/>
      </c>
      <c r="BDH43" s="20" t="str">
        <f t="shared" si="144"/>
        <v/>
      </c>
      <c r="BDI43" s="20" t="str">
        <f t="shared" si="145"/>
        <v/>
      </c>
      <c r="BDJ43" s="20" t="str">
        <f t="shared" si="146"/>
        <v/>
      </c>
      <c r="BDK43" s="20" t="str">
        <f t="shared" si="147"/>
        <v/>
      </c>
      <c r="BDL43" s="20" t="str">
        <f t="shared" si="148"/>
        <v/>
      </c>
      <c r="BDM43" s="20" t="str">
        <f t="shared" si="149"/>
        <v/>
      </c>
      <c r="BDN43" s="20" t="str">
        <f t="shared" si="150"/>
        <v/>
      </c>
      <c r="BDO43" s="20" t="str">
        <f t="shared" si="151"/>
        <v/>
      </c>
      <c r="BDP43" s="20" t="str">
        <f t="shared" si="152"/>
        <v/>
      </c>
      <c r="BDQ43" s="20" t="str">
        <f t="shared" si="153"/>
        <v/>
      </c>
      <c r="BDR43" s="20" t="str">
        <f t="shared" si="154"/>
        <v/>
      </c>
      <c r="BDS43" s="20" t="str">
        <f t="shared" si="155"/>
        <v/>
      </c>
      <c r="BDT43" s="20" t="str">
        <f t="shared" si="156"/>
        <v/>
      </c>
      <c r="BDU43" s="20" t="str">
        <f t="shared" si="157"/>
        <v/>
      </c>
      <c r="BDV43" s="20" t="str">
        <f t="shared" si="158"/>
        <v/>
      </c>
      <c r="BDW43" s="20" t="str">
        <f t="shared" si="159"/>
        <v/>
      </c>
      <c r="BDX43" s="20" t="str">
        <f t="shared" si="160"/>
        <v/>
      </c>
      <c r="BDY43" s="20" t="str">
        <f t="shared" si="161"/>
        <v/>
      </c>
      <c r="BDZ43" s="20" t="str">
        <f t="shared" si="162"/>
        <v/>
      </c>
      <c r="BEA43" s="20" t="str">
        <f t="shared" si="163"/>
        <v/>
      </c>
      <c r="BEB43" s="20" t="str">
        <f t="shared" si="164"/>
        <v/>
      </c>
      <c r="BEC43" s="20" t="str">
        <f t="shared" si="165"/>
        <v/>
      </c>
      <c r="BED43" s="20" t="str">
        <f t="shared" si="166"/>
        <v/>
      </c>
      <c r="BEE43" s="20" t="str">
        <f t="shared" si="167"/>
        <v/>
      </c>
      <c r="BEF43" s="20" t="str">
        <f t="shared" si="168"/>
        <v/>
      </c>
      <c r="BEG43" s="20" t="str">
        <f t="shared" si="169"/>
        <v/>
      </c>
      <c r="BEH43" s="20" t="str">
        <f t="shared" si="170"/>
        <v/>
      </c>
      <c r="BEI43" s="20" t="str">
        <f t="shared" si="171"/>
        <v/>
      </c>
      <c r="BEJ43" s="20" t="str">
        <f t="shared" si="172"/>
        <v/>
      </c>
      <c r="BEK43" s="20" t="str">
        <f t="shared" si="173"/>
        <v/>
      </c>
      <c r="BEL43" s="20" t="str">
        <f t="shared" si="174"/>
        <v/>
      </c>
      <c r="BEM43" s="20" t="str">
        <f t="shared" si="175"/>
        <v/>
      </c>
      <c r="BEN43" s="20" t="str">
        <f t="shared" si="176"/>
        <v/>
      </c>
      <c r="BEO43" s="20" t="str">
        <f t="shared" si="177"/>
        <v/>
      </c>
      <c r="BEP43" s="20" t="str">
        <f t="shared" si="178"/>
        <v/>
      </c>
      <c r="BEQ43" s="20" t="str">
        <f t="shared" si="179"/>
        <v/>
      </c>
      <c r="BER43" s="20" t="str">
        <f t="shared" si="180"/>
        <v/>
      </c>
      <c r="BES43" s="20" t="str">
        <f t="shared" si="181"/>
        <v/>
      </c>
      <c r="BET43" s="20" t="str">
        <f t="shared" si="182"/>
        <v/>
      </c>
      <c r="BEU43" s="20" t="str">
        <f t="shared" si="183"/>
        <v/>
      </c>
      <c r="BEV43" s="20" t="str">
        <f t="shared" si="184"/>
        <v/>
      </c>
      <c r="BEW43" s="20" t="str">
        <f t="shared" si="185"/>
        <v/>
      </c>
      <c r="BEX43" s="20" t="str">
        <f t="shared" si="186"/>
        <v/>
      </c>
      <c r="BEY43" s="20" t="str">
        <f t="shared" si="187"/>
        <v/>
      </c>
      <c r="BEZ43" s="20" t="str">
        <f t="shared" si="188"/>
        <v/>
      </c>
      <c r="BFA43" s="20" t="str">
        <f t="shared" si="189"/>
        <v/>
      </c>
      <c r="BFB43" s="20" t="str">
        <f t="shared" si="190"/>
        <v/>
      </c>
      <c r="BFC43" s="20" t="str">
        <f t="shared" si="191"/>
        <v/>
      </c>
      <c r="BFD43" s="20" t="str">
        <f t="shared" si="192"/>
        <v/>
      </c>
      <c r="BFE43" s="20" t="str">
        <f t="shared" si="193"/>
        <v/>
      </c>
      <c r="BFF43" s="20" t="str">
        <f t="shared" si="194"/>
        <v/>
      </c>
      <c r="BFG43" s="20" t="str">
        <f t="shared" si="195"/>
        <v/>
      </c>
      <c r="BFH43" s="20" t="str">
        <f t="shared" si="196"/>
        <v/>
      </c>
      <c r="BFI43" s="20" t="str">
        <f t="shared" si="197"/>
        <v/>
      </c>
      <c r="BFJ43" s="20" t="str">
        <f t="shared" si="198"/>
        <v/>
      </c>
      <c r="BFK43" s="20" t="str">
        <f t="shared" si="199"/>
        <v/>
      </c>
      <c r="BFL43" s="20" t="str">
        <f t="shared" si="200"/>
        <v/>
      </c>
      <c r="BFM43" s="20" t="str">
        <f t="shared" si="201"/>
        <v/>
      </c>
      <c r="BFN43" s="20" t="str">
        <f t="shared" si="202"/>
        <v/>
      </c>
      <c r="BFO43" s="20" t="str">
        <f t="shared" si="203"/>
        <v/>
      </c>
      <c r="BFP43" s="20" t="str">
        <f t="shared" si="204"/>
        <v/>
      </c>
      <c r="BFQ43" s="20" t="str">
        <f t="shared" si="205"/>
        <v/>
      </c>
      <c r="BFR43" s="20" t="str">
        <f t="shared" si="206"/>
        <v/>
      </c>
      <c r="BFS43" s="20" t="str">
        <f t="shared" si="207"/>
        <v/>
      </c>
      <c r="BFT43" s="20" t="str">
        <f t="shared" si="208"/>
        <v/>
      </c>
      <c r="BFU43" s="20" t="str">
        <f t="shared" si="209"/>
        <v/>
      </c>
      <c r="BFV43" s="20" t="str">
        <f t="shared" si="210"/>
        <v/>
      </c>
      <c r="BFW43" s="20" t="str">
        <f t="shared" si="211"/>
        <v/>
      </c>
      <c r="BFX43" s="20" t="str">
        <f t="shared" si="212"/>
        <v/>
      </c>
      <c r="BFY43" s="20" t="str">
        <f t="shared" si="213"/>
        <v/>
      </c>
      <c r="BFZ43" s="20" t="str">
        <f t="shared" si="214"/>
        <v/>
      </c>
      <c r="BGA43" s="20" t="str">
        <f t="shared" si="215"/>
        <v/>
      </c>
      <c r="BGB43" s="20" t="str">
        <f t="shared" si="216"/>
        <v/>
      </c>
      <c r="BGC43" s="20" t="str">
        <f t="shared" si="217"/>
        <v/>
      </c>
      <c r="BGD43" s="20" t="str">
        <f t="shared" si="218"/>
        <v/>
      </c>
      <c r="BGE43" s="20" t="str">
        <f t="shared" si="219"/>
        <v/>
      </c>
      <c r="BGF43" s="20" t="str">
        <f t="shared" si="220"/>
        <v/>
      </c>
      <c r="BGG43" s="20" t="str">
        <f t="shared" si="221"/>
        <v/>
      </c>
      <c r="BGH43" s="20" t="str">
        <f t="shared" si="222"/>
        <v/>
      </c>
      <c r="BGI43" s="20" t="str">
        <f t="shared" si="223"/>
        <v/>
      </c>
      <c r="BGJ43" s="20" t="str">
        <f t="shared" si="224"/>
        <v/>
      </c>
      <c r="BGK43" s="20" t="str">
        <f t="shared" si="225"/>
        <v/>
      </c>
      <c r="BGL43" s="20" t="str">
        <f t="shared" si="226"/>
        <v/>
      </c>
      <c r="BGM43" s="20" t="str">
        <f t="shared" si="227"/>
        <v/>
      </c>
      <c r="BGN43" s="20" t="str">
        <f t="shared" si="228"/>
        <v/>
      </c>
      <c r="BGO43" s="20" t="str">
        <f t="shared" si="229"/>
        <v/>
      </c>
      <c r="BGP43" s="20" t="str">
        <f t="shared" si="230"/>
        <v/>
      </c>
      <c r="BGQ43" s="20" t="str">
        <f t="shared" si="231"/>
        <v/>
      </c>
      <c r="BGR43" s="20" t="str">
        <f t="shared" si="232"/>
        <v/>
      </c>
      <c r="BGS43" s="20" t="str">
        <f t="shared" si="233"/>
        <v/>
      </c>
      <c r="BGT43" s="20" t="str">
        <f t="shared" si="234"/>
        <v/>
      </c>
      <c r="BGU43" s="20" t="str">
        <f t="shared" si="235"/>
        <v/>
      </c>
      <c r="BGV43" s="20" t="str">
        <f t="shared" si="236"/>
        <v/>
      </c>
      <c r="BGW43" s="20" t="str">
        <f t="shared" si="237"/>
        <v/>
      </c>
      <c r="BGX43" s="20" t="str">
        <f t="shared" si="238"/>
        <v/>
      </c>
      <c r="BGY43" s="20" t="str">
        <f t="shared" si="239"/>
        <v/>
      </c>
      <c r="BGZ43" s="20" t="str">
        <f t="shared" si="240"/>
        <v/>
      </c>
      <c r="BHA43" s="20" t="str">
        <f t="shared" si="241"/>
        <v/>
      </c>
      <c r="BHB43" s="20" t="str">
        <f t="shared" si="242"/>
        <v/>
      </c>
      <c r="BHC43" s="20" t="str">
        <f t="shared" si="243"/>
        <v/>
      </c>
      <c r="BHD43" s="20" t="str">
        <f t="shared" si="244"/>
        <v/>
      </c>
      <c r="BHE43" s="20" t="str">
        <f t="shared" si="245"/>
        <v/>
      </c>
      <c r="BHF43" s="20" t="str">
        <f t="shared" si="246"/>
        <v/>
      </c>
      <c r="BHG43" s="20" t="str">
        <f t="shared" si="247"/>
        <v/>
      </c>
      <c r="BHJ43" s="20" t="str">
        <f t="shared" si="248"/>
        <v/>
      </c>
      <c r="BHL43" s="20" t="str">
        <f t="shared" si="311"/>
        <v/>
      </c>
      <c r="BHM43" s="20" t="str">
        <f t="shared" si="311"/>
        <v/>
      </c>
      <c r="BHN43" s="20" t="str">
        <f t="shared" si="311"/>
        <v/>
      </c>
      <c r="BHO43" s="20" t="str">
        <f t="shared" si="311"/>
        <v/>
      </c>
      <c r="BHP43" s="20" t="str">
        <f t="shared" si="311"/>
        <v/>
      </c>
      <c r="BHQ43" s="20" t="str">
        <f t="shared" si="311"/>
        <v/>
      </c>
      <c r="BHR43" s="20" t="str">
        <f t="shared" si="311"/>
        <v/>
      </c>
      <c r="BHS43" s="20" t="str">
        <f t="shared" si="311"/>
        <v/>
      </c>
      <c r="BHT43" s="20" t="str">
        <f t="shared" si="311"/>
        <v/>
      </c>
      <c r="BHU43" s="20" t="str">
        <f t="shared" si="311"/>
        <v/>
      </c>
      <c r="BHV43" s="20" t="str">
        <f t="shared" si="311"/>
        <v/>
      </c>
      <c r="BHW43" s="20" t="str">
        <f t="shared" si="311"/>
        <v/>
      </c>
      <c r="BHX43" s="20" t="str">
        <f t="shared" si="311"/>
        <v/>
      </c>
      <c r="BHY43" s="20" t="str">
        <f t="shared" si="311"/>
        <v/>
      </c>
      <c r="BHZ43" s="20" t="str">
        <f t="shared" si="311"/>
        <v/>
      </c>
      <c r="BIA43" s="20" t="str">
        <f t="shared" si="311"/>
        <v/>
      </c>
      <c r="BIB43" s="20" t="str">
        <f t="shared" si="310"/>
        <v/>
      </c>
      <c r="BIC43" s="20" t="str">
        <f t="shared" si="310"/>
        <v/>
      </c>
      <c r="BID43" s="20" t="str">
        <f t="shared" si="264"/>
        <v/>
      </c>
      <c r="BIE43" s="20" t="str">
        <f t="shared" si="264"/>
        <v/>
      </c>
    </row>
    <row r="44" spans="1:104 1303:1591" ht="14.5">
      <c r="A44" s="523">
        <v>38</v>
      </c>
      <c r="B44" s="510" t="str">
        <f>IF('لصق اكسل الفورمز'!E39="","",'لصق اكسل الفورمز'!E39)</f>
        <v/>
      </c>
      <c r="C44" s="510" t="str">
        <f t="shared" si="93"/>
        <v/>
      </c>
      <c r="D44" s="510" t="str">
        <f t="shared" si="276"/>
        <v/>
      </c>
      <c r="E44" s="510" t="str">
        <f t="shared" si="277"/>
        <v/>
      </c>
      <c r="F44" s="510" t="str">
        <f t="shared" si="278"/>
        <v/>
      </c>
      <c r="G44" s="510" t="str">
        <f t="shared" si="279"/>
        <v/>
      </c>
      <c r="H44" s="510" t="str">
        <f t="shared" si="280"/>
        <v/>
      </c>
      <c r="I44" s="510" t="str">
        <f t="shared" si="281"/>
        <v/>
      </c>
      <c r="J44" s="510" t="str">
        <f t="shared" si="282"/>
        <v/>
      </c>
      <c r="K44" s="510" t="str">
        <f t="shared" si="283"/>
        <v/>
      </c>
      <c r="L44" s="510" t="str">
        <f t="shared" si="253"/>
        <v/>
      </c>
      <c r="M44" s="510" t="str">
        <f t="shared" si="254"/>
        <v/>
      </c>
      <c r="N44" s="510" t="str">
        <f t="shared" si="255"/>
        <v/>
      </c>
      <c r="O44" s="510" t="str">
        <f t="shared" si="256"/>
        <v/>
      </c>
      <c r="P44" s="510" t="str">
        <f t="shared" si="257"/>
        <v/>
      </c>
      <c r="Q44" s="510" t="str">
        <f t="shared" si="258"/>
        <v/>
      </c>
      <c r="R44" s="510" t="str">
        <f t="shared" si="259"/>
        <v/>
      </c>
      <c r="S44" s="510" t="str">
        <f t="shared" si="260"/>
        <v/>
      </c>
      <c r="T44" s="510" t="str">
        <f t="shared" si="261"/>
        <v/>
      </c>
      <c r="U44" s="510" t="str">
        <f t="shared" si="262"/>
        <v/>
      </c>
      <c r="V44" s="510" t="str">
        <f t="shared" si="263"/>
        <v/>
      </c>
      <c r="W44" s="527" t="str">
        <f t="shared" si="94"/>
        <v/>
      </c>
      <c r="X44" s="510" t="str">
        <f t="shared" si="95"/>
        <v/>
      </c>
      <c r="Y44" s="564" t="str">
        <f t="shared" si="96"/>
        <v/>
      </c>
      <c r="AL44" s="20">
        <f t="shared" si="97"/>
        <v>0</v>
      </c>
      <c r="AM44" s="20">
        <f t="shared" si="98"/>
        <v>0</v>
      </c>
      <c r="AO44" s="20" t="str">
        <f t="shared" si="99"/>
        <v/>
      </c>
      <c r="AQ44" s="20" t="str">
        <f t="shared" si="252"/>
        <v/>
      </c>
      <c r="AR44" s="20" t="str">
        <f t="shared" si="101"/>
        <v/>
      </c>
      <c r="AS44" s="20" t="str">
        <f t="shared" si="102"/>
        <v/>
      </c>
      <c r="AT44" s="20" t="str">
        <f t="shared" si="103"/>
        <v/>
      </c>
      <c r="AU44" s="20" t="str">
        <f t="shared" si="104"/>
        <v/>
      </c>
      <c r="AV44" s="20" t="str">
        <f t="shared" si="105"/>
        <v/>
      </c>
      <c r="AW44" s="20" t="str">
        <f t="shared" si="106"/>
        <v/>
      </c>
      <c r="AX44" s="20" t="str">
        <f t="shared" si="107"/>
        <v/>
      </c>
      <c r="AY44" s="20" t="str">
        <f t="shared" si="108"/>
        <v/>
      </c>
      <c r="AZ44" s="20" t="str">
        <f t="shared" si="109"/>
        <v/>
      </c>
      <c r="BA44" s="20" t="str">
        <f t="shared" si="110"/>
        <v/>
      </c>
      <c r="BB44" s="20" t="str">
        <f t="shared" si="111"/>
        <v/>
      </c>
      <c r="BC44" s="20" t="str">
        <f t="shared" si="112"/>
        <v/>
      </c>
      <c r="BD44" s="20" t="str">
        <f t="shared" si="113"/>
        <v/>
      </c>
      <c r="BE44" s="20" t="str">
        <f t="shared" si="114"/>
        <v/>
      </c>
      <c r="BF44" s="20" t="str">
        <f t="shared" si="115"/>
        <v/>
      </c>
      <c r="BG44" s="20" t="str">
        <f t="shared" si="116"/>
        <v/>
      </c>
      <c r="BH44" s="20" t="str">
        <f t="shared" si="117"/>
        <v/>
      </c>
      <c r="BI44" s="20" t="str">
        <f t="shared" si="118"/>
        <v/>
      </c>
      <c r="BJ44" s="20" t="str">
        <f t="shared" si="119"/>
        <v/>
      </c>
      <c r="BL44" s="38" t="e">
        <f t="shared" si="120"/>
        <v>#DIV/0!</v>
      </c>
      <c r="BM44" s="4">
        <f t="shared" si="121"/>
        <v>0</v>
      </c>
      <c r="BN44" s="4">
        <f t="shared" si="122"/>
        <v>0</v>
      </c>
      <c r="BO44" s="4">
        <f t="shared" si="123"/>
        <v>0</v>
      </c>
      <c r="BP44" s="173" t="str">
        <f t="shared" si="124"/>
        <v/>
      </c>
      <c r="BQ44" s="4">
        <f t="shared" si="125"/>
        <v>0</v>
      </c>
      <c r="BT44" s="268" t="str">
        <f t="shared" si="126"/>
        <v/>
      </c>
      <c r="BU44" s="268" t="str">
        <f t="shared" si="127"/>
        <v/>
      </c>
      <c r="BX44" s="20">
        <f t="shared" si="128"/>
        <v>1</v>
      </c>
      <c r="CG44" s="20" t="str">
        <f t="shared" si="129"/>
        <v/>
      </c>
      <c r="CH44" s="20" t="str">
        <f t="shared" si="307"/>
        <v/>
      </c>
      <c r="CI44" s="20" t="str">
        <f t="shared" si="308"/>
        <v/>
      </c>
      <c r="CJ44" s="20" t="str">
        <f t="shared" si="309"/>
        <v/>
      </c>
      <c r="CK44" s="20" t="str">
        <f t="shared" si="284"/>
        <v/>
      </c>
      <c r="CL44" s="20" t="str">
        <f t="shared" si="285"/>
        <v/>
      </c>
      <c r="CM44" s="20" t="str">
        <f t="shared" si="286"/>
        <v/>
      </c>
      <c r="CN44" s="20" t="str">
        <f t="shared" si="287"/>
        <v/>
      </c>
      <c r="CO44" s="20" t="str">
        <f t="shared" si="288"/>
        <v/>
      </c>
      <c r="CP44" s="20" t="str">
        <f t="shared" si="289"/>
        <v/>
      </c>
      <c r="CQ44" s="20" t="str">
        <f t="shared" si="290"/>
        <v/>
      </c>
      <c r="CR44" s="20" t="str">
        <f t="shared" si="291"/>
        <v/>
      </c>
      <c r="CS44" s="20" t="str">
        <f t="shared" si="292"/>
        <v/>
      </c>
      <c r="CT44" s="20" t="str">
        <f t="shared" si="293"/>
        <v/>
      </c>
      <c r="CU44" s="20" t="str">
        <f t="shared" si="294"/>
        <v/>
      </c>
      <c r="CV44" s="20" t="str">
        <f t="shared" si="295"/>
        <v/>
      </c>
      <c r="CW44" s="20" t="str">
        <f t="shared" si="296"/>
        <v/>
      </c>
      <c r="CX44" s="20" t="str">
        <f t="shared" si="297"/>
        <v/>
      </c>
      <c r="CY44" s="20" t="str">
        <f t="shared" si="298"/>
        <v/>
      </c>
      <c r="CZ44" s="20" t="str">
        <f t="shared" si="130"/>
        <v/>
      </c>
      <c r="AXC44" s="20" t="str">
        <f>IF('لصق اكسل الفورمز'!A39="","",'لصق اكسل الفورمز'!A39)</f>
        <v/>
      </c>
      <c r="AXD44" s="20" t="str">
        <f>IF('لصق اكسل الفورمز'!B39="","",'لصق اكسل الفورمز'!B39)</f>
        <v/>
      </c>
      <c r="AXE44" s="20" t="str">
        <f>IF('لصق اكسل الفورمز'!C39="","",'لصق اكسل الفورمز'!C39)</f>
        <v/>
      </c>
      <c r="AXF44" s="20" t="str">
        <f>IF('لصق اكسل الفورمز'!D39="","",'لصق اكسل الفورمز'!D39)</f>
        <v/>
      </c>
      <c r="AXG44" s="20" t="str">
        <f>IF('لصق اكسل الفورمز'!E39="","",'لصق اكسل الفورمز'!E39)</f>
        <v/>
      </c>
      <c r="AXH44" s="20" t="str">
        <f>IF('لصق اكسل الفورمز'!F39="","",'لصق اكسل الفورمز'!F39)</f>
        <v/>
      </c>
      <c r="AXI44" s="20" t="str">
        <f>IF('لصق اكسل الفورمز'!G39="","",'لصق اكسل الفورمز'!G39)</f>
        <v/>
      </c>
      <c r="AXJ44" s="20" t="str">
        <f>IF('لصق اكسل الفورمز'!H39="","",'لصق اكسل الفورمز'!H39)</f>
        <v/>
      </c>
      <c r="AXK44" s="20" t="str">
        <f>IF('لصق اكسل الفورمز'!I39="","",'لصق اكسل الفورمز'!I39)</f>
        <v/>
      </c>
      <c r="AXL44" s="20" t="str">
        <f>IF('لصق اكسل الفورمز'!J39="","",'لصق اكسل الفورمز'!J39)</f>
        <v/>
      </c>
      <c r="AXM44" s="20" t="str">
        <f>IF('لصق اكسل الفورمز'!K39="","",'لصق اكسل الفورمز'!K39)</f>
        <v/>
      </c>
      <c r="AXN44" s="20" t="str">
        <f>IF('لصق اكسل الفورمز'!L39="","",'لصق اكسل الفورمز'!L39)</f>
        <v/>
      </c>
      <c r="AXO44" s="20" t="str">
        <f>IF('لصق اكسل الفورمز'!M39="","",'لصق اكسل الفورمز'!M39)</f>
        <v/>
      </c>
      <c r="AXP44" s="20" t="str">
        <f>IF('لصق اكسل الفورمز'!N39="","",'لصق اكسل الفورمز'!N39)</f>
        <v/>
      </c>
      <c r="AXQ44" s="20" t="str">
        <f>IF('لصق اكسل الفورمز'!O39="","",'لصق اكسل الفورمز'!O39)</f>
        <v/>
      </c>
      <c r="AXR44" s="20" t="str">
        <f>IF('لصق اكسل الفورمز'!P39="","",'لصق اكسل الفورمز'!P39)</f>
        <v/>
      </c>
      <c r="AXS44" s="20" t="str">
        <f>IF('لصق اكسل الفورمز'!Q39="","",'لصق اكسل الفورمز'!Q39)</f>
        <v/>
      </c>
      <c r="AXT44" s="20" t="str">
        <f>IF('لصق اكسل الفورمز'!R39="","",'لصق اكسل الفورمز'!R39)</f>
        <v/>
      </c>
      <c r="AXU44" s="20" t="str">
        <f>IF('لصق اكسل الفورمز'!S39="","",'لصق اكسل الفورمز'!S39)</f>
        <v/>
      </c>
      <c r="AXV44" s="20" t="str">
        <f>IF('لصق اكسل الفورمز'!T39="","",'لصق اكسل الفورمز'!T39)</f>
        <v/>
      </c>
      <c r="AXW44" s="20" t="str">
        <f>IF('لصق اكسل الفورمز'!U39="","",'لصق اكسل الفورمز'!U39)</f>
        <v/>
      </c>
      <c r="AXX44" s="20" t="str">
        <f>IF('لصق اكسل الفورمز'!V39="","",'لصق اكسل الفورمز'!V39)</f>
        <v/>
      </c>
      <c r="AXY44" s="20" t="str">
        <f>IF('لصق اكسل الفورمز'!W39="","",'لصق اكسل الفورمز'!W39)</f>
        <v/>
      </c>
      <c r="AXZ44" s="20" t="str">
        <f>IF('لصق اكسل الفورمز'!X39="","",'لصق اكسل الفورمز'!X39)</f>
        <v/>
      </c>
      <c r="AYA44" s="20" t="str">
        <f>IF('لصق اكسل الفورمز'!Y39="","",'لصق اكسل الفورمز'!Y39)</f>
        <v/>
      </c>
      <c r="AYB44" s="20" t="str">
        <f>IF('لصق اكسل الفورمز'!Z39="","",'لصق اكسل الفورمز'!Z39)</f>
        <v/>
      </c>
      <c r="AYC44" s="20" t="str">
        <f>IF('لصق اكسل الفورمز'!AA39="","",'لصق اكسل الفورمز'!AA39)</f>
        <v/>
      </c>
      <c r="AYD44" s="20" t="str">
        <f>IF('لصق اكسل الفورمز'!AB39="","",'لصق اكسل الفورمز'!AB39)</f>
        <v/>
      </c>
      <c r="AYE44" s="20" t="str">
        <f>IF('لصق اكسل الفورمز'!AC39="","",'لصق اكسل الفورمز'!AC39)</f>
        <v/>
      </c>
      <c r="AYF44" s="20" t="str">
        <f>IF('لصق اكسل الفورمز'!AD39="","",'لصق اكسل الفورمز'!AD39)</f>
        <v/>
      </c>
      <c r="AYG44" s="20" t="str">
        <f>IF('لصق اكسل الفورمز'!AE39="","",'لصق اكسل الفورمز'!AE39)</f>
        <v/>
      </c>
      <c r="AYH44" s="20" t="str">
        <f>IF('لصق اكسل الفورمز'!AF39="","",'لصق اكسل الفورمز'!AF39)</f>
        <v/>
      </c>
      <c r="AYI44" s="20" t="str">
        <f>IF('لصق اكسل الفورمز'!AG39="","",'لصق اكسل الفورمز'!AG39)</f>
        <v/>
      </c>
      <c r="AYJ44" s="20" t="str">
        <f>IF('لصق اكسل الفورمز'!AH39="","",'لصق اكسل الفورمز'!AH39)</f>
        <v/>
      </c>
      <c r="AYK44" s="20" t="str">
        <f>IF('لصق اكسل الفورمز'!AI39="","",'لصق اكسل الفورمز'!AI39)</f>
        <v/>
      </c>
      <c r="AYL44" s="20" t="str">
        <f>IF('لصق اكسل الفورمز'!AJ39="","",'لصق اكسل الفورمز'!AJ39)</f>
        <v/>
      </c>
      <c r="AYM44" s="20" t="str">
        <f>IF('لصق اكسل الفورمز'!AK39="","",'لصق اكسل الفورمز'!AK39)</f>
        <v/>
      </c>
      <c r="AYN44" s="20" t="str">
        <f>IF('لصق اكسل الفورمز'!AL39="","",'لصق اكسل الفورمز'!AL39)</f>
        <v/>
      </c>
      <c r="AYO44" s="20" t="str">
        <f>IF('لصق اكسل الفورمز'!AM39="","",'لصق اكسل الفورمز'!AM39)</f>
        <v/>
      </c>
      <c r="AYP44" s="20" t="str">
        <f>IF('لصق اكسل الفورمز'!AN39="","",'لصق اكسل الفورمز'!AN39)</f>
        <v/>
      </c>
      <c r="AYQ44" s="20" t="str">
        <f>IF('لصق اكسل الفورمز'!AO39="","",'لصق اكسل الفورمز'!AO39)</f>
        <v/>
      </c>
      <c r="AYR44" s="20" t="str">
        <f>IF('لصق اكسل الفورمز'!AP39="","",'لصق اكسل الفورمز'!AP39)</f>
        <v/>
      </c>
      <c r="AYS44" s="20" t="str">
        <f>IF('لصق اكسل الفورمز'!AQ39="","",'لصق اكسل الفورمز'!AQ39)</f>
        <v/>
      </c>
      <c r="AYT44" s="20" t="str">
        <f>IF('لصق اكسل الفورمز'!AR39="","",'لصق اكسل الفورمز'!AR39)</f>
        <v/>
      </c>
      <c r="AYU44" s="20" t="str">
        <f>IF('لصق اكسل الفورمز'!AS39="","",'لصق اكسل الفورمز'!AS39)</f>
        <v/>
      </c>
      <c r="AYV44" s="20" t="str">
        <f>IF('لصق اكسل الفورمز'!AT39="","",'لصق اكسل الفورمز'!AT39)</f>
        <v/>
      </c>
      <c r="AYW44" s="20" t="str">
        <f>IF('لصق اكسل الفورمز'!AU39="","",'لصق اكسل الفورمز'!AU39)</f>
        <v/>
      </c>
      <c r="AYX44" s="20" t="str">
        <f>IF('لصق اكسل الفورمز'!AV39="","",'لصق اكسل الفورمز'!AV39)</f>
        <v/>
      </c>
      <c r="AYY44" s="20" t="str">
        <f>IF('لصق اكسل الفورمز'!AW39="","",'لصق اكسل الفورمز'!AW39)</f>
        <v/>
      </c>
      <c r="AYZ44" s="20" t="str">
        <f>IF('لصق اكسل الفورمز'!AX39="","",'لصق اكسل الفورمز'!AX39)</f>
        <v/>
      </c>
      <c r="AZA44" s="20" t="str">
        <f>IF('لصق اكسل الفورمز'!AY39="","",'لصق اكسل الفورمز'!AY39)</f>
        <v/>
      </c>
      <c r="AZB44" s="20" t="str">
        <f>IF('لصق اكسل الفورمز'!AZ39="","",'لصق اكسل الفورمز'!AZ39)</f>
        <v/>
      </c>
      <c r="AZC44" s="20" t="str">
        <f>IF('لصق اكسل الفورمز'!BA39="","",'لصق اكسل الفورمز'!BA39)</f>
        <v/>
      </c>
      <c r="AZD44" s="20" t="str">
        <f>IF('لصق اكسل الفورمز'!BB39="","",'لصق اكسل الفورمز'!BB39)</f>
        <v/>
      </c>
      <c r="AZE44" s="20" t="str">
        <f>IF('لصق اكسل الفورمز'!BC39="","",'لصق اكسل الفورمز'!BC39)</f>
        <v/>
      </c>
      <c r="AZF44" s="20" t="str">
        <f>IF('لصق اكسل الفورمز'!BD39="","",'لصق اكسل الفورمز'!BD39)</f>
        <v/>
      </c>
      <c r="AZG44" s="20" t="str">
        <f>IF('لصق اكسل الفورمز'!BE39="","",'لصق اكسل الفورمز'!BE39)</f>
        <v/>
      </c>
      <c r="AZH44" s="20" t="str">
        <f>IF('لصق اكسل الفورمز'!BF39="","",'لصق اكسل الفورمز'!BF39)</f>
        <v/>
      </c>
      <c r="AZI44" s="20" t="str">
        <f>IF('لصق اكسل الفورمز'!BG39="","",'لصق اكسل الفورمز'!BG39)</f>
        <v/>
      </c>
      <c r="AZJ44" s="20" t="str">
        <f>IF('لصق اكسل الفورمز'!BH39="","",'لصق اكسل الفورمز'!BH39)</f>
        <v/>
      </c>
      <c r="AZK44" s="20" t="str">
        <f>IF('لصق اكسل الفورمز'!BI39="","",'لصق اكسل الفورمز'!BI39)</f>
        <v/>
      </c>
      <c r="AZL44" s="20" t="str">
        <f>IF('لصق اكسل الفورمز'!BJ39="","",'لصق اكسل الفورمز'!BJ39)</f>
        <v/>
      </c>
      <c r="AZM44" s="20" t="str">
        <f>IF('لصق اكسل الفورمز'!BK39="","",'لصق اكسل الفورمز'!BK39)</f>
        <v/>
      </c>
      <c r="AZN44" s="20" t="str">
        <f>IF('لصق اكسل الفورمز'!BL39="","",'لصق اكسل الفورمز'!BL39)</f>
        <v/>
      </c>
      <c r="AZO44" s="20" t="str">
        <f>IF('لصق اكسل الفورمز'!BM39="","",'لصق اكسل الفورمز'!BM39)</f>
        <v/>
      </c>
      <c r="AZP44" s="20" t="str">
        <f>IF('لصق اكسل الفورمز'!BN39="","",'لصق اكسل الفورمز'!BN39)</f>
        <v/>
      </c>
      <c r="AZQ44" s="20" t="str">
        <f>IF('لصق اكسل الفورمز'!BO39="","",'لصق اكسل الفورمز'!BO39)</f>
        <v/>
      </c>
      <c r="AZR44" s="20" t="str">
        <f>IF('لصق اكسل الفورمز'!BP39="","",'لصق اكسل الفورمز'!BP39)</f>
        <v/>
      </c>
      <c r="AZS44" s="20" t="str">
        <f>IF('لصق اكسل الفورمز'!BQ39="","",'لصق اكسل الفورمز'!BQ39)</f>
        <v/>
      </c>
      <c r="AZT44" s="20" t="str">
        <f>IF('لصق اكسل الفورمز'!BR39="","",'لصق اكسل الفورمز'!BR39)</f>
        <v/>
      </c>
      <c r="AZU44" s="20" t="str">
        <f>IF('لصق اكسل الفورمز'!BS39="","",'لصق اكسل الفورمز'!BS39)</f>
        <v/>
      </c>
      <c r="AZV44" s="20" t="str">
        <f>IF('لصق اكسل الفورمز'!BT39="","",'لصق اكسل الفورمز'!BT39)</f>
        <v/>
      </c>
      <c r="AZW44" s="20" t="str">
        <f>IF('لصق اكسل الفورمز'!BU39="","",'لصق اكسل الفورمز'!BU39)</f>
        <v/>
      </c>
      <c r="AZX44" s="20" t="str">
        <f>IF('لصق اكسل الفورمز'!BV39="","",'لصق اكسل الفورمز'!BV39)</f>
        <v/>
      </c>
      <c r="AZY44" s="20" t="str">
        <f>IF('لصق اكسل الفورمز'!BW39="","",'لصق اكسل الفورمز'!BW39)</f>
        <v/>
      </c>
      <c r="AZZ44" s="20" t="str">
        <f>IF('لصق اكسل الفورمز'!BX39="","",'لصق اكسل الفورمز'!BX39)</f>
        <v/>
      </c>
      <c r="BAA44" s="20" t="str">
        <f>IF('لصق اكسل الفورمز'!BY39="","",'لصق اكسل الفورمز'!BY39)</f>
        <v/>
      </c>
      <c r="BAB44" s="20" t="str">
        <f>IF('لصق اكسل الفورمز'!BZ39="","",'لصق اكسل الفورمز'!BZ39)</f>
        <v/>
      </c>
      <c r="BAC44" s="20" t="str">
        <f>IF('لصق اكسل الفورمز'!CA39="","",'لصق اكسل الفورمز'!CA39)</f>
        <v/>
      </c>
      <c r="BAD44" s="20" t="str">
        <f>IF('لصق اكسل الفورمز'!CB39="","",'لصق اكسل الفورمز'!CB39)</f>
        <v/>
      </c>
      <c r="BAE44" s="20" t="str">
        <f>IF('لصق اكسل الفورمز'!CC39="","",'لصق اكسل الفورمز'!CC39)</f>
        <v/>
      </c>
      <c r="BAF44" s="20" t="str">
        <f>IF('لصق اكسل الفورمز'!CD39="","",'لصق اكسل الفورمز'!CD39)</f>
        <v/>
      </c>
      <c r="BAG44" s="20" t="str">
        <f>IF('لصق اكسل الفورمز'!CE39="","",'لصق اكسل الفورمز'!CE39)</f>
        <v/>
      </c>
      <c r="BAH44" s="20" t="str">
        <f>IF('لصق اكسل الفورمز'!CF39="","",'لصق اكسل الفورمز'!CF39)</f>
        <v/>
      </c>
      <c r="BAI44" s="20" t="str">
        <f>IF('لصق اكسل الفورمز'!CG39="","",'لصق اكسل الفورمز'!CG39)</f>
        <v/>
      </c>
      <c r="BAJ44" s="20" t="str">
        <f>IF('لصق اكسل الفورمز'!CH39="","",'لصق اكسل الفورمز'!CH39)</f>
        <v/>
      </c>
      <c r="BAK44" s="20" t="str">
        <f>IF('لصق اكسل الفورمز'!CI39="","",'لصق اكسل الفورمز'!CI39)</f>
        <v/>
      </c>
      <c r="BAL44" s="20" t="str">
        <f>IF('لصق اكسل الفورمز'!CJ39="","",'لصق اكسل الفورمز'!CJ39)</f>
        <v/>
      </c>
      <c r="BAM44" s="20" t="str">
        <f>IF('لصق اكسل الفورمز'!CK39="","",'لصق اكسل الفورمز'!CK39)</f>
        <v/>
      </c>
      <c r="BAN44" s="20" t="str">
        <f>IF('لصق اكسل الفورمز'!CL39="","",'لصق اكسل الفورمز'!CL39)</f>
        <v/>
      </c>
      <c r="BAO44" s="20" t="str">
        <f>IF('لصق اكسل الفورمز'!CM39="","",'لصق اكسل الفورمز'!CM39)</f>
        <v/>
      </c>
      <c r="BAP44" s="20" t="str">
        <f>IF('لصق اكسل الفورمز'!CN39="","",'لصق اكسل الفورمز'!CN39)</f>
        <v/>
      </c>
      <c r="BAQ44" s="20" t="str">
        <f>IF('لصق اكسل الفورمز'!CO39="","",'لصق اكسل الفورمز'!CO39)</f>
        <v/>
      </c>
      <c r="BAR44" s="20" t="str">
        <f>IF('لصق اكسل الفورمز'!CP39="","",'لصق اكسل الفورمز'!CP39)</f>
        <v/>
      </c>
      <c r="BAS44" s="20" t="str">
        <f>IF('لصق اكسل الفورمز'!CQ39="","",'لصق اكسل الفورمز'!CQ39)</f>
        <v/>
      </c>
      <c r="BAT44" s="20" t="str">
        <f>IF('لصق اكسل الفورمز'!CR39="","",'لصق اكسل الفورمز'!CR39)</f>
        <v/>
      </c>
      <c r="BAU44" s="20" t="str">
        <f>IF('لصق اكسل الفورمز'!CS39="","",'لصق اكسل الفورمز'!CS39)</f>
        <v/>
      </c>
      <c r="BAV44" s="20" t="str">
        <f>IF('لصق اكسل الفورمز'!CT39="","",'لصق اكسل الفورمز'!CT39)</f>
        <v/>
      </c>
      <c r="BAW44" s="20" t="str">
        <f>IF('لصق اكسل الفورمز'!CU39="","",'لصق اكسل الفورمز'!CU39)</f>
        <v/>
      </c>
      <c r="BAX44" s="20" t="str">
        <f>IF('لصق اكسل الفورمز'!CV39="","",'لصق اكسل الفورمز'!CV39)</f>
        <v/>
      </c>
      <c r="BAY44" s="20" t="str">
        <f>IF('لصق اكسل الفورمز'!CW39="","",'لصق اكسل الفورمز'!CW39)</f>
        <v/>
      </c>
      <c r="BAZ44" s="20" t="str">
        <f>IF('لصق اكسل الفورمز'!CX39="","",'لصق اكسل الفورمز'!CX39)</f>
        <v/>
      </c>
      <c r="BBA44" s="20" t="str">
        <f>IF('لصق اكسل الفورمز'!CY39="","",'لصق اكسل الفورمز'!CY39)</f>
        <v/>
      </c>
      <c r="BBB44" s="20" t="str">
        <f>IF('لصق اكسل الفورمز'!CZ39="","",'لصق اكسل الفورمز'!CZ39)</f>
        <v/>
      </c>
      <c r="BBC44" s="20" t="str">
        <f>IF('لصق اكسل الفورمز'!DA39="","",'لصق اكسل الفورمز'!DA39)</f>
        <v/>
      </c>
      <c r="BBD44" s="20" t="str">
        <f>IF('لصق اكسل الفورمز'!DB39="","",'لصق اكسل الفورمز'!DB39)</f>
        <v/>
      </c>
      <c r="BBE44" s="20" t="str">
        <f>IF('لصق اكسل الفورمز'!DC39="","",'لصق اكسل الفورمز'!DC39)</f>
        <v/>
      </c>
      <c r="BBF44" s="20" t="str">
        <f>IF('لصق اكسل الفورمز'!DD39="","",'لصق اكسل الفورمز'!DD39)</f>
        <v/>
      </c>
      <c r="BBG44" s="20" t="str">
        <f>IF('لصق اكسل الفورمز'!DE39="","",'لصق اكسل الفورمز'!DE39)</f>
        <v/>
      </c>
      <c r="BBH44" s="20" t="str">
        <f>IF('لصق اكسل الفورمز'!DF39="","",'لصق اكسل الفورمز'!DF39)</f>
        <v/>
      </c>
      <c r="BBI44" s="20" t="str">
        <f>IF('لصق اكسل الفورمز'!DG39="","",'لصق اكسل الفورمز'!DG39)</f>
        <v/>
      </c>
      <c r="BBJ44" s="20" t="str">
        <f>IF('لصق اكسل الفورمز'!DH39="","",'لصق اكسل الفورمز'!DH39)</f>
        <v/>
      </c>
      <c r="BBK44" s="20" t="str">
        <f>IF('لصق اكسل الفورمز'!DI39="","",'لصق اكسل الفورمز'!DI39)</f>
        <v/>
      </c>
      <c r="BBL44" s="20" t="str">
        <f>IF('لصق اكسل الفورمز'!DJ39="","",'لصق اكسل الفورمز'!DJ39)</f>
        <v/>
      </c>
      <c r="BBM44" s="20" t="str">
        <f>IF('لصق اكسل الفورمز'!DK39="","",'لصق اكسل الفورمز'!DK39)</f>
        <v/>
      </c>
      <c r="BBN44" s="20" t="str">
        <f>IF('لصق اكسل الفورمز'!DL39="","",'لصق اكسل الفورمز'!DL39)</f>
        <v/>
      </c>
      <c r="BBO44" s="20" t="str">
        <f>IF('لصق اكسل الفورمز'!DM39="","",'لصق اكسل الفورمز'!DM39)</f>
        <v/>
      </c>
      <c r="BCU44" s="20" t="str">
        <f t="shared" si="131"/>
        <v/>
      </c>
      <c r="BCV44" s="20" t="str">
        <f t="shared" si="132"/>
        <v/>
      </c>
      <c r="BCW44" s="20" t="str">
        <f t="shared" si="133"/>
        <v/>
      </c>
      <c r="BCX44" s="20" t="str">
        <f t="shared" si="134"/>
        <v/>
      </c>
      <c r="BCY44" s="20" t="str">
        <f t="shared" si="135"/>
        <v/>
      </c>
      <c r="BCZ44" s="20" t="str">
        <f t="shared" si="136"/>
        <v/>
      </c>
      <c r="BDA44" s="20" t="str">
        <f t="shared" si="137"/>
        <v/>
      </c>
      <c r="BDB44" s="20" t="str">
        <f t="shared" si="138"/>
        <v/>
      </c>
      <c r="BDC44" s="20" t="str">
        <f t="shared" si="139"/>
        <v/>
      </c>
      <c r="BDD44" s="20" t="str">
        <f t="shared" si="140"/>
        <v/>
      </c>
      <c r="BDE44" s="20" t="str">
        <f t="shared" si="141"/>
        <v/>
      </c>
      <c r="BDF44" s="20" t="str">
        <f t="shared" si="142"/>
        <v/>
      </c>
      <c r="BDG44" s="20" t="str">
        <f t="shared" si="143"/>
        <v/>
      </c>
      <c r="BDH44" s="20" t="str">
        <f t="shared" si="144"/>
        <v/>
      </c>
      <c r="BDI44" s="20" t="str">
        <f t="shared" si="145"/>
        <v/>
      </c>
      <c r="BDJ44" s="20" t="str">
        <f t="shared" si="146"/>
        <v/>
      </c>
      <c r="BDK44" s="20" t="str">
        <f t="shared" si="147"/>
        <v/>
      </c>
      <c r="BDL44" s="20" t="str">
        <f t="shared" si="148"/>
        <v/>
      </c>
      <c r="BDM44" s="20" t="str">
        <f t="shared" si="149"/>
        <v/>
      </c>
      <c r="BDN44" s="20" t="str">
        <f t="shared" si="150"/>
        <v/>
      </c>
      <c r="BDO44" s="20" t="str">
        <f t="shared" si="151"/>
        <v/>
      </c>
      <c r="BDP44" s="20" t="str">
        <f t="shared" si="152"/>
        <v/>
      </c>
      <c r="BDQ44" s="20" t="str">
        <f t="shared" si="153"/>
        <v/>
      </c>
      <c r="BDR44" s="20" t="str">
        <f t="shared" si="154"/>
        <v/>
      </c>
      <c r="BDS44" s="20" t="str">
        <f t="shared" si="155"/>
        <v/>
      </c>
      <c r="BDT44" s="20" t="str">
        <f t="shared" si="156"/>
        <v/>
      </c>
      <c r="BDU44" s="20" t="str">
        <f t="shared" si="157"/>
        <v/>
      </c>
      <c r="BDV44" s="20" t="str">
        <f t="shared" si="158"/>
        <v/>
      </c>
      <c r="BDW44" s="20" t="str">
        <f t="shared" si="159"/>
        <v/>
      </c>
      <c r="BDX44" s="20" t="str">
        <f t="shared" si="160"/>
        <v/>
      </c>
      <c r="BDY44" s="20" t="str">
        <f t="shared" si="161"/>
        <v/>
      </c>
      <c r="BDZ44" s="20" t="str">
        <f t="shared" si="162"/>
        <v/>
      </c>
      <c r="BEA44" s="20" t="str">
        <f t="shared" si="163"/>
        <v/>
      </c>
      <c r="BEB44" s="20" t="str">
        <f t="shared" si="164"/>
        <v/>
      </c>
      <c r="BEC44" s="20" t="str">
        <f t="shared" si="165"/>
        <v/>
      </c>
      <c r="BED44" s="20" t="str">
        <f t="shared" si="166"/>
        <v/>
      </c>
      <c r="BEE44" s="20" t="str">
        <f t="shared" si="167"/>
        <v/>
      </c>
      <c r="BEF44" s="20" t="str">
        <f t="shared" si="168"/>
        <v/>
      </c>
      <c r="BEG44" s="20" t="str">
        <f t="shared" si="169"/>
        <v/>
      </c>
      <c r="BEH44" s="20" t="str">
        <f t="shared" si="170"/>
        <v/>
      </c>
      <c r="BEI44" s="20" t="str">
        <f t="shared" si="171"/>
        <v/>
      </c>
      <c r="BEJ44" s="20" t="str">
        <f t="shared" si="172"/>
        <v/>
      </c>
      <c r="BEK44" s="20" t="str">
        <f t="shared" si="173"/>
        <v/>
      </c>
      <c r="BEL44" s="20" t="str">
        <f t="shared" si="174"/>
        <v/>
      </c>
      <c r="BEM44" s="20" t="str">
        <f t="shared" si="175"/>
        <v/>
      </c>
      <c r="BEN44" s="20" t="str">
        <f t="shared" si="176"/>
        <v/>
      </c>
      <c r="BEO44" s="20" t="str">
        <f t="shared" si="177"/>
        <v/>
      </c>
      <c r="BEP44" s="20" t="str">
        <f t="shared" si="178"/>
        <v/>
      </c>
      <c r="BEQ44" s="20" t="str">
        <f t="shared" si="179"/>
        <v/>
      </c>
      <c r="BER44" s="20" t="str">
        <f t="shared" si="180"/>
        <v/>
      </c>
      <c r="BES44" s="20" t="str">
        <f t="shared" si="181"/>
        <v/>
      </c>
      <c r="BET44" s="20" t="str">
        <f t="shared" si="182"/>
        <v/>
      </c>
      <c r="BEU44" s="20" t="str">
        <f t="shared" si="183"/>
        <v/>
      </c>
      <c r="BEV44" s="20" t="str">
        <f t="shared" si="184"/>
        <v/>
      </c>
      <c r="BEW44" s="20" t="str">
        <f t="shared" si="185"/>
        <v/>
      </c>
      <c r="BEX44" s="20" t="str">
        <f t="shared" si="186"/>
        <v/>
      </c>
      <c r="BEY44" s="20" t="str">
        <f t="shared" si="187"/>
        <v/>
      </c>
      <c r="BEZ44" s="20" t="str">
        <f t="shared" si="188"/>
        <v/>
      </c>
      <c r="BFA44" s="20" t="str">
        <f t="shared" si="189"/>
        <v/>
      </c>
      <c r="BFB44" s="20" t="str">
        <f t="shared" si="190"/>
        <v/>
      </c>
      <c r="BFC44" s="20" t="str">
        <f t="shared" si="191"/>
        <v/>
      </c>
      <c r="BFD44" s="20" t="str">
        <f t="shared" si="192"/>
        <v/>
      </c>
      <c r="BFE44" s="20" t="str">
        <f t="shared" si="193"/>
        <v/>
      </c>
      <c r="BFF44" s="20" t="str">
        <f t="shared" si="194"/>
        <v/>
      </c>
      <c r="BFG44" s="20" t="str">
        <f t="shared" si="195"/>
        <v/>
      </c>
      <c r="BFH44" s="20" t="str">
        <f t="shared" si="196"/>
        <v/>
      </c>
      <c r="BFI44" s="20" t="str">
        <f t="shared" si="197"/>
        <v/>
      </c>
      <c r="BFJ44" s="20" t="str">
        <f t="shared" si="198"/>
        <v/>
      </c>
      <c r="BFK44" s="20" t="str">
        <f t="shared" si="199"/>
        <v/>
      </c>
      <c r="BFL44" s="20" t="str">
        <f t="shared" si="200"/>
        <v/>
      </c>
      <c r="BFM44" s="20" t="str">
        <f t="shared" si="201"/>
        <v/>
      </c>
      <c r="BFN44" s="20" t="str">
        <f t="shared" si="202"/>
        <v/>
      </c>
      <c r="BFO44" s="20" t="str">
        <f t="shared" si="203"/>
        <v/>
      </c>
      <c r="BFP44" s="20" t="str">
        <f t="shared" si="204"/>
        <v/>
      </c>
      <c r="BFQ44" s="20" t="str">
        <f t="shared" si="205"/>
        <v/>
      </c>
      <c r="BFR44" s="20" t="str">
        <f t="shared" si="206"/>
        <v/>
      </c>
      <c r="BFS44" s="20" t="str">
        <f t="shared" si="207"/>
        <v/>
      </c>
      <c r="BFT44" s="20" t="str">
        <f t="shared" si="208"/>
        <v/>
      </c>
      <c r="BFU44" s="20" t="str">
        <f t="shared" si="209"/>
        <v/>
      </c>
      <c r="BFV44" s="20" t="str">
        <f t="shared" si="210"/>
        <v/>
      </c>
      <c r="BFW44" s="20" t="str">
        <f t="shared" si="211"/>
        <v/>
      </c>
      <c r="BFX44" s="20" t="str">
        <f t="shared" si="212"/>
        <v/>
      </c>
      <c r="BFY44" s="20" t="str">
        <f t="shared" si="213"/>
        <v/>
      </c>
      <c r="BFZ44" s="20" t="str">
        <f t="shared" si="214"/>
        <v/>
      </c>
      <c r="BGA44" s="20" t="str">
        <f t="shared" si="215"/>
        <v/>
      </c>
      <c r="BGB44" s="20" t="str">
        <f t="shared" si="216"/>
        <v/>
      </c>
      <c r="BGC44" s="20" t="str">
        <f t="shared" si="217"/>
        <v/>
      </c>
      <c r="BGD44" s="20" t="str">
        <f t="shared" si="218"/>
        <v/>
      </c>
      <c r="BGE44" s="20" t="str">
        <f t="shared" si="219"/>
        <v/>
      </c>
      <c r="BGF44" s="20" t="str">
        <f t="shared" si="220"/>
        <v/>
      </c>
      <c r="BGG44" s="20" t="str">
        <f t="shared" si="221"/>
        <v/>
      </c>
      <c r="BGH44" s="20" t="str">
        <f t="shared" si="222"/>
        <v/>
      </c>
      <c r="BGI44" s="20" t="str">
        <f t="shared" si="223"/>
        <v/>
      </c>
      <c r="BGJ44" s="20" t="str">
        <f t="shared" si="224"/>
        <v/>
      </c>
      <c r="BGK44" s="20" t="str">
        <f t="shared" si="225"/>
        <v/>
      </c>
      <c r="BGL44" s="20" t="str">
        <f t="shared" si="226"/>
        <v/>
      </c>
      <c r="BGM44" s="20" t="str">
        <f t="shared" si="227"/>
        <v/>
      </c>
      <c r="BGN44" s="20" t="str">
        <f t="shared" si="228"/>
        <v/>
      </c>
      <c r="BGO44" s="20" t="str">
        <f t="shared" si="229"/>
        <v/>
      </c>
      <c r="BGP44" s="20" t="str">
        <f t="shared" si="230"/>
        <v/>
      </c>
      <c r="BGQ44" s="20" t="str">
        <f t="shared" si="231"/>
        <v/>
      </c>
      <c r="BGR44" s="20" t="str">
        <f t="shared" si="232"/>
        <v/>
      </c>
      <c r="BGS44" s="20" t="str">
        <f t="shared" si="233"/>
        <v/>
      </c>
      <c r="BGT44" s="20" t="str">
        <f t="shared" si="234"/>
        <v/>
      </c>
      <c r="BGU44" s="20" t="str">
        <f t="shared" si="235"/>
        <v/>
      </c>
      <c r="BGV44" s="20" t="str">
        <f t="shared" si="236"/>
        <v/>
      </c>
      <c r="BGW44" s="20" t="str">
        <f t="shared" si="237"/>
        <v/>
      </c>
      <c r="BGX44" s="20" t="str">
        <f t="shared" si="238"/>
        <v/>
      </c>
      <c r="BGY44" s="20" t="str">
        <f t="shared" si="239"/>
        <v/>
      </c>
      <c r="BGZ44" s="20" t="str">
        <f t="shared" si="240"/>
        <v/>
      </c>
      <c r="BHA44" s="20" t="str">
        <f t="shared" si="241"/>
        <v/>
      </c>
      <c r="BHB44" s="20" t="str">
        <f t="shared" si="242"/>
        <v/>
      </c>
      <c r="BHC44" s="20" t="str">
        <f t="shared" si="243"/>
        <v/>
      </c>
      <c r="BHD44" s="20" t="str">
        <f t="shared" si="244"/>
        <v/>
      </c>
      <c r="BHE44" s="20" t="str">
        <f t="shared" si="245"/>
        <v/>
      </c>
      <c r="BHF44" s="20" t="str">
        <f t="shared" si="246"/>
        <v/>
      </c>
      <c r="BHG44" s="20" t="str">
        <f t="shared" si="247"/>
        <v/>
      </c>
      <c r="BHJ44" s="20" t="str">
        <f t="shared" si="248"/>
        <v/>
      </c>
      <c r="BHL44" s="20" t="str">
        <f t="shared" si="311"/>
        <v/>
      </c>
      <c r="BHM44" s="20" t="str">
        <f t="shared" si="311"/>
        <v/>
      </c>
      <c r="BHN44" s="20" t="str">
        <f t="shared" si="311"/>
        <v/>
      </c>
      <c r="BHO44" s="20" t="str">
        <f t="shared" si="311"/>
        <v/>
      </c>
      <c r="BHP44" s="20" t="str">
        <f t="shared" si="311"/>
        <v/>
      </c>
      <c r="BHQ44" s="20" t="str">
        <f t="shared" si="311"/>
        <v/>
      </c>
      <c r="BHR44" s="20" t="str">
        <f t="shared" si="311"/>
        <v/>
      </c>
      <c r="BHS44" s="20" t="str">
        <f t="shared" si="311"/>
        <v/>
      </c>
      <c r="BHT44" s="20" t="str">
        <f t="shared" si="311"/>
        <v/>
      </c>
      <c r="BHU44" s="20" t="str">
        <f t="shared" si="311"/>
        <v/>
      </c>
      <c r="BHV44" s="20" t="str">
        <f t="shared" si="311"/>
        <v/>
      </c>
      <c r="BHW44" s="20" t="str">
        <f t="shared" si="311"/>
        <v/>
      </c>
      <c r="BHX44" s="20" t="str">
        <f t="shared" si="311"/>
        <v/>
      </c>
      <c r="BHY44" s="20" t="str">
        <f t="shared" si="311"/>
        <v/>
      </c>
      <c r="BHZ44" s="20" t="str">
        <f t="shared" si="311"/>
        <v/>
      </c>
      <c r="BIA44" s="20" t="str">
        <f t="shared" si="311"/>
        <v/>
      </c>
      <c r="BIB44" s="20" t="str">
        <f t="shared" si="310"/>
        <v/>
      </c>
      <c r="BIC44" s="20" t="str">
        <f t="shared" si="310"/>
        <v/>
      </c>
      <c r="BID44" s="20" t="str">
        <f t="shared" si="264"/>
        <v/>
      </c>
      <c r="BIE44" s="20" t="str">
        <f t="shared" si="264"/>
        <v/>
      </c>
    </row>
    <row r="45" spans="1:104 1303:1591" ht="14.5">
      <c r="A45" s="523">
        <v>39</v>
      </c>
      <c r="B45" s="510" t="str">
        <f>IF('لصق اكسل الفورمز'!E40="","",'لصق اكسل الفورمز'!E40)</f>
        <v/>
      </c>
      <c r="C45" s="510" t="str">
        <f t="shared" si="93"/>
        <v/>
      </c>
      <c r="D45" s="510" t="str">
        <f t="shared" si="276"/>
        <v/>
      </c>
      <c r="E45" s="510" t="str">
        <f t="shared" si="277"/>
        <v/>
      </c>
      <c r="F45" s="510" t="str">
        <f t="shared" si="278"/>
        <v/>
      </c>
      <c r="G45" s="510" t="str">
        <f t="shared" si="279"/>
        <v/>
      </c>
      <c r="H45" s="510" t="str">
        <f t="shared" si="280"/>
        <v/>
      </c>
      <c r="I45" s="510" t="str">
        <f t="shared" si="281"/>
        <v/>
      </c>
      <c r="J45" s="510" t="str">
        <f t="shared" si="282"/>
        <v/>
      </c>
      <c r="K45" s="510" t="str">
        <f t="shared" si="283"/>
        <v/>
      </c>
      <c r="L45" s="510" t="str">
        <f t="shared" si="253"/>
        <v/>
      </c>
      <c r="M45" s="510" t="str">
        <f t="shared" si="254"/>
        <v/>
      </c>
      <c r="N45" s="510" t="str">
        <f t="shared" si="255"/>
        <v/>
      </c>
      <c r="O45" s="510" t="str">
        <f t="shared" si="256"/>
        <v/>
      </c>
      <c r="P45" s="510" t="str">
        <f t="shared" si="257"/>
        <v/>
      </c>
      <c r="Q45" s="510" t="str">
        <f t="shared" si="258"/>
        <v/>
      </c>
      <c r="R45" s="510" t="str">
        <f t="shared" si="259"/>
        <v/>
      </c>
      <c r="S45" s="510" t="str">
        <f t="shared" si="260"/>
        <v/>
      </c>
      <c r="T45" s="510" t="str">
        <f t="shared" si="261"/>
        <v/>
      </c>
      <c r="U45" s="510" t="str">
        <f t="shared" si="262"/>
        <v/>
      </c>
      <c r="V45" s="510" t="str">
        <f t="shared" si="263"/>
        <v/>
      </c>
      <c r="W45" s="527" t="str">
        <f t="shared" si="94"/>
        <v/>
      </c>
      <c r="X45" s="510" t="str">
        <f t="shared" si="95"/>
        <v/>
      </c>
      <c r="Y45" s="564" t="str">
        <f t="shared" si="96"/>
        <v/>
      </c>
      <c r="AL45" s="20">
        <f t="shared" si="97"/>
        <v>0</v>
      </c>
      <c r="AM45" s="20">
        <f t="shared" si="98"/>
        <v>0</v>
      </c>
      <c r="AO45" s="20" t="str">
        <f t="shared" si="99"/>
        <v/>
      </c>
      <c r="AQ45" s="20" t="str">
        <f t="shared" si="252"/>
        <v/>
      </c>
      <c r="AR45" s="20" t="str">
        <f t="shared" si="101"/>
        <v/>
      </c>
      <c r="AS45" s="20" t="str">
        <f t="shared" si="102"/>
        <v/>
      </c>
      <c r="AT45" s="20" t="str">
        <f t="shared" si="103"/>
        <v/>
      </c>
      <c r="AU45" s="20" t="str">
        <f t="shared" si="104"/>
        <v/>
      </c>
      <c r="AV45" s="20" t="str">
        <f t="shared" si="105"/>
        <v/>
      </c>
      <c r="AW45" s="20" t="str">
        <f t="shared" si="106"/>
        <v/>
      </c>
      <c r="AX45" s="20" t="str">
        <f t="shared" si="107"/>
        <v/>
      </c>
      <c r="AY45" s="20" t="str">
        <f t="shared" si="108"/>
        <v/>
      </c>
      <c r="AZ45" s="20" t="str">
        <f t="shared" si="109"/>
        <v/>
      </c>
      <c r="BA45" s="20" t="str">
        <f t="shared" si="110"/>
        <v/>
      </c>
      <c r="BB45" s="20" t="str">
        <f t="shared" si="111"/>
        <v/>
      </c>
      <c r="BC45" s="20" t="str">
        <f t="shared" si="112"/>
        <v/>
      </c>
      <c r="BD45" s="20" t="str">
        <f t="shared" si="113"/>
        <v/>
      </c>
      <c r="BE45" s="20" t="str">
        <f t="shared" si="114"/>
        <v/>
      </c>
      <c r="BF45" s="20" t="str">
        <f t="shared" si="115"/>
        <v/>
      </c>
      <c r="BG45" s="20" t="str">
        <f t="shared" si="116"/>
        <v/>
      </c>
      <c r="BH45" s="20" t="str">
        <f t="shared" si="117"/>
        <v/>
      </c>
      <c r="BI45" s="20" t="str">
        <f t="shared" si="118"/>
        <v/>
      </c>
      <c r="BJ45" s="20" t="str">
        <f t="shared" si="119"/>
        <v/>
      </c>
      <c r="BL45" s="38" t="e">
        <f t="shared" si="120"/>
        <v>#DIV/0!</v>
      </c>
      <c r="BM45" s="4">
        <f t="shared" si="121"/>
        <v>0</v>
      </c>
      <c r="BN45" s="4">
        <f t="shared" si="122"/>
        <v>0</v>
      </c>
      <c r="BO45" s="4">
        <f t="shared" si="123"/>
        <v>0</v>
      </c>
      <c r="BP45" s="173" t="str">
        <f t="shared" si="124"/>
        <v/>
      </c>
      <c r="BQ45" s="4">
        <f t="shared" si="125"/>
        <v>0</v>
      </c>
      <c r="BT45" s="268" t="str">
        <f t="shared" si="126"/>
        <v/>
      </c>
      <c r="BU45" s="268" t="str">
        <f t="shared" si="127"/>
        <v/>
      </c>
      <c r="BX45" s="20">
        <f t="shared" si="128"/>
        <v>1</v>
      </c>
      <c r="CG45" s="20" t="str">
        <f t="shared" si="129"/>
        <v/>
      </c>
      <c r="CH45" s="20" t="str">
        <f t="shared" si="307"/>
        <v/>
      </c>
      <c r="CI45" s="20" t="str">
        <f t="shared" si="308"/>
        <v/>
      </c>
      <c r="CJ45" s="20" t="str">
        <f t="shared" si="309"/>
        <v/>
      </c>
      <c r="CK45" s="20" t="str">
        <f t="shared" si="284"/>
        <v/>
      </c>
      <c r="CL45" s="20" t="str">
        <f t="shared" si="285"/>
        <v/>
      </c>
      <c r="CM45" s="20" t="str">
        <f t="shared" si="286"/>
        <v/>
      </c>
      <c r="CN45" s="20" t="str">
        <f t="shared" si="287"/>
        <v/>
      </c>
      <c r="CO45" s="20" t="str">
        <f t="shared" si="288"/>
        <v/>
      </c>
      <c r="CP45" s="20" t="str">
        <f t="shared" si="289"/>
        <v/>
      </c>
      <c r="CQ45" s="20" t="str">
        <f t="shared" si="290"/>
        <v/>
      </c>
      <c r="CR45" s="20" t="str">
        <f t="shared" si="291"/>
        <v/>
      </c>
      <c r="CS45" s="20" t="str">
        <f t="shared" si="292"/>
        <v/>
      </c>
      <c r="CT45" s="20" t="str">
        <f t="shared" si="293"/>
        <v/>
      </c>
      <c r="CU45" s="20" t="str">
        <f t="shared" si="294"/>
        <v/>
      </c>
      <c r="CV45" s="20" t="str">
        <f t="shared" si="295"/>
        <v/>
      </c>
      <c r="CW45" s="20" t="str">
        <f t="shared" si="296"/>
        <v/>
      </c>
      <c r="CX45" s="20" t="str">
        <f t="shared" si="297"/>
        <v/>
      </c>
      <c r="CY45" s="20" t="str">
        <f t="shared" si="298"/>
        <v/>
      </c>
      <c r="CZ45" s="20" t="str">
        <f t="shared" si="130"/>
        <v/>
      </c>
      <c r="AXC45" s="20" t="str">
        <f>IF('لصق اكسل الفورمز'!A40="","",'لصق اكسل الفورمز'!A40)</f>
        <v/>
      </c>
      <c r="AXD45" s="20" t="str">
        <f>IF('لصق اكسل الفورمز'!B40="","",'لصق اكسل الفورمز'!B40)</f>
        <v/>
      </c>
      <c r="AXE45" s="20" t="str">
        <f>IF('لصق اكسل الفورمز'!C40="","",'لصق اكسل الفورمز'!C40)</f>
        <v/>
      </c>
      <c r="AXF45" s="20" t="str">
        <f>IF('لصق اكسل الفورمز'!D40="","",'لصق اكسل الفورمز'!D40)</f>
        <v/>
      </c>
      <c r="AXG45" s="20" t="str">
        <f>IF('لصق اكسل الفورمز'!E40="","",'لصق اكسل الفورمز'!E40)</f>
        <v/>
      </c>
      <c r="AXH45" s="20" t="str">
        <f>IF('لصق اكسل الفورمز'!F40="","",'لصق اكسل الفورمز'!F40)</f>
        <v/>
      </c>
      <c r="AXI45" s="20" t="str">
        <f>IF('لصق اكسل الفورمز'!G40="","",'لصق اكسل الفورمز'!G40)</f>
        <v/>
      </c>
      <c r="AXJ45" s="20" t="str">
        <f>IF('لصق اكسل الفورمز'!H40="","",'لصق اكسل الفورمز'!H40)</f>
        <v/>
      </c>
      <c r="AXK45" s="20" t="str">
        <f>IF('لصق اكسل الفورمز'!I40="","",'لصق اكسل الفورمز'!I40)</f>
        <v/>
      </c>
      <c r="AXL45" s="20" t="str">
        <f>IF('لصق اكسل الفورمز'!J40="","",'لصق اكسل الفورمز'!J40)</f>
        <v/>
      </c>
      <c r="AXM45" s="20" t="str">
        <f>IF('لصق اكسل الفورمز'!K40="","",'لصق اكسل الفورمز'!K40)</f>
        <v/>
      </c>
      <c r="AXN45" s="20" t="str">
        <f>IF('لصق اكسل الفورمز'!L40="","",'لصق اكسل الفورمز'!L40)</f>
        <v/>
      </c>
      <c r="AXO45" s="20" t="str">
        <f>IF('لصق اكسل الفورمز'!M40="","",'لصق اكسل الفورمز'!M40)</f>
        <v/>
      </c>
      <c r="AXP45" s="20" t="str">
        <f>IF('لصق اكسل الفورمز'!N40="","",'لصق اكسل الفورمز'!N40)</f>
        <v/>
      </c>
      <c r="AXQ45" s="20" t="str">
        <f>IF('لصق اكسل الفورمز'!O40="","",'لصق اكسل الفورمز'!O40)</f>
        <v/>
      </c>
      <c r="AXR45" s="20" t="str">
        <f>IF('لصق اكسل الفورمز'!P40="","",'لصق اكسل الفورمز'!P40)</f>
        <v/>
      </c>
      <c r="AXS45" s="20" t="str">
        <f>IF('لصق اكسل الفورمز'!Q40="","",'لصق اكسل الفورمز'!Q40)</f>
        <v/>
      </c>
      <c r="AXT45" s="20" t="str">
        <f>IF('لصق اكسل الفورمز'!R40="","",'لصق اكسل الفورمز'!R40)</f>
        <v/>
      </c>
      <c r="AXU45" s="20" t="str">
        <f>IF('لصق اكسل الفورمز'!S40="","",'لصق اكسل الفورمز'!S40)</f>
        <v/>
      </c>
      <c r="AXV45" s="20" t="str">
        <f>IF('لصق اكسل الفورمز'!T40="","",'لصق اكسل الفورمز'!T40)</f>
        <v/>
      </c>
      <c r="AXW45" s="20" t="str">
        <f>IF('لصق اكسل الفورمز'!U40="","",'لصق اكسل الفورمز'!U40)</f>
        <v/>
      </c>
      <c r="AXX45" s="20" t="str">
        <f>IF('لصق اكسل الفورمز'!V40="","",'لصق اكسل الفورمز'!V40)</f>
        <v/>
      </c>
      <c r="AXY45" s="20" t="str">
        <f>IF('لصق اكسل الفورمز'!W40="","",'لصق اكسل الفورمز'!W40)</f>
        <v/>
      </c>
      <c r="AXZ45" s="20" t="str">
        <f>IF('لصق اكسل الفورمز'!X40="","",'لصق اكسل الفورمز'!X40)</f>
        <v/>
      </c>
      <c r="AYA45" s="20" t="str">
        <f>IF('لصق اكسل الفورمز'!Y40="","",'لصق اكسل الفورمز'!Y40)</f>
        <v/>
      </c>
      <c r="AYB45" s="20" t="str">
        <f>IF('لصق اكسل الفورمز'!Z40="","",'لصق اكسل الفورمز'!Z40)</f>
        <v/>
      </c>
      <c r="AYC45" s="20" t="str">
        <f>IF('لصق اكسل الفورمز'!AA40="","",'لصق اكسل الفورمز'!AA40)</f>
        <v/>
      </c>
      <c r="AYD45" s="20" t="str">
        <f>IF('لصق اكسل الفورمز'!AB40="","",'لصق اكسل الفورمز'!AB40)</f>
        <v/>
      </c>
      <c r="AYE45" s="20" t="str">
        <f>IF('لصق اكسل الفورمز'!AC40="","",'لصق اكسل الفورمز'!AC40)</f>
        <v/>
      </c>
      <c r="AYF45" s="20" t="str">
        <f>IF('لصق اكسل الفورمز'!AD40="","",'لصق اكسل الفورمز'!AD40)</f>
        <v/>
      </c>
      <c r="AYG45" s="20" t="str">
        <f>IF('لصق اكسل الفورمز'!AE40="","",'لصق اكسل الفورمز'!AE40)</f>
        <v/>
      </c>
      <c r="AYH45" s="20" t="str">
        <f>IF('لصق اكسل الفورمز'!AF40="","",'لصق اكسل الفورمز'!AF40)</f>
        <v/>
      </c>
      <c r="AYI45" s="20" t="str">
        <f>IF('لصق اكسل الفورمز'!AG40="","",'لصق اكسل الفورمز'!AG40)</f>
        <v/>
      </c>
      <c r="AYJ45" s="20" t="str">
        <f>IF('لصق اكسل الفورمز'!AH40="","",'لصق اكسل الفورمز'!AH40)</f>
        <v/>
      </c>
      <c r="AYK45" s="20" t="str">
        <f>IF('لصق اكسل الفورمز'!AI40="","",'لصق اكسل الفورمز'!AI40)</f>
        <v/>
      </c>
      <c r="AYL45" s="20" t="str">
        <f>IF('لصق اكسل الفورمز'!AJ40="","",'لصق اكسل الفورمز'!AJ40)</f>
        <v/>
      </c>
      <c r="AYM45" s="20" t="str">
        <f>IF('لصق اكسل الفورمز'!AK40="","",'لصق اكسل الفورمز'!AK40)</f>
        <v/>
      </c>
      <c r="AYN45" s="20" t="str">
        <f>IF('لصق اكسل الفورمز'!AL40="","",'لصق اكسل الفورمز'!AL40)</f>
        <v/>
      </c>
      <c r="AYO45" s="20" t="str">
        <f>IF('لصق اكسل الفورمز'!AM40="","",'لصق اكسل الفورمز'!AM40)</f>
        <v/>
      </c>
      <c r="AYP45" s="20" t="str">
        <f>IF('لصق اكسل الفورمز'!AN40="","",'لصق اكسل الفورمز'!AN40)</f>
        <v/>
      </c>
      <c r="AYQ45" s="20" t="str">
        <f>IF('لصق اكسل الفورمز'!AO40="","",'لصق اكسل الفورمز'!AO40)</f>
        <v/>
      </c>
      <c r="AYR45" s="20" t="str">
        <f>IF('لصق اكسل الفورمز'!AP40="","",'لصق اكسل الفورمز'!AP40)</f>
        <v/>
      </c>
      <c r="AYS45" s="20" t="str">
        <f>IF('لصق اكسل الفورمز'!AQ40="","",'لصق اكسل الفورمز'!AQ40)</f>
        <v/>
      </c>
      <c r="AYT45" s="20" t="str">
        <f>IF('لصق اكسل الفورمز'!AR40="","",'لصق اكسل الفورمز'!AR40)</f>
        <v/>
      </c>
      <c r="AYU45" s="20" t="str">
        <f>IF('لصق اكسل الفورمز'!AS40="","",'لصق اكسل الفورمز'!AS40)</f>
        <v/>
      </c>
      <c r="AYV45" s="20" t="str">
        <f>IF('لصق اكسل الفورمز'!AT40="","",'لصق اكسل الفورمز'!AT40)</f>
        <v/>
      </c>
      <c r="AYW45" s="20" t="str">
        <f>IF('لصق اكسل الفورمز'!AU40="","",'لصق اكسل الفورمز'!AU40)</f>
        <v/>
      </c>
      <c r="AYX45" s="20" t="str">
        <f>IF('لصق اكسل الفورمز'!AV40="","",'لصق اكسل الفورمز'!AV40)</f>
        <v/>
      </c>
      <c r="AYY45" s="20" t="str">
        <f>IF('لصق اكسل الفورمز'!AW40="","",'لصق اكسل الفورمز'!AW40)</f>
        <v/>
      </c>
      <c r="AYZ45" s="20" t="str">
        <f>IF('لصق اكسل الفورمز'!AX40="","",'لصق اكسل الفورمز'!AX40)</f>
        <v/>
      </c>
      <c r="AZA45" s="20" t="str">
        <f>IF('لصق اكسل الفورمز'!AY40="","",'لصق اكسل الفورمز'!AY40)</f>
        <v/>
      </c>
      <c r="AZB45" s="20" t="str">
        <f>IF('لصق اكسل الفورمز'!AZ40="","",'لصق اكسل الفورمز'!AZ40)</f>
        <v/>
      </c>
      <c r="AZC45" s="20" t="str">
        <f>IF('لصق اكسل الفورمز'!BA40="","",'لصق اكسل الفورمز'!BA40)</f>
        <v/>
      </c>
      <c r="AZD45" s="20" t="str">
        <f>IF('لصق اكسل الفورمز'!BB40="","",'لصق اكسل الفورمز'!BB40)</f>
        <v/>
      </c>
      <c r="AZE45" s="20" t="str">
        <f>IF('لصق اكسل الفورمز'!BC40="","",'لصق اكسل الفورمز'!BC40)</f>
        <v/>
      </c>
      <c r="AZF45" s="20" t="str">
        <f>IF('لصق اكسل الفورمز'!BD40="","",'لصق اكسل الفورمز'!BD40)</f>
        <v/>
      </c>
      <c r="AZG45" s="20" t="str">
        <f>IF('لصق اكسل الفورمز'!BE40="","",'لصق اكسل الفورمز'!BE40)</f>
        <v/>
      </c>
      <c r="AZH45" s="20" t="str">
        <f>IF('لصق اكسل الفورمز'!BF40="","",'لصق اكسل الفورمز'!BF40)</f>
        <v/>
      </c>
      <c r="AZI45" s="20" t="str">
        <f>IF('لصق اكسل الفورمز'!BG40="","",'لصق اكسل الفورمز'!BG40)</f>
        <v/>
      </c>
      <c r="AZJ45" s="20" t="str">
        <f>IF('لصق اكسل الفورمز'!BH40="","",'لصق اكسل الفورمز'!BH40)</f>
        <v/>
      </c>
      <c r="AZK45" s="20" t="str">
        <f>IF('لصق اكسل الفورمز'!BI40="","",'لصق اكسل الفورمز'!BI40)</f>
        <v/>
      </c>
      <c r="AZL45" s="20" t="str">
        <f>IF('لصق اكسل الفورمز'!BJ40="","",'لصق اكسل الفورمز'!BJ40)</f>
        <v/>
      </c>
      <c r="AZM45" s="20" t="str">
        <f>IF('لصق اكسل الفورمز'!BK40="","",'لصق اكسل الفورمز'!BK40)</f>
        <v/>
      </c>
      <c r="AZN45" s="20" t="str">
        <f>IF('لصق اكسل الفورمز'!BL40="","",'لصق اكسل الفورمز'!BL40)</f>
        <v/>
      </c>
      <c r="AZO45" s="20" t="str">
        <f>IF('لصق اكسل الفورمز'!BM40="","",'لصق اكسل الفورمز'!BM40)</f>
        <v/>
      </c>
      <c r="AZP45" s="20" t="str">
        <f>IF('لصق اكسل الفورمز'!BN40="","",'لصق اكسل الفورمز'!BN40)</f>
        <v/>
      </c>
      <c r="AZQ45" s="20" t="str">
        <f>IF('لصق اكسل الفورمز'!BO40="","",'لصق اكسل الفورمز'!BO40)</f>
        <v/>
      </c>
      <c r="AZR45" s="20" t="str">
        <f>IF('لصق اكسل الفورمز'!BP40="","",'لصق اكسل الفورمز'!BP40)</f>
        <v/>
      </c>
      <c r="AZS45" s="20" t="str">
        <f>IF('لصق اكسل الفورمز'!BQ40="","",'لصق اكسل الفورمز'!BQ40)</f>
        <v/>
      </c>
      <c r="AZT45" s="20" t="str">
        <f>IF('لصق اكسل الفورمز'!BR40="","",'لصق اكسل الفورمز'!BR40)</f>
        <v/>
      </c>
      <c r="AZU45" s="20" t="str">
        <f>IF('لصق اكسل الفورمز'!BS40="","",'لصق اكسل الفورمز'!BS40)</f>
        <v/>
      </c>
      <c r="AZV45" s="20" t="str">
        <f>IF('لصق اكسل الفورمز'!BT40="","",'لصق اكسل الفورمز'!BT40)</f>
        <v/>
      </c>
      <c r="AZW45" s="20" t="str">
        <f>IF('لصق اكسل الفورمز'!BU40="","",'لصق اكسل الفورمز'!BU40)</f>
        <v/>
      </c>
      <c r="AZX45" s="20" t="str">
        <f>IF('لصق اكسل الفورمز'!BV40="","",'لصق اكسل الفورمز'!BV40)</f>
        <v/>
      </c>
      <c r="AZY45" s="20" t="str">
        <f>IF('لصق اكسل الفورمز'!BW40="","",'لصق اكسل الفورمز'!BW40)</f>
        <v/>
      </c>
      <c r="AZZ45" s="20" t="str">
        <f>IF('لصق اكسل الفورمز'!BX40="","",'لصق اكسل الفورمز'!BX40)</f>
        <v/>
      </c>
      <c r="BAA45" s="20" t="str">
        <f>IF('لصق اكسل الفورمز'!BY40="","",'لصق اكسل الفورمز'!BY40)</f>
        <v/>
      </c>
      <c r="BAB45" s="20" t="str">
        <f>IF('لصق اكسل الفورمز'!BZ40="","",'لصق اكسل الفورمز'!BZ40)</f>
        <v/>
      </c>
      <c r="BAC45" s="20" t="str">
        <f>IF('لصق اكسل الفورمز'!CA40="","",'لصق اكسل الفورمز'!CA40)</f>
        <v/>
      </c>
      <c r="BAD45" s="20" t="str">
        <f>IF('لصق اكسل الفورمز'!CB40="","",'لصق اكسل الفورمز'!CB40)</f>
        <v/>
      </c>
      <c r="BAE45" s="20" t="str">
        <f>IF('لصق اكسل الفورمز'!CC40="","",'لصق اكسل الفورمز'!CC40)</f>
        <v/>
      </c>
      <c r="BAF45" s="20" t="str">
        <f>IF('لصق اكسل الفورمز'!CD40="","",'لصق اكسل الفورمز'!CD40)</f>
        <v/>
      </c>
      <c r="BAG45" s="20" t="str">
        <f>IF('لصق اكسل الفورمز'!CE40="","",'لصق اكسل الفورمز'!CE40)</f>
        <v/>
      </c>
      <c r="BAH45" s="20" t="str">
        <f>IF('لصق اكسل الفورمز'!CF40="","",'لصق اكسل الفورمز'!CF40)</f>
        <v/>
      </c>
      <c r="BAI45" s="20" t="str">
        <f>IF('لصق اكسل الفورمز'!CG40="","",'لصق اكسل الفورمز'!CG40)</f>
        <v/>
      </c>
      <c r="BAJ45" s="20" t="str">
        <f>IF('لصق اكسل الفورمز'!CH40="","",'لصق اكسل الفورمز'!CH40)</f>
        <v/>
      </c>
      <c r="BAK45" s="20" t="str">
        <f>IF('لصق اكسل الفورمز'!CI40="","",'لصق اكسل الفورمز'!CI40)</f>
        <v/>
      </c>
      <c r="BAL45" s="20" t="str">
        <f>IF('لصق اكسل الفورمز'!CJ40="","",'لصق اكسل الفورمز'!CJ40)</f>
        <v/>
      </c>
      <c r="BAM45" s="20" t="str">
        <f>IF('لصق اكسل الفورمز'!CK40="","",'لصق اكسل الفورمز'!CK40)</f>
        <v/>
      </c>
      <c r="BAN45" s="20" t="str">
        <f>IF('لصق اكسل الفورمز'!CL40="","",'لصق اكسل الفورمز'!CL40)</f>
        <v/>
      </c>
      <c r="BAO45" s="20" t="str">
        <f>IF('لصق اكسل الفورمز'!CM40="","",'لصق اكسل الفورمز'!CM40)</f>
        <v/>
      </c>
      <c r="BAP45" s="20" t="str">
        <f>IF('لصق اكسل الفورمز'!CN40="","",'لصق اكسل الفورمز'!CN40)</f>
        <v/>
      </c>
      <c r="BAQ45" s="20" t="str">
        <f>IF('لصق اكسل الفورمز'!CO40="","",'لصق اكسل الفورمز'!CO40)</f>
        <v/>
      </c>
      <c r="BAR45" s="20" t="str">
        <f>IF('لصق اكسل الفورمز'!CP40="","",'لصق اكسل الفورمز'!CP40)</f>
        <v/>
      </c>
      <c r="BAS45" s="20" t="str">
        <f>IF('لصق اكسل الفورمز'!CQ40="","",'لصق اكسل الفورمز'!CQ40)</f>
        <v/>
      </c>
      <c r="BAT45" s="20" t="str">
        <f>IF('لصق اكسل الفورمز'!CR40="","",'لصق اكسل الفورمز'!CR40)</f>
        <v/>
      </c>
      <c r="BAU45" s="20" t="str">
        <f>IF('لصق اكسل الفورمز'!CS40="","",'لصق اكسل الفورمز'!CS40)</f>
        <v/>
      </c>
      <c r="BAV45" s="20" t="str">
        <f>IF('لصق اكسل الفورمز'!CT40="","",'لصق اكسل الفورمز'!CT40)</f>
        <v/>
      </c>
      <c r="BAW45" s="20" t="str">
        <f>IF('لصق اكسل الفورمز'!CU40="","",'لصق اكسل الفورمز'!CU40)</f>
        <v/>
      </c>
      <c r="BAX45" s="20" t="str">
        <f>IF('لصق اكسل الفورمز'!CV40="","",'لصق اكسل الفورمز'!CV40)</f>
        <v/>
      </c>
      <c r="BAY45" s="20" t="str">
        <f>IF('لصق اكسل الفورمز'!CW40="","",'لصق اكسل الفورمز'!CW40)</f>
        <v/>
      </c>
      <c r="BAZ45" s="20" t="str">
        <f>IF('لصق اكسل الفورمز'!CX40="","",'لصق اكسل الفورمز'!CX40)</f>
        <v/>
      </c>
      <c r="BBA45" s="20" t="str">
        <f>IF('لصق اكسل الفورمز'!CY40="","",'لصق اكسل الفورمز'!CY40)</f>
        <v/>
      </c>
      <c r="BBB45" s="20" t="str">
        <f>IF('لصق اكسل الفورمز'!CZ40="","",'لصق اكسل الفورمز'!CZ40)</f>
        <v/>
      </c>
      <c r="BBC45" s="20" t="str">
        <f>IF('لصق اكسل الفورمز'!DA40="","",'لصق اكسل الفورمز'!DA40)</f>
        <v/>
      </c>
      <c r="BBD45" s="20" t="str">
        <f>IF('لصق اكسل الفورمز'!DB40="","",'لصق اكسل الفورمز'!DB40)</f>
        <v/>
      </c>
      <c r="BBE45" s="20" t="str">
        <f>IF('لصق اكسل الفورمز'!DC40="","",'لصق اكسل الفورمز'!DC40)</f>
        <v/>
      </c>
      <c r="BBF45" s="20" t="str">
        <f>IF('لصق اكسل الفورمز'!DD40="","",'لصق اكسل الفورمز'!DD40)</f>
        <v/>
      </c>
      <c r="BBG45" s="20" t="str">
        <f>IF('لصق اكسل الفورمز'!DE40="","",'لصق اكسل الفورمز'!DE40)</f>
        <v/>
      </c>
      <c r="BBH45" s="20" t="str">
        <f>IF('لصق اكسل الفورمز'!DF40="","",'لصق اكسل الفورمز'!DF40)</f>
        <v/>
      </c>
      <c r="BBI45" s="20" t="str">
        <f>IF('لصق اكسل الفورمز'!DG40="","",'لصق اكسل الفورمز'!DG40)</f>
        <v/>
      </c>
      <c r="BBJ45" s="20" t="str">
        <f>IF('لصق اكسل الفورمز'!DH40="","",'لصق اكسل الفورمز'!DH40)</f>
        <v/>
      </c>
      <c r="BBK45" s="20" t="str">
        <f>IF('لصق اكسل الفورمز'!DI40="","",'لصق اكسل الفورمز'!DI40)</f>
        <v/>
      </c>
      <c r="BBL45" s="20" t="str">
        <f>IF('لصق اكسل الفورمز'!DJ40="","",'لصق اكسل الفورمز'!DJ40)</f>
        <v/>
      </c>
      <c r="BBM45" s="20" t="str">
        <f>IF('لصق اكسل الفورمز'!DK40="","",'لصق اكسل الفورمز'!DK40)</f>
        <v/>
      </c>
      <c r="BBN45" s="20" t="str">
        <f>IF('لصق اكسل الفورمز'!DL40="","",'لصق اكسل الفورمز'!DL40)</f>
        <v/>
      </c>
      <c r="BBO45" s="20" t="str">
        <f>IF('لصق اكسل الفورمز'!DM40="","",'لصق اكسل الفورمز'!DM40)</f>
        <v/>
      </c>
      <c r="BCU45" s="20" t="str">
        <f t="shared" si="131"/>
        <v/>
      </c>
      <c r="BCV45" s="20" t="str">
        <f t="shared" si="132"/>
        <v/>
      </c>
      <c r="BCW45" s="20" t="str">
        <f t="shared" si="133"/>
        <v/>
      </c>
      <c r="BCX45" s="20" t="str">
        <f t="shared" si="134"/>
        <v/>
      </c>
      <c r="BCY45" s="20" t="str">
        <f t="shared" si="135"/>
        <v/>
      </c>
      <c r="BCZ45" s="20" t="str">
        <f t="shared" si="136"/>
        <v/>
      </c>
      <c r="BDA45" s="20" t="str">
        <f t="shared" si="137"/>
        <v/>
      </c>
      <c r="BDB45" s="20" t="str">
        <f t="shared" si="138"/>
        <v/>
      </c>
      <c r="BDC45" s="20" t="str">
        <f t="shared" si="139"/>
        <v/>
      </c>
      <c r="BDD45" s="20" t="str">
        <f t="shared" si="140"/>
        <v/>
      </c>
      <c r="BDE45" s="20" t="str">
        <f t="shared" si="141"/>
        <v/>
      </c>
      <c r="BDF45" s="20" t="str">
        <f t="shared" si="142"/>
        <v/>
      </c>
      <c r="BDG45" s="20" t="str">
        <f t="shared" si="143"/>
        <v/>
      </c>
      <c r="BDH45" s="20" t="str">
        <f t="shared" si="144"/>
        <v/>
      </c>
      <c r="BDI45" s="20" t="str">
        <f t="shared" si="145"/>
        <v/>
      </c>
      <c r="BDJ45" s="20" t="str">
        <f t="shared" si="146"/>
        <v/>
      </c>
      <c r="BDK45" s="20" t="str">
        <f t="shared" si="147"/>
        <v/>
      </c>
      <c r="BDL45" s="20" t="str">
        <f t="shared" si="148"/>
        <v/>
      </c>
      <c r="BDM45" s="20" t="str">
        <f t="shared" si="149"/>
        <v/>
      </c>
      <c r="BDN45" s="20" t="str">
        <f t="shared" si="150"/>
        <v/>
      </c>
      <c r="BDO45" s="20" t="str">
        <f t="shared" si="151"/>
        <v/>
      </c>
      <c r="BDP45" s="20" t="str">
        <f t="shared" si="152"/>
        <v/>
      </c>
      <c r="BDQ45" s="20" t="str">
        <f t="shared" si="153"/>
        <v/>
      </c>
      <c r="BDR45" s="20" t="str">
        <f t="shared" si="154"/>
        <v/>
      </c>
      <c r="BDS45" s="20" t="str">
        <f t="shared" si="155"/>
        <v/>
      </c>
      <c r="BDT45" s="20" t="str">
        <f t="shared" si="156"/>
        <v/>
      </c>
      <c r="BDU45" s="20" t="str">
        <f t="shared" si="157"/>
        <v/>
      </c>
      <c r="BDV45" s="20" t="str">
        <f t="shared" si="158"/>
        <v/>
      </c>
      <c r="BDW45" s="20" t="str">
        <f t="shared" si="159"/>
        <v/>
      </c>
      <c r="BDX45" s="20" t="str">
        <f t="shared" si="160"/>
        <v/>
      </c>
      <c r="BDY45" s="20" t="str">
        <f t="shared" si="161"/>
        <v/>
      </c>
      <c r="BDZ45" s="20" t="str">
        <f t="shared" si="162"/>
        <v/>
      </c>
      <c r="BEA45" s="20" t="str">
        <f t="shared" si="163"/>
        <v/>
      </c>
      <c r="BEB45" s="20" t="str">
        <f t="shared" si="164"/>
        <v/>
      </c>
      <c r="BEC45" s="20" t="str">
        <f t="shared" si="165"/>
        <v/>
      </c>
      <c r="BED45" s="20" t="str">
        <f t="shared" si="166"/>
        <v/>
      </c>
      <c r="BEE45" s="20" t="str">
        <f t="shared" si="167"/>
        <v/>
      </c>
      <c r="BEF45" s="20" t="str">
        <f t="shared" si="168"/>
        <v/>
      </c>
      <c r="BEG45" s="20" t="str">
        <f t="shared" si="169"/>
        <v/>
      </c>
      <c r="BEH45" s="20" t="str">
        <f t="shared" si="170"/>
        <v/>
      </c>
      <c r="BEI45" s="20" t="str">
        <f t="shared" si="171"/>
        <v/>
      </c>
      <c r="BEJ45" s="20" t="str">
        <f t="shared" si="172"/>
        <v/>
      </c>
      <c r="BEK45" s="20" t="str">
        <f t="shared" si="173"/>
        <v/>
      </c>
      <c r="BEL45" s="20" t="str">
        <f t="shared" si="174"/>
        <v/>
      </c>
      <c r="BEM45" s="20" t="str">
        <f t="shared" si="175"/>
        <v/>
      </c>
      <c r="BEN45" s="20" t="str">
        <f t="shared" si="176"/>
        <v/>
      </c>
      <c r="BEO45" s="20" t="str">
        <f t="shared" si="177"/>
        <v/>
      </c>
      <c r="BEP45" s="20" t="str">
        <f t="shared" si="178"/>
        <v/>
      </c>
      <c r="BEQ45" s="20" t="str">
        <f t="shared" si="179"/>
        <v/>
      </c>
      <c r="BER45" s="20" t="str">
        <f t="shared" si="180"/>
        <v/>
      </c>
      <c r="BES45" s="20" t="str">
        <f t="shared" si="181"/>
        <v/>
      </c>
      <c r="BET45" s="20" t="str">
        <f t="shared" si="182"/>
        <v/>
      </c>
      <c r="BEU45" s="20" t="str">
        <f t="shared" si="183"/>
        <v/>
      </c>
      <c r="BEV45" s="20" t="str">
        <f t="shared" si="184"/>
        <v/>
      </c>
      <c r="BEW45" s="20" t="str">
        <f t="shared" si="185"/>
        <v/>
      </c>
      <c r="BEX45" s="20" t="str">
        <f t="shared" si="186"/>
        <v/>
      </c>
      <c r="BEY45" s="20" t="str">
        <f t="shared" si="187"/>
        <v/>
      </c>
      <c r="BEZ45" s="20" t="str">
        <f t="shared" si="188"/>
        <v/>
      </c>
      <c r="BFA45" s="20" t="str">
        <f t="shared" si="189"/>
        <v/>
      </c>
      <c r="BFB45" s="20" t="str">
        <f t="shared" si="190"/>
        <v/>
      </c>
      <c r="BFC45" s="20" t="str">
        <f t="shared" si="191"/>
        <v/>
      </c>
      <c r="BFD45" s="20" t="str">
        <f t="shared" si="192"/>
        <v/>
      </c>
      <c r="BFE45" s="20" t="str">
        <f t="shared" si="193"/>
        <v/>
      </c>
      <c r="BFF45" s="20" t="str">
        <f t="shared" si="194"/>
        <v/>
      </c>
      <c r="BFG45" s="20" t="str">
        <f t="shared" si="195"/>
        <v/>
      </c>
      <c r="BFH45" s="20" t="str">
        <f t="shared" si="196"/>
        <v/>
      </c>
      <c r="BFI45" s="20" t="str">
        <f t="shared" si="197"/>
        <v/>
      </c>
      <c r="BFJ45" s="20" t="str">
        <f t="shared" si="198"/>
        <v/>
      </c>
      <c r="BFK45" s="20" t="str">
        <f t="shared" si="199"/>
        <v/>
      </c>
      <c r="BFL45" s="20" t="str">
        <f t="shared" si="200"/>
        <v/>
      </c>
      <c r="BFM45" s="20" t="str">
        <f t="shared" si="201"/>
        <v/>
      </c>
      <c r="BFN45" s="20" t="str">
        <f t="shared" si="202"/>
        <v/>
      </c>
      <c r="BFO45" s="20" t="str">
        <f t="shared" si="203"/>
        <v/>
      </c>
      <c r="BFP45" s="20" t="str">
        <f t="shared" si="204"/>
        <v/>
      </c>
      <c r="BFQ45" s="20" t="str">
        <f t="shared" si="205"/>
        <v/>
      </c>
      <c r="BFR45" s="20" t="str">
        <f t="shared" si="206"/>
        <v/>
      </c>
      <c r="BFS45" s="20" t="str">
        <f t="shared" si="207"/>
        <v/>
      </c>
      <c r="BFT45" s="20" t="str">
        <f t="shared" si="208"/>
        <v/>
      </c>
      <c r="BFU45" s="20" t="str">
        <f t="shared" si="209"/>
        <v/>
      </c>
      <c r="BFV45" s="20" t="str">
        <f t="shared" si="210"/>
        <v/>
      </c>
      <c r="BFW45" s="20" t="str">
        <f t="shared" si="211"/>
        <v/>
      </c>
      <c r="BFX45" s="20" t="str">
        <f t="shared" si="212"/>
        <v/>
      </c>
      <c r="BFY45" s="20" t="str">
        <f t="shared" si="213"/>
        <v/>
      </c>
      <c r="BFZ45" s="20" t="str">
        <f t="shared" si="214"/>
        <v/>
      </c>
      <c r="BGA45" s="20" t="str">
        <f t="shared" si="215"/>
        <v/>
      </c>
      <c r="BGB45" s="20" t="str">
        <f t="shared" si="216"/>
        <v/>
      </c>
      <c r="BGC45" s="20" t="str">
        <f t="shared" si="217"/>
        <v/>
      </c>
      <c r="BGD45" s="20" t="str">
        <f t="shared" si="218"/>
        <v/>
      </c>
      <c r="BGE45" s="20" t="str">
        <f t="shared" si="219"/>
        <v/>
      </c>
      <c r="BGF45" s="20" t="str">
        <f t="shared" si="220"/>
        <v/>
      </c>
      <c r="BGG45" s="20" t="str">
        <f t="shared" si="221"/>
        <v/>
      </c>
      <c r="BGH45" s="20" t="str">
        <f t="shared" si="222"/>
        <v/>
      </c>
      <c r="BGI45" s="20" t="str">
        <f t="shared" si="223"/>
        <v/>
      </c>
      <c r="BGJ45" s="20" t="str">
        <f t="shared" si="224"/>
        <v/>
      </c>
      <c r="BGK45" s="20" t="str">
        <f t="shared" si="225"/>
        <v/>
      </c>
      <c r="BGL45" s="20" t="str">
        <f t="shared" si="226"/>
        <v/>
      </c>
      <c r="BGM45" s="20" t="str">
        <f t="shared" si="227"/>
        <v/>
      </c>
      <c r="BGN45" s="20" t="str">
        <f t="shared" si="228"/>
        <v/>
      </c>
      <c r="BGO45" s="20" t="str">
        <f t="shared" si="229"/>
        <v/>
      </c>
      <c r="BGP45" s="20" t="str">
        <f t="shared" si="230"/>
        <v/>
      </c>
      <c r="BGQ45" s="20" t="str">
        <f t="shared" si="231"/>
        <v/>
      </c>
      <c r="BGR45" s="20" t="str">
        <f t="shared" si="232"/>
        <v/>
      </c>
      <c r="BGS45" s="20" t="str">
        <f t="shared" si="233"/>
        <v/>
      </c>
      <c r="BGT45" s="20" t="str">
        <f t="shared" si="234"/>
        <v/>
      </c>
      <c r="BGU45" s="20" t="str">
        <f t="shared" si="235"/>
        <v/>
      </c>
      <c r="BGV45" s="20" t="str">
        <f t="shared" si="236"/>
        <v/>
      </c>
      <c r="BGW45" s="20" t="str">
        <f t="shared" si="237"/>
        <v/>
      </c>
      <c r="BGX45" s="20" t="str">
        <f t="shared" si="238"/>
        <v/>
      </c>
      <c r="BGY45" s="20" t="str">
        <f t="shared" si="239"/>
        <v/>
      </c>
      <c r="BGZ45" s="20" t="str">
        <f t="shared" si="240"/>
        <v/>
      </c>
      <c r="BHA45" s="20" t="str">
        <f t="shared" si="241"/>
        <v/>
      </c>
      <c r="BHB45" s="20" t="str">
        <f t="shared" si="242"/>
        <v/>
      </c>
      <c r="BHC45" s="20" t="str">
        <f t="shared" si="243"/>
        <v/>
      </c>
      <c r="BHD45" s="20" t="str">
        <f t="shared" si="244"/>
        <v/>
      </c>
      <c r="BHE45" s="20" t="str">
        <f t="shared" si="245"/>
        <v/>
      </c>
      <c r="BHF45" s="20" t="str">
        <f t="shared" si="246"/>
        <v/>
      </c>
      <c r="BHG45" s="20" t="str">
        <f t="shared" si="247"/>
        <v/>
      </c>
      <c r="BHJ45" s="20" t="str">
        <f t="shared" si="248"/>
        <v/>
      </c>
      <c r="BHL45" s="20" t="str">
        <f t="shared" si="311"/>
        <v/>
      </c>
      <c r="BHM45" s="20" t="str">
        <f t="shared" si="311"/>
        <v/>
      </c>
      <c r="BHN45" s="20" t="str">
        <f t="shared" si="311"/>
        <v/>
      </c>
      <c r="BHO45" s="20" t="str">
        <f t="shared" si="311"/>
        <v/>
      </c>
      <c r="BHP45" s="20" t="str">
        <f t="shared" si="311"/>
        <v/>
      </c>
      <c r="BHQ45" s="20" t="str">
        <f t="shared" si="311"/>
        <v/>
      </c>
      <c r="BHR45" s="20" t="str">
        <f t="shared" si="311"/>
        <v/>
      </c>
      <c r="BHS45" s="20" t="str">
        <f t="shared" si="311"/>
        <v/>
      </c>
      <c r="BHT45" s="20" t="str">
        <f t="shared" si="311"/>
        <v/>
      </c>
      <c r="BHU45" s="20" t="str">
        <f t="shared" si="311"/>
        <v/>
      </c>
      <c r="BHV45" s="20" t="str">
        <f t="shared" si="311"/>
        <v/>
      </c>
      <c r="BHW45" s="20" t="str">
        <f t="shared" si="311"/>
        <v/>
      </c>
      <c r="BHX45" s="20" t="str">
        <f t="shared" si="311"/>
        <v/>
      </c>
      <c r="BHY45" s="20" t="str">
        <f t="shared" si="311"/>
        <v/>
      </c>
      <c r="BHZ45" s="20" t="str">
        <f t="shared" si="311"/>
        <v/>
      </c>
      <c r="BIA45" s="20" t="str">
        <f t="shared" si="311"/>
        <v/>
      </c>
      <c r="BIB45" s="20" t="str">
        <f t="shared" si="310"/>
        <v/>
      </c>
      <c r="BIC45" s="20" t="str">
        <f t="shared" si="310"/>
        <v/>
      </c>
      <c r="BID45" s="20" t="str">
        <f t="shared" si="264"/>
        <v/>
      </c>
      <c r="BIE45" s="20" t="str">
        <f t="shared" si="264"/>
        <v/>
      </c>
    </row>
    <row r="46" spans="1:104 1303:1591" ht="14.5">
      <c r="A46" s="523">
        <v>40</v>
      </c>
      <c r="B46" s="510" t="str">
        <f>IF('لصق اكسل الفورمز'!E41="","",'لصق اكسل الفورمز'!E41)</f>
        <v/>
      </c>
      <c r="C46" s="510" t="str">
        <f t="shared" si="93"/>
        <v/>
      </c>
      <c r="D46" s="510" t="str">
        <f t="shared" si="276"/>
        <v/>
      </c>
      <c r="E46" s="510" t="str">
        <f t="shared" si="277"/>
        <v/>
      </c>
      <c r="F46" s="510" t="str">
        <f t="shared" si="278"/>
        <v/>
      </c>
      <c r="G46" s="510" t="str">
        <f t="shared" si="279"/>
        <v/>
      </c>
      <c r="H46" s="510" t="str">
        <f t="shared" si="280"/>
        <v/>
      </c>
      <c r="I46" s="510" t="str">
        <f t="shared" si="281"/>
        <v/>
      </c>
      <c r="J46" s="510" t="str">
        <f t="shared" si="282"/>
        <v/>
      </c>
      <c r="K46" s="510" t="str">
        <f t="shared" si="283"/>
        <v/>
      </c>
      <c r="L46" s="510" t="str">
        <f t="shared" si="253"/>
        <v/>
      </c>
      <c r="M46" s="510" t="str">
        <f t="shared" si="254"/>
        <v/>
      </c>
      <c r="N46" s="510" t="str">
        <f t="shared" si="255"/>
        <v/>
      </c>
      <c r="O46" s="510" t="str">
        <f t="shared" si="256"/>
        <v/>
      </c>
      <c r="P46" s="510" t="str">
        <f t="shared" si="257"/>
        <v/>
      </c>
      <c r="Q46" s="510" t="str">
        <f t="shared" si="258"/>
        <v/>
      </c>
      <c r="R46" s="510" t="str">
        <f t="shared" si="259"/>
        <v/>
      </c>
      <c r="S46" s="510" t="str">
        <f t="shared" si="260"/>
        <v/>
      </c>
      <c r="T46" s="510" t="str">
        <f t="shared" si="261"/>
        <v/>
      </c>
      <c r="U46" s="510" t="str">
        <f t="shared" si="262"/>
        <v/>
      </c>
      <c r="V46" s="510" t="str">
        <f t="shared" si="263"/>
        <v/>
      </c>
      <c r="W46" s="527" t="str">
        <f t="shared" si="94"/>
        <v/>
      </c>
      <c r="X46" s="510" t="str">
        <f t="shared" si="95"/>
        <v/>
      </c>
      <c r="Y46" s="564" t="str">
        <f t="shared" si="96"/>
        <v/>
      </c>
      <c r="AL46" s="20">
        <f t="shared" si="97"/>
        <v>0</v>
      </c>
      <c r="AM46" s="20">
        <f t="shared" si="98"/>
        <v>0</v>
      </c>
      <c r="AO46" s="20" t="str">
        <f t="shared" si="99"/>
        <v/>
      </c>
      <c r="AQ46" s="20" t="str">
        <f t="shared" si="252"/>
        <v/>
      </c>
      <c r="AR46" s="20" t="str">
        <f t="shared" si="101"/>
        <v/>
      </c>
      <c r="AS46" s="20" t="str">
        <f t="shared" si="102"/>
        <v/>
      </c>
      <c r="AT46" s="20" t="str">
        <f t="shared" si="103"/>
        <v/>
      </c>
      <c r="AU46" s="20" t="str">
        <f t="shared" si="104"/>
        <v/>
      </c>
      <c r="AV46" s="20" t="str">
        <f t="shared" si="105"/>
        <v/>
      </c>
      <c r="AW46" s="20" t="str">
        <f t="shared" si="106"/>
        <v/>
      </c>
      <c r="AX46" s="20" t="str">
        <f t="shared" si="107"/>
        <v/>
      </c>
      <c r="AY46" s="20" t="str">
        <f t="shared" si="108"/>
        <v/>
      </c>
      <c r="AZ46" s="20" t="str">
        <f t="shared" si="109"/>
        <v/>
      </c>
      <c r="BA46" s="20" t="str">
        <f t="shared" si="110"/>
        <v/>
      </c>
      <c r="BB46" s="20" t="str">
        <f t="shared" si="111"/>
        <v/>
      </c>
      <c r="BC46" s="20" t="str">
        <f t="shared" si="112"/>
        <v/>
      </c>
      <c r="BD46" s="20" t="str">
        <f t="shared" si="113"/>
        <v/>
      </c>
      <c r="BE46" s="20" t="str">
        <f t="shared" si="114"/>
        <v/>
      </c>
      <c r="BF46" s="20" t="str">
        <f t="shared" si="115"/>
        <v/>
      </c>
      <c r="BG46" s="20" t="str">
        <f t="shared" si="116"/>
        <v/>
      </c>
      <c r="BH46" s="20" t="str">
        <f t="shared" si="117"/>
        <v/>
      </c>
      <c r="BI46" s="20" t="str">
        <f t="shared" si="118"/>
        <v/>
      </c>
      <c r="BJ46" s="20" t="str">
        <f t="shared" si="119"/>
        <v/>
      </c>
      <c r="BL46" s="38" t="e">
        <f t="shared" si="120"/>
        <v>#DIV/0!</v>
      </c>
      <c r="BM46" s="4">
        <f t="shared" si="121"/>
        <v>0</v>
      </c>
      <c r="BN46" s="4">
        <f t="shared" si="122"/>
        <v>0</v>
      </c>
      <c r="BO46" s="4">
        <f t="shared" si="123"/>
        <v>0</v>
      </c>
      <c r="BP46" s="173" t="str">
        <f t="shared" si="124"/>
        <v/>
      </c>
      <c r="BQ46" s="4">
        <f t="shared" si="125"/>
        <v>0</v>
      </c>
      <c r="BT46" s="268" t="str">
        <f t="shared" si="126"/>
        <v/>
      </c>
      <c r="BU46" s="268" t="str">
        <f t="shared" si="127"/>
        <v/>
      </c>
      <c r="BX46" s="20">
        <f t="shared" si="128"/>
        <v>1</v>
      </c>
      <c r="CG46" s="20" t="str">
        <f t="shared" si="129"/>
        <v/>
      </c>
      <c r="CH46" s="20" t="str">
        <f t="shared" si="307"/>
        <v/>
      </c>
      <c r="CI46" s="20" t="str">
        <f t="shared" si="308"/>
        <v/>
      </c>
      <c r="CJ46" s="20" t="str">
        <f t="shared" si="309"/>
        <v/>
      </c>
      <c r="CK46" s="20" t="str">
        <f t="shared" si="284"/>
        <v/>
      </c>
      <c r="CL46" s="20" t="str">
        <f t="shared" si="285"/>
        <v/>
      </c>
      <c r="CM46" s="20" t="str">
        <f t="shared" si="286"/>
        <v/>
      </c>
      <c r="CN46" s="20" t="str">
        <f t="shared" si="287"/>
        <v/>
      </c>
      <c r="CO46" s="20" t="str">
        <f t="shared" si="288"/>
        <v/>
      </c>
      <c r="CP46" s="20" t="str">
        <f t="shared" si="289"/>
        <v/>
      </c>
      <c r="CQ46" s="20" t="str">
        <f t="shared" si="290"/>
        <v/>
      </c>
      <c r="CR46" s="20" t="str">
        <f t="shared" si="291"/>
        <v/>
      </c>
      <c r="CS46" s="20" t="str">
        <f t="shared" si="292"/>
        <v/>
      </c>
      <c r="CT46" s="20" t="str">
        <f t="shared" si="293"/>
        <v/>
      </c>
      <c r="CU46" s="20" t="str">
        <f t="shared" si="294"/>
        <v/>
      </c>
      <c r="CV46" s="20" t="str">
        <f t="shared" si="295"/>
        <v/>
      </c>
      <c r="CW46" s="20" t="str">
        <f t="shared" si="296"/>
        <v/>
      </c>
      <c r="CX46" s="20" t="str">
        <f t="shared" si="297"/>
        <v/>
      </c>
      <c r="CY46" s="20" t="str">
        <f t="shared" si="298"/>
        <v/>
      </c>
      <c r="CZ46" s="20" t="str">
        <f t="shared" si="130"/>
        <v/>
      </c>
      <c r="AXC46" s="20" t="str">
        <f>IF('لصق اكسل الفورمز'!A41="","",'لصق اكسل الفورمز'!A41)</f>
        <v/>
      </c>
      <c r="AXD46" s="20" t="str">
        <f>IF('لصق اكسل الفورمز'!B41="","",'لصق اكسل الفورمز'!B41)</f>
        <v/>
      </c>
      <c r="AXE46" s="20" t="str">
        <f>IF('لصق اكسل الفورمز'!C41="","",'لصق اكسل الفورمز'!C41)</f>
        <v/>
      </c>
      <c r="AXF46" s="20" t="str">
        <f>IF('لصق اكسل الفورمز'!D41="","",'لصق اكسل الفورمز'!D41)</f>
        <v/>
      </c>
      <c r="AXG46" s="20" t="str">
        <f>IF('لصق اكسل الفورمز'!E41="","",'لصق اكسل الفورمز'!E41)</f>
        <v/>
      </c>
      <c r="AXH46" s="20" t="str">
        <f>IF('لصق اكسل الفورمز'!F41="","",'لصق اكسل الفورمز'!F41)</f>
        <v/>
      </c>
      <c r="AXI46" s="20" t="str">
        <f>IF('لصق اكسل الفورمز'!G41="","",'لصق اكسل الفورمز'!G41)</f>
        <v/>
      </c>
      <c r="AXJ46" s="20" t="str">
        <f>IF('لصق اكسل الفورمز'!H41="","",'لصق اكسل الفورمز'!H41)</f>
        <v/>
      </c>
      <c r="AXK46" s="20" t="str">
        <f>IF('لصق اكسل الفورمز'!I41="","",'لصق اكسل الفورمز'!I41)</f>
        <v/>
      </c>
      <c r="AXL46" s="20" t="str">
        <f>IF('لصق اكسل الفورمز'!J41="","",'لصق اكسل الفورمز'!J41)</f>
        <v/>
      </c>
      <c r="AXM46" s="20" t="str">
        <f>IF('لصق اكسل الفورمز'!K41="","",'لصق اكسل الفورمز'!K41)</f>
        <v/>
      </c>
      <c r="AXN46" s="20" t="str">
        <f>IF('لصق اكسل الفورمز'!L41="","",'لصق اكسل الفورمز'!L41)</f>
        <v/>
      </c>
      <c r="AXO46" s="20" t="str">
        <f>IF('لصق اكسل الفورمز'!M41="","",'لصق اكسل الفورمز'!M41)</f>
        <v/>
      </c>
      <c r="AXP46" s="20" t="str">
        <f>IF('لصق اكسل الفورمز'!N41="","",'لصق اكسل الفورمز'!N41)</f>
        <v/>
      </c>
      <c r="AXQ46" s="20" t="str">
        <f>IF('لصق اكسل الفورمز'!O41="","",'لصق اكسل الفورمز'!O41)</f>
        <v/>
      </c>
      <c r="AXR46" s="20" t="str">
        <f>IF('لصق اكسل الفورمز'!P41="","",'لصق اكسل الفورمز'!P41)</f>
        <v/>
      </c>
      <c r="AXS46" s="20" t="str">
        <f>IF('لصق اكسل الفورمز'!Q41="","",'لصق اكسل الفورمز'!Q41)</f>
        <v/>
      </c>
      <c r="AXT46" s="20" t="str">
        <f>IF('لصق اكسل الفورمز'!R41="","",'لصق اكسل الفورمز'!R41)</f>
        <v/>
      </c>
      <c r="AXU46" s="20" t="str">
        <f>IF('لصق اكسل الفورمز'!S41="","",'لصق اكسل الفورمز'!S41)</f>
        <v/>
      </c>
      <c r="AXV46" s="20" t="str">
        <f>IF('لصق اكسل الفورمز'!T41="","",'لصق اكسل الفورمز'!T41)</f>
        <v/>
      </c>
      <c r="AXW46" s="20" t="str">
        <f>IF('لصق اكسل الفورمز'!U41="","",'لصق اكسل الفورمز'!U41)</f>
        <v/>
      </c>
      <c r="AXX46" s="20" t="str">
        <f>IF('لصق اكسل الفورمز'!V41="","",'لصق اكسل الفورمز'!V41)</f>
        <v/>
      </c>
      <c r="AXY46" s="20" t="str">
        <f>IF('لصق اكسل الفورمز'!W41="","",'لصق اكسل الفورمز'!W41)</f>
        <v/>
      </c>
      <c r="AXZ46" s="20" t="str">
        <f>IF('لصق اكسل الفورمز'!X41="","",'لصق اكسل الفورمز'!X41)</f>
        <v/>
      </c>
      <c r="AYA46" s="20" t="str">
        <f>IF('لصق اكسل الفورمز'!Y41="","",'لصق اكسل الفورمز'!Y41)</f>
        <v/>
      </c>
      <c r="AYB46" s="20" t="str">
        <f>IF('لصق اكسل الفورمز'!Z41="","",'لصق اكسل الفورمز'!Z41)</f>
        <v/>
      </c>
      <c r="AYC46" s="20" t="str">
        <f>IF('لصق اكسل الفورمز'!AA41="","",'لصق اكسل الفورمز'!AA41)</f>
        <v/>
      </c>
      <c r="AYD46" s="20" t="str">
        <f>IF('لصق اكسل الفورمز'!AB41="","",'لصق اكسل الفورمز'!AB41)</f>
        <v/>
      </c>
      <c r="AYE46" s="20" t="str">
        <f>IF('لصق اكسل الفورمز'!AC41="","",'لصق اكسل الفورمز'!AC41)</f>
        <v/>
      </c>
      <c r="AYF46" s="20" t="str">
        <f>IF('لصق اكسل الفورمز'!AD41="","",'لصق اكسل الفورمز'!AD41)</f>
        <v/>
      </c>
      <c r="AYG46" s="20" t="str">
        <f>IF('لصق اكسل الفورمز'!AE41="","",'لصق اكسل الفورمز'!AE41)</f>
        <v/>
      </c>
      <c r="AYH46" s="20" t="str">
        <f>IF('لصق اكسل الفورمز'!AF41="","",'لصق اكسل الفورمز'!AF41)</f>
        <v/>
      </c>
      <c r="AYI46" s="20" t="str">
        <f>IF('لصق اكسل الفورمز'!AG41="","",'لصق اكسل الفورمز'!AG41)</f>
        <v/>
      </c>
      <c r="AYJ46" s="20" t="str">
        <f>IF('لصق اكسل الفورمز'!AH41="","",'لصق اكسل الفورمز'!AH41)</f>
        <v/>
      </c>
      <c r="AYK46" s="20" t="str">
        <f>IF('لصق اكسل الفورمز'!AI41="","",'لصق اكسل الفورمز'!AI41)</f>
        <v/>
      </c>
      <c r="AYL46" s="20" t="str">
        <f>IF('لصق اكسل الفورمز'!AJ41="","",'لصق اكسل الفورمز'!AJ41)</f>
        <v/>
      </c>
      <c r="AYM46" s="20" t="str">
        <f>IF('لصق اكسل الفورمز'!AK41="","",'لصق اكسل الفورمز'!AK41)</f>
        <v/>
      </c>
      <c r="AYN46" s="20" t="str">
        <f>IF('لصق اكسل الفورمز'!AL41="","",'لصق اكسل الفورمز'!AL41)</f>
        <v/>
      </c>
      <c r="AYO46" s="20" t="str">
        <f>IF('لصق اكسل الفورمز'!AM41="","",'لصق اكسل الفورمز'!AM41)</f>
        <v/>
      </c>
      <c r="AYP46" s="20" t="str">
        <f>IF('لصق اكسل الفورمز'!AN41="","",'لصق اكسل الفورمز'!AN41)</f>
        <v/>
      </c>
      <c r="AYQ46" s="20" t="str">
        <f>IF('لصق اكسل الفورمز'!AO41="","",'لصق اكسل الفورمز'!AO41)</f>
        <v/>
      </c>
      <c r="AYR46" s="20" t="str">
        <f>IF('لصق اكسل الفورمز'!AP41="","",'لصق اكسل الفورمز'!AP41)</f>
        <v/>
      </c>
      <c r="AYS46" s="20" t="str">
        <f>IF('لصق اكسل الفورمز'!AQ41="","",'لصق اكسل الفورمز'!AQ41)</f>
        <v/>
      </c>
      <c r="AYT46" s="20" t="str">
        <f>IF('لصق اكسل الفورمز'!AR41="","",'لصق اكسل الفورمز'!AR41)</f>
        <v/>
      </c>
      <c r="AYU46" s="20" t="str">
        <f>IF('لصق اكسل الفورمز'!AS41="","",'لصق اكسل الفورمز'!AS41)</f>
        <v/>
      </c>
      <c r="AYV46" s="20" t="str">
        <f>IF('لصق اكسل الفورمز'!AT41="","",'لصق اكسل الفورمز'!AT41)</f>
        <v/>
      </c>
      <c r="AYW46" s="20" t="str">
        <f>IF('لصق اكسل الفورمز'!AU41="","",'لصق اكسل الفورمز'!AU41)</f>
        <v/>
      </c>
      <c r="AYX46" s="20" t="str">
        <f>IF('لصق اكسل الفورمز'!AV41="","",'لصق اكسل الفورمز'!AV41)</f>
        <v/>
      </c>
      <c r="AYY46" s="20" t="str">
        <f>IF('لصق اكسل الفورمز'!AW41="","",'لصق اكسل الفورمز'!AW41)</f>
        <v/>
      </c>
      <c r="AYZ46" s="20" t="str">
        <f>IF('لصق اكسل الفورمز'!AX41="","",'لصق اكسل الفورمز'!AX41)</f>
        <v/>
      </c>
      <c r="AZA46" s="20" t="str">
        <f>IF('لصق اكسل الفورمز'!AY41="","",'لصق اكسل الفورمز'!AY41)</f>
        <v/>
      </c>
      <c r="AZB46" s="20" t="str">
        <f>IF('لصق اكسل الفورمز'!AZ41="","",'لصق اكسل الفورمز'!AZ41)</f>
        <v/>
      </c>
      <c r="AZC46" s="20" t="str">
        <f>IF('لصق اكسل الفورمز'!BA41="","",'لصق اكسل الفورمز'!BA41)</f>
        <v/>
      </c>
      <c r="AZD46" s="20" t="str">
        <f>IF('لصق اكسل الفورمز'!BB41="","",'لصق اكسل الفورمز'!BB41)</f>
        <v/>
      </c>
      <c r="AZE46" s="20" t="str">
        <f>IF('لصق اكسل الفورمز'!BC41="","",'لصق اكسل الفورمز'!BC41)</f>
        <v/>
      </c>
      <c r="AZF46" s="20" t="str">
        <f>IF('لصق اكسل الفورمز'!BD41="","",'لصق اكسل الفورمز'!BD41)</f>
        <v/>
      </c>
      <c r="AZG46" s="20" t="str">
        <f>IF('لصق اكسل الفورمز'!BE41="","",'لصق اكسل الفورمز'!BE41)</f>
        <v/>
      </c>
      <c r="AZH46" s="20" t="str">
        <f>IF('لصق اكسل الفورمز'!BF41="","",'لصق اكسل الفورمز'!BF41)</f>
        <v/>
      </c>
      <c r="AZI46" s="20" t="str">
        <f>IF('لصق اكسل الفورمز'!BG41="","",'لصق اكسل الفورمز'!BG41)</f>
        <v/>
      </c>
      <c r="AZJ46" s="20" t="str">
        <f>IF('لصق اكسل الفورمز'!BH41="","",'لصق اكسل الفورمز'!BH41)</f>
        <v/>
      </c>
      <c r="AZK46" s="20" t="str">
        <f>IF('لصق اكسل الفورمز'!BI41="","",'لصق اكسل الفورمز'!BI41)</f>
        <v/>
      </c>
      <c r="AZL46" s="20" t="str">
        <f>IF('لصق اكسل الفورمز'!BJ41="","",'لصق اكسل الفورمز'!BJ41)</f>
        <v/>
      </c>
      <c r="AZM46" s="20" t="str">
        <f>IF('لصق اكسل الفورمز'!BK41="","",'لصق اكسل الفورمز'!BK41)</f>
        <v/>
      </c>
      <c r="AZN46" s="20" t="str">
        <f>IF('لصق اكسل الفورمز'!BL41="","",'لصق اكسل الفورمز'!BL41)</f>
        <v/>
      </c>
      <c r="AZO46" s="20" t="str">
        <f>IF('لصق اكسل الفورمز'!BM41="","",'لصق اكسل الفورمز'!BM41)</f>
        <v/>
      </c>
      <c r="AZP46" s="20" t="str">
        <f>IF('لصق اكسل الفورمز'!BN41="","",'لصق اكسل الفورمز'!BN41)</f>
        <v/>
      </c>
      <c r="AZQ46" s="20" t="str">
        <f>IF('لصق اكسل الفورمز'!BO41="","",'لصق اكسل الفورمز'!BO41)</f>
        <v/>
      </c>
      <c r="AZR46" s="20" t="str">
        <f>IF('لصق اكسل الفورمز'!BP41="","",'لصق اكسل الفورمز'!BP41)</f>
        <v/>
      </c>
      <c r="AZS46" s="20" t="str">
        <f>IF('لصق اكسل الفورمز'!BQ41="","",'لصق اكسل الفورمز'!BQ41)</f>
        <v/>
      </c>
      <c r="AZT46" s="20" t="str">
        <f>IF('لصق اكسل الفورمز'!BR41="","",'لصق اكسل الفورمز'!BR41)</f>
        <v/>
      </c>
      <c r="AZU46" s="20" t="str">
        <f>IF('لصق اكسل الفورمز'!BS41="","",'لصق اكسل الفورمز'!BS41)</f>
        <v/>
      </c>
      <c r="AZV46" s="20" t="str">
        <f>IF('لصق اكسل الفورمز'!BT41="","",'لصق اكسل الفورمز'!BT41)</f>
        <v/>
      </c>
      <c r="AZW46" s="20" t="str">
        <f>IF('لصق اكسل الفورمز'!BU41="","",'لصق اكسل الفورمز'!BU41)</f>
        <v/>
      </c>
      <c r="AZX46" s="20" t="str">
        <f>IF('لصق اكسل الفورمز'!BV41="","",'لصق اكسل الفورمز'!BV41)</f>
        <v/>
      </c>
      <c r="AZY46" s="20" t="str">
        <f>IF('لصق اكسل الفورمز'!BW41="","",'لصق اكسل الفورمز'!BW41)</f>
        <v/>
      </c>
      <c r="AZZ46" s="20" t="str">
        <f>IF('لصق اكسل الفورمز'!BX41="","",'لصق اكسل الفورمز'!BX41)</f>
        <v/>
      </c>
      <c r="BAA46" s="20" t="str">
        <f>IF('لصق اكسل الفورمز'!BY41="","",'لصق اكسل الفورمز'!BY41)</f>
        <v/>
      </c>
      <c r="BAB46" s="20" t="str">
        <f>IF('لصق اكسل الفورمز'!BZ41="","",'لصق اكسل الفورمز'!BZ41)</f>
        <v/>
      </c>
      <c r="BAC46" s="20" t="str">
        <f>IF('لصق اكسل الفورمز'!CA41="","",'لصق اكسل الفورمز'!CA41)</f>
        <v/>
      </c>
      <c r="BAD46" s="20" t="str">
        <f>IF('لصق اكسل الفورمز'!CB41="","",'لصق اكسل الفورمز'!CB41)</f>
        <v/>
      </c>
      <c r="BAE46" s="20" t="str">
        <f>IF('لصق اكسل الفورمز'!CC41="","",'لصق اكسل الفورمز'!CC41)</f>
        <v/>
      </c>
      <c r="BAF46" s="20" t="str">
        <f>IF('لصق اكسل الفورمز'!CD41="","",'لصق اكسل الفورمز'!CD41)</f>
        <v/>
      </c>
      <c r="BAG46" s="20" t="str">
        <f>IF('لصق اكسل الفورمز'!CE41="","",'لصق اكسل الفورمز'!CE41)</f>
        <v/>
      </c>
      <c r="BAH46" s="20" t="str">
        <f>IF('لصق اكسل الفورمز'!CF41="","",'لصق اكسل الفورمز'!CF41)</f>
        <v/>
      </c>
      <c r="BAI46" s="20" t="str">
        <f>IF('لصق اكسل الفورمز'!CG41="","",'لصق اكسل الفورمز'!CG41)</f>
        <v/>
      </c>
      <c r="BAJ46" s="20" t="str">
        <f>IF('لصق اكسل الفورمز'!CH41="","",'لصق اكسل الفورمز'!CH41)</f>
        <v/>
      </c>
      <c r="BAK46" s="20" t="str">
        <f>IF('لصق اكسل الفورمز'!CI41="","",'لصق اكسل الفورمز'!CI41)</f>
        <v/>
      </c>
      <c r="BAL46" s="20" t="str">
        <f>IF('لصق اكسل الفورمز'!CJ41="","",'لصق اكسل الفورمز'!CJ41)</f>
        <v/>
      </c>
      <c r="BAM46" s="20" t="str">
        <f>IF('لصق اكسل الفورمز'!CK41="","",'لصق اكسل الفورمز'!CK41)</f>
        <v/>
      </c>
      <c r="BAN46" s="20" t="str">
        <f>IF('لصق اكسل الفورمز'!CL41="","",'لصق اكسل الفورمز'!CL41)</f>
        <v/>
      </c>
      <c r="BAO46" s="20" t="str">
        <f>IF('لصق اكسل الفورمز'!CM41="","",'لصق اكسل الفورمز'!CM41)</f>
        <v/>
      </c>
      <c r="BAP46" s="20" t="str">
        <f>IF('لصق اكسل الفورمز'!CN41="","",'لصق اكسل الفورمز'!CN41)</f>
        <v/>
      </c>
      <c r="BAQ46" s="20" t="str">
        <f>IF('لصق اكسل الفورمز'!CO41="","",'لصق اكسل الفورمز'!CO41)</f>
        <v/>
      </c>
      <c r="BAR46" s="20" t="str">
        <f>IF('لصق اكسل الفورمز'!CP41="","",'لصق اكسل الفورمز'!CP41)</f>
        <v/>
      </c>
      <c r="BAS46" s="20" t="str">
        <f>IF('لصق اكسل الفورمز'!CQ41="","",'لصق اكسل الفورمز'!CQ41)</f>
        <v/>
      </c>
      <c r="BAT46" s="20" t="str">
        <f>IF('لصق اكسل الفورمز'!CR41="","",'لصق اكسل الفورمز'!CR41)</f>
        <v/>
      </c>
      <c r="BAU46" s="20" t="str">
        <f>IF('لصق اكسل الفورمز'!CS41="","",'لصق اكسل الفورمز'!CS41)</f>
        <v/>
      </c>
      <c r="BAV46" s="20" t="str">
        <f>IF('لصق اكسل الفورمز'!CT41="","",'لصق اكسل الفورمز'!CT41)</f>
        <v/>
      </c>
      <c r="BAW46" s="20" t="str">
        <f>IF('لصق اكسل الفورمز'!CU41="","",'لصق اكسل الفورمز'!CU41)</f>
        <v/>
      </c>
      <c r="BAX46" s="20" t="str">
        <f>IF('لصق اكسل الفورمز'!CV41="","",'لصق اكسل الفورمز'!CV41)</f>
        <v/>
      </c>
      <c r="BAY46" s="20" t="str">
        <f>IF('لصق اكسل الفورمز'!CW41="","",'لصق اكسل الفورمز'!CW41)</f>
        <v/>
      </c>
      <c r="BAZ46" s="20" t="str">
        <f>IF('لصق اكسل الفورمز'!CX41="","",'لصق اكسل الفورمز'!CX41)</f>
        <v/>
      </c>
      <c r="BBA46" s="20" t="str">
        <f>IF('لصق اكسل الفورمز'!CY41="","",'لصق اكسل الفورمز'!CY41)</f>
        <v/>
      </c>
      <c r="BBB46" s="20" t="str">
        <f>IF('لصق اكسل الفورمز'!CZ41="","",'لصق اكسل الفورمز'!CZ41)</f>
        <v/>
      </c>
      <c r="BBC46" s="20" t="str">
        <f>IF('لصق اكسل الفورمز'!DA41="","",'لصق اكسل الفورمز'!DA41)</f>
        <v/>
      </c>
      <c r="BBD46" s="20" t="str">
        <f>IF('لصق اكسل الفورمز'!DB41="","",'لصق اكسل الفورمز'!DB41)</f>
        <v/>
      </c>
      <c r="BBE46" s="20" t="str">
        <f>IF('لصق اكسل الفورمز'!DC41="","",'لصق اكسل الفورمز'!DC41)</f>
        <v/>
      </c>
      <c r="BBF46" s="20" t="str">
        <f>IF('لصق اكسل الفورمز'!DD41="","",'لصق اكسل الفورمز'!DD41)</f>
        <v/>
      </c>
      <c r="BBG46" s="20" t="str">
        <f>IF('لصق اكسل الفورمز'!DE41="","",'لصق اكسل الفورمز'!DE41)</f>
        <v/>
      </c>
      <c r="BBH46" s="20" t="str">
        <f>IF('لصق اكسل الفورمز'!DF41="","",'لصق اكسل الفورمز'!DF41)</f>
        <v/>
      </c>
      <c r="BBI46" s="20" t="str">
        <f>IF('لصق اكسل الفورمز'!DG41="","",'لصق اكسل الفورمز'!DG41)</f>
        <v/>
      </c>
      <c r="BBJ46" s="20" t="str">
        <f>IF('لصق اكسل الفورمز'!DH41="","",'لصق اكسل الفورمز'!DH41)</f>
        <v/>
      </c>
      <c r="BBK46" s="20" t="str">
        <f>IF('لصق اكسل الفورمز'!DI41="","",'لصق اكسل الفورمز'!DI41)</f>
        <v/>
      </c>
      <c r="BBL46" s="20" t="str">
        <f>IF('لصق اكسل الفورمز'!DJ41="","",'لصق اكسل الفورمز'!DJ41)</f>
        <v/>
      </c>
      <c r="BBM46" s="20" t="str">
        <f>IF('لصق اكسل الفورمز'!DK41="","",'لصق اكسل الفورمز'!DK41)</f>
        <v/>
      </c>
      <c r="BBN46" s="20" t="str">
        <f>IF('لصق اكسل الفورمز'!DL41="","",'لصق اكسل الفورمز'!DL41)</f>
        <v/>
      </c>
      <c r="BBO46" s="20" t="str">
        <f>IF('لصق اكسل الفورمز'!DM41="","",'لصق اكسل الفورمز'!DM41)</f>
        <v/>
      </c>
      <c r="BCU46" s="20" t="str">
        <f t="shared" si="131"/>
        <v/>
      </c>
      <c r="BCV46" s="20" t="str">
        <f t="shared" si="132"/>
        <v/>
      </c>
      <c r="BCW46" s="20" t="str">
        <f t="shared" si="133"/>
        <v/>
      </c>
      <c r="BCX46" s="20" t="str">
        <f t="shared" si="134"/>
        <v/>
      </c>
      <c r="BCY46" s="20" t="str">
        <f t="shared" si="135"/>
        <v/>
      </c>
      <c r="BCZ46" s="20" t="str">
        <f t="shared" si="136"/>
        <v/>
      </c>
      <c r="BDA46" s="20" t="str">
        <f t="shared" si="137"/>
        <v/>
      </c>
      <c r="BDB46" s="20" t="str">
        <f t="shared" si="138"/>
        <v/>
      </c>
      <c r="BDC46" s="20" t="str">
        <f t="shared" si="139"/>
        <v/>
      </c>
      <c r="BDD46" s="20" t="str">
        <f t="shared" si="140"/>
        <v/>
      </c>
      <c r="BDE46" s="20" t="str">
        <f t="shared" si="141"/>
        <v/>
      </c>
      <c r="BDF46" s="20" t="str">
        <f t="shared" si="142"/>
        <v/>
      </c>
      <c r="BDG46" s="20" t="str">
        <f t="shared" si="143"/>
        <v/>
      </c>
      <c r="BDH46" s="20" t="str">
        <f t="shared" si="144"/>
        <v/>
      </c>
      <c r="BDI46" s="20" t="str">
        <f t="shared" si="145"/>
        <v/>
      </c>
      <c r="BDJ46" s="20" t="str">
        <f t="shared" si="146"/>
        <v/>
      </c>
      <c r="BDK46" s="20" t="str">
        <f t="shared" si="147"/>
        <v/>
      </c>
      <c r="BDL46" s="20" t="str">
        <f t="shared" si="148"/>
        <v/>
      </c>
      <c r="BDM46" s="20" t="str">
        <f t="shared" si="149"/>
        <v/>
      </c>
      <c r="BDN46" s="20" t="str">
        <f t="shared" si="150"/>
        <v/>
      </c>
      <c r="BDO46" s="20" t="str">
        <f t="shared" si="151"/>
        <v/>
      </c>
      <c r="BDP46" s="20" t="str">
        <f t="shared" si="152"/>
        <v/>
      </c>
      <c r="BDQ46" s="20" t="str">
        <f t="shared" si="153"/>
        <v/>
      </c>
      <c r="BDR46" s="20" t="str">
        <f t="shared" si="154"/>
        <v/>
      </c>
      <c r="BDS46" s="20" t="str">
        <f t="shared" si="155"/>
        <v/>
      </c>
      <c r="BDT46" s="20" t="str">
        <f t="shared" si="156"/>
        <v/>
      </c>
      <c r="BDU46" s="20" t="str">
        <f t="shared" si="157"/>
        <v/>
      </c>
      <c r="BDV46" s="20" t="str">
        <f t="shared" si="158"/>
        <v/>
      </c>
      <c r="BDW46" s="20" t="str">
        <f t="shared" si="159"/>
        <v/>
      </c>
      <c r="BDX46" s="20" t="str">
        <f t="shared" si="160"/>
        <v/>
      </c>
      <c r="BDY46" s="20" t="str">
        <f t="shared" si="161"/>
        <v/>
      </c>
      <c r="BDZ46" s="20" t="str">
        <f t="shared" si="162"/>
        <v/>
      </c>
      <c r="BEA46" s="20" t="str">
        <f t="shared" si="163"/>
        <v/>
      </c>
      <c r="BEB46" s="20" t="str">
        <f t="shared" si="164"/>
        <v/>
      </c>
      <c r="BEC46" s="20" t="str">
        <f t="shared" si="165"/>
        <v/>
      </c>
      <c r="BED46" s="20" t="str">
        <f t="shared" si="166"/>
        <v/>
      </c>
      <c r="BEE46" s="20" t="str">
        <f t="shared" si="167"/>
        <v/>
      </c>
      <c r="BEF46" s="20" t="str">
        <f t="shared" si="168"/>
        <v/>
      </c>
      <c r="BEG46" s="20" t="str">
        <f t="shared" si="169"/>
        <v/>
      </c>
      <c r="BEH46" s="20" t="str">
        <f t="shared" si="170"/>
        <v/>
      </c>
      <c r="BEI46" s="20" t="str">
        <f t="shared" si="171"/>
        <v/>
      </c>
      <c r="BEJ46" s="20" t="str">
        <f t="shared" si="172"/>
        <v/>
      </c>
      <c r="BEK46" s="20" t="str">
        <f t="shared" si="173"/>
        <v/>
      </c>
      <c r="BEL46" s="20" t="str">
        <f t="shared" si="174"/>
        <v/>
      </c>
      <c r="BEM46" s="20" t="str">
        <f t="shared" si="175"/>
        <v/>
      </c>
      <c r="BEN46" s="20" t="str">
        <f t="shared" si="176"/>
        <v/>
      </c>
      <c r="BEO46" s="20" t="str">
        <f t="shared" si="177"/>
        <v/>
      </c>
      <c r="BEP46" s="20" t="str">
        <f t="shared" si="178"/>
        <v/>
      </c>
      <c r="BEQ46" s="20" t="str">
        <f t="shared" si="179"/>
        <v/>
      </c>
      <c r="BER46" s="20" t="str">
        <f t="shared" si="180"/>
        <v/>
      </c>
      <c r="BES46" s="20" t="str">
        <f t="shared" si="181"/>
        <v/>
      </c>
      <c r="BET46" s="20" t="str">
        <f t="shared" si="182"/>
        <v/>
      </c>
      <c r="BEU46" s="20" t="str">
        <f t="shared" si="183"/>
        <v/>
      </c>
      <c r="BEV46" s="20" t="str">
        <f t="shared" si="184"/>
        <v/>
      </c>
      <c r="BEW46" s="20" t="str">
        <f t="shared" si="185"/>
        <v/>
      </c>
      <c r="BEX46" s="20" t="str">
        <f t="shared" si="186"/>
        <v/>
      </c>
      <c r="BEY46" s="20" t="str">
        <f t="shared" si="187"/>
        <v/>
      </c>
      <c r="BEZ46" s="20" t="str">
        <f t="shared" si="188"/>
        <v/>
      </c>
      <c r="BFA46" s="20" t="str">
        <f t="shared" si="189"/>
        <v/>
      </c>
      <c r="BFB46" s="20" t="str">
        <f t="shared" si="190"/>
        <v/>
      </c>
      <c r="BFC46" s="20" t="str">
        <f t="shared" si="191"/>
        <v/>
      </c>
      <c r="BFD46" s="20" t="str">
        <f t="shared" si="192"/>
        <v/>
      </c>
      <c r="BFE46" s="20" t="str">
        <f t="shared" si="193"/>
        <v/>
      </c>
      <c r="BFF46" s="20" t="str">
        <f t="shared" si="194"/>
        <v/>
      </c>
      <c r="BFG46" s="20" t="str">
        <f t="shared" si="195"/>
        <v/>
      </c>
      <c r="BFH46" s="20" t="str">
        <f t="shared" si="196"/>
        <v/>
      </c>
      <c r="BFI46" s="20" t="str">
        <f t="shared" si="197"/>
        <v/>
      </c>
      <c r="BFJ46" s="20" t="str">
        <f t="shared" si="198"/>
        <v/>
      </c>
      <c r="BFK46" s="20" t="str">
        <f t="shared" si="199"/>
        <v/>
      </c>
      <c r="BFL46" s="20" t="str">
        <f t="shared" si="200"/>
        <v/>
      </c>
      <c r="BFM46" s="20" t="str">
        <f t="shared" si="201"/>
        <v/>
      </c>
      <c r="BFN46" s="20" t="str">
        <f t="shared" si="202"/>
        <v/>
      </c>
      <c r="BFO46" s="20" t="str">
        <f t="shared" si="203"/>
        <v/>
      </c>
      <c r="BFP46" s="20" t="str">
        <f t="shared" si="204"/>
        <v/>
      </c>
      <c r="BFQ46" s="20" t="str">
        <f t="shared" si="205"/>
        <v/>
      </c>
      <c r="BFR46" s="20" t="str">
        <f t="shared" si="206"/>
        <v/>
      </c>
      <c r="BFS46" s="20" t="str">
        <f t="shared" si="207"/>
        <v/>
      </c>
      <c r="BFT46" s="20" t="str">
        <f t="shared" si="208"/>
        <v/>
      </c>
      <c r="BFU46" s="20" t="str">
        <f t="shared" si="209"/>
        <v/>
      </c>
      <c r="BFV46" s="20" t="str">
        <f t="shared" si="210"/>
        <v/>
      </c>
      <c r="BFW46" s="20" t="str">
        <f t="shared" si="211"/>
        <v/>
      </c>
      <c r="BFX46" s="20" t="str">
        <f t="shared" si="212"/>
        <v/>
      </c>
      <c r="BFY46" s="20" t="str">
        <f t="shared" si="213"/>
        <v/>
      </c>
      <c r="BFZ46" s="20" t="str">
        <f t="shared" si="214"/>
        <v/>
      </c>
      <c r="BGA46" s="20" t="str">
        <f t="shared" si="215"/>
        <v/>
      </c>
      <c r="BGB46" s="20" t="str">
        <f t="shared" si="216"/>
        <v/>
      </c>
      <c r="BGC46" s="20" t="str">
        <f t="shared" si="217"/>
        <v/>
      </c>
      <c r="BGD46" s="20" t="str">
        <f t="shared" si="218"/>
        <v/>
      </c>
      <c r="BGE46" s="20" t="str">
        <f t="shared" si="219"/>
        <v/>
      </c>
      <c r="BGF46" s="20" t="str">
        <f t="shared" si="220"/>
        <v/>
      </c>
      <c r="BGG46" s="20" t="str">
        <f t="shared" si="221"/>
        <v/>
      </c>
      <c r="BGH46" s="20" t="str">
        <f t="shared" si="222"/>
        <v/>
      </c>
      <c r="BGI46" s="20" t="str">
        <f t="shared" si="223"/>
        <v/>
      </c>
      <c r="BGJ46" s="20" t="str">
        <f t="shared" si="224"/>
        <v/>
      </c>
      <c r="BGK46" s="20" t="str">
        <f t="shared" si="225"/>
        <v/>
      </c>
      <c r="BGL46" s="20" t="str">
        <f t="shared" si="226"/>
        <v/>
      </c>
      <c r="BGM46" s="20" t="str">
        <f t="shared" si="227"/>
        <v/>
      </c>
      <c r="BGN46" s="20" t="str">
        <f t="shared" si="228"/>
        <v/>
      </c>
      <c r="BGO46" s="20" t="str">
        <f t="shared" si="229"/>
        <v/>
      </c>
      <c r="BGP46" s="20" t="str">
        <f t="shared" si="230"/>
        <v/>
      </c>
      <c r="BGQ46" s="20" t="str">
        <f t="shared" si="231"/>
        <v/>
      </c>
      <c r="BGR46" s="20" t="str">
        <f t="shared" si="232"/>
        <v/>
      </c>
      <c r="BGS46" s="20" t="str">
        <f t="shared" si="233"/>
        <v/>
      </c>
      <c r="BGT46" s="20" t="str">
        <f t="shared" si="234"/>
        <v/>
      </c>
      <c r="BGU46" s="20" t="str">
        <f t="shared" si="235"/>
        <v/>
      </c>
      <c r="BGV46" s="20" t="str">
        <f t="shared" si="236"/>
        <v/>
      </c>
      <c r="BGW46" s="20" t="str">
        <f t="shared" si="237"/>
        <v/>
      </c>
      <c r="BGX46" s="20" t="str">
        <f t="shared" si="238"/>
        <v/>
      </c>
      <c r="BGY46" s="20" t="str">
        <f t="shared" si="239"/>
        <v/>
      </c>
      <c r="BGZ46" s="20" t="str">
        <f t="shared" si="240"/>
        <v/>
      </c>
      <c r="BHA46" s="20" t="str">
        <f t="shared" si="241"/>
        <v/>
      </c>
      <c r="BHB46" s="20" t="str">
        <f t="shared" si="242"/>
        <v/>
      </c>
      <c r="BHC46" s="20" t="str">
        <f t="shared" si="243"/>
        <v/>
      </c>
      <c r="BHD46" s="20" t="str">
        <f t="shared" si="244"/>
        <v/>
      </c>
      <c r="BHE46" s="20" t="str">
        <f t="shared" si="245"/>
        <v/>
      </c>
      <c r="BHF46" s="20" t="str">
        <f t="shared" si="246"/>
        <v/>
      </c>
      <c r="BHG46" s="20" t="str">
        <f t="shared" si="247"/>
        <v/>
      </c>
      <c r="BHJ46" s="20" t="str">
        <f t="shared" si="248"/>
        <v/>
      </c>
      <c r="BHL46" s="20" t="str">
        <f t="shared" si="311"/>
        <v/>
      </c>
      <c r="BHM46" s="20" t="str">
        <f t="shared" si="311"/>
        <v/>
      </c>
      <c r="BHN46" s="20" t="str">
        <f t="shared" si="311"/>
        <v/>
      </c>
      <c r="BHO46" s="20" t="str">
        <f t="shared" si="311"/>
        <v/>
      </c>
      <c r="BHP46" s="20" t="str">
        <f t="shared" si="311"/>
        <v/>
      </c>
      <c r="BHQ46" s="20" t="str">
        <f t="shared" si="311"/>
        <v/>
      </c>
      <c r="BHR46" s="20" t="str">
        <f t="shared" si="311"/>
        <v/>
      </c>
      <c r="BHS46" s="20" t="str">
        <f t="shared" si="311"/>
        <v/>
      </c>
      <c r="BHT46" s="20" t="str">
        <f t="shared" si="311"/>
        <v/>
      </c>
      <c r="BHU46" s="20" t="str">
        <f t="shared" si="311"/>
        <v/>
      </c>
      <c r="BHV46" s="20" t="str">
        <f t="shared" si="311"/>
        <v/>
      </c>
      <c r="BHW46" s="20" t="str">
        <f t="shared" si="311"/>
        <v/>
      </c>
      <c r="BHX46" s="20" t="str">
        <f t="shared" si="311"/>
        <v/>
      </c>
      <c r="BHY46" s="20" t="str">
        <f t="shared" si="311"/>
        <v/>
      </c>
      <c r="BHZ46" s="20" t="str">
        <f t="shared" si="311"/>
        <v/>
      </c>
      <c r="BIA46" s="20" t="str">
        <f t="shared" si="311"/>
        <v/>
      </c>
      <c r="BIB46" s="20" t="str">
        <f t="shared" si="310"/>
        <v/>
      </c>
      <c r="BIC46" s="20" t="str">
        <f t="shared" si="310"/>
        <v/>
      </c>
      <c r="BID46" s="20" t="str">
        <f t="shared" si="264"/>
        <v/>
      </c>
      <c r="BIE46" s="20" t="str">
        <f t="shared" si="264"/>
        <v/>
      </c>
    </row>
    <row r="47" spans="1:104 1303:1591" ht="14.5">
      <c r="A47" s="523">
        <v>41</v>
      </c>
      <c r="B47" s="510" t="str">
        <f>IF('لصق اكسل الفورمز'!E42="","",'لصق اكسل الفورمز'!E42)</f>
        <v/>
      </c>
      <c r="C47" s="510" t="str">
        <f t="shared" si="93"/>
        <v/>
      </c>
      <c r="D47" s="510" t="str">
        <f t="shared" si="276"/>
        <v/>
      </c>
      <c r="E47" s="510" t="str">
        <f t="shared" si="277"/>
        <v/>
      </c>
      <c r="F47" s="510" t="str">
        <f t="shared" si="278"/>
        <v/>
      </c>
      <c r="G47" s="510" t="str">
        <f t="shared" si="279"/>
        <v/>
      </c>
      <c r="H47" s="510" t="str">
        <f t="shared" si="280"/>
        <v/>
      </c>
      <c r="I47" s="510" t="str">
        <f t="shared" si="281"/>
        <v/>
      </c>
      <c r="J47" s="510" t="str">
        <f t="shared" si="282"/>
        <v/>
      </c>
      <c r="K47" s="510" t="str">
        <f t="shared" si="283"/>
        <v/>
      </c>
      <c r="L47" s="510" t="str">
        <f t="shared" si="253"/>
        <v/>
      </c>
      <c r="M47" s="510" t="str">
        <f t="shared" si="254"/>
        <v/>
      </c>
      <c r="N47" s="510" t="str">
        <f t="shared" si="255"/>
        <v/>
      </c>
      <c r="O47" s="510" t="str">
        <f t="shared" si="256"/>
        <v/>
      </c>
      <c r="P47" s="510" t="str">
        <f t="shared" si="257"/>
        <v/>
      </c>
      <c r="Q47" s="510" t="str">
        <f t="shared" si="258"/>
        <v/>
      </c>
      <c r="R47" s="510" t="str">
        <f t="shared" si="259"/>
        <v/>
      </c>
      <c r="S47" s="510" t="str">
        <f t="shared" si="260"/>
        <v/>
      </c>
      <c r="T47" s="510" t="str">
        <f t="shared" si="261"/>
        <v/>
      </c>
      <c r="U47" s="510" t="str">
        <f t="shared" si="262"/>
        <v/>
      </c>
      <c r="V47" s="510" t="str">
        <f t="shared" si="263"/>
        <v/>
      </c>
      <c r="W47" s="527" t="str">
        <f t="shared" si="94"/>
        <v/>
      </c>
      <c r="X47" s="510" t="str">
        <f t="shared" si="95"/>
        <v/>
      </c>
      <c r="Y47" s="564" t="str">
        <f t="shared" si="96"/>
        <v/>
      </c>
      <c r="AL47" s="20">
        <f t="shared" si="97"/>
        <v>0</v>
      </c>
      <c r="AM47" s="20">
        <f t="shared" si="98"/>
        <v>0</v>
      </c>
      <c r="AO47" s="20" t="str">
        <f t="shared" si="99"/>
        <v/>
      </c>
      <c r="AQ47" s="20" t="str">
        <f t="shared" si="252"/>
        <v/>
      </c>
      <c r="AR47" s="20" t="str">
        <f t="shared" si="101"/>
        <v/>
      </c>
      <c r="AS47" s="20" t="str">
        <f t="shared" si="102"/>
        <v/>
      </c>
      <c r="AT47" s="20" t="str">
        <f t="shared" si="103"/>
        <v/>
      </c>
      <c r="AU47" s="20" t="str">
        <f t="shared" si="104"/>
        <v/>
      </c>
      <c r="AV47" s="20" t="str">
        <f t="shared" si="105"/>
        <v/>
      </c>
      <c r="AW47" s="20" t="str">
        <f t="shared" si="106"/>
        <v/>
      </c>
      <c r="AX47" s="20" t="str">
        <f t="shared" si="107"/>
        <v/>
      </c>
      <c r="AY47" s="20" t="str">
        <f t="shared" si="108"/>
        <v/>
      </c>
      <c r="AZ47" s="20" t="str">
        <f t="shared" si="109"/>
        <v/>
      </c>
      <c r="BA47" s="20" t="str">
        <f t="shared" si="110"/>
        <v/>
      </c>
      <c r="BB47" s="20" t="str">
        <f t="shared" si="111"/>
        <v/>
      </c>
      <c r="BC47" s="20" t="str">
        <f t="shared" si="112"/>
        <v/>
      </c>
      <c r="BD47" s="20" t="str">
        <f t="shared" si="113"/>
        <v/>
      </c>
      <c r="BE47" s="20" t="str">
        <f t="shared" si="114"/>
        <v/>
      </c>
      <c r="BF47" s="20" t="str">
        <f t="shared" si="115"/>
        <v/>
      </c>
      <c r="BG47" s="20" t="str">
        <f t="shared" si="116"/>
        <v/>
      </c>
      <c r="BH47" s="20" t="str">
        <f t="shared" si="117"/>
        <v/>
      </c>
      <c r="BI47" s="20" t="str">
        <f t="shared" si="118"/>
        <v/>
      </c>
      <c r="BJ47" s="20" t="str">
        <f t="shared" si="119"/>
        <v/>
      </c>
      <c r="BL47" s="38" t="e">
        <f t="shared" si="120"/>
        <v>#DIV/0!</v>
      </c>
      <c r="BM47" s="4">
        <f t="shared" si="121"/>
        <v>0</v>
      </c>
      <c r="BN47" s="4">
        <f t="shared" si="122"/>
        <v>0</v>
      </c>
      <c r="BO47" s="4">
        <f t="shared" si="123"/>
        <v>0</v>
      </c>
      <c r="BP47" s="173" t="str">
        <f t="shared" si="124"/>
        <v/>
      </c>
      <c r="BQ47" s="4">
        <f t="shared" si="125"/>
        <v>0</v>
      </c>
      <c r="BT47" s="268" t="str">
        <f t="shared" si="126"/>
        <v/>
      </c>
      <c r="BU47" s="268" t="str">
        <f t="shared" si="127"/>
        <v/>
      </c>
      <c r="BX47" s="20">
        <f t="shared" si="128"/>
        <v>1</v>
      </c>
      <c r="CG47" s="20" t="str">
        <f t="shared" si="129"/>
        <v/>
      </c>
      <c r="CH47" s="20" t="str">
        <f t="shared" si="307"/>
        <v/>
      </c>
      <c r="CI47" s="20" t="str">
        <f t="shared" si="308"/>
        <v/>
      </c>
      <c r="CJ47" s="20" t="str">
        <f t="shared" si="309"/>
        <v/>
      </c>
      <c r="CK47" s="20" t="str">
        <f t="shared" si="284"/>
        <v/>
      </c>
      <c r="CL47" s="20" t="str">
        <f t="shared" si="285"/>
        <v/>
      </c>
      <c r="CM47" s="20" t="str">
        <f t="shared" si="286"/>
        <v/>
      </c>
      <c r="CN47" s="20" t="str">
        <f t="shared" si="287"/>
        <v/>
      </c>
      <c r="CO47" s="20" t="str">
        <f t="shared" si="288"/>
        <v/>
      </c>
      <c r="CP47" s="20" t="str">
        <f t="shared" si="289"/>
        <v/>
      </c>
      <c r="CQ47" s="20" t="str">
        <f t="shared" si="290"/>
        <v/>
      </c>
      <c r="CR47" s="20" t="str">
        <f t="shared" si="291"/>
        <v/>
      </c>
      <c r="CS47" s="20" t="str">
        <f t="shared" si="292"/>
        <v/>
      </c>
      <c r="CT47" s="20" t="str">
        <f t="shared" si="293"/>
        <v/>
      </c>
      <c r="CU47" s="20" t="str">
        <f t="shared" si="294"/>
        <v/>
      </c>
      <c r="CV47" s="20" t="str">
        <f t="shared" si="295"/>
        <v/>
      </c>
      <c r="CW47" s="20" t="str">
        <f t="shared" si="296"/>
        <v/>
      </c>
      <c r="CX47" s="20" t="str">
        <f t="shared" si="297"/>
        <v/>
      </c>
      <c r="CY47" s="20" t="str">
        <f t="shared" si="298"/>
        <v/>
      </c>
      <c r="CZ47" s="20" t="str">
        <f t="shared" si="130"/>
        <v/>
      </c>
      <c r="AXC47" s="20" t="str">
        <f>IF('لصق اكسل الفورمز'!A42="","",'لصق اكسل الفورمز'!A42)</f>
        <v/>
      </c>
      <c r="AXD47" s="20" t="str">
        <f>IF('لصق اكسل الفورمز'!B42="","",'لصق اكسل الفورمز'!B42)</f>
        <v/>
      </c>
      <c r="AXE47" s="20" t="str">
        <f>IF('لصق اكسل الفورمز'!C42="","",'لصق اكسل الفورمز'!C42)</f>
        <v/>
      </c>
      <c r="AXF47" s="20" t="str">
        <f>IF('لصق اكسل الفورمز'!D42="","",'لصق اكسل الفورمز'!D42)</f>
        <v/>
      </c>
      <c r="AXG47" s="20" t="str">
        <f>IF('لصق اكسل الفورمز'!E42="","",'لصق اكسل الفورمز'!E42)</f>
        <v/>
      </c>
      <c r="AXH47" s="20" t="str">
        <f>IF('لصق اكسل الفورمز'!F42="","",'لصق اكسل الفورمز'!F42)</f>
        <v/>
      </c>
      <c r="AXI47" s="20" t="str">
        <f>IF('لصق اكسل الفورمز'!G42="","",'لصق اكسل الفورمز'!G42)</f>
        <v/>
      </c>
      <c r="AXJ47" s="20" t="str">
        <f>IF('لصق اكسل الفورمز'!H42="","",'لصق اكسل الفورمز'!H42)</f>
        <v/>
      </c>
      <c r="AXK47" s="20" t="str">
        <f>IF('لصق اكسل الفورمز'!I42="","",'لصق اكسل الفورمز'!I42)</f>
        <v/>
      </c>
      <c r="AXL47" s="20" t="str">
        <f>IF('لصق اكسل الفورمز'!J42="","",'لصق اكسل الفورمز'!J42)</f>
        <v/>
      </c>
      <c r="AXM47" s="20" t="str">
        <f>IF('لصق اكسل الفورمز'!K42="","",'لصق اكسل الفورمز'!K42)</f>
        <v/>
      </c>
      <c r="AXN47" s="20" t="str">
        <f>IF('لصق اكسل الفورمز'!L42="","",'لصق اكسل الفورمز'!L42)</f>
        <v/>
      </c>
      <c r="AXO47" s="20" t="str">
        <f>IF('لصق اكسل الفورمز'!M42="","",'لصق اكسل الفورمز'!M42)</f>
        <v/>
      </c>
      <c r="AXP47" s="20" t="str">
        <f>IF('لصق اكسل الفورمز'!N42="","",'لصق اكسل الفورمز'!N42)</f>
        <v/>
      </c>
      <c r="AXQ47" s="20" t="str">
        <f>IF('لصق اكسل الفورمز'!O42="","",'لصق اكسل الفورمز'!O42)</f>
        <v/>
      </c>
      <c r="AXR47" s="20" t="str">
        <f>IF('لصق اكسل الفورمز'!P42="","",'لصق اكسل الفورمز'!P42)</f>
        <v/>
      </c>
      <c r="AXS47" s="20" t="str">
        <f>IF('لصق اكسل الفورمز'!Q42="","",'لصق اكسل الفورمز'!Q42)</f>
        <v/>
      </c>
      <c r="AXT47" s="20" t="str">
        <f>IF('لصق اكسل الفورمز'!R42="","",'لصق اكسل الفورمز'!R42)</f>
        <v/>
      </c>
      <c r="AXU47" s="20" t="str">
        <f>IF('لصق اكسل الفورمز'!S42="","",'لصق اكسل الفورمز'!S42)</f>
        <v/>
      </c>
      <c r="AXV47" s="20" t="str">
        <f>IF('لصق اكسل الفورمز'!T42="","",'لصق اكسل الفورمز'!T42)</f>
        <v/>
      </c>
      <c r="AXW47" s="20" t="str">
        <f>IF('لصق اكسل الفورمز'!U42="","",'لصق اكسل الفورمز'!U42)</f>
        <v/>
      </c>
      <c r="AXX47" s="20" t="str">
        <f>IF('لصق اكسل الفورمز'!V42="","",'لصق اكسل الفورمز'!V42)</f>
        <v/>
      </c>
      <c r="AXY47" s="20" t="str">
        <f>IF('لصق اكسل الفورمز'!W42="","",'لصق اكسل الفورمز'!W42)</f>
        <v/>
      </c>
      <c r="AXZ47" s="20" t="str">
        <f>IF('لصق اكسل الفورمز'!X42="","",'لصق اكسل الفورمز'!X42)</f>
        <v/>
      </c>
      <c r="AYA47" s="20" t="str">
        <f>IF('لصق اكسل الفورمز'!Y42="","",'لصق اكسل الفورمز'!Y42)</f>
        <v/>
      </c>
      <c r="AYB47" s="20" t="str">
        <f>IF('لصق اكسل الفورمز'!Z42="","",'لصق اكسل الفورمز'!Z42)</f>
        <v/>
      </c>
      <c r="AYC47" s="20" t="str">
        <f>IF('لصق اكسل الفورمز'!AA42="","",'لصق اكسل الفورمز'!AA42)</f>
        <v/>
      </c>
      <c r="AYD47" s="20" t="str">
        <f>IF('لصق اكسل الفورمز'!AB42="","",'لصق اكسل الفورمز'!AB42)</f>
        <v/>
      </c>
      <c r="AYE47" s="20" t="str">
        <f>IF('لصق اكسل الفورمز'!AC42="","",'لصق اكسل الفورمز'!AC42)</f>
        <v/>
      </c>
      <c r="AYF47" s="20" t="str">
        <f>IF('لصق اكسل الفورمز'!AD42="","",'لصق اكسل الفورمز'!AD42)</f>
        <v/>
      </c>
      <c r="AYG47" s="20" t="str">
        <f>IF('لصق اكسل الفورمز'!AE42="","",'لصق اكسل الفورمز'!AE42)</f>
        <v/>
      </c>
      <c r="AYH47" s="20" t="str">
        <f>IF('لصق اكسل الفورمز'!AF42="","",'لصق اكسل الفورمز'!AF42)</f>
        <v/>
      </c>
      <c r="AYI47" s="20" t="str">
        <f>IF('لصق اكسل الفورمز'!AG42="","",'لصق اكسل الفورمز'!AG42)</f>
        <v/>
      </c>
      <c r="AYJ47" s="20" t="str">
        <f>IF('لصق اكسل الفورمز'!AH42="","",'لصق اكسل الفورمز'!AH42)</f>
        <v/>
      </c>
      <c r="AYK47" s="20" t="str">
        <f>IF('لصق اكسل الفورمز'!AI42="","",'لصق اكسل الفورمز'!AI42)</f>
        <v/>
      </c>
      <c r="AYL47" s="20" t="str">
        <f>IF('لصق اكسل الفورمز'!AJ42="","",'لصق اكسل الفورمز'!AJ42)</f>
        <v/>
      </c>
      <c r="AYM47" s="20" t="str">
        <f>IF('لصق اكسل الفورمز'!AK42="","",'لصق اكسل الفورمز'!AK42)</f>
        <v/>
      </c>
      <c r="AYN47" s="20" t="str">
        <f>IF('لصق اكسل الفورمز'!AL42="","",'لصق اكسل الفورمز'!AL42)</f>
        <v/>
      </c>
      <c r="AYO47" s="20" t="str">
        <f>IF('لصق اكسل الفورمز'!AM42="","",'لصق اكسل الفورمز'!AM42)</f>
        <v/>
      </c>
      <c r="AYP47" s="20" t="str">
        <f>IF('لصق اكسل الفورمز'!AN42="","",'لصق اكسل الفورمز'!AN42)</f>
        <v/>
      </c>
      <c r="AYQ47" s="20" t="str">
        <f>IF('لصق اكسل الفورمز'!AO42="","",'لصق اكسل الفورمز'!AO42)</f>
        <v/>
      </c>
      <c r="AYR47" s="20" t="str">
        <f>IF('لصق اكسل الفورمز'!AP42="","",'لصق اكسل الفورمز'!AP42)</f>
        <v/>
      </c>
      <c r="AYS47" s="20" t="str">
        <f>IF('لصق اكسل الفورمز'!AQ42="","",'لصق اكسل الفورمز'!AQ42)</f>
        <v/>
      </c>
      <c r="AYT47" s="20" t="str">
        <f>IF('لصق اكسل الفورمز'!AR42="","",'لصق اكسل الفورمز'!AR42)</f>
        <v/>
      </c>
      <c r="AYU47" s="20" t="str">
        <f>IF('لصق اكسل الفورمز'!AS42="","",'لصق اكسل الفورمز'!AS42)</f>
        <v/>
      </c>
      <c r="AYV47" s="20" t="str">
        <f>IF('لصق اكسل الفورمز'!AT42="","",'لصق اكسل الفورمز'!AT42)</f>
        <v/>
      </c>
      <c r="AYW47" s="20" t="str">
        <f>IF('لصق اكسل الفورمز'!AU42="","",'لصق اكسل الفورمز'!AU42)</f>
        <v/>
      </c>
      <c r="AYX47" s="20" t="str">
        <f>IF('لصق اكسل الفورمز'!AV42="","",'لصق اكسل الفورمز'!AV42)</f>
        <v/>
      </c>
      <c r="AYY47" s="20" t="str">
        <f>IF('لصق اكسل الفورمز'!AW42="","",'لصق اكسل الفورمز'!AW42)</f>
        <v/>
      </c>
      <c r="AYZ47" s="20" t="str">
        <f>IF('لصق اكسل الفورمز'!AX42="","",'لصق اكسل الفورمز'!AX42)</f>
        <v/>
      </c>
      <c r="AZA47" s="20" t="str">
        <f>IF('لصق اكسل الفورمز'!AY42="","",'لصق اكسل الفورمز'!AY42)</f>
        <v/>
      </c>
      <c r="AZB47" s="20" t="str">
        <f>IF('لصق اكسل الفورمز'!AZ42="","",'لصق اكسل الفورمز'!AZ42)</f>
        <v/>
      </c>
      <c r="AZC47" s="20" t="str">
        <f>IF('لصق اكسل الفورمز'!BA42="","",'لصق اكسل الفورمز'!BA42)</f>
        <v/>
      </c>
      <c r="AZD47" s="20" t="str">
        <f>IF('لصق اكسل الفورمز'!BB42="","",'لصق اكسل الفورمز'!BB42)</f>
        <v/>
      </c>
      <c r="AZE47" s="20" t="str">
        <f>IF('لصق اكسل الفورمز'!BC42="","",'لصق اكسل الفورمز'!BC42)</f>
        <v/>
      </c>
      <c r="AZF47" s="20" t="str">
        <f>IF('لصق اكسل الفورمز'!BD42="","",'لصق اكسل الفورمز'!BD42)</f>
        <v/>
      </c>
      <c r="AZG47" s="20" t="str">
        <f>IF('لصق اكسل الفورمز'!BE42="","",'لصق اكسل الفورمز'!BE42)</f>
        <v/>
      </c>
      <c r="AZH47" s="20" t="str">
        <f>IF('لصق اكسل الفورمز'!BF42="","",'لصق اكسل الفورمز'!BF42)</f>
        <v/>
      </c>
      <c r="AZI47" s="20" t="str">
        <f>IF('لصق اكسل الفورمز'!BG42="","",'لصق اكسل الفورمز'!BG42)</f>
        <v/>
      </c>
      <c r="AZJ47" s="20" t="str">
        <f>IF('لصق اكسل الفورمز'!BH42="","",'لصق اكسل الفورمز'!BH42)</f>
        <v/>
      </c>
      <c r="AZK47" s="20" t="str">
        <f>IF('لصق اكسل الفورمز'!BI42="","",'لصق اكسل الفورمز'!BI42)</f>
        <v/>
      </c>
      <c r="AZL47" s="20" t="str">
        <f>IF('لصق اكسل الفورمز'!BJ42="","",'لصق اكسل الفورمز'!BJ42)</f>
        <v/>
      </c>
      <c r="AZM47" s="20" t="str">
        <f>IF('لصق اكسل الفورمز'!BK42="","",'لصق اكسل الفورمز'!BK42)</f>
        <v/>
      </c>
      <c r="AZN47" s="20" t="str">
        <f>IF('لصق اكسل الفورمز'!BL42="","",'لصق اكسل الفورمز'!BL42)</f>
        <v/>
      </c>
      <c r="AZO47" s="20" t="str">
        <f>IF('لصق اكسل الفورمز'!BM42="","",'لصق اكسل الفورمز'!BM42)</f>
        <v/>
      </c>
      <c r="AZP47" s="20" t="str">
        <f>IF('لصق اكسل الفورمز'!BN42="","",'لصق اكسل الفورمز'!BN42)</f>
        <v/>
      </c>
      <c r="AZQ47" s="20" t="str">
        <f>IF('لصق اكسل الفورمز'!BO42="","",'لصق اكسل الفورمز'!BO42)</f>
        <v/>
      </c>
      <c r="AZR47" s="20" t="str">
        <f>IF('لصق اكسل الفورمز'!BP42="","",'لصق اكسل الفورمز'!BP42)</f>
        <v/>
      </c>
      <c r="AZS47" s="20" t="str">
        <f>IF('لصق اكسل الفورمز'!BQ42="","",'لصق اكسل الفورمز'!BQ42)</f>
        <v/>
      </c>
      <c r="AZT47" s="20" t="str">
        <f>IF('لصق اكسل الفورمز'!BR42="","",'لصق اكسل الفورمز'!BR42)</f>
        <v/>
      </c>
      <c r="AZU47" s="20" t="str">
        <f>IF('لصق اكسل الفورمز'!BS42="","",'لصق اكسل الفورمز'!BS42)</f>
        <v/>
      </c>
      <c r="AZV47" s="20" t="str">
        <f>IF('لصق اكسل الفورمز'!BT42="","",'لصق اكسل الفورمز'!BT42)</f>
        <v/>
      </c>
      <c r="AZW47" s="20" t="str">
        <f>IF('لصق اكسل الفورمز'!BU42="","",'لصق اكسل الفورمز'!BU42)</f>
        <v/>
      </c>
      <c r="AZX47" s="20" t="str">
        <f>IF('لصق اكسل الفورمز'!BV42="","",'لصق اكسل الفورمز'!BV42)</f>
        <v/>
      </c>
      <c r="AZY47" s="20" t="str">
        <f>IF('لصق اكسل الفورمز'!BW42="","",'لصق اكسل الفورمز'!BW42)</f>
        <v/>
      </c>
      <c r="AZZ47" s="20" t="str">
        <f>IF('لصق اكسل الفورمز'!BX42="","",'لصق اكسل الفورمز'!BX42)</f>
        <v/>
      </c>
      <c r="BAA47" s="20" t="str">
        <f>IF('لصق اكسل الفورمز'!BY42="","",'لصق اكسل الفورمز'!BY42)</f>
        <v/>
      </c>
      <c r="BAB47" s="20" t="str">
        <f>IF('لصق اكسل الفورمز'!BZ42="","",'لصق اكسل الفورمز'!BZ42)</f>
        <v/>
      </c>
      <c r="BAC47" s="20" t="str">
        <f>IF('لصق اكسل الفورمز'!CA42="","",'لصق اكسل الفورمز'!CA42)</f>
        <v/>
      </c>
      <c r="BAD47" s="20" t="str">
        <f>IF('لصق اكسل الفورمز'!CB42="","",'لصق اكسل الفورمز'!CB42)</f>
        <v/>
      </c>
      <c r="BAE47" s="20" t="str">
        <f>IF('لصق اكسل الفورمز'!CC42="","",'لصق اكسل الفورمز'!CC42)</f>
        <v/>
      </c>
      <c r="BAF47" s="20" t="str">
        <f>IF('لصق اكسل الفورمز'!CD42="","",'لصق اكسل الفورمز'!CD42)</f>
        <v/>
      </c>
      <c r="BAG47" s="20" t="str">
        <f>IF('لصق اكسل الفورمز'!CE42="","",'لصق اكسل الفورمز'!CE42)</f>
        <v/>
      </c>
      <c r="BAH47" s="20" t="str">
        <f>IF('لصق اكسل الفورمز'!CF42="","",'لصق اكسل الفورمز'!CF42)</f>
        <v/>
      </c>
      <c r="BAI47" s="20" t="str">
        <f>IF('لصق اكسل الفورمز'!CG42="","",'لصق اكسل الفورمز'!CG42)</f>
        <v/>
      </c>
      <c r="BAJ47" s="20" t="str">
        <f>IF('لصق اكسل الفورمز'!CH42="","",'لصق اكسل الفورمز'!CH42)</f>
        <v/>
      </c>
      <c r="BAK47" s="20" t="str">
        <f>IF('لصق اكسل الفورمز'!CI42="","",'لصق اكسل الفورمز'!CI42)</f>
        <v/>
      </c>
      <c r="BAL47" s="20" t="str">
        <f>IF('لصق اكسل الفورمز'!CJ42="","",'لصق اكسل الفورمز'!CJ42)</f>
        <v/>
      </c>
      <c r="BAM47" s="20" t="str">
        <f>IF('لصق اكسل الفورمز'!CK42="","",'لصق اكسل الفورمز'!CK42)</f>
        <v/>
      </c>
      <c r="BAN47" s="20" t="str">
        <f>IF('لصق اكسل الفورمز'!CL42="","",'لصق اكسل الفورمز'!CL42)</f>
        <v/>
      </c>
      <c r="BAO47" s="20" t="str">
        <f>IF('لصق اكسل الفورمز'!CM42="","",'لصق اكسل الفورمز'!CM42)</f>
        <v/>
      </c>
      <c r="BAP47" s="20" t="str">
        <f>IF('لصق اكسل الفورمز'!CN42="","",'لصق اكسل الفورمز'!CN42)</f>
        <v/>
      </c>
      <c r="BAQ47" s="20" t="str">
        <f>IF('لصق اكسل الفورمز'!CO42="","",'لصق اكسل الفورمز'!CO42)</f>
        <v/>
      </c>
      <c r="BAR47" s="20" t="str">
        <f>IF('لصق اكسل الفورمز'!CP42="","",'لصق اكسل الفورمز'!CP42)</f>
        <v/>
      </c>
      <c r="BAS47" s="20" t="str">
        <f>IF('لصق اكسل الفورمز'!CQ42="","",'لصق اكسل الفورمز'!CQ42)</f>
        <v/>
      </c>
      <c r="BAT47" s="20" t="str">
        <f>IF('لصق اكسل الفورمز'!CR42="","",'لصق اكسل الفورمز'!CR42)</f>
        <v/>
      </c>
      <c r="BAU47" s="20" t="str">
        <f>IF('لصق اكسل الفورمز'!CS42="","",'لصق اكسل الفورمز'!CS42)</f>
        <v/>
      </c>
      <c r="BAV47" s="20" t="str">
        <f>IF('لصق اكسل الفورمز'!CT42="","",'لصق اكسل الفورمز'!CT42)</f>
        <v/>
      </c>
      <c r="BAW47" s="20" t="str">
        <f>IF('لصق اكسل الفورمز'!CU42="","",'لصق اكسل الفورمز'!CU42)</f>
        <v/>
      </c>
      <c r="BAX47" s="20" t="str">
        <f>IF('لصق اكسل الفورمز'!CV42="","",'لصق اكسل الفورمز'!CV42)</f>
        <v/>
      </c>
      <c r="BAY47" s="20" t="str">
        <f>IF('لصق اكسل الفورمز'!CW42="","",'لصق اكسل الفورمز'!CW42)</f>
        <v/>
      </c>
      <c r="BAZ47" s="20" t="str">
        <f>IF('لصق اكسل الفورمز'!CX42="","",'لصق اكسل الفورمز'!CX42)</f>
        <v/>
      </c>
      <c r="BBA47" s="20" t="str">
        <f>IF('لصق اكسل الفورمز'!CY42="","",'لصق اكسل الفورمز'!CY42)</f>
        <v/>
      </c>
      <c r="BBB47" s="20" t="str">
        <f>IF('لصق اكسل الفورمز'!CZ42="","",'لصق اكسل الفورمز'!CZ42)</f>
        <v/>
      </c>
      <c r="BBC47" s="20" t="str">
        <f>IF('لصق اكسل الفورمز'!DA42="","",'لصق اكسل الفورمز'!DA42)</f>
        <v/>
      </c>
      <c r="BBD47" s="20" t="str">
        <f>IF('لصق اكسل الفورمز'!DB42="","",'لصق اكسل الفورمز'!DB42)</f>
        <v/>
      </c>
      <c r="BBE47" s="20" t="str">
        <f>IF('لصق اكسل الفورمز'!DC42="","",'لصق اكسل الفورمز'!DC42)</f>
        <v/>
      </c>
      <c r="BBF47" s="20" t="str">
        <f>IF('لصق اكسل الفورمز'!DD42="","",'لصق اكسل الفورمز'!DD42)</f>
        <v/>
      </c>
      <c r="BBG47" s="20" t="str">
        <f>IF('لصق اكسل الفورمز'!DE42="","",'لصق اكسل الفورمز'!DE42)</f>
        <v/>
      </c>
      <c r="BBH47" s="20" t="str">
        <f>IF('لصق اكسل الفورمز'!DF42="","",'لصق اكسل الفورمز'!DF42)</f>
        <v/>
      </c>
      <c r="BBI47" s="20" t="str">
        <f>IF('لصق اكسل الفورمز'!DG42="","",'لصق اكسل الفورمز'!DG42)</f>
        <v/>
      </c>
      <c r="BBJ47" s="20" t="str">
        <f>IF('لصق اكسل الفورمز'!DH42="","",'لصق اكسل الفورمز'!DH42)</f>
        <v/>
      </c>
      <c r="BBK47" s="20" t="str">
        <f>IF('لصق اكسل الفورمز'!DI42="","",'لصق اكسل الفورمز'!DI42)</f>
        <v/>
      </c>
      <c r="BBL47" s="20" t="str">
        <f>IF('لصق اكسل الفورمز'!DJ42="","",'لصق اكسل الفورمز'!DJ42)</f>
        <v/>
      </c>
      <c r="BBM47" s="20" t="str">
        <f>IF('لصق اكسل الفورمز'!DK42="","",'لصق اكسل الفورمز'!DK42)</f>
        <v/>
      </c>
      <c r="BBN47" s="20" t="str">
        <f>IF('لصق اكسل الفورمز'!DL42="","",'لصق اكسل الفورمز'!DL42)</f>
        <v/>
      </c>
      <c r="BBO47" s="20" t="str">
        <f>IF('لصق اكسل الفورمز'!DM42="","",'لصق اكسل الفورمز'!DM42)</f>
        <v/>
      </c>
      <c r="BCU47" s="20" t="str">
        <f t="shared" si="131"/>
        <v/>
      </c>
      <c r="BCV47" s="20" t="str">
        <f t="shared" si="132"/>
        <v/>
      </c>
      <c r="BCW47" s="20" t="str">
        <f t="shared" si="133"/>
        <v/>
      </c>
      <c r="BCX47" s="20" t="str">
        <f t="shared" si="134"/>
        <v/>
      </c>
      <c r="BCY47" s="20" t="str">
        <f t="shared" si="135"/>
        <v/>
      </c>
      <c r="BCZ47" s="20" t="str">
        <f t="shared" si="136"/>
        <v/>
      </c>
      <c r="BDA47" s="20" t="str">
        <f t="shared" si="137"/>
        <v/>
      </c>
      <c r="BDB47" s="20" t="str">
        <f t="shared" si="138"/>
        <v/>
      </c>
      <c r="BDC47" s="20" t="str">
        <f t="shared" si="139"/>
        <v/>
      </c>
      <c r="BDD47" s="20" t="str">
        <f t="shared" si="140"/>
        <v/>
      </c>
      <c r="BDE47" s="20" t="str">
        <f t="shared" si="141"/>
        <v/>
      </c>
      <c r="BDF47" s="20" t="str">
        <f t="shared" si="142"/>
        <v/>
      </c>
      <c r="BDG47" s="20" t="str">
        <f t="shared" si="143"/>
        <v/>
      </c>
      <c r="BDH47" s="20" t="str">
        <f t="shared" si="144"/>
        <v/>
      </c>
      <c r="BDI47" s="20" t="str">
        <f t="shared" si="145"/>
        <v/>
      </c>
      <c r="BDJ47" s="20" t="str">
        <f t="shared" si="146"/>
        <v/>
      </c>
      <c r="BDK47" s="20" t="str">
        <f t="shared" si="147"/>
        <v/>
      </c>
      <c r="BDL47" s="20" t="str">
        <f t="shared" si="148"/>
        <v/>
      </c>
      <c r="BDM47" s="20" t="str">
        <f t="shared" si="149"/>
        <v/>
      </c>
      <c r="BDN47" s="20" t="str">
        <f t="shared" si="150"/>
        <v/>
      </c>
      <c r="BDO47" s="20" t="str">
        <f t="shared" si="151"/>
        <v/>
      </c>
      <c r="BDP47" s="20" t="str">
        <f t="shared" si="152"/>
        <v/>
      </c>
      <c r="BDQ47" s="20" t="str">
        <f t="shared" si="153"/>
        <v/>
      </c>
      <c r="BDR47" s="20" t="str">
        <f t="shared" si="154"/>
        <v/>
      </c>
      <c r="BDS47" s="20" t="str">
        <f t="shared" si="155"/>
        <v/>
      </c>
      <c r="BDT47" s="20" t="str">
        <f t="shared" si="156"/>
        <v/>
      </c>
      <c r="BDU47" s="20" t="str">
        <f t="shared" si="157"/>
        <v/>
      </c>
      <c r="BDV47" s="20" t="str">
        <f t="shared" si="158"/>
        <v/>
      </c>
      <c r="BDW47" s="20" t="str">
        <f t="shared" si="159"/>
        <v/>
      </c>
      <c r="BDX47" s="20" t="str">
        <f t="shared" si="160"/>
        <v/>
      </c>
      <c r="BDY47" s="20" t="str">
        <f t="shared" si="161"/>
        <v/>
      </c>
      <c r="BDZ47" s="20" t="str">
        <f t="shared" si="162"/>
        <v/>
      </c>
      <c r="BEA47" s="20" t="str">
        <f t="shared" si="163"/>
        <v/>
      </c>
      <c r="BEB47" s="20" t="str">
        <f t="shared" si="164"/>
        <v/>
      </c>
      <c r="BEC47" s="20" t="str">
        <f t="shared" si="165"/>
        <v/>
      </c>
      <c r="BED47" s="20" t="str">
        <f t="shared" si="166"/>
        <v/>
      </c>
      <c r="BEE47" s="20" t="str">
        <f t="shared" si="167"/>
        <v/>
      </c>
      <c r="BEF47" s="20" t="str">
        <f t="shared" si="168"/>
        <v/>
      </c>
      <c r="BEG47" s="20" t="str">
        <f t="shared" si="169"/>
        <v/>
      </c>
      <c r="BEH47" s="20" t="str">
        <f t="shared" si="170"/>
        <v/>
      </c>
      <c r="BEI47" s="20" t="str">
        <f t="shared" si="171"/>
        <v/>
      </c>
      <c r="BEJ47" s="20" t="str">
        <f t="shared" si="172"/>
        <v/>
      </c>
      <c r="BEK47" s="20" t="str">
        <f t="shared" si="173"/>
        <v/>
      </c>
      <c r="BEL47" s="20" t="str">
        <f t="shared" si="174"/>
        <v/>
      </c>
      <c r="BEM47" s="20" t="str">
        <f t="shared" si="175"/>
        <v/>
      </c>
      <c r="BEN47" s="20" t="str">
        <f t="shared" si="176"/>
        <v/>
      </c>
      <c r="BEO47" s="20" t="str">
        <f t="shared" si="177"/>
        <v/>
      </c>
      <c r="BEP47" s="20" t="str">
        <f t="shared" si="178"/>
        <v/>
      </c>
      <c r="BEQ47" s="20" t="str">
        <f t="shared" si="179"/>
        <v/>
      </c>
      <c r="BER47" s="20" t="str">
        <f t="shared" si="180"/>
        <v/>
      </c>
      <c r="BES47" s="20" t="str">
        <f t="shared" si="181"/>
        <v/>
      </c>
      <c r="BET47" s="20" t="str">
        <f t="shared" si="182"/>
        <v/>
      </c>
      <c r="BEU47" s="20" t="str">
        <f t="shared" si="183"/>
        <v/>
      </c>
      <c r="BEV47" s="20" t="str">
        <f t="shared" si="184"/>
        <v/>
      </c>
      <c r="BEW47" s="20" t="str">
        <f t="shared" si="185"/>
        <v/>
      </c>
      <c r="BEX47" s="20" t="str">
        <f t="shared" si="186"/>
        <v/>
      </c>
      <c r="BEY47" s="20" t="str">
        <f t="shared" si="187"/>
        <v/>
      </c>
      <c r="BEZ47" s="20" t="str">
        <f t="shared" si="188"/>
        <v/>
      </c>
      <c r="BFA47" s="20" t="str">
        <f t="shared" si="189"/>
        <v/>
      </c>
      <c r="BFB47" s="20" t="str">
        <f t="shared" si="190"/>
        <v/>
      </c>
      <c r="BFC47" s="20" t="str">
        <f t="shared" si="191"/>
        <v/>
      </c>
      <c r="BFD47" s="20" t="str">
        <f t="shared" si="192"/>
        <v/>
      </c>
      <c r="BFE47" s="20" t="str">
        <f t="shared" si="193"/>
        <v/>
      </c>
      <c r="BFF47" s="20" t="str">
        <f t="shared" si="194"/>
        <v/>
      </c>
      <c r="BFG47" s="20" t="str">
        <f t="shared" si="195"/>
        <v/>
      </c>
      <c r="BFH47" s="20" t="str">
        <f t="shared" si="196"/>
        <v/>
      </c>
      <c r="BFI47" s="20" t="str">
        <f t="shared" si="197"/>
        <v/>
      </c>
      <c r="BFJ47" s="20" t="str">
        <f t="shared" si="198"/>
        <v/>
      </c>
      <c r="BFK47" s="20" t="str">
        <f t="shared" si="199"/>
        <v/>
      </c>
      <c r="BFL47" s="20" t="str">
        <f t="shared" si="200"/>
        <v/>
      </c>
      <c r="BFM47" s="20" t="str">
        <f t="shared" si="201"/>
        <v/>
      </c>
      <c r="BFN47" s="20" t="str">
        <f t="shared" si="202"/>
        <v/>
      </c>
      <c r="BFO47" s="20" t="str">
        <f t="shared" si="203"/>
        <v/>
      </c>
      <c r="BFP47" s="20" t="str">
        <f t="shared" si="204"/>
        <v/>
      </c>
      <c r="BFQ47" s="20" t="str">
        <f t="shared" si="205"/>
        <v/>
      </c>
      <c r="BFR47" s="20" t="str">
        <f t="shared" si="206"/>
        <v/>
      </c>
      <c r="BFS47" s="20" t="str">
        <f t="shared" si="207"/>
        <v/>
      </c>
      <c r="BFT47" s="20" t="str">
        <f t="shared" si="208"/>
        <v/>
      </c>
      <c r="BFU47" s="20" t="str">
        <f t="shared" si="209"/>
        <v/>
      </c>
      <c r="BFV47" s="20" t="str">
        <f t="shared" si="210"/>
        <v/>
      </c>
      <c r="BFW47" s="20" t="str">
        <f t="shared" si="211"/>
        <v/>
      </c>
      <c r="BFX47" s="20" t="str">
        <f t="shared" si="212"/>
        <v/>
      </c>
      <c r="BFY47" s="20" t="str">
        <f t="shared" si="213"/>
        <v/>
      </c>
      <c r="BFZ47" s="20" t="str">
        <f t="shared" si="214"/>
        <v/>
      </c>
      <c r="BGA47" s="20" t="str">
        <f t="shared" si="215"/>
        <v/>
      </c>
      <c r="BGB47" s="20" t="str">
        <f t="shared" si="216"/>
        <v/>
      </c>
      <c r="BGC47" s="20" t="str">
        <f t="shared" si="217"/>
        <v/>
      </c>
      <c r="BGD47" s="20" t="str">
        <f t="shared" si="218"/>
        <v/>
      </c>
      <c r="BGE47" s="20" t="str">
        <f t="shared" si="219"/>
        <v/>
      </c>
      <c r="BGF47" s="20" t="str">
        <f t="shared" si="220"/>
        <v/>
      </c>
      <c r="BGG47" s="20" t="str">
        <f t="shared" si="221"/>
        <v/>
      </c>
      <c r="BGH47" s="20" t="str">
        <f t="shared" si="222"/>
        <v/>
      </c>
      <c r="BGI47" s="20" t="str">
        <f t="shared" si="223"/>
        <v/>
      </c>
      <c r="BGJ47" s="20" t="str">
        <f t="shared" si="224"/>
        <v/>
      </c>
      <c r="BGK47" s="20" t="str">
        <f t="shared" si="225"/>
        <v/>
      </c>
      <c r="BGL47" s="20" t="str">
        <f t="shared" si="226"/>
        <v/>
      </c>
      <c r="BGM47" s="20" t="str">
        <f t="shared" si="227"/>
        <v/>
      </c>
      <c r="BGN47" s="20" t="str">
        <f t="shared" si="228"/>
        <v/>
      </c>
      <c r="BGO47" s="20" t="str">
        <f t="shared" si="229"/>
        <v/>
      </c>
      <c r="BGP47" s="20" t="str">
        <f t="shared" si="230"/>
        <v/>
      </c>
      <c r="BGQ47" s="20" t="str">
        <f t="shared" si="231"/>
        <v/>
      </c>
      <c r="BGR47" s="20" t="str">
        <f t="shared" si="232"/>
        <v/>
      </c>
      <c r="BGS47" s="20" t="str">
        <f t="shared" si="233"/>
        <v/>
      </c>
      <c r="BGT47" s="20" t="str">
        <f t="shared" si="234"/>
        <v/>
      </c>
      <c r="BGU47" s="20" t="str">
        <f t="shared" si="235"/>
        <v/>
      </c>
      <c r="BGV47" s="20" t="str">
        <f t="shared" si="236"/>
        <v/>
      </c>
      <c r="BGW47" s="20" t="str">
        <f t="shared" si="237"/>
        <v/>
      </c>
      <c r="BGX47" s="20" t="str">
        <f t="shared" si="238"/>
        <v/>
      </c>
      <c r="BGY47" s="20" t="str">
        <f t="shared" si="239"/>
        <v/>
      </c>
      <c r="BGZ47" s="20" t="str">
        <f t="shared" si="240"/>
        <v/>
      </c>
      <c r="BHA47" s="20" t="str">
        <f t="shared" si="241"/>
        <v/>
      </c>
      <c r="BHB47" s="20" t="str">
        <f t="shared" si="242"/>
        <v/>
      </c>
      <c r="BHC47" s="20" t="str">
        <f t="shared" si="243"/>
        <v/>
      </c>
      <c r="BHD47" s="20" t="str">
        <f t="shared" si="244"/>
        <v/>
      </c>
      <c r="BHE47" s="20" t="str">
        <f t="shared" si="245"/>
        <v/>
      </c>
      <c r="BHF47" s="20" t="str">
        <f t="shared" si="246"/>
        <v/>
      </c>
      <c r="BHG47" s="20" t="str">
        <f t="shared" si="247"/>
        <v/>
      </c>
      <c r="BHJ47" s="20" t="str">
        <f t="shared" si="248"/>
        <v/>
      </c>
      <c r="BHL47" s="20" t="str">
        <f t="shared" si="311"/>
        <v/>
      </c>
      <c r="BHM47" s="20" t="str">
        <f t="shared" si="311"/>
        <v/>
      </c>
      <c r="BHN47" s="20" t="str">
        <f t="shared" si="311"/>
        <v/>
      </c>
      <c r="BHO47" s="20" t="str">
        <f t="shared" si="311"/>
        <v/>
      </c>
      <c r="BHP47" s="20" t="str">
        <f t="shared" si="311"/>
        <v/>
      </c>
      <c r="BHQ47" s="20" t="str">
        <f t="shared" si="311"/>
        <v/>
      </c>
      <c r="BHR47" s="20" t="str">
        <f t="shared" si="311"/>
        <v/>
      </c>
      <c r="BHS47" s="20" t="str">
        <f t="shared" si="311"/>
        <v/>
      </c>
      <c r="BHT47" s="20" t="str">
        <f t="shared" si="311"/>
        <v/>
      </c>
      <c r="BHU47" s="20" t="str">
        <f t="shared" si="311"/>
        <v/>
      </c>
      <c r="BHV47" s="20" t="str">
        <f t="shared" si="311"/>
        <v/>
      </c>
      <c r="BHW47" s="20" t="str">
        <f t="shared" si="311"/>
        <v/>
      </c>
      <c r="BHX47" s="20" t="str">
        <f t="shared" si="311"/>
        <v/>
      </c>
      <c r="BHY47" s="20" t="str">
        <f t="shared" si="311"/>
        <v/>
      </c>
      <c r="BHZ47" s="20" t="str">
        <f t="shared" si="311"/>
        <v/>
      </c>
      <c r="BIA47" s="20" t="str">
        <f t="shared" si="311"/>
        <v/>
      </c>
      <c r="BIB47" s="20" t="str">
        <f t="shared" si="310"/>
        <v/>
      </c>
      <c r="BIC47" s="20" t="str">
        <f t="shared" si="310"/>
        <v/>
      </c>
      <c r="BID47" s="20" t="str">
        <f t="shared" si="264"/>
        <v/>
      </c>
      <c r="BIE47" s="20" t="str">
        <f t="shared" si="264"/>
        <v/>
      </c>
    </row>
    <row r="48" spans="1:104 1303:1591" ht="14.5">
      <c r="A48" s="523">
        <v>42</v>
      </c>
      <c r="B48" s="510" t="str">
        <f>IF('لصق اكسل الفورمز'!E43="","",'لصق اكسل الفورمز'!E43)</f>
        <v/>
      </c>
      <c r="C48" s="510" t="str">
        <f t="shared" si="93"/>
        <v/>
      </c>
      <c r="D48" s="510" t="str">
        <f t="shared" si="276"/>
        <v/>
      </c>
      <c r="E48" s="510" t="str">
        <f t="shared" si="277"/>
        <v/>
      </c>
      <c r="F48" s="510" t="str">
        <f t="shared" si="278"/>
        <v/>
      </c>
      <c r="G48" s="510" t="str">
        <f t="shared" si="279"/>
        <v/>
      </c>
      <c r="H48" s="510" t="str">
        <f t="shared" si="280"/>
        <v/>
      </c>
      <c r="I48" s="510" t="str">
        <f t="shared" si="281"/>
        <v/>
      </c>
      <c r="J48" s="510" t="str">
        <f t="shared" si="282"/>
        <v/>
      </c>
      <c r="K48" s="510" t="str">
        <f t="shared" si="283"/>
        <v/>
      </c>
      <c r="L48" s="510" t="str">
        <f t="shared" si="253"/>
        <v/>
      </c>
      <c r="M48" s="510" t="str">
        <f t="shared" si="254"/>
        <v/>
      </c>
      <c r="N48" s="510" t="str">
        <f t="shared" si="255"/>
        <v/>
      </c>
      <c r="O48" s="510" t="str">
        <f t="shared" si="256"/>
        <v/>
      </c>
      <c r="P48" s="510" t="str">
        <f t="shared" si="257"/>
        <v/>
      </c>
      <c r="Q48" s="510" t="str">
        <f t="shared" si="258"/>
        <v/>
      </c>
      <c r="R48" s="510" t="str">
        <f t="shared" si="259"/>
        <v/>
      </c>
      <c r="S48" s="510" t="str">
        <f t="shared" si="260"/>
        <v/>
      </c>
      <c r="T48" s="510" t="str">
        <f t="shared" si="261"/>
        <v/>
      </c>
      <c r="U48" s="510" t="str">
        <f t="shared" si="262"/>
        <v/>
      </c>
      <c r="V48" s="510" t="str">
        <f t="shared" si="263"/>
        <v/>
      </c>
      <c r="W48" s="527" t="str">
        <f t="shared" si="94"/>
        <v/>
      </c>
      <c r="X48" s="510" t="str">
        <f t="shared" si="95"/>
        <v/>
      </c>
      <c r="Y48" s="564" t="str">
        <f t="shared" si="96"/>
        <v/>
      </c>
      <c r="AL48" s="20">
        <f t="shared" si="97"/>
        <v>0</v>
      </c>
      <c r="AM48" s="20">
        <f t="shared" si="98"/>
        <v>0</v>
      </c>
      <c r="AO48" s="20" t="str">
        <f t="shared" si="99"/>
        <v/>
      </c>
      <c r="AQ48" s="20" t="str">
        <f t="shared" si="252"/>
        <v/>
      </c>
      <c r="AR48" s="20" t="str">
        <f t="shared" si="101"/>
        <v/>
      </c>
      <c r="AS48" s="20" t="str">
        <f t="shared" si="102"/>
        <v/>
      </c>
      <c r="AT48" s="20" t="str">
        <f t="shared" si="103"/>
        <v/>
      </c>
      <c r="AU48" s="20" t="str">
        <f t="shared" si="104"/>
        <v/>
      </c>
      <c r="AV48" s="20" t="str">
        <f t="shared" si="105"/>
        <v/>
      </c>
      <c r="AW48" s="20" t="str">
        <f t="shared" si="106"/>
        <v/>
      </c>
      <c r="AX48" s="20" t="str">
        <f t="shared" si="107"/>
        <v/>
      </c>
      <c r="AY48" s="20" t="str">
        <f t="shared" si="108"/>
        <v/>
      </c>
      <c r="AZ48" s="20" t="str">
        <f t="shared" si="109"/>
        <v/>
      </c>
      <c r="BA48" s="20" t="str">
        <f t="shared" si="110"/>
        <v/>
      </c>
      <c r="BB48" s="20" t="str">
        <f t="shared" si="111"/>
        <v/>
      </c>
      <c r="BC48" s="20" t="str">
        <f t="shared" si="112"/>
        <v/>
      </c>
      <c r="BD48" s="20" t="str">
        <f t="shared" si="113"/>
        <v/>
      </c>
      <c r="BE48" s="20" t="str">
        <f t="shared" si="114"/>
        <v/>
      </c>
      <c r="BF48" s="20" t="str">
        <f t="shared" si="115"/>
        <v/>
      </c>
      <c r="BG48" s="20" t="str">
        <f t="shared" si="116"/>
        <v/>
      </c>
      <c r="BH48" s="20" t="str">
        <f t="shared" si="117"/>
        <v/>
      </c>
      <c r="BI48" s="20" t="str">
        <f t="shared" si="118"/>
        <v/>
      </c>
      <c r="BJ48" s="20" t="str">
        <f t="shared" si="119"/>
        <v/>
      </c>
      <c r="BL48" s="38" t="e">
        <f t="shared" si="120"/>
        <v>#DIV/0!</v>
      </c>
      <c r="BM48" s="4">
        <f t="shared" si="121"/>
        <v>0</v>
      </c>
      <c r="BN48" s="4">
        <f t="shared" si="122"/>
        <v>0</v>
      </c>
      <c r="BO48" s="4">
        <f t="shared" si="123"/>
        <v>0</v>
      </c>
      <c r="BP48" s="173" t="str">
        <f t="shared" si="124"/>
        <v/>
      </c>
      <c r="BQ48" s="4">
        <f t="shared" si="125"/>
        <v>0</v>
      </c>
      <c r="BT48" s="268" t="str">
        <f t="shared" si="126"/>
        <v/>
      </c>
      <c r="BU48" s="268" t="str">
        <f t="shared" si="127"/>
        <v/>
      </c>
      <c r="BX48" s="20">
        <f t="shared" si="128"/>
        <v>1</v>
      </c>
      <c r="CG48" s="20" t="str">
        <f t="shared" si="129"/>
        <v/>
      </c>
      <c r="CH48" s="20" t="str">
        <f t="shared" si="307"/>
        <v/>
      </c>
      <c r="CI48" s="20" t="str">
        <f t="shared" si="308"/>
        <v/>
      </c>
      <c r="CJ48" s="20" t="str">
        <f t="shared" si="309"/>
        <v/>
      </c>
      <c r="CK48" s="20" t="str">
        <f t="shared" si="284"/>
        <v/>
      </c>
      <c r="CL48" s="20" t="str">
        <f t="shared" si="285"/>
        <v/>
      </c>
      <c r="CM48" s="20" t="str">
        <f t="shared" si="286"/>
        <v/>
      </c>
      <c r="CN48" s="20" t="str">
        <f t="shared" si="287"/>
        <v/>
      </c>
      <c r="CO48" s="20" t="str">
        <f t="shared" si="288"/>
        <v/>
      </c>
      <c r="CP48" s="20" t="str">
        <f t="shared" si="289"/>
        <v/>
      </c>
      <c r="CQ48" s="20" t="str">
        <f t="shared" si="290"/>
        <v/>
      </c>
      <c r="CR48" s="20" t="str">
        <f t="shared" si="291"/>
        <v/>
      </c>
      <c r="CS48" s="20" t="str">
        <f t="shared" si="292"/>
        <v/>
      </c>
      <c r="CT48" s="20" t="str">
        <f t="shared" si="293"/>
        <v/>
      </c>
      <c r="CU48" s="20" t="str">
        <f t="shared" si="294"/>
        <v/>
      </c>
      <c r="CV48" s="20" t="str">
        <f t="shared" si="295"/>
        <v/>
      </c>
      <c r="CW48" s="20" t="str">
        <f t="shared" si="296"/>
        <v/>
      </c>
      <c r="CX48" s="20" t="str">
        <f t="shared" si="297"/>
        <v/>
      </c>
      <c r="CY48" s="20" t="str">
        <f t="shared" si="298"/>
        <v/>
      </c>
      <c r="CZ48" s="20" t="str">
        <f t="shared" si="130"/>
        <v/>
      </c>
      <c r="AXC48" s="20" t="str">
        <f>IF('لصق اكسل الفورمز'!A43="","",'لصق اكسل الفورمز'!A43)</f>
        <v/>
      </c>
      <c r="AXD48" s="20" t="str">
        <f>IF('لصق اكسل الفورمز'!B43="","",'لصق اكسل الفورمز'!B43)</f>
        <v/>
      </c>
      <c r="AXE48" s="20" t="str">
        <f>IF('لصق اكسل الفورمز'!C43="","",'لصق اكسل الفورمز'!C43)</f>
        <v/>
      </c>
      <c r="AXF48" s="20" t="str">
        <f>IF('لصق اكسل الفورمز'!D43="","",'لصق اكسل الفورمز'!D43)</f>
        <v/>
      </c>
      <c r="AXG48" s="20" t="str">
        <f>IF('لصق اكسل الفورمز'!E43="","",'لصق اكسل الفورمز'!E43)</f>
        <v/>
      </c>
      <c r="AXH48" s="20" t="str">
        <f>IF('لصق اكسل الفورمز'!F43="","",'لصق اكسل الفورمز'!F43)</f>
        <v/>
      </c>
      <c r="AXI48" s="20" t="str">
        <f>IF('لصق اكسل الفورمز'!G43="","",'لصق اكسل الفورمز'!G43)</f>
        <v/>
      </c>
      <c r="AXJ48" s="20" t="str">
        <f>IF('لصق اكسل الفورمز'!H43="","",'لصق اكسل الفورمز'!H43)</f>
        <v/>
      </c>
      <c r="AXK48" s="20" t="str">
        <f>IF('لصق اكسل الفورمز'!I43="","",'لصق اكسل الفورمز'!I43)</f>
        <v/>
      </c>
      <c r="AXL48" s="20" t="str">
        <f>IF('لصق اكسل الفورمز'!J43="","",'لصق اكسل الفورمز'!J43)</f>
        <v/>
      </c>
      <c r="AXM48" s="20" t="str">
        <f>IF('لصق اكسل الفورمز'!K43="","",'لصق اكسل الفورمز'!K43)</f>
        <v/>
      </c>
      <c r="AXN48" s="20" t="str">
        <f>IF('لصق اكسل الفورمز'!L43="","",'لصق اكسل الفورمز'!L43)</f>
        <v/>
      </c>
      <c r="AXO48" s="20" t="str">
        <f>IF('لصق اكسل الفورمز'!M43="","",'لصق اكسل الفورمز'!M43)</f>
        <v/>
      </c>
      <c r="AXP48" s="20" t="str">
        <f>IF('لصق اكسل الفورمز'!N43="","",'لصق اكسل الفورمز'!N43)</f>
        <v/>
      </c>
      <c r="AXQ48" s="20" t="str">
        <f>IF('لصق اكسل الفورمز'!O43="","",'لصق اكسل الفورمز'!O43)</f>
        <v/>
      </c>
      <c r="AXR48" s="20" t="str">
        <f>IF('لصق اكسل الفورمز'!P43="","",'لصق اكسل الفورمز'!P43)</f>
        <v/>
      </c>
      <c r="AXS48" s="20" t="str">
        <f>IF('لصق اكسل الفورمز'!Q43="","",'لصق اكسل الفورمز'!Q43)</f>
        <v/>
      </c>
      <c r="AXT48" s="20" t="str">
        <f>IF('لصق اكسل الفورمز'!R43="","",'لصق اكسل الفورمز'!R43)</f>
        <v/>
      </c>
      <c r="AXU48" s="20" t="str">
        <f>IF('لصق اكسل الفورمز'!S43="","",'لصق اكسل الفورمز'!S43)</f>
        <v/>
      </c>
      <c r="AXV48" s="20" t="str">
        <f>IF('لصق اكسل الفورمز'!T43="","",'لصق اكسل الفورمز'!T43)</f>
        <v/>
      </c>
      <c r="AXW48" s="20" t="str">
        <f>IF('لصق اكسل الفورمز'!U43="","",'لصق اكسل الفورمز'!U43)</f>
        <v/>
      </c>
      <c r="AXX48" s="20" t="str">
        <f>IF('لصق اكسل الفورمز'!V43="","",'لصق اكسل الفورمز'!V43)</f>
        <v/>
      </c>
      <c r="AXY48" s="20" t="str">
        <f>IF('لصق اكسل الفورمز'!W43="","",'لصق اكسل الفورمز'!W43)</f>
        <v/>
      </c>
      <c r="AXZ48" s="20" t="str">
        <f>IF('لصق اكسل الفورمز'!X43="","",'لصق اكسل الفورمز'!X43)</f>
        <v/>
      </c>
      <c r="AYA48" s="20" t="str">
        <f>IF('لصق اكسل الفورمز'!Y43="","",'لصق اكسل الفورمز'!Y43)</f>
        <v/>
      </c>
      <c r="AYB48" s="20" t="str">
        <f>IF('لصق اكسل الفورمز'!Z43="","",'لصق اكسل الفورمز'!Z43)</f>
        <v/>
      </c>
      <c r="AYC48" s="20" t="str">
        <f>IF('لصق اكسل الفورمز'!AA43="","",'لصق اكسل الفورمز'!AA43)</f>
        <v/>
      </c>
      <c r="AYD48" s="20" t="str">
        <f>IF('لصق اكسل الفورمز'!AB43="","",'لصق اكسل الفورمز'!AB43)</f>
        <v/>
      </c>
      <c r="AYE48" s="20" t="str">
        <f>IF('لصق اكسل الفورمز'!AC43="","",'لصق اكسل الفورمز'!AC43)</f>
        <v/>
      </c>
      <c r="AYF48" s="20" t="str">
        <f>IF('لصق اكسل الفورمز'!AD43="","",'لصق اكسل الفورمز'!AD43)</f>
        <v/>
      </c>
      <c r="AYG48" s="20" t="str">
        <f>IF('لصق اكسل الفورمز'!AE43="","",'لصق اكسل الفورمز'!AE43)</f>
        <v/>
      </c>
      <c r="AYH48" s="20" t="str">
        <f>IF('لصق اكسل الفورمز'!AF43="","",'لصق اكسل الفورمز'!AF43)</f>
        <v/>
      </c>
      <c r="AYI48" s="20" t="str">
        <f>IF('لصق اكسل الفورمز'!AG43="","",'لصق اكسل الفورمز'!AG43)</f>
        <v/>
      </c>
      <c r="AYJ48" s="20" t="str">
        <f>IF('لصق اكسل الفورمز'!AH43="","",'لصق اكسل الفورمز'!AH43)</f>
        <v/>
      </c>
      <c r="AYK48" s="20" t="str">
        <f>IF('لصق اكسل الفورمز'!AI43="","",'لصق اكسل الفورمز'!AI43)</f>
        <v/>
      </c>
      <c r="AYL48" s="20" t="str">
        <f>IF('لصق اكسل الفورمز'!AJ43="","",'لصق اكسل الفورمز'!AJ43)</f>
        <v/>
      </c>
      <c r="AYM48" s="20" t="str">
        <f>IF('لصق اكسل الفورمز'!AK43="","",'لصق اكسل الفورمز'!AK43)</f>
        <v/>
      </c>
      <c r="AYN48" s="20" t="str">
        <f>IF('لصق اكسل الفورمز'!AL43="","",'لصق اكسل الفورمز'!AL43)</f>
        <v/>
      </c>
      <c r="AYO48" s="20" t="str">
        <f>IF('لصق اكسل الفورمز'!AM43="","",'لصق اكسل الفورمز'!AM43)</f>
        <v/>
      </c>
      <c r="AYP48" s="20" t="str">
        <f>IF('لصق اكسل الفورمز'!AN43="","",'لصق اكسل الفورمز'!AN43)</f>
        <v/>
      </c>
      <c r="AYQ48" s="20" t="str">
        <f>IF('لصق اكسل الفورمز'!AO43="","",'لصق اكسل الفورمز'!AO43)</f>
        <v/>
      </c>
      <c r="AYR48" s="20" t="str">
        <f>IF('لصق اكسل الفورمز'!AP43="","",'لصق اكسل الفورمز'!AP43)</f>
        <v/>
      </c>
      <c r="AYS48" s="20" t="str">
        <f>IF('لصق اكسل الفورمز'!AQ43="","",'لصق اكسل الفورمز'!AQ43)</f>
        <v/>
      </c>
      <c r="AYT48" s="20" t="str">
        <f>IF('لصق اكسل الفورمز'!AR43="","",'لصق اكسل الفورمز'!AR43)</f>
        <v/>
      </c>
      <c r="AYU48" s="20" t="str">
        <f>IF('لصق اكسل الفورمز'!AS43="","",'لصق اكسل الفورمز'!AS43)</f>
        <v/>
      </c>
      <c r="AYV48" s="20" t="str">
        <f>IF('لصق اكسل الفورمز'!AT43="","",'لصق اكسل الفورمز'!AT43)</f>
        <v/>
      </c>
      <c r="AYW48" s="20" t="str">
        <f>IF('لصق اكسل الفورمز'!AU43="","",'لصق اكسل الفورمز'!AU43)</f>
        <v/>
      </c>
      <c r="AYX48" s="20" t="str">
        <f>IF('لصق اكسل الفورمز'!AV43="","",'لصق اكسل الفورمز'!AV43)</f>
        <v/>
      </c>
      <c r="AYY48" s="20" t="str">
        <f>IF('لصق اكسل الفورمز'!AW43="","",'لصق اكسل الفورمز'!AW43)</f>
        <v/>
      </c>
      <c r="AYZ48" s="20" t="str">
        <f>IF('لصق اكسل الفورمز'!AX43="","",'لصق اكسل الفورمز'!AX43)</f>
        <v/>
      </c>
      <c r="AZA48" s="20" t="str">
        <f>IF('لصق اكسل الفورمز'!AY43="","",'لصق اكسل الفورمز'!AY43)</f>
        <v/>
      </c>
      <c r="AZB48" s="20" t="str">
        <f>IF('لصق اكسل الفورمز'!AZ43="","",'لصق اكسل الفورمز'!AZ43)</f>
        <v/>
      </c>
      <c r="AZC48" s="20" t="str">
        <f>IF('لصق اكسل الفورمز'!BA43="","",'لصق اكسل الفورمز'!BA43)</f>
        <v/>
      </c>
      <c r="AZD48" s="20" t="str">
        <f>IF('لصق اكسل الفورمز'!BB43="","",'لصق اكسل الفورمز'!BB43)</f>
        <v/>
      </c>
      <c r="AZE48" s="20" t="str">
        <f>IF('لصق اكسل الفورمز'!BC43="","",'لصق اكسل الفورمز'!BC43)</f>
        <v/>
      </c>
      <c r="AZF48" s="20" t="str">
        <f>IF('لصق اكسل الفورمز'!BD43="","",'لصق اكسل الفورمز'!BD43)</f>
        <v/>
      </c>
      <c r="AZG48" s="20" t="str">
        <f>IF('لصق اكسل الفورمز'!BE43="","",'لصق اكسل الفورمز'!BE43)</f>
        <v/>
      </c>
      <c r="AZH48" s="20" t="str">
        <f>IF('لصق اكسل الفورمز'!BF43="","",'لصق اكسل الفورمز'!BF43)</f>
        <v/>
      </c>
      <c r="AZI48" s="20" t="str">
        <f>IF('لصق اكسل الفورمز'!BG43="","",'لصق اكسل الفورمز'!BG43)</f>
        <v/>
      </c>
      <c r="AZJ48" s="20" t="str">
        <f>IF('لصق اكسل الفورمز'!BH43="","",'لصق اكسل الفورمز'!BH43)</f>
        <v/>
      </c>
      <c r="AZK48" s="20" t="str">
        <f>IF('لصق اكسل الفورمز'!BI43="","",'لصق اكسل الفورمز'!BI43)</f>
        <v/>
      </c>
      <c r="AZL48" s="20" t="str">
        <f>IF('لصق اكسل الفورمز'!BJ43="","",'لصق اكسل الفورمز'!BJ43)</f>
        <v/>
      </c>
      <c r="AZM48" s="20" t="str">
        <f>IF('لصق اكسل الفورمز'!BK43="","",'لصق اكسل الفورمز'!BK43)</f>
        <v/>
      </c>
      <c r="AZN48" s="20" t="str">
        <f>IF('لصق اكسل الفورمز'!BL43="","",'لصق اكسل الفورمز'!BL43)</f>
        <v/>
      </c>
      <c r="AZO48" s="20" t="str">
        <f>IF('لصق اكسل الفورمز'!BM43="","",'لصق اكسل الفورمز'!BM43)</f>
        <v/>
      </c>
      <c r="AZP48" s="20" t="str">
        <f>IF('لصق اكسل الفورمز'!BN43="","",'لصق اكسل الفورمز'!BN43)</f>
        <v/>
      </c>
      <c r="AZQ48" s="20" t="str">
        <f>IF('لصق اكسل الفورمز'!BO43="","",'لصق اكسل الفورمز'!BO43)</f>
        <v/>
      </c>
      <c r="AZR48" s="20" t="str">
        <f>IF('لصق اكسل الفورمز'!BP43="","",'لصق اكسل الفورمز'!BP43)</f>
        <v/>
      </c>
      <c r="AZS48" s="20" t="str">
        <f>IF('لصق اكسل الفورمز'!BQ43="","",'لصق اكسل الفورمز'!BQ43)</f>
        <v/>
      </c>
      <c r="AZT48" s="20" t="str">
        <f>IF('لصق اكسل الفورمز'!BR43="","",'لصق اكسل الفورمز'!BR43)</f>
        <v/>
      </c>
      <c r="AZU48" s="20" t="str">
        <f>IF('لصق اكسل الفورمز'!BS43="","",'لصق اكسل الفورمز'!BS43)</f>
        <v/>
      </c>
      <c r="AZV48" s="20" t="str">
        <f>IF('لصق اكسل الفورمز'!BT43="","",'لصق اكسل الفورمز'!BT43)</f>
        <v/>
      </c>
      <c r="AZW48" s="20" t="str">
        <f>IF('لصق اكسل الفورمز'!BU43="","",'لصق اكسل الفورمز'!BU43)</f>
        <v/>
      </c>
      <c r="AZX48" s="20" t="str">
        <f>IF('لصق اكسل الفورمز'!BV43="","",'لصق اكسل الفورمز'!BV43)</f>
        <v/>
      </c>
      <c r="AZY48" s="20" t="str">
        <f>IF('لصق اكسل الفورمز'!BW43="","",'لصق اكسل الفورمز'!BW43)</f>
        <v/>
      </c>
      <c r="AZZ48" s="20" t="str">
        <f>IF('لصق اكسل الفورمز'!BX43="","",'لصق اكسل الفورمز'!BX43)</f>
        <v/>
      </c>
      <c r="BAA48" s="20" t="str">
        <f>IF('لصق اكسل الفورمز'!BY43="","",'لصق اكسل الفورمز'!BY43)</f>
        <v/>
      </c>
      <c r="BAB48" s="20" t="str">
        <f>IF('لصق اكسل الفورمز'!BZ43="","",'لصق اكسل الفورمز'!BZ43)</f>
        <v/>
      </c>
      <c r="BAC48" s="20" t="str">
        <f>IF('لصق اكسل الفورمز'!CA43="","",'لصق اكسل الفورمز'!CA43)</f>
        <v/>
      </c>
      <c r="BAD48" s="20" t="str">
        <f>IF('لصق اكسل الفورمز'!CB43="","",'لصق اكسل الفورمز'!CB43)</f>
        <v/>
      </c>
      <c r="BAE48" s="20" t="str">
        <f>IF('لصق اكسل الفورمز'!CC43="","",'لصق اكسل الفورمز'!CC43)</f>
        <v/>
      </c>
      <c r="BAF48" s="20" t="str">
        <f>IF('لصق اكسل الفورمز'!CD43="","",'لصق اكسل الفورمز'!CD43)</f>
        <v/>
      </c>
      <c r="BAG48" s="20" t="str">
        <f>IF('لصق اكسل الفورمز'!CE43="","",'لصق اكسل الفورمز'!CE43)</f>
        <v/>
      </c>
      <c r="BAH48" s="20" t="str">
        <f>IF('لصق اكسل الفورمز'!CF43="","",'لصق اكسل الفورمز'!CF43)</f>
        <v/>
      </c>
      <c r="BAI48" s="20" t="str">
        <f>IF('لصق اكسل الفورمز'!CG43="","",'لصق اكسل الفورمز'!CG43)</f>
        <v/>
      </c>
      <c r="BAJ48" s="20" t="str">
        <f>IF('لصق اكسل الفورمز'!CH43="","",'لصق اكسل الفورمز'!CH43)</f>
        <v/>
      </c>
      <c r="BAK48" s="20" t="str">
        <f>IF('لصق اكسل الفورمز'!CI43="","",'لصق اكسل الفورمز'!CI43)</f>
        <v/>
      </c>
      <c r="BAL48" s="20" t="str">
        <f>IF('لصق اكسل الفورمز'!CJ43="","",'لصق اكسل الفورمز'!CJ43)</f>
        <v/>
      </c>
      <c r="BAM48" s="20" t="str">
        <f>IF('لصق اكسل الفورمز'!CK43="","",'لصق اكسل الفورمز'!CK43)</f>
        <v/>
      </c>
      <c r="BAN48" s="20" t="str">
        <f>IF('لصق اكسل الفورمز'!CL43="","",'لصق اكسل الفورمز'!CL43)</f>
        <v/>
      </c>
      <c r="BAO48" s="20" t="str">
        <f>IF('لصق اكسل الفورمز'!CM43="","",'لصق اكسل الفورمز'!CM43)</f>
        <v/>
      </c>
      <c r="BAP48" s="20" t="str">
        <f>IF('لصق اكسل الفورمز'!CN43="","",'لصق اكسل الفورمز'!CN43)</f>
        <v/>
      </c>
      <c r="BAQ48" s="20" t="str">
        <f>IF('لصق اكسل الفورمز'!CO43="","",'لصق اكسل الفورمز'!CO43)</f>
        <v/>
      </c>
      <c r="BAR48" s="20" t="str">
        <f>IF('لصق اكسل الفورمز'!CP43="","",'لصق اكسل الفورمز'!CP43)</f>
        <v/>
      </c>
      <c r="BAS48" s="20" t="str">
        <f>IF('لصق اكسل الفورمز'!CQ43="","",'لصق اكسل الفورمز'!CQ43)</f>
        <v/>
      </c>
      <c r="BAT48" s="20" t="str">
        <f>IF('لصق اكسل الفورمز'!CR43="","",'لصق اكسل الفورمز'!CR43)</f>
        <v/>
      </c>
      <c r="BAU48" s="20" t="str">
        <f>IF('لصق اكسل الفورمز'!CS43="","",'لصق اكسل الفورمز'!CS43)</f>
        <v/>
      </c>
      <c r="BAV48" s="20" t="str">
        <f>IF('لصق اكسل الفورمز'!CT43="","",'لصق اكسل الفورمز'!CT43)</f>
        <v/>
      </c>
      <c r="BAW48" s="20" t="str">
        <f>IF('لصق اكسل الفورمز'!CU43="","",'لصق اكسل الفورمز'!CU43)</f>
        <v/>
      </c>
      <c r="BAX48" s="20" t="str">
        <f>IF('لصق اكسل الفورمز'!CV43="","",'لصق اكسل الفورمز'!CV43)</f>
        <v/>
      </c>
      <c r="BAY48" s="20" t="str">
        <f>IF('لصق اكسل الفورمز'!CW43="","",'لصق اكسل الفورمز'!CW43)</f>
        <v/>
      </c>
      <c r="BAZ48" s="20" t="str">
        <f>IF('لصق اكسل الفورمز'!CX43="","",'لصق اكسل الفورمز'!CX43)</f>
        <v/>
      </c>
      <c r="BBA48" s="20" t="str">
        <f>IF('لصق اكسل الفورمز'!CY43="","",'لصق اكسل الفورمز'!CY43)</f>
        <v/>
      </c>
      <c r="BBB48" s="20" t="str">
        <f>IF('لصق اكسل الفورمز'!CZ43="","",'لصق اكسل الفورمز'!CZ43)</f>
        <v/>
      </c>
      <c r="BBC48" s="20" t="str">
        <f>IF('لصق اكسل الفورمز'!DA43="","",'لصق اكسل الفورمز'!DA43)</f>
        <v/>
      </c>
      <c r="BBD48" s="20" t="str">
        <f>IF('لصق اكسل الفورمز'!DB43="","",'لصق اكسل الفورمز'!DB43)</f>
        <v/>
      </c>
      <c r="BBE48" s="20" t="str">
        <f>IF('لصق اكسل الفورمز'!DC43="","",'لصق اكسل الفورمز'!DC43)</f>
        <v/>
      </c>
      <c r="BBF48" s="20" t="str">
        <f>IF('لصق اكسل الفورمز'!DD43="","",'لصق اكسل الفورمز'!DD43)</f>
        <v/>
      </c>
      <c r="BBG48" s="20" t="str">
        <f>IF('لصق اكسل الفورمز'!DE43="","",'لصق اكسل الفورمز'!DE43)</f>
        <v/>
      </c>
      <c r="BBH48" s="20" t="str">
        <f>IF('لصق اكسل الفورمز'!DF43="","",'لصق اكسل الفورمز'!DF43)</f>
        <v/>
      </c>
      <c r="BBI48" s="20" t="str">
        <f>IF('لصق اكسل الفورمز'!DG43="","",'لصق اكسل الفورمز'!DG43)</f>
        <v/>
      </c>
      <c r="BBJ48" s="20" t="str">
        <f>IF('لصق اكسل الفورمز'!DH43="","",'لصق اكسل الفورمز'!DH43)</f>
        <v/>
      </c>
      <c r="BBK48" s="20" t="str">
        <f>IF('لصق اكسل الفورمز'!DI43="","",'لصق اكسل الفورمز'!DI43)</f>
        <v/>
      </c>
      <c r="BBL48" s="20" t="str">
        <f>IF('لصق اكسل الفورمز'!DJ43="","",'لصق اكسل الفورمز'!DJ43)</f>
        <v/>
      </c>
      <c r="BBM48" s="20" t="str">
        <f>IF('لصق اكسل الفورمز'!DK43="","",'لصق اكسل الفورمز'!DK43)</f>
        <v/>
      </c>
      <c r="BBN48" s="20" t="str">
        <f>IF('لصق اكسل الفورمز'!DL43="","",'لصق اكسل الفورمز'!DL43)</f>
        <v/>
      </c>
      <c r="BBO48" s="20" t="str">
        <f>IF('لصق اكسل الفورمز'!DM43="","",'لصق اكسل الفورمز'!DM43)</f>
        <v/>
      </c>
      <c r="BCU48" s="20" t="str">
        <f t="shared" si="131"/>
        <v/>
      </c>
      <c r="BCV48" s="20" t="str">
        <f t="shared" si="132"/>
        <v/>
      </c>
      <c r="BCW48" s="20" t="str">
        <f t="shared" si="133"/>
        <v/>
      </c>
      <c r="BCX48" s="20" t="str">
        <f t="shared" si="134"/>
        <v/>
      </c>
      <c r="BCY48" s="20" t="str">
        <f t="shared" si="135"/>
        <v/>
      </c>
      <c r="BCZ48" s="20" t="str">
        <f t="shared" si="136"/>
        <v/>
      </c>
      <c r="BDA48" s="20" t="str">
        <f t="shared" si="137"/>
        <v/>
      </c>
      <c r="BDB48" s="20" t="str">
        <f t="shared" si="138"/>
        <v/>
      </c>
      <c r="BDC48" s="20" t="str">
        <f t="shared" si="139"/>
        <v/>
      </c>
      <c r="BDD48" s="20" t="str">
        <f t="shared" si="140"/>
        <v/>
      </c>
      <c r="BDE48" s="20" t="str">
        <f t="shared" si="141"/>
        <v/>
      </c>
      <c r="BDF48" s="20" t="str">
        <f t="shared" si="142"/>
        <v/>
      </c>
      <c r="BDG48" s="20" t="str">
        <f t="shared" si="143"/>
        <v/>
      </c>
      <c r="BDH48" s="20" t="str">
        <f t="shared" si="144"/>
        <v/>
      </c>
      <c r="BDI48" s="20" t="str">
        <f t="shared" si="145"/>
        <v/>
      </c>
      <c r="BDJ48" s="20" t="str">
        <f t="shared" si="146"/>
        <v/>
      </c>
      <c r="BDK48" s="20" t="str">
        <f t="shared" si="147"/>
        <v/>
      </c>
      <c r="BDL48" s="20" t="str">
        <f t="shared" si="148"/>
        <v/>
      </c>
      <c r="BDM48" s="20" t="str">
        <f t="shared" si="149"/>
        <v/>
      </c>
      <c r="BDN48" s="20" t="str">
        <f t="shared" si="150"/>
        <v/>
      </c>
      <c r="BDO48" s="20" t="str">
        <f t="shared" si="151"/>
        <v/>
      </c>
      <c r="BDP48" s="20" t="str">
        <f t="shared" si="152"/>
        <v/>
      </c>
      <c r="BDQ48" s="20" t="str">
        <f t="shared" si="153"/>
        <v/>
      </c>
      <c r="BDR48" s="20" t="str">
        <f t="shared" si="154"/>
        <v/>
      </c>
      <c r="BDS48" s="20" t="str">
        <f t="shared" si="155"/>
        <v/>
      </c>
      <c r="BDT48" s="20" t="str">
        <f t="shared" si="156"/>
        <v/>
      </c>
      <c r="BDU48" s="20" t="str">
        <f t="shared" si="157"/>
        <v/>
      </c>
      <c r="BDV48" s="20" t="str">
        <f t="shared" si="158"/>
        <v/>
      </c>
      <c r="BDW48" s="20" t="str">
        <f t="shared" si="159"/>
        <v/>
      </c>
      <c r="BDX48" s="20" t="str">
        <f t="shared" si="160"/>
        <v/>
      </c>
      <c r="BDY48" s="20" t="str">
        <f t="shared" si="161"/>
        <v/>
      </c>
      <c r="BDZ48" s="20" t="str">
        <f t="shared" si="162"/>
        <v/>
      </c>
      <c r="BEA48" s="20" t="str">
        <f t="shared" si="163"/>
        <v/>
      </c>
      <c r="BEB48" s="20" t="str">
        <f t="shared" si="164"/>
        <v/>
      </c>
      <c r="BEC48" s="20" t="str">
        <f t="shared" si="165"/>
        <v/>
      </c>
      <c r="BED48" s="20" t="str">
        <f t="shared" si="166"/>
        <v/>
      </c>
      <c r="BEE48" s="20" t="str">
        <f t="shared" si="167"/>
        <v/>
      </c>
      <c r="BEF48" s="20" t="str">
        <f t="shared" si="168"/>
        <v/>
      </c>
      <c r="BEG48" s="20" t="str">
        <f t="shared" si="169"/>
        <v/>
      </c>
      <c r="BEH48" s="20" t="str">
        <f t="shared" si="170"/>
        <v/>
      </c>
      <c r="BEI48" s="20" t="str">
        <f t="shared" si="171"/>
        <v/>
      </c>
      <c r="BEJ48" s="20" t="str">
        <f t="shared" si="172"/>
        <v/>
      </c>
      <c r="BEK48" s="20" t="str">
        <f t="shared" si="173"/>
        <v/>
      </c>
      <c r="BEL48" s="20" t="str">
        <f t="shared" si="174"/>
        <v/>
      </c>
      <c r="BEM48" s="20" t="str">
        <f t="shared" si="175"/>
        <v/>
      </c>
      <c r="BEN48" s="20" t="str">
        <f t="shared" si="176"/>
        <v/>
      </c>
      <c r="BEO48" s="20" t="str">
        <f t="shared" si="177"/>
        <v/>
      </c>
      <c r="BEP48" s="20" t="str">
        <f t="shared" si="178"/>
        <v/>
      </c>
      <c r="BEQ48" s="20" t="str">
        <f t="shared" si="179"/>
        <v/>
      </c>
      <c r="BER48" s="20" t="str">
        <f t="shared" si="180"/>
        <v/>
      </c>
      <c r="BES48" s="20" t="str">
        <f t="shared" si="181"/>
        <v/>
      </c>
      <c r="BET48" s="20" t="str">
        <f t="shared" si="182"/>
        <v/>
      </c>
      <c r="BEU48" s="20" t="str">
        <f t="shared" si="183"/>
        <v/>
      </c>
      <c r="BEV48" s="20" t="str">
        <f t="shared" si="184"/>
        <v/>
      </c>
      <c r="BEW48" s="20" t="str">
        <f t="shared" si="185"/>
        <v/>
      </c>
      <c r="BEX48" s="20" t="str">
        <f t="shared" si="186"/>
        <v/>
      </c>
      <c r="BEY48" s="20" t="str">
        <f t="shared" si="187"/>
        <v/>
      </c>
      <c r="BEZ48" s="20" t="str">
        <f t="shared" si="188"/>
        <v/>
      </c>
      <c r="BFA48" s="20" t="str">
        <f t="shared" si="189"/>
        <v/>
      </c>
      <c r="BFB48" s="20" t="str">
        <f t="shared" si="190"/>
        <v/>
      </c>
      <c r="BFC48" s="20" t="str">
        <f t="shared" si="191"/>
        <v/>
      </c>
      <c r="BFD48" s="20" t="str">
        <f t="shared" si="192"/>
        <v/>
      </c>
      <c r="BFE48" s="20" t="str">
        <f t="shared" si="193"/>
        <v/>
      </c>
      <c r="BFF48" s="20" t="str">
        <f t="shared" si="194"/>
        <v/>
      </c>
      <c r="BFG48" s="20" t="str">
        <f t="shared" si="195"/>
        <v/>
      </c>
      <c r="BFH48" s="20" t="str">
        <f t="shared" si="196"/>
        <v/>
      </c>
      <c r="BFI48" s="20" t="str">
        <f t="shared" si="197"/>
        <v/>
      </c>
      <c r="BFJ48" s="20" t="str">
        <f t="shared" si="198"/>
        <v/>
      </c>
      <c r="BFK48" s="20" t="str">
        <f t="shared" si="199"/>
        <v/>
      </c>
      <c r="BFL48" s="20" t="str">
        <f t="shared" si="200"/>
        <v/>
      </c>
      <c r="BFM48" s="20" t="str">
        <f t="shared" si="201"/>
        <v/>
      </c>
      <c r="BFN48" s="20" t="str">
        <f t="shared" si="202"/>
        <v/>
      </c>
      <c r="BFO48" s="20" t="str">
        <f t="shared" si="203"/>
        <v/>
      </c>
      <c r="BFP48" s="20" t="str">
        <f t="shared" si="204"/>
        <v/>
      </c>
      <c r="BFQ48" s="20" t="str">
        <f t="shared" si="205"/>
        <v/>
      </c>
      <c r="BFR48" s="20" t="str">
        <f t="shared" si="206"/>
        <v/>
      </c>
      <c r="BFS48" s="20" t="str">
        <f t="shared" si="207"/>
        <v/>
      </c>
      <c r="BFT48" s="20" t="str">
        <f t="shared" si="208"/>
        <v/>
      </c>
      <c r="BFU48" s="20" t="str">
        <f t="shared" si="209"/>
        <v/>
      </c>
      <c r="BFV48" s="20" t="str">
        <f t="shared" si="210"/>
        <v/>
      </c>
      <c r="BFW48" s="20" t="str">
        <f t="shared" si="211"/>
        <v/>
      </c>
      <c r="BFX48" s="20" t="str">
        <f t="shared" si="212"/>
        <v/>
      </c>
      <c r="BFY48" s="20" t="str">
        <f t="shared" si="213"/>
        <v/>
      </c>
      <c r="BFZ48" s="20" t="str">
        <f t="shared" si="214"/>
        <v/>
      </c>
      <c r="BGA48" s="20" t="str">
        <f t="shared" si="215"/>
        <v/>
      </c>
      <c r="BGB48" s="20" t="str">
        <f t="shared" si="216"/>
        <v/>
      </c>
      <c r="BGC48" s="20" t="str">
        <f t="shared" si="217"/>
        <v/>
      </c>
      <c r="BGD48" s="20" t="str">
        <f t="shared" si="218"/>
        <v/>
      </c>
      <c r="BGE48" s="20" t="str">
        <f t="shared" si="219"/>
        <v/>
      </c>
      <c r="BGF48" s="20" t="str">
        <f t="shared" si="220"/>
        <v/>
      </c>
      <c r="BGG48" s="20" t="str">
        <f t="shared" si="221"/>
        <v/>
      </c>
      <c r="BGH48" s="20" t="str">
        <f t="shared" si="222"/>
        <v/>
      </c>
      <c r="BGI48" s="20" t="str">
        <f t="shared" si="223"/>
        <v/>
      </c>
      <c r="BGJ48" s="20" t="str">
        <f t="shared" si="224"/>
        <v/>
      </c>
      <c r="BGK48" s="20" t="str">
        <f t="shared" si="225"/>
        <v/>
      </c>
      <c r="BGL48" s="20" t="str">
        <f t="shared" si="226"/>
        <v/>
      </c>
      <c r="BGM48" s="20" t="str">
        <f t="shared" si="227"/>
        <v/>
      </c>
      <c r="BGN48" s="20" t="str">
        <f t="shared" si="228"/>
        <v/>
      </c>
      <c r="BGO48" s="20" t="str">
        <f t="shared" si="229"/>
        <v/>
      </c>
      <c r="BGP48" s="20" t="str">
        <f t="shared" si="230"/>
        <v/>
      </c>
      <c r="BGQ48" s="20" t="str">
        <f t="shared" si="231"/>
        <v/>
      </c>
      <c r="BGR48" s="20" t="str">
        <f t="shared" si="232"/>
        <v/>
      </c>
      <c r="BGS48" s="20" t="str">
        <f t="shared" si="233"/>
        <v/>
      </c>
      <c r="BGT48" s="20" t="str">
        <f t="shared" si="234"/>
        <v/>
      </c>
      <c r="BGU48" s="20" t="str">
        <f t="shared" si="235"/>
        <v/>
      </c>
      <c r="BGV48" s="20" t="str">
        <f t="shared" si="236"/>
        <v/>
      </c>
      <c r="BGW48" s="20" t="str">
        <f t="shared" si="237"/>
        <v/>
      </c>
      <c r="BGX48" s="20" t="str">
        <f t="shared" si="238"/>
        <v/>
      </c>
      <c r="BGY48" s="20" t="str">
        <f t="shared" si="239"/>
        <v/>
      </c>
      <c r="BGZ48" s="20" t="str">
        <f t="shared" si="240"/>
        <v/>
      </c>
      <c r="BHA48" s="20" t="str">
        <f t="shared" si="241"/>
        <v/>
      </c>
      <c r="BHB48" s="20" t="str">
        <f t="shared" si="242"/>
        <v/>
      </c>
      <c r="BHC48" s="20" t="str">
        <f t="shared" si="243"/>
        <v/>
      </c>
      <c r="BHD48" s="20" t="str">
        <f t="shared" si="244"/>
        <v/>
      </c>
      <c r="BHE48" s="20" t="str">
        <f t="shared" si="245"/>
        <v/>
      </c>
      <c r="BHF48" s="20" t="str">
        <f t="shared" si="246"/>
        <v/>
      </c>
      <c r="BHG48" s="20" t="str">
        <f t="shared" si="247"/>
        <v/>
      </c>
      <c r="BHJ48" s="20" t="str">
        <f t="shared" si="248"/>
        <v/>
      </c>
      <c r="BHL48" s="20" t="str">
        <f t="shared" si="311"/>
        <v/>
      </c>
      <c r="BHM48" s="20" t="str">
        <f t="shared" si="311"/>
        <v/>
      </c>
      <c r="BHN48" s="20" t="str">
        <f t="shared" si="311"/>
        <v/>
      </c>
      <c r="BHO48" s="20" t="str">
        <f t="shared" si="311"/>
        <v/>
      </c>
      <c r="BHP48" s="20" t="str">
        <f t="shared" si="311"/>
        <v/>
      </c>
      <c r="BHQ48" s="20" t="str">
        <f t="shared" si="311"/>
        <v/>
      </c>
      <c r="BHR48" s="20" t="str">
        <f t="shared" si="311"/>
        <v/>
      </c>
      <c r="BHS48" s="20" t="str">
        <f t="shared" si="311"/>
        <v/>
      </c>
      <c r="BHT48" s="20" t="str">
        <f t="shared" si="311"/>
        <v/>
      </c>
      <c r="BHU48" s="20" t="str">
        <f t="shared" si="311"/>
        <v/>
      </c>
      <c r="BHV48" s="20" t="str">
        <f t="shared" si="311"/>
        <v/>
      </c>
      <c r="BHW48" s="20" t="str">
        <f t="shared" si="311"/>
        <v/>
      </c>
      <c r="BHX48" s="20" t="str">
        <f t="shared" si="311"/>
        <v/>
      </c>
      <c r="BHY48" s="20" t="str">
        <f t="shared" si="311"/>
        <v/>
      </c>
      <c r="BHZ48" s="20" t="str">
        <f t="shared" si="311"/>
        <v/>
      </c>
      <c r="BIA48" s="20" t="str">
        <f t="shared" si="311"/>
        <v/>
      </c>
      <c r="BIB48" s="20" t="str">
        <f t="shared" si="310"/>
        <v/>
      </c>
      <c r="BIC48" s="20" t="str">
        <f t="shared" si="310"/>
        <v/>
      </c>
      <c r="BID48" s="20" t="str">
        <f t="shared" si="264"/>
        <v/>
      </c>
      <c r="BIE48" s="20" t="str">
        <f t="shared" si="264"/>
        <v/>
      </c>
    </row>
    <row r="49" spans="1:104 1303:1591" ht="14.5">
      <c r="A49" s="523">
        <v>43</v>
      </c>
      <c r="B49" s="510" t="str">
        <f>IF('لصق اكسل الفورمز'!E44="","",'لصق اكسل الفورمز'!E44)</f>
        <v/>
      </c>
      <c r="C49" s="510" t="str">
        <f t="shared" si="93"/>
        <v/>
      </c>
      <c r="D49" s="510" t="str">
        <f t="shared" si="276"/>
        <v/>
      </c>
      <c r="E49" s="510" t="str">
        <f t="shared" si="277"/>
        <v/>
      </c>
      <c r="F49" s="510" t="str">
        <f t="shared" si="278"/>
        <v/>
      </c>
      <c r="G49" s="510" t="str">
        <f t="shared" si="279"/>
        <v/>
      </c>
      <c r="H49" s="510" t="str">
        <f t="shared" si="280"/>
        <v/>
      </c>
      <c r="I49" s="510" t="str">
        <f t="shared" si="281"/>
        <v/>
      </c>
      <c r="J49" s="510" t="str">
        <f t="shared" si="282"/>
        <v/>
      </c>
      <c r="K49" s="510" t="str">
        <f t="shared" si="283"/>
        <v/>
      </c>
      <c r="L49" s="510" t="str">
        <f t="shared" si="253"/>
        <v/>
      </c>
      <c r="M49" s="510" t="str">
        <f t="shared" si="254"/>
        <v/>
      </c>
      <c r="N49" s="510" t="str">
        <f t="shared" si="255"/>
        <v/>
      </c>
      <c r="O49" s="510" t="str">
        <f t="shared" si="256"/>
        <v/>
      </c>
      <c r="P49" s="510" t="str">
        <f t="shared" si="257"/>
        <v/>
      </c>
      <c r="Q49" s="510" t="str">
        <f t="shared" si="258"/>
        <v/>
      </c>
      <c r="R49" s="510" t="str">
        <f t="shared" si="259"/>
        <v/>
      </c>
      <c r="S49" s="510" t="str">
        <f t="shared" si="260"/>
        <v/>
      </c>
      <c r="T49" s="510" t="str">
        <f t="shared" si="261"/>
        <v/>
      </c>
      <c r="U49" s="510" t="str">
        <f t="shared" si="262"/>
        <v/>
      </c>
      <c r="V49" s="510" t="str">
        <f t="shared" si="263"/>
        <v/>
      </c>
      <c r="W49" s="527" t="str">
        <f t="shared" si="94"/>
        <v/>
      </c>
      <c r="X49" s="510" t="str">
        <f t="shared" si="95"/>
        <v/>
      </c>
      <c r="Y49" s="564" t="str">
        <f t="shared" si="96"/>
        <v/>
      </c>
      <c r="AL49" s="20">
        <f t="shared" si="97"/>
        <v>0</v>
      </c>
      <c r="AM49" s="20">
        <f t="shared" si="98"/>
        <v>0</v>
      </c>
      <c r="AO49" s="20" t="str">
        <f t="shared" si="99"/>
        <v/>
      </c>
      <c r="AQ49" s="20" t="str">
        <f t="shared" si="252"/>
        <v/>
      </c>
      <c r="AR49" s="20" t="str">
        <f t="shared" si="101"/>
        <v/>
      </c>
      <c r="AS49" s="20" t="str">
        <f t="shared" si="102"/>
        <v/>
      </c>
      <c r="AT49" s="20" t="str">
        <f t="shared" si="103"/>
        <v/>
      </c>
      <c r="AU49" s="20" t="str">
        <f t="shared" si="104"/>
        <v/>
      </c>
      <c r="AV49" s="20" t="str">
        <f t="shared" si="105"/>
        <v/>
      </c>
      <c r="AW49" s="20" t="str">
        <f t="shared" si="106"/>
        <v/>
      </c>
      <c r="AX49" s="20" t="str">
        <f t="shared" si="107"/>
        <v/>
      </c>
      <c r="AY49" s="20" t="str">
        <f t="shared" si="108"/>
        <v/>
      </c>
      <c r="AZ49" s="20" t="str">
        <f t="shared" si="109"/>
        <v/>
      </c>
      <c r="BA49" s="20" t="str">
        <f t="shared" si="110"/>
        <v/>
      </c>
      <c r="BB49" s="20" t="str">
        <f t="shared" si="111"/>
        <v/>
      </c>
      <c r="BC49" s="20" t="str">
        <f t="shared" si="112"/>
        <v/>
      </c>
      <c r="BD49" s="20" t="str">
        <f t="shared" si="113"/>
        <v/>
      </c>
      <c r="BE49" s="20" t="str">
        <f t="shared" si="114"/>
        <v/>
      </c>
      <c r="BF49" s="20" t="str">
        <f t="shared" si="115"/>
        <v/>
      </c>
      <c r="BG49" s="20" t="str">
        <f t="shared" si="116"/>
        <v/>
      </c>
      <c r="BH49" s="20" t="str">
        <f t="shared" si="117"/>
        <v/>
      </c>
      <c r="BI49" s="20" t="str">
        <f t="shared" si="118"/>
        <v/>
      </c>
      <c r="BJ49" s="20" t="str">
        <f t="shared" si="119"/>
        <v/>
      </c>
      <c r="BL49" s="38" t="e">
        <f t="shared" si="120"/>
        <v>#DIV/0!</v>
      </c>
      <c r="BM49" s="4">
        <f t="shared" si="121"/>
        <v>0</v>
      </c>
      <c r="BN49" s="4">
        <f t="shared" si="122"/>
        <v>0</v>
      </c>
      <c r="BO49" s="4">
        <f t="shared" si="123"/>
        <v>0</v>
      </c>
      <c r="BP49" s="173" t="str">
        <f t="shared" si="124"/>
        <v/>
      </c>
      <c r="BQ49" s="4">
        <f t="shared" si="125"/>
        <v>0</v>
      </c>
      <c r="BT49" s="268" t="str">
        <f t="shared" si="126"/>
        <v/>
      </c>
      <c r="BU49" s="268" t="str">
        <f t="shared" si="127"/>
        <v/>
      </c>
      <c r="BX49" s="20">
        <f t="shared" si="128"/>
        <v>1</v>
      </c>
      <c r="CG49" s="20" t="str">
        <f t="shared" si="129"/>
        <v/>
      </c>
      <c r="CH49" s="20" t="str">
        <f t="shared" si="307"/>
        <v/>
      </c>
      <c r="CI49" s="20" t="str">
        <f t="shared" si="308"/>
        <v/>
      </c>
      <c r="CJ49" s="20" t="str">
        <f t="shared" si="309"/>
        <v/>
      </c>
      <c r="CK49" s="20" t="str">
        <f t="shared" si="284"/>
        <v/>
      </c>
      <c r="CL49" s="20" t="str">
        <f t="shared" si="285"/>
        <v/>
      </c>
      <c r="CM49" s="20" t="str">
        <f t="shared" si="286"/>
        <v/>
      </c>
      <c r="CN49" s="20" t="str">
        <f t="shared" si="287"/>
        <v/>
      </c>
      <c r="CO49" s="20" t="str">
        <f t="shared" si="288"/>
        <v/>
      </c>
      <c r="CP49" s="20" t="str">
        <f t="shared" si="289"/>
        <v/>
      </c>
      <c r="CQ49" s="20" t="str">
        <f t="shared" si="290"/>
        <v/>
      </c>
      <c r="CR49" s="20" t="str">
        <f t="shared" si="291"/>
        <v/>
      </c>
      <c r="CS49" s="20" t="str">
        <f t="shared" si="292"/>
        <v/>
      </c>
      <c r="CT49" s="20" t="str">
        <f t="shared" si="293"/>
        <v/>
      </c>
      <c r="CU49" s="20" t="str">
        <f t="shared" si="294"/>
        <v/>
      </c>
      <c r="CV49" s="20" t="str">
        <f t="shared" si="295"/>
        <v/>
      </c>
      <c r="CW49" s="20" t="str">
        <f t="shared" si="296"/>
        <v/>
      </c>
      <c r="CX49" s="20" t="str">
        <f t="shared" si="297"/>
        <v/>
      </c>
      <c r="CY49" s="20" t="str">
        <f t="shared" si="298"/>
        <v/>
      </c>
      <c r="CZ49" s="20" t="str">
        <f t="shared" si="130"/>
        <v/>
      </c>
      <c r="AXC49" s="20" t="str">
        <f>IF('لصق اكسل الفورمز'!A44="","",'لصق اكسل الفورمز'!A44)</f>
        <v/>
      </c>
      <c r="AXD49" s="20" t="str">
        <f>IF('لصق اكسل الفورمز'!B44="","",'لصق اكسل الفورمز'!B44)</f>
        <v/>
      </c>
      <c r="AXE49" s="20" t="str">
        <f>IF('لصق اكسل الفورمز'!C44="","",'لصق اكسل الفورمز'!C44)</f>
        <v/>
      </c>
      <c r="AXF49" s="20" t="str">
        <f>IF('لصق اكسل الفورمز'!D44="","",'لصق اكسل الفورمز'!D44)</f>
        <v/>
      </c>
      <c r="AXG49" s="20" t="str">
        <f>IF('لصق اكسل الفورمز'!E44="","",'لصق اكسل الفورمز'!E44)</f>
        <v/>
      </c>
      <c r="AXH49" s="20" t="str">
        <f>IF('لصق اكسل الفورمز'!F44="","",'لصق اكسل الفورمز'!F44)</f>
        <v/>
      </c>
      <c r="AXI49" s="20" t="str">
        <f>IF('لصق اكسل الفورمز'!G44="","",'لصق اكسل الفورمز'!G44)</f>
        <v/>
      </c>
      <c r="AXJ49" s="20" t="str">
        <f>IF('لصق اكسل الفورمز'!H44="","",'لصق اكسل الفورمز'!H44)</f>
        <v/>
      </c>
      <c r="AXK49" s="20" t="str">
        <f>IF('لصق اكسل الفورمز'!I44="","",'لصق اكسل الفورمز'!I44)</f>
        <v/>
      </c>
      <c r="AXL49" s="20" t="str">
        <f>IF('لصق اكسل الفورمز'!J44="","",'لصق اكسل الفورمز'!J44)</f>
        <v/>
      </c>
      <c r="AXM49" s="20" t="str">
        <f>IF('لصق اكسل الفورمز'!K44="","",'لصق اكسل الفورمز'!K44)</f>
        <v/>
      </c>
      <c r="AXN49" s="20" t="str">
        <f>IF('لصق اكسل الفورمز'!L44="","",'لصق اكسل الفورمز'!L44)</f>
        <v/>
      </c>
      <c r="AXO49" s="20" t="str">
        <f>IF('لصق اكسل الفورمز'!M44="","",'لصق اكسل الفورمز'!M44)</f>
        <v/>
      </c>
      <c r="AXP49" s="20" t="str">
        <f>IF('لصق اكسل الفورمز'!N44="","",'لصق اكسل الفورمز'!N44)</f>
        <v/>
      </c>
      <c r="AXQ49" s="20" t="str">
        <f>IF('لصق اكسل الفورمز'!O44="","",'لصق اكسل الفورمز'!O44)</f>
        <v/>
      </c>
      <c r="AXR49" s="20" t="str">
        <f>IF('لصق اكسل الفورمز'!P44="","",'لصق اكسل الفورمز'!P44)</f>
        <v/>
      </c>
      <c r="AXS49" s="20" t="str">
        <f>IF('لصق اكسل الفورمز'!Q44="","",'لصق اكسل الفورمز'!Q44)</f>
        <v/>
      </c>
      <c r="AXT49" s="20" t="str">
        <f>IF('لصق اكسل الفورمز'!R44="","",'لصق اكسل الفورمز'!R44)</f>
        <v/>
      </c>
      <c r="AXU49" s="20" t="str">
        <f>IF('لصق اكسل الفورمز'!S44="","",'لصق اكسل الفورمز'!S44)</f>
        <v/>
      </c>
      <c r="AXV49" s="20" t="str">
        <f>IF('لصق اكسل الفورمز'!T44="","",'لصق اكسل الفورمز'!T44)</f>
        <v/>
      </c>
      <c r="AXW49" s="20" t="str">
        <f>IF('لصق اكسل الفورمز'!U44="","",'لصق اكسل الفورمز'!U44)</f>
        <v/>
      </c>
      <c r="AXX49" s="20" t="str">
        <f>IF('لصق اكسل الفورمز'!V44="","",'لصق اكسل الفورمز'!V44)</f>
        <v/>
      </c>
      <c r="AXY49" s="20" t="str">
        <f>IF('لصق اكسل الفورمز'!W44="","",'لصق اكسل الفورمز'!W44)</f>
        <v/>
      </c>
      <c r="AXZ49" s="20" t="str">
        <f>IF('لصق اكسل الفورمز'!X44="","",'لصق اكسل الفورمز'!X44)</f>
        <v/>
      </c>
      <c r="AYA49" s="20" t="str">
        <f>IF('لصق اكسل الفورمز'!Y44="","",'لصق اكسل الفورمز'!Y44)</f>
        <v/>
      </c>
      <c r="AYB49" s="20" t="str">
        <f>IF('لصق اكسل الفورمز'!Z44="","",'لصق اكسل الفورمز'!Z44)</f>
        <v/>
      </c>
      <c r="AYC49" s="20" t="str">
        <f>IF('لصق اكسل الفورمز'!AA44="","",'لصق اكسل الفورمز'!AA44)</f>
        <v/>
      </c>
      <c r="AYD49" s="20" t="str">
        <f>IF('لصق اكسل الفورمز'!AB44="","",'لصق اكسل الفورمز'!AB44)</f>
        <v/>
      </c>
      <c r="AYE49" s="20" t="str">
        <f>IF('لصق اكسل الفورمز'!AC44="","",'لصق اكسل الفورمز'!AC44)</f>
        <v/>
      </c>
      <c r="AYF49" s="20" t="str">
        <f>IF('لصق اكسل الفورمز'!AD44="","",'لصق اكسل الفورمز'!AD44)</f>
        <v/>
      </c>
      <c r="AYG49" s="20" t="str">
        <f>IF('لصق اكسل الفورمز'!AE44="","",'لصق اكسل الفورمز'!AE44)</f>
        <v/>
      </c>
      <c r="AYH49" s="20" t="str">
        <f>IF('لصق اكسل الفورمز'!AF44="","",'لصق اكسل الفورمز'!AF44)</f>
        <v/>
      </c>
      <c r="AYI49" s="20" t="str">
        <f>IF('لصق اكسل الفورمز'!AG44="","",'لصق اكسل الفورمز'!AG44)</f>
        <v/>
      </c>
      <c r="AYJ49" s="20" t="str">
        <f>IF('لصق اكسل الفورمز'!AH44="","",'لصق اكسل الفورمز'!AH44)</f>
        <v/>
      </c>
      <c r="AYK49" s="20" t="str">
        <f>IF('لصق اكسل الفورمز'!AI44="","",'لصق اكسل الفورمز'!AI44)</f>
        <v/>
      </c>
      <c r="AYL49" s="20" t="str">
        <f>IF('لصق اكسل الفورمز'!AJ44="","",'لصق اكسل الفورمز'!AJ44)</f>
        <v/>
      </c>
      <c r="AYM49" s="20" t="str">
        <f>IF('لصق اكسل الفورمز'!AK44="","",'لصق اكسل الفورمز'!AK44)</f>
        <v/>
      </c>
      <c r="AYN49" s="20" t="str">
        <f>IF('لصق اكسل الفورمز'!AL44="","",'لصق اكسل الفورمز'!AL44)</f>
        <v/>
      </c>
      <c r="AYO49" s="20" t="str">
        <f>IF('لصق اكسل الفورمز'!AM44="","",'لصق اكسل الفورمز'!AM44)</f>
        <v/>
      </c>
      <c r="AYP49" s="20" t="str">
        <f>IF('لصق اكسل الفورمز'!AN44="","",'لصق اكسل الفورمز'!AN44)</f>
        <v/>
      </c>
      <c r="AYQ49" s="20" t="str">
        <f>IF('لصق اكسل الفورمز'!AO44="","",'لصق اكسل الفورمز'!AO44)</f>
        <v/>
      </c>
      <c r="AYR49" s="20" t="str">
        <f>IF('لصق اكسل الفورمز'!AP44="","",'لصق اكسل الفورمز'!AP44)</f>
        <v/>
      </c>
      <c r="AYS49" s="20" t="str">
        <f>IF('لصق اكسل الفورمز'!AQ44="","",'لصق اكسل الفورمز'!AQ44)</f>
        <v/>
      </c>
      <c r="AYT49" s="20" t="str">
        <f>IF('لصق اكسل الفورمز'!AR44="","",'لصق اكسل الفورمز'!AR44)</f>
        <v/>
      </c>
      <c r="AYU49" s="20" t="str">
        <f>IF('لصق اكسل الفورمز'!AS44="","",'لصق اكسل الفورمز'!AS44)</f>
        <v/>
      </c>
      <c r="AYV49" s="20" t="str">
        <f>IF('لصق اكسل الفورمز'!AT44="","",'لصق اكسل الفورمز'!AT44)</f>
        <v/>
      </c>
      <c r="AYW49" s="20" t="str">
        <f>IF('لصق اكسل الفورمز'!AU44="","",'لصق اكسل الفورمز'!AU44)</f>
        <v/>
      </c>
      <c r="AYX49" s="20" t="str">
        <f>IF('لصق اكسل الفورمز'!AV44="","",'لصق اكسل الفورمز'!AV44)</f>
        <v/>
      </c>
      <c r="AYY49" s="20" t="str">
        <f>IF('لصق اكسل الفورمز'!AW44="","",'لصق اكسل الفورمز'!AW44)</f>
        <v/>
      </c>
      <c r="AYZ49" s="20" t="str">
        <f>IF('لصق اكسل الفورمز'!AX44="","",'لصق اكسل الفورمز'!AX44)</f>
        <v/>
      </c>
      <c r="AZA49" s="20" t="str">
        <f>IF('لصق اكسل الفورمز'!AY44="","",'لصق اكسل الفورمز'!AY44)</f>
        <v/>
      </c>
      <c r="AZB49" s="20" t="str">
        <f>IF('لصق اكسل الفورمز'!AZ44="","",'لصق اكسل الفورمز'!AZ44)</f>
        <v/>
      </c>
      <c r="AZC49" s="20" t="str">
        <f>IF('لصق اكسل الفورمز'!BA44="","",'لصق اكسل الفورمز'!BA44)</f>
        <v/>
      </c>
      <c r="AZD49" s="20" t="str">
        <f>IF('لصق اكسل الفورمز'!BB44="","",'لصق اكسل الفورمز'!BB44)</f>
        <v/>
      </c>
      <c r="AZE49" s="20" t="str">
        <f>IF('لصق اكسل الفورمز'!BC44="","",'لصق اكسل الفورمز'!BC44)</f>
        <v/>
      </c>
      <c r="AZF49" s="20" t="str">
        <f>IF('لصق اكسل الفورمز'!BD44="","",'لصق اكسل الفورمز'!BD44)</f>
        <v/>
      </c>
      <c r="AZG49" s="20" t="str">
        <f>IF('لصق اكسل الفورمز'!BE44="","",'لصق اكسل الفورمز'!BE44)</f>
        <v/>
      </c>
      <c r="AZH49" s="20" t="str">
        <f>IF('لصق اكسل الفورمز'!BF44="","",'لصق اكسل الفورمز'!BF44)</f>
        <v/>
      </c>
      <c r="AZI49" s="20" t="str">
        <f>IF('لصق اكسل الفورمز'!BG44="","",'لصق اكسل الفورمز'!BG44)</f>
        <v/>
      </c>
      <c r="AZJ49" s="20" t="str">
        <f>IF('لصق اكسل الفورمز'!BH44="","",'لصق اكسل الفورمز'!BH44)</f>
        <v/>
      </c>
      <c r="AZK49" s="20" t="str">
        <f>IF('لصق اكسل الفورمز'!BI44="","",'لصق اكسل الفورمز'!BI44)</f>
        <v/>
      </c>
      <c r="AZL49" s="20" t="str">
        <f>IF('لصق اكسل الفورمز'!BJ44="","",'لصق اكسل الفورمز'!BJ44)</f>
        <v/>
      </c>
      <c r="AZM49" s="20" t="str">
        <f>IF('لصق اكسل الفورمز'!BK44="","",'لصق اكسل الفورمز'!BK44)</f>
        <v/>
      </c>
      <c r="AZN49" s="20" t="str">
        <f>IF('لصق اكسل الفورمز'!BL44="","",'لصق اكسل الفورمز'!BL44)</f>
        <v/>
      </c>
      <c r="AZO49" s="20" t="str">
        <f>IF('لصق اكسل الفورمز'!BM44="","",'لصق اكسل الفورمز'!BM44)</f>
        <v/>
      </c>
      <c r="AZP49" s="20" t="str">
        <f>IF('لصق اكسل الفورمز'!BN44="","",'لصق اكسل الفورمز'!BN44)</f>
        <v/>
      </c>
      <c r="AZQ49" s="20" t="str">
        <f>IF('لصق اكسل الفورمز'!BO44="","",'لصق اكسل الفورمز'!BO44)</f>
        <v/>
      </c>
      <c r="AZR49" s="20" t="str">
        <f>IF('لصق اكسل الفورمز'!BP44="","",'لصق اكسل الفورمز'!BP44)</f>
        <v/>
      </c>
      <c r="AZS49" s="20" t="str">
        <f>IF('لصق اكسل الفورمز'!BQ44="","",'لصق اكسل الفورمز'!BQ44)</f>
        <v/>
      </c>
      <c r="AZT49" s="20" t="str">
        <f>IF('لصق اكسل الفورمز'!BR44="","",'لصق اكسل الفورمز'!BR44)</f>
        <v/>
      </c>
      <c r="AZU49" s="20" t="str">
        <f>IF('لصق اكسل الفورمز'!BS44="","",'لصق اكسل الفورمز'!BS44)</f>
        <v/>
      </c>
      <c r="AZV49" s="20" t="str">
        <f>IF('لصق اكسل الفورمز'!BT44="","",'لصق اكسل الفورمز'!BT44)</f>
        <v/>
      </c>
      <c r="AZW49" s="20" t="str">
        <f>IF('لصق اكسل الفورمز'!BU44="","",'لصق اكسل الفورمز'!BU44)</f>
        <v/>
      </c>
      <c r="AZX49" s="20" t="str">
        <f>IF('لصق اكسل الفورمز'!BV44="","",'لصق اكسل الفورمز'!BV44)</f>
        <v/>
      </c>
      <c r="AZY49" s="20" t="str">
        <f>IF('لصق اكسل الفورمز'!BW44="","",'لصق اكسل الفورمز'!BW44)</f>
        <v/>
      </c>
      <c r="AZZ49" s="20" t="str">
        <f>IF('لصق اكسل الفورمز'!BX44="","",'لصق اكسل الفورمز'!BX44)</f>
        <v/>
      </c>
      <c r="BAA49" s="20" t="str">
        <f>IF('لصق اكسل الفورمز'!BY44="","",'لصق اكسل الفورمز'!BY44)</f>
        <v/>
      </c>
      <c r="BAB49" s="20" t="str">
        <f>IF('لصق اكسل الفورمز'!BZ44="","",'لصق اكسل الفورمز'!BZ44)</f>
        <v/>
      </c>
      <c r="BAC49" s="20" t="str">
        <f>IF('لصق اكسل الفورمز'!CA44="","",'لصق اكسل الفورمز'!CA44)</f>
        <v/>
      </c>
      <c r="BAD49" s="20" t="str">
        <f>IF('لصق اكسل الفورمز'!CB44="","",'لصق اكسل الفورمز'!CB44)</f>
        <v/>
      </c>
      <c r="BAE49" s="20" t="str">
        <f>IF('لصق اكسل الفورمز'!CC44="","",'لصق اكسل الفورمز'!CC44)</f>
        <v/>
      </c>
      <c r="BAF49" s="20" t="str">
        <f>IF('لصق اكسل الفورمز'!CD44="","",'لصق اكسل الفورمز'!CD44)</f>
        <v/>
      </c>
      <c r="BAG49" s="20" t="str">
        <f>IF('لصق اكسل الفورمز'!CE44="","",'لصق اكسل الفورمز'!CE44)</f>
        <v/>
      </c>
      <c r="BAH49" s="20" t="str">
        <f>IF('لصق اكسل الفورمز'!CF44="","",'لصق اكسل الفورمز'!CF44)</f>
        <v/>
      </c>
      <c r="BAI49" s="20" t="str">
        <f>IF('لصق اكسل الفورمز'!CG44="","",'لصق اكسل الفورمز'!CG44)</f>
        <v/>
      </c>
      <c r="BAJ49" s="20" t="str">
        <f>IF('لصق اكسل الفورمز'!CH44="","",'لصق اكسل الفورمز'!CH44)</f>
        <v/>
      </c>
      <c r="BAK49" s="20" t="str">
        <f>IF('لصق اكسل الفورمز'!CI44="","",'لصق اكسل الفورمز'!CI44)</f>
        <v/>
      </c>
      <c r="BAL49" s="20" t="str">
        <f>IF('لصق اكسل الفورمز'!CJ44="","",'لصق اكسل الفورمز'!CJ44)</f>
        <v/>
      </c>
      <c r="BAM49" s="20" t="str">
        <f>IF('لصق اكسل الفورمز'!CK44="","",'لصق اكسل الفورمز'!CK44)</f>
        <v/>
      </c>
      <c r="BAN49" s="20" t="str">
        <f>IF('لصق اكسل الفورمز'!CL44="","",'لصق اكسل الفورمز'!CL44)</f>
        <v/>
      </c>
      <c r="BAO49" s="20" t="str">
        <f>IF('لصق اكسل الفورمز'!CM44="","",'لصق اكسل الفورمز'!CM44)</f>
        <v/>
      </c>
      <c r="BAP49" s="20" t="str">
        <f>IF('لصق اكسل الفورمز'!CN44="","",'لصق اكسل الفورمز'!CN44)</f>
        <v/>
      </c>
      <c r="BAQ49" s="20" t="str">
        <f>IF('لصق اكسل الفورمز'!CO44="","",'لصق اكسل الفورمز'!CO44)</f>
        <v/>
      </c>
      <c r="BAR49" s="20" t="str">
        <f>IF('لصق اكسل الفورمز'!CP44="","",'لصق اكسل الفورمز'!CP44)</f>
        <v/>
      </c>
      <c r="BAS49" s="20" t="str">
        <f>IF('لصق اكسل الفورمز'!CQ44="","",'لصق اكسل الفورمز'!CQ44)</f>
        <v/>
      </c>
      <c r="BAT49" s="20" t="str">
        <f>IF('لصق اكسل الفورمز'!CR44="","",'لصق اكسل الفورمز'!CR44)</f>
        <v/>
      </c>
      <c r="BAU49" s="20" t="str">
        <f>IF('لصق اكسل الفورمز'!CS44="","",'لصق اكسل الفورمز'!CS44)</f>
        <v/>
      </c>
      <c r="BAV49" s="20" t="str">
        <f>IF('لصق اكسل الفورمز'!CT44="","",'لصق اكسل الفورمز'!CT44)</f>
        <v/>
      </c>
      <c r="BAW49" s="20" t="str">
        <f>IF('لصق اكسل الفورمز'!CU44="","",'لصق اكسل الفورمز'!CU44)</f>
        <v/>
      </c>
      <c r="BAX49" s="20" t="str">
        <f>IF('لصق اكسل الفورمز'!CV44="","",'لصق اكسل الفورمز'!CV44)</f>
        <v/>
      </c>
      <c r="BAY49" s="20" t="str">
        <f>IF('لصق اكسل الفورمز'!CW44="","",'لصق اكسل الفورمز'!CW44)</f>
        <v/>
      </c>
      <c r="BAZ49" s="20" t="str">
        <f>IF('لصق اكسل الفورمز'!CX44="","",'لصق اكسل الفورمز'!CX44)</f>
        <v/>
      </c>
      <c r="BBA49" s="20" t="str">
        <f>IF('لصق اكسل الفورمز'!CY44="","",'لصق اكسل الفورمز'!CY44)</f>
        <v/>
      </c>
      <c r="BBB49" s="20" t="str">
        <f>IF('لصق اكسل الفورمز'!CZ44="","",'لصق اكسل الفورمز'!CZ44)</f>
        <v/>
      </c>
      <c r="BBC49" s="20" t="str">
        <f>IF('لصق اكسل الفورمز'!DA44="","",'لصق اكسل الفورمز'!DA44)</f>
        <v/>
      </c>
      <c r="BBD49" s="20" t="str">
        <f>IF('لصق اكسل الفورمز'!DB44="","",'لصق اكسل الفورمز'!DB44)</f>
        <v/>
      </c>
      <c r="BBE49" s="20" t="str">
        <f>IF('لصق اكسل الفورمز'!DC44="","",'لصق اكسل الفورمز'!DC44)</f>
        <v/>
      </c>
      <c r="BBF49" s="20" t="str">
        <f>IF('لصق اكسل الفورمز'!DD44="","",'لصق اكسل الفورمز'!DD44)</f>
        <v/>
      </c>
      <c r="BBG49" s="20" t="str">
        <f>IF('لصق اكسل الفورمز'!DE44="","",'لصق اكسل الفورمز'!DE44)</f>
        <v/>
      </c>
      <c r="BBH49" s="20" t="str">
        <f>IF('لصق اكسل الفورمز'!DF44="","",'لصق اكسل الفورمز'!DF44)</f>
        <v/>
      </c>
      <c r="BBI49" s="20" t="str">
        <f>IF('لصق اكسل الفورمز'!DG44="","",'لصق اكسل الفورمز'!DG44)</f>
        <v/>
      </c>
      <c r="BBJ49" s="20" t="str">
        <f>IF('لصق اكسل الفورمز'!DH44="","",'لصق اكسل الفورمز'!DH44)</f>
        <v/>
      </c>
      <c r="BBK49" s="20" t="str">
        <f>IF('لصق اكسل الفورمز'!DI44="","",'لصق اكسل الفورمز'!DI44)</f>
        <v/>
      </c>
      <c r="BBL49" s="20" t="str">
        <f>IF('لصق اكسل الفورمز'!DJ44="","",'لصق اكسل الفورمز'!DJ44)</f>
        <v/>
      </c>
      <c r="BBM49" s="20" t="str">
        <f>IF('لصق اكسل الفورمز'!DK44="","",'لصق اكسل الفورمز'!DK44)</f>
        <v/>
      </c>
      <c r="BBN49" s="20" t="str">
        <f>IF('لصق اكسل الفورمز'!DL44="","",'لصق اكسل الفورمز'!DL44)</f>
        <v/>
      </c>
      <c r="BBO49" s="20" t="str">
        <f>IF('لصق اكسل الفورمز'!DM44="","",'لصق اكسل الفورمز'!DM44)</f>
        <v/>
      </c>
      <c r="BCU49" s="20" t="str">
        <f t="shared" si="131"/>
        <v/>
      </c>
      <c r="BCV49" s="20" t="str">
        <f t="shared" si="132"/>
        <v/>
      </c>
      <c r="BCW49" s="20" t="str">
        <f t="shared" si="133"/>
        <v/>
      </c>
      <c r="BCX49" s="20" t="str">
        <f t="shared" si="134"/>
        <v/>
      </c>
      <c r="BCY49" s="20" t="str">
        <f t="shared" si="135"/>
        <v/>
      </c>
      <c r="BCZ49" s="20" t="str">
        <f t="shared" si="136"/>
        <v/>
      </c>
      <c r="BDA49" s="20" t="str">
        <f t="shared" si="137"/>
        <v/>
      </c>
      <c r="BDB49" s="20" t="str">
        <f t="shared" si="138"/>
        <v/>
      </c>
      <c r="BDC49" s="20" t="str">
        <f t="shared" si="139"/>
        <v/>
      </c>
      <c r="BDD49" s="20" t="str">
        <f t="shared" si="140"/>
        <v/>
      </c>
      <c r="BDE49" s="20" t="str">
        <f t="shared" si="141"/>
        <v/>
      </c>
      <c r="BDF49" s="20" t="str">
        <f t="shared" si="142"/>
        <v/>
      </c>
      <c r="BDG49" s="20" t="str">
        <f t="shared" si="143"/>
        <v/>
      </c>
      <c r="BDH49" s="20" t="str">
        <f t="shared" si="144"/>
        <v/>
      </c>
      <c r="BDI49" s="20" t="str">
        <f t="shared" si="145"/>
        <v/>
      </c>
      <c r="BDJ49" s="20" t="str">
        <f t="shared" si="146"/>
        <v/>
      </c>
      <c r="BDK49" s="20" t="str">
        <f t="shared" si="147"/>
        <v/>
      </c>
      <c r="BDL49" s="20" t="str">
        <f t="shared" si="148"/>
        <v/>
      </c>
      <c r="BDM49" s="20" t="str">
        <f t="shared" si="149"/>
        <v/>
      </c>
      <c r="BDN49" s="20" t="str">
        <f t="shared" si="150"/>
        <v/>
      </c>
      <c r="BDO49" s="20" t="str">
        <f t="shared" si="151"/>
        <v/>
      </c>
      <c r="BDP49" s="20" t="str">
        <f t="shared" si="152"/>
        <v/>
      </c>
      <c r="BDQ49" s="20" t="str">
        <f t="shared" si="153"/>
        <v/>
      </c>
      <c r="BDR49" s="20" t="str">
        <f t="shared" si="154"/>
        <v/>
      </c>
      <c r="BDS49" s="20" t="str">
        <f t="shared" si="155"/>
        <v/>
      </c>
      <c r="BDT49" s="20" t="str">
        <f t="shared" si="156"/>
        <v/>
      </c>
      <c r="BDU49" s="20" t="str">
        <f t="shared" si="157"/>
        <v/>
      </c>
      <c r="BDV49" s="20" t="str">
        <f t="shared" si="158"/>
        <v/>
      </c>
      <c r="BDW49" s="20" t="str">
        <f t="shared" si="159"/>
        <v/>
      </c>
      <c r="BDX49" s="20" t="str">
        <f t="shared" si="160"/>
        <v/>
      </c>
      <c r="BDY49" s="20" t="str">
        <f t="shared" si="161"/>
        <v/>
      </c>
      <c r="BDZ49" s="20" t="str">
        <f t="shared" si="162"/>
        <v/>
      </c>
      <c r="BEA49" s="20" t="str">
        <f t="shared" si="163"/>
        <v/>
      </c>
      <c r="BEB49" s="20" t="str">
        <f t="shared" si="164"/>
        <v/>
      </c>
      <c r="BEC49" s="20" t="str">
        <f t="shared" si="165"/>
        <v/>
      </c>
      <c r="BED49" s="20" t="str">
        <f t="shared" si="166"/>
        <v/>
      </c>
      <c r="BEE49" s="20" t="str">
        <f t="shared" si="167"/>
        <v/>
      </c>
      <c r="BEF49" s="20" t="str">
        <f t="shared" si="168"/>
        <v/>
      </c>
      <c r="BEG49" s="20" t="str">
        <f t="shared" si="169"/>
        <v/>
      </c>
      <c r="BEH49" s="20" t="str">
        <f t="shared" si="170"/>
        <v/>
      </c>
      <c r="BEI49" s="20" t="str">
        <f t="shared" si="171"/>
        <v/>
      </c>
      <c r="BEJ49" s="20" t="str">
        <f t="shared" si="172"/>
        <v/>
      </c>
      <c r="BEK49" s="20" t="str">
        <f t="shared" si="173"/>
        <v/>
      </c>
      <c r="BEL49" s="20" t="str">
        <f t="shared" si="174"/>
        <v/>
      </c>
      <c r="BEM49" s="20" t="str">
        <f t="shared" si="175"/>
        <v/>
      </c>
      <c r="BEN49" s="20" t="str">
        <f t="shared" si="176"/>
        <v/>
      </c>
      <c r="BEO49" s="20" t="str">
        <f t="shared" si="177"/>
        <v/>
      </c>
      <c r="BEP49" s="20" t="str">
        <f t="shared" si="178"/>
        <v/>
      </c>
      <c r="BEQ49" s="20" t="str">
        <f t="shared" si="179"/>
        <v/>
      </c>
      <c r="BER49" s="20" t="str">
        <f t="shared" si="180"/>
        <v/>
      </c>
      <c r="BES49" s="20" t="str">
        <f t="shared" si="181"/>
        <v/>
      </c>
      <c r="BET49" s="20" t="str">
        <f t="shared" si="182"/>
        <v/>
      </c>
      <c r="BEU49" s="20" t="str">
        <f t="shared" si="183"/>
        <v/>
      </c>
      <c r="BEV49" s="20" t="str">
        <f t="shared" si="184"/>
        <v/>
      </c>
      <c r="BEW49" s="20" t="str">
        <f t="shared" si="185"/>
        <v/>
      </c>
      <c r="BEX49" s="20" t="str">
        <f t="shared" si="186"/>
        <v/>
      </c>
      <c r="BEY49" s="20" t="str">
        <f t="shared" si="187"/>
        <v/>
      </c>
      <c r="BEZ49" s="20" t="str">
        <f t="shared" si="188"/>
        <v/>
      </c>
      <c r="BFA49" s="20" t="str">
        <f t="shared" si="189"/>
        <v/>
      </c>
      <c r="BFB49" s="20" t="str">
        <f t="shared" si="190"/>
        <v/>
      </c>
      <c r="BFC49" s="20" t="str">
        <f t="shared" si="191"/>
        <v/>
      </c>
      <c r="BFD49" s="20" t="str">
        <f t="shared" si="192"/>
        <v/>
      </c>
      <c r="BFE49" s="20" t="str">
        <f t="shared" si="193"/>
        <v/>
      </c>
      <c r="BFF49" s="20" t="str">
        <f t="shared" si="194"/>
        <v/>
      </c>
      <c r="BFG49" s="20" t="str">
        <f t="shared" si="195"/>
        <v/>
      </c>
      <c r="BFH49" s="20" t="str">
        <f t="shared" si="196"/>
        <v/>
      </c>
      <c r="BFI49" s="20" t="str">
        <f t="shared" si="197"/>
        <v/>
      </c>
      <c r="BFJ49" s="20" t="str">
        <f t="shared" si="198"/>
        <v/>
      </c>
      <c r="BFK49" s="20" t="str">
        <f t="shared" si="199"/>
        <v/>
      </c>
      <c r="BFL49" s="20" t="str">
        <f t="shared" si="200"/>
        <v/>
      </c>
      <c r="BFM49" s="20" t="str">
        <f t="shared" si="201"/>
        <v/>
      </c>
      <c r="BFN49" s="20" t="str">
        <f t="shared" si="202"/>
        <v/>
      </c>
      <c r="BFO49" s="20" t="str">
        <f t="shared" si="203"/>
        <v/>
      </c>
      <c r="BFP49" s="20" t="str">
        <f t="shared" si="204"/>
        <v/>
      </c>
      <c r="BFQ49" s="20" t="str">
        <f t="shared" si="205"/>
        <v/>
      </c>
      <c r="BFR49" s="20" t="str">
        <f t="shared" si="206"/>
        <v/>
      </c>
      <c r="BFS49" s="20" t="str">
        <f t="shared" si="207"/>
        <v/>
      </c>
      <c r="BFT49" s="20" t="str">
        <f t="shared" si="208"/>
        <v/>
      </c>
      <c r="BFU49" s="20" t="str">
        <f t="shared" si="209"/>
        <v/>
      </c>
      <c r="BFV49" s="20" t="str">
        <f t="shared" si="210"/>
        <v/>
      </c>
      <c r="BFW49" s="20" t="str">
        <f t="shared" si="211"/>
        <v/>
      </c>
      <c r="BFX49" s="20" t="str">
        <f t="shared" si="212"/>
        <v/>
      </c>
      <c r="BFY49" s="20" t="str">
        <f t="shared" si="213"/>
        <v/>
      </c>
      <c r="BFZ49" s="20" t="str">
        <f t="shared" si="214"/>
        <v/>
      </c>
      <c r="BGA49" s="20" t="str">
        <f t="shared" si="215"/>
        <v/>
      </c>
      <c r="BGB49" s="20" t="str">
        <f t="shared" si="216"/>
        <v/>
      </c>
      <c r="BGC49" s="20" t="str">
        <f t="shared" si="217"/>
        <v/>
      </c>
      <c r="BGD49" s="20" t="str">
        <f t="shared" si="218"/>
        <v/>
      </c>
      <c r="BGE49" s="20" t="str">
        <f t="shared" si="219"/>
        <v/>
      </c>
      <c r="BGF49" s="20" t="str">
        <f t="shared" si="220"/>
        <v/>
      </c>
      <c r="BGG49" s="20" t="str">
        <f t="shared" si="221"/>
        <v/>
      </c>
      <c r="BGH49" s="20" t="str">
        <f t="shared" si="222"/>
        <v/>
      </c>
      <c r="BGI49" s="20" t="str">
        <f t="shared" si="223"/>
        <v/>
      </c>
      <c r="BGJ49" s="20" t="str">
        <f t="shared" si="224"/>
        <v/>
      </c>
      <c r="BGK49" s="20" t="str">
        <f t="shared" si="225"/>
        <v/>
      </c>
      <c r="BGL49" s="20" t="str">
        <f t="shared" si="226"/>
        <v/>
      </c>
      <c r="BGM49" s="20" t="str">
        <f t="shared" si="227"/>
        <v/>
      </c>
      <c r="BGN49" s="20" t="str">
        <f t="shared" si="228"/>
        <v/>
      </c>
      <c r="BGO49" s="20" t="str">
        <f t="shared" si="229"/>
        <v/>
      </c>
      <c r="BGP49" s="20" t="str">
        <f t="shared" si="230"/>
        <v/>
      </c>
      <c r="BGQ49" s="20" t="str">
        <f t="shared" si="231"/>
        <v/>
      </c>
      <c r="BGR49" s="20" t="str">
        <f t="shared" si="232"/>
        <v/>
      </c>
      <c r="BGS49" s="20" t="str">
        <f t="shared" si="233"/>
        <v/>
      </c>
      <c r="BGT49" s="20" t="str">
        <f t="shared" si="234"/>
        <v/>
      </c>
      <c r="BGU49" s="20" t="str">
        <f t="shared" si="235"/>
        <v/>
      </c>
      <c r="BGV49" s="20" t="str">
        <f t="shared" si="236"/>
        <v/>
      </c>
      <c r="BGW49" s="20" t="str">
        <f t="shared" si="237"/>
        <v/>
      </c>
      <c r="BGX49" s="20" t="str">
        <f t="shared" si="238"/>
        <v/>
      </c>
      <c r="BGY49" s="20" t="str">
        <f t="shared" si="239"/>
        <v/>
      </c>
      <c r="BGZ49" s="20" t="str">
        <f t="shared" si="240"/>
        <v/>
      </c>
      <c r="BHA49" s="20" t="str">
        <f t="shared" si="241"/>
        <v/>
      </c>
      <c r="BHB49" s="20" t="str">
        <f t="shared" si="242"/>
        <v/>
      </c>
      <c r="BHC49" s="20" t="str">
        <f t="shared" si="243"/>
        <v/>
      </c>
      <c r="BHD49" s="20" t="str">
        <f t="shared" si="244"/>
        <v/>
      </c>
      <c r="BHE49" s="20" t="str">
        <f t="shared" si="245"/>
        <v/>
      </c>
      <c r="BHF49" s="20" t="str">
        <f t="shared" si="246"/>
        <v/>
      </c>
      <c r="BHG49" s="20" t="str">
        <f t="shared" si="247"/>
        <v/>
      </c>
      <c r="BHJ49" s="20" t="str">
        <f t="shared" si="248"/>
        <v/>
      </c>
      <c r="BHL49" s="20" t="str">
        <f t="shared" si="311"/>
        <v/>
      </c>
      <c r="BHM49" s="20" t="str">
        <f t="shared" si="311"/>
        <v/>
      </c>
      <c r="BHN49" s="20" t="str">
        <f t="shared" si="311"/>
        <v/>
      </c>
      <c r="BHO49" s="20" t="str">
        <f t="shared" si="311"/>
        <v/>
      </c>
      <c r="BHP49" s="20" t="str">
        <f t="shared" si="311"/>
        <v/>
      </c>
      <c r="BHQ49" s="20" t="str">
        <f t="shared" si="311"/>
        <v/>
      </c>
      <c r="BHR49" s="20" t="str">
        <f t="shared" si="311"/>
        <v/>
      </c>
      <c r="BHS49" s="20" t="str">
        <f t="shared" si="311"/>
        <v/>
      </c>
      <c r="BHT49" s="20" t="str">
        <f t="shared" si="311"/>
        <v/>
      </c>
      <c r="BHU49" s="20" t="str">
        <f t="shared" si="311"/>
        <v/>
      </c>
      <c r="BHV49" s="20" t="str">
        <f t="shared" si="311"/>
        <v/>
      </c>
      <c r="BHW49" s="20" t="str">
        <f t="shared" si="311"/>
        <v/>
      </c>
      <c r="BHX49" s="20" t="str">
        <f t="shared" si="311"/>
        <v/>
      </c>
      <c r="BHY49" s="20" t="str">
        <f t="shared" si="311"/>
        <v/>
      </c>
      <c r="BHZ49" s="20" t="str">
        <f t="shared" si="311"/>
        <v/>
      </c>
      <c r="BIA49" s="20" t="str">
        <f t="shared" si="311"/>
        <v/>
      </c>
      <c r="BIB49" s="20" t="str">
        <f t="shared" si="310"/>
        <v/>
      </c>
      <c r="BIC49" s="20" t="str">
        <f t="shared" si="310"/>
        <v/>
      </c>
      <c r="BID49" s="20" t="str">
        <f t="shared" si="264"/>
        <v/>
      </c>
      <c r="BIE49" s="20" t="str">
        <f t="shared" si="264"/>
        <v/>
      </c>
    </row>
    <row r="50" spans="1:104 1303:1591" ht="14.5">
      <c r="A50" s="523">
        <v>44</v>
      </c>
      <c r="B50" s="510" t="str">
        <f>IF('لصق اكسل الفورمز'!E45="","",'لصق اكسل الفورمز'!E45)</f>
        <v/>
      </c>
      <c r="C50" s="510" t="str">
        <f t="shared" si="93"/>
        <v/>
      </c>
      <c r="D50" s="510" t="str">
        <f t="shared" si="276"/>
        <v/>
      </c>
      <c r="E50" s="510" t="str">
        <f t="shared" si="277"/>
        <v/>
      </c>
      <c r="F50" s="510" t="str">
        <f t="shared" si="278"/>
        <v/>
      </c>
      <c r="G50" s="510" t="str">
        <f t="shared" si="279"/>
        <v/>
      </c>
      <c r="H50" s="510" t="str">
        <f t="shared" si="280"/>
        <v/>
      </c>
      <c r="I50" s="510" t="str">
        <f t="shared" si="281"/>
        <v/>
      </c>
      <c r="J50" s="510" t="str">
        <f t="shared" si="282"/>
        <v/>
      </c>
      <c r="K50" s="510" t="str">
        <f t="shared" si="283"/>
        <v/>
      </c>
      <c r="L50" s="510" t="str">
        <f t="shared" si="253"/>
        <v/>
      </c>
      <c r="M50" s="510" t="str">
        <f t="shared" si="254"/>
        <v/>
      </c>
      <c r="N50" s="510" t="str">
        <f t="shared" si="255"/>
        <v/>
      </c>
      <c r="O50" s="510" t="str">
        <f t="shared" si="256"/>
        <v/>
      </c>
      <c r="P50" s="510" t="str">
        <f t="shared" si="257"/>
        <v/>
      </c>
      <c r="Q50" s="510" t="str">
        <f t="shared" si="258"/>
        <v/>
      </c>
      <c r="R50" s="510" t="str">
        <f t="shared" si="259"/>
        <v/>
      </c>
      <c r="S50" s="510" t="str">
        <f t="shared" si="260"/>
        <v/>
      </c>
      <c r="T50" s="510" t="str">
        <f t="shared" si="261"/>
        <v/>
      </c>
      <c r="U50" s="510" t="str">
        <f t="shared" si="262"/>
        <v/>
      </c>
      <c r="V50" s="510" t="str">
        <f t="shared" si="263"/>
        <v/>
      </c>
      <c r="W50" s="527" t="str">
        <f t="shared" si="94"/>
        <v/>
      </c>
      <c r="X50" s="510" t="str">
        <f t="shared" si="95"/>
        <v/>
      </c>
      <c r="Y50" s="564" t="str">
        <f t="shared" si="96"/>
        <v/>
      </c>
      <c r="AL50" s="20">
        <f t="shared" si="97"/>
        <v>0</v>
      </c>
      <c r="AM50" s="20">
        <f t="shared" si="98"/>
        <v>0</v>
      </c>
      <c r="AO50" s="20" t="str">
        <f t="shared" si="99"/>
        <v/>
      </c>
      <c r="AQ50" s="20" t="str">
        <f t="shared" si="252"/>
        <v/>
      </c>
      <c r="AR50" s="20" t="str">
        <f t="shared" si="101"/>
        <v/>
      </c>
      <c r="AS50" s="20" t="str">
        <f t="shared" si="102"/>
        <v/>
      </c>
      <c r="AT50" s="20" t="str">
        <f t="shared" si="103"/>
        <v/>
      </c>
      <c r="AU50" s="20" t="str">
        <f t="shared" si="104"/>
        <v/>
      </c>
      <c r="AV50" s="20" t="str">
        <f t="shared" si="105"/>
        <v/>
      </c>
      <c r="AW50" s="20" t="str">
        <f t="shared" si="106"/>
        <v/>
      </c>
      <c r="AX50" s="20" t="str">
        <f t="shared" si="107"/>
        <v/>
      </c>
      <c r="AY50" s="20" t="str">
        <f t="shared" si="108"/>
        <v/>
      </c>
      <c r="AZ50" s="20" t="str">
        <f t="shared" si="109"/>
        <v/>
      </c>
      <c r="BA50" s="20" t="str">
        <f t="shared" si="110"/>
        <v/>
      </c>
      <c r="BB50" s="20" t="str">
        <f t="shared" si="111"/>
        <v/>
      </c>
      <c r="BC50" s="20" t="str">
        <f t="shared" si="112"/>
        <v/>
      </c>
      <c r="BD50" s="20" t="str">
        <f t="shared" si="113"/>
        <v/>
      </c>
      <c r="BE50" s="20" t="str">
        <f t="shared" si="114"/>
        <v/>
      </c>
      <c r="BF50" s="20" t="str">
        <f t="shared" si="115"/>
        <v/>
      </c>
      <c r="BG50" s="20" t="str">
        <f t="shared" si="116"/>
        <v/>
      </c>
      <c r="BH50" s="20" t="str">
        <f t="shared" si="117"/>
        <v/>
      </c>
      <c r="BI50" s="20" t="str">
        <f t="shared" si="118"/>
        <v/>
      </c>
      <c r="BJ50" s="20" t="str">
        <f t="shared" si="119"/>
        <v/>
      </c>
      <c r="BL50" s="38" t="e">
        <f t="shared" si="120"/>
        <v>#DIV/0!</v>
      </c>
      <c r="BM50" s="4">
        <f t="shared" si="121"/>
        <v>0</v>
      </c>
      <c r="BN50" s="4">
        <f t="shared" si="122"/>
        <v>0</v>
      </c>
      <c r="BO50" s="4">
        <f t="shared" si="123"/>
        <v>0</v>
      </c>
      <c r="BP50" s="173" t="str">
        <f t="shared" si="124"/>
        <v/>
      </c>
      <c r="BQ50" s="4">
        <f t="shared" si="125"/>
        <v>0</v>
      </c>
      <c r="BT50" s="268" t="str">
        <f t="shared" si="126"/>
        <v/>
      </c>
      <c r="BU50" s="268" t="str">
        <f t="shared" si="127"/>
        <v/>
      </c>
      <c r="BX50" s="20">
        <f t="shared" si="128"/>
        <v>1</v>
      </c>
      <c r="CG50" s="20" t="str">
        <f t="shared" si="129"/>
        <v/>
      </c>
      <c r="CH50" s="20" t="str">
        <f t="shared" si="307"/>
        <v/>
      </c>
      <c r="CI50" s="20" t="str">
        <f t="shared" si="308"/>
        <v/>
      </c>
      <c r="CJ50" s="20" t="str">
        <f t="shared" si="309"/>
        <v/>
      </c>
      <c r="CK50" s="20" t="str">
        <f t="shared" si="284"/>
        <v/>
      </c>
      <c r="CL50" s="20" t="str">
        <f t="shared" si="285"/>
        <v/>
      </c>
      <c r="CM50" s="20" t="str">
        <f t="shared" si="286"/>
        <v/>
      </c>
      <c r="CN50" s="20" t="str">
        <f t="shared" si="287"/>
        <v/>
      </c>
      <c r="CO50" s="20" t="str">
        <f t="shared" si="288"/>
        <v/>
      </c>
      <c r="CP50" s="20" t="str">
        <f t="shared" si="289"/>
        <v/>
      </c>
      <c r="CQ50" s="20" t="str">
        <f t="shared" si="290"/>
        <v/>
      </c>
      <c r="CR50" s="20" t="str">
        <f t="shared" si="291"/>
        <v/>
      </c>
      <c r="CS50" s="20" t="str">
        <f t="shared" si="292"/>
        <v/>
      </c>
      <c r="CT50" s="20" t="str">
        <f t="shared" si="293"/>
        <v/>
      </c>
      <c r="CU50" s="20" t="str">
        <f t="shared" si="294"/>
        <v/>
      </c>
      <c r="CV50" s="20" t="str">
        <f t="shared" si="295"/>
        <v/>
      </c>
      <c r="CW50" s="20" t="str">
        <f t="shared" si="296"/>
        <v/>
      </c>
      <c r="CX50" s="20" t="str">
        <f t="shared" si="297"/>
        <v/>
      </c>
      <c r="CY50" s="20" t="str">
        <f t="shared" si="298"/>
        <v/>
      </c>
      <c r="CZ50" s="20" t="str">
        <f t="shared" si="130"/>
        <v/>
      </c>
      <c r="AXC50" s="20" t="str">
        <f>IF('لصق اكسل الفورمز'!A45="","",'لصق اكسل الفورمز'!A45)</f>
        <v/>
      </c>
      <c r="AXD50" s="20" t="str">
        <f>IF('لصق اكسل الفورمز'!B45="","",'لصق اكسل الفورمز'!B45)</f>
        <v/>
      </c>
      <c r="AXE50" s="20" t="str">
        <f>IF('لصق اكسل الفورمز'!C45="","",'لصق اكسل الفورمز'!C45)</f>
        <v/>
      </c>
      <c r="AXF50" s="20" t="str">
        <f>IF('لصق اكسل الفورمز'!D45="","",'لصق اكسل الفورمز'!D45)</f>
        <v/>
      </c>
      <c r="AXG50" s="20" t="str">
        <f>IF('لصق اكسل الفورمز'!E45="","",'لصق اكسل الفورمز'!E45)</f>
        <v/>
      </c>
      <c r="AXH50" s="20" t="str">
        <f>IF('لصق اكسل الفورمز'!F45="","",'لصق اكسل الفورمز'!F45)</f>
        <v/>
      </c>
      <c r="AXI50" s="20" t="str">
        <f>IF('لصق اكسل الفورمز'!G45="","",'لصق اكسل الفورمز'!G45)</f>
        <v/>
      </c>
      <c r="AXJ50" s="20" t="str">
        <f>IF('لصق اكسل الفورمز'!H45="","",'لصق اكسل الفورمز'!H45)</f>
        <v/>
      </c>
      <c r="AXK50" s="20" t="str">
        <f>IF('لصق اكسل الفورمز'!I45="","",'لصق اكسل الفورمز'!I45)</f>
        <v/>
      </c>
      <c r="AXL50" s="20" t="str">
        <f>IF('لصق اكسل الفورمز'!J45="","",'لصق اكسل الفورمز'!J45)</f>
        <v/>
      </c>
      <c r="AXM50" s="20" t="str">
        <f>IF('لصق اكسل الفورمز'!K45="","",'لصق اكسل الفورمز'!K45)</f>
        <v/>
      </c>
      <c r="AXN50" s="20" t="str">
        <f>IF('لصق اكسل الفورمز'!L45="","",'لصق اكسل الفورمز'!L45)</f>
        <v/>
      </c>
      <c r="AXO50" s="20" t="str">
        <f>IF('لصق اكسل الفورمز'!M45="","",'لصق اكسل الفورمز'!M45)</f>
        <v/>
      </c>
      <c r="AXP50" s="20" t="str">
        <f>IF('لصق اكسل الفورمز'!N45="","",'لصق اكسل الفورمز'!N45)</f>
        <v/>
      </c>
      <c r="AXQ50" s="20" t="str">
        <f>IF('لصق اكسل الفورمز'!O45="","",'لصق اكسل الفورمز'!O45)</f>
        <v/>
      </c>
      <c r="AXR50" s="20" t="str">
        <f>IF('لصق اكسل الفورمز'!P45="","",'لصق اكسل الفورمز'!P45)</f>
        <v/>
      </c>
      <c r="AXS50" s="20" t="str">
        <f>IF('لصق اكسل الفورمز'!Q45="","",'لصق اكسل الفورمز'!Q45)</f>
        <v/>
      </c>
      <c r="AXT50" s="20" t="str">
        <f>IF('لصق اكسل الفورمز'!R45="","",'لصق اكسل الفورمز'!R45)</f>
        <v/>
      </c>
      <c r="AXU50" s="20" t="str">
        <f>IF('لصق اكسل الفورمز'!S45="","",'لصق اكسل الفورمز'!S45)</f>
        <v/>
      </c>
      <c r="AXV50" s="20" t="str">
        <f>IF('لصق اكسل الفورمز'!T45="","",'لصق اكسل الفورمز'!T45)</f>
        <v/>
      </c>
      <c r="AXW50" s="20" t="str">
        <f>IF('لصق اكسل الفورمز'!U45="","",'لصق اكسل الفورمز'!U45)</f>
        <v/>
      </c>
      <c r="AXX50" s="20" t="str">
        <f>IF('لصق اكسل الفورمز'!V45="","",'لصق اكسل الفورمز'!V45)</f>
        <v/>
      </c>
      <c r="AXY50" s="20" t="str">
        <f>IF('لصق اكسل الفورمز'!W45="","",'لصق اكسل الفورمز'!W45)</f>
        <v/>
      </c>
      <c r="AXZ50" s="20" t="str">
        <f>IF('لصق اكسل الفورمز'!X45="","",'لصق اكسل الفورمز'!X45)</f>
        <v/>
      </c>
      <c r="AYA50" s="20" t="str">
        <f>IF('لصق اكسل الفورمز'!Y45="","",'لصق اكسل الفورمز'!Y45)</f>
        <v/>
      </c>
      <c r="AYB50" s="20" t="str">
        <f>IF('لصق اكسل الفورمز'!Z45="","",'لصق اكسل الفورمز'!Z45)</f>
        <v/>
      </c>
      <c r="AYC50" s="20" t="str">
        <f>IF('لصق اكسل الفورمز'!AA45="","",'لصق اكسل الفورمز'!AA45)</f>
        <v/>
      </c>
      <c r="AYD50" s="20" t="str">
        <f>IF('لصق اكسل الفورمز'!AB45="","",'لصق اكسل الفورمز'!AB45)</f>
        <v/>
      </c>
      <c r="AYE50" s="20" t="str">
        <f>IF('لصق اكسل الفورمز'!AC45="","",'لصق اكسل الفورمز'!AC45)</f>
        <v/>
      </c>
      <c r="AYF50" s="20" t="str">
        <f>IF('لصق اكسل الفورمز'!AD45="","",'لصق اكسل الفورمز'!AD45)</f>
        <v/>
      </c>
      <c r="AYG50" s="20" t="str">
        <f>IF('لصق اكسل الفورمز'!AE45="","",'لصق اكسل الفورمز'!AE45)</f>
        <v/>
      </c>
      <c r="AYH50" s="20" t="str">
        <f>IF('لصق اكسل الفورمز'!AF45="","",'لصق اكسل الفورمز'!AF45)</f>
        <v/>
      </c>
      <c r="AYI50" s="20" t="str">
        <f>IF('لصق اكسل الفورمز'!AG45="","",'لصق اكسل الفورمز'!AG45)</f>
        <v/>
      </c>
      <c r="AYJ50" s="20" t="str">
        <f>IF('لصق اكسل الفورمز'!AH45="","",'لصق اكسل الفورمز'!AH45)</f>
        <v/>
      </c>
      <c r="AYK50" s="20" t="str">
        <f>IF('لصق اكسل الفورمز'!AI45="","",'لصق اكسل الفورمز'!AI45)</f>
        <v/>
      </c>
      <c r="AYL50" s="20" t="str">
        <f>IF('لصق اكسل الفورمز'!AJ45="","",'لصق اكسل الفورمز'!AJ45)</f>
        <v/>
      </c>
      <c r="AYM50" s="20" t="str">
        <f>IF('لصق اكسل الفورمز'!AK45="","",'لصق اكسل الفورمز'!AK45)</f>
        <v/>
      </c>
      <c r="AYN50" s="20" t="str">
        <f>IF('لصق اكسل الفورمز'!AL45="","",'لصق اكسل الفورمز'!AL45)</f>
        <v/>
      </c>
      <c r="AYO50" s="20" t="str">
        <f>IF('لصق اكسل الفورمز'!AM45="","",'لصق اكسل الفورمز'!AM45)</f>
        <v/>
      </c>
      <c r="AYP50" s="20" t="str">
        <f>IF('لصق اكسل الفورمز'!AN45="","",'لصق اكسل الفورمز'!AN45)</f>
        <v/>
      </c>
      <c r="AYQ50" s="20" t="str">
        <f>IF('لصق اكسل الفورمز'!AO45="","",'لصق اكسل الفورمز'!AO45)</f>
        <v/>
      </c>
      <c r="AYR50" s="20" t="str">
        <f>IF('لصق اكسل الفورمز'!AP45="","",'لصق اكسل الفورمز'!AP45)</f>
        <v/>
      </c>
      <c r="AYS50" s="20" t="str">
        <f>IF('لصق اكسل الفورمز'!AQ45="","",'لصق اكسل الفورمز'!AQ45)</f>
        <v/>
      </c>
      <c r="AYT50" s="20" t="str">
        <f>IF('لصق اكسل الفورمز'!AR45="","",'لصق اكسل الفورمز'!AR45)</f>
        <v/>
      </c>
      <c r="AYU50" s="20" t="str">
        <f>IF('لصق اكسل الفورمز'!AS45="","",'لصق اكسل الفورمز'!AS45)</f>
        <v/>
      </c>
      <c r="AYV50" s="20" t="str">
        <f>IF('لصق اكسل الفورمز'!AT45="","",'لصق اكسل الفورمز'!AT45)</f>
        <v/>
      </c>
      <c r="AYW50" s="20" t="str">
        <f>IF('لصق اكسل الفورمز'!AU45="","",'لصق اكسل الفورمز'!AU45)</f>
        <v/>
      </c>
      <c r="AYX50" s="20" t="str">
        <f>IF('لصق اكسل الفورمز'!AV45="","",'لصق اكسل الفورمز'!AV45)</f>
        <v/>
      </c>
      <c r="AYY50" s="20" t="str">
        <f>IF('لصق اكسل الفورمز'!AW45="","",'لصق اكسل الفورمز'!AW45)</f>
        <v/>
      </c>
      <c r="AYZ50" s="20" t="str">
        <f>IF('لصق اكسل الفورمز'!AX45="","",'لصق اكسل الفورمز'!AX45)</f>
        <v/>
      </c>
      <c r="AZA50" s="20" t="str">
        <f>IF('لصق اكسل الفورمز'!AY45="","",'لصق اكسل الفورمز'!AY45)</f>
        <v/>
      </c>
      <c r="AZB50" s="20" t="str">
        <f>IF('لصق اكسل الفورمز'!AZ45="","",'لصق اكسل الفورمز'!AZ45)</f>
        <v/>
      </c>
      <c r="AZC50" s="20" t="str">
        <f>IF('لصق اكسل الفورمز'!BA45="","",'لصق اكسل الفورمز'!BA45)</f>
        <v/>
      </c>
      <c r="AZD50" s="20" t="str">
        <f>IF('لصق اكسل الفورمز'!BB45="","",'لصق اكسل الفورمز'!BB45)</f>
        <v/>
      </c>
      <c r="AZE50" s="20" t="str">
        <f>IF('لصق اكسل الفورمز'!BC45="","",'لصق اكسل الفورمز'!BC45)</f>
        <v/>
      </c>
      <c r="AZF50" s="20" t="str">
        <f>IF('لصق اكسل الفورمز'!BD45="","",'لصق اكسل الفورمز'!BD45)</f>
        <v/>
      </c>
      <c r="AZG50" s="20" t="str">
        <f>IF('لصق اكسل الفورمز'!BE45="","",'لصق اكسل الفورمز'!BE45)</f>
        <v/>
      </c>
      <c r="AZH50" s="20" t="str">
        <f>IF('لصق اكسل الفورمز'!BF45="","",'لصق اكسل الفورمز'!BF45)</f>
        <v/>
      </c>
      <c r="AZI50" s="20" t="str">
        <f>IF('لصق اكسل الفورمز'!BG45="","",'لصق اكسل الفورمز'!BG45)</f>
        <v/>
      </c>
      <c r="AZJ50" s="20" t="str">
        <f>IF('لصق اكسل الفورمز'!BH45="","",'لصق اكسل الفورمز'!BH45)</f>
        <v/>
      </c>
      <c r="AZK50" s="20" t="str">
        <f>IF('لصق اكسل الفورمز'!BI45="","",'لصق اكسل الفورمز'!BI45)</f>
        <v/>
      </c>
      <c r="AZL50" s="20" t="str">
        <f>IF('لصق اكسل الفورمز'!BJ45="","",'لصق اكسل الفورمز'!BJ45)</f>
        <v/>
      </c>
      <c r="AZM50" s="20" t="str">
        <f>IF('لصق اكسل الفورمز'!BK45="","",'لصق اكسل الفورمز'!BK45)</f>
        <v/>
      </c>
      <c r="AZN50" s="20" t="str">
        <f>IF('لصق اكسل الفورمز'!BL45="","",'لصق اكسل الفورمز'!BL45)</f>
        <v/>
      </c>
      <c r="AZO50" s="20" t="str">
        <f>IF('لصق اكسل الفورمز'!BM45="","",'لصق اكسل الفورمز'!BM45)</f>
        <v/>
      </c>
      <c r="AZP50" s="20" t="str">
        <f>IF('لصق اكسل الفورمز'!BN45="","",'لصق اكسل الفورمز'!BN45)</f>
        <v/>
      </c>
      <c r="AZQ50" s="20" t="str">
        <f>IF('لصق اكسل الفورمز'!BO45="","",'لصق اكسل الفورمز'!BO45)</f>
        <v/>
      </c>
      <c r="AZR50" s="20" t="str">
        <f>IF('لصق اكسل الفورمز'!BP45="","",'لصق اكسل الفورمز'!BP45)</f>
        <v/>
      </c>
      <c r="AZS50" s="20" t="str">
        <f>IF('لصق اكسل الفورمز'!BQ45="","",'لصق اكسل الفورمز'!BQ45)</f>
        <v/>
      </c>
      <c r="AZT50" s="20" t="str">
        <f>IF('لصق اكسل الفورمز'!BR45="","",'لصق اكسل الفورمز'!BR45)</f>
        <v/>
      </c>
      <c r="AZU50" s="20" t="str">
        <f>IF('لصق اكسل الفورمز'!BS45="","",'لصق اكسل الفورمز'!BS45)</f>
        <v/>
      </c>
      <c r="AZV50" s="20" t="str">
        <f>IF('لصق اكسل الفورمز'!BT45="","",'لصق اكسل الفورمز'!BT45)</f>
        <v/>
      </c>
      <c r="AZW50" s="20" t="str">
        <f>IF('لصق اكسل الفورمز'!BU45="","",'لصق اكسل الفورمز'!BU45)</f>
        <v/>
      </c>
      <c r="AZX50" s="20" t="str">
        <f>IF('لصق اكسل الفورمز'!BV45="","",'لصق اكسل الفورمز'!BV45)</f>
        <v/>
      </c>
      <c r="AZY50" s="20" t="str">
        <f>IF('لصق اكسل الفورمز'!BW45="","",'لصق اكسل الفورمز'!BW45)</f>
        <v/>
      </c>
      <c r="AZZ50" s="20" t="str">
        <f>IF('لصق اكسل الفورمز'!BX45="","",'لصق اكسل الفورمز'!BX45)</f>
        <v/>
      </c>
      <c r="BAA50" s="20" t="str">
        <f>IF('لصق اكسل الفورمز'!BY45="","",'لصق اكسل الفورمز'!BY45)</f>
        <v/>
      </c>
      <c r="BAB50" s="20" t="str">
        <f>IF('لصق اكسل الفورمز'!BZ45="","",'لصق اكسل الفورمز'!BZ45)</f>
        <v/>
      </c>
      <c r="BAC50" s="20" t="str">
        <f>IF('لصق اكسل الفورمز'!CA45="","",'لصق اكسل الفورمز'!CA45)</f>
        <v/>
      </c>
      <c r="BAD50" s="20" t="str">
        <f>IF('لصق اكسل الفورمز'!CB45="","",'لصق اكسل الفورمز'!CB45)</f>
        <v/>
      </c>
      <c r="BAE50" s="20" t="str">
        <f>IF('لصق اكسل الفورمز'!CC45="","",'لصق اكسل الفورمز'!CC45)</f>
        <v/>
      </c>
      <c r="BAF50" s="20" t="str">
        <f>IF('لصق اكسل الفورمز'!CD45="","",'لصق اكسل الفورمز'!CD45)</f>
        <v/>
      </c>
      <c r="BAG50" s="20" t="str">
        <f>IF('لصق اكسل الفورمز'!CE45="","",'لصق اكسل الفورمز'!CE45)</f>
        <v/>
      </c>
      <c r="BAH50" s="20" t="str">
        <f>IF('لصق اكسل الفورمز'!CF45="","",'لصق اكسل الفورمز'!CF45)</f>
        <v/>
      </c>
      <c r="BAI50" s="20" t="str">
        <f>IF('لصق اكسل الفورمز'!CG45="","",'لصق اكسل الفورمز'!CG45)</f>
        <v/>
      </c>
      <c r="BAJ50" s="20" t="str">
        <f>IF('لصق اكسل الفورمز'!CH45="","",'لصق اكسل الفورمز'!CH45)</f>
        <v/>
      </c>
      <c r="BAK50" s="20" t="str">
        <f>IF('لصق اكسل الفورمز'!CI45="","",'لصق اكسل الفورمز'!CI45)</f>
        <v/>
      </c>
      <c r="BAL50" s="20" t="str">
        <f>IF('لصق اكسل الفورمز'!CJ45="","",'لصق اكسل الفورمز'!CJ45)</f>
        <v/>
      </c>
      <c r="BAM50" s="20" t="str">
        <f>IF('لصق اكسل الفورمز'!CK45="","",'لصق اكسل الفورمز'!CK45)</f>
        <v/>
      </c>
      <c r="BAN50" s="20" t="str">
        <f>IF('لصق اكسل الفورمز'!CL45="","",'لصق اكسل الفورمز'!CL45)</f>
        <v/>
      </c>
      <c r="BAO50" s="20" t="str">
        <f>IF('لصق اكسل الفورمز'!CM45="","",'لصق اكسل الفورمز'!CM45)</f>
        <v/>
      </c>
      <c r="BAP50" s="20" t="str">
        <f>IF('لصق اكسل الفورمز'!CN45="","",'لصق اكسل الفورمز'!CN45)</f>
        <v/>
      </c>
      <c r="BAQ50" s="20" t="str">
        <f>IF('لصق اكسل الفورمز'!CO45="","",'لصق اكسل الفورمز'!CO45)</f>
        <v/>
      </c>
      <c r="BAR50" s="20" t="str">
        <f>IF('لصق اكسل الفورمز'!CP45="","",'لصق اكسل الفورمز'!CP45)</f>
        <v/>
      </c>
      <c r="BAS50" s="20" t="str">
        <f>IF('لصق اكسل الفورمز'!CQ45="","",'لصق اكسل الفورمز'!CQ45)</f>
        <v/>
      </c>
      <c r="BAT50" s="20" t="str">
        <f>IF('لصق اكسل الفورمز'!CR45="","",'لصق اكسل الفورمز'!CR45)</f>
        <v/>
      </c>
      <c r="BAU50" s="20" t="str">
        <f>IF('لصق اكسل الفورمز'!CS45="","",'لصق اكسل الفورمز'!CS45)</f>
        <v/>
      </c>
      <c r="BAV50" s="20" t="str">
        <f>IF('لصق اكسل الفورمز'!CT45="","",'لصق اكسل الفورمز'!CT45)</f>
        <v/>
      </c>
      <c r="BAW50" s="20" t="str">
        <f>IF('لصق اكسل الفورمز'!CU45="","",'لصق اكسل الفورمز'!CU45)</f>
        <v/>
      </c>
      <c r="BAX50" s="20" t="str">
        <f>IF('لصق اكسل الفورمز'!CV45="","",'لصق اكسل الفورمز'!CV45)</f>
        <v/>
      </c>
      <c r="BAY50" s="20" t="str">
        <f>IF('لصق اكسل الفورمز'!CW45="","",'لصق اكسل الفورمز'!CW45)</f>
        <v/>
      </c>
      <c r="BAZ50" s="20" t="str">
        <f>IF('لصق اكسل الفورمز'!CX45="","",'لصق اكسل الفورمز'!CX45)</f>
        <v/>
      </c>
      <c r="BBA50" s="20" t="str">
        <f>IF('لصق اكسل الفورمز'!CY45="","",'لصق اكسل الفورمز'!CY45)</f>
        <v/>
      </c>
      <c r="BBB50" s="20" t="str">
        <f>IF('لصق اكسل الفورمز'!CZ45="","",'لصق اكسل الفورمز'!CZ45)</f>
        <v/>
      </c>
      <c r="BBC50" s="20" t="str">
        <f>IF('لصق اكسل الفورمز'!DA45="","",'لصق اكسل الفورمز'!DA45)</f>
        <v/>
      </c>
      <c r="BBD50" s="20" t="str">
        <f>IF('لصق اكسل الفورمز'!DB45="","",'لصق اكسل الفورمز'!DB45)</f>
        <v/>
      </c>
      <c r="BBE50" s="20" t="str">
        <f>IF('لصق اكسل الفورمز'!DC45="","",'لصق اكسل الفورمز'!DC45)</f>
        <v/>
      </c>
      <c r="BBF50" s="20" t="str">
        <f>IF('لصق اكسل الفورمز'!DD45="","",'لصق اكسل الفورمز'!DD45)</f>
        <v/>
      </c>
      <c r="BBG50" s="20" t="str">
        <f>IF('لصق اكسل الفورمز'!DE45="","",'لصق اكسل الفورمز'!DE45)</f>
        <v/>
      </c>
      <c r="BBH50" s="20" t="str">
        <f>IF('لصق اكسل الفورمز'!DF45="","",'لصق اكسل الفورمز'!DF45)</f>
        <v/>
      </c>
      <c r="BBI50" s="20" t="str">
        <f>IF('لصق اكسل الفورمز'!DG45="","",'لصق اكسل الفورمز'!DG45)</f>
        <v/>
      </c>
      <c r="BBJ50" s="20" t="str">
        <f>IF('لصق اكسل الفورمز'!DH45="","",'لصق اكسل الفورمز'!DH45)</f>
        <v/>
      </c>
      <c r="BBK50" s="20" t="str">
        <f>IF('لصق اكسل الفورمز'!DI45="","",'لصق اكسل الفورمز'!DI45)</f>
        <v/>
      </c>
      <c r="BBL50" s="20" t="str">
        <f>IF('لصق اكسل الفورمز'!DJ45="","",'لصق اكسل الفورمز'!DJ45)</f>
        <v/>
      </c>
      <c r="BBM50" s="20" t="str">
        <f>IF('لصق اكسل الفورمز'!DK45="","",'لصق اكسل الفورمز'!DK45)</f>
        <v/>
      </c>
      <c r="BBN50" s="20" t="str">
        <f>IF('لصق اكسل الفورمز'!DL45="","",'لصق اكسل الفورمز'!DL45)</f>
        <v/>
      </c>
      <c r="BBO50" s="20" t="str">
        <f>IF('لصق اكسل الفورمز'!DM45="","",'لصق اكسل الفورمز'!DM45)</f>
        <v/>
      </c>
      <c r="BCU50" s="20" t="str">
        <f t="shared" si="131"/>
        <v/>
      </c>
      <c r="BCV50" s="20" t="str">
        <f t="shared" si="132"/>
        <v/>
      </c>
      <c r="BCW50" s="20" t="str">
        <f t="shared" si="133"/>
        <v/>
      </c>
      <c r="BCX50" s="20" t="str">
        <f t="shared" si="134"/>
        <v/>
      </c>
      <c r="BCY50" s="20" t="str">
        <f t="shared" si="135"/>
        <v/>
      </c>
      <c r="BCZ50" s="20" t="str">
        <f t="shared" si="136"/>
        <v/>
      </c>
      <c r="BDA50" s="20" t="str">
        <f t="shared" si="137"/>
        <v/>
      </c>
      <c r="BDB50" s="20" t="str">
        <f t="shared" si="138"/>
        <v/>
      </c>
      <c r="BDC50" s="20" t="str">
        <f t="shared" si="139"/>
        <v/>
      </c>
      <c r="BDD50" s="20" t="str">
        <f t="shared" si="140"/>
        <v/>
      </c>
      <c r="BDE50" s="20" t="str">
        <f t="shared" si="141"/>
        <v/>
      </c>
      <c r="BDF50" s="20" t="str">
        <f t="shared" si="142"/>
        <v/>
      </c>
      <c r="BDG50" s="20" t="str">
        <f t="shared" si="143"/>
        <v/>
      </c>
      <c r="BDH50" s="20" t="str">
        <f t="shared" si="144"/>
        <v/>
      </c>
      <c r="BDI50" s="20" t="str">
        <f t="shared" si="145"/>
        <v/>
      </c>
      <c r="BDJ50" s="20" t="str">
        <f t="shared" si="146"/>
        <v/>
      </c>
      <c r="BDK50" s="20" t="str">
        <f t="shared" si="147"/>
        <v/>
      </c>
      <c r="BDL50" s="20" t="str">
        <f t="shared" si="148"/>
        <v/>
      </c>
      <c r="BDM50" s="20" t="str">
        <f t="shared" si="149"/>
        <v/>
      </c>
      <c r="BDN50" s="20" t="str">
        <f t="shared" si="150"/>
        <v/>
      </c>
      <c r="BDO50" s="20" t="str">
        <f t="shared" si="151"/>
        <v/>
      </c>
      <c r="BDP50" s="20" t="str">
        <f t="shared" si="152"/>
        <v/>
      </c>
      <c r="BDQ50" s="20" t="str">
        <f t="shared" si="153"/>
        <v/>
      </c>
      <c r="BDR50" s="20" t="str">
        <f t="shared" si="154"/>
        <v/>
      </c>
      <c r="BDS50" s="20" t="str">
        <f t="shared" si="155"/>
        <v/>
      </c>
      <c r="BDT50" s="20" t="str">
        <f t="shared" si="156"/>
        <v/>
      </c>
      <c r="BDU50" s="20" t="str">
        <f t="shared" si="157"/>
        <v/>
      </c>
      <c r="BDV50" s="20" t="str">
        <f t="shared" si="158"/>
        <v/>
      </c>
      <c r="BDW50" s="20" t="str">
        <f t="shared" si="159"/>
        <v/>
      </c>
      <c r="BDX50" s="20" t="str">
        <f t="shared" si="160"/>
        <v/>
      </c>
      <c r="BDY50" s="20" t="str">
        <f t="shared" si="161"/>
        <v/>
      </c>
      <c r="BDZ50" s="20" t="str">
        <f t="shared" si="162"/>
        <v/>
      </c>
      <c r="BEA50" s="20" t="str">
        <f t="shared" si="163"/>
        <v/>
      </c>
      <c r="BEB50" s="20" t="str">
        <f t="shared" si="164"/>
        <v/>
      </c>
      <c r="BEC50" s="20" t="str">
        <f t="shared" si="165"/>
        <v/>
      </c>
      <c r="BED50" s="20" t="str">
        <f t="shared" si="166"/>
        <v/>
      </c>
      <c r="BEE50" s="20" t="str">
        <f t="shared" si="167"/>
        <v/>
      </c>
      <c r="BEF50" s="20" t="str">
        <f t="shared" si="168"/>
        <v/>
      </c>
      <c r="BEG50" s="20" t="str">
        <f t="shared" si="169"/>
        <v/>
      </c>
      <c r="BEH50" s="20" t="str">
        <f t="shared" si="170"/>
        <v/>
      </c>
      <c r="BEI50" s="20" t="str">
        <f t="shared" si="171"/>
        <v/>
      </c>
      <c r="BEJ50" s="20" t="str">
        <f t="shared" si="172"/>
        <v/>
      </c>
      <c r="BEK50" s="20" t="str">
        <f t="shared" si="173"/>
        <v/>
      </c>
      <c r="BEL50" s="20" t="str">
        <f t="shared" si="174"/>
        <v/>
      </c>
      <c r="BEM50" s="20" t="str">
        <f t="shared" si="175"/>
        <v/>
      </c>
      <c r="BEN50" s="20" t="str">
        <f t="shared" si="176"/>
        <v/>
      </c>
      <c r="BEO50" s="20" t="str">
        <f t="shared" si="177"/>
        <v/>
      </c>
      <c r="BEP50" s="20" t="str">
        <f t="shared" si="178"/>
        <v/>
      </c>
      <c r="BEQ50" s="20" t="str">
        <f t="shared" si="179"/>
        <v/>
      </c>
      <c r="BER50" s="20" t="str">
        <f t="shared" si="180"/>
        <v/>
      </c>
      <c r="BES50" s="20" t="str">
        <f t="shared" si="181"/>
        <v/>
      </c>
      <c r="BET50" s="20" t="str">
        <f t="shared" si="182"/>
        <v/>
      </c>
      <c r="BEU50" s="20" t="str">
        <f t="shared" si="183"/>
        <v/>
      </c>
      <c r="BEV50" s="20" t="str">
        <f t="shared" si="184"/>
        <v/>
      </c>
      <c r="BEW50" s="20" t="str">
        <f t="shared" si="185"/>
        <v/>
      </c>
      <c r="BEX50" s="20" t="str">
        <f t="shared" si="186"/>
        <v/>
      </c>
      <c r="BEY50" s="20" t="str">
        <f t="shared" si="187"/>
        <v/>
      </c>
      <c r="BEZ50" s="20" t="str">
        <f t="shared" si="188"/>
        <v/>
      </c>
      <c r="BFA50" s="20" t="str">
        <f t="shared" si="189"/>
        <v/>
      </c>
      <c r="BFB50" s="20" t="str">
        <f t="shared" si="190"/>
        <v/>
      </c>
      <c r="BFC50" s="20" t="str">
        <f t="shared" si="191"/>
        <v/>
      </c>
      <c r="BFD50" s="20" t="str">
        <f t="shared" si="192"/>
        <v/>
      </c>
      <c r="BFE50" s="20" t="str">
        <f t="shared" si="193"/>
        <v/>
      </c>
      <c r="BFF50" s="20" t="str">
        <f t="shared" si="194"/>
        <v/>
      </c>
      <c r="BFG50" s="20" t="str">
        <f t="shared" si="195"/>
        <v/>
      </c>
      <c r="BFH50" s="20" t="str">
        <f t="shared" si="196"/>
        <v/>
      </c>
      <c r="BFI50" s="20" t="str">
        <f t="shared" si="197"/>
        <v/>
      </c>
      <c r="BFJ50" s="20" t="str">
        <f t="shared" si="198"/>
        <v/>
      </c>
      <c r="BFK50" s="20" t="str">
        <f t="shared" si="199"/>
        <v/>
      </c>
      <c r="BFL50" s="20" t="str">
        <f t="shared" si="200"/>
        <v/>
      </c>
      <c r="BFM50" s="20" t="str">
        <f t="shared" si="201"/>
        <v/>
      </c>
      <c r="BFN50" s="20" t="str">
        <f t="shared" si="202"/>
        <v/>
      </c>
      <c r="BFO50" s="20" t="str">
        <f t="shared" si="203"/>
        <v/>
      </c>
      <c r="BFP50" s="20" t="str">
        <f t="shared" si="204"/>
        <v/>
      </c>
      <c r="BFQ50" s="20" t="str">
        <f t="shared" si="205"/>
        <v/>
      </c>
      <c r="BFR50" s="20" t="str">
        <f t="shared" si="206"/>
        <v/>
      </c>
      <c r="BFS50" s="20" t="str">
        <f t="shared" si="207"/>
        <v/>
      </c>
      <c r="BFT50" s="20" t="str">
        <f t="shared" si="208"/>
        <v/>
      </c>
      <c r="BFU50" s="20" t="str">
        <f t="shared" si="209"/>
        <v/>
      </c>
      <c r="BFV50" s="20" t="str">
        <f t="shared" si="210"/>
        <v/>
      </c>
      <c r="BFW50" s="20" t="str">
        <f t="shared" si="211"/>
        <v/>
      </c>
      <c r="BFX50" s="20" t="str">
        <f t="shared" si="212"/>
        <v/>
      </c>
      <c r="BFY50" s="20" t="str">
        <f t="shared" si="213"/>
        <v/>
      </c>
      <c r="BFZ50" s="20" t="str">
        <f t="shared" si="214"/>
        <v/>
      </c>
      <c r="BGA50" s="20" t="str">
        <f t="shared" si="215"/>
        <v/>
      </c>
      <c r="BGB50" s="20" t="str">
        <f t="shared" si="216"/>
        <v/>
      </c>
      <c r="BGC50" s="20" t="str">
        <f t="shared" si="217"/>
        <v/>
      </c>
      <c r="BGD50" s="20" t="str">
        <f t="shared" si="218"/>
        <v/>
      </c>
      <c r="BGE50" s="20" t="str">
        <f t="shared" si="219"/>
        <v/>
      </c>
      <c r="BGF50" s="20" t="str">
        <f t="shared" si="220"/>
        <v/>
      </c>
      <c r="BGG50" s="20" t="str">
        <f t="shared" si="221"/>
        <v/>
      </c>
      <c r="BGH50" s="20" t="str">
        <f t="shared" si="222"/>
        <v/>
      </c>
      <c r="BGI50" s="20" t="str">
        <f t="shared" si="223"/>
        <v/>
      </c>
      <c r="BGJ50" s="20" t="str">
        <f t="shared" si="224"/>
        <v/>
      </c>
      <c r="BGK50" s="20" t="str">
        <f t="shared" si="225"/>
        <v/>
      </c>
      <c r="BGL50" s="20" t="str">
        <f t="shared" si="226"/>
        <v/>
      </c>
      <c r="BGM50" s="20" t="str">
        <f t="shared" si="227"/>
        <v/>
      </c>
      <c r="BGN50" s="20" t="str">
        <f t="shared" si="228"/>
        <v/>
      </c>
      <c r="BGO50" s="20" t="str">
        <f t="shared" si="229"/>
        <v/>
      </c>
      <c r="BGP50" s="20" t="str">
        <f t="shared" si="230"/>
        <v/>
      </c>
      <c r="BGQ50" s="20" t="str">
        <f t="shared" si="231"/>
        <v/>
      </c>
      <c r="BGR50" s="20" t="str">
        <f t="shared" si="232"/>
        <v/>
      </c>
      <c r="BGS50" s="20" t="str">
        <f t="shared" si="233"/>
        <v/>
      </c>
      <c r="BGT50" s="20" t="str">
        <f t="shared" si="234"/>
        <v/>
      </c>
      <c r="BGU50" s="20" t="str">
        <f t="shared" si="235"/>
        <v/>
      </c>
      <c r="BGV50" s="20" t="str">
        <f t="shared" si="236"/>
        <v/>
      </c>
      <c r="BGW50" s="20" t="str">
        <f t="shared" si="237"/>
        <v/>
      </c>
      <c r="BGX50" s="20" t="str">
        <f t="shared" si="238"/>
        <v/>
      </c>
      <c r="BGY50" s="20" t="str">
        <f t="shared" si="239"/>
        <v/>
      </c>
      <c r="BGZ50" s="20" t="str">
        <f t="shared" si="240"/>
        <v/>
      </c>
      <c r="BHA50" s="20" t="str">
        <f t="shared" si="241"/>
        <v/>
      </c>
      <c r="BHB50" s="20" t="str">
        <f t="shared" si="242"/>
        <v/>
      </c>
      <c r="BHC50" s="20" t="str">
        <f t="shared" si="243"/>
        <v/>
      </c>
      <c r="BHD50" s="20" t="str">
        <f t="shared" si="244"/>
        <v/>
      </c>
      <c r="BHE50" s="20" t="str">
        <f t="shared" si="245"/>
        <v/>
      </c>
      <c r="BHF50" s="20" t="str">
        <f t="shared" si="246"/>
        <v/>
      </c>
      <c r="BHG50" s="20" t="str">
        <f t="shared" si="247"/>
        <v/>
      </c>
      <c r="BHJ50" s="20" t="str">
        <f t="shared" si="248"/>
        <v/>
      </c>
      <c r="BHL50" s="20" t="str">
        <f t="shared" si="311"/>
        <v/>
      </c>
      <c r="BHM50" s="20" t="str">
        <f t="shared" si="311"/>
        <v/>
      </c>
      <c r="BHN50" s="20" t="str">
        <f t="shared" si="311"/>
        <v/>
      </c>
      <c r="BHO50" s="20" t="str">
        <f t="shared" si="311"/>
        <v/>
      </c>
      <c r="BHP50" s="20" t="str">
        <f t="shared" si="311"/>
        <v/>
      </c>
      <c r="BHQ50" s="20" t="str">
        <f t="shared" si="311"/>
        <v/>
      </c>
      <c r="BHR50" s="20" t="str">
        <f t="shared" si="311"/>
        <v/>
      </c>
      <c r="BHS50" s="20" t="str">
        <f t="shared" si="311"/>
        <v/>
      </c>
      <c r="BHT50" s="20" t="str">
        <f t="shared" si="311"/>
        <v/>
      </c>
      <c r="BHU50" s="20" t="str">
        <f t="shared" si="311"/>
        <v/>
      </c>
      <c r="BHV50" s="20" t="str">
        <f t="shared" si="311"/>
        <v/>
      </c>
      <c r="BHW50" s="20" t="str">
        <f t="shared" si="311"/>
        <v/>
      </c>
      <c r="BHX50" s="20" t="str">
        <f t="shared" si="311"/>
        <v/>
      </c>
      <c r="BHY50" s="20" t="str">
        <f t="shared" si="311"/>
        <v/>
      </c>
      <c r="BHZ50" s="20" t="str">
        <f t="shared" si="311"/>
        <v/>
      </c>
      <c r="BIA50" s="20" t="str">
        <f t="shared" si="311"/>
        <v/>
      </c>
      <c r="BIB50" s="20" t="str">
        <f t="shared" si="310"/>
        <v/>
      </c>
      <c r="BIC50" s="20" t="str">
        <f t="shared" si="310"/>
        <v/>
      </c>
      <c r="BID50" s="20" t="str">
        <f t="shared" si="264"/>
        <v/>
      </c>
      <c r="BIE50" s="20" t="str">
        <f t="shared" si="264"/>
        <v/>
      </c>
    </row>
    <row r="51" spans="1:104 1303:1591" ht="14.5">
      <c r="A51" s="523">
        <v>45</v>
      </c>
      <c r="B51" s="510" t="str">
        <f>IF('لصق اكسل الفورمز'!E46="","",'لصق اكسل الفورمز'!E46)</f>
        <v/>
      </c>
      <c r="C51" s="510" t="str">
        <f t="shared" si="93"/>
        <v/>
      </c>
      <c r="D51" s="510" t="str">
        <f t="shared" si="276"/>
        <v/>
      </c>
      <c r="E51" s="510" t="str">
        <f t="shared" si="277"/>
        <v/>
      </c>
      <c r="F51" s="510" t="str">
        <f t="shared" si="278"/>
        <v/>
      </c>
      <c r="G51" s="510" t="str">
        <f t="shared" si="279"/>
        <v/>
      </c>
      <c r="H51" s="510" t="str">
        <f t="shared" si="280"/>
        <v/>
      </c>
      <c r="I51" s="510" t="str">
        <f t="shared" si="281"/>
        <v/>
      </c>
      <c r="J51" s="510" t="str">
        <f t="shared" si="282"/>
        <v/>
      </c>
      <c r="K51" s="510" t="str">
        <f t="shared" si="283"/>
        <v/>
      </c>
      <c r="L51" s="510" t="str">
        <f t="shared" si="253"/>
        <v/>
      </c>
      <c r="M51" s="510" t="str">
        <f t="shared" si="254"/>
        <v/>
      </c>
      <c r="N51" s="510" t="str">
        <f t="shared" si="255"/>
        <v/>
      </c>
      <c r="O51" s="510" t="str">
        <f t="shared" si="256"/>
        <v/>
      </c>
      <c r="P51" s="510" t="str">
        <f t="shared" si="257"/>
        <v/>
      </c>
      <c r="Q51" s="510" t="str">
        <f t="shared" si="258"/>
        <v/>
      </c>
      <c r="R51" s="510" t="str">
        <f t="shared" si="259"/>
        <v/>
      </c>
      <c r="S51" s="510" t="str">
        <f t="shared" si="260"/>
        <v/>
      </c>
      <c r="T51" s="510" t="str">
        <f t="shared" si="261"/>
        <v/>
      </c>
      <c r="U51" s="510" t="str">
        <f t="shared" si="262"/>
        <v/>
      </c>
      <c r="V51" s="510" t="str">
        <f t="shared" si="263"/>
        <v/>
      </c>
      <c r="W51" s="527" t="str">
        <f t="shared" si="94"/>
        <v/>
      </c>
      <c r="X51" s="510" t="str">
        <f t="shared" si="95"/>
        <v/>
      </c>
      <c r="Y51" s="564" t="str">
        <f t="shared" si="96"/>
        <v/>
      </c>
      <c r="AL51" s="20">
        <f t="shared" si="97"/>
        <v>0</v>
      </c>
      <c r="AM51" s="20">
        <f t="shared" si="98"/>
        <v>0</v>
      </c>
      <c r="AO51" s="20" t="str">
        <f t="shared" si="99"/>
        <v/>
      </c>
      <c r="AQ51" s="20" t="str">
        <f t="shared" si="252"/>
        <v/>
      </c>
      <c r="AR51" s="20" t="str">
        <f t="shared" si="101"/>
        <v/>
      </c>
      <c r="AS51" s="20" t="str">
        <f t="shared" si="102"/>
        <v/>
      </c>
      <c r="AT51" s="20" t="str">
        <f t="shared" si="103"/>
        <v/>
      </c>
      <c r="AU51" s="20" t="str">
        <f t="shared" si="104"/>
        <v/>
      </c>
      <c r="AV51" s="20" t="str">
        <f t="shared" si="105"/>
        <v/>
      </c>
      <c r="AW51" s="20" t="str">
        <f t="shared" si="106"/>
        <v/>
      </c>
      <c r="AX51" s="20" t="str">
        <f t="shared" si="107"/>
        <v/>
      </c>
      <c r="AY51" s="20" t="str">
        <f t="shared" si="108"/>
        <v/>
      </c>
      <c r="AZ51" s="20" t="str">
        <f t="shared" si="109"/>
        <v/>
      </c>
      <c r="BA51" s="20" t="str">
        <f t="shared" si="110"/>
        <v/>
      </c>
      <c r="BB51" s="20" t="str">
        <f t="shared" si="111"/>
        <v/>
      </c>
      <c r="BC51" s="20" t="str">
        <f t="shared" si="112"/>
        <v/>
      </c>
      <c r="BD51" s="20" t="str">
        <f t="shared" si="113"/>
        <v/>
      </c>
      <c r="BE51" s="20" t="str">
        <f t="shared" si="114"/>
        <v/>
      </c>
      <c r="BF51" s="20" t="str">
        <f t="shared" si="115"/>
        <v/>
      </c>
      <c r="BG51" s="20" t="str">
        <f t="shared" si="116"/>
        <v/>
      </c>
      <c r="BH51" s="20" t="str">
        <f t="shared" si="117"/>
        <v/>
      </c>
      <c r="BI51" s="20" t="str">
        <f t="shared" si="118"/>
        <v/>
      </c>
      <c r="BJ51" s="20" t="str">
        <f t="shared" si="119"/>
        <v/>
      </c>
      <c r="BL51" s="38" t="e">
        <f t="shared" si="120"/>
        <v>#DIV/0!</v>
      </c>
      <c r="BM51" s="4">
        <f t="shared" si="121"/>
        <v>0</v>
      </c>
      <c r="BN51" s="4">
        <f t="shared" si="122"/>
        <v>0</v>
      </c>
      <c r="BO51" s="4">
        <f t="shared" si="123"/>
        <v>0</v>
      </c>
      <c r="BP51" s="173" t="str">
        <f t="shared" si="124"/>
        <v/>
      </c>
      <c r="BQ51" s="4">
        <f t="shared" si="125"/>
        <v>0</v>
      </c>
      <c r="BT51" s="268" t="str">
        <f t="shared" si="126"/>
        <v/>
      </c>
      <c r="BU51" s="268" t="str">
        <f t="shared" si="127"/>
        <v/>
      </c>
      <c r="BX51" s="20">
        <f t="shared" si="128"/>
        <v>1</v>
      </c>
      <c r="CG51" s="20" t="str">
        <f t="shared" si="129"/>
        <v/>
      </c>
      <c r="CH51" s="20" t="str">
        <f t="shared" si="307"/>
        <v/>
      </c>
      <c r="CI51" s="20" t="str">
        <f t="shared" si="308"/>
        <v/>
      </c>
      <c r="CJ51" s="20" t="str">
        <f t="shared" si="309"/>
        <v/>
      </c>
      <c r="CK51" s="20" t="str">
        <f t="shared" si="284"/>
        <v/>
      </c>
      <c r="CL51" s="20" t="str">
        <f t="shared" si="285"/>
        <v/>
      </c>
      <c r="CM51" s="20" t="str">
        <f t="shared" si="286"/>
        <v/>
      </c>
      <c r="CN51" s="20" t="str">
        <f t="shared" si="287"/>
        <v/>
      </c>
      <c r="CO51" s="20" t="str">
        <f t="shared" si="288"/>
        <v/>
      </c>
      <c r="CP51" s="20" t="str">
        <f t="shared" si="289"/>
        <v/>
      </c>
      <c r="CQ51" s="20" t="str">
        <f t="shared" si="290"/>
        <v/>
      </c>
      <c r="CR51" s="20" t="str">
        <f t="shared" si="291"/>
        <v/>
      </c>
      <c r="CS51" s="20" t="str">
        <f t="shared" si="292"/>
        <v/>
      </c>
      <c r="CT51" s="20" t="str">
        <f t="shared" si="293"/>
        <v/>
      </c>
      <c r="CU51" s="20" t="str">
        <f t="shared" si="294"/>
        <v/>
      </c>
      <c r="CV51" s="20" t="str">
        <f t="shared" si="295"/>
        <v/>
      </c>
      <c r="CW51" s="20" t="str">
        <f t="shared" si="296"/>
        <v/>
      </c>
      <c r="CX51" s="20" t="str">
        <f t="shared" si="297"/>
        <v/>
      </c>
      <c r="CY51" s="20" t="str">
        <f t="shared" si="298"/>
        <v/>
      </c>
      <c r="CZ51" s="20" t="str">
        <f t="shared" si="130"/>
        <v/>
      </c>
      <c r="AXC51" s="20" t="str">
        <f>IF('لصق اكسل الفورمز'!A46="","",'لصق اكسل الفورمز'!A46)</f>
        <v/>
      </c>
      <c r="AXD51" s="20" t="str">
        <f>IF('لصق اكسل الفورمز'!B46="","",'لصق اكسل الفورمز'!B46)</f>
        <v/>
      </c>
      <c r="AXE51" s="20" t="str">
        <f>IF('لصق اكسل الفورمز'!C46="","",'لصق اكسل الفورمز'!C46)</f>
        <v/>
      </c>
      <c r="AXF51" s="20" t="str">
        <f>IF('لصق اكسل الفورمز'!D46="","",'لصق اكسل الفورمز'!D46)</f>
        <v/>
      </c>
      <c r="AXG51" s="20" t="str">
        <f>IF('لصق اكسل الفورمز'!E46="","",'لصق اكسل الفورمز'!E46)</f>
        <v/>
      </c>
      <c r="AXH51" s="20" t="str">
        <f>IF('لصق اكسل الفورمز'!F46="","",'لصق اكسل الفورمز'!F46)</f>
        <v/>
      </c>
      <c r="AXI51" s="20" t="str">
        <f>IF('لصق اكسل الفورمز'!G46="","",'لصق اكسل الفورمز'!G46)</f>
        <v/>
      </c>
      <c r="AXJ51" s="20" t="str">
        <f>IF('لصق اكسل الفورمز'!H46="","",'لصق اكسل الفورمز'!H46)</f>
        <v/>
      </c>
      <c r="AXK51" s="20" t="str">
        <f>IF('لصق اكسل الفورمز'!I46="","",'لصق اكسل الفورمز'!I46)</f>
        <v/>
      </c>
      <c r="AXL51" s="20" t="str">
        <f>IF('لصق اكسل الفورمز'!J46="","",'لصق اكسل الفورمز'!J46)</f>
        <v/>
      </c>
      <c r="AXM51" s="20" t="str">
        <f>IF('لصق اكسل الفورمز'!K46="","",'لصق اكسل الفورمز'!K46)</f>
        <v/>
      </c>
      <c r="AXN51" s="20" t="str">
        <f>IF('لصق اكسل الفورمز'!L46="","",'لصق اكسل الفورمز'!L46)</f>
        <v/>
      </c>
      <c r="AXO51" s="20" t="str">
        <f>IF('لصق اكسل الفورمز'!M46="","",'لصق اكسل الفورمز'!M46)</f>
        <v/>
      </c>
      <c r="AXP51" s="20" t="str">
        <f>IF('لصق اكسل الفورمز'!N46="","",'لصق اكسل الفورمز'!N46)</f>
        <v/>
      </c>
      <c r="AXQ51" s="20" t="str">
        <f>IF('لصق اكسل الفورمز'!O46="","",'لصق اكسل الفورمز'!O46)</f>
        <v/>
      </c>
      <c r="AXR51" s="20" t="str">
        <f>IF('لصق اكسل الفورمز'!P46="","",'لصق اكسل الفورمز'!P46)</f>
        <v/>
      </c>
      <c r="AXS51" s="20" t="str">
        <f>IF('لصق اكسل الفورمز'!Q46="","",'لصق اكسل الفورمز'!Q46)</f>
        <v/>
      </c>
      <c r="AXT51" s="20" t="str">
        <f>IF('لصق اكسل الفورمز'!R46="","",'لصق اكسل الفورمز'!R46)</f>
        <v/>
      </c>
      <c r="AXU51" s="20" t="str">
        <f>IF('لصق اكسل الفورمز'!S46="","",'لصق اكسل الفورمز'!S46)</f>
        <v/>
      </c>
      <c r="AXV51" s="20" t="str">
        <f>IF('لصق اكسل الفورمز'!T46="","",'لصق اكسل الفورمز'!T46)</f>
        <v/>
      </c>
      <c r="AXW51" s="20" t="str">
        <f>IF('لصق اكسل الفورمز'!U46="","",'لصق اكسل الفورمز'!U46)</f>
        <v/>
      </c>
      <c r="AXX51" s="20" t="str">
        <f>IF('لصق اكسل الفورمز'!V46="","",'لصق اكسل الفورمز'!V46)</f>
        <v/>
      </c>
      <c r="AXY51" s="20" t="str">
        <f>IF('لصق اكسل الفورمز'!W46="","",'لصق اكسل الفورمز'!W46)</f>
        <v/>
      </c>
      <c r="AXZ51" s="20" t="str">
        <f>IF('لصق اكسل الفورمز'!X46="","",'لصق اكسل الفورمز'!X46)</f>
        <v/>
      </c>
      <c r="AYA51" s="20" t="str">
        <f>IF('لصق اكسل الفورمز'!Y46="","",'لصق اكسل الفورمز'!Y46)</f>
        <v/>
      </c>
      <c r="AYB51" s="20" t="str">
        <f>IF('لصق اكسل الفورمز'!Z46="","",'لصق اكسل الفورمز'!Z46)</f>
        <v/>
      </c>
      <c r="AYC51" s="20" t="str">
        <f>IF('لصق اكسل الفورمز'!AA46="","",'لصق اكسل الفورمز'!AA46)</f>
        <v/>
      </c>
      <c r="AYD51" s="20" t="str">
        <f>IF('لصق اكسل الفورمز'!AB46="","",'لصق اكسل الفورمز'!AB46)</f>
        <v/>
      </c>
      <c r="AYE51" s="20" t="str">
        <f>IF('لصق اكسل الفورمز'!AC46="","",'لصق اكسل الفورمز'!AC46)</f>
        <v/>
      </c>
      <c r="AYF51" s="20" t="str">
        <f>IF('لصق اكسل الفورمز'!AD46="","",'لصق اكسل الفورمز'!AD46)</f>
        <v/>
      </c>
      <c r="AYG51" s="20" t="str">
        <f>IF('لصق اكسل الفورمز'!AE46="","",'لصق اكسل الفورمز'!AE46)</f>
        <v/>
      </c>
      <c r="AYH51" s="20" t="str">
        <f>IF('لصق اكسل الفورمز'!AF46="","",'لصق اكسل الفورمز'!AF46)</f>
        <v/>
      </c>
      <c r="AYI51" s="20" t="str">
        <f>IF('لصق اكسل الفورمز'!AG46="","",'لصق اكسل الفورمز'!AG46)</f>
        <v/>
      </c>
      <c r="AYJ51" s="20" t="str">
        <f>IF('لصق اكسل الفورمز'!AH46="","",'لصق اكسل الفورمز'!AH46)</f>
        <v/>
      </c>
      <c r="AYK51" s="20" t="str">
        <f>IF('لصق اكسل الفورمز'!AI46="","",'لصق اكسل الفورمز'!AI46)</f>
        <v/>
      </c>
      <c r="AYL51" s="20" t="str">
        <f>IF('لصق اكسل الفورمز'!AJ46="","",'لصق اكسل الفورمز'!AJ46)</f>
        <v/>
      </c>
      <c r="AYM51" s="20" t="str">
        <f>IF('لصق اكسل الفورمز'!AK46="","",'لصق اكسل الفورمز'!AK46)</f>
        <v/>
      </c>
      <c r="AYN51" s="20" t="str">
        <f>IF('لصق اكسل الفورمز'!AL46="","",'لصق اكسل الفورمز'!AL46)</f>
        <v/>
      </c>
      <c r="AYO51" s="20" t="str">
        <f>IF('لصق اكسل الفورمز'!AM46="","",'لصق اكسل الفورمز'!AM46)</f>
        <v/>
      </c>
      <c r="AYP51" s="20" t="str">
        <f>IF('لصق اكسل الفورمز'!AN46="","",'لصق اكسل الفورمز'!AN46)</f>
        <v/>
      </c>
      <c r="AYQ51" s="20" t="str">
        <f>IF('لصق اكسل الفورمز'!AO46="","",'لصق اكسل الفورمز'!AO46)</f>
        <v/>
      </c>
      <c r="AYR51" s="20" t="str">
        <f>IF('لصق اكسل الفورمز'!AP46="","",'لصق اكسل الفورمز'!AP46)</f>
        <v/>
      </c>
      <c r="AYS51" s="20" t="str">
        <f>IF('لصق اكسل الفورمز'!AQ46="","",'لصق اكسل الفورمز'!AQ46)</f>
        <v/>
      </c>
      <c r="AYT51" s="20" t="str">
        <f>IF('لصق اكسل الفورمز'!AR46="","",'لصق اكسل الفورمز'!AR46)</f>
        <v/>
      </c>
      <c r="AYU51" s="20" t="str">
        <f>IF('لصق اكسل الفورمز'!AS46="","",'لصق اكسل الفورمز'!AS46)</f>
        <v/>
      </c>
      <c r="AYV51" s="20" t="str">
        <f>IF('لصق اكسل الفورمز'!AT46="","",'لصق اكسل الفورمز'!AT46)</f>
        <v/>
      </c>
      <c r="AYW51" s="20" t="str">
        <f>IF('لصق اكسل الفورمز'!AU46="","",'لصق اكسل الفورمز'!AU46)</f>
        <v/>
      </c>
      <c r="AYX51" s="20" t="str">
        <f>IF('لصق اكسل الفورمز'!AV46="","",'لصق اكسل الفورمز'!AV46)</f>
        <v/>
      </c>
      <c r="AYY51" s="20" t="str">
        <f>IF('لصق اكسل الفورمز'!AW46="","",'لصق اكسل الفورمز'!AW46)</f>
        <v/>
      </c>
      <c r="AYZ51" s="20" t="str">
        <f>IF('لصق اكسل الفورمز'!AX46="","",'لصق اكسل الفورمز'!AX46)</f>
        <v/>
      </c>
      <c r="AZA51" s="20" t="str">
        <f>IF('لصق اكسل الفورمز'!AY46="","",'لصق اكسل الفورمز'!AY46)</f>
        <v/>
      </c>
      <c r="AZB51" s="20" t="str">
        <f>IF('لصق اكسل الفورمز'!AZ46="","",'لصق اكسل الفورمز'!AZ46)</f>
        <v/>
      </c>
      <c r="AZC51" s="20" t="str">
        <f>IF('لصق اكسل الفورمز'!BA46="","",'لصق اكسل الفورمز'!BA46)</f>
        <v/>
      </c>
      <c r="AZD51" s="20" t="str">
        <f>IF('لصق اكسل الفورمز'!BB46="","",'لصق اكسل الفورمز'!BB46)</f>
        <v/>
      </c>
      <c r="AZE51" s="20" t="str">
        <f>IF('لصق اكسل الفورمز'!BC46="","",'لصق اكسل الفورمز'!BC46)</f>
        <v/>
      </c>
      <c r="AZF51" s="20" t="str">
        <f>IF('لصق اكسل الفورمز'!BD46="","",'لصق اكسل الفورمز'!BD46)</f>
        <v/>
      </c>
      <c r="AZG51" s="20" t="str">
        <f>IF('لصق اكسل الفورمز'!BE46="","",'لصق اكسل الفورمز'!BE46)</f>
        <v/>
      </c>
      <c r="AZH51" s="20" t="str">
        <f>IF('لصق اكسل الفورمز'!BF46="","",'لصق اكسل الفورمز'!BF46)</f>
        <v/>
      </c>
      <c r="AZI51" s="20" t="str">
        <f>IF('لصق اكسل الفورمز'!BG46="","",'لصق اكسل الفورمز'!BG46)</f>
        <v/>
      </c>
      <c r="AZJ51" s="20" t="str">
        <f>IF('لصق اكسل الفورمز'!BH46="","",'لصق اكسل الفورمز'!BH46)</f>
        <v/>
      </c>
      <c r="AZK51" s="20" t="str">
        <f>IF('لصق اكسل الفورمز'!BI46="","",'لصق اكسل الفورمز'!BI46)</f>
        <v/>
      </c>
      <c r="AZL51" s="20" t="str">
        <f>IF('لصق اكسل الفورمز'!BJ46="","",'لصق اكسل الفورمز'!BJ46)</f>
        <v/>
      </c>
      <c r="AZM51" s="20" t="str">
        <f>IF('لصق اكسل الفورمز'!BK46="","",'لصق اكسل الفورمز'!BK46)</f>
        <v/>
      </c>
      <c r="AZN51" s="20" t="str">
        <f>IF('لصق اكسل الفورمز'!BL46="","",'لصق اكسل الفورمز'!BL46)</f>
        <v/>
      </c>
      <c r="AZO51" s="20" t="str">
        <f>IF('لصق اكسل الفورمز'!BM46="","",'لصق اكسل الفورمز'!BM46)</f>
        <v/>
      </c>
      <c r="AZP51" s="20" t="str">
        <f>IF('لصق اكسل الفورمز'!BN46="","",'لصق اكسل الفورمز'!BN46)</f>
        <v/>
      </c>
      <c r="AZQ51" s="20" t="str">
        <f>IF('لصق اكسل الفورمز'!BO46="","",'لصق اكسل الفورمز'!BO46)</f>
        <v/>
      </c>
      <c r="AZR51" s="20" t="str">
        <f>IF('لصق اكسل الفورمز'!BP46="","",'لصق اكسل الفورمز'!BP46)</f>
        <v/>
      </c>
      <c r="AZS51" s="20" t="str">
        <f>IF('لصق اكسل الفورمز'!BQ46="","",'لصق اكسل الفورمز'!BQ46)</f>
        <v/>
      </c>
      <c r="AZT51" s="20" t="str">
        <f>IF('لصق اكسل الفورمز'!BR46="","",'لصق اكسل الفورمز'!BR46)</f>
        <v/>
      </c>
      <c r="AZU51" s="20" t="str">
        <f>IF('لصق اكسل الفورمز'!BS46="","",'لصق اكسل الفورمز'!BS46)</f>
        <v/>
      </c>
      <c r="AZV51" s="20" t="str">
        <f>IF('لصق اكسل الفورمز'!BT46="","",'لصق اكسل الفورمز'!BT46)</f>
        <v/>
      </c>
      <c r="AZW51" s="20" t="str">
        <f>IF('لصق اكسل الفورمز'!BU46="","",'لصق اكسل الفورمز'!BU46)</f>
        <v/>
      </c>
      <c r="AZX51" s="20" t="str">
        <f>IF('لصق اكسل الفورمز'!BV46="","",'لصق اكسل الفورمز'!BV46)</f>
        <v/>
      </c>
      <c r="AZY51" s="20" t="str">
        <f>IF('لصق اكسل الفورمز'!BW46="","",'لصق اكسل الفورمز'!BW46)</f>
        <v/>
      </c>
      <c r="AZZ51" s="20" t="str">
        <f>IF('لصق اكسل الفورمز'!BX46="","",'لصق اكسل الفورمز'!BX46)</f>
        <v/>
      </c>
      <c r="BAA51" s="20" t="str">
        <f>IF('لصق اكسل الفورمز'!BY46="","",'لصق اكسل الفورمز'!BY46)</f>
        <v/>
      </c>
      <c r="BAB51" s="20" t="str">
        <f>IF('لصق اكسل الفورمز'!BZ46="","",'لصق اكسل الفورمز'!BZ46)</f>
        <v/>
      </c>
      <c r="BAC51" s="20" t="str">
        <f>IF('لصق اكسل الفورمز'!CA46="","",'لصق اكسل الفورمز'!CA46)</f>
        <v/>
      </c>
      <c r="BAD51" s="20" t="str">
        <f>IF('لصق اكسل الفورمز'!CB46="","",'لصق اكسل الفورمز'!CB46)</f>
        <v/>
      </c>
      <c r="BAE51" s="20" t="str">
        <f>IF('لصق اكسل الفورمز'!CC46="","",'لصق اكسل الفورمز'!CC46)</f>
        <v/>
      </c>
      <c r="BAF51" s="20" t="str">
        <f>IF('لصق اكسل الفورمز'!CD46="","",'لصق اكسل الفورمز'!CD46)</f>
        <v/>
      </c>
      <c r="BAG51" s="20" t="str">
        <f>IF('لصق اكسل الفورمز'!CE46="","",'لصق اكسل الفورمز'!CE46)</f>
        <v/>
      </c>
      <c r="BAH51" s="20" t="str">
        <f>IF('لصق اكسل الفورمز'!CF46="","",'لصق اكسل الفورمز'!CF46)</f>
        <v/>
      </c>
      <c r="BAI51" s="20" t="str">
        <f>IF('لصق اكسل الفورمز'!CG46="","",'لصق اكسل الفورمز'!CG46)</f>
        <v/>
      </c>
      <c r="BAJ51" s="20" t="str">
        <f>IF('لصق اكسل الفورمز'!CH46="","",'لصق اكسل الفورمز'!CH46)</f>
        <v/>
      </c>
      <c r="BAK51" s="20" t="str">
        <f>IF('لصق اكسل الفورمز'!CI46="","",'لصق اكسل الفورمز'!CI46)</f>
        <v/>
      </c>
      <c r="BAL51" s="20" t="str">
        <f>IF('لصق اكسل الفورمز'!CJ46="","",'لصق اكسل الفورمز'!CJ46)</f>
        <v/>
      </c>
      <c r="BAM51" s="20" t="str">
        <f>IF('لصق اكسل الفورمز'!CK46="","",'لصق اكسل الفورمز'!CK46)</f>
        <v/>
      </c>
      <c r="BAN51" s="20" t="str">
        <f>IF('لصق اكسل الفورمز'!CL46="","",'لصق اكسل الفورمز'!CL46)</f>
        <v/>
      </c>
      <c r="BAO51" s="20" t="str">
        <f>IF('لصق اكسل الفورمز'!CM46="","",'لصق اكسل الفورمز'!CM46)</f>
        <v/>
      </c>
      <c r="BAP51" s="20" t="str">
        <f>IF('لصق اكسل الفورمز'!CN46="","",'لصق اكسل الفورمز'!CN46)</f>
        <v/>
      </c>
      <c r="BAQ51" s="20" t="str">
        <f>IF('لصق اكسل الفورمز'!CO46="","",'لصق اكسل الفورمز'!CO46)</f>
        <v/>
      </c>
      <c r="BAR51" s="20" t="str">
        <f>IF('لصق اكسل الفورمز'!CP46="","",'لصق اكسل الفورمز'!CP46)</f>
        <v/>
      </c>
      <c r="BAS51" s="20" t="str">
        <f>IF('لصق اكسل الفورمز'!CQ46="","",'لصق اكسل الفورمز'!CQ46)</f>
        <v/>
      </c>
      <c r="BAT51" s="20" t="str">
        <f>IF('لصق اكسل الفورمز'!CR46="","",'لصق اكسل الفورمز'!CR46)</f>
        <v/>
      </c>
      <c r="BAU51" s="20" t="str">
        <f>IF('لصق اكسل الفورمز'!CS46="","",'لصق اكسل الفورمز'!CS46)</f>
        <v/>
      </c>
      <c r="BAV51" s="20" t="str">
        <f>IF('لصق اكسل الفورمز'!CT46="","",'لصق اكسل الفورمز'!CT46)</f>
        <v/>
      </c>
      <c r="BAW51" s="20" t="str">
        <f>IF('لصق اكسل الفورمز'!CU46="","",'لصق اكسل الفورمز'!CU46)</f>
        <v/>
      </c>
      <c r="BAX51" s="20" t="str">
        <f>IF('لصق اكسل الفورمز'!CV46="","",'لصق اكسل الفورمز'!CV46)</f>
        <v/>
      </c>
      <c r="BAY51" s="20" t="str">
        <f>IF('لصق اكسل الفورمز'!CW46="","",'لصق اكسل الفورمز'!CW46)</f>
        <v/>
      </c>
      <c r="BAZ51" s="20" t="str">
        <f>IF('لصق اكسل الفورمز'!CX46="","",'لصق اكسل الفورمز'!CX46)</f>
        <v/>
      </c>
      <c r="BBA51" s="20" t="str">
        <f>IF('لصق اكسل الفورمز'!CY46="","",'لصق اكسل الفورمز'!CY46)</f>
        <v/>
      </c>
      <c r="BBB51" s="20" t="str">
        <f>IF('لصق اكسل الفورمز'!CZ46="","",'لصق اكسل الفورمز'!CZ46)</f>
        <v/>
      </c>
      <c r="BBC51" s="20" t="str">
        <f>IF('لصق اكسل الفورمز'!DA46="","",'لصق اكسل الفورمز'!DA46)</f>
        <v/>
      </c>
      <c r="BBD51" s="20" t="str">
        <f>IF('لصق اكسل الفورمز'!DB46="","",'لصق اكسل الفورمز'!DB46)</f>
        <v/>
      </c>
      <c r="BBE51" s="20" t="str">
        <f>IF('لصق اكسل الفورمز'!DC46="","",'لصق اكسل الفورمز'!DC46)</f>
        <v/>
      </c>
      <c r="BBF51" s="20" t="str">
        <f>IF('لصق اكسل الفورمز'!DD46="","",'لصق اكسل الفورمز'!DD46)</f>
        <v/>
      </c>
      <c r="BBG51" s="20" t="str">
        <f>IF('لصق اكسل الفورمز'!DE46="","",'لصق اكسل الفورمز'!DE46)</f>
        <v/>
      </c>
      <c r="BBH51" s="20" t="str">
        <f>IF('لصق اكسل الفورمز'!DF46="","",'لصق اكسل الفورمز'!DF46)</f>
        <v/>
      </c>
      <c r="BBI51" s="20" t="str">
        <f>IF('لصق اكسل الفورمز'!DG46="","",'لصق اكسل الفورمز'!DG46)</f>
        <v/>
      </c>
      <c r="BBJ51" s="20" t="str">
        <f>IF('لصق اكسل الفورمز'!DH46="","",'لصق اكسل الفورمز'!DH46)</f>
        <v/>
      </c>
      <c r="BBK51" s="20" t="str">
        <f>IF('لصق اكسل الفورمز'!DI46="","",'لصق اكسل الفورمز'!DI46)</f>
        <v/>
      </c>
      <c r="BBL51" s="20" t="str">
        <f>IF('لصق اكسل الفورمز'!DJ46="","",'لصق اكسل الفورمز'!DJ46)</f>
        <v/>
      </c>
      <c r="BBM51" s="20" t="str">
        <f>IF('لصق اكسل الفورمز'!DK46="","",'لصق اكسل الفورمز'!DK46)</f>
        <v/>
      </c>
      <c r="BBN51" s="20" t="str">
        <f>IF('لصق اكسل الفورمز'!DL46="","",'لصق اكسل الفورمز'!DL46)</f>
        <v/>
      </c>
      <c r="BBO51" s="20" t="str">
        <f>IF('لصق اكسل الفورمز'!DM46="","",'لصق اكسل الفورمز'!DM46)</f>
        <v/>
      </c>
      <c r="BCU51" s="20" t="str">
        <f t="shared" si="131"/>
        <v/>
      </c>
      <c r="BCV51" s="20" t="str">
        <f t="shared" si="132"/>
        <v/>
      </c>
      <c r="BCW51" s="20" t="str">
        <f t="shared" si="133"/>
        <v/>
      </c>
      <c r="BCX51" s="20" t="str">
        <f t="shared" si="134"/>
        <v/>
      </c>
      <c r="BCY51" s="20" t="str">
        <f t="shared" si="135"/>
        <v/>
      </c>
      <c r="BCZ51" s="20" t="str">
        <f t="shared" si="136"/>
        <v/>
      </c>
      <c r="BDA51" s="20" t="str">
        <f t="shared" si="137"/>
        <v/>
      </c>
      <c r="BDB51" s="20" t="str">
        <f t="shared" si="138"/>
        <v/>
      </c>
      <c r="BDC51" s="20" t="str">
        <f t="shared" si="139"/>
        <v/>
      </c>
      <c r="BDD51" s="20" t="str">
        <f t="shared" si="140"/>
        <v/>
      </c>
      <c r="BDE51" s="20" t="str">
        <f t="shared" si="141"/>
        <v/>
      </c>
      <c r="BDF51" s="20" t="str">
        <f t="shared" si="142"/>
        <v/>
      </c>
      <c r="BDG51" s="20" t="str">
        <f t="shared" si="143"/>
        <v/>
      </c>
      <c r="BDH51" s="20" t="str">
        <f t="shared" si="144"/>
        <v/>
      </c>
      <c r="BDI51" s="20" t="str">
        <f t="shared" si="145"/>
        <v/>
      </c>
      <c r="BDJ51" s="20" t="str">
        <f t="shared" si="146"/>
        <v/>
      </c>
      <c r="BDK51" s="20" t="str">
        <f t="shared" si="147"/>
        <v/>
      </c>
      <c r="BDL51" s="20" t="str">
        <f t="shared" si="148"/>
        <v/>
      </c>
      <c r="BDM51" s="20" t="str">
        <f t="shared" si="149"/>
        <v/>
      </c>
      <c r="BDN51" s="20" t="str">
        <f t="shared" si="150"/>
        <v/>
      </c>
      <c r="BDO51" s="20" t="str">
        <f t="shared" si="151"/>
        <v/>
      </c>
      <c r="BDP51" s="20" t="str">
        <f t="shared" si="152"/>
        <v/>
      </c>
      <c r="BDQ51" s="20" t="str">
        <f t="shared" si="153"/>
        <v/>
      </c>
      <c r="BDR51" s="20" t="str">
        <f t="shared" si="154"/>
        <v/>
      </c>
      <c r="BDS51" s="20" t="str">
        <f t="shared" si="155"/>
        <v/>
      </c>
      <c r="BDT51" s="20" t="str">
        <f t="shared" si="156"/>
        <v/>
      </c>
      <c r="BDU51" s="20" t="str">
        <f t="shared" si="157"/>
        <v/>
      </c>
      <c r="BDV51" s="20" t="str">
        <f t="shared" si="158"/>
        <v/>
      </c>
      <c r="BDW51" s="20" t="str">
        <f t="shared" si="159"/>
        <v/>
      </c>
      <c r="BDX51" s="20" t="str">
        <f t="shared" si="160"/>
        <v/>
      </c>
      <c r="BDY51" s="20" t="str">
        <f t="shared" si="161"/>
        <v/>
      </c>
      <c r="BDZ51" s="20" t="str">
        <f t="shared" si="162"/>
        <v/>
      </c>
      <c r="BEA51" s="20" t="str">
        <f t="shared" si="163"/>
        <v/>
      </c>
      <c r="BEB51" s="20" t="str">
        <f t="shared" si="164"/>
        <v/>
      </c>
      <c r="BEC51" s="20" t="str">
        <f t="shared" si="165"/>
        <v/>
      </c>
      <c r="BED51" s="20" t="str">
        <f t="shared" si="166"/>
        <v/>
      </c>
      <c r="BEE51" s="20" t="str">
        <f t="shared" si="167"/>
        <v/>
      </c>
      <c r="BEF51" s="20" t="str">
        <f t="shared" si="168"/>
        <v/>
      </c>
      <c r="BEG51" s="20" t="str">
        <f t="shared" si="169"/>
        <v/>
      </c>
      <c r="BEH51" s="20" t="str">
        <f t="shared" si="170"/>
        <v/>
      </c>
      <c r="BEI51" s="20" t="str">
        <f t="shared" si="171"/>
        <v/>
      </c>
      <c r="BEJ51" s="20" t="str">
        <f t="shared" si="172"/>
        <v/>
      </c>
      <c r="BEK51" s="20" t="str">
        <f t="shared" si="173"/>
        <v/>
      </c>
      <c r="BEL51" s="20" t="str">
        <f t="shared" si="174"/>
        <v/>
      </c>
      <c r="BEM51" s="20" t="str">
        <f t="shared" si="175"/>
        <v/>
      </c>
      <c r="BEN51" s="20" t="str">
        <f t="shared" si="176"/>
        <v/>
      </c>
      <c r="BEO51" s="20" t="str">
        <f t="shared" si="177"/>
        <v/>
      </c>
      <c r="BEP51" s="20" t="str">
        <f t="shared" si="178"/>
        <v/>
      </c>
      <c r="BEQ51" s="20" t="str">
        <f t="shared" si="179"/>
        <v/>
      </c>
      <c r="BER51" s="20" t="str">
        <f t="shared" si="180"/>
        <v/>
      </c>
      <c r="BES51" s="20" t="str">
        <f t="shared" si="181"/>
        <v/>
      </c>
      <c r="BET51" s="20" t="str">
        <f t="shared" si="182"/>
        <v/>
      </c>
      <c r="BEU51" s="20" t="str">
        <f t="shared" si="183"/>
        <v/>
      </c>
      <c r="BEV51" s="20" t="str">
        <f t="shared" si="184"/>
        <v/>
      </c>
      <c r="BEW51" s="20" t="str">
        <f t="shared" si="185"/>
        <v/>
      </c>
      <c r="BEX51" s="20" t="str">
        <f t="shared" si="186"/>
        <v/>
      </c>
      <c r="BEY51" s="20" t="str">
        <f t="shared" si="187"/>
        <v/>
      </c>
      <c r="BEZ51" s="20" t="str">
        <f t="shared" si="188"/>
        <v/>
      </c>
      <c r="BFA51" s="20" t="str">
        <f t="shared" si="189"/>
        <v/>
      </c>
      <c r="BFB51" s="20" t="str">
        <f t="shared" si="190"/>
        <v/>
      </c>
      <c r="BFC51" s="20" t="str">
        <f t="shared" si="191"/>
        <v/>
      </c>
      <c r="BFD51" s="20" t="str">
        <f t="shared" si="192"/>
        <v/>
      </c>
      <c r="BFE51" s="20" t="str">
        <f t="shared" si="193"/>
        <v/>
      </c>
      <c r="BFF51" s="20" t="str">
        <f t="shared" si="194"/>
        <v/>
      </c>
      <c r="BFG51" s="20" t="str">
        <f t="shared" si="195"/>
        <v/>
      </c>
      <c r="BFH51" s="20" t="str">
        <f t="shared" si="196"/>
        <v/>
      </c>
      <c r="BFI51" s="20" t="str">
        <f t="shared" si="197"/>
        <v/>
      </c>
      <c r="BFJ51" s="20" t="str">
        <f t="shared" si="198"/>
        <v/>
      </c>
      <c r="BFK51" s="20" t="str">
        <f t="shared" si="199"/>
        <v/>
      </c>
      <c r="BFL51" s="20" t="str">
        <f t="shared" si="200"/>
        <v/>
      </c>
      <c r="BFM51" s="20" t="str">
        <f t="shared" si="201"/>
        <v/>
      </c>
      <c r="BFN51" s="20" t="str">
        <f t="shared" si="202"/>
        <v/>
      </c>
      <c r="BFO51" s="20" t="str">
        <f t="shared" si="203"/>
        <v/>
      </c>
      <c r="BFP51" s="20" t="str">
        <f t="shared" si="204"/>
        <v/>
      </c>
      <c r="BFQ51" s="20" t="str">
        <f t="shared" si="205"/>
        <v/>
      </c>
      <c r="BFR51" s="20" t="str">
        <f t="shared" si="206"/>
        <v/>
      </c>
      <c r="BFS51" s="20" t="str">
        <f t="shared" si="207"/>
        <v/>
      </c>
      <c r="BFT51" s="20" t="str">
        <f t="shared" si="208"/>
        <v/>
      </c>
      <c r="BFU51" s="20" t="str">
        <f t="shared" si="209"/>
        <v/>
      </c>
      <c r="BFV51" s="20" t="str">
        <f t="shared" si="210"/>
        <v/>
      </c>
      <c r="BFW51" s="20" t="str">
        <f t="shared" si="211"/>
        <v/>
      </c>
      <c r="BFX51" s="20" t="str">
        <f t="shared" si="212"/>
        <v/>
      </c>
      <c r="BFY51" s="20" t="str">
        <f t="shared" si="213"/>
        <v/>
      </c>
      <c r="BFZ51" s="20" t="str">
        <f t="shared" si="214"/>
        <v/>
      </c>
      <c r="BGA51" s="20" t="str">
        <f t="shared" si="215"/>
        <v/>
      </c>
      <c r="BGB51" s="20" t="str">
        <f t="shared" si="216"/>
        <v/>
      </c>
      <c r="BGC51" s="20" t="str">
        <f t="shared" si="217"/>
        <v/>
      </c>
      <c r="BGD51" s="20" t="str">
        <f t="shared" si="218"/>
        <v/>
      </c>
      <c r="BGE51" s="20" t="str">
        <f t="shared" si="219"/>
        <v/>
      </c>
      <c r="BGF51" s="20" t="str">
        <f t="shared" si="220"/>
        <v/>
      </c>
      <c r="BGG51" s="20" t="str">
        <f t="shared" si="221"/>
        <v/>
      </c>
      <c r="BGH51" s="20" t="str">
        <f t="shared" si="222"/>
        <v/>
      </c>
      <c r="BGI51" s="20" t="str">
        <f t="shared" si="223"/>
        <v/>
      </c>
      <c r="BGJ51" s="20" t="str">
        <f t="shared" si="224"/>
        <v/>
      </c>
      <c r="BGK51" s="20" t="str">
        <f t="shared" si="225"/>
        <v/>
      </c>
      <c r="BGL51" s="20" t="str">
        <f t="shared" si="226"/>
        <v/>
      </c>
      <c r="BGM51" s="20" t="str">
        <f t="shared" si="227"/>
        <v/>
      </c>
      <c r="BGN51" s="20" t="str">
        <f t="shared" si="228"/>
        <v/>
      </c>
      <c r="BGO51" s="20" t="str">
        <f t="shared" si="229"/>
        <v/>
      </c>
      <c r="BGP51" s="20" t="str">
        <f t="shared" si="230"/>
        <v/>
      </c>
      <c r="BGQ51" s="20" t="str">
        <f t="shared" si="231"/>
        <v/>
      </c>
      <c r="BGR51" s="20" t="str">
        <f t="shared" si="232"/>
        <v/>
      </c>
      <c r="BGS51" s="20" t="str">
        <f t="shared" si="233"/>
        <v/>
      </c>
      <c r="BGT51" s="20" t="str">
        <f t="shared" si="234"/>
        <v/>
      </c>
      <c r="BGU51" s="20" t="str">
        <f t="shared" si="235"/>
        <v/>
      </c>
      <c r="BGV51" s="20" t="str">
        <f t="shared" si="236"/>
        <v/>
      </c>
      <c r="BGW51" s="20" t="str">
        <f t="shared" si="237"/>
        <v/>
      </c>
      <c r="BGX51" s="20" t="str">
        <f t="shared" si="238"/>
        <v/>
      </c>
      <c r="BGY51" s="20" t="str">
        <f t="shared" si="239"/>
        <v/>
      </c>
      <c r="BGZ51" s="20" t="str">
        <f t="shared" si="240"/>
        <v/>
      </c>
      <c r="BHA51" s="20" t="str">
        <f t="shared" si="241"/>
        <v/>
      </c>
      <c r="BHB51" s="20" t="str">
        <f t="shared" si="242"/>
        <v/>
      </c>
      <c r="BHC51" s="20" t="str">
        <f t="shared" si="243"/>
        <v/>
      </c>
      <c r="BHD51" s="20" t="str">
        <f t="shared" si="244"/>
        <v/>
      </c>
      <c r="BHE51" s="20" t="str">
        <f t="shared" si="245"/>
        <v/>
      </c>
      <c r="BHF51" s="20" t="str">
        <f t="shared" si="246"/>
        <v/>
      </c>
      <c r="BHG51" s="20" t="str">
        <f t="shared" si="247"/>
        <v/>
      </c>
      <c r="BHJ51" s="20" t="str">
        <f t="shared" si="248"/>
        <v/>
      </c>
      <c r="BHL51" s="20" t="str">
        <f t="shared" si="311"/>
        <v/>
      </c>
      <c r="BHM51" s="20" t="str">
        <f t="shared" si="311"/>
        <v/>
      </c>
      <c r="BHN51" s="20" t="str">
        <f t="shared" si="311"/>
        <v/>
      </c>
      <c r="BHO51" s="20" t="str">
        <f t="shared" si="311"/>
        <v/>
      </c>
      <c r="BHP51" s="20" t="str">
        <f t="shared" si="311"/>
        <v/>
      </c>
      <c r="BHQ51" s="20" t="str">
        <f t="shared" si="311"/>
        <v/>
      </c>
      <c r="BHR51" s="20" t="str">
        <f t="shared" si="311"/>
        <v/>
      </c>
      <c r="BHS51" s="20" t="str">
        <f t="shared" si="311"/>
        <v/>
      </c>
      <c r="BHT51" s="20" t="str">
        <f t="shared" si="311"/>
        <v/>
      </c>
      <c r="BHU51" s="20" t="str">
        <f t="shared" si="311"/>
        <v/>
      </c>
      <c r="BHV51" s="20" t="str">
        <f t="shared" si="311"/>
        <v/>
      </c>
      <c r="BHW51" s="20" t="str">
        <f t="shared" si="311"/>
        <v/>
      </c>
      <c r="BHX51" s="20" t="str">
        <f t="shared" si="311"/>
        <v/>
      </c>
      <c r="BHY51" s="20" t="str">
        <f t="shared" si="311"/>
        <v/>
      </c>
      <c r="BHZ51" s="20" t="str">
        <f t="shared" si="311"/>
        <v/>
      </c>
      <c r="BIA51" s="20" t="str">
        <f t="shared" si="311"/>
        <v/>
      </c>
      <c r="BIB51" s="20" t="str">
        <f t="shared" si="310"/>
        <v/>
      </c>
      <c r="BIC51" s="20" t="str">
        <f t="shared" si="310"/>
        <v/>
      </c>
      <c r="BID51" s="20" t="str">
        <f t="shared" si="264"/>
        <v/>
      </c>
      <c r="BIE51" s="20" t="str">
        <f t="shared" si="264"/>
        <v/>
      </c>
    </row>
    <row r="52" spans="1:104 1303:1591" ht="14.5">
      <c r="A52" s="523">
        <v>46</v>
      </c>
      <c r="B52" s="510" t="str">
        <f>IF('لصق اكسل الفورمز'!E47="","",'لصق اكسل الفورمز'!E47)</f>
        <v/>
      </c>
      <c r="C52" s="510" t="str">
        <f t="shared" si="93"/>
        <v/>
      </c>
      <c r="D52" s="510" t="str">
        <f t="shared" si="276"/>
        <v/>
      </c>
      <c r="E52" s="510" t="str">
        <f t="shared" si="277"/>
        <v/>
      </c>
      <c r="F52" s="510" t="str">
        <f t="shared" si="278"/>
        <v/>
      </c>
      <c r="G52" s="510" t="str">
        <f t="shared" si="279"/>
        <v/>
      </c>
      <c r="H52" s="510" t="str">
        <f t="shared" si="280"/>
        <v/>
      </c>
      <c r="I52" s="510" t="str">
        <f t="shared" si="281"/>
        <v/>
      </c>
      <c r="J52" s="510" t="str">
        <f t="shared" si="282"/>
        <v/>
      </c>
      <c r="K52" s="510" t="str">
        <f t="shared" si="283"/>
        <v/>
      </c>
      <c r="L52" s="510" t="str">
        <f t="shared" si="253"/>
        <v/>
      </c>
      <c r="M52" s="510" t="str">
        <f t="shared" si="254"/>
        <v/>
      </c>
      <c r="N52" s="510" t="str">
        <f t="shared" si="255"/>
        <v/>
      </c>
      <c r="O52" s="510" t="str">
        <f t="shared" si="256"/>
        <v/>
      </c>
      <c r="P52" s="510" t="str">
        <f t="shared" si="257"/>
        <v/>
      </c>
      <c r="Q52" s="510" t="str">
        <f t="shared" si="258"/>
        <v/>
      </c>
      <c r="R52" s="510" t="str">
        <f t="shared" si="259"/>
        <v/>
      </c>
      <c r="S52" s="510" t="str">
        <f t="shared" si="260"/>
        <v/>
      </c>
      <c r="T52" s="510" t="str">
        <f t="shared" si="261"/>
        <v/>
      </c>
      <c r="U52" s="510" t="str">
        <f t="shared" si="262"/>
        <v/>
      </c>
      <c r="V52" s="510" t="str">
        <f t="shared" si="263"/>
        <v/>
      </c>
      <c r="W52" s="527" t="str">
        <f t="shared" si="94"/>
        <v/>
      </c>
      <c r="X52" s="510" t="str">
        <f t="shared" si="95"/>
        <v/>
      </c>
      <c r="Y52" s="564" t="str">
        <f t="shared" si="96"/>
        <v/>
      </c>
      <c r="AL52" s="20">
        <f t="shared" si="97"/>
        <v>0</v>
      </c>
      <c r="AM52" s="20">
        <f t="shared" si="98"/>
        <v>0</v>
      </c>
      <c r="AO52" s="20" t="str">
        <f t="shared" si="99"/>
        <v/>
      </c>
      <c r="AQ52" s="20" t="str">
        <f t="shared" si="252"/>
        <v/>
      </c>
      <c r="AR52" s="20" t="str">
        <f t="shared" si="101"/>
        <v/>
      </c>
      <c r="AS52" s="20" t="str">
        <f t="shared" si="102"/>
        <v/>
      </c>
      <c r="AT52" s="20" t="str">
        <f t="shared" si="103"/>
        <v/>
      </c>
      <c r="AU52" s="20" t="str">
        <f t="shared" si="104"/>
        <v/>
      </c>
      <c r="AV52" s="20" t="str">
        <f t="shared" si="105"/>
        <v/>
      </c>
      <c r="AW52" s="20" t="str">
        <f t="shared" si="106"/>
        <v/>
      </c>
      <c r="AX52" s="20" t="str">
        <f t="shared" si="107"/>
        <v/>
      </c>
      <c r="AY52" s="20" t="str">
        <f t="shared" si="108"/>
        <v/>
      </c>
      <c r="AZ52" s="20" t="str">
        <f t="shared" si="109"/>
        <v/>
      </c>
      <c r="BA52" s="20" t="str">
        <f t="shared" si="110"/>
        <v/>
      </c>
      <c r="BB52" s="20" t="str">
        <f t="shared" si="111"/>
        <v/>
      </c>
      <c r="BC52" s="20" t="str">
        <f t="shared" si="112"/>
        <v/>
      </c>
      <c r="BD52" s="20" t="str">
        <f t="shared" si="113"/>
        <v/>
      </c>
      <c r="BE52" s="20" t="str">
        <f t="shared" si="114"/>
        <v/>
      </c>
      <c r="BF52" s="20" t="str">
        <f t="shared" si="115"/>
        <v/>
      </c>
      <c r="BG52" s="20" t="str">
        <f t="shared" si="116"/>
        <v/>
      </c>
      <c r="BH52" s="20" t="str">
        <f t="shared" si="117"/>
        <v/>
      </c>
      <c r="BI52" s="20" t="str">
        <f t="shared" si="118"/>
        <v/>
      </c>
      <c r="BJ52" s="20" t="str">
        <f t="shared" si="119"/>
        <v/>
      </c>
      <c r="BL52" s="38" t="e">
        <f t="shared" si="120"/>
        <v>#DIV/0!</v>
      </c>
      <c r="BM52" s="4">
        <f t="shared" si="121"/>
        <v>0</v>
      </c>
      <c r="BN52" s="4">
        <f t="shared" si="122"/>
        <v>0</v>
      </c>
      <c r="BO52" s="4">
        <f t="shared" si="123"/>
        <v>0</v>
      </c>
      <c r="BP52" s="173" t="str">
        <f t="shared" si="124"/>
        <v/>
      </c>
      <c r="BQ52" s="4">
        <f t="shared" si="125"/>
        <v>0</v>
      </c>
      <c r="BT52" s="268" t="str">
        <f t="shared" si="126"/>
        <v/>
      </c>
      <c r="BU52" s="268" t="str">
        <f t="shared" si="127"/>
        <v/>
      </c>
      <c r="BX52" s="20">
        <f t="shared" si="128"/>
        <v>1</v>
      </c>
      <c r="CG52" s="20" t="str">
        <f t="shared" si="129"/>
        <v/>
      </c>
      <c r="CH52" s="20" t="str">
        <f t="shared" si="307"/>
        <v/>
      </c>
      <c r="CI52" s="20" t="str">
        <f t="shared" si="308"/>
        <v/>
      </c>
      <c r="CJ52" s="20" t="str">
        <f t="shared" si="309"/>
        <v/>
      </c>
      <c r="CK52" s="20" t="str">
        <f t="shared" si="284"/>
        <v/>
      </c>
      <c r="CL52" s="20" t="str">
        <f t="shared" si="285"/>
        <v/>
      </c>
      <c r="CM52" s="20" t="str">
        <f t="shared" si="286"/>
        <v/>
      </c>
      <c r="CN52" s="20" t="str">
        <f t="shared" si="287"/>
        <v/>
      </c>
      <c r="CO52" s="20" t="str">
        <f t="shared" si="288"/>
        <v/>
      </c>
      <c r="CP52" s="20" t="str">
        <f t="shared" si="289"/>
        <v/>
      </c>
      <c r="CQ52" s="20" t="str">
        <f t="shared" si="290"/>
        <v/>
      </c>
      <c r="CR52" s="20" t="str">
        <f t="shared" si="291"/>
        <v/>
      </c>
      <c r="CS52" s="20" t="str">
        <f t="shared" si="292"/>
        <v/>
      </c>
      <c r="CT52" s="20" t="str">
        <f t="shared" si="293"/>
        <v/>
      </c>
      <c r="CU52" s="20" t="str">
        <f t="shared" si="294"/>
        <v/>
      </c>
      <c r="CV52" s="20" t="str">
        <f t="shared" si="295"/>
        <v/>
      </c>
      <c r="CW52" s="20" t="str">
        <f t="shared" si="296"/>
        <v/>
      </c>
      <c r="CX52" s="20" t="str">
        <f t="shared" si="297"/>
        <v/>
      </c>
      <c r="CY52" s="20" t="str">
        <f t="shared" si="298"/>
        <v/>
      </c>
      <c r="CZ52" s="20" t="str">
        <f t="shared" si="130"/>
        <v/>
      </c>
      <c r="AXC52" s="20" t="str">
        <f>IF('لصق اكسل الفورمز'!A47="","",'لصق اكسل الفورمز'!A47)</f>
        <v/>
      </c>
      <c r="AXD52" s="20" t="str">
        <f>IF('لصق اكسل الفورمز'!B47="","",'لصق اكسل الفورمز'!B47)</f>
        <v/>
      </c>
      <c r="AXE52" s="20" t="str">
        <f>IF('لصق اكسل الفورمز'!C47="","",'لصق اكسل الفورمز'!C47)</f>
        <v/>
      </c>
      <c r="AXF52" s="20" t="str">
        <f>IF('لصق اكسل الفورمز'!D47="","",'لصق اكسل الفورمز'!D47)</f>
        <v/>
      </c>
      <c r="AXG52" s="20" t="str">
        <f>IF('لصق اكسل الفورمز'!E47="","",'لصق اكسل الفورمز'!E47)</f>
        <v/>
      </c>
      <c r="AXH52" s="20" t="str">
        <f>IF('لصق اكسل الفورمز'!F47="","",'لصق اكسل الفورمز'!F47)</f>
        <v/>
      </c>
      <c r="AXI52" s="20" t="str">
        <f>IF('لصق اكسل الفورمز'!G47="","",'لصق اكسل الفورمز'!G47)</f>
        <v/>
      </c>
      <c r="AXJ52" s="20" t="str">
        <f>IF('لصق اكسل الفورمز'!H47="","",'لصق اكسل الفورمز'!H47)</f>
        <v/>
      </c>
      <c r="AXK52" s="20" t="str">
        <f>IF('لصق اكسل الفورمز'!I47="","",'لصق اكسل الفورمز'!I47)</f>
        <v/>
      </c>
      <c r="AXL52" s="20" t="str">
        <f>IF('لصق اكسل الفورمز'!J47="","",'لصق اكسل الفورمز'!J47)</f>
        <v/>
      </c>
      <c r="AXM52" s="20" t="str">
        <f>IF('لصق اكسل الفورمز'!K47="","",'لصق اكسل الفورمز'!K47)</f>
        <v/>
      </c>
      <c r="AXN52" s="20" t="str">
        <f>IF('لصق اكسل الفورمز'!L47="","",'لصق اكسل الفورمز'!L47)</f>
        <v/>
      </c>
      <c r="AXO52" s="20" t="str">
        <f>IF('لصق اكسل الفورمز'!M47="","",'لصق اكسل الفورمز'!M47)</f>
        <v/>
      </c>
      <c r="AXP52" s="20" t="str">
        <f>IF('لصق اكسل الفورمز'!N47="","",'لصق اكسل الفورمز'!N47)</f>
        <v/>
      </c>
      <c r="AXQ52" s="20" t="str">
        <f>IF('لصق اكسل الفورمز'!O47="","",'لصق اكسل الفورمز'!O47)</f>
        <v/>
      </c>
      <c r="AXR52" s="20" t="str">
        <f>IF('لصق اكسل الفورمز'!P47="","",'لصق اكسل الفورمز'!P47)</f>
        <v/>
      </c>
      <c r="AXS52" s="20" t="str">
        <f>IF('لصق اكسل الفورمز'!Q47="","",'لصق اكسل الفورمز'!Q47)</f>
        <v/>
      </c>
      <c r="AXT52" s="20" t="str">
        <f>IF('لصق اكسل الفورمز'!R47="","",'لصق اكسل الفورمز'!R47)</f>
        <v/>
      </c>
      <c r="AXU52" s="20" t="str">
        <f>IF('لصق اكسل الفورمز'!S47="","",'لصق اكسل الفورمز'!S47)</f>
        <v/>
      </c>
      <c r="AXV52" s="20" t="str">
        <f>IF('لصق اكسل الفورمز'!T47="","",'لصق اكسل الفورمز'!T47)</f>
        <v/>
      </c>
      <c r="AXW52" s="20" t="str">
        <f>IF('لصق اكسل الفورمز'!U47="","",'لصق اكسل الفورمز'!U47)</f>
        <v/>
      </c>
      <c r="AXX52" s="20" t="str">
        <f>IF('لصق اكسل الفورمز'!V47="","",'لصق اكسل الفورمز'!V47)</f>
        <v/>
      </c>
      <c r="AXY52" s="20" t="str">
        <f>IF('لصق اكسل الفورمز'!W47="","",'لصق اكسل الفورمز'!W47)</f>
        <v/>
      </c>
      <c r="AXZ52" s="20" t="str">
        <f>IF('لصق اكسل الفورمز'!X47="","",'لصق اكسل الفورمز'!X47)</f>
        <v/>
      </c>
      <c r="AYA52" s="20" t="str">
        <f>IF('لصق اكسل الفورمز'!Y47="","",'لصق اكسل الفورمز'!Y47)</f>
        <v/>
      </c>
      <c r="AYB52" s="20" t="str">
        <f>IF('لصق اكسل الفورمز'!Z47="","",'لصق اكسل الفورمز'!Z47)</f>
        <v/>
      </c>
      <c r="AYC52" s="20" t="str">
        <f>IF('لصق اكسل الفورمز'!AA47="","",'لصق اكسل الفورمز'!AA47)</f>
        <v/>
      </c>
      <c r="AYD52" s="20" t="str">
        <f>IF('لصق اكسل الفورمز'!AB47="","",'لصق اكسل الفورمز'!AB47)</f>
        <v/>
      </c>
      <c r="AYE52" s="20" t="str">
        <f>IF('لصق اكسل الفورمز'!AC47="","",'لصق اكسل الفورمز'!AC47)</f>
        <v/>
      </c>
      <c r="AYF52" s="20" t="str">
        <f>IF('لصق اكسل الفورمز'!AD47="","",'لصق اكسل الفورمز'!AD47)</f>
        <v/>
      </c>
      <c r="AYG52" s="20" t="str">
        <f>IF('لصق اكسل الفورمز'!AE47="","",'لصق اكسل الفورمز'!AE47)</f>
        <v/>
      </c>
      <c r="AYH52" s="20" t="str">
        <f>IF('لصق اكسل الفورمز'!AF47="","",'لصق اكسل الفورمز'!AF47)</f>
        <v/>
      </c>
      <c r="AYI52" s="20" t="str">
        <f>IF('لصق اكسل الفورمز'!AG47="","",'لصق اكسل الفورمز'!AG47)</f>
        <v/>
      </c>
      <c r="AYJ52" s="20" t="str">
        <f>IF('لصق اكسل الفورمز'!AH47="","",'لصق اكسل الفورمز'!AH47)</f>
        <v/>
      </c>
      <c r="AYK52" s="20" t="str">
        <f>IF('لصق اكسل الفورمز'!AI47="","",'لصق اكسل الفورمز'!AI47)</f>
        <v/>
      </c>
      <c r="AYL52" s="20" t="str">
        <f>IF('لصق اكسل الفورمز'!AJ47="","",'لصق اكسل الفورمز'!AJ47)</f>
        <v/>
      </c>
      <c r="AYM52" s="20" t="str">
        <f>IF('لصق اكسل الفورمز'!AK47="","",'لصق اكسل الفورمز'!AK47)</f>
        <v/>
      </c>
      <c r="AYN52" s="20" t="str">
        <f>IF('لصق اكسل الفورمز'!AL47="","",'لصق اكسل الفورمز'!AL47)</f>
        <v/>
      </c>
      <c r="AYO52" s="20" t="str">
        <f>IF('لصق اكسل الفورمز'!AM47="","",'لصق اكسل الفورمز'!AM47)</f>
        <v/>
      </c>
      <c r="AYP52" s="20" t="str">
        <f>IF('لصق اكسل الفورمز'!AN47="","",'لصق اكسل الفورمز'!AN47)</f>
        <v/>
      </c>
      <c r="AYQ52" s="20" t="str">
        <f>IF('لصق اكسل الفورمز'!AO47="","",'لصق اكسل الفورمز'!AO47)</f>
        <v/>
      </c>
      <c r="AYR52" s="20" t="str">
        <f>IF('لصق اكسل الفورمز'!AP47="","",'لصق اكسل الفورمز'!AP47)</f>
        <v/>
      </c>
      <c r="AYS52" s="20" t="str">
        <f>IF('لصق اكسل الفورمز'!AQ47="","",'لصق اكسل الفورمز'!AQ47)</f>
        <v/>
      </c>
      <c r="AYT52" s="20" t="str">
        <f>IF('لصق اكسل الفورمز'!AR47="","",'لصق اكسل الفورمز'!AR47)</f>
        <v/>
      </c>
      <c r="AYU52" s="20" t="str">
        <f>IF('لصق اكسل الفورمز'!AS47="","",'لصق اكسل الفورمز'!AS47)</f>
        <v/>
      </c>
      <c r="AYV52" s="20" t="str">
        <f>IF('لصق اكسل الفورمز'!AT47="","",'لصق اكسل الفورمز'!AT47)</f>
        <v/>
      </c>
      <c r="AYW52" s="20" t="str">
        <f>IF('لصق اكسل الفورمز'!AU47="","",'لصق اكسل الفورمز'!AU47)</f>
        <v/>
      </c>
      <c r="AYX52" s="20" t="str">
        <f>IF('لصق اكسل الفورمز'!AV47="","",'لصق اكسل الفورمز'!AV47)</f>
        <v/>
      </c>
      <c r="AYY52" s="20" t="str">
        <f>IF('لصق اكسل الفورمز'!AW47="","",'لصق اكسل الفورمز'!AW47)</f>
        <v/>
      </c>
      <c r="AYZ52" s="20" t="str">
        <f>IF('لصق اكسل الفورمز'!AX47="","",'لصق اكسل الفورمز'!AX47)</f>
        <v/>
      </c>
      <c r="AZA52" s="20" t="str">
        <f>IF('لصق اكسل الفورمز'!AY47="","",'لصق اكسل الفورمز'!AY47)</f>
        <v/>
      </c>
      <c r="AZB52" s="20" t="str">
        <f>IF('لصق اكسل الفورمز'!AZ47="","",'لصق اكسل الفورمز'!AZ47)</f>
        <v/>
      </c>
      <c r="AZC52" s="20" t="str">
        <f>IF('لصق اكسل الفورمز'!BA47="","",'لصق اكسل الفورمز'!BA47)</f>
        <v/>
      </c>
      <c r="AZD52" s="20" t="str">
        <f>IF('لصق اكسل الفورمز'!BB47="","",'لصق اكسل الفورمز'!BB47)</f>
        <v/>
      </c>
      <c r="AZE52" s="20" t="str">
        <f>IF('لصق اكسل الفورمز'!BC47="","",'لصق اكسل الفورمز'!BC47)</f>
        <v/>
      </c>
      <c r="AZF52" s="20" t="str">
        <f>IF('لصق اكسل الفورمز'!BD47="","",'لصق اكسل الفورمز'!BD47)</f>
        <v/>
      </c>
      <c r="AZG52" s="20" t="str">
        <f>IF('لصق اكسل الفورمز'!BE47="","",'لصق اكسل الفورمز'!BE47)</f>
        <v/>
      </c>
      <c r="AZH52" s="20" t="str">
        <f>IF('لصق اكسل الفورمز'!BF47="","",'لصق اكسل الفورمز'!BF47)</f>
        <v/>
      </c>
      <c r="AZI52" s="20" t="str">
        <f>IF('لصق اكسل الفورمز'!BG47="","",'لصق اكسل الفورمز'!BG47)</f>
        <v/>
      </c>
      <c r="AZJ52" s="20" t="str">
        <f>IF('لصق اكسل الفورمز'!BH47="","",'لصق اكسل الفورمز'!BH47)</f>
        <v/>
      </c>
      <c r="AZK52" s="20" t="str">
        <f>IF('لصق اكسل الفورمز'!BI47="","",'لصق اكسل الفورمز'!BI47)</f>
        <v/>
      </c>
      <c r="AZL52" s="20" t="str">
        <f>IF('لصق اكسل الفورمز'!BJ47="","",'لصق اكسل الفورمز'!BJ47)</f>
        <v/>
      </c>
      <c r="AZM52" s="20" t="str">
        <f>IF('لصق اكسل الفورمز'!BK47="","",'لصق اكسل الفورمز'!BK47)</f>
        <v/>
      </c>
      <c r="AZN52" s="20" t="str">
        <f>IF('لصق اكسل الفورمز'!BL47="","",'لصق اكسل الفورمز'!BL47)</f>
        <v/>
      </c>
      <c r="AZO52" s="20" t="str">
        <f>IF('لصق اكسل الفورمز'!BM47="","",'لصق اكسل الفورمز'!BM47)</f>
        <v/>
      </c>
      <c r="AZP52" s="20" t="str">
        <f>IF('لصق اكسل الفورمز'!BN47="","",'لصق اكسل الفورمز'!BN47)</f>
        <v/>
      </c>
      <c r="AZQ52" s="20" t="str">
        <f>IF('لصق اكسل الفورمز'!BO47="","",'لصق اكسل الفورمز'!BO47)</f>
        <v/>
      </c>
      <c r="AZR52" s="20" t="str">
        <f>IF('لصق اكسل الفورمز'!BP47="","",'لصق اكسل الفورمز'!BP47)</f>
        <v/>
      </c>
      <c r="AZS52" s="20" t="str">
        <f>IF('لصق اكسل الفورمز'!BQ47="","",'لصق اكسل الفورمز'!BQ47)</f>
        <v/>
      </c>
      <c r="AZT52" s="20" t="str">
        <f>IF('لصق اكسل الفورمز'!BR47="","",'لصق اكسل الفورمز'!BR47)</f>
        <v/>
      </c>
      <c r="AZU52" s="20" t="str">
        <f>IF('لصق اكسل الفورمز'!BS47="","",'لصق اكسل الفورمز'!BS47)</f>
        <v/>
      </c>
      <c r="AZV52" s="20" t="str">
        <f>IF('لصق اكسل الفورمز'!BT47="","",'لصق اكسل الفورمز'!BT47)</f>
        <v/>
      </c>
      <c r="AZW52" s="20" t="str">
        <f>IF('لصق اكسل الفورمز'!BU47="","",'لصق اكسل الفورمز'!BU47)</f>
        <v/>
      </c>
      <c r="AZX52" s="20" t="str">
        <f>IF('لصق اكسل الفورمز'!BV47="","",'لصق اكسل الفورمز'!BV47)</f>
        <v/>
      </c>
      <c r="AZY52" s="20" t="str">
        <f>IF('لصق اكسل الفورمز'!BW47="","",'لصق اكسل الفورمز'!BW47)</f>
        <v/>
      </c>
      <c r="AZZ52" s="20" t="str">
        <f>IF('لصق اكسل الفورمز'!BX47="","",'لصق اكسل الفورمز'!BX47)</f>
        <v/>
      </c>
      <c r="BAA52" s="20" t="str">
        <f>IF('لصق اكسل الفورمز'!BY47="","",'لصق اكسل الفورمز'!BY47)</f>
        <v/>
      </c>
      <c r="BAB52" s="20" t="str">
        <f>IF('لصق اكسل الفورمز'!BZ47="","",'لصق اكسل الفورمز'!BZ47)</f>
        <v/>
      </c>
      <c r="BAC52" s="20" t="str">
        <f>IF('لصق اكسل الفورمز'!CA47="","",'لصق اكسل الفورمز'!CA47)</f>
        <v/>
      </c>
      <c r="BAD52" s="20" t="str">
        <f>IF('لصق اكسل الفورمز'!CB47="","",'لصق اكسل الفورمز'!CB47)</f>
        <v/>
      </c>
      <c r="BAE52" s="20" t="str">
        <f>IF('لصق اكسل الفورمز'!CC47="","",'لصق اكسل الفورمز'!CC47)</f>
        <v/>
      </c>
      <c r="BAF52" s="20" t="str">
        <f>IF('لصق اكسل الفورمز'!CD47="","",'لصق اكسل الفورمز'!CD47)</f>
        <v/>
      </c>
      <c r="BAG52" s="20" t="str">
        <f>IF('لصق اكسل الفورمز'!CE47="","",'لصق اكسل الفورمز'!CE47)</f>
        <v/>
      </c>
      <c r="BAH52" s="20" t="str">
        <f>IF('لصق اكسل الفورمز'!CF47="","",'لصق اكسل الفورمز'!CF47)</f>
        <v/>
      </c>
      <c r="BAI52" s="20" t="str">
        <f>IF('لصق اكسل الفورمز'!CG47="","",'لصق اكسل الفورمز'!CG47)</f>
        <v/>
      </c>
      <c r="BAJ52" s="20" t="str">
        <f>IF('لصق اكسل الفورمز'!CH47="","",'لصق اكسل الفورمز'!CH47)</f>
        <v/>
      </c>
      <c r="BAK52" s="20" t="str">
        <f>IF('لصق اكسل الفورمز'!CI47="","",'لصق اكسل الفورمز'!CI47)</f>
        <v/>
      </c>
      <c r="BAL52" s="20" t="str">
        <f>IF('لصق اكسل الفورمز'!CJ47="","",'لصق اكسل الفورمز'!CJ47)</f>
        <v/>
      </c>
      <c r="BAM52" s="20" t="str">
        <f>IF('لصق اكسل الفورمز'!CK47="","",'لصق اكسل الفورمز'!CK47)</f>
        <v/>
      </c>
      <c r="BAN52" s="20" t="str">
        <f>IF('لصق اكسل الفورمز'!CL47="","",'لصق اكسل الفورمز'!CL47)</f>
        <v/>
      </c>
      <c r="BAO52" s="20" t="str">
        <f>IF('لصق اكسل الفورمز'!CM47="","",'لصق اكسل الفورمز'!CM47)</f>
        <v/>
      </c>
      <c r="BAP52" s="20" t="str">
        <f>IF('لصق اكسل الفورمز'!CN47="","",'لصق اكسل الفورمز'!CN47)</f>
        <v/>
      </c>
      <c r="BAQ52" s="20" t="str">
        <f>IF('لصق اكسل الفورمز'!CO47="","",'لصق اكسل الفورمز'!CO47)</f>
        <v/>
      </c>
      <c r="BAR52" s="20" t="str">
        <f>IF('لصق اكسل الفورمز'!CP47="","",'لصق اكسل الفورمز'!CP47)</f>
        <v/>
      </c>
      <c r="BAS52" s="20" t="str">
        <f>IF('لصق اكسل الفورمز'!CQ47="","",'لصق اكسل الفورمز'!CQ47)</f>
        <v/>
      </c>
      <c r="BAT52" s="20" t="str">
        <f>IF('لصق اكسل الفورمز'!CR47="","",'لصق اكسل الفورمز'!CR47)</f>
        <v/>
      </c>
      <c r="BAU52" s="20" t="str">
        <f>IF('لصق اكسل الفورمز'!CS47="","",'لصق اكسل الفورمز'!CS47)</f>
        <v/>
      </c>
      <c r="BAV52" s="20" t="str">
        <f>IF('لصق اكسل الفورمز'!CT47="","",'لصق اكسل الفورمز'!CT47)</f>
        <v/>
      </c>
      <c r="BAW52" s="20" t="str">
        <f>IF('لصق اكسل الفورمز'!CU47="","",'لصق اكسل الفورمز'!CU47)</f>
        <v/>
      </c>
      <c r="BAX52" s="20" t="str">
        <f>IF('لصق اكسل الفورمز'!CV47="","",'لصق اكسل الفورمز'!CV47)</f>
        <v/>
      </c>
      <c r="BAY52" s="20" t="str">
        <f>IF('لصق اكسل الفورمز'!CW47="","",'لصق اكسل الفورمز'!CW47)</f>
        <v/>
      </c>
      <c r="BAZ52" s="20" t="str">
        <f>IF('لصق اكسل الفورمز'!CX47="","",'لصق اكسل الفورمز'!CX47)</f>
        <v/>
      </c>
      <c r="BBA52" s="20" t="str">
        <f>IF('لصق اكسل الفورمز'!CY47="","",'لصق اكسل الفورمز'!CY47)</f>
        <v/>
      </c>
      <c r="BBB52" s="20" t="str">
        <f>IF('لصق اكسل الفورمز'!CZ47="","",'لصق اكسل الفورمز'!CZ47)</f>
        <v/>
      </c>
      <c r="BBC52" s="20" t="str">
        <f>IF('لصق اكسل الفورمز'!DA47="","",'لصق اكسل الفورمز'!DA47)</f>
        <v/>
      </c>
      <c r="BBD52" s="20" t="str">
        <f>IF('لصق اكسل الفورمز'!DB47="","",'لصق اكسل الفورمز'!DB47)</f>
        <v/>
      </c>
      <c r="BBE52" s="20" t="str">
        <f>IF('لصق اكسل الفورمز'!DC47="","",'لصق اكسل الفورمز'!DC47)</f>
        <v/>
      </c>
      <c r="BBF52" s="20" t="str">
        <f>IF('لصق اكسل الفورمز'!DD47="","",'لصق اكسل الفورمز'!DD47)</f>
        <v/>
      </c>
      <c r="BBG52" s="20" t="str">
        <f>IF('لصق اكسل الفورمز'!DE47="","",'لصق اكسل الفورمز'!DE47)</f>
        <v/>
      </c>
      <c r="BBH52" s="20" t="str">
        <f>IF('لصق اكسل الفورمز'!DF47="","",'لصق اكسل الفورمز'!DF47)</f>
        <v/>
      </c>
      <c r="BBI52" s="20" t="str">
        <f>IF('لصق اكسل الفورمز'!DG47="","",'لصق اكسل الفورمز'!DG47)</f>
        <v/>
      </c>
      <c r="BBJ52" s="20" t="str">
        <f>IF('لصق اكسل الفورمز'!DH47="","",'لصق اكسل الفورمز'!DH47)</f>
        <v/>
      </c>
      <c r="BBK52" s="20" t="str">
        <f>IF('لصق اكسل الفورمز'!DI47="","",'لصق اكسل الفورمز'!DI47)</f>
        <v/>
      </c>
      <c r="BBL52" s="20" t="str">
        <f>IF('لصق اكسل الفورمز'!DJ47="","",'لصق اكسل الفورمز'!DJ47)</f>
        <v/>
      </c>
      <c r="BBM52" s="20" t="str">
        <f>IF('لصق اكسل الفورمز'!DK47="","",'لصق اكسل الفورمز'!DK47)</f>
        <v/>
      </c>
      <c r="BBN52" s="20" t="str">
        <f>IF('لصق اكسل الفورمز'!DL47="","",'لصق اكسل الفورمز'!DL47)</f>
        <v/>
      </c>
      <c r="BBO52" s="20" t="str">
        <f>IF('لصق اكسل الفورمز'!DM47="","",'لصق اكسل الفورمز'!DM47)</f>
        <v/>
      </c>
      <c r="BCU52" s="20" t="str">
        <f t="shared" si="131"/>
        <v/>
      </c>
      <c r="BCV52" s="20" t="str">
        <f t="shared" si="132"/>
        <v/>
      </c>
      <c r="BCW52" s="20" t="str">
        <f t="shared" si="133"/>
        <v/>
      </c>
      <c r="BCX52" s="20" t="str">
        <f t="shared" si="134"/>
        <v/>
      </c>
      <c r="BCY52" s="20" t="str">
        <f t="shared" si="135"/>
        <v/>
      </c>
      <c r="BCZ52" s="20" t="str">
        <f t="shared" si="136"/>
        <v/>
      </c>
      <c r="BDA52" s="20" t="str">
        <f t="shared" si="137"/>
        <v/>
      </c>
      <c r="BDB52" s="20" t="str">
        <f t="shared" si="138"/>
        <v/>
      </c>
      <c r="BDC52" s="20" t="str">
        <f t="shared" si="139"/>
        <v/>
      </c>
      <c r="BDD52" s="20" t="str">
        <f t="shared" si="140"/>
        <v/>
      </c>
      <c r="BDE52" s="20" t="str">
        <f t="shared" si="141"/>
        <v/>
      </c>
      <c r="BDF52" s="20" t="str">
        <f t="shared" si="142"/>
        <v/>
      </c>
      <c r="BDG52" s="20" t="str">
        <f t="shared" si="143"/>
        <v/>
      </c>
      <c r="BDH52" s="20" t="str">
        <f t="shared" si="144"/>
        <v/>
      </c>
      <c r="BDI52" s="20" t="str">
        <f t="shared" si="145"/>
        <v/>
      </c>
      <c r="BDJ52" s="20" t="str">
        <f t="shared" si="146"/>
        <v/>
      </c>
      <c r="BDK52" s="20" t="str">
        <f t="shared" si="147"/>
        <v/>
      </c>
      <c r="BDL52" s="20" t="str">
        <f t="shared" si="148"/>
        <v/>
      </c>
      <c r="BDM52" s="20" t="str">
        <f t="shared" si="149"/>
        <v/>
      </c>
      <c r="BDN52" s="20" t="str">
        <f t="shared" si="150"/>
        <v/>
      </c>
      <c r="BDO52" s="20" t="str">
        <f t="shared" si="151"/>
        <v/>
      </c>
      <c r="BDP52" s="20" t="str">
        <f t="shared" si="152"/>
        <v/>
      </c>
      <c r="BDQ52" s="20" t="str">
        <f t="shared" si="153"/>
        <v/>
      </c>
      <c r="BDR52" s="20" t="str">
        <f t="shared" si="154"/>
        <v/>
      </c>
      <c r="BDS52" s="20" t="str">
        <f t="shared" si="155"/>
        <v/>
      </c>
      <c r="BDT52" s="20" t="str">
        <f t="shared" si="156"/>
        <v/>
      </c>
      <c r="BDU52" s="20" t="str">
        <f t="shared" si="157"/>
        <v/>
      </c>
      <c r="BDV52" s="20" t="str">
        <f t="shared" si="158"/>
        <v/>
      </c>
      <c r="BDW52" s="20" t="str">
        <f t="shared" si="159"/>
        <v/>
      </c>
      <c r="BDX52" s="20" t="str">
        <f t="shared" si="160"/>
        <v/>
      </c>
      <c r="BDY52" s="20" t="str">
        <f t="shared" si="161"/>
        <v/>
      </c>
      <c r="BDZ52" s="20" t="str">
        <f t="shared" si="162"/>
        <v/>
      </c>
      <c r="BEA52" s="20" t="str">
        <f t="shared" si="163"/>
        <v/>
      </c>
      <c r="BEB52" s="20" t="str">
        <f t="shared" si="164"/>
        <v/>
      </c>
      <c r="BEC52" s="20" t="str">
        <f t="shared" si="165"/>
        <v/>
      </c>
      <c r="BED52" s="20" t="str">
        <f t="shared" si="166"/>
        <v/>
      </c>
      <c r="BEE52" s="20" t="str">
        <f t="shared" si="167"/>
        <v/>
      </c>
      <c r="BEF52" s="20" t="str">
        <f t="shared" si="168"/>
        <v/>
      </c>
      <c r="BEG52" s="20" t="str">
        <f t="shared" si="169"/>
        <v/>
      </c>
      <c r="BEH52" s="20" t="str">
        <f t="shared" si="170"/>
        <v/>
      </c>
      <c r="BEI52" s="20" t="str">
        <f t="shared" si="171"/>
        <v/>
      </c>
      <c r="BEJ52" s="20" t="str">
        <f t="shared" si="172"/>
        <v/>
      </c>
      <c r="BEK52" s="20" t="str">
        <f t="shared" si="173"/>
        <v/>
      </c>
      <c r="BEL52" s="20" t="str">
        <f t="shared" si="174"/>
        <v/>
      </c>
      <c r="BEM52" s="20" t="str">
        <f t="shared" si="175"/>
        <v/>
      </c>
      <c r="BEN52" s="20" t="str">
        <f t="shared" si="176"/>
        <v/>
      </c>
      <c r="BEO52" s="20" t="str">
        <f t="shared" si="177"/>
        <v/>
      </c>
      <c r="BEP52" s="20" t="str">
        <f t="shared" si="178"/>
        <v/>
      </c>
      <c r="BEQ52" s="20" t="str">
        <f t="shared" si="179"/>
        <v/>
      </c>
      <c r="BER52" s="20" t="str">
        <f t="shared" si="180"/>
        <v/>
      </c>
      <c r="BES52" s="20" t="str">
        <f t="shared" si="181"/>
        <v/>
      </c>
      <c r="BET52" s="20" t="str">
        <f t="shared" si="182"/>
        <v/>
      </c>
      <c r="BEU52" s="20" t="str">
        <f t="shared" si="183"/>
        <v/>
      </c>
      <c r="BEV52" s="20" t="str">
        <f t="shared" si="184"/>
        <v/>
      </c>
      <c r="BEW52" s="20" t="str">
        <f t="shared" si="185"/>
        <v/>
      </c>
      <c r="BEX52" s="20" t="str">
        <f t="shared" si="186"/>
        <v/>
      </c>
      <c r="BEY52" s="20" t="str">
        <f t="shared" si="187"/>
        <v/>
      </c>
      <c r="BEZ52" s="20" t="str">
        <f t="shared" si="188"/>
        <v/>
      </c>
      <c r="BFA52" s="20" t="str">
        <f t="shared" si="189"/>
        <v/>
      </c>
      <c r="BFB52" s="20" t="str">
        <f t="shared" si="190"/>
        <v/>
      </c>
      <c r="BFC52" s="20" t="str">
        <f t="shared" si="191"/>
        <v/>
      </c>
      <c r="BFD52" s="20" t="str">
        <f t="shared" si="192"/>
        <v/>
      </c>
      <c r="BFE52" s="20" t="str">
        <f t="shared" si="193"/>
        <v/>
      </c>
      <c r="BFF52" s="20" t="str">
        <f t="shared" si="194"/>
        <v/>
      </c>
      <c r="BFG52" s="20" t="str">
        <f t="shared" si="195"/>
        <v/>
      </c>
      <c r="BFH52" s="20" t="str">
        <f t="shared" si="196"/>
        <v/>
      </c>
      <c r="BFI52" s="20" t="str">
        <f t="shared" si="197"/>
        <v/>
      </c>
      <c r="BFJ52" s="20" t="str">
        <f t="shared" si="198"/>
        <v/>
      </c>
      <c r="BFK52" s="20" t="str">
        <f t="shared" si="199"/>
        <v/>
      </c>
      <c r="BFL52" s="20" t="str">
        <f t="shared" si="200"/>
        <v/>
      </c>
      <c r="BFM52" s="20" t="str">
        <f t="shared" si="201"/>
        <v/>
      </c>
      <c r="BFN52" s="20" t="str">
        <f t="shared" si="202"/>
        <v/>
      </c>
      <c r="BFO52" s="20" t="str">
        <f t="shared" si="203"/>
        <v/>
      </c>
      <c r="BFP52" s="20" t="str">
        <f t="shared" si="204"/>
        <v/>
      </c>
      <c r="BFQ52" s="20" t="str">
        <f t="shared" si="205"/>
        <v/>
      </c>
      <c r="BFR52" s="20" t="str">
        <f t="shared" si="206"/>
        <v/>
      </c>
      <c r="BFS52" s="20" t="str">
        <f t="shared" si="207"/>
        <v/>
      </c>
      <c r="BFT52" s="20" t="str">
        <f t="shared" si="208"/>
        <v/>
      </c>
      <c r="BFU52" s="20" t="str">
        <f t="shared" si="209"/>
        <v/>
      </c>
      <c r="BFV52" s="20" t="str">
        <f t="shared" si="210"/>
        <v/>
      </c>
      <c r="BFW52" s="20" t="str">
        <f t="shared" si="211"/>
        <v/>
      </c>
      <c r="BFX52" s="20" t="str">
        <f t="shared" si="212"/>
        <v/>
      </c>
      <c r="BFY52" s="20" t="str">
        <f t="shared" si="213"/>
        <v/>
      </c>
      <c r="BFZ52" s="20" t="str">
        <f t="shared" si="214"/>
        <v/>
      </c>
      <c r="BGA52" s="20" t="str">
        <f t="shared" si="215"/>
        <v/>
      </c>
      <c r="BGB52" s="20" t="str">
        <f t="shared" si="216"/>
        <v/>
      </c>
      <c r="BGC52" s="20" t="str">
        <f t="shared" si="217"/>
        <v/>
      </c>
      <c r="BGD52" s="20" t="str">
        <f t="shared" si="218"/>
        <v/>
      </c>
      <c r="BGE52" s="20" t="str">
        <f t="shared" si="219"/>
        <v/>
      </c>
      <c r="BGF52" s="20" t="str">
        <f t="shared" si="220"/>
        <v/>
      </c>
      <c r="BGG52" s="20" t="str">
        <f t="shared" si="221"/>
        <v/>
      </c>
      <c r="BGH52" s="20" t="str">
        <f t="shared" si="222"/>
        <v/>
      </c>
      <c r="BGI52" s="20" t="str">
        <f t="shared" si="223"/>
        <v/>
      </c>
      <c r="BGJ52" s="20" t="str">
        <f t="shared" si="224"/>
        <v/>
      </c>
      <c r="BGK52" s="20" t="str">
        <f t="shared" si="225"/>
        <v/>
      </c>
      <c r="BGL52" s="20" t="str">
        <f t="shared" si="226"/>
        <v/>
      </c>
      <c r="BGM52" s="20" t="str">
        <f t="shared" si="227"/>
        <v/>
      </c>
      <c r="BGN52" s="20" t="str">
        <f t="shared" si="228"/>
        <v/>
      </c>
      <c r="BGO52" s="20" t="str">
        <f t="shared" si="229"/>
        <v/>
      </c>
      <c r="BGP52" s="20" t="str">
        <f t="shared" si="230"/>
        <v/>
      </c>
      <c r="BGQ52" s="20" t="str">
        <f t="shared" si="231"/>
        <v/>
      </c>
      <c r="BGR52" s="20" t="str">
        <f t="shared" si="232"/>
        <v/>
      </c>
      <c r="BGS52" s="20" t="str">
        <f t="shared" si="233"/>
        <v/>
      </c>
      <c r="BGT52" s="20" t="str">
        <f t="shared" si="234"/>
        <v/>
      </c>
      <c r="BGU52" s="20" t="str">
        <f t="shared" si="235"/>
        <v/>
      </c>
      <c r="BGV52" s="20" t="str">
        <f t="shared" si="236"/>
        <v/>
      </c>
      <c r="BGW52" s="20" t="str">
        <f t="shared" si="237"/>
        <v/>
      </c>
      <c r="BGX52" s="20" t="str">
        <f t="shared" si="238"/>
        <v/>
      </c>
      <c r="BGY52" s="20" t="str">
        <f t="shared" si="239"/>
        <v/>
      </c>
      <c r="BGZ52" s="20" t="str">
        <f t="shared" si="240"/>
        <v/>
      </c>
      <c r="BHA52" s="20" t="str">
        <f t="shared" si="241"/>
        <v/>
      </c>
      <c r="BHB52" s="20" t="str">
        <f t="shared" si="242"/>
        <v/>
      </c>
      <c r="BHC52" s="20" t="str">
        <f t="shared" si="243"/>
        <v/>
      </c>
      <c r="BHD52" s="20" t="str">
        <f t="shared" si="244"/>
        <v/>
      </c>
      <c r="BHE52" s="20" t="str">
        <f t="shared" si="245"/>
        <v/>
      </c>
      <c r="BHF52" s="20" t="str">
        <f t="shared" si="246"/>
        <v/>
      </c>
      <c r="BHG52" s="20" t="str">
        <f t="shared" si="247"/>
        <v/>
      </c>
      <c r="BHJ52" s="20" t="str">
        <f t="shared" si="248"/>
        <v/>
      </c>
      <c r="BHL52" s="20" t="str">
        <f t="shared" si="311"/>
        <v/>
      </c>
      <c r="BHM52" s="20" t="str">
        <f t="shared" si="311"/>
        <v/>
      </c>
      <c r="BHN52" s="20" t="str">
        <f t="shared" si="311"/>
        <v/>
      </c>
      <c r="BHO52" s="20" t="str">
        <f t="shared" si="311"/>
        <v/>
      </c>
      <c r="BHP52" s="20" t="str">
        <f t="shared" si="311"/>
        <v/>
      </c>
      <c r="BHQ52" s="20" t="str">
        <f t="shared" si="311"/>
        <v/>
      </c>
      <c r="BHR52" s="20" t="str">
        <f t="shared" si="311"/>
        <v/>
      </c>
      <c r="BHS52" s="20" t="str">
        <f t="shared" si="311"/>
        <v/>
      </c>
      <c r="BHT52" s="20" t="str">
        <f t="shared" si="311"/>
        <v/>
      </c>
      <c r="BHU52" s="20" t="str">
        <f t="shared" si="311"/>
        <v/>
      </c>
      <c r="BHV52" s="20" t="str">
        <f t="shared" si="311"/>
        <v/>
      </c>
      <c r="BHW52" s="20" t="str">
        <f t="shared" si="311"/>
        <v/>
      </c>
      <c r="BHX52" s="20" t="str">
        <f t="shared" si="311"/>
        <v/>
      </c>
      <c r="BHY52" s="20" t="str">
        <f t="shared" si="311"/>
        <v/>
      </c>
      <c r="BHZ52" s="20" t="str">
        <f t="shared" si="311"/>
        <v/>
      </c>
      <c r="BIA52" s="20" t="str">
        <f t="shared" ref="BIA52:BIE67" si="312">MID($BHJ52,BIA$6,1)</f>
        <v/>
      </c>
      <c r="BIB52" s="20" t="str">
        <f t="shared" si="312"/>
        <v/>
      </c>
      <c r="BIC52" s="20" t="str">
        <f t="shared" si="312"/>
        <v/>
      </c>
      <c r="BID52" s="20" t="str">
        <f t="shared" si="312"/>
        <v/>
      </c>
      <c r="BIE52" s="20" t="str">
        <f t="shared" si="312"/>
        <v/>
      </c>
    </row>
    <row r="53" spans="1:104 1303:1591" ht="14.5">
      <c r="A53" s="523">
        <v>47</v>
      </c>
      <c r="B53" s="510" t="str">
        <f>IF('لصق اكسل الفورمز'!E48="","",'لصق اكسل الفورمز'!E48)</f>
        <v/>
      </c>
      <c r="C53" s="510" t="str">
        <f t="shared" si="93"/>
        <v/>
      </c>
      <c r="D53" s="510" t="str">
        <f t="shared" si="276"/>
        <v/>
      </c>
      <c r="E53" s="510" t="str">
        <f t="shared" si="277"/>
        <v/>
      </c>
      <c r="F53" s="510" t="str">
        <f t="shared" si="278"/>
        <v/>
      </c>
      <c r="G53" s="510" t="str">
        <f t="shared" si="279"/>
        <v/>
      </c>
      <c r="H53" s="510" t="str">
        <f t="shared" si="280"/>
        <v/>
      </c>
      <c r="I53" s="510" t="str">
        <f t="shared" si="281"/>
        <v/>
      </c>
      <c r="J53" s="510" t="str">
        <f t="shared" si="282"/>
        <v/>
      </c>
      <c r="K53" s="510" t="str">
        <f t="shared" si="283"/>
        <v/>
      </c>
      <c r="L53" s="510" t="str">
        <f t="shared" si="253"/>
        <v/>
      </c>
      <c r="M53" s="510" t="str">
        <f t="shared" si="254"/>
        <v/>
      </c>
      <c r="N53" s="510" t="str">
        <f t="shared" si="255"/>
        <v/>
      </c>
      <c r="O53" s="510" t="str">
        <f t="shared" si="256"/>
        <v/>
      </c>
      <c r="P53" s="510" t="str">
        <f t="shared" si="257"/>
        <v/>
      </c>
      <c r="Q53" s="510" t="str">
        <f t="shared" si="258"/>
        <v/>
      </c>
      <c r="R53" s="510" t="str">
        <f t="shared" si="259"/>
        <v/>
      </c>
      <c r="S53" s="510" t="str">
        <f t="shared" si="260"/>
        <v/>
      </c>
      <c r="T53" s="510" t="str">
        <f t="shared" si="261"/>
        <v/>
      </c>
      <c r="U53" s="510" t="str">
        <f t="shared" si="262"/>
        <v/>
      </c>
      <c r="V53" s="510" t="str">
        <f t="shared" si="263"/>
        <v/>
      </c>
      <c r="W53" s="527" t="str">
        <f t="shared" si="94"/>
        <v/>
      </c>
      <c r="X53" s="510" t="str">
        <f t="shared" si="95"/>
        <v/>
      </c>
      <c r="Y53" s="564" t="str">
        <f t="shared" si="96"/>
        <v/>
      </c>
      <c r="AL53" s="20">
        <f t="shared" si="97"/>
        <v>0</v>
      </c>
      <c r="AM53" s="20">
        <f t="shared" si="98"/>
        <v>0</v>
      </c>
      <c r="AO53" s="20" t="str">
        <f t="shared" si="99"/>
        <v/>
      </c>
      <c r="AQ53" s="20" t="str">
        <f t="shared" si="252"/>
        <v/>
      </c>
      <c r="AR53" s="20" t="str">
        <f t="shared" si="101"/>
        <v/>
      </c>
      <c r="AS53" s="20" t="str">
        <f t="shared" si="102"/>
        <v/>
      </c>
      <c r="AT53" s="20" t="str">
        <f t="shared" si="103"/>
        <v/>
      </c>
      <c r="AU53" s="20" t="str">
        <f t="shared" si="104"/>
        <v/>
      </c>
      <c r="AV53" s="20" t="str">
        <f t="shared" si="105"/>
        <v/>
      </c>
      <c r="AW53" s="20" t="str">
        <f t="shared" si="106"/>
        <v/>
      </c>
      <c r="AX53" s="20" t="str">
        <f t="shared" si="107"/>
        <v/>
      </c>
      <c r="AY53" s="20" t="str">
        <f t="shared" si="108"/>
        <v/>
      </c>
      <c r="AZ53" s="20" t="str">
        <f t="shared" si="109"/>
        <v/>
      </c>
      <c r="BA53" s="20" t="str">
        <f t="shared" si="110"/>
        <v/>
      </c>
      <c r="BB53" s="20" t="str">
        <f t="shared" si="111"/>
        <v/>
      </c>
      <c r="BC53" s="20" t="str">
        <f t="shared" si="112"/>
        <v/>
      </c>
      <c r="BD53" s="20" t="str">
        <f t="shared" si="113"/>
        <v/>
      </c>
      <c r="BE53" s="20" t="str">
        <f t="shared" si="114"/>
        <v/>
      </c>
      <c r="BF53" s="20" t="str">
        <f t="shared" si="115"/>
        <v/>
      </c>
      <c r="BG53" s="20" t="str">
        <f t="shared" si="116"/>
        <v/>
      </c>
      <c r="BH53" s="20" t="str">
        <f t="shared" si="117"/>
        <v/>
      </c>
      <c r="BI53" s="20" t="str">
        <f t="shared" si="118"/>
        <v/>
      </c>
      <c r="BJ53" s="20" t="str">
        <f t="shared" si="119"/>
        <v/>
      </c>
      <c r="BL53" s="38" t="e">
        <f t="shared" si="120"/>
        <v>#DIV/0!</v>
      </c>
      <c r="BM53" s="4">
        <f t="shared" si="121"/>
        <v>0</v>
      </c>
      <c r="BN53" s="4">
        <f t="shared" si="122"/>
        <v>0</v>
      </c>
      <c r="BO53" s="4">
        <f t="shared" si="123"/>
        <v>0</v>
      </c>
      <c r="BP53" s="173" t="str">
        <f t="shared" si="124"/>
        <v/>
      </c>
      <c r="BQ53" s="4">
        <f t="shared" si="125"/>
        <v>0</v>
      </c>
      <c r="BT53" s="268" t="str">
        <f t="shared" si="126"/>
        <v/>
      </c>
      <c r="BU53" s="268" t="str">
        <f t="shared" si="127"/>
        <v/>
      </c>
      <c r="BX53" s="20">
        <f t="shared" si="128"/>
        <v>1</v>
      </c>
      <c r="CG53" s="20" t="str">
        <f t="shared" si="129"/>
        <v/>
      </c>
      <c r="CH53" s="20" t="str">
        <f t="shared" si="307"/>
        <v/>
      </c>
      <c r="CI53" s="20" t="str">
        <f t="shared" si="308"/>
        <v/>
      </c>
      <c r="CJ53" s="20" t="str">
        <f t="shared" si="309"/>
        <v/>
      </c>
      <c r="CK53" s="20" t="str">
        <f t="shared" si="284"/>
        <v/>
      </c>
      <c r="CL53" s="20" t="str">
        <f t="shared" si="285"/>
        <v/>
      </c>
      <c r="CM53" s="20" t="str">
        <f t="shared" si="286"/>
        <v/>
      </c>
      <c r="CN53" s="20" t="str">
        <f t="shared" si="287"/>
        <v/>
      </c>
      <c r="CO53" s="20" t="str">
        <f t="shared" si="288"/>
        <v/>
      </c>
      <c r="CP53" s="20" t="str">
        <f t="shared" si="289"/>
        <v/>
      </c>
      <c r="CQ53" s="20" t="str">
        <f t="shared" si="290"/>
        <v/>
      </c>
      <c r="CR53" s="20" t="str">
        <f t="shared" si="291"/>
        <v/>
      </c>
      <c r="CS53" s="20" t="str">
        <f t="shared" si="292"/>
        <v/>
      </c>
      <c r="CT53" s="20" t="str">
        <f t="shared" si="293"/>
        <v/>
      </c>
      <c r="CU53" s="20" t="str">
        <f t="shared" si="294"/>
        <v/>
      </c>
      <c r="CV53" s="20" t="str">
        <f t="shared" si="295"/>
        <v/>
      </c>
      <c r="CW53" s="20" t="str">
        <f t="shared" si="296"/>
        <v/>
      </c>
      <c r="CX53" s="20" t="str">
        <f t="shared" si="297"/>
        <v/>
      </c>
      <c r="CY53" s="20" t="str">
        <f t="shared" si="298"/>
        <v/>
      </c>
      <c r="CZ53" s="20" t="str">
        <f t="shared" si="130"/>
        <v/>
      </c>
      <c r="AXC53" s="20" t="str">
        <f>IF('لصق اكسل الفورمز'!A48="","",'لصق اكسل الفورمز'!A48)</f>
        <v/>
      </c>
      <c r="AXD53" s="20" t="str">
        <f>IF('لصق اكسل الفورمز'!B48="","",'لصق اكسل الفورمز'!B48)</f>
        <v/>
      </c>
      <c r="AXE53" s="20" t="str">
        <f>IF('لصق اكسل الفورمز'!C48="","",'لصق اكسل الفورمز'!C48)</f>
        <v/>
      </c>
      <c r="AXF53" s="20" t="str">
        <f>IF('لصق اكسل الفورمز'!D48="","",'لصق اكسل الفورمز'!D48)</f>
        <v/>
      </c>
      <c r="AXG53" s="20" t="str">
        <f>IF('لصق اكسل الفورمز'!E48="","",'لصق اكسل الفورمز'!E48)</f>
        <v/>
      </c>
      <c r="AXH53" s="20" t="str">
        <f>IF('لصق اكسل الفورمز'!F48="","",'لصق اكسل الفورمز'!F48)</f>
        <v/>
      </c>
      <c r="AXI53" s="20" t="str">
        <f>IF('لصق اكسل الفورمز'!G48="","",'لصق اكسل الفورمز'!G48)</f>
        <v/>
      </c>
      <c r="AXJ53" s="20" t="str">
        <f>IF('لصق اكسل الفورمز'!H48="","",'لصق اكسل الفورمز'!H48)</f>
        <v/>
      </c>
      <c r="AXK53" s="20" t="str">
        <f>IF('لصق اكسل الفورمز'!I48="","",'لصق اكسل الفورمز'!I48)</f>
        <v/>
      </c>
      <c r="AXL53" s="20" t="str">
        <f>IF('لصق اكسل الفورمز'!J48="","",'لصق اكسل الفورمز'!J48)</f>
        <v/>
      </c>
      <c r="AXM53" s="20" t="str">
        <f>IF('لصق اكسل الفورمز'!K48="","",'لصق اكسل الفورمز'!K48)</f>
        <v/>
      </c>
      <c r="AXN53" s="20" t="str">
        <f>IF('لصق اكسل الفورمز'!L48="","",'لصق اكسل الفورمز'!L48)</f>
        <v/>
      </c>
      <c r="AXO53" s="20" t="str">
        <f>IF('لصق اكسل الفورمز'!M48="","",'لصق اكسل الفورمز'!M48)</f>
        <v/>
      </c>
      <c r="AXP53" s="20" t="str">
        <f>IF('لصق اكسل الفورمز'!N48="","",'لصق اكسل الفورمز'!N48)</f>
        <v/>
      </c>
      <c r="AXQ53" s="20" t="str">
        <f>IF('لصق اكسل الفورمز'!O48="","",'لصق اكسل الفورمز'!O48)</f>
        <v/>
      </c>
      <c r="AXR53" s="20" t="str">
        <f>IF('لصق اكسل الفورمز'!P48="","",'لصق اكسل الفورمز'!P48)</f>
        <v/>
      </c>
      <c r="AXS53" s="20" t="str">
        <f>IF('لصق اكسل الفورمز'!Q48="","",'لصق اكسل الفورمز'!Q48)</f>
        <v/>
      </c>
      <c r="AXT53" s="20" t="str">
        <f>IF('لصق اكسل الفورمز'!R48="","",'لصق اكسل الفورمز'!R48)</f>
        <v/>
      </c>
      <c r="AXU53" s="20" t="str">
        <f>IF('لصق اكسل الفورمز'!S48="","",'لصق اكسل الفورمز'!S48)</f>
        <v/>
      </c>
      <c r="AXV53" s="20" t="str">
        <f>IF('لصق اكسل الفورمز'!T48="","",'لصق اكسل الفورمز'!T48)</f>
        <v/>
      </c>
      <c r="AXW53" s="20" t="str">
        <f>IF('لصق اكسل الفورمز'!U48="","",'لصق اكسل الفورمز'!U48)</f>
        <v/>
      </c>
      <c r="AXX53" s="20" t="str">
        <f>IF('لصق اكسل الفورمز'!V48="","",'لصق اكسل الفورمز'!V48)</f>
        <v/>
      </c>
      <c r="AXY53" s="20" t="str">
        <f>IF('لصق اكسل الفورمز'!W48="","",'لصق اكسل الفورمز'!W48)</f>
        <v/>
      </c>
      <c r="AXZ53" s="20" t="str">
        <f>IF('لصق اكسل الفورمز'!X48="","",'لصق اكسل الفورمز'!X48)</f>
        <v/>
      </c>
      <c r="AYA53" s="20" t="str">
        <f>IF('لصق اكسل الفورمز'!Y48="","",'لصق اكسل الفورمز'!Y48)</f>
        <v/>
      </c>
      <c r="AYB53" s="20" t="str">
        <f>IF('لصق اكسل الفورمز'!Z48="","",'لصق اكسل الفورمز'!Z48)</f>
        <v/>
      </c>
      <c r="AYC53" s="20" t="str">
        <f>IF('لصق اكسل الفورمز'!AA48="","",'لصق اكسل الفورمز'!AA48)</f>
        <v/>
      </c>
      <c r="AYD53" s="20" t="str">
        <f>IF('لصق اكسل الفورمز'!AB48="","",'لصق اكسل الفورمز'!AB48)</f>
        <v/>
      </c>
      <c r="AYE53" s="20" t="str">
        <f>IF('لصق اكسل الفورمز'!AC48="","",'لصق اكسل الفورمز'!AC48)</f>
        <v/>
      </c>
      <c r="AYF53" s="20" t="str">
        <f>IF('لصق اكسل الفورمز'!AD48="","",'لصق اكسل الفورمز'!AD48)</f>
        <v/>
      </c>
      <c r="AYG53" s="20" t="str">
        <f>IF('لصق اكسل الفورمز'!AE48="","",'لصق اكسل الفورمز'!AE48)</f>
        <v/>
      </c>
      <c r="AYH53" s="20" t="str">
        <f>IF('لصق اكسل الفورمز'!AF48="","",'لصق اكسل الفورمز'!AF48)</f>
        <v/>
      </c>
      <c r="AYI53" s="20" t="str">
        <f>IF('لصق اكسل الفورمز'!AG48="","",'لصق اكسل الفورمز'!AG48)</f>
        <v/>
      </c>
      <c r="AYJ53" s="20" t="str">
        <f>IF('لصق اكسل الفورمز'!AH48="","",'لصق اكسل الفورمز'!AH48)</f>
        <v/>
      </c>
      <c r="AYK53" s="20" t="str">
        <f>IF('لصق اكسل الفورمز'!AI48="","",'لصق اكسل الفورمز'!AI48)</f>
        <v/>
      </c>
      <c r="AYL53" s="20" t="str">
        <f>IF('لصق اكسل الفورمز'!AJ48="","",'لصق اكسل الفورمز'!AJ48)</f>
        <v/>
      </c>
      <c r="AYM53" s="20" t="str">
        <f>IF('لصق اكسل الفورمز'!AK48="","",'لصق اكسل الفورمز'!AK48)</f>
        <v/>
      </c>
      <c r="AYN53" s="20" t="str">
        <f>IF('لصق اكسل الفورمز'!AL48="","",'لصق اكسل الفورمز'!AL48)</f>
        <v/>
      </c>
      <c r="AYO53" s="20" t="str">
        <f>IF('لصق اكسل الفورمز'!AM48="","",'لصق اكسل الفورمز'!AM48)</f>
        <v/>
      </c>
      <c r="AYP53" s="20" t="str">
        <f>IF('لصق اكسل الفورمز'!AN48="","",'لصق اكسل الفورمز'!AN48)</f>
        <v/>
      </c>
      <c r="AYQ53" s="20" t="str">
        <f>IF('لصق اكسل الفورمز'!AO48="","",'لصق اكسل الفورمز'!AO48)</f>
        <v/>
      </c>
      <c r="AYR53" s="20" t="str">
        <f>IF('لصق اكسل الفورمز'!AP48="","",'لصق اكسل الفورمز'!AP48)</f>
        <v/>
      </c>
      <c r="AYS53" s="20" t="str">
        <f>IF('لصق اكسل الفورمز'!AQ48="","",'لصق اكسل الفورمز'!AQ48)</f>
        <v/>
      </c>
      <c r="AYT53" s="20" t="str">
        <f>IF('لصق اكسل الفورمز'!AR48="","",'لصق اكسل الفورمز'!AR48)</f>
        <v/>
      </c>
      <c r="AYU53" s="20" t="str">
        <f>IF('لصق اكسل الفورمز'!AS48="","",'لصق اكسل الفورمز'!AS48)</f>
        <v/>
      </c>
      <c r="AYV53" s="20" t="str">
        <f>IF('لصق اكسل الفورمز'!AT48="","",'لصق اكسل الفورمز'!AT48)</f>
        <v/>
      </c>
      <c r="AYW53" s="20" t="str">
        <f>IF('لصق اكسل الفورمز'!AU48="","",'لصق اكسل الفورمز'!AU48)</f>
        <v/>
      </c>
      <c r="AYX53" s="20" t="str">
        <f>IF('لصق اكسل الفورمز'!AV48="","",'لصق اكسل الفورمز'!AV48)</f>
        <v/>
      </c>
      <c r="AYY53" s="20" t="str">
        <f>IF('لصق اكسل الفورمز'!AW48="","",'لصق اكسل الفورمز'!AW48)</f>
        <v/>
      </c>
      <c r="AYZ53" s="20" t="str">
        <f>IF('لصق اكسل الفورمز'!AX48="","",'لصق اكسل الفورمز'!AX48)</f>
        <v/>
      </c>
      <c r="AZA53" s="20" t="str">
        <f>IF('لصق اكسل الفورمز'!AY48="","",'لصق اكسل الفورمز'!AY48)</f>
        <v/>
      </c>
      <c r="AZB53" s="20" t="str">
        <f>IF('لصق اكسل الفورمز'!AZ48="","",'لصق اكسل الفورمز'!AZ48)</f>
        <v/>
      </c>
      <c r="AZC53" s="20" t="str">
        <f>IF('لصق اكسل الفورمز'!BA48="","",'لصق اكسل الفورمز'!BA48)</f>
        <v/>
      </c>
      <c r="AZD53" s="20" t="str">
        <f>IF('لصق اكسل الفورمز'!BB48="","",'لصق اكسل الفورمز'!BB48)</f>
        <v/>
      </c>
      <c r="AZE53" s="20" t="str">
        <f>IF('لصق اكسل الفورمز'!BC48="","",'لصق اكسل الفورمز'!BC48)</f>
        <v/>
      </c>
      <c r="AZF53" s="20" t="str">
        <f>IF('لصق اكسل الفورمز'!BD48="","",'لصق اكسل الفورمز'!BD48)</f>
        <v/>
      </c>
      <c r="AZG53" s="20" t="str">
        <f>IF('لصق اكسل الفورمز'!BE48="","",'لصق اكسل الفورمز'!BE48)</f>
        <v/>
      </c>
      <c r="AZH53" s="20" t="str">
        <f>IF('لصق اكسل الفورمز'!BF48="","",'لصق اكسل الفورمز'!BF48)</f>
        <v/>
      </c>
      <c r="AZI53" s="20" t="str">
        <f>IF('لصق اكسل الفورمز'!BG48="","",'لصق اكسل الفورمز'!BG48)</f>
        <v/>
      </c>
      <c r="AZJ53" s="20" t="str">
        <f>IF('لصق اكسل الفورمز'!BH48="","",'لصق اكسل الفورمز'!BH48)</f>
        <v/>
      </c>
      <c r="AZK53" s="20" t="str">
        <f>IF('لصق اكسل الفورمز'!BI48="","",'لصق اكسل الفورمز'!BI48)</f>
        <v/>
      </c>
      <c r="AZL53" s="20" t="str">
        <f>IF('لصق اكسل الفورمز'!BJ48="","",'لصق اكسل الفورمز'!BJ48)</f>
        <v/>
      </c>
      <c r="AZM53" s="20" t="str">
        <f>IF('لصق اكسل الفورمز'!BK48="","",'لصق اكسل الفورمز'!BK48)</f>
        <v/>
      </c>
      <c r="AZN53" s="20" t="str">
        <f>IF('لصق اكسل الفورمز'!BL48="","",'لصق اكسل الفورمز'!BL48)</f>
        <v/>
      </c>
      <c r="AZO53" s="20" t="str">
        <f>IF('لصق اكسل الفورمز'!BM48="","",'لصق اكسل الفورمز'!BM48)</f>
        <v/>
      </c>
      <c r="AZP53" s="20" t="str">
        <f>IF('لصق اكسل الفورمز'!BN48="","",'لصق اكسل الفورمز'!BN48)</f>
        <v/>
      </c>
      <c r="AZQ53" s="20" t="str">
        <f>IF('لصق اكسل الفورمز'!BO48="","",'لصق اكسل الفورمز'!BO48)</f>
        <v/>
      </c>
      <c r="AZR53" s="20" t="str">
        <f>IF('لصق اكسل الفورمز'!BP48="","",'لصق اكسل الفورمز'!BP48)</f>
        <v/>
      </c>
      <c r="AZS53" s="20" t="str">
        <f>IF('لصق اكسل الفورمز'!BQ48="","",'لصق اكسل الفورمز'!BQ48)</f>
        <v/>
      </c>
      <c r="AZT53" s="20" t="str">
        <f>IF('لصق اكسل الفورمز'!BR48="","",'لصق اكسل الفورمز'!BR48)</f>
        <v/>
      </c>
      <c r="AZU53" s="20" t="str">
        <f>IF('لصق اكسل الفورمز'!BS48="","",'لصق اكسل الفورمز'!BS48)</f>
        <v/>
      </c>
      <c r="AZV53" s="20" t="str">
        <f>IF('لصق اكسل الفورمز'!BT48="","",'لصق اكسل الفورمز'!BT48)</f>
        <v/>
      </c>
      <c r="AZW53" s="20" t="str">
        <f>IF('لصق اكسل الفورمز'!BU48="","",'لصق اكسل الفورمز'!BU48)</f>
        <v/>
      </c>
      <c r="AZX53" s="20" t="str">
        <f>IF('لصق اكسل الفورمز'!BV48="","",'لصق اكسل الفورمز'!BV48)</f>
        <v/>
      </c>
      <c r="AZY53" s="20" t="str">
        <f>IF('لصق اكسل الفورمز'!BW48="","",'لصق اكسل الفورمز'!BW48)</f>
        <v/>
      </c>
      <c r="AZZ53" s="20" t="str">
        <f>IF('لصق اكسل الفورمز'!BX48="","",'لصق اكسل الفورمز'!BX48)</f>
        <v/>
      </c>
      <c r="BAA53" s="20" t="str">
        <f>IF('لصق اكسل الفورمز'!BY48="","",'لصق اكسل الفورمز'!BY48)</f>
        <v/>
      </c>
      <c r="BAB53" s="20" t="str">
        <f>IF('لصق اكسل الفورمز'!BZ48="","",'لصق اكسل الفورمز'!BZ48)</f>
        <v/>
      </c>
      <c r="BAC53" s="20" t="str">
        <f>IF('لصق اكسل الفورمز'!CA48="","",'لصق اكسل الفورمز'!CA48)</f>
        <v/>
      </c>
      <c r="BAD53" s="20" t="str">
        <f>IF('لصق اكسل الفورمز'!CB48="","",'لصق اكسل الفورمز'!CB48)</f>
        <v/>
      </c>
      <c r="BAE53" s="20" t="str">
        <f>IF('لصق اكسل الفورمز'!CC48="","",'لصق اكسل الفورمز'!CC48)</f>
        <v/>
      </c>
      <c r="BAF53" s="20" t="str">
        <f>IF('لصق اكسل الفورمز'!CD48="","",'لصق اكسل الفورمز'!CD48)</f>
        <v/>
      </c>
      <c r="BAG53" s="20" t="str">
        <f>IF('لصق اكسل الفورمز'!CE48="","",'لصق اكسل الفورمز'!CE48)</f>
        <v/>
      </c>
      <c r="BAH53" s="20" t="str">
        <f>IF('لصق اكسل الفورمز'!CF48="","",'لصق اكسل الفورمز'!CF48)</f>
        <v/>
      </c>
      <c r="BAI53" s="20" t="str">
        <f>IF('لصق اكسل الفورمز'!CG48="","",'لصق اكسل الفورمز'!CG48)</f>
        <v/>
      </c>
      <c r="BAJ53" s="20" t="str">
        <f>IF('لصق اكسل الفورمز'!CH48="","",'لصق اكسل الفورمز'!CH48)</f>
        <v/>
      </c>
      <c r="BAK53" s="20" t="str">
        <f>IF('لصق اكسل الفورمز'!CI48="","",'لصق اكسل الفورمز'!CI48)</f>
        <v/>
      </c>
      <c r="BAL53" s="20" t="str">
        <f>IF('لصق اكسل الفورمز'!CJ48="","",'لصق اكسل الفورمز'!CJ48)</f>
        <v/>
      </c>
      <c r="BAM53" s="20" t="str">
        <f>IF('لصق اكسل الفورمز'!CK48="","",'لصق اكسل الفورمز'!CK48)</f>
        <v/>
      </c>
      <c r="BAN53" s="20" t="str">
        <f>IF('لصق اكسل الفورمز'!CL48="","",'لصق اكسل الفورمز'!CL48)</f>
        <v/>
      </c>
      <c r="BAO53" s="20" t="str">
        <f>IF('لصق اكسل الفورمز'!CM48="","",'لصق اكسل الفورمز'!CM48)</f>
        <v/>
      </c>
      <c r="BAP53" s="20" t="str">
        <f>IF('لصق اكسل الفورمز'!CN48="","",'لصق اكسل الفورمز'!CN48)</f>
        <v/>
      </c>
      <c r="BAQ53" s="20" t="str">
        <f>IF('لصق اكسل الفورمز'!CO48="","",'لصق اكسل الفورمز'!CO48)</f>
        <v/>
      </c>
      <c r="BAR53" s="20" t="str">
        <f>IF('لصق اكسل الفورمز'!CP48="","",'لصق اكسل الفورمز'!CP48)</f>
        <v/>
      </c>
      <c r="BAS53" s="20" t="str">
        <f>IF('لصق اكسل الفورمز'!CQ48="","",'لصق اكسل الفورمز'!CQ48)</f>
        <v/>
      </c>
      <c r="BAT53" s="20" t="str">
        <f>IF('لصق اكسل الفورمز'!CR48="","",'لصق اكسل الفورمز'!CR48)</f>
        <v/>
      </c>
      <c r="BAU53" s="20" t="str">
        <f>IF('لصق اكسل الفورمز'!CS48="","",'لصق اكسل الفورمز'!CS48)</f>
        <v/>
      </c>
      <c r="BAV53" s="20" t="str">
        <f>IF('لصق اكسل الفورمز'!CT48="","",'لصق اكسل الفورمز'!CT48)</f>
        <v/>
      </c>
      <c r="BAW53" s="20" t="str">
        <f>IF('لصق اكسل الفورمز'!CU48="","",'لصق اكسل الفورمز'!CU48)</f>
        <v/>
      </c>
      <c r="BAX53" s="20" t="str">
        <f>IF('لصق اكسل الفورمز'!CV48="","",'لصق اكسل الفورمز'!CV48)</f>
        <v/>
      </c>
      <c r="BAY53" s="20" t="str">
        <f>IF('لصق اكسل الفورمز'!CW48="","",'لصق اكسل الفورمز'!CW48)</f>
        <v/>
      </c>
      <c r="BAZ53" s="20" t="str">
        <f>IF('لصق اكسل الفورمز'!CX48="","",'لصق اكسل الفورمز'!CX48)</f>
        <v/>
      </c>
      <c r="BBA53" s="20" t="str">
        <f>IF('لصق اكسل الفورمز'!CY48="","",'لصق اكسل الفورمز'!CY48)</f>
        <v/>
      </c>
      <c r="BBB53" s="20" t="str">
        <f>IF('لصق اكسل الفورمز'!CZ48="","",'لصق اكسل الفورمز'!CZ48)</f>
        <v/>
      </c>
      <c r="BBC53" s="20" t="str">
        <f>IF('لصق اكسل الفورمز'!DA48="","",'لصق اكسل الفورمز'!DA48)</f>
        <v/>
      </c>
      <c r="BBD53" s="20" t="str">
        <f>IF('لصق اكسل الفورمز'!DB48="","",'لصق اكسل الفورمز'!DB48)</f>
        <v/>
      </c>
      <c r="BBE53" s="20" t="str">
        <f>IF('لصق اكسل الفورمز'!DC48="","",'لصق اكسل الفورمز'!DC48)</f>
        <v/>
      </c>
      <c r="BBF53" s="20" t="str">
        <f>IF('لصق اكسل الفورمز'!DD48="","",'لصق اكسل الفورمز'!DD48)</f>
        <v/>
      </c>
      <c r="BBG53" s="20" t="str">
        <f>IF('لصق اكسل الفورمز'!DE48="","",'لصق اكسل الفورمز'!DE48)</f>
        <v/>
      </c>
      <c r="BBH53" s="20" t="str">
        <f>IF('لصق اكسل الفورمز'!DF48="","",'لصق اكسل الفورمز'!DF48)</f>
        <v/>
      </c>
      <c r="BBI53" s="20" t="str">
        <f>IF('لصق اكسل الفورمز'!DG48="","",'لصق اكسل الفورمز'!DG48)</f>
        <v/>
      </c>
      <c r="BBJ53" s="20" t="str">
        <f>IF('لصق اكسل الفورمز'!DH48="","",'لصق اكسل الفورمز'!DH48)</f>
        <v/>
      </c>
      <c r="BBK53" s="20" t="str">
        <f>IF('لصق اكسل الفورمز'!DI48="","",'لصق اكسل الفورمز'!DI48)</f>
        <v/>
      </c>
      <c r="BBL53" s="20" t="str">
        <f>IF('لصق اكسل الفورمز'!DJ48="","",'لصق اكسل الفورمز'!DJ48)</f>
        <v/>
      </c>
      <c r="BBM53" s="20" t="str">
        <f>IF('لصق اكسل الفورمز'!DK48="","",'لصق اكسل الفورمز'!DK48)</f>
        <v/>
      </c>
      <c r="BBN53" s="20" t="str">
        <f>IF('لصق اكسل الفورمز'!DL48="","",'لصق اكسل الفورمز'!DL48)</f>
        <v/>
      </c>
      <c r="BBO53" s="20" t="str">
        <f>IF('لصق اكسل الفورمز'!DM48="","",'لصق اكسل الفورمز'!DM48)</f>
        <v/>
      </c>
      <c r="BCU53" s="20" t="str">
        <f t="shared" si="131"/>
        <v/>
      </c>
      <c r="BCV53" s="20" t="str">
        <f t="shared" si="132"/>
        <v/>
      </c>
      <c r="BCW53" s="20" t="str">
        <f t="shared" si="133"/>
        <v/>
      </c>
      <c r="BCX53" s="20" t="str">
        <f t="shared" si="134"/>
        <v/>
      </c>
      <c r="BCY53" s="20" t="str">
        <f t="shared" si="135"/>
        <v/>
      </c>
      <c r="BCZ53" s="20" t="str">
        <f t="shared" si="136"/>
        <v/>
      </c>
      <c r="BDA53" s="20" t="str">
        <f t="shared" si="137"/>
        <v/>
      </c>
      <c r="BDB53" s="20" t="str">
        <f t="shared" si="138"/>
        <v/>
      </c>
      <c r="BDC53" s="20" t="str">
        <f t="shared" si="139"/>
        <v/>
      </c>
      <c r="BDD53" s="20" t="str">
        <f t="shared" si="140"/>
        <v/>
      </c>
      <c r="BDE53" s="20" t="str">
        <f t="shared" si="141"/>
        <v/>
      </c>
      <c r="BDF53" s="20" t="str">
        <f t="shared" si="142"/>
        <v/>
      </c>
      <c r="BDG53" s="20" t="str">
        <f t="shared" si="143"/>
        <v/>
      </c>
      <c r="BDH53" s="20" t="str">
        <f t="shared" si="144"/>
        <v/>
      </c>
      <c r="BDI53" s="20" t="str">
        <f t="shared" si="145"/>
        <v/>
      </c>
      <c r="BDJ53" s="20" t="str">
        <f t="shared" si="146"/>
        <v/>
      </c>
      <c r="BDK53" s="20" t="str">
        <f t="shared" si="147"/>
        <v/>
      </c>
      <c r="BDL53" s="20" t="str">
        <f t="shared" si="148"/>
        <v/>
      </c>
      <c r="BDM53" s="20" t="str">
        <f t="shared" si="149"/>
        <v/>
      </c>
      <c r="BDN53" s="20" t="str">
        <f t="shared" si="150"/>
        <v/>
      </c>
      <c r="BDO53" s="20" t="str">
        <f t="shared" si="151"/>
        <v/>
      </c>
      <c r="BDP53" s="20" t="str">
        <f t="shared" si="152"/>
        <v/>
      </c>
      <c r="BDQ53" s="20" t="str">
        <f t="shared" si="153"/>
        <v/>
      </c>
      <c r="BDR53" s="20" t="str">
        <f t="shared" si="154"/>
        <v/>
      </c>
      <c r="BDS53" s="20" t="str">
        <f t="shared" si="155"/>
        <v/>
      </c>
      <c r="BDT53" s="20" t="str">
        <f t="shared" si="156"/>
        <v/>
      </c>
      <c r="BDU53" s="20" t="str">
        <f t="shared" si="157"/>
        <v/>
      </c>
      <c r="BDV53" s="20" t="str">
        <f t="shared" si="158"/>
        <v/>
      </c>
      <c r="BDW53" s="20" t="str">
        <f t="shared" si="159"/>
        <v/>
      </c>
      <c r="BDX53" s="20" t="str">
        <f t="shared" si="160"/>
        <v/>
      </c>
      <c r="BDY53" s="20" t="str">
        <f t="shared" si="161"/>
        <v/>
      </c>
      <c r="BDZ53" s="20" t="str">
        <f t="shared" si="162"/>
        <v/>
      </c>
      <c r="BEA53" s="20" t="str">
        <f t="shared" si="163"/>
        <v/>
      </c>
      <c r="BEB53" s="20" t="str">
        <f t="shared" si="164"/>
        <v/>
      </c>
      <c r="BEC53" s="20" t="str">
        <f t="shared" si="165"/>
        <v/>
      </c>
      <c r="BED53" s="20" t="str">
        <f t="shared" si="166"/>
        <v/>
      </c>
      <c r="BEE53" s="20" t="str">
        <f t="shared" si="167"/>
        <v/>
      </c>
      <c r="BEF53" s="20" t="str">
        <f t="shared" si="168"/>
        <v/>
      </c>
      <c r="BEG53" s="20" t="str">
        <f t="shared" si="169"/>
        <v/>
      </c>
      <c r="BEH53" s="20" t="str">
        <f t="shared" si="170"/>
        <v/>
      </c>
      <c r="BEI53" s="20" t="str">
        <f t="shared" si="171"/>
        <v/>
      </c>
      <c r="BEJ53" s="20" t="str">
        <f t="shared" si="172"/>
        <v/>
      </c>
      <c r="BEK53" s="20" t="str">
        <f t="shared" si="173"/>
        <v/>
      </c>
      <c r="BEL53" s="20" t="str">
        <f t="shared" si="174"/>
        <v/>
      </c>
      <c r="BEM53" s="20" t="str">
        <f t="shared" si="175"/>
        <v/>
      </c>
      <c r="BEN53" s="20" t="str">
        <f t="shared" si="176"/>
        <v/>
      </c>
      <c r="BEO53" s="20" t="str">
        <f t="shared" si="177"/>
        <v/>
      </c>
      <c r="BEP53" s="20" t="str">
        <f t="shared" si="178"/>
        <v/>
      </c>
      <c r="BEQ53" s="20" t="str">
        <f t="shared" si="179"/>
        <v/>
      </c>
      <c r="BER53" s="20" t="str">
        <f t="shared" si="180"/>
        <v/>
      </c>
      <c r="BES53" s="20" t="str">
        <f t="shared" si="181"/>
        <v/>
      </c>
      <c r="BET53" s="20" t="str">
        <f t="shared" si="182"/>
        <v/>
      </c>
      <c r="BEU53" s="20" t="str">
        <f t="shared" si="183"/>
        <v/>
      </c>
      <c r="BEV53" s="20" t="str">
        <f t="shared" si="184"/>
        <v/>
      </c>
      <c r="BEW53" s="20" t="str">
        <f t="shared" si="185"/>
        <v/>
      </c>
      <c r="BEX53" s="20" t="str">
        <f t="shared" si="186"/>
        <v/>
      </c>
      <c r="BEY53" s="20" t="str">
        <f t="shared" si="187"/>
        <v/>
      </c>
      <c r="BEZ53" s="20" t="str">
        <f t="shared" si="188"/>
        <v/>
      </c>
      <c r="BFA53" s="20" t="str">
        <f t="shared" si="189"/>
        <v/>
      </c>
      <c r="BFB53" s="20" t="str">
        <f t="shared" si="190"/>
        <v/>
      </c>
      <c r="BFC53" s="20" t="str">
        <f t="shared" si="191"/>
        <v/>
      </c>
      <c r="BFD53" s="20" t="str">
        <f t="shared" si="192"/>
        <v/>
      </c>
      <c r="BFE53" s="20" t="str">
        <f t="shared" si="193"/>
        <v/>
      </c>
      <c r="BFF53" s="20" t="str">
        <f t="shared" si="194"/>
        <v/>
      </c>
      <c r="BFG53" s="20" t="str">
        <f t="shared" si="195"/>
        <v/>
      </c>
      <c r="BFH53" s="20" t="str">
        <f t="shared" si="196"/>
        <v/>
      </c>
      <c r="BFI53" s="20" t="str">
        <f t="shared" si="197"/>
        <v/>
      </c>
      <c r="BFJ53" s="20" t="str">
        <f t="shared" si="198"/>
        <v/>
      </c>
      <c r="BFK53" s="20" t="str">
        <f t="shared" si="199"/>
        <v/>
      </c>
      <c r="BFL53" s="20" t="str">
        <f t="shared" si="200"/>
        <v/>
      </c>
      <c r="BFM53" s="20" t="str">
        <f t="shared" si="201"/>
        <v/>
      </c>
      <c r="BFN53" s="20" t="str">
        <f t="shared" si="202"/>
        <v/>
      </c>
      <c r="BFO53" s="20" t="str">
        <f t="shared" si="203"/>
        <v/>
      </c>
      <c r="BFP53" s="20" t="str">
        <f t="shared" si="204"/>
        <v/>
      </c>
      <c r="BFQ53" s="20" t="str">
        <f t="shared" si="205"/>
        <v/>
      </c>
      <c r="BFR53" s="20" t="str">
        <f t="shared" si="206"/>
        <v/>
      </c>
      <c r="BFS53" s="20" t="str">
        <f t="shared" si="207"/>
        <v/>
      </c>
      <c r="BFT53" s="20" t="str">
        <f t="shared" si="208"/>
        <v/>
      </c>
      <c r="BFU53" s="20" t="str">
        <f t="shared" si="209"/>
        <v/>
      </c>
      <c r="BFV53" s="20" t="str">
        <f t="shared" si="210"/>
        <v/>
      </c>
      <c r="BFW53" s="20" t="str">
        <f t="shared" si="211"/>
        <v/>
      </c>
      <c r="BFX53" s="20" t="str">
        <f t="shared" si="212"/>
        <v/>
      </c>
      <c r="BFY53" s="20" t="str">
        <f t="shared" si="213"/>
        <v/>
      </c>
      <c r="BFZ53" s="20" t="str">
        <f t="shared" si="214"/>
        <v/>
      </c>
      <c r="BGA53" s="20" t="str">
        <f t="shared" si="215"/>
        <v/>
      </c>
      <c r="BGB53" s="20" t="str">
        <f t="shared" si="216"/>
        <v/>
      </c>
      <c r="BGC53" s="20" t="str">
        <f t="shared" si="217"/>
        <v/>
      </c>
      <c r="BGD53" s="20" t="str">
        <f t="shared" si="218"/>
        <v/>
      </c>
      <c r="BGE53" s="20" t="str">
        <f t="shared" si="219"/>
        <v/>
      </c>
      <c r="BGF53" s="20" t="str">
        <f t="shared" si="220"/>
        <v/>
      </c>
      <c r="BGG53" s="20" t="str">
        <f t="shared" si="221"/>
        <v/>
      </c>
      <c r="BGH53" s="20" t="str">
        <f t="shared" si="222"/>
        <v/>
      </c>
      <c r="BGI53" s="20" t="str">
        <f t="shared" si="223"/>
        <v/>
      </c>
      <c r="BGJ53" s="20" t="str">
        <f t="shared" si="224"/>
        <v/>
      </c>
      <c r="BGK53" s="20" t="str">
        <f t="shared" si="225"/>
        <v/>
      </c>
      <c r="BGL53" s="20" t="str">
        <f t="shared" si="226"/>
        <v/>
      </c>
      <c r="BGM53" s="20" t="str">
        <f t="shared" si="227"/>
        <v/>
      </c>
      <c r="BGN53" s="20" t="str">
        <f t="shared" si="228"/>
        <v/>
      </c>
      <c r="BGO53" s="20" t="str">
        <f t="shared" si="229"/>
        <v/>
      </c>
      <c r="BGP53" s="20" t="str">
        <f t="shared" si="230"/>
        <v/>
      </c>
      <c r="BGQ53" s="20" t="str">
        <f t="shared" si="231"/>
        <v/>
      </c>
      <c r="BGR53" s="20" t="str">
        <f t="shared" si="232"/>
        <v/>
      </c>
      <c r="BGS53" s="20" t="str">
        <f t="shared" si="233"/>
        <v/>
      </c>
      <c r="BGT53" s="20" t="str">
        <f t="shared" si="234"/>
        <v/>
      </c>
      <c r="BGU53" s="20" t="str">
        <f t="shared" si="235"/>
        <v/>
      </c>
      <c r="BGV53" s="20" t="str">
        <f t="shared" si="236"/>
        <v/>
      </c>
      <c r="BGW53" s="20" t="str">
        <f t="shared" si="237"/>
        <v/>
      </c>
      <c r="BGX53" s="20" t="str">
        <f t="shared" si="238"/>
        <v/>
      </c>
      <c r="BGY53" s="20" t="str">
        <f t="shared" si="239"/>
        <v/>
      </c>
      <c r="BGZ53" s="20" t="str">
        <f t="shared" si="240"/>
        <v/>
      </c>
      <c r="BHA53" s="20" t="str">
        <f t="shared" si="241"/>
        <v/>
      </c>
      <c r="BHB53" s="20" t="str">
        <f t="shared" si="242"/>
        <v/>
      </c>
      <c r="BHC53" s="20" t="str">
        <f t="shared" si="243"/>
        <v/>
      </c>
      <c r="BHD53" s="20" t="str">
        <f t="shared" si="244"/>
        <v/>
      </c>
      <c r="BHE53" s="20" t="str">
        <f t="shared" si="245"/>
        <v/>
      </c>
      <c r="BHF53" s="20" t="str">
        <f t="shared" si="246"/>
        <v/>
      </c>
      <c r="BHG53" s="20" t="str">
        <f t="shared" si="247"/>
        <v/>
      </c>
      <c r="BHJ53" s="20" t="str">
        <f t="shared" si="248"/>
        <v/>
      </c>
      <c r="BHL53" s="20" t="str">
        <f t="shared" ref="BHL53:BIA68" si="313">MID($BHJ53,BHL$6,1)</f>
        <v/>
      </c>
      <c r="BHM53" s="20" t="str">
        <f t="shared" si="313"/>
        <v/>
      </c>
      <c r="BHN53" s="20" t="str">
        <f t="shared" si="313"/>
        <v/>
      </c>
      <c r="BHO53" s="20" t="str">
        <f t="shared" si="313"/>
        <v/>
      </c>
      <c r="BHP53" s="20" t="str">
        <f t="shared" si="313"/>
        <v/>
      </c>
      <c r="BHQ53" s="20" t="str">
        <f t="shared" si="313"/>
        <v/>
      </c>
      <c r="BHR53" s="20" t="str">
        <f t="shared" si="313"/>
        <v/>
      </c>
      <c r="BHS53" s="20" t="str">
        <f t="shared" si="313"/>
        <v/>
      </c>
      <c r="BHT53" s="20" t="str">
        <f t="shared" si="313"/>
        <v/>
      </c>
      <c r="BHU53" s="20" t="str">
        <f t="shared" si="313"/>
        <v/>
      </c>
      <c r="BHV53" s="20" t="str">
        <f t="shared" si="313"/>
        <v/>
      </c>
      <c r="BHW53" s="20" t="str">
        <f t="shared" si="313"/>
        <v/>
      </c>
      <c r="BHX53" s="20" t="str">
        <f t="shared" si="313"/>
        <v/>
      </c>
      <c r="BHY53" s="20" t="str">
        <f t="shared" si="313"/>
        <v/>
      </c>
      <c r="BHZ53" s="20" t="str">
        <f t="shared" si="313"/>
        <v/>
      </c>
      <c r="BIA53" s="20" t="str">
        <f t="shared" si="313"/>
        <v/>
      </c>
      <c r="BIB53" s="20" t="str">
        <f t="shared" si="312"/>
        <v/>
      </c>
      <c r="BIC53" s="20" t="str">
        <f t="shared" si="312"/>
        <v/>
      </c>
      <c r="BID53" s="20" t="str">
        <f t="shared" si="312"/>
        <v/>
      </c>
      <c r="BIE53" s="20" t="str">
        <f t="shared" si="312"/>
        <v/>
      </c>
    </row>
    <row r="54" spans="1:104 1303:1591" ht="14.5">
      <c r="A54" s="523">
        <v>48</v>
      </c>
      <c r="B54" s="510" t="str">
        <f>IF('لصق اكسل الفورمز'!E49="","",'لصق اكسل الفورمز'!E49)</f>
        <v/>
      </c>
      <c r="C54" s="510" t="str">
        <f t="shared" si="93"/>
        <v/>
      </c>
      <c r="D54" s="510" t="str">
        <f t="shared" si="276"/>
        <v/>
      </c>
      <c r="E54" s="510" t="str">
        <f t="shared" si="277"/>
        <v/>
      </c>
      <c r="F54" s="510" t="str">
        <f t="shared" si="278"/>
        <v/>
      </c>
      <c r="G54" s="510" t="str">
        <f t="shared" si="279"/>
        <v/>
      </c>
      <c r="H54" s="510" t="str">
        <f t="shared" si="280"/>
        <v/>
      </c>
      <c r="I54" s="510" t="str">
        <f t="shared" si="281"/>
        <v/>
      </c>
      <c r="J54" s="510" t="str">
        <f t="shared" si="282"/>
        <v/>
      </c>
      <c r="K54" s="510" t="str">
        <f t="shared" si="283"/>
        <v/>
      </c>
      <c r="L54" s="510" t="str">
        <f t="shared" si="253"/>
        <v/>
      </c>
      <c r="M54" s="510" t="str">
        <f t="shared" si="254"/>
        <v/>
      </c>
      <c r="N54" s="510" t="str">
        <f t="shared" si="255"/>
        <v/>
      </c>
      <c r="O54" s="510" t="str">
        <f t="shared" si="256"/>
        <v/>
      </c>
      <c r="P54" s="510" t="str">
        <f t="shared" si="257"/>
        <v/>
      </c>
      <c r="Q54" s="510" t="str">
        <f t="shared" si="258"/>
        <v/>
      </c>
      <c r="R54" s="510" t="str">
        <f t="shared" si="259"/>
        <v/>
      </c>
      <c r="S54" s="510" t="str">
        <f t="shared" si="260"/>
        <v/>
      </c>
      <c r="T54" s="510" t="str">
        <f t="shared" si="261"/>
        <v/>
      </c>
      <c r="U54" s="510" t="str">
        <f t="shared" si="262"/>
        <v/>
      </c>
      <c r="V54" s="510" t="str">
        <f t="shared" si="263"/>
        <v/>
      </c>
      <c r="W54" s="527" t="str">
        <f t="shared" si="94"/>
        <v/>
      </c>
      <c r="X54" s="510" t="str">
        <f t="shared" si="95"/>
        <v/>
      </c>
      <c r="Y54" s="564" t="str">
        <f t="shared" si="96"/>
        <v/>
      </c>
      <c r="AL54" s="20">
        <f t="shared" si="97"/>
        <v>0</v>
      </c>
      <c r="AM54" s="20">
        <f t="shared" si="98"/>
        <v>0</v>
      </c>
      <c r="AO54" s="20" t="str">
        <f t="shared" si="99"/>
        <v/>
      </c>
      <c r="AQ54" s="20" t="str">
        <f t="shared" si="252"/>
        <v/>
      </c>
      <c r="AR54" s="20" t="str">
        <f t="shared" si="101"/>
        <v/>
      </c>
      <c r="AS54" s="20" t="str">
        <f t="shared" si="102"/>
        <v/>
      </c>
      <c r="AT54" s="20" t="str">
        <f t="shared" si="103"/>
        <v/>
      </c>
      <c r="AU54" s="20" t="str">
        <f t="shared" si="104"/>
        <v/>
      </c>
      <c r="AV54" s="20" t="str">
        <f t="shared" si="105"/>
        <v/>
      </c>
      <c r="AW54" s="20" t="str">
        <f t="shared" si="106"/>
        <v/>
      </c>
      <c r="AX54" s="20" t="str">
        <f t="shared" si="107"/>
        <v/>
      </c>
      <c r="AY54" s="20" t="str">
        <f t="shared" si="108"/>
        <v/>
      </c>
      <c r="AZ54" s="20" t="str">
        <f t="shared" si="109"/>
        <v/>
      </c>
      <c r="BA54" s="20" t="str">
        <f t="shared" si="110"/>
        <v/>
      </c>
      <c r="BB54" s="20" t="str">
        <f t="shared" si="111"/>
        <v/>
      </c>
      <c r="BC54" s="20" t="str">
        <f t="shared" si="112"/>
        <v/>
      </c>
      <c r="BD54" s="20" t="str">
        <f t="shared" si="113"/>
        <v/>
      </c>
      <c r="BE54" s="20" t="str">
        <f t="shared" si="114"/>
        <v/>
      </c>
      <c r="BF54" s="20" t="str">
        <f t="shared" si="115"/>
        <v/>
      </c>
      <c r="BG54" s="20" t="str">
        <f t="shared" si="116"/>
        <v/>
      </c>
      <c r="BH54" s="20" t="str">
        <f t="shared" si="117"/>
        <v/>
      </c>
      <c r="BI54" s="20" t="str">
        <f t="shared" si="118"/>
        <v/>
      </c>
      <c r="BJ54" s="20" t="str">
        <f t="shared" si="119"/>
        <v/>
      </c>
      <c r="BL54" s="38" t="e">
        <f t="shared" si="120"/>
        <v>#DIV/0!</v>
      </c>
      <c r="BM54" s="4">
        <f t="shared" si="121"/>
        <v>0</v>
      </c>
      <c r="BN54" s="4">
        <f t="shared" si="122"/>
        <v>0</v>
      </c>
      <c r="BO54" s="4">
        <f t="shared" si="123"/>
        <v>0</v>
      </c>
      <c r="BP54" s="173" t="str">
        <f t="shared" si="124"/>
        <v/>
      </c>
      <c r="BQ54" s="4">
        <f t="shared" si="125"/>
        <v>0</v>
      </c>
      <c r="BT54" s="268" t="str">
        <f t="shared" si="126"/>
        <v/>
      </c>
      <c r="BU54" s="268" t="str">
        <f t="shared" si="127"/>
        <v/>
      </c>
      <c r="BX54" s="20">
        <f t="shared" si="128"/>
        <v>1</v>
      </c>
      <c r="CG54" s="20" t="str">
        <f t="shared" si="129"/>
        <v/>
      </c>
      <c r="CH54" s="20" t="str">
        <f t="shared" si="307"/>
        <v/>
      </c>
      <c r="CI54" s="20" t="str">
        <f t="shared" si="308"/>
        <v/>
      </c>
      <c r="CJ54" s="20" t="str">
        <f t="shared" si="309"/>
        <v/>
      </c>
      <c r="CK54" s="20" t="str">
        <f t="shared" si="284"/>
        <v/>
      </c>
      <c r="CL54" s="20" t="str">
        <f t="shared" si="285"/>
        <v/>
      </c>
      <c r="CM54" s="20" t="str">
        <f t="shared" si="286"/>
        <v/>
      </c>
      <c r="CN54" s="20" t="str">
        <f t="shared" si="287"/>
        <v/>
      </c>
      <c r="CO54" s="20" t="str">
        <f t="shared" si="288"/>
        <v/>
      </c>
      <c r="CP54" s="20" t="str">
        <f t="shared" si="289"/>
        <v/>
      </c>
      <c r="CQ54" s="20" t="str">
        <f t="shared" si="290"/>
        <v/>
      </c>
      <c r="CR54" s="20" t="str">
        <f t="shared" si="291"/>
        <v/>
      </c>
      <c r="CS54" s="20" t="str">
        <f t="shared" si="292"/>
        <v/>
      </c>
      <c r="CT54" s="20" t="str">
        <f t="shared" si="293"/>
        <v/>
      </c>
      <c r="CU54" s="20" t="str">
        <f t="shared" si="294"/>
        <v/>
      </c>
      <c r="CV54" s="20" t="str">
        <f t="shared" si="295"/>
        <v/>
      </c>
      <c r="CW54" s="20" t="str">
        <f t="shared" si="296"/>
        <v/>
      </c>
      <c r="CX54" s="20" t="str">
        <f t="shared" si="297"/>
        <v/>
      </c>
      <c r="CY54" s="20" t="str">
        <f t="shared" si="298"/>
        <v/>
      </c>
      <c r="CZ54" s="20" t="str">
        <f t="shared" si="130"/>
        <v/>
      </c>
      <c r="AXC54" s="20" t="str">
        <f>IF('لصق اكسل الفورمز'!A49="","",'لصق اكسل الفورمز'!A49)</f>
        <v/>
      </c>
      <c r="AXD54" s="20" t="str">
        <f>IF('لصق اكسل الفورمز'!B49="","",'لصق اكسل الفورمز'!B49)</f>
        <v/>
      </c>
      <c r="AXE54" s="20" t="str">
        <f>IF('لصق اكسل الفورمز'!C49="","",'لصق اكسل الفورمز'!C49)</f>
        <v/>
      </c>
      <c r="AXF54" s="20" t="str">
        <f>IF('لصق اكسل الفورمز'!D49="","",'لصق اكسل الفورمز'!D49)</f>
        <v/>
      </c>
      <c r="AXG54" s="20" t="str">
        <f>IF('لصق اكسل الفورمز'!E49="","",'لصق اكسل الفورمز'!E49)</f>
        <v/>
      </c>
      <c r="AXH54" s="20" t="str">
        <f>IF('لصق اكسل الفورمز'!F49="","",'لصق اكسل الفورمز'!F49)</f>
        <v/>
      </c>
      <c r="AXI54" s="20" t="str">
        <f>IF('لصق اكسل الفورمز'!G49="","",'لصق اكسل الفورمز'!G49)</f>
        <v/>
      </c>
      <c r="AXJ54" s="20" t="str">
        <f>IF('لصق اكسل الفورمز'!H49="","",'لصق اكسل الفورمز'!H49)</f>
        <v/>
      </c>
      <c r="AXK54" s="20" t="str">
        <f>IF('لصق اكسل الفورمز'!I49="","",'لصق اكسل الفورمز'!I49)</f>
        <v/>
      </c>
      <c r="AXL54" s="20" t="str">
        <f>IF('لصق اكسل الفورمز'!J49="","",'لصق اكسل الفورمز'!J49)</f>
        <v/>
      </c>
      <c r="AXM54" s="20" t="str">
        <f>IF('لصق اكسل الفورمز'!K49="","",'لصق اكسل الفورمز'!K49)</f>
        <v/>
      </c>
      <c r="AXN54" s="20" t="str">
        <f>IF('لصق اكسل الفورمز'!L49="","",'لصق اكسل الفورمز'!L49)</f>
        <v/>
      </c>
      <c r="AXO54" s="20" t="str">
        <f>IF('لصق اكسل الفورمز'!M49="","",'لصق اكسل الفورمز'!M49)</f>
        <v/>
      </c>
      <c r="AXP54" s="20" t="str">
        <f>IF('لصق اكسل الفورمز'!N49="","",'لصق اكسل الفورمز'!N49)</f>
        <v/>
      </c>
      <c r="AXQ54" s="20" t="str">
        <f>IF('لصق اكسل الفورمز'!O49="","",'لصق اكسل الفورمز'!O49)</f>
        <v/>
      </c>
      <c r="AXR54" s="20" t="str">
        <f>IF('لصق اكسل الفورمز'!P49="","",'لصق اكسل الفورمز'!P49)</f>
        <v/>
      </c>
      <c r="AXS54" s="20" t="str">
        <f>IF('لصق اكسل الفورمز'!Q49="","",'لصق اكسل الفورمز'!Q49)</f>
        <v/>
      </c>
      <c r="AXT54" s="20" t="str">
        <f>IF('لصق اكسل الفورمز'!R49="","",'لصق اكسل الفورمز'!R49)</f>
        <v/>
      </c>
      <c r="AXU54" s="20" t="str">
        <f>IF('لصق اكسل الفورمز'!S49="","",'لصق اكسل الفورمز'!S49)</f>
        <v/>
      </c>
      <c r="AXV54" s="20" t="str">
        <f>IF('لصق اكسل الفورمز'!T49="","",'لصق اكسل الفورمز'!T49)</f>
        <v/>
      </c>
      <c r="AXW54" s="20" t="str">
        <f>IF('لصق اكسل الفورمز'!U49="","",'لصق اكسل الفورمز'!U49)</f>
        <v/>
      </c>
      <c r="AXX54" s="20" t="str">
        <f>IF('لصق اكسل الفورمز'!V49="","",'لصق اكسل الفورمز'!V49)</f>
        <v/>
      </c>
      <c r="AXY54" s="20" t="str">
        <f>IF('لصق اكسل الفورمز'!W49="","",'لصق اكسل الفورمز'!W49)</f>
        <v/>
      </c>
      <c r="AXZ54" s="20" t="str">
        <f>IF('لصق اكسل الفورمز'!X49="","",'لصق اكسل الفورمز'!X49)</f>
        <v/>
      </c>
      <c r="AYA54" s="20" t="str">
        <f>IF('لصق اكسل الفورمز'!Y49="","",'لصق اكسل الفورمز'!Y49)</f>
        <v/>
      </c>
      <c r="AYB54" s="20" t="str">
        <f>IF('لصق اكسل الفورمز'!Z49="","",'لصق اكسل الفورمز'!Z49)</f>
        <v/>
      </c>
      <c r="AYC54" s="20" t="str">
        <f>IF('لصق اكسل الفورمز'!AA49="","",'لصق اكسل الفورمز'!AA49)</f>
        <v/>
      </c>
      <c r="AYD54" s="20" t="str">
        <f>IF('لصق اكسل الفورمز'!AB49="","",'لصق اكسل الفورمز'!AB49)</f>
        <v/>
      </c>
      <c r="AYE54" s="20" t="str">
        <f>IF('لصق اكسل الفورمز'!AC49="","",'لصق اكسل الفورمز'!AC49)</f>
        <v/>
      </c>
      <c r="AYF54" s="20" t="str">
        <f>IF('لصق اكسل الفورمز'!AD49="","",'لصق اكسل الفورمز'!AD49)</f>
        <v/>
      </c>
      <c r="AYG54" s="20" t="str">
        <f>IF('لصق اكسل الفورمز'!AE49="","",'لصق اكسل الفورمز'!AE49)</f>
        <v/>
      </c>
      <c r="AYH54" s="20" t="str">
        <f>IF('لصق اكسل الفورمز'!AF49="","",'لصق اكسل الفورمز'!AF49)</f>
        <v/>
      </c>
      <c r="AYI54" s="20" t="str">
        <f>IF('لصق اكسل الفورمز'!AG49="","",'لصق اكسل الفورمز'!AG49)</f>
        <v/>
      </c>
      <c r="AYJ54" s="20" t="str">
        <f>IF('لصق اكسل الفورمز'!AH49="","",'لصق اكسل الفورمز'!AH49)</f>
        <v/>
      </c>
      <c r="AYK54" s="20" t="str">
        <f>IF('لصق اكسل الفورمز'!AI49="","",'لصق اكسل الفورمز'!AI49)</f>
        <v/>
      </c>
      <c r="AYL54" s="20" t="str">
        <f>IF('لصق اكسل الفورمز'!AJ49="","",'لصق اكسل الفورمز'!AJ49)</f>
        <v/>
      </c>
      <c r="AYM54" s="20" t="str">
        <f>IF('لصق اكسل الفورمز'!AK49="","",'لصق اكسل الفورمز'!AK49)</f>
        <v/>
      </c>
      <c r="AYN54" s="20" t="str">
        <f>IF('لصق اكسل الفورمز'!AL49="","",'لصق اكسل الفورمز'!AL49)</f>
        <v/>
      </c>
      <c r="AYO54" s="20" t="str">
        <f>IF('لصق اكسل الفورمز'!AM49="","",'لصق اكسل الفورمز'!AM49)</f>
        <v/>
      </c>
      <c r="AYP54" s="20" t="str">
        <f>IF('لصق اكسل الفورمز'!AN49="","",'لصق اكسل الفورمز'!AN49)</f>
        <v/>
      </c>
      <c r="AYQ54" s="20" t="str">
        <f>IF('لصق اكسل الفورمز'!AO49="","",'لصق اكسل الفورمز'!AO49)</f>
        <v/>
      </c>
      <c r="AYR54" s="20" t="str">
        <f>IF('لصق اكسل الفورمز'!AP49="","",'لصق اكسل الفورمز'!AP49)</f>
        <v/>
      </c>
      <c r="AYS54" s="20" t="str">
        <f>IF('لصق اكسل الفورمز'!AQ49="","",'لصق اكسل الفورمز'!AQ49)</f>
        <v/>
      </c>
      <c r="AYT54" s="20" t="str">
        <f>IF('لصق اكسل الفورمز'!AR49="","",'لصق اكسل الفورمز'!AR49)</f>
        <v/>
      </c>
      <c r="AYU54" s="20" t="str">
        <f>IF('لصق اكسل الفورمز'!AS49="","",'لصق اكسل الفورمز'!AS49)</f>
        <v/>
      </c>
      <c r="AYV54" s="20" t="str">
        <f>IF('لصق اكسل الفورمز'!AT49="","",'لصق اكسل الفورمز'!AT49)</f>
        <v/>
      </c>
      <c r="AYW54" s="20" t="str">
        <f>IF('لصق اكسل الفورمز'!AU49="","",'لصق اكسل الفورمز'!AU49)</f>
        <v/>
      </c>
      <c r="AYX54" s="20" t="str">
        <f>IF('لصق اكسل الفورمز'!AV49="","",'لصق اكسل الفورمز'!AV49)</f>
        <v/>
      </c>
      <c r="AYY54" s="20" t="str">
        <f>IF('لصق اكسل الفورمز'!AW49="","",'لصق اكسل الفورمز'!AW49)</f>
        <v/>
      </c>
      <c r="AYZ54" s="20" t="str">
        <f>IF('لصق اكسل الفورمز'!AX49="","",'لصق اكسل الفورمز'!AX49)</f>
        <v/>
      </c>
      <c r="AZA54" s="20" t="str">
        <f>IF('لصق اكسل الفورمز'!AY49="","",'لصق اكسل الفورمز'!AY49)</f>
        <v/>
      </c>
      <c r="AZB54" s="20" t="str">
        <f>IF('لصق اكسل الفورمز'!AZ49="","",'لصق اكسل الفورمز'!AZ49)</f>
        <v/>
      </c>
      <c r="AZC54" s="20" t="str">
        <f>IF('لصق اكسل الفورمز'!BA49="","",'لصق اكسل الفورمز'!BA49)</f>
        <v/>
      </c>
      <c r="AZD54" s="20" t="str">
        <f>IF('لصق اكسل الفورمز'!BB49="","",'لصق اكسل الفورمز'!BB49)</f>
        <v/>
      </c>
      <c r="AZE54" s="20" t="str">
        <f>IF('لصق اكسل الفورمز'!BC49="","",'لصق اكسل الفورمز'!BC49)</f>
        <v/>
      </c>
      <c r="AZF54" s="20" t="str">
        <f>IF('لصق اكسل الفورمز'!BD49="","",'لصق اكسل الفورمز'!BD49)</f>
        <v/>
      </c>
      <c r="AZG54" s="20" t="str">
        <f>IF('لصق اكسل الفورمز'!BE49="","",'لصق اكسل الفورمز'!BE49)</f>
        <v/>
      </c>
      <c r="AZH54" s="20" t="str">
        <f>IF('لصق اكسل الفورمز'!BF49="","",'لصق اكسل الفورمز'!BF49)</f>
        <v/>
      </c>
      <c r="AZI54" s="20" t="str">
        <f>IF('لصق اكسل الفورمز'!BG49="","",'لصق اكسل الفورمز'!BG49)</f>
        <v/>
      </c>
      <c r="AZJ54" s="20" t="str">
        <f>IF('لصق اكسل الفورمز'!BH49="","",'لصق اكسل الفورمز'!BH49)</f>
        <v/>
      </c>
      <c r="AZK54" s="20" t="str">
        <f>IF('لصق اكسل الفورمز'!BI49="","",'لصق اكسل الفورمز'!BI49)</f>
        <v/>
      </c>
      <c r="AZL54" s="20" t="str">
        <f>IF('لصق اكسل الفورمز'!BJ49="","",'لصق اكسل الفورمز'!BJ49)</f>
        <v/>
      </c>
      <c r="AZM54" s="20" t="str">
        <f>IF('لصق اكسل الفورمز'!BK49="","",'لصق اكسل الفورمز'!BK49)</f>
        <v/>
      </c>
      <c r="AZN54" s="20" t="str">
        <f>IF('لصق اكسل الفورمز'!BL49="","",'لصق اكسل الفورمز'!BL49)</f>
        <v/>
      </c>
      <c r="AZO54" s="20" t="str">
        <f>IF('لصق اكسل الفورمز'!BM49="","",'لصق اكسل الفورمز'!BM49)</f>
        <v/>
      </c>
      <c r="AZP54" s="20" t="str">
        <f>IF('لصق اكسل الفورمز'!BN49="","",'لصق اكسل الفورمز'!BN49)</f>
        <v/>
      </c>
      <c r="AZQ54" s="20" t="str">
        <f>IF('لصق اكسل الفورمز'!BO49="","",'لصق اكسل الفورمز'!BO49)</f>
        <v/>
      </c>
      <c r="AZR54" s="20" t="str">
        <f>IF('لصق اكسل الفورمز'!BP49="","",'لصق اكسل الفورمز'!BP49)</f>
        <v/>
      </c>
      <c r="AZS54" s="20" t="str">
        <f>IF('لصق اكسل الفورمز'!BQ49="","",'لصق اكسل الفورمز'!BQ49)</f>
        <v/>
      </c>
      <c r="AZT54" s="20" t="str">
        <f>IF('لصق اكسل الفورمز'!BR49="","",'لصق اكسل الفورمز'!BR49)</f>
        <v/>
      </c>
      <c r="AZU54" s="20" t="str">
        <f>IF('لصق اكسل الفورمز'!BS49="","",'لصق اكسل الفورمز'!BS49)</f>
        <v/>
      </c>
      <c r="AZV54" s="20" t="str">
        <f>IF('لصق اكسل الفورمز'!BT49="","",'لصق اكسل الفورمز'!BT49)</f>
        <v/>
      </c>
      <c r="AZW54" s="20" t="str">
        <f>IF('لصق اكسل الفورمز'!BU49="","",'لصق اكسل الفورمز'!BU49)</f>
        <v/>
      </c>
      <c r="AZX54" s="20" t="str">
        <f>IF('لصق اكسل الفورمز'!BV49="","",'لصق اكسل الفورمز'!BV49)</f>
        <v/>
      </c>
      <c r="AZY54" s="20" t="str">
        <f>IF('لصق اكسل الفورمز'!BW49="","",'لصق اكسل الفورمز'!BW49)</f>
        <v/>
      </c>
      <c r="AZZ54" s="20" t="str">
        <f>IF('لصق اكسل الفورمز'!BX49="","",'لصق اكسل الفورمز'!BX49)</f>
        <v/>
      </c>
      <c r="BAA54" s="20" t="str">
        <f>IF('لصق اكسل الفورمز'!BY49="","",'لصق اكسل الفورمز'!BY49)</f>
        <v/>
      </c>
      <c r="BAB54" s="20" t="str">
        <f>IF('لصق اكسل الفورمز'!BZ49="","",'لصق اكسل الفورمز'!BZ49)</f>
        <v/>
      </c>
      <c r="BAC54" s="20" t="str">
        <f>IF('لصق اكسل الفورمز'!CA49="","",'لصق اكسل الفورمز'!CA49)</f>
        <v/>
      </c>
      <c r="BAD54" s="20" t="str">
        <f>IF('لصق اكسل الفورمز'!CB49="","",'لصق اكسل الفورمز'!CB49)</f>
        <v/>
      </c>
      <c r="BAE54" s="20" t="str">
        <f>IF('لصق اكسل الفورمز'!CC49="","",'لصق اكسل الفورمز'!CC49)</f>
        <v/>
      </c>
      <c r="BAF54" s="20" t="str">
        <f>IF('لصق اكسل الفورمز'!CD49="","",'لصق اكسل الفورمز'!CD49)</f>
        <v/>
      </c>
      <c r="BAG54" s="20" t="str">
        <f>IF('لصق اكسل الفورمز'!CE49="","",'لصق اكسل الفورمز'!CE49)</f>
        <v/>
      </c>
      <c r="BAH54" s="20" t="str">
        <f>IF('لصق اكسل الفورمز'!CF49="","",'لصق اكسل الفورمز'!CF49)</f>
        <v/>
      </c>
      <c r="BAI54" s="20" t="str">
        <f>IF('لصق اكسل الفورمز'!CG49="","",'لصق اكسل الفورمز'!CG49)</f>
        <v/>
      </c>
      <c r="BAJ54" s="20" t="str">
        <f>IF('لصق اكسل الفورمز'!CH49="","",'لصق اكسل الفورمز'!CH49)</f>
        <v/>
      </c>
      <c r="BAK54" s="20" t="str">
        <f>IF('لصق اكسل الفورمز'!CI49="","",'لصق اكسل الفورمز'!CI49)</f>
        <v/>
      </c>
      <c r="BAL54" s="20" t="str">
        <f>IF('لصق اكسل الفورمز'!CJ49="","",'لصق اكسل الفورمز'!CJ49)</f>
        <v/>
      </c>
      <c r="BAM54" s="20" t="str">
        <f>IF('لصق اكسل الفورمز'!CK49="","",'لصق اكسل الفورمز'!CK49)</f>
        <v/>
      </c>
      <c r="BAN54" s="20" t="str">
        <f>IF('لصق اكسل الفورمز'!CL49="","",'لصق اكسل الفورمز'!CL49)</f>
        <v/>
      </c>
      <c r="BAO54" s="20" t="str">
        <f>IF('لصق اكسل الفورمز'!CM49="","",'لصق اكسل الفورمز'!CM49)</f>
        <v/>
      </c>
      <c r="BAP54" s="20" t="str">
        <f>IF('لصق اكسل الفورمز'!CN49="","",'لصق اكسل الفورمز'!CN49)</f>
        <v/>
      </c>
      <c r="BAQ54" s="20" t="str">
        <f>IF('لصق اكسل الفورمز'!CO49="","",'لصق اكسل الفورمز'!CO49)</f>
        <v/>
      </c>
      <c r="BAR54" s="20" t="str">
        <f>IF('لصق اكسل الفورمز'!CP49="","",'لصق اكسل الفورمز'!CP49)</f>
        <v/>
      </c>
      <c r="BAS54" s="20" t="str">
        <f>IF('لصق اكسل الفورمز'!CQ49="","",'لصق اكسل الفورمز'!CQ49)</f>
        <v/>
      </c>
      <c r="BAT54" s="20" t="str">
        <f>IF('لصق اكسل الفورمز'!CR49="","",'لصق اكسل الفورمز'!CR49)</f>
        <v/>
      </c>
      <c r="BAU54" s="20" t="str">
        <f>IF('لصق اكسل الفورمز'!CS49="","",'لصق اكسل الفورمز'!CS49)</f>
        <v/>
      </c>
      <c r="BAV54" s="20" t="str">
        <f>IF('لصق اكسل الفورمز'!CT49="","",'لصق اكسل الفورمز'!CT49)</f>
        <v/>
      </c>
      <c r="BAW54" s="20" t="str">
        <f>IF('لصق اكسل الفورمز'!CU49="","",'لصق اكسل الفورمز'!CU49)</f>
        <v/>
      </c>
      <c r="BAX54" s="20" t="str">
        <f>IF('لصق اكسل الفورمز'!CV49="","",'لصق اكسل الفورمز'!CV49)</f>
        <v/>
      </c>
      <c r="BAY54" s="20" t="str">
        <f>IF('لصق اكسل الفورمز'!CW49="","",'لصق اكسل الفورمز'!CW49)</f>
        <v/>
      </c>
      <c r="BAZ54" s="20" t="str">
        <f>IF('لصق اكسل الفورمز'!CX49="","",'لصق اكسل الفورمز'!CX49)</f>
        <v/>
      </c>
      <c r="BBA54" s="20" t="str">
        <f>IF('لصق اكسل الفورمز'!CY49="","",'لصق اكسل الفورمز'!CY49)</f>
        <v/>
      </c>
      <c r="BBB54" s="20" t="str">
        <f>IF('لصق اكسل الفورمز'!CZ49="","",'لصق اكسل الفورمز'!CZ49)</f>
        <v/>
      </c>
      <c r="BBC54" s="20" t="str">
        <f>IF('لصق اكسل الفورمز'!DA49="","",'لصق اكسل الفورمز'!DA49)</f>
        <v/>
      </c>
      <c r="BBD54" s="20" t="str">
        <f>IF('لصق اكسل الفورمز'!DB49="","",'لصق اكسل الفورمز'!DB49)</f>
        <v/>
      </c>
      <c r="BBE54" s="20" t="str">
        <f>IF('لصق اكسل الفورمز'!DC49="","",'لصق اكسل الفورمز'!DC49)</f>
        <v/>
      </c>
      <c r="BBF54" s="20" t="str">
        <f>IF('لصق اكسل الفورمز'!DD49="","",'لصق اكسل الفورمز'!DD49)</f>
        <v/>
      </c>
      <c r="BBG54" s="20" t="str">
        <f>IF('لصق اكسل الفورمز'!DE49="","",'لصق اكسل الفورمز'!DE49)</f>
        <v/>
      </c>
      <c r="BBH54" s="20" t="str">
        <f>IF('لصق اكسل الفورمز'!DF49="","",'لصق اكسل الفورمز'!DF49)</f>
        <v/>
      </c>
      <c r="BBI54" s="20" t="str">
        <f>IF('لصق اكسل الفورمز'!DG49="","",'لصق اكسل الفورمز'!DG49)</f>
        <v/>
      </c>
      <c r="BBJ54" s="20" t="str">
        <f>IF('لصق اكسل الفورمز'!DH49="","",'لصق اكسل الفورمز'!DH49)</f>
        <v/>
      </c>
      <c r="BBK54" s="20" t="str">
        <f>IF('لصق اكسل الفورمز'!DI49="","",'لصق اكسل الفورمز'!DI49)</f>
        <v/>
      </c>
      <c r="BBL54" s="20" t="str">
        <f>IF('لصق اكسل الفورمز'!DJ49="","",'لصق اكسل الفورمز'!DJ49)</f>
        <v/>
      </c>
      <c r="BBM54" s="20" t="str">
        <f>IF('لصق اكسل الفورمز'!DK49="","",'لصق اكسل الفورمز'!DK49)</f>
        <v/>
      </c>
      <c r="BBN54" s="20" t="str">
        <f>IF('لصق اكسل الفورمز'!DL49="","",'لصق اكسل الفورمز'!DL49)</f>
        <v/>
      </c>
      <c r="BBO54" s="20" t="str">
        <f>IF('لصق اكسل الفورمز'!DM49="","",'لصق اكسل الفورمز'!DM49)</f>
        <v/>
      </c>
      <c r="BCU54" s="20" t="str">
        <f t="shared" si="131"/>
        <v/>
      </c>
      <c r="BCV54" s="20" t="str">
        <f t="shared" si="132"/>
        <v/>
      </c>
      <c r="BCW54" s="20" t="str">
        <f t="shared" si="133"/>
        <v/>
      </c>
      <c r="BCX54" s="20" t="str">
        <f t="shared" si="134"/>
        <v/>
      </c>
      <c r="BCY54" s="20" t="str">
        <f t="shared" si="135"/>
        <v/>
      </c>
      <c r="BCZ54" s="20" t="str">
        <f t="shared" si="136"/>
        <v/>
      </c>
      <c r="BDA54" s="20" t="str">
        <f t="shared" si="137"/>
        <v/>
      </c>
      <c r="BDB54" s="20" t="str">
        <f t="shared" si="138"/>
        <v/>
      </c>
      <c r="BDC54" s="20" t="str">
        <f t="shared" si="139"/>
        <v/>
      </c>
      <c r="BDD54" s="20" t="str">
        <f t="shared" si="140"/>
        <v/>
      </c>
      <c r="BDE54" s="20" t="str">
        <f t="shared" si="141"/>
        <v/>
      </c>
      <c r="BDF54" s="20" t="str">
        <f t="shared" si="142"/>
        <v/>
      </c>
      <c r="BDG54" s="20" t="str">
        <f t="shared" si="143"/>
        <v/>
      </c>
      <c r="BDH54" s="20" t="str">
        <f t="shared" si="144"/>
        <v/>
      </c>
      <c r="BDI54" s="20" t="str">
        <f t="shared" si="145"/>
        <v/>
      </c>
      <c r="BDJ54" s="20" t="str">
        <f t="shared" si="146"/>
        <v/>
      </c>
      <c r="BDK54" s="20" t="str">
        <f t="shared" si="147"/>
        <v/>
      </c>
      <c r="BDL54" s="20" t="str">
        <f t="shared" si="148"/>
        <v/>
      </c>
      <c r="BDM54" s="20" t="str">
        <f t="shared" si="149"/>
        <v/>
      </c>
      <c r="BDN54" s="20" t="str">
        <f t="shared" si="150"/>
        <v/>
      </c>
      <c r="BDO54" s="20" t="str">
        <f t="shared" si="151"/>
        <v/>
      </c>
      <c r="BDP54" s="20" t="str">
        <f t="shared" si="152"/>
        <v/>
      </c>
      <c r="BDQ54" s="20" t="str">
        <f t="shared" si="153"/>
        <v/>
      </c>
      <c r="BDR54" s="20" t="str">
        <f t="shared" si="154"/>
        <v/>
      </c>
      <c r="BDS54" s="20" t="str">
        <f t="shared" si="155"/>
        <v/>
      </c>
      <c r="BDT54" s="20" t="str">
        <f t="shared" si="156"/>
        <v/>
      </c>
      <c r="BDU54" s="20" t="str">
        <f t="shared" si="157"/>
        <v/>
      </c>
      <c r="BDV54" s="20" t="str">
        <f t="shared" si="158"/>
        <v/>
      </c>
      <c r="BDW54" s="20" t="str">
        <f t="shared" si="159"/>
        <v/>
      </c>
      <c r="BDX54" s="20" t="str">
        <f t="shared" si="160"/>
        <v/>
      </c>
      <c r="BDY54" s="20" t="str">
        <f t="shared" si="161"/>
        <v/>
      </c>
      <c r="BDZ54" s="20" t="str">
        <f t="shared" si="162"/>
        <v/>
      </c>
      <c r="BEA54" s="20" t="str">
        <f t="shared" si="163"/>
        <v/>
      </c>
      <c r="BEB54" s="20" t="str">
        <f t="shared" si="164"/>
        <v/>
      </c>
      <c r="BEC54" s="20" t="str">
        <f t="shared" si="165"/>
        <v/>
      </c>
      <c r="BED54" s="20" t="str">
        <f t="shared" si="166"/>
        <v/>
      </c>
      <c r="BEE54" s="20" t="str">
        <f t="shared" si="167"/>
        <v/>
      </c>
      <c r="BEF54" s="20" t="str">
        <f t="shared" si="168"/>
        <v/>
      </c>
      <c r="BEG54" s="20" t="str">
        <f t="shared" si="169"/>
        <v/>
      </c>
      <c r="BEH54" s="20" t="str">
        <f t="shared" si="170"/>
        <v/>
      </c>
      <c r="BEI54" s="20" t="str">
        <f t="shared" si="171"/>
        <v/>
      </c>
      <c r="BEJ54" s="20" t="str">
        <f t="shared" si="172"/>
        <v/>
      </c>
      <c r="BEK54" s="20" t="str">
        <f t="shared" si="173"/>
        <v/>
      </c>
      <c r="BEL54" s="20" t="str">
        <f t="shared" si="174"/>
        <v/>
      </c>
      <c r="BEM54" s="20" t="str">
        <f t="shared" si="175"/>
        <v/>
      </c>
      <c r="BEN54" s="20" t="str">
        <f t="shared" si="176"/>
        <v/>
      </c>
      <c r="BEO54" s="20" t="str">
        <f t="shared" si="177"/>
        <v/>
      </c>
      <c r="BEP54" s="20" t="str">
        <f t="shared" si="178"/>
        <v/>
      </c>
      <c r="BEQ54" s="20" t="str">
        <f t="shared" si="179"/>
        <v/>
      </c>
      <c r="BER54" s="20" t="str">
        <f t="shared" si="180"/>
        <v/>
      </c>
      <c r="BES54" s="20" t="str">
        <f t="shared" si="181"/>
        <v/>
      </c>
      <c r="BET54" s="20" t="str">
        <f t="shared" si="182"/>
        <v/>
      </c>
      <c r="BEU54" s="20" t="str">
        <f t="shared" si="183"/>
        <v/>
      </c>
      <c r="BEV54" s="20" t="str">
        <f t="shared" si="184"/>
        <v/>
      </c>
      <c r="BEW54" s="20" t="str">
        <f t="shared" si="185"/>
        <v/>
      </c>
      <c r="BEX54" s="20" t="str">
        <f t="shared" si="186"/>
        <v/>
      </c>
      <c r="BEY54" s="20" t="str">
        <f t="shared" si="187"/>
        <v/>
      </c>
      <c r="BEZ54" s="20" t="str">
        <f t="shared" si="188"/>
        <v/>
      </c>
      <c r="BFA54" s="20" t="str">
        <f t="shared" si="189"/>
        <v/>
      </c>
      <c r="BFB54" s="20" t="str">
        <f t="shared" si="190"/>
        <v/>
      </c>
      <c r="BFC54" s="20" t="str">
        <f t="shared" si="191"/>
        <v/>
      </c>
      <c r="BFD54" s="20" t="str">
        <f t="shared" si="192"/>
        <v/>
      </c>
      <c r="BFE54" s="20" t="str">
        <f t="shared" si="193"/>
        <v/>
      </c>
      <c r="BFF54" s="20" t="str">
        <f t="shared" si="194"/>
        <v/>
      </c>
      <c r="BFG54" s="20" t="str">
        <f t="shared" si="195"/>
        <v/>
      </c>
      <c r="BFH54" s="20" t="str">
        <f t="shared" si="196"/>
        <v/>
      </c>
      <c r="BFI54" s="20" t="str">
        <f t="shared" si="197"/>
        <v/>
      </c>
      <c r="BFJ54" s="20" t="str">
        <f t="shared" si="198"/>
        <v/>
      </c>
      <c r="BFK54" s="20" t="str">
        <f t="shared" si="199"/>
        <v/>
      </c>
      <c r="BFL54" s="20" t="str">
        <f t="shared" si="200"/>
        <v/>
      </c>
      <c r="BFM54" s="20" t="str">
        <f t="shared" si="201"/>
        <v/>
      </c>
      <c r="BFN54" s="20" t="str">
        <f t="shared" si="202"/>
        <v/>
      </c>
      <c r="BFO54" s="20" t="str">
        <f t="shared" si="203"/>
        <v/>
      </c>
      <c r="BFP54" s="20" t="str">
        <f t="shared" si="204"/>
        <v/>
      </c>
      <c r="BFQ54" s="20" t="str">
        <f t="shared" si="205"/>
        <v/>
      </c>
      <c r="BFR54" s="20" t="str">
        <f t="shared" si="206"/>
        <v/>
      </c>
      <c r="BFS54" s="20" t="str">
        <f t="shared" si="207"/>
        <v/>
      </c>
      <c r="BFT54" s="20" t="str">
        <f t="shared" si="208"/>
        <v/>
      </c>
      <c r="BFU54" s="20" t="str">
        <f t="shared" si="209"/>
        <v/>
      </c>
      <c r="BFV54" s="20" t="str">
        <f t="shared" si="210"/>
        <v/>
      </c>
      <c r="BFW54" s="20" t="str">
        <f t="shared" si="211"/>
        <v/>
      </c>
      <c r="BFX54" s="20" t="str">
        <f t="shared" si="212"/>
        <v/>
      </c>
      <c r="BFY54" s="20" t="str">
        <f t="shared" si="213"/>
        <v/>
      </c>
      <c r="BFZ54" s="20" t="str">
        <f t="shared" si="214"/>
        <v/>
      </c>
      <c r="BGA54" s="20" t="str">
        <f t="shared" si="215"/>
        <v/>
      </c>
      <c r="BGB54" s="20" t="str">
        <f t="shared" si="216"/>
        <v/>
      </c>
      <c r="BGC54" s="20" t="str">
        <f t="shared" si="217"/>
        <v/>
      </c>
      <c r="BGD54" s="20" t="str">
        <f t="shared" si="218"/>
        <v/>
      </c>
      <c r="BGE54" s="20" t="str">
        <f t="shared" si="219"/>
        <v/>
      </c>
      <c r="BGF54" s="20" t="str">
        <f t="shared" si="220"/>
        <v/>
      </c>
      <c r="BGG54" s="20" t="str">
        <f t="shared" si="221"/>
        <v/>
      </c>
      <c r="BGH54" s="20" t="str">
        <f t="shared" si="222"/>
        <v/>
      </c>
      <c r="BGI54" s="20" t="str">
        <f t="shared" si="223"/>
        <v/>
      </c>
      <c r="BGJ54" s="20" t="str">
        <f t="shared" si="224"/>
        <v/>
      </c>
      <c r="BGK54" s="20" t="str">
        <f t="shared" si="225"/>
        <v/>
      </c>
      <c r="BGL54" s="20" t="str">
        <f t="shared" si="226"/>
        <v/>
      </c>
      <c r="BGM54" s="20" t="str">
        <f t="shared" si="227"/>
        <v/>
      </c>
      <c r="BGN54" s="20" t="str">
        <f t="shared" si="228"/>
        <v/>
      </c>
      <c r="BGO54" s="20" t="str">
        <f t="shared" si="229"/>
        <v/>
      </c>
      <c r="BGP54" s="20" t="str">
        <f t="shared" si="230"/>
        <v/>
      </c>
      <c r="BGQ54" s="20" t="str">
        <f t="shared" si="231"/>
        <v/>
      </c>
      <c r="BGR54" s="20" t="str">
        <f t="shared" si="232"/>
        <v/>
      </c>
      <c r="BGS54" s="20" t="str">
        <f t="shared" si="233"/>
        <v/>
      </c>
      <c r="BGT54" s="20" t="str">
        <f t="shared" si="234"/>
        <v/>
      </c>
      <c r="BGU54" s="20" t="str">
        <f t="shared" si="235"/>
        <v/>
      </c>
      <c r="BGV54" s="20" t="str">
        <f t="shared" si="236"/>
        <v/>
      </c>
      <c r="BGW54" s="20" t="str">
        <f t="shared" si="237"/>
        <v/>
      </c>
      <c r="BGX54" s="20" t="str">
        <f t="shared" si="238"/>
        <v/>
      </c>
      <c r="BGY54" s="20" t="str">
        <f t="shared" si="239"/>
        <v/>
      </c>
      <c r="BGZ54" s="20" t="str">
        <f t="shared" si="240"/>
        <v/>
      </c>
      <c r="BHA54" s="20" t="str">
        <f t="shared" si="241"/>
        <v/>
      </c>
      <c r="BHB54" s="20" t="str">
        <f t="shared" si="242"/>
        <v/>
      </c>
      <c r="BHC54" s="20" t="str">
        <f t="shared" si="243"/>
        <v/>
      </c>
      <c r="BHD54" s="20" t="str">
        <f t="shared" si="244"/>
        <v/>
      </c>
      <c r="BHE54" s="20" t="str">
        <f t="shared" si="245"/>
        <v/>
      </c>
      <c r="BHF54" s="20" t="str">
        <f t="shared" si="246"/>
        <v/>
      </c>
      <c r="BHG54" s="20" t="str">
        <f t="shared" si="247"/>
        <v/>
      </c>
      <c r="BHJ54" s="20" t="str">
        <f t="shared" si="248"/>
        <v/>
      </c>
      <c r="BHL54" s="20" t="str">
        <f t="shared" si="313"/>
        <v/>
      </c>
      <c r="BHM54" s="20" t="str">
        <f t="shared" si="313"/>
        <v/>
      </c>
      <c r="BHN54" s="20" t="str">
        <f t="shared" si="313"/>
        <v/>
      </c>
      <c r="BHO54" s="20" t="str">
        <f t="shared" si="313"/>
        <v/>
      </c>
      <c r="BHP54" s="20" t="str">
        <f t="shared" si="313"/>
        <v/>
      </c>
      <c r="BHQ54" s="20" t="str">
        <f t="shared" si="313"/>
        <v/>
      </c>
      <c r="BHR54" s="20" t="str">
        <f t="shared" si="313"/>
        <v/>
      </c>
      <c r="BHS54" s="20" t="str">
        <f t="shared" si="313"/>
        <v/>
      </c>
      <c r="BHT54" s="20" t="str">
        <f t="shared" si="313"/>
        <v/>
      </c>
      <c r="BHU54" s="20" t="str">
        <f t="shared" si="313"/>
        <v/>
      </c>
      <c r="BHV54" s="20" t="str">
        <f t="shared" si="313"/>
        <v/>
      </c>
      <c r="BHW54" s="20" t="str">
        <f t="shared" si="313"/>
        <v/>
      </c>
      <c r="BHX54" s="20" t="str">
        <f t="shared" si="313"/>
        <v/>
      </c>
      <c r="BHY54" s="20" t="str">
        <f t="shared" si="313"/>
        <v/>
      </c>
      <c r="BHZ54" s="20" t="str">
        <f t="shared" si="313"/>
        <v/>
      </c>
      <c r="BIA54" s="20" t="str">
        <f t="shared" si="313"/>
        <v/>
      </c>
      <c r="BIB54" s="20" t="str">
        <f t="shared" si="312"/>
        <v/>
      </c>
      <c r="BIC54" s="20" t="str">
        <f t="shared" si="312"/>
        <v/>
      </c>
      <c r="BID54" s="20" t="str">
        <f t="shared" si="312"/>
        <v/>
      </c>
      <c r="BIE54" s="20" t="str">
        <f t="shared" si="312"/>
        <v/>
      </c>
    </row>
    <row r="55" spans="1:104 1303:1591" ht="14.5">
      <c r="A55" s="523">
        <v>49</v>
      </c>
      <c r="B55" s="510" t="str">
        <f>IF('لصق اكسل الفورمز'!E50="","",'لصق اكسل الفورمز'!E50)</f>
        <v/>
      </c>
      <c r="C55" s="510" t="str">
        <f t="shared" si="93"/>
        <v/>
      </c>
      <c r="D55" s="510" t="str">
        <f t="shared" si="276"/>
        <v/>
      </c>
      <c r="E55" s="510" t="str">
        <f t="shared" si="277"/>
        <v/>
      </c>
      <c r="F55" s="510" t="str">
        <f t="shared" si="278"/>
        <v/>
      </c>
      <c r="G55" s="510" t="str">
        <f t="shared" si="279"/>
        <v/>
      </c>
      <c r="H55" s="510" t="str">
        <f t="shared" si="280"/>
        <v/>
      </c>
      <c r="I55" s="510" t="str">
        <f t="shared" si="281"/>
        <v/>
      </c>
      <c r="J55" s="510" t="str">
        <f t="shared" si="282"/>
        <v/>
      </c>
      <c r="K55" s="510" t="str">
        <f t="shared" si="283"/>
        <v/>
      </c>
      <c r="L55" s="510" t="str">
        <f t="shared" si="253"/>
        <v/>
      </c>
      <c r="M55" s="510" t="str">
        <f t="shared" si="254"/>
        <v/>
      </c>
      <c r="N55" s="510" t="str">
        <f t="shared" si="255"/>
        <v/>
      </c>
      <c r="O55" s="510" t="str">
        <f t="shared" si="256"/>
        <v/>
      </c>
      <c r="P55" s="510" t="str">
        <f t="shared" si="257"/>
        <v/>
      </c>
      <c r="Q55" s="510" t="str">
        <f t="shared" si="258"/>
        <v/>
      </c>
      <c r="R55" s="510" t="str">
        <f t="shared" si="259"/>
        <v/>
      </c>
      <c r="S55" s="510" t="str">
        <f t="shared" si="260"/>
        <v/>
      </c>
      <c r="T55" s="510" t="str">
        <f t="shared" si="261"/>
        <v/>
      </c>
      <c r="U55" s="510" t="str">
        <f t="shared" si="262"/>
        <v/>
      </c>
      <c r="V55" s="510" t="str">
        <f t="shared" si="263"/>
        <v/>
      </c>
      <c r="W55" s="527" t="str">
        <f t="shared" si="94"/>
        <v/>
      </c>
      <c r="X55" s="510" t="str">
        <f t="shared" si="95"/>
        <v/>
      </c>
      <c r="Y55" s="564" t="str">
        <f t="shared" si="96"/>
        <v/>
      </c>
      <c r="AL55" s="20">
        <f t="shared" si="97"/>
        <v>0</v>
      </c>
      <c r="AM55" s="20">
        <f t="shared" si="98"/>
        <v>0</v>
      </c>
      <c r="AO55" s="20" t="str">
        <f t="shared" si="99"/>
        <v/>
      </c>
      <c r="AQ55" s="20" t="str">
        <f t="shared" si="252"/>
        <v/>
      </c>
      <c r="AR55" s="20" t="str">
        <f t="shared" si="101"/>
        <v/>
      </c>
      <c r="AS55" s="20" t="str">
        <f t="shared" si="102"/>
        <v/>
      </c>
      <c r="AT55" s="20" t="str">
        <f t="shared" si="103"/>
        <v/>
      </c>
      <c r="AU55" s="20" t="str">
        <f t="shared" si="104"/>
        <v/>
      </c>
      <c r="AV55" s="20" t="str">
        <f t="shared" si="105"/>
        <v/>
      </c>
      <c r="AW55" s="20" t="str">
        <f t="shared" si="106"/>
        <v/>
      </c>
      <c r="AX55" s="20" t="str">
        <f t="shared" si="107"/>
        <v/>
      </c>
      <c r="AY55" s="20" t="str">
        <f t="shared" si="108"/>
        <v/>
      </c>
      <c r="AZ55" s="20" t="str">
        <f t="shared" si="109"/>
        <v/>
      </c>
      <c r="BA55" s="20" t="str">
        <f t="shared" si="110"/>
        <v/>
      </c>
      <c r="BB55" s="20" t="str">
        <f t="shared" si="111"/>
        <v/>
      </c>
      <c r="BC55" s="20" t="str">
        <f t="shared" si="112"/>
        <v/>
      </c>
      <c r="BD55" s="20" t="str">
        <f t="shared" si="113"/>
        <v/>
      </c>
      <c r="BE55" s="20" t="str">
        <f t="shared" si="114"/>
        <v/>
      </c>
      <c r="BF55" s="20" t="str">
        <f t="shared" si="115"/>
        <v/>
      </c>
      <c r="BG55" s="20" t="str">
        <f t="shared" si="116"/>
        <v/>
      </c>
      <c r="BH55" s="20" t="str">
        <f t="shared" si="117"/>
        <v/>
      </c>
      <c r="BI55" s="20" t="str">
        <f t="shared" si="118"/>
        <v/>
      </c>
      <c r="BJ55" s="20" t="str">
        <f t="shared" si="119"/>
        <v/>
      </c>
      <c r="BL55" s="38" t="e">
        <f t="shared" si="120"/>
        <v>#DIV/0!</v>
      </c>
      <c r="BM55" s="4">
        <f t="shared" si="121"/>
        <v>0</v>
      </c>
      <c r="BN55" s="4">
        <f t="shared" si="122"/>
        <v>0</v>
      </c>
      <c r="BO55" s="4">
        <f t="shared" si="123"/>
        <v>0</v>
      </c>
      <c r="BP55" s="173" t="str">
        <f t="shared" si="124"/>
        <v/>
      </c>
      <c r="BQ55" s="4">
        <f t="shared" si="125"/>
        <v>0</v>
      </c>
      <c r="BT55" s="268" t="str">
        <f t="shared" si="126"/>
        <v/>
      </c>
      <c r="BU55" s="268" t="str">
        <f t="shared" si="127"/>
        <v/>
      </c>
      <c r="BX55" s="20">
        <f t="shared" si="128"/>
        <v>1</v>
      </c>
      <c r="CG55" s="20" t="str">
        <f t="shared" si="129"/>
        <v/>
      </c>
      <c r="CH55" s="20" t="str">
        <f t="shared" si="307"/>
        <v/>
      </c>
      <c r="CI55" s="20" t="str">
        <f t="shared" si="308"/>
        <v/>
      </c>
      <c r="CJ55" s="20" t="str">
        <f t="shared" si="309"/>
        <v/>
      </c>
      <c r="CK55" s="20" t="str">
        <f t="shared" si="284"/>
        <v/>
      </c>
      <c r="CL55" s="20" t="str">
        <f t="shared" si="285"/>
        <v/>
      </c>
      <c r="CM55" s="20" t="str">
        <f t="shared" si="286"/>
        <v/>
      </c>
      <c r="CN55" s="20" t="str">
        <f t="shared" si="287"/>
        <v/>
      </c>
      <c r="CO55" s="20" t="str">
        <f t="shared" si="288"/>
        <v/>
      </c>
      <c r="CP55" s="20" t="str">
        <f t="shared" si="289"/>
        <v/>
      </c>
      <c r="CQ55" s="20" t="str">
        <f t="shared" si="290"/>
        <v/>
      </c>
      <c r="CR55" s="20" t="str">
        <f t="shared" si="291"/>
        <v/>
      </c>
      <c r="CS55" s="20" t="str">
        <f t="shared" si="292"/>
        <v/>
      </c>
      <c r="CT55" s="20" t="str">
        <f t="shared" si="293"/>
        <v/>
      </c>
      <c r="CU55" s="20" t="str">
        <f t="shared" si="294"/>
        <v/>
      </c>
      <c r="CV55" s="20" t="str">
        <f t="shared" si="295"/>
        <v/>
      </c>
      <c r="CW55" s="20" t="str">
        <f t="shared" si="296"/>
        <v/>
      </c>
      <c r="CX55" s="20" t="str">
        <f t="shared" si="297"/>
        <v/>
      </c>
      <c r="CY55" s="20" t="str">
        <f t="shared" si="298"/>
        <v/>
      </c>
      <c r="CZ55" s="20" t="str">
        <f t="shared" si="130"/>
        <v/>
      </c>
      <c r="AXC55" s="20" t="str">
        <f>IF('لصق اكسل الفورمز'!A50="","",'لصق اكسل الفورمز'!A50)</f>
        <v/>
      </c>
      <c r="AXD55" s="20" t="str">
        <f>IF('لصق اكسل الفورمز'!B50="","",'لصق اكسل الفورمز'!B50)</f>
        <v/>
      </c>
      <c r="AXE55" s="20" t="str">
        <f>IF('لصق اكسل الفورمز'!C50="","",'لصق اكسل الفورمز'!C50)</f>
        <v/>
      </c>
      <c r="AXF55" s="20" t="str">
        <f>IF('لصق اكسل الفورمز'!D50="","",'لصق اكسل الفورمز'!D50)</f>
        <v/>
      </c>
      <c r="AXG55" s="20" t="str">
        <f>IF('لصق اكسل الفورمز'!E50="","",'لصق اكسل الفورمز'!E50)</f>
        <v/>
      </c>
      <c r="AXH55" s="20" t="str">
        <f>IF('لصق اكسل الفورمز'!F50="","",'لصق اكسل الفورمز'!F50)</f>
        <v/>
      </c>
      <c r="AXI55" s="20" t="str">
        <f>IF('لصق اكسل الفورمز'!G50="","",'لصق اكسل الفورمز'!G50)</f>
        <v/>
      </c>
      <c r="AXJ55" s="20" t="str">
        <f>IF('لصق اكسل الفورمز'!H50="","",'لصق اكسل الفورمز'!H50)</f>
        <v/>
      </c>
      <c r="AXK55" s="20" t="str">
        <f>IF('لصق اكسل الفورمز'!I50="","",'لصق اكسل الفورمز'!I50)</f>
        <v/>
      </c>
      <c r="AXL55" s="20" t="str">
        <f>IF('لصق اكسل الفورمز'!J50="","",'لصق اكسل الفورمز'!J50)</f>
        <v/>
      </c>
      <c r="AXM55" s="20" t="str">
        <f>IF('لصق اكسل الفورمز'!K50="","",'لصق اكسل الفورمز'!K50)</f>
        <v/>
      </c>
      <c r="AXN55" s="20" t="str">
        <f>IF('لصق اكسل الفورمز'!L50="","",'لصق اكسل الفورمز'!L50)</f>
        <v/>
      </c>
      <c r="AXO55" s="20" t="str">
        <f>IF('لصق اكسل الفورمز'!M50="","",'لصق اكسل الفورمز'!M50)</f>
        <v/>
      </c>
      <c r="AXP55" s="20" t="str">
        <f>IF('لصق اكسل الفورمز'!N50="","",'لصق اكسل الفورمز'!N50)</f>
        <v/>
      </c>
      <c r="AXQ55" s="20" t="str">
        <f>IF('لصق اكسل الفورمز'!O50="","",'لصق اكسل الفورمز'!O50)</f>
        <v/>
      </c>
      <c r="AXR55" s="20" t="str">
        <f>IF('لصق اكسل الفورمز'!P50="","",'لصق اكسل الفورمز'!P50)</f>
        <v/>
      </c>
      <c r="AXS55" s="20" t="str">
        <f>IF('لصق اكسل الفورمز'!Q50="","",'لصق اكسل الفورمز'!Q50)</f>
        <v/>
      </c>
      <c r="AXT55" s="20" t="str">
        <f>IF('لصق اكسل الفورمز'!R50="","",'لصق اكسل الفورمز'!R50)</f>
        <v/>
      </c>
      <c r="AXU55" s="20" t="str">
        <f>IF('لصق اكسل الفورمز'!S50="","",'لصق اكسل الفورمز'!S50)</f>
        <v/>
      </c>
      <c r="AXV55" s="20" t="str">
        <f>IF('لصق اكسل الفورمز'!T50="","",'لصق اكسل الفورمز'!T50)</f>
        <v/>
      </c>
      <c r="AXW55" s="20" t="str">
        <f>IF('لصق اكسل الفورمز'!U50="","",'لصق اكسل الفورمز'!U50)</f>
        <v/>
      </c>
      <c r="AXX55" s="20" t="str">
        <f>IF('لصق اكسل الفورمز'!V50="","",'لصق اكسل الفورمز'!V50)</f>
        <v/>
      </c>
      <c r="AXY55" s="20" t="str">
        <f>IF('لصق اكسل الفورمز'!W50="","",'لصق اكسل الفورمز'!W50)</f>
        <v/>
      </c>
      <c r="AXZ55" s="20" t="str">
        <f>IF('لصق اكسل الفورمز'!X50="","",'لصق اكسل الفورمز'!X50)</f>
        <v/>
      </c>
      <c r="AYA55" s="20" t="str">
        <f>IF('لصق اكسل الفورمز'!Y50="","",'لصق اكسل الفورمز'!Y50)</f>
        <v/>
      </c>
      <c r="AYB55" s="20" t="str">
        <f>IF('لصق اكسل الفورمز'!Z50="","",'لصق اكسل الفورمز'!Z50)</f>
        <v/>
      </c>
      <c r="AYC55" s="20" t="str">
        <f>IF('لصق اكسل الفورمز'!AA50="","",'لصق اكسل الفورمز'!AA50)</f>
        <v/>
      </c>
      <c r="AYD55" s="20" t="str">
        <f>IF('لصق اكسل الفورمز'!AB50="","",'لصق اكسل الفورمز'!AB50)</f>
        <v/>
      </c>
      <c r="AYE55" s="20" t="str">
        <f>IF('لصق اكسل الفورمز'!AC50="","",'لصق اكسل الفورمز'!AC50)</f>
        <v/>
      </c>
      <c r="AYF55" s="20" t="str">
        <f>IF('لصق اكسل الفورمز'!AD50="","",'لصق اكسل الفورمز'!AD50)</f>
        <v/>
      </c>
      <c r="AYG55" s="20" t="str">
        <f>IF('لصق اكسل الفورمز'!AE50="","",'لصق اكسل الفورمز'!AE50)</f>
        <v/>
      </c>
      <c r="AYH55" s="20" t="str">
        <f>IF('لصق اكسل الفورمز'!AF50="","",'لصق اكسل الفورمز'!AF50)</f>
        <v/>
      </c>
      <c r="AYI55" s="20" t="str">
        <f>IF('لصق اكسل الفورمز'!AG50="","",'لصق اكسل الفورمز'!AG50)</f>
        <v/>
      </c>
      <c r="AYJ55" s="20" t="str">
        <f>IF('لصق اكسل الفورمز'!AH50="","",'لصق اكسل الفورمز'!AH50)</f>
        <v/>
      </c>
      <c r="AYK55" s="20" t="str">
        <f>IF('لصق اكسل الفورمز'!AI50="","",'لصق اكسل الفورمز'!AI50)</f>
        <v/>
      </c>
      <c r="AYL55" s="20" t="str">
        <f>IF('لصق اكسل الفورمز'!AJ50="","",'لصق اكسل الفورمز'!AJ50)</f>
        <v/>
      </c>
      <c r="AYM55" s="20" t="str">
        <f>IF('لصق اكسل الفورمز'!AK50="","",'لصق اكسل الفورمز'!AK50)</f>
        <v/>
      </c>
      <c r="AYN55" s="20" t="str">
        <f>IF('لصق اكسل الفورمز'!AL50="","",'لصق اكسل الفورمز'!AL50)</f>
        <v/>
      </c>
      <c r="AYO55" s="20" t="str">
        <f>IF('لصق اكسل الفورمز'!AM50="","",'لصق اكسل الفورمز'!AM50)</f>
        <v/>
      </c>
      <c r="AYP55" s="20" t="str">
        <f>IF('لصق اكسل الفورمز'!AN50="","",'لصق اكسل الفورمز'!AN50)</f>
        <v/>
      </c>
      <c r="AYQ55" s="20" t="str">
        <f>IF('لصق اكسل الفورمز'!AO50="","",'لصق اكسل الفورمز'!AO50)</f>
        <v/>
      </c>
      <c r="AYR55" s="20" t="str">
        <f>IF('لصق اكسل الفورمز'!AP50="","",'لصق اكسل الفورمز'!AP50)</f>
        <v/>
      </c>
      <c r="AYS55" s="20" t="str">
        <f>IF('لصق اكسل الفورمز'!AQ50="","",'لصق اكسل الفورمز'!AQ50)</f>
        <v/>
      </c>
      <c r="AYT55" s="20" t="str">
        <f>IF('لصق اكسل الفورمز'!AR50="","",'لصق اكسل الفورمز'!AR50)</f>
        <v/>
      </c>
      <c r="AYU55" s="20" t="str">
        <f>IF('لصق اكسل الفورمز'!AS50="","",'لصق اكسل الفورمز'!AS50)</f>
        <v/>
      </c>
      <c r="AYV55" s="20" t="str">
        <f>IF('لصق اكسل الفورمز'!AT50="","",'لصق اكسل الفورمز'!AT50)</f>
        <v/>
      </c>
      <c r="AYW55" s="20" t="str">
        <f>IF('لصق اكسل الفورمز'!AU50="","",'لصق اكسل الفورمز'!AU50)</f>
        <v/>
      </c>
      <c r="AYX55" s="20" t="str">
        <f>IF('لصق اكسل الفورمز'!AV50="","",'لصق اكسل الفورمز'!AV50)</f>
        <v/>
      </c>
      <c r="AYY55" s="20" t="str">
        <f>IF('لصق اكسل الفورمز'!AW50="","",'لصق اكسل الفورمز'!AW50)</f>
        <v/>
      </c>
      <c r="AYZ55" s="20" t="str">
        <f>IF('لصق اكسل الفورمز'!AX50="","",'لصق اكسل الفورمز'!AX50)</f>
        <v/>
      </c>
      <c r="AZA55" s="20" t="str">
        <f>IF('لصق اكسل الفورمز'!AY50="","",'لصق اكسل الفورمز'!AY50)</f>
        <v/>
      </c>
      <c r="AZB55" s="20" t="str">
        <f>IF('لصق اكسل الفورمز'!AZ50="","",'لصق اكسل الفورمز'!AZ50)</f>
        <v/>
      </c>
      <c r="AZC55" s="20" t="str">
        <f>IF('لصق اكسل الفورمز'!BA50="","",'لصق اكسل الفورمز'!BA50)</f>
        <v/>
      </c>
      <c r="AZD55" s="20" t="str">
        <f>IF('لصق اكسل الفورمز'!BB50="","",'لصق اكسل الفورمز'!BB50)</f>
        <v/>
      </c>
      <c r="AZE55" s="20" t="str">
        <f>IF('لصق اكسل الفورمز'!BC50="","",'لصق اكسل الفورمز'!BC50)</f>
        <v/>
      </c>
      <c r="AZF55" s="20" t="str">
        <f>IF('لصق اكسل الفورمز'!BD50="","",'لصق اكسل الفورمز'!BD50)</f>
        <v/>
      </c>
      <c r="AZG55" s="20" t="str">
        <f>IF('لصق اكسل الفورمز'!BE50="","",'لصق اكسل الفورمز'!BE50)</f>
        <v/>
      </c>
      <c r="AZH55" s="20" t="str">
        <f>IF('لصق اكسل الفورمز'!BF50="","",'لصق اكسل الفورمز'!BF50)</f>
        <v/>
      </c>
      <c r="AZI55" s="20" t="str">
        <f>IF('لصق اكسل الفورمز'!BG50="","",'لصق اكسل الفورمز'!BG50)</f>
        <v/>
      </c>
      <c r="AZJ55" s="20" t="str">
        <f>IF('لصق اكسل الفورمز'!BH50="","",'لصق اكسل الفورمز'!BH50)</f>
        <v/>
      </c>
      <c r="AZK55" s="20" t="str">
        <f>IF('لصق اكسل الفورمز'!BI50="","",'لصق اكسل الفورمز'!BI50)</f>
        <v/>
      </c>
      <c r="AZL55" s="20" t="str">
        <f>IF('لصق اكسل الفورمز'!BJ50="","",'لصق اكسل الفورمز'!BJ50)</f>
        <v/>
      </c>
      <c r="AZM55" s="20" t="str">
        <f>IF('لصق اكسل الفورمز'!BK50="","",'لصق اكسل الفورمز'!BK50)</f>
        <v/>
      </c>
      <c r="AZN55" s="20" t="str">
        <f>IF('لصق اكسل الفورمز'!BL50="","",'لصق اكسل الفورمز'!BL50)</f>
        <v/>
      </c>
      <c r="AZO55" s="20" t="str">
        <f>IF('لصق اكسل الفورمز'!BM50="","",'لصق اكسل الفورمز'!BM50)</f>
        <v/>
      </c>
      <c r="AZP55" s="20" t="str">
        <f>IF('لصق اكسل الفورمز'!BN50="","",'لصق اكسل الفورمز'!BN50)</f>
        <v/>
      </c>
      <c r="AZQ55" s="20" t="str">
        <f>IF('لصق اكسل الفورمز'!BO50="","",'لصق اكسل الفورمز'!BO50)</f>
        <v/>
      </c>
      <c r="AZR55" s="20" t="str">
        <f>IF('لصق اكسل الفورمز'!BP50="","",'لصق اكسل الفورمز'!BP50)</f>
        <v/>
      </c>
      <c r="AZS55" s="20" t="str">
        <f>IF('لصق اكسل الفورمز'!BQ50="","",'لصق اكسل الفورمز'!BQ50)</f>
        <v/>
      </c>
      <c r="AZT55" s="20" t="str">
        <f>IF('لصق اكسل الفورمز'!BR50="","",'لصق اكسل الفورمز'!BR50)</f>
        <v/>
      </c>
      <c r="AZU55" s="20" t="str">
        <f>IF('لصق اكسل الفورمز'!BS50="","",'لصق اكسل الفورمز'!BS50)</f>
        <v/>
      </c>
      <c r="AZV55" s="20" t="str">
        <f>IF('لصق اكسل الفورمز'!BT50="","",'لصق اكسل الفورمز'!BT50)</f>
        <v/>
      </c>
      <c r="AZW55" s="20" t="str">
        <f>IF('لصق اكسل الفورمز'!BU50="","",'لصق اكسل الفورمز'!BU50)</f>
        <v/>
      </c>
      <c r="AZX55" s="20" t="str">
        <f>IF('لصق اكسل الفورمز'!BV50="","",'لصق اكسل الفورمز'!BV50)</f>
        <v/>
      </c>
      <c r="AZY55" s="20" t="str">
        <f>IF('لصق اكسل الفورمز'!BW50="","",'لصق اكسل الفورمز'!BW50)</f>
        <v/>
      </c>
      <c r="AZZ55" s="20" t="str">
        <f>IF('لصق اكسل الفورمز'!BX50="","",'لصق اكسل الفورمز'!BX50)</f>
        <v/>
      </c>
      <c r="BAA55" s="20" t="str">
        <f>IF('لصق اكسل الفورمز'!BY50="","",'لصق اكسل الفورمز'!BY50)</f>
        <v/>
      </c>
      <c r="BAB55" s="20" t="str">
        <f>IF('لصق اكسل الفورمز'!BZ50="","",'لصق اكسل الفورمز'!BZ50)</f>
        <v/>
      </c>
      <c r="BAC55" s="20" t="str">
        <f>IF('لصق اكسل الفورمز'!CA50="","",'لصق اكسل الفورمز'!CA50)</f>
        <v/>
      </c>
      <c r="BAD55" s="20" t="str">
        <f>IF('لصق اكسل الفورمز'!CB50="","",'لصق اكسل الفورمز'!CB50)</f>
        <v/>
      </c>
      <c r="BAE55" s="20" t="str">
        <f>IF('لصق اكسل الفورمز'!CC50="","",'لصق اكسل الفورمز'!CC50)</f>
        <v/>
      </c>
      <c r="BAF55" s="20" t="str">
        <f>IF('لصق اكسل الفورمز'!CD50="","",'لصق اكسل الفورمز'!CD50)</f>
        <v/>
      </c>
      <c r="BAG55" s="20" t="str">
        <f>IF('لصق اكسل الفورمز'!CE50="","",'لصق اكسل الفورمز'!CE50)</f>
        <v/>
      </c>
      <c r="BAH55" s="20" t="str">
        <f>IF('لصق اكسل الفورمز'!CF50="","",'لصق اكسل الفورمز'!CF50)</f>
        <v/>
      </c>
      <c r="BAI55" s="20" t="str">
        <f>IF('لصق اكسل الفورمز'!CG50="","",'لصق اكسل الفورمز'!CG50)</f>
        <v/>
      </c>
      <c r="BAJ55" s="20" t="str">
        <f>IF('لصق اكسل الفورمز'!CH50="","",'لصق اكسل الفورمز'!CH50)</f>
        <v/>
      </c>
      <c r="BAK55" s="20" t="str">
        <f>IF('لصق اكسل الفورمز'!CI50="","",'لصق اكسل الفورمز'!CI50)</f>
        <v/>
      </c>
      <c r="BAL55" s="20" t="str">
        <f>IF('لصق اكسل الفورمز'!CJ50="","",'لصق اكسل الفورمز'!CJ50)</f>
        <v/>
      </c>
      <c r="BAM55" s="20" t="str">
        <f>IF('لصق اكسل الفورمز'!CK50="","",'لصق اكسل الفورمز'!CK50)</f>
        <v/>
      </c>
      <c r="BAN55" s="20" t="str">
        <f>IF('لصق اكسل الفورمز'!CL50="","",'لصق اكسل الفورمز'!CL50)</f>
        <v/>
      </c>
      <c r="BAO55" s="20" t="str">
        <f>IF('لصق اكسل الفورمز'!CM50="","",'لصق اكسل الفورمز'!CM50)</f>
        <v/>
      </c>
      <c r="BAP55" s="20" t="str">
        <f>IF('لصق اكسل الفورمز'!CN50="","",'لصق اكسل الفورمز'!CN50)</f>
        <v/>
      </c>
      <c r="BAQ55" s="20" t="str">
        <f>IF('لصق اكسل الفورمز'!CO50="","",'لصق اكسل الفورمز'!CO50)</f>
        <v/>
      </c>
      <c r="BAR55" s="20" t="str">
        <f>IF('لصق اكسل الفورمز'!CP50="","",'لصق اكسل الفورمز'!CP50)</f>
        <v/>
      </c>
      <c r="BAS55" s="20" t="str">
        <f>IF('لصق اكسل الفورمز'!CQ50="","",'لصق اكسل الفورمز'!CQ50)</f>
        <v/>
      </c>
      <c r="BAT55" s="20" t="str">
        <f>IF('لصق اكسل الفورمز'!CR50="","",'لصق اكسل الفورمز'!CR50)</f>
        <v/>
      </c>
      <c r="BAU55" s="20" t="str">
        <f>IF('لصق اكسل الفورمز'!CS50="","",'لصق اكسل الفورمز'!CS50)</f>
        <v/>
      </c>
      <c r="BAV55" s="20" t="str">
        <f>IF('لصق اكسل الفورمز'!CT50="","",'لصق اكسل الفورمز'!CT50)</f>
        <v/>
      </c>
      <c r="BAW55" s="20" t="str">
        <f>IF('لصق اكسل الفورمز'!CU50="","",'لصق اكسل الفورمز'!CU50)</f>
        <v/>
      </c>
      <c r="BAX55" s="20" t="str">
        <f>IF('لصق اكسل الفورمز'!CV50="","",'لصق اكسل الفورمز'!CV50)</f>
        <v/>
      </c>
      <c r="BAY55" s="20" t="str">
        <f>IF('لصق اكسل الفورمز'!CW50="","",'لصق اكسل الفورمز'!CW50)</f>
        <v/>
      </c>
      <c r="BAZ55" s="20" t="str">
        <f>IF('لصق اكسل الفورمز'!CX50="","",'لصق اكسل الفورمز'!CX50)</f>
        <v/>
      </c>
      <c r="BBA55" s="20" t="str">
        <f>IF('لصق اكسل الفورمز'!CY50="","",'لصق اكسل الفورمز'!CY50)</f>
        <v/>
      </c>
      <c r="BBB55" s="20" t="str">
        <f>IF('لصق اكسل الفورمز'!CZ50="","",'لصق اكسل الفورمز'!CZ50)</f>
        <v/>
      </c>
      <c r="BBC55" s="20" t="str">
        <f>IF('لصق اكسل الفورمز'!DA50="","",'لصق اكسل الفورمز'!DA50)</f>
        <v/>
      </c>
      <c r="BBD55" s="20" t="str">
        <f>IF('لصق اكسل الفورمز'!DB50="","",'لصق اكسل الفورمز'!DB50)</f>
        <v/>
      </c>
      <c r="BBE55" s="20" t="str">
        <f>IF('لصق اكسل الفورمز'!DC50="","",'لصق اكسل الفورمز'!DC50)</f>
        <v/>
      </c>
      <c r="BBF55" s="20" t="str">
        <f>IF('لصق اكسل الفورمز'!DD50="","",'لصق اكسل الفورمز'!DD50)</f>
        <v/>
      </c>
      <c r="BBG55" s="20" t="str">
        <f>IF('لصق اكسل الفورمز'!DE50="","",'لصق اكسل الفورمز'!DE50)</f>
        <v/>
      </c>
      <c r="BBH55" s="20" t="str">
        <f>IF('لصق اكسل الفورمز'!DF50="","",'لصق اكسل الفورمز'!DF50)</f>
        <v/>
      </c>
      <c r="BBI55" s="20" t="str">
        <f>IF('لصق اكسل الفورمز'!DG50="","",'لصق اكسل الفورمز'!DG50)</f>
        <v/>
      </c>
      <c r="BBJ55" s="20" t="str">
        <f>IF('لصق اكسل الفورمز'!DH50="","",'لصق اكسل الفورمز'!DH50)</f>
        <v/>
      </c>
      <c r="BBK55" s="20" t="str">
        <f>IF('لصق اكسل الفورمز'!DI50="","",'لصق اكسل الفورمز'!DI50)</f>
        <v/>
      </c>
      <c r="BBL55" s="20" t="str">
        <f>IF('لصق اكسل الفورمز'!DJ50="","",'لصق اكسل الفورمز'!DJ50)</f>
        <v/>
      </c>
      <c r="BBM55" s="20" t="str">
        <f>IF('لصق اكسل الفورمز'!DK50="","",'لصق اكسل الفورمز'!DK50)</f>
        <v/>
      </c>
      <c r="BBN55" s="20" t="str">
        <f>IF('لصق اكسل الفورمز'!DL50="","",'لصق اكسل الفورمز'!DL50)</f>
        <v/>
      </c>
      <c r="BBO55" s="20" t="str">
        <f>IF('لصق اكسل الفورمز'!DM50="","",'لصق اكسل الفورمز'!DM50)</f>
        <v/>
      </c>
      <c r="BCU55" s="20" t="str">
        <f t="shared" si="131"/>
        <v/>
      </c>
      <c r="BCV55" s="20" t="str">
        <f t="shared" si="132"/>
        <v/>
      </c>
      <c r="BCW55" s="20" t="str">
        <f t="shared" si="133"/>
        <v/>
      </c>
      <c r="BCX55" s="20" t="str">
        <f t="shared" si="134"/>
        <v/>
      </c>
      <c r="BCY55" s="20" t="str">
        <f t="shared" si="135"/>
        <v/>
      </c>
      <c r="BCZ55" s="20" t="str">
        <f t="shared" si="136"/>
        <v/>
      </c>
      <c r="BDA55" s="20" t="str">
        <f t="shared" si="137"/>
        <v/>
      </c>
      <c r="BDB55" s="20" t="str">
        <f t="shared" si="138"/>
        <v/>
      </c>
      <c r="BDC55" s="20" t="str">
        <f t="shared" si="139"/>
        <v/>
      </c>
      <c r="BDD55" s="20" t="str">
        <f t="shared" si="140"/>
        <v/>
      </c>
      <c r="BDE55" s="20" t="str">
        <f t="shared" si="141"/>
        <v/>
      </c>
      <c r="BDF55" s="20" t="str">
        <f t="shared" si="142"/>
        <v/>
      </c>
      <c r="BDG55" s="20" t="str">
        <f t="shared" si="143"/>
        <v/>
      </c>
      <c r="BDH55" s="20" t="str">
        <f t="shared" si="144"/>
        <v/>
      </c>
      <c r="BDI55" s="20" t="str">
        <f t="shared" si="145"/>
        <v/>
      </c>
      <c r="BDJ55" s="20" t="str">
        <f t="shared" si="146"/>
        <v/>
      </c>
      <c r="BDK55" s="20" t="str">
        <f t="shared" si="147"/>
        <v/>
      </c>
      <c r="BDL55" s="20" t="str">
        <f t="shared" si="148"/>
        <v/>
      </c>
      <c r="BDM55" s="20" t="str">
        <f t="shared" si="149"/>
        <v/>
      </c>
      <c r="BDN55" s="20" t="str">
        <f t="shared" si="150"/>
        <v/>
      </c>
      <c r="BDO55" s="20" t="str">
        <f t="shared" si="151"/>
        <v/>
      </c>
      <c r="BDP55" s="20" t="str">
        <f t="shared" si="152"/>
        <v/>
      </c>
      <c r="BDQ55" s="20" t="str">
        <f t="shared" si="153"/>
        <v/>
      </c>
      <c r="BDR55" s="20" t="str">
        <f t="shared" si="154"/>
        <v/>
      </c>
      <c r="BDS55" s="20" t="str">
        <f t="shared" si="155"/>
        <v/>
      </c>
      <c r="BDT55" s="20" t="str">
        <f t="shared" si="156"/>
        <v/>
      </c>
      <c r="BDU55" s="20" t="str">
        <f t="shared" si="157"/>
        <v/>
      </c>
      <c r="BDV55" s="20" t="str">
        <f t="shared" si="158"/>
        <v/>
      </c>
      <c r="BDW55" s="20" t="str">
        <f t="shared" si="159"/>
        <v/>
      </c>
      <c r="BDX55" s="20" t="str">
        <f t="shared" si="160"/>
        <v/>
      </c>
      <c r="BDY55" s="20" t="str">
        <f t="shared" si="161"/>
        <v/>
      </c>
      <c r="BDZ55" s="20" t="str">
        <f t="shared" si="162"/>
        <v/>
      </c>
      <c r="BEA55" s="20" t="str">
        <f t="shared" si="163"/>
        <v/>
      </c>
      <c r="BEB55" s="20" t="str">
        <f t="shared" si="164"/>
        <v/>
      </c>
      <c r="BEC55" s="20" t="str">
        <f t="shared" si="165"/>
        <v/>
      </c>
      <c r="BED55" s="20" t="str">
        <f t="shared" si="166"/>
        <v/>
      </c>
      <c r="BEE55" s="20" t="str">
        <f t="shared" si="167"/>
        <v/>
      </c>
      <c r="BEF55" s="20" t="str">
        <f t="shared" si="168"/>
        <v/>
      </c>
      <c r="BEG55" s="20" t="str">
        <f t="shared" si="169"/>
        <v/>
      </c>
      <c r="BEH55" s="20" t="str">
        <f t="shared" si="170"/>
        <v/>
      </c>
      <c r="BEI55" s="20" t="str">
        <f t="shared" si="171"/>
        <v/>
      </c>
      <c r="BEJ55" s="20" t="str">
        <f t="shared" si="172"/>
        <v/>
      </c>
      <c r="BEK55" s="20" t="str">
        <f t="shared" si="173"/>
        <v/>
      </c>
      <c r="BEL55" s="20" t="str">
        <f t="shared" si="174"/>
        <v/>
      </c>
      <c r="BEM55" s="20" t="str">
        <f t="shared" si="175"/>
        <v/>
      </c>
      <c r="BEN55" s="20" t="str">
        <f t="shared" si="176"/>
        <v/>
      </c>
      <c r="BEO55" s="20" t="str">
        <f t="shared" si="177"/>
        <v/>
      </c>
      <c r="BEP55" s="20" t="str">
        <f t="shared" si="178"/>
        <v/>
      </c>
      <c r="BEQ55" s="20" t="str">
        <f t="shared" si="179"/>
        <v/>
      </c>
      <c r="BER55" s="20" t="str">
        <f t="shared" si="180"/>
        <v/>
      </c>
      <c r="BES55" s="20" t="str">
        <f t="shared" si="181"/>
        <v/>
      </c>
      <c r="BET55" s="20" t="str">
        <f t="shared" si="182"/>
        <v/>
      </c>
      <c r="BEU55" s="20" t="str">
        <f t="shared" si="183"/>
        <v/>
      </c>
      <c r="BEV55" s="20" t="str">
        <f t="shared" si="184"/>
        <v/>
      </c>
      <c r="BEW55" s="20" t="str">
        <f t="shared" si="185"/>
        <v/>
      </c>
      <c r="BEX55" s="20" t="str">
        <f t="shared" si="186"/>
        <v/>
      </c>
      <c r="BEY55" s="20" t="str">
        <f t="shared" si="187"/>
        <v/>
      </c>
      <c r="BEZ55" s="20" t="str">
        <f t="shared" si="188"/>
        <v/>
      </c>
      <c r="BFA55" s="20" t="str">
        <f t="shared" si="189"/>
        <v/>
      </c>
      <c r="BFB55" s="20" t="str">
        <f t="shared" si="190"/>
        <v/>
      </c>
      <c r="BFC55" s="20" t="str">
        <f t="shared" si="191"/>
        <v/>
      </c>
      <c r="BFD55" s="20" t="str">
        <f t="shared" si="192"/>
        <v/>
      </c>
      <c r="BFE55" s="20" t="str">
        <f t="shared" si="193"/>
        <v/>
      </c>
      <c r="BFF55" s="20" t="str">
        <f t="shared" si="194"/>
        <v/>
      </c>
      <c r="BFG55" s="20" t="str">
        <f t="shared" si="195"/>
        <v/>
      </c>
      <c r="BFH55" s="20" t="str">
        <f t="shared" si="196"/>
        <v/>
      </c>
      <c r="BFI55" s="20" t="str">
        <f t="shared" si="197"/>
        <v/>
      </c>
      <c r="BFJ55" s="20" t="str">
        <f t="shared" si="198"/>
        <v/>
      </c>
      <c r="BFK55" s="20" t="str">
        <f t="shared" si="199"/>
        <v/>
      </c>
      <c r="BFL55" s="20" t="str">
        <f t="shared" si="200"/>
        <v/>
      </c>
      <c r="BFM55" s="20" t="str">
        <f t="shared" si="201"/>
        <v/>
      </c>
      <c r="BFN55" s="20" t="str">
        <f t="shared" si="202"/>
        <v/>
      </c>
      <c r="BFO55" s="20" t="str">
        <f t="shared" si="203"/>
        <v/>
      </c>
      <c r="BFP55" s="20" t="str">
        <f t="shared" si="204"/>
        <v/>
      </c>
      <c r="BFQ55" s="20" t="str">
        <f t="shared" si="205"/>
        <v/>
      </c>
      <c r="BFR55" s="20" t="str">
        <f t="shared" si="206"/>
        <v/>
      </c>
      <c r="BFS55" s="20" t="str">
        <f t="shared" si="207"/>
        <v/>
      </c>
      <c r="BFT55" s="20" t="str">
        <f t="shared" si="208"/>
        <v/>
      </c>
      <c r="BFU55" s="20" t="str">
        <f t="shared" si="209"/>
        <v/>
      </c>
      <c r="BFV55" s="20" t="str">
        <f t="shared" si="210"/>
        <v/>
      </c>
      <c r="BFW55" s="20" t="str">
        <f t="shared" si="211"/>
        <v/>
      </c>
      <c r="BFX55" s="20" t="str">
        <f t="shared" si="212"/>
        <v/>
      </c>
      <c r="BFY55" s="20" t="str">
        <f t="shared" si="213"/>
        <v/>
      </c>
      <c r="BFZ55" s="20" t="str">
        <f t="shared" si="214"/>
        <v/>
      </c>
      <c r="BGA55" s="20" t="str">
        <f t="shared" si="215"/>
        <v/>
      </c>
      <c r="BGB55" s="20" t="str">
        <f t="shared" si="216"/>
        <v/>
      </c>
      <c r="BGC55" s="20" t="str">
        <f t="shared" si="217"/>
        <v/>
      </c>
      <c r="BGD55" s="20" t="str">
        <f t="shared" si="218"/>
        <v/>
      </c>
      <c r="BGE55" s="20" t="str">
        <f t="shared" si="219"/>
        <v/>
      </c>
      <c r="BGF55" s="20" t="str">
        <f t="shared" si="220"/>
        <v/>
      </c>
      <c r="BGG55" s="20" t="str">
        <f t="shared" si="221"/>
        <v/>
      </c>
      <c r="BGH55" s="20" t="str">
        <f t="shared" si="222"/>
        <v/>
      </c>
      <c r="BGI55" s="20" t="str">
        <f t="shared" si="223"/>
        <v/>
      </c>
      <c r="BGJ55" s="20" t="str">
        <f t="shared" si="224"/>
        <v/>
      </c>
      <c r="BGK55" s="20" t="str">
        <f t="shared" si="225"/>
        <v/>
      </c>
      <c r="BGL55" s="20" t="str">
        <f t="shared" si="226"/>
        <v/>
      </c>
      <c r="BGM55" s="20" t="str">
        <f t="shared" si="227"/>
        <v/>
      </c>
      <c r="BGN55" s="20" t="str">
        <f t="shared" si="228"/>
        <v/>
      </c>
      <c r="BGO55" s="20" t="str">
        <f t="shared" si="229"/>
        <v/>
      </c>
      <c r="BGP55" s="20" t="str">
        <f t="shared" si="230"/>
        <v/>
      </c>
      <c r="BGQ55" s="20" t="str">
        <f t="shared" si="231"/>
        <v/>
      </c>
      <c r="BGR55" s="20" t="str">
        <f t="shared" si="232"/>
        <v/>
      </c>
      <c r="BGS55" s="20" t="str">
        <f t="shared" si="233"/>
        <v/>
      </c>
      <c r="BGT55" s="20" t="str">
        <f t="shared" si="234"/>
        <v/>
      </c>
      <c r="BGU55" s="20" t="str">
        <f t="shared" si="235"/>
        <v/>
      </c>
      <c r="BGV55" s="20" t="str">
        <f t="shared" si="236"/>
        <v/>
      </c>
      <c r="BGW55" s="20" t="str">
        <f t="shared" si="237"/>
        <v/>
      </c>
      <c r="BGX55" s="20" t="str">
        <f t="shared" si="238"/>
        <v/>
      </c>
      <c r="BGY55" s="20" t="str">
        <f t="shared" si="239"/>
        <v/>
      </c>
      <c r="BGZ55" s="20" t="str">
        <f t="shared" si="240"/>
        <v/>
      </c>
      <c r="BHA55" s="20" t="str">
        <f t="shared" si="241"/>
        <v/>
      </c>
      <c r="BHB55" s="20" t="str">
        <f t="shared" si="242"/>
        <v/>
      </c>
      <c r="BHC55" s="20" t="str">
        <f t="shared" si="243"/>
        <v/>
      </c>
      <c r="BHD55" s="20" t="str">
        <f t="shared" si="244"/>
        <v/>
      </c>
      <c r="BHE55" s="20" t="str">
        <f t="shared" si="245"/>
        <v/>
      </c>
      <c r="BHF55" s="20" t="str">
        <f t="shared" si="246"/>
        <v/>
      </c>
      <c r="BHG55" s="20" t="str">
        <f t="shared" si="247"/>
        <v/>
      </c>
      <c r="BHJ55" s="20" t="str">
        <f t="shared" si="248"/>
        <v/>
      </c>
      <c r="BHL55" s="20" t="str">
        <f t="shared" si="313"/>
        <v/>
      </c>
      <c r="BHM55" s="20" t="str">
        <f t="shared" si="313"/>
        <v/>
      </c>
      <c r="BHN55" s="20" t="str">
        <f t="shared" si="313"/>
        <v/>
      </c>
      <c r="BHO55" s="20" t="str">
        <f t="shared" si="313"/>
        <v/>
      </c>
      <c r="BHP55" s="20" t="str">
        <f t="shared" si="313"/>
        <v/>
      </c>
      <c r="BHQ55" s="20" t="str">
        <f t="shared" si="313"/>
        <v/>
      </c>
      <c r="BHR55" s="20" t="str">
        <f t="shared" si="313"/>
        <v/>
      </c>
      <c r="BHS55" s="20" t="str">
        <f t="shared" si="313"/>
        <v/>
      </c>
      <c r="BHT55" s="20" t="str">
        <f t="shared" si="313"/>
        <v/>
      </c>
      <c r="BHU55" s="20" t="str">
        <f t="shared" si="313"/>
        <v/>
      </c>
      <c r="BHV55" s="20" t="str">
        <f t="shared" si="313"/>
        <v/>
      </c>
      <c r="BHW55" s="20" t="str">
        <f t="shared" si="313"/>
        <v/>
      </c>
      <c r="BHX55" s="20" t="str">
        <f t="shared" si="313"/>
        <v/>
      </c>
      <c r="BHY55" s="20" t="str">
        <f t="shared" si="313"/>
        <v/>
      </c>
      <c r="BHZ55" s="20" t="str">
        <f t="shared" si="313"/>
        <v/>
      </c>
      <c r="BIA55" s="20" t="str">
        <f t="shared" si="313"/>
        <v/>
      </c>
      <c r="BIB55" s="20" t="str">
        <f t="shared" si="312"/>
        <v/>
      </c>
      <c r="BIC55" s="20" t="str">
        <f t="shared" si="312"/>
        <v/>
      </c>
      <c r="BID55" s="20" t="str">
        <f t="shared" si="312"/>
        <v/>
      </c>
      <c r="BIE55" s="20" t="str">
        <f t="shared" si="312"/>
        <v/>
      </c>
    </row>
    <row r="56" spans="1:104 1303:1591" ht="14.5">
      <c r="A56" s="523">
        <v>50</v>
      </c>
      <c r="B56" s="510" t="str">
        <f>IF('لصق اكسل الفورمز'!E51="","",'لصق اكسل الفورمز'!E51)</f>
        <v/>
      </c>
      <c r="C56" s="510" t="str">
        <f t="shared" si="93"/>
        <v/>
      </c>
      <c r="D56" s="510" t="str">
        <f t="shared" si="276"/>
        <v/>
      </c>
      <c r="E56" s="510" t="str">
        <f t="shared" si="277"/>
        <v/>
      </c>
      <c r="F56" s="510" t="str">
        <f t="shared" si="278"/>
        <v/>
      </c>
      <c r="G56" s="510" t="str">
        <f t="shared" si="279"/>
        <v/>
      </c>
      <c r="H56" s="510" t="str">
        <f t="shared" si="280"/>
        <v/>
      </c>
      <c r="I56" s="510" t="str">
        <f t="shared" si="281"/>
        <v/>
      </c>
      <c r="J56" s="510" t="str">
        <f t="shared" si="282"/>
        <v/>
      </c>
      <c r="K56" s="510" t="str">
        <f t="shared" si="283"/>
        <v/>
      </c>
      <c r="L56" s="510" t="str">
        <f t="shared" si="253"/>
        <v/>
      </c>
      <c r="M56" s="510" t="str">
        <f t="shared" si="254"/>
        <v/>
      </c>
      <c r="N56" s="510" t="str">
        <f t="shared" si="255"/>
        <v/>
      </c>
      <c r="O56" s="510" t="str">
        <f t="shared" si="256"/>
        <v/>
      </c>
      <c r="P56" s="510" t="str">
        <f t="shared" si="257"/>
        <v/>
      </c>
      <c r="Q56" s="510" t="str">
        <f t="shared" si="258"/>
        <v/>
      </c>
      <c r="R56" s="510" t="str">
        <f t="shared" si="259"/>
        <v/>
      </c>
      <c r="S56" s="510" t="str">
        <f t="shared" si="260"/>
        <v/>
      </c>
      <c r="T56" s="510" t="str">
        <f t="shared" si="261"/>
        <v/>
      </c>
      <c r="U56" s="510" t="str">
        <f t="shared" si="262"/>
        <v/>
      </c>
      <c r="V56" s="510" t="str">
        <f t="shared" si="263"/>
        <v/>
      </c>
      <c r="W56" s="527" t="str">
        <f t="shared" si="94"/>
        <v/>
      </c>
      <c r="X56" s="510" t="str">
        <f t="shared" si="95"/>
        <v/>
      </c>
      <c r="Y56" s="564" t="str">
        <f t="shared" si="96"/>
        <v/>
      </c>
      <c r="AL56" s="20">
        <f t="shared" si="97"/>
        <v>0</v>
      </c>
      <c r="AM56" s="20">
        <f t="shared" si="98"/>
        <v>0</v>
      </c>
      <c r="AO56" s="20" t="str">
        <f t="shared" si="99"/>
        <v/>
      </c>
      <c r="AQ56" s="20" t="str">
        <f t="shared" si="252"/>
        <v/>
      </c>
      <c r="AR56" s="20" t="str">
        <f t="shared" si="101"/>
        <v/>
      </c>
      <c r="AS56" s="20" t="str">
        <f t="shared" si="102"/>
        <v/>
      </c>
      <c r="AT56" s="20" t="str">
        <f t="shared" si="103"/>
        <v/>
      </c>
      <c r="AU56" s="20" t="str">
        <f t="shared" si="104"/>
        <v/>
      </c>
      <c r="AV56" s="20" t="str">
        <f t="shared" si="105"/>
        <v/>
      </c>
      <c r="AW56" s="20" t="str">
        <f t="shared" si="106"/>
        <v/>
      </c>
      <c r="AX56" s="20" t="str">
        <f t="shared" si="107"/>
        <v/>
      </c>
      <c r="AY56" s="20" t="str">
        <f t="shared" si="108"/>
        <v/>
      </c>
      <c r="AZ56" s="20" t="str">
        <f t="shared" si="109"/>
        <v/>
      </c>
      <c r="BA56" s="20" t="str">
        <f t="shared" si="110"/>
        <v/>
      </c>
      <c r="BB56" s="20" t="str">
        <f t="shared" si="111"/>
        <v/>
      </c>
      <c r="BC56" s="20" t="str">
        <f t="shared" si="112"/>
        <v/>
      </c>
      <c r="BD56" s="20" t="str">
        <f t="shared" si="113"/>
        <v/>
      </c>
      <c r="BE56" s="20" t="str">
        <f t="shared" si="114"/>
        <v/>
      </c>
      <c r="BF56" s="20" t="str">
        <f t="shared" si="115"/>
        <v/>
      </c>
      <c r="BG56" s="20" t="str">
        <f t="shared" si="116"/>
        <v/>
      </c>
      <c r="BH56" s="20" t="str">
        <f t="shared" si="117"/>
        <v/>
      </c>
      <c r="BI56" s="20" t="str">
        <f t="shared" si="118"/>
        <v/>
      </c>
      <c r="BJ56" s="20" t="str">
        <f t="shared" si="119"/>
        <v/>
      </c>
      <c r="BL56" s="38" t="e">
        <f t="shared" si="120"/>
        <v>#DIV/0!</v>
      </c>
      <c r="BM56" s="4">
        <f t="shared" si="121"/>
        <v>0</v>
      </c>
      <c r="BN56" s="4">
        <f t="shared" si="122"/>
        <v>0</v>
      </c>
      <c r="BO56" s="4">
        <f t="shared" si="123"/>
        <v>0</v>
      </c>
      <c r="BP56" s="173" t="str">
        <f t="shared" si="124"/>
        <v/>
      </c>
      <c r="BQ56" s="4">
        <f t="shared" si="125"/>
        <v>0</v>
      </c>
      <c r="BT56" s="268" t="str">
        <f t="shared" si="126"/>
        <v/>
      </c>
      <c r="BU56" s="268" t="str">
        <f t="shared" si="127"/>
        <v/>
      </c>
      <c r="BX56" s="20">
        <f t="shared" si="128"/>
        <v>1</v>
      </c>
      <c r="CG56" s="20" t="str">
        <f t="shared" si="129"/>
        <v/>
      </c>
      <c r="CH56" s="20" t="str">
        <f t="shared" si="307"/>
        <v/>
      </c>
      <c r="CI56" s="20" t="str">
        <f t="shared" si="308"/>
        <v/>
      </c>
      <c r="CJ56" s="20" t="str">
        <f t="shared" si="309"/>
        <v/>
      </c>
      <c r="CK56" s="20" t="str">
        <f t="shared" si="284"/>
        <v/>
      </c>
      <c r="CL56" s="20" t="str">
        <f t="shared" si="285"/>
        <v/>
      </c>
      <c r="CM56" s="20" t="str">
        <f t="shared" si="286"/>
        <v/>
      </c>
      <c r="CN56" s="20" t="str">
        <f t="shared" si="287"/>
        <v/>
      </c>
      <c r="CO56" s="20" t="str">
        <f t="shared" si="288"/>
        <v/>
      </c>
      <c r="CP56" s="20" t="str">
        <f t="shared" si="289"/>
        <v/>
      </c>
      <c r="CQ56" s="20" t="str">
        <f t="shared" si="290"/>
        <v/>
      </c>
      <c r="CR56" s="20" t="str">
        <f t="shared" si="291"/>
        <v/>
      </c>
      <c r="CS56" s="20" t="str">
        <f t="shared" si="292"/>
        <v/>
      </c>
      <c r="CT56" s="20" t="str">
        <f t="shared" si="293"/>
        <v/>
      </c>
      <c r="CU56" s="20" t="str">
        <f t="shared" si="294"/>
        <v/>
      </c>
      <c r="CV56" s="20" t="str">
        <f t="shared" si="295"/>
        <v/>
      </c>
      <c r="CW56" s="20" t="str">
        <f t="shared" si="296"/>
        <v/>
      </c>
      <c r="CX56" s="20" t="str">
        <f t="shared" si="297"/>
        <v/>
      </c>
      <c r="CY56" s="20" t="str">
        <f t="shared" si="298"/>
        <v/>
      </c>
      <c r="CZ56" s="20" t="str">
        <f t="shared" si="130"/>
        <v/>
      </c>
      <c r="AXC56" s="20" t="str">
        <f>IF('لصق اكسل الفورمز'!A51="","",'لصق اكسل الفورمز'!A51)</f>
        <v/>
      </c>
      <c r="AXD56" s="20" t="str">
        <f>IF('لصق اكسل الفورمز'!B51="","",'لصق اكسل الفورمز'!B51)</f>
        <v/>
      </c>
      <c r="AXE56" s="20" t="str">
        <f>IF('لصق اكسل الفورمز'!C51="","",'لصق اكسل الفورمز'!C51)</f>
        <v/>
      </c>
      <c r="AXF56" s="20" t="str">
        <f>IF('لصق اكسل الفورمز'!D51="","",'لصق اكسل الفورمز'!D51)</f>
        <v/>
      </c>
      <c r="AXG56" s="20" t="str">
        <f>IF('لصق اكسل الفورمز'!E51="","",'لصق اكسل الفورمز'!E51)</f>
        <v/>
      </c>
      <c r="AXH56" s="20" t="str">
        <f>IF('لصق اكسل الفورمز'!F51="","",'لصق اكسل الفورمز'!F51)</f>
        <v/>
      </c>
      <c r="AXI56" s="20" t="str">
        <f>IF('لصق اكسل الفورمز'!G51="","",'لصق اكسل الفورمز'!G51)</f>
        <v/>
      </c>
      <c r="AXJ56" s="20" t="str">
        <f>IF('لصق اكسل الفورمز'!H51="","",'لصق اكسل الفورمز'!H51)</f>
        <v/>
      </c>
      <c r="AXK56" s="20" t="str">
        <f>IF('لصق اكسل الفورمز'!I51="","",'لصق اكسل الفورمز'!I51)</f>
        <v/>
      </c>
      <c r="AXL56" s="20" t="str">
        <f>IF('لصق اكسل الفورمز'!J51="","",'لصق اكسل الفورمز'!J51)</f>
        <v/>
      </c>
      <c r="AXM56" s="20" t="str">
        <f>IF('لصق اكسل الفورمز'!K51="","",'لصق اكسل الفورمز'!K51)</f>
        <v/>
      </c>
      <c r="AXN56" s="20" t="str">
        <f>IF('لصق اكسل الفورمز'!L51="","",'لصق اكسل الفورمز'!L51)</f>
        <v/>
      </c>
      <c r="AXO56" s="20" t="str">
        <f>IF('لصق اكسل الفورمز'!M51="","",'لصق اكسل الفورمز'!M51)</f>
        <v/>
      </c>
      <c r="AXP56" s="20" t="str">
        <f>IF('لصق اكسل الفورمز'!N51="","",'لصق اكسل الفورمز'!N51)</f>
        <v/>
      </c>
      <c r="AXQ56" s="20" t="str">
        <f>IF('لصق اكسل الفورمز'!O51="","",'لصق اكسل الفورمز'!O51)</f>
        <v/>
      </c>
      <c r="AXR56" s="20" t="str">
        <f>IF('لصق اكسل الفورمز'!P51="","",'لصق اكسل الفورمز'!P51)</f>
        <v/>
      </c>
      <c r="AXS56" s="20" t="str">
        <f>IF('لصق اكسل الفورمز'!Q51="","",'لصق اكسل الفورمز'!Q51)</f>
        <v/>
      </c>
      <c r="AXT56" s="20" t="str">
        <f>IF('لصق اكسل الفورمز'!R51="","",'لصق اكسل الفورمز'!R51)</f>
        <v/>
      </c>
      <c r="AXU56" s="20" t="str">
        <f>IF('لصق اكسل الفورمز'!S51="","",'لصق اكسل الفورمز'!S51)</f>
        <v/>
      </c>
      <c r="AXV56" s="20" t="str">
        <f>IF('لصق اكسل الفورمز'!T51="","",'لصق اكسل الفورمز'!T51)</f>
        <v/>
      </c>
      <c r="AXW56" s="20" t="str">
        <f>IF('لصق اكسل الفورمز'!U51="","",'لصق اكسل الفورمز'!U51)</f>
        <v/>
      </c>
      <c r="AXX56" s="20" t="str">
        <f>IF('لصق اكسل الفورمز'!V51="","",'لصق اكسل الفورمز'!V51)</f>
        <v/>
      </c>
      <c r="AXY56" s="20" t="str">
        <f>IF('لصق اكسل الفورمز'!W51="","",'لصق اكسل الفورمز'!W51)</f>
        <v/>
      </c>
      <c r="AXZ56" s="20" t="str">
        <f>IF('لصق اكسل الفورمز'!X51="","",'لصق اكسل الفورمز'!X51)</f>
        <v/>
      </c>
      <c r="AYA56" s="20" t="str">
        <f>IF('لصق اكسل الفورمز'!Y51="","",'لصق اكسل الفورمز'!Y51)</f>
        <v/>
      </c>
      <c r="AYB56" s="20" t="str">
        <f>IF('لصق اكسل الفورمز'!Z51="","",'لصق اكسل الفورمز'!Z51)</f>
        <v/>
      </c>
      <c r="AYC56" s="20" t="str">
        <f>IF('لصق اكسل الفورمز'!AA51="","",'لصق اكسل الفورمز'!AA51)</f>
        <v/>
      </c>
      <c r="AYD56" s="20" t="str">
        <f>IF('لصق اكسل الفورمز'!AB51="","",'لصق اكسل الفورمز'!AB51)</f>
        <v/>
      </c>
      <c r="AYE56" s="20" t="str">
        <f>IF('لصق اكسل الفورمز'!AC51="","",'لصق اكسل الفورمز'!AC51)</f>
        <v/>
      </c>
      <c r="AYF56" s="20" t="str">
        <f>IF('لصق اكسل الفورمز'!AD51="","",'لصق اكسل الفورمز'!AD51)</f>
        <v/>
      </c>
      <c r="AYG56" s="20" t="str">
        <f>IF('لصق اكسل الفورمز'!AE51="","",'لصق اكسل الفورمز'!AE51)</f>
        <v/>
      </c>
      <c r="AYH56" s="20" t="str">
        <f>IF('لصق اكسل الفورمز'!AF51="","",'لصق اكسل الفورمز'!AF51)</f>
        <v/>
      </c>
      <c r="AYI56" s="20" t="str">
        <f>IF('لصق اكسل الفورمز'!AG51="","",'لصق اكسل الفورمز'!AG51)</f>
        <v/>
      </c>
      <c r="AYJ56" s="20" t="str">
        <f>IF('لصق اكسل الفورمز'!AH51="","",'لصق اكسل الفورمز'!AH51)</f>
        <v/>
      </c>
      <c r="AYK56" s="20" t="str">
        <f>IF('لصق اكسل الفورمز'!AI51="","",'لصق اكسل الفورمز'!AI51)</f>
        <v/>
      </c>
      <c r="AYL56" s="20" t="str">
        <f>IF('لصق اكسل الفورمز'!AJ51="","",'لصق اكسل الفورمز'!AJ51)</f>
        <v/>
      </c>
      <c r="AYM56" s="20" t="str">
        <f>IF('لصق اكسل الفورمز'!AK51="","",'لصق اكسل الفورمز'!AK51)</f>
        <v/>
      </c>
      <c r="AYN56" s="20" t="str">
        <f>IF('لصق اكسل الفورمز'!AL51="","",'لصق اكسل الفورمز'!AL51)</f>
        <v/>
      </c>
      <c r="AYO56" s="20" t="str">
        <f>IF('لصق اكسل الفورمز'!AM51="","",'لصق اكسل الفورمز'!AM51)</f>
        <v/>
      </c>
      <c r="AYP56" s="20" t="str">
        <f>IF('لصق اكسل الفورمز'!AN51="","",'لصق اكسل الفورمز'!AN51)</f>
        <v/>
      </c>
      <c r="AYQ56" s="20" t="str">
        <f>IF('لصق اكسل الفورمز'!AO51="","",'لصق اكسل الفورمز'!AO51)</f>
        <v/>
      </c>
      <c r="AYR56" s="20" t="str">
        <f>IF('لصق اكسل الفورمز'!AP51="","",'لصق اكسل الفورمز'!AP51)</f>
        <v/>
      </c>
      <c r="AYS56" s="20" t="str">
        <f>IF('لصق اكسل الفورمز'!AQ51="","",'لصق اكسل الفورمز'!AQ51)</f>
        <v/>
      </c>
      <c r="AYT56" s="20" t="str">
        <f>IF('لصق اكسل الفورمز'!AR51="","",'لصق اكسل الفورمز'!AR51)</f>
        <v/>
      </c>
      <c r="AYU56" s="20" t="str">
        <f>IF('لصق اكسل الفورمز'!AS51="","",'لصق اكسل الفورمز'!AS51)</f>
        <v/>
      </c>
      <c r="AYV56" s="20" t="str">
        <f>IF('لصق اكسل الفورمز'!AT51="","",'لصق اكسل الفورمز'!AT51)</f>
        <v/>
      </c>
      <c r="AYW56" s="20" t="str">
        <f>IF('لصق اكسل الفورمز'!AU51="","",'لصق اكسل الفورمز'!AU51)</f>
        <v/>
      </c>
      <c r="AYX56" s="20" t="str">
        <f>IF('لصق اكسل الفورمز'!AV51="","",'لصق اكسل الفورمز'!AV51)</f>
        <v/>
      </c>
      <c r="AYY56" s="20" t="str">
        <f>IF('لصق اكسل الفورمز'!AW51="","",'لصق اكسل الفورمز'!AW51)</f>
        <v/>
      </c>
      <c r="AYZ56" s="20" t="str">
        <f>IF('لصق اكسل الفورمز'!AX51="","",'لصق اكسل الفورمز'!AX51)</f>
        <v/>
      </c>
      <c r="AZA56" s="20" t="str">
        <f>IF('لصق اكسل الفورمز'!AY51="","",'لصق اكسل الفورمز'!AY51)</f>
        <v/>
      </c>
      <c r="AZB56" s="20" t="str">
        <f>IF('لصق اكسل الفورمز'!AZ51="","",'لصق اكسل الفورمز'!AZ51)</f>
        <v/>
      </c>
      <c r="AZC56" s="20" t="str">
        <f>IF('لصق اكسل الفورمز'!BA51="","",'لصق اكسل الفورمز'!BA51)</f>
        <v/>
      </c>
      <c r="AZD56" s="20" t="str">
        <f>IF('لصق اكسل الفورمز'!BB51="","",'لصق اكسل الفورمز'!BB51)</f>
        <v/>
      </c>
      <c r="AZE56" s="20" t="str">
        <f>IF('لصق اكسل الفورمز'!BC51="","",'لصق اكسل الفورمز'!BC51)</f>
        <v/>
      </c>
      <c r="AZF56" s="20" t="str">
        <f>IF('لصق اكسل الفورمز'!BD51="","",'لصق اكسل الفورمز'!BD51)</f>
        <v/>
      </c>
      <c r="AZG56" s="20" t="str">
        <f>IF('لصق اكسل الفورمز'!BE51="","",'لصق اكسل الفورمز'!BE51)</f>
        <v/>
      </c>
      <c r="AZH56" s="20" t="str">
        <f>IF('لصق اكسل الفورمز'!BF51="","",'لصق اكسل الفورمز'!BF51)</f>
        <v/>
      </c>
      <c r="AZI56" s="20" t="str">
        <f>IF('لصق اكسل الفورمز'!BG51="","",'لصق اكسل الفورمز'!BG51)</f>
        <v/>
      </c>
      <c r="AZJ56" s="20" t="str">
        <f>IF('لصق اكسل الفورمز'!BH51="","",'لصق اكسل الفورمز'!BH51)</f>
        <v/>
      </c>
      <c r="AZK56" s="20" t="str">
        <f>IF('لصق اكسل الفورمز'!BI51="","",'لصق اكسل الفورمز'!BI51)</f>
        <v/>
      </c>
      <c r="AZL56" s="20" t="str">
        <f>IF('لصق اكسل الفورمز'!BJ51="","",'لصق اكسل الفورمز'!BJ51)</f>
        <v/>
      </c>
      <c r="AZM56" s="20" t="str">
        <f>IF('لصق اكسل الفورمز'!BK51="","",'لصق اكسل الفورمز'!BK51)</f>
        <v/>
      </c>
      <c r="AZN56" s="20" t="str">
        <f>IF('لصق اكسل الفورمز'!BL51="","",'لصق اكسل الفورمز'!BL51)</f>
        <v/>
      </c>
      <c r="AZO56" s="20" t="str">
        <f>IF('لصق اكسل الفورمز'!BM51="","",'لصق اكسل الفورمز'!BM51)</f>
        <v/>
      </c>
      <c r="AZP56" s="20" t="str">
        <f>IF('لصق اكسل الفورمز'!BN51="","",'لصق اكسل الفورمز'!BN51)</f>
        <v/>
      </c>
      <c r="AZQ56" s="20" t="str">
        <f>IF('لصق اكسل الفورمز'!BO51="","",'لصق اكسل الفورمز'!BO51)</f>
        <v/>
      </c>
      <c r="AZR56" s="20" t="str">
        <f>IF('لصق اكسل الفورمز'!BP51="","",'لصق اكسل الفورمز'!BP51)</f>
        <v/>
      </c>
      <c r="AZS56" s="20" t="str">
        <f>IF('لصق اكسل الفورمز'!BQ51="","",'لصق اكسل الفورمز'!BQ51)</f>
        <v/>
      </c>
      <c r="AZT56" s="20" t="str">
        <f>IF('لصق اكسل الفورمز'!BR51="","",'لصق اكسل الفورمز'!BR51)</f>
        <v/>
      </c>
      <c r="AZU56" s="20" t="str">
        <f>IF('لصق اكسل الفورمز'!BS51="","",'لصق اكسل الفورمز'!BS51)</f>
        <v/>
      </c>
      <c r="AZV56" s="20" t="str">
        <f>IF('لصق اكسل الفورمز'!BT51="","",'لصق اكسل الفورمز'!BT51)</f>
        <v/>
      </c>
      <c r="AZW56" s="20" t="str">
        <f>IF('لصق اكسل الفورمز'!BU51="","",'لصق اكسل الفورمز'!BU51)</f>
        <v/>
      </c>
      <c r="AZX56" s="20" t="str">
        <f>IF('لصق اكسل الفورمز'!BV51="","",'لصق اكسل الفورمز'!BV51)</f>
        <v/>
      </c>
      <c r="AZY56" s="20" t="str">
        <f>IF('لصق اكسل الفورمز'!BW51="","",'لصق اكسل الفورمز'!BW51)</f>
        <v/>
      </c>
      <c r="AZZ56" s="20" t="str">
        <f>IF('لصق اكسل الفورمز'!BX51="","",'لصق اكسل الفورمز'!BX51)</f>
        <v/>
      </c>
      <c r="BAA56" s="20" t="str">
        <f>IF('لصق اكسل الفورمز'!BY51="","",'لصق اكسل الفورمز'!BY51)</f>
        <v/>
      </c>
      <c r="BAB56" s="20" t="str">
        <f>IF('لصق اكسل الفورمز'!BZ51="","",'لصق اكسل الفورمز'!BZ51)</f>
        <v/>
      </c>
      <c r="BAC56" s="20" t="str">
        <f>IF('لصق اكسل الفورمز'!CA51="","",'لصق اكسل الفورمز'!CA51)</f>
        <v/>
      </c>
      <c r="BAD56" s="20" t="str">
        <f>IF('لصق اكسل الفورمز'!CB51="","",'لصق اكسل الفورمز'!CB51)</f>
        <v/>
      </c>
      <c r="BAE56" s="20" t="str">
        <f>IF('لصق اكسل الفورمز'!CC51="","",'لصق اكسل الفورمز'!CC51)</f>
        <v/>
      </c>
      <c r="BAF56" s="20" t="str">
        <f>IF('لصق اكسل الفورمز'!CD51="","",'لصق اكسل الفورمز'!CD51)</f>
        <v/>
      </c>
      <c r="BAG56" s="20" t="str">
        <f>IF('لصق اكسل الفورمز'!CE51="","",'لصق اكسل الفورمز'!CE51)</f>
        <v/>
      </c>
      <c r="BAH56" s="20" t="str">
        <f>IF('لصق اكسل الفورمز'!CF51="","",'لصق اكسل الفورمز'!CF51)</f>
        <v/>
      </c>
      <c r="BAI56" s="20" t="str">
        <f>IF('لصق اكسل الفورمز'!CG51="","",'لصق اكسل الفورمز'!CG51)</f>
        <v/>
      </c>
      <c r="BAJ56" s="20" t="str">
        <f>IF('لصق اكسل الفورمز'!CH51="","",'لصق اكسل الفورمز'!CH51)</f>
        <v/>
      </c>
      <c r="BAK56" s="20" t="str">
        <f>IF('لصق اكسل الفورمز'!CI51="","",'لصق اكسل الفورمز'!CI51)</f>
        <v/>
      </c>
      <c r="BAL56" s="20" t="str">
        <f>IF('لصق اكسل الفورمز'!CJ51="","",'لصق اكسل الفورمز'!CJ51)</f>
        <v/>
      </c>
      <c r="BAM56" s="20" t="str">
        <f>IF('لصق اكسل الفورمز'!CK51="","",'لصق اكسل الفورمز'!CK51)</f>
        <v/>
      </c>
      <c r="BAN56" s="20" t="str">
        <f>IF('لصق اكسل الفورمز'!CL51="","",'لصق اكسل الفورمز'!CL51)</f>
        <v/>
      </c>
      <c r="BAO56" s="20" t="str">
        <f>IF('لصق اكسل الفورمز'!CM51="","",'لصق اكسل الفورمز'!CM51)</f>
        <v/>
      </c>
      <c r="BAP56" s="20" t="str">
        <f>IF('لصق اكسل الفورمز'!CN51="","",'لصق اكسل الفورمز'!CN51)</f>
        <v/>
      </c>
      <c r="BAQ56" s="20" t="str">
        <f>IF('لصق اكسل الفورمز'!CO51="","",'لصق اكسل الفورمز'!CO51)</f>
        <v/>
      </c>
      <c r="BAR56" s="20" t="str">
        <f>IF('لصق اكسل الفورمز'!CP51="","",'لصق اكسل الفورمز'!CP51)</f>
        <v/>
      </c>
      <c r="BAS56" s="20" t="str">
        <f>IF('لصق اكسل الفورمز'!CQ51="","",'لصق اكسل الفورمز'!CQ51)</f>
        <v/>
      </c>
      <c r="BAT56" s="20" t="str">
        <f>IF('لصق اكسل الفورمز'!CR51="","",'لصق اكسل الفورمز'!CR51)</f>
        <v/>
      </c>
      <c r="BAU56" s="20" t="str">
        <f>IF('لصق اكسل الفورمز'!CS51="","",'لصق اكسل الفورمز'!CS51)</f>
        <v/>
      </c>
      <c r="BAV56" s="20" t="str">
        <f>IF('لصق اكسل الفورمز'!CT51="","",'لصق اكسل الفورمز'!CT51)</f>
        <v/>
      </c>
      <c r="BAW56" s="20" t="str">
        <f>IF('لصق اكسل الفورمز'!CU51="","",'لصق اكسل الفورمز'!CU51)</f>
        <v/>
      </c>
      <c r="BAX56" s="20" t="str">
        <f>IF('لصق اكسل الفورمز'!CV51="","",'لصق اكسل الفورمز'!CV51)</f>
        <v/>
      </c>
      <c r="BAY56" s="20" t="str">
        <f>IF('لصق اكسل الفورمز'!CW51="","",'لصق اكسل الفورمز'!CW51)</f>
        <v/>
      </c>
      <c r="BAZ56" s="20" t="str">
        <f>IF('لصق اكسل الفورمز'!CX51="","",'لصق اكسل الفورمز'!CX51)</f>
        <v/>
      </c>
      <c r="BBA56" s="20" t="str">
        <f>IF('لصق اكسل الفورمز'!CY51="","",'لصق اكسل الفورمز'!CY51)</f>
        <v/>
      </c>
      <c r="BBB56" s="20" t="str">
        <f>IF('لصق اكسل الفورمز'!CZ51="","",'لصق اكسل الفورمز'!CZ51)</f>
        <v/>
      </c>
      <c r="BBC56" s="20" t="str">
        <f>IF('لصق اكسل الفورمز'!DA51="","",'لصق اكسل الفورمز'!DA51)</f>
        <v/>
      </c>
      <c r="BBD56" s="20" t="str">
        <f>IF('لصق اكسل الفورمز'!DB51="","",'لصق اكسل الفورمز'!DB51)</f>
        <v/>
      </c>
      <c r="BBE56" s="20" t="str">
        <f>IF('لصق اكسل الفورمز'!DC51="","",'لصق اكسل الفورمز'!DC51)</f>
        <v/>
      </c>
      <c r="BBF56" s="20" t="str">
        <f>IF('لصق اكسل الفورمز'!DD51="","",'لصق اكسل الفورمز'!DD51)</f>
        <v/>
      </c>
      <c r="BBG56" s="20" t="str">
        <f>IF('لصق اكسل الفورمز'!DE51="","",'لصق اكسل الفورمز'!DE51)</f>
        <v/>
      </c>
      <c r="BBH56" s="20" t="str">
        <f>IF('لصق اكسل الفورمز'!DF51="","",'لصق اكسل الفورمز'!DF51)</f>
        <v/>
      </c>
      <c r="BBI56" s="20" t="str">
        <f>IF('لصق اكسل الفورمز'!DG51="","",'لصق اكسل الفورمز'!DG51)</f>
        <v/>
      </c>
      <c r="BBJ56" s="20" t="str">
        <f>IF('لصق اكسل الفورمز'!DH51="","",'لصق اكسل الفورمز'!DH51)</f>
        <v/>
      </c>
      <c r="BBK56" s="20" t="str">
        <f>IF('لصق اكسل الفورمز'!DI51="","",'لصق اكسل الفورمز'!DI51)</f>
        <v/>
      </c>
      <c r="BBL56" s="20" t="str">
        <f>IF('لصق اكسل الفورمز'!DJ51="","",'لصق اكسل الفورمز'!DJ51)</f>
        <v/>
      </c>
      <c r="BBM56" s="20" t="str">
        <f>IF('لصق اكسل الفورمز'!DK51="","",'لصق اكسل الفورمز'!DK51)</f>
        <v/>
      </c>
      <c r="BBN56" s="20" t="str">
        <f>IF('لصق اكسل الفورمز'!DL51="","",'لصق اكسل الفورمز'!DL51)</f>
        <v/>
      </c>
      <c r="BBO56" s="20" t="str">
        <f>IF('لصق اكسل الفورمز'!DM51="","",'لصق اكسل الفورمز'!DM51)</f>
        <v/>
      </c>
      <c r="BCU56" s="20" t="str">
        <f t="shared" si="131"/>
        <v/>
      </c>
      <c r="BCV56" s="20" t="str">
        <f t="shared" si="132"/>
        <v/>
      </c>
      <c r="BCW56" s="20" t="str">
        <f t="shared" si="133"/>
        <v/>
      </c>
      <c r="BCX56" s="20" t="str">
        <f t="shared" si="134"/>
        <v/>
      </c>
      <c r="BCY56" s="20" t="str">
        <f t="shared" si="135"/>
        <v/>
      </c>
      <c r="BCZ56" s="20" t="str">
        <f t="shared" si="136"/>
        <v/>
      </c>
      <c r="BDA56" s="20" t="str">
        <f t="shared" si="137"/>
        <v/>
      </c>
      <c r="BDB56" s="20" t="str">
        <f t="shared" si="138"/>
        <v/>
      </c>
      <c r="BDC56" s="20" t="str">
        <f t="shared" si="139"/>
        <v/>
      </c>
      <c r="BDD56" s="20" t="str">
        <f t="shared" si="140"/>
        <v/>
      </c>
      <c r="BDE56" s="20" t="str">
        <f t="shared" si="141"/>
        <v/>
      </c>
      <c r="BDF56" s="20" t="str">
        <f t="shared" si="142"/>
        <v/>
      </c>
      <c r="BDG56" s="20" t="str">
        <f t="shared" si="143"/>
        <v/>
      </c>
      <c r="BDH56" s="20" t="str">
        <f t="shared" si="144"/>
        <v/>
      </c>
      <c r="BDI56" s="20" t="str">
        <f t="shared" si="145"/>
        <v/>
      </c>
      <c r="BDJ56" s="20" t="str">
        <f t="shared" si="146"/>
        <v/>
      </c>
      <c r="BDK56" s="20" t="str">
        <f t="shared" si="147"/>
        <v/>
      </c>
      <c r="BDL56" s="20" t="str">
        <f t="shared" si="148"/>
        <v/>
      </c>
      <c r="BDM56" s="20" t="str">
        <f t="shared" si="149"/>
        <v/>
      </c>
      <c r="BDN56" s="20" t="str">
        <f t="shared" si="150"/>
        <v/>
      </c>
      <c r="BDO56" s="20" t="str">
        <f t="shared" si="151"/>
        <v/>
      </c>
      <c r="BDP56" s="20" t="str">
        <f t="shared" si="152"/>
        <v/>
      </c>
      <c r="BDQ56" s="20" t="str">
        <f t="shared" si="153"/>
        <v/>
      </c>
      <c r="BDR56" s="20" t="str">
        <f t="shared" si="154"/>
        <v/>
      </c>
      <c r="BDS56" s="20" t="str">
        <f t="shared" si="155"/>
        <v/>
      </c>
      <c r="BDT56" s="20" t="str">
        <f t="shared" si="156"/>
        <v/>
      </c>
      <c r="BDU56" s="20" t="str">
        <f t="shared" si="157"/>
        <v/>
      </c>
      <c r="BDV56" s="20" t="str">
        <f t="shared" si="158"/>
        <v/>
      </c>
      <c r="BDW56" s="20" t="str">
        <f t="shared" si="159"/>
        <v/>
      </c>
      <c r="BDX56" s="20" t="str">
        <f t="shared" si="160"/>
        <v/>
      </c>
      <c r="BDY56" s="20" t="str">
        <f t="shared" si="161"/>
        <v/>
      </c>
      <c r="BDZ56" s="20" t="str">
        <f t="shared" si="162"/>
        <v/>
      </c>
      <c r="BEA56" s="20" t="str">
        <f t="shared" si="163"/>
        <v/>
      </c>
      <c r="BEB56" s="20" t="str">
        <f t="shared" si="164"/>
        <v/>
      </c>
      <c r="BEC56" s="20" t="str">
        <f t="shared" si="165"/>
        <v/>
      </c>
      <c r="BED56" s="20" t="str">
        <f t="shared" si="166"/>
        <v/>
      </c>
      <c r="BEE56" s="20" t="str">
        <f t="shared" si="167"/>
        <v/>
      </c>
      <c r="BEF56" s="20" t="str">
        <f t="shared" si="168"/>
        <v/>
      </c>
      <c r="BEG56" s="20" t="str">
        <f t="shared" si="169"/>
        <v/>
      </c>
      <c r="BEH56" s="20" t="str">
        <f t="shared" si="170"/>
        <v/>
      </c>
      <c r="BEI56" s="20" t="str">
        <f t="shared" si="171"/>
        <v/>
      </c>
      <c r="BEJ56" s="20" t="str">
        <f t="shared" si="172"/>
        <v/>
      </c>
      <c r="BEK56" s="20" t="str">
        <f t="shared" si="173"/>
        <v/>
      </c>
      <c r="BEL56" s="20" t="str">
        <f t="shared" si="174"/>
        <v/>
      </c>
      <c r="BEM56" s="20" t="str">
        <f t="shared" si="175"/>
        <v/>
      </c>
      <c r="BEN56" s="20" t="str">
        <f t="shared" si="176"/>
        <v/>
      </c>
      <c r="BEO56" s="20" t="str">
        <f t="shared" si="177"/>
        <v/>
      </c>
      <c r="BEP56" s="20" t="str">
        <f t="shared" si="178"/>
        <v/>
      </c>
      <c r="BEQ56" s="20" t="str">
        <f t="shared" si="179"/>
        <v/>
      </c>
      <c r="BER56" s="20" t="str">
        <f t="shared" si="180"/>
        <v/>
      </c>
      <c r="BES56" s="20" t="str">
        <f t="shared" si="181"/>
        <v/>
      </c>
      <c r="BET56" s="20" t="str">
        <f t="shared" si="182"/>
        <v/>
      </c>
      <c r="BEU56" s="20" t="str">
        <f t="shared" si="183"/>
        <v/>
      </c>
      <c r="BEV56" s="20" t="str">
        <f t="shared" si="184"/>
        <v/>
      </c>
      <c r="BEW56" s="20" t="str">
        <f t="shared" si="185"/>
        <v/>
      </c>
      <c r="BEX56" s="20" t="str">
        <f t="shared" si="186"/>
        <v/>
      </c>
      <c r="BEY56" s="20" t="str">
        <f t="shared" si="187"/>
        <v/>
      </c>
      <c r="BEZ56" s="20" t="str">
        <f t="shared" si="188"/>
        <v/>
      </c>
      <c r="BFA56" s="20" t="str">
        <f t="shared" si="189"/>
        <v/>
      </c>
      <c r="BFB56" s="20" t="str">
        <f t="shared" si="190"/>
        <v/>
      </c>
      <c r="BFC56" s="20" t="str">
        <f t="shared" si="191"/>
        <v/>
      </c>
      <c r="BFD56" s="20" t="str">
        <f t="shared" si="192"/>
        <v/>
      </c>
      <c r="BFE56" s="20" t="str">
        <f t="shared" si="193"/>
        <v/>
      </c>
      <c r="BFF56" s="20" t="str">
        <f t="shared" si="194"/>
        <v/>
      </c>
      <c r="BFG56" s="20" t="str">
        <f t="shared" si="195"/>
        <v/>
      </c>
      <c r="BFH56" s="20" t="str">
        <f t="shared" si="196"/>
        <v/>
      </c>
      <c r="BFI56" s="20" t="str">
        <f t="shared" si="197"/>
        <v/>
      </c>
      <c r="BFJ56" s="20" t="str">
        <f t="shared" si="198"/>
        <v/>
      </c>
      <c r="BFK56" s="20" t="str">
        <f t="shared" si="199"/>
        <v/>
      </c>
      <c r="BFL56" s="20" t="str">
        <f t="shared" si="200"/>
        <v/>
      </c>
      <c r="BFM56" s="20" t="str">
        <f t="shared" si="201"/>
        <v/>
      </c>
      <c r="BFN56" s="20" t="str">
        <f t="shared" si="202"/>
        <v/>
      </c>
      <c r="BFO56" s="20" t="str">
        <f t="shared" si="203"/>
        <v/>
      </c>
      <c r="BFP56" s="20" t="str">
        <f t="shared" si="204"/>
        <v/>
      </c>
      <c r="BFQ56" s="20" t="str">
        <f t="shared" si="205"/>
        <v/>
      </c>
      <c r="BFR56" s="20" t="str">
        <f t="shared" si="206"/>
        <v/>
      </c>
      <c r="BFS56" s="20" t="str">
        <f t="shared" si="207"/>
        <v/>
      </c>
      <c r="BFT56" s="20" t="str">
        <f t="shared" si="208"/>
        <v/>
      </c>
      <c r="BFU56" s="20" t="str">
        <f t="shared" si="209"/>
        <v/>
      </c>
      <c r="BFV56" s="20" t="str">
        <f t="shared" si="210"/>
        <v/>
      </c>
      <c r="BFW56" s="20" t="str">
        <f t="shared" si="211"/>
        <v/>
      </c>
      <c r="BFX56" s="20" t="str">
        <f t="shared" si="212"/>
        <v/>
      </c>
      <c r="BFY56" s="20" t="str">
        <f t="shared" si="213"/>
        <v/>
      </c>
      <c r="BFZ56" s="20" t="str">
        <f t="shared" si="214"/>
        <v/>
      </c>
      <c r="BGA56" s="20" t="str">
        <f t="shared" si="215"/>
        <v/>
      </c>
      <c r="BGB56" s="20" t="str">
        <f t="shared" si="216"/>
        <v/>
      </c>
      <c r="BGC56" s="20" t="str">
        <f t="shared" si="217"/>
        <v/>
      </c>
      <c r="BGD56" s="20" t="str">
        <f t="shared" si="218"/>
        <v/>
      </c>
      <c r="BGE56" s="20" t="str">
        <f t="shared" si="219"/>
        <v/>
      </c>
      <c r="BGF56" s="20" t="str">
        <f t="shared" si="220"/>
        <v/>
      </c>
      <c r="BGG56" s="20" t="str">
        <f t="shared" si="221"/>
        <v/>
      </c>
      <c r="BGH56" s="20" t="str">
        <f t="shared" si="222"/>
        <v/>
      </c>
      <c r="BGI56" s="20" t="str">
        <f t="shared" si="223"/>
        <v/>
      </c>
      <c r="BGJ56" s="20" t="str">
        <f t="shared" si="224"/>
        <v/>
      </c>
      <c r="BGK56" s="20" t="str">
        <f t="shared" si="225"/>
        <v/>
      </c>
      <c r="BGL56" s="20" t="str">
        <f t="shared" si="226"/>
        <v/>
      </c>
      <c r="BGM56" s="20" t="str">
        <f t="shared" si="227"/>
        <v/>
      </c>
      <c r="BGN56" s="20" t="str">
        <f t="shared" si="228"/>
        <v/>
      </c>
      <c r="BGO56" s="20" t="str">
        <f t="shared" si="229"/>
        <v/>
      </c>
      <c r="BGP56" s="20" t="str">
        <f t="shared" si="230"/>
        <v/>
      </c>
      <c r="BGQ56" s="20" t="str">
        <f t="shared" si="231"/>
        <v/>
      </c>
      <c r="BGR56" s="20" t="str">
        <f t="shared" si="232"/>
        <v/>
      </c>
      <c r="BGS56" s="20" t="str">
        <f t="shared" si="233"/>
        <v/>
      </c>
      <c r="BGT56" s="20" t="str">
        <f t="shared" si="234"/>
        <v/>
      </c>
      <c r="BGU56" s="20" t="str">
        <f t="shared" si="235"/>
        <v/>
      </c>
      <c r="BGV56" s="20" t="str">
        <f t="shared" si="236"/>
        <v/>
      </c>
      <c r="BGW56" s="20" t="str">
        <f t="shared" si="237"/>
        <v/>
      </c>
      <c r="BGX56" s="20" t="str">
        <f t="shared" si="238"/>
        <v/>
      </c>
      <c r="BGY56" s="20" t="str">
        <f t="shared" si="239"/>
        <v/>
      </c>
      <c r="BGZ56" s="20" t="str">
        <f t="shared" si="240"/>
        <v/>
      </c>
      <c r="BHA56" s="20" t="str">
        <f t="shared" si="241"/>
        <v/>
      </c>
      <c r="BHB56" s="20" t="str">
        <f t="shared" si="242"/>
        <v/>
      </c>
      <c r="BHC56" s="20" t="str">
        <f t="shared" si="243"/>
        <v/>
      </c>
      <c r="BHD56" s="20" t="str">
        <f t="shared" si="244"/>
        <v/>
      </c>
      <c r="BHE56" s="20" t="str">
        <f t="shared" si="245"/>
        <v/>
      </c>
      <c r="BHF56" s="20" t="str">
        <f t="shared" si="246"/>
        <v/>
      </c>
      <c r="BHG56" s="20" t="str">
        <f t="shared" si="247"/>
        <v/>
      </c>
      <c r="BHJ56" s="20" t="str">
        <f t="shared" si="248"/>
        <v/>
      </c>
      <c r="BHL56" s="20" t="str">
        <f t="shared" si="313"/>
        <v/>
      </c>
      <c r="BHM56" s="20" t="str">
        <f t="shared" si="313"/>
        <v/>
      </c>
      <c r="BHN56" s="20" t="str">
        <f t="shared" si="313"/>
        <v/>
      </c>
      <c r="BHO56" s="20" t="str">
        <f t="shared" si="313"/>
        <v/>
      </c>
      <c r="BHP56" s="20" t="str">
        <f t="shared" si="313"/>
        <v/>
      </c>
      <c r="BHQ56" s="20" t="str">
        <f t="shared" si="313"/>
        <v/>
      </c>
      <c r="BHR56" s="20" t="str">
        <f t="shared" si="313"/>
        <v/>
      </c>
      <c r="BHS56" s="20" t="str">
        <f t="shared" si="313"/>
        <v/>
      </c>
      <c r="BHT56" s="20" t="str">
        <f t="shared" si="313"/>
        <v/>
      </c>
      <c r="BHU56" s="20" t="str">
        <f t="shared" si="313"/>
        <v/>
      </c>
      <c r="BHV56" s="20" t="str">
        <f t="shared" si="313"/>
        <v/>
      </c>
      <c r="BHW56" s="20" t="str">
        <f t="shared" si="313"/>
        <v/>
      </c>
      <c r="BHX56" s="20" t="str">
        <f t="shared" si="313"/>
        <v/>
      </c>
      <c r="BHY56" s="20" t="str">
        <f t="shared" si="313"/>
        <v/>
      </c>
      <c r="BHZ56" s="20" t="str">
        <f t="shared" si="313"/>
        <v/>
      </c>
      <c r="BIA56" s="20" t="str">
        <f t="shared" si="313"/>
        <v/>
      </c>
      <c r="BIB56" s="20" t="str">
        <f t="shared" si="312"/>
        <v/>
      </c>
      <c r="BIC56" s="20" t="str">
        <f t="shared" si="312"/>
        <v/>
      </c>
      <c r="BID56" s="20" t="str">
        <f t="shared" si="312"/>
        <v/>
      </c>
      <c r="BIE56" s="20" t="str">
        <f t="shared" si="312"/>
        <v/>
      </c>
    </row>
    <row r="57" spans="1:104 1303:1591" ht="14.5">
      <c r="A57" s="523">
        <v>51</v>
      </c>
      <c r="B57" s="510" t="str">
        <f>IF('لصق اكسل الفورمز'!E52="","",'لصق اكسل الفورمز'!E52)</f>
        <v/>
      </c>
      <c r="C57" s="510" t="str">
        <f t="shared" si="93"/>
        <v/>
      </c>
      <c r="D57" s="510" t="str">
        <f t="shared" si="276"/>
        <v/>
      </c>
      <c r="E57" s="510" t="str">
        <f t="shared" si="277"/>
        <v/>
      </c>
      <c r="F57" s="510" t="str">
        <f t="shared" si="278"/>
        <v/>
      </c>
      <c r="G57" s="510" t="str">
        <f t="shared" si="279"/>
        <v/>
      </c>
      <c r="H57" s="510" t="str">
        <f t="shared" si="280"/>
        <v/>
      </c>
      <c r="I57" s="510" t="str">
        <f t="shared" si="281"/>
        <v/>
      </c>
      <c r="J57" s="510" t="str">
        <f t="shared" si="282"/>
        <v/>
      </c>
      <c r="K57" s="510" t="str">
        <f t="shared" si="283"/>
        <v/>
      </c>
      <c r="L57" s="510" t="str">
        <f t="shared" si="253"/>
        <v/>
      </c>
      <c r="M57" s="510" t="str">
        <f t="shared" si="254"/>
        <v/>
      </c>
      <c r="N57" s="510" t="str">
        <f t="shared" si="255"/>
        <v/>
      </c>
      <c r="O57" s="510" t="str">
        <f t="shared" si="256"/>
        <v/>
      </c>
      <c r="P57" s="510" t="str">
        <f t="shared" si="257"/>
        <v/>
      </c>
      <c r="Q57" s="510" t="str">
        <f t="shared" si="258"/>
        <v/>
      </c>
      <c r="R57" s="510" t="str">
        <f t="shared" si="259"/>
        <v/>
      </c>
      <c r="S57" s="510" t="str">
        <f t="shared" si="260"/>
        <v/>
      </c>
      <c r="T57" s="510" t="str">
        <f t="shared" si="261"/>
        <v/>
      </c>
      <c r="U57" s="510" t="str">
        <f t="shared" si="262"/>
        <v/>
      </c>
      <c r="V57" s="510" t="str">
        <f t="shared" si="263"/>
        <v/>
      </c>
      <c r="W57" s="527" t="str">
        <f t="shared" si="94"/>
        <v/>
      </c>
      <c r="X57" s="510" t="str">
        <f t="shared" si="95"/>
        <v/>
      </c>
      <c r="Y57" s="564" t="str">
        <f t="shared" si="96"/>
        <v/>
      </c>
      <c r="AL57" s="20">
        <f t="shared" si="97"/>
        <v>0</v>
      </c>
      <c r="AM57" s="20">
        <f t="shared" si="98"/>
        <v>0</v>
      </c>
      <c r="AO57" s="20" t="str">
        <f t="shared" si="99"/>
        <v/>
      </c>
      <c r="AQ57" s="20" t="str">
        <f t="shared" si="252"/>
        <v/>
      </c>
      <c r="AR57" s="20" t="str">
        <f t="shared" si="101"/>
        <v/>
      </c>
      <c r="AS57" s="20" t="str">
        <f t="shared" si="102"/>
        <v/>
      </c>
      <c r="AT57" s="20" t="str">
        <f t="shared" si="103"/>
        <v/>
      </c>
      <c r="AU57" s="20" t="str">
        <f t="shared" si="104"/>
        <v/>
      </c>
      <c r="AV57" s="20" t="str">
        <f t="shared" si="105"/>
        <v/>
      </c>
      <c r="AW57" s="20" t="str">
        <f t="shared" si="106"/>
        <v/>
      </c>
      <c r="AX57" s="20" t="str">
        <f t="shared" si="107"/>
        <v/>
      </c>
      <c r="AY57" s="20" t="str">
        <f t="shared" si="108"/>
        <v/>
      </c>
      <c r="AZ57" s="20" t="str">
        <f t="shared" si="109"/>
        <v/>
      </c>
      <c r="BA57" s="20" t="str">
        <f t="shared" si="110"/>
        <v/>
      </c>
      <c r="BB57" s="20" t="str">
        <f t="shared" si="111"/>
        <v/>
      </c>
      <c r="BC57" s="20" t="str">
        <f t="shared" si="112"/>
        <v/>
      </c>
      <c r="BD57" s="20" t="str">
        <f t="shared" si="113"/>
        <v/>
      </c>
      <c r="BE57" s="20" t="str">
        <f t="shared" si="114"/>
        <v/>
      </c>
      <c r="BF57" s="20" t="str">
        <f t="shared" si="115"/>
        <v/>
      </c>
      <c r="BG57" s="20" t="str">
        <f t="shared" si="116"/>
        <v/>
      </c>
      <c r="BH57" s="20" t="str">
        <f t="shared" si="117"/>
        <v/>
      </c>
      <c r="BI57" s="20" t="str">
        <f t="shared" si="118"/>
        <v/>
      </c>
      <c r="BJ57" s="20" t="str">
        <f t="shared" si="119"/>
        <v/>
      </c>
      <c r="BL57" s="38" t="e">
        <f t="shared" si="120"/>
        <v>#DIV/0!</v>
      </c>
      <c r="BM57" s="4">
        <f t="shared" si="121"/>
        <v>0</v>
      </c>
      <c r="BN57" s="4">
        <f t="shared" si="122"/>
        <v>0</v>
      </c>
      <c r="BO57" s="4">
        <f t="shared" si="123"/>
        <v>0</v>
      </c>
      <c r="BP57" s="173" t="str">
        <f t="shared" si="124"/>
        <v/>
      </c>
      <c r="BQ57" s="4">
        <f t="shared" si="125"/>
        <v>0</v>
      </c>
      <c r="BT57" s="268" t="str">
        <f t="shared" si="126"/>
        <v/>
      </c>
      <c r="BU57" s="268" t="str">
        <f t="shared" si="127"/>
        <v/>
      </c>
      <c r="BX57" s="20">
        <f t="shared" si="128"/>
        <v>1</v>
      </c>
      <c r="CG57" s="20" t="str">
        <f t="shared" si="129"/>
        <v/>
      </c>
      <c r="CH57" s="20" t="str">
        <f t="shared" si="307"/>
        <v/>
      </c>
      <c r="CI57" s="20" t="str">
        <f t="shared" si="308"/>
        <v/>
      </c>
      <c r="CJ57" s="20" t="str">
        <f t="shared" si="309"/>
        <v/>
      </c>
      <c r="CK57" s="20" t="str">
        <f t="shared" si="284"/>
        <v/>
      </c>
      <c r="CL57" s="20" t="str">
        <f t="shared" si="285"/>
        <v/>
      </c>
      <c r="CM57" s="20" t="str">
        <f t="shared" si="286"/>
        <v/>
      </c>
      <c r="CN57" s="20" t="str">
        <f t="shared" si="287"/>
        <v/>
      </c>
      <c r="CO57" s="20" t="str">
        <f t="shared" si="288"/>
        <v/>
      </c>
      <c r="CP57" s="20" t="str">
        <f t="shared" si="289"/>
        <v/>
      </c>
      <c r="CQ57" s="20" t="str">
        <f t="shared" si="290"/>
        <v/>
      </c>
      <c r="CR57" s="20" t="str">
        <f t="shared" si="291"/>
        <v/>
      </c>
      <c r="CS57" s="20" t="str">
        <f t="shared" si="292"/>
        <v/>
      </c>
      <c r="CT57" s="20" t="str">
        <f t="shared" si="293"/>
        <v/>
      </c>
      <c r="CU57" s="20" t="str">
        <f t="shared" si="294"/>
        <v/>
      </c>
      <c r="CV57" s="20" t="str">
        <f t="shared" si="295"/>
        <v/>
      </c>
      <c r="CW57" s="20" t="str">
        <f t="shared" si="296"/>
        <v/>
      </c>
      <c r="CX57" s="20" t="str">
        <f t="shared" si="297"/>
        <v/>
      </c>
      <c r="CY57" s="20" t="str">
        <f t="shared" si="298"/>
        <v/>
      </c>
      <c r="CZ57" s="20" t="str">
        <f t="shared" si="130"/>
        <v/>
      </c>
      <c r="AXC57" s="20" t="str">
        <f>IF('لصق اكسل الفورمز'!A52="","",'لصق اكسل الفورمز'!A52)</f>
        <v/>
      </c>
      <c r="AXD57" s="20" t="str">
        <f>IF('لصق اكسل الفورمز'!B52="","",'لصق اكسل الفورمز'!B52)</f>
        <v/>
      </c>
      <c r="AXE57" s="20" t="str">
        <f>IF('لصق اكسل الفورمز'!C52="","",'لصق اكسل الفورمز'!C52)</f>
        <v/>
      </c>
      <c r="AXF57" s="20" t="str">
        <f>IF('لصق اكسل الفورمز'!D52="","",'لصق اكسل الفورمز'!D52)</f>
        <v/>
      </c>
      <c r="AXG57" s="20" t="str">
        <f>IF('لصق اكسل الفورمز'!E52="","",'لصق اكسل الفورمز'!E52)</f>
        <v/>
      </c>
      <c r="AXH57" s="20" t="str">
        <f>IF('لصق اكسل الفورمز'!F52="","",'لصق اكسل الفورمز'!F52)</f>
        <v/>
      </c>
      <c r="AXI57" s="20" t="str">
        <f>IF('لصق اكسل الفورمز'!G52="","",'لصق اكسل الفورمز'!G52)</f>
        <v/>
      </c>
      <c r="AXJ57" s="20" t="str">
        <f>IF('لصق اكسل الفورمز'!H52="","",'لصق اكسل الفورمز'!H52)</f>
        <v/>
      </c>
      <c r="AXK57" s="20" t="str">
        <f>IF('لصق اكسل الفورمز'!I52="","",'لصق اكسل الفورمز'!I52)</f>
        <v/>
      </c>
      <c r="AXL57" s="20" t="str">
        <f>IF('لصق اكسل الفورمز'!J52="","",'لصق اكسل الفورمز'!J52)</f>
        <v/>
      </c>
      <c r="AXM57" s="20" t="str">
        <f>IF('لصق اكسل الفورمز'!K52="","",'لصق اكسل الفورمز'!K52)</f>
        <v/>
      </c>
      <c r="AXN57" s="20" t="str">
        <f>IF('لصق اكسل الفورمز'!L52="","",'لصق اكسل الفورمز'!L52)</f>
        <v/>
      </c>
      <c r="AXO57" s="20" t="str">
        <f>IF('لصق اكسل الفورمز'!M52="","",'لصق اكسل الفورمز'!M52)</f>
        <v/>
      </c>
      <c r="AXP57" s="20" t="str">
        <f>IF('لصق اكسل الفورمز'!N52="","",'لصق اكسل الفورمز'!N52)</f>
        <v/>
      </c>
      <c r="AXQ57" s="20" t="str">
        <f>IF('لصق اكسل الفورمز'!O52="","",'لصق اكسل الفورمز'!O52)</f>
        <v/>
      </c>
      <c r="AXR57" s="20" t="str">
        <f>IF('لصق اكسل الفورمز'!P52="","",'لصق اكسل الفورمز'!P52)</f>
        <v/>
      </c>
      <c r="AXS57" s="20" t="str">
        <f>IF('لصق اكسل الفورمز'!Q52="","",'لصق اكسل الفورمز'!Q52)</f>
        <v/>
      </c>
      <c r="AXT57" s="20" t="str">
        <f>IF('لصق اكسل الفورمز'!R52="","",'لصق اكسل الفورمز'!R52)</f>
        <v/>
      </c>
      <c r="AXU57" s="20" t="str">
        <f>IF('لصق اكسل الفورمز'!S52="","",'لصق اكسل الفورمز'!S52)</f>
        <v/>
      </c>
      <c r="AXV57" s="20" t="str">
        <f>IF('لصق اكسل الفورمز'!T52="","",'لصق اكسل الفورمز'!T52)</f>
        <v/>
      </c>
      <c r="AXW57" s="20" t="str">
        <f>IF('لصق اكسل الفورمز'!U52="","",'لصق اكسل الفورمز'!U52)</f>
        <v/>
      </c>
      <c r="AXX57" s="20" t="str">
        <f>IF('لصق اكسل الفورمز'!V52="","",'لصق اكسل الفورمز'!V52)</f>
        <v/>
      </c>
      <c r="AXY57" s="20" t="str">
        <f>IF('لصق اكسل الفورمز'!W52="","",'لصق اكسل الفورمز'!W52)</f>
        <v/>
      </c>
      <c r="AXZ57" s="20" t="str">
        <f>IF('لصق اكسل الفورمز'!X52="","",'لصق اكسل الفورمز'!X52)</f>
        <v/>
      </c>
      <c r="AYA57" s="20" t="str">
        <f>IF('لصق اكسل الفورمز'!Y52="","",'لصق اكسل الفورمز'!Y52)</f>
        <v/>
      </c>
      <c r="AYB57" s="20" t="str">
        <f>IF('لصق اكسل الفورمز'!Z52="","",'لصق اكسل الفورمز'!Z52)</f>
        <v/>
      </c>
      <c r="AYC57" s="20" t="str">
        <f>IF('لصق اكسل الفورمز'!AA52="","",'لصق اكسل الفورمز'!AA52)</f>
        <v/>
      </c>
      <c r="AYD57" s="20" t="str">
        <f>IF('لصق اكسل الفورمز'!AB52="","",'لصق اكسل الفورمز'!AB52)</f>
        <v/>
      </c>
      <c r="AYE57" s="20" t="str">
        <f>IF('لصق اكسل الفورمز'!AC52="","",'لصق اكسل الفورمز'!AC52)</f>
        <v/>
      </c>
      <c r="AYF57" s="20" t="str">
        <f>IF('لصق اكسل الفورمز'!AD52="","",'لصق اكسل الفورمز'!AD52)</f>
        <v/>
      </c>
      <c r="AYG57" s="20" t="str">
        <f>IF('لصق اكسل الفورمز'!AE52="","",'لصق اكسل الفورمز'!AE52)</f>
        <v/>
      </c>
      <c r="AYH57" s="20" t="str">
        <f>IF('لصق اكسل الفورمز'!AF52="","",'لصق اكسل الفورمز'!AF52)</f>
        <v/>
      </c>
      <c r="AYI57" s="20" t="str">
        <f>IF('لصق اكسل الفورمز'!AG52="","",'لصق اكسل الفورمز'!AG52)</f>
        <v/>
      </c>
      <c r="AYJ57" s="20" t="str">
        <f>IF('لصق اكسل الفورمز'!AH52="","",'لصق اكسل الفورمز'!AH52)</f>
        <v/>
      </c>
      <c r="AYK57" s="20" t="str">
        <f>IF('لصق اكسل الفورمز'!AI52="","",'لصق اكسل الفورمز'!AI52)</f>
        <v/>
      </c>
      <c r="AYL57" s="20" t="str">
        <f>IF('لصق اكسل الفورمز'!AJ52="","",'لصق اكسل الفورمز'!AJ52)</f>
        <v/>
      </c>
      <c r="AYM57" s="20" t="str">
        <f>IF('لصق اكسل الفورمز'!AK52="","",'لصق اكسل الفورمز'!AK52)</f>
        <v/>
      </c>
      <c r="AYN57" s="20" t="str">
        <f>IF('لصق اكسل الفورمز'!AL52="","",'لصق اكسل الفورمز'!AL52)</f>
        <v/>
      </c>
      <c r="AYO57" s="20" t="str">
        <f>IF('لصق اكسل الفورمز'!AM52="","",'لصق اكسل الفورمز'!AM52)</f>
        <v/>
      </c>
      <c r="AYP57" s="20" t="str">
        <f>IF('لصق اكسل الفورمز'!AN52="","",'لصق اكسل الفورمز'!AN52)</f>
        <v/>
      </c>
      <c r="AYQ57" s="20" t="str">
        <f>IF('لصق اكسل الفورمز'!AO52="","",'لصق اكسل الفورمز'!AO52)</f>
        <v/>
      </c>
      <c r="AYR57" s="20" t="str">
        <f>IF('لصق اكسل الفورمز'!AP52="","",'لصق اكسل الفورمز'!AP52)</f>
        <v/>
      </c>
      <c r="AYS57" s="20" t="str">
        <f>IF('لصق اكسل الفورمز'!AQ52="","",'لصق اكسل الفورمز'!AQ52)</f>
        <v/>
      </c>
      <c r="AYT57" s="20" t="str">
        <f>IF('لصق اكسل الفورمز'!AR52="","",'لصق اكسل الفورمز'!AR52)</f>
        <v/>
      </c>
      <c r="AYU57" s="20" t="str">
        <f>IF('لصق اكسل الفورمز'!AS52="","",'لصق اكسل الفورمز'!AS52)</f>
        <v/>
      </c>
      <c r="AYV57" s="20" t="str">
        <f>IF('لصق اكسل الفورمز'!AT52="","",'لصق اكسل الفورمز'!AT52)</f>
        <v/>
      </c>
      <c r="AYW57" s="20" t="str">
        <f>IF('لصق اكسل الفورمز'!AU52="","",'لصق اكسل الفورمز'!AU52)</f>
        <v/>
      </c>
      <c r="AYX57" s="20" t="str">
        <f>IF('لصق اكسل الفورمز'!AV52="","",'لصق اكسل الفورمز'!AV52)</f>
        <v/>
      </c>
      <c r="AYY57" s="20" t="str">
        <f>IF('لصق اكسل الفورمز'!AW52="","",'لصق اكسل الفورمز'!AW52)</f>
        <v/>
      </c>
      <c r="AYZ57" s="20" t="str">
        <f>IF('لصق اكسل الفورمز'!AX52="","",'لصق اكسل الفورمز'!AX52)</f>
        <v/>
      </c>
      <c r="AZA57" s="20" t="str">
        <f>IF('لصق اكسل الفورمز'!AY52="","",'لصق اكسل الفورمز'!AY52)</f>
        <v/>
      </c>
      <c r="AZB57" s="20" t="str">
        <f>IF('لصق اكسل الفورمز'!AZ52="","",'لصق اكسل الفورمز'!AZ52)</f>
        <v/>
      </c>
      <c r="AZC57" s="20" t="str">
        <f>IF('لصق اكسل الفورمز'!BA52="","",'لصق اكسل الفورمز'!BA52)</f>
        <v/>
      </c>
      <c r="AZD57" s="20" t="str">
        <f>IF('لصق اكسل الفورمز'!BB52="","",'لصق اكسل الفورمز'!BB52)</f>
        <v/>
      </c>
      <c r="AZE57" s="20" t="str">
        <f>IF('لصق اكسل الفورمز'!BC52="","",'لصق اكسل الفورمز'!BC52)</f>
        <v/>
      </c>
      <c r="AZF57" s="20" t="str">
        <f>IF('لصق اكسل الفورمز'!BD52="","",'لصق اكسل الفورمز'!BD52)</f>
        <v/>
      </c>
      <c r="AZG57" s="20" t="str">
        <f>IF('لصق اكسل الفورمز'!BE52="","",'لصق اكسل الفورمز'!BE52)</f>
        <v/>
      </c>
      <c r="AZH57" s="20" t="str">
        <f>IF('لصق اكسل الفورمز'!BF52="","",'لصق اكسل الفورمز'!BF52)</f>
        <v/>
      </c>
      <c r="AZI57" s="20" t="str">
        <f>IF('لصق اكسل الفورمز'!BG52="","",'لصق اكسل الفورمز'!BG52)</f>
        <v/>
      </c>
      <c r="AZJ57" s="20" t="str">
        <f>IF('لصق اكسل الفورمز'!BH52="","",'لصق اكسل الفورمز'!BH52)</f>
        <v/>
      </c>
      <c r="AZK57" s="20" t="str">
        <f>IF('لصق اكسل الفورمز'!BI52="","",'لصق اكسل الفورمز'!BI52)</f>
        <v/>
      </c>
      <c r="AZL57" s="20" t="str">
        <f>IF('لصق اكسل الفورمز'!BJ52="","",'لصق اكسل الفورمز'!BJ52)</f>
        <v/>
      </c>
      <c r="AZM57" s="20" t="str">
        <f>IF('لصق اكسل الفورمز'!BK52="","",'لصق اكسل الفورمز'!BK52)</f>
        <v/>
      </c>
      <c r="AZN57" s="20" t="str">
        <f>IF('لصق اكسل الفورمز'!BL52="","",'لصق اكسل الفورمز'!BL52)</f>
        <v/>
      </c>
      <c r="AZO57" s="20" t="str">
        <f>IF('لصق اكسل الفورمز'!BM52="","",'لصق اكسل الفورمز'!BM52)</f>
        <v/>
      </c>
      <c r="AZP57" s="20" t="str">
        <f>IF('لصق اكسل الفورمز'!BN52="","",'لصق اكسل الفورمز'!BN52)</f>
        <v/>
      </c>
      <c r="AZQ57" s="20" t="str">
        <f>IF('لصق اكسل الفورمز'!BO52="","",'لصق اكسل الفورمز'!BO52)</f>
        <v/>
      </c>
      <c r="AZR57" s="20" t="str">
        <f>IF('لصق اكسل الفورمز'!BP52="","",'لصق اكسل الفورمز'!BP52)</f>
        <v/>
      </c>
      <c r="AZS57" s="20" t="str">
        <f>IF('لصق اكسل الفورمز'!BQ52="","",'لصق اكسل الفورمز'!BQ52)</f>
        <v/>
      </c>
      <c r="AZT57" s="20" t="str">
        <f>IF('لصق اكسل الفورمز'!BR52="","",'لصق اكسل الفورمز'!BR52)</f>
        <v/>
      </c>
      <c r="AZU57" s="20" t="str">
        <f>IF('لصق اكسل الفورمز'!BS52="","",'لصق اكسل الفورمز'!BS52)</f>
        <v/>
      </c>
      <c r="AZV57" s="20" t="str">
        <f>IF('لصق اكسل الفورمز'!BT52="","",'لصق اكسل الفورمز'!BT52)</f>
        <v/>
      </c>
      <c r="AZW57" s="20" t="str">
        <f>IF('لصق اكسل الفورمز'!BU52="","",'لصق اكسل الفورمز'!BU52)</f>
        <v/>
      </c>
      <c r="AZX57" s="20" t="str">
        <f>IF('لصق اكسل الفورمز'!BV52="","",'لصق اكسل الفورمز'!BV52)</f>
        <v/>
      </c>
      <c r="AZY57" s="20" t="str">
        <f>IF('لصق اكسل الفورمز'!BW52="","",'لصق اكسل الفورمز'!BW52)</f>
        <v/>
      </c>
      <c r="AZZ57" s="20" t="str">
        <f>IF('لصق اكسل الفورمز'!BX52="","",'لصق اكسل الفورمز'!BX52)</f>
        <v/>
      </c>
      <c r="BAA57" s="20" t="str">
        <f>IF('لصق اكسل الفورمز'!BY52="","",'لصق اكسل الفورمز'!BY52)</f>
        <v/>
      </c>
      <c r="BAB57" s="20" t="str">
        <f>IF('لصق اكسل الفورمز'!BZ52="","",'لصق اكسل الفورمز'!BZ52)</f>
        <v/>
      </c>
      <c r="BAC57" s="20" t="str">
        <f>IF('لصق اكسل الفورمز'!CA52="","",'لصق اكسل الفورمز'!CA52)</f>
        <v/>
      </c>
      <c r="BAD57" s="20" t="str">
        <f>IF('لصق اكسل الفورمز'!CB52="","",'لصق اكسل الفورمز'!CB52)</f>
        <v/>
      </c>
      <c r="BAE57" s="20" t="str">
        <f>IF('لصق اكسل الفورمز'!CC52="","",'لصق اكسل الفورمز'!CC52)</f>
        <v/>
      </c>
      <c r="BAF57" s="20" t="str">
        <f>IF('لصق اكسل الفورمز'!CD52="","",'لصق اكسل الفورمز'!CD52)</f>
        <v/>
      </c>
      <c r="BAG57" s="20" t="str">
        <f>IF('لصق اكسل الفورمز'!CE52="","",'لصق اكسل الفورمز'!CE52)</f>
        <v/>
      </c>
      <c r="BAH57" s="20" t="str">
        <f>IF('لصق اكسل الفورمز'!CF52="","",'لصق اكسل الفورمز'!CF52)</f>
        <v/>
      </c>
      <c r="BAI57" s="20" t="str">
        <f>IF('لصق اكسل الفورمز'!CG52="","",'لصق اكسل الفورمز'!CG52)</f>
        <v/>
      </c>
      <c r="BAJ57" s="20" t="str">
        <f>IF('لصق اكسل الفورمز'!CH52="","",'لصق اكسل الفورمز'!CH52)</f>
        <v/>
      </c>
      <c r="BAK57" s="20" t="str">
        <f>IF('لصق اكسل الفورمز'!CI52="","",'لصق اكسل الفورمز'!CI52)</f>
        <v/>
      </c>
      <c r="BAL57" s="20" t="str">
        <f>IF('لصق اكسل الفورمز'!CJ52="","",'لصق اكسل الفورمز'!CJ52)</f>
        <v/>
      </c>
      <c r="BAM57" s="20" t="str">
        <f>IF('لصق اكسل الفورمز'!CK52="","",'لصق اكسل الفورمز'!CK52)</f>
        <v/>
      </c>
      <c r="BAN57" s="20" t="str">
        <f>IF('لصق اكسل الفورمز'!CL52="","",'لصق اكسل الفورمز'!CL52)</f>
        <v/>
      </c>
      <c r="BAO57" s="20" t="str">
        <f>IF('لصق اكسل الفورمز'!CM52="","",'لصق اكسل الفورمز'!CM52)</f>
        <v/>
      </c>
      <c r="BAP57" s="20" t="str">
        <f>IF('لصق اكسل الفورمز'!CN52="","",'لصق اكسل الفورمز'!CN52)</f>
        <v/>
      </c>
      <c r="BAQ57" s="20" t="str">
        <f>IF('لصق اكسل الفورمز'!CO52="","",'لصق اكسل الفورمز'!CO52)</f>
        <v/>
      </c>
      <c r="BAR57" s="20" t="str">
        <f>IF('لصق اكسل الفورمز'!CP52="","",'لصق اكسل الفورمز'!CP52)</f>
        <v/>
      </c>
      <c r="BAS57" s="20" t="str">
        <f>IF('لصق اكسل الفورمز'!CQ52="","",'لصق اكسل الفورمز'!CQ52)</f>
        <v/>
      </c>
      <c r="BAT57" s="20" t="str">
        <f>IF('لصق اكسل الفورمز'!CR52="","",'لصق اكسل الفورمز'!CR52)</f>
        <v/>
      </c>
      <c r="BAU57" s="20" t="str">
        <f>IF('لصق اكسل الفورمز'!CS52="","",'لصق اكسل الفورمز'!CS52)</f>
        <v/>
      </c>
      <c r="BAV57" s="20" t="str">
        <f>IF('لصق اكسل الفورمز'!CT52="","",'لصق اكسل الفورمز'!CT52)</f>
        <v/>
      </c>
      <c r="BAW57" s="20" t="str">
        <f>IF('لصق اكسل الفورمز'!CU52="","",'لصق اكسل الفورمز'!CU52)</f>
        <v/>
      </c>
      <c r="BAX57" s="20" t="str">
        <f>IF('لصق اكسل الفورمز'!CV52="","",'لصق اكسل الفورمز'!CV52)</f>
        <v/>
      </c>
      <c r="BAY57" s="20" t="str">
        <f>IF('لصق اكسل الفورمز'!CW52="","",'لصق اكسل الفورمز'!CW52)</f>
        <v/>
      </c>
      <c r="BAZ57" s="20" t="str">
        <f>IF('لصق اكسل الفورمز'!CX52="","",'لصق اكسل الفورمز'!CX52)</f>
        <v/>
      </c>
      <c r="BBA57" s="20" t="str">
        <f>IF('لصق اكسل الفورمز'!CY52="","",'لصق اكسل الفورمز'!CY52)</f>
        <v/>
      </c>
      <c r="BBB57" s="20" t="str">
        <f>IF('لصق اكسل الفورمز'!CZ52="","",'لصق اكسل الفورمز'!CZ52)</f>
        <v/>
      </c>
      <c r="BBC57" s="20" t="str">
        <f>IF('لصق اكسل الفورمز'!DA52="","",'لصق اكسل الفورمز'!DA52)</f>
        <v/>
      </c>
      <c r="BBD57" s="20" t="str">
        <f>IF('لصق اكسل الفورمز'!DB52="","",'لصق اكسل الفورمز'!DB52)</f>
        <v/>
      </c>
      <c r="BBE57" s="20" t="str">
        <f>IF('لصق اكسل الفورمز'!DC52="","",'لصق اكسل الفورمز'!DC52)</f>
        <v/>
      </c>
      <c r="BBF57" s="20" t="str">
        <f>IF('لصق اكسل الفورمز'!DD52="","",'لصق اكسل الفورمز'!DD52)</f>
        <v/>
      </c>
      <c r="BBG57" s="20" t="str">
        <f>IF('لصق اكسل الفورمز'!DE52="","",'لصق اكسل الفورمز'!DE52)</f>
        <v/>
      </c>
      <c r="BBH57" s="20" t="str">
        <f>IF('لصق اكسل الفورمز'!DF52="","",'لصق اكسل الفورمز'!DF52)</f>
        <v/>
      </c>
      <c r="BBI57" s="20" t="str">
        <f>IF('لصق اكسل الفورمز'!DG52="","",'لصق اكسل الفورمز'!DG52)</f>
        <v/>
      </c>
      <c r="BBJ57" s="20" t="str">
        <f>IF('لصق اكسل الفورمز'!DH52="","",'لصق اكسل الفورمز'!DH52)</f>
        <v/>
      </c>
      <c r="BBK57" s="20" t="str">
        <f>IF('لصق اكسل الفورمز'!DI52="","",'لصق اكسل الفورمز'!DI52)</f>
        <v/>
      </c>
      <c r="BBL57" s="20" t="str">
        <f>IF('لصق اكسل الفورمز'!DJ52="","",'لصق اكسل الفورمز'!DJ52)</f>
        <v/>
      </c>
      <c r="BBM57" s="20" t="str">
        <f>IF('لصق اكسل الفورمز'!DK52="","",'لصق اكسل الفورمز'!DK52)</f>
        <v/>
      </c>
      <c r="BBN57" s="20" t="str">
        <f>IF('لصق اكسل الفورمز'!DL52="","",'لصق اكسل الفورمز'!DL52)</f>
        <v/>
      </c>
      <c r="BBO57" s="20" t="str">
        <f>IF('لصق اكسل الفورمز'!DM52="","",'لصق اكسل الفورمز'!DM52)</f>
        <v/>
      </c>
      <c r="BCU57" s="20" t="str">
        <f t="shared" si="131"/>
        <v/>
      </c>
      <c r="BCV57" s="20" t="str">
        <f t="shared" si="132"/>
        <v/>
      </c>
      <c r="BCW57" s="20" t="str">
        <f t="shared" si="133"/>
        <v/>
      </c>
      <c r="BCX57" s="20" t="str">
        <f t="shared" si="134"/>
        <v/>
      </c>
      <c r="BCY57" s="20" t="str">
        <f t="shared" si="135"/>
        <v/>
      </c>
      <c r="BCZ57" s="20" t="str">
        <f t="shared" si="136"/>
        <v/>
      </c>
      <c r="BDA57" s="20" t="str">
        <f t="shared" si="137"/>
        <v/>
      </c>
      <c r="BDB57" s="20" t="str">
        <f t="shared" si="138"/>
        <v/>
      </c>
      <c r="BDC57" s="20" t="str">
        <f t="shared" si="139"/>
        <v/>
      </c>
      <c r="BDD57" s="20" t="str">
        <f t="shared" si="140"/>
        <v/>
      </c>
      <c r="BDE57" s="20" t="str">
        <f t="shared" si="141"/>
        <v/>
      </c>
      <c r="BDF57" s="20" t="str">
        <f t="shared" si="142"/>
        <v/>
      </c>
      <c r="BDG57" s="20" t="str">
        <f t="shared" si="143"/>
        <v/>
      </c>
      <c r="BDH57" s="20" t="str">
        <f t="shared" si="144"/>
        <v/>
      </c>
      <c r="BDI57" s="20" t="str">
        <f t="shared" si="145"/>
        <v/>
      </c>
      <c r="BDJ57" s="20" t="str">
        <f t="shared" si="146"/>
        <v/>
      </c>
      <c r="BDK57" s="20" t="str">
        <f t="shared" si="147"/>
        <v/>
      </c>
      <c r="BDL57" s="20" t="str">
        <f t="shared" si="148"/>
        <v/>
      </c>
      <c r="BDM57" s="20" t="str">
        <f t="shared" si="149"/>
        <v/>
      </c>
      <c r="BDN57" s="20" t="str">
        <f t="shared" si="150"/>
        <v/>
      </c>
      <c r="BDO57" s="20" t="str">
        <f t="shared" si="151"/>
        <v/>
      </c>
      <c r="BDP57" s="20" t="str">
        <f t="shared" si="152"/>
        <v/>
      </c>
      <c r="BDQ57" s="20" t="str">
        <f t="shared" si="153"/>
        <v/>
      </c>
      <c r="BDR57" s="20" t="str">
        <f t="shared" si="154"/>
        <v/>
      </c>
      <c r="BDS57" s="20" t="str">
        <f t="shared" si="155"/>
        <v/>
      </c>
      <c r="BDT57" s="20" t="str">
        <f t="shared" si="156"/>
        <v/>
      </c>
      <c r="BDU57" s="20" t="str">
        <f t="shared" si="157"/>
        <v/>
      </c>
      <c r="BDV57" s="20" t="str">
        <f t="shared" si="158"/>
        <v/>
      </c>
      <c r="BDW57" s="20" t="str">
        <f t="shared" si="159"/>
        <v/>
      </c>
      <c r="BDX57" s="20" t="str">
        <f t="shared" si="160"/>
        <v/>
      </c>
      <c r="BDY57" s="20" t="str">
        <f t="shared" si="161"/>
        <v/>
      </c>
      <c r="BDZ57" s="20" t="str">
        <f t="shared" si="162"/>
        <v/>
      </c>
      <c r="BEA57" s="20" t="str">
        <f t="shared" si="163"/>
        <v/>
      </c>
      <c r="BEB57" s="20" t="str">
        <f t="shared" si="164"/>
        <v/>
      </c>
      <c r="BEC57" s="20" t="str">
        <f t="shared" si="165"/>
        <v/>
      </c>
      <c r="BED57" s="20" t="str">
        <f t="shared" si="166"/>
        <v/>
      </c>
      <c r="BEE57" s="20" t="str">
        <f t="shared" si="167"/>
        <v/>
      </c>
      <c r="BEF57" s="20" t="str">
        <f t="shared" si="168"/>
        <v/>
      </c>
      <c r="BEG57" s="20" t="str">
        <f t="shared" si="169"/>
        <v/>
      </c>
      <c r="BEH57" s="20" t="str">
        <f t="shared" si="170"/>
        <v/>
      </c>
      <c r="BEI57" s="20" t="str">
        <f t="shared" si="171"/>
        <v/>
      </c>
      <c r="BEJ57" s="20" t="str">
        <f t="shared" si="172"/>
        <v/>
      </c>
      <c r="BEK57" s="20" t="str">
        <f t="shared" si="173"/>
        <v/>
      </c>
      <c r="BEL57" s="20" t="str">
        <f t="shared" si="174"/>
        <v/>
      </c>
      <c r="BEM57" s="20" t="str">
        <f t="shared" si="175"/>
        <v/>
      </c>
      <c r="BEN57" s="20" t="str">
        <f t="shared" si="176"/>
        <v/>
      </c>
      <c r="BEO57" s="20" t="str">
        <f t="shared" si="177"/>
        <v/>
      </c>
      <c r="BEP57" s="20" t="str">
        <f t="shared" si="178"/>
        <v/>
      </c>
      <c r="BEQ57" s="20" t="str">
        <f t="shared" si="179"/>
        <v/>
      </c>
      <c r="BER57" s="20" t="str">
        <f t="shared" si="180"/>
        <v/>
      </c>
      <c r="BES57" s="20" t="str">
        <f t="shared" si="181"/>
        <v/>
      </c>
      <c r="BET57" s="20" t="str">
        <f t="shared" si="182"/>
        <v/>
      </c>
      <c r="BEU57" s="20" t="str">
        <f t="shared" si="183"/>
        <v/>
      </c>
      <c r="BEV57" s="20" t="str">
        <f t="shared" si="184"/>
        <v/>
      </c>
      <c r="BEW57" s="20" t="str">
        <f t="shared" si="185"/>
        <v/>
      </c>
      <c r="BEX57" s="20" t="str">
        <f t="shared" si="186"/>
        <v/>
      </c>
      <c r="BEY57" s="20" t="str">
        <f t="shared" si="187"/>
        <v/>
      </c>
      <c r="BEZ57" s="20" t="str">
        <f t="shared" si="188"/>
        <v/>
      </c>
      <c r="BFA57" s="20" t="str">
        <f t="shared" si="189"/>
        <v/>
      </c>
      <c r="BFB57" s="20" t="str">
        <f t="shared" si="190"/>
        <v/>
      </c>
      <c r="BFC57" s="20" t="str">
        <f t="shared" si="191"/>
        <v/>
      </c>
      <c r="BFD57" s="20" t="str">
        <f t="shared" si="192"/>
        <v/>
      </c>
      <c r="BFE57" s="20" t="str">
        <f t="shared" si="193"/>
        <v/>
      </c>
      <c r="BFF57" s="20" t="str">
        <f t="shared" si="194"/>
        <v/>
      </c>
      <c r="BFG57" s="20" t="str">
        <f t="shared" si="195"/>
        <v/>
      </c>
      <c r="BFH57" s="20" t="str">
        <f t="shared" si="196"/>
        <v/>
      </c>
      <c r="BFI57" s="20" t="str">
        <f t="shared" si="197"/>
        <v/>
      </c>
      <c r="BFJ57" s="20" t="str">
        <f t="shared" si="198"/>
        <v/>
      </c>
      <c r="BFK57" s="20" t="str">
        <f t="shared" si="199"/>
        <v/>
      </c>
      <c r="BFL57" s="20" t="str">
        <f t="shared" si="200"/>
        <v/>
      </c>
      <c r="BFM57" s="20" t="str">
        <f t="shared" si="201"/>
        <v/>
      </c>
      <c r="BFN57" s="20" t="str">
        <f t="shared" si="202"/>
        <v/>
      </c>
      <c r="BFO57" s="20" t="str">
        <f t="shared" si="203"/>
        <v/>
      </c>
      <c r="BFP57" s="20" t="str">
        <f t="shared" si="204"/>
        <v/>
      </c>
      <c r="BFQ57" s="20" t="str">
        <f t="shared" si="205"/>
        <v/>
      </c>
      <c r="BFR57" s="20" t="str">
        <f t="shared" si="206"/>
        <v/>
      </c>
      <c r="BFS57" s="20" t="str">
        <f t="shared" si="207"/>
        <v/>
      </c>
      <c r="BFT57" s="20" t="str">
        <f t="shared" si="208"/>
        <v/>
      </c>
      <c r="BFU57" s="20" t="str">
        <f t="shared" si="209"/>
        <v/>
      </c>
      <c r="BFV57" s="20" t="str">
        <f t="shared" si="210"/>
        <v/>
      </c>
      <c r="BFW57" s="20" t="str">
        <f t="shared" si="211"/>
        <v/>
      </c>
      <c r="BFX57" s="20" t="str">
        <f t="shared" si="212"/>
        <v/>
      </c>
      <c r="BFY57" s="20" t="str">
        <f t="shared" si="213"/>
        <v/>
      </c>
      <c r="BFZ57" s="20" t="str">
        <f t="shared" si="214"/>
        <v/>
      </c>
      <c r="BGA57" s="20" t="str">
        <f t="shared" si="215"/>
        <v/>
      </c>
      <c r="BGB57" s="20" t="str">
        <f t="shared" si="216"/>
        <v/>
      </c>
      <c r="BGC57" s="20" t="str">
        <f t="shared" si="217"/>
        <v/>
      </c>
      <c r="BGD57" s="20" t="str">
        <f t="shared" si="218"/>
        <v/>
      </c>
      <c r="BGE57" s="20" t="str">
        <f t="shared" si="219"/>
        <v/>
      </c>
      <c r="BGF57" s="20" t="str">
        <f t="shared" si="220"/>
        <v/>
      </c>
      <c r="BGG57" s="20" t="str">
        <f t="shared" si="221"/>
        <v/>
      </c>
      <c r="BGH57" s="20" t="str">
        <f t="shared" si="222"/>
        <v/>
      </c>
      <c r="BGI57" s="20" t="str">
        <f t="shared" si="223"/>
        <v/>
      </c>
      <c r="BGJ57" s="20" t="str">
        <f t="shared" si="224"/>
        <v/>
      </c>
      <c r="BGK57" s="20" t="str">
        <f t="shared" si="225"/>
        <v/>
      </c>
      <c r="BGL57" s="20" t="str">
        <f t="shared" si="226"/>
        <v/>
      </c>
      <c r="BGM57" s="20" t="str">
        <f t="shared" si="227"/>
        <v/>
      </c>
      <c r="BGN57" s="20" t="str">
        <f t="shared" si="228"/>
        <v/>
      </c>
      <c r="BGO57" s="20" t="str">
        <f t="shared" si="229"/>
        <v/>
      </c>
      <c r="BGP57" s="20" t="str">
        <f t="shared" si="230"/>
        <v/>
      </c>
      <c r="BGQ57" s="20" t="str">
        <f t="shared" si="231"/>
        <v/>
      </c>
      <c r="BGR57" s="20" t="str">
        <f t="shared" si="232"/>
        <v/>
      </c>
      <c r="BGS57" s="20" t="str">
        <f t="shared" si="233"/>
        <v/>
      </c>
      <c r="BGT57" s="20" t="str">
        <f t="shared" si="234"/>
        <v/>
      </c>
      <c r="BGU57" s="20" t="str">
        <f t="shared" si="235"/>
        <v/>
      </c>
      <c r="BGV57" s="20" t="str">
        <f t="shared" si="236"/>
        <v/>
      </c>
      <c r="BGW57" s="20" t="str">
        <f t="shared" si="237"/>
        <v/>
      </c>
      <c r="BGX57" s="20" t="str">
        <f t="shared" si="238"/>
        <v/>
      </c>
      <c r="BGY57" s="20" t="str">
        <f t="shared" si="239"/>
        <v/>
      </c>
      <c r="BGZ57" s="20" t="str">
        <f t="shared" si="240"/>
        <v/>
      </c>
      <c r="BHA57" s="20" t="str">
        <f t="shared" si="241"/>
        <v/>
      </c>
      <c r="BHB57" s="20" t="str">
        <f t="shared" si="242"/>
        <v/>
      </c>
      <c r="BHC57" s="20" t="str">
        <f t="shared" si="243"/>
        <v/>
      </c>
      <c r="BHD57" s="20" t="str">
        <f t="shared" si="244"/>
        <v/>
      </c>
      <c r="BHE57" s="20" t="str">
        <f t="shared" si="245"/>
        <v/>
      </c>
      <c r="BHF57" s="20" t="str">
        <f t="shared" si="246"/>
        <v/>
      </c>
      <c r="BHG57" s="20" t="str">
        <f t="shared" si="247"/>
        <v/>
      </c>
      <c r="BHJ57" s="20" t="str">
        <f t="shared" si="248"/>
        <v/>
      </c>
      <c r="BHL57" s="20" t="str">
        <f t="shared" si="313"/>
        <v/>
      </c>
      <c r="BHM57" s="20" t="str">
        <f t="shared" si="313"/>
        <v/>
      </c>
      <c r="BHN57" s="20" t="str">
        <f t="shared" si="313"/>
        <v/>
      </c>
      <c r="BHO57" s="20" t="str">
        <f t="shared" si="313"/>
        <v/>
      </c>
      <c r="BHP57" s="20" t="str">
        <f t="shared" si="313"/>
        <v/>
      </c>
      <c r="BHQ57" s="20" t="str">
        <f t="shared" si="313"/>
        <v/>
      </c>
      <c r="BHR57" s="20" t="str">
        <f t="shared" si="313"/>
        <v/>
      </c>
      <c r="BHS57" s="20" t="str">
        <f t="shared" si="313"/>
        <v/>
      </c>
      <c r="BHT57" s="20" t="str">
        <f t="shared" si="313"/>
        <v/>
      </c>
      <c r="BHU57" s="20" t="str">
        <f t="shared" si="313"/>
        <v/>
      </c>
      <c r="BHV57" s="20" t="str">
        <f t="shared" si="313"/>
        <v/>
      </c>
      <c r="BHW57" s="20" t="str">
        <f t="shared" si="313"/>
        <v/>
      </c>
      <c r="BHX57" s="20" t="str">
        <f t="shared" si="313"/>
        <v/>
      </c>
      <c r="BHY57" s="20" t="str">
        <f t="shared" si="313"/>
        <v/>
      </c>
      <c r="BHZ57" s="20" t="str">
        <f t="shared" si="313"/>
        <v/>
      </c>
      <c r="BIA57" s="20" t="str">
        <f t="shared" si="313"/>
        <v/>
      </c>
      <c r="BIB57" s="20" t="str">
        <f t="shared" si="312"/>
        <v/>
      </c>
      <c r="BIC57" s="20" t="str">
        <f t="shared" si="312"/>
        <v/>
      </c>
      <c r="BID57" s="20" t="str">
        <f t="shared" si="312"/>
        <v/>
      </c>
      <c r="BIE57" s="20" t="str">
        <f t="shared" si="312"/>
        <v/>
      </c>
    </row>
    <row r="58" spans="1:104 1303:1591" ht="14.5">
      <c r="A58" s="523">
        <v>52</v>
      </c>
      <c r="B58" s="510" t="str">
        <f>IF('لصق اكسل الفورمز'!E53="","",'لصق اكسل الفورمز'!E53)</f>
        <v/>
      </c>
      <c r="C58" s="510" t="str">
        <f t="shared" si="93"/>
        <v/>
      </c>
      <c r="D58" s="510" t="str">
        <f t="shared" si="276"/>
        <v/>
      </c>
      <c r="E58" s="510" t="str">
        <f t="shared" si="277"/>
        <v/>
      </c>
      <c r="F58" s="510" t="str">
        <f t="shared" si="278"/>
        <v/>
      </c>
      <c r="G58" s="510" t="str">
        <f t="shared" si="279"/>
        <v/>
      </c>
      <c r="H58" s="510" t="str">
        <f t="shared" si="280"/>
        <v/>
      </c>
      <c r="I58" s="510" t="str">
        <f t="shared" si="281"/>
        <v/>
      </c>
      <c r="J58" s="510" t="str">
        <f t="shared" si="282"/>
        <v/>
      </c>
      <c r="K58" s="510" t="str">
        <f t="shared" si="283"/>
        <v/>
      </c>
      <c r="L58" s="510" t="str">
        <f t="shared" si="253"/>
        <v/>
      </c>
      <c r="M58" s="510" t="str">
        <f t="shared" si="254"/>
        <v/>
      </c>
      <c r="N58" s="510" t="str">
        <f t="shared" si="255"/>
        <v/>
      </c>
      <c r="O58" s="510" t="str">
        <f t="shared" si="256"/>
        <v/>
      </c>
      <c r="P58" s="510" t="str">
        <f t="shared" si="257"/>
        <v/>
      </c>
      <c r="Q58" s="510" t="str">
        <f t="shared" si="258"/>
        <v/>
      </c>
      <c r="R58" s="510" t="str">
        <f t="shared" si="259"/>
        <v/>
      </c>
      <c r="S58" s="510" t="str">
        <f t="shared" si="260"/>
        <v/>
      </c>
      <c r="T58" s="510" t="str">
        <f t="shared" si="261"/>
        <v/>
      </c>
      <c r="U58" s="510" t="str">
        <f t="shared" si="262"/>
        <v/>
      </c>
      <c r="V58" s="510" t="str">
        <f t="shared" si="263"/>
        <v/>
      </c>
      <c r="W58" s="527" t="str">
        <f t="shared" si="94"/>
        <v/>
      </c>
      <c r="X58" s="510" t="str">
        <f t="shared" si="95"/>
        <v/>
      </c>
      <c r="Y58" s="564" t="str">
        <f t="shared" si="96"/>
        <v/>
      </c>
      <c r="AL58" s="20">
        <f t="shared" si="97"/>
        <v>0</v>
      </c>
      <c r="AM58" s="20">
        <f t="shared" si="98"/>
        <v>0</v>
      </c>
      <c r="AO58" s="20" t="str">
        <f t="shared" si="99"/>
        <v/>
      </c>
      <c r="AQ58" s="20" t="str">
        <f t="shared" si="252"/>
        <v/>
      </c>
      <c r="AR58" s="20" t="str">
        <f t="shared" si="101"/>
        <v/>
      </c>
      <c r="AS58" s="20" t="str">
        <f t="shared" si="102"/>
        <v/>
      </c>
      <c r="AT58" s="20" t="str">
        <f t="shared" si="103"/>
        <v/>
      </c>
      <c r="AU58" s="20" t="str">
        <f t="shared" si="104"/>
        <v/>
      </c>
      <c r="AV58" s="20" t="str">
        <f t="shared" si="105"/>
        <v/>
      </c>
      <c r="AW58" s="20" t="str">
        <f t="shared" si="106"/>
        <v/>
      </c>
      <c r="AX58" s="20" t="str">
        <f t="shared" si="107"/>
        <v/>
      </c>
      <c r="AY58" s="20" t="str">
        <f t="shared" si="108"/>
        <v/>
      </c>
      <c r="AZ58" s="20" t="str">
        <f t="shared" si="109"/>
        <v/>
      </c>
      <c r="BA58" s="20" t="str">
        <f t="shared" si="110"/>
        <v/>
      </c>
      <c r="BB58" s="20" t="str">
        <f t="shared" si="111"/>
        <v/>
      </c>
      <c r="BC58" s="20" t="str">
        <f t="shared" si="112"/>
        <v/>
      </c>
      <c r="BD58" s="20" t="str">
        <f t="shared" si="113"/>
        <v/>
      </c>
      <c r="BE58" s="20" t="str">
        <f t="shared" si="114"/>
        <v/>
      </c>
      <c r="BF58" s="20" t="str">
        <f t="shared" si="115"/>
        <v/>
      </c>
      <c r="BG58" s="20" t="str">
        <f t="shared" si="116"/>
        <v/>
      </c>
      <c r="BH58" s="20" t="str">
        <f t="shared" si="117"/>
        <v/>
      </c>
      <c r="BI58" s="20" t="str">
        <f t="shared" si="118"/>
        <v/>
      </c>
      <c r="BJ58" s="20" t="str">
        <f t="shared" si="119"/>
        <v/>
      </c>
      <c r="BL58" s="38" t="e">
        <f t="shared" si="120"/>
        <v>#DIV/0!</v>
      </c>
      <c r="BM58" s="4">
        <f t="shared" si="121"/>
        <v>0</v>
      </c>
      <c r="BN58" s="4">
        <f t="shared" si="122"/>
        <v>0</v>
      </c>
      <c r="BO58" s="4">
        <f t="shared" si="123"/>
        <v>0</v>
      </c>
      <c r="BP58" s="173" t="str">
        <f t="shared" si="124"/>
        <v/>
      </c>
      <c r="BQ58" s="4">
        <f t="shared" si="125"/>
        <v>0</v>
      </c>
      <c r="BT58" s="268" t="str">
        <f t="shared" si="126"/>
        <v/>
      </c>
      <c r="BU58" s="268" t="str">
        <f t="shared" si="127"/>
        <v/>
      </c>
      <c r="BX58" s="20">
        <f t="shared" si="128"/>
        <v>1</v>
      </c>
      <c r="CG58" s="20" t="str">
        <f t="shared" si="129"/>
        <v/>
      </c>
      <c r="CH58" s="20" t="str">
        <f t="shared" si="307"/>
        <v/>
      </c>
      <c r="CI58" s="20" t="str">
        <f t="shared" si="308"/>
        <v/>
      </c>
      <c r="CJ58" s="20" t="str">
        <f t="shared" si="309"/>
        <v/>
      </c>
      <c r="CK58" s="20" t="str">
        <f t="shared" si="284"/>
        <v/>
      </c>
      <c r="CL58" s="20" t="str">
        <f t="shared" si="285"/>
        <v/>
      </c>
      <c r="CM58" s="20" t="str">
        <f t="shared" si="286"/>
        <v/>
      </c>
      <c r="CN58" s="20" t="str">
        <f t="shared" si="287"/>
        <v/>
      </c>
      <c r="CO58" s="20" t="str">
        <f t="shared" si="288"/>
        <v/>
      </c>
      <c r="CP58" s="20" t="str">
        <f t="shared" si="289"/>
        <v/>
      </c>
      <c r="CQ58" s="20" t="str">
        <f t="shared" si="290"/>
        <v/>
      </c>
      <c r="CR58" s="20" t="str">
        <f t="shared" si="291"/>
        <v/>
      </c>
      <c r="CS58" s="20" t="str">
        <f t="shared" si="292"/>
        <v/>
      </c>
      <c r="CT58" s="20" t="str">
        <f t="shared" si="293"/>
        <v/>
      </c>
      <c r="CU58" s="20" t="str">
        <f t="shared" si="294"/>
        <v/>
      </c>
      <c r="CV58" s="20" t="str">
        <f t="shared" si="295"/>
        <v/>
      </c>
      <c r="CW58" s="20" t="str">
        <f t="shared" si="296"/>
        <v/>
      </c>
      <c r="CX58" s="20" t="str">
        <f t="shared" si="297"/>
        <v/>
      </c>
      <c r="CY58" s="20" t="str">
        <f t="shared" si="298"/>
        <v/>
      </c>
      <c r="CZ58" s="20" t="str">
        <f t="shared" si="130"/>
        <v/>
      </c>
      <c r="AXC58" s="20" t="str">
        <f>IF('لصق اكسل الفورمز'!A53="","",'لصق اكسل الفورمز'!A53)</f>
        <v/>
      </c>
      <c r="AXD58" s="20" t="str">
        <f>IF('لصق اكسل الفورمز'!B53="","",'لصق اكسل الفورمز'!B53)</f>
        <v/>
      </c>
      <c r="AXE58" s="20" t="str">
        <f>IF('لصق اكسل الفورمز'!C53="","",'لصق اكسل الفورمز'!C53)</f>
        <v/>
      </c>
      <c r="AXF58" s="20" t="str">
        <f>IF('لصق اكسل الفورمز'!D53="","",'لصق اكسل الفورمز'!D53)</f>
        <v/>
      </c>
      <c r="AXG58" s="20" t="str">
        <f>IF('لصق اكسل الفورمز'!E53="","",'لصق اكسل الفورمز'!E53)</f>
        <v/>
      </c>
      <c r="AXH58" s="20" t="str">
        <f>IF('لصق اكسل الفورمز'!F53="","",'لصق اكسل الفورمز'!F53)</f>
        <v/>
      </c>
      <c r="AXI58" s="20" t="str">
        <f>IF('لصق اكسل الفورمز'!G53="","",'لصق اكسل الفورمز'!G53)</f>
        <v/>
      </c>
      <c r="AXJ58" s="20" t="str">
        <f>IF('لصق اكسل الفورمز'!H53="","",'لصق اكسل الفورمز'!H53)</f>
        <v/>
      </c>
      <c r="AXK58" s="20" t="str">
        <f>IF('لصق اكسل الفورمز'!I53="","",'لصق اكسل الفورمز'!I53)</f>
        <v/>
      </c>
      <c r="AXL58" s="20" t="str">
        <f>IF('لصق اكسل الفورمز'!J53="","",'لصق اكسل الفورمز'!J53)</f>
        <v/>
      </c>
      <c r="AXM58" s="20" t="str">
        <f>IF('لصق اكسل الفورمز'!K53="","",'لصق اكسل الفورمز'!K53)</f>
        <v/>
      </c>
      <c r="AXN58" s="20" t="str">
        <f>IF('لصق اكسل الفورمز'!L53="","",'لصق اكسل الفورمز'!L53)</f>
        <v/>
      </c>
      <c r="AXO58" s="20" t="str">
        <f>IF('لصق اكسل الفورمز'!M53="","",'لصق اكسل الفورمز'!M53)</f>
        <v/>
      </c>
      <c r="AXP58" s="20" t="str">
        <f>IF('لصق اكسل الفورمز'!N53="","",'لصق اكسل الفورمز'!N53)</f>
        <v/>
      </c>
      <c r="AXQ58" s="20" t="str">
        <f>IF('لصق اكسل الفورمز'!O53="","",'لصق اكسل الفورمز'!O53)</f>
        <v/>
      </c>
      <c r="AXR58" s="20" t="str">
        <f>IF('لصق اكسل الفورمز'!P53="","",'لصق اكسل الفورمز'!P53)</f>
        <v/>
      </c>
      <c r="AXS58" s="20" t="str">
        <f>IF('لصق اكسل الفورمز'!Q53="","",'لصق اكسل الفورمز'!Q53)</f>
        <v/>
      </c>
      <c r="AXT58" s="20" t="str">
        <f>IF('لصق اكسل الفورمز'!R53="","",'لصق اكسل الفورمز'!R53)</f>
        <v/>
      </c>
      <c r="AXU58" s="20" t="str">
        <f>IF('لصق اكسل الفورمز'!S53="","",'لصق اكسل الفورمز'!S53)</f>
        <v/>
      </c>
      <c r="AXV58" s="20" t="str">
        <f>IF('لصق اكسل الفورمز'!T53="","",'لصق اكسل الفورمز'!T53)</f>
        <v/>
      </c>
      <c r="AXW58" s="20" t="str">
        <f>IF('لصق اكسل الفورمز'!U53="","",'لصق اكسل الفورمز'!U53)</f>
        <v/>
      </c>
      <c r="AXX58" s="20" t="str">
        <f>IF('لصق اكسل الفورمز'!V53="","",'لصق اكسل الفورمز'!V53)</f>
        <v/>
      </c>
      <c r="AXY58" s="20" t="str">
        <f>IF('لصق اكسل الفورمز'!W53="","",'لصق اكسل الفورمز'!W53)</f>
        <v/>
      </c>
      <c r="AXZ58" s="20" t="str">
        <f>IF('لصق اكسل الفورمز'!X53="","",'لصق اكسل الفورمز'!X53)</f>
        <v/>
      </c>
      <c r="AYA58" s="20" t="str">
        <f>IF('لصق اكسل الفورمز'!Y53="","",'لصق اكسل الفورمز'!Y53)</f>
        <v/>
      </c>
      <c r="AYB58" s="20" t="str">
        <f>IF('لصق اكسل الفورمز'!Z53="","",'لصق اكسل الفورمز'!Z53)</f>
        <v/>
      </c>
      <c r="AYC58" s="20" t="str">
        <f>IF('لصق اكسل الفورمز'!AA53="","",'لصق اكسل الفورمز'!AA53)</f>
        <v/>
      </c>
      <c r="AYD58" s="20" t="str">
        <f>IF('لصق اكسل الفورمز'!AB53="","",'لصق اكسل الفورمز'!AB53)</f>
        <v/>
      </c>
      <c r="AYE58" s="20" t="str">
        <f>IF('لصق اكسل الفورمز'!AC53="","",'لصق اكسل الفورمز'!AC53)</f>
        <v/>
      </c>
      <c r="AYF58" s="20" t="str">
        <f>IF('لصق اكسل الفورمز'!AD53="","",'لصق اكسل الفورمز'!AD53)</f>
        <v/>
      </c>
      <c r="AYG58" s="20" t="str">
        <f>IF('لصق اكسل الفورمز'!AE53="","",'لصق اكسل الفورمز'!AE53)</f>
        <v/>
      </c>
      <c r="AYH58" s="20" t="str">
        <f>IF('لصق اكسل الفورمز'!AF53="","",'لصق اكسل الفورمز'!AF53)</f>
        <v/>
      </c>
      <c r="AYI58" s="20" t="str">
        <f>IF('لصق اكسل الفورمز'!AG53="","",'لصق اكسل الفورمز'!AG53)</f>
        <v/>
      </c>
      <c r="AYJ58" s="20" t="str">
        <f>IF('لصق اكسل الفورمز'!AH53="","",'لصق اكسل الفورمز'!AH53)</f>
        <v/>
      </c>
      <c r="AYK58" s="20" t="str">
        <f>IF('لصق اكسل الفورمز'!AI53="","",'لصق اكسل الفورمز'!AI53)</f>
        <v/>
      </c>
      <c r="AYL58" s="20" t="str">
        <f>IF('لصق اكسل الفورمز'!AJ53="","",'لصق اكسل الفورمز'!AJ53)</f>
        <v/>
      </c>
      <c r="AYM58" s="20" t="str">
        <f>IF('لصق اكسل الفورمز'!AK53="","",'لصق اكسل الفورمز'!AK53)</f>
        <v/>
      </c>
      <c r="AYN58" s="20" t="str">
        <f>IF('لصق اكسل الفورمز'!AL53="","",'لصق اكسل الفورمز'!AL53)</f>
        <v/>
      </c>
      <c r="AYO58" s="20" t="str">
        <f>IF('لصق اكسل الفورمز'!AM53="","",'لصق اكسل الفورمز'!AM53)</f>
        <v/>
      </c>
      <c r="AYP58" s="20" t="str">
        <f>IF('لصق اكسل الفورمز'!AN53="","",'لصق اكسل الفورمز'!AN53)</f>
        <v/>
      </c>
      <c r="AYQ58" s="20" t="str">
        <f>IF('لصق اكسل الفورمز'!AO53="","",'لصق اكسل الفورمز'!AO53)</f>
        <v/>
      </c>
      <c r="AYR58" s="20" t="str">
        <f>IF('لصق اكسل الفورمز'!AP53="","",'لصق اكسل الفورمز'!AP53)</f>
        <v/>
      </c>
      <c r="AYS58" s="20" t="str">
        <f>IF('لصق اكسل الفورمز'!AQ53="","",'لصق اكسل الفورمز'!AQ53)</f>
        <v/>
      </c>
      <c r="AYT58" s="20" t="str">
        <f>IF('لصق اكسل الفورمز'!AR53="","",'لصق اكسل الفورمز'!AR53)</f>
        <v/>
      </c>
      <c r="AYU58" s="20" t="str">
        <f>IF('لصق اكسل الفورمز'!AS53="","",'لصق اكسل الفورمز'!AS53)</f>
        <v/>
      </c>
      <c r="AYV58" s="20" t="str">
        <f>IF('لصق اكسل الفورمز'!AT53="","",'لصق اكسل الفورمز'!AT53)</f>
        <v/>
      </c>
      <c r="AYW58" s="20" t="str">
        <f>IF('لصق اكسل الفورمز'!AU53="","",'لصق اكسل الفورمز'!AU53)</f>
        <v/>
      </c>
      <c r="AYX58" s="20" t="str">
        <f>IF('لصق اكسل الفورمز'!AV53="","",'لصق اكسل الفورمز'!AV53)</f>
        <v/>
      </c>
      <c r="AYY58" s="20" t="str">
        <f>IF('لصق اكسل الفورمز'!AW53="","",'لصق اكسل الفورمز'!AW53)</f>
        <v/>
      </c>
      <c r="AYZ58" s="20" t="str">
        <f>IF('لصق اكسل الفورمز'!AX53="","",'لصق اكسل الفورمز'!AX53)</f>
        <v/>
      </c>
      <c r="AZA58" s="20" t="str">
        <f>IF('لصق اكسل الفورمز'!AY53="","",'لصق اكسل الفورمز'!AY53)</f>
        <v/>
      </c>
      <c r="AZB58" s="20" t="str">
        <f>IF('لصق اكسل الفورمز'!AZ53="","",'لصق اكسل الفورمز'!AZ53)</f>
        <v/>
      </c>
      <c r="AZC58" s="20" t="str">
        <f>IF('لصق اكسل الفورمز'!BA53="","",'لصق اكسل الفورمز'!BA53)</f>
        <v/>
      </c>
      <c r="AZD58" s="20" t="str">
        <f>IF('لصق اكسل الفورمز'!BB53="","",'لصق اكسل الفورمز'!BB53)</f>
        <v/>
      </c>
      <c r="AZE58" s="20" t="str">
        <f>IF('لصق اكسل الفورمز'!BC53="","",'لصق اكسل الفورمز'!BC53)</f>
        <v/>
      </c>
      <c r="AZF58" s="20" t="str">
        <f>IF('لصق اكسل الفورمز'!BD53="","",'لصق اكسل الفورمز'!BD53)</f>
        <v/>
      </c>
      <c r="AZG58" s="20" t="str">
        <f>IF('لصق اكسل الفورمز'!BE53="","",'لصق اكسل الفورمز'!BE53)</f>
        <v/>
      </c>
      <c r="AZH58" s="20" t="str">
        <f>IF('لصق اكسل الفورمز'!BF53="","",'لصق اكسل الفورمز'!BF53)</f>
        <v/>
      </c>
      <c r="AZI58" s="20" t="str">
        <f>IF('لصق اكسل الفورمز'!BG53="","",'لصق اكسل الفورمز'!BG53)</f>
        <v/>
      </c>
      <c r="AZJ58" s="20" t="str">
        <f>IF('لصق اكسل الفورمز'!BH53="","",'لصق اكسل الفورمز'!BH53)</f>
        <v/>
      </c>
      <c r="AZK58" s="20" t="str">
        <f>IF('لصق اكسل الفورمز'!BI53="","",'لصق اكسل الفورمز'!BI53)</f>
        <v/>
      </c>
      <c r="AZL58" s="20" t="str">
        <f>IF('لصق اكسل الفورمز'!BJ53="","",'لصق اكسل الفورمز'!BJ53)</f>
        <v/>
      </c>
      <c r="AZM58" s="20" t="str">
        <f>IF('لصق اكسل الفورمز'!BK53="","",'لصق اكسل الفورمز'!BK53)</f>
        <v/>
      </c>
      <c r="AZN58" s="20" t="str">
        <f>IF('لصق اكسل الفورمز'!BL53="","",'لصق اكسل الفورمز'!BL53)</f>
        <v/>
      </c>
      <c r="AZO58" s="20" t="str">
        <f>IF('لصق اكسل الفورمز'!BM53="","",'لصق اكسل الفورمز'!BM53)</f>
        <v/>
      </c>
      <c r="AZP58" s="20" t="str">
        <f>IF('لصق اكسل الفورمز'!BN53="","",'لصق اكسل الفورمز'!BN53)</f>
        <v/>
      </c>
      <c r="AZQ58" s="20" t="str">
        <f>IF('لصق اكسل الفورمز'!BO53="","",'لصق اكسل الفورمز'!BO53)</f>
        <v/>
      </c>
      <c r="AZR58" s="20" t="str">
        <f>IF('لصق اكسل الفورمز'!BP53="","",'لصق اكسل الفورمز'!BP53)</f>
        <v/>
      </c>
      <c r="AZS58" s="20" t="str">
        <f>IF('لصق اكسل الفورمز'!BQ53="","",'لصق اكسل الفورمز'!BQ53)</f>
        <v/>
      </c>
      <c r="AZT58" s="20" t="str">
        <f>IF('لصق اكسل الفورمز'!BR53="","",'لصق اكسل الفورمز'!BR53)</f>
        <v/>
      </c>
      <c r="AZU58" s="20" t="str">
        <f>IF('لصق اكسل الفورمز'!BS53="","",'لصق اكسل الفورمز'!BS53)</f>
        <v/>
      </c>
      <c r="AZV58" s="20" t="str">
        <f>IF('لصق اكسل الفورمز'!BT53="","",'لصق اكسل الفورمز'!BT53)</f>
        <v/>
      </c>
      <c r="AZW58" s="20" t="str">
        <f>IF('لصق اكسل الفورمز'!BU53="","",'لصق اكسل الفورمز'!BU53)</f>
        <v/>
      </c>
      <c r="AZX58" s="20" t="str">
        <f>IF('لصق اكسل الفورمز'!BV53="","",'لصق اكسل الفورمز'!BV53)</f>
        <v/>
      </c>
      <c r="AZY58" s="20" t="str">
        <f>IF('لصق اكسل الفورمز'!BW53="","",'لصق اكسل الفورمز'!BW53)</f>
        <v/>
      </c>
      <c r="AZZ58" s="20" t="str">
        <f>IF('لصق اكسل الفورمز'!BX53="","",'لصق اكسل الفورمز'!BX53)</f>
        <v/>
      </c>
      <c r="BAA58" s="20" t="str">
        <f>IF('لصق اكسل الفورمز'!BY53="","",'لصق اكسل الفورمز'!BY53)</f>
        <v/>
      </c>
      <c r="BAB58" s="20" t="str">
        <f>IF('لصق اكسل الفورمز'!BZ53="","",'لصق اكسل الفورمز'!BZ53)</f>
        <v/>
      </c>
      <c r="BAC58" s="20" t="str">
        <f>IF('لصق اكسل الفورمز'!CA53="","",'لصق اكسل الفورمز'!CA53)</f>
        <v/>
      </c>
      <c r="BAD58" s="20" t="str">
        <f>IF('لصق اكسل الفورمز'!CB53="","",'لصق اكسل الفورمز'!CB53)</f>
        <v/>
      </c>
      <c r="BAE58" s="20" t="str">
        <f>IF('لصق اكسل الفورمز'!CC53="","",'لصق اكسل الفورمز'!CC53)</f>
        <v/>
      </c>
      <c r="BAF58" s="20" t="str">
        <f>IF('لصق اكسل الفورمز'!CD53="","",'لصق اكسل الفورمز'!CD53)</f>
        <v/>
      </c>
      <c r="BAG58" s="20" t="str">
        <f>IF('لصق اكسل الفورمز'!CE53="","",'لصق اكسل الفورمز'!CE53)</f>
        <v/>
      </c>
      <c r="BAH58" s="20" t="str">
        <f>IF('لصق اكسل الفورمز'!CF53="","",'لصق اكسل الفورمز'!CF53)</f>
        <v/>
      </c>
      <c r="BAI58" s="20" t="str">
        <f>IF('لصق اكسل الفورمز'!CG53="","",'لصق اكسل الفورمز'!CG53)</f>
        <v/>
      </c>
      <c r="BAJ58" s="20" t="str">
        <f>IF('لصق اكسل الفورمز'!CH53="","",'لصق اكسل الفورمز'!CH53)</f>
        <v/>
      </c>
      <c r="BAK58" s="20" t="str">
        <f>IF('لصق اكسل الفورمز'!CI53="","",'لصق اكسل الفورمز'!CI53)</f>
        <v/>
      </c>
      <c r="BAL58" s="20" t="str">
        <f>IF('لصق اكسل الفورمز'!CJ53="","",'لصق اكسل الفورمز'!CJ53)</f>
        <v/>
      </c>
      <c r="BAM58" s="20" t="str">
        <f>IF('لصق اكسل الفورمز'!CK53="","",'لصق اكسل الفورمز'!CK53)</f>
        <v/>
      </c>
      <c r="BAN58" s="20" t="str">
        <f>IF('لصق اكسل الفورمز'!CL53="","",'لصق اكسل الفورمز'!CL53)</f>
        <v/>
      </c>
      <c r="BAO58" s="20" t="str">
        <f>IF('لصق اكسل الفورمز'!CM53="","",'لصق اكسل الفورمز'!CM53)</f>
        <v/>
      </c>
      <c r="BAP58" s="20" t="str">
        <f>IF('لصق اكسل الفورمز'!CN53="","",'لصق اكسل الفورمز'!CN53)</f>
        <v/>
      </c>
      <c r="BAQ58" s="20" t="str">
        <f>IF('لصق اكسل الفورمز'!CO53="","",'لصق اكسل الفورمز'!CO53)</f>
        <v/>
      </c>
      <c r="BAR58" s="20" t="str">
        <f>IF('لصق اكسل الفورمز'!CP53="","",'لصق اكسل الفورمز'!CP53)</f>
        <v/>
      </c>
      <c r="BAS58" s="20" t="str">
        <f>IF('لصق اكسل الفورمز'!CQ53="","",'لصق اكسل الفورمز'!CQ53)</f>
        <v/>
      </c>
      <c r="BAT58" s="20" t="str">
        <f>IF('لصق اكسل الفورمز'!CR53="","",'لصق اكسل الفورمز'!CR53)</f>
        <v/>
      </c>
      <c r="BAU58" s="20" t="str">
        <f>IF('لصق اكسل الفورمز'!CS53="","",'لصق اكسل الفورمز'!CS53)</f>
        <v/>
      </c>
      <c r="BAV58" s="20" t="str">
        <f>IF('لصق اكسل الفورمز'!CT53="","",'لصق اكسل الفورمز'!CT53)</f>
        <v/>
      </c>
      <c r="BAW58" s="20" t="str">
        <f>IF('لصق اكسل الفورمز'!CU53="","",'لصق اكسل الفورمز'!CU53)</f>
        <v/>
      </c>
      <c r="BAX58" s="20" t="str">
        <f>IF('لصق اكسل الفورمز'!CV53="","",'لصق اكسل الفورمز'!CV53)</f>
        <v/>
      </c>
      <c r="BAY58" s="20" t="str">
        <f>IF('لصق اكسل الفورمز'!CW53="","",'لصق اكسل الفورمز'!CW53)</f>
        <v/>
      </c>
      <c r="BAZ58" s="20" t="str">
        <f>IF('لصق اكسل الفورمز'!CX53="","",'لصق اكسل الفورمز'!CX53)</f>
        <v/>
      </c>
      <c r="BBA58" s="20" t="str">
        <f>IF('لصق اكسل الفورمز'!CY53="","",'لصق اكسل الفورمز'!CY53)</f>
        <v/>
      </c>
      <c r="BBB58" s="20" t="str">
        <f>IF('لصق اكسل الفورمز'!CZ53="","",'لصق اكسل الفورمز'!CZ53)</f>
        <v/>
      </c>
      <c r="BBC58" s="20" t="str">
        <f>IF('لصق اكسل الفورمز'!DA53="","",'لصق اكسل الفورمز'!DA53)</f>
        <v/>
      </c>
      <c r="BBD58" s="20" t="str">
        <f>IF('لصق اكسل الفورمز'!DB53="","",'لصق اكسل الفورمز'!DB53)</f>
        <v/>
      </c>
      <c r="BBE58" s="20" t="str">
        <f>IF('لصق اكسل الفورمز'!DC53="","",'لصق اكسل الفورمز'!DC53)</f>
        <v/>
      </c>
      <c r="BBF58" s="20" t="str">
        <f>IF('لصق اكسل الفورمز'!DD53="","",'لصق اكسل الفورمز'!DD53)</f>
        <v/>
      </c>
      <c r="BBG58" s="20" t="str">
        <f>IF('لصق اكسل الفورمز'!DE53="","",'لصق اكسل الفورمز'!DE53)</f>
        <v/>
      </c>
      <c r="BBH58" s="20" t="str">
        <f>IF('لصق اكسل الفورمز'!DF53="","",'لصق اكسل الفورمز'!DF53)</f>
        <v/>
      </c>
      <c r="BBI58" s="20" t="str">
        <f>IF('لصق اكسل الفورمز'!DG53="","",'لصق اكسل الفورمز'!DG53)</f>
        <v/>
      </c>
      <c r="BBJ58" s="20" t="str">
        <f>IF('لصق اكسل الفورمز'!DH53="","",'لصق اكسل الفورمز'!DH53)</f>
        <v/>
      </c>
      <c r="BBK58" s="20" t="str">
        <f>IF('لصق اكسل الفورمز'!DI53="","",'لصق اكسل الفورمز'!DI53)</f>
        <v/>
      </c>
      <c r="BBL58" s="20" t="str">
        <f>IF('لصق اكسل الفورمز'!DJ53="","",'لصق اكسل الفورمز'!DJ53)</f>
        <v/>
      </c>
      <c r="BBM58" s="20" t="str">
        <f>IF('لصق اكسل الفورمز'!DK53="","",'لصق اكسل الفورمز'!DK53)</f>
        <v/>
      </c>
      <c r="BBN58" s="20" t="str">
        <f>IF('لصق اكسل الفورمز'!DL53="","",'لصق اكسل الفورمز'!DL53)</f>
        <v/>
      </c>
      <c r="BBO58" s="20" t="str">
        <f>IF('لصق اكسل الفورمز'!DM53="","",'لصق اكسل الفورمز'!DM53)</f>
        <v/>
      </c>
      <c r="BCU58" s="20" t="str">
        <f t="shared" si="131"/>
        <v/>
      </c>
      <c r="BCV58" s="20" t="str">
        <f t="shared" si="132"/>
        <v/>
      </c>
      <c r="BCW58" s="20" t="str">
        <f t="shared" si="133"/>
        <v/>
      </c>
      <c r="BCX58" s="20" t="str">
        <f t="shared" si="134"/>
        <v/>
      </c>
      <c r="BCY58" s="20" t="str">
        <f t="shared" si="135"/>
        <v/>
      </c>
      <c r="BCZ58" s="20" t="str">
        <f t="shared" si="136"/>
        <v/>
      </c>
      <c r="BDA58" s="20" t="str">
        <f t="shared" si="137"/>
        <v/>
      </c>
      <c r="BDB58" s="20" t="str">
        <f t="shared" si="138"/>
        <v/>
      </c>
      <c r="BDC58" s="20" t="str">
        <f t="shared" si="139"/>
        <v/>
      </c>
      <c r="BDD58" s="20" t="str">
        <f t="shared" si="140"/>
        <v/>
      </c>
      <c r="BDE58" s="20" t="str">
        <f t="shared" si="141"/>
        <v/>
      </c>
      <c r="BDF58" s="20" t="str">
        <f t="shared" si="142"/>
        <v/>
      </c>
      <c r="BDG58" s="20" t="str">
        <f t="shared" si="143"/>
        <v/>
      </c>
      <c r="BDH58" s="20" t="str">
        <f t="shared" si="144"/>
        <v/>
      </c>
      <c r="BDI58" s="20" t="str">
        <f t="shared" si="145"/>
        <v/>
      </c>
      <c r="BDJ58" s="20" t="str">
        <f t="shared" si="146"/>
        <v/>
      </c>
      <c r="BDK58" s="20" t="str">
        <f t="shared" si="147"/>
        <v/>
      </c>
      <c r="BDL58" s="20" t="str">
        <f t="shared" si="148"/>
        <v/>
      </c>
      <c r="BDM58" s="20" t="str">
        <f t="shared" si="149"/>
        <v/>
      </c>
      <c r="BDN58" s="20" t="str">
        <f t="shared" si="150"/>
        <v/>
      </c>
      <c r="BDO58" s="20" t="str">
        <f t="shared" si="151"/>
        <v/>
      </c>
      <c r="BDP58" s="20" t="str">
        <f t="shared" si="152"/>
        <v/>
      </c>
      <c r="BDQ58" s="20" t="str">
        <f t="shared" si="153"/>
        <v/>
      </c>
      <c r="BDR58" s="20" t="str">
        <f t="shared" si="154"/>
        <v/>
      </c>
      <c r="BDS58" s="20" t="str">
        <f t="shared" si="155"/>
        <v/>
      </c>
      <c r="BDT58" s="20" t="str">
        <f t="shared" si="156"/>
        <v/>
      </c>
      <c r="BDU58" s="20" t="str">
        <f t="shared" si="157"/>
        <v/>
      </c>
      <c r="BDV58" s="20" t="str">
        <f t="shared" si="158"/>
        <v/>
      </c>
      <c r="BDW58" s="20" t="str">
        <f t="shared" si="159"/>
        <v/>
      </c>
      <c r="BDX58" s="20" t="str">
        <f t="shared" si="160"/>
        <v/>
      </c>
      <c r="BDY58" s="20" t="str">
        <f t="shared" si="161"/>
        <v/>
      </c>
      <c r="BDZ58" s="20" t="str">
        <f t="shared" si="162"/>
        <v/>
      </c>
      <c r="BEA58" s="20" t="str">
        <f t="shared" si="163"/>
        <v/>
      </c>
      <c r="BEB58" s="20" t="str">
        <f t="shared" si="164"/>
        <v/>
      </c>
      <c r="BEC58" s="20" t="str">
        <f t="shared" si="165"/>
        <v/>
      </c>
      <c r="BED58" s="20" t="str">
        <f t="shared" si="166"/>
        <v/>
      </c>
      <c r="BEE58" s="20" t="str">
        <f t="shared" si="167"/>
        <v/>
      </c>
      <c r="BEF58" s="20" t="str">
        <f t="shared" si="168"/>
        <v/>
      </c>
      <c r="BEG58" s="20" t="str">
        <f t="shared" si="169"/>
        <v/>
      </c>
      <c r="BEH58" s="20" t="str">
        <f t="shared" si="170"/>
        <v/>
      </c>
      <c r="BEI58" s="20" t="str">
        <f t="shared" si="171"/>
        <v/>
      </c>
      <c r="BEJ58" s="20" t="str">
        <f t="shared" si="172"/>
        <v/>
      </c>
      <c r="BEK58" s="20" t="str">
        <f t="shared" si="173"/>
        <v/>
      </c>
      <c r="BEL58" s="20" t="str">
        <f t="shared" si="174"/>
        <v/>
      </c>
      <c r="BEM58" s="20" t="str">
        <f t="shared" si="175"/>
        <v/>
      </c>
      <c r="BEN58" s="20" t="str">
        <f t="shared" si="176"/>
        <v/>
      </c>
      <c r="BEO58" s="20" t="str">
        <f t="shared" si="177"/>
        <v/>
      </c>
      <c r="BEP58" s="20" t="str">
        <f t="shared" si="178"/>
        <v/>
      </c>
      <c r="BEQ58" s="20" t="str">
        <f t="shared" si="179"/>
        <v/>
      </c>
      <c r="BER58" s="20" t="str">
        <f t="shared" si="180"/>
        <v/>
      </c>
      <c r="BES58" s="20" t="str">
        <f t="shared" si="181"/>
        <v/>
      </c>
      <c r="BET58" s="20" t="str">
        <f t="shared" si="182"/>
        <v/>
      </c>
      <c r="BEU58" s="20" t="str">
        <f t="shared" si="183"/>
        <v/>
      </c>
      <c r="BEV58" s="20" t="str">
        <f t="shared" si="184"/>
        <v/>
      </c>
      <c r="BEW58" s="20" t="str">
        <f t="shared" si="185"/>
        <v/>
      </c>
      <c r="BEX58" s="20" t="str">
        <f t="shared" si="186"/>
        <v/>
      </c>
      <c r="BEY58" s="20" t="str">
        <f t="shared" si="187"/>
        <v/>
      </c>
      <c r="BEZ58" s="20" t="str">
        <f t="shared" si="188"/>
        <v/>
      </c>
      <c r="BFA58" s="20" t="str">
        <f t="shared" si="189"/>
        <v/>
      </c>
      <c r="BFB58" s="20" t="str">
        <f t="shared" si="190"/>
        <v/>
      </c>
      <c r="BFC58" s="20" t="str">
        <f t="shared" si="191"/>
        <v/>
      </c>
      <c r="BFD58" s="20" t="str">
        <f t="shared" si="192"/>
        <v/>
      </c>
      <c r="BFE58" s="20" t="str">
        <f t="shared" si="193"/>
        <v/>
      </c>
      <c r="BFF58" s="20" t="str">
        <f t="shared" si="194"/>
        <v/>
      </c>
      <c r="BFG58" s="20" t="str">
        <f t="shared" si="195"/>
        <v/>
      </c>
      <c r="BFH58" s="20" t="str">
        <f t="shared" si="196"/>
        <v/>
      </c>
      <c r="BFI58" s="20" t="str">
        <f t="shared" si="197"/>
        <v/>
      </c>
      <c r="BFJ58" s="20" t="str">
        <f t="shared" si="198"/>
        <v/>
      </c>
      <c r="BFK58" s="20" t="str">
        <f t="shared" si="199"/>
        <v/>
      </c>
      <c r="BFL58" s="20" t="str">
        <f t="shared" si="200"/>
        <v/>
      </c>
      <c r="BFM58" s="20" t="str">
        <f t="shared" si="201"/>
        <v/>
      </c>
      <c r="BFN58" s="20" t="str">
        <f t="shared" si="202"/>
        <v/>
      </c>
      <c r="BFO58" s="20" t="str">
        <f t="shared" si="203"/>
        <v/>
      </c>
      <c r="BFP58" s="20" t="str">
        <f t="shared" si="204"/>
        <v/>
      </c>
      <c r="BFQ58" s="20" t="str">
        <f t="shared" si="205"/>
        <v/>
      </c>
      <c r="BFR58" s="20" t="str">
        <f t="shared" si="206"/>
        <v/>
      </c>
      <c r="BFS58" s="20" t="str">
        <f t="shared" si="207"/>
        <v/>
      </c>
      <c r="BFT58" s="20" t="str">
        <f t="shared" si="208"/>
        <v/>
      </c>
      <c r="BFU58" s="20" t="str">
        <f t="shared" si="209"/>
        <v/>
      </c>
      <c r="BFV58" s="20" t="str">
        <f t="shared" si="210"/>
        <v/>
      </c>
      <c r="BFW58" s="20" t="str">
        <f t="shared" si="211"/>
        <v/>
      </c>
      <c r="BFX58" s="20" t="str">
        <f t="shared" si="212"/>
        <v/>
      </c>
      <c r="BFY58" s="20" t="str">
        <f t="shared" si="213"/>
        <v/>
      </c>
      <c r="BFZ58" s="20" t="str">
        <f t="shared" si="214"/>
        <v/>
      </c>
      <c r="BGA58" s="20" t="str">
        <f t="shared" si="215"/>
        <v/>
      </c>
      <c r="BGB58" s="20" t="str">
        <f t="shared" si="216"/>
        <v/>
      </c>
      <c r="BGC58" s="20" t="str">
        <f t="shared" si="217"/>
        <v/>
      </c>
      <c r="BGD58" s="20" t="str">
        <f t="shared" si="218"/>
        <v/>
      </c>
      <c r="BGE58" s="20" t="str">
        <f t="shared" si="219"/>
        <v/>
      </c>
      <c r="BGF58" s="20" t="str">
        <f t="shared" si="220"/>
        <v/>
      </c>
      <c r="BGG58" s="20" t="str">
        <f t="shared" si="221"/>
        <v/>
      </c>
      <c r="BGH58" s="20" t="str">
        <f t="shared" si="222"/>
        <v/>
      </c>
      <c r="BGI58" s="20" t="str">
        <f t="shared" si="223"/>
        <v/>
      </c>
      <c r="BGJ58" s="20" t="str">
        <f t="shared" si="224"/>
        <v/>
      </c>
      <c r="BGK58" s="20" t="str">
        <f t="shared" si="225"/>
        <v/>
      </c>
      <c r="BGL58" s="20" t="str">
        <f t="shared" si="226"/>
        <v/>
      </c>
      <c r="BGM58" s="20" t="str">
        <f t="shared" si="227"/>
        <v/>
      </c>
      <c r="BGN58" s="20" t="str">
        <f t="shared" si="228"/>
        <v/>
      </c>
      <c r="BGO58" s="20" t="str">
        <f t="shared" si="229"/>
        <v/>
      </c>
      <c r="BGP58" s="20" t="str">
        <f t="shared" si="230"/>
        <v/>
      </c>
      <c r="BGQ58" s="20" t="str">
        <f t="shared" si="231"/>
        <v/>
      </c>
      <c r="BGR58" s="20" t="str">
        <f t="shared" si="232"/>
        <v/>
      </c>
      <c r="BGS58" s="20" t="str">
        <f t="shared" si="233"/>
        <v/>
      </c>
      <c r="BGT58" s="20" t="str">
        <f t="shared" si="234"/>
        <v/>
      </c>
      <c r="BGU58" s="20" t="str">
        <f t="shared" si="235"/>
        <v/>
      </c>
      <c r="BGV58" s="20" t="str">
        <f t="shared" si="236"/>
        <v/>
      </c>
      <c r="BGW58" s="20" t="str">
        <f t="shared" si="237"/>
        <v/>
      </c>
      <c r="BGX58" s="20" t="str">
        <f t="shared" si="238"/>
        <v/>
      </c>
      <c r="BGY58" s="20" t="str">
        <f t="shared" si="239"/>
        <v/>
      </c>
      <c r="BGZ58" s="20" t="str">
        <f t="shared" si="240"/>
        <v/>
      </c>
      <c r="BHA58" s="20" t="str">
        <f t="shared" si="241"/>
        <v/>
      </c>
      <c r="BHB58" s="20" t="str">
        <f t="shared" si="242"/>
        <v/>
      </c>
      <c r="BHC58" s="20" t="str">
        <f t="shared" si="243"/>
        <v/>
      </c>
      <c r="BHD58" s="20" t="str">
        <f t="shared" si="244"/>
        <v/>
      </c>
      <c r="BHE58" s="20" t="str">
        <f t="shared" si="245"/>
        <v/>
      </c>
      <c r="BHF58" s="20" t="str">
        <f t="shared" si="246"/>
        <v/>
      </c>
      <c r="BHG58" s="20" t="str">
        <f t="shared" si="247"/>
        <v/>
      </c>
      <c r="BHJ58" s="20" t="str">
        <f t="shared" si="248"/>
        <v/>
      </c>
      <c r="BHL58" s="20" t="str">
        <f t="shared" si="313"/>
        <v/>
      </c>
      <c r="BHM58" s="20" t="str">
        <f t="shared" si="313"/>
        <v/>
      </c>
      <c r="BHN58" s="20" t="str">
        <f t="shared" si="313"/>
        <v/>
      </c>
      <c r="BHO58" s="20" t="str">
        <f t="shared" si="313"/>
        <v/>
      </c>
      <c r="BHP58" s="20" t="str">
        <f t="shared" si="313"/>
        <v/>
      </c>
      <c r="BHQ58" s="20" t="str">
        <f t="shared" si="313"/>
        <v/>
      </c>
      <c r="BHR58" s="20" t="str">
        <f t="shared" si="313"/>
        <v/>
      </c>
      <c r="BHS58" s="20" t="str">
        <f t="shared" si="313"/>
        <v/>
      </c>
      <c r="BHT58" s="20" t="str">
        <f t="shared" si="313"/>
        <v/>
      </c>
      <c r="BHU58" s="20" t="str">
        <f t="shared" si="313"/>
        <v/>
      </c>
      <c r="BHV58" s="20" t="str">
        <f t="shared" si="313"/>
        <v/>
      </c>
      <c r="BHW58" s="20" t="str">
        <f t="shared" si="313"/>
        <v/>
      </c>
      <c r="BHX58" s="20" t="str">
        <f t="shared" si="313"/>
        <v/>
      </c>
      <c r="BHY58" s="20" t="str">
        <f t="shared" si="313"/>
        <v/>
      </c>
      <c r="BHZ58" s="20" t="str">
        <f t="shared" si="313"/>
        <v/>
      </c>
      <c r="BIA58" s="20" t="str">
        <f t="shared" si="313"/>
        <v/>
      </c>
      <c r="BIB58" s="20" t="str">
        <f t="shared" si="312"/>
        <v/>
      </c>
      <c r="BIC58" s="20" t="str">
        <f t="shared" si="312"/>
        <v/>
      </c>
      <c r="BID58" s="20" t="str">
        <f t="shared" si="312"/>
        <v/>
      </c>
      <c r="BIE58" s="20" t="str">
        <f t="shared" si="312"/>
        <v/>
      </c>
    </row>
    <row r="59" spans="1:104 1303:1591" ht="14.5">
      <c r="A59" s="523">
        <v>53</v>
      </c>
      <c r="B59" s="510" t="str">
        <f>IF('لصق اكسل الفورمز'!E54="","",'لصق اكسل الفورمز'!E54)</f>
        <v/>
      </c>
      <c r="C59" s="510" t="str">
        <f t="shared" si="93"/>
        <v/>
      </c>
      <c r="D59" s="510" t="str">
        <f t="shared" si="276"/>
        <v/>
      </c>
      <c r="E59" s="510" t="str">
        <f t="shared" si="277"/>
        <v/>
      </c>
      <c r="F59" s="510" t="str">
        <f t="shared" si="278"/>
        <v/>
      </c>
      <c r="G59" s="510" t="str">
        <f t="shared" si="279"/>
        <v/>
      </c>
      <c r="H59" s="510" t="str">
        <f t="shared" si="280"/>
        <v/>
      </c>
      <c r="I59" s="510" t="str">
        <f t="shared" si="281"/>
        <v/>
      </c>
      <c r="J59" s="510" t="str">
        <f t="shared" si="282"/>
        <v/>
      </c>
      <c r="K59" s="510" t="str">
        <f t="shared" si="283"/>
        <v/>
      </c>
      <c r="L59" s="510" t="str">
        <f t="shared" si="253"/>
        <v/>
      </c>
      <c r="M59" s="510" t="str">
        <f t="shared" si="254"/>
        <v/>
      </c>
      <c r="N59" s="510" t="str">
        <f t="shared" si="255"/>
        <v/>
      </c>
      <c r="O59" s="510" t="str">
        <f t="shared" si="256"/>
        <v/>
      </c>
      <c r="P59" s="510" t="str">
        <f t="shared" si="257"/>
        <v/>
      </c>
      <c r="Q59" s="510" t="str">
        <f t="shared" si="258"/>
        <v/>
      </c>
      <c r="R59" s="510" t="str">
        <f t="shared" si="259"/>
        <v/>
      </c>
      <c r="S59" s="510" t="str">
        <f t="shared" si="260"/>
        <v/>
      </c>
      <c r="T59" s="510" t="str">
        <f t="shared" si="261"/>
        <v/>
      </c>
      <c r="U59" s="510" t="str">
        <f t="shared" si="262"/>
        <v/>
      </c>
      <c r="V59" s="510" t="str">
        <f t="shared" si="263"/>
        <v/>
      </c>
      <c r="W59" s="527" t="str">
        <f t="shared" si="94"/>
        <v/>
      </c>
      <c r="X59" s="510" t="str">
        <f t="shared" si="95"/>
        <v/>
      </c>
      <c r="Y59" s="564" t="str">
        <f t="shared" si="96"/>
        <v/>
      </c>
      <c r="AL59" s="20">
        <f t="shared" si="97"/>
        <v>0</v>
      </c>
      <c r="AM59" s="20">
        <f t="shared" si="98"/>
        <v>0</v>
      </c>
      <c r="AO59" s="20" t="str">
        <f t="shared" si="99"/>
        <v/>
      </c>
      <c r="AQ59" s="20" t="str">
        <f t="shared" si="252"/>
        <v/>
      </c>
      <c r="AR59" s="20" t="str">
        <f t="shared" si="101"/>
        <v/>
      </c>
      <c r="AS59" s="20" t="str">
        <f t="shared" si="102"/>
        <v/>
      </c>
      <c r="AT59" s="20" t="str">
        <f t="shared" si="103"/>
        <v/>
      </c>
      <c r="AU59" s="20" t="str">
        <f t="shared" si="104"/>
        <v/>
      </c>
      <c r="AV59" s="20" t="str">
        <f t="shared" si="105"/>
        <v/>
      </c>
      <c r="AW59" s="20" t="str">
        <f t="shared" si="106"/>
        <v/>
      </c>
      <c r="AX59" s="20" t="str">
        <f t="shared" si="107"/>
        <v/>
      </c>
      <c r="AY59" s="20" t="str">
        <f t="shared" si="108"/>
        <v/>
      </c>
      <c r="AZ59" s="20" t="str">
        <f t="shared" si="109"/>
        <v/>
      </c>
      <c r="BA59" s="20" t="str">
        <f t="shared" si="110"/>
        <v/>
      </c>
      <c r="BB59" s="20" t="str">
        <f t="shared" si="111"/>
        <v/>
      </c>
      <c r="BC59" s="20" t="str">
        <f t="shared" si="112"/>
        <v/>
      </c>
      <c r="BD59" s="20" t="str">
        <f t="shared" si="113"/>
        <v/>
      </c>
      <c r="BE59" s="20" t="str">
        <f t="shared" si="114"/>
        <v/>
      </c>
      <c r="BF59" s="20" t="str">
        <f t="shared" si="115"/>
        <v/>
      </c>
      <c r="BG59" s="20" t="str">
        <f t="shared" si="116"/>
        <v/>
      </c>
      <c r="BH59" s="20" t="str">
        <f t="shared" si="117"/>
        <v/>
      </c>
      <c r="BI59" s="20" t="str">
        <f t="shared" si="118"/>
        <v/>
      </c>
      <c r="BJ59" s="20" t="str">
        <f t="shared" si="119"/>
        <v/>
      </c>
      <c r="BL59" s="38" t="e">
        <f t="shared" si="120"/>
        <v>#DIV/0!</v>
      </c>
      <c r="BM59" s="4">
        <f t="shared" si="121"/>
        <v>0</v>
      </c>
      <c r="BN59" s="4">
        <f t="shared" si="122"/>
        <v>0</v>
      </c>
      <c r="BO59" s="4">
        <f t="shared" si="123"/>
        <v>0</v>
      </c>
      <c r="BP59" s="173" t="str">
        <f t="shared" si="124"/>
        <v/>
      </c>
      <c r="BQ59" s="4">
        <f t="shared" si="125"/>
        <v>0</v>
      </c>
      <c r="BT59" s="268" t="str">
        <f t="shared" si="126"/>
        <v/>
      </c>
      <c r="BU59" s="268" t="str">
        <f t="shared" si="127"/>
        <v/>
      </c>
      <c r="BX59" s="20">
        <f t="shared" si="128"/>
        <v>1</v>
      </c>
      <c r="CG59" s="20" t="str">
        <f t="shared" si="129"/>
        <v/>
      </c>
      <c r="CH59" s="20" t="str">
        <f t="shared" si="307"/>
        <v/>
      </c>
      <c r="CI59" s="20" t="str">
        <f t="shared" si="308"/>
        <v/>
      </c>
      <c r="CJ59" s="20" t="str">
        <f t="shared" si="309"/>
        <v/>
      </c>
      <c r="CK59" s="20" t="str">
        <f t="shared" si="284"/>
        <v/>
      </c>
      <c r="CL59" s="20" t="str">
        <f t="shared" si="285"/>
        <v/>
      </c>
      <c r="CM59" s="20" t="str">
        <f t="shared" si="286"/>
        <v/>
      </c>
      <c r="CN59" s="20" t="str">
        <f t="shared" si="287"/>
        <v/>
      </c>
      <c r="CO59" s="20" t="str">
        <f t="shared" si="288"/>
        <v/>
      </c>
      <c r="CP59" s="20" t="str">
        <f t="shared" si="289"/>
        <v/>
      </c>
      <c r="CQ59" s="20" t="str">
        <f t="shared" si="290"/>
        <v/>
      </c>
      <c r="CR59" s="20" t="str">
        <f t="shared" si="291"/>
        <v/>
      </c>
      <c r="CS59" s="20" t="str">
        <f t="shared" si="292"/>
        <v/>
      </c>
      <c r="CT59" s="20" t="str">
        <f t="shared" si="293"/>
        <v/>
      </c>
      <c r="CU59" s="20" t="str">
        <f t="shared" si="294"/>
        <v/>
      </c>
      <c r="CV59" s="20" t="str">
        <f t="shared" si="295"/>
        <v/>
      </c>
      <c r="CW59" s="20" t="str">
        <f t="shared" si="296"/>
        <v/>
      </c>
      <c r="CX59" s="20" t="str">
        <f t="shared" si="297"/>
        <v/>
      </c>
      <c r="CY59" s="20" t="str">
        <f t="shared" si="298"/>
        <v/>
      </c>
      <c r="CZ59" s="20" t="str">
        <f t="shared" si="130"/>
        <v/>
      </c>
      <c r="AXC59" s="20" t="str">
        <f>IF('لصق اكسل الفورمز'!A54="","",'لصق اكسل الفورمز'!A54)</f>
        <v/>
      </c>
      <c r="AXD59" s="20" t="str">
        <f>IF('لصق اكسل الفورمز'!B54="","",'لصق اكسل الفورمز'!B54)</f>
        <v/>
      </c>
      <c r="AXE59" s="20" t="str">
        <f>IF('لصق اكسل الفورمز'!C54="","",'لصق اكسل الفورمز'!C54)</f>
        <v/>
      </c>
      <c r="AXF59" s="20" t="str">
        <f>IF('لصق اكسل الفورمز'!D54="","",'لصق اكسل الفورمز'!D54)</f>
        <v/>
      </c>
      <c r="AXG59" s="20" t="str">
        <f>IF('لصق اكسل الفورمز'!E54="","",'لصق اكسل الفورمز'!E54)</f>
        <v/>
      </c>
      <c r="AXH59" s="20" t="str">
        <f>IF('لصق اكسل الفورمز'!F54="","",'لصق اكسل الفورمز'!F54)</f>
        <v/>
      </c>
      <c r="AXI59" s="20" t="str">
        <f>IF('لصق اكسل الفورمز'!G54="","",'لصق اكسل الفورمز'!G54)</f>
        <v/>
      </c>
      <c r="AXJ59" s="20" t="str">
        <f>IF('لصق اكسل الفورمز'!H54="","",'لصق اكسل الفورمز'!H54)</f>
        <v/>
      </c>
      <c r="AXK59" s="20" t="str">
        <f>IF('لصق اكسل الفورمز'!I54="","",'لصق اكسل الفورمز'!I54)</f>
        <v/>
      </c>
      <c r="AXL59" s="20" t="str">
        <f>IF('لصق اكسل الفورمز'!J54="","",'لصق اكسل الفورمز'!J54)</f>
        <v/>
      </c>
      <c r="AXM59" s="20" t="str">
        <f>IF('لصق اكسل الفورمز'!K54="","",'لصق اكسل الفورمز'!K54)</f>
        <v/>
      </c>
      <c r="AXN59" s="20" t="str">
        <f>IF('لصق اكسل الفورمز'!L54="","",'لصق اكسل الفورمز'!L54)</f>
        <v/>
      </c>
      <c r="AXO59" s="20" t="str">
        <f>IF('لصق اكسل الفورمز'!M54="","",'لصق اكسل الفورمز'!M54)</f>
        <v/>
      </c>
      <c r="AXP59" s="20" t="str">
        <f>IF('لصق اكسل الفورمز'!N54="","",'لصق اكسل الفورمز'!N54)</f>
        <v/>
      </c>
      <c r="AXQ59" s="20" t="str">
        <f>IF('لصق اكسل الفورمز'!O54="","",'لصق اكسل الفورمز'!O54)</f>
        <v/>
      </c>
      <c r="AXR59" s="20" t="str">
        <f>IF('لصق اكسل الفورمز'!P54="","",'لصق اكسل الفورمز'!P54)</f>
        <v/>
      </c>
      <c r="AXS59" s="20" t="str">
        <f>IF('لصق اكسل الفورمز'!Q54="","",'لصق اكسل الفورمز'!Q54)</f>
        <v/>
      </c>
      <c r="AXT59" s="20" t="str">
        <f>IF('لصق اكسل الفورمز'!R54="","",'لصق اكسل الفورمز'!R54)</f>
        <v/>
      </c>
      <c r="AXU59" s="20" t="str">
        <f>IF('لصق اكسل الفورمز'!S54="","",'لصق اكسل الفورمز'!S54)</f>
        <v/>
      </c>
      <c r="AXV59" s="20" t="str">
        <f>IF('لصق اكسل الفورمز'!T54="","",'لصق اكسل الفورمز'!T54)</f>
        <v/>
      </c>
      <c r="AXW59" s="20" t="str">
        <f>IF('لصق اكسل الفورمز'!U54="","",'لصق اكسل الفورمز'!U54)</f>
        <v/>
      </c>
      <c r="AXX59" s="20" t="str">
        <f>IF('لصق اكسل الفورمز'!V54="","",'لصق اكسل الفورمز'!V54)</f>
        <v/>
      </c>
      <c r="AXY59" s="20" t="str">
        <f>IF('لصق اكسل الفورمز'!W54="","",'لصق اكسل الفورمز'!W54)</f>
        <v/>
      </c>
      <c r="AXZ59" s="20" t="str">
        <f>IF('لصق اكسل الفورمز'!X54="","",'لصق اكسل الفورمز'!X54)</f>
        <v/>
      </c>
      <c r="AYA59" s="20" t="str">
        <f>IF('لصق اكسل الفورمز'!Y54="","",'لصق اكسل الفورمز'!Y54)</f>
        <v/>
      </c>
      <c r="AYB59" s="20" t="str">
        <f>IF('لصق اكسل الفورمز'!Z54="","",'لصق اكسل الفورمز'!Z54)</f>
        <v/>
      </c>
      <c r="AYC59" s="20" t="str">
        <f>IF('لصق اكسل الفورمز'!AA54="","",'لصق اكسل الفورمز'!AA54)</f>
        <v/>
      </c>
      <c r="AYD59" s="20" t="str">
        <f>IF('لصق اكسل الفورمز'!AB54="","",'لصق اكسل الفورمز'!AB54)</f>
        <v/>
      </c>
      <c r="AYE59" s="20" t="str">
        <f>IF('لصق اكسل الفورمز'!AC54="","",'لصق اكسل الفورمز'!AC54)</f>
        <v/>
      </c>
      <c r="AYF59" s="20" t="str">
        <f>IF('لصق اكسل الفورمز'!AD54="","",'لصق اكسل الفورمز'!AD54)</f>
        <v/>
      </c>
      <c r="AYG59" s="20" t="str">
        <f>IF('لصق اكسل الفورمز'!AE54="","",'لصق اكسل الفورمز'!AE54)</f>
        <v/>
      </c>
      <c r="AYH59" s="20" t="str">
        <f>IF('لصق اكسل الفورمز'!AF54="","",'لصق اكسل الفورمز'!AF54)</f>
        <v/>
      </c>
      <c r="AYI59" s="20" t="str">
        <f>IF('لصق اكسل الفورمز'!AG54="","",'لصق اكسل الفورمز'!AG54)</f>
        <v/>
      </c>
      <c r="AYJ59" s="20" t="str">
        <f>IF('لصق اكسل الفورمز'!AH54="","",'لصق اكسل الفورمز'!AH54)</f>
        <v/>
      </c>
      <c r="AYK59" s="20" t="str">
        <f>IF('لصق اكسل الفورمز'!AI54="","",'لصق اكسل الفورمز'!AI54)</f>
        <v/>
      </c>
      <c r="AYL59" s="20" t="str">
        <f>IF('لصق اكسل الفورمز'!AJ54="","",'لصق اكسل الفورمز'!AJ54)</f>
        <v/>
      </c>
      <c r="AYM59" s="20" t="str">
        <f>IF('لصق اكسل الفورمز'!AK54="","",'لصق اكسل الفورمز'!AK54)</f>
        <v/>
      </c>
      <c r="AYN59" s="20" t="str">
        <f>IF('لصق اكسل الفورمز'!AL54="","",'لصق اكسل الفورمز'!AL54)</f>
        <v/>
      </c>
      <c r="AYO59" s="20" t="str">
        <f>IF('لصق اكسل الفورمز'!AM54="","",'لصق اكسل الفورمز'!AM54)</f>
        <v/>
      </c>
      <c r="AYP59" s="20" t="str">
        <f>IF('لصق اكسل الفورمز'!AN54="","",'لصق اكسل الفورمز'!AN54)</f>
        <v/>
      </c>
      <c r="AYQ59" s="20" t="str">
        <f>IF('لصق اكسل الفورمز'!AO54="","",'لصق اكسل الفورمز'!AO54)</f>
        <v/>
      </c>
      <c r="AYR59" s="20" t="str">
        <f>IF('لصق اكسل الفورمز'!AP54="","",'لصق اكسل الفورمز'!AP54)</f>
        <v/>
      </c>
      <c r="AYS59" s="20" t="str">
        <f>IF('لصق اكسل الفورمز'!AQ54="","",'لصق اكسل الفورمز'!AQ54)</f>
        <v/>
      </c>
      <c r="AYT59" s="20" t="str">
        <f>IF('لصق اكسل الفورمز'!AR54="","",'لصق اكسل الفورمز'!AR54)</f>
        <v/>
      </c>
      <c r="AYU59" s="20" t="str">
        <f>IF('لصق اكسل الفورمز'!AS54="","",'لصق اكسل الفورمز'!AS54)</f>
        <v/>
      </c>
      <c r="AYV59" s="20" t="str">
        <f>IF('لصق اكسل الفورمز'!AT54="","",'لصق اكسل الفورمز'!AT54)</f>
        <v/>
      </c>
      <c r="AYW59" s="20" t="str">
        <f>IF('لصق اكسل الفورمز'!AU54="","",'لصق اكسل الفورمز'!AU54)</f>
        <v/>
      </c>
      <c r="AYX59" s="20" t="str">
        <f>IF('لصق اكسل الفورمز'!AV54="","",'لصق اكسل الفورمز'!AV54)</f>
        <v/>
      </c>
      <c r="AYY59" s="20" t="str">
        <f>IF('لصق اكسل الفورمز'!AW54="","",'لصق اكسل الفورمز'!AW54)</f>
        <v/>
      </c>
      <c r="AYZ59" s="20" t="str">
        <f>IF('لصق اكسل الفورمز'!AX54="","",'لصق اكسل الفورمز'!AX54)</f>
        <v/>
      </c>
      <c r="AZA59" s="20" t="str">
        <f>IF('لصق اكسل الفورمز'!AY54="","",'لصق اكسل الفورمز'!AY54)</f>
        <v/>
      </c>
      <c r="AZB59" s="20" t="str">
        <f>IF('لصق اكسل الفورمز'!AZ54="","",'لصق اكسل الفورمز'!AZ54)</f>
        <v/>
      </c>
      <c r="AZC59" s="20" t="str">
        <f>IF('لصق اكسل الفورمز'!BA54="","",'لصق اكسل الفورمز'!BA54)</f>
        <v/>
      </c>
      <c r="AZD59" s="20" t="str">
        <f>IF('لصق اكسل الفورمز'!BB54="","",'لصق اكسل الفورمز'!BB54)</f>
        <v/>
      </c>
      <c r="AZE59" s="20" t="str">
        <f>IF('لصق اكسل الفورمز'!BC54="","",'لصق اكسل الفورمز'!BC54)</f>
        <v/>
      </c>
      <c r="AZF59" s="20" t="str">
        <f>IF('لصق اكسل الفورمز'!BD54="","",'لصق اكسل الفورمز'!BD54)</f>
        <v/>
      </c>
      <c r="AZG59" s="20" t="str">
        <f>IF('لصق اكسل الفورمز'!BE54="","",'لصق اكسل الفورمز'!BE54)</f>
        <v/>
      </c>
      <c r="AZH59" s="20" t="str">
        <f>IF('لصق اكسل الفورمز'!BF54="","",'لصق اكسل الفورمز'!BF54)</f>
        <v/>
      </c>
      <c r="AZI59" s="20" t="str">
        <f>IF('لصق اكسل الفورمز'!BG54="","",'لصق اكسل الفورمز'!BG54)</f>
        <v/>
      </c>
      <c r="AZJ59" s="20" t="str">
        <f>IF('لصق اكسل الفورمز'!BH54="","",'لصق اكسل الفورمز'!BH54)</f>
        <v/>
      </c>
      <c r="AZK59" s="20" t="str">
        <f>IF('لصق اكسل الفورمز'!BI54="","",'لصق اكسل الفورمز'!BI54)</f>
        <v/>
      </c>
      <c r="AZL59" s="20" t="str">
        <f>IF('لصق اكسل الفورمز'!BJ54="","",'لصق اكسل الفورمز'!BJ54)</f>
        <v/>
      </c>
      <c r="AZM59" s="20" t="str">
        <f>IF('لصق اكسل الفورمز'!BK54="","",'لصق اكسل الفورمز'!BK54)</f>
        <v/>
      </c>
      <c r="AZN59" s="20" t="str">
        <f>IF('لصق اكسل الفورمز'!BL54="","",'لصق اكسل الفورمز'!BL54)</f>
        <v/>
      </c>
      <c r="AZO59" s="20" t="str">
        <f>IF('لصق اكسل الفورمز'!BM54="","",'لصق اكسل الفورمز'!BM54)</f>
        <v/>
      </c>
      <c r="AZP59" s="20" t="str">
        <f>IF('لصق اكسل الفورمز'!BN54="","",'لصق اكسل الفورمز'!BN54)</f>
        <v/>
      </c>
      <c r="AZQ59" s="20" t="str">
        <f>IF('لصق اكسل الفورمز'!BO54="","",'لصق اكسل الفورمز'!BO54)</f>
        <v/>
      </c>
      <c r="AZR59" s="20" t="str">
        <f>IF('لصق اكسل الفورمز'!BP54="","",'لصق اكسل الفورمز'!BP54)</f>
        <v/>
      </c>
      <c r="AZS59" s="20" t="str">
        <f>IF('لصق اكسل الفورمز'!BQ54="","",'لصق اكسل الفورمز'!BQ54)</f>
        <v/>
      </c>
      <c r="AZT59" s="20" t="str">
        <f>IF('لصق اكسل الفورمز'!BR54="","",'لصق اكسل الفورمز'!BR54)</f>
        <v/>
      </c>
      <c r="AZU59" s="20" t="str">
        <f>IF('لصق اكسل الفورمز'!BS54="","",'لصق اكسل الفورمز'!BS54)</f>
        <v/>
      </c>
      <c r="AZV59" s="20" t="str">
        <f>IF('لصق اكسل الفورمز'!BT54="","",'لصق اكسل الفورمز'!BT54)</f>
        <v/>
      </c>
      <c r="AZW59" s="20" t="str">
        <f>IF('لصق اكسل الفورمز'!BU54="","",'لصق اكسل الفورمز'!BU54)</f>
        <v/>
      </c>
      <c r="AZX59" s="20" t="str">
        <f>IF('لصق اكسل الفورمز'!BV54="","",'لصق اكسل الفورمز'!BV54)</f>
        <v/>
      </c>
      <c r="AZY59" s="20" t="str">
        <f>IF('لصق اكسل الفورمز'!BW54="","",'لصق اكسل الفورمز'!BW54)</f>
        <v/>
      </c>
      <c r="AZZ59" s="20" t="str">
        <f>IF('لصق اكسل الفورمز'!BX54="","",'لصق اكسل الفورمز'!BX54)</f>
        <v/>
      </c>
      <c r="BAA59" s="20" t="str">
        <f>IF('لصق اكسل الفورمز'!BY54="","",'لصق اكسل الفورمز'!BY54)</f>
        <v/>
      </c>
      <c r="BAB59" s="20" t="str">
        <f>IF('لصق اكسل الفورمز'!BZ54="","",'لصق اكسل الفورمز'!BZ54)</f>
        <v/>
      </c>
      <c r="BAC59" s="20" t="str">
        <f>IF('لصق اكسل الفورمز'!CA54="","",'لصق اكسل الفورمز'!CA54)</f>
        <v/>
      </c>
      <c r="BAD59" s="20" t="str">
        <f>IF('لصق اكسل الفورمز'!CB54="","",'لصق اكسل الفورمز'!CB54)</f>
        <v/>
      </c>
      <c r="BAE59" s="20" t="str">
        <f>IF('لصق اكسل الفورمز'!CC54="","",'لصق اكسل الفورمز'!CC54)</f>
        <v/>
      </c>
      <c r="BAF59" s="20" t="str">
        <f>IF('لصق اكسل الفورمز'!CD54="","",'لصق اكسل الفورمز'!CD54)</f>
        <v/>
      </c>
      <c r="BAG59" s="20" t="str">
        <f>IF('لصق اكسل الفورمز'!CE54="","",'لصق اكسل الفورمز'!CE54)</f>
        <v/>
      </c>
      <c r="BAH59" s="20" t="str">
        <f>IF('لصق اكسل الفورمز'!CF54="","",'لصق اكسل الفورمز'!CF54)</f>
        <v/>
      </c>
      <c r="BAI59" s="20" t="str">
        <f>IF('لصق اكسل الفورمز'!CG54="","",'لصق اكسل الفورمز'!CG54)</f>
        <v/>
      </c>
      <c r="BAJ59" s="20" t="str">
        <f>IF('لصق اكسل الفورمز'!CH54="","",'لصق اكسل الفورمز'!CH54)</f>
        <v/>
      </c>
      <c r="BAK59" s="20" t="str">
        <f>IF('لصق اكسل الفورمز'!CI54="","",'لصق اكسل الفورمز'!CI54)</f>
        <v/>
      </c>
      <c r="BAL59" s="20" t="str">
        <f>IF('لصق اكسل الفورمز'!CJ54="","",'لصق اكسل الفورمز'!CJ54)</f>
        <v/>
      </c>
      <c r="BAM59" s="20" t="str">
        <f>IF('لصق اكسل الفورمز'!CK54="","",'لصق اكسل الفورمز'!CK54)</f>
        <v/>
      </c>
      <c r="BAN59" s="20" t="str">
        <f>IF('لصق اكسل الفورمز'!CL54="","",'لصق اكسل الفورمز'!CL54)</f>
        <v/>
      </c>
      <c r="BAO59" s="20" t="str">
        <f>IF('لصق اكسل الفورمز'!CM54="","",'لصق اكسل الفورمز'!CM54)</f>
        <v/>
      </c>
      <c r="BAP59" s="20" t="str">
        <f>IF('لصق اكسل الفورمز'!CN54="","",'لصق اكسل الفورمز'!CN54)</f>
        <v/>
      </c>
      <c r="BAQ59" s="20" t="str">
        <f>IF('لصق اكسل الفورمز'!CO54="","",'لصق اكسل الفورمز'!CO54)</f>
        <v/>
      </c>
      <c r="BAR59" s="20" t="str">
        <f>IF('لصق اكسل الفورمز'!CP54="","",'لصق اكسل الفورمز'!CP54)</f>
        <v/>
      </c>
      <c r="BAS59" s="20" t="str">
        <f>IF('لصق اكسل الفورمز'!CQ54="","",'لصق اكسل الفورمز'!CQ54)</f>
        <v/>
      </c>
      <c r="BAT59" s="20" t="str">
        <f>IF('لصق اكسل الفورمز'!CR54="","",'لصق اكسل الفورمز'!CR54)</f>
        <v/>
      </c>
      <c r="BAU59" s="20" t="str">
        <f>IF('لصق اكسل الفورمز'!CS54="","",'لصق اكسل الفورمز'!CS54)</f>
        <v/>
      </c>
      <c r="BAV59" s="20" t="str">
        <f>IF('لصق اكسل الفورمز'!CT54="","",'لصق اكسل الفورمز'!CT54)</f>
        <v/>
      </c>
      <c r="BAW59" s="20" t="str">
        <f>IF('لصق اكسل الفورمز'!CU54="","",'لصق اكسل الفورمز'!CU54)</f>
        <v/>
      </c>
      <c r="BAX59" s="20" t="str">
        <f>IF('لصق اكسل الفورمز'!CV54="","",'لصق اكسل الفورمز'!CV54)</f>
        <v/>
      </c>
      <c r="BAY59" s="20" t="str">
        <f>IF('لصق اكسل الفورمز'!CW54="","",'لصق اكسل الفورمز'!CW54)</f>
        <v/>
      </c>
      <c r="BAZ59" s="20" t="str">
        <f>IF('لصق اكسل الفورمز'!CX54="","",'لصق اكسل الفورمز'!CX54)</f>
        <v/>
      </c>
      <c r="BBA59" s="20" t="str">
        <f>IF('لصق اكسل الفورمز'!CY54="","",'لصق اكسل الفورمز'!CY54)</f>
        <v/>
      </c>
      <c r="BBB59" s="20" t="str">
        <f>IF('لصق اكسل الفورمز'!CZ54="","",'لصق اكسل الفورمز'!CZ54)</f>
        <v/>
      </c>
      <c r="BBC59" s="20" t="str">
        <f>IF('لصق اكسل الفورمز'!DA54="","",'لصق اكسل الفورمز'!DA54)</f>
        <v/>
      </c>
      <c r="BBD59" s="20" t="str">
        <f>IF('لصق اكسل الفورمز'!DB54="","",'لصق اكسل الفورمز'!DB54)</f>
        <v/>
      </c>
      <c r="BBE59" s="20" t="str">
        <f>IF('لصق اكسل الفورمز'!DC54="","",'لصق اكسل الفورمز'!DC54)</f>
        <v/>
      </c>
      <c r="BBF59" s="20" t="str">
        <f>IF('لصق اكسل الفورمز'!DD54="","",'لصق اكسل الفورمز'!DD54)</f>
        <v/>
      </c>
      <c r="BBG59" s="20" t="str">
        <f>IF('لصق اكسل الفورمز'!DE54="","",'لصق اكسل الفورمز'!DE54)</f>
        <v/>
      </c>
      <c r="BBH59" s="20" t="str">
        <f>IF('لصق اكسل الفورمز'!DF54="","",'لصق اكسل الفورمز'!DF54)</f>
        <v/>
      </c>
      <c r="BBI59" s="20" t="str">
        <f>IF('لصق اكسل الفورمز'!DG54="","",'لصق اكسل الفورمز'!DG54)</f>
        <v/>
      </c>
      <c r="BBJ59" s="20" t="str">
        <f>IF('لصق اكسل الفورمز'!DH54="","",'لصق اكسل الفورمز'!DH54)</f>
        <v/>
      </c>
      <c r="BBK59" s="20" t="str">
        <f>IF('لصق اكسل الفورمز'!DI54="","",'لصق اكسل الفورمز'!DI54)</f>
        <v/>
      </c>
      <c r="BBL59" s="20" t="str">
        <f>IF('لصق اكسل الفورمز'!DJ54="","",'لصق اكسل الفورمز'!DJ54)</f>
        <v/>
      </c>
      <c r="BBM59" s="20" t="str">
        <f>IF('لصق اكسل الفورمز'!DK54="","",'لصق اكسل الفورمز'!DK54)</f>
        <v/>
      </c>
      <c r="BBN59" s="20" t="str">
        <f>IF('لصق اكسل الفورمز'!DL54="","",'لصق اكسل الفورمز'!DL54)</f>
        <v/>
      </c>
      <c r="BBO59" s="20" t="str">
        <f>IF('لصق اكسل الفورمز'!DM54="","",'لصق اكسل الفورمز'!DM54)</f>
        <v/>
      </c>
      <c r="BCU59" s="20" t="str">
        <f t="shared" si="131"/>
        <v/>
      </c>
      <c r="BCV59" s="20" t="str">
        <f t="shared" si="132"/>
        <v/>
      </c>
      <c r="BCW59" s="20" t="str">
        <f t="shared" si="133"/>
        <v/>
      </c>
      <c r="BCX59" s="20" t="str">
        <f t="shared" si="134"/>
        <v/>
      </c>
      <c r="BCY59" s="20" t="str">
        <f t="shared" si="135"/>
        <v/>
      </c>
      <c r="BCZ59" s="20" t="str">
        <f t="shared" si="136"/>
        <v/>
      </c>
      <c r="BDA59" s="20" t="str">
        <f t="shared" si="137"/>
        <v/>
      </c>
      <c r="BDB59" s="20" t="str">
        <f t="shared" si="138"/>
        <v/>
      </c>
      <c r="BDC59" s="20" t="str">
        <f t="shared" si="139"/>
        <v/>
      </c>
      <c r="BDD59" s="20" t="str">
        <f t="shared" si="140"/>
        <v/>
      </c>
      <c r="BDE59" s="20" t="str">
        <f t="shared" si="141"/>
        <v/>
      </c>
      <c r="BDF59" s="20" t="str">
        <f t="shared" si="142"/>
        <v/>
      </c>
      <c r="BDG59" s="20" t="str">
        <f t="shared" si="143"/>
        <v/>
      </c>
      <c r="BDH59" s="20" t="str">
        <f t="shared" si="144"/>
        <v/>
      </c>
      <c r="BDI59" s="20" t="str">
        <f t="shared" si="145"/>
        <v/>
      </c>
      <c r="BDJ59" s="20" t="str">
        <f t="shared" si="146"/>
        <v/>
      </c>
      <c r="BDK59" s="20" t="str">
        <f t="shared" si="147"/>
        <v/>
      </c>
      <c r="BDL59" s="20" t="str">
        <f t="shared" si="148"/>
        <v/>
      </c>
      <c r="BDM59" s="20" t="str">
        <f t="shared" si="149"/>
        <v/>
      </c>
      <c r="BDN59" s="20" t="str">
        <f t="shared" si="150"/>
        <v/>
      </c>
      <c r="BDO59" s="20" t="str">
        <f t="shared" si="151"/>
        <v/>
      </c>
      <c r="BDP59" s="20" t="str">
        <f t="shared" si="152"/>
        <v/>
      </c>
      <c r="BDQ59" s="20" t="str">
        <f t="shared" si="153"/>
        <v/>
      </c>
      <c r="BDR59" s="20" t="str">
        <f t="shared" si="154"/>
        <v/>
      </c>
      <c r="BDS59" s="20" t="str">
        <f t="shared" si="155"/>
        <v/>
      </c>
      <c r="BDT59" s="20" t="str">
        <f t="shared" si="156"/>
        <v/>
      </c>
      <c r="BDU59" s="20" t="str">
        <f t="shared" si="157"/>
        <v/>
      </c>
      <c r="BDV59" s="20" t="str">
        <f t="shared" si="158"/>
        <v/>
      </c>
      <c r="BDW59" s="20" t="str">
        <f t="shared" si="159"/>
        <v/>
      </c>
      <c r="BDX59" s="20" t="str">
        <f t="shared" si="160"/>
        <v/>
      </c>
      <c r="BDY59" s="20" t="str">
        <f t="shared" si="161"/>
        <v/>
      </c>
      <c r="BDZ59" s="20" t="str">
        <f t="shared" si="162"/>
        <v/>
      </c>
      <c r="BEA59" s="20" t="str">
        <f t="shared" si="163"/>
        <v/>
      </c>
      <c r="BEB59" s="20" t="str">
        <f t="shared" si="164"/>
        <v/>
      </c>
      <c r="BEC59" s="20" t="str">
        <f t="shared" si="165"/>
        <v/>
      </c>
      <c r="BED59" s="20" t="str">
        <f t="shared" si="166"/>
        <v/>
      </c>
      <c r="BEE59" s="20" t="str">
        <f t="shared" si="167"/>
        <v/>
      </c>
      <c r="BEF59" s="20" t="str">
        <f t="shared" si="168"/>
        <v/>
      </c>
      <c r="BEG59" s="20" t="str">
        <f t="shared" si="169"/>
        <v/>
      </c>
      <c r="BEH59" s="20" t="str">
        <f t="shared" si="170"/>
        <v/>
      </c>
      <c r="BEI59" s="20" t="str">
        <f t="shared" si="171"/>
        <v/>
      </c>
      <c r="BEJ59" s="20" t="str">
        <f t="shared" si="172"/>
        <v/>
      </c>
      <c r="BEK59" s="20" t="str">
        <f t="shared" si="173"/>
        <v/>
      </c>
      <c r="BEL59" s="20" t="str">
        <f t="shared" si="174"/>
        <v/>
      </c>
      <c r="BEM59" s="20" t="str">
        <f t="shared" si="175"/>
        <v/>
      </c>
      <c r="BEN59" s="20" t="str">
        <f t="shared" si="176"/>
        <v/>
      </c>
      <c r="BEO59" s="20" t="str">
        <f t="shared" si="177"/>
        <v/>
      </c>
      <c r="BEP59" s="20" t="str">
        <f t="shared" si="178"/>
        <v/>
      </c>
      <c r="BEQ59" s="20" t="str">
        <f t="shared" si="179"/>
        <v/>
      </c>
      <c r="BER59" s="20" t="str">
        <f t="shared" si="180"/>
        <v/>
      </c>
      <c r="BES59" s="20" t="str">
        <f t="shared" si="181"/>
        <v/>
      </c>
      <c r="BET59" s="20" t="str">
        <f t="shared" si="182"/>
        <v/>
      </c>
      <c r="BEU59" s="20" t="str">
        <f t="shared" si="183"/>
        <v/>
      </c>
      <c r="BEV59" s="20" t="str">
        <f t="shared" si="184"/>
        <v/>
      </c>
      <c r="BEW59" s="20" t="str">
        <f t="shared" si="185"/>
        <v/>
      </c>
      <c r="BEX59" s="20" t="str">
        <f t="shared" si="186"/>
        <v/>
      </c>
      <c r="BEY59" s="20" t="str">
        <f t="shared" si="187"/>
        <v/>
      </c>
      <c r="BEZ59" s="20" t="str">
        <f t="shared" si="188"/>
        <v/>
      </c>
      <c r="BFA59" s="20" t="str">
        <f t="shared" si="189"/>
        <v/>
      </c>
      <c r="BFB59" s="20" t="str">
        <f t="shared" si="190"/>
        <v/>
      </c>
      <c r="BFC59" s="20" t="str">
        <f t="shared" si="191"/>
        <v/>
      </c>
      <c r="BFD59" s="20" t="str">
        <f t="shared" si="192"/>
        <v/>
      </c>
      <c r="BFE59" s="20" t="str">
        <f t="shared" si="193"/>
        <v/>
      </c>
      <c r="BFF59" s="20" t="str">
        <f t="shared" si="194"/>
        <v/>
      </c>
      <c r="BFG59" s="20" t="str">
        <f t="shared" si="195"/>
        <v/>
      </c>
      <c r="BFH59" s="20" t="str">
        <f t="shared" si="196"/>
        <v/>
      </c>
      <c r="BFI59" s="20" t="str">
        <f t="shared" si="197"/>
        <v/>
      </c>
      <c r="BFJ59" s="20" t="str">
        <f t="shared" si="198"/>
        <v/>
      </c>
      <c r="BFK59" s="20" t="str">
        <f t="shared" si="199"/>
        <v/>
      </c>
      <c r="BFL59" s="20" t="str">
        <f t="shared" si="200"/>
        <v/>
      </c>
      <c r="BFM59" s="20" t="str">
        <f t="shared" si="201"/>
        <v/>
      </c>
      <c r="BFN59" s="20" t="str">
        <f t="shared" si="202"/>
        <v/>
      </c>
      <c r="BFO59" s="20" t="str">
        <f t="shared" si="203"/>
        <v/>
      </c>
      <c r="BFP59" s="20" t="str">
        <f t="shared" si="204"/>
        <v/>
      </c>
      <c r="BFQ59" s="20" t="str">
        <f t="shared" si="205"/>
        <v/>
      </c>
      <c r="BFR59" s="20" t="str">
        <f t="shared" si="206"/>
        <v/>
      </c>
      <c r="BFS59" s="20" t="str">
        <f t="shared" si="207"/>
        <v/>
      </c>
      <c r="BFT59" s="20" t="str">
        <f t="shared" si="208"/>
        <v/>
      </c>
      <c r="BFU59" s="20" t="str">
        <f t="shared" si="209"/>
        <v/>
      </c>
      <c r="BFV59" s="20" t="str">
        <f t="shared" si="210"/>
        <v/>
      </c>
      <c r="BFW59" s="20" t="str">
        <f t="shared" si="211"/>
        <v/>
      </c>
      <c r="BFX59" s="20" t="str">
        <f t="shared" si="212"/>
        <v/>
      </c>
      <c r="BFY59" s="20" t="str">
        <f t="shared" si="213"/>
        <v/>
      </c>
      <c r="BFZ59" s="20" t="str">
        <f t="shared" si="214"/>
        <v/>
      </c>
      <c r="BGA59" s="20" t="str">
        <f t="shared" si="215"/>
        <v/>
      </c>
      <c r="BGB59" s="20" t="str">
        <f t="shared" si="216"/>
        <v/>
      </c>
      <c r="BGC59" s="20" t="str">
        <f t="shared" si="217"/>
        <v/>
      </c>
      <c r="BGD59" s="20" t="str">
        <f t="shared" si="218"/>
        <v/>
      </c>
      <c r="BGE59" s="20" t="str">
        <f t="shared" si="219"/>
        <v/>
      </c>
      <c r="BGF59" s="20" t="str">
        <f t="shared" si="220"/>
        <v/>
      </c>
      <c r="BGG59" s="20" t="str">
        <f t="shared" si="221"/>
        <v/>
      </c>
      <c r="BGH59" s="20" t="str">
        <f t="shared" si="222"/>
        <v/>
      </c>
      <c r="BGI59" s="20" t="str">
        <f t="shared" si="223"/>
        <v/>
      </c>
      <c r="BGJ59" s="20" t="str">
        <f t="shared" si="224"/>
        <v/>
      </c>
      <c r="BGK59" s="20" t="str">
        <f t="shared" si="225"/>
        <v/>
      </c>
      <c r="BGL59" s="20" t="str">
        <f t="shared" si="226"/>
        <v/>
      </c>
      <c r="BGM59" s="20" t="str">
        <f t="shared" si="227"/>
        <v/>
      </c>
      <c r="BGN59" s="20" t="str">
        <f t="shared" si="228"/>
        <v/>
      </c>
      <c r="BGO59" s="20" t="str">
        <f t="shared" si="229"/>
        <v/>
      </c>
      <c r="BGP59" s="20" t="str">
        <f t="shared" si="230"/>
        <v/>
      </c>
      <c r="BGQ59" s="20" t="str">
        <f t="shared" si="231"/>
        <v/>
      </c>
      <c r="BGR59" s="20" t="str">
        <f t="shared" si="232"/>
        <v/>
      </c>
      <c r="BGS59" s="20" t="str">
        <f t="shared" si="233"/>
        <v/>
      </c>
      <c r="BGT59" s="20" t="str">
        <f t="shared" si="234"/>
        <v/>
      </c>
      <c r="BGU59" s="20" t="str">
        <f t="shared" si="235"/>
        <v/>
      </c>
      <c r="BGV59" s="20" t="str">
        <f t="shared" si="236"/>
        <v/>
      </c>
      <c r="BGW59" s="20" t="str">
        <f t="shared" si="237"/>
        <v/>
      </c>
      <c r="BGX59" s="20" t="str">
        <f t="shared" si="238"/>
        <v/>
      </c>
      <c r="BGY59" s="20" t="str">
        <f t="shared" si="239"/>
        <v/>
      </c>
      <c r="BGZ59" s="20" t="str">
        <f t="shared" si="240"/>
        <v/>
      </c>
      <c r="BHA59" s="20" t="str">
        <f t="shared" si="241"/>
        <v/>
      </c>
      <c r="BHB59" s="20" t="str">
        <f t="shared" si="242"/>
        <v/>
      </c>
      <c r="BHC59" s="20" t="str">
        <f t="shared" si="243"/>
        <v/>
      </c>
      <c r="BHD59" s="20" t="str">
        <f t="shared" si="244"/>
        <v/>
      </c>
      <c r="BHE59" s="20" t="str">
        <f t="shared" si="245"/>
        <v/>
      </c>
      <c r="BHF59" s="20" t="str">
        <f t="shared" si="246"/>
        <v/>
      </c>
      <c r="BHG59" s="20" t="str">
        <f t="shared" si="247"/>
        <v/>
      </c>
      <c r="BHJ59" s="20" t="str">
        <f t="shared" si="248"/>
        <v/>
      </c>
      <c r="BHL59" s="20" t="str">
        <f t="shared" si="313"/>
        <v/>
      </c>
      <c r="BHM59" s="20" t="str">
        <f t="shared" si="313"/>
        <v/>
      </c>
      <c r="BHN59" s="20" t="str">
        <f t="shared" si="313"/>
        <v/>
      </c>
      <c r="BHO59" s="20" t="str">
        <f t="shared" si="313"/>
        <v/>
      </c>
      <c r="BHP59" s="20" t="str">
        <f t="shared" si="313"/>
        <v/>
      </c>
      <c r="BHQ59" s="20" t="str">
        <f t="shared" si="313"/>
        <v/>
      </c>
      <c r="BHR59" s="20" t="str">
        <f t="shared" si="313"/>
        <v/>
      </c>
      <c r="BHS59" s="20" t="str">
        <f t="shared" si="313"/>
        <v/>
      </c>
      <c r="BHT59" s="20" t="str">
        <f t="shared" si="313"/>
        <v/>
      </c>
      <c r="BHU59" s="20" t="str">
        <f t="shared" si="313"/>
        <v/>
      </c>
      <c r="BHV59" s="20" t="str">
        <f t="shared" si="313"/>
        <v/>
      </c>
      <c r="BHW59" s="20" t="str">
        <f t="shared" si="313"/>
        <v/>
      </c>
      <c r="BHX59" s="20" t="str">
        <f t="shared" si="313"/>
        <v/>
      </c>
      <c r="BHY59" s="20" t="str">
        <f t="shared" si="313"/>
        <v/>
      </c>
      <c r="BHZ59" s="20" t="str">
        <f t="shared" si="313"/>
        <v/>
      </c>
      <c r="BIA59" s="20" t="str">
        <f t="shared" si="313"/>
        <v/>
      </c>
      <c r="BIB59" s="20" t="str">
        <f t="shared" si="312"/>
        <v/>
      </c>
      <c r="BIC59" s="20" t="str">
        <f t="shared" si="312"/>
        <v/>
      </c>
      <c r="BID59" s="20" t="str">
        <f t="shared" si="312"/>
        <v/>
      </c>
      <c r="BIE59" s="20" t="str">
        <f t="shared" si="312"/>
        <v/>
      </c>
    </row>
    <row r="60" spans="1:104 1303:1591" ht="14.5">
      <c r="A60" s="523">
        <v>54</v>
      </c>
      <c r="B60" s="510" t="str">
        <f>IF('لصق اكسل الفورمز'!E55="","",'لصق اكسل الفورمز'!E55)</f>
        <v/>
      </c>
      <c r="C60" s="510" t="str">
        <f t="shared" si="93"/>
        <v/>
      </c>
      <c r="D60" s="510" t="str">
        <f t="shared" si="276"/>
        <v/>
      </c>
      <c r="E60" s="510" t="str">
        <f t="shared" si="277"/>
        <v/>
      </c>
      <c r="F60" s="510" t="str">
        <f t="shared" si="278"/>
        <v/>
      </c>
      <c r="G60" s="510" t="str">
        <f t="shared" si="279"/>
        <v/>
      </c>
      <c r="H60" s="510" t="str">
        <f t="shared" si="280"/>
        <v/>
      </c>
      <c r="I60" s="510" t="str">
        <f t="shared" si="281"/>
        <v/>
      </c>
      <c r="J60" s="510" t="str">
        <f t="shared" si="282"/>
        <v/>
      </c>
      <c r="K60" s="510" t="str">
        <f t="shared" si="283"/>
        <v/>
      </c>
      <c r="L60" s="510" t="str">
        <f t="shared" si="253"/>
        <v/>
      </c>
      <c r="M60" s="510" t="str">
        <f t="shared" si="254"/>
        <v/>
      </c>
      <c r="N60" s="510" t="str">
        <f t="shared" si="255"/>
        <v/>
      </c>
      <c r="O60" s="510" t="str">
        <f t="shared" si="256"/>
        <v/>
      </c>
      <c r="P60" s="510" t="str">
        <f t="shared" si="257"/>
        <v/>
      </c>
      <c r="Q60" s="510" t="str">
        <f t="shared" si="258"/>
        <v/>
      </c>
      <c r="R60" s="510" t="str">
        <f t="shared" si="259"/>
        <v/>
      </c>
      <c r="S60" s="510" t="str">
        <f t="shared" si="260"/>
        <v/>
      </c>
      <c r="T60" s="510" t="str">
        <f t="shared" si="261"/>
        <v/>
      </c>
      <c r="U60" s="510" t="str">
        <f t="shared" si="262"/>
        <v/>
      </c>
      <c r="V60" s="510" t="str">
        <f t="shared" si="263"/>
        <v/>
      </c>
      <c r="W60" s="527" t="str">
        <f t="shared" si="94"/>
        <v/>
      </c>
      <c r="X60" s="510" t="str">
        <f t="shared" si="95"/>
        <v/>
      </c>
      <c r="Y60" s="564" t="str">
        <f t="shared" si="96"/>
        <v/>
      </c>
      <c r="AL60" s="20">
        <f t="shared" si="97"/>
        <v>0</v>
      </c>
      <c r="AM60" s="20">
        <f t="shared" si="98"/>
        <v>0</v>
      </c>
      <c r="AO60" s="20" t="str">
        <f t="shared" si="99"/>
        <v/>
      </c>
      <c r="AQ60" s="20" t="str">
        <f t="shared" si="252"/>
        <v/>
      </c>
      <c r="AR60" s="20" t="str">
        <f t="shared" si="101"/>
        <v/>
      </c>
      <c r="AS60" s="20" t="str">
        <f t="shared" si="102"/>
        <v/>
      </c>
      <c r="AT60" s="20" t="str">
        <f t="shared" si="103"/>
        <v/>
      </c>
      <c r="AU60" s="20" t="str">
        <f t="shared" si="104"/>
        <v/>
      </c>
      <c r="AV60" s="20" t="str">
        <f t="shared" si="105"/>
        <v/>
      </c>
      <c r="AW60" s="20" t="str">
        <f t="shared" si="106"/>
        <v/>
      </c>
      <c r="AX60" s="20" t="str">
        <f t="shared" si="107"/>
        <v/>
      </c>
      <c r="AY60" s="20" t="str">
        <f t="shared" si="108"/>
        <v/>
      </c>
      <c r="AZ60" s="20" t="str">
        <f t="shared" si="109"/>
        <v/>
      </c>
      <c r="BA60" s="20" t="str">
        <f t="shared" si="110"/>
        <v/>
      </c>
      <c r="BB60" s="20" t="str">
        <f t="shared" si="111"/>
        <v/>
      </c>
      <c r="BC60" s="20" t="str">
        <f t="shared" si="112"/>
        <v/>
      </c>
      <c r="BD60" s="20" t="str">
        <f t="shared" si="113"/>
        <v/>
      </c>
      <c r="BE60" s="20" t="str">
        <f t="shared" si="114"/>
        <v/>
      </c>
      <c r="BF60" s="20" t="str">
        <f t="shared" si="115"/>
        <v/>
      </c>
      <c r="BG60" s="20" t="str">
        <f t="shared" si="116"/>
        <v/>
      </c>
      <c r="BH60" s="20" t="str">
        <f t="shared" si="117"/>
        <v/>
      </c>
      <c r="BI60" s="20" t="str">
        <f t="shared" si="118"/>
        <v/>
      </c>
      <c r="BJ60" s="20" t="str">
        <f t="shared" si="119"/>
        <v/>
      </c>
      <c r="BL60" s="38" t="e">
        <f t="shared" si="120"/>
        <v>#DIV/0!</v>
      </c>
      <c r="BM60" s="4">
        <f t="shared" si="121"/>
        <v>0</v>
      </c>
      <c r="BN60" s="4">
        <f t="shared" si="122"/>
        <v>0</v>
      </c>
      <c r="BO60" s="4">
        <f t="shared" si="123"/>
        <v>0</v>
      </c>
      <c r="BP60" s="173" t="str">
        <f t="shared" si="124"/>
        <v/>
      </c>
      <c r="BQ60" s="4">
        <f t="shared" si="125"/>
        <v>0</v>
      </c>
      <c r="BT60" s="268" t="str">
        <f t="shared" si="126"/>
        <v/>
      </c>
      <c r="BU60" s="268" t="str">
        <f t="shared" si="127"/>
        <v/>
      </c>
      <c r="BX60" s="20">
        <f t="shared" si="128"/>
        <v>1</v>
      </c>
      <c r="CG60" s="20" t="str">
        <f t="shared" si="129"/>
        <v/>
      </c>
      <c r="CH60" s="20" t="str">
        <f t="shared" si="307"/>
        <v/>
      </c>
      <c r="CI60" s="20" t="str">
        <f t="shared" si="308"/>
        <v/>
      </c>
      <c r="CJ60" s="20" t="str">
        <f t="shared" si="309"/>
        <v/>
      </c>
      <c r="CK60" s="20" t="str">
        <f t="shared" si="284"/>
        <v/>
      </c>
      <c r="CL60" s="20" t="str">
        <f t="shared" si="285"/>
        <v/>
      </c>
      <c r="CM60" s="20" t="str">
        <f t="shared" si="286"/>
        <v/>
      </c>
      <c r="CN60" s="20" t="str">
        <f t="shared" si="287"/>
        <v/>
      </c>
      <c r="CO60" s="20" t="str">
        <f t="shared" si="288"/>
        <v/>
      </c>
      <c r="CP60" s="20" t="str">
        <f t="shared" si="289"/>
        <v/>
      </c>
      <c r="CQ60" s="20" t="str">
        <f t="shared" si="290"/>
        <v/>
      </c>
      <c r="CR60" s="20" t="str">
        <f t="shared" si="291"/>
        <v/>
      </c>
      <c r="CS60" s="20" t="str">
        <f t="shared" si="292"/>
        <v/>
      </c>
      <c r="CT60" s="20" t="str">
        <f t="shared" si="293"/>
        <v/>
      </c>
      <c r="CU60" s="20" t="str">
        <f t="shared" si="294"/>
        <v/>
      </c>
      <c r="CV60" s="20" t="str">
        <f t="shared" si="295"/>
        <v/>
      </c>
      <c r="CW60" s="20" t="str">
        <f t="shared" si="296"/>
        <v/>
      </c>
      <c r="CX60" s="20" t="str">
        <f t="shared" si="297"/>
        <v/>
      </c>
      <c r="CY60" s="20" t="str">
        <f t="shared" si="298"/>
        <v/>
      </c>
      <c r="CZ60" s="20" t="str">
        <f t="shared" si="130"/>
        <v/>
      </c>
      <c r="AXC60" s="20" t="str">
        <f>IF('لصق اكسل الفورمز'!A55="","",'لصق اكسل الفورمز'!A55)</f>
        <v/>
      </c>
      <c r="AXD60" s="20" t="str">
        <f>IF('لصق اكسل الفورمز'!B55="","",'لصق اكسل الفورمز'!B55)</f>
        <v/>
      </c>
      <c r="AXE60" s="20" t="str">
        <f>IF('لصق اكسل الفورمز'!C55="","",'لصق اكسل الفورمز'!C55)</f>
        <v/>
      </c>
      <c r="AXF60" s="20" t="str">
        <f>IF('لصق اكسل الفورمز'!D55="","",'لصق اكسل الفورمز'!D55)</f>
        <v/>
      </c>
      <c r="AXG60" s="20" t="str">
        <f>IF('لصق اكسل الفورمز'!E55="","",'لصق اكسل الفورمز'!E55)</f>
        <v/>
      </c>
      <c r="AXH60" s="20" t="str">
        <f>IF('لصق اكسل الفورمز'!F55="","",'لصق اكسل الفورمز'!F55)</f>
        <v/>
      </c>
      <c r="AXI60" s="20" t="str">
        <f>IF('لصق اكسل الفورمز'!G55="","",'لصق اكسل الفورمز'!G55)</f>
        <v/>
      </c>
      <c r="AXJ60" s="20" t="str">
        <f>IF('لصق اكسل الفورمز'!H55="","",'لصق اكسل الفورمز'!H55)</f>
        <v/>
      </c>
      <c r="AXK60" s="20" t="str">
        <f>IF('لصق اكسل الفورمز'!I55="","",'لصق اكسل الفورمز'!I55)</f>
        <v/>
      </c>
      <c r="AXL60" s="20" t="str">
        <f>IF('لصق اكسل الفورمز'!J55="","",'لصق اكسل الفورمز'!J55)</f>
        <v/>
      </c>
      <c r="AXM60" s="20" t="str">
        <f>IF('لصق اكسل الفورمز'!K55="","",'لصق اكسل الفورمز'!K55)</f>
        <v/>
      </c>
      <c r="AXN60" s="20" t="str">
        <f>IF('لصق اكسل الفورمز'!L55="","",'لصق اكسل الفورمز'!L55)</f>
        <v/>
      </c>
      <c r="AXO60" s="20" t="str">
        <f>IF('لصق اكسل الفورمز'!M55="","",'لصق اكسل الفورمز'!M55)</f>
        <v/>
      </c>
      <c r="AXP60" s="20" t="str">
        <f>IF('لصق اكسل الفورمز'!N55="","",'لصق اكسل الفورمز'!N55)</f>
        <v/>
      </c>
      <c r="AXQ60" s="20" t="str">
        <f>IF('لصق اكسل الفورمز'!O55="","",'لصق اكسل الفورمز'!O55)</f>
        <v/>
      </c>
      <c r="AXR60" s="20" t="str">
        <f>IF('لصق اكسل الفورمز'!P55="","",'لصق اكسل الفورمز'!P55)</f>
        <v/>
      </c>
      <c r="AXS60" s="20" t="str">
        <f>IF('لصق اكسل الفورمز'!Q55="","",'لصق اكسل الفورمز'!Q55)</f>
        <v/>
      </c>
      <c r="AXT60" s="20" t="str">
        <f>IF('لصق اكسل الفورمز'!R55="","",'لصق اكسل الفورمز'!R55)</f>
        <v/>
      </c>
      <c r="AXU60" s="20" t="str">
        <f>IF('لصق اكسل الفورمز'!S55="","",'لصق اكسل الفورمز'!S55)</f>
        <v/>
      </c>
      <c r="AXV60" s="20" t="str">
        <f>IF('لصق اكسل الفورمز'!T55="","",'لصق اكسل الفورمز'!T55)</f>
        <v/>
      </c>
      <c r="AXW60" s="20" t="str">
        <f>IF('لصق اكسل الفورمز'!U55="","",'لصق اكسل الفورمز'!U55)</f>
        <v/>
      </c>
      <c r="AXX60" s="20" t="str">
        <f>IF('لصق اكسل الفورمز'!V55="","",'لصق اكسل الفورمز'!V55)</f>
        <v/>
      </c>
      <c r="AXY60" s="20" t="str">
        <f>IF('لصق اكسل الفورمز'!W55="","",'لصق اكسل الفورمز'!W55)</f>
        <v/>
      </c>
      <c r="AXZ60" s="20" t="str">
        <f>IF('لصق اكسل الفورمز'!X55="","",'لصق اكسل الفورمز'!X55)</f>
        <v/>
      </c>
      <c r="AYA60" s="20" t="str">
        <f>IF('لصق اكسل الفورمز'!Y55="","",'لصق اكسل الفورمز'!Y55)</f>
        <v/>
      </c>
      <c r="AYB60" s="20" t="str">
        <f>IF('لصق اكسل الفورمز'!Z55="","",'لصق اكسل الفورمز'!Z55)</f>
        <v/>
      </c>
      <c r="AYC60" s="20" t="str">
        <f>IF('لصق اكسل الفورمز'!AA55="","",'لصق اكسل الفورمز'!AA55)</f>
        <v/>
      </c>
      <c r="AYD60" s="20" t="str">
        <f>IF('لصق اكسل الفورمز'!AB55="","",'لصق اكسل الفورمز'!AB55)</f>
        <v/>
      </c>
      <c r="AYE60" s="20" t="str">
        <f>IF('لصق اكسل الفورمز'!AC55="","",'لصق اكسل الفورمز'!AC55)</f>
        <v/>
      </c>
      <c r="AYF60" s="20" t="str">
        <f>IF('لصق اكسل الفورمز'!AD55="","",'لصق اكسل الفورمز'!AD55)</f>
        <v/>
      </c>
      <c r="AYG60" s="20" t="str">
        <f>IF('لصق اكسل الفورمز'!AE55="","",'لصق اكسل الفورمز'!AE55)</f>
        <v/>
      </c>
      <c r="AYH60" s="20" t="str">
        <f>IF('لصق اكسل الفورمز'!AF55="","",'لصق اكسل الفورمز'!AF55)</f>
        <v/>
      </c>
      <c r="AYI60" s="20" t="str">
        <f>IF('لصق اكسل الفورمز'!AG55="","",'لصق اكسل الفورمز'!AG55)</f>
        <v/>
      </c>
      <c r="AYJ60" s="20" t="str">
        <f>IF('لصق اكسل الفورمز'!AH55="","",'لصق اكسل الفورمز'!AH55)</f>
        <v/>
      </c>
      <c r="AYK60" s="20" t="str">
        <f>IF('لصق اكسل الفورمز'!AI55="","",'لصق اكسل الفورمز'!AI55)</f>
        <v/>
      </c>
      <c r="AYL60" s="20" t="str">
        <f>IF('لصق اكسل الفورمز'!AJ55="","",'لصق اكسل الفورمز'!AJ55)</f>
        <v/>
      </c>
      <c r="AYM60" s="20" t="str">
        <f>IF('لصق اكسل الفورمز'!AK55="","",'لصق اكسل الفورمز'!AK55)</f>
        <v/>
      </c>
      <c r="AYN60" s="20" t="str">
        <f>IF('لصق اكسل الفورمز'!AL55="","",'لصق اكسل الفورمز'!AL55)</f>
        <v/>
      </c>
      <c r="AYO60" s="20" t="str">
        <f>IF('لصق اكسل الفورمز'!AM55="","",'لصق اكسل الفورمز'!AM55)</f>
        <v/>
      </c>
      <c r="AYP60" s="20" t="str">
        <f>IF('لصق اكسل الفورمز'!AN55="","",'لصق اكسل الفورمز'!AN55)</f>
        <v/>
      </c>
      <c r="AYQ60" s="20" t="str">
        <f>IF('لصق اكسل الفورمز'!AO55="","",'لصق اكسل الفورمز'!AO55)</f>
        <v/>
      </c>
      <c r="AYR60" s="20" t="str">
        <f>IF('لصق اكسل الفورمز'!AP55="","",'لصق اكسل الفورمز'!AP55)</f>
        <v/>
      </c>
      <c r="AYS60" s="20" t="str">
        <f>IF('لصق اكسل الفورمز'!AQ55="","",'لصق اكسل الفورمز'!AQ55)</f>
        <v/>
      </c>
      <c r="AYT60" s="20" t="str">
        <f>IF('لصق اكسل الفورمز'!AR55="","",'لصق اكسل الفورمز'!AR55)</f>
        <v/>
      </c>
      <c r="AYU60" s="20" t="str">
        <f>IF('لصق اكسل الفورمز'!AS55="","",'لصق اكسل الفورمز'!AS55)</f>
        <v/>
      </c>
      <c r="AYV60" s="20" t="str">
        <f>IF('لصق اكسل الفورمز'!AT55="","",'لصق اكسل الفورمز'!AT55)</f>
        <v/>
      </c>
      <c r="AYW60" s="20" t="str">
        <f>IF('لصق اكسل الفورمز'!AU55="","",'لصق اكسل الفورمز'!AU55)</f>
        <v/>
      </c>
      <c r="AYX60" s="20" t="str">
        <f>IF('لصق اكسل الفورمز'!AV55="","",'لصق اكسل الفورمز'!AV55)</f>
        <v/>
      </c>
      <c r="AYY60" s="20" t="str">
        <f>IF('لصق اكسل الفورمز'!AW55="","",'لصق اكسل الفورمز'!AW55)</f>
        <v/>
      </c>
      <c r="AYZ60" s="20" t="str">
        <f>IF('لصق اكسل الفورمز'!AX55="","",'لصق اكسل الفورمز'!AX55)</f>
        <v/>
      </c>
      <c r="AZA60" s="20" t="str">
        <f>IF('لصق اكسل الفورمز'!AY55="","",'لصق اكسل الفورمز'!AY55)</f>
        <v/>
      </c>
      <c r="AZB60" s="20" t="str">
        <f>IF('لصق اكسل الفورمز'!AZ55="","",'لصق اكسل الفورمز'!AZ55)</f>
        <v/>
      </c>
      <c r="AZC60" s="20" t="str">
        <f>IF('لصق اكسل الفورمز'!BA55="","",'لصق اكسل الفورمز'!BA55)</f>
        <v/>
      </c>
      <c r="AZD60" s="20" t="str">
        <f>IF('لصق اكسل الفورمز'!BB55="","",'لصق اكسل الفورمز'!BB55)</f>
        <v/>
      </c>
      <c r="AZE60" s="20" t="str">
        <f>IF('لصق اكسل الفورمز'!BC55="","",'لصق اكسل الفورمز'!BC55)</f>
        <v/>
      </c>
      <c r="AZF60" s="20" t="str">
        <f>IF('لصق اكسل الفورمز'!BD55="","",'لصق اكسل الفورمز'!BD55)</f>
        <v/>
      </c>
      <c r="AZG60" s="20" t="str">
        <f>IF('لصق اكسل الفورمز'!BE55="","",'لصق اكسل الفورمز'!BE55)</f>
        <v/>
      </c>
      <c r="AZH60" s="20" t="str">
        <f>IF('لصق اكسل الفورمز'!BF55="","",'لصق اكسل الفورمز'!BF55)</f>
        <v/>
      </c>
      <c r="AZI60" s="20" t="str">
        <f>IF('لصق اكسل الفورمز'!BG55="","",'لصق اكسل الفورمز'!BG55)</f>
        <v/>
      </c>
      <c r="AZJ60" s="20" t="str">
        <f>IF('لصق اكسل الفورمز'!BH55="","",'لصق اكسل الفورمز'!BH55)</f>
        <v/>
      </c>
      <c r="AZK60" s="20" t="str">
        <f>IF('لصق اكسل الفورمز'!BI55="","",'لصق اكسل الفورمز'!BI55)</f>
        <v/>
      </c>
      <c r="AZL60" s="20" t="str">
        <f>IF('لصق اكسل الفورمز'!BJ55="","",'لصق اكسل الفورمز'!BJ55)</f>
        <v/>
      </c>
      <c r="AZM60" s="20" t="str">
        <f>IF('لصق اكسل الفورمز'!BK55="","",'لصق اكسل الفورمز'!BK55)</f>
        <v/>
      </c>
      <c r="AZN60" s="20" t="str">
        <f>IF('لصق اكسل الفورمز'!BL55="","",'لصق اكسل الفورمز'!BL55)</f>
        <v/>
      </c>
      <c r="AZO60" s="20" t="str">
        <f>IF('لصق اكسل الفورمز'!BM55="","",'لصق اكسل الفورمز'!BM55)</f>
        <v/>
      </c>
      <c r="AZP60" s="20" t="str">
        <f>IF('لصق اكسل الفورمز'!BN55="","",'لصق اكسل الفورمز'!BN55)</f>
        <v/>
      </c>
      <c r="AZQ60" s="20" t="str">
        <f>IF('لصق اكسل الفورمز'!BO55="","",'لصق اكسل الفورمز'!BO55)</f>
        <v/>
      </c>
      <c r="AZR60" s="20" t="str">
        <f>IF('لصق اكسل الفورمز'!BP55="","",'لصق اكسل الفورمز'!BP55)</f>
        <v/>
      </c>
      <c r="AZS60" s="20" t="str">
        <f>IF('لصق اكسل الفورمز'!BQ55="","",'لصق اكسل الفورمز'!BQ55)</f>
        <v/>
      </c>
      <c r="AZT60" s="20" t="str">
        <f>IF('لصق اكسل الفورمز'!BR55="","",'لصق اكسل الفورمز'!BR55)</f>
        <v/>
      </c>
      <c r="AZU60" s="20" t="str">
        <f>IF('لصق اكسل الفورمز'!BS55="","",'لصق اكسل الفورمز'!BS55)</f>
        <v/>
      </c>
      <c r="AZV60" s="20" t="str">
        <f>IF('لصق اكسل الفورمز'!BT55="","",'لصق اكسل الفورمز'!BT55)</f>
        <v/>
      </c>
      <c r="AZW60" s="20" t="str">
        <f>IF('لصق اكسل الفورمز'!BU55="","",'لصق اكسل الفورمز'!BU55)</f>
        <v/>
      </c>
      <c r="AZX60" s="20" t="str">
        <f>IF('لصق اكسل الفورمز'!BV55="","",'لصق اكسل الفورمز'!BV55)</f>
        <v/>
      </c>
      <c r="AZY60" s="20" t="str">
        <f>IF('لصق اكسل الفورمز'!BW55="","",'لصق اكسل الفورمز'!BW55)</f>
        <v/>
      </c>
      <c r="AZZ60" s="20" t="str">
        <f>IF('لصق اكسل الفورمز'!BX55="","",'لصق اكسل الفورمز'!BX55)</f>
        <v/>
      </c>
      <c r="BAA60" s="20" t="str">
        <f>IF('لصق اكسل الفورمز'!BY55="","",'لصق اكسل الفورمز'!BY55)</f>
        <v/>
      </c>
      <c r="BAB60" s="20" t="str">
        <f>IF('لصق اكسل الفورمز'!BZ55="","",'لصق اكسل الفورمز'!BZ55)</f>
        <v/>
      </c>
      <c r="BAC60" s="20" t="str">
        <f>IF('لصق اكسل الفورمز'!CA55="","",'لصق اكسل الفورمز'!CA55)</f>
        <v/>
      </c>
      <c r="BAD60" s="20" t="str">
        <f>IF('لصق اكسل الفورمز'!CB55="","",'لصق اكسل الفورمز'!CB55)</f>
        <v/>
      </c>
      <c r="BAE60" s="20" t="str">
        <f>IF('لصق اكسل الفورمز'!CC55="","",'لصق اكسل الفورمز'!CC55)</f>
        <v/>
      </c>
      <c r="BAF60" s="20" t="str">
        <f>IF('لصق اكسل الفورمز'!CD55="","",'لصق اكسل الفورمز'!CD55)</f>
        <v/>
      </c>
      <c r="BAG60" s="20" t="str">
        <f>IF('لصق اكسل الفورمز'!CE55="","",'لصق اكسل الفورمز'!CE55)</f>
        <v/>
      </c>
      <c r="BAH60" s="20" t="str">
        <f>IF('لصق اكسل الفورمز'!CF55="","",'لصق اكسل الفورمز'!CF55)</f>
        <v/>
      </c>
      <c r="BAI60" s="20" t="str">
        <f>IF('لصق اكسل الفورمز'!CG55="","",'لصق اكسل الفورمز'!CG55)</f>
        <v/>
      </c>
      <c r="BAJ60" s="20" t="str">
        <f>IF('لصق اكسل الفورمز'!CH55="","",'لصق اكسل الفورمز'!CH55)</f>
        <v/>
      </c>
      <c r="BAK60" s="20" t="str">
        <f>IF('لصق اكسل الفورمز'!CI55="","",'لصق اكسل الفورمز'!CI55)</f>
        <v/>
      </c>
      <c r="BAL60" s="20" t="str">
        <f>IF('لصق اكسل الفورمز'!CJ55="","",'لصق اكسل الفورمز'!CJ55)</f>
        <v/>
      </c>
      <c r="BAM60" s="20" t="str">
        <f>IF('لصق اكسل الفورمز'!CK55="","",'لصق اكسل الفورمز'!CK55)</f>
        <v/>
      </c>
      <c r="BAN60" s="20" t="str">
        <f>IF('لصق اكسل الفورمز'!CL55="","",'لصق اكسل الفورمز'!CL55)</f>
        <v/>
      </c>
      <c r="BAO60" s="20" t="str">
        <f>IF('لصق اكسل الفورمز'!CM55="","",'لصق اكسل الفورمز'!CM55)</f>
        <v/>
      </c>
      <c r="BAP60" s="20" t="str">
        <f>IF('لصق اكسل الفورمز'!CN55="","",'لصق اكسل الفورمز'!CN55)</f>
        <v/>
      </c>
      <c r="BAQ60" s="20" t="str">
        <f>IF('لصق اكسل الفورمز'!CO55="","",'لصق اكسل الفورمز'!CO55)</f>
        <v/>
      </c>
      <c r="BAR60" s="20" t="str">
        <f>IF('لصق اكسل الفورمز'!CP55="","",'لصق اكسل الفورمز'!CP55)</f>
        <v/>
      </c>
      <c r="BAS60" s="20" t="str">
        <f>IF('لصق اكسل الفورمز'!CQ55="","",'لصق اكسل الفورمز'!CQ55)</f>
        <v/>
      </c>
      <c r="BAT60" s="20" t="str">
        <f>IF('لصق اكسل الفورمز'!CR55="","",'لصق اكسل الفورمز'!CR55)</f>
        <v/>
      </c>
      <c r="BAU60" s="20" t="str">
        <f>IF('لصق اكسل الفورمز'!CS55="","",'لصق اكسل الفورمز'!CS55)</f>
        <v/>
      </c>
      <c r="BAV60" s="20" t="str">
        <f>IF('لصق اكسل الفورمز'!CT55="","",'لصق اكسل الفورمز'!CT55)</f>
        <v/>
      </c>
      <c r="BAW60" s="20" t="str">
        <f>IF('لصق اكسل الفورمز'!CU55="","",'لصق اكسل الفورمز'!CU55)</f>
        <v/>
      </c>
      <c r="BAX60" s="20" t="str">
        <f>IF('لصق اكسل الفورمز'!CV55="","",'لصق اكسل الفورمز'!CV55)</f>
        <v/>
      </c>
      <c r="BAY60" s="20" t="str">
        <f>IF('لصق اكسل الفورمز'!CW55="","",'لصق اكسل الفورمز'!CW55)</f>
        <v/>
      </c>
      <c r="BAZ60" s="20" t="str">
        <f>IF('لصق اكسل الفورمز'!CX55="","",'لصق اكسل الفورمز'!CX55)</f>
        <v/>
      </c>
      <c r="BBA60" s="20" t="str">
        <f>IF('لصق اكسل الفورمز'!CY55="","",'لصق اكسل الفورمز'!CY55)</f>
        <v/>
      </c>
      <c r="BBB60" s="20" t="str">
        <f>IF('لصق اكسل الفورمز'!CZ55="","",'لصق اكسل الفورمز'!CZ55)</f>
        <v/>
      </c>
      <c r="BBC60" s="20" t="str">
        <f>IF('لصق اكسل الفورمز'!DA55="","",'لصق اكسل الفورمز'!DA55)</f>
        <v/>
      </c>
      <c r="BBD60" s="20" t="str">
        <f>IF('لصق اكسل الفورمز'!DB55="","",'لصق اكسل الفورمز'!DB55)</f>
        <v/>
      </c>
      <c r="BBE60" s="20" t="str">
        <f>IF('لصق اكسل الفورمز'!DC55="","",'لصق اكسل الفورمز'!DC55)</f>
        <v/>
      </c>
      <c r="BBF60" s="20" t="str">
        <f>IF('لصق اكسل الفورمز'!DD55="","",'لصق اكسل الفورمز'!DD55)</f>
        <v/>
      </c>
      <c r="BBG60" s="20" t="str">
        <f>IF('لصق اكسل الفورمز'!DE55="","",'لصق اكسل الفورمز'!DE55)</f>
        <v/>
      </c>
      <c r="BBH60" s="20" t="str">
        <f>IF('لصق اكسل الفورمز'!DF55="","",'لصق اكسل الفورمز'!DF55)</f>
        <v/>
      </c>
      <c r="BBI60" s="20" t="str">
        <f>IF('لصق اكسل الفورمز'!DG55="","",'لصق اكسل الفورمز'!DG55)</f>
        <v/>
      </c>
      <c r="BBJ60" s="20" t="str">
        <f>IF('لصق اكسل الفورمز'!DH55="","",'لصق اكسل الفورمز'!DH55)</f>
        <v/>
      </c>
      <c r="BBK60" s="20" t="str">
        <f>IF('لصق اكسل الفورمز'!DI55="","",'لصق اكسل الفورمز'!DI55)</f>
        <v/>
      </c>
      <c r="BBL60" s="20" t="str">
        <f>IF('لصق اكسل الفورمز'!DJ55="","",'لصق اكسل الفورمز'!DJ55)</f>
        <v/>
      </c>
      <c r="BBM60" s="20" t="str">
        <f>IF('لصق اكسل الفورمز'!DK55="","",'لصق اكسل الفورمز'!DK55)</f>
        <v/>
      </c>
      <c r="BBN60" s="20" t="str">
        <f>IF('لصق اكسل الفورمز'!DL55="","",'لصق اكسل الفورمز'!DL55)</f>
        <v/>
      </c>
      <c r="BBO60" s="20" t="str">
        <f>IF('لصق اكسل الفورمز'!DM55="","",'لصق اكسل الفورمز'!DM55)</f>
        <v/>
      </c>
      <c r="BCU60" s="20" t="str">
        <f t="shared" si="131"/>
        <v/>
      </c>
      <c r="BCV60" s="20" t="str">
        <f t="shared" si="132"/>
        <v/>
      </c>
      <c r="BCW60" s="20" t="str">
        <f t="shared" si="133"/>
        <v/>
      </c>
      <c r="BCX60" s="20" t="str">
        <f t="shared" si="134"/>
        <v/>
      </c>
      <c r="BCY60" s="20" t="str">
        <f t="shared" si="135"/>
        <v/>
      </c>
      <c r="BCZ60" s="20" t="str">
        <f t="shared" si="136"/>
        <v/>
      </c>
      <c r="BDA60" s="20" t="str">
        <f t="shared" si="137"/>
        <v/>
      </c>
      <c r="BDB60" s="20" t="str">
        <f t="shared" si="138"/>
        <v/>
      </c>
      <c r="BDC60" s="20" t="str">
        <f t="shared" si="139"/>
        <v/>
      </c>
      <c r="BDD60" s="20" t="str">
        <f t="shared" si="140"/>
        <v/>
      </c>
      <c r="BDE60" s="20" t="str">
        <f t="shared" si="141"/>
        <v/>
      </c>
      <c r="BDF60" s="20" t="str">
        <f t="shared" si="142"/>
        <v/>
      </c>
      <c r="BDG60" s="20" t="str">
        <f t="shared" si="143"/>
        <v/>
      </c>
      <c r="BDH60" s="20" t="str">
        <f t="shared" si="144"/>
        <v/>
      </c>
      <c r="BDI60" s="20" t="str">
        <f t="shared" si="145"/>
        <v/>
      </c>
      <c r="BDJ60" s="20" t="str">
        <f t="shared" si="146"/>
        <v/>
      </c>
      <c r="BDK60" s="20" t="str">
        <f t="shared" si="147"/>
        <v/>
      </c>
      <c r="BDL60" s="20" t="str">
        <f t="shared" si="148"/>
        <v/>
      </c>
      <c r="BDM60" s="20" t="str">
        <f t="shared" si="149"/>
        <v/>
      </c>
      <c r="BDN60" s="20" t="str">
        <f t="shared" si="150"/>
        <v/>
      </c>
      <c r="BDO60" s="20" t="str">
        <f t="shared" si="151"/>
        <v/>
      </c>
      <c r="BDP60" s="20" t="str">
        <f t="shared" si="152"/>
        <v/>
      </c>
      <c r="BDQ60" s="20" t="str">
        <f t="shared" si="153"/>
        <v/>
      </c>
      <c r="BDR60" s="20" t="str">
        <f t="shared" si="154"/>
        <v/>
      </c>
      <c r="BDS60" s="20" t="str">
        <f t="shared" si="155"/>
        <v/>
      </c>
      <c r="BDT60" s="20" t="str">
        <f t="shared" si="156"/>
        <v/>
      </c>
      <c r="BDU60" s="20" t="str">
        <f t="shared" si="157"/>
        <v/>
      </c>
      <c r="BDV60" s="20" t="str">
        <f t="shared" si="158"/>
        <v/>
      </c>
      <c r="BDW60" s="20" t="str">
        <f t="shared" si="159"/>
        <v/>
      </c>
      <c r="BDX60" s="20" t="str">
        <f t="shared" si="160"/>
        <v/>
      </c>
      <c r="BDY60" s="20" t="str">
        <f t="shared" si="161"/>
        <v/>
      </c>
      <c r="BDZ60" s="20" t="str">
        <f t="shared" si="162"/>
        <v/>
      </c>
      <c r="BEA60" s="20" t="str">
        <f t="shared" si="163"/>
        <v/>
      </c>
      <c r="BEB60" s="20" t="str">
        <f t="shared" si="164"/>
        <v/>
      </c>
      <c r="BEC60" s="20" t="str">
        <f t="shared" si="165"/>
        <v/>
      </c>
      <c r="BED60" s="20" t="str">
        <f t="shared" si="166"/>
        <v/>
      </c>
      <c r="BEE60" s="20" t="str">
        <f t="shared" si="167"/>
        <v/>
      </c>
      <c r="BEF60" s="20" t="str">
        <f t="shared" si="168"/>
        <v/>
      </c>
      <c r="BEG60" s="20" t="str">
        <f t="shared" si="169"/>
        <v/>
      </c>
      <c r="BEH60" s="20" t="str">
        <f t="shared" si="170"/>
        <v/>
      </c>
      <c r="BEI60" s="20" t="str">
        <f t="shared" si="171"/>
        <v/>
      </c>
      <c r="BEJ60" s="20" t="str">
        <f t="shared" si="172"/>
        <v/>
      </c>
      <c r="BEK60" s="20" t="str">
        <f t="shared" si="173"/>
        <v/>
      </c>
      <c r="BEL60" s="20" t="str">
        <f t="shared" si="174"/>
        <v/>
      </c>
      <c r="BEM60" s="20" t="str">
        <f t="shared" si="175"/>
        <v/>
      </c>
      <c r="BEN60" s="20" t="str">
        <f t="shared" si="176"/>
        <v/>
      </c>
      <c r="BEO60" s="20" t="str">
        <f t="shared" si="177"/>
        <v/>
      </c>
      <c r="BEP60" s="20" t="str">
        <f t="shared" si="178"/>
        <v/>
      </c>
      <c r="BEQ60" s="20" t="str">
        <f t="shared" si="179"/>
        <v/>
      </c>
      <c r="BER60" s="20" t="str">
        <f t="shared" si="180"/>
        <v/>
      </c>
      <c r="BES60" s="20" t="str">
        <f t="shared" si="181"/>
        <v/>
      </c>
      <c r="BET60" s="20" t="str">
        <f t="shared" si="182"/>
        <v/>
      </c>
      <c r="BEU60" s="20" t="str">
        <f t="shared" si="183"/>
        <v/>
      </c>
      <c r="BEV60" s="20" t="str">
        <f t="shared" si="184"/>
        <v/>
      </c>
      <c r="BEW60" s="20" t="str">
        <f t="shared" si="185"/>
        <v/>
      </c>
      <c r="BEX60" s="20" t="str">
        <f t="shared" si="186"/>
        <v/>
      </c>
      <c r="BEY60" s="20" t="str">
        <f t="shared" si="187"/>
        <v/>
      </c>
      <c r="BEZ60" s="20" t="str">
        <f t="shared" si="188"/>
        <v/>
      </c>
      <c r="BFA60" s="20" t="str">
        <f t="shared" si="189"/>
        <v/>
      </c>
      <c r="BFB60" s="20" t="str">
        <f t="shared" si="190"/>
        <v/>
      </c>
      <c r="BFC60" s="20" t="str">
        <f t="shared" si="191"/>
        <v/>
      </c>
      <c r="BFD60" s="20" t="str">
        <f t="shared" si="192"/>
        <v/>
      </c>
      <c r="BFE60" s="20" t="str">
        <f t="shared" si="193"/>
        <v/>
      </c>
      <c r="BFF60" s="20" t="str">
        <f t="shared" si="194"/>
        <v/>
      </c>
      <c r="BFG60" s="20" t="str">
        <f t="shared" si="195"/>
        <v/>
      </c>
      <c r="BFH60" s="20" t="str">
        <f t="shared" si="196"/>
        <v/>
      </c>
      <c r="BFI60" s="20" t="str">
        <f t="shared" si="197"/>
        <v/>
      </c>
      <c r="BFJ60" s="20" t="str">
        <f t="shared" si="198"/>
        <v/>
      </c>
      <c r="BFK60" s="20" t="str">
        <f t="shared" si="199"/>
        <v/>
      </c>
      <c r="BFL60" s="20" t="str">
        <f t="shared" si="200"/>
        <v/>
      </c>
      <c r="BFM60" s="20" t="str">
        <f t="shared" si="201"/>
        <v/>
      </c>
      <c r="BFN60" s="20" t="str">
        <f t="shared" si="202"/>
        <v/>
      </c>
      <c r="BFO60" s="20" t="str">
        <f t="shared" si="203"/>
        <v/>
      </c>
      <c r="BFP60" s="20" t="str">
        <f t="shared" si="204"/>
        <v/>
      </c>
      <c r="BFQ60" s="20" t="str">
        <f t="shared" si="205"/>
        <v/>
      </c>
      <c r="BFR60" s="20" t="str">
        <f t="shared" si="206"/>
        <v/>
      </c>
      <c r="BFS60" s="20" t="str">
        <f t="shared" si="207"/>
        <v/>
      </c>
      <c r="BFT60" s="20" t="str">
        <f t="shared" si="208"/>
        <v/>
      </c>
      <c r="BFU60" s="20" t="str">
        <f t="shared" si="209"/>
        <v/>
      </c>
      <c r="BFV60" s="20" t="str">
        <f t="shared" si="210"/>
        <v/>
      </c>
      <c r="BFW60" s="20" t="str">
        <f t="shared" si="211"/>
        <v/>
      </c>
      <c r="BFX60" s="20" t="str">
        <f t="shared" si="212"/>
        <v/>
      </c>
      <c r="BFY60" s="20" t="str">
        <f t="shared" si="213"/>
        <v/>
      </c>
      <c r="BFZ60" s="20" t="str">
        <f t="shared" si="214"/>
        <v/>
      </c>
      <c r="BGA60" s="20" t="str">
        <f t="shared" si="215"/>
        <v/>
      </c>
      <c r="BGB60" s="20" t="str">
        <f t="shared" si="216"/>
        <v/>
      </c>
      <c r="BGC60" s="20" t="str">
        <f t="shared" si="217"/>
        <v/>
      </c>
      <c r="BGD60" s="20" t="str">
        <f t="shared" si="218"/>
        <v/>
      </c>
      <c r="BGE60" s="20" t="str">
        <f t="shared" si="219"/>
        <v/>
      </c>
      <c r="BGF60" s="20" t="str">
        <f t="shared" si="220"/>
        <v/>
      </c>
      <c r="BGG60" s="20" t="str">
        <f t="shared" si="221"/>
        <v/>
      </c>
      <c r="BGH60" s="20" t="str">
        <f t="shared" si="222"/>
        <v/>
      </c>
      <c r="BGI60" s="20" t="str">
        <f t="shared" si="223"/>
        <v/>
      </c>
      <c r="BGJ60" s="20" t="str">
        <f t="shared" si="224"/>
        <v/>
      </c>
      <c r="BGK60" s="20" t="str">
        <f t="shared" si="225"/>
        <v/>
      </c>
      <c r="BGL60" s="20" t="str">
        <f t="shared" si="226"/>
        <v/>
      </c>
      <c r="BGM60" s="20" t="str">
        <f t="shared" si="227"/>
        <v/>
      </c>
      <c r="BGN60" s="20" t="str">
        <f t="shared" si="228"/>
        <v/>
      </c>
      <c r="BGO60" s="20" t="str">
        <f t="shared" si="229"/>
        <v/>
      </c>
      <c r="BGP60" s="20" t="str">
        <f t="shared" si="230"/>
        <v/>
      </c>
      <c r="BGQ60" s="20" t="str">
        <f t="shared" si="231"/>
        <v/>
      </c>
      <c r="BGR60" s="20" t="str">
        <f t="shared" si="232"/>
        <v/>
      </c>
      <c r="BGS60" s="20" t="str">
        <f t="shared" si="233"/>
        <v/>
      </c>
      <c r="BGT60" s="20" t="str">
        <f t="shared" si="234"/>
        <v/>
      </c>
      <c r="BGU60" s="20" t="str">
        <f t="shared" si="235"/>
        <v/>
      </c>
      <c r="BGV60" s="20" t="str">
        <f t="shared" si="236"/>
        <v/>
      </c>
      <c r="BGW60" s="20" t="str">
        <f t="shared" si="237"/>
        <v/>
      </c>
      <c r="BGX60" s="20" t="str">
        <f t="shared" si="238"/>
        <v/>
      </c>
      <c r="BGY60" s="20" t="str">
        <f t="shared" si="239"/>
        <v/>
      </c>
      <c r="BGZ60" s="20" t="str">
        <f t="shared" si="240"/>
        <v/>
      </c>
      <c r="BHA60" s="20" t="str">
        <f t="shared" si="241"/>
        <v/>
      </c>
      <c r="BHB60" s="20" t="str">
        <f t="shared" si="242"/>
        <v/>
      </c>
      <c r="BHC60" s="20" t="str">
        <f t="shared" si="243"/>
        <v/>
      </c>
      <c r="BHD60" s="20" t="str">
        <f t="shared" si="244"/>
        <v/>
      </c>
      <c r="BHE60" s="20" t="str">
        <f t="shared" si="245"/>
        <v/>
      </c>
      <c r="BHF60" s="20" t="str">
        <f t="shared" si="246"/>
        <v/>
      </c>
      <c r="BHG60" s="20" t="str">
        <f t="shared" si="247"/>
        <v/>
      </c>
      <c r="BHJ60" s="20" t="str">
        <f t="shared" si="248"/>
        <v/>
      </c>
      <c r="BHL60" s="20" t="str">
        <f t="shared" si="313"/>
        <v/>
      </c>
      <c r="BHM60" s="20" t="str">
        <f t="shared" si="313"/>
        <v/>
      </c>
      <c r="BHN60" s="20" t="str">
        <f t="shared" si="313"/>
        <v/>
      </c>
      <c r="BHO60" s="20" t="str">
        <f t="shared" si="313"/>
        <v/>
      </c>
      <c r="BHP60" s="20" t="str">
        <f t="shared" si="313"/>
        <v/>
      </c>
      <c r="BHQ60" s="20" t="str">
        <f t="shared" si="313"/>
        <v/>
      </c>
      <c r="BHR60" s="20" t="str">
        <f t="shared" si="313"/>
        <v/>
      </c>
      <c r="BHS60" s="20" t="str">
        <f t="shared" si="313"/>
        <v/>
      </c>
      <c r="BHT60" s="20" t="str">
        <f t="shared" si="313"/>
        <v/>
      </c>
      <c r="BHU60" s="20" t="str">
        <f t="shared" si="313"/>
        <v/>
      </c>
      <c r="BHV60" s="20" t="str">
        <f t="shared" si="313"/>
        <v/>
      </c>
      <c r="BHW60" s="20" t="str">
        <f t="shared" si="313"/>
        <v/>
      </c>
      <c r="BHX60" s="20" t="str">
        <f t="shared" si="313"/>
        <v/>
      </c>
      <c r="BHY60" s="20" t="str">
        <f t="shared" si="313"/>
        <v/>
      </c>
      <c r="BHZ60" s="20" t="str">
        <f t="shared" si="313"/>
        <v/>
      </c>
      <c r="BIA60" s="20" t="str">
        <f t="shared" si="313"/>
        <v/>
      </c>
      <c r="BIB60" s="20" t="str">
        <f t="shared" si="312"/>
        <v/>
      </c>
      <c r="BIC60" s="20" t="str">
        <f t="shared" si="312"/>
        <v/>
      </c>
      <c r="BID60" s="20" t="str">
        <f t="shared" si="312"/>
        <v/>
      </c>
      <c r="BIE60" s="20" t="str">
        <f t="shared" si="312"/>
        <v/>
      </c>
    </row>
    <row r="61" spans="1:104 1303:1591" ht="14.5">
      <c r="A61" s="523">
        <v>55</v>
      </c>
      <c r="B61" s="510" t="str">
        <f>IF('لصق اكسل الفورمز'!E56="","",'لصق اكسل الفورمز'!E56)</f>
        <v/>
      </c>
      <c r="C61" s="510" t="str">
        <f t="shared" si="93"/>
        <v/>
      </c>
      <c r="D61" s="510" t="str">
        <f t="shared" si="276"/>
        <v/>
      </c>
      <c r="E61" s="510" t="str">
        <f t="shared" si="277"/>
        <v/>
      </c>
      <c r="F61" s="510" t="str">
        <f t="shared" si="278"/>
        <v/>
      </c>
      <c r="G61" s="510" t="str">
        <f t="shared" si="279"/>
        <v/>
      </c>
      <c r="H61" s="510" t="str">
        <f t="shared" si="280"/>
        <v/>
      </c>
      <c r="I61" s="510" t="str">
        <f t="shared" si="281"/>
        <v/>
      </c>
      <c r="J61" s="510" t="str">
        <f t="shared" si="282"/>
        <v/>
      </c>
      <c r="K61" s="510" t="str">
        <f t="shared" si="283"/>
        <v/>
      </c>
      <c r="L61" s="510" t="str">
        <f t="shared" si="253"/>
        <v/>
      </c>
      <c r="M61" s="510" t="str">
        <f t="shared" si="254"/>
        <v/>
      </c>
      <c r="N61" s="510" t="str">
        <f t="shared" si="255"/>
        <v/>
      </c>
      <c r="O61" s="510" t="str">
        <f t="shared" si="256"/>
        <v/>
      </c>
      <c r="P61" s="510" t="str">
        <f t="shared" si="257"/>
        <v/>
      </c>
      <c r="Q61" s="510" t="str">
        <f t="shared" si="258"/>
        <v/>
      </c>
      <c r="R61" s="510" t="str">
        <f t="shared" si="259"/>
        <v/>
      </c>
      <c r="S61" s="510" t="str">
        <f t="shared" si="260"/>
        <v/>
      </c>
      <c r="T61" s="510" t="str">
        <f t="shared" si="261"/>
        <v/>
      </c>
      <c r="U61" s="510" t="str">
        <f t="shared" si="262"/>
        <v/>
      </c>
      <c r="V61" s="510" t="str">
        <f t="shared" si="263"/>
        <v/>
      </c>
      <c r="W61" s="527" t="str">
        <f t="shared" si="94"/>
        <v/>
      </c>
      <c r="X61" s="510" t="str">
        <f t="shared" si="95"/>
        <v/>
      </c>
      <c r="Y61" s="564" t="str">
        <f t="shared" si="96"/>
        <v/>
      </c>
      <c r="AL61" s="20">
        <f t="shared" si="97"/>
        <v>0</v>
      </c>
      <c r="AM61" s="20">
        <f t="shared" si="98"/>
        <v>0</v>
      </c>
      <c r="AO61" s="20" t="str">
        <f t="shared" si="99"/>
        <v/>
      </c>
      <c r="AQ61" s="20" t="str">
        <f t="shared" si="252"/>
        <v/>
      </c>
      <c r="AR61" s="20" t="str">
        <f t="shared" si="101"/>
        <v/>
      </c>
      <c r="AS61" s="20" t="str">
        <f t="shared" si="102"/>
        <v/>
      </c>
      <c r="AT61" s="20" t="str">
        <f t="shared" si="103"/>
        <v/>
      </c>
      <c r="AU61" s="20" t="str">
        <f t="shared" si="104"/>
        <v/>
      </c>
      <c r="AV61" s="20" t="str">
        <f t="shared" si="105"/>
        <v/>
      </c>
      <c r="AW61" s="20" t="str">
        <f t="shared" si="106"/>
        <v/>
      </c>
      <c r="AX61" s="20" t="str">
        <f t="shared" si="107"/>
        <v/>
      </c>
      <c r="AY61" s="20" t="str">
        <f t="shared" si="108"/>
        <v/>
      </c>
      <c r="AZ61" s="20" t="str">
        <f t="shared" si="109"/>
        <v/>
      </c>
      <c r="BA61" s="20" t="str">
        <f t="shared" si="110"/>
        <v/>
      </c>
      <c r="BB61" s="20" t="str">
        <f t="shared" si="111"/>
        <v/>
      </c>
      <c r="BC61" s="20" t="str">
        <f t="shared" si="112"/>
        <v/>
      </c>
      <c r="BD61" s="20" t="str">
        <f t="shared" si="113"/>
        <v/>
      </c>
      <c r="BE61" s="20" t="str">
        <f t="shared" si="114"/>
        <v/>
      </c>
      <c r="BF61" s="20" t="str">
        <f t="shared" si="115"/>
        <v/>
      </c>
      <c r="BG61" s="20" t="str">
        <f t="shared" si="116"/>
        <v/>
      </c>
      <c r="BH61" s="20" t="str">
        <f t="shared" si="117"/>
        <v/>
      </c>
      <c r="BI61" s="20" t="str">
        <f t="shared" si="118"/>
        <v/>
      </c>
      <c r="BJ61" s="20" t="str">
        <f t="shared" si="119"/>
        <v/>
      </c>
      <c r="BL61" s="38" t="e">
        <f t="shared" si="120"/>
        <v>#DIV/0!</v>
      </c>
      <c r="BM61" s="4">
        <f t="shared" si="121"/>
        <v>0</v>
      </c>
      <c r="BN61" s="4">
        <f t="shared" si="122"/>
        <v>0</v>
      </c>
      <c r="BO61" s="4">
        <f t="shared" si="123"/>
        <v>0</v>
      </c>
      <c r="BP61" s="173" t="str">
        <f t="shared" si="124"/>
        <v/>
      </c>
      <c r="BQ61" s="4">
        <f t="shared" si="125"/>
        <v>0</v>
      </c>
      <c r="BT61" s="268" t="str">
        <f t="shared" si="126"/>
        <v/>
      </c>
      <c r="BU61" s="268" t="str">
        <f t="shared" si="127"/>
        <v/>
      </c>
      <c r="BX61" s="20">
        <f t="shared" si="128"/>
        <v>1</v>
      </c>
      <c r="CG61" s="20" t="str">
        <f t="shared" si="129"/>
        <v/>
      </c>
      <c r="CH61" s="20" t="str">
        <f t="shared" si="307"/>
        <v/>
      </c>
      <c r="CI61" s="20" t="str">
        <f t="shared" si="308"/>
        <v/>
      </c>
      <c r="CJ61" s="20" t="str">
        <f t="shared" si="309"/>
        <v/>
      </c>
      <c r="CK61" s="20" t="str">
        <f t="shared" si="284"/>
        <v/>
      </c>
      <c r="CL61" s="20" t="str">
        <f t="shared" si="285"/>
        <v/>
      </c>
      <c r="CM61" s="20" t="str">
        <f t="shared" si="286"/>
        <v/>
      </c>
      <c r="CN61" s="20" t="str">
        <f t="shared" si="287"/>
        <v/>
      </c>
      <c r="CO61" s="20" t="str">
        <f t="shared" si="288"/>
        <v/>
      </c>
      <c r="CP61" s="20" t="str">
        <f t="shared" si="289"/>
        <v/>
      </c>
      <c r="CQ61" s="20" t="str">
        <f t="shared" si="290"/>
        <v/>
      </c>
      <c r="CR61" s="20" t="str">
        <f t="shared" si="291"/>
        <v/>
      </c>
      <c r="CS61" s="20" t="str">
        <f t="shared" si="292"/>
        <v/>
      </c>
      <c r="CT61" s="20" t="str">
        <f t="shared" si="293"/>
        <v/>
      </c>
      <c r="CU61" s="20" t="str">
        <f t="shared" si="294"/>
        <v/>
      </c>
      <c r="CV61" s="20" t="str">
        <f t="shared" si="295"/>
        <v/>
      </c>
      <c r="CW61" s="20" t="str">
        <f t="shared" si="296"/>
        <v/>
      </c>
      <c r="CX61" s="20" t="str">
        <f t="shared" si="297"/>
        <v/>
      </c>
      <c r="CY61" s="20" t="str">
        <f t="shared" si="298"/>
        <v/>
      </c>
      <c r="CZ61" s="20" t="str">
        <f t="shared" si="130"/>
        <v/>
      </c>
      <c r="AXC61" s="20" t="str">
        <f>IF('لصق اكسل الفورمز'!A56="","",'لصق اكسل الفورمز'!A56)</f>
        <v/>
      </c>
      <c r="AXD61" s="20" t="str">
        <f>IF('لصق اكسل الفورمز'!B56="","",'لصق اكسل الفورمز'!B56)</f>
        <v/>
      </c>
      <c r="AXE61" s="20" t="str">
        <f>IF('لصق اكسل الفورمز'!C56="","",'لصق اكسل الفورمز'!C56)</f>
        <v/>
      </c>
      <c r="AXF61" s="20" t="str">
        <f>IF('لصق اكسل الفورمز'!D56="","",'لصق اكسل الفورمز'!D56)</f>
        <v/>
      </c>
      <c r="AXG61" s="20" t="str">
        <f>IF('لصق اكسل الفورمز'!E56="","",'لصق اكسل الفورمز'!E56)</f>
        <v/>
      </c>
      <c r="AXH61" s="20" t="str">
        <f>IF('لصق اكسل الفورمز'!F56="","",'لصق اكسل الفورمز'!F56)</f>
        <v/>
      </c>
      <c r="AXI61" s="20" t="str">
        <f>IF('لصق اكسل الفورمز'!G56="","",'لصق اكسل الفورمز'!G56)</f>
        <v/>
      </c>
      <c r="AXJ61" s="20" t="str">
        <f>IF('لصق اكسل الفورمز'!H56="","",'لصق اكسل الفورمز'!H56)</f>
        <v/>
      </c>
      <c r="AXK61" s="20" t="str">
        <f>IF('لصق اكسل الفورمز'!I56="","",'لصق اكسل الفورمز'!I56)</f>
        <v/>
      </c>
      <c r="AXL61" s="20" t="str">
        <f>IF('لصق اكسل الفورمز'!J56="","",'لصق اكسل الفورمز'!J56)</f>
        <v/>
      </c>
      <c r="AXM61" s="20" t="str">
        <f>IF('لصق اكسل الفورمز'!K56="","",'لصق اكسل الفورمز'!K56)</f>
        <v/>
      </c>
      <c r="AXN61" s="20" t="str">
        <f>IF('لصق اكسل الفورمز'!L56="","",'لصق اكسل الفورمز'!L56)</f>
        <v/>
      </c>
      <c r="AXO61" s="20" t="str">
        <f>IF('لصق اكسل الفورمز'!M56="","",'لصق اكسل الفورمز'!M56)</f>
        <v/>
      </c>
      <c r="AXP61" s="20" t="str">
        <f>IF('لصق اكسل الفورمز'!N56="","",'لصق اكسل الفورمز'!N56)</f>
        <v/>
      </c>
      <c r="AXQ61" s="20" t="str">
        <f>IF('لصق اكسل الفورمز'!O56="","",'لصق اكسل الفورمز'!O56)</f>
        <v/>
      </c>
      <c r="AXR61" s="20" t="str">
        <f>IF('لصق اكسل الفورمز'!P56="","",'لصق اكسل الفورمز'!P56)</f>
        <v/>
      </c>
      <c r="AXS61" s="20" t="str">
        <f>IF('لصق اكسل الفورمز'!Q56="","",'لصق اكسل الفورمز'!Q56)</f>
        <v/>
      </c>
      <c r="AXT61" s="20" t="str">
        <f>IF('لصق اكسل الفورمز'!R56="","",'لصق اكسل الفورمز'!R56)</f>
        <v/>
      </c>
      <c r="AXU61" s="20" t="str">
        <f>IF('لصق اكسل الفورمز'!S56="","",'لصق اكسل الفورمز'!S56)</f>
        <v/>
      </c>
      <c r="AXV61" s="20" t="str">
        <f>IF('لصق اكسل الفورمز'!T56="","",'لصق اكسل الفورمز'!T56)</f>
        <v/>
      </c>
      <c r="AXW61" s="20" t="str">
        <f>IF('لصق اكسل الفورمز'!U56="","",'لصق اكسل الفورمز'!U56)</f>
        <v/>
      </c>
      <c r="AXX61" s="20" t="str">
        <f>IF('لصق اكسل الفورمز'!V56="","",'لصق اكسل الفورمز'!V56)</f>
        <v/>
      </c>
      <c r="AXY61" s="20" t="str">
        <f>IF('لصق اكسل الفورمز'!W56="","",'لصق اكسل الفورمز'!W56)</f>
        <v/>
      </c>
      <c r="AXZ61" s="20" t="str">
        <f>IF('لصق اكسل الفورمز'!X56="","",'لصق اكسل الفورمز'!X56)</f>
        <v/>
      </c>
      <c r="AYA61" s="20" t="str">
        <f>IF('لصق اكسل الفورمز'!Y56="","",'لصق اكسل الفورمز'!Y56)</f>
        <v/>
      </c>
      <c r="AYB61" s="20" t="str">
        <f>IF('لصق اكسل الفورمز'!Z56="","",'لصق اكسل الفورمز'!Z56)</f>
        <v/>
      </c>
      <c r="AYC61" s="20" t="str">
        <f>IF('لصق اكسل الفورمز'!AA56="","",'لصق اكسل الفورمز'!AA56)</f>
        <v/>
      </c>
      <c r="AYD61" s="20" t="str">
        <f>IF('لصق اكسل الفورمز'!AB56="","",'لصق اكسل الفورمز'!AB56)</f>
        <v/>
      </c>
      <c r="AYE61" s="20" t="str">
        <f>IF('لصق اكسل الفورمز'!AC56="","",'لصق اكسل الفورمز'!AC56)</f>
        <v/>
      </c>
      <c r="AYF61" s="20" t="str">
        <f>IF('لصق اكسل الفورمز'!AD56="","",'لصق اكسل الفورمز'!AD56)</f>
        <v/>
      </c>
      <c r="AYG61" s="20" t="str">
        <f>IF('لصق اكسل الفورمز'!AE56="","",'لصق اكسل الفورمز'!AE56)</f>
        <v/>
      </c>
      <c r="AYH61" s="20" t="str">
        <f>IF('لصق اكسل الفورمز'!AF56="","",'لصق اكسل الفورمز'!AF56)</f>
        <v/>
      </c>
      <c r="AYI61" s="20" t="str">
        <f>IF('لصق اكسل الفورمز'!AG56="","",'لصق اكسل الفورمز'!AG56)</f>
        <v/>
      </c>
      <c r="AYJ61" s="20" t="str">
        <f>IF('لصق اكسل الفورمز'!AH56="","",'لصق اكسل الفورمز'!AH56)</f>
        <v/>
      </c>
      <c r="AYK61" s="20" t="str">
        <f>IF('لصق اكسل الفورمز'!AI56="","",'لصق اكسل الفورمز'!AI56)</f>
        <v/>
      </c>
      <c r="AYL61" s="20" t="str">
        <f>IF('لصق اكسل الفورمز'!AJ56="","",'لصق اكسل الفورمز'!AJ56)</f>
        <v/>
      </c>
      <c r="AYM61" s="20" t="str">
        <f>IF('لصق اكسل الفورمز'!AK56="","",'لصق اكسل الفورمز'!AK56)</f>
        <v/>
      </c>
      <c r="AYN61" s="20" t="str">
        <f>IF('لصق اكسل الفورمز'!AL56="","",'لصق اكسل الفورمز'!AL56)</f>
        <v/>
      </c>
      <c r="AYO61" s="20" t="str">
        <f>IF('لصق اكسل الفورمز'!AM56="","",'لصق اكسل الفورمز'!AM56)</f>
        <v/>
      </c>
      <c r="AYP61" s="20" t="str">
        <f>IF('لصق اكسل الفورمز'!AN56="","",'لصق اكسل الفورمز'!AN56)</f>
        <v/>
      </c>
      <c r="AYQ61" s="20" t="str">
        <f>IF('لصق اكسل الفورمز'!AO56="","",'لصق اكسل الفورمز'!AO56)</f>
        <v/>
      </c>
      <c r="AYR61" s="20" t="str">
        <f>IF('لصق اكسل الفورمز'!AP56="","",'لصق اكسل الفورمز'!AP56)</f>
        <v/>
      </c>
      <c r="AYS61" s="20" t="str">
        <f>IF('لصق اكسل الفورمز'!AQ56="","",'لصق اكسل الفورمز'!AQ56)</f>
        <v/>
      </c>
      <c r="AYT61" s="20" t="str">
        <f>IF('لصق اكسل الفورمز'!AR56="","",'لصق اكسل الفورمز'!AR56)</f>
        <v/>
      </c>
      <c r="AYU61" s="20" t="str">
        <f>IF('لصق اكسل الفورمز'!AS56="","",'لصق اكسل الفورمز'!AS56)</f>
        <v/>
      </c>
      <c r="AYV61" s="20" t="str">
        <f>IF('لصق اكسل الفورمز'!AT56="","",'لصق اكسل الفورمز'!AT56)</f>
        <v/>
      </c>
      <c r="AYW61" s="20" t="str">
        <f>IF('لصق اكسل الفورمز'!AU56="","",'لصق اكسل الفورمز'!AU56)</f>
        <v/>
      </c>
      <c r="AYX61" s="20" t="str">
        <f>IF('لصق اكسل الفورمز'!AV56="","",'لصق اكسل الفورمز'!AV56)</f>
        <v/>
      </c>
      <c r="AYY61" s="20" t="str">
        <f>IF('لصق اكسل الفورمز'!AW56="","",'لصق اكسل الفورمز'!AW56)</f>
        <v/>
      </c>
      <c r="AYZ61" s="20" t="str">
        <f>IF('لصق اكسل الفورمز'!AX56="","",'لصق اكسل الفورمز'!AX56)</f>
        <v/>
      </c>
      <c r="AZA61" s="20" t="str">
        <f>IF('لصق اكسل الفورمز'!AY56="","",'لصق اكسل الفورمز'!AY56)</f>
        <v/>
      </c>
      <c r="AZB61" s="20" t="str">
        <f>IF('لصق اكسل الفورمز'!AZ56="","",'لصق اكسل الفورمز'!AZ56)</f>
        <v/>
      </c>
      <c r="AZC61" s="20" t="str">
        <f>IF('لصق اكسل الفورمز'!BA56="","",'لصق اكسل الفورمز'!BA56)</f>
        <v/>
      </c>
      <c r="AZD61" s="20" t="str">
        <f>IF('لصق اكسل الفورمز'!BB56="","",'لصق اكسل الفورمز'!BB56)</f>
        <v/>
      </c>
      <c r="AZE61" s="20" t="str">
        <f>IF('لصق اكسل الفورمز'!BC56="","",'لصق اكسل الفورمز'!BC56)</f>
        <v/>
      </c>
      <c r="AZF61" s="20" t="str">
        <f>IF('لصق اكسل الفورمز'!BD56="","",'لصق اكسل الفورمز'!BD56)</f>
        <v/>
      </c>
      <c r="AZG61" s="20" t="str">
        <f>IF('لصق اكسل الفورمز'!BE56="","",'لصق اكسل الفورمز'!BE56)</f>
        <v/>
      </c>
      <c r="AZH61" s="20" t="str">
        <f>IF('لصق اكسل الفورمز'!BF56="","",'لصق اكسل الفورمز'!BF56)</f>
        <v/>
      </c>
      <c r="AZI61" s="20" t="str">
        <f>IF('لصق اكسل الفورمز'!BG56="","",'لصق اكسل الفورمز'!BG56)</f>
        <v/>
      </c>
      <c r="AZJ61" s="20" t="str">
        <f>IF('لصق اكسل الفورمز'!BH56="","",'لصق اكسل الفورمز'!BH56)</f>
        <v/>
      </c>
      <c r="AZK61" s="20" t="str">
        <f>IF('لصق اكسل الفورمز'!BI56="","",'لصق اكسل الفورمز'!BI56)</f>
        <v/>
      </c>
      <c r="AZL61" s="20" t="str">
        <f>IF('لصق اكسل الفورمز'!BJ56="","",'لصق اكسل الفورمز'!BJ56)</f>
        <v/>
      </c>
      <c r="AZM61" s="20" t="str">
        <f>IF('لصق اكسل الفورمز'!BK56="","",'لصق اكسل الفورمز'!BK56)</f>
        <v/>
      </c>
      <c r="AZN61" s="20" t="str">
        <f>IF('لصق اكسل الفورمز'!BL56="","",'لصق اكسل الفورمز'!BL56)</f>
        <v/>
      </c>
      <c r="AZO61" s="20" t="str">
        <f>IF('لصق اكسل الفورمز'!BM56="","",'لصق اكسل الفورمز'!BM56)</f>
        <v/>
      </c>
      <c r="AZP61" s="20" t="str">
        <f>IF('لصق اكسل الفورمز'!BN56="","",'لصق اكسل الفورمز'!BN56)</f>
        <v/>
      </c>
      <c r="AZQ61" s="20" t="str">
        <f>IF('لصق اكسل الفورمز'!BO56="","",'لصق اكسل الفورمز'!BO56)</f>
        <v/>
      </c>
      <c r="AZR61" s="20" t="str">
        <f>IF('لصق اكسل الفورمز'!BP56="","",'لصق اكسل الفورمز'!BP56)</f>
        <v/>
      </c>
      <c r="AZS61" s="20" t="str">
        <f>IF('لصق اكسل الفورمز'!BQ56="","",'لصق اكسل الفورمز'!BQ56)</f>
        <v/>
      </c>
      <c r="AZT61" s="20" t="str">
        <f>IF('لصق اكسل الفورمز'!BR56="","",'لصق اكسل الفورمز'!BR56)</f>
        <v/>
      </c>
      <c r="AZU61" s="20" t="str">
        <f>IF('لصق اكسل الفورمز'!BS56="","",'لصق اكسل الفورمز'!BS56)</f>
        <v/>
      </c>
      <c r="AZV61" s="20" t="str">
        <f>IF('لصق اكسل الفورمز'!BT56="","",'لصق اكسل الفورمز'!BT56)</f>
        <v/>
      </c>
      <c r="AZW61" s="20" t="str">
        <f>IF('لصق اكسل الفورمز'!BU56="","",'لصق اكسل الفورمز'!BU56)</f>
        <v/>
      </c>
      <c r="AZX61" s="20" t="str">
        <f>IF('لصق اكسل الفورمز'!BV56="","",'لصق اكسل الفورمز'!BV56)</f>
        <v/>
      </c>
      <c r="AZY61" s="20" t="str">
        <f>IF('لصق اكسل الفورمز'!BW56="","",'لصق اكسل الفورمز'!BW56)</f>
        <v/>
      </c>
      <c r="AZZ61" s="20" t="str">
        <f>IF('لصق اكسل الفورمز'!BX56="","",'لصق اكسل الفورمز'!BX56)</f>
        <v/>
      </c>
      <c r="BAA61" s="20" t="str">
        <f>IF('لصق اكسل الفورمز'!BY56="","",'لصق اكسل الفورمز'!BY56)</f>
        <v/>
      </c>
      <c r="BAB61" s="20" t="str">
        <f>IF('لصق اكسل الفورمز'!BZ56="","",'لصق اكسل الفورمز'!BZ56)</f>
        <v/>
      </c>
      <c r="BAC61" s="20" t="str">
        <f>IF('لصق اكسل الفورمز'!CA56="","",'لصق اكسل الفورمز'!CA56)</f>
        <v/>
      </c>
      <c r="BAD61" s="20" t="str">
        <f>IF('لصق اكسل الفورمز'!CB56="","",'لصق اكسل الفورمز'!CB56)</f>
        <v/>
      </c>
      <c r="BAE61" s="20" t="str">
        <f>IF('لصق اكسل الفورمز'!CC56="","",'لصق اكسل الفورمز'!CC56)</f>
        <v/>
      </c>
      <c r="BAF61" s="20" t="str">
        <f>IF('لصق اكسل الفورمز'!CD56="","",'لصق اكسل الفورمز'!CD56)</f>
        <v/>
      </c>
      <c r="BAG61" s="20" t="str">
        <f>IF('لصق اكسل الفورمز'!CE56="","",'لصق اكسل الفورمز'!CE56)</f>
        <v/>
      </c>
      <c r="BAH61" s="20" t="str">
        <f>IF('لصق اكسل الفورمز'!CF56="","",'لصق اكسل الفورمز'!CF56)</f>
        <v/>
      </c>
      <c r="BAI61" s="20" t="str">
        <f>IF('لصق اكسل الفورمز'!CG56="","",'لصق اكسل الفورمز'!CG56)</f>
        <v/>
      </c>
      <c r="BAJ61" s="20" t="str">
        <f>IF('لصق اكسل الفورمز'!CH56="","",'لصق اكسل الفورمز'!CH56)</f>
        <v/>
      </c>
      <c r="BAK61" s="20" t="str">
        <f>IF('لصق اكسل الفورمز'!CI56="","",'لصق اكسل الفورمز'!CI56)</f>
        <v/>
      </c>
      <c r="BAL61" s="20" t="str">
        <f>IF('لصق اكسل الفورمز'!CJ56="","",'لصق اكسل الفورمز'!CJ56)</f>
        <v/>
      </c>
      <c r="BAM61" s="20" t="str">
        <f>IF('لصق اكسل الفورمز'!CK56="","",'لصق اكسل الفورمز'!CK56)</f>
        <v/>
      </c>
      <c r="BAN61" s="20" t="str">
        <f>IF('لصق اكسل الفورمز'!CL56="","",'لصق اكسل الفورمز'!CL56)</f>
        <v/>
      </c>
      <c r="BAO61" s="20" t="str">
        <f>IF('لصق اكسل الفورمز'!CM56="","",'لصق اكسل الفورمز'!CM56)</f>
        <v/>
      </c>
      <c r="BAP61" s="20" t="str">
        <f>IF('لصق اكسل الفورمز'!CN56="","",'لصق اكسل الفورمز'!CN56)</f>
        <v/>
      </c>
      <c r="BAQ61" s="20" t="str">
        <f>IF('لصق اكسل الفورمز'!CO56="","",'لصق اكسل الفورمز'!CO56)</f>
        <v/>
      </c>
      <c r="BAR61" s="20" t="str">
        <f>IF('لصق اكسل الفورمز'!CP56="","",'لصق اكسل الفورمز'!CP56)</f>
        <v/>
      </c>
      <c r="BAS61" s="20" t="str">
        <f>IF('لصق اكسل الفورمز'!CQ56="","",'لصق اكسل الفورمز'!CQ56)</f>
        <v/>
      </c>
      <c r="BAT61" s="20" t="str">
        <f>IF('لصق اكسل الفورمز'!CR56="","",'لصق اكسل الفورمز'!CR56)</f>
        <v/>
      </c>
      <c r="BAU61" s="20" t="str">
        <f>IF('لصق اكسل الفورمز'!CS56="","",'لصق اكسل الفورمز'!CS56)</f>
        <v/>
      </c>
      <c r="BAV61" s="20" t="str">
        <f>IF('لصق اكسل الفورمز'!CT56="","",'لصق اكسل الفورمز'!CT56)</f>
        <v/>
      </c>
      <c r="BAW61" s="20" t="str">
        <f>IF('لصق اكسل الفورمز'!CU56="","",'لصق اكسل الفورمز'!CU56)</f>
        <v/>
      </c>
      <c r="BAX61" s="20" t="str">
        <f>IF('لصق اكسل الفورمز'!CV56="","",'لصق اكسل الفورمز'!CV56)</f>
        <v/>
      </c>
      <c r="BAY61" s="20" t="str">
        <f>IF('لصق اكسل الفورمز'!CW56="","",'لصق اكسل الفورمز'!CW56)</f>
        <v/>
      </c>
      <c r="BAZ61" s="20" t="str">
        <f>IF('لصق اكسل الفورمز'!CX56="","",'لصق اكسل الفورمز'!CX56)</f>
        <v/>
      </c>
      <c r="BBA61" s="20" t="str">
        <f>IF('لصق اكسل الفورمز'!CY56="","",'لصق اكسل الفورمز'!CY56)</f>
        <v/>
      </c>
      <c r="BBB61" s="20" t="str">
        <f>IF('لصق اكسل الفورمز'!CZ56="","",'لصق اكسل الفورمز'!CZ56)</f>
        <v/>
      </c>
      <c r="BBC61" s="20" t="str">
        <f>IF('لصق اكسل الفورمز'!DA56="","",'لصق اكسل الفورمز'!DA56)</f>
        <v/>
      </c>
      <c r="BBD61" s="20" t="str">
        <f>IF('لصق اكسل الفورمز'!DB56="","",'لصق اكسل الفورمز'!DB56)</f>
        <v/>
      </c>
      <c r="BBE61" s="20" t="str">
        <f>IF('لصق اكسل الفورمز'!DC56="","",'لصق اكسل الفورمز'!DC56)</f>
        <v/>
      </c>
      <c r="BBF61" s="20" t="str">
        <f>IF('لصق اكسل الفورمز'!DD56="","",'لصق اكسل الفورمز'!DD56)</f>
        <v/>
      </c>
      <c r="BBG61" s="20" t="str">
        <f>IF('لصق اكسل الفورمز'!DE56="","",'لصق اكسل الفورمز'!DE56)</f>
        <v/>
      </c>
      <c r="BBH61" s="20" t="str">
        <f>IF('لصق اكسل الفورمز'!DF56="","",'لصق اكسل الفورمز'!DF56)</f>
        <v/>
      </c>
      <c r="BBI61" s="20" t="str">
        <f>IF('لصق اكسل الفورمز'!DG56="","",'لصق اكسل الفورمز'!DG56)</f>
        <v/>
      </c>
      <c r="BBJ61" s="20" t="str">
        <f>IF('لصق اكسل الفورمز'!DH56="","",'لصق اكسل الفورمز'!DH56)</f>
        <v/>
      </c>
      <c r="BBK61" s="20" t="str">
        <f>IF('لصق اكسل الفورمز'!DI56="","",'لصق اكسل الفورمز'!DI56)</f>
        <v/>
      </c>
      <c r="BBL61" s="20" t="str">
        <f>IF('لصق اكسل الفورمز'!DJ56="","",'لصق اكسل الفورمز'!DJ56)</f>
        <v/>
      </c>
      <c r="BBM61" s="20" t="str">
        <f>IF('لصق اكسل الفورمز'!DK56="","",'لصق اكسل الفورمز'!DK56)</f>
        <v/>
      </c>
      <c r="BBN61" s="20" t="str">
        <f>IF('لصق اكسل الفورمز'!DL56="","",'لصق اكسل الفورمز'!DL56)</f>
        <v/>
      </c>
      <c r="BBO61" s="20" t="str">
        <f>IF('لصق اكسل الفورمز'!DM56="","",'لصق اكسل الفورمز'!DM56)</f>
        <v/>
      </c>
      <c r="BCU61" s="20" t="str">
        <f t="shared" si="131"/>
        <v/>
      </c>
      <c r="BCV61" s="20" t="str">
        <f t="shared" si="132"/>
        <v/>
      </c>
      <c r="BCW61" s="20" t="str">
        <f t="shared" si="133"/>
        <v/>
      </c>
      <c r="BCX61" s="20" t="str">
        <f t="shared" si="134"/>
        <v/>
      </c>
      <c r="BCY61" s="20" t="str">
        <f t="shared" si="135"/>
        <v/>
      </c>
      <c r="BCZ61" s="20" t="str">
        <f t="shared" si="136"/>
        <v/>
      </c>
      <c r="BDA61" s="20" t="str">
        <f t="shared" si="137"/>
        <v/>
      </c>
      <c r="BDB61" s="20" t="str">
        <f t="shared" si="138"/>
        <v/>
      </c>
      <c r="BDC61" s="20" t="str">
        <f t="shared" si="139"/>
        <v/>
      </c>
      <c r="BDD61" s="20" t="str">
        <f t="shared" si="140"/>
        <v/>
      </c>
      <c r="BDE61" s="20" t="str">
        <f t="shared" si="141"/>
        <v/>
      </c>
      <c r="BDF61" s="20" t="str">
        <f t="shared" si="142"/>
        <v/>
      </c>
      <c r="BDG61" s="20" t="str">
        <f t="shared" si="143"/>
        <v/>
      </c>
      <c r="BDH61" s="20" t="str">
        <f t="shared" si="144"/>
        <v/>
      </c>
      <c r="BDI61" s="20" t="str">
        <f t="shared" si="145"/>
        <v/>
      </c>
      <c r="BDJ61" s="20" t="str">
        <f t="shared" si="146"/>
        <v/>
      </c>
      <c r="BDK61" s="20" t="str">
        <f t="shared" si="147"/>
        <v/>
      </c>
      <c r="BDL61" s="20" t="str">
        <f t="shared" si="148"/>
        <v/>
      </c>
      <c r="BDM61" s="20" t="str">
        <f t="shared" si="149"/>
        <v/>
      </c>
      <c r="BDN61" s="20" t="str">
        <f t="shared" si="150"/>
        <v/>
      </c>
      <c r="BDO61" s="20" t="str">
        <f t="shared" si="151"/>
        <v/>
      </c>
      <c r="BDP61" s="20" t="str">
        <f t="shared" si="152"/>
        <v/>
      </c>
      <c r="BDQ61" s="20" t="str">
        <f t="shared" si="153"/>
        <v/>
      </c>
      <c r="BDR61" s="20" t="str">
        <f t="shared" si="154"/>
        <v/>
      </c>
      <c r="BDS61" s="20" t="str">
        <f t="shared" si="155"/>
        <v/>
      </c>
      <c r="BDT61" s="20" t="str">
        <f t="shared" si="156"/>
        <v/>
      </c>
      <c r="BDU61" s="20" t="str">
        <f t="shared" si="157"/>
        <v/>
      </c>
      <c r="BDV61" s="20" t="str">
        <f t="shared" si="158"/>
        <v/>
      </c>
      <c r="BDW61" s="20" t="str">
        <f t="shared" si="159"/>
        <v/>
      </c>
      <c r="BDX61" s="20" t="str">
        <f t="shared" si="160"/>
        <v/>
      </c>
      <c r="BDY61" s="20" t="str">
        <f t="shared" si="161"/>
        <v/>
      </c>
      <c r="BDZ61" s="20" t="str">
        <f t="shared" si="162"/>
        <v/>
      </c>
      <c r="BEA61" s="20" t="str">
        <f t="shared" si="163"/>
        <v/>
      </c>
      <c r="BEB61" s="20" t="str">
        <f t="shared" si="164"/>
        <v/>
      </c>
      <c r="BEC61" s="20" t="str">
        <f t="shared" si="165"/>
        <v/>
      </c>
      <c r="BED61" s="20" t="str">
        <f t="shared" si="166"/>
        <v/>
      </c>
      <c r="BEE61" s="20" t="str">
        <f t="shared" si="167"/>
        <v/>
      </c>
      <c r="BEF61" s="20" t="str">
        <f t="shared" si="168"/>
        <v/>
      </c>
      <c r="BEG61" s="20" t="str">
        <f t="shared" si="169"/>
        <v/>
      </c>
      <c r="BEH61" s="20" t="str">
        <f t="shared" si="170"/>
        <v/>
      </c>
      <c r="BEI61" s="20" t="str">
        <f t="shared" si="171"/>
        <v/>
      </c>
      <c r="BEJ61" s="20" t="str">
        <f t="shared" si="172"/>
        <v/>
      </c>
      <c r="BEK61" s="20" t="str">
        <f t="shared" si="173"/>
        <v/>
      </c>
      <c r="BEL61" s="20" t="str">
        <f t="shared" si="174"/>
        <v/>
      </c>
      <c r="BEM61" s="20" t="str">
        <f t="shared" si="175"/>
        <v/>
      </c>
      <c r="BEN61" s="20" t="str">
        <f t="shared" si="176"/>
        <v/>
      </c>
      <c r="BEO61" s="20" t="str">
        <f t="shared" si="177"/>
        <v/>
      </c>
      <c r="BEP61" s="20" t="str">
        <f t="shared" si="178"/>
        <v/>
      </c>
      <c r="BEQ61" s="20" t="str">
        <f t="shared" si="179"/>
        <v/>
      </c>
      <c r="BER61" s="20" t="str">
        <f t="shared" si="180"/>
        <v/>
      </c>
      <c r="BES61" s="20" t="str">
        <f t="shared" si="181"/>
        <v/>
      </c>
      <c r="BET61" s="20" t="str">
        <f t="shared" si="182"/>
        <v/>
      </c>
      <c r="BEU61" s="20" t="str">
        <f t="shared" si="183"/>
        <v/>
      </c>
      <c r="BEV61" s="20" t="str">
        <f t="shared" si="184"/>
        <v/>
      </c>
      <c r="BEW61" s="20" t="str">
        <f t="shared" si="185"/>
        <v/>
      </c>
      <c r="BEX61" s="20" t="str">
        <f t="shared" si="186"/>
        <v/>
      </c>
      <c r="BEY61" s="20" t="str">
        <f t="shared" si="187"/>
        <v/>
      </c>
      <c r="BEZ61" s="20" t="str">
        <f t="shared" si="188"/>
        <v/>
      </c>
      <c r="BFA61" s="20" t="str">
        <f t="shared" si="189"/>
        <v/>
      </c>
      <c r="BFB61" s="20" t="str">
        <f t="shared" si="190"/>
        <v/>
      </c>
      <c r="BFC61" s="20" t="str">
        <f t="shared" si="191"/>
        <v/>
      </c>
      <c r="BFD61" s="20" t="str">
        <f t="shared" si="192"/>
        <v/>
      </c>
      <c r="BFE61" s="20" t="str">
        <f t="shared" si="193"/>
        <v/>
      </c>
      <c r="BFF61" s="20" t="str">
        <f t="shared" si="194"/>
        <v/>
      </c>
      <c r="BFG61" s="20" t="str">
        <f t="shared" si="195"/>
        <v/>
      </c>
      <c r="BFH61" s="20" t="str">
        <f t="shared" si="196"/>
        <v/>
      </c>
      <c r="BFI61" s="20" t="str">
        <f t="shared" si="197"/>
        <v/>
      </c>
      <c r="BFJ61" s="20" t="str">
        <f t="shared" si="198"/>
        <v/>
      </c>
      <c r="BFK61" s="20" t="str">
        <f t="shared" si="199"/>
        <v/>
      </c>
      <c r="BFL61" s="20" t="str">
        <f t="shared" si="200"/>
        <v/>
      </c>
      <c r="BFM61" s="20" t="str">
        <f t="shared" si="201"/>
        <v/>
      </c>
      <c r="BFN61" s="20" t="str">
        <f t="shared" si="202"/>
        <v/>
      </c>
      <c r="BFO61" s="20" t="str">
        <f t="shared" si="203"/>
        <v/>
      </c>
      <c r="BFP61" s="20" t="str">
        <f t="shared" si="204"/>
        <v/>
      </c>
      <c r="BFQ61" s="20" t="str">
        <f t="shared" si="205"/>
        <v/>
      </c>
      <c r="BFR61" s="20" t="str">
        <f t="shared" si="206"/>
        <v/>
      </c>
      <c r="BFS61" s="20" t="str">
        <f t="shared" si="207"/>
        <v/>
      </c>
      <c r="BFT61" s="20" t="str">
        <f t="shared" si="208"/>
        <v/>
      </c>
      <c r="BFU61" s="20" t="str">
        <f t="shared" si="209"/>
        <v/>
      </c>
      <c r="BFV61" s="20" t="str">
        <f t="shared" si="210"/>
        <v/>
      </c>
      <c r="BFW61" s="20" t="str">
        <f t="shared" si="211"/>
        <v/>
      </c>
      <c r="BFX61" s="20" t="str">
        <f t="shared" si="212"/>
        <v/>
      </c>
      <c r="BFY61" s="20" t="str">
        <f t="shared" si="213"/>
        <v/>
      </c>
      <c r="BFZ61" s="20" t="str">
        <f t="shared" si="214"/>
        <v/>
      </c>
      <c r="BGA61" s="20" t="str">
        <f t="shared" si="215"/>
        <v/>
      </c>
      <c r="BGB61" s="20" t="str">
        <f t="shared" si="216"/>
        <v/>
      </c>
      <c r="BGC61" s="20" t="str">
        <f t="shared" si="217"/>
        <v/>
      </c>
      <c r="BGD61" s="20" t="str">
        <f t="shared" si="218"/>
        <v/>
      </c>
      <c r="BGE61" s="20" t="str">
        <f t="shared" si="219"/>
        <v/>
      </c>
      <c r="BGF61" s="20" t="str">
        <f t="shared" si="220"/>
        <v/>
      </c>
      <c r="BGG61" s="20" t="str">
        <f t="shared" si="221"/>
        <v/>
      </c>
      <c r="BGH61" s="20" t="str">
        <f t="shared" si="222"/>
        <v/>
      </c>
      <c r="BGI61" s="20" t="str">
        <f t="shared" si="223"/>
        <v/>
      </c>
      <c r="BGJ61" s="20" t="str">
        <f t="shared" si="224"/>
        <v/>
      </c>
      <c r="BGK61" s="20" t="str">
        <f t="shared" si="225"/>
        <v/>
      </c>
      <c r="BGL61" s="20" t="str">
        <f t="shared" si="226"/>
        <v/>
      </c>
      <c r="BGM61" s="20" t="str">
        <f t="shared" si="227"/>
        <v/>
      </c>
      <c r="BGN61" s="20" t="str">
        <f t="shared" si="228"/>
        <v/>
      </c>
      <c r="BGO61" s="20" t="str">
        <f t="shared" si="229"/>
        <v/>
      </c>
      <c r="BGP61" s="20" t="str">
        <f t="shared" si="230"/>
        <v/>
      </c>
      <c r="BGQ61" s="20" t="str">
        <f t="shared" si="231"/>
        <v/>
      </c>
      <c r="BGR61" s="20" t="str">
        <f t="shared" si="232"/>
        <v/>
      </c>
      <c r="BGS61" s="20" t="str">
        <f t="shared" si="233"/>
        <v/>
      </c>
      <c r="BGT61" s="20" t="str">
        <f t="shared" si="234"/>
        <v/>
      </c>
      <c r="BGU61" s="20" t="str">
        <f t="shared" si="235"/>
        <v/>
      </c>
      <c r="BGV61" s="20" t="str">
        <f t="shared" si="236"/>
        <v/>
      </c>
      <c r="BGW61" s="20" t="str">
        <f t="shared" si="237"/>
        <v/>
      </c>
      <c r="BGX61" s="20" t="str">
        <f t="shared" si="238"/>
        <v/>
      </c>
      <c r="BGY61" s="20" t="str">
        <f t="shared" si="239"/>
        <v/>
      </c>
      <c r="BGZ61" s="20" t="str">
        <f t="shared" si="240"/>
        <v/>
      </c>
      <c r="BHA61" s="20" t="str">
        <f t="shared" si="241"/>
        <v/>
      </c>
      <c r="BHB61" s="20" t="str">
        <f t="shared" si="242"/>
        <v/>
      </c>
      <c r="BHC61" s="20" t="str">
        <f t="shared" si="243"/>
        <v/>
      </c>
      <c r="BHD61" s="20" t="str">
        <f t="shared" si="244"/>
        <v/>
      </c>
      <c r="BHE61" s="20" t="str">
        <f t="shared" si="245"/>
        <v/>
      </c>
      <c r="BHF61" s="20" t="str">
        <f t="shared" si="246"/>
        <v/>
      </c>
      <c r="BHG61" s="20" t="str">
        <f t="shared" si="247"/>
        <v/>
      </c>
      <c r="BHJ61" s="20" t="str">
        <f t="shared" si="248"/>
        <v/>
      </c>
      <c r="BHL61" s="20" t="str">
        <f t="shared" si="313"/>
        <v/>
      </c>
      <c r="BHM61" s="20" t="str">
        <f t="shared" si="313"/>
        <v/>
      </c>
      <c r="BHN61" s="20" t="str">
        <f t="shared" si="313"/>
        <v/>
      </c>
      <c r="BHO61" s="20" t="str">
        <f t="shared" si="313"/>
        <v/>
      </c>
      <c r="BHP61" s="20" t="str">
        <f t="shared" si="313"/>
        <v/>
      </c>
      <c r="BHQ61" s="20" t="str">
        <f t="shared" si="313"/>
        <v/>
      </c>
      <c r="BHR61" s="20" t="str">
        <f t="shared" si="313"/>
        <v/>
      </c>
      <c r="BHS61" s="20" t="str">
        <f t="shared" si="313"/>
        <v/>
      </c>
      <c r="BHT61" s="20" t="str">
        <f t="shared" si="313"/>
        <v/>
      </c>
      <c r="BHU61" s="20" t="str">
        <f t="shared" si="313"/>
        <v/>
      </c>
      <c r="BHV61" s="20" t="str">
        <f t="shared" si="313"/>
        <v/>
      </c>
      <c r="BHW61" s="20" t="str">
        <f t="shared" si="313"/>
        <v/>
      </c>
      <c r="BHX61" s="20" t="str">
        <f t="shared" si="313"/>
        <v/>
      </c>
      <c r="BHY61" s="20" t="str">
        <f t="shared" si="313"/>
        <v/>
      </c>
      <c r="BHZ61" s="20" t="str">
        <f t="shared" si="313"/>
        <v/>
      </c>
      <c r="BIA61" s="20" t="str">
        <f t="shared" si="313"/>
        <v/>
      </c>
      <c r="BIB61" s="20" t="str">
        <f t="shared" si="312"/>
        <v/>
      </c>
      <c r="BIC61" s="20" t="str">
        <f t="shared" si="312"/>
        <v/>
      </c>
      <c r="BID61" s="20" t="str">
        <f t="shared" si="312"/>
        <v/>
      </c>
      <c r="BIE61" s="20" t="str">
        <f t="shared" si="312"/>
        <v/>
      </c>
    </row>
    <row r="62" spans="1:104 1303:1591" ht="14.5">
      <c r="A62" s="523">
        <v>56</v>
      </c>
      <c r="B62" s="510" t="str">
        <f>IF('لصق اكسل الفورمز'!E57="","",'لصق اكسل الفورمز'!E57)</f>
        <v/>
      </c>
      <c r="C62" s="510" t="str">
        <f t="shared" si="93"/>
        <v/>
      </c>
      <c r="D62" s="510" t="str">
        <f t="shared" si="276"/>
        <v/>
      </c>
      <c r="E62" s="510" t="str">
        <f t="shared" si="277"/>
        <v/>
      </c>
      <c r="F62" s="510" t="str">
        <f t="shared" si="278"/>
        <v/>
      </c>
      <c r="G62" s="510" t="str">
        <f t="shared" si="279"/>
        <v/>
      </c>
      <c r="H62" s="510" t="str">
        <f t="shared" si="280"/>
        <v/>
      </c>
      <c r="I62" s="510" t="str">
        <f t="shared" si="281"/>
        <v/>
      </c>
      <c r="J62" s="510" t="str">
        <f t="shared" si="282"/>
        <v/>
      </c>
      <c r="K62" s="510" t="str">
        <f t="shared" si="283"/>
        <v/>
      </c>
      <c r="L62" s="510" t="str">
        <f t="shared" si="253"/>
        <v/>
      </c>
      <c r="M62" s="510" t="str">
        <f t="shared" si="254"/>
        <v/>
      </c>
      <c r="N62" s="510" t="str">
        <f t="shared" si="255"/>
        <v/>
      </c>
      <c r="O62" s="510" t="str">
        <f t="shared" si="256"/>
        <v/>
      </c>
      <c r="P62" s="510" t="str">
        <f t="shared" si="257"/>
        <v/>
      </c>
      <c r="Q62" s="510" t="str">
        <f t="shared" si="258"/>
        <v/>
      </c>
      <c r="R62" s="510" t="str">
        <f t="shared" si="259"/>
        <v/>
      </c>
      <c r="S62" s="510" t="str">
        <f t="shared" si="260"/>
        <v/>
      </c>
      <c r="T62" s="510" t="str">
        <f t="shared" si="261"/>
        <v/>
      </c>
      <c r="U62" s="510" t="str">
        <f t="shared" si="262"/>
        <v/>
      </c>
      <c r="V62" s="510" t="str">
        <f t="shared" si="263"/>
        <v/>
      </c>
      <c r="W62" s="527" t="str">
        <f t="shared" si="94"/>
        <v/>
      </c>
      <c r="X62" s="510" t="str">
        <f t="shared" si="95"/>
        <v/>
      </c>
      <c r="Y62" s="564" t="str">
        <f t="shared" si="96"/>
        <v/>
      </c>
      <c r="AL62" s="20">
        <f t="shared" si="97"/>
        <v>0</v>
      </c>
      <c r="AM62" s="20">
        <f t="shared" si="98"/>
        <v>0</v>
      </c>
      <c r="AO62" s="20" t="str">
        <f t="shared" si="99"/>
        <v/>
      </c>
      <c r="AQ62" s="20" t="str">
        <f t="shared" si="252"/>
        <v/>
      </c>
      <c r="AR62" s="20" t="str">
        <f t="shared" si="101"/>
        <v/>
      </c>
      <c r="AS62" s="20" t="str">
        <f t="shared" si="102"/>
        <v/>
      </c>
      <c r="AT62" s="20" t="str">
        <f t="shared" si="103"/>
        <v/>
      </c>
      <c r="AU62" s="20" t="str">
        <f t="shared" si="104"/>
        <v/>
      </c>
      <c r="AV62" s="20" t="str">
        <f t="shared" si="105"/>
        <v/>
      </c>
      <c r="AW62" s="20" t="str">
        <f t="shared" si="106"/>
        <v/>
      </c>
      <c r="AX62" s="20" t="str">
        <f t="shared" si="107"/>
        <v/>
      </c>
      <c r="AY62" s="20" t="str">
        <f t="shared" si="108"/>
        <v/>
      </c>
      <c r="AZ62" s="20" t="str">
        <f t="shared" si="109"/>
        <v/>
      </c>
      <c r="BA62" s="20" t="str">
        <f t="shared" si="110"/>
        <v/>
      </c>
      <c r="BB62" s="20" t="str">
        <f t="shared" si="111"/>
        <v/>
      </c>
      <c r="BC62" s="20" t="str">
        <f t="shared" si="112"/>
        <v/>
      </c>
      <c r="BD62" s="20" t="str">
        <f t="shared" si="113"/>
        <v/>
      </c>
      <c r="BE62" s="20" t="str">
        <f t="shared" si="114"/>
        <v/>
      </c>
      <c r="BF62" s="20" t="str">
        <f t="shared" si="115"/>
        <v/>
      </c>
      <c r="BG62" s="20" t="str">
        <f t="shared" si="116"/>
        <v/>
      </c>
      <c r="BH62" s="20" t="str">
        <f t="shared" si="117"/>
        <v/>
      </c>
      <c r="BI62" s="20" t="str">
        <f t="shared" si="118"/>
        <v/>
      </c>
      <c r="BJ62" s="20" t="str">
        <f t="shared" si="119"/>
        <v/>
      </c>
      <c r="BL62" s="38" t="e">
        <f t="shared" si="120"/>
        <v>#DIV/0!</v>
      </c>
      <c r="BM62" s="4">
        <f t="shared" si="121"/>
        <v>0</v>
      </c>
      <c r="BN62" s="4">
        <f t="shared" si="122"/>
        <v>0</v>
      </c>
      <c r="BO62" s="4">
        <f t="shared" si="123"/>
        <v>0</v>
      </c>
      <c r="BP62" s="173" t="str">
        <f t="shared" si="124"/>
        <v/>
      </c>
      <c r="BQ62" s="4">
        <f t="shared" si="125"/>
        <v>0</v>
      </c>
      <c r="BT62" s="268" t="str">
        <f t="shared" si="126"/>
        <v/>
      </c>
      <c r="BU62" s="268" t="str">
        <f t="shared" si="127"/>
        <v/>
      </c>
      <c r="BX62" s="20">
        <f t="shared" si="128"/>
        <v>1</v>
      </c>
      <c r="CG62" s="20" t="str">
        <f t="shared" si="129"/>
        <v/>
      </c>
      <c r="CH62" s="20" t="str">
        <f t="shared" si="307"/>
        <v/>
      </c>
      <c r="CI62" s="20" t="str">
        <f t="shared" si="308"/>
        <v/>
      </c>
      <c r="CJ62" s="20" t="str">
        <f t="shared" si="309"/>
        <v/>
      </c>
      <c r="CK62" s="20" t="str">
        <f t="shared" si="284"/>
        <v/>
      </c>
      <c r="CL62" s="20" t="str">
        <f t="shared" si="285"/>
        <v/>
      </c>
      <c r="CM62" s="20" t="str">
        <f t="shared" si="286"/>
        <v/>
      </c>
      <c r="CN62" s="20" t="str">
        <f t="shared" si="287"/>
        <v/>
      </c>
      <c r="CO62" s="20" t="str">
        <f t="shared" si="288"/>
        <v/>
      </c>
      <c r="CP62" s="20" t="str">
        <f t="shared" si="289"/>
        <v/>
      </c>
      <c r="CQ62" s="20" t="str">
        <f t="shared" si="290"/>
        <v/>
      </c>
      <c r="CR62" s="20" t="str">
        <f t="shared" si="291"/>
        <v/>
      </c>
      <c r="CS62" s="20" t="str">
        <f t="shared" si="292"/>
        <v/>
      </c>
      <c r="CT62" s="20" t="str">
        <f t="shared" si="293"/>
        <v/>
      </c>
      <c r="CU62" s="20" t="str">
        <f t="shared" si="294"/>
        <v/>
      </c>
      <c r="CV62" s="20" t="str">
        <f t="shared" si="295"/>
        <v/>
      </c>
      <c r="CW62" s="20" t="str">
        <f t="shared" si="296"/>
        <v/>
      </c>
      <c r="CX62" s="20" t="str">
        <f t="shared" si="297"/>
        <v/>
      </c>
      <c r="CY62" s="20" t="str">
        <f t="shared" si="298"/>
        <v/>
      </c>
      <c r="CZ62" s="20" t="str">
        <f t="shared" si="130"/>
        <v/>
      </c>
      <c r="AXC62" s="20" t="str">
        <f>IF('لصق اكسل الفورمز'!A57="","",'لصق اكسل الفورمز'!A57)</f>
        <v/>
      </c>
      <c r="AXD62" s="20" t="str">
        <f>IF('لصق اكسل الفورمز'!B57="","",'لصق اكسل الفورمز'!B57)</f>
        <v/>
      </c>
      <c r="AXE62" s="20" t="str">
        <f>IF('لصق اكسل الفورمز'!C57="","",'لصق اكسل الفورمز'!C57)</f>
        <v/>
      </c>
      <c r="AXF62" s="20" t="str">
        <f>IF('لصق اكسل الفورمز'!D57="","",'لصق اكسل الفورمز'!D57)</f>
        <v/>
      </c>
      <c r="AXG62" s="20" t="str">
        <f>IF('لصق اكسل الفورمز'!E57="","",'لصق اكسل الفورمز'!E57)</f>
        <v/>
      </c>
      <c r="AXH62" s="20" t="str">
        <f>IF('لصق اكسل الفورمز'!F57="","",'لصق اكسل الفورمز'!F57)</f>
        <v/>
      </c>
      <c r="AXI62" s="20" t="str">
        <f>IF('لصق اكسل الفورمز'!G57="","",'لصق اكسل الفورمز'!G57)</f>
        <v/>
      </c>
      <c r="AXJ62" s="20" t="str">
        <f>IF('لصق اكسل الفورمز'!H57="","",'لصق اكسل الفورمز'!H57)</f>
        <v/>
      </c>
      <c r="AXK62" s="20" t="str">
        <f>IF('لصق اكسل الفورمز'!I57="","",'لصق اكسل الفورمز'!I57)</f>
        <v/>
      </c>
      <c r="AXL62" s="20" t="str">
        <f>IF('لصق اكسل الفورمز'!J57="","",'لصق اكسل الفورمز'!J57)</f>
        <v/>
      </c>
      <c r="AXM62" s="20" t="str">
        <f>IF('لصق اكسل الفورمز'!K57="","",'لصق اكسل الفورمز'!K57)</f>
        <v/>
      </c>
      <c r="AXN62" s="20" t="str">
        <f>IF('لصق اكسل الفورمز'!L57="","",'لصق اكسل الفورمز'!L57)</f>
        <v/>
      </c>
      <c r="AXO62" s="20" t="str">
        <f>IF('لصق اكسل الفورمز'!M57="","",'لصق اكسل الفورمز'!M57)</f>
        <v/>
      </c>
      <c r="AXP62" s="20" t="str">
        <f>IF('لصق اكسل الفورمز'!N57="","",'لصق اكسل الفورمز'!N57)</f>
        <v/>
      </c>
      <c r="AXQ62" s="20" t="str">
        <f>IF('لصق اكسل الفورمز'!O57="","",'لصق اكسل الفورمز'!O57)</f>
        <v/>
      </c>
      <c r="AXR62" s="20" t="str">
        <f>IF('لصق اكسل الفورمز'!P57="","",'لصق اكسل الفورمز'!P57)</f>
        <v/>
      </c>
      <c r="AXS62" s="20" t="str">
        <f>IF('لصق اكسل الفورمز'!Q57="","",'لصق اكسل الفورمز'!Q57)</f>
        <v/>
      </c>
      <c r="AXT62" s="20" t="str">
        <f>IF('لصق اكسل الفورمز'!R57="","",'لصق اكسل الفورمز'!R57)</f>
        <v/>
      </c>
      <c r="AXU62" s="20" t="str">
        <f>IF('لصق اكسل الفورمز'!S57="","",'لصق اكسل الفورمز'!S57)</f>
        <v/>
      </c>
      <c r="AXV62" s="20" t="str">
        <f>IF('لصق اكسل الفورمز'!T57="","",'لصق اكسل الفورمز'!T57)</f>
        <v/>
      </c>
      <c r="AXW62" s="20" t="str">
        <f>IF('لصق اكسل الفورمز'!U57="","",'لصق اكسل الفورمز'!U57)</f>
        <v/>
      </c>
      <c r="AXX62" s="20" t="str">
        <f>IF('لصق اكسل الفورمز'!V57="","",'لصق اكسل الفورمز'!V57)</f>
        <v/>
      </c>
      <c r="AXY62" s="20" t="str">
        <f>IF('لصق اكسل الفورمز'!W57="","",'لصق اكسل الفورمز'!W57)</f>
        <v/>
      </c>
      <c r="AXZ62" s="20" t="str">
        <f>IF('لصق اكسل الفورمز'!X57="","",'لصق اكسل الفورمز'!X57)</f>
        <v/>
      </c>
      <c r="AYA62" s="20" t="str">
        <f>IF('لصق اكسل الفورمز'!Y57="","",'لصق اكسل الفورمز'!Y57)</f>
        <v/>
      </c>
      <c r="AYB62" s="20" t="str">
        <f>IF('لصق اكسل الفورمز'!Z57="","",'لصق اكسل الفورمز'!Z57)</f>
        <v/>
      </c>
      <c r="AYC62" s="20" t="str">
        <f>IF('لصق اكسل الفورمز'!AA57="","",'لصق اكسل الفورمز'!AA57)</f>
        <v/>
      </c>
      <c r="AYD62" s="20" t="str">
        <f>IF('لصق اكسل الفورمز'!AB57="","",'لصق اكسل الفورمز'!AB57)</f>
        <v/>
      </c>
      <c r="AYE62" s="20" t="str">
        <f>IF('لصق اكسل الفورمز'!AC57="","",'لصق اكسل الفورمز'!AC57)</f>
        <v/>
      </c>
      <c r="AYF62" s="20" t="str">
        <f>IF('لصق اكسل الفورمز'!AD57="","",'لصق اكسل الفورمز'!AD57)</f>
        <v/>
      </c>
      <c r="AYG62" s="20" t="str">
        <f>IF('لصق اكسل الفورمز'!AE57="","",'لصق اكسل الفورمز'!AE57)</f>
        <v/>
      </c>
      <c r="AYH62" s="20" t="str">
        <f>IF('لصق اكسل الفورمز'!AF57="","",'لصق اكسل الفورمز'!AF57)</f>
        <v/>
      </c>
      <c r="AYI62" s="20" t="str">
        <f>IF('لصق اكسل الفورمز'!AG57="","",'لصق اكسل الفورمز'!AG57)</f>
        <v/>
      </c>
      <c r="AYJ62" s="20" t="str">
        <f>IF('لصق اكسل الفورمز'!AH57="","",'لصق اكسل الفورمز'!AH57)</f>
        <v/>
      </c>
      <c r="AYK62" s="20" t="str">
        <f>IF('لصق اكسل الفورمز'!AI57="","",'لصق اكسل الفورمز'!AI57)</f>
        <v/>
      </c>
      <c r="AYL62" s="20" t="str">
        <f>IF('لصق اكسل الفورمز'!AJ57="","",'لصق اكسل الفورمز'!AJ57)</f>
        <v/>
      </c>
      <c r="AYM62" s="20" t="str">
        <f>IF('لصق اكسل الفورمز'!AK57="","",'لصق اكسل الفورمز'!AK57)</f>
        <v/>
      </c>
      <c r="AYN62" s="20" t="str">
        <f>IF('لصق اكسل الفورمز'!AL57="","",'لصق اكسل الفورمز'!AL57)</f>
        <v/>
      </c>
      <c r="AYO62" s="20" t="str">
        <f>IF('لصق اكسل الفورمز'!AM57="","",'لصق اكسل الفورمز'!AM57)</f>
        <v/>
      </c>
      <c r="AYP62" s="20" t="str">
        <f>IF('لصق اكسل الفورمز'!AN57="","",'لصق اكسل الفورمز'!AN57)</f>
        <v/>
      </c>
      <c r="AYQ62" s="20" t="str">
        <f>IF('لصق اكسل الفورمز'!AO57="","",'لصق اكسل الفورمز'!AO57)</f>
        <v/>
      </c>
      <c r="AYR62" s="20" t="str">
        <f>IF('لصق اكسل الفورمز'!AP57="","",'لصق اكسل الفورمز'!AP57)</f>
        <v/>
      </c>
      <c r="AYS62" s="20" t="str">
        <f>IF('لصق اكسل الفورمز'!AQ57="","",'لصق اكسل الفورمز'!AQ57)</f>
        <v/>
      </c>
      <c r="AYT62" s="20" t="str">
        <f>IF('لصق اكسل الفورمز'!AR57="","",'لصق اكسل الفورمز'!AR57)</f>
        <v/>
      </c>
      <c r="AYU62" s="20" t="str">
        <f>IF('لصق اكسل الفورمز'!AS57="","",'لصق اكسل الفورمز'!AS57)</f>
        <v/>
      </c>
      <c r="AYV62" s="20" t="str">
        <f>IF('لصق اكسل الفورمز'!AT57="","",'لصق اكسل الفورمز'!AT57)</f>
        <v/>
      </c>
      <c r="AYW62" s="20" t="str">
        <f>IF('لصق اكسل الفورمز'!AU57="","",'لصق اكسل الفورمز'!AU57)</f>
        <v/>
      </c>
      <c r="AYX62" s="20" t="str">
        <f>IF('لصق اكسل الفورمز'!AV57="","",'لصق اكسل الفورمز'!AV57)</f>
        <v/>
      </c>
      <c r="AYY62" s="20" t="str">
        <f>IF('لصق اكسل الفورمز'!AW57="","",'لصق اكسل الفورمز'!AW57)</f>
        <v/>
      </c>
      <c r="AYZ62" s="20" t="str">
        <f>IF('لصق اكسل الفورمز'!AX57="","",'لصق اكسل الفورمز'!AX57)</f>
        <v/>
      </c>
      <c r="AZA62" s="20" t="str">
        <f>IF('لصق اكسل الفورمز'!AY57="","",'لصق اكسل الفورمز'!AY57)</f>
        <v/>
      </c>
      <c r="AZB62" s="20" t="str">
        <f>IF('لصق اكسل الفورمز'!AZ57="","",'لصق اكسل الفورمز'!AZ57)</f>
        <v/>
      </c>
      <c r="AZC62" s="20" t="str">
        <f>IF('لصق اكسل الفورمز'!BA57="","",'لصق اكسل الفورمز'!BA57)</f>
        <v/>
      </c>
      <c r="AZD62" s="20" t="str">
        <f>IF('لصق اكسل الفورمز'!BB57="","",'لصق اكسل الفورمز'!BB57)</f>
        <v/>
      </c>
      <c r="AZE62" s="20" t="str">
        <f>IF('لصق اكسل الفورمز'!BC57="","",'لصق اكسل الفورمز'!BC57)</f>
        <v/>
      </c>
      <c r="AZF62" s="20" t="str">
        <f>IF('لصق اكسل الفورمز'!BD57="","",'لصق اكسل الفورمز'!BD57)</f>
        <v/>
      </c>
      <c r="AZG62" s="20" t="str">
        <f>IF('لصق اكسل الفورمز'!BE57="","",'لصق اكسل الفورمز'!BE57)</f>
        <v/>
      </c>
      <c r="AZH62" s="20" t="str">
        <f>IF('لصق اكسل الفورمز'!BF57="","",'لصق اكسل الفورمز'!BF57)</f>
        <v/>
      </c>
      <c r="AZI62" s="20" t="str">
        <f>IF('لصق اكسل الفورمز'!BG57="","",'لصق اكسل الفورمز'!BG57)</f>
        <v/>
      </c>
      <c r="AZJ62" s="20" t="str">
        <f>IF('لصق اكسل الفورمز'!BH57="","",'لصق اكسل الفورمز'!BH57)</f>
        <v/>
      </c>
      <c r="AZK62" s="20" t="str">
        <f>IF('لصق اكسل الفورمز'!BI57="","",'لصق اكسل الفورمز'!BI57)</f>
        <v/>
      </c>
      <c r="AZL62" s="20" t="str">
        <f>IF('لصق اكسل الفورمز'!BJ57="","",'لصق اكسل الفورمز'!BJ57)</f>
        <v/>
      </c>
      <c r="AZM62" s="20" t="str">
        <f>IF('لصق اكسل الفورمز'!BK57="","",'لصق اكسل الفورمز'!BK57)</f>
        <v/>
      </c>
      <c r="AZN62" s="20" t="str">
        <f>IF('لصق اكسل الفورمز'!BL57="","",'لصق اكسل الفورمز'!BL57)</f>
        <v/>
      </c>
      <c r="AZO62" s="20" t="str">
        <f>IF('لصق اكسل الفورمز'!BM57="","",'لصق اكسل الفورمز'!BM57)</f>
        <v/>
      </c>
      <c r="AZP62" s="20" t="str">
        <f>IF('لصق اكسل الفورمز'!BN57="","",'لصق اكسل الفورمز'!BN57)</f>
        <v/>
      </c>
      <c r="AZQ62" s="20" t="str">
        <f>IF('لصق اكسل الفورمز'!BO57="","",'لصق اكسل الفورمز'!BO57)</f>
        <v/>
      </c>
      <c r="AZR62" s="20" t="str">
        <f>IF('لصق اكسل الفورمز'!BP57="","",'لصق اكسل الفورمز'!BP57)</f>
        <v/>
      </c>
      <c r="AZS62" s="20" t="str">
        <f>IF('لصق اكسل الفورمز'!BQ57="","",'لصق اكسل الفورمز'!BQ57)</f>
        <v/>
      </c>
      <c r="AZT62" s="20" t="str">
        <f>IF('لصق اكسل الفورمز'!BR57="","",'لصق اكسل الفورمز'!BR57)</f>
        <v/>
      </c>
      <c r="AZU62" s="20" t="str">
        <f>IF('لصق اكسل الفورمز'!BS57="","",'لصق اكسل الفورمز'!BS57)</f>
        <v/>
      </c>
      <c r="AZV62" s="20" t="str">
        <f>IF('لصق اكسل الفورمز'!BT57="","",'لصق اكسل الفورمز'!BT57)</f>
        <v/>
      </c>
      <c r="AZW62" s="20" t="str">
        <f>IF('لصق اكسل الفورمز'!BU57="","",'لصق اكسل الفورمز'!BU57)</f>
        <v/>
      </c>
      <c r="AZX62" s="20" t="str">
        <f>IF('لصق اكسل الفورمز'!BV57="","",'لصق اكسل الفورمز'!BV57)</f>
        <v/>
      </c>
      <c r="AZY62" s="20" t="str">
        <f>IF('لصق اكسل الفورمز'!BW57="","",'لصق اكسل الفورمز'!BW57)</f>
        <v/>
      </c>
      <c r="AZZ62" s="20" t="str">
        <f>IF('لصق اكسل الفورمز'!BX57="","",'لصق اكسل الفورمز'!BX57)</f>
        <v/>
      </c>
      <c r="BAA62" s="20" t="str">
        <f>IF('لصق اكسل الفورمز'!BY57="","",'لصق اكسل الفورمز'!BY57)</f>
        <v/>
      </c>
      <c r="BAB62" s="20" t="str">
        <f>IF('لصق اكسل الفورمز'!BZ57="","",'لصق اكسل الفورمز'!BZ57)</f>
        <v/>
      </c>
      <c r="BAC62" s="20" t="str">
        <f>IF('لصق اكسل الفورمز'!CA57="","",'لصق اكسل الفورمز'!CA57)</f>
        <v/>
      </c>
      <c r="BAD62" s="20" t="str">
        <f>IF('لصق اكسل الفورمز'!CB57="","",'لصق اكسل الفورمز'!CB57)</f>
        <v/>
      </c>
      <c r="BAE62" s="20" t="str">
        <f>IF('لصق اكسل الفورمز'!CC57="","",'لصق اكسل الفورمز'!CC57)</f>
        <v/>
      </c>
      <c r="BAF62" s="20" t="str">
        <f>IF('لصق اكسل الفورمز'!CD57="","",'لصق اكسل الفورمز'!CD57)</f>
        <v/>
      </c>
      <c r="BAG62" s="20" t="str">
        <f>IF('لصق اكسل الفورمز'!CE57="","",'لصق اكسل الفورمز'!CE57)</f>
        <v/>
      </c>
      <c r="BAH62" s="20" t="str">
        <f>IF('لصق اكسل الفورمز'!CF57="","",'لصق اكسل الفورمز'!CF57)</f>
        <v/>
      </c>
      <c r="BAI62" s="20" t="str">
        <f>IF('لصق اكسل الفورمز'!CG57="","",'لصق اكسل الفورمز'!CG57)</f>
        <v/>
      </c>
      <c r="BAJ62" s="20" t="str">
        <f>IF('لصق اكسل الفورمز'!CH57="","",'لصق اكسل الفورمز'!CH57)</f>
        <v/>
      </c>
      <c r="BAK62" s="20" t="str">
        <f>IF('لصق اكسل الفورمز'!CI57="","",'لصق اكسل الفورمز'!CI57)</f>
        <v/>
      </c>
      <c r="BAL62" s="20" t="str">
        <f>IF('لصق اكسل الفورمز'!CJ57="","",'لصق اكسل الفورمز'!CJ57)</f>
        <v/>
      </c>
      <c r="BAM62" s="20" t="str">
        <f>IF('لصق اكسل الفورمز'!CK57="","",'لصق اكسل الفورمز'!CK57)</f>
        <v/>
      </c>
      <c r="BAN62" s="20" t="str">
        <f>IF('لصق اكسل الفورمز'!CL57="","",'لصق اكسل الفورمز'!CL57)</f>
        <v/>
      </c>
      <c r="BAO62" s="20" t="str">
        <f>IF('لصق اكسل الفورمز'!CM57="","",'لصق اكسل الفورمز'!CM57)</f>
        <v/>
      </c>
      <c r="BAP62" s="20" t="str">
        <f>IF('لصق اكسل الفورمز'!CN57="","",'لصق اكسل الفورمز'!CN57)</f>
        <v/>
      </c>
      <c r="BAQ62" s="20" t="str">
        <f>IF('لصق اكسل الفورمز'!CO57="","",'لصق اكسل الفورمز'!CO57)</f>
        <v/>
      </c>
      <c r="BAR62" s="20" t="str">
        <f>IF('لصق اكسل الفورمز'!CP57="","",'لصق اكسل الفورمز'!CP57)</f>
        <v/>
      </c>
      <c r="BAS62" s="20" t="str">
        <f>IF('لصق اكسل الفورمز'!CQ57="","",'لصق اكسل الفورمز'!CQ57)</f>
        <v/>
      </c>
      <c r="BAT62" s="20" t="str">
        <f>IF('لصق اكسل الفورمز'!CR57="","",'لصق اكسل الفورمز'!CR57)</f>
        <v/>
      </c>
      <c r="BAU62" s="20" t="str">
        <f>IF('لصق اكسل الفورمز'!CS57="","",'لصق اكسل الفورمز'!CS57)</f>
        <v/>
      </c>
      <c r="BAV62" s="20" t="str">
        <f>IF('لصق اكسل الفورمز'!CT57="","",'لصق اكسل الفورمز'!CT57)</f>
        <v/>
      </c>
      <c r="BAW62" s="20" t="str">
        <f>IF('لصق اكسل الفورمز'!CU57="","",'لصق اكسل الفورمز'!CU57)</f>
        <v/>
      </c>
      <c r="BAX62" s="20" t="str">
        <f>IF('لصق اكسل الفورمز'!CV57="","",'لصق اكسل الفورمز'!CV57)</f>
        <v/>
      </c>
      <c r="BAY62" s="20" t="str">
        <f>IF('لصق اكسل الفورمز'!CW57="","",'لصق اكسل الفورمز'!CW57)</f>
        <v/>
      </c>
      <c r="BAZ62" s="20" t="str">
        <f>IF('لصق اكسل الفورمز'!CX57="","",'لصق اكسل الفورمز'!CX57)</f>
        <v/>
      </c>
      <c r="BBA62" s="20" t="str">
        <f>IF('لصق اكسل الفورمز'!CY57="","",'لصق اكسل الفورمز'!CY57)</f>
        <v/>
      </c>
      <c r="BBB62" s="20" t="str">
        <f>IF('لصق اكسل الفورمز'!CZ57="","",'لصق اكسل الفورمز'!CZ57)</f>
        <v/>
      </c>
      <c r="BBC62" s="20" t="str">
        <f>IF('لصق اكسل الفورمز'!DA57="","",'لصق اكسل الفورمز'!DA57)</f>
        <v/>
      </c>
      <c r="BBD62" s="20" t="str">
        <f>IF('لصق اكسل الفورمز'!DB57="","",'لصق اكسل الفورمز'!DB57)</f>
        <v/>
      </c>
      <c r="BBE62" s="20" t="str">
        <f>IF('لصق اكسل الفورمز'!DC57="","",'لصق اكسل الفورمز'!DC57)</f>
        <v/>
      </c>
      <c r="BBF62" s="20" t="str">
        <f>IF('لصق اكسل الفورمز'!DD57="","",'لصق اكسل الفورمز'!DD57)</f>
        <v/>
      </c>
      <c r="BBG62" s="20" t="str">
        <f>IF('لصق اكسل الفورمز'!DE57="","",'لصق اكسل الفورمز'!DE57)</f>
        <v/>
      </c>
      <c r="BBH62" s="20" t="str">
        <f>IF('لصق اكسل الفورمز'!DF57="","",'لصق اكسل الفورمز'!DF57)</f>
        <v/>
      </c>
      <c r="BBI62" s="20" t="str">
        <f>IF('لصق اكسل الفورمز'!DG57="","",'لصق اكسل الفورمز'!DG57)</f>
        <v/>
      </c>
      <c r="BBJ62" s="20" t="str">
        <f>IF('لصق اكسل الفورمز'!DH57="","",'لصق اكسل الفورمز'!DH57)</f>
        <v/>
      </c>
      <c r="BBK62" s="20" t="str">
        <f>IF('لصق اكسل الفورمز'!DI57="","",'لصق اكسل الفورمز'!DI57)</f>
        <v/>
      </c>
      <c r="BBL62" s="20" t="str">
        <f>IF('لصق اكسل الفورمز'!DJ57="","",'لصق اكسل الفورمز'!DJ57)</f>
        <v/>
      </c>
      <c r="BBM62" s="20" t="str">
        <f>IF('لصق اكسل الفورمز'!DK57="","",'لصق اكسل الفورمز'!DK57)</f>
        <v/>
      </c>
      <c r="BBN62" s="20" t="str">
        <f>IF('لصق اكسل الفورمز'!DL57="","",'لصق اكسل الفورمز'!DL57)</f>
        <v/>
      </c>
      <c r="BBO62" s="20" t="str">
        <f>IF('لصق اكسل الفورمز'!DM57="","",'لصق اكسل الفورمز'!DM57)</f>
        <v/>
      </c>
      <c r="BCU62" s="20" t="str">
        <f t="shared" si="131"/>
        <v/>
      </c>
      <c r="BCV62" s="20" t="str">
        <f t="shared" si="132"/>
        <v/>
      </c>
      <c r="BCW62" s="20" t="str">
        <f t="shared" si="133"/>
        <v/>
      </c>
      <c r="BCX62" s="20" t="str">
        <f t="shared" si="134"/>
        <v/>
      </c>
      <c r="BCY62" s="20" t="str">
        <f t="shared" si="135"/>
        <v/>
      </c>
      <c r="BCZ62" s="20" t="str">
        <f t="shared" si="136"/>
        <v/>
      </c>
      <c r="BDA62" s="20" t="str">
        <f t="shared" si="137"/>
        <v/>
      </c>
      <c r="BDB62" s="20" t="str">
        <f t="shared" si="138"/>
        <v/>
      </c>
      <c r="BDC62" s="20" t="str">
        <f t="shared" si="139"/>
        <v/>
      </c>
      <c r="BDD62" s="20" t="str">
        <f t="shared" si="140"/>
        <v/>
      </c>
      <c r="BDE62" s="20" t="str">
        <f t="shared" si="141"/>
        <v/>
      </c>
      <c r="BDF62" s="20" t="str">
        <f t="shared" si="142"/>
        <v/>
      </c>
      <c r="BDG62" s="20" t="str">
        <f t="shared" si="143"/>
        <v/>
      </c>
      <c r="BDH62" s="20" t="str">
        <f t="shared" si="144"/>
        <v/>
      </c>
      <c r="BDI62" s="20" t="str">
        <f t="shared" si="145"/>
        <v/>
      </c>
      <c r="BDJ62" s="20" t="str">
        <f t="shared" si="146"/>
        <v/>
      </c>
      <c r="BDK62" s="20" t="str">
        <f t="shared" si="147"/>
        <v/>
      </c>
      <c r="BDL62" s="20" t="str">
        <f t="shared" si="148"/>
        <v/>
      </c>
      <c r="BDM62" s="20" t="str">
        <f t="shared" si="149"/>
        <v/>
      </c>
      <c r="BDN62" s="20" t="str">
        <f t="shared" si="150"/>
        <v/>
      </c>
      <c r="BDO62" s="20" t="str">
        <f t="shared" si="151"/>
        <v/>
      </c>
      <c r="BDP62" s="20" t="str">
        <f t="shared" si="152"/>
        <v/>
      </c>
      <c r="BDQ62" s="20" t="str">
        <f t="shared" si="153"/>
        <v/>
      </c>
      <c r="BDR62" s="20" t="str">
        <f t="shared" si="154"/>
        <v/>
      </c>
      <c r="BDS62" s="20" t="str">
        <f t="shared" si="155"/>
        <v/>
      </c>
      <c r="BDT62" s="20" t="str">
        <f t="shared" si="156"/>
        <v/>
      </c>
      <c r="BDU62" s="20" t="str">
        <f t="shared" si="157"/>
        <v/>
      </c>
      <c r="BDV62" s="20" t="str">
        <f t="shared" si="158"/>
        <v/>
      </c>
      <c r="BDW62" s="20" t="str">
        <f t="shared" si="159"/>
        <v/>
      </c>
      <c r="BDX62" s="20" t="str">
        <f t="shared" si="160"/>
        <v/>
      </c>
      <c r="BDY62" s="20" t="str">
        <f t="shared" si="161"/>
        <v/>
      </c>
      <c r="BDZ62" s="20" t="str">
        <f t="shared" si="162"/>
        <v/>
      </c>
      <c r="BEA62" s="20" t="str">
        <f t="shared" si="163"/>
        <v/>
      </c>
      <c r="BEB62" s="20" t="str">
        <f t="shared" si="164"/>
        <v/>
      </c>
      <c r="BEC62" s="20" t="str">
        <f t="shared" si="165"/>
        <v/>
      </c>
      <c r="BED62" s="20" t="str">
        <f t="shared" si="166"/>
        <v/>
      </c>
      <c r="BEE62" s="20" t="str">
        <f t="shared" si="167"/>
        <v/>
      </c>
      <c r="BEF62" s="20" t="str">
        <f t="shared" si="168"/>
        <v/>
      </c>
      <c r="BEG62" s="20" t="str">
        <f t="shared" si="169"/>
        <v/>
      </c>
      <c r="BEH62" s="20" t="str">
        <f t="shared" si="170"/>
        <v/>
      </c>
      <c r="BEI62" s="20" t="str">
        <f t="shared" si="171"/>
        <v/>
      </c>
      <c r="BEJ62" s="20" t="str">
        <f t="shared" si="172"/>
        <v/>
      </c>
      <c r="BEK62" s="20" t="str">
        <f t="shared" si="173"/>
        <v/>
      </c>
      <c r="BEL62" s="20" t="str">
        <f t="shared" si="174"/>
        <v/>
      </c>
      <c r="BEM62" s="20" t="str">
        <f t="shared" si="175"/>
        <v/>
      </c>
      <c r="BEN62" s="20" t="str">
        <f t="shared" si="176"/>
        <v/>
      </c>
      <c r="BEO62" s="20" t="str">
        <f t="shared" si="177"/>
        <v/>
      </c>
      <c r="BEP62" s="20" t="str">
        <f t="shared" si="178"/>
        <v/>
      </c>
      <c r="BEQ62" s="20" t="str">
        <f t="shared" si="179"/>
        <v/>
      </c>
      <c r="BER62" s="20" t="str">
        <f t="shared" si="180"/>
        <v/>
      </c>
      <c r="BES62" s="20" t="str">
        <f t="shared" si="181"/>
        <v/>
      </c>
      <c r="BET62" s="20" t="str">
        <f t="shared" si="182"/>
        <v/>
      </c>
      <c r="BEU62" s="20" t="str">
        <f t="shared" si="183"/>
        <v/>
      </c>
      <c r="BEV62" s="20" t="str">
        <f t="shared" si="184"/>
        <v/>
      </c>
      <c r="BEW62" s="20" t="str">
        <f t="shared" si="185"/>
        <v/>
      </c>
      <c r="BEX62" s="20" t="str">
        <f t="shared" si="186"/>
        <v/>
      </c>
      <c r="BEY62" s="20" t="str">
        <f t="shared" si="187"/>
        <v/>
      </c>
      <c r="BEZ62" s="20" t="str">
        <f t="shared" si="188"/>
        <v/>
      </c>
      <c r="BFA62" s="20" t="str">
        <f t="shared" si="189"/>
        <v/>
      </c>
      <c r="BFB62" s="20" t="str">
        <f t="shared" si="190"/>
        <v/>
      </c>
      <c r="BFC62" s="20" t="str">
        <f t="shared" si="191"/>
        <v/>
      </c>
      <c r="BFD62" s="20" t="str">
        <f t="shared" si="192"/>
        <v/>
      </c>
      <c r="BFE62" s="20" t="str">
        <f t="shared" si="193"/>
        <v/>
      </c>
      <c r="BFF62" s="20" t="str">
        <f t="shared" si="194"/>
        <v/>
      </c>
      <c r="BFG62" s="20" t="str">
        <f t="shared" si="195"/>
        <v/>
      </c>
      <c r="BFH62" s="20" t="str">
        <f t="shared" si="196"/>
        <v/>
      </c>
      <c r="BFI62" s="20" t="str">
        <f t="shared" si="197"/>
        <v/>
      </c>
      <c r="BFJ62" s="20" t="str">
        <f t="shared" si="198"/>
        <v/>
      </c>
      <c r="BFK62" s="20" t="str">
        <f t="shared" si="199"/>
        <v/>
      </c>
      <c r="BFL62" s="20" t="str">
        <f t="shared" si="200"/>
        <v/>
      </c>
      <c r="BFM62" s="20" t="str">
        <f t="shared" si="201"/>
        <v/>
      </c>
      <c r="BFN62" s="20" t="str">
        <f t="shared" si="202"/>
        <v/>
      </c>
      <c r="BFO62" s="20" t="str">
        <f t="shared" si="203"/>
        <v/>
      </c>
      <c r="BFP62" s="20" t="str">
        <f t="shared" si="204"/>
        <v/>
      </c>
      <c r="BFQ62" s="20" t="str">
        <f t="shared" si="205"/>
        <v/>
      </c>
      <c r="BFR62" s="20" t="str">
        <f t="shared" si="206"/>
        <v/>
      </c>
      <c r="BFS62" s="20" t="str">
        <f t="shared" si="207"/>
        <v/>
      </c>
      <c r="BFT62" s="20" t="str">
        <f t="shared" si="208"/>
        <v/>
      </c>
      <c r="BFU62" s="20" t="str">
        <f t="shared" si="209"/>
        <v/>
      </c>
      <c r="BFV62" s="20" t="str">
        <f t="shared" si="210"/>
        <v/>
      </c>
      <c r="BFW62" s="20" t="str">
        <f t="shared" si="211"/>
        <v/>
      </c>
      <c r="BFX62" s="20" t="str">
        <f t="shared" si="212"/>
        <v/>
      </c>
      <c r="BFY62" s="20" t="str">
        <f t="shared" si="213"/>
        <v/>
      </c>
      <c r="BFZ62" s="20" t="str">
        <f t="shared" si="214"/>
        <v/>
      </c>
      <c r="BGA62" s="20" t="str">
        <f t="shared" si="215"/>
        <v/>
      </c>
      <c r="BGB62" s="20" t="str">
        <f t="shared" si="216"/>
        <v/>
      </c>
      <c r="BGC62" s="20" t="str">
        <f t="shared" si="217"/>
        <v/>
      </c>
      <c r="BGD62" s="20" t="str">
        <f t="shared" si="218"/>
        <v/>
      </c>
      <c r="BGE62" s="20" t="str">
        <f t="shared" si="219"/>
        <v/>
      </c>
      <c r="BGF62" s="20" t="str">
        <f t="shared" si="220"/>
        <v/>
      </c>
      <c r="BGG62" s="20" t="str">
        <f t="shared" si="221"/>
        <v/>
      </c>
      <c r="BGH62" s="20" t="str">
        <f t="shared" si="222"/>
        <v/>
      </c>
      <c r="BGI62" s="20" t="str">
        <f t="shared" si="223"/>
        <v/>
      </c>
      <c r="BGJ62" s="20" t="str">
        <f t="shared" si="224"/>
        <v/>
      </c>
      <c r="BGK62" s="20" t="str">
        <f t="shared" si="225"/>
        <v/>
      </c>
      <c r="BGL62" s="20" t="str">
        <f t="shared" si="226"/>
        <v/>
      </c>
      <c r="BGM62" s="20" t="str">
        <f t="shared" si="227"/>
        <v/>
      </c>
      <c r="BGN62" s="20" t="str">
        <f t="shared" si="228"/>
        <v/>
      </c>
      <c r="BGO62" s="20" t="str">
        <f t="shared" si="229"/>
        <v/>
      </c>
      <c r="BGP62" s="20" t="str">
        <f t="shared" si="230"/>
        <v/>
      </c>
      <c r="BGQ62" s="20" t="str">
        <f t="shared" si="231"/>
        <v/>
      </c>
      <c r="BGR62" s="20" t="str">
        <f t="shared" si="232"/>
        <v/>
      </c>
      <c r="BGS62" s="20" t="str">
        <f t="shared" si="233"/>
        <v/>
      </c>
      <c r="BGT62" s="20" t="str">
        <f t="shared" si="234"/>
        <v/>
      </c>
      <c r="BGU62" s="20" t="str">
        <f t="shared" si="235"/>
        <v/>
      </c>
      <c r="BGV62" s="20" t="str">
        <f t="shared" si="236"/>
        <v/>
      </c>
      <c r="BGW62" s="20" t="str">
        <f t="shared" si="237"/>
        <v/>
      </c>
      <c r="BGX62" s="20" t="str">
        <f t="shared" si="238"/>
        <v/>
      </c>
      <c r="BGY62" s="20" t="str">
        <f t="shared" si="239"/>
        <v/>
      </c>
      <c r="BGZ62" s="20" t="str">
        <f t="shared" si="240"/>
        <v/>
      </c>
      <c r="BHA62" s="20" t="str">
        <f t="shared" si="241"/>
        <v/>
      </c>
      <c r="BHB62" s="20" t="str">
        <f t="shared" si="242"/>
        <v/>
      </c>
      <c r="BHC62" s="20" t="str">
        <f t="shared" si="243"/>
        <v/>
      </c>
      <c r="BHD62" s="20" t="str">
        <f t="shared" si="244"/>
        <v/>
      </c>
      <c r="BHE62" s="20" t="str">
        <f t="shared" si="245"/>
        <v/>
      </c>
      <c r="BHF62" s="20" t="str">
        <f t="shared" si="246"/>
        <v/>
      </c>
      <c r="BHG62" s="20" t="str">
        <f t="shared" si="247"/>
        <v/>
      </c>
      <c r="BHJ62" s="20" t="str">
        <f t="shared" si="248"/>
        <v/>
      </c>
      <c r="BHL62" s="20" t="str">
        <f t="shared" si="313"/>
        <v/>
      </c>
      <c r="BHM62" s="20" t="str">
        <f t="shared" si="313"/>
        <v/>
      </c>
      <c r="BHN62" s="20" t="str">
        <f t="shared" si="313"/>
        <v/>
      </c>
      <c r="BHO62" s="20" t="str">
        <f t="shared" si="313"/>
        <v/>
      </c>
      <c r="BHP62" s="20" t="str">
        <f t="shared" si="313"/>
        <v/>
      </c>
      <c r="BHQ62" s="20" t="str">
        <f t="shared" si="313"/>
        <v/>
      </c>
      <c r="BHR62" s="20" t="str">
        <f t="shared" si="313"/>
        <v/>
      </c>
      <c r="BHS62" s="20" t="str">
        <f t="shared" si="313"/>
        <v/>
      </c>
      <c r="BHT62" s="20" t="str">
        <f t="shared" si="313"/>
        <v/>
      </c>
      <c r="BHU62" s="20" t="str">
        <f t="shared" si="313"/>
        <v/>
      </c>
      <c r="BHV62" s="20" t="str">
        <f t="shared" si="313"/>
        <v/>
      </c>
      <c r="BHW62" s="20" t="str">
        <f t="shared" si="313"/>
        <v/>
      </c>
      <c r="BHX62" s="20" t="str">
        <f t="shared" si="313"/>
        <v/>
      </c>
      <c r="BHY62" s="20" t="str">
        <f t="shared" si="313"/>
        <v/>
      </c>
      <c r="BHZ62" s="20" t="str">
        <f t="shared" si="313"/>
        <v/>
      </c>
      <c r="BIA62" s="20" t="str">
        <f t="shared" si="313"/>
        <v/>
      </c>
      <c r="BIB62" s="20" t="str">
        <f t="shared" si="312"/>
        <v/>
      </c>
      <c r="BIC62" s="20" t="str">
        <f t="shared" si="312"/>
        <v/>
      </c>
      <c r="BID62" s="20" t="str">
        <f t="shared" si="312"/>
        <v/>
      </c>
      <c r="BIE62" s="20" t="str">
        <f t="shared" si="312"/>
        <v/>
      </c>
    </row>
    <row r="63" spans="1:104 1303:1591" ht="14.5">
      <c r="A63" s="523">
        <v>57</v>
      </c>
      <c r="B63" s="510" t="str">
        <f>IF('لصق اكسل الفورمز'!E58="","",'لصق اكسل الفورمز'!E58)</f>
        <v/>
      </c>
      <c r="C63" s="510" t="str">
        <f t="shared" si="93"/>
        <v/>
      </c>
      <c r="D63" s="510" t="str">
        <f t="shared" si="276"/>
        <v/>
      </c>
      <c r="E63" s="510" t="str">
        <f t="shared" si="277"/>
        <v/>
      </c>
      <c r="F63" s="510" t="str">
        <f t="shared" si="278"/>
        <v/>
      </c>
      <c r="G63" s="510" t="str">
        <f t="shared" si="279"/>
        <v/>
      </c>
      <c r="H63" s="510" t="str">
        <f t="shared" si="280"/>
        <v/>
      </c>
      <c r="I63" s="510" t="str">
        <f t="shared" si="281"/>
        <v/>
      </c>
      <c r="J63" s="510" t="str">
        <f t="shared" si="282"/>
        <v/>
      </c>
      <c r="K63" s="510" t="str">
        <f t="shared" si="283"/>
        <v/>
      </c>
      <c r="L63" s="510" t="str">
        <f t="shared" si="253"/>
        <v/>
      </c>
      <c r="M63" s="510" t="str">
        <f t="shared" si="254"/>
        <v/>
      </c>
      <c r="N63" s="510" t="str">
        <f t="shared" si="255"/>
        <v/>
      </c>
      <c r="O63" s="510" t="str">
        <f t="shared" si="256"/>
        <v/>
      </c>
      <c r="P63" s="510" t="str">
        <f t="shared" si="257"/>
        <v/>
      </c>
      <c r="Q63" s="510" t="str">
        <f t="shared" si="258"/>
        <v/>
      </c>
      <c r="R63" s="510" t="str">
        <f t="shared" si="259"/>
        <v/>
      </c>
      <c r="S63" s="510" t="str">
        <f t="shared" si="260"/>
        <v/>
      </c>
      <c r="T63" s="510" t="str">
        <f t="shared" si="261"/>
        <v/>
      </c>
      <c r="U63" s="510" t="str">
        <f t="shared" si="262"/>
        <v/>
      </c>
      <c r="V63" s="510" t="str">
        <f t="shared" si="263"/>
        <v/>
      </c>
      <c r="W63" s="527" t="str">
        <f t="shared" si="94"/>
        <v/>
      </c>
      <c r="X63" s="510" t="str">
        <f t="shared" si="95"/>
        <v/>
      </c>
      <c r="Y63" s="564" t="str">
        <f t="shared" si="96"/>
        <v/>
      </c>
      <c r="AL63" s="20">
        <f t="shared" si="97"/>
        <v>0</v>
      </c>
      <c r="AM63" s="20">
        <f t="shared" si="98"/>
        <v>0</v>
      </c>
      <c r="AO63" s="20" t="str">
        <f t="shared" si="99"/>
        <v/>
      </c>
      <c r="AQ63" s="20" t="str">
        <f t="shared" si="252"/>
        <v/>
      </c>
      <c r="AR63" s="20" t="str">
        <f t="shared" si="101"/>
        <v/>
      </c>
      <c r="AS63" s="20" t="str">
        <f t="shared" si="102"/>
        <v/>
      </c>
      <c r="AT63" s="20" t="str">
        <f t="shared" si="103"/>
        <v/>
      </c>
      <c r="AU63" s="20" t="str">
        <f t="shared" si="104"/>
        <v/>
      </c>
      <c r="AV63" s="20" t="str">
        <f t="shared" si="105"/>
        <v/>
      </c>
      <c r="AW63" s="20" t="str">
        <f t="shared" si="106"/>
        <v/>
      </c>
      <c r="AX63" s="20" t="str">
        <f t="shared" si="107"/>
        <v/>
      </c>
      <c r="AY63" s="20" t="str">
        <f t="shared" si="108"/>
        <v/>
      </c>
      <c r="AZ63" s="20" t="str">
        <f t="shared" si="109"/>
        <v/>
      </c>
      <c r="BA63" s="20" t="str">
        <f t="shared" si="110"/>
        <v/>
      </c>
      <c r="BB63" s="20" t="str">
        <f t="shared" si="111"/>
        <v/>
      </c>
      <c r="BC63" s="20" t="str">
        <f t="shared" si="112"/>
        <v/>
      </c>
      <c r="BD63" s="20" t="str">
        <f t="shared" si="113"/>
        <v/>
      </c>
      <c r="BE63" s="20" t="str">
        <f t="shared" si="114"/>
        <v/>
      </c>
      <c r="BF63" s="20" t="str">
        <f t="shared" si="115"/>
        <v/>
      </c>
      <c r="BG63" s="20" t="str">
        <f t="shared" si="116"/>
        <v/>
      </c>
      <c r="BH63" s="20" t="str">
        <f t="shared" si="117"/>
        <v/>
      </c>
      <c r="BI63" s="20" t="str">
        <f t="shared" si="118"/>
        <v/>
      </c>
      <c r="BJ63" s="20" t="str">
        <f t="shared" si="119"/>
        <v/>
      </c>
      <c r="BL63" s="38" t="e">
        <f t="shared" si="120"/>
        <v>#DIV/0!</v>
      </c>
      <c r="BM63" s="4">
        <f t="shared" si="121"/>
        <v>0</v>
      </c>
      <c r="BN63" s="4">
        <f t="shared" si="122"/>
        <v>0</v>
      </c>
      <c r="BO63" s="4">
        <f t="shared" si="123"/>
        <v>0</v>
      </c>
      <c r="BP63" s="173" t="str">
        <f t="shared" si="124"/>
        <v/>
      </c>
      <c r="BQ63" s="4">
        <f t="shared" si="125"/>
        <v>0</v>
      </c>
      <c r="BT63" s="268" t="str">
        <f t="shared" si="126"/>
        <v/>
      </c>
      <c r="BU63" s="268" t="str">
        <f t="shared" si="127"/>
        <v/>
      </c>
      <c r="BX63" s="20">
        <f t="shared" si="128"/>
        <v>1</v>
      </c>
      <c r="CG63" s="20" t="str">
        <f t="shared" si="129"/>
        <v/>
      </c>
      <c r="CH63" s="20" t="str">
        <f t="shared" si="307"/>
        <v/>
      </c>
      <c r="CI63" s="20" t="str">
        <f t="shared" si="308"/>
        <v/>
      </c>
      <c r="CJ63" s="20" t="str">
        <f t="shared" si="309"/>
        <v/>
      </c>
      <c r="CK63" s="20" t="str">
        <f t="shared" si="284"/>
        <v/>
      </c>
      <c r="CL63" s="20" t="str">
        <f t="shared" si="285"/>
        <v/>
      </c>
      <c r="CM63" s="20" t="str">
        <f t="shared" si="286"/>
        <v/>
      </c>
      <c r="CN63" s="20" t="str">
        <f t="shared" si="287"/>
        <v/>
      </c>
      <c r="CO63" s="20" t="str">
        <f t="shared" si="288"/>
        <v/>
      </c>
      <c r="CP63" s="20" t="str">
        <f t="shared" si="289"/>
        <v/>
      </c>
      <c r="CQ63" s="20" t="str">
        <f t="shared" si="290"/>
        <v/>
      </c>
      <c r="CR63" s="20" t="str">
        <f t="shared" si="291"/>
        <v/>
      </c>
      <c r="CS63" s="20" t="str">
        <f t="shared" si="292"/>
        <v/>
      </c>
      <c r="CT63" s="20" t="str">
        <f t="shared" si="293"/>
        <v/>
      </c>
      <c r="CU63" s="20" t="str">
        <f t="shared" si="294"/>
        <v/>
      </c>
      <c r="CV63" s="20" t="str">
        <f t="shared" si="295"/>
        <v/>
      </c>
      <c r="CW63" s="20" t="str">
        <f t="shared" si="296"/>
        <v/>
      </c>
      <c r="CX63" s="20" t="str">
        <f t="shared" si="297"/>
        <v/>
      </c>
      <c r="CY63" s="20" t="str">
        <f t="shared" si="298"/>
        <v/>
      </c>
      <c r="CZ63" s="20" t="str">
        <f t="shared" si="130"/>
        <v/>
      </c>
      <c r="AXC63" s="20" t="str">
        <f>IF('لصق اكسل الفورمز'!A58="","",'لصق اكسل الفورمز'!A58)</f>
        <v/>
      </c>
      <c r="AXD63" s="20" t="str">
        <f>IF('لصق اكسل الفورمز'!B58="","",'لصق اكسل الفورمز'!B58)</f>
        <v/>
      </c>
      <c r="AXE63" s="20" t="str">
        <f>IF('لصق اكسل الفورمز'!C58="","",'لصق اكسل الفورمز'!C58)</f>
        <v/>
      </c>
      <c r="AXF63" s="20" t="str">
        <f>IF('لصق اكسل الفورمز'!D58="","",'لصق اكسل الفورمز'!D58)</f>
        <v/>
      </c>
      <c r="AXG63" s="20" t="str">
        <f>IF('لصق اكسل الفورمز'!E58="","",'لصق اكسل الفورمز'!E58)</f>
        <v/>
      </c>
      <c r="AXH63" s="20" t="str">
        <f>IF('لصق اكسل الفورمز'!F58="","",'لصق اكسل الفورمز'!F58)</f>
        <v/>
      </c>
      <c r="AXI63" s="20" t="str">
        <f>IF('لصق اكسل الفورمز'!G58="","",'لصق اكسل الفورمز'!G58)</f>
        <v/>
      </c>
      <c r="AXJ63" s="20" t="str">
        <f>IF('لصق اكسل الفورمز'!H58="","",'لصق اكسل الفورمز'!H58)</f>
        <v/>
      </c>
      <c r="AXK63" s="20" t="str">
        <f>IF('لصق اكسل الفورمز'!I58="","",'لصق اكسل الفورمز'!I58)</f>
        <v/>
      </c>
      <c r="AXL63" s="20" t="str">
        <f>IF('لصق اكسل الفورمز'!J58="","",'لصق اكسل الفورمز'!J58)</f>
        <v/>
      </c>
      <c r="AXM63" s="20" t="str">
        <f>IF('لصق اكسل الفورمز'!K58="","",'لصق اكسل الفورمز'!K58)</f>
        <v/>
      </c>
      <c r="AXN63" s="20" t="str">
        <f>IF('لصق اكسل الفورمز'!L58="","",'لصق اكسل الفورمز'!L58)</f>
        <v/>
      </c>
      <c r="AXO63" s="20" t="str">
        <f>IF('لصق اكسل الفورمز'!M58="","",'لصق اكسل الفورمز'!M58)</f>
        <v/>
      </c>
      <c r="AXP63" s="20" t="str">
        <f>IF('لصق اكسل الفورمز'!N58="","",'لصق اكسل الفورمز'!N58)</f>
        <v/>
      </c>
      <c r="AXQ63" s="20" t="str">
        <f>IF('لصق اكسل الفورمز'!O58="","",'لصق اكسل الفورمز'!O58)</f>
        <v/>
      </c>
      <c r="AXR63" s="20" t="str">
        <f>IF('لصق اكسل الفورمز'!P58="","",'لصق اكسل الفورمز'!P58)</f>
        <v/>
      </c>
      <c r="AXS63" s="20" t="str">
        <f>IF('لصق اكسل الفورمز'!Q58="","",'لصق اكسل الفورمز'!Q58)</f>
        <v/>
      </c>
      <c r="AXT63" s="20" t="str">
        <f>IF('لصق اكسل الفورمز'!R58="","",'لصق اكسل الفورمز'!R58)</f>
        <v/>
      </c>
      <c r="AXU63" s="20" t="str">
        <f>IF('لصق اكسل الفورمز'!S58="","",'لصق اكسل الفورمز'!S58)</f>
        <v/>
      </c>
      <c r="AXV63" s="20" t="str">
        <f>IF('لصق اكسل الفورمز'!T58="","",'لصق اكسل الفورمز'!T58)</f>
        <v/>
      </c>
      <c r="AXW63" s="20" t="str">
        <f>IF('لصق اكسل الفورمز'!U58="","",'لصق اكسل الفورمز'!U58)</f>
        <v/>
      </c>
      <c r="AXX63" s="20" t="str">
        <f>IF('لصق اكسل الفورمز'!V58="","",'لصق اكسل الفورمز'!V58)</f>
        <v/>
      </c>
      <c r="AXY63" s="20" t="str">
        <f>IF('لصق اكسل الفورمز'!W58="","",'لصق اكسل الفورمز'!W58)</f>
        <v/>
      </c>
      <c r="AXZ63" s="20" t="str">
        <f>IF('لصق اكسل الفورمز'!X58="","",'لصق اكسل الفورمز'!X58)</f>
        <v/>
      </c>
      <c r="AYA63" s="20" t="str">
        <f>IF('لصق اكسل الفورمز'!Y58="","",'لصق اكسل الفورمز'!Y58)</f>
        <v/>
      </c>
      <c r="AYB63" s="20" t="str">
        <f>IF('لصق اكسل الفورمز'!Z58="","",'لصق اكسل الفورمز'!Z58)</f>
        <v/>
      </c>
      <c r="AYC63" s="20" t="str">
        <f>IF('لصق اكسل الفورمز'!AA58="","",'لصق اكسل الفورمز'!AA58)</f>
        <v/>
      </c>
      <c r="AYD63" s="20" t="str">
        <f>IF('لصق اكسل الفورمز'!AB58="","",'لصق اكسل الفورمز'!AB58)</f>
        <v/>
      </c>
      <c r="AYE63" s="20" t="str">
        <f>IF('لصق اكسل الفورمز'!AC58="","",'لصق اكسل الفورمز'!AC58)</f>
        <v/>
      </c>
      <c r="AYF63" s="20" t="str">
        <f>IF('لصق اكسل الفورمز'!AD58="","",'لصق اكسل الفورمز'!AD58)</f>
        <v/>
      </c>
      <c r="AYG63" s="20" t="str">
        <f>IF('لصق اكسل الفورمز'!AE58="","",'لصق اكسل الفورمز'!AE58)</f>
        <v/>
      </c>
      <c r="AYH63" s="20" t="str">
        <f>IF('لصق اكسل الفورمز'!AF58="","",'لصق اكسل الفورمز'!AF58)</f>
        <v/>
      </c>
      <c r="AYI63" s="20" t="str">
        <f>IF('لصق اكسل الفورمز'!AG58="","",'لصق اكسل الفورمز'!AG58)</f>
        <v/>
      </c>
      <c r="AYJ63" s="20" t="str">
        <f>IF('لصق اكسل الفورمز'!AH58="","",'لصق اكسل الفورمز'!AH58)</f>
        <v/>
      </c>
      <c r="AYK63" s="20" t="str">
        <f>IF('لصق اكسل الفورمز'!AI58="","",'لصق اكسل الفورمز'!AI58)</f>
        <v/>
      </c>
      <c r="AYL63" s="20" t="str">
        <f>IF('لصق اكسل الفورمز'!AJ58="","",'لصق اكسل الفورمز'!AJ58)</f>
        <v/>
      </c>
      <c r="AYM63" s="20" t="str">
        <f>IF('لصق اكسل الفورمز'!AK58="","",'لصق اكسل الفورمز'!AK58)</f>
        <v/>
      </c>
      <c r="AYN63" s="20" t="str">
        <f>IF('لصق اكسل الفورمز'!AL58="","",'لصق اكسل الفورمز'!AL58)</f>
        <v/>
      </c>
      <c r="AYO63" s="20" t="str">
        <f>IF('لصق اكسل الفورمز'!AM58="","",'لصق اكسل الفورمز'!AM58)</f>
        <v/>
      </c>
      <c r="AYP63" s="20" t="str">
        <f>IF('لصق اكسل الفورمز'!AN58="","",'لصق اكسل الفورمز'!AN58)</f>
        <v/>
      </c>
      <c r="AYQ63" s="20" t="str">
        <f>IF('لصق اكسل الفورمز'!AO58="","",'لصق اكسل الفورمز'!AO58)</f>
        <v/>
      </c>
      <c r="AYR63" s="20" t="str">
        <f>IF('لصق اكسل الفورمز'!AP58="","",'لصق اكسل الفورمز'!AP58)</f>
        <v/>
      </c>
      <c r="AYS63" s="20" t="str">
        <f>IF('لصق اكسل الفورمز'!AQ58="","",'لصق اكسل الفورمز'!AQ58)</f>
        <v/>
      </c>
      <c r="AYT63" s="20" t="str">
        <f>IF('لصق اكسل الفورمز'!AR58="","",'لصق اكسل الفورمز'!AR58)</f>
        <v/>
      </c>
      <c r="AYU63" s="20" t="str">
        <f>IF('لصق اكسل الفورمز'!AS58="","",'لصق اكسل الفورمز'!AS58)</f>
        <v/>
      </c>
      <c r="AYV63" s="20" t="str">
        <f>IF('لصق اكسل الفورمز'!AT58="","",'لصق اكسل الفورمز'!AT58)</f>
        <v/>
      </c>
      <c r="AYW63" s="20" t="str">
        <f>IF('لصق اكسل الفورمز'!AU58="","",'لصق اكسل الفورمز'!AU58)</f>
        <v/>
      </c>
      <c r="AYX63" s="20" t="str">
        <f>IF('لصق اكسل الفورمز'!AV58="","",'لصق اكسل الفورمز'!AV58)</f>
        <v/>
      </c>
      <c r="AYY63" s="20" t="str">
        <f>IF('لصق اكسل الفورمز'!AW58="","",'لصق اكسل الفورمز'!AW58)</f>
        <v/>
      </c>
      <c r="AYZ63" s="20" t="str">
        <f>IF('لصق اكسل الفورمز'!AX58="","",'لصق اكسل الفورمز'!AX58)</f>
        <v/>
      </c>
      <c r="AZA63" s="20" t="str">
        <f>IF('لصق اكسل الفورمز'!AY58="","",'لصق اكسل الفورمز'!AY58)</f>
        <v/>
      </c>
      <c r="AZB63" s="20" t="str">
        <f>IF('لصق اكسل الفورمز'!AZ58="","",'لصق اكسل الفورمز'!AZ58)</f>
        <v/>
      </c>
      <c r="AZC63" s="20" t="str">
        <f>IF('لصق اكسل الفورمز'!BA58="","",'لصق اكسل الفورمز'!BA58)</f>
        <v/>
      </c>
      <c r="AZD63" s="20" t="str">
        <f>IF('لصق اكسل الفورمز'!BB58="","",'لصق اكسل الفورمز'!BB58)</f>
        <v/>
      </c>
      <c r="AZE63" s="20" t="str">
        <f>IF('لصق اكسل الفورمز'!BC58="","",'لصق اكسل الفورمز'!BC58)</f>
        <v/>
      </c>
      <c r="AZF63" s="20" t="str">
        <f>IF('لصق اكسل الفورمز'!BD58="","",'لصق اكسل الفورمز'!BD58)</f>
        <v/>
      </c>
      <c r="AZG63" s="20" t="str">
        <f>IF('لصق اكسل الفورمز'!BE58="","",'لصق اكسل الفورمز'!BE58)</f>
        <v/>
      </c>
      <c r="AZH63" s="20" t="str">
        <f>IF('لصق اكسل الفورمز'!BF58="","",'لصق اكسل الفورمز'!BF58)</f>
        <v/>
      </c>
      <c r="AZI63" s="20" t="str">
        <f>IF('لصق اكسل الفورمز'!BG58="","",'لصق اكسل الفورمز'!BG58)</f>
        <v/>
      </c>
      <c r="AZJ63" s="20" t="str">
        <f>IF('لصق اكسل الفورمز'!BH58="","",'لصق اكسل الفورمز'!BH58)</f>
        <v/>
      </c>
      <c r="AZK63" s="20" t="str">
        <f>IF('لصق اكسل الفورمز'!BI58="","",'لصق اكسل الفورمز'!BI58)</f>
        <v/>
      </c>
      <c r="AZL63" s="20" t="str">
        <f>IF('لصق اكسل الفورمز'!BJ58="","",'لصق اكسل الفورمز'!BJ58)</f>
        <v/>
      </c>
      <c r="AZM63" s="20" t="str">
        <f>IF('لصق اكسل الفورمز'!BK58="","",'لصق اكسل الفورمز'!BK58)</f>
        <v/>
      </c>
      <c r="AZN63" s="20" t="str">
        <f>IF('لصق اكسل الفورمز'!BL58="","",'لصق اكسل الفورمز'!BL58)</f>
        <v/>
      </c>
      <c r="AZO63" s="20" t="str">
        <f>IF('لصق اكسل الفورمز'!BM58="","",'لصق اكسل الفورمز'!BM58)</f>
        <v/>
      </c>
      <c r="AZP63" s="20" t="str">
        <f>IF('لصق اكسل الفورمز'!BN58="","",'لصق اكسل الفورمز'!BN58)</f>
        <v/>
      </c>
      <c r="AZQ63" s="20" t="str">
        <f>IF('لصق اكسل الفورمز'!BO58="","",'لصق اكسل الفورمز'!BO58)</f>
        <v/>
      </c>
      <c r="AZR63" s="20" t="str">
        <f>IF('لصق اكسل الفورمز'!BP58="","",'لصق اكسل الفورمز'!BP58)</f>
        <v/>
      </c>
      <c r="AZS63" s="20" t="str">
        <f>IF('لصق اكسل الفورمز'!BQ58="","",'لصق اكسل الفورمز'!BQ58)</f>
        <v/>
      </c>
      <c r="AZT63" s="20" t="str">
        <f>IF('لصق اكسل الفورمز'!BR58="","",'لصق اكسل الفورمز'!BR58)</f>
        <v/>
      </c>
      <c r="AZU63" s="20" t="str">
        <f>IF('لصق اكسل الفورمز'!BS58="","",'لصق اكسل الفورمز'!BS58)</f>
        <v/>
      </c>
      <c r="AZV63" s="20" t="str">
        <f>IF('لصق اكسل الفورمز'!BT58="","",'لصق اكسل الفورمز'!BT58)</f>
        <v/>
      </c>
      <c r="AZW63" s="20" t="str">
        <f>IF('لصق اكسل الفورمز'!BU58="","",'لصق اكسل الفورمز'!BU58)</f>
        <v/>
      </c>
      <c r="AZX63" s="20" t="str">
        <f>IF('لصق اكسل الفورمز'!BV58="","",'لصق اكسل الفورمز'!BV58)</f>
        <v/>
      </c>
      <c r="AZY63" s="20" t="str">
        <f>IF('لصق اكسل الفورمز'!BW58="","",'لصق اكسل الفورمز'!BW58)</f>
        <v/>
      </c>
      <c r="AZZ63" s="20" t="str">
        <f>IF('لصق اكسل الفورمز'!BX58="","",'لصق اكسل الفورمز'!BX58)</f>
        <v/>
      </c>
      <c r="BAA63" s="20" t="str">
        <f>IF('لصق اكسل الفورمز'!BY58="","",'لصق اكسل الفورمز'!BY58)</f>
        <v/>
      </c>
      <c r="BAB63" s="20" t="str">
        <f>IF('لصق اكسل الفورمز'!BZ58="","",'لصق اكسل الفورمز'!BZ58)</f>
        <v/>
      </c>
      <c r="BAC63" s="20" t="str">
        <f>IF('لصق اكسل الفورمز'!CA58="","",'لصق اكسل الفورمز'!CA58)</f>
        <v/>
      </c>
      <c r="BAD63" s="20" t="str">
        <f>IF('لصق اكسل الفورمز'!CB58="","",'لصق اكسل الفورمز'!CB58)</f>
        <v/>
      </c>
      <c r="BAE63" s="20" t="str">
        <f>IF('لصق اكسل الفورمز'!CC58="","",'لصق اكسل الفورمز'!CC58)</f>
        <v/>
      </c>
      <c r="BAF63" s="20" t="str">
        <f>IF('لصق اكسل الفورمز'!CD58="","",'لصق اكسل الفورمز'!CD58)</f>
        <v/>
      </c>
      <c r="BAG63" s="20" t="str">
        <f>IF('لصق اكسل الفورمز'!CE58="","",'لصق اكسل الفورمز'!CE58)</f>
        <v/>
      </c>
      <c r="BAH63" s="20" t="str">
        <f>IF('لصق اكسل الفورمز'!CF58="","",'لصق اكسل الفورمز'!CF58)</f>
        <v/>
      </c>
      <c r="BAI63" s="20" t="str">
        <f>IF('لصق اكسل الفورمز'!CG58="","",'لصق اكسل الفورمز'!CG58)</f>
        <v/>
      </c>
      <c r="BAJ63" s="20" t="str">
        <f>IF('لصق اكسل الفورمز'!CH58="","",'لصق اكسل الفورمز'!CH58)</f>
        <v/>
      </c>
      <c r="BAK63" s="20" t="str">
        <f>IF('لصق اكسل الفورمز'!CI58="","",'لصق اكسل الفورمز'!CI58)</f>
        <v/>
      </c>
      <c r="BAL63" s="20" t="str">
        <f>IF('لصق اكسل الفورمز'!CJ58="","",'لصق اكسل الفورمز'!CJ58)</f>
        <v/>
      </c>
      <c r="BAM63" s="20" t="str">
        <f>IF('لصق اكسل الفورمز'!CK58="","",'لصق اكسل الفورمز'!CK58)</f>
        <v/>
      </c>
      <c r="BAN63" s="20" t="str">
        <f>IF('لصق اكسل الفورمز'!CL58="","",'لصق اكسل الفورمز'!CL58)</f>
        <v/>
      </c>
      <c r="BAO63" s="20" t="str">
        <f>IF('لصق اكسل الفورمز'!CM58="","",'لصق اكسل الفورمز'!CM58)</f>
        <v/>
      </c>
      <c r="BAP63" s="20" t="str">
        <f>IF('لصق اكسل الفورمز'!CN58="","",'لصق اكسل الفورمز'!CN58)</f>
        <v/>
      </c>
      <c r="BAQ63" s="20" t="str">
        <f>IF('لصق اكسل الفورمز'!CO58="","",'لصق اكسل الفورمز'!CO58)</f>
        <v/>
      </c>
      <c r="BAR63" s="20" t="str">
        <f>IF('لصق اكسل الفورمز'!CP58="","",'لصق اكسل الفورمز'!CP58)</f>
        <v/>
      </c>
      <c r="BAS63" s="20" t="str">
        <f>IF('لصق اكسل الفورمز'!CQ58="","",'لصق اكسل الفورمز'!CQ58)</f>
        <v/>
      </c>
      <c r="BAT63" s="20" t="str">
        <f>IF('لصق اكسل الفورمز'!CR58="","",'لصق اكسل الفورمز'!CR58)</f>
        <v/>
      </c>
      <c r="BAU63" s="20" t="str">
        <f>IF('لصق اكسل الفورمز'!CS58="","",'لصق اكسل الفورمز'!CS58)</f>
        <v/>
      </c>
      <c r="BAV63" s="20" t="str">
        <f>IF('لصق اكسل الفورمز'!CT58="","",'لصق اكسل الفورمز'!CT58)</f>
        <v/>
      </c>
      <c r="BAW63" s="20" t="str">
        <f>IF('لصق اكسل الفورمز'!CU58="","",'لصق اكسل الفورمز'!CU58)</f>
        <v/>
      </c>
      <c r="BAX63" s="20" t="str">
        <f>IF('لصق اكسل الفورمز'!CV58="","",'لصق اكسل الفورمز'!CV58)</f>
        <v/>
      </c>
      <c r="BAY63" s="20" t="str">
        <f>IF('لصق اكسل الفورمز'!CW58="","",'لصق اكسل الفورمز'!CW58)</f>
        <v/>
      </c>
      <c r="BAZ63" s="20" t="str">
        <f>IF('لصق اكسل الفورمز'!CX58="","",'لصق اكسل الفورمز'!CX58)</f>
        <v/>
      </c>
      <c r="BBA63" s="20" t="str">
        <f>IF('لصق اكسل الفورمز'!CY58="","",'لصق اكسل الفورمز'!CY58)</f>
        <v/>
      </c>
      <c r="BBB63" s="20" t="str">
        <f>IF('لصق اكسل الفورمز'!CZ58="","",'لصق اكسل الفورمز'!CZ58)</f>
        <v/>
      </c>
      <c r="BBC63" s="20" t="str">
        <f>IF('لصق اكسل الفورمز'!DA58="","",'لصق اكسل الفورمز'!DA58)</f>
        <v/>
      </c>
      <c r="BBD63" s="20" t="str">
        <f>IF('لصق اكسل الفورمز'!DB58="","",'لصق اكسل الفورمز'!DB58)</f>
        <v/>
      </c>
      <c r="BBE63" s="20" t="str">
        <f>IF('لصق اكسل الفورمز'!DC58="","",'لصق اكسل الفورمز'!DC58)</f>
        <v/>
      </c>
      <c r="BBF63" s="20" t="str">
        <f>IF('لصق اكسل الفورمز'!DD58="","",'لصق اكسل الفورمز'!DD58)</f>
        <v/>
      </c>
      <c r="BBG63" s="20" t="str">
        <f>IF('لصق اكسل الفورمز'!DE58="","",'لصق اكسل الفورمز'!DE58)</f>
        <v/>
      </c>
      <c r="BBH63" s="20" t="str">
        <f>IF('لصق اكسل الفورمز'!DF58="","",'لصق اكسل الفورمز'!DF58)</f>
        <v/>
      </c>
      <c r="BBI63" s="20" t="str">
        <f>IF('لصق اكسل الفورمز'!DG58="","",'لصق اكسل الفورمز'!DG58)</f>
        <v/>
      </c>
      <c r="BBJ63" s="20" t="str">
        <f>IF('لصق اكسل الفورمز'!DH58="","",'لصق اكسل الفورمز'!DH58)</f>
        <v/>
      </c>
      <c r="BBK63" s="20" t="str">
        <f>IF('لصق اكسل الفورمز'!DI58="","",'لصق اكسل الفورمز'!DI58)</f>
        <v/>
      </c>
      <c r="BBL63" s="20" t="str">
        <f>IF('لصق اكسل الفورمز'!DJ58="","",'لصق اكسل الفورمز'!DJ58)</f>
        <v/>
      </c>
      <c r="BBM63" s="20" t="str">
        <f>IF('لصق اكسل الفورمز'!DK58="","",'لصق اكسل الفورمز'!DK58)</f>
        <v/>
      </c>
      <c r="BBN63" s="20" t="str">
        <f>IF('لصق اكسل الفورمز'!DL58="","",'لصق اكسل الفورمز'!DL58)</f>
        <v/>
      </c>
      <c r="BBO63" s="20" t="str">
        <f>IF('لصق اكسل الفورمز'!DM58="","",'لصق اكسل الفورمز'!DM58)</f>
        <v/>
      </c>
      <c r="BCU63" s="20" t="str">
        <f t="shared" si="131"/>
        <v/>
      </c>
      <c r="BCV63" s="20" t="str">
        <f t="shared" si="132"/>
        <v/>
      </c>
      <c r="BCW63" s="20" t="str">
        <f t="shared" si="133"/>
        <v/>
      </c>
      <c r="BCX63" s="20" t="str">
        <f t="shared" si="134"/>
        <v/>
      </c>
      <c r="BCY63" s="20" t="str">
        <f t="shared" si="135"/>
        <v/>
      </c>
      <c r="BCZ63" s="20" t="str">
        <f t="shared" si="136"/>
        <v/>
      </c>
      <c r="BDA63" s="20" t="str">
        <f t="shared" si="137"/>
        <v/>
      </c>
      <c r="BDB63" s="20" t="str">
        <f t="shared" si="138"/>
        <v/>
      </c>
      <c r="BDC63" s="20" t="str">
        <f t="shared" si="139"/>
        <v/>
      </c>
      <c r="BDD63" s="20" t="str">
        <f t="shared" si="140"/>
        <v/>
      </c>
      <c r="BDE63" s="20" t="str">
        <f t="shared" si="141"/>
        <v/>
      </c>
      <c r="BDF63" s="20" t="str">
        <f t="shared" si="142"/>
        <v/>
      </c>
      <c r="BDG63" s="20" t="str">
        <f t="shared" si="143"/>
        <v/>
      </c>
      <c r="BDH63" s="20" t="str">
        <f t="shared" si="144"/>
        <v/>
      </c>
      <c r="BDI63" s="20" t="str">
        <f t="shared" si="145"/>
        <v/>
      </c>
      <c r="BDJ63" s="20" t="str">
        <f t="shared" si="146"/>
        <v/>
      </c>
      <c r="BDK63" s="20" t="str">
        <f t="shared" si="147"/>
        <v/>
      </c>
      <c r="BDL63" s="20" t="str">
        <f t="shared" si="148"/>
        <v/>
      </c>
      <c r="BDM63" s="20" t="str">
        <f t="shared" si="149"/>
        <v/>
      </c>
      <c r="BDN63" s="20" t="str">
        <f t="shared" si="150"/>
        <v/>
      </c>
      <c r="BDO63" s="20" t="str">
        <f t="shared" si="151"/>
        <v/>
      </c>
      <c r="BDP63" s="20" t="str">
        <f t="shared" si="152"/>
        <v/>
      </c>
      <c r="BDQ63" s="20" t="str">
        <f t="shared" si="153"/>
        <v/>
      </c>
      <c r="BDR63" s="20" t="str">
        <f t="shared" si="154"/>
        <v/>
      </c>
      <c r="BDS63" s="20" t="str">
        <f t="shared" si="155"/>
        <v/>
      </c>
      <c r="BDT63" s="20" t="str">
        <f t="shared" si="156"/>
        <v/>
      </c>
      <c r="BDU63" s="20" t="str">
        <f t="shared" si="157"/>
        <v/>
      </c>
      <c r="BDV63" s="20" t="str">
        <f t="shared" si="158"/>
        <v/>
      </c>
      <c r="BDW63" s="20" t="str">
        <f t="shared" si="159"/>
        <v/>
      </c>
      <c r="BDX63" s="20" t="str">
        <f t="shared" si="160"/>
        <v/>
      </c>
      <c r="BDY63" s="20" t="str">
        <f t="shared" si="161"/>
        <v/>
      </c>
      <c r="BDZ63" s="20" t="str">
        <f t="shared" si="162"/>
        <v/>
      </c>
      <c r="BEA63" s="20" t="str">
        <f t="shared" si="163"/>
        <v/>
      </c>
      <c r="BEB63" s="20" t="str">
        <f t="shared" si="164"/>
        <v/>
      </c>
      <c r="BEC63" s="20" t="str">
        <f t="shared" si="165"/>
        <v/>
      </c>
      <c r="BED63" s="20" t="str">
        <f t="shared" si="166"/>
        <v/>
      </c>
      <c r="BEE63" s="20" t="str">
        <f t="shared" si="167"/>
        <v/>
      </c>
      <c r="BEF63" s="20" t="str">
        <f t="shared" si="168"/>
        <v/>
      </c>
      <c r="BEG63" s="20" t="str">
        <f t="shared" si="169"/>
        <v/>
      </c>
      <c r="BEH63" s="20" t="str">
        <f t="shared" si="170"/>
        <v/>
      </c>
      <c r="BEI63" s="20" t="str">
        <f t="shared" si="171"/>
        <v/>
      </c>
      <c r="BEJ63" s="20" t="str">
        <f t="shared" si="172"/>
        <v/>
      </c>
      <c r="BEK63" s="20" t="str">
        <f t="shared" si="173"/>
        <v/>
      </c>
      <c r="BEL63" s="20" t="str">
        <f t="shared" si="174"/>
        <v/>
      </c>
      <c r="BEM63" s="20" t="str">
        <f t="shared" si="175"/>
        <v/>
      </c>
      <c r="BEN63" s="20" t="str">
        <f t="shared" si="176"/>
        <v/>
      </c>
      <c r="BEO63" s="20" t="str">
        <f t="shared" si="177"/>
        <v/>
      </c>
      <c r="BEP63" s="20" t="str">
        <f t="shared" si="178"/>
        <v/>
      </c>
      <c r="BEQ63" s="20" t="str">
        <f t="shared" si="179"/>
        <v/>
      </c>
      <c r="BER63" s="20" t="str">
        <f t="shared" si="180"/>
        <v/>
      </c>
      <c r="BES63" s="20" t="str">
        <f t="shared" si="181"/>
        <v/>
      </c>
      <c r="BET63" s="20" t="str">
        <f t="shared" si="182"/>
        <v/>
      </c>
      <c r="BEU63" s="20" t="str">
        <f t="shared" si="183"/>
        <v/>
      </c>
      <c r="BEV63" s="20" t="str">
        <f t="shared" si="184"/>
        <v/>
      </c>
      <c r="BEW63" s="20" t="str">
        <f t="shared" si="185"/>
        <v/>
      </c>
      <c r="BEX63" s="20" t="str">
        <f t="shared" si="186"/>
        <v/>
      </c>
      <c r="BEY63" s="20" t="str">
        <f t="shared" si="187"/>
        <v/>
      </c>
      <c r="BEZ63" s="20" t="str">
        <f t="shared" si="188"/>
        <v/>
      </c>
      <c r="BFA63" s="20" t="str">
        <f t="shared" si="189"/>
        <v/>
      </c>
      <c r="BFB63" s="20" t="str">
        <f t="shared" si="190"/>
        <v/>
      </c>
      <c r="BFC63" s="20" t="str">
        <f t="shared" si="191"/>
        <v/>
      </c>
      <c r="BFD63" s="20" t="str">
        <f t="shared" si="192"/>
        <v/>
      </c>
      <c r="BFE63" s="20" t="str">
        <f t="shared" si="193"/>
        <v/>
      </c>
      <c r="BFF63" s="20" t="str">
        <f t="shared" si="194"/>
        <v/>
      </c>
      <c r="BFG63" s="20" t="str">
        <f t="shared" si="195"/>
        <v/>
      </c>
      <c r="BFH63" s="20" t="str">
        <f t="shared" si="196"/>
        <v/>
      </c>
      <c r="BFI63" s="20" t="str">
        <f t="shared" si="197"/>
        <v/>
      </c>
      <c r="BFJ63" s="20" t="str">
        <f t="shared" si="198"/>
        <v/>
      </c>
      <c r="BFK63" s="20" t="str">
        <f t="shared" si="199"/>
        <v/>
      </c>
      <c r="BFL63" s="20" t="str">
        <f t="shared" si="200"/>
        <v/>
      </c>
      <c r="BFM63" s="20" t="str">
        <f t="shared" si="201"/>
        <v/>
      </c>
      <c r="BFN63" s="20" t="str">
        <f t="shared" si="202"/>
        <v/>
      </c>
      <c r="BFO63" s="20" t="str">
        <f t="shared" si="203"/>
        <v/>
      </c>
      <c r="BFP63" s="20" t="str">
        <f t="shared" si="204"/>
        <v/>
      </c>
      <c r="BFQ63" s="20" t="str">
        <f t="shared" si="205"/>
        <v/>
      </c>
      <c r="BFR63" s="20" t="str">
        <f t="shared" si="206"/>
        <v/>
      </c>
      <c r="BFS63" s="20" t="str">
        <f t="shared" si="207"/>
        <v/>
      </c>
      <c r="BFT63" s="20" t="str">
        <f t="shared" si="208"/>
        <v/>
      </c>
      <c r="BFU63" s="20" t="str">
        <f t="shared" si="209"/>
        <v/>
      </c>
      <c r="BFV63" s="20" t="str">
        <f t="shared" si="210"/>
        <v/>
      </c>
      <c r="BFW63" s="20" t="str">
        <f t="shared" si="211"/>
        <v/>
      </c>
      <c r="BFX63" s="20" t="str">
        <f t="shared" si="212"/>
        <v/>
      </c>
      <c r="BFY63" s="20" t="str">
        <f t="shared" si="213"/>
        <v/>
      </c>
      <c r="BFZ63" s="20" t="str">
        <f t="shared" si="214"/>
        <v/>
      </c>
      <c r="BGA63" s="20" t="str">
        <f t="shared" si="215"/>
        <v/>
      </c>
      <c r="BGB63" s="20" t="str">
        <f t="shared" si="216"/>
        <v/>
      </c>
      <c r="BGC63" s="20" t="str">
        <f t="shared" si="217"/>
        <v/>
      </c>
      <c r="BGD63" s="20" t="str">
        <f t="shared" si="218"/>
        <v/>
      </c>
      <c r="BGE63" s="20" t="str">
        <f t="shared" si="219"/>
        <v/>
      </c>
      <c r="BGF63" s="20" t="str">
        <f t="shared" si="220"/>
        <v/>
      </c>
      <c r="BGG63" s="20" t="str">
        <f t="shared" si="221"/>
        <v/>
      </c>
      <c r="BGH63" s="20" t="str">
        <f t="shared" si="222"/>
        <v/>
      </c>
      <c r="BGI63" s="20" t="str">
        <f t="shared" si="223"/>
        <v/>
      </c>
      <c r="BGJ63" s="20" t="str">
        <f t="shared" si="224"/>
        <v/>
      </c>
      <c r="BGK63" s="20" t="str">
        <f t="shared" si="225"/>
        <v/>
      </c>
      <c r="BGL63" s="20" t="str">
        <f t="shared" si="226"/>
        <v/>
      </c>
      <c r="BGM63" s="20" t="str">
        <f t="shared" si="227"/>
        <v/>
      </c>
      <c r="BGN63" s="20" t="str">
        <f t="shared" si="228"/>
        <v/>
      </c>
      <c r="BGO63" s="20" t="str">
        <f t="shared" si="229"/>
        <v/>
      </c>
      <c r="BGP63" s="20" t="str">
        <f t="shared" si="230"/>
        <v/>
      </c>
      <c r="BGQ63" s="20" t="str">
        <f t="shared" si="231"/>
        <v/>
      </c>
      <c r="BGR63" s="20" t="str">
        <f t="shared" si="232"/>
        <v/>
      </c>
      <c r="BGS63" s="20" t="str">
        <f t="shared" si="233"/>
        <v/>
      </c>
      <c r="BGT63" s="20" t="str">
        <f t="shared" si="234"/>
        <v/>
      </c>
      <c r="BGU63" s="20" t="str">
        <f t="shared" si="235"/>
        <v/>
      </c>
      <c r="BGV63" s="20" t="str">
        <f t="shared" si="236"/>
        <v/>
      </c>
      <c r="BGW63" s="20" t="str">
        <f t="shared" si="237"/>
        <v/>
      </c>
      <c r="BGX63" s="20" t="str">
        <f t="shared" si="238"/>
        <v/>
      </c>
      <c r="BGY63" s="20" t="str">
        <f t="shared" si="239"/>
        <v/>
      </c>
      <c r="BGZ63" s="20" t="str">
        <f t="shared" si="240"/>
        <v/>
      </c>
      <c r="BHA63" s="20" t="str">
        <f t="shared" si="241"/>
        <v/>
      </c>
      <c r="BHB63" s="20" t="str">
        <f t="shared" si="242"/>
        <v/>
      </c>
      <c r="BHC63" s="20" t="str">
        <f t="shared" si="243"/>
        <v/>
      </c>
      <c r="BHD63" s="20" t="str">
        <f t="shared" si="244"/>
        <v/>
      </c>
      <c r="BHE63" s="20" t="str">
        <f t="shared" si="245"/>
        <v/>
      </c>
      <c r="BHF63" s="20" t="str">
        <f t="shared" si="246"/>
        <v/>
      </c>
      <c r="BHG63" s="20" t="str">
        <f t="shared" si="247"/>
        <v/>
      </c>
      <c r="BHJ63" s="20" t="str">
        <f t="shared" si="248"/>
        <v/>
      </c>
      <c r="BHL63" s="20" t="str">
        <f t="shared" si="313"/>
        <v/>
      </c>
      <c r="BHM63" s="20" t="str">
        <f t="shared" si="313"/>
        <v/>
      </c>
      <c r="BHN63" s="20" t="str">
        <f t="shared" si="313"/>
        <v/>
      </c>
      <c r="BHO63" s="20" t="str">
        <f t="shared" si="313"/>
        <v/>
      </c>
      <c r="BHP63" s="20" t="str">
        <f t="shared" si="313"/>
        <v/>
      </c>
      <c r="BHQ63" s="20" t="str">
        <f t="shared" si="313"/>
        <v/>
      </c>
      <c r="BHR63" s="20" t="str">
        <f t="shared" si="313"/>
        <v/>
      </c>
      <c r="BHS63" s="20" t="str">
        <f t="shared" si="313"/>
        <v/>
      </c>
      <c r="BHT63" s="20" t="str">
        <f t="shared" si="313"/>
        <v/>
      </c>
      <c r="BHU63" s="20" t="str">
        <f t="shared" si="313"/>
        <v/>
      </c>
      <c r="BHV63" s="20" t="str">
        <f t="shared" si="313"/>
        <v/>
      </c>
      <c r="BHW63" s="20" t="str">
        <f t="shared" si="313"/>
        <v/>
      </c>
      <c r="BHX63" s="20" t="str">
        <f t="shared" si="313"/>
        <v/>
      </c>
      <c r="BHY63" s="20" t="str">
        <f t="shared" si="313"/>
        <v/>
      </c>
      <c r="BHZ63" s="20" t="str">
        <f t="shared" si="313"/>
        <v/>
      </c>
      <c r="BIA63" s="20" t="str">
        <f t="shared" si="313"/>
        <v/>
      </c>
      <c r="BIB63" s="20" t="str">
        <f t="shared" si="312"/>
        <v/>
      </c>
      <c r="BIC63" s="20" t="str">
        <f t="shared" si="312"/>
        <v/>
      </c>
      <c r="BID63" s="20" t="str">
        <f t="shared" si="312"/>
        <v/>
      </c>
      <c r="BIE63" s="20" t="str">
        <f t="shared" si="312"/>
        <v/>
      </c>
    </row>
    <row r="64" spans="1:104 1303:1591" ht="14.5">
      <c r="A64" s="523">
        <v>58</v>
      </c>
      <c r="B64" s="510" t="str">
        <f>IF('لصق اكسل الفورمز'!E59="","",'لصق اكسل الفورمز'!E59)</f>
        <v/>
      </c>
      <c r="C64" s="510" t="str">
        <f t="shared" si="93"/>
        <v/>
      </c>
      <c r="D64" s="510" t="str">
        <f t="shared" si="276"/>
        <v/>
      </c>
      <c r="E64" s="510" t="str">
        <f t="shared" si="277"/>
        <v/>
      </c>
      <c r="F64" s="510" t="str">
        <f t="shared" si="278"/>
        <v/>
      </c>
      <c r="G64" s="510" t="str">
        <f t="shared" si="279"/>
        <v/>
      </c>
      <c r="H64" s="510" t="str">
        <f t="shared" si="280"/>
        <v/>
      </c>
      <c r="I64" s="510" t="str">
        <f t="shared" si="281"/>
        <v/>
      </c>
      <c r="J64" s="510" t="str">
        <f t="shared" si="282"/>
        <v/>
      </c>
      <c r="K64" s="510" t="str">
        <f t="shared" si="283"/>
        <v/>
      </c>
      <c r="L64" s="510" t="str">
        <f t="shared" si="253"/>
        <v/>
      </c>
      <c r="M64" s="510" t="str">
        <f t="shared" si="254"/>
        <v/>
      </c>
      <c r="N64" s="510" t="str">
        <f t="shared" si="255"/>
        <v/>
      </c>
      <c r="O64" s="510" t="str">
        <f t="shared" si="256"/>
        <v/>
      </c>
      <c r="P64" s="510" t="str">
        <f t="shared" si="257"/>
        <v/>
      </c>
      <c r="Q64" s="510" t="str">
        <f t="shared" si="258"/>
        <v/>
      </c>
      <c r="R64" s="510" t="str">
        <f t="shared" si="259"/>
        <v/>
      </c>
      <c r="S64" s="510" t="str">
        <f t="shared" si="260"/>
        <v/>
      </c>
      <c r="T64" s="510" t="str">
        <f t="shared" si="261"/>
        <v/>
      </c>
      <c r="U64" s="510" t="str">
        <f t="shared" si="262"/>
        <v/>
      </c>
      <c r="V64" s="510" t="str">
        <f t="shared" si="263"/>
        <v/>
      </c>
      <c r="W64" s="527" t="str">
        <f t="shared" si="94"/>
        <v/>
      </c>
      <c r="X64" s="510" t="str">
        <f t="shared" si="95"/>
        <v/>
      </c>
      <c r="Y64" s="564" t="str">
        <f t="shared" si="96"/>
        <v/>
      </c>
      <c r="AL64" s="20">
        <f t="shared" si="97"/>
        <v>0</v>
      </c>
      <c r="AM64" s="20">
        <f t="shared" si="98"/>
        <v>0</v>
      </c>
      <c r="AO64" s="20" t="str">
        <f t="shared" si="99"/>
        <v/>
      </c>
      <c r="AQ64" s="20" t="str">
        <f t="shared" si="252"/>
        <v/>
      </c>
      <c r="AR64" s="20" t="str">
        <f t="shared" si="101"/>
        <v/>
      </c>
      <c r="AS64" s="20" t="str">
        <f t="shared" si="102"/>
        <v/>
      </c>
      <c r="AT64" s="20" t="str">
        <f t="shared" si="103"/>
        <v/>
      </c>
      <c r="AU64" s="20" t="str">
        <f t="shared" si="104"/>
        <v/>
      </c>
      <c r="AV64" s="20" t="str">
        <f t="shared" si="105"/>
        <v/>
      </c>
      <c r="AW64" s="20" t="str">
        <f t="shared" si="106"/>
        <v/>
      </c>
      <c r="AX64" s="20" t="str">
        <f t="shared" si="107"/>
        <v/>
      </c>
      <c r="AY64" s="20" t="str">
        <f t="shared" si="108"/>
        <v/>
      </c>
      <c r="AZ64" s="20" t="str">
        <f t="shared" si="109"/>
        <v/>
      </c>
      <c r="BA64" s="20" t="str">
        <f t="shared" si="110"/>
        <v/>
      </c>
      <c r="BB64" s="20" t="str">
        <f t="shared" si="111"/>
        <v/>
      </c>
      <c r="BC64" s="20" t="str">
        <f t="shared" si="112"/>
        <v/>
      </c>
      <c r="BD64" s="20" t="str">
        <f t="shared" si="113"/>
        <v/>
      </c>
      <c r="BE64" s="20" t="str">
        <f t="shared" si="114"/>
        <v/>
      </c>
      <c r="BF64" s="20" t="str">
        <f t="shared" si="115"/>
        <v/>
      </c>
      <c r="BG64" s="20" t="str">
        <f t="shared" si="116"/>
        <v/>
      </c>
      <c r="BH64" s="20" t="str">
        <f t="shared" si="117"/>
        <v/>
      </c>
      <c r="BI64" s="20" t="str">
        <f t="shared" si="118"/>
        <v/>
      </c>
      <c r="BJ64" s="20" t="str">
        <f t="shared" si="119"/>
        <v/>
      </c>
      <c r="BL64" s="38" t="e">
        <f t="shared" si="120"/>
        <v>#DIV/0!</v>
      </c>
      <c r="BM64" s="4">
        <f t="shared" si="121"/>
        <v>0</v>
      </c>
      <c r="BN64" s="4">
        <f t="shared" si="122"/>
        <v>0</v>
      </c>
      <c r="BO64" s="4">
        <f t="shared" si="123"/>
        <v>0</v>
      </c>
      <c r="BP64" s="173" t="str">
        <f t="shared" si="124"/>
        <v/>
      </c>
      <c r="BQ64" s="4">
        <f t="shared" si="125"/>
        <v>0</v>
      </c>
      <c r="BT64" s="268" t="str">
        <f t="shared" si="126"/>
        <v/>
      </c>
      <c r="BU64" s="268" t="str">
        <f t="shared" si="127"/>
        <v/>
      </c>
      <c r="BX64" s="20">
        <f t="shared" si="128"/>
        <v>1</v>
      </c>
      <c r="CG64" s="20" t="str">
        <f t="shared" si="129"/>
        <v/>
      </c>
      <c r="CH64" s="20" t="str">
        <f t="shared" si="307"/>
        <v/>
      </c>
      <c r="CI64" s="20" t="str">
        <f t="shared" si="308"/>
        <v/>
      </c>
      <c r="CJ64" s="20" t="str">
        <f t="shared" si="309"/>
        <v/>
      </c>
      <c r="CK64" s="20" t="str">
        <f t="shared" si="284"/>
        <v/>
      </c>
      <c r="CL64" s="20" t="str">
        <f t="shared" si="285"/>
        <v/>
      </c>
      <c r="CM64" s="20" t="str">
        <f t="shared" si="286"/>
        <v/>
      </c>
      <c r="CN64" s="20" t="str">
        <f t="shared" si="287"/>
        <v/>
      </c>
      <c r="CO64" s="20" t="str">
        <f t="shared" si="288"/>
        <v/>
      </c>
      <c r="CP64" s="20" t="str">
        <f t="shared" si="289"/>
        <v/>
      </c>
      <c r="CQ64" s="20" t="str">
        <f t="shared" si="290"/>
        <v/>
      </c>
      <c r="CR64" s="20" t="str">
        <f t="shared" si="291"/>
        <v/>
      </c>
      <c r="CS64" s="20" t="str">
        <f t="shared" si="292"/>
        <v/>
      </c>
      <c r="CT64" s="20" t="str">
        <f t="shared" si="293"/>
        <v/>
      </c>
      <c r="CU64" s="20" t="str">
        <f t="shared" si="294"/>
        <v/>
      </c>
      <c r="CV64" s="20" t="str">
        <f t="shared" si="295"/>
        <v/>
      </c>
      <c r="CW64" s="20" t="str">
        <f t="shared" si="296"/>
        <v/>
      </c>
      <c r="CX64" s="20" t="str">
        <f t="shared" si="297"/>
        <v/>
      </c>
      <c r="CY64" s="20" t="str">
        <f t="shared" si="298"/>
        <v/>
      </c>
      <c r="CZ64" s="20" t="str">
        <f t="shared" si="130"/>
        <v/>
      </c>
      <c r="AXC64" s="20" t="str">
        <f>IF('لصق اكسل الفورمز'!A59="","",'لصق اكسل الفورمز'!A59)</f>
        <v/>
      </c>
      <c r="AXD64" s="20" t="str">
        <f>IF('لصق اكسل الفورمز'!B59="","",'لصق اكسل الفورمز'!B59)</f>
        <v/>
      </c>
      <c r="AXE64" s="20" t="str">
        <f>IF('لصق اكسل الفورمز'!C59="","",'لصق اكسل الفورمز'!C59)</f>
        <v/>
      </c>
      <c r="AXF64" s="20" t="str">
        <f>IF('لصق اكسل الفورمز'!D59="","",'لصق اكسل الفورمز'!D59)</f>
        <v/>
      </c>
      <c r="AXG64" s="20" t="str">
        <f>IF('لصق اكسل الفورمز'!E59="","",'لصق اكسل الفورمز'!E59)</f>
        <v/>
      </c>
      <c r="AXH64" s="20" t="str">
        <f>IF('لصق اكسل الفورمز'!F59="","",'لصق اكسل الفورمز'!F59)</f>
        <v/>
      </c>
      <c r="AXI64" s="20" t="str">
        <f>IF('لصق اكسل الفورمز'!G59="","",'لصق اكسل الفورمز'!G59)</f>
        <v/>
      </c>
      <c r="AXJ64" s="20" t="str">
        <f>IF('لصق اكسل الفورمز'!H59="","",'لصق اكسل الفورمز'!H59)</f>
        <v/>
      </c>
      <c r="AXK64" s="20" t="str">
        <f>IF('لصق اكسل الفورمز'!I59="","",'لصق اكسل الفورمز'!I59)</f>
        <v/>
      </c>
      <c r="AXL64" s="20" t="str">
        <f>IF('لصق اكسل الفورمز'!J59="","",'لصق اكسل الفورمز'!J59)</f>
        <v/>
      </c>
      <c r="AXM64" s="20" t="str">
        <f>IF('لصق اكسل الفورمز'!K59="","",'لصق اكسل الفورمز'!K59)</f>
        <v/>
      </c>
      <c r="AXN64" s="20" t="str">
        <f>IF('لصق اكسل الفورمز'!L59="","",'لصق اكسل الفورمز'!L59)</f>
        <v/>
      </c>
      <c r="AXO64" s="20" t="str">
        <f>IF('لصق اكسل الفورمز'!M59="","",'لصق اكسل الفورمز'!M59)</f>
        <v/>
      </c>
      <c r="AXP64" s="20" t="str">
        <f>IF('لصق اكسل الفورمز'!N59="","",'لصق اكسل الفورمز'!N59)</f>
        <v/>
      </c>
      <c r="AXQ64" s="20" t="str">
        <f>IF('لصق اكسل الفورمز'!O59="","",'لصق اكسل الفورمز'!O59)</f>
        <v/>
      </c>
      <c r="AXR64" s="20" t="str">
        <f>IF('لصق اكسل الفورمز'!P59="","",'لصق اكسل الفورمز'!P59)</f>
        <v/>
      </c>
      <c r="AXS64" s="20" t="str">
        <f>IF('لصق اكسل الفورمز'!Q59="","",'لصق اكسل الفورمز'!Q59)</f>
        <v/>
      </c>
      <c r="AXT64" s="20" t="str">
        <f>IF('لصق اكسل الفورمز'!R59="","",'لصق اكسل الفورمز'!R59)</f>
        <v/>
      </c>
      <c r="AXU64" s="20" t="str">
        <f>IF('لصق اكسل الفورمز'!S59="","",'لصق اكسل الفورمز'!S59)</f>
        <v/>
      </c>
      <c r="AXV64" s="20" t="str">
        <f>IF('لصق اكسل الفورمز'!T59="","",'لصق اكسل الفورمز'!T59)</f>
        <v/>
      </c>
      <c r="AXW64" s="20" t="str">
        <f>IF('لصق اكسل الفورمز'!U59="","",'لصق اكسل الفورمز'!U59)</f>
        <v/>
      </c>
      <c r="AXX64" s="20" t="str">
        <f>IF('لصق اكسل الفورمز'!V59="","",'لصق اكسل الفورمز'!V59)</f>
        <v/>
      </c>
      <c r="AXY64" s="20" t="str">
        <f>IF('لصق اكسل الفورمز'!W59="","",'لصق اكسل الفورمز'!W59)</f>
        <v/>
      </c>
      <c r="AXZ64" s="20" t="str">
        <f>IF('لصق اكسل الفورمز'!X59="","",'لصق اكسل الفورمز'!X59)</f>
        <v/>
      </c>
      <c r="AYA64" s="20" t="str">
        <f>IF('لصق اكسل الفورمز'!Y59="","",'لصق اكسل الفورمز'!Y59)</f>
        <v/>
      </c>
      <c r="AYB64" s="20" t="str">
        <f>IF('لصق اكسل الفورمز'!Z59="","",'لصق اكسل الفورمز'!Z59)</f>
        <v/>
      </c>
      <c r="AYC64" s="20" t="str">
        <f>IF('لصق اكسل الفورمز'!AA59="","",'لصق اكسل الفورمز'!AA59)</f>
        <v/>
      </c>
      <c r="AYD64" s="20" t="str">
        <f>IF('لصق اكسل الفورمز'!AB59="","",'لصق اكسل الفورمز'!AB59)</f>
        <v/>
      </c>
      <c r="AYE64" s="20" t="str">
        <f>IF('لصق اكسل الفورمز'!AC59="","",'لصق اكسل الفورمز'!AC59)</f>
        <v/>
      </c>
      <c r="AYF64" s="20" t="str">
        <f>IF('لصق اكسل الفورمز'!AD59="","",'لصق اكسل الفورمز'!AD59)</f>
        <v/>
      </c>
      <c r="AYG64" s="20" t="str">
        <f>IF('لصق اكسل الفورمز'!AE59="","",'لصق اكسل الفورمز'!AE59)</f>
        <v/>
      </c>
      <c r="AYH64" s="20" t="str">
        <f>IF('لصق اكسل الفورمز'!AF59="","",'لصق اكسل الفورمز'!AF59)</f>
        <v/>
      </c>
      <c r="AYI64" s="20" t="str">
        <f>IF('لصق اكسل الفورمز'!AG59="","",'لصق اكسل الفورمز'!AG59)</f>
        <v/>
      </c>
      <c r="AYJ64" s="20" t="str">
        <f>IF('لصق اكسل الفورمز'!AH59="","",'لصق اكسل الفورمز'!AH59)</f>
        <v/>
      </c>
      <c r="AYK64" s="20" t="str">
        <f>IF('لصق اكسل الفورمز'!AI59="","",'لصق اكسل الفورمز'!AI59)</f>
        <v/>
      </c>
      <c r="AYL64" s="20" t="str">
        <f>IF('لصق اكسل الفورمز'!AJ59="","",'لصق اكسل الفورمز'!AJ59)</f>
        <v/>
      </c>
      <c r="AYM64" s="20" t="str">
        <f>IF('لصق اكسل الفورمز'!AK59="","",'لصق اكسل الفورمز'!AK59)</f>
        <v/>
      </c>
      <c r="AYN64" s="20" t="str">
        <f>IF('لصق اكسل الفورمز'!AL59="","",'لصق اكسل الفورمز'!AL59)</f>
        <v/>
      </c>
      <c r="AYO64" s="20" t="str">
        <f>IF('لصق اكسل الفورمز'!AM59="","",'لصق اكسل الفورمز'!AM59)</f>
        <v/>
      </c>
      <c r="AYP64" s="20" t="str">
        <f>IF('لصق اكسل الفورمز'!AN59="","",'لصق اكسل الفورمز'!AN59)</f>
        <v/>
      </c>
      <c r="AYQ64" s="20" t="str">
        <f>IF('لصق اكسل الفورمز'!AO59="","",'لصق اكسل الفورمز'!AO59)</f>
        <v/>
      </c>
      <c r="AYR64" s="20" t="str">
        <f>IF('لصق اكسل الفورمز'!AP59="","",'لصق اكسل الفورمز'!AP59)</f>
        <v/>
      </c>
      <c r="AYS64" s="20" t="str">
        <f>IF('لصق اكسل الفورمز'!AQ59="","",'لصق اكسل الفورمز'!AQ59)</f>
        <v/>
      </c>
      <c r="AYT64" s="20" t="str">
        <f>IF('لصق اكسل الفورمز'!AR59="","",'لصق اكسل الفورمز'!AR59)</f>
        <v/>
      </c>
      <c r="AYU64" s="20" t="str">
        <f>IF('لصق اكسل الفورمز'!AS59="","",'لصق اكسل الفورمز'!AS59)</f>
        <v/>
      </c>
      <c r="AYV64" s="20" t="str">
        <f>IF('لصق اكسل الفورمز'!AT59="","",'لصق اكسل الفورمز'!AT59)</f>
        <v/>
      </c>
      <c r="AYW64" s="20" t="str">
        <f>IF('لصق اكسل الفورمز'!AU59="","",'لصق اكسل الفورمز'!AU59)</f>
        <v/>
      </c>
      <c r="AYX64" s="20" t="str">
        <f>IF('لصق اكسل الفورمز'!AV59="","",'لصق اكسل الفورمز'!AV59)</f>
        <v/>
      </c>
      <c r="AYY64" s="20" t="str">
        <f>IF('لصق اكسل الفورمز'!AW59="","",'لصق اكسل الفورمز'!AW59)</f>
        <v/>
      </c>
      <c r="AYZ64" s="20" t="str">
        <f>IF('لصق اكسل الفورمز'!AX59="","",'لصق اكسل الفورمز'!AX59)</f>
        <v/>
      </c>
      <c r="AZA64" s="20" t="str">
        <f>IF('لصق اكسل الفورمز'!AY59="","",'لصق اكسل الفورمز'!AY59)</f>
        <v/>
      </c>
      <c r="AZB64" s="20" t="str">
        <f>IF('لصق اكسل الفورمز'!AZ59="","",'لصق اكسل الفورمز'!AZ59)</f>
        <v/>
      </c>
      <c r="AZC64" s="20" t="str">
        <f>IF('لصق اكسل الفورمز'!BA59="","",'لصق اكسل الفورمز'!BA59)</f>
        <v/>
      </c>
      <c r="AZD64" s="20" t="str">
        <f>IF('لصق اكسل الفورمز'!BB59="","",'لصق اكسل الفورمز'!BB59)</f>
        <v/>
      </c>
      <c r="AZE64" s="20" t="str">
        <f>IF('لصق اكسل الفورمز'!BC59="","",'لصق اكسل الفورمز'!BC59)</f>
        <v/>
      </c>
      <c r="AZF64" s="20" t="str">
        <f>IF('لصق اكسل الفورمز'!BD59="","",'لصق اكسل الفورمز'!BD59)</f>
        <v/>
      </c>
      <c r="AZG64" s="20" t="str">
        <f>IF('لصق اكسل الفورمز'!BE59="","",'لصق اكسل الفورمز'!BE59)</f>
        <v/>
      </c>
      <c r="AZH64" s="20" t="str">
        <f>IF('لصق اكسل الفورمز'!BF59="","",'لصق اكسل الفورمز'!BF59)</f>
        <v/>
      </c>
      <c r="AZI64" s="20" t="str">
        <f>IF('لصق اكسل الفورمز'!BG59="","",'لصق اكسل الفورمز'!BG59)</f>
        <v/>
      </c>
      <c r="AZJ64" s="20" t="str">
        <f>IF('لصق اكسل الفورمز'!BH59="","",'لصق اكسل الفورمز'!BH59)</f>
        <v/>
      </c>
      <c r="AZK64" s="20" t="str">
        <f>IF('لصق اكسل الفورمز'!BI59="","",'لصق اكسل الفورمز'!BI59)</f>
        <v/>
      </c>
      <c r="AZL64" s="20" t="str">
        <f>IF('لصق اكسل الفورمز'!BJ59="","",'لصق اكسل الفورمز'!BJ59)</f>
        <v/>
      </c>
      <c r="AZM64" s="20" t="str">
        <f>IF('لصق اكسل الفورمز'!BK59="","",'لصق اكسل الفورمز'!BK59)</f>
        <v/>
      </c>
      <c r="AZN64" s="20" t="str">
        <f>IF('لصق اكسل الفورمز'!BL59="","",'لصق اكسل الفورمز'!BL59)</f>
        <v/>
      </c>
      <c r="AZO64" s="20" t="str">
        <f>IF('لصق اكسل الفورمز'!BM59="","",'لصق اكسل الفورمز'!BM59)</f>
        <v/>
      </c>
      <c r="AZP64" s="20" t="str">
        <f>IF('لصق اكسل الفورمز'!BN59="","",'لصق اكسل الفورمز'!BN59)</f>
        <v/>
      </c>
      <c r="AZQ64" s="20" t="str">
        <f>IF('لصق اكسل الفورمز'!BO59="","",'لصق اكسل الفورمز'!BO59)</f>
        <v/>
      </c>
      <c r="AZR64" s="20" t="str">
        <f>IF('لصق اكسل الفورمز'!BP59="","",'لصق اكسل الفورمز'!BP59)</f>
        <v/>
      </c>
      <c r="AZS64" s="20" t="str">
        <f>IF('لصق اكسل الفورمز'!BQ59="","",'لصق اكسل الفورمز'!BQ59)</f>
        <v/>
      </c>
      <c r="AZT64" s="20" t="str">
        <f>IF('لصق اكسل الفورمز'!BR59="","",'لصق اكسل الفورمز'!BR59)</f>
        <v/>
      </c>
      <c r="AZU64" s="20" t="str">
        <f>IF('لصق اكسل الفورمز'!BS59="","",'لصق اكسل الفورمز'!BS59)</f>
        <v/>
      </c>
      <c r="AZV64" s="20" t="str">
        <f>IF('لصق اكسل الفورمز'!BT59="","",'لصق اكسل الفورمز'!BT59)</f>
        <v/>
      </c>
      <c r="AZW64" s="20" t="str">
        <f>IF('لصق اكسل الفورمز'!BU59="","",'لصق اكسل الفورمز'!BU59)</f>
        <v/>
      </c>
      <c r="AZX64" s="20" t="str">
        <f>IF('لصق اكسل الفورمز'!BV59="","",'لصق اكسل الفورمز'!BV59)</f>
        <v/>
      </c>
      <c r="AZY64" s="20" t="str">
        <f>IF('لصق اكسل الفورمز'!BW59="","",'لصق اكسل الفورمز'!BW59)</f>
        <v/>
      </c>
      <c r="AZZ64" s="20" t="str">
        <f>IF('لصق اكسل الفورمز'!BX59="","",'لصق اكسل الفورمز'!BX59)</f>
        <v/>
      </c>
      <c r="BAA64" s="20" t="str">
        <f>IF('لصق اكسل الفورمز'!BY59="","",'لصق اكسل الفورمز'!BY59)</f>
        <v/>
      </c>
      <c r="BAB64" s="20" t="str">
        <f>IF('لصق اكسل الفورمز'!BZ59="","",'لصق اكسل الفورمز'!BZ59)</f>
        <v/>
      </c>
      <c r="BAC64" s="20" t="str">
        <f>IF('لصق اكسل الفورمز'!CA59="","",'لصق اكسل الفورمز'!CA59)</f>
        <v/>
      </c>
      <c r="BAD64" s="20" t="str">
        <f>IF('لصق اكسل الفورمز'!CB59="","",'لصق اكسل الفورمز'!CB59)</f>
        <v/>
      </c>
      <c r="BAE64" s="20" t="str">
        <f>IF('لصق اكسل الفورمز'!CC59="","",'لصق اكسل الفورمز'!CC59)</f>
        <v/>
      </c>
      <c r="BAF64" s="20" t="str">
        <f>IF('لصق اكسل الفورمز'!CD59="","",'لصق اكسل الفورمز'!CD59)</f>
        <v/>
      </c>
      <c r="BAG64" s="20" t="str">
        <f>IF('لصق اكسل الفورمز'!CE59="","",'لصق اكسل الفورمز'!CE59)</f>
        <v/>
      </c>
      <c r="BAH64" s="20" t="str">
        <f>IF('لصق اكسل الفورمز'!CF59="","",'لصق اكسل الفورمز'!CF59)</f>
        <v/>
      </c>
      <c r="BAI64" s="20" t="str">
        <f>IF('لصق اكسل الفورمز'!CG59="","",'لصق اكسل الفورمز'!CG59)</f>
        <v/>
      </c>
      <c r="BAJ64" s="20" t="str">
        <f>IF('لصق اكسل الفورمز'!CH59="","",'لصق اكسل الفورمز'!CH59)</f>
        <v/>
      </c>
      <c r="BAK64" s="20" t="str">
        <f>IF('لصق اكسل الفورمز'!CI59="","",'لصق اكسل الفورمز'!CI59)</f>
        <v/>
      </c>
      <c r="BAL64" s="20" t="str">
        <f>IF('لصق اكسل الفورمز'!CJ59="","",'لصق اكسل الفورمز'!CJ59)</f>
        <v/>
      </c>
      <c r="BAM64" s="20" t="str">
        <f>IF('لصق اكسل الفورمز'!CK59="","",'لصق اكسل الفورمز'!CK59)</f>
        <v/>
      </c>
      <c r="BAN64" s="20" t="str">
        <f>IF('لصق اكسل الفورمز'!CL59="","",'لصق اكسل الفورمز'!CL59)</f>
        <v/>
      </c>
      <c r="BAO64" s="20" t="str">
        <f>IF('لصق اكسل الفورمز'!CM59="","",'لصق اكسل الفورمز'!CM59)</f>
        <v/>
      </c>
      <c r="BAP64" s="20" t="str">
        <f>IF('لصق اكسل الفورمز'!CN59="","",'لصق اكسل الفورمز'!CN59)</f>
        <v/>
      </c>
      <c r="BAQ64" s="20" t="str">
        <f>IF('لصق اكسل الفورمز'!CO59="","",'لصق اكسل الفورمز'!CO59)</f>
        <v/>
      </c>
      <c r="BAR64" s="20" t="str">
        <f>IF('لصق اكسل الفورمز'!CP59="","",'لصق اكسل الفورمز'!CP59)</f>
        <v/>
      </c>
      <c r="BAS64" s="20" t="str">
        <f>IF('لصق اكسل الفورمز'!CQ59="","",'لصق اكسل الفورمز'!CQ59)</f>
        <v/>
      </c>
      <c r="BAT64" s="20" t="str">
        <f>IF('لصق اكسل الفورمز'!CR59="","",'لصق اكسل الفورمز'!CR59)</f>
        <v/>
      </c>
      <c r="BAU64" s="20" t="str">
        <f>IF('لصق اكسل الفورمز'!CS59="","",'لصق اكسل الفورمز'!CS59)</f>
        <v/>
      </c>
      <c r="BAV64" s="20" t="str">
        <f>IF('لصق اكسل الفورمز'!CT59="","",'لصق اكسل الفورمز'!CT59)</f>
        <v/>
      </c>
      <c r="BAW64" s="20" t="str">
        <f>IF('لصق اكسل الفورمز'!CU59="","",'لصق اكسل الفورمز'!CU59)</f>
        <v/>
      </c>
      <c r="BAX64" s="20" t="str">
        <f>IF('لصق اكسل الفورمز'!CV59="","",'لصق اكسل الفورمز'!CV59)</f>
        <v/>
      </c>
      <c r="BAY64" s="20" t="str">
        <f>IF('لصق اكسل الفورمز'!CW59="","",'لصق اكسل الفورمز'!CW59)</f>
        <v/>
      </c>
      <c r="BAZ64" s="20" t="str">
        <f>IF('لصق اكسل الفورمز'!CX59="","",'لصق اكسل الفورمز'!CX59)</f>
        <v/>
      </c>
      <c r="BBA64" s="20" t="str">
        <f>IF('لصق اكسل الفورمز'!CY59="","",'لصق اكسل الفورمز'!CY59)</f>
        <v/>
      </c>
      <c r="BBB64" s="20" t="str">
        <f>IF('لصق اكسل الفورمز'!CZ59="","",'لصق اكسل الفورمز'!CZ59)</f>
        <v/>
      </c>
      <c r="BBC64" s="20" t="str">
        <f>IF('لصق اكسل الفورمز'!DA59="","",'لصق اكسل الفورمز'!DA59)</f>
        <v/>
      </c>
      <c r="BBD64" s="20" t="str">
        <f>IF('لصق اكسل الفورمز'!DB59="","",'لصق اكسل الفورمز'!DB59)</f>
        <v/>
      </c>
      <c r="BBE64" s="20" t="str">
        <f>IF('لصق اكسل الفورمز'!DC59="","",'لصق اكسل الفورمز'!DC59)</f>
        <v/>
      </c>
      <c r="BBF64" s="20" t="str">
        <f>IF('لصق اكسل الفورمز'!DD59="","",'لصق اكسل الفورمز'!DD59)</f>
        <v/>
      </c>
      <c r="BBG64" s="20" t="str">
        <f>IF('لصق اكسل الفورمز'!DE59="","",'لصق اكسل الفورمز'!DE59)</f>
        <v/>
      </c>
      <c r="BBH64" s="20" t="str">
        <f>IF('لصق اكسل الفورمز'!DF59="","",'لصق اكسل الفورمز'!DF59)</f>
        <v/>
      </c>
      <c r="BBI64" s="20" t="str">
        <f>IF('لصق اكسل الفورمز'!DG59="","",'لصق اكسل الفورمز'!DG59)</f>
        <v/>
      </c>
      <c r="BBJ64" s="20" t="str">
        <f>IF('لصق اكسل الفورمز'!DH59="","",'لصق اكسل الفورمز'!DH59)</f>
        <v/>
      </c>
      <c r="BBK64" s="20" t="str">
        <f>IF('لصق اكسل الفورمز'!DI59="","",'لصق اكسل الفورمز'!DI59)</f>
        <v/>
      </c>
      <c r="BBL64" s="20" t="str">
        <f>IF('لصق اكسل الفورمز'!DJ59="","",'لصق اكسل الفورمز'!DJ59)</f>
        <v/>
      </c>
      <c r="BBM64" s="20" t="str">
        <f>IF('لصق اكسل الفورمز'!DK59="","",'لصق اكسل الفورمز'!DK59)</f>
        <v/>
      </c>
      <c r="BBN64" s="20" t="str">
        <f>IF('لصق اكسل الفورمز'!DL59="","",'لصق اكسل الفورمز'!DL59)</f>
        <v/>
      </c>
      <c r="BBO64" s="20" t="str">
        <f>IF('لصق اكسل الفورمز'!DM59="","",'لصق اكسل الفورمز'!DM59)</f>
        <v/>
      </c>
      <c r="BCU64" s="20" t="str">
        <f t="shared" si="131"/>
        <v/>
      </c>
      <c r="BCV64" s="20" t="str">
        <f t="shared" si="132"/>
        <v/>
      </c>
      <c r="BCW64" s="20" t="str">
        <f t="shared" si="133"/>
        <v/>
      </c>
      <c r="BCX64" s="20" t="str">
        <f t="shared" si="134"/>
        <v/>
      </c>
      <c r="BCY64" s="20" t="str">
        <f t="shared" si="135"/>
        <v/>
      </c>
      <c r="BCZ64" s="20" t="str">
        <f t="shared" si="136"/>
        <v/>
      </c>
      <c r="BDA64" s="20" t="str">
        <f t="shared" si="137"/>
        <v/>
      </c>
      <c r="BDB64" s="20" t="str">
        <f t="shared" si="138"/>
        <v/>
      </c>
      <c r="BDC64" s="20" t="str">
        <f t="shared" si="139"/>
        <v/>
      </c>
      <c r="BDD64" s="20" t="str">
        <f t="shared" si="140"/>
        <v/>
      </c>
      <c r="BDE64" s="20" t="str">
        <f t="shared" si="141"/>
        <v/>
      </c>
      <c r="BDF64" s="20" t="str">
        <f t="shared" si="142"/>
        <v/>
      </c>
      <c r="BDG64" s="20" t="str">
        <f t="shared" si="143"/>
        <v/>
      </c>
      <c r="BDH64" s="20" t="str">
        <f t="shared" si="144"/>
        <v/>
      </c>
      <c r="BDI64" s="20" t="str">
        <f t="shared" si="145"/>
        <v/>
      </c>
      <c r="BDJ64" s="20" t="str">
        <f t="shared" si="146"/>
        <v/>
      </c>
      <c r="BDK64" s="20" t="str">
        <f t="shared" si="147"/>
        <v/>
      </c>
      <c r="BDL64" s="20" t="str">
        <f t="shared" si="148"/>
        <v/>
      </c>
      <c r="BDM64" s="20" t="str">
        <f t="shared" si="149"/>
        <v/>
      </c>
      <c r="BDN64" s="20" t="str">
        <f t="shared" si="150"/>
        <v/>
      </c>
      <c r="BDO64" s="20" t="str">
        <f t="shared" si="151"/>
        <v/>
      </c>
      <c r="BDP64" s="20" t="str">
        <f t="shared" si="152"/>
        <v/>
      </c>
      <c r="BDQ64" s="20" t="str">
        <f t="shared" si="153"/>
        <v/>
      </c>
      <c r="BDR64" s="20" t="str">
        <f t="shared" si="154"/>
        <v/>
      </c>
      <c r="BDS64" s="20" t="str">
        <f t="shared" si="155"/>
        <v/>
      </c>
      <c r="BDT64" s="20" t="str">
        <f t="shared" si="156"/>
        <v/>
      </c>
      <c r="BDU64" s="20" t="str">
        <f t="shared" si="157"/>
        <v/>
      </c>
      <c r="BDV64" s="20" t="str">
        <f t="shared" si="158"/>
        <v/>
      </c>
      <c r="BDW64" s="20" t="str">
        <f t="shared" si="159"/>
        <v/>
      </c>
      <c r="BDX64" s="20" t="str">
        <f t="shared" si="160"/>
        <v/>
      </c>
      <c r="BDY64" s="20" t="str">
        <f t="shared" si="161"/>
        <v/>
      </c>
      <c r="BDZ64" s="20" t="str">
        <f t="shared" si="162"/>
        <v/>
      </c>
      <c r="BEA64" s="20" t="str">
        <f t="shared" si="163"/>
        <v/>
      </c>
      <c r="BEB64" s="20" t="str">
        <f t="shared" si="164"/>
        <v/>
      </c>
      <c r="BEC64" s="20" t="str">
        <f t="shared" si="165"/>
        <v/>
      </c>
      <c r="BED64" s="20" t="str">
        <f t="shared" si="166"/>
        <v/>
      </c>
      <c r="BEE64" s="20" t="str">
        <f t="shared" si="167"/>
        <v/>
      </c>
      <c r="BEF64" s="20" t="str">
        <f t="shared" si="168"/>
        <v/>
      </c>
      <c r="BEG64" s="20" t="str">
        <f t="shared" si="169"/>
        <v/>
      </c>
      <c r="BEH64" s="20" t="str">
        <f t="shared" si="170"/>
        <v/>
      </c>
      <c r="BEI64" s="20" t="str">
        <f t="shared" si="171"/>
        <v/>
      </c>
      <c r="BEJ64" s="20" t="str">
        <f t="shared" si="172"/>
        <v/>
      </c>
      <c r="BEK64" s="20" t="str">
        <f t="shared" si="173"/>
        <v/>
      </c>
      <c r="BEL64" s="20" t="str">
        <f t="shared" si="174"/>
        <v/>
      </c>
      <c r="BEM64" s="20" t="str">
        <f t="shared" si="175"/>
        <v/>
      </c>
      <c r="BEN64" s="20" t="str">
        <f t="shared" si="176"/>
        <v/>
      </c>
      <c r="BEO64" s="20" t="str">
        <f t="shared" si="177"/>
        <v/>
      </c>
      <c r="BEP64" s="20" t="str">
        <f t="shared" si="178"/>
        <v/>
      </c>
      <c r="BEQ64" s="20" t="str">
        <f t="shared" si="179"/>
        <v/>
      </c>
      <c r="BER64" s="20" t="str">
        <f t="shared" si="180"/>
        <v/>
      </c>
      <c r="BES64" s="20" t="str">
        <f t="shared" si="181"/>
        <v/>
      </c>
      <c r="BET64" s="20" t="str">
        <f t="shared" si="182"/>
        <v/>
      </c>
      <c r="BEU64" s="20" t="str">
        <f t="shared" si="183"/>
        <v/>
      </c>
      <c r="BEV64" s="20" t="str">
        <f t="shared" si="184"/>
        <v/>
      </c>
      <c r="BEW64" s="20" t="str">
        <f t="shared" si="185"/>
        <v/>
      </c>
      <c r="BEX64" s="20" t="str">
        <f t="shared" si="186"/>
        <v/>
      </c>
      <c r="BEY64" s="20" t="str">
        <f t="shared" si="187"/>
        <v/>
      </c>
      <c r="BEZ64" s="20" t="str">
        <f t="shared" si="188"/>
        <v/>
      </c>
      <c r="BFA64" s="20" t="str">
        <f t="shared" si="189"/>
        <v/>
      </c>
      <c r="BFB64" s="20" t="str">
        <f t="shared" si="190"/>
        <v/>
      </c>
      <c r="BFC64" s="20" t="str">
        <f t="shared" si="191"/>
        <v/>
      </c>
      <c r="BFD64" s="20" t="str">
        <f t="shared" si="192"/>
        <v/>
      </c>
      <c r="BFE64" s="20" t="str">
        <f t="shared" si="193"/>
        <v/>
      </c>
      <c r="BFF64" s="20" t="str">
        <f t="shared" si="194"/>
        <v/>
      </c>
      <c r="BFG64" s="20" t="str">
        <f t="shared" si="195"/>
        <v/>
      </c>
      <c r="BFH64" s="20" t="str">
        <f t="shared" si="196"/>
        <v/>
      </c>
      <c r="BFI64" s="20" t="str">
        <f t="shared" si="197"/>
        <v/>
      </c>
      <c r="BFJ64" s="20" t="str">
        <f t="shared" si="198"/>
        <v/>
      </c>
      <c r="BFK64" s="20" t="str">
        <f t="shared" si="199"/>
        <v/>
      </c>
      <c r="BFL64" s="20" t="str">
        <f t="shared" si="200"/>
        <v/>
      </c>
      <c r="BFM64" s="20" t="str">
        <f t="shared" si="201"/>
        <v/>
      </c>
      <c r="BFN64" s="20" t="str">
        <f t="shared" si="202"/>
        <v/>
      </c>
      <c r="BFO64" s="20" t="str">
        <f t="shared" si="203"/>
        <v/>
      </c>
      <c r="BFP64" s="20" t="str">
        <f t="shared" si="204"/>
        <v/>
      </c>
      <c r="BFQ64" s="20" t="str">
        <f t="shared" si="205"/>
        <v/>
      </c>
      <c r="BFR64" s="20" t="str">
        <f t="shared" si="206"/>
        <v/>
      </c>
      <c r="BFS64" s="20" t="str">
        <f t="shared" si="207"/>
        <v/>
      </c>
      <c r="BFT64" s="20" t="str">
        <f t="shared" si="208"/>
        <v/>
      </c>
      <c r="BFU64" s="20" t="str">
        <f t="shared" si="209"/>
        <v/>
      </c>
      <c r="BFV64" s="20" t="str">
        <f t="shared" si="210"/>
        <v/>
      </c>
      <c r="BFW64" s="20" t="str">
        <f t="shared" si="211"/>
        <v/>
      </c>
      <c r="BFX64" s="20" t="str">
        <f t="shared" si="212"/>
        <v/>
      </c>
      <c r="BFY64" s="20" t="str">
        <f t="shared" si="213"/>
        <v/>
      </c>
      <c r="BFZ64" s="20" t="str">
        <f t="shared" si="214"/>
        <v/>
      </c>
      <c r="BGA64" s="20" t="str">
        <f t="shared" si="215"/>
        <v/>
      </c>
      <c r="BGB64" s="20" t="str">
        <f t="shared" si="216"/>
        <v/>
      </c>
      <c r="BGC64" s="20" t="str">
        <f t="shared" si="217"/>
        <v/>
      </c>
      <c r="BGD64" s="20" t="str">
        <f t="shared" si="218"/>
        <v/>
      </c>
      <c r="BGE64" s="20" t="str">
        <f t="shared" si="219"/>
        <v/>
      </c>
      <c r="BGF64" s="20" t="str">
        <f t="shared" si="220"/>
        <v/>
      </c>
      <c r="BGG64" s="20" t="str">
        <f t="shared" si="221"/>
        <v/>
      </c>
      <c r="BGH64" s="20" t="str">
        <f t="shared" si="222"/>
        <v/>
      </c>
      <c r="BGI64" s="20" t="str">
        <f t="shared" si="223"/>
        <v/>
      </c>
      <c r="BGJ64" s="20" t="str">
        <f t="shared" si="224"/>
        <v/>
      </c>
      <c r="BGK64" s="20" t="str">
        <f t="shared" si="225"/>
        <v/>
      </c>
      <c r="BGL64" s="20" t="str">
        <f t="shared" si="226"/>
        <v/>
      </c>
      <c r="BGM64" s="20" t="str">
        <f t="shared" si="227"/>
        <v/>
      </c>
      <c r="BGN64" s="20" t="str">
        <f t="shared" si="228"/>
        <v/>
      </c>
      <c r="BGO64" s="20" t="str">
        <f t="shared" si="229"/>
        <v/>
      </c>
      <c r="BGP64" s="20" t="str">
        <f t="shared" si="230"/>
        <v/>
      </c>
      <c r="BGQ64" s="20" t="str">
        <f t="shared" si="231"/>
        <v/>
      </c>
      <c r="BGR64" s="20" t="str">
        <f t="shared" si="232"/>
        <v/>
      </c>
      <c r="BGS64" s="20" t="str">
        <f t="shared" si="233"/>
        <v/>
      </c>
      <c r="BGT64" s="20" t="str">
        <f t="shared" si="234"/>
        <v/>
      </c>
      <c r="BGU64" s="20" t="str">
        <f t="shared" si="235"/>
        <v/>
      </c>
      <c r="BGV64" s="20" t="str">
        <f t="shared" si="236"/>
        <v/>
      </c>
      <c r="BGW64" s="20" t="str">
        <f t="shared" si="237"/>
        <v/>
      </c>
      <c r="BGX64" s="20" t="str">
        <f t="shared" si="238"/>
        <v/>
      </c>
      <c r="BGY64" s="20" t="str">
        <f t="shared" si="239"/>
        <v/>
      </c>
      <c r="BGZ64" s="20" t="str">
        <f t="shared" si="240"/>
        <v/>
      </c>
      <c r="BHA64" s="20" t="str">
        <f t="shared" si="241"/>
        <v/>
      </c>
      <c r="BHB64" s="20" t="str">
        <f t="shared" si="242"/>
        <v/>
      </c>
      <c r="BHC64" s="20" t="str">
        <f t="shared" si="243"/>
        <v/>
      </c>
      <c r="BHD64" s="20" t="str">
        <f t="shared" si="244"/>
        <v/>
      </c>
      <c r="BHE64" s="20" t="str">
        <f t="shared" si="245"/>
        <v/>
      </c>
      <c r="BHF64" s="20" t="str">
        <f t="shared" si="246"/>
        <v/>
      </c>
      <c r="BHG64" s="20" t="str">
        <f t="shared" si="247"/>
        <v/>
      </c>
      <c r="BHJ64" s="20" t="str">
        <f t="shared" si="248"/>
        <v/>
      </c>
      <c r="BHL64" s="20" t="str">
        <f t="shared" si="313"/>
        <v/>
      </c>
      <c r="BHM64" s="20" t="str">
        <f t="shared" si="313"/>
        <v/>
      </c>
      <c r="BHN64" s="20" t="str">
        <f t="shared" si="313"/>
        <v/>
      </c>
      <c r="BHO64" s="20" t="str">
        <f t="shared" si="313"/>
        <v/>
      </c>
      <c r="BHP64" s="20" t="str">
        <f t="shared" si="313"/>
        <v/>
      </c>
      <c r="BHQ64" s="20" t="str">
        <f t="shared" si="313"/>
        <v/>
      </c>
      <c r="BHR64" s="20" t="str">
        <f t="shared" si="313"/>
        <v/>
      </c>
      <c r="BHS64" s="20" t="str">
        <f t="shared" si="313"/>
        <v/>
      </c>
      <c r="BHT64" s="20" t="str">
        <f t="shared" si="313"/>
        <v/>
      </c>
      <c r="BHU64" s="20" t="str">
        <f t="shared" si="313"/>
        <v/>
      </c>
      <c r="BHV64" s="20" t="str">
        <f t="shared" si="313"/>
        <v/>
      </c>
      <c r="BHW64" s="20" t="str">
        <f t="shared" si="313"/>
        <v/>
      </c>
      <c r="BHX64" s="20" t="str">
        <f t="shared" si="313"/>
        <v/>
      </c>
      <c r="BHY64" s="20" t="str">
        <f t="shared" si="313"/>
        <v/>
      </c>
      <c r="BHZ64" s="20" t="str">
        <f t="shared" si="313"/>
        <v/>
      </c>
      <c r="BIA64" s="20" t="str">
        <f t="shared" si="313"/>
        <v/>
      </c>
      <c r="BIB64" s="20" t="str">
        <f t="shared" si="312"/>
        <v/>
      </c>
      <c r="BIC64" s="20" t="str">
        <f t="shared" si="312"/>
        <v/>
      </c>
      <c r="BID64" s="20" t="str">
        <f t="shared" si="312"/>
        <v/>
      </c>
      <c r="BIE64" s="20" t="str">
        <f t="shared" si="312"/>
        <v/>
      </c>
    </row>
    <row r="65" spans="1:104 1303:1591" ht="14.5">
      <c r="A65" s="523">
        <v>59</v>
      </c>
      <c r="B65" s="510" t="str">
        <f>IF('لصق اكسل الفورمز'!E60="","",'لصق اكسل الفورمز'!E60)</f>
        <v/>
      </c>
      <c r="C65" s="510" t="str">
        <f t="shared" si="93"/>
        <v/>
      </c>
      <c r="D65" s="510" t="str">
        <f t="shared" si="276"/>
        <v/>
      </c>
      <c r="E65" s="510" t="str">
        <f t="shared" si="277"/>
        <v/>
      </c>
      <c r="F65" s="510" t="str">
        <f t="shared" si="278"/>
        <v/>
      </c>
      <c r="G65" s="510" t="str">
        <f t="shared" si="279"/>
        <v/>
      </c>
      <c r="H65" s="510" t="str">
        <f t="shared" si="280"/>
        <v/>
      </c>
      <c r="I65" s="510" t="str">
        <f t="shared" si="281"/>
        <v/>
      </c>
      <c r="J65" s="510" t="str">
        <f t="shared" si="282"/>
        <v/>
      </c>
      <c r="K65" s="510" t="str">
        <f t="shared" si="283"/>
        <v/>
      </c>
      <c r="L65" s="510" t="str">
        <f t="shared" si="253"/>
        <v/>
      </c>
      <c r="M65" s="510" t="str">
        <f t="shared" si="254"/>
        <v/>
      </c>
      <c r="N65" s="510" t="str">
        <f t="shared" si="255"/>
        <v/>
      </c>
      <c r="O65" s="510" t="str">
        <f t="shared" si="256"/>
        <v/>
      </c>
      <c r="P65" s="510" t="str">
        <f t="shared" si="257"/>
        <v/>
      </c>
      <c r="Q65" s="510" t="str">
        <f t="shared" si="258"/>
        <v/>
      </c>
      <c r="R65" s="510" t="str">
        <f t="shared" si="259"/>
        <v/>
      </c>
      <c r="S65" s="510" t="str">
        <f t="shared" si="260"/>
        <v/>
      </c>
      <c r="T65" s="510" t="str">
        <f t="shared" si="261"/>
        <v/>
      </c>
      <c r="U65" s="510" t="str">
        <f t="shared" si="262"/>
        <v/>
      </c>
      <c r="V65" s="510" t="str">
        <f t="shared" si="263"/>
        <v/>
      </c>
      <c r="W65" s="527" t="str">
        <f t="shared" si="94"/>
        <v/>
      </c>
      <c r="X65" s="510" t="str">
        <f t="shared" si="95"/>
        <v/>
      </c>
      <c r="Y65" s="564" t="str">
        <f t="shared" si="96"/>
        <v/>
      </c>
      <c r="AL65" s="20">
        <f t="shared" si="97"/>
        <v>0</v>
      </c>
      <c r="AM65" s="20">
        <f t="shared" si="98"/>
        <v>0</v>
      </c>
      <c r="AO65" s="20" t="str">
        <f t="shared" si="99"/>
        <v/>
      </c>
      <c r="AQ65" s="20" t="str">
        <f t="shared" si="252"/>
        <v/>
      </c>
      <c r="AR65" s="20" t="str">
        <f t="shared" si="101"/>
        <v/>
      </c>
      <c r="AS65" s="20" t="str">
        <f t="shared" si="102"/>
        <v/>
      </c>
      <c r="AT65" s="20" t="str">
        <f t="shared" si="103"/>
        <v/>
      </c>
      <c r="AU65" s="20" t="str">
        <f t="shared" si="104"/>
        <v/>
      </c>
      <c r="AV65" s="20" t="str">
        <f t="shared" si="105"/>
        <v/>
      </c>
      <c r="AW65" s="20" t="str">
        <f t="shared" si="106"/>
        <v/>
      </c>
      <c r="AX65" s="20" t="str">
        <f t="shared" si="107"/>
        <v/>
      </c>
      <c r="AY65" s="20" t="str">
        <f t="shared" si="108"/>
        <v/>
      </c>
      <c r="AZ65" s="20" t="str">
        <f t="shared" si="109"/>
        <v/>
      </c>
      <c r="BA65" s="20" t="str">
        <f t="shared" si="110"/>
        <v/>
      </c>
      <c r="BB65" s="20" t="str">
        <f t="shared" si="111"/>
        <v/>
      </c>
      <c r="BC65" s="20" t="str">
        <f t="shared" si="112"/>
        <v/>
      </c>
      <c r="BD65" s="20" t="str">
        <f t="shared" si="113"/>
        <v/>
      </c>
      <c r="BE65" s="20" t="str">
        <f t="shared" si="114"/>
        <v/>
      </c>
      <c r="BF65" s="20" t="str">
        <f t="shared" si="115"/>
        <v/>
      </c>
      <c r="BG65" s="20" t="str">
        <f t="shared" si="116"/>
        <v/>
      </c>
      <c r="BH65" s="20" t="str">
        <f t="shared" si="117"/>
        <v/>
      </c>
      <c r="BI65" s="20" t="str">
        <f t="shared" si="118"/>
        <v/>
      </c>
      <c r="BJ65" s="20" t="str">
        <f t="shared" si="119"/>
        <v/>
      </c>
      <c r="BL65" s="38" t="e">
        <f t="shared" si="120"/>
        <v>#DIV/0!</v>
      </c>
      <c r="BM65" s="4">
        <f t="shared" si="121"/>
        <v>0</v>
      </c>
      <c r="BN65" s="4">
        <f t="shared" si="122"/>
        <v>0</v>
      </c>
      <c r="BO65" s="4">
        <f t="shared" si="123"/>
        <v>0</v>
      </c>
      <c r="BP65" s="173" t="str">
        <f t="shared" si="124"/>
        <v/>
      </c>
      <c r="BQ65" s="4">
        <f t="shared" si="125"/>
        <v>0</v>
      </c>
      <c r="BT65" s="268" t="str">
        <f t="shared" si="126"/>
        <v/>
      </c>
      <c r="BU65" s="268" t="str">
        <f t="shared" si="127"/>
        <v/>
      </c>
      <c r="BX65" s="20">
        <f t="shared" si="128"/>
        <v>1</v>
      </c>
      <c r="CG65" s="20" t="str">
        <f t="shared" si="129"/>
        <v/>
      </c>
      <c r="CH65" s="20" t="str">
        <f t="shared" si="307"/>
        <v/>
      </c>
      <c r="CI65" s="20" t="str">
        <f t="shared" si="308"/>
        <v/>
      </c>
      <c r="CJ65" s="20" t="str">
        <f t="shared" si="309"/>
        <v/>
      </c>
      <c r="CK65" s="20" t="str">
        <f t="shared" si="284"/>
        <v/>
      </c>
      <c r="CL65" s="20" t="str">
        <f t="shared" si="285"/>
        <v/>
      </c>
      <c r="CM65" s="20" t="str">
        <f t="shared" si="286"/>
        <v/>
      </c>
      <c r="CN65" s="20" t="str">
        <f t="shared" si="287"/>
        <v/>
      </c>
      <c r="CO65" s="20" t="str">
        <f t="shared" si="288"/>
        <v/>
      </c>
      <c r="CP65" s="20" t="str">
        <f t="shared" si="289"/>
        <v/>
      </c>
      <c r="CQ65" s="20" t="str">
        <f t="shared" si="290"/>
        <v/>
      </c>
      <c r="CR65" s="20" t="str">
        <f t="shared" si="291"/>
        <v/>
      </c>
      <c r="CS65" s="20" t="str">
        <f t="shared" si="292"/>
        <v/>
      </c>
      <c r="CT65" s="20" t="str">
        <f t="shared" si="293"/>
        <v/>
      </c>
      <c r="CU65" s="20" t="str">
        <f t="shared" si="294"/>
        <v/>
      </c>
      <c r="CV65" s="20" t="str">
        <f t="shared" si="295"/>
        <v/>
      </c>
      <c r="CW65" s="20" t="str">
        <f t="shared" si="296"/>
        <v/>
      </c>
      <c r="CX65" s="20" t="str">
        <f t="shared" si="297"/>
        <v/>
      </c>
      <c r="CY65" s="20" t="str">
        <f t="shared" si="298"/>
        <v/>
      </c>
      <c r="CZ65" s="20" t="str">
        <f t="shared" si="130"/>
        <v/>
      </c>
      <c r="AXC65" s="20" t="str">
        <f>IF('لصق اكسل الفورمز'!A60="","",'لصق اكسل الفورمز'!A60)</f>
        <v/>
      </c>
      <c r="AXD65" s="20" t="str">
        <f>IF('لصق اكسل الفورمز'!B60="","",'لصق اكسل الفورمز'!B60)</f>
        <v/>
      </c>
      <c r="AXE65" s="20" t="str">
        <f>IF('لصق اكسل الفورمز'!C60="","",'لصق اكسل الفورمز'!C60)</f>
        <v/>
      </c>
      <c r="AXF65" s="20" t="str">
        <f>IF('لصق اكسل الفورمز'!D60="","",'لصق اكسل الفورمز'!D60)</f>
        <v/>
      </c>
      <c r="AXG65" s="20" t="str">
        <f>IF('لصق اكسل الفورمز'!E60="","",'لصق اكسل الفورمز'!E60)</f>
        <v/>
      </c>
      <c r="AXH65" s="20" t="str">
        <f>IF('لصق اكسل الفورمز'!F60="","",'لصق اكسل الفورمز'!F60)</f>
        <v/>
      </c>
      <c r="AXI65" s="20" t="str">
        <f>IF('لصق اكسل الفورمز'!G60="","",'لصق اكسل الفورمز'!G60)</f>
        <v/>
      </c>
      <c r="AXJ65" s="20" t="str">
        <f>IF('لصق اكسل الفورمز'!H60="","",'لصق اكسل الفورمز'!H60)</f>
        <v/>
      </c>
      <c r="AXK65" s="20" t="str">
        <f>IF('لصق اكسل الفورمز'!I60="","",'لصق اكسل الفورمز'!I60)</f>
        <v/>
      </c>
      <c r="AXL65" s="20" t="str">
        <f>IF('لصق اكسل الفورمز'!J60="","",'لصق اكسل الفورمز'!J60)</f>
        <v/>
      </c>
      <c r="AXM65" s="20" t="str">
        <f>IF('لصق اكسل الفورمز'!K60="","",'لصق اكسل الفورمز'!K60)</f>
        <v/>
      </c>
      <c r="AXN65" s="20" t="str">
        <f>IF('لصق اكسل الفورمز'!L60="","",'لصق اكسل الفورمز'!L60)</f>
        <v/>
      </c>
      <c r="AXO65" s="20" t="str">
        <f>IF('لصق اكسل الفورمز'!M60="","",'لصق اكسل الفورمز'!M60)</f>
        <v/>
      </c>
      <c r="AXP65" s="20" t="str">
        <f>IF('لصق اكسل الفورمز'!N60="","",'لصق اكسل الفورمز'!N60)</f>
        <v/>
      </c>
      <c r="AXQ65" s="20" t="str">
        <f>IF('لصق اكسل الفورمز'!O60="","",'لصق اكسل الفورمز'!O60)</f>
        <v/>
      </c>
      <c r="AXR65" s="20" t="str">
        <f>IF('لصق اكسل الفورمز'!P60="","",'لصق اكسل الفورمز'!P60)</f>
        <v/>
      </c>
      <c r="AXS65" s="20" t="str">
        <f>IF('لصق اكسل الفورمز'!Q60="","",'لصق اكسل الفورمز'!Q60)</f>
        <v/>
      </c>
      <c r="AXT65" s="20" t="str">
        <f>IF('لصق اكسل الفورمز'!R60="","",'لصق اكسل الفورمز'!R60)</f>
        <v/>
      </c>
      <c r="AXU65" s="20" t="str">
        <f>IF('لصق اكسل الفورمز'!S60="","",'لصق اكسل الفورمز'!S60)</f>
        <v/>
      </c>
      <c r="AXV65" s="20" t="str">
        <f>IF('لصق اكسل الفورمز'!T60="","",'لصق اكسل الفورمز'!T60)</f>
        <v/>
      </c>
      <c r="AXW65" s="20" t="str">
        <f>IF('لصق اكسل الفورمز'!U60="","",'لصق اكسل الفورمز'!U60)</f>
        <v/>
      </c>
      <c r="AXX65" s="20" t="str">
        <f>IF('لصق اكسل الفورمز'!V60="","",'لصق اكسل الفورمز'!V60)</f>
        <v/>
      </c>
      <c r="AXY65" s="20" t="str">
        <f>IF('لصق اكسل الفورمز'!W60="","",'لصق اكسل الفورمز'!W60)</f>
        <v/>
      </c>
      <c r="AXZ65" s="20" t="str">
        <f>IF('لصق اكسل الفورمز'!X60="","",'لصق اكسل الفورمز'!X60)</f>
        <v/>
      </c>
      <c r="AYA65" s="20" t="str">
        <f>IF('لصق اكسل الفورمز'!Y60="","",'لصق اكسل الفورمز'!Y60)</f>
        <v/>
      </c>
      <c r="AYB65" s="20" t="str">
        <f>IF('لصق اكسل الفورمز'!Z60="","",'لصق اكسل الفورمز'!Z60)</f>
        <v/>
      </c>
      <c r="AYC65" s="20" t="str">
        <f>IF('لصق اكسل الفورمز'!AA60="","",'لصق اكسل الفورمز'!AA60)</f>
        <v/>
      </c>
      <c r="AYD65" s="20" t="str">
        <f>IF('لصق اكسل الفورمز'!AB60="","",'لصق اكسل الفورمز'!AB60)</f>
        <v/>
      </c>
      <c r="AYE65" s="20" t="str">
        <f>IF('لصق اكسل الفورمز'!AC60="","",'لصق اكسل الفورمز'!AC60)</f>
        <v/>
      </c>
      <c r="AYF65" s="20" t="str">
        <f>IF('لصق اكسل الفورمز'!AD60="","",'لصق اكسل الفورمز'!AD60)</f>
        <v/>
      </c>
      <c r="AYG65" s="20" t="str">
        <f>IF('لصق اكسل الفورمز'!AE60="","",'لصق اكسل الفورمز'!AE60)</f>
        <v/>
      </c>
      <c r="AYH65" s="20" t="str">
        <f>IF('لصق اكسل الفورمز'!AF60="","",'لصق اكسل الفورمز'!AF60)</f>
        <v/>
      </c>
      <c r="AYI65" s="20" t="str">
        <f>IF('لصق اكسل الفورمز'!AG60="","",'لصق اكسل الفورمز'!AG60)</f>
        <v/>
      </c>
      <c r="AYJ65" s="20" t="str">
        <f>IF('لصق اكسل الفورمز'!AH60="","",'لصق اكسل الفورمز'!AH60)</f>
        <v/>
      </c>
      <c r="AYK65" s="20" t="str">
        <f>IF('لصق اكسل الفورمز'!AI60="","",'لصق اكسل الفورمز'!AI60)</f>
        <v/>
      </c>
      <c r="AYL65" s="20" t="str">
        <f>IF('لصق اكسل الفورمز'!AJ60="","",'لصق اكسل الفورمز'!AJ60)</f>
        <v/>
      </c>
      <c r="AYM65" s="20" t="str">
        <f>IF('لصق اكسل الفورمز'!AK60="","",'لصق اكسل الفورمز'!AK60)</f>
        <v/>
      </c>
      <c r="AYN65" s="20" t="str">
        <f>IF('لصق اكسل الفورمز'!AL60="","",'لصق اكسل الفورمز'!AL60)</f>
        <v/>
      </c>
      <c r="AYO65" s="20" t="str">
        <f>IF('لصق اكسل الفورمز'!AM60="","",'لصق اكسل الفورمز'!AM60)</f>
        <v/>
      </c>
      <c r="AYP65" s="20" t="str">
        <f>IF('لصق اكسل الفورمز'!AN60="","",'لصق اكسل الفورمز'!AN60)</f>
        <v/>
      </c>
      <c r="AYQ65" s="20" t="str">
        <f>IF('لصق اكسل الفورمز'!AO60="","",'لصق اكسل الفورمز'!AO60)</f>
        <v/>
      </c>
      <c r="AYR65" s="20" t="str">
        <f>IF('لصق اكسل الفورمز'!AP60="","",'لصق اكسل الفورمز'!AP60)</f>
        <v/>
      </c>
      <c r="AYS65" s="20" t="str">
        <f>IF('لصق اكسل الفورمز'!AQ60="","",'لصق اكسل الفورمز'!AQ60)</f>
        <v/>
      </c>
      <c r="AYT65" s="20" t="str">
        <f>IF('لصق اكسل الفورمز'!AR60="","",'لصق اكسل الفورمز'!AR60)</f>
        <v/>
      </c>
      <c r="AYU65" s="20" t="str">
        <f>IF('لصق اكسل الفورمز'!AS60="","",'لصق اكسل الفورمز'!AS60)</f>
        <v/>
      </c>
      <c r="AYV65" s="20" t="str">
        <f>IF('لصق اكسل الفورمز'!AT60="","",'لصق اكسل الفورمز'!AT60)</f>
        <v/>
      </c>
      <c r="AYW65" s="20" t="str">
        <f>IF('لصق اكسل الفورمز'!AU60="","",'لصق اكسل الفورمز'!AU60)</f>
        <v/>
      </c>
      <c r="AYX65" s="20" t="str">
        <f>IF('لصق اكسل الفورمز'!AV60="","",'لصق اكسل الفورمز'!AV60)</f>
        <v/>
      </c>
      <c r="AYY65" s="20" t="str">
        <f>IF('لصق اكسل الفورمز'!AW60="","",'لصق اكسل الفورمز'!AW60)</f>
        <v/>
      </c>
      <c r="AYZ65" s="20" t="str">
        <f>IF('لصق اكسل الفورمز'!AX60="","",'لصق اكسل الفورمز'!AX60)</f>
        <v/>
      </c>
      <c r="AZA65" s="20" t="str">
        <f>IF('لصق اكسل الفورمز'!AY60="","",'لصق اكسل الفورمز'!AY60)</f>
        <v/>
      </c>
      <c r="AZB65" s="20" t="str">
        <f>IF('لصق اكسل الفورمز'!AZ60="","",'لصق اكسل الفورمز'!AZ60)</f>
        <v/>
      </c>
      <c r="AZC65" s="20" t="str">
        <f>IF('لصق اكسل الفورمز'!BA60="","",'لصق اكسل الفورمز'!BA60)</f>
        <v/>
      </c>
      <c r="AZD65" s="20" t="str">
        <f>IF('لصق اكسل الفورمز'!BB60="","",'لصق اكسل الفورمز'!BB60)</f>
        <v/>
      </c>
      <c r="AZE65" s="20" t="str">
        <f>IF('لصق اكسل الفورمز'!BC60="","",'لصق اكسل الفورمز'!BC60)</f>
        <v/>
      </c>
      <c r="AZF65" s="20" t="str">
        <f>IF('لصق اكسل الفورمز'!BD60="","",'لصق اكسل الفورمز'!BD60)</f>
        <v/>
      </c>
      <c r="AZG65" s="20" t="str">
        <f>IF('لصق اكسل الفورمز'!BE60="","",'لصق اكسل الفورمز'!BE60)</f>
        <v/>
      </c>
      <c r="AZH65" s="20" t="str">
        <f>IF('لصق اكسل الفورمز'!BF60="","",'لصق اكسل الفورمز'!BF60)</f>
        <v/>
      </c>
      <c r="AZI65" s="20" t="str">
        <f>IF('لصق اكسل الفورمز'!BG60="","",'لصق اكسل الفورمز'!BG60)</f>
        <v/>
      </c>
      <c r="AZJ65" s="20" t="str">
        <f>IF('لصق اكسل الفورمز'!BH60="","",'لصق اكسل الفورمز'!BH60)</f>
        <v/>
      </c>
      <c r="AZK65" s="20" t="str">
        <f>IF('لصق اكسل الفورمز'!BI60="","",'لصق اكسل الفورمز'!BI60)</f>
        <v/>
      </c>
      <c r="AZL65" s="20" t="str">
        <f>IF('لصق اكسل الفورمز'!BJ60="","",'لصق اكسل الفورمز'!BJ60)</f>
        <v/>
      </c>
      <c r="AZM65" s="20" t="str">
        <f>IF('لصق اكسل الفورمز'!BK60="","",'لصق اكسل الفورمز'!BK60)</f>
        <v/>
      </c>
      <c r="AZN65" s="20" t="str">
        <f>IF('لصق اكسل الفورمز'!BL60="","",'لصق اكسل الفورمز'!BL60)</f>
        <v/>
      </c>
      <c r="AZO65" s="20" t="str">
        <f>IF('لصق اكسل الفورمز'!BM60="","",'لصق اكسل الفورمز'!BM60)</f>
        <v/>
      </c>
      <c r="AZP65" s="20" t="str">
        <f>IF('لصق اكسل الفورمز'!BN60="","",'لصق اكسل الفورمز'!BN60)</f>
        <v/>
      </c>
      <c r="AZQ65" s="20" t="str">
        <f>IF('لصق اكسل الفورمز'!BO60="","",'لصق اكسل الفورمز'!BO60)</f>
        <v/>
      </c>
      <c r="AZR65" s="20" t="str">
        <f>IF('لصق اكسل الفورمز'!BP60="","",'لصق اكسل الفورمز'!BP60)</f>
        <v/>
      </c>
      <c r="AZS65" s="20" t="str">
        <f>IF('لصق اكسل الفورمز'!BQ60="","",'لصق اكسل الفورمز'!BQ60)</f>
        <v/>
      </c>
      <c r="AZT65" s="20" t="str">
        <f>IF('لصق اكسل الفورمز'!BR60="","",'لصق اكسل الفورمز'!BR60)</f>
        <v/>
      </c>
      <c r="AZU65" s="20" t="str">
        <f>IF('لصق اكسل الفورمز'!BS60="","",'لصق اكسل الفورمز'!BS60)</f>
        <v/>
      </c>
      <c r="AZV65" s="20" t="str">
        <f>IF('لصق اكسل الفورمز'!BT60="","",'لصق اكسل الفورمز'!BT60)</f>
        <v/>
      </c>
      <c r="AZW65" s="20" t="str">
        <f>IF('لصق اكسل الفورمز'!BU60="","",'لصق اكسل الفورمز'!BU60)</f>
        <v/>
      </c>
      <c r="AZX65" s="20" t="str">
        <f>IF('لصق اكسل الفورمز'!BV60="","",'لصق اكسل الفورمز'!BV60)</f>
        <v/>
      </c>
      <c r="AZY65" s="20" t="str">
        <f>IF('لصق اكسل الفورمز'!BW60="","",'لصق اكسل الفورمز'!BW60)</f>
        <v/>
      </c>
      <c r="AZZ65" s="20" t="str">
        <f>IF('لصق اكسل الفورمز'!BX60="","",'لصق اكسل الفورمز'!BX60)</f>
        <v/>
      </c>
      <c r="BAA65" s="20" t="str">
        <f>IF('لصق اكسل الفورمز'!BY60="","",'لصق اكسل الفورمز'!BY60)</f>
        <v/>
      </c>
      <c r="BAB65" s="20" t="str">
        <f>IF('لصق اكسل الفورمز'!BZ60="","",'لصق اكسل الفورمز'!BZ60)</f>
        <v/>
      </c>
      <c r="BAC65" s="20" t="str">
        <f>IF('لصق اكسل الفورمز'!CA60="","",'لصق اكسل الفورمز'!CA60)</f>
        <v/>
      </c>
      <c r="BAD65" s="20" t="str">
        <f>IF('لصق اكسل الفورمز'!CB60="","",'لصق اكسل الفورمز'!CB60)</f>
        <v/>
      </c>
      <c r="BAE65" s="20" t="str">
        <f>IF('لصق اكسل الفورمز'!CC60="","",'لصق اكسل الفورمز'!CC60)</f>
        <v/>
      </c>
      <c r="BAF65" s="20" t="str">
        <f>IF('لصق اكسل الفورمز'!CD60="","",'لصق اكسل الفورمز'!CD60)</f>
        <v/>
      </c>
      <c r="BAG65" s="20" t="str">
        <f>IF('لصق اكسل الفورمز'!CE60="","",'لصق اكسل الفورمز'!CE60)</f>
        <v/>
      </c>
      <c r="BAH65" s="20" t="str">
        <f>IF('لصق اكسل الفورمز'!CF60="","",'لصق اكسل الفورمز'!CF60)</f>
        <v/>
      </c>
      <c r="BAI65" s="20" t="str">
        <f>IF('لصق اكسل الفورمز'!CG60="","",'لصق اكسل الفورمز'!CG60)</f>
        <v/>
      </c>
      <c r="BAJ65" s="20" t="str">
        <f>IF('لصق اكسل الفورمز'!CH60="","",'لصق اكسل الفورمز'!CH60)</f>
        <v/>
      </c>
      <c r="BAK65" s="20" t="str">
        <f>IF('لصق اكسل الفورمز'!CI60="","",'لصق اكسل الفورمز'!CI60)</f>
        <v/>
      </c>
      <c r="BAL65" s="20" t="str">
        <f>IF('لصق اكسل الفورمز'!CJ60="","",'لصق اكسل الفورمز'!CJ60)</f>
        <v/>
      </c>
      <c r="BAM65" s="20" t="str">
        <f>IF('لصق اكسل الفورمز'!CK60="","",'لصق اكسل الفورمز'!CK60)</f>
        <v/>
      </c>
      <c r="BAN65" s="20" t="str">
        <f>IF('لصق اكسل الفورمز'!CL60="","",'لصق اكسل الفورمز'!CL60)</f>
        <v/>
      </c>
      <c r="BAO65" s="20" t="str">
        <f>IF('لصق اكسل الفورمز'!CM60="","",'لصق اكسل الفورمز'!CM60)</f>
        <v/>
      </c>
      <c r="BAP65" s="20" t="str">
        <f>IF('لصق اكسل الفورمز'!CN60="","",'لصق اكسل الفورمز'!CN60)</f>
        <v/>
      </c>
      <c r="BAQ65" s="20" t="str">
        <f>IF('لصق اكسل الفورمز'!CO60="","",'لصق اكسل الفورمز'!CO60)</f>
        <v/>
      </c>
      <c r="BAR65" s="20" t="str">
        <f>IF('لصق اكسل الفورمز'!CP60="","",'لصق اكسل الفورمز'!CP60)</f>
        <v/>
      </c>
      <c r="BAS65" s="20" t="str">
        <f>IF('لصق اكسل الفورمز'!CQ60="","",'لصق اكسل الفورمز'!CQ60)</f>
        <v/>
      </c>
      <c r="BAT65" s="20" t="str">
        <f>IF('لصق اكسل الفورمز'!CR60="","",'لصق اكسل الفورمز'!CR60)</f>
        <v/>
      </c>
      <c r="BAU65" s="20" t="str">
        <f>IF('لصق اكسل الفورمز'!CS60="","",'لصق اكسل الفورمز'!CS60)</f>
        <v/>
      </c>
      <c r="BAV65" s="20" t="str">
        <f>IF('لصق اكسل الفورمز'!CT60="","",'لصق اكسل الفورمز'!CT60)</f>
        <v/>
      </c>
      <c r="BAW65" s="20" t="str">
        <f>IF('لصق اكسل الفورمز'!CU60="","",'لصق اكسل الفورمز'!CU60)</f>
        <v/>
      </c>
      <c r="BAX65" s="20" t="str">
        <f>IF('لصق اكسل الفورمز'!CV60="","",'لصق اكسل الفورمز'!CV60)</f>
        <v/>
      </c>
      <c r="BAY65" s="20" t="str">
        <f>IF('لصق اكسل الفورمز'!CW60="","",'لصق اكسل الفورمز'!CW60)</f>
        <v/>
      </c>
      <c r="BAZ65" s="20" t="str">
        <f>IF('لصق اكسل الفورمز'!CX60="","",'لصق اكسل الفورمز'!CX60)</f>
        <v/>
      </c>
      <c r="BBA65" s="20" t="str">
        <f>IF('لصق اكسل الفورمز'!CY60="","",'لصق اكسل الفورمز'!CY60)</f>
        <v/>
      </c>
      <c r="BBB65" s="20" t="str">
        <f>IF('لصق اكسل الفورمز'!CZ60="","",'لصق اكسل الفورمز'!CZ60)</f>
        <v/>
      </c>
      <c r="BBC65" s="20" t="str">
        <f>IF('لصق اكسل الفورمز'!DA60="","",'لصق اكسل الفورمز'!DA60)</f>
        <v/>
      </c>
      <c r="BBD65" s="20" t="str">
        <f>IF('لصق اكسل الفورمز'!DB60="","",'لصق اكسل الفورمز'!DB60)</f>
        <v/>
      </c>
      <c r="BBE65" s="20" t="str">
        <f>IF('لصق اكسل الفورمز'!DC60="","",'لصق اكسل الفورمز'!DC60)</f>
        <v/>
      </c>
      <c r="BBF65" s="20" t="str">
        <f>IF('لصق اكسل الفورمز'!DD60="","",'لصق اكسل الفورمز'!DD60)</f>
        <v/>
      </c>
      <c r="BBG65" s="20" t="str">
        <f>IF('لصق اكسل الفورمز'!DE60="","",'لصق اكسل الفورمز'!DE60)</f>
        <v/>
      </c>
      <c r="BBH65" s="20" t="str">
        <f>IF('لصق اكسل الفورمز'!DF60="","",'لصق اكسل الفورمز'!DF60)</f>
        <v/>
      </c>
      <c r="BBI65" s="20" t="str">
        <f>IF('لصق اكسل الفورمز'!DG60="","",'لصق اكسل الفورمز'!DG60)</f>
        <v/>
      </c>
      <c r="BBJ65" s="20" t="str">
        <f>IF('لصق اكسل الفورمز'!DH60="","",'لصق اكسل الفورمز'!DH60)</f>
        <v/>
      </c>
      <c r="BBK65" s="20" t="str">
        <f>IF('لصق اكسل الفورمز'!DI60="","",'لصق اكسل الفورمز'!DI60)</f>
        <v/>
      </c>
      <c r="BBL65" s="20" t="str">
        <f>IF('لصق اكسل الفورمز'!DJ60="","",'لصق اكسل الفورمز'!DJ60)</f>
        <v/>
      </c>
      <c r="BBM65" s="20" t="str">
        <f>IF('لصق اكسل الفورمز'!DK60="","",'لصق اكسل الفورمز'!DK60)</f>
        <v/>
      </c>
      <c r="BBN65" s="20" t="str">
        <f>IF('لصق اكسل الفورمز'!DL60="","",'لصق اكسل الفورمز'!DL60)</f>
        <v/>
      </c>
      <c r="BBO65" s="20" t="str">
        <f>IF('لصق اكسل الفورمز'!DM60="","",'لصق اكسل الفورمز'!DM60)</f>
        <v/>
      </c>
      <c r="BCU65" s="20" t="str">
        <f t="shared" si="131"/>
        <v/>
      </c>
      <c r="BCV65" s="20" t="str">
        <f t="shared" si="132"/>
        <v/>
      </c>
      <c r="BCW65" s="20" t="str">
        <f t="shared" si="133"/>
        <v/>
      </c>
      <c r="BCX65" s="20" t="str">
        <f t="shared" si="134"/>
        <v/>
      </c>
      <c r="BCY65" s="20" t="str">
        <f t="shared" si="135"/>
        <v/>
      </c>
      <c r="BCZ65" s="20" t="str">
        <f t="shared" si="136"/>
        <v/>
      </c>
      <c r="BDA65" s="20" t="str">
        <f t="shared" si="137"/>
        <v/>
      </c>
      <c r="BDB65" s="20" t="str">
        <f t="shared" si="138"/>
        <v/>
      </c>
      <c r="BDC65" s="20" t="str">
        <f t="shared" si="139"/>
        <v/>
      </c>
      <c r="BDD65" s="20" t="str">
        <f t="shared" si="140"/>
        <v/>
      </c>
      <c r="BDE65" s="20" t="str">
        <f t="shared" si="141"/>
        <v/>
      </c>
      <c r="BDF65" s="20" t="str">
        <f t="shared" si="142"/>
        <v/>
      </c>
      <c r="BDG65" s="20" t="str">
        <f t="shared" si="143"/>
        <v/>
      </c>
      <c r="BDH65" s="20" t="str">
        <f t="shared" si="144"/>
        <v/>
      </c>
      <c r="BDI65" s="20" t="str">
        <f t="shared" si="145"/>
        <v/>
      </c>
      <c r="BDJ65" s="20" t="str">
        <f t="shared" si="146"/>
        <v/>
      </c>
      <c r="BDK65" s="20" t="str">
        <f t="shared" si="147"/>
        <v/>
      </c>
      <c r="BDL65" s="20" t="str">
        <f t="shared" si="148"/>
        <v/>
      </c>
      <c r="BDM65" s="20" t="str">
        <f t="shared" si="149"/>
        <v/>
      </c>
      <c r="BDN65" s="20" t="str">
        <f t="shared" si="150"/>
        <v/>
      </c>
      <c r="BDO65" s="20" t="str">
        <f t="shared" si="151"/>
        <v/>
      </c>
      <c r="BDP65" s="20" t="str">
        <f t="shared" si="152"/>
        <v/>
      </c>
      <c r="BDQ65" s="20" t="str">
        <f t="shared" si="153"/>
        <v/>
      </c>
      <c r="BDR65" s="20" t="str">
        <f t="shared" si="154"/>
        <v/>
      </c>
      <c r="BDS65" s="20" t="str">
        <f t="shared" si="155"/>
        <v/>
      </c>
      <c r="BDT65" s="20" t="str">
        <f t="shared" si="156"/>
        <v/>
      </c>
      <c r="BDU65" s="20" t="str">
        <f t="shared" si="157"/>
        <v/>
      </c>
      <c r="BDV65" s="20" t="str">
        <f t="shared" si="158"/>
        <v/>
      </c>
      <c r="BDW65" s="20" t="str">
        <f t="shared" si="159"/>
        <v/>
      </c>
      <c r="BDX65" s="20" t="str">
        <f t="shared" si="160"/>
        <v/>
      </c>
      <c r="BDY65" s="20" t="str">
        <f t="shared" si="161"/>
        <v/>
      </c>
      <c r="BDZ65" s="20" t="str">
        <f t="shared" si="162"/>
        <v/>
      </c>
      <c r="BEA65" s="20" t="str">
        <f t="shared" si="163"/>
        <v/>
      </c>
      <c r="BEB65" s="20" t="str">
        <f t="shared" si="164"/>
        <v/>
      </c>
      <c r="BEC65" s="20" t="str">
        <f t="shared" si="165"/>
        <v/>
      </c>
      <c r="BED65" s="20" t="str">
        <f t="shared" si="166"/>
        <v/>
      </c>
      <c r="BEE65" s="20" t="str">
        <f t="shared" si="167"/>
        <v/>
      </c>
      <c r="BEF65" s="20" t="str">
        <f t="shared" si="168"/>
        <v/>
      </c>
      <c r="BEG65" s="20" t="str">
        <f t="shared" si="169"/>
        <v/>
      </c>
      <c r="BEH65" s="20" t="str">
        <f t="shared" si="170"/>
        <v/>
      </c>
      <c r="BEI65" s="20" t="str">
        <f t="shared" si="171"/>
        <v/>
      </c>
      <c r="BEJ65" s="20" t="str">
        <f t="shared" si="172"/>
        <v/>
      </c>
      <c r="BEK65" s="20" t="str">
        <f t="shared" si="173"/>
        <v/>
      </c>
      <c r="BEL65" s="20" t="str">
        <f t="shared" si="174"/>
        <v/>
      </c>
      <c r="BEM65" s="20" t="str">
        <f t="shared" si="175"/>
        <v/>
      </c>
      <c r="BEN65" s="20" t="str">
        <f t="shared" si="176"/>
        <v/>
      </c>
      <c r="BEO65" s="20" t="str">
        <f t="shared" si="177"/>
        <v/>
      </c>
      <c r="BEP65" s="20" t="str">
        <f t="shared" si="178"/>
        <v/>
      </c>
      <c r="BEQ65" s="20" t="str">
        <f t="shared" si="179"/>
        <v/>
      </c>
      <c r="BER65" s="20" t="str">
        <f t="shared" si="180"/>
        <v/>
      </c>
      <c r="BES65" s="20" t="str">
        <f t="shared" si="181"/>
        <v/>
      </c>
      <c r="BET65" s="20" t="str">
        <f t="shared" si="182"/>
        <v/>
      </c>
      <c r="BEU65" s="20" t="str">
        <f t="shared" si="183"/>
        <v/>
      </c>
      <c r="BEV65" s="20" t="str">
        <f t="shared" si="184"/>
        <v/>
      </c>
      <c r="BEW65" s="20" t="str">
        <f t="shared" si="185"/>
        <v/>
      </c>
      <c r="BEX65" s="20" t="str">
        <f t="shared" si="186"/>
        <v/>
      </c>
      <c r="BEY65" s="20" t="str">
        <f t="shared" si="187"/>
        <v/>
      </c>
      <c r="BEZ65" s="20" t="str">
        <f t="shared" si="188"/>
        <v/>
      </c>
      <c r="BFA65" s="20" t="str">
        <f t="shared" si="189"/>
        <v/>
      </c>
      <c r="BFB65" s="20" t="str">
        <f t="shared" si="190"/>
        <v/>
      </c>
      <c r="BFC65" s="20" t="str">
        <f t="shared" si="191"/>
        <v/>
      </c>
      <c r="BFD65" s="20" t="str">
        <f t="shared" si="192"/>
        <v/>
      </c>
      <c r="BFE65" s="20" t="str">
        <f t="shared" si="193"/>
        <v/>
      </c>
      <c r="BFF65" s="20" t="str">
        <f t="shared" si="194"/>
        <v/>
      </c>
      <c r="BFG65" s="20" t="str">
        <f t="shared" si="195"/>
        <v/>
      </c>
      <c r="BFH65" s="20" t="str">
        <f t="shared" si="196"/>
        <v/>
      </c>
      <c r="BFI65" s="20" t="str">
        <f t="shared" si="197"/>
        <v/>
      </c>
      <c r="BFJ65" s="20" t="str">
        <f t="shared" si="198"/>
        <v/>
      </c>
      <c r="BFK65" s="20" t="str">
        <f t="shared" si="199"/>
        <v/>
      </c>
      <c r="BFL65" s="20" t="str">
        <f t="shared" si="200"/>
        <v/>
      </c>
      <c r="BFM65" s="20" t="str">
        <f t="shared" si="201"/>
        <v/>
      </c>
      <c r="BFN65" s="20" t="str">
        <f t="shared" si="202"/>
        <v/>
      </c>
      <c r="BFO65" s="20" t="str">
        <f t="shared" si="203"/>
        <v/>
      </c>
      <c r="BFP65" s="20" t="str">
        <f t="shared" si="204"/>
        <v/>
      </c>
      <c r="BFQ65" s="20" t="str">
        <f t="shared" si="205"/>
        <v/>
      </c>
      <c r="BFR65" s="20" t="str">
        <f t="shared" si="206"/>
        <v/>
      </c>
      <c r="BFS65" s="20" t="str">
        <f t="shared" si="207"/>
        <v/>
      </c>
      <c r="BFT65" s="20" t="str">
        <f t="shared" si="208"/>
        <v/>
      </c>
      <c r="BFU65" s="20" t="str">
        <f t="shared" si="209"/>
        <v/>
      </c>
      <c r="BFV65" s="20" t="str">
        <f t="shared" si="210"/>
        <v/>
      </c>
      <c r="BFW65" s="20" t="str">
        <f t="shared" si="211"/>
        <v/>
      </c>
      <c r="BFX65" s="20" t="str">
        <f t="shared" si="212"/>
        <v/>
      </c>
      <c r="BFY65" s="20" t="str">
        <f t="shared" si="213"/>
        <v/>
      </c>
      <c r="BFZ65" s="20" t="str">
        <f t="shared" si="214"/>
        <v/>
      </c>
      <c r="BGA65" s="20" t="str">
        <f t="shared" si="215"/>
        <v/>
      </c>
      <c r="BGB65" s="20" t="str">
        <f t="shared" si="216"/>
        <v/>
      </c>
      <c r="BGC65" s="20" t="str">
        <f t="shared" si="217"/>
        <v/>
      </c>
      <c r="BGD65" s="20" t="str">
        <f t="shared" si="218"/>
        <v/>
      </c>
      <c r="BGE65" s="20" t="str">
        <f t="shared" si="219"/>
        <v/>
      </c>
      <c r="BGF65" s="20" t="str">
        <f t="shared" si="220"/>
        <v/>
      </c>
      <c r="BGG65" s="20" t="str">
        <f t="shared" si="221"/>
        <v/>
      </c>
      <c r="BGH65" s="20" t="str">
        <f t="shared" si="222"/>
        <v/>
      </c>
      <c r="BGI65" s="20" t="str">
        <f t="shared" si="223"/>
        <v/>
      </c>
      <c r="BGJ65" s="20" t="str">
        <f t="shared" si="224"/>
        <v/>
      </c>
      <c r="BGK65" s="20" t="str">
        <f t="shared" si="225"/>
        <v/>
      </c>
      <c r="BGL65" s="20" t="str">
        <f t="shared" si="226"/>
        <v/>
      </c>
      <c r="BGM65" s="20" t="str">
        <f t="shared" si="227"/>
        <v/>
      </c>
      <c r="BGN65" s="20" t="str">
        <f t="shared" si="228"/>
        <v/>
      </c>
      <c r="BGO65" s="20" t="str">
        <f t="shared" si="229"/>
        <v/>
      </c>
      <c r="BGP65" s="20" t="str">
        <f t="shared" si="230"/>
        <v/>
      </c>
      <c r="BGQ65" s="20" t="str">
        <f t="shared" si="231"/>
        <v/>
      </c>
      <c r="BGR65" s="20" t="str">
        <f t="shared" si="232"/>
        <v/>
      </c>
      <c r="BGS65" s="20" t="str">
        <f t="shared" si="233"/>
        <v/>
      </c>
      <c r="BGT65" s="20" t="str">
        <f t="shared" si="234"/>
        <v/>
      </c>
      <c r="BGU65" s="20" t="str">
        <f t="shared" si="235"/>
        <v/>
      </c>
      <c r="BGV65" s="20" t="str">
        <f t="shared" si="236"/>
        <v/>
      </c>
      <c r="BGW65" s="20" t="str">
        <f t="shared" si="237"/>
        <v/>
      </c>
      <c r="BGX65" s="20" t="str">
        <f t="shared" si="238"/>
        <v/>
      </c>
      <c r="BGY65" s="20" t="str">
        <f t="shared" si="239"/>
        <v/>
      </c>
      <c r="BGZ65" s="20" t="str">
        <f t="shared" si="240"/>
        <v/>
      </c>
      <c r="BHA65" s="20" t="str">
        <f t="shared" si="241"/>
        <v/>
      </c>
      <c r="BHB65" s="20" t="str">
        <f t="shared" si="242"/>
        <v/>
      </c>
      <c r="BHC65" s="20" t="str">
        <f t="shared" si="243"/>
        <v/>
      </c>
      <c r="BHD65" s="20" t="str">
        <f t="shared" si="244"/>
        <v/>
      </c>
      <c r="BHE65" s="20" t="str">
        <f t="shared" si="245"/>
        <v/>
      </c>
      <c r="BHF65" s="20" t="str">
        <f t="shared" si="246"/>
        <v/>
      </c>
      <c r="BHG65" s="20" t="str">
        <f t="shared" si="247"/>
        <v/>
      </c>
      <c r="BHJ65" s="20" t="str">
        <f t="shared" si="248"/>
        <v/>
      </c>
      <c r="BHL65" s="20" t="str">
        <f t="shared" si="313"/>
        <v/>
      </c>
      <c r="BHM65" s="20" t="str">
        <f t="shared" si="313"/>
        <v/>
      </c>
      <c r="BHN65" s="20" t="str">
        <f t="shared" si="313"/>
        <v/>
      </c>
      <c r="BHO65" s="20" t="str">
        <f t="shared" si="313"/>
        <v/>
      </c>
      <c r="BHP65" s="20" t="str">
        <f t="shared" si="313"/>
        <v/>
      </c>
      <c r="BHQ65" s="20" t="str">
        <f t="shared" si="313"/>
        <v/>
      </c>
      <c r="BHR65" s="20" t="str">
        <f t="shared" si="313"/>
        <v/>
      </c>
      <c r="BHS65" s="20" t="str">
        <f t="shared" si="313"/>
        <v/>
      </c>
      <c r="BHT65" s="20" t="str">
        <f t="shared" si="313"/>
        <v/>
      </c>
      <c r="BHU65" s="20" t="str">
        <f t="shared" si="313"/>
        <v/>
      </c>
      <c r="BHV65" s="20" t="str">
        <f t="shared" si="313"/>
        <v/>
      </c>
      <c r="BHW65" s="20" t="str">
        <f t="shared" si="313"/>
        <v/>
      </c>
      <c r="BHX65" s="20" t="str">
        <f t="shared" si="313"/>
        <v/>
      </c>
      <c r="BHY65" s="20" t="str">
        <f t="shared" si="313"/>
        <v/>
      </c>
      <c r="BHZ65" s="20" t="str">
        <f t="shared" si="313"/>
        <v/>
      </c>
      <c r="BIA65" s="20" t="str">
        <f t="shared" si="313"/>
        <v/>
      </c>
      <c r="BIB65" s="20" t="str">
        <f t="shared" si="312"/>
        <v/>
      </c>
      <c r="BIC65" s="20" t="str">
        <f t="shared" si="312"/>
        <v/>
      </c>
      <c r="BID65" s="20" t="str">
        <f t="shared" si="312"/>
        <v/>
      </c>
      <c r="BIE65" s="20" t="str">
        <f t="shared" si="312"/>
        <v/>
      </c>
    </row>
    <row r="66" spans="1:104 1303:1591" ht="14.5">
      <c r="A66" s="523">
        <v>60</v>
      </c>
      <c r="B66" s="510" t="str">
        <f>IF('لصق اكسل الفورمز'!E61="","",'لصق اكسل الفورمز'!E61)</f>
        <v/>
      </c>
      <c r="C66" s="510" t="str">
        <f t="shared" si="93"/>
        <v/>
      </c>
      <c r="D66" s="510" t="str">
        <f t="shared" si="276"/>
        <v/>
      </c>
      <c r="E66" s="510" t="str">
        <f t="shared" si="277"/>
        <v/>
      </c>
      <c r="F66" s="510" t="str">
        <f t="shared" si="278"/>
        <v/>
      </c>
      <c r="G66" s="510" t="str">
        <f t="shared" si="279"/>
        <v/>
      </c>
      <c r="H66" s="510" t="str">
        <f t="shared" si="280"/>
        <v/>
      </c>
      <c r="I66" s="510" t="str">
        <f t="shared" si="281"/>
        <v/>
      </c>
      <c r="J66" s="510" t="str">
        <f t="shared" si="282"/>
        <v/>
      </c>
      <c r="K66" s="510" t="str">
        <f t="shared" si="283"/>
        <v/>
      </c>
      <c r="L66" s="510" t="str">
        <f t="shared" si="253"/>
        <v/>
      </c>
      <c r="M66" s="510" t="str">
        <f t="shared" si="254"/>
        <v/>
      </c>
      <c r="N66" s="510" t="str">
        <f t="shared" si="255"/>
        <v/>
      </c>
      <c r="O66" s="510" t="str">
        <f t="shared" si="256"/>
        <v/>
      </c>
      <c r="P66" s="510" t="str">
        <f t="shared" si="257"/>
        <v/>
      </c>
      <c r="Q66" s="510" t="str">
        <f t="shared" si="258"/>
        <v/>
      </c>
      <c r="R66" s="510" t="str">
        <f t="shared" si="259"/>
        <v/>
      </c>
      <c r="S66" s="510" t="str">
        <f t="shared" si="260"/>
        <v/>
      </c>
      <c r="T66" s="510" t="str">
        <f t="shared" si="261"/>
        <v/>
      </c>
      <c r="U66" s="510" t="str">
        <f t="shared" si="262"/>
        <v/>
      </c>
      <c r="V66" s="510" t="str">
        <f t="shared" si="263"/>
        <v/>
      </c>
      <c r="W66" s="527" t="str">
        <f t="shared" si="94"/>
        <v/>
      </c>
      <c r="X66" s="510" t="str">
        <f t="shared" si="95"/>
        <v/>
      </c>
      <c r="Y66" s="564" t="str">
        <f t="shared" si="96"/>
        <v/>
      </c>
      <c r="AL66" s="20">
        <f t="shared" si="97"/>
        <v>0</v>
      </c>
      <c r="AM66" s="20">
        <f t="shared" si="98"/>
        <v>0</v>
      </c>
      <c r="AO66" s="20" t="str">
        <f t="shared" si="99"/>
        <v/>
      </c>
      <c r="AQ66" s="20" t="str">
        <f t="shared" si="252"/>
        <v/>
      </c>
      <c r="AR66" s="20" t="str">
        <f t="shared" si="101"/>
        <v/>
      </c>
      <c r="AS66" s="20" t="str">
        <f t="shared" si="102"/>
        <v/>
      </c>
      <c r="AT66" s="20" t="str">
        <f t="shared" si="103"/>
        <v/>
      </c>
      <c r="AU66" s="20" t="str">
        <f t="shared" si="104"/>
        <v/>
      </c>
      <c r="AV66" s="20" t="str">
        <f t="shared" si="105"/>
        <v/>
      </c>
      <c r="AW66" s="20" t="str">
        <f t="shared" si="106"/>
        <v/>
      </c>
      <c r="AX66" s="20" t="str">
        <f t="shared" si="107"/>
        <v/>
      </c>
      <c r="AY66" s="20" t="str">
        <f t="shared" si="108"/>
        <v/>
      </c>
      <c r="AZ66" s="20" t="str">
        <f t="shared" si="109"/>
        <v/>
      </c>
      <c r="BA66" s="20" t="str">
        <f t="shared" si="110"/>
        <v/>
      </c>
      <c r="BB66" s="20" t="str">
        <f t="shared" si="111"/>
        <v/>
      </c>
      <c r="BC66" s="20" t="str">
        <f t="shared" si="112"/>
        <v/>
      </c>
      <c r="BD66" s="20" t="str">
        <f t="shared" si="113"/>
        <v/>
      </c>
      <c r="BE66" s="20" t="str">
        <f t="shared" si="114"/>
        <v/>
      </c>
      <c r="BF66" s="20" t="str">
        <f t="shared" si="115"/>
        <v/>
      </c>
      <c r="BG66" s="20" t="str">
        <f t="shared" si="116"/>
        <v/>
      </c>
      <c r="BH66" s="20" t="str">
        <f t="shared" si="117"/>
        <v/>
      </c>
      <c r="BI66" s="20" t="str">
        <f t="shared" si="118"/>
        <v/>
      </c>
      <c r="BJ66" s="20" t="str">
        <f t="shared" si="119"/>
        <v/>
      </c>
      <c r="BL66" s="38" t="e">
        <f t="shared" si="120"/>
        <v>#DIV/0!</v>
      </c>
      <c r="BM66" s="4">
        <f t="shared" si="121"/>
        <v>0</v>
      </c>
      <c r="BN66" s="4">
        <f t="shared" si="122"/>
        <v>0</v>
      </c>
      <c r="BO66" s="4">
        <f t="shared" si="123"/>
        <v>0</v>
      </c>
      <c r="BP66" s="173" t="str">
        <f t="shared" si="124"/>
        <v/>
      </c>
      <c r="BQ66" s="4">
        <f t="shared" si="125"/>
        <v>0</v>
      </c>
      <c r="BT66" s="268" t="str">
        <f t="shared" si="126"/>
        <v/>
      </c>
      <c r="BU66" s="268" t="str">
        <f t="shared" si="127"/>
        <v/>
      </c>
      <c r="BX66" s="20">
        <f t="shared" si="128"/>
        <v>1</v>
      </c>
      <c r="CG66" s="20" t="str">
        <f t="shared" si="129"/>
        <v/>
      </c>
      <c r="CH66" s="20" t="str">
        <f t="shared" si="307"/>
        <v/>
      </c>
      <c r="CI66" s="20" t="str">
        <f t="shared" si="308"/>
        <v/>
      </c>
      <c r="CJ66" s="20" t="str">
        <f t="shared" si="309"/>
        <v/>
      </c>
      <c r="CK66" s="20" t="str">
        <f t="shared" si="284"/>
        <v/>
      </c>
      <c r="CL66" s="20" t="str">
        <f t="shared" si="285"/>
        <v/>
      </c>
      <c r="CM66" s="20" t="str">
        <f t="shared" si="286"/>
        <v/>
      </c>
      <c r="CN66" s="20" t="str">
        <f t="shared" si="287"/>
        <v/>
      </c>
      <c r="CO66" s="20" t="str">
        <f t="shared" si="288"/>
        <v/>
      </c>
      <c r="CP66" s="20" t="str">
        <f t="shared" si="289"/>
        <v/>
      </c>
      <c r="CQ66" s="20" t="str">
        <f t="shared" si="290"/>
        <v/>
      </c>
      <c r="CR66" s="20" t="str">
        <f t="shared" si="291"/>
        <v/>
      </c>
      <c r="CS66" s="20" t="str">
        <f t="shared" si="292"/>
        <v/>
      </c>
      <c r="CT66" s="20" t="str">
        <f t="shared" si="293"/>
        <v/>
      </c>
      <c r="CU66" s="20" t="str">
        <f t="shared" si="294"/>
        <v/>
      </c>
      <c r="CV66" s="20" t="str">
        <f t="shared" si="295"/>
        <v/>
      </c>
      <c r="CW66" s="20" t="str">
        <f t="shared" si="296"/>
        <v/>
      </c>
      <c r="CX66" s="20" t="str">
        <f t="shared" si="297"/>
        <v/>
      </c>
      <c r="CY66" s="20" t="str">
        <f t="shared" si="298"/>
        <v/>
      </c>
      <c r="CZ66" s="20" t="str">
        <f t="shared" si="130"/>
        <v/>
      </c>
      <c r="AXC66" s="20" t="str">
        <f>IF('لصق اكسل الفورمز'!A61="","",'لصق اكسل الفورمز'!A61)</f>
        <v/>
      </c>
      <c r="AXD66" s="20" t="str">
        <f>IF('لصق اكسل الفورمز'!B61="","",'لصق اكسل الفورمز'!B61)</f>
        <v/>
      </c>
      <c r="AXE66" s="20" t="str">
        <f>IF('لصق اكسل الفورمز'!C61="","",'لصق اكسل الفورمز'!C61)</f>
        <v/>
      </c>
      <c r="AXF66" s="20" t="str">
        <f>IF('لصق اكسل الفورمز'!D61="","",'لصق اكسل الفورمز'!D61)</f>
        <v/>
      </c>
      <c r="AXG66" s="20" t="str">
        <f>IF('لصق اكسل الفورمز'!E61="","",'لصق اكسل الفورمز'!E61)</f>
        <v/>
      </c>
      <c r="AXH66" s="20" t="str">
        <f>IF('لصق اكسل الفورمز'!F61="","",'لصق اكسل الفورمز'!F61)</f>
        <v/>
      </c>
      <c r="AXI66" s="20" t="str">
        <f>IF('لصق اكسل الفورمز'!G61="","",'لصق اكسل الفورمز'!G61)</f>
        <v/>
      </c>
      <c r="AXJ66" s="20" t="str">
        <f>IF('لصق اكسل الفورمز'!H61="","",'لصق اكسل الفورمز'!H61)</f>
        <v/>
      </c>
      <c r="AXK66" s="20" t="str">
        <f>IF('لصق اكسل الفورمز'!I61="","",'لصق اكسل الفورمز'!I61)</f>
        <v/>
      </c>
      <c r="AXL66" s="20" t="str">
        <f>IF('لصق اكسل الفورمز'!J61="","",'لصق اكسل الفورمز'!J61)</f>
        <v/>
      </c>
      <c r="AXM66" s="20" t="str">
        <f>IF('لصق اكسل الفورمز'!K61="","",'لصق اكسل الفورمز'!K61)</f>
        <v/>
      </c>
      <c r="AXN66" s="20" t="str">
        <f>IF('لصق اكسل الفورمز'!L61="","",'لصق اكسل الفورمز'!L61)</f>
        <v/>
      </c>
      <c r="AXO66" s="20" t="str">
        <f>IF('لصق اكسل الفورمز'!M61="","",'لصق اكسل الفورمز'!M61)</f>
        <v/>
      </c>
      <c r="AXP66" s="20" t="str">
        <f>IF('لصق اكسل الفورمز'!N61="","",'لصق اكسل الفورمز'!N61)</f>
        <v/>
      </c>
      <c r="AXQ66" s="20" t="str">
        <f>IF('لصق اكسل الفورمز'!O61="","",'لصق اكسل الفورمز'!O61)</f>
        <v/>
      </c>
      <c r="AXR66" s="20" t="str">
        <f>IF('لصق اكسل الفورمز'!P61="","",'لصق اكسل الفورمز'!P61)</f>
        <v/>
      </c>
      <c r="AXS66" s="20" t="str">
        <f>IF('لصق اكسل الفورمز'!Q61="","",'لصق اكسل الفورمز'!Q61)</f>
        <v/>
      </c>
      <c r="AXT66" s="20" t="str">
        <f>IF('لصق اكسل الفورمز'!R61="","",'لصق اكسل الفورمز'!R61)</f>
        <v/>
      </c>
      <c r="AXU66" s="20" t="str">
        <f>IF('لصق اكسل الفورمز'!S61="","",'لصق اكسل الفورمز'!S61)</f>
        <v/>
      </c>
      <c r="AXV66" s="20" t="str">
        <f>IF('لصق اكسل الفورمز'!T61="","",'لصق اكسل الفورمز'!T61)</f>
        <v/>
      </c>
      <c r="AXW66" s="20" t="str">
        <f>IF('لصق اكسل الفورمز'!U61="","",'لصق اكسل الفورمز'!U61)</f>
        <v/>
      </c>
      <c r="AXX66" s="20" t="str">
        <f>IF('لصق اكسل الفورمز'!V61="","",'لصق اكسل الفورمز'!V61)</f>
        <v/>
      </c>
      <c r="AXY66" s="20" t="str">
        <f>IF('لصق اكسل الفورمز'!W61="","",'لصق اكسل الفورمز'!W61)</f>
        <v/>
      </c>
      <c r="AXZ66" s="20" t="str">
        <f>IF('لصق اكسل الفورمز'!X61="","",'لصق اكسل الفورمز'!X61)</f>
        <v/>
      </c>
      <c r="AYA66" s="20" t="str">
        <f>IF('لصق اكسل الفورمز'!Y61="","",'لصق اكسل الفورمز'!Y61)</f>
        <v/>
      </c>
      <c r="AYB66" s="20" t="str">
        <f>IF('لصق اكسل الفورمز'!Z61="","",'لصق اكسل الفورمز'!Z61)</f>
        <v/>
      </c>
      <c r="AYC66" s="20" t="str">
        <f>IF('لصق اكسل الفورمز'!AA61="","",'لصق اكسل الفورمز'!AA61)</f>
        <v/>
      </c>
      <c r="AYD66" s="20" t="str">
        <f>IF('لصق اكسل الفورمز'!AB61="","",'لصق اكسل الفورمز'!AB61)</f>
        <v/>
      </c>
      <c r="AYE66" s="20" t="str">
        <f>IF('لصق اكسل الفورمز'!AC61="","",'لصق اكسل الفورمز'!AC61)</f>
        <v/>
      </c>
      <c r="AYF66" s="20" t="str">
        <f>IF('لصق اكسل الفورمز'!AD61="","",'لصق اكسل الفورمز'!AD61)</f>
        <v/>
      </c>
      <c r="AYG66" s="20" t="str">
        <f>IF('لصق اكسل الفورمز'!AE61="","",'لصق اكسل الفورمز'!AE61)</f>
        <v/>
      </c>
      <c r="AYH66" s="20" t="str">
        <f>IF('لصق اكسل الفورمز'!AF61="","",'لصق اكسل الفورمز'!AF61)</f>
        <v/>
      </c>
      <c r="AYI66" s="20" t="str">
        <f>IF('لصق اكسل الفورمز'!AG61="","",'لصق اكسل الفورمز'!AG61)</f>
        <v/>
      </c>
      <c r="AYJ66" s="20" t="str">
        <f>IF('لصق اكسل الفورمز'!AH61="","",'لصق اكسل الفورمز'!AH61)</f>
        <v/>
      </c>
      <c r="AYK66" s="20" t="str">
        <f>IF('لصق اكسل الفورمز'!AI61="","",'لصق اكسل الفورمز'!AI61)</f>
        <v/>
      </c>
      <c r="AYL66" s="20" t="str">
        <f>IF('لصق اكسل الفورمز'!AJ61="","",'لصق اكسل الفورمز'!AJ61)</f>
        <v/>
      </c>
      <c r="AYM66" s="20" t="str">
        <f>IF('لصق اكسل الفورمز'!AK61="","",'لصق اكسل الفورمز'!AK61)</f>
        <v/>
      </c>
      <c r="AYN66" s="20" t="str">
        <f>IF('لصق اكسل الفورمز'!AL61="","",'لصق اكسل الفورمز'!AL61)</f>
        <v/>
      </c>
      <c r="AYO66" s="20" t="str">
        <f>IF('لصق اكسل الفورمز'!AM61="","",'لصق اكسل الفورمز'!AM61)</f>
        <v/>
      </c>
      <c r="AYP66" s="20" t="str">
        <f>IF('لصق اكسل الفورمز'!AN61="","",'لصق اكسل الفورمز'!AN61)</f>
        <v/>
      </c>
      <c r="AYQ66" s="20" t="str">
        <f>IF('لصق اكسل الفورمز'!AO61="","",'لصق اكسل الفورمز'!AO61)</f>
        <v/>
      </c>
      <c r="AYR66" s="20" t="str">
        <f>IF('لصق اكسل الفورمز'!AP61="","",'لصق اكسل الفورمز'!AP61)</f>
        <v/>
      </c>
      <c r="AYS66" s="20" t="str">
        <f>IF('لصق اكسل الفورمز'!AQ61="","",'لصق اكسل الفورمز'!AQ61)</f>
        <v/>
      </c>
      <c r="AYT66" s="20" t="str">
        <f>IF('لصق اكسل الفورمز'!AR61="","",'لصق اكسل الفورمز'!AR61)</f>
        <v/>
      </c>
      <c r="AYU66" s="20" t="str">
        <f>IF('لصق اكسل الفورمز'!AS61="","",'لصق اكسل الفورمز'!AS61)</f>
        <v/>
      </c>
      <c r="AYV66" s="20" t="str">
        <f>IF('لصق اكسل الفورمز'!AT61="","",'لصق اكسل الفورمز'!AT61)</f>
        <v/>
      </c>
      <c r="AYW66" s="20" t="str">
        <f>IF('لصق اكسل الفورمز'!AU61="","",'لصق اكسل الفورمز'!AU61)</f>
        <v/>
      </c>
      <c r="AYX66" s="20" t="str">
        <f>IF('لصق اكسل الفورمز'!AV61="","",'لصق اكسل الفورمز'!AV61)</f>
        <v/>
      </c>
      <c r="AYY66" s="20" t="str">
        <f>IF('لصق اكسل الفورمز'!AW61="","",'لصق اكسل الفورمز'!AW61)</f>
        <v/>
      </c>
      <c r="AYZ66" s="20" t="str">
        <f>IF('لصق اكسل الفورمز'!AX61="","",'لصق اكسل الفورمز'!AX61)</f>
        <v/>
      </c>
      <c r="AZA66" s="20" t="str">
        <f>IF('لصق اكسل الفورمز'!AY61="","",'لصق اكسل الفورمز'!AY61)</f>
        <v/>
      </c>
      <c r="AZB66" s="20" t="str">
        <f>IF('لصق اكسل الفورمز'!AZ61="","",'لصق اكسل الفورمز'!AZ61)</f>
        <v/>
      </c>
      <c r="AZC66" s="20" t="str">
        <f>IF('لصق اكسل الفورمز'!BA61="","",'لصق اكسل الفورمز'!BA61)</f>
        <v/>
      </c>
      <c r="AZD66" s="20" t="str">
        <f>IF('لصق اكسل الفورمز'!BB61="","",'لصق اكسل الفورمز'!BB61)</f>
        <v/>
      </c>
      <c r="AZE66" s="20" t="str">
        <f>IF('لصق اكسل الفورمز'!BC61="","",'لصق اكسل الفورمز'!BC61)</f>
        <v/>
      </c>
      <c r="AZF66" s="20" t="str">
        <f>IF('لصق اكسل الفورمز'!BD61="","",'لصق اكسل الفورمز'!BD61)</f>
        <v/>
      </c>
      <c r="AZG66" s="20" t="str">
        <f>IF('لصق اكسل الفورمز'!BE61="","",'لصق اكسل الفورمز'!BE61)</f>
        <v/>
      </c>
      <c r="AZH66" s="20" t="str">
        <f>IF('لصق اكسل الفورمز'!BF61="","",'لصق اكسل الفورمز'!BF61)</f>
        <v/>
      </c>
      <c r="AZI66" s="20" t="str">
        <f>IF('لصق اكسل الفورمز'!BG61="","",'لصق اكسل الفورمز'!BG61)</f>
        <v/>
      </c>
      <c r="AZJ66" s="20" t="str">
        <f>IF('لصق اكسل الفورمز'!BH61="","",'لصق اكسل الفورمز'!BH61)</f>
        <v/>
      </c>
      <c r="AZK66" s="20" t="str">
        <f>IF('لصق اكسل الفورمز'!BI61="","",'لصق اكسل الفورمز'!BI61)</f>
        <v/>
      </c>
      <c r="AZL66" s="20" t="str">
        <f>IF('لصق اكسل الفورمز'!BJ61="","",'لصق اكسل الفورمز'!BJ61)</f>
        <v/>
      </c>
      <c r="AZM66" s="20" t="str">
        <f>IF('لصق اكسل الفورمز'!BK61="","",'لصق اكسل الفورمز'!BK61)</f>
        <v/>
      </c>
      <c r="AZN66" s="20" t="str">
        <f>IF('لصق اكسل الفورمز'!BL61="","",'لصق اكسل الفورمز'!BL61)</f>
        <v/>
      </c>
      <c r="AZO66" s="20" t="str">
        <f>IF('لصق اكسل الفورمز'!BM61="","",'لصق اكسل الفورمز'!BM61)</f>
        <v/>
      </c>
      <c r="AZP66" s="20" t="str">
        <f>IF('لصق اكسل الفورمز'!BN61="","",'لصق اكسل الفورمز'!BN61)</f>
        <v/>
      </c>
      <c r="AZQ66" s="20" t="str">
        <f>IF('لصق اكسل الفورمز'!BO61="","",'لصق اكسل الفورمز'!BO61)</f>
        <v/>
      </c>
      <c r="AZR66" s="20" t="str">
        <f>IF('لصق اكسل الفورمز'!BP61="","",'لصق اكسل الفورمز'!BP61)</f>
        <v/>
      </c>
      <c r="AZS66" s="20" t="str">
        <f>IF('لصق اكسل الفورمز'!BQ61="","",'لصق اكسل الفورمز'!BQ61)</f>
        <v/>
      </c>
      <c r="AZT66" s="20" t="str">
        <f>IF('لصق اكسل الفورمز'!BR61="","",'لصق اكسل الفورمز'!BR61)</f>
        <v/>
      </c>
      <c r="AZU66" s="20" t="str">
        <f>IF('لصق اكسل الفورمز'!BS61="","",'لصق اكسل الفورمز'!BS61)</f>
        <v/>
      </c>
      <c r="AZV66" s="20" t="str">
        <f>IF('لصق اكسل الفورمز'!BT61="","",'لصق اكسل الفورمز'!BT61)</f>
        <v/>
      </c>
      <c r="AZW66" s="20" t="str">
        <f>IF('لصق اكسل الفورمز'!BU61="","",'لصق اكسل الفورمز'!BU61)</f>
        <v/>
      </c>
      <c r="AZX66" s="20" t="str">
        <f>IF('لصق اكسل الفورمز'!BV61="","",'لصق اكسل الفورمز'!BV61)</f>
        <v/>
      </c>
      <c r="AZY66" s="20" t="str">
        <f>IF('لصق اكسل الفورمز'!BW61="","",'لصق اكسل الفورمز'!BW61)</f>
        <v/>
      </c>
      <c r="AZZ66" s="20" t="str">
        <f>IF('لصق اكسل الفورمز'!BX61="","",'لصق اكسل الفورمز'!BX61)</f>
        <v/>
      </c>
      <c r="BAA66" s="20" t="str">
        <f>IF('لصق اكسل الفورمز'!BY61="","",'لصق اكسل الفورمز'!BY61)</f>
        <v/>
      </c>
      <c r="BAB66" s="20" t="str">
        <f>IF('لصق اكسل الفورمز'!BZ61="","",'لصق اكسل الفورمز'!BZ61)</f>
        <v/>
      </c>
      <c r="BAC66" s="20" t="str">
        <f>IF('لصق اكسل الفورمز'!CA61="","",'لصق اكسل الفورمز'!CA61)</f>
        <v/>
      </c>
      <c r="BAD66" s="20" t="str">
        <f>IF('لصق اكسل الفورمز'!CB61="","",'لصق اكسل الفورمز'!CB61)</f>
        <v/>
      </c>
      <c r="BAE66" s="20" t="str">
        <f>IF('لصق اكسل الفورمز'!CC61="","",'لصق اكسل الفورمز'!CC61)</f>
        <v/>
      </c>
      <c r="BAF66" s="20" t="str">
        <f>IF('لصق اكسل الفورمز'!CD61="","",'لصق اكسل الفورمز'!CD61)</f>
        <v/>
      </c>
      <c r="BAG66" s="20" t="str">
        <f>IF('لصق اكسل الفورمز'!CE61="","",'لصق اكسل الفورمز'!CE61)</f>
        <v/>
      </c>
      <c r="BAH66" s="20" t="str">
        <f>IF('لصق اكسل الفورمز'!CF61="","",'لصق اكسل الفورمز'!CF61)</f>
        <v/>
      </c>
      <c r="BAI66" s="20" t="str">
        <f>IF('لصق اكسل الفورمز'!CG61="","",'لصق اكسل الفورمز'!CG61)</f>
        <v/>
      </c>
      <c r="BAJ66" s="20" t="str">
        <f>IF('لصق اكسل الفورمز'!CH61="","",'لصق اكسل الفورمز'!CH61)</f>
        <v/>
      </c>
      <c r="BAK66" s="20" t="str">
        <f>IF('لصق اكسل الفورمز'!CI61="","",'لصق اكسل الفورمز'!CI61)</f>
        <v/>
      </c>
      <c r="BAL66" s="20" t="str">
        <f>IF('لصق اكسل الفورمز'!CJ61="","",'لصق اكسل الفورمز'!CJ61)</f>
        <v/>
      </c>
      <c r="BAM66" s="20" t="str">
        <f>IF('لصق اكسل الفورمز'!CK61="","",'لصق اكسل الفورمز'!CK61)</f>
        <v/>
      </c>
      <c r="BAN66" s="20" t="str">
        <f>IF('لصق اكسل الفورمز'!CL61="","",'لصق اكسل الفورمز'!CL61)</f>
        <v/>
      </c>
      <c r="BAO66" s="20" t="str">
        <f>IF('لصق اكسل الفورمز'!CM61="","",'لصق اكسل الفورمز'!CM61)</f>
        <v/>
      </c>
      <c r="BAP66" s="20" t="str">
        <f>IF('لصق اكسل الفورمز'!CN61="","",'لصق اكسل الفورمز'!CN61)</f>
        <v/>
      </c>
      <c r="BAQ66" s="20" t="str">
        <f>IF('لصق اكسل الفورمز'!CO61="","",'لصق اكسل الفورمز'!CO61)</f>
        <v/>
      </c>
      <c r="BAR66" s="20" t="str">
        <f>IF('لصق اكسل الفورمز'!CP61="","",'لصق اكسل الفورمز'!CP61)</f>
        <v/>
      </c>
      <c r="BAS66" s="20" t="str">
        <f>IF('لصق اكسل الفورمز'!CQ61="","",'لصق اكسل الفورمز'!CQ61)</f>
        <v/>
      </c>
      <c r="BAT66" s="20" t="str">
        <f>IF('لصق اكسل الفورمز'!CR61="","",'لصق اكسل الفورمز'!CR61)</f>
        <v/>
      </c>
      <c r="BAU66" s="20" t="str">
        <f>IF('لصق اكسل الفورمز'!CS61="","",'لصق اكسل الفورمز'!CS61)</f>
        <v/>
      </c>
      <c r="BAV66" s="20" t="str">
        <f>IF('لصق اكسل الفورمز'!CT61="","",'لصق اكسل الفورمز'!CT61)</f>
        <v/>
      </c>
      <c r="BAW66" s="20" t="str">
        <f>IF('لصق اكسل الفورمز'!CU61="","",'لصق اكسل الفورمز'!CU61)</f>
        <v/>
      </c>
      <c r="BAX66" s="20" t="str">
        <f>IF('لصق اكسل الفورمز'!CV61="","",'لصق اكسل الفورمز'!CV61)</f>
        <v/>
      </c>
      <c r="BAY66" s="20" t="str">
        <f>IF('لصق اكسل الفورمز'!CW61="","",'لصق اكسل الفورمز'!CW61)</f>
        <v/>
      </c>
      <c r="BAZ66" s="20" t="str">
        <f>IF('لصق اكسل الفورمز'!CX61="","",'لصق اكسل الفورمز'!CX61)</f>
        <v/>
      </c>
      <c r="BBA66" s="20" t="str">
        <f>IF('لصق اكسل الفورمز'!CY61="","",'لصق اكسل الفورمز'!CY61)</f>
        <v/>
      </c>
      <c r="BBB66" s="20" t="str">
        <f>IF('لصق اكسل الفورمز'!CZ61="","",'لصق اكسل الفورمز'!CZ61)</f>
        <v/>
      </c>
      <c r="BBC66" s="20" t="str">
        <f>IF('لصق اكسل الفورمز'!DA61="","",'لصق اكسل الفورمز'!DA61)</f>
        <v/>
      </c>
      <c r="BBD66" s="20" t="str">
        <f>IF('لصق اكسل الفورمز'!DB61="","",'لصق اكسل الفورمز'!DB61)</f>
        <v/>
      </c>
      <c r="BBE66" s="20" t="str">
        <f>IF('لصق اكسل الفورمز'!DC61="","",'لصق اكسل الفورمز'!DC61)</f>
        <v/>
      </c>
      <c r="BBF66" s="20" t="str">
        <f>IF('لصق اكسل الفورمز'!DD61="","",'لصق اكسل الفورمز'!DD61)</f>
        <v/>
      </c>
      <c r="BBG66" s="20" t="str">
        <f>IF('لصق اكسل الفورمز'!DE61="","",'لصق اكسل الفورمز'!DE61)</f>
        <v/>
      </c>
      <c r="BBH66" s="20" t="str">
        <f>IF('لصق اكسل الفورمز'!DF61="","",'لصق اكسل الفورمز'!DF61)</f>
        <v/>
      </c>
      <c r="BBI66" s="20" t="str">
        <f>IF('لصق اكسل الفورمز'!DG61="","",'لصق اكسل الفورمز'!DG61)</f>
        <v/>
      </c>
      <c r="BBJ66" s="20" t="str">
        <f>IF('لصق اكسل الفورمز'!DH61="","",'لصق اكسل الفورمز'!DH61)</f>
        <v/>
      </c>
      <c r="BBK66" s="20" t="str">
        <f>IF('لصق اكسل الفورمز'!DI61="","",'لصق اكسل الفورمز'!DI61)</f>
        <v/>
      </c>
      <c r="BBL66" s="20" t="str">
        <f>IF('لصق اكسل الفورمز'!DJ61="","",'لصق اكسل الفورمز'!DJ61)</f>
        <v/>
      </c>
      <c r="BBM66" s="20" t="str">
        <f>IF('لصق اكسل الفورمز'!DK61="","",'لصق اكسل الفورمز'!DK61)</f>
        <v/>
      </c>
      <c r="BBN66" s="20" t="str">
        <f>IF('لصق اكسل الفورمز'!DL61="","",'لصق اكسل الفورمز'!DL61)</f>
        <v/>
      </c>
      <c r="BBO66" s="20" t="str">
        <f>IF('لصق اكسل الفورمز'!DM61="","",'لصق اكسل الفورمز'!DM61)</f>
        <v/>
      </c>
      <c r="BCU66" s="20" t="str">
        <f t="shared" si="131"/>
        <v/>
      </c>
      <c r="BCV66" s="20" t="str">
        <f t="shared" si="132"/>
        <v/>
      </c>
      <c r="BCW66" s="20" t="str">
        <f t="shared" si="133"/>
        <v/>
      </c>
      <c r="BCX66" s="20" t="str">
        <f t="shared" si="134"/>
        <v/>
      </c>
      <c r="BCY66" s="20" t="str">
        <f t="shared" si="135"/>
        <v/>
      </c>
      <c r="BCZ66" s="20" t="str">
        <f t="shared" si="136"/>
        <v/>
      </c>
      <c r="BDA66" s="20" t="str">
        <f t="shared" si="137"/>
        <v/>
      </c>
      <c r="BDB66" s="20" t="str">
        <f t="shared" si="138"/>
        <v/>
      </c>
      <c r="BDC66" s="20" t="str">
        <f t="shared" si="139"/>
        <v/>
      </c>
      <c r="BDD66" s="20" t="str">
        <f t="shared" si="140"/>
        <v/>
      </c>
      <c r="BDE66" s="20" t="str">
        <f t="shared" si="141"/>
        <v/>
      </c>
      <c r="BDF66" s="20" t="str">
        <f t="shared" si="142"/>
        <v/>
      </c>
      <c r="BDG66" s="20" t="str">
        <f t="shared" si="143"/>
        <v/>
      </c>
      <c r="BDH66" s="20" t="str">
        <f t="shared" si="144"/>
        <v/>
      </c>
      <c r="BDI66" s="20" t="str">
        <f t="shared" si="145"/>
        <v/>
      </c>
      <c r="BDJ66" s="20" t="str">
        <f t="shared" si="146"/>
        <v/>
      </c>
      <c r="BDK66" s="20" t="str">
        <f t="shared" si="147"/>
        <v/>
      </c>
      <c r="BDL66" s="20" t="str">
        <f t="shared" si="148"/>
        <v/>
      </c>
      <c r="BDM66" s="20" t="str">
        <f t="shared" si="149"/>
        <v/>
      </c>
      <c r="BDN66" s="20" t="str">
        <f t="shared" si="150"/>
        <v/>
      </c>
      <c r="BDO66" s="20" t="str">
        <f t="shared" si="151"/>
        <v/>
      </c>
      <c r="BDP66" s="20" t="str">
        <f t="shared" si="152"/>
        <v/>
      </c>
      <c r="BDQ66" s="20" t="str">
        <f t="shared" si="153"/>
        <v/>
      </c>
      <c r="BDR66" s="20" t="str">
        <f t="shared" si="154"/>
        <v/>
      </c>
      <c r="BDS66" s="20" t="str">
        <f t="shared" si="155"/>
        <v/>
      </c>
      <c r="BDT66" s="20" t="str">
        <f t="shared" si="156"/>
        <v/>
      </c>
      <c r="BDU66" s="20" t="str">
        <f t="shared" si="157"/>
        <v/>
      </c>
      <c r="BDV66" s="20" t="str">
        <f t="shared" si="158"/>
        <v/>
      </c>
      <c r="BDW66" s="20" t="str">
        <f t="shared" si="159"/>
        <v/>
      </c>
      <c r="BDX66" s="20" t="str">
        <f t="shared" si="160"/>
        <v/>
      </c>
      <c r="BDY66" s="20" t="str">
        <f t="shared" si="161"/>
        <v/>
      </c>
      <c r="BDZ66" s="20" t="str">
        <f t="shared" si="162"/>
        <v/>
      </c>
      <c r="BEA66" s="20" t="str">
        <f t="shared" si="163"/>
        <v/>
      </c>
      <c r="BEB66" s="20" t="str">
        <f t="shared" si="164"/>
        <v/>
      </c>
      <c r="BEC66" s="20" t="str">
        <f t="shared" si="165"/>
        <v/>
      </c>
      <c r="BED66" s="20" t="str">
        <f t="shared" si="166"/>
        <v/>
      </c>
      <c r="BEE66" s="20" t="str">
        <f t="shared" si="167"/>
        <v/>
      </c>
      <c r="BEF66" s="20" t="str">
        <f t="shared" si="168"/>
        <v/>
      </c>
      <c r="BEG66" s="20" t="str">
        <f t="shared" si="169"/>
        <v/>
      </c>
      <c r="BEH66" s="20" t="str">
        <f t="shared" si="170"/>
        <v/>
      </c>
      <c r="BEI66" s="20" t="str">
        <f t="shared" si="171"/>
        <v/>
      </c>
      <c r="BEJ66" s="20" t="str">
        <f t="shared" si="172"/>
        <v/>
      </c>
      <c r="BEK66" s="20" t="str">
        <f t="shared" si="173"/>
        <v/>
      </c>
      <c r="BEL66" s="20" t="str">
        <f t="shared" si="174"/>
        <v/>
      </c>
      <c r="BEM66" s="20" t="str">
        <f t="shared" si="175"/>
        <v/>
      </c>
      <c r="BEN66" s="20" t="str">
        <f t="shared" si="176"/>
        <v/>
      </c>
      <c r="BEO66" s="20" t="str">
        <f t="shared" si="177"/>
        <v/>
      </c>
      <c r="BEP66" s="20" t="str">
        <f t="shared" si="178"/>
        <v/>
      </c>
      <c r="BEQ66" s="20" t="str">
        <f t="shared" si="179"/>
        <v/>
      </c>
      <c r="BER66" s="20" t="str">
        <f t="shared" si="180"/>
        <v/>
      </c>
      <c r="BES66" s="20" t="str">
        <f t="shared" si="181"/>
        <v/>
      </c>
      <c r="BET66" s="20" t="str">
        <f t="shared" si="182"/>
        <v/>
      </c>
      <c r="BEU66" s="20" t="str">
        <f t="shared" si="183"/>
        <v/>
      </c>
      <c r="BEV66" s="20" t="str">
        <f t="shared" si="184"/>
        <v/>
      </c>
      <c r="BEW66" s="20" t="str">
        <f t="shared" si="185"/>
        <v/>
      </c>
      <c r="BEX66" s="20" t="str">
        <f t="shared" si="186"/>
        <v/>
      </c>
      <c r="BEY66" s="20" t="str">
        <f t="shared" si="187"/>
        <v/>
      </c>
      <c r="BEZ66" s="20" t="str">
        <f t="shared" si="188"/>
        <v/>
      </c>
      <c r="BFA66" s="20" t="str">
        <f t="shared" si="189"/>
        <v/>
      </c>
      <c r="BFB66" s="20" t="str">
        <f t="shared" si="190"/>
        <v/>
      </c>
      <c r="BFC66" s="20" t="str">
        <f t="shared" si="191"/>
        <v/>
      </c>
      <c r="BFD66" s="20" t="str">
        <f t="shared" si="192"/>
        <v/>
      </c>
      <c r="BFE66" s="20" t="str">
        <f t="shared" si="193"/>
        <v/>
      </c>
      <c r="BFF66" s="20" t="str">
        <f t="shared" si="194"/>
        <v/>
      </c>
      <c r="BFG66" s="20" t="str">
        <f t="shared" si="195"/>
        <v/>
      </c>
      <c r="BFH66" s="20" t="str">
        <f t="shared" si="196"/>
        <v/>
      </c>
      <c r="BFI66" s="20" t="str">
        <f t="shared" si="197"/>
        <v/>
      </c>
      <c r="BFJ66" s="20" t="str">
        <f t="shared" si="198"/>
        <v/>
      </c>
      <c r="BFK66" s="20" t="str">
        <f t="shared" si="199"/>
        <v/>
      </c>
      <c r="BFL66" s="20" t="str">
        <f t="shared" si="200"/>
        <v/>
      </c>
      <c r="BFM66" s="20" t="str">
        <f t="shared" si="201"/>
        <v/>
      </c>
      <c r="BFN66" s="20" t="str">
        <f t="shared" si="202"/>
        <v/>
      </c>
      <c r="BFO66" s="20" t="str">
        <f t="shared" si="203"/>
        <v/>
      </c>
      <c r="BFP66" s="20" t="str">
        <f t="shared" si="204"/>
        <v/>
      </c>
      <c r="BFQ66" s="20" t="str">
        <f t="shared" si="205"/>
        <v/>
      </c>
      <c r="BFR66" s="20" t="str">
        <f t="shared" si="206"/>
        <v/>
      </c>
      <c r="BFS66" s="20" t="str">
        <f t="shared" si="207"/>
        <v/>
      </c>
      <c r="BFT66" s="20" t="str">
        <f t="shared" si="208"/>
        <v/>
      </c>
      <c r="BFU66" s="20" t="str">
        <f t="shared" si="209"/>
        <v/>
      </c>
      <c r="BFV66" s="20" t="str">
        <f t="shared" si="210"/>
        <v/>
      </c>
      <c r="BFW66" s="20" t="str">
        <f t="shared" si="211"/>
        <v/>
      </c>
      <c r="BFX66" s="20" t="str">
        <f t="shared" si="212"/>
        <v/>
      </c>
      <c r="BFY66" s="20" t="str">
        <f t="shared" si="213"/>
        <v/>
      </c>
      <c r="BFZ66" s="20" t="str">
        <f t="shared" si="214"/>
        <v/>
      </c>
      <c r="BGA66" s="20" t="str">
        <f t="shared" si="215"/>
        <v/>
      </c>
      <c r="BGB66" s="20" t="str">
        <f t="shared" si="216"/>
        <v/>
      </c>
      <c r="BGC66" s="20" t="str">
        <f t="shared" si="217"/>
        <v/>
      </c>
      <c r="BGD66" s="20" t="str">
        <f t="shared" si="218"/>
        <v/>
      </c>
      <c r="BGE66" s="20" t="str">
        <f t="shared" si="219"/>
        <v/>
      </c>
      <c r="BGF66" s="20" t="str">
        <f t="shared" si="220"/>
        <v/>
      </c>
      <c r="BGG66" s="20" t="str">
        <f t="shared" si="221"/>
        <v/>
      </c>
      <c r="BGH66" s="20" t="str">
        <f t="shared" si="222"/>
        <v/>
      </c>
      <c r="BGI66" s="20" t="str">
        <f t="shared" si="223"/>
        <v/>
      </c>
      <c r="BGJ66" s="20" t="str">
        <f t="shared" si="224"/>
        <v/>
      </c>
      <c r="BGK66" s="20" t="str">
        <f t="shared" si="225"/>
        <v/>
      </c>
      <c r="BGL66" s="20" t="str">
        <f t="shared" si="226"/>
        <v/>
      </c>
      <c r="BGM66" s="20" t="str">
        <f t="shared" si="227"/>
        <v/>
      </c>
      <c r="BGN66" s="20" t="str">
        <f t="shared" si="228"/>
        <v/>
      </c>
      <c r="BGO66" s="20" t="str">
        <f t="shared" si="229"/>
        <v/>
      </c>
      <c r="BGP66" s="20" t="str">
        <f t="shared" si="230"/>
        <v/>
      </c>
      <c r="BGQ66" s="20" t="str">
        <f t="shared" si="231"/>
        <v/>
      </c>
      <c r="BGR66" s="20" t="str">
        <f t="shared" si="232"/>
        <v/>
      </c>
      <c r="BGS66" s="20" t="str">
        <f t="shared" si="233"/>
        <v/>
      </c>
      <c r="BGT66" s="20" t="str">
        <f t="shared" si="234"/>
        <v/>
      </c>
      <c r="BGU66" s="20" t="str">
        <f t="shared" si="235"/>
        <v/>
      </c>
      <c r="BGV66" s="20" t="str">
        <f t="shared" si="236"/>
        <v/>
      </c>
      <c r="BGW66" s="20" t="str">
        <f t="shared" si="237"/>
        <v/>
      </c>
      <c r="BGX66" s="20" t="str">
        <f t="shared" si="238"/>
        <v/>
      </c>
      <c r="BGY66" s="20" t="str">
        <f t="shared" si="239"/>
        <v/>
      </c>
      <c r="BGZ66" s="20" t="str">
        <f t="shared" si="240"/>
        <v/>
      </c>
      <c r="BHA66" s="20" t="str">
        <f t="shared" si="241"/>
        <v/>
      </c>
      <c r="BHB66" s="20" t="str">
        <f t="shared" si="242"/>
        <v/>
      </c>
      <c r="BHC66" s="20" t="str">
        <f t="shared" si="243"/>
        <v/>
      </c>
      <c r="BHD66" s="20" t="str">
        <f t="shared" si="244"/>
        <v/>
      </c>
      <c r="BHE66" s="20" t="str">
        <f t="shared" si="245"/>
        <v/>
      </c>
      <c r="BHF66" s="20" t="str">
        <f t="shared" si="246"/>
        <v/>
      </c>
      <c r="BHG66" s="20" t="str">
        <f t="shared" si="247"/>
        <v/>
      </c>
      <c r="BHJ66" s="20" t="str">
        <f t="shared" si="248"/>
        <v/>
      </c>
      <c r="BHL66" s="20" t="str">
        <f t="shared" si="313"/>
        <v/>
      </c>
      <c r="BHM66" s="20" t="str">
        <f t="shared" si="313"/>
        <v/>
      </c>
      <c r="BHN66" s="20" t="str">
        <f t="shared" si="313"/>
        <v/>
      </c>
      <c r="BHO66" s="20" t="str">
        <f t="shared" si="313"/>
        <v/>
      </c>
      <c r="BHP66" s="20" t="str">
        <f t="shared" si="313"/>
        <v/>
      </c>
      <c r="BHQ66" s="20" t="str">
        <f t="shared" si="313"/>
        <v/>
      </c>
      <c r="BHR66" s="20" t="str">
        <f t="shared" si="313"/>
        <v/>
      </c>
      <c r="BHS66" s="20" t="str">
        <f t="shared" si="313"/>
        <v/>
      </c>
      <c r="BHT66" s="20" t="str">
        <f t="shared" si="313"/>
        <v/>
      </c>
      <c r="BHU66" s="20" t="str">
        <f t="shared" si="313"/>
        <v/>
      </c>
      <c r="BHV66" s="20" t="str">
        <f t="shared" si="313"/>
        <v/>
      </c>
      <c r="BHW66" s="20" t="str">
        <f t="shared" si="313"/>
        <v/>
      </c>
      <c r="BHX66" s="20" t="str">
        <f t="shared" si="313"/>
        <v/>
      </c>
      <c r="BHY66" s="20" t="str">
        <f t="shared" si="313"/>
        <v/>
      </c>
      <c r="BHZ66" s="20" t="str">
        <f t="shared" si="313"/>
        <v/>
      </c>
      <c r="BIA66" s="20" t="str">
        <f t="shared" si="313"/>
        <v/>
      </c>
      <c r="BIB66" s="20" t="str">
        <f t="shared" si="312"/>
        <v/>
      </c>
      <c r="BIC66" s="20" t="str">
        <f t="shared" si="312"/>
        <v/>
      </c>
      <c r="BID66" s="20" t="str">
        <f t="shared" si="312"/>
        <v/>
      </c>
      <c r="BIE66" s="20" t="str">
        <f t="shared" si="312"/>
        <v/>
      </c>
    </row>
    <row r="67" spans="1:104 1303:1591" ht="14.5">
      <c r="A67" s="523">
        <v>61</v>
      </c>
      <c r="B67" s="510" t="str">
        <f>IF('لصق اكسل الفورمز'!E62="","",'لصق اكسل الفورمز'!E62)</f>
        <v/>
      </c>
      <c r="C67" s="510" t="str">
        <f t="shared" si="93"/>
        <v/>
      </c>
      <c r="D67" s="510" t="str">
        <f t="shared" si="276"/>
        <v/>
      </c>
      <c r="E67" s="510" t="str">
        <f t="shared" si="277"/>
        <v/>
      </c>
      <c r="F67" s="510" t="str">
        <f t="shared" si="278"/>
        <v/>
      </c>
      <c r="G67" s="510" t="str">
        <f t="shared" si="279"/>
        <v/>
      </c>
      <c r="H67" s="510" t="str">
        <f t="shared" si="280"/>
        <v/>
      </c>
      <c r="I67" s="510" t="str">
        <f t="shared" si="281"/>
        <v/>
      </c>
      <c r="J67" s="510" t="str">
        <f t="shared" si="282"/>
        <v/>
      </c>
      <c r="K67" s="510" t="str">
        <f t="shared" si="283"/>
        <v/>
      </c>
      <c r="L67" s="510" t="str">
        <f t="shared" si="253"/>
        <v/>
      </c>
      <c r="M67" s="510" t="str">
        <f t="shared" si="254"/>
        <v/>
      </c>
      <c r="N67" s="510" t="str">
        <f t="shared" si="255"/>
        <v/>
      </c>
      <c r="O67" s="510" t="str">
        <f t="shared" si="256"/>
        <v/>
      </c>
      <c r="P67" s="510" t="str">
        <f t="shared" si="257"/>
        <v/>
      </c>
      <c r="Q67" s="510" t="str">
        <f t="shared" si="258"/>
        <v/>
      </c>
      <c r="R67" s="510" t="str">
        <f t="shared" si="259"/>
        <v/>
      </c>
      <c r="S67" s="510" t="str">
        <f t="shared" si="260"/>
        <v/>
      </c>
      <c r="T67" s="510" t="str">
        <f t="shared" si="261"/>
        <v/>
      </c>
      <c r="U67" s="510" t="str">
        <f t="shared" si="262"/>
        <v/>
      </c>
      <c r="V67" s="510" t="str">
        <f t="shared" si="263"/>
        <v/>
      </c>
      <c r="W67" s="527" t="str">
        <f t="shared" si="94"/>
        <v/>
      </c>
      <c r="X67" s="510" t="str">
        <f t="shared" si="95"/>
        <v/>
      </c>
      <c r="Y67" s="564" t="str">
        <f t="shared" si="96"/>
        <v/>
      </c>
      <c r="AL67" s="20">
        <f t="shared" si="97"/>
        <v>0</v>
      </c>
      <c r="AM67" s="20">
        <f t="shared" si="98"/>
        <v>0</v>
      </c>
      <c r="AO67" s="20" t="str">
        <f t="shared" si="99"/>
        <v/>
      </c>
      <c r="AQ67" s="20" t="str">
        <f t="shared" si="252"/>
        <v/>
      </c>
      <c r="AR67" s="20" t="str">
        <f t="shared" si="101"/>
        <v/>
      </c>
      <c r="AS67" s="20" t="str">
        <f t="shared" si="102"/>
        <v/>
      </c>
      <c r="AT67" s="20" t="str">
        <f t="shared" si="103"/>
        <v/>
      </c>
      <c r="AU67" s="20" t="str">
        <f t="shared" si="104"/>
        <v/>
      </c>
      <c r="AV67" s="20" t="str">
        <f t="shared" si="105"/>
        <v/>
      </c>
      <c r="AW67" s="20" t="str">
        <f t="shared" si="106"/>
        <v/>
      </c>
      <c r="AX67" s="20" t="str">
        <f t="shared" si="107"/>
        <v/>
      </c>
      <c r="AY67" s="20" t="str">
        <f t="shared" si="108"/>
        <v/>
      </c>
      <c r="AZ67" s="20" t="str">
        <f t="shared" si="109"/>
        <v/>
      </c>
      <c r="BA67" s="20" t="str">
        <f t="shared" si="110"/>
        <v/>
      </c>
      <c r="BB67" s="20" t="str">
        <f t="shared" si="111"/>
        <v/>
      </c>
      <c r="BC67" s="20" t="str">
        <f t="shared" si="112"/>
        <v/>
      </c>
      <c r="BD67" s="20" t="str">
        <f t="shared" si="113"/>
        <v/>
      </c>
      <c r="BE67" s="20" t="str">
        <f t="shared" si="114"/>
        <v/>
      </c>
      <c r="BF67" s="20" t="str">
        <f t="shared" si="115"/>
        <v/>
      </c>
      <c r="BG67" s="20" t="str">
        <f t="shared" si="116"/>
        <v/>
      </c>
      <c r="BH67" s="20" t="str">
        <f t="shared" si="117"/>
        <v/>
      </c>
      <c r="BI67" s="20" t="str">
        <f t="shared" si="118"/>
        <v/>
      </c>
      <c r="BJ67" s="20" t="str">
        <f t="shared" si="119"/>
        <v/>
      </c>
      <c r="BL67" s="38" t="e">
        <f t="shared" si="120"/>
        <v>#DIV/0!</v>
      </c>
      <c r="BM67" s="4">
        <f t="shared" si="121"/>
        <v>0</v>
      </c>
      <c r="BN67" s="4">
        <f t="shared" si="122"/>
        <v>0</v>
      </c>
      <c r="BO67" s="4">
        <f t="shared" si="123"/>
        <v>0</v>
      </c>
      <c r="BP67" s="173" t="str">
        <f t="shared" si="124"/>
        <v/>
      </c>
      <c r="BQ67" s="4">
        <f t="shared" si="125"/>
        <v>0</v>
      </c>
      <c r="BT67" s="268" t="str">
        <f t="shared" si="126"/>
        <v/>
      </c>
      <c r="BU67" s="268" t="str">
        <f t="shared" si="127"/>
        <v/>
      </c>
      <c r="BX67" s="20">
        <f t="shared" si="128"/>
        <v>1</v>
      </c>
      <c r="CG67" s="20" t="str">
        <f t="shared" si="129"/>
        <v/>
      </c>
      <c r="CH67" s="20" t="str">
        <f t="shared" si="307"/>
        <v/>
      </c>
      <c r="CI67" s="20" t="str">
        <f t="shared" si="308"/>
        <v/>
      </c>
      <c r="CJ67" s="20" t="str">
        <f t="shared" si="309"/>
        <v/>
      </c>
      <c r="CK67" s="20" t="str">
        <f t="shared" si="284"/>
        <v/>
      </c>
      <c r="CL67" s="20" t="str">
        <f t="shared" si="285"/>
        <v/>
      </c>
      <c r="CM67" s="20" t="str">
        <f t="shared" si="286"/>
        <v/>
      </c>
      <c r="CN67" s="20" t="str">
        <f t="shared" si="287"/>
        <v/>
      </c>
      <c r="CO67" s="20" t="str">
        <f t="shared" si="288"/>
        <v/>
      </c>
      <c r="CP67" s="20" t="str">
        <f t="shared" si="289"/>
        <v/>
      </c>
      <c r="CQ67" s="20" t="str">
        <f t="shared" si="290"/>
        <v/>
      </c>
      <c r="CR67" s="20" t="str">
        <f t="shared" si="291"/>
        <v/>
      </c>
      <c r="CS67" s="20" t="str">
        <f t="shared" si="292"/>
        <v/>
      </c>
      <c r="CT67" s="20" t="str">
        <f t="shared" si="293"/>
        <v/>
      </c>
      <c r="CU67" s="20" t="str">
        <f t="shared" si="294"/>
        <v/>
      </c>
      <c r="CV67" s="20" t="str">
        <f t="shared" si="295"/>
        <v/>
      </c>
      <c r="CW67" s="20" t="str">
        <f t="shared" si="296"/>
        <v/>
      </c>
      <c r="CX67" s="20" t="str">
        <f t="shared" si="297"/>
        <v/>
      </c>
      <c r="CY67" s="20" t="str">
        <f t="shared" si="298"/>
        <v/>
      </c>
      <c r="CZ67" s="20" t="str">
        <f t="shared" si="130"/>
        <v/>
      </c>
      <c r="AXC67" s="20" t="str">
        <f>IF('لصق اكسل الفورمز'!A62="","",'لصق اكسل الفورمز'!A62)</f>
        <v/>
      </c>
      <c r="AXD67" s="20" t="str">
        <f>IF('لصق اكسل الفورمز'!B62="","",'لصق اكسل الفورمز'!B62)</f>
        <v/>
      </c>
      <c r="AXE67" s="20" t="str">
        <f>IF('لصق اكسل الفورمز'!C62="","",'لصق اكسل الفورمز'!C62)</f>
        <v/>
      </c>
      <c r="AXF67" s="20" t="str">
        <f>IF('لصق اكسل الفورمز'!D62="","",'لصق اكسل الفورمز'!D62)</f>
        <v/>
      </c>
      <c r="AXG67" s="20" t="str">
        <f>IF('لصق اكسل الفورمز'!E62="","",'لصق اكسل الفورمز'!E62)</f>
        <v/>
      </c>
      <c r="AXH67" s="20" t="str">
        <f>IF('لصق اكسل الفورمز'!F62="","",'لصق اكسل الفورمز'!F62)</f>
        <v/>
      </c>
      <c r="AXI67" s="20" t="str">
        <f>IF('لصق اكسل الفورمز'!G62="","",'لصق اكسل الفورمز'!G62)</f>
        <v/>
      </c>
      <c r="AXJ67" s="20" t="str">
        <f>IF('لصق اكسل الفورمز'!H62="","",'لصق اكسل الفورمز'!H62)</f>
        <v/>
      </c>
      <c r="AXK67" s="20" t="str">
        <f>IF('لصق اكسل الفورمز'!I62="","",'لصق اكسل الفورمز'!I62)</f>
        <v/>
      </c>
      <c r="AXL67" s="20" t="str">
        <f>IF('لصق اكسل الفورمز'!J62="","",'لصق اكسل الفورمز'!J62)</f>
        <v/>
      </c>
      <c r="AXM67" s="20" t="str">
        <f>IF('لصق اكسل الفورمز'!K62="","",'لصق اكسل الفورمز'!K62)</f>
        <v/>
      </c>
      <c r="AXN67" s="20" t="str">
        <f>IF('لصق اكسل الفورمز'!L62="","",'لصق اكسل الفورمز'!L62)</f>
        <v/>
      </c>
      <c r="AXO67" s="20" t="str">
        <f>IF('لصق اكسل الفورمز'!M62="","",'لصق اكسل الفورمز'!M62)</f>
        <v/>
      </c>
      <c r="AXP67" s="20" t="str">
        <f>IF('لصق اكسل الفورمز'!N62="","",'لصق اكسل الفورمز'!N62)</f>
        <v/>
      </c>
      <c r="AXQ67" s="20" t="str">
        <f>IF('لصق اكسل الفورمز'!O62="","",'لصق اكسل الفورمز'!O62)</f>
        <v/>
      </c>
      <c r="AXR67" s="20" t="str">
        <f>IF('لصق اكسل الفورمز'!P62="","",'لصق اكسل الفورمز'!P62)</f>
        <v/>
      </c>
      <c r="AXS67" s="20" t="str">
        <f>IF('لصق اكسل الفورمز'!Q62="","",'لصق اكسل الفورمز'!Q62)</f>
        <v/>
      </c>
      <c r="AXT67" s="20" t="str">
        <f>IF('لصق اكسل الفورمز'!R62="","",'لصق اكسل الفورمز'!R62)</f>
        <v/>
      </c>
      <c r="AXU67" s="20" t="str">
        <f>IF('لصق اكسل الفورمز'!S62="","",'لصق اكسل الفورمز'!S62)</f>
        <v/>
      </c>
      <c r="AXV67" s="20" t="str">
        <f>IF('لصق اكسل الفورمز'!T62="","",'لصق اكسل الفورمز'!T62)</f>
        <v/>
      </c>
      <c r="AXW67" s="20" t="str">
        <f>IF('لصق اكسل الفورمز'!U62="","",'لصق اكسل الفورمز'!U62)</f>
        <v/>
      </c>
      <c r="AXX67" s="20" t="str">
        <f>IF('لصق اكسل الفورمز'!V62="","",'لصق اكسل الفورمز'!V62)</f>
        <v/>
      </c>
      <c r="AXY67" s="20" t="str">
        <f>IF('لصق اكسل الفورمز'!W62="","",'لصق اكسل الفورمز'!W62)</f>
        <v/>
      </c>
      <c r="AXZ67" s="20" t="str">
        <f>IF('لصق اكسل الفورمز'!X62="","",'لصق اكسل الفورمز'!X62)</f>
        <v/>
      </c>
      <c r="AYA67" s="20" t="str">
        <f>IF('لصق اكسل الفورمز'!Y62="","",'لصق اكسل الفورمز'!Y62)</f>
        <v/>
      </c>
      <c r="AYB67" s="20" t="str">
        <f>IF('لصق اكسل الفورمز'!Z62="","",'لصق اكسل الفورمز'!Z62)</f>
        <v/>
      </c>
      <c r="AYC67" s="20" t="str">
        <f>IF('لصق اكسل الفورمز'!AA62="","",'لصق اكسل الفورمز'!AA62)</f>
        <v/>
      </c>
      <c r="AYD67" s="20" t="str">
        <f>IF('لصق اكسل الفورمز'!AB62="","",'لصق اكسل الفورمز'!AB62)</f>
        <v/>
      </c>
      <c r="AYE67" s="20" t="str">
        <f>IF('لصق اكسل الفورمز'!AC62="","",'لصق اكسل الفورمز'!AC62)</f>
        <v/>
      </c>
      <c r="AYF67" s="20" t="str">
        <f>IF('لصق اكسل الفورمز'!AD62="","",'لصق اكسل الفورمز'!AD62)</f>
        <v/>
      </c>
      <c r="AYG67" s="20" t="str">
        <f>IF('لصق اكسل الفورمز'!AE62="","",'لصق اكسل الفورمز'!AE62)</f>
        <v/>
      </c>
      <c r="AYH67" s="20" t="str">
        <f>IF('لصق اكسل الفورمز'!AF62="","",'لصق اكسل الفورمز'!AF62)</f>
        <v/>
      </c>
      <c r="AYI67" s="20" t="str">
        <f>IF('لصق اكسل الفورمز'!AG62="","",'لصق اكسل الفورمز'!AG62)</f>
        <v/>
      </c>
      <c r="AYJ67" s="20" t="str">
        <f>IF('لصق اكسل الفورمز'!AH62="","",'لصق اكسل الفورمز'!AH62)</f>
        <v/>
      </c>
      <c r="AYK67" s="20" t="str">
        <f>IF('لصق اكسل الفورمز'!AI62="","",'لصق اكسل الفورمز'!AI62)</f>
        <v/>
      </c>
      <c r="AYL67" s="20" t="str">
        <f>IF('لصق اكسل الفورمز'!AJ62="","",'لصق اكسل الفورمز'!AJ62)</f>
        <v/>
      </c>
      <c r="AYM67" s="20" t="str">
        <f>IF('لصق اكسل الفورمز'!AK62="","",'لصق اكسل الفورمز'!AK62)</f>
        <v/>
      </c>
      <c r="AYN67" s="20" t="str">
        <f>IF('لصق اكسل الفورمز'!AL62="","",'لصق اكسل الفورمز'!AL62)</f>
        <v/>
      </c>
      <c r="AYO67" s="20" t="str">
        <f>IF('لصق اكسل الفورمز'!AM62="","",'لصق اكسل الفورمز'!AM62)</f>
        <v/>
      </c>
      <c r="AYP67" s="20" t="str">
        <f>IF('لصق اكسل الفورمز'!AN62="","",'لصق اكسل الفورمز'!AN62)</f>
        <v/>
      </c>
      <c r="AYQ67" s="20" t="str">
        <f>IF('لصق اكسل الفورمز'!AO62="","",'لصق اكسل الفورمز'!AO62)</f>
        <v/>
      </c>
      <c r="AYR67" s="20" t="str">
        <f>IF('لصق اكسل الفورمز'!AP62="","",'لصق اكسل الفورمز'!AP62)</f>
        <v/>
      </c>
      <c r="AYS67" s="20" t="str">
        <f>IF('لصق اكسل الفورمز'!AQ62="","",'لصق اكسل الفورمز'!AQ62)</f>
        <v/>
      </c>
      <c r="AYT67" s="20" t="str">
        <f>IF('لصق اكسل الفورمز'!AR62="","",'لصق اكسل الفورمز'!AR62)</f>
        <v/>
      </c>
      <c r="AYU67" s="20" t="str">
        <f>IF('لصق اكسل الفورمز'!AS62="","",'لصق اكسل الفورمز'!AS62)</f>
        <v/>
      </c>
      <c r="AYV67" s="20" t="str">
        <f>IF('لصق اكسل الفورمز'!AT62="","",'لصق اكسل الفورمز'!AT62)</f>
        <v/>
      </c>
      <c r="AYW67" s="20" t="str">
        <f>IF('لصق اكسل الفورمز'!AU62="","",'لصق اكسل الفورمز'!AU62)</f>
        <v/>
      </c>
      <c r="AYX67" s="20" t="str">
        <f>IF('لصق اكسل الفورمز'!AV62="","",'لصق اكسل الفورمز'!AV62)</f>
        <v/>
      </c>
      <c r="AYY67" s="20" t="str">
        <f>IF('لصق اكسل الفورمز'!AW62="","",'لصق اكسل الفورمز'!AW62)</f>
        <v/>
      </c>
      <c r="AYZ67" s="20" t="str">
        <f>IF('لصق اكسل الفورمز'!AX62="","",'لصق اكسل الفورمز'!AX62)</f>
        <v/>
      </c>
      <c r="AZA67" s="20" t="str">
        <f>IF('لصق اكسل الفورمز'!AY62="","",'لصق اكسل الفورمز'!AY62)</f>
        <v/>
      </c>
      <c r="AZB67" s="20" t="str">
        <f>IF('لصق اكسل الفورمز'!AZ62="","",'لصق اكسل الفورمز'!AZ62)</f>
        <v/>
      </c>
      <c r="AZC67" s="20" t="str">
        <f>IF('لصق اكسل الفورمز'!BA62="","",'لصق اكسل الفورمز'!BA62)</f>
        <v/>
      </c>
      <c r="AZD67" s="20" t="str">
        <f>IF('لصق اكسل الفورمز'!BB62="","",'لصق اكسل الفورمز'!BB62)</f>
        <v/>
      </c>
      <c r="AZE67" s="20" t="str">
        <f>IF('لصق اكسل الفورمز'!BC62="","",'لصق اكسل الفورمز'!BC62)</f>
        <v/>
      </c>
      <c r="AZF67" s="20" t="str">
        <f>IF('لصق اكسل الفورمز'!BD62="","",'لصق اكسل الفورمز'!BD62)</f>
        <v/>
      </c>
      <c r="AZG67" s="20" t="str">
        <f>IF('لصق اكسل الفورمز'!BE62="","",'لصق اكسل الفورمز'!BE62)</f>
        <v/>
      </c>
      <c r="AZH67" s="20" t="str">
        <f>IF('لصق اكسل الفورمز'!BF62="","",'لصق اكسل الفورمز'!BF62)</f>
        <v/>
      </c>
      <c r="AZI67" s="20" t="str">
        <f>IF('لصق اكسل الفورمز'!BG62="","",'لصق اكسل الفورمز'!BG62)</f>
        <v/>
      </c>
      <c r="AZJ67" s="20" t="str">
        <f>IF('لصق اكسل الفورمز'!BH62="","",'لصق اكسل الفورمز'!BH62)</f>
        <v/>
      </c>
      <c r="AZK67" s="20" t="str">
        <f>IF('لصق اكسل الفورمز'!BI62="","",'لصق اكسل الفورمز'!BI62)</f>
        <v/>
      </c>
      <c r="AZL67" s="20" t="str">
        <f>IF('لصق اكسل الفورمز'!BJ62="","",'لصق اكسل الفورمز'!BJ62)</f>
        <v/>
      </c>
      <c r="AZM67" s="20" t="str">
        <f>IF('لصق اكسل الفورمز'!BK62="","",'لصق اكسل الفورمز'!BK62)</f>
        <v/>
      </c>
      <c r="AZN67" s="20" t="str">
        <f>IF('لصق اكسل الفورمز'!BL62="","",'لصق اكسل الفورمز'!BL62)</f>
        <v/>
      </c>
      <c r="AZO67" s="20" t="str">
        <f>IF('لصق اكسل الفورمز'!BM62="","",'لصق اكسل الفورمز'!BM62)</f>
        <v/>
      </c>
      <c r="AZP67" s="20" t="str">
        <f>IF('لصق اكسل الفورمز'!BN62="","",'لصق اكسل الفورمز'!BN62)</f>
        <v/>
      </c>
      <c r="AZQ67" s="20" t="str">
        <f>IF('لصق اكسل الفورمز'!BO62="","",'لصق اكسل الفورمز'!BO62)</f>
        <v/>
      </c>
      <c r="AZR67" s="20" t="str">
        <f>IF('لصق اكسل الفورمز'!BP62="","",'لصق اكسل الفورمز'!BP62)</f>
        <v/>
      </c>
      <c r="AZS67" s="20" t="str">
        <f>IF('لصق اكسل الفورمز'!BQ62="","",'لصق اكسل الفورمز'!BQ62)</f>
        <v/>
      </c>
      <c r="AZT67" s="20" t="str">
        <f>IF('لصق اكسل الفورمز'!BR62="","",'لصق اكسل الفورمز'!BR62)</f>
        <v/>
      </c>
      <c r="AZU67" s="20" t="str">
        <f>IF('لصق اكسل الفورمز'!BS62="","",'لصق اكسل الفورمز'!BS62)</f>
        <v/>
      </c>
      <c r="AZV67" s="20" t="str">
        <f>IF('لصق اكسل الفورمز'!BT62="","",'لصق اكسل الفورمز'!BT62)</f>
        <v/>
      </c>
      <c r="AZW67" s="20" t="str">
        <f>IF('لصق اكسل الفورمز'!BU62="","",'لصق اكسل الفورمز'!BU62)</f>
        <v/>
      </c>
      <c r="AZX67" s="20" t="str">
        <f>IF('لصق اكسل الفورمز'!BV62="","",'لصق اكسل الفورمز'!BV62)</f>
        <v/>
      </c>
      <c r="AZY67" s="20" t="str">
        <f>IF('لصق اكسل الفورمز'!BW62="","",'لصق اكسل الفورمز'!BW62)</f>
        <v/>
      </c>
      <c r="AZZ67" s="20" t="str">
        <f>IF('لصق اكسل الفورمز'!BX62="","",'لصق اكسل الفورمز'!BX62)</f>
        <v/>
      </c>
      <c r="BAA67" s="20" t="str">
        <f>IF('لصق اكسل الفورمز'!BY62="","",'لصق اكسل الفورمز'!BY62)</f>
        <v/>
      </c>
      <c r="BAB67" s="20" t="str">
        <f>IF('لصق اكسل الفورمز'!BZ62="","",'لصق اكسل الفورمز'!BZ62)</f>
        <v/>
      </c>
      <c r="BAC67" s="20" t="str">
        <f>IF('لصق اكسل الفورمز'!CA62="","",'لصق اكسل الفورمز'!CA62)</f>
        <v/>
      </c>
      <c r="BAD67" s="20" t="str">
        <f>IF('لصق اكسل الفورمز'!CB62="","",'لصق اكسل الفورمز'!CB62)</f>
        <v/>
      </c>
      <c r="BAE67" s="20" t="str">
        <f>IF('لصق اكسل الفورمز'!CC62="","",'لصق اكسل الفورمز'!CC62)</f>
        <v/>
      </c>
      <c r="BAF67" s="20" t="str">
        <f>IF('لصق اكسل الفورمز'!CD62="","",'لصق اكسل الفورمز'!CD62)</f>
        <v/>
      </c>
      <c r="BAG67" s="20" t="str">
        <f>IF('لصق اكسل الفورمز'!CE62="","",'لصق اكسل الفورمز'!CE62)</f>
        <v/>
      </c>
      <c r="BAH67" s="20" t="str">
        <f>IF('لصق اكسل الفورمز'!CF62="","",'لصق اكسل الفورمز'!CF62)</f>
        <v/>
      </c>
      <c r="BAI67" s="20" t="str">
        <f>IF('لصق اكسل الفورمز'!CG62="","",'لصق اكسل الفورمز'!CG62)</f>
        <v/>
      </c>
      <c r="BAJ67" s="20" t="str">
        <f>IF('لصق اكسل الفورمز'!CH62="","",'لصق اكسل الفورمز'!CH62)</f>
        <v/>
      </c>
      <c r="BAK67" s="20" t="str">
        <f>IF('لصق اكسل الفورمز'!CI62="","",'لصق اكسل الفورمز'!CI62)</f>
        <v/>
      </c>
      <c r="BAL67" s="20" t="str">
        <f>IF('لصق اكسل الفورمز'!CJ62="","",'لصق اكسل الفورمز'!CJ62)</f>
        <v/>
      </c>
      <c r="BAM67" s="20" t="str">
        <f>IF('لصق اكسل الفورمز'!CK62="","",'لصق اكسل الفورمز'!CK62)</f>
        <v/>
      </c>
      <c r="BAN67" s="20" t="str">
        <f>IF('لصق اكسل الفورمز'!CL62="","",'لصق اكسل الفورمز'!CL62)</f>
        <v/>
      </c>
      <c r="BAO67" s="20" t="str">
        <f>IF('لصق اكسل الفورمز'!CM62="","",'لصق اكسل الفورمز'!CM62)</f>
        <v/>
      </c>
      <c r="BAP67" s="20" t="str">
        <f>IF('لصق اكسل الفورمز'!CN62="","",'لصق اكسل الفورمز'!CN62)</f>
        <v/>
      </c>
      <c r="BAQ67" s="20" t="str">
        <f>IF('لصق اكسل الفورمز'!CO62="","",'لصق اكسل الفورمز'!CO62)</f>
        <v/>
      </c>
      <c r="BAR67" s="20" t="str">
        <f>IF('لصق اكسل الفورمز'!CP62="","",'لصق اكسل الفورمز'!CP62)</f>
        <v/>
      </c>
      <c r="BAS67" s="20" t="str">
        <f>IF('لصق اكسل الفورمز'!CQ62="","",'لصق اكسل الفورمز'!CQ62)</f>
        <v/>
      </c>
      <c r="BAT67" s="20" t="str">
        <f>IF('لصق اكسل الفورمز'!CR62="","",'لصق اكسل الفورمز'!CR62)</f>
        <v/>
      </c>
      <c r="BAU67" s="20" t="str">
        <f>IF('لصق اكسل الفورمز'!CS62="","",'لصق اكسل الفورمز'!CS62)</f>
        <v/>
      </c>
      <c r="BAV67" s="20" t="str">
        <f>IF('لصق اكسل الفورمز'!CT62="","",'لصق اكسل الفورمز'!CT62)</f>
        <v/>
      </c>
      <c r="BAW67" s="20" t="str">
        <f>IF('لصق اكسل الفورمز'!CU62="","",'لصق اكسل الفورمز'!CU62)</f>
        <v/>
      </c>
      <c r="BAX67" s="20" t="str">
        <f>IF('لصق اكسل الفورمز'!CV62="","",'لصق اكسل الفورمز'!CV62)</f>
        <v/>
      </c>
      <c r="BAY67" s="20" t="str">
        <f>IF('لصق اكسل الفورمز'!CW62="","",'لصق اكسل الفورمز'!CW62)</f>
        <v/>
      </c>
      <c r="BAZ67" s="20" t="str">
        <f>IF('لصق اكسل الفورمز'!CX62="","",'لصق اكسل الفورمز'!CX62)</f>
        <v/>
      </c>
      <c r="BBA67" s="20" t="str">
        <f>IF('لصق اكسل الفورمز'!CY62="","",'لصق اكسل الفورمز'!CY62)</f>
        <v/>
      </c>
      <c r="BBB67" s="20" t="str">
        <f>IF('لصق اكسل الفورمز'!CZ62="","",'لصق اكسل الفورمز'!CZ62)</f>
        <v/>
      </c>
      <c r="BBC67" s="20" t="str">
        <f>IF('لصق اكسل الفورمز'!DA62="","",'لصق اكسل الفورمز'!DA62)</f>
        <v/>
      </c>
      <c r="BBD67" s="20" t="str">
        <f>IF('لصق اكسل الفورمز'!DB62="","",'لصق اكسل الفورمز'!DB62)</f>
        <v/>
      </c>
      <c r="BBE67" s="20" t="str">
        <f>IF('لصق اكسل الفورمز'!DC62="","",'لصق اكسل الفورمز'!DC62)</f>
        <v/>
      </c>
      <c r="BBF67" s="20" t="str">
        <f>IF('لصق اكسل الفورمز'!DD62="","",'لصق اكسل الفورمز'!DD62)</f>
        <v/>
      </c>
      <c r="BBG67" s="20" t="str">
        <f>IF('لصق اكسل الفورمز'!DE62="","",'لصق اكسل الفورمز'!DE62)</f>
        <v/>
      </c>
      <c r="BBH67" s="20" t="str">
        <f>IF('لصق اكسل الفورمز'!DF62="","",'لصق اكسل الفورمز'!DF62)</f>
        <v/>
      </c>
      <c r="BBI67" s="20" t="str">
        <f>IF('لصق اكسل الفورمز'!DG62="","",'لصق اكسل الفورمز'!DG62)</f>
        <v/>
      </c>
      <c r="BBJ67" s="20" t="str">
        <f>IF('لصق اكسل الفورمز'!DH62="","",'لصق اكسل الفورمز'!DH62)</f>
        <v/>
      </c>
      <c r="BBK67" s="20" t="str">
        <f>IF('لصق اكسل الفورمز'!DI62="","",'لصق اكسل الفورمز'!DI62)</f>
        <v/>
      </c>
      <c r="BBL67" s="20" t="str">
        <f>IF('لصق اكسل الفورمز'!DJ62="","",'لصق اكسل الفورمز'!DJ62)</f>
        <v/>
      </c>
      <c r="BBM67" s="20" t="str">
        <f>IF('لصق اكسل الفورمز'!DK62="","",'لصق اكسل الفورمز'!DK62)</f>
        <v/>
      </c>
      <c r="BBN67" s="20" t="str">
        <f>IF('لصق اكسل الفورمز'!DL62="","",'لصق اكسل الفورمز'!DL62)</f>
        <v/>
      </c>
      <c r="BBO67" s="20" t="str">
        <f>IF('لصق اكسل الفورمز'!DM62="","",'لصق اكسل الفورمز'!DM62)</f>
        <v/>
      </c>
      <c r="BCU67" s="20" t="str">
        <f t="shared" si="131"/>
        <v/>
      </c>
      <c r="BCV67" s="20" t="str">
        <f t="shared" si="132"/>
        <v/>
      </c>
      <c r="BCW67" s="20" t="str">
        <f t="shared" si="133"/>
        <v/>
      </c>
      <c r="BCX67" s="20" t="str">
        <f t="shared" si="134"/>
        <v/>
      </c>
      <c r="BCY67" s="20" t="str">
        <f t="shared" si="135"/>
        <v/>
      </c>
      <c r="BCZ67" s="20" t="str">
        <f t="shared" si="136"/>
        <v/>
      </c>
      <c r="BDA67" s="20" t="str">
        <f t="shared" si="137"/>
        <v/>
      </c>
      <c r="BDB67" s="20" t="str">
        <f t="shared" si="138"/>
        <v/>
      </c>
      <c r="BDC67" s="20" t="str">
        <f t="shared" si="139"/>
        <v/>
      </c>
      <c r="BDD67" s="20" t="str">
        <f t="shared" si="140"/>
        <v/>
      </c>
      <c r="BDE67" s="20" t="str">
        <f t="shared" si="141"/>
        <v/>
      </c>
      <c r="BDF67" s="20" t="str">
        <f t="shared" si="142"/>
        <v/>
      </c>
      <c r="BDG67" s="20" t="str">
        <f t="shared" si="143"/>
        <v/>
      </c>
      <c r="BDH67" s="20" t="str">
        <f t="shared" si="144"/>
        <v/>
      </c>
      <c r="BDI67" s="20" t="str">
        <f t="shared" si="145"/>
        <v/>
      </c>
      <c r="BDJ67" s="20" t="str">
        <f t="shared" si="146"/>
        <v/>
      </c>
      <c r="BDK67" s="20" t="str">
        <f t="shared" si="147"/>
        <v/>
      </c>
      <c r="BDL67" s="20" t="str">
        <f t="shared" si="148"/>
        <v/>
      </c>
      <c r="BDM67" s="20" t="str">
        <f t="shared" si="149"/>
        <v/>
      </c>
      <c r="BDN67" s="20" t="str">
        <f t="shared" si="150"/>
        <v/>
      </c>
      <c r="BDO67" s="20" t="str">
        <f t="shared" si="151"/>
        <v/>
      </c>
      <c r="BDP67" s="20" t="str">
        <f t="shared" si="152"/>
        <v/>
      </c>
      <c r="BDQ67" s="20" t="str">
        <f t="shared" si="153"/>
        <v/>
      </c>
      <c r="BDR67" s="20" t="str">
        <f t="shared" si="154"/>
        <v/>
      </c>
      <c r="BDS67" s="20" t="str">
        <f t="shared" si="155"/>
        <v/>
      </c>
      <c r="BDT67" s="20" t="str">
        <f t="shared" si="156"/>
        <v/>
      </c>
      <c r="BDU67" s="20" t="str">
        <f t="shared" si="157"/>
        <v/>
      </c>
      <c r="BDV67" s="20" t="str">
        <f t="shared" si="158"/>
        <v/>
      </c>
      <c r="BDW67" s="20" t="str">
        <f t="shared" si="159"/>
        <v/>
      </c>
      <c r="BDX67" s="20" t="str">
        <f t="shared" si="160"/>
        <v/>
      </c>
      <c r="BDY67" s="20" t="str">
        <f t="shared" si="161"/>
        <v/>
      </c>
      <c r="BDZ67" s="20" t="str">
        <f t="shared" si="162"/>
        <v/>
      </c>
      <c r="BEA67" s="20" t="str">
        <f t="shared" si="163"/>
        <v/>
      </c>
      <c r="BEB67" s="20" t="str">
        <f t="shared" si="164"/>
        <v/>
      </c>
      <c r="BEC67" s="20" t="str">
        <f t="shared" si="165"/>
        <v/>
      </c>
      <c r="BED67" s="20" t="str">
        <f t="shared" si="166"/>
        <v/>
      </c>
      <c r="BEE67" s="20" t="str">
        <f t="shared" si="167"/>
        <v/>
      </c>
      <c r="BEF67" s="20" t="str">
        <f t="shared" si="168"/>
        <v/>
      </c>
      <c r="BEG67" s="20" t="str">
        <f t="shared" si="169"/>
        <v/>
      </c>
      <c r="BEH67" s="20" t="str">
        <f t="shared" si="170"/>
        <v/>
      </c>
      <c r="BEI67" s="20" t="str">
        <f t="shared" si="171"/>
        <v/>
      </c>
      <c r="BEJ67" s="20" t="str">
        <f t="shared" si="172"/>
        <v/>
      </c>
      <c r="BEK67" s="20" t="str">
        <f t="shared" si="173"/>
        <v/>
      </c>
      <c r="BEL67" s="20" t="str">
        <f t="shared" si="174"/>
        <v/>
      </c>
      <c r="BEM67" s="20" t="str">
        <f t="shared" si="175"/>
        <v/>
      </c>
      <c r="BEN67" s="20" t="str">
        <f t="shared" si="176"/>
        <v/>
      </c>
      <c r="BEO67" s="20" t="str">
        <f t="shared" si="177"/>
        <v/>
      </c>
      <c r="BEP67" s="20" t="str">
        <f t="shared" si="178"/>
        <v/>
      </c>
      <c r="BEQ67" s="20" t="str">
        <f t="shared" si="179"/>
        <v/>
      </c>
      <c r="BER67" s="20" t="str">
        <f t="shared" si="180"/>
        <v/>
      </c>
      <c r="BES67" s="20" t="str">
        <f t="shared" si="181"/>
        <v/>
      </c>
      <c r="BET67" s="20" t="str">
        <f t="shared" si="182"/>
        <v/>
      </c>
      <c r="BEU67" s="20" t="str">
        <f t="shared" si="183"/>
        <v/>
      </c>
      <c r="BEV67" s="20" t="str">
        <f t="shared" si="184"/>
        <v/>
      </c>
      <c r="BEW67" s="20" t="str">
        <f t="shared" si="185"/>
        <v/>
      </c>
      <c r="BEX67" s="20" t="str">
        <f t="shared" si="186"/>
        <v/>
      </c>
      <c r="BEY67" s="20" t="str">
        <f t="shared" si="187"/>
        <v/>
      </c>
      <c r="BEZ67" s="20" t="str">
        <f t="shared" si="188"/>
        <v/>
      </c>
      <c r="BFA67" s="20" t="str">
        <f t="shared" si="189"/>
        <v/>
      </c>
      <c r="BFB67" s="20" t="str">
        <f t="shared" si="190"/>
        <v/>
      </c>
      <c r="BFC67" s="20" t="str">
        <f t="shared" si="191"/>
        <v/>
      </c>
      <c r="BFD67" s="20" t="str">
        <f t="shared" si="192"/>
        <v/>
      </c>
      <c r="BFE67" s="20" t="str">
        <f t="shared" si="193"/>
        <v/>
      </c>
      <c r="BFF67" s="20" t="str">
        <f t="shared" si="194"/>
        <v/>
      </c>
      <c r="BFG67" s="20" t="str">
        <f t="shared" si="195"/>
        <v/>
      </c>
      <c r="BFH67" s="20" t="str">
        <f t="shared" si="196"/>
        <v/>
      </c>
      <c r="BFI67" s="20" t="str">
        <f t="shared" si="197"/>
        <v/>
      </c>
      <c r="BFJ67" s="20" t="str">
        <f t="shared" si="198"/>
        <v/>
      </c>
      <c r="BFK67" s="20" t="str">
        <f t="shared" si="199"/>
        <v/>
      </c>
      <c r="BFL67" s="20" t="str">
        <f t="shared" si="200"/>
        <v/>
      </c>
      <c r="BFM67" s="20" t="str">
        <f t="shared" si="201"/>
        <v/>
      </c>
      <c r="BFN67" s="20" t="str">
        <f t="shared" si="202"/>
        <v/>
      </c>
      <c r="BFO67" s="20" t="str">
        <f t="shared" si="203"/>
        <v/>
      </c>
      <c r="BFP67" s="20" t="str">
        <f t="shared" si="204"/>
        <v/>
      </c>
      <c r="BFQ67" s="20" t="str">
        <f t="shared" si="205"/>
        <v/>
      </c>
      <c r="BFR67" s="20" t="str">
        <f t="shared" si="206"/>
        <v/>
      </c>
      <c r="BFS67" s="20" t="str">
        <f t="shared" si="207"/>
        <v/>
      </c>
      <c r="BFT67" s="20" t="str">
        <f t="shared" si="208"/>
        <v/>
      </c>
      <c r="BFU67" s="20" t="str">
        <f t="shared" si="209"/>
        <v/>
      </c>
      <c r="BFV67" s="20" t="str">
        <f t="shared" si="210"/>
        <v/>
      </c>
      <c r="BFW67" s="20" t="str">
        <f t="shared" si="211"/>
        <v/>
      </c>
      <c r="BFX67" s="20" t="str">
        <f t="shared" si="212"/>
        <v/>
      </c>
      <c r="BFY67" s="20" t="str">
        <f t="shared" si="213"/>
        <v/>
      </c>
      <c r="BFZ67" s="20" t="str">
        <f t="shared" si="214"/>
        <v/>
      </c>
      <c r="BGA67" s="20" t="str">
        <f t="shared" si="215"/>
        <v/>
      </c>
      <c r="BGB67" s="20" t="str">
        <f t="shared" si="216"/>
        <v/>
      </c>
      <c r="BGC67" s="20" t="str">
        <f t="shared" si="217"/>
        <v/>
      </c>
      <c r="BGD67" s="20" t="str">
        <f t="shared" si="218"/>
        <v/>
      </c>
      <c r="BGE67" s="20" t="str">
        <f t="shared" si="219"/>
        <v/>
      </c>
      <c r="BGF67" s="20" t="str">
        <f t="shared" si="220"/>
        <v/>
      </c>
      <c r="BGG67" s="20" t="str">
        <f t="shared" si="221"/>
        <v/>
      </c>
      <c r="BGH67" s="20" t="str">
        <f t="shared" si="222"/>
        <v/>
      </c>
      <c r="BGI67" s="20" t="str">
        <f t="shared" si="223"/>
        <v/>
      </c>
      <c r="BGJ67" s="20" t="str">
        <f t="shared" si="224"/>
        <v/>
      </c>
      <c r="BGK67" s="20" t="str">
        <f t="shared" si="225"/>
        <v/>
      </c>
      <c r="BGL67" s="20" t="str">
        <f t="shared" si="226"/>
        <v/>
      </c>
      <c r="BGM67" s="20" t="str">
        <f t="shared" si="227"/>
        <v/>
      </c>
      <c r="BGN67" s="20" t="str">
        <f t="shared" si="228"/>
        <v/>
      </c>
      <c r="BGO67" s="20" t="str">
        <f t="shared" si="229"/>
        <v/>
      </c>
      <c r="BGP67" s="20" t="str">
        <f t="shared" si="230"/>
        <v/>
      </c>
      <c r="BGQ67" s="20" t="str">
        <f t="shared" si="231"/>
        <v/>
      </c>
      <c r="BGR67" s="20" t="str">
        <f t="shared" si="232"/>
        <v/>
      </c>
      <c r="BGS67" s="20" t="str">
        <f t="shared" si="233"/>
        <v/>
      </c>
      <c r="BGT67" s="20" t="str">
        <f t="shared" si="234"/>
        <v/>
      </c>
      <c r="BGU67" s="20" t="str">
        <f t="shared" si="235"/>
        <v/>
      </c>
      <c r="BGV67" s="20" t="str">
        <f t="shared" si="236"/>
        <v/>
      </c>
      <c r="BGW67" s="20" t="str">
        <f t="shared" si="237"/>
        <v/>
      </c>
      <c r="BGX67" s="20" t="str">
        <f t="shared" si="238"/>
        <v/>
      </c>
      <c r="BGY67" s="20" t="str">
        <f t="shared" si="239"/>
        <v/>
      </c>
      <c r="BGZ67" s="20" t="str">
        <f t="shared" si="240"/>
        <v/>
      </c>
      <c r="BHA67" s="20" t="str">
        <f t="shared" si="241"/>
        <v/>
      </c>
      <c r="BHB67" s="20" t="str">
        <f t="shared" si="242"/>
        <v/>
      </c>
      <c r="BHC67" s="20" t="str">
        <f t="shared" si="243"/>
        <v/>
      </c>
      <c r="BHD67" s="20" t="str">
        <f t="shared" si="244"/>
        <v/>
      </c>
      <c r="BHE67" s="20" t="str">
        <f t="shared" si="245"/>
        <v/>
      </c>
      <c r="BHF67" s="20" t="str">
        <f t="shared" si="246"/>
        <v/>
      </c>
      <c r="BHG67" s="20" t="str">
        <f t="shared" si="247"/>
        <v/>
      </c>
      <c r="BHJ67" s="20" t="str">
        <f t="shared" si="248"/>
        <v/>
      </c>
      <c r="BHL67" s="20" t="str">
        <f t="shared" si="313"/>
        <v/>
      </c>
      <c r="BHM67" s="20" t="str">
        <f t="shared" si="313"/>
        <v/>
      </c>
      <c r="BHN67" s="20" t="str">
        <f t="shared" si="313"/>
        <v/>
      </c>
      <c r="BHO67" s="20" t="str">
        <f t="shared" si="313"/>
        <v/>
      </c>
      <c r="BHP67" s="20" t="str">
        <f t="shared" si="313"/>
        <v/>
      </c>
      <c r="BHQ67" s="20" t="str">
        <f t="shared" si="313"/>
        <v/>
      </c>
      <c r="BHR67" s="20" t="str">
        <f t="shared" si="313"/>
        <v/>
      </c>
      <c r="BHS67" s="20" t="str">
        <f t="shared" si="313"/>
        <v/>
      </c>
      <c r="BHT67" s="20" t="str">
        <f t="shared" si="313"/>
        <v/>
      </c>
      <c r="BHU67" s="20" t="str">
        <f t="shared" si="313"/>
        <v/>
      </c>
      <c r="BHV67" s="20" t="str">
        <f t="shared" si="313"/>
        <v/>
      </c>
      <c r="BHW67" s="20" t="str">
        <f t="shared" si="313"/>
        <v/>
      </c>
      <c r="BHX67" s="20" t="str">
        <f t="shared" si="313"/>
        <v/>
      </c>
      <c r="BHY67" s="20" t="str">
        <f t="shared" si="313"/>
        <v/>
      </c>
      <c r="BHZ67" s="20" t="str">
        <f t="shared" si="313"/>
        <v/>
      </c>
      <c r="BIA67" s="20" t="str">
        <f t="shared" si="313"/>
        <v/>
      </c>
      <c r="BIB67" s="20" t="str">
        <f t="shared" si="312"/>
        <v/>
      </c>
      <c r="BIC67" s="20" t="str">
        <f t="shared" si="312"/>
        <v/>
      </c>
      <c r="BID67" s="20" t="str">
        <f t="shared" si="312"/>
        <v/>
      </c>
      <c r="BIE67" s="20" t="str">
        <f t="shared" si="312"/>
        <v/>
      </c>
    </row>
    <row r="68" spans="1:104 1303:1591" ht="14.5">
      <c r="A68" s="523">
        <v>62</v>
      </c>
      <c r="B68" s="510" t="str">
        <f>IF('لصق اكسل الفورمز'!E63="","",'لصق اكسل الفورمز'!E63)</f>
        <v/>
      </c>
      <c r="C68" s="510" t="str">
        <f t="shared" si="93"/>
        <v/>
      </c>
      <c r="D68" s="510" t="str">
        <f t="shared" si="276"/>
        <v/>
      </c>
      <c r="E68" s="510" t="str">
        <f t="shared" si="277"/>
        <v/>
      </c>
      <c r="F68" s="510" t="str">
        <f t="shared" si="278"/>
        <v/>
      </c>
      <c r="G68" s="510" t="str">
        <f t="shared" si="279"/>
        <v/>
      </c>
      <c r="H68" s="510" t="str">
        <f t="shared" si="280"/>
        <v/>
      </c>
      <c r="I68" s="510" t="str">
        <f t="shared" si="281"/>
        <v/>
      </c>
      <c r="J68" s="510" t="str">
        <f t="shared" si="282"/>
        <v/>
      </c>
      <c r="K68" s="510" t="str">
        <f t="shared" si="283"/>
        <v/>
      </c>
      <c r="L68" s="510" t="str">
        <f t="shared" si="253"/>
        <v/>
      </c>
      <c r="M68" s="510" t="str">
        <f t="shared" si="254"/>
        <v/>
      </c>
      <c r="N68" s="510" t="str">
        <f t="shared" si="255"/>
        <v/>
      </c>
      <c r="O68" s="510" t="str">
        <f t="shared" si="256"/>
        <v/>
      </c>
      <c r="P68" s="510" t="str">
        <f t="shared" si="257"/>
        <v/>
      </c>
      <c r="Q68" s="510" t="str">
        <f t="shared" si="258"/>
        <v/>
      </c>
      <c r="R68" s="510" t="str">
        <f t="shared" si="259"/>
        <v/>
      </c>
      <c r="S68" s="510" t="str">
        <f t="shared" si="260"/>
        <v/>
      </c>
      <c r="T68" s="510" t="str">
        <f t="shared" si="261"/>
        <v/>
      </c>
      <c r="U68" s="510" t="str">
        <f t="shared" si="262"/>
        <v/>
      </c>
      <c r="V68" s="510" t="str">
        <f t="shared" si="263"/>
        <v/>
      </c>
      <c r="W68" s="527" t="str">
        <f t="shared" si="94"/>
        <v/>
      </c>
      <c r="X68" s="510" t="str">
        <f t="shared" si="95"/>
        <v/>
      </c>
      <c r="Y68" s="564" t="str">
        <f t="shared" si="96"/>
        <v/>
      </c>
      <c r="AL68" s="20">
        <f t="shared" si="97"/>
        <v>0</v>
      </c>
      <c r="AM68" s="20">
        <f t="shared" si="98"/>
        <v>0</v>
      </c>
      <c r="AO68" s="20" t="str">
        <f t="shared" si="99"/>
        <v/>
      </c>
      <c r="AQ68" s="20" t="str">
        <f t="shared" si="252"/>
        <v/>
      </c>
      <c r="AR68" s="20" t="str">
        <f t="shared" si="101"/>
        <v/>
      </c>
      <c r="AS68" s="20" t="str">
        <f t="shared" si="102"/>
        <v/>
      </c>
      <c r="AT68" s="20" t="str">
        <f t="shared" si="103"/>
        <v/>
      </c>
      <c r="AU68" s="20" t="str">
        <f t="shared" si="104"/>
        <v/>
      </c>
      <c r="AV68" s="20" t="str">
        <f t="shared" si="105"/>
        <v/>
      </c>
      <c r="AW68" s="20" t="str">
        <f t="shared" si="106"/>
        <v/>
      </c>
      <c r="AX68" s="20" t="str">
        <f t="shared" si="107"/>
        <v/>
      </c>
      <c r="AY68" s="20" t="str">
        <f t="shared" si="108"/>
        <v/>
      </c>
      <c r="AZ68" s="20" t="str">
        <f t="shared" si="109"/>
        <v/>
      </c>
      <c r="BA68" s="20" t="str">
        <f t="shared" si="110"/>
        <v/>
      </c>
      <c r="BB68" s="20" t="str">
        <f t="shared" si="111"/>
        <v/>
      </c>
      <c r="BC68" s="20" t="str">
        <f t="shared" si="112"/>
        <v/>
      </c>
      <c r="BD68" s="20" t="str">
        <f t="shared" si="113"/>
        <v/>
      </c>
      <c r="BE68" s="20" t="str">
        <f t="shared" si="114"/>
        <v/>
      </c>
      <c r="BF68" s="20" t="str">
        <f t="shared" si="115"/>
        <v/>
      </c>
      <c r="BG68" s="20" t="str">
        <f t="shared" si="116"/>
        <v/>
      </c>
      <c r="BH68" s="20" t="str">
        <f t="shared" si="117"/>
        <v/>
      </c>
      <c r="BI68" s="20" t="str">
        <f t="shared" si="118"/>
        <v/>
      </c>
      <c r="BJ68" s="20" t="str">
        <f t="shared" si="119"/>
        <v/>
      </c>
      <c r="BL68" s="38" t="e">
        <f t="shared" si="120"/>
        <v>#DIV/0!</v>
      </c>
      <c r="BM68" s="4">
        <f t="shared" si="121"/>
        <v>0</v>
      </c>
      <c r="BN68" s="4">
        <f t="shared" si="122"/>
        <v>0</v>
      </c>
      <c r="BO68" s="4">
        <f t="shared" si="123"/>
        <v>0</v>
      </c>
      <c r="BP68" s="173" t="str">
        <f t="shared" si="124"/>
        <v/>
      </c>
      <c r="BQ68" s="4">
        <f t="shared" si="125"/>
        <v>0</v>
      </c>
      <c r="BT68" s="268" t="str">
        <f t="shared" si="126"/>
        <v/>
      </c>
      <c r="BU68" s="268" t="str">
        <f t="shared" si="127"/>
        <v/>
      </c>
      <c r="BX68" s="20">
        <f t="shared" si="128"/>
        <v>1</v>
      </c>
      <c r="CG68" s="20" t="str">
        <f t="shared" si="129"/>
        <v/>
      </c>
      <c r="CH68" s="20" t="str">
        <f t="shared" si="307"/>
        <v/>
      </c>
      <c r="CI68" s="20" t="str">
        <f t="shared" si="308"/>
        <v/>
      </c>
      <c r="CJ68" s="20" t="str">
        <f t="shared" si="309"/>
        <v/>
      </c>
      <c r="CK68" s="20" t="str">
        <f t="shared" si="284"/>
        <v/>
      </c>
      <c r="CL68" s="20" t="str">
        <f t="shared" si="285"/>
        <v/>
      </c>
      <c r="CM68" s="20" t="str">
        <f t="shared" si="286"/>
        <v/>
      </c>
      <c r="CN68" s="20" t="str">
        <f t="shared" si="287"/>
        <v/>
      </c>
      <c r="CO68" s="20" t="str">
        <f t="shared" si="288"/>
        <v/>
      </c>
      <c r="CP68" s="20" t="str">
        <f t="shared" si="289"/>
        <v/>
      </c>
      <c r="CQ68" s="20" t="str">
        <f t="shared" si="290"/>
        <v/>
      </c>
      <c r="CR68" s="20" t="str">
        <f t="shared" si="291"/>
        <v/>
      </c>
      <c r="CS68" s="20" t="str">
        <f t="shared" si="292"/>
        <v/>
      </c>
      <c r="CT68" s="20" t="str">
        <f t="shared" si="293"/>
        <v/>
      </c>
      <c r="CU68" s="20" t="str">
        <f t="shared" si="294"/>
        <v/>
      </c>
      <c r="CV68" s="20" t="str">
        <f t="shared" si="295"/>
        <v/>
      </c>
      <c r="CW68" s="20" t="str">
        <f t="shared" si="296"/>
        <v/>
      </c>
      <c r="CX68" s="20" t="str">
        <f t="shared" si="297"/>
        <v/>
      </c>
      <c r="CY68" s="20" t="str">
        <f t="shared" si="298"/>
        <v/>
      </c>
      <c r="CZ68" s="20" t="str">
        <f t="shared" si="130"/>
        <v/>
      </c>
      <c r="AXC68" s="20" t="str">
        <f>IF('لصق اكسل الفورمز'!A63="","",'لصق اكسل الفورمز'!A63)</f>
        <v/>
      </c>
      <c r="AXD68" s="20" t="str">
        <f>IF('لصق اكسل الفورمز'!B63="","",'لصق اكسل الفورمز'!B63)</f>
        <v/>
      </c>
      <c r="AXE68" s="20" t="str">
        <f>IF('لصق اكسل الفورمز'!C63="","",'لصق اكسل الفورمز'!C63)</f>
        <v/>
      </c>
      <c r="AXF68" s="20" t="str">
        <f>IF('لصق اكسل الفورمز'!D63="","",'لصق اكسل الفورمز'!D63)</f>
        <v/>
      </c>
      <c r="AXG68" s="20" t="str">
        <f>IF('لصق اكسل الفورمز'!E63="","",'لصق اكسل الفورمز'!E63)</f>
        <v/>
      </c>
      <c r="AXH68" s="20" t="str">
        <f>IF('لصق اكسل الفورمز'!F63="","",'لصق اكسل الفورمز'!F63)</f>
        <v/>
      </c>
      <c r="AXI68" s="20" t="str">
        <f>IF('لصق اكسل الفورمز'!G63="","",'لصق اكسل الفورمز'!G63)</f>
        <v/>
      </c>
      <c r="AXJ68" s="20" t="str">
        <f>IF('لصق اكسل الفورمز'!H63="","",'لصق اكسل الفورمز'!H63)</f>
        <v/>
      </c>
      <c r="AXK68" s="20" t="str">
        <f>IF('لصق اكسل الفورمز'!I63="","",'لصق اكسل الفورمز'!I63)</f>
        <v/>
      </c>
      <c r="AXL68" s="20" t="str">
        <f>IF('لصق اكسل الفورمز'!J63="","",'لصق اكسل الفورمز'!J63)</f>
        <v/>
      </c>
      <c r="AXM68" s="20" t="str">
        <f>IF('لصق اكسل الفورمز'!K63="","",'لصق اكسل الفورمز'!K63)</f>
        <v/>
      </c>
      <c r="AXN68" s="20" t="str">
        <f>IF('لصق اكسل الفورمز'!L63="","",'لصق اكسل الفورمز'!L63)</f>
        <v/>
      </c>
      <c r="AXO68" s="20" t="str">
        <f>IF('لصق اكسل الفورمز'!M63="","",'لصق اكسل الفورمز'!M63)</f>
        <v/>
      </c>
      <c r="AXP68" s="20" t="str">
        <f>IF('لصق اكسل الفورمز'!N63="","",'لصق اكسل الفورمز'!N63)</f>
        <v/>
      </c>
      <c r="AXQ68" s="20" t="str">
        <f>IF('لصق اكسل الفورمز'!O63="","",'لصق اكسل الفورمز'!O63)</f>
        <v/>
      </c>
      <c r="AXR68" s="20" t="str">
        <f>IF('لصق اكسل الفورمز'!P63="","",'لصق اكسل الفورمز'!P63)</f>
        <v/>
      </c>
      <c r="AXS68" s="20" t="str">
        <f>IF('لصق اكسل الفورمز'!Q63="","",'لصق اكسل الفورمز'!Q63)</f>
        <v/>
      </c>
      <c r="AXT68" s="20" t="str">
        <f>IF('لصق اكسل الفورمز'!R63="","",'لصق اكسل الفورمز'!R63)</f>
        <v/>
      </c>
      <c r="AXU68" s="20" t="str">
        <f>IF('لصق اكسل الفورمز'!S63="","",'لصق اكسل الفورمز'!S63)</f>
        <v/>
      </c>
      <c r="AXV68" s="20" t="str">
        <f>IF('لصق اكسل الفورمز'!T63="","",'لصق اكسل الفورمز'!T63)</f>
        <v/>
      </c>
      <c r="AXW68" s="20" t="str">
        <f>IF('لصق اكسل الفورمز'!U63="","",'لصق اكسل الفورمز'!U63)</f>
        <v/>
      </c>
      <c r="AXX68" s="20" t="str">
        <f>IF('لصق اكسل الفورمز'!V63="","",'لصق اكسل الفورمز'!V63)</f>
        <v/>
      </c>
      <c r="AXY68" s="20" t="str">
        <f>IF('لصق اكسل الفورمز'!W63="","",'لصق اكسل الفورمز'!W63)</f>
        <v/>
      </c>
      <c r="AXZ68" s="20" t="str">
        <f>IF('لصق اكسل الفورمز'!X63="","",'لصق اكسل الفورمز'!X63)</f>
        <v/>
      </c>
      <c r="AYA68" s="20" t="str">
        <f>IF('لصق اكسل الفورمز'!Y63="","",'لصق اكسل الفورمز'!Y63)</f>
        <v/>
      </c>
      <c r="AYB68" s="20" t="str">
        <f>IF('لصق اكسل الفورمز'!Z63="","",'لصق اكسل الفورمز'!Z63)</f>
        <v/>
      </c>
      <c r="AYC68" s="20" t="str">
        <f>IF('لصق اكسل الفورمز'!AA63="","",'لصق اكسل الفورمز'!AA63)</f>
        <v/>
      </c>
      <c r="AYD68" s="20" t="str">
        <f>IF('لصق اكسل الفورمز'!AB63="","",'لصق اكسل الفورمز'!AB63)</f>
        <v/>
      </c>
      <c r="AYE68" s="20" t="str">
        <f>IF('لصق اكسل الفورمز'!AC63="","",'لصق اكسل الفورمز'!AC63)</f>
        <v/>
      </c>
      <c r="AYF68" s="20" t="str">
        <f>IF('لصق اكسل الفورمز'!AD63="","",'لصق اكسل الفورمز'!AD63)</f>
        <v/>
      </c>
      <c r="AYG68" s="20" t="str">
        <f>IF('لصق اكسل الفورمز'!AE63="","",'لصق اكسل الفورمز'!AE63)</f>
        <v/>
      </c>
      <c r="AYH68" s="20" t="str">
        <f>IF('لصق اكسل الفورمز'!AF63="","",'لصق اكسل الفورمز'!AF63)</f>
        <v/>
      </c>
      <c r="AYI68" s="20" t="str">
        <f>IF('لصق اكسل الفورمز'!AG63="","",'لصق اكسل الفورمز'!AG63)</f>
        <v/>
      </c>
      <c r="AYJ68" s="20" t="str">
        <f>IF('لصق اكسل الفورمز'!AH63="","",'لصق اكسل الفورمز'!AH63)</f>
        <v/>
      </c>
      <c r="AYK68" s="20" t="str">
        <f>IF('لصق اكسل الفورمز'!AI63="","",'لصق اكسل الفورمز'!AI63)</f>
        <v/>
      </c>
      <c r="AYL68" s="20" t="str">
        <f>IF('لصق اكسل الفورمز'!AJ63="","",'لصق اكسل الفورمز'!AJ63)</f>
        <v/>
      </c>
      <c r="AYM68" s="20" t="str">
        <f>IF('لصق اكسل الفورمز'!AK63="","",'لصق اكسل الفورمز'!AK63)</f>
        <v/>
      </c>
      <c r="AYN68" s="20" t="str">
        <f>IF('لصق اكسل الفورمز'!AL63="","",'لصق اكسل الفورمز'!AL63)</f>
        <v/>
      </c>
      <c r="AYO68" s="20" t="str">
        <f>IF('لصق اكسل الفورمز'!AM63="","",'لصق اكسل الفورمز'!AM63)</f>
        <v/>
      </c>
      <c r="AYP68" s="20" t="str">
        <f>IF('لصق اكسل الفورمز'!AN63="","",'لصق اكسل الفورمز'!AN63)</f>
        <v/>
      </c>
      <c r="AYQ68" s="20" t="str">
        <f>IF('لصق اكسل الفورمز'!AO63="","",'لصق اكسل الفورمز'!AO63)</f>
        <v/>
      </c>
      <c r="AYR68" s="20" t="str">
        <f>IF('لصق اكسل الفورمز'!AP63="","",'لصق اكسل الفورمز'!AP63)</f>
        <v/>
      </c>
      <c r="AYS68" s="20" t="str">
        <f>IF('لصق اكسل الفورمز'!AQ63="","",'لصق اكسل الفورمز'!AQ63)</f>
        <v/>
      </c>
      <c r="AYT68" s="20" t="str">
        <f>IF('لصق اكسل الفورمز'!AR63="","",'لصق اكسل الفورمز'!AR63)</f>
        <v/>
      </c>
      <c r="AYU68" s="20" t="str">
        <f>IF('لصق اكسل الفورمز'!AS63="","",'لصق اكسل الفورمز'!AS63)</f>
        <v/>
      </c>
      <c r="AYV68" s="20" t="str">
        <f>IF('لصق اكسل الفورمز'!AT63="","",'لصق اكسل الفورمز'!AT63)</f>
        <v/>
      </c>
      <c r="AYW68" s="20" t="str">
        <f>IF('لصق اكسل الفورمز'!AU63="","",'لصق اكسل الفورمز'!AU63)</f>
        <v/>
      </c>
      <c r="AYX68" s="20" t="str">
        <f>IF('لصق اكسل الفورمز'!AV63="","",'لصق اكسل الفورمز'!AV63)</f>
        <v/>
      </c>
      <c r="AYY68" s="20" t="str">
        <f>IF('لصق اكسل الفورمز'!AW63="","",'لصق اكسل الفورمز'!AW63)</f>
        <v/>
      </c>
      <c r="AYZ68" s="20" t="str">
        <f>IF('لصق اكسل الفورمز'!AX63="","",'لصق اكسل الفورمز'!AX63)</f>
        <v/>
      </c>
      <c r="AZA68" s="20" t="str">
        <f>IF('لصق اكسل الفورمز'!AY63="","",'لصق اكسل الفورمز'!AY63)</f>
        <v/>
      </c>
      <c r="AZB68" s="20" t="str">
        <f>IF('لصق اكسل الفورمز'!AZ63="","",'لصق اكسل الفورمز'!AZ63)</f>
        <v/>
      </c>
      <c r="AZC68" s="20" t="str">
        <f>IF('لصق اكسل الفورمز'!BA63="","",'لصق اكسل الفورمز'!BA63)</f>
        <v/>
      </c>
      <c r="AZD68" s="20" t="str">
        <f>IF('لصق اكسل الفورمز'!BB63="","",'لصق اكسل الفورمز'!BB63)</f>
        <v/>
      </c>
      <c r="AZE68" s="20" t="str">
        <f>IF('لصق اكسل الفورمز'!BC63="","",'لصق اكسل الفورمز'!BC63)</f>
        <v/>
      </c>
      <c r="AZF68" s="20" t="str">
        <f>IF('لصق اكسل الفورمز'!BD63="","",'لصق اكسل الفورمز'!BD63)</f>
        <v/>
      </c>
      <c r="AZG68" s="20" t="str">
        <f>IF('لصق اكسل الفورمز'!BE63="","",'لصق اكسل الفورمز'!BE63)</f>
        <v/>
      </c>
      <c r="AZH68" s="20" t="str">
        <f>IF('لصق اكسل الفورمز'!BF63="","",'لصق اكسل الفورمز'!BF63)</f>
        <v/>
      </c>
      <c r="AZI68" s="20" t="str">
        <f>IF('لصق اكسل الفورمز'!BG63="","",'لصق اكسل الفورمز'!BG63)</f>
        <v/>
      </c>
      <c r="AZJ68" s="20" t="str">
        <f>IF('لصق اكسل الفورمز'!BH63="","",'لصق اكسل الفورمز'!BH63)</f>
        <v/>
      </c>
      <c r="AZK68" s="20" t="str">
        <f>IF('لصق اكسل الفورمز'!BI63="","",'لصق اكسل الفورمز'!BI63)</f>
        <v/>
      </c>
      <c r="AZL68" s="20" t="str">
        <f>IF('لصق اكسل الفورمز'!BJ63="","",'لصق اكسل الفورمز'!BJ63)</f>
        <v/>
      </c>
      <c r="AZM68" s="20" t="str">
        <f>IF('لصق اكسل الفورمز'!BK63="","",'لصق اكسل الفورمز'!BK63)</f>
        <v/>
      </c>
      <c r="AZN68" s="20" t="str">
        <f>IF('لصق اكسل الفورمز'!BL63="","",'لصق اكسل الفورمز'!BL63)</f>
        <v/>
      </c>
      <c r="AZO68" s="20" t="str">
        <f>IF('لصق اكسل الفورمز'!BM63="","",'لصق اكسل الفورمز'!BM63)</f>
        <v/>
      </c>
      <c r="AZP68" s="20" t="str">
        <f>IF('لصق اكسل الفورمز'!BN63="","",'لصق اكسل الفورمز'!BN63)</f>
        <v/>
      </c>
      <c r="AZQ68" s="20" t="str">
        <f>IF('لصق اكسل الفورمز'!BO63="","",'لصق اكسل الفورمز'!BO63)</f>
        <v/>
      </c>
      <c r="AZR68" s="20" t="str">
        <f>IF('لصق اكسل الفورمز'!BP63="","",'لصق اكسل الفورمز'!BP63)</f>
        <v/>
      </c>
      <c r="AZS68" s="20" t="str">
        <f>IF('لصق اكسل الفورمز'!BQ63="","",'لصق اكسل الفورمز'!BQ63)</f>
        <v/>
      </c>
      <c r="AZT68" s="20" t="str">
        <f>IF('لصق اكسل الفورمز'!BR63="","",'لصق اكسل الفورمز'!BR63)</f>
        <v/>
      </c>
      <c r="AZU68" s="20" t="str">
        <f>IF('لصق اكسل الفورمز'!BS63="","",'لصق اكسل الفورمز'!BS63)</f>
        <v/>
      </c>
      <c r="AZV68" s="20" t="str">
        <f>IF('لصق اكسل الفورمز'!BT63="","",'لصق اكسل الفورمز'!BT63)</f>
        <v/>
      </c>
      <c r="AZW68" s="20" t="str">
        <f>IF('لصق اكسل الفورمز'!BU63="","",'لصق اكسل الفورمز'!BU63)</f>
        <v/>
      </c>
      <c r="AZX68" s="20" t="str">
        <f>IF('لصق اكسل الفورمز'!BV63="","",'لصق اكسل الفورمز'!BV63)</f>
        <v/>
      </c>
      <c r="AZY68" s="20" t="str">
        <f>IF('لصق اكسل الفورمز'!BW63="","",'لصق اكسل الفورمز'!BW63)</f>
        <v/>
      </c>
      <c r="AZZ68" s="20" t="str">
        <f>IF('لصق اكسل الفورمز'!BX63="","",'لصق اكسل الفورمز'!BX63)</f>
        <v/>
      </c>
      <c r="BAA68" s="20" t="str">
        <f>IF('لصق اكسل الفورمز'!BY63="","",'لصق اكسل الفورمز'!BY63)</f>
        <v/>
      </c>
      <c r="BAB68" s="20" t="str">
        <f>IF('لصق اكسل الفورمز'!BZ63="","",'لصق اكسل الفورمز'!BZ63)</f>
        <v/>
      </c>
      <c r="BAC68" s="20" t="str">
        <f>IF('لصق اكسل الفورمز'!CA63="","",'لصق اكسل الفورمز'!CA63)</f>
        <v/>
      </c>
      <c r="BAD68" s="20" t="str">
        <f>IF('لصق اكسل الفورمز'!CB63="","",'لصق اكسل الفورمز'!CB63)</f>
        <v/>
      </c>
      <c r="BAE68" s="20" t="str">
        <f>IF('لصق اكسل الفورمز'!CC63="","",'لصق اكسل الفورمز'!CC63)</f>
        <v/>
      </c>
      <c r="BAF68" s="20" t="str">
        <f>IF('لصق اكسل الفورمز'!CD63="","",'لصق اكسل الفورمز'!CD63)</f>
        <v/>
      </c>
      <c r="BAG68" s="20" t="str">
        <f>IF('لصق اكسل الفورمز'!CE63="","",'لصق اكسل الفورمز'!CE63)</f>
        <v/>
      </c>
      <c r="BAH68" s="20" t="str">
        <f>IF('لصق اكسل الفورمز'!CF63="","",'لصق اكسل الفورمز'!CF63)</f>
        <v/>
      </c>
      <c r="BAI68" s="20" t="str">
        <f>IF('لصق اكسل الفورمز'!CG63="","",'لصق اكسل الفورمز'!CG63)</f>
        <v/>
      </c>
      <c r="BAJ68" s="20" t="str">
        <f>IF('لصق اكسل الفورمز'!CH63="","",'لصق اكسل الفورمز'!CH63)</f>
        <v/>
      </c>
      <c r="BAK68" s="20" t="str">
        <f>IF('لصق اكسل الفورمز'!CI63="","",'لصق اكسل الفورمز'!CI63)</f>
        <v/>
      </c>
      <c r="BAL68" s="20" t="str">
        <f>IF('لصق اكسل الفورمز'!CJ63="","",'لصق اكسل الفورمز'!CJ63)</f>
        <v/>
      </c>
      <c r="BAM68" s="20" t="str">
        <f>IF('لصق اكسل الفورمز'!CK63="","",'لصق اكسل الفورمز'!CK63)</f>
        <v/>
      </c>
      <c r="BAN68" s="20" t="str">
        <f>IF('لصق اكسل الفورمز'!CL63="","",'لصق اكسل الفورمز'!CL63)</f>
        <v/>
      </c>
      <c r="BAO68" s="20" t="str">
        <f>IF('لصق اكسل الفورمز'!CM63="","",'لصق اكسل الفورمز'!CM63)</f>
        <v/>
      </c>
      <c r="BAP68" s="20" t="str">
        <f>IF('لصق اكسل الفورمز'!CN63="","",'لصق اكسل الفورمز'!CN63)</f>
        <v/>
      </c>
      <c r="BAQ68" s="20" t="str">
        <f>IF('لصق اكسل الفورمز'!CO63="","",'لصق اكسل الفورمز'!CO63)</f>
        <v/>
      </c>
      <c r="BAR68" s="20" t="str">
        <f>IF('لصق اكسل الفورمز'!CP63="","",'لصق اكسل الفورمز'!CP63)</f>
        <v/>
      </c>
      <c r="BAS68" s="20" t="str">
        <f>IF('لصق اكسل الفورمز'!CQ63="","",'لصق اكسل الفورمز'!CQ63)</f>
        <v/>
      </c>
      <c r="BAT68" s="20" t="str">
        <f>IF('لصق اكسل الفورمز'!CR63="","",'لصق اكسل الفورمز'!CR63)</f>
        <v/>
      </c>
      <c r="BAU68" s="20" t="str">
        <f>IF('لصق اكسل الفورمز'!CS63="","",'لصق اكسل الفورمز'!CS63)</f>
        <v/>
      </c>
      <c r="BAV68" s="20" t="str">
        <f>IF('لصق اكسل الفورمز'!CT63="","",'لصق اكسل الفورمز'!CT63)</f>
        <v/>
      </c>
      <c r="BAW68" s="20" t="str">
        <f>IF('لصق اكسل الفورمز'!CU63="","",'لصق اكسل الفورمز'!CU63)</f>
        <v/>
      </c>
      <c r="BAX68" s="20" t="str">
        <f>IF('لصق اكسل الفورمز'!CV63="","",'لصق اكسل الفورمز'!CV63)</f>
        <v/>
      </c>
      <c r="BAY68" s="20" t="str">
        <f>IF('لصق اكسل الفورمز'!CW63="","",'لصق اكسل الفورمز'!CW63)</f>
        <v/>
      </c>
      <c r="BAZ68" s="20" t="str">
        <f>IF('لصق اكسل الفورمز'!CX63="","",'لصق اكسل الفورمز'!CX63)</f>
        <v/>
      </c>
      <c r="BBA68" s="20" t="str">
        <f>IF('لصق اكسل الفورمز'!CY63="","",'لصق اكسل الفورمز'!CY63)</f>
        <v/>
      </c>
      <c r="BBB68" s="20" t="str">
        <f>IF('لصق اكسل الفورمز'!CZ63="","",'لصق اكسل الفورمز'!CZ63)</f>
        <v/>
      </c>
      <c r="BBC68" s="20" t="str">
        <f>IF('لصق اكسل الفورمز'!DA63="","",'لصق اكسل الفورمز'!DA63)</f>
        <v/>
      </c>
      <c r="BBD68" s="20" t="str">
        <f>IF('لصق اكسل الفورمز'!DB63="","",'لصق اكسل الفورمز'!DB63)</f>
        <v/>
      </c>
      <c r="BBE68" s="20" t="str">
        <f>IF('لصق اكسل الفورمز'!DC63="","",'لصق اكسل الفورمز'!DC63)</f>
        <v/>
      </c>
      <c r="BBF68" s="20" t="str">
        <f>IF('لصق اكسل الفورمز'!DD63="","",'لصق اكسل الفورمز'!DD63)</f>
        <v/>
      </c>
      <c r="BBG68" s="20" t="str">
        <f>IF('لصق اكسل الفورمز'!DE63="","",'لصق اكسل الفورمز'!DE63)</f>
        <v/>
      </c>
      <c r="BBH68" s="20" t="str">
        <f>IF('لصق اكسل الفورمز'!DF63="","",'لصق اكسل الفورمز'!DF63)</f>
        <v/>
      </c>
      <c r="BBI68" s="20" t="str">
        <f>IF('لصق اكسل الفورمز'!DG63="","",'لصق اكسل الفورمز'!DG63)</f>
        <v/>
      </c>
      <c r="BBJ68" s="20" t="str">
        <f>IF('لصق اكسل الفورمز'!DH63="","",'لصق اكسل الفورمز'!DH63)</f>
        <v/>
      </c>
      <c r="BBK68" s="20" t="str">
        <f>IF('لصق اكسل الفورمز'!DI63="","",'لصق اكسل الفورمز'!DI63)</f>
        <v/>
      </c>
      <c r="BBL68" s="20" t="str">
        <f>IF('لصق اكسل الفورمز'!DJ63="","",'لصق اكسل الفورمز'!DJ63)</f>
        <v/>
      </c>
      <c r="BBM68" s="20" t="str">
        <f>IF('لصق اكسل الفورمز'!DK63="","",'لصق اكسل الفورمز'!DK63)</f>
        <v/>
      </c>
      <c r="BBN68" s="20" t="str">
        <f>IF('لصق اكسل الفورمز'!DL63="","",'لصق اكسل الفورمز'!DL63)</f>
        <v/>
      </c>
      <c r="BBO68" s="20" t="str">
        <f>IF('لصق اكسل الفورمز'!DM63="","",'لصق اكسل الفورمز'!DM63)</f>
        <v/>
      </c>
      <c r="BCU68" s="20" t="str">
        <f t="shared" si="131"/>
        <v/>
      </c>
      <c r="BCV68" s="20" t="str">
        <f t="shared" si="132"/>
        <v/>
      </c>
      <c r="BCW68" s="20" t="str">
        <f t="shared" si="133"/>
        <v/>
      </c>
      <c r="BCX68" s="20" t="str">
        <f t="shared" si="134"/>
        <v/>
      </c>
      <c r="BCY68" s="20" t="str">
        <f t="shared" si="135"/>
        <v/>
      </c>
      <c r="BCZ68" s="20" t="str">
        <f t="shared" si="136"/>
        <v/>
      </c>
      <c r="BDA68" s="20" t="str">
        <f t="shared" si="137"/>
        <v/>
      </c>
      <c r="BDB68" s="20" t="str">
        <f t="shared" si="138"/>
        <v/>
      </c>
      <c r="BDC68" s="20" t="str">
        <f t="shared" si="139"/>
        <v/>
      </c>
      <c r="BDD68" s="20" t="str">
        <f t="shared" si="140"/>
        <v/>
      </c>
      <c r="BDE68" s="20" t="str">
        <f t="shared" si="141"/>
        <v/>
      </c>
      <c r="BDF68" s="20" t="str">
        <f t="shared" si="142"/>
        <v/>
      </c>
      <c r="BDG68" s="20" t="str">
        <f t="shared" si="143"/>
        <v/>
      </c>
      <c r="BDH68" s="20" t="str">
        <f t="shared" si="144"/>
        <v/>
      </c>
      <c r="BDI68" s="20" t="str">
        <f t="shared" si="145"/>
        <v/>
      </c>
      <c r="BDJ68" s="20" t="str">
        <f t="shared" si="146"/>
        <v/>
      </c>
      <c r="BDK68" s="20" t="str">
        <f t="shared" si="147"/>
        <v/>
      </c>
      <c r="BDL68" s="20" t="str">
        <f t="shared" si="148"/>
        <v/>
      </c>
      <c r="BDM68" s="20" t="str">
        <f t="shared" si="149"/>
        <v/>
      </c>
      <c r="BDN68" s="20" t="str">
        <f t="shared" si="150"/>
        <v/>
      </c>
      <c r="BDO68" s="20" t="str">
        <f t="shared" si="151"/>
        <v/>
      </c>
      <c r="BDP68" s="20" t="str">
        <f t="shared" si="152"/>
        <v/>
      </c>
      <c r="BDQ68" s="20" t="str">
        <f t="shared" si="153"/>
        <v/>
      </c>
      <c r="BDR68" s="20" t="str">
        <f t="shared" si="154"/>
        <v/>
      </c>
      <c r="BDS68" s="20" t="str">
        <f t="shared" si="155"/>
        <v/>
      </c>
      <c r="BDT68" s="20" t="str">
        <f t="shared" si="156"/>
        <v/>
      </c>
      <c r="BDU68" s="20" t="str">
        <f t="shared" si="157"/>
        <v/>
      </c>
      <c r="BDV68" s="20" t="str">
        <f t="shared" si="158"/>
        <v/>
      </c>
      <c r="BDW68" s="20" t="str">
        <f t="shared" si="159"/>
        <v/>
      </c>
      <c r="BDX68" s="20" t="str">
        <f t="shared" si="160"/>
        <v/>
      </c>
      <c r="BDY68" s="20" t="str">
        <f t="shared" si="161"/>
        <v/>
      </c>
      <c r="BDZ68" s="20" t="str">
        <f t="shared" si="162"/>
        <v/>
      </c>
      <c r="BEA68" s="20" t="str">
        <f t="shared" si="163"/>
        <v/>
      </c>
      <c r="BEB68" s="20" t="str">
        <f t="shared" si="164"/>
        <v/>
      </c>
      <c r="BEC68" s="20" t="str">
        <f t="shared" si="165"/>
        <v/>
      </c>
      <c r="BED68" s="20" t="str">
        <f t="shared" si="166"/>
        <v/>
      </c>
      <c r="BEE68" s="20" t="str">
        <f t="shared" si="167"/>
        <v/>
      </c>
      <c r="BEF68" s="20" t="str">
        <f t="shared" si="168"/>
        <v/>
      </c>
      <c r="BEG68" s="20" t="str">
        <f t="shared" si="169"/>
        <v/>
      </c>
      <c r="BEH68" s="20" t="str">
        <f t="shared" si="170"/>
        <v/>
      </c>
      <c r="BEI68" s="20" t="str">
        <f t="shared" si="171"/>
        <v/>
      </c>
      <c r="BEJ68" s="20" t="str">
        <f t="shared" si="172"/>
        <v/>
      </c>
      <c r="BEK68" s="20" t="str">
        <f t="shared" si="173"/>
        <v/>
      </c>
      <c r="BEL68" s="20" t="str">
        <f t="shared" si="174"/>
        <v/>
      </c>
      <c r="BEM68" s="20" t="str">
        <f t="shared" si="175"/>
        <v/>
      </c>
      <c r="BEN68" s="20" t="str">
        <f t="shared" si="176"/>
        <v/>
      </c>
      <c r="BEO68" s="20" t="str">
        <f t="shared" si="177"/>
        <v/>
      </c>
      <c r="BEP68" s="20" t="str">
        <f t="shared" si="178"/>
        <v/>
      </c>
      <c r="BEQ68" s="20" t="str">
        <f t="shared" si="179"/>
        <v/>
      </c>
      <c r="BER68" s="20" t="str">
        <f t="shared" si="180"/>
        <v/>
      </c>
      <c r="BES68" s="20" t="str">
        <f t="shared" si="181"/>
        <v/>
      </c>
      <c r="BET68" s="20" t="str">
        <f t="shared" si="182"/>
        <v/>
      </c>
      <c r="BEU68" s="20" t="str">
        <f t="shared" si="183"/>
        <v/>
      </c>
      <c r="BEV68" s="20" t="str">
        <f t="shared" si="184"/>
        <v/>
      </c>
      <c r="BEW68" s="20" t="str">
        <f t="shared" si="185"/>
        <v/>
      </c>
      <c r="BEX68" s="20" t="str">
        <f t="shared" si="186"/>
        <v/>
      </c>
      <c r="BEY68" s="20" t="str">
        <f t="shared" si="187"/>
        <v/>
      </c>
      <c r="BEZ68" s="20" t="str">
        <f t="shared" si="188"/>
        <v/>
      </c>
      <c r="BFA68" s="20" t="str">
        <f t="shared" si="189"/>
        <v/>
      </c>
      <c r="BFB68" s="20" t="str">
        <f t="shared" si="190"/>
        <v/>
      </c>
      <c r="BFC68" s="20" t="str">
        <f t="shared" si="191"/>
        <v/>
      </c>
      <c r="BFD68" s="20" t="str">
        <f t="shared" si="192"/>
        <v/>
      </c>
      <c r="BFE68" s="20" t="str">
        <f t="shared" si="193"/>
        <v/>
      </c>
      <c r="BFF68" s="20" t="str">
        <f t="shared" si="194"/>
        <v/>
      </c>
      <c r="BFG68" s="20" t="str">
        <f t="shared" si="195"/>
        <v/>
      </c>
      <c r="BFH68" s="20" t="str">
        <f t="shared" si="196"/>
        <v/>
      </c>
      <c r="BFI68" s="20" t="str">
        <f t="shared" si="197"/>
        <v/>
      </c>
      <c r="BFJ68" s="20" t="str">
        <f t="shared" si="198"/>
        <v/>
      </c>
      <c r="BFK68" s="20" t="str">
        <f t="shared" si="199"/>
        <v/>
      </c>
      <c r="BFL68" s="20" t="str">
        <f t="shared" si="200"/>
        <v/>
      </c>
      <c r="BFM68" s="20" t="str">
        <f t="shared" si="201"/>
        <v/>
      </c>
      <c r="BFN68" s="20" t="str">
        <f t="shared" si="202"/>
        <v/>
      </c>
      <c r="BFO68" s="20" t="str">
        <f t="shared" si="203"/>
        <v/>
      </c>
      <c r="BFP68" s="20" t="str">
        <f t="shared" si="204"/>
        <v/>
      </c>
      <c r="BFQ68" s="20" t="str">
        <f t="shared" si="205"/>
        <v/>
      </c>
      <c r="BFR68" s="20" t="str">
        <f t="shared" si="206"/>
        <v/>
      </c>
      <c r="BFS68" s="20" t="str">
        <f t="shared" si="207"/>
        <v/>
      </c>
      <c r="BFT68" s="20" t="str">
        <f t="shared" si="208"/>
        <v/>
      </c>
      <c r="BFU68" s="20" t="str">
        <f t="shared" si="209"/>
        <v/>
      </c>
      <c r="BFV68" s="20" t="str">
        <f t="shared" si="210"/>
        <v/>
      </c>
      <c r="BFW68" s="20" t="str">
        <f t="shared" si="211"/>
        <v/>
      </c>
      <c r="BFX68" s="20" t="str">
        <f t="shared" si="212"/>
        <v/>
      </c>
      <c r="BFY68" s="20" t="str">
        <f t="shared" si="213"/>
        <v/>
      </c>
      <c r="BFZ68" s="20" t="str">
        <f t="shared" si="214"/>
        <v/>
      </c>
      <c r="BGA68" s="20" t="str">
        <f t="shared" si="215"/>
        <v/>
      </c>
      <c r="BGB68" s="20" t="str">
        <f t="shared" si="216"/>
        <v/>
      </c>
      <c r="BGC68" s="20" t="str">
        <f t="shared" si="217"/>
        <v/>
      </c>
      <c r="BGD68" s="20" t="str">
        <f t="shared" si="218"/>
        <v/>
      </c>
      <c r="BGE68" s="20" t="str">
        <f t="shared" si="219"/>
        <v/>
      </c>
      <c r="BGF68" s="20" t="str">
        <f t="shared" si="220"/>
        <v/>
      </c>
      <c r="BGG68" s="20" t="str">
        <f t="shared" si="221"/>
        <v/>
      </c>
      <c r="BGH68" s="20" t="str">
        <f t="shared" si="222"/>
        <v/>
      </c>
      <c r="BGI68" s="20" t="str">
        <f t="shared" si="223"/>
        <v/>
      </c>
      <c r="BGJ68" s="20" t="str">
        <f t="shared" si="224"/>
        <v/>
      </c>
      <c r="BGK68" s="20" t="str">
        <f t="shared" si="225"/>
        <v/>
      </c>
      <c r="BGL68" s="20" t="str">
        <f t="shared" si="226"/>
        <v/>
      </c>
      <c r="BGM68" s="20" t="str">
        <f t="shared" si="227"/>
        <v/>
      </c>
      <c r="BGN68" s="20" t="str">
        <f t="shared" si="228"/>
        <v/>
      </c>
      <c r="BGO68" s="20" t="str">
        <f t="shared" si="229"/>
        <v/>
      </c>
      <c r="BGP68" s="20" t="str">
        <f t="shared" si="230"/>
        <v/>
      </c>
      <c r="BGQ68" s="20" t="str">
        <f t="shared" si="231"/>
        <v/>
      </c>
      <c r="BGR68" s="20" t="str">
        <f t="shared" si="232"/>
        <v/>
      </c>
      <c r="BGS68" s="20" t="str">
        <f t="shared" si="233"/>
        <v/>
      </c>
      <c r="BGT68" s="20" t="str">
        <f t="shared" si="234"/>
        <v/>
      </c>
      <c r="BGU68" s="20" t="str">
        <f t="shared" si="235"/>
        <v/>
      </c>
      <c r="BGV68" s="20" t="str">
        <f t="shared" si="236"/>
        <v/>
      </c>
      <c r="BGW68" s="20" t="str">
        <f t="shared" si="237"/>
        <v/>
      </c>
      <c r="BGX68" s="20" t="str">
        <f t="shared" si="238"/>
        <v/>
      </c>
      <c r="BGY68" s="20" t="str">
        <f t="shared" si="239"/>
        <v/>
      </c>
      <c r="BGZ68" s="20" t="str">
        <f t="shared" si="240"/>
        <v/>
      </c>
      <c r="BHA68" s="20" t="str">
        <f t="shared" si="241"/>
        <v/>
      </c>
      <c r="BHB68" s="20" t="str">
        <f t="shared" si="242"/>
        <v/>
      </c>
      <c r="BHC68" s="20" t="str">
        <f t="shared" si="243"/>
        <v/>
      </c>
      <c r="BHD68" s="20" t="str">
        <f t="shared" si="244"/>
        <v/>
      </c>
      <c r="BHE68" s="20" t="str">
        <f t="shared" si="245"/>
        <v/>
      </c>
      <c r="BHF68" s="20" t="str">
        <f t="shared" si="246"/>
        <v/>
      </c>
      <c r="BHG68" s="20" t="str">
        <f t="shared" si="247"/>
        <v/>
      </c>
      <c r="BHJ68" s="20" t="str">
        <f t="shared" si="248"/>
        <v/>
      </c>
      <c r="BHL68" s="20" t="str">
        <f t="shared" si="313"/>
        <v/>
      </c>
      <c r="BHM68" s="20" t="str">
        <f t="shared" si="313"/>
        <v/>
      </c>
      <c r="BHN68" s="20" t="str">
        <f t="shared" si="313"/>
        <v/>
      </c>
      <c r="BHO68" s="20" t="str">
        <f t="shared" si="313"/>
        <v/>
      </c>
      <c r="BHP68" s="20" t="str">
        <f t="shared" si="313"/>
        <v/>
      </c>
      <c r="BHQ68" s="20" t="str">
        <f t="shared" si="313"/>
        <v/>
      </c>
      <c r="BHR68" s="20" t="str">
        <f t="shared" si="313"/>
        <v/>
      </c>
      <c r="BHS68" s="20" t="str">
        <f t="shared" si="313"/>
        <v/>
      </c>
      <c r="BHT68" s="20" t="str">
        <f t="shared" si="313"/>
        <v/>
      </c>
      <c r="BHU68" s="20" t="str">
        <f t="shared" si="313"/>
        <v/>
      </c>
      <c r="BHV68" s="20" t="str">
        <f t="shared" si="313"/>
        <v/>
      </c>
      <c r="BHW68" s="20" t="str">
        <f t="shared" si="313"/>
        <v/>
      </c>
      <c r="BHX68" s="20" t="str">
        <f t="shared" si="313"/>
        <v/>
      </c>
      <c r="BHY68" s="20" t="str">
        <f t="shared" si="313"/>
        <v/>
      </c>
      <c r="BHZ68" s="20" t="str">
        <f t="shared" si="313"/>
        <v/>
      </c>
      <c r="BIA68" s="20" t="str">
        <f t="shared" ref="BIA68:BIE83" si="314">MID($BHJ68,BIA$6,1)</f>
        <v/>
      </c>
      <c r="BIB68" s="20" t="str">
        <f t="shared" si="314"/>
        <v/>
      </c>
      <c r="BIC68" s="20" t="str">
        <f t="shared" si="314"/>
        <v/>
      </c>
      <c r="BID68" s="20" t="str">
        <f t="shared" si="314"/>
        <v/>
      </c>
      <c r="BIE68" s="20" t="str">
        <f t="shared" si="314"/>
        <v/>
      </c>
    </row>
    <row r="69" spans="1:104 1303:1591" ht="14.5">
      <c r="A69" s="523">
        <v>63</v>
      </c>
      <c r="B69" s="510" t="str">
        <f>IF('لصق اكسل الفورمز'!E64="","",'لصق اكسل الفورمز'!E64)</f>
        <v/>
      </c>
      <c r="C69" s="510" t="str">
        <f t="shared" si="93"/>
        <v/>
      </c>
      <c r="D69" s="510" t="str">
        <f t="shared" si="276"/>
        <v/>
      </c>
      <c r="E69" s="510" t="str">
        <f t="shared" si="277"/>
        <v/>
      </c>
      <c r="F69" s="510" t="str">
        <f t="shared" si="278"/>
        <v/>
      </c>
      <c r="G69" s="510" t="str">
        <f t="shared" si="279"/>
        <v/>
      </c>
      <c r="H69" s="510" t="str">
        <f t="shared" si="280"/>
        <v/>
      </c>
      <c r="I69" s="510" t="str">
        <f t="shared" si="281"/>
        <v/>
      </c>
      <c r="J69" s="510" t="str">
        <f t="shared" si="282"/>
        <v/>
      </c>
      <c r="K69" s="510" t="str">
        <f t="shared" si="283"/>
        <v/>
      </c>
      <c r="L69" s="510" t="str">
        <f t="shared" si="253"/>
        <v/>
      </c>
      <c r="M69" s="510" t="str">
        <f t="shared" si="254"/>
        <v/>
      </c>
      <c r="N69" s="510" t="str">
        <f t="shared" si="255"/>
        <v/>
      </c>
      <c r="O69" s="510" t="str">
        <f t="shared" si="256"/>
        <v/>
      </c>
      <c r="P69" s="510" t="str">
        <f t="shared" si="257"/>
        <v/>
      </c>
      <c r="Q69" s="510" t="str">
        <f t="shared" si="258"/>
        <v/>
      </c>
      <c r="R69" s="510" t="str">
        <f t="shared" si="259"/>
        <v/>
      </c>
      <c r="S69" s="510" t="str">
        <f t="shared" si="260"/>
        <v/>
      </c>
      <c r="T69" s="510" t="str">
        <f t="shared" si="261"/>
        <v/>
      </c>
      <c r="U69" s="510" t="str">
        <f t="shared" si="262"/>
        <v/>
      </c>
      <c r="V69" s="510" t="str">
        <f t="shared" si="263"/>
        <v/>
      </c>
      <c r="W69" s="527" t="str">
        <f t="shared" si="94"/>
        <v/>
      </c>
      <c r="X69" s="510" t="str">
        <f t="shared" si="95"/>
        <v/>
      </c>
      <c r="Y69" s="564" t="str">
        <f t="shared" si="96"/>
        <v/>
      </c>
      <c r="AL69" s="20">
        <f t="shared" si="97"/>
        <v>0</v>
      </c>
      <c r="AM69" s="20">
        <f t="shared" si="98"/>
        <v>0</v>
      </c>
      <c r="AO69" s="20" t="str">
        <f t="shared" si="99"/>
        <v/>
      </c>
      <c r="AQ69" s="20" t="str">
        <f t="shared" si="252"/>
        <v/>
      </c>
      <c r="AR69" s="20" t="str">
        <f t="shared" si="101"/>
        <v/>
      </c>
      <c r="AS69" s="20" t="str">
        <f t="shared" si="102"/>
        <v/>
      </c>
      <c r="AT69" s="20" t="str">
        <f t="shared" si="103"/>
        <v/>
      </c>
      <c r="AU69" s="20" t="str">
        <f t="shared" si="104"/>
        <v/>
      </c>
      <c r="AV69" s="20" t="str">
        <f t="shared" si="105"/>
        <v/>
      </c>
      <c r="AW69" s="20" t="str">
        <f t="shared" si="106"/>
        <v/>
      </c>
      <c r="AX69" s="20" t="str">
        <f t="shared" si="107"/>
        <v/>
      </c>
      <c r="AY69" s="20" t="str">
        <f t="shared" si="108"/>
        <v/>
      </c>
      <c r="AZ69" s="20" t="str">
        <f t="shared" si="109"/>
        <v/>
      </c>
      <c r="BA69" s="20" t="str">
        <f t="shared" si="110"/>
        <v/>
      </c>
      <c r="BB69" s="20" t="str">
        <f t="shared" si="111"/>
        <v/>
      </c>
      <c r="BC69" s="20" t="str">
        <f t="shared" si="112"/>
        <v/>
      </c>
      <c r="BD69" s="20" t="str">
        <f t="shared" si="113"/>
        <v/>
      </c>
      <c r="BE69" s="20" t="str">
        <f t="shared" si="114"/>
        <v/>
      </c>
      <c r="BF69" s="20" t="str">
        <f t="shared" si="115"/>
        <v/>
      </c>
      <c r="BG69" s="20" t="str">
        <f t="shared" si="116"/>
        <v/>
      </c>
      <c r="BH69" s="20" t="str">
        <f t="shared" si="117"/>
        <v/>
      </c>
      <c r="BI69" s="20" t="str">
        <f t="shared" si="118"/>
        <v/>
      </c>
      <c r="BJ69" s="20" t="str">
        <f t="shared" si="119"/>
        <v/>
      </c>
      <c r="BL69" s="38" t="e">
        <f t="shared" si="120"/>
        <v>#DIV/0!</v>
      </c>
      <c r="BM69" s="4">
        <f t="shared" si="121"/>
        <v>0</v>
      </c>
      <c r="BN69" s="4">
        <f t="shared" si="122"/>
        <v>0</v>
      </c>
      <c r="BO69" s="4">
        <f t="shared" si="123"/>
        <v>0</v>
      </c>
      <c r="BP69" s="173" t="str">
        <f t="shared" si="124"/>
        <v/>
      </c>
      <c r="BQ69" s="4">
        <f t="shared" si="125"/>
        <v>0</v>
      </c>
      <c r="BT69" s="268" t="str">
        <f t="shared" si="126"/>
        <v/>
      </c>
      <c r="BU69" s="268" t="str">
        <f t="shared" si="127"/>
        <v/>
      </c>
      <c r="BX69" s="20">
        <f t="shared" si="128"/>
        <v>1</v>
      </c>
      <c r="CG69" s="20" t="str">
        <f t="shared" si="129"/>
        <v/>
      </c>
      <c r="CH69" s="20" t="str">
        <f t="shared" si="307"/>
        <v/>
      </c>
      <c r="CI69" s="20" t="str">
        <f t="shared" si="308"/>
        <v/>
      </c>
      <c r="CJ69" s="20" t="str">
        <f t="shared" si="309"/>
        <v/>
      </c>
      <c r="CK69" s="20" t="str">
        <f t="shared" si="284"/>
        <v/>
      </c>
      <c r="CL69" s="20" t="str">
        <f t="shared" si="285"/>
        <v/>
      </c>
      <c r="CM69" s="20" t="str">
        <f t="shared" si="286"/>
        <v/>
      </c>
      <c r="CN69" s="20" t="str">
        <f t="shared" si="287"/>
        <v/>
      </c>
      <c r="CO69" s="20" t="str">
        <f t="shared" si="288"/>
        <v/>
      </c>
      <c r="CP69" s="20" t="str">
        <f t="shared" si="289"/>
        <v/>
      </c>
      <c r="CQ69" s="20" t="str">
        <f t="shared" si="290"/>
        <v/>
      </c>
      <c r="CR69" s="20" t="str">
        <f t="shared" si="291"/>
        <v/>
      </c>
      <c r="CS69" s="20" t="str">
        <f t="shared" si="292"/>
        <v/>
      </c>
      <c r="CT69" s="20" t="str">
        <f t="shared" si="293"/>
        <v/>
      </c>
      <c r="CU69" s="20" t="str">
        <f t="shared" si="294"/>
        <v/>
      </c>
      <c r="CV69" s="20" t="str">
        <f t="shared" si="295"/>
        <v/>
      </c>
      <c r="CW69" s="20" t="str">
        <f t="shared" si="296"/>
        <v/>
      </c>
      <c r="CX69" s="20" t="str">
        <f t="shared" si="297"/>
        <v/>
      </c>
      <c r="CY69" s="20" t="str">
        <f t="shared" si="298"/>
        <v/>
      </c>
      <c r="CZ69" s="20" t="str">
        <f t="shared" si="130"/>
        <v/>
      </c>
      <c r="AXC69" s="20" t="str">
        <f>IF('لصق اكسل الفورمز'!A64="","",'لصق اكسل الفورمز'!A64)</f>
        <v/>
      </c>
      <c r="AXD69" s="20" t="str">
        <f>IF('لصق اكسل الفورمز'!B64="","",'لصق اكسل الفورمز'!B64)</f>
        <v/>
      </c>
      <c r="AXE69" s="20" t="str">
        <f>IF('لصق اكسل الفورمز'!C64="","",'لصق اكسل الفورمز'!C64)</f>
        <v/>
      </c>
      <c r="AXF69" s="20" t="str">
        <f>IF('لصق اكسل الفورمز'!D64="","",'لصق اكسل الفورمز'!D64)</f>
        <v/>
      </c>
      <c r="AXG69" s="20" t="str">
        <f>IF('لصق اكسل الفورمز'!E64="","",'لصق اكسل الفورمز'!E64)</f>
        <v/>
      </c>
      <c r="AXH69" s="20" t="str">
        <f>IF('لصق اكسل الفورمز'!F64="","",'لصق اكسل الفورمز'!F64)</f>
        <v/>
      </c>
      <c r="AXI69" s="20" t="str">
        <f>IF('لصق اكسل الفورمز'!G64="","",'لصق اكسل الفورمز'!G64)</f>
        <v/>
      </c>
      <c r="AXJ69" s="20" t="str">
        <f>IF('لصق اكسل الفورمز'!H64="","",'لصق اكسل الفورمز'!H64)</f>
        <v/>
      </c>
      <c r="AXK69" s="20" t="str">
        <f>IF('لصق اكسل الفورمز'!I64="","",'لصق اكسل الفورمز'!I64)</f>
        <v/>
      </c>
      <c r="AXL69" s="20" t="str">
        <f>IF('لصق اكسل الفورمز'!J64="","",'لصق اكسل الفورمز'!J64)</f>
        <v/>
      </c>
      <c r="AXM69" s="20" t="str">
        <f>IF('لصق اكسل الفورمز'!K64="","",'لصق اكسل الفورمز'!K64)</f>
        <v/>
      </c>
      <c r="AXN69" s="20" t="str">
        <f>IF('لصق اكسل الفورمز'!L64="","",'لصق اكسل الفورمز'!L64)</f>
        <v/>
      </c>
      <c r="AXO69" s="20" t="str">
        <f>IF('لصق اكسل الفورمز'!M64="","",'لصق اكسل الفورمز'!M64)</f>
        <v/>
      </c>
      <c r="AXP69" s="20" t="str">
        <f>IF('لصق اكسل الفورمز'!N64="","",'لصق اكسل الفورمز'!N64)</f>
        <v/>
      </c>
      <c r="AXQ69" s="20" t="str">
        <f>IF('لصق اكسل الفورمز'!O64="","",'لصق اكسل الفورمز'!O64)</f>
        <v/>
      </c>
      <c r="AXR69" s="20" t="str">
        <f>IF('لصق اكسل الفورمز'!P64="","",'لصق اكسل الفورمز'!P64)</f>
        <v/>
      </c>
      <c r="AXS69" s="20" t="str">
        <f>IF('لصق اكسل الفورمز'!Q64="","",'لصق اكسل الفورمز'!Q64)</f>
        <v/>
      </c>
      <c r="AXT69" s="20" t="str">
        <f>IF('لصق اكسل الفورمز'!R64="","",'لصق اكسل الفورمز'!R64)</f>
        <v/>
      </c>
      <c r="AXU69" s="20" t="str">
        <f>IF('لصق اكسل الفورمز'!S64="","",'لصق اكسل الفورمز'!S64)</f>
        <v/>
      </c>
      <c r="AXV69" s="20" t="str">
        <f>IF('لصق اكسل الفورمز'!T64="","",'لصق اكسل الفورمز'!T64)</f>
        <v/>
      </c>
      <c r="AXW69" s="20" t="str">
        <f>IF('لصق اكسل الفورمز'!U64="","",'لصق اكسل الفورمز'!U64)</f>
        <v/>
      </c>
      <c r="AXX69" s="20" t="str">
        <f>IF('لصق اكسل الفورمز'!V64="","",'لصق اكسل الفورمز'!V64)</f>
        <v/>
      </c>
      <c r="AXY69" s="20" t="str">
        <f>IF('لصق اكسل الفورمز'!W64="","",'لصق اكسل الفورمز'!W64)</f>
        <v/>
      </c>
      <c r="AXZ69" s="20" t="str">
        <f>IF('لصق اكسل الفورمز'!X64="","",'لصق اكسل الفورمز'!X64)</f>
        <v/>
      </c>
      <c r="AYA69" s="20" t="str">
        <f>IF('لصق اكسل الفورمز'!Y64="","",'لصق اكسل الفورمز'!Y64)</f>
        <v/>
      </c>
      <c r="AYB69" s="20" t="str">
        <f>IF('لصق اكسل الفورمز'!Z64="","",'لصق اكسل الفورمز'!Z64)</f>
        <v/>
      </c>
      <c r="AYC69" s="20" t="str">
        <f>IF('لصق اكسل الفورمز'!AA64="","",'لصق اكسل الفورمز'!AA64)</f>
        <v/>
      </c>
      <c r="AYD69" s="20" t="str">
        <f>IF('لصق اكسل الفورمز'!AB64="","",'لصق اكسل الفورمز'!AB64)</f>
        <v/>
      </c>
      <c r="AYE69" s="20" t="str">
        <f>IF('لصق اكسل الفورمز'!AC64="","",'لصق اكسل الفورمز'!AC64)</f>
        <v/>
      </c>
      <c r="AYF69" s="20" t="str">
        <f>IF('لصق اكسل الفورمز'!AD64="","",'لصق اكسل الفورمز'!AD64)</f>
        <v/>
      </c>
      <c r="AYG69" s="20" t="str">
        <f>IF('لصق اكسل الفورمز'!AE64="","",'لصق اكسل الفورمز'!AE64)</f>
        <v/>
      </c>
      <c r="AYH69" s="20" t="str">
        <f>IF('لصق اكسل الفورمز'!AF64="","",'لصق اكسل الفورمز'!AF64)</f>
        <v/>
      </c>
      <c r="AYI69" s="20" t="str">
        <f>IF('لصق اكسل الفورمز'!AG64="","",'لصق اكسل الفورمز'!AG64)</f>
        <v/>
      </c>
      <c r="AYJ69" s="20" t="str">
        <f>IF('لصق اكسل الفورمز'!AH64="","",'لصق اكسل الفورمز'!AH64)</f>
        <v/>
      </c>
      <c r="AYK69" s="20" t="str">
        <f>IF('لصق اكسل الفورمز'!AI64="","",'لصق اكسل الفورمز'!AI64)</f>
        <v/>
      </c>
      <c r="AYL69" s="20" t="str">
        <f>IF('لصق اكسل الفورمز'!AJ64="","",'لصق اكسل الفورمز'!AJ64)</f>
        <v/>
      </c>
      <c r="AYM69" s="20" t="str">
        <f>IF('لصق اكسل الفورمز'!AK64="","",'لصق اكسل الفورمز'!AK64)</f>
        <v/>
      </c>
      <c r="AYN69" s="20" t="str">
        <f>IF('لصق اكسل الفورمز'!AL64="","",'لصق اكسل الفورمز'!AL64)</f>
        <v/>
      </c>
      <c r="AYO69" s="20" t="str">
        <f>IF('لصق اكسل الفورمز'!AM64="","",'لصق اكسل الفورمز'!AM64)</f>
        <v/>
      </c>
      <c r="AYP69" s="20" t="str">
        <f>IF('لصق اكسل الفورمز'!AN64="","",'لصق اكسل الفورمز'!AN64)</f>
        <v/>
      </c>
      <c r="AYQ69" s="20" t="str">
        <f>IF('لصق اكسل الفورمز'!AO64="","",'لصق اكسل الفورمز'!AO64)</f>
        <v/>
      </c>
      <c r="AYR69" s="20" t="str">
        <f>IF('لصق اكسل الفورمز'!AP64="","",'لصق اكسل الفورمز'!AP64)</f>
        <v/>
      </c>
      <c r="AYS69" s="20" t="str">
        <f>IF('لصق اكسل الفورمز'!AQ64="","",'لصق اكسل الفورمز'!AQ64)</f>
        <v/>
      </c>
      <c r="AYT69" s="20" t="str">
        <f>IF('لصق اكسل الفورمز'!AR64="","",'لصق اكسل الفورمز'!AR64)</f>
        <v/>
      </c>
      <c r="AYU69" s="20" t="str">
        <f>IF('لصق اكسل الفورمز'!AS64="","",'لصق اكسل الفورمز'!AS64)</f>
        <v/>
      </c>
      <c r="AYV69" s="20" t="str">
        <f>IF('لصق اكسل الفورمز'!AT64="","",'لصق اكسل الفورمز'!AT64)</f>
        <v/>
      </c>
      <c r="AYW69" s="20" t="str">
        <f>IF('لصق اكسل الفورمز'!AU64="","",'لصق اكسل الفورمز'!AU64)</f>
        <v/>
      </c>
      <c r="AYX69" s="20" t="str">
        <f>IF('لصق اكسل الفورمز'!AV64="","",'لصق اكسل الفورمز'!AV64)</f>
        <v/>
      </c>
      <c r="AYY69" s="20" t="str">
        <f>IF('لصق اكسل الفورمز'!AW64="","",'لصق اكسل الفورمز'!AW64)</f>
        <v/>
      </c>
      <c r="AYZ69" s="20" t="str">
        <f>IF('لصق اكسل الفورمز'!AX64="","",'لصق اكسل الفورمز'!AX64)</f>
        <v/>
      </c>
      <c r="AZA69" s="20" t="str">
        <f>IF('لصق اكسل الفورمز'!AY64="","",'لصق اكسل الفورمز'!AY64)</f>
        <v/>
      </c>
      <c r="AZB69" s="20" t="str">
        <f>IF('لصق اكسل الفورمز'!AZ64="","",'لصق اكسل الفورمز'!AZ64)</f>
        <v/>
      </c>
      <c r="AZC69" s="20" t="str">
        <f>IF('لصق اكسل الفورمز'!BA64="","",'لصق اكسل الفورمز'!BA64)</f>
        <v/>
      </c>
      <c r="AZD69" s="20" t="str">
        <f>IF('لصق اكسل الفورمز'!BB64="","",'لصق اكسل الفورمز'!BB64)</f>
        <v/>
      </c>
      <c r="AZE69" s="20" t="str">
        <f>IF('لصق اكسل الفورمز'!BC64="","",'لصق اكسل الفورمز'!BC64)</f>
        <v/>
      </c>
      <c r="AZF69" s="20" t="str">
        <f>IF('لصق اكسل الفورمز'!BD64="","",'لصق اكسل الفورمز'!BD64)</f>
        <v/>
      </c>
      <c r="AZG69" s="20" t="str">
        <f>IF('لصق اكسل الفورمز'!BE64="","",'لصق اكسل الفورمز'!BE64)</f>
        <v/>
      </c>
      <c r="AZH69" s="20" t="str">
        <f>IF('لصق اكسل الفورمز'!BF64="","",'لصق اكسل الفورمز'!BF64)</f>
        <v/>
      </c>
      <c r="AZI69" s="20" t="str">
        <f>IF('لصق اكسل الفورمز'!BG64="","",'لصق اكسل الفورمز'!BG64)</f>
        <v/>
      </c>
      <c r="AZJ69" s="20" t="str">
        <f>IF('لصق اكسل الفورمز'!BH64="","",'لصق اكسل الفورمز'!BH64)</f>
        <v/>
      </c>
      <c r="AZK69" s="20" t="str">
        <f>IF('لصق اكسل الفورمز'!BI64="","",'لصق اكسل الفورمز'!BI64)</f>
        <v/>
      </c>
      <c r="AZL69" s="20" t="str">
        <f>IF('لصق اكسل الفورمز'!BJ64="","",'لصق اكسل الفورمز'!BJ64)</f>
        <v/>
      </c>
      <c r="AZM69" s="20" t="str">
        <f>IF('لصق اكسل الفورمز'!BK64="","",'لصق اكسل الفورمز'!BK64)</f>
        <v/>
      </c>
      <c r="AZN69" s="20" t="str">
        <f>IF('لصق اكسل الفورمز'!BL64="","",'لصق اكسل الفورمز'!BL64)</f>
        <v/>
      </c>
      <c r="AZO69" s="20" t="str">
        <f>IF('لصق اكسل الفورمز'!BM64="","",'لصق اكسل الفورمز'!BM64)</f>
        <v/>
      </c>
      <c r="AZP69" s="20" t="str">
        <f>IF('لصق اكسل الفورمز'!BN64="","",'لصق اكسل الفورمز'!BN64)</f>
        <v/>
      </c>
      <c r="AZQ69" s="20" t="str">
        <f>IF('لصق اكسل الفورمز'!BO64="","",'لصق اكسل الفورمز'!BO64)</f>
        <v/>
      </c>
      <c r="AZR69" s="20" t="str">
        <f>IF('لصق اكسل الفورمز'!BP64="","",'لصق اكسل الفورمز'!BP64)</f>
        <v/>
      </c>
      <c r="AZS69" s="20" t="str">
        <f>IF('لصق اكسل الفورمز'!BQ64="","",'لصق اكسل الفورمز'!BQ64)</f>
        <v/>
      </c>
      <c r="AZT69" s="20" t="str">
        <f>IF('لصق اكسل الفورمز'!BR64="","",'لصق اكسل الفورمز'!BR64)</f>
        <v/>
      </c>
      <c r="AZU69" s="20" t="str">
        <f>IF('لصق اكسل الفورمز'!BS64="","",'لصق اكسل الفورمز'!BS64)</f>
        <v/>
      </c>
      <c r="AZV69" s="20" t="str">
        <f>IF('لصق اكسل الفورمز'!BT64="","",'لصق اكسل الفورمز'!BT64)</f>
        <v/>
      </c>
      <c r="AZW69" s="20" t="str">
        <f>IF('لصق اكسل الفورمز'!BU64="","",'لصق اكسل الفورمز'!BU64)</f>
        <v/>
      </c>
      <c r="AZX69" s="20" t="str">
        <f>IF('لصق اكسل الفورمز'!BV64="","",'لصق اكسل الفورمز'!BV64)</f>
        <v/>
      </c>
      <c r="AZY69" s="20" t="str">
        <f>IF('لصق اكسل الفورمز'!BW64="","",'لصق اكسل الفورمز'!BW64)</f>
        <v/>
      </c>
      <c r="AZZ69" s="20" t="str">
        <f>IF('لصق اكسل الفورمز'!BX64="","",'لصق اكسل الفورمز'!BX64)</f>
        <v/>
      </c>
      <c r="BAA69" s="20" t="str">
        <f>IF('لصق اكسل الفورمز'!BY64="","",'لصق اكسل الفورمز'!BY64)</f>
        <v/>
      </c>
      <c r="BAB69" s="20" t="str">
        <f>IF('لصق اكسل الفورمز'!BZ64="","",'لصق اكسل الفورمز'!BZ64)</f>
        <v/>
      </c>
      <c r="BAC69" s="20" t="str">
        <f>IF('لصق اكسل الفورمز'!CA64="","",'لصق اكسل الفورمز'!CA64)</f>
        <v/>
      </c>
      <c r="BAD69" s="20" t="str">
        <f>IF('لصق اكسل الفورمز'!CB64="","",'لصق اكسل الفورمز'!CB64)</f>
        <v/>
      </c>
      <c r="BAE69" s="20" t="str">
        <f>IF('لصق اكسل الفورمز'!CC64="","",'لصق اكسل الفورمز'!CC64)</f>
        <v/>
      </c>
      <c r="BAF69" s="20" t="str">
        <f>IF('لصق اكسل الفورمز'!CD64="","",'لصق اكسل الفورمز'!CD64)</f>
        <v/>
      </c>
      <c r="BAG69" s="20" t="str">
        <f>IF('لصق اكسل الفورمز'!CE64="","",'لصق اكسل الفورمز'!CE64)</f>
        <v/>
      </c>
      <c r="BAH69" s="20" t="str">
        <f>IF('لصق اكسل الفورمز'!CF64="","",'لصق اكسل الفورمز'!CF64)</f>
        <v/>
      </c>
      <c r="BAI69" s="20" t="str">
        <f>IF('لصق اكسل الفورمز'!CG64="","",'لصق اكسل الفورمز'!CG64)</f>
        <v/>
      </c>
      <c r="BAJ69" s="20" t="str">
        <f>IF('لصق اكسل الفورمز'!CH64="","",'لصق اكسل الفورمز'!CH64)</f>
        <v/>
      </c>
      <c r="BAK69" s="20" t="str">
        <f>IF('لصق اكسل الفورمز'!CI64="","",'لصق اكسل الفورمز'!CI64)</f>
        <v/>
      </c>
      <c r="BAL69" s="20" t="str">
        <f>IF('لصق اكسل الفورمز'!CJ64="","",'لصق اكسل الفورمز'!CJ64)</f>
        <v/>
      </c>
      <c r="BAM69" s="20" t="str">
        <f>IF('لصق اكسل الفورمز'!CK64="","",'لصق اكسل الفورمز'!CK64)</f>
        <v/>
      </c>
      <c r="BAN69" s="20" t="str">
        <f>IF('لصق اكسل الفورمز'!CL64="","",'لصق اكسل الفورمز'!CL64)</f>
        <v/>
      </c>
      <c r="BAO69" s="20" t="str">
        <f>IF('لصق اكسل الفورمز'!CM64="","",'لصق اكسل الفورمز'!CM64)</f>
        <v/>
      </c>
      <c r="BAP69" s="20" t="str">
        <f>IF('لصق اكسل الفورمز'!CN64="","",'لصق اكسل الفورمز'!CN64)</f>
        <v/>
      </c>
      <c r="BAQ69" s="20" t="str">
        <f>IF('لصق اكسل الفورمز'!CO64="","",'لصق اكسل الفورمز'!CO64)</f>
        <v/>
      </c>
      <c r="BAR69" s="20" t="str">
        <f>IF('لصق اكسل الفورمز'!CP64="","",'لصق اكسل الفورمز'!CP64)</f>
        <v/>
      </c>
      <c r="BAS69" s="20" t="str">
        <f>IF('لصق اكسل الفورمز'!CQ64="","",'لصق اكسل الفورمز'!CQ64)</f>
        <v/>
      </c>
      <c r="BAT69" s="20" t="str">
        <f>IF('لصق اكسل الفورمز'!CR64="","",'لصق اكسل الفورمز'!CR64)</f>
        <v/>
      </c>
      <c r="BAU69" s="20" t="str">
        <f>IF('لصق اكسل الفورمز'!CS64="","",'لصق اكسل الفورمز'!CS64)</f>
        <v/>
      </c>
      <c r="BAV69" s="20" t="str">
        <f>IF('لصق اكسل الفورمز'!CT64="","",'لصق اكسل الفورمز'!CT64)</f>
        <v/>
      </c>
      <c r="BAW69" s="20" t="str">
        <f>IF('لصق اكسل الفورمز'!CU64="","",'لصق اكسل الفورمز'!CU64)</f>
        <v/>
      </c>
      <c r="BAX69" s="20" t="str">
        <f>IF('لصق اكسل الفورمز'!CV64="","",'لصق اكسل الفورمز'!CV64)</f>
        <v/>
      </c>
      <c r="BAY69" s="20" t="str">
        <f>IF('لصق اكسل الفورمز'!CW64="","",'لصق اكسل الفورمز'!CW64)</f>
        <v/>
      </c>
      <c r="BAZ69" s="20" t="str">
        <f>IF('لصق اكسل الفورمز'!CX64="","",'لصق اكسل الفورمز'!CX64)</f>
        <v/>
      </c>
      <c r="BBA69" s="20" t="str">
        <f>IF('لصق اكسل الفورمز'!CY64="","",'لصق اكسل الفورمز'!CY64)</f>
        <v/>
      </c>
      <c r="BBB69" s="20" t="str">
        <f>IF('لصق اكسل الفورمز'!CZ64="","",'لصق اكسل الفورمز'!CZ64)</f>
        <v/>
      </c>
      <c r="BBC69" s="20" t="str">
        <f>IF('لصق اكسل الفورمز'!DA64="","",'لصق اكسل الفورمز'!DA64)</f>
        <v/>
      </c>
      <c r="BBD69" s="20" t="str">
        <f>IF('لصق اكسل الفورمز'!DB64="","",'لصق اكسل الفورمز'!DB64)</f>
        <v/>
      </c>
      <c r="BBE69" s="20" t="str">
        <f>IF('لصق اكسل الفورمز'!DC64="","",'لصق اكسل الفورمز'!DC64)</f>
        <v/>
      </c>
      <c r="BBF69" s="20" t="str">
        <f>IF('لصق اكسل الفورمز'!DD64="","",'لصق اكسل الفورمز'!DD64)</f>
        <v/>
      </c>
      <c r="BBG69" s="20" t="str">
        <f>IF('لصق اكسل الفورمز'!DE64="","",'لصق اكسل الفورمز'!DE64)</f>
        <v/>
      </c>
      <c r="BBH69" s="20" t="str">
        <f>IF('لصق اكسل الفورمز'!DF64="","",'لصق اكسل الفورمز'!DF64)</f>
        <v/>
      </c>
      <c r="BBI69" s="20" t="str">
        <f>IF('لصق اكسل الفورمز'!DG64="","",'لصق اكسل الفورمز'!DG64)</f>
        <v/>
      </c>
      <c r="BBJ69" s="20" t="str">
        <f>IF('لصق اكسل الفورمز'!DH64="","",'لصق اكسل الفورمز'!DH64)</f>
        <v/>
      </c>
      <c r="BBK69" s="20" t="str">
        <f>IF('لصق اكسل الفورمز'!DI64="","",'لصق اكسل الفورمز'!DI64)</f>
        <v/>
      </c>
      <c r="BBL69" s="20" t="str">
        <f>IF('لصق اكسل الفورمز'!DJ64="","",'لصق اكسل الفورمز'!DJ64)</f>
        <v/>
      </c>
      <c r="BBM69" s="20" t="str">
        <f>IF('لصق اكسل الفورمز'!DK64="","",'لصق اكسل الفورمز'!DK64)</f>
        <v/>
      </c>
      <c r="BBN69" s="20" t="str">
        <f>IF('لصق اكسل الفورمز'!DL64="","",'لصق اكسل الفورمز'!DL64)</f>
        <v/>
      </c>
      <c r="BBO69" s="20" t="str">
        <f>IF('لصق اكسل الفورمز'!DM64="","",'لصق اكسل الفورمز'!DM64)</f>
        <v/>
      </c>
      <c r="BCU69" s="20" t="str">
        <f t="shared" si="131"/>
        <v/>
      </c>
      <c r="BCV69" s="20" t="str">
        <f t="shared" si="132"/>
        <v/>
      </c>
      <c r="BCW69" s="20" t="str">
        <f t="shared" si="133"/>
        <v/>
      </c>
      <c r="BCX69" s="20" t="str">
        <f t="shared" si="134"/>
        <v/>
      </c>
      <c r="BCY69" s="20" t="str">
        <f t="shared" si="135"/>
        <v/>
      </c>
      <c r="BCZ69" s="20" t="str">
        <f t="shared" si="136"/>
        <v/>
      </c>
      <c r="BDA69" s="20" t="str">
        <f t="shared" si="137"/>
        <v/>
      </c>
      <c r="BDB69" s="20" t="str">
        <f t="shared" si="138"/>
        <v/>
      </c>
      <c r="BDC69" s="20" t="str">
        <f t="shared" si="139"/>
        <v/>
      </c>
      <c r="BDD69" s="20" t="str">
        <f t="shared" si="140"/>
        <v/>
      </c>
      <c r="BDE69" s="20" t="str">
        <f t="shared" si="141"/>
        <v/>
      </c>
      <c r="BDF69" s="20" t="str">
        <f t="shared" si="142"/>
        <v/>
      </c>
      <c r="BDG69" s="20" t="str">
        <f t="shared" si="143"/>
        <v/>
      </c>
      <c r="BDH69" s="20" t="str">
        <f t="shared" si="144"/>
        <v/>
      </c>
      <c r="BDI69" s="20" t="str">
        <f t="shared" si="145"/>
        <v/>
      </c>
      <c r="BDJ69" s="20" t="str">
        <f t="shared" si="146"/>
        <v/>
      </c>
      <c r="BDK69" s="20" t="str">
        <f t="shared" si="147"/>
        <v/>
      </c>
      <c r="BDL69" s="20" t="str">
        <f t="shared" si="148"/>
        <v/>
      </c>
      <c r="BDM69" s="20" t="str">
        <f t="shared" si="149"/>
        <v/>
      </c>
      <c r="BDN69" s="20" t="str">
        <f t="shared" si="150"/>
        <v/>
      </c>
      <c r="BDO69" s="20" t="str">
        <f t="shared" si="151"/>
        <v/>
      </c>
      <c r="BDP69" s="20" t="str">
        <f t="shared" si="152"/>
        <v/>
      </c>
      <c r="BDQ69" s="20" t="str">
        <f t="shared" si="153"/>
        <v/>
      </c>
      <c r="BDR69" s="20" t="str">
        <f t="shared" si="154"/>
        <v/>
      </c>
      <c r="BDS69" s="20" t="str">
        <f t="shared" si="155"/>
        <v/>
      </c>
      <c r="BDT69" s="20" t="str">
        <f t="shared" si="156"/>
        <v/>
      </c>
      <c r="BDU69" s="20" t="str">
        <f t="shared" si="157"/>
        <v/>
      </c>
      <c r="BDV69" s="20" t="str">
        <f t="shared" si="158"/>
        <v/>
      </c>
      <c r="BDW69" s="20" t="str">
        <f t="shared" si="159"/>
        <v/>
      </c>
      <c r="BDX69" s="20" t="str">
        <f t="shared" si="160"/>
        <v/>
      </c>
      <c r="BDY69" s="20" t="str">
        <f t="shared" si="161"/>
        <v/>
      </c>
      <c r="BDZ69" s="20" t="str">
        <f t="shared" si="162"/>
        <v/>
      </c>
      <c r="BEA69" s="20" t="str">
        <f t="shared" si="163"/>
        <v/>
      </c>
      <c r="BEB69" s="20" t="str">
        <f t="shared" si="164"/>
        <v/>
      </c>
      <c r="BEC69" s="20" t="str">
        <f t="shared" si="165"/>
        <v/>
      </c>
      <c r="BED69" s="20" t="str">
        <f t="shared" si="166"/>
        <v/>
      </c>
      <c r="BEE69" s="20" t="str">
        <f t="shared" si="167"/>
        <v/>
      </c>
      <c r="BEF69" s="20" t="str">
        <f t="shared" si="168"/>
        <v/>
      </c>
      <c r="BEG69" s="20" t="str">
        <f t="shared" si="169"/>
        <v/>
      </c>
      <c r="BEH69" s="20" t="str">
        <f t="shared" si="170"/>
        <v/>
      </c>
      <c r="BEI69" s="20" t="str">
        <f t="shared" si="171"/>
        <v/>
      </c>
      <c r="BEJ69" s="20" t="str">
        <f t="shared" si="172"/>
        <v/>
      </c>
      <c r="BEK69" s="20" t="str">
        <f t="shared" si="173"/>
        <v/>
      </c>
      <c r="BEL69" s="20" t="str">
        <f t="shared" si="174"/>
        <v/>
      </c>
      <c r="BEM69" s="20" t="str">
        <f t="shared" si="175"/>
        <v/>
      </c>
      <c r="BEN69" s="20" t="str">
        <f t="shared" si="176"/>
        <v/>
      </c>
      <c r="BEO69" s="20" t="str">
        <f t="shared" si="177"/>
        <v/>
      </c>
      <c r="BEP69" s="20" t="str">
        <f t="shared" si="178"/>
        <v/>
      </c>
      <c r="BEQ69" s="20" t="str">
        <f t="shared" si="179"/>
        <v/>
      </c>
      <c r="BER69" s="20" t="str">
        <f t="shared" si="180"/>
        <v/>
      </c>
      <c r="BES69" s="20" t="str">
        <f t="shared" si="181"/>
        <v/>
      </c>
      <c r="BET69" s="20" t="str">
        <f t="shared" si="182"/>
        <v/>
      </c>
      <c r="BEU69" s="20" t="str">
        <f t="shared" si="183"/>
        <v/>
      </c>
      <c r="BEV69" s="20" t="str">
        <f t="shared" si="184"/>
        <v/>
      </c>
      <c r="BEW69" s="20" t="str">
        <f t="shared" si="185"/>
        <v/>
      </c>
      <c r="BEX69" s="20" t="str">
        <f t="shared" si="186"/>
        <v/>
      </c>
      <c r="BEY69" s="20" t="str">
        <f t="shared" si="187"/>
        <v/>
      </c>
      <c r="BEZ69" s="20" t="str">
        <f t="shared" si="188"/>
        <v/>
      </c>
      <c r="BFA69" s="20" t="str">
        <f t="shared" si="189"/>
        <v/>
      </c>
      <c r="BFB69" s="20" t="str">
        <f t="shared" si="190"/>
        <v/>
      </c>
      <c r="BFC69" s="20" t="str">
        <f t="shared" si="191"/>
        <v/>
      </c>
      <c r="BFD69" s="20" t="str">
        <f t="shared" si="192"/>
        <v/>
      </c>
      <c r="BFE69" s="20" t="str">
        <f t="shared" si="193"/>
        <v/>
      </c>
      <c r="BFF69" s="20" t="str">
        <f t="shared" si="194"/>
        <v/>
      </c>
      <c r="BFG69" s="20" t="str">
        <f t="shared" si="195"/>
        <v/>
      </c>
      <c r="BFH69" s="20" t="str">
        <f t="shared" si="196"/>
        <v/>
      </c>
      <c r="BFI69" s="20" t="str">
        <f t="shared" si="197"/>
        <v/>
      </c>
      <c r="BFJ69" s="20" t="str">
        <f t="shared" si="198"/>
        <v/>
      </c>
      <c r="BFK69" s="20" t="str">
        <f t="shared" si="199"/>
        <v/>
      </c>
      <c r="BFL69" s="20" t="str">
        <f t="shared" si="200"/>
        <v/>
      </c>
      <c r="BFM69" s="20" t="str">
        <f t="shared" si="201"/>
        <v/>
      </c>
      <c r="BFN69" s="20" t="str">
        <f t="shared" si="202"/>
        <v/>
      </c>
      <c r="BFO69" s="20" t="str">
        <f t="shared" si="203"/>
        <v/>
      </c>
      <c r="BFP69" s="20" t="str">
        <f t="shared" si="204"/>
        <v/>
      </c>
      <c r="BFQ69" s="20" t="str">
        <f t="shared" si="205"/>
        <v/>
      </c>
      <c r="BFR69" s="20" t="str">
        <f t="shared" si="206"/>
        <v/>
      </c>
      <c r="BFS69" s="20" t="str">
        <f t="shared" si="207"/>
        <v/>
      </c>
      <c r="BFT69" s="20" t="str">
        <f t="shared" si="208"/>
        <v/>
      </c>
      <c r="BFU69" s="20" t="str">
        <f t="shared" si="209"/>
        <v/>
      </c>
      <c r="BFV69" s="20" t="str">
        <f t="shared" si="210"/>
        <v/>
      </c>
      <c r="BFW69" s="20" t="str">
        <f t="shared" si="211"/>
        <v/>
      </c>
      <c r="BFX69" s="20" t="str">
        <f t="shared" si="212"/>
        <v/>
      </c>
      <c r="BFY69" s="20" t="str">
        <f t="shared" si="213"/>
        <v/>
      </c>
      <c r="BFZ69" s="20" t="str">
        <f t="shared" si="214"/>
        <v/>
      </c>
      <c r="BGA69" s="20" t="str">
        <f t="shared" si="215"/>
        <v/>
      </c>
      <c r="BGB69" s="20" t="str">
        <f t="shared" si="216"/>
        <v/>
      </c>
      <c r="BGC69" s="20" t="str">
        <f t="shared" si="217"/>
        <v/>
      </c>
      <c r="BGD69" s="20" t="str">
        <f t="shared" si="218"/>
        <v/>
      </c>
      <c r="BGE69" s="20" t="str">
        <f t="shared" si="219"/>
        <v/>
      </c>
      <c r="BGF69" s="20" t="str">
        <f t="shared" si="220"/>
        <v/>
      </c>
      <c r="BGG69" s="20" t="str">
        <f t="shared" si="221"/>
        <v/>
      </c>
      <c r="BGH69" s="20" t="str">
        <f t="shared" si="222"/>
        <v/>
      </c>
      <c r="BGI69" s="20" t="str">
        <f t="shared" si="223"/>
        <v/>
      </c>
      <c r="BGJ69" s="20" t="str">
        <f t="shared" si="224"/>
        <v/>
      </c>
      <c r="BGK69" s="20" t="str">
        <f t="shared" si="225"/>
        <v/>
      </c>
      <c r="BGL69" s="20" t="str">
        <f t="shared" si="226"/>
        <v/>
      </c>
      <c r="BGM69" s="20" t="str">
        <f t="shared" si="227"/>
        <v/>
      </c>
      <c r="BGN69" s="20" t="str">
        <f t="shared" si="228"/>
        <v/>
      </c>
      <c r="BGO69" s="20" t="str">
        <f t="shared" si="229"/>
        <v/>
      </c>
      <c r="BGP69" s="20" t="str">
        <f t="shared" si="230"/>
        <v/>
      </c>
      <c r="BGQ69" s="20" t="str">
        <f t="shared" si="231"/>
        <v/>
      </c>
      <c r="BGR69" s="20" t="str">
        <f t="shared" si="232"/>
        <v/>
      </c>
      <c r="BGS69" s="20" t="str">
        <f t="shared" si="233"/>
        <v/>
      </c>
      <c r="BGT69" s="20" t="str">
        <f t="shared" si="234"/>
        <v/>
      </c>
      <c r="BGU69" s="20" t="str">
        <f t="shared" si="235"/>
        <v/>
      </c>
      <c r="BGV69" s="20" t="str">
        <f t="shared" si="236"/>
        <v/>
      </c>
      <c r="BGW69" s="20" t="str">
        <f t="shared" si="237"/>
        <v/>
      </c>
      <c r="BGX69" s="20" t="str">
        <f t="shared" si="238"/>
        <v/>
      </c>
      <c r="BGY69" s="20" t="str">
        <f t="shared" si="239"/>
        <v/>
      </c>
      <c r="BGZ69" s="20" t="str">
        <f t="shared" si="240"/>
        <v/>
      </c>
      <c r="BHA69" s="20" t="str">
        <f t="shared" si="241"/>
        <v/>
      </c>
      <c r="BHB69" s="20" t="str">
        <f t="shared" si="242"/>
        <v/>
      </c>
      <c r="BHC69" s="20" t="str">
        <f t="shared" si="243"/>
        <v/>
      </c>
      <c r="BHD69" s="20" t="str">
        <f t="shared" si="244"/>
        <v/>
      </c>
      <c r="BHE69" s="20" t="str">
        <f t="shared" si="245"/>
        <v/>
      </c>
      <c r="BHF69" s="20" t="str">
        <f t="shared" si="246"/>
        <v/>
      </c>
      <c r="BHG69" s="20" t="str">
        <f t="shared" si="247"/>
        <v/>
      </c>
      <c r="BHJ69" s="20" t="str">
        <f t="shared" si="248"/>
        <v/>
      </c>
      <c r="BHL69" s="20" t="str">
        <f t="shared" ref="BHL69:BIA84" si="315">MID($BHJ69,BHL$6,1)</f>
        <v/>
      </c>
      <c r="BHM69" s="20" t="str">
        <f t="shared" si="315"/>
        <v/>
      </c>
      <c r="BHN69" s="20" t="str">
        <f t="shared" si="315"/>
        <v/>
      </c>
      <c r="BHO69" s="20" t="str">
        <f t="shared" si="315"/>
        <v/>
      </c>
      <c r="BHP69" s="20" t="str">
        <f t="shared" si="315"/>
        <v/>
      </c>
      <c r="BHQ69" s="20" t="str">
        <f t="shared" si="315"/>
        <v/>
      </c>
      <c r="BHR69" s="20" t="str">
        <f t="shared" si="315"/>
        <v/>
      </c>
      <c r="BHS69" s="20" t="str">
        <f t="shared" si="315"/>
        <v/>
      </c>
      <c r="BHT69" s="20" t="str">
        <f t="shared" si="315"/>
        <v/>
      </c>
      <c r="BHU69" s="20" t="str">
        <f t="shared" si="315"/>
        <v/>
      </c>
      <c r="BHV69" s="20" t="str">
        <f t="shared" si="315"/>
        <v/>
      </c>
      <c r="BHW69" s="20" t="str">
        <f t="shared" si="315"/>
        <v/>
      </c>
      <c r="BHX69" s="20" t="str">
        <f t="shared" si="315"/>
        <v/>
      </c>
      <c r="BHY69" s="20" t="str">
        <f t="shared" si="315"/>
        <v/>
      </c>
      <c r="BHZ69" s="20" t="str">
        <f t="shared" si="315"/>
        <v/>
      </c>
      <c r="BIA69" s="20" t="str">
        <f t="shared" si="315"/>
        <v/>
      </c>
      <c r="BIB69" s="20" t="str">
        <f t="shared" si="314"/>
        <v/>
      </c>
      <c r="BIC69" s="20" t="str">
        <f t="shared" si="314"/>
        <v/>
      </c>
      <c r="BID69" s="20" t="str">
        <f t="shared" si="314"/>
        <v/>
      </c>
      <c r="BIE69" s="20" t="str">
        <f t="shared" si="314"/>
        <v/>
      </c>
    </row>
    <row r="70" spans="1:104 1303:1591" ht="14.5">
      <c r="A70" s="523">
        <v>64</v>
      </c>
      <c r="B70" s="510" t="str">
        <f>IF('لصق اكسل الفورمز'!E65="","",'لصق اكسل الفورمز'!E65)</f>
        <v/>
      </c>
      <c r="C70" s="510" t="str">
        <f t="shared" si="93"/>
        <v/>
      </c>
      <c r="D70" s="510" t="str">
        <f t="shared" si="276"/>
        <v/>
      </c>
      <c r="E70" s="510" t="str">
        <f t="shared" si="277"/>
        <v/>
      </c>
      <c r="F70" s="510" t="str">
        <f t="shared" si="278"/>
        <v/>
      </c>
      <c r="G70" s="510" t="str">
        <f t="shared" si="279"/>
        <v/>
      </c>
      <c r="H70" s="510" t="str">
        <f t="shared" si="280"/>
        <v/>
      </c>
      <c r="I70" s="510" t="str">
        <f t="shared" si="281"/>
        <v/>
      </c>
      <c r="J70" s="510" t="str">
        <f t="shared" si="282"/>
        <v/>
      </c>
      <c r="K70" s="510" t="str">
        <f t="shared" si="283"/>
        <v/>
      </c>
      <c r="L70" s="510" t="str">
        <f t="shared" si="253"/>
        <v/>
      </c>
      <c r="M70" s="510" t="str">
        <f t="shared" si="254"/>
        <v/>
      </c>
      <c r="N70" s="510" t="str">
        <f t="shared" si="255"/>
        <v/>
      </c>
      <c r="O70" s="510" t="str">
        <f t="shared" si="256"/>
        <v/>
      </c>
      <c r="P70" s="510" t="str">
        <f t="shared" si="257"/>
        <v/>
      </c>
      <c r="Q70" s="510" t="str">
        <f t="shared" si="258"/>
        <v/>
      </c>
      <c r="R70" s="510" t="str">
        <f t="shared" si="259"/>
        <v/>
      </c>
      <c r="S70" s="510" t="str">
        <f t="shared" si="260"/>
        <v/>
      </c>
      <c r="T70" s="510" t="str">
        <f t="shared" si="261"/>
        <v/>
      </c>
      <c r="U70" s="510" t="str">
        <f t="shared" si="262"/>
        <v/>
      </c>
      <c r="V70" s="510" t="str">
        <f t="shared" si="263"/>
        <v/>
      </c>
      <c r="W70" s="527" t="str">
        <f t="shared" si="94"/>
        <v/>
      </c>
      <c r="X70" s="510" t="str">
        <f t="shared" si="95"/>
        <v/>
      </c>
      <c r="Y70" s="564" t="str">
        <f t="shared" si="96"/>
        <v/>
      </c>
      <c r="AL70" s="20">
        <f t="shared" si="97"/>
        <v>0</v>
      </c>
      <c r="AM70" s="20">
        <f t="shared" si="98"/>
        <v>0</v>
      </c>
      <c r="AO70" s="20" t="str">
        <f t="shared" si="99"/>
        <v/>
      </c>
      <c r="AQ70" s="20" t="str">
        <f t="shared" si="252"/>
        <v/>
      </c>
      <c r="AR70" s="20" t="str">
        <f t="shared" si="101"/>
        <v/>
      </c>
      <c r="AS70" s="20" t="str">
        <f t="shared" si="102"/>
        <v/>
      </c>
      <c r="AT70" s="20" t="str">
        <f t="shared" si="103"/>
        <v/>
      </c>
      <c r="AU70" s="20" t="str">
        <f t="shared" si="104"/>
        <v/>
      </c>
      <c r="AV70" s="20" t="str">
        <f t="shared" si="105"/>
        <v/>
      </c>
      <c r="AW70" s="20" t="str">
        <f t="shared" si="106"/>
        <v/>
      </c>
      <c r="AX70" s="20" t="str">
        <f t="shared" si="107"/>
        <v/>
      </c>
      <c r="AY70" s="20" t="str">
        <f t="shared" si="108"/>
        <v/>
      </c>
      <c r="AZ70" s="20" t="str">
        <f t="shared" si="109"/>
        <v/>
      </c>
      <c r="BA70" s="20" t="str">
        <f t="shared" si="110"/>
        <v/>
      </c>
      <c r="BB70" s="20" t="str">
        <f t="shared" si="111"/>
        <v/>
      </c>
      <c r="BC70" s="20" t="str">
        <f t="shared" si="112"/>
        <v/>
      </c>
      <c r="BD70" s="20" t="str">
        <f t="shared" si="113"/>
        <v/>
      </c>
      <c r="BE70" s="20" t="str">
        <f t="shared" si="114"/>
        <v/>
      </c>
      <c r="BF70" s="20" t="str">
        <f t="shared" si="115"/>
        <v/>
      </c>
      <c r="BG70" s="20" t="str">
        <f t="shared" si="116"/>
        <v/>
      </c>
      <c r="BH70" s="20" t="str">
        <f t="shared" si="117"/>
        <v/>
      </c>
      <c r="BI70" s="20" t="str">
        <f t="shared" si="118"/>
        <v/>
      </c>
      <c r="BJ70" s="20" t="str">
        <f t="shared" si="119"/>
        <v/>
      </c>
      <c r="BL70" s="38" t="e">
        <f t="shared" si="120"/>
        <v>#DIV/0!</v>
      </c>
      <c r="BM70" s="4">
        <f t="shared" si="121"/>
        <v>0</v>
      </c>
      <c r="BN70" s="4">
        <f t="shared" si="122"/>
        <v>0</v>
      </c>
      <c r="BO70" s="4">
        <f t="shared" si="123"/>
        <v>0</v>
      </c>
      <c r="BP70" s="173" t="str">
        <f t="shared" si="124"/>
        <v/>
      </c>
      <c r="BQ70" s="4">
        <f t="shared" si="125"/>
        <v>0</v>
      </c>
      <c r="BT70" s="268" t="str">
        <f t="shared" si="126"/>
        <v/>
      </c>
      <c r="BU70" s="268" t="str">
        <f t="shared" si="127"/>
        <v/>
      </c>
      <c r="BX70" s="20">
        <f t="shared" si="128"/>
        <v>1</v>
      </c>
      <c r="CG70" s="20" t="str">
        <f t="shared" si="129"/>
        <v/>
      </c>
      <c r="CH70" s="20" t="str">
        <f t="shared" si="307"/>
        <v/>
      </c>
      <c r="CI70" s="20" t="str">
        <f t="shared" si="308"/>
        <v/>
      </c>
      <c r="CJ70" s="20" t="str">
        <f t="shared" si="309"/>
        <v/>
      </c>
      <c r="CK70" s="20" t="str">
        <f t="shared" si="284"/>
        <v/>
      </c>
      <c r="CL70" s="20" t="str">
        <f t="shared" si="285"/>
        <v/>
      </c>
      <c r="CM70" s="20" t="str">
        <f t="shared" si="286"/>
        <v/>
      </c>
      <c r="CN70" s="20" t="str">
        <f t="shared" si="287"/>
        <v/>
      </c>
      <c r="CO70" s="20" t="str">
        <f t="shared" si="288"/>
        <v/>
      </c>
      <c r="CP70" s="20" t="str">
        <f t="shared" si="289"/>
        <v/>
      </c>
      <c r="CQ70" s="20" t="str">
        <f t="shared" si="290"/>
        <v/>
      </c>
      <c r="CR70" s="20" t="str">
        <f t="shared" si="291"/>
        <v/>
      </c>
      <c r="CS70" s="20" t="str">
        <f t="shared" si="292"/>
        <v/>
      </c>
      <c r="CT70" s="20" t="str">
        <f t="shared" si="293"/>
        <v/>
      </c>
      <c r="CU70" s="20" t="str">
        <f t="shared" si="294"/>
        <v/>
      </c>
      <c r="CV70" s="20" t="str">
        <f t="shared" si="295"/>
        <v/>
      </c>
      <c r="CW70" s="20" t="str">
        <f t="shared" si="296"/>
        <v/>
      </c>
      <c r="CX70" s="20" t="str">
        <f t="shared" si="297"/>
        <v/>
      </c>
      <c r="CY70" s="20" t="str">
        <f t="shared" si="298"/>
        <v/>
      </c>
      <c r="CZ70" s="20" t="str">
        <f t="shared" si="130"/>
        <v/>
      </c>
      <c r="AXC70" s="20" t="str">
        <f>IF('لصق اكسل الفورمز'!A65="","",'لصق اكسل الفورمز'!A65)</f>
        <v/>
      </c>
      <c r="AXD70" s="20" t="str">
        <f>IF('لصق اكسل الفورمز'!B65="","",'لصق اكسل الفورمز'!B65)</f>
        <v/>
      </c>
      <c r="AXE70" s="20" t="str">
        <f>IF('لصق اكسل الفورمز'!C65="","",'لصق اكسل الفورمز'!C65)</f>
        <v/>
      </c>
      <c r="AXF70" s="20" t="str">
        <f>IF('لصق اكسل الفورمز'!D65="","",'لصق اكسل الفورمز'!D65)</f>
        <v/>
      </c>
      <c r="AXG70" s="20" t="str">
        <f>IF('لصق اكسل الفورمز'!E65="","",'لصق اكسل الفورمز'!E65)</f>
        <v/>
      </c>
      <c r="AXH70" s="20" t="str">
        <f>IF('لصق اكسل الفورمز'!F65="","",'لصق اكسل الفورمز'!F65)</f>
        <v/>
      </c>
      <c r="AXI70" s="20" t="str">
        <f>IF('لصق اكسل الفورمز'!G65="","",'لصق اكسل الفورمز'!G65)</f>
        <v/>
      </c>
      <c r="AXJ70" s="20" t="str">
        <f>IF('لصق اكسل الفورمز'!H65="","",'لصق اكسل الفورمز'!H65)</f>
        <v/>
      </c>
      <c r="AXK70" s="20" t="str">
        <f>IF('لصق اكسل الفورمز'!I65="","",'لصق اكسل الفورمز'!I65)</f>
        <v/>
      </c>
      <c r="AXL70" s="20" t="str">
        <f>IF('لصق اكسل الفورمز'!J65="","",'لصق اكسل الفورمز'!J65)</f>
        <v/>
      </c>
      <c r="AXM70" s="20" t="str">
        <f>IF('لصق اكسل الفورمز'!K65="","",'لصق اكسل الفورمز'!K65)</f>
        <v/>
      </c>
      <c r="AXN70" s="20" t="str">
        <f>IF('لصق اكسل الفورمز'!L65="","",'لصق اكسل الفورمز'!L65)</f>
        <v/>
      </c>
      <c r="AXO70" s="20" t="str">
        <f>IF('لصق اكسل الفورمز'!M65="","",'لصق اكسل الفورمز'!M65)</f>
        <v/>
      </c>
      <c r="AXP70" s="20" t="str">
        <f>IF('لصق اكسل الفورمز'!N65="","",'لصق اكسل الفورمز'!N65)</f>
        <v/>
      </c>
      <c r="AXQ70" s="20" t="str">
        <f>IF('لصق اكسل الفورمز'!O65="","",'لصق اكسل الفورمز'!O65)</f>
        <v/>
      </c>
      <c r="AXR70" s="20" t="str">
        <f>IF('لصق اكسل الفورمز'!P65="","",'لصق اكسل الفورمز'!P65)</f>
        <v/>
      </c>
      <c r="AXS70" s="20" t="str">
        <f>IF('لصق اكسل الفورمز'!Q65="","",'لصق اكسل الفورمز'!Q65)</f>
        <v/>
      </c>
      <c r="AXT70" s="20" t="str">
        <f>IF('لصق اكسل الفورمز'!R65="","",'لصق اكسل الفورمز'!R65)</f>
        <v/>
      </c>
      <c r="AXU70" s="20" t="str">
        <f>IF('لصق اكسل الفورمز'!S65="","",'لصق اكسل الفورمز'!S65)</f>
        <v/>
      </c>
      <c r="AXV70" s="20" t="str">
        <f>IF('لصق اكسل الفورمز'!T65="","",'لصق اكسل الفورمز'!T65)</f>
        <v/>
      </c>
      <c r="AXW70" s="20" t="str">
        <f>IF('لصق اكسل الفورمز'!U65="","",'لصق اكسل الفورمز'!U65)</f>
        <v/>
      </c>
      <c r="AXX70" s="20" t="str">
        <f>IF('لصق اكسل الفورمز'!V65="","",'لصق اكسل الفورمز'!V65)</f>
        <v/>
      </c>
      <c r="AXY70" s="20" t="str">
        <f>IF('لصق اكسل الفورمز'!W65="","",'لصق اكسل الفورمز'!W65)</f>
        <v/>
      </c>
      <c r="AXZ70" s="20" t="str">
        <f>IF('لصق اكسل الفورمز'!X65="","",'لصق اكسل الفورمز'!X65)</f>
        <v/>
      </c>
      <c r="AYA70" s="20" t="str">
        <f>IF('لصق اكسل الفورمز'!Y65="","",'لصق اكسل الفورمز'!Y65)</f>
        <v/>
      </c>
      <c r="AYB70" s="20" t="str">
        <f>IF('لصق اكسل الفورمز'!Z65="","",'لصق اكسل الفورمز'!Z65)</f>
        <v/>
      </c>
      <c r="AYC70" s="20" t="str">
        <f>IF('لصق اكسل الفورمز'!AA65="","",'لصق اكسل الفورمز'!AA65)</f>
        <v/>
      </c>
      <c r="AYD70" s="20" t="str">
        <f>IF('لصق اكسل الفورمز'!AB65="","",'لصق اكسل الفورمز'!AB65)</f>
        <v/>
      </c>
      <c r="AYE70" s="20" t="str">
        <f>IF('لصق اكسل الفورمز'!AC65="","",'لصق اكسل الفورمز'!AC65)</f>
        <v/>
      </c>
      <c r="AYF70" s="20" t="str">
        <f>IF('لصق اكسل الفورمز'!AD65="","",'لصق اكسل الفورمز'!AD65)</f>
        <v/>
      </c>
      <c r="AYG70" s="20" t="str">
        <f>IF('لصق اكسل الفورمز'!AE65="","",'لصق اكسل الفورمز'!AE65)</f>
        <v/>
      </c>
      <c r="AYH70" s="20" t="str">
        <f>IF('لصق اكسل الفورمز'!AF65="","",'لصق اكسل الفورمز'!AF65)</f>
        <v/>
      </c>
      <c r="AYI70" s="20" t="str">
        <f>IF('لصق اكسل الفورمز'!AG65="","",'لصق اكسل الفورمز'!AG65)</f>
        <v/>
      </c>
      <c r="AYJ70" s="20" t="str">
        <f>IF('لصق اكسل الفورمز'!AH65="","",'لصق اكسل الفورمز'!AH65)</f>
        <v/>
      </c>
      <c r="AYK70" s="20" t="str">
        <f>IF('لصق اكسل الفورمز'!AI65="","",'لصق اكسل الفورمز'!AI65)</f>
        <v/>
      </c>
      <c r="AYL70" s="20" t="str">
        <f>IF('لصق اكسل الفورمز'!AJ65="","",'لصق اكسل الفورمز'!AJ65)</f>
        <v/>
      </c>
      <c r="AYM70" s="20" t="str">
        <f>IF('لصق اكسل الفورمز'!AK65="","",'لصق اكسل الفورمز'!AK65)</f>
        <v/>
      </c>
      <c r="AYN70" s="20" t="str">
        <f>IF('لصق اكسل الفورمز'!AL65="","",'لصق اكسل الفورمز'!AL65)</f>
        <v/>
      </c>
      <c r="AYO70" s="20" t="str">
        <f>IF('لصق اكسل الفورمز'!AM65="","",'لصق اكسل الفورمز'!AM65)</f>
        <v/>
      </c>
      <c r="AYP70" s="20" t="str">
        <f>IF('لصق اكسل الفورمز'!AN65="","",'لصق اكسل الفورمز'!AN65)</f>
        <v/>
      </c>
      <c r="AYQ70" s="20" t="str">
        <f>IF('لصق اكسل الفورمز'!AO65="","",'لصق اكسل الفورمز'!AO65)</f>
        <v/>
      </c>
      <c r="AYR70" s="20" t="str">
        <f>IF('لصق اكسل الفورمز'!AP65="","",'لصق اكسل الفورمز'!AP65)</f>
        <v/>
      </c>
      <c r="AYS70" s="20" t="str">
        <f>IF('لصق اكسل الفورمز'!AQ65="","",'لصق اكسل الفورمز'!AQ65)</f>
        <v/>
      </c>
      <c r="AYT70" s="20" t="str">
        <f>IF('لصق اكسل الفورمز'!AR65="","",'لصق اكسل الفورمز'!AR65)</f>
        <v/>
      </c>
      <c r="AYU70" s="20" t="str">
        <f>IF('لصق اكسل الفورمز'!AS65="","",'لصق اكسل الفورمز'!AS65)</f>
        <v/>
      </c>
      <c r="AYV70" s="20" t="str">
        <f>IF('لصق اكسل الفورمز'!AT65="","",'لصق اكسل الفورمز'!AT65)</f>
        <v/>
      </c>
      <c r="AYW70" s="20" t="str">
        <f>IF('لصق اكسل الفورمز'!AU65="","",'لصق اكسل الفورمز'!AU65)</f>
        <v/>
      </c>
      <c r="AYX70" s="20" t="str">
        <f>IF('لصق اكسل الفورمز'!AV65="","",'لصق اكسل الفورمز'!AV65)</f>
        <v/>
      </c>
      <c r="AYY70" s="20" t="str">
        <f>IF('لصق اكسل الفورمز'!AW65="","",'لصق اكسل الفورمز'!AW65)</f>
        <v/>
      </c>
      <c r="AYZ70" s="20" t="str">
        <f>IF('لصق اكسل الفورمز'!AX65="","",'لصق اكسل الفورمز'!AX65)</f>
        <v/>
      </c>
      <c r="AZA70" s="20" t="str">
        <f>IF('لصق اكسل الفورمز'!AY65="","",'لصق اكسل الفورمز'!AY65)</f>
        <v/>
      </c>
      <c r="AZB70" s="20" t="str">
        <f>IF('لصق اكسل الفورمز'!AZ65="","",'لصق اكسل الفورمز'!AZ65)</f>
        <v/>
      </c>
      <c r="AZC70" s="20" t="str">
        <f>IF('لصق اكسل الفورمز'!BA65="","",'لصق اكسل الفورمز'!BA65)</f>
        <v/>
      </c>
      <c r="AZD70" s="20" t="str">
        <f>IF('لصق اكسل الفورمز'!BB65="","",'لصق اكسل الفورمز'!BB65)</f>
        <v/>
      </c>
      <c r="AZE70" s="20" t="str">
        <f>IF('لصق اكسل الفورمز'!BC65="","",'لصق اكسل الفورمز'!BC65)</f>
        <v/>
      </c>
      <c r="AZF70" s="20" t="str">
        <f>IF('لصق اكسل الفورمز'!BD65="","",'لصق اكسل الفورمز'!BD65)</f>
        <v/>
      </c>
      <c r="AZG70" s="20" t="str">
        <f>IF('لصق اكسل الفورمز'!BE65="","",'لصق اكسل الفورمز'!BE65)</f>
        <v/>
      </c>
      <c r="AZH70" s="20" t="str">
        <f>IF('لصق اكسل الفورمز'!BF65="","",'لصق اكسل الفورمز'!BF65)</f>
        <v/>
      </c>
      <c r="AZI70" s="20" t="str">
        <f>IF('لصق اكسل الفورمز'!BG65="","",'لصق اكسل الفورمز'!BG65)</f>
        <v/>
      </c>
      <c r="AZJ70" s="20" t="str">
        <f>IF('لصق اكسل الفورمز'!BH65="","",'لصق اكسل الفورمز'!BH65)</f>
        <v/>
      </c>
      <c r="AZK70" s="20" t="str">
        <f>IF('لصق اكسل الفورمز'!BI65="","",'لصق اكسل الفورمز'!BI65)</f>
        <v/>
      </c>
      <c r="AZL70" s="20" t="str">
        <f>IF('لصق اكسل الفورمز'!BJ65="","",'لصق اكسل الفورمز'!BJ65)</f>
        <v/>
      </c>
      <c r="AZM70" s="20" t="str">
        <f>IF('لصق اكسل الفورمز'!BK65="","",'لصق اكسل الفورمز'!BK65)</f>
        <v/>
      </c>
      <c r="AZN70" s="20" t="str">
        <f>IF('لصق اكسل الفورمز'!BL65="","",'لصق اكسل الفورمز'!BL65)</f>
        <v/>
      </c>
      <c r="AZO70" s="20" t="str">
        <f>IF('لصق اكسل الفورمز'!BM65="","",'لصق اكسل الفورمز'!BM65)</f>
        <v/>
      </c>
      <c r="AZP70" s="20" t="str">
        <f>IF('لصق اكسل الفورمز'!BN65="","",'لصق اكسل الفورمز'!BN65)</f>
        <v/>
      </c>
      <c r="AZQ70" s="20" t="str">
        <f>IF('لصق اكسل الفورمز'!BO65="","",'لصق اكسل الفورمز'!BO65)</f>
        <v/>
      </c>
      <c r="AZR70" s="20" t="str">
        <f>IF('لصق اكسل الفورمز'!BP65="","",'لصق اكسل الفورمز'!BP65)</f>
        <v/>
      </c>
      <c r="AZS70" s="20" t="str">
        <f>IF('لصق اكسل الفورمز'!BQ65="","",'لصق اكسل الفورمز'!BQ65)</f>
        <v/>
      </c>
      <c r="AZT70" s="20" t="str">
        <f>IF('لصق اكسل الفورمز'!BR65="","",'لصق اكسل الفورمز'!BR65)</f>
        <v/>
      </c>
      <c r="AZU70" s="20" t="str">
        <f>IF('لصق اكسل الفورمز'!BS65="","",'لصق اكسل الفورمز'!BS65)</f>
        <v/>
      </c>
      <c r="AZV70" s="20" t="str">
        <f>IF('لصق اكسل الفورمز'!BT65="","",'لصق اكسل الفورمز'!BT65)</f>
        <v/>
      </c>
      <c r="AZW70" s="20" t="str">
        <f>IF('لصق اكسل الفورمز'!BU65="","",'لصق اكسل الفورمز'!BU65)</f>
        <v/>
      </c>
      <c r="AZX70" s="20" t="str">
        <f>IF('لصق اكسل الفورمز'!BV65="","",'لصق اكسل الفورمز'!BV65)</f>
        <v/>
      </c>
      <c r="AZY70" s="20" t="str">
        <f>IF('لصق اكسل الفورمز'!BW65="","",'لصق اكسل الفورمز'!BW65)</f>
        <v/>
      </c>
      <c r="AZZ70" s="20" t="str">
        <f>IF('لصق اكسل الفورمز'!BX65="","",'لصق اكسل الفورمز'!BX65)</f>
        <v/>
      </c>
      <c r="BAA70" s="20" t="str">
        <f>IF('لصق اكسل الفورمز'!BY65="","",'لصق اكسل الفورمز'!BY65)</f>
        <v/>
      </c>
      <c r="BAB70" s="20" t="str">
        <f>IF('لصق اكسل الفورمز'!BZ65="","",'لصق اكسل الفورمز'!BZ65)</f>
        <v/>
      </c>
      <c r="BAC70" s="20" t="str">
        <f>IF('لصق اكسل الفورمز'!CA65="","",'لصق اكسل الفورمز'!CA65)</f>
        <v/>
      </c>
      <c r="BAD70" s="20" t="str">
        <f>IF('لصق اكسل الفورمز'!CB65="","",'لصق اكسل الفورمز'!CB65)</f>
        <v/>
      </c>
      <c r="BAE70" s="20" t="str">
        <f>IF('لصق اكسل الفورمز'!CC65="","",'لصق اكسل الفورمز'!CC65)</f>
        <v/>
      </c>
      <c r="BAF70" s="20" t="str">
        <f>IF('لصق اكسل الفورمز'!CD65="","",'لصق اكسل الفورمز'!CD65)</f>
        <v/>
      </c>
      <c r="BAG70" s="20" t="str">
        <f>IF('لصق اكسل الفورمز'!CE65="","",'لصق اكسل الفورمز'!CE65)</f>
        <v/>
      </c>
      <c r="BAH70" s="20" t="str">
        <f>IF('لصق اكسل الفورمز'!CF65="","",'لصق اكسل الفورمز'!CF65)</f>
        <v/>
      </c>
      <c r="BAI70" s="20" t="str">
        <f>IF('لصق اكسل الفورمز'!CG65="","",'لصق اكسل الفورمز'!CG65)</f>
        <v/>
      </c>
      <c r="BAJ70" s="20" t="str">
        <f>IF('لصق اكسل الفورمز'!CH65="","",'لصق اكسل الفورمز'!CH65)</f>
        <v/>
      </c>
      <c r="BAK70" s="20" t="str">
        <f>IF('لصق اكسل الفورمز'!CI65="","",'لصق اكسل الفورمز'!CI65)</f>
        <v/>
      </c>
      <c r="BAL70" s="20" t="str">
        <f>IF('لصق اكسل الفورمز'!CJ65="","",'لصق اكسل الفورمز'!CJ65)</f>
        <v/>
      </c>
      <c r="BAM70" s="20" t="str">
        <f>IF('لصق اكسل الفورمز'!CK65="","",'لصق اكسل الفورمز'!CK65)</f>
        <v/>
      </c>
      <c r="BAN70" s="20" t="str">
        <f>IF('لصق اكسل الفورمز'!CL65="","",'لصق اكسل الفورمز'!CL65)</f>
        <v/>
      </c>
      <c r="BAO70" s="20" t="str">
        <f>IF('لصق اكسل الفورمز'!CM65="","",'لصق اكسل الفورمز'!CM65)</f>
        <v/>
      </c>
      <c r="BAP70" s="20" t="str">
        <f>IF('لصق اكسل الفورمز'!CN65="","",'لصق اكسل الفورمز'!CN65)</f>
        <v/>
      </c>
      <c r="BAQ70" s="20" t="str">
        <f>IF('لصق اكسل الفورمز'!CO65="","",'لصق اكسل الفورمز'!CO65)</f>
        <v/>
      </c>
      <c r="BAR70" s="20" t="str">
        <f>IF('لصق اكسل الفورمز'!CP65="","",'لصق اكسل الفورمز'!CP65)</f>
        <v/>
      </c>
      <c r="BAS70" s="20" t="str">
        <f>IF('لصق اكسل الفورمز'!CQ65="","",'لصق اكسل الفورمز'!CQ65)</f>
        <v/>
      </c>
      <c r="BAT70" s="20" t="str">
        <f>IF('لصق اكسل الفورمز'!CR65="","",'لصق اكسل الفورمز'!CR65)</f>
        <v/>
      </c>
      <c r="BAU70" s="20" t="str">
        <f>IF('لصق اكسل الفورمز'!CS65="","",'لصق اكسل الفورمز'!CS65)</f>
        <v/>
      </c>
      <c r="BAV70" s="20" t="str">
        <f>IF('لصق اكسل الفورمز'!CT65="","",'لصق اكسل الفورمز'!CT65)</f>
        <v/>
      </c>
      <c r="BAW70" s="20" t="str">
        <f>IF('لصق اكسل الفورمز'!CU65="","",'لصق اكسل الفورمز'!CU65)</f>
        <v/>
      </c>
      <c r="BAX70" s="20" t="str">
        <f>IF('لصق اكسل الفورمز'!CV65="","",'لصق اكسل الفورمز'!CV65)</f>
        <v/>
      </c>
      <c r="BAY70" s="20" t="str">
        <f>IF('لصق اكسل الفورمز'!CW65="","",'لصق اكسل الفورمز'!CW65)</f>
        <v/>
      </c>
      <c r="BAZ70" s="20" t="str">
        <f>IF('لصق اكسل الفورمز'!CX65="","",'لصق اكسل الفورمز'!CX65)</f>
        <v/>
      </c>
      <c r="BBA70" s="20" t="str">
        <f>IF('لصق اكسل الفورمز'!CY65="","",'لصق اكسل الفورمز'!CY65)</f>
        <v/>
      </c>
      <c r="BBB70" s="20" t="str">
        <f>IF('لصق اكسل الفورمز'!CZ65="","",'لصق اكسل الفورمز'!CZ65)</f>
        <v/>
      </c>
      <c r="BBC70" s="20" t="str">
        <f>IF('لصق اكسل الفورمز'!DA65="","",'لصق اكسل الفورمز'!DA65)</f>
        <v/>
      </c>
      <c r="BBD70" s="20" t="str">
        <f>IF('لصق اكسل الفورمز'!DB65="","",'لصق اكسل الفورمز'!DB65)</f>
        <v/>
      </c>
      <c r="BBE70" s="20" t="str">
        <f>IF('لصق اكسل الفورمز'!DC65="","",'لصق اكسل الفورمز'!DC65)</f>
        <v/>
      </c>
      <c r="BBF70" s="20" t="str">
        <f>IF('لصق اكسل الفورمز'!DD65="","",'لصق اكسل الفورمز'!DD65)</f>
        <v/>
      </c>
      <c r="BBG70" s="20" t="str">
        <f>IF('لصق اكسل الفورمز'!DE65="","",'لصق اكسل الفورمز'!DE65)</f>
        <v/>
      </c>
      <c r="BBH70" s="20" t="str">
        <f>IF('لصق اكسل الفورمز'!DF65="","",'لصق اكسل الفورمز'!DF65)</f>
        <v/>
      </c>
      <c r="BBI70" s="20" t="str">
        <f>IF('لصق اكسل الفورمز'!DG65="","",'لصق اكسل الفورمز'!DG65)</f>
        <v/>
      </c>
      <c r="BBJ70" s="20" t="str">
        <f>IF('لصق اكسل الفورمز'!DH65="","",'لصق اكسل الفورمز'!DH65)</f>
        <v/>
      </c>
      <c r="BBK70" s="20" t="str">
        <f>IF('لصق اكسل الفورمز'!DI65="","",'لصق اكسل الفورمز'!DI65)</f>
        <v/>
      </c>
      <c r="BBL70" s="20" t="str">
        <f>IF('لصق اكسل الفورمز'!DJ65="","",'لصق اكسل الفورمز'!DJ65)</f>
        <v/>
      </c>
      <c r="BBM70" s="20" t="str">
        <f>IF('لصق اكسل الفورمز'!DK65="","",'لصق اكسل الفورمز'!DK65)</f>
        <v/>
      </c>
      <c r="BBN70" s="20" t="str">
        <f>IF('لصق اكسل الفورمز'!DL65="","",'لصق اكسل الفورمز'!DL65)</f>
        <v/>
      </c>
      <c r="BBO70" s="20" t="str">
        <f>IF('لصق اكسل الفورمز'!DM65="","",'لصق اكسل الفورمز'!DM65)</f>
        <v/>
      </c>
      <c r="BCU70" s="20" t="str">
        <f t="shared" si="131"/>
        <v/>
      </c>
      <c r="BCV70" s="20" t="str">
        <f t="shared" si="132"/>
        <v/>
      </c>
      <c r="BCW70" s="20" t="str">
        <f t="shared" si="133"/>
        <v/>
      </c>
      <c r="BCX70" s="20" t="str">
        <f t="shared" si="134"/>
        <v/>
      </c>
      <c r="BCY70" s="20" t="str">
        <f t="shared" si="135"/>
        <v/>
      </c>
      <c r="BCZ70" s="20" t="str">
        <f t="shared" si="136"/>
        <v/>
      </c>
      <c r="BDA70" s="20" t="str">
        <f t="shared" si="137"/>
        <v/>
      </c>
      <c r="BDB70" s="20" t="str">
        <f t="shared" si="138"/>
        <v/>
      </c>
      <c r="BDC70" s="20" t="str">
        <f t="shared" si="139"/>
        <v/>
      </c>
      <c r="BDD70" s="20" t="str">
        <f t="shared" si="140"/>
        <v/>
      </c>
      <c r="BDE70" s="20" t="str">
        <f t="shared" si="141"/>
        <v/>
      </c>
      <c r="BDF70" s="20" t="str">
        <f t="shared" si="142"/>
        <v/>
      </c>
      <c r="BDG70" s="20" t="str">
        <f t="shared" si="143"/>
        <v/>
      </c>
      <c r="BDH70" s="20" t="str">
        <f t="shared" si="144"/>
        <v/>
      </c>
      <c r="BDI70" s="20" t="str">
        <f t="shared" si="145"/>
        <v/>
      </c>
      <c r="BDJ70" s="20" t="str">
        <f t="shared" si="146"/>
        <v/>
      </c>
      <c r="BDK70" s="20" t="str">
        <f t="shared" si="147"/>
        <v/>
      </c>
      <c r="BDL70" s="20" t="str">
        <f t="shared" si="148"/>
        <v/>
      </c>
      <c r="BDM70" s="20" t="str">
        <f t="shared" si="149"/>
        <v/>
      </c>
      <c r="BDN70" s="20" t="str">
        <f t="shared" si="150"/>
        <v/>
      </c>
      <c r="BDO70" s="20" t="str">
        <f t="shared" si="151"/>
        <v/>
      </c>
      <c r="BDP70" s="20" t="str">
        <f t="shared" si="152"/>
        <v/>
      </c>
      <c r="BDQ70" s="20" t="str">
        <f t="shared" si="153"/>
        <v/>
      </c>
      <c r="BDR70" s="20" t="str">
        <f t="shared" si="154"/>
        <v/>
      </c>
      <c r="BDS70" s="20" t="str">
        <f t="shared" si="155"/>
        <v/>
      </c>
      <c r="BDT70" s="20" t="str">
        <f t="shared" si="156"/>
        <v/>
      </c>
      <c r="BDU70" s="20" t="str">
        <f t="shared" si="157"/>
        <v/>
      </c>
      <c r="BDV70" s="20" t="str">
        <f t="shared" si="158"/>
        <v/>
      </c>
      <c r="BDW70" s="20" t="str">
        <f t="shared" si="159"/>
        <v/>
      </c>
      <c r="BDX70" s="20" t="str">
        <f t="shared" si="160"/>
        <v/>
      </c>
      <c r="BDY70" s="20" t="str">
        <f t="shared" si="161"/>
        <v/>
      </c>
      <c r="BDZ70" s="20" t="str">
        <f t="shared" si="162"/>
        <v/>
      </c>
      <c r="BEA70" s="20" t="str">
        <f t="shared" si="163"/>
        <v/>
      </c>
      <c r="BEB70" s="20" t="str">
        <f t="shared" si="164"/>
        <v/>
      </c>
      <c r="BEC70" s="20" t="str">
        <f t="shared" si="165"/>
        <v/>
      </c>
      <c r="BED70" s="20" t="str">
        <f t="shared" si="166"/>
        <v/>
      </c>
      <c r="BEE70" s="20" t="str">
        <f t="shared" si="167"/>
        <v/>
      </c>
      <c r="BEF70" s="20" t="str">
        <f t="shared" si="168"/>
        <v/>
      </c>
      <c r="BEG70" s="20" t="str">
        <f t="shared" si="169"/>
        <v/>
      </c>
      <c r="BEH70" s="20" t="str">
        <f t="shared" si="170"/>
        <v/>
      </c>
      <c r="BEI70" s="20" t="str">
        <f t="shared" si="171"/>
        <v/>
      </c>
      <c r="BEJ70" s="20" t="str">
        <f t="shared" si="172"/>
        <v/>
      </c>
      <c r="BEK70" s="20" t="str">
        <f t="shared" si="173"/>
        <v/>
      </c>
      <c r="BEL70" s="20" t="str">
        <f t="shared" si="174"/>
        <v/>
      </c>
      <c r="BEM70" s="20" t="str">
        <f t="shared" si="175"/>
        <v/>
      </c>
      <c r="BEN70" s="20" t="str">
        <f t="shared" si="176"/>
        <v/>
      </c>
      <c r="BEO70" s="20" t="str">
        <f t="shared" si="177"/>
        <v/>
      </c>
      <c r="BEP70" s="20" t="str">
        <f t="shared" si="178"/>
        <v/>
      </c>
      <c r="BEQ70" s="20" t="str">
        <f t="shared" si="179"/>
        <v/>
      </c>
      <c r="BER70" s="20" t="str">
        <f t="shared" si="180"/>
        <v/>
      </c>
      <c r="BES70" s="20" t="str">
        <f t="shared" si="181"/>
        <v/>
      </c>
      <c r="BET70" s="20" t="str">
        <f t="shared" si="182"/>
        <v/>
      </c>
      <c r="BEU70" s="20" t="str">
        <f t="shared" si="183"/>
        <v/>
      </c>
      <c r="BEV70" s="20" t="str">
        <f t="shared" si="184"/>
        <v/>
      </c>
      <c r="BEW70" s="20" t="str">
        <f t="shared" si="185"/>
        <v/>
      </c>
      <c r="BEX70" s="20" t="str">
        <f t="shared" si="186"/>
        <v/>
      </c>
      <c r="BEY70" s="20" t="str">
        <f t="shared" si="187"/>
        <v/>
      </c>
      <c r="BEZ70" s="20" t="str">
        <f t="shared" si="188"/>
        <v/>
      </c>
      <c r="BFA70" s="20" t="str">
        <f t="shared" si="189"/>
        <v/>
      </c>
      <c r="BFB70" s="20" t="str">
        <f t="shared" si="190"/>
        <v/>
      </c>
      <c r="BFC70" s="20" t="str">
        <f t="shared" si="191"/>
        <v/>
      </c>
      <c r="BFD70" s="20" t="str">
        <f t="shared" si="192"/>
        <v/>
      </c>
      <c r="BFE70" s="20" t="str">
        <f t="shared" si="193"/>
        <v/>
      </c>
      <c r="BFF70" s="20" t="str">
        <f t="shared" si="194"/>
        <v/>
      </c>
      <c r="BFG70" s="20" t="str">
        <f t="shared" si="195"/>
        <v/>
      </c>
      <c r="BFH70" s="20" t="str">
        <f t="shared" si="196"/>
        <v/>
      </c>
      <c r="BFI70" s="20" t="str">
        <f t="shared" si="197"/>
        <v/>
      </c>
      <c r="BFJ70" s="20" t="str">
        <f t="shared" si="198"/>
        <v/>
      </c>
      <c r="BFK70" s="20" t="str">
        <f t="shared" si="199"/>
        <v/>
      </c>
      <c r="BFL70" s="20" t="str">
        <f t="shared" si="200"/>
        <v/>
      </c>
      <c r="BFM70" s="20" t="str">
        <f t="shared" si="201"/>
        <v/>
      </c>
      <c r="BFN70" s="20" t="str">
        <f t="shared" si="202"/>
        <v/>
      </c>
      <c r="BFO70" s="20" t="str">
        <f t="shared" si="203"/>
        <v/>
      </c>
      <c r="BFP70" s="20" t="str">
        <f t="shared" si="204"/>
        <v/>
      </c>
      <c r="BFQ70" s="20" t="str">
        <f t="shared" si="205"/>
        <v/>
      </c>
      <c r="BFR70" s="20" t="str">
        <f t="shared" si="206"/>
        <v/>
      </c>
      <c r="BFS70" s="20" t="str">
        <f t="shared" si="207"/>
        <v/>
      </c>
      <c r="BFT70" s="20" t="str">
        <f t="shared" si="208"/>
        <v/>
      </c>
      <c r="BFU70" s="20" t="str">
        <f t="shared" si="209"/>
        <v/>
      </c>
      <c r="BFV70" s="20" t="str">
        <f t="shared" si="210"/>
        <v/>
      </c>
      <c r="BFW70" s="20" t="str">
        <f t="shared" si="211"/>
        <v/>
      </c>
      <c r="BFX70" s="20" t="str">
        <f t="shared" si="212"/>
        <v/>
      </c>
      <c r="BFY70" s="20" t="str">
        <f t="shared" si="213"/>
        <v/>
      </c>
      <c r="BFZ70" s="20" t="str">
        <f t="shared" si="214"/>
        <v/>
      </c>
      <c r="BGA70" s="20" t="str">
        <f t="shared" si="215"/>
        <v/>
      </c>
      <c r="BGB70" s="20" t="str">
        <f t="shared" si="216"/>
        <v/>
      </c>
      <c r="BGC70" s="20" t="str">
        <f t="shared" si="217"/>
        <v/>
      </c>
      <c r="BGD70" s="20" t="str">
        <f t="shared" si="218"/>
        <v/>
      </c>
      <c r="BGE70" s="20" t="str">
        <f t="shared" si="219"/>
        <v/>
      </c>
      <c r="BGF70" s="20" t="str">
        <f t="shared" si="220"/>
        <v/>
      </c>
      <c r="BGG70" s="20" t="str">
        <f t="shared" si="221"/>
        <v/>
      </c>
      <c r="BGH70" s="20" t="str">
        <f t="shared" si="222"/>
        <v/>
      </c>
      <c r="BGI70" s="20" t="str">
        <f t="shared" si="223"/>
        <v/>
      </c>
      <c r="BGJ70" s="20" t="str">
        <f t="shared" si="224"/>
        <v/>
      </c>
      <c r="BGK70" s="20" t="str">
        <f t="shared" si="225"/>
        <v/>
      </c>
      <c r="BGL70" s="20" t="str">
        <f t="shared" si="226"/>
        <v/>
      </c>
      <c r="BGM70" s="20" t="str">
        <f t="shared" si="227"/>
        <v/>
      </c>
      <c r="BGN70" s="20" t="str">
        <f t="shared" si="228"/>
        <v/>
      </c>
      <c r="BGO70" s="20" t="str">
        <f t="shared" si="229"/>
        <v/>
      </c>
      <c r="BGP70" s="20" t="str">
        <f t="shared" si="230"/>
        <v/>
      </c>
      <c r="BGQ70" s="20" t="str">
        <f t="shared" si="231"/>
        <v/>
      </c>
      <c r="BGR70" s="20" t="str">
        <f t="shared" si="232"/>
        <v/>
      </c>
      <c r="BGS70" s="20" t="str">
        <f t="shared" si="233"/>
        <v/>
      </c>
      <c r="BGT70" s="20" t="str">
        <f t="shared" si="234"/>
        <v/>
      </c>
      <c r="BGU70" s="20" t="str">
        <f t="shared" si="235"/>
        <v/>
      </c>
      <c r="BGV70" s="20" t="str">
        <f t="shared" si="236"/>
        <v/>
      </c>
      <c r="BGW70" s="20" t="str">
        <f t="shared" si="237"/>
        <v/>
      </c>
      <c r="BGX70" s="20" t="str">
        <f t="shared" si="238"/>
        <v/>
      </c>
      <c r="BGY70" s="20" t="str">
        <f t="shared" si="239"/>
        <v/>
      </c>
      <c r="BGZ70" s="20" t="str">
        <f t="shared" si="240"/>
        <v/>
      </c>
      <c r="BHA70" s="20" t="str">
        <f t="shared" si="241"/>
        <v/>
      </c>
      <c r="BHB70" s="20" t="str">
        <f t="shared" si="242"/>
        <v/>
      </c>
      <c r="BHC70" s="20" t="str">
        <f t="shared" si="243"/>
        <v/>
      </c>
      <c r="BHD70" s="20" t="str">
        <f t="shared" si="244"/>
        <v/>
      </c>
      <c r="BHE70" s="20" t="str">
        <f t="shared" si="245"/>
        <v/>
      </c>
      <c r="BHF70" s="20" t="str">
        <f t="shared" si="246"/>
        <v/>
      </c>
      <c r="BHG70" s="20" t="str">
        <f t="shared" si="247"/>
        <v/>
      </c>
      <c r="BHJ70" s="20" t="str">
        <f t="shared" si="248"/>
        <v/>
      </c>
      <c r="BHL70" s="20" t="str">
        <f t="shared" si="315"/>
        <v/>
      </c>
      <c r="BHM70" s="20" t="str">
        <f t="shared" si="315"/>
        <v/>
      </c>
      <c r="BHN70" s="20" t="str">
        <f t="shared" si="315"/>
        <v/>
      </c>
      <c r="BHO70" s="20" t="str">
        <f t="shared" si="315"/>
        <v/>
      </c>
      <c r="BHP70" s="20" t="str">
        <f t="shared" si="315"/>
        <v/>
      </c>
      <c r="BHQ70" s="20" t="str">
        <f t="shared" si="315"/>
        <v/>
      </c>
      <c r="BHR70" s="20" t="str">
        <f t="shared" si="315"/>
        <v/>
      </c>
      <c r="BHS70" s="20" t="str">
        <f t="shared" si="315"/>
        <v/>
      </c>
      <c r="BHT70" s="20" t="str">
        <f t="shared" si="315"/>
        <v/>
      </c>
      <c r="BHU70" s="20" t="str">
        <f t="shared" si="315"/>
        <v/>
      </c>
      <c r="BHV70" s="20" t="str">
        <f t="shared" si="315"/>
        <v/>
      </c>
      <c r="BHW70" s="20" t="str">
        <f t="shared" si="315"/>
        <v/>
      </c>
      <c r="BHX70" s="20" t="str">
        <f t="shared" si="315"/>
        <v/>
      </c>
      <c r="BHY70" s="20" t="str">
        <f t="shared" si="315"/>
        <v/>
      </c>
      <c r="BHZ70" s="20" t="str">
        <f t="shared" si="315"/>
        <v/>
      </c>
      <c r="BIA70" s="20" t="str">
        <f t="shared" si="315"/>
        <v/>
      </c>
      <c r="BIB70" s="20" t="str">
        <f t="shared" si="314"/>
        <v/>
      </c>
      <c r="BIC70" s="20" t="str">
        <f t="shared" si="314"/>
        <v/>
      </c>
      <c r="BID70" s="20" t="str">
        <f t="shared" si="314"/>
        <v/>
      </c>
      <c r="BIE70" s="20" t="str">
        <f t="shared" si="314"/>
        <v/>
      </c>
    </row>
    <row r="71" spans="1:104 1303:1591" ht="14.5">
      <c r="A71" s="523">
        <v>65</v>
      </c>
      <c r="B71" s="510" t="str">
        <f>IF('لصق اكسل الفورمز'!E66="","",'لصق اكسل الفورمز'!E66)</f>
        <v/>
      </c>
      <c r="C71" s="510" t="str">
        <f t="shared" si="93"/>
        <v/>
      </c>
      <c r="D71" s="510" t="str">
        <f t="shared" si="276"/>
        <v/>
      </c>
      <c r="E71" s="510" t="str">
        <f t="shared" si="277"/>
        <v/>
      </c>
      <c r="F71" s="510" t="str">
        <f t="shared" si="278"/>
        <v/>
      </c>
      <c r="G71" s="510" t="str">
        <f t="shared" si="279"/>
        <v/>
      </c>
      <c r="H71" s="510" t="str">
        <f t="shared" si="280"/>
        <v/>
      </c>
      <c r="I71" s="510" t="str">
        <f t="shared" si="281"/>
        <v/>
      </c>
      <c r="J71" s="510" t="str">
        <f t="shared" si="282"/>
        <v/>
      </c>
      <c r="K71" s="510" t="str">
        <f t="shared" si="283"/>
        <v/>
      </c>
      <c r="L71" s="510" t="str">
        <f t="shared" si="253"/>
        <v/>
      </c>
      <c r="M71" s="510" t="str">
        <f t="shared" si="254"/>
        <v/>
      </c>
      <c r="N71" s="510" t="str">
        <f t="shared" si="255"/>
        <v/>
      </c>
      <c r="O71" s="510" t="str">
        <f t="shared" si="256"/>
        <v/>
      </c>
      <c r="P71" s="510" t="str">
        <f t="shared" si="257"/>
        <v/>
      </c>
      <c r="Q71" s="510" t="str">
        <f t="shared" si="258"/>
        <v/>
      </c>
      <c r="R71" s="510" t="str">
        <f t="shared" si="259"/>
        <v/>
      </c>
      <c r="S71" s="510" t="str">
        <f t="shared" si="260"/>
        <v/>
      </c>
      <c r="T71" s="510" t="str">
        <f t="shared" si="261"/>
        <v/>
      </c>
      <c r="U71" s="510" t="str">
        <f t="shared" si="262"/>
        <v/>
      </c>
      <c r="V71" s="510" t="str">
        <f t="shared" si="263"/>
        <v/>
      </c>
      <c r="W71" s="527" t="str">
        <f t="shared" si="94"/>
        <v/>
      </c>
      <c r="X71" s="510" t="str">
        <f t="shared" si="95"/>
        <v/>
      </c>
      <c r="Y71" s="564" t="str">
        <f t="shared" si="96"/>
        <v/>
      </c>
      <c r="AL71" s="20">
        <f t="shared" si="97"/>
        <v>0</v>
      </c>
      <c r="AM71" s="20">
        <f t="shared" si="98"/>
        <v>0</v>
      </c>
      <c r="AO71" s="20" t="str">
        <f t="shared" si="99"/>
        <v/>
      </c>
      <c r="AQ71" s="20" t="str">
        <f t="shared" si="252"/>
        <v/>
      </c>
      <c r="AR71" s="20" t="str">
        <f t="shared" si="101"/>
        <v/>
      </c>
      <c r="AS71" s="20" t="str">
        <f t="shared" si="102"/>
        <v/>
      </c>
      <c r="AT71" s="20" t="str">
        <f t="shared" si="103"/>
        <v/>
      </c>
      <c r="AU71" s="20" t="str">
        <f t="shared" si="104"/>
        <v/>
      </c>
      <c r="AV71" s="20" t="str">
        <f t="shared" si="105"/>
        <v/>
      </c>
      <c r="AW71" s="20" t="str">
        <f t="shared" si="106"/>
        <v/>
      </c>
      <c r="AX71" s="20" t="str">
        <f t="shared" si="107"/>
        <v/>
      </c>
      <c r="AY71" s="20" t="str">
        <f t="shared" si="108"/>
        <v/>
      </c>
      <c r="AZ71" s="20" t="str">
        <f t="shared" si="109"/>
        <v/>
      </c>
      <c r="BA71" s="20" t="str">
        <f t="shared" si="110"/>
        <v/>
      </c>
      <c r="BB71" s="20" t="str">
        <f t="shared" si="111"/>
        <v/>
      </c>
      <c r="BC71" s="20" t="str">
        <f t="shared" si="112"/>
        <v/>
      </c>
      <c r="BD71" s="20" t="str">
        <f t="shared" si="113"/>
        <v/>
      </c>
      <c r="BE71" s="20" t="str">
        <f t="shared" si="114"/>
        <v/>
      </c>
      <c r="BF71" s="20" t="str">
        <f t="shared" si="115"/>
        <v/>
      </c>
      <c r="BG71" s="20" t="str">
        <f t="shared" si="116"/>
        <v/>
      </c>
      <c r="BH71" s="20" t="str">
        <f t="shared" si="117"/>
        <v/>
      </c>
      <c r="BI71" s="20" t="str">
        <f t="shared" si="118"/>
        <v/>
      </c>
      <c r="BJ71" s="20" t="str">
        <f t="shared" si="119"/>
        <v/>
      </c>
      <c r="BL71" s="38" t="e">
        <f t="shared" si="120"/>
        <v>#DIV/0!</v>
      </c>
      <c r="BM71" s="4">
        <f t="shared" si="121"/>
        <v>0</v>
      </c>
      <c r="BN71" s="4">
        <f t="shared" si="122"/>
        <v>0</v>
      </c>
      <c r="BO71" s="4">
        <f t="shared" si="123"/>
        <v>0</v>
      </c>
      <c r="BP71" s="173" t="str">
        <f t="shared" si="124"/>
        <v/>
      </c>
      <c r="BQ71" s="4">
        <f t="shared" si="125"/>
        <v>0</v>
      </c>
      <c r="BT71" s="268" t="str">
        <f t="shared" si="126"/>
        <v/>
      </c>
      <c r="BU71" s="268" t="str">
        <f t="shared" si="127"/>
        <v/>
      </c>
      <c r="BX71" s="20">
        <f t="shared" si="128"/>
        <v>1</v>
      </c>
      <c r="CG71" s="20" t="str">
        <f t="shared" si="129"/>
        <v/>
      </c>
      <c r="CH71" s="20" t="str">
        <f t="shared" si="307"/>
        <v/>
      </c>
      <c r="CI71" s="20" t="str">
        <f t="shared" si="308"/>
        <v/>
      </c>
      <c r="CJ71" s="20" t="str">
        <f t="shared" si="309"/>
        <v/>
      </c>
      <c r="CK71" s="20" t="str">
        <f t="shared" si="284"/>
        <v/>
      </c>
      <c r="CL71" s="20" t="str">
        <f t="shared" si="285"/>
        <v/>
      </c>
      <c r="CM71" s="20" t="str">
        <f t="shared" si="286"/>
        <v/>
      </c>
      <c r="CN71" s="20" t="str">
        <f t="shared" si="287"/>
        <v/>
      </c>
      <c r="CO71" s="20" t="str">
        <f t="shared" si="288"/>
        <v/>
      </c>
      <c r="CP71" s="20" t="str">
        <f t="shared" si="289"/>
        <v/>
      </c>
      <c r="CQ71" s="20" t="str">
        <f t="shared" si="290"/>
        <v/>
      </c>
      <c r="CR71" s="20" t="str">
        <f t="shared" si="291"/>
        <v/>
      </c>
      <c r="CS71" s="20" t="str">
        <f t="shared" si="292"/>
        <v/>
      </c>
      <c r="CT71" s="20" t="str">
        <f t="shared" si="293"/>
        <v/>
      </c>
      <c r="CU71" s="20" t="str">
        <f t="shared" si="294"/>
        <v/>
      </c>
      <c r="CV71" s="20" t="str">
        <f t="shared" si="295"/>
        <v/>
      </c>
      <c r="CW71" s="20" t="str">
        <f t="shared" si="296"/>
        <v/>
      </c>
      <c r="CX71" s="20" t="str">
        <f t="shared" si="297"/>
        <v/>
      </c>
      <c r="CY71" s="20" t="str">
        <f t="shared" si="298"/>
        <v/>
      </c>
      <c r="CZ71" s="20" t="str">
        <f t="shared" si="130"/>
        <v/>
      </c>
      <c r="AXC71" s="20" t="str">
        <f>IF('لصق اكسل الفورمز'!A66="","",'لصق اكسل الفورمز'!A66)</f>
        <v/>
      </c>
      <c r="AXD71" s="20" t="str">
        <f>IF('لصق اكسل الفورمز'!B66="","",'لصق اكسل الفورمز'!B66)</f>
        <v/>
      </c>
      <c r="AXE71" s="20" t="str">
        <f>IF('لصق اكسل الفورمز'!C66="","",'لصق اكسل الفورمز'!C66)</f>
        <v/>
      </c>
      <c r="AXF71" s="20" t="str">
        <f>IF('لصق اكسل الفورمز'!D66="","",'لصق اكسل الفورمز'!D66)</f>
        <v/>
      </c>
      <c r="AXG71" s="20" t="str">
        <f>IF('لصق اكسل الفورمز'!E66="","",'لصق اكسل الفورمز'!E66)</f>
        <v/>
      </c>
      <c r="AXH71" s="20" t="str">
        <f>IF('لصق اكسل الفورمز'!F66="","",'لصق اكسل الفورمز'!F66)</f>
        <v/>
      </c>
      <c r="AXI71" s="20" t="str">
        <f>IF('لصق اكسل الفورمز'!G66="","",'لصق اكسل الفورمز'!G66)</f>
        <v/>
      </c>
      <c r="AXJ71" s="20" t="str">
        <f>IF('لصق اكسل الفورمز'!H66="","",'لصق اكسل الفورمز'!H66)</f>
        <v/>
      </c>
      <c r="AXK71" s="20" t="str">
        <f>IF('لصق اكسل الفورمز'!I66="","",'لصق اكسل الفورمز'!I66)</f>
        <v/>
      </c>
      <c r="AXL71" s="20" t="str">
        <f>IF('لصق اكسل الفورمز'!J66="","",'لصق اكسل الفورمز'!J66)</f>
        <v/>
      </c>
      <c r="AXM71" s="20" t="str">
        <f>IF('لصق اكسل الفورمز'!K66="","",'لصق اكسل الفورمز'!K66)</f>
        <v/>
      </c>
      <c r="AXN71" s="20" t="str">
        <f>IF('لصق اكسل الفورمز'!L66="","",'لصق اكسل الفورمز'!L66)</f>
        <v/>
      </c>
      <c r="AXO71" s="20" t="str">
        <f>IF('لصق اكسل الفورمز'!M66="","",'لصق اكسل الفورمز'!M66)</f>
        <v/>
      </c>
      <c r="AXP71" s="20" t="str">
        <f>IF('لصق اكسل الفورمز'!N66="","",'لصق اكسل الفورمز'!N66)</f>
        <v/>
      </c>
      <c r="AXQ71" s="20" t="str">
        <f>IF('لصق اكسل الفورمز'!O66="","",'لصق اكسل الفورمز'!O66)</f>
        <v/>
      </c>
      <c r="AXR71" s="20" t="str">
        <f>IF('لصق اكسل الفورمز'!P66="","",'لصق اكسل الفورمز'!P66)</f>
        <v/>
      </c>
      <c r="AXS71" s="20" t="str">
        <f>IF('لصق اكسل الفورمز'!Q66="","",'لصق اكسل الفورمز'!Q66)</f>
        <v/>
      </c>
      <c r="AXT71" s="20" t="str">
        <f>IF('لصق اكسل الفورمز'!R66="","",'لصق اكسل الفورمز'!R66)</f>
        <v/>
      </c>
      <c r="AXU71" s="20" t="str">
        <f>IF('لصق اكسل الفورمز'!S66="","",'لصق اكسل الفورمز'!S66)</f>
        <v/>
      </c>
      <c r="AXV71" s="20" t="str">
        <f>IF('لصق اكسل الفورمز'!T66="","",'لصق اكسل الفورمز'!T66)</f>
        <v/>
      </c>
      <c r="AXW71" s="20" t="str">
        <f>IF('لصق اكسل الفورمز'!U66="","",'لصق اكسل الفورمز'!U66)</f>
        <v/>
      </c>
      <c r="AXX71" s="20" t="str">
        <f>IF('لصق اكسل الفورمز'!V66="","",'لصق اكسل الفورمز'!V66)</f>
        <v/>
      </c>
      <c r="AXY71" s="20" t="str">
        <f>IF('لصق اكسل الفورمز'!W66="","",'لصق اكسل الفورمز'!W66)</f>
        <v/>
      </c>
      <c r="AXZ71" s="20" t="str">
        <f>IF('لصق اكسل الفورمز'!X66="","",'لصق اكسل الفورمز'!X66)</f>
        <v/>
      </c>
      <c r="AYA71" s="20" t="str">
        <f>IF('لصق اكسل الفورمز'!Y66="","",'لصق اكسل الفورمز'!Y66)</f>
        <v/>
      </c>
      <c r="AYB71" s="20" t="str">
        <f>IF('لصق اكسل الفورمز'!Z66="","",'لصق اكسل الفورمز'!Z66)</f>
        <v/>
      </c>
      <c r="AYC71" s="20" t="str">
        <f>IF('لصق اكسل الفورمز'!AA66="","",'لصق اكسل الفورمز'!AA66)</f>
        <v/>
      </c>
      <c r="AYD71" s="20" t="str">
        <f>IF('لصق اكسل الفورمز'!AB66="","",'لصق اكسل الفورمز'!AB66)</f>
        <v/>
      </c>
      <c r="AYE71" s="20" t="str">
        <f>IF('لصق اكسل الفورمز'!AC66="","",'لصق اكسل الفورمز'!AC66)</f>
        <v/>
      </c>
      <c r="AYF71" s="20" t="str">
        <f>IF('لصق اكسل الفورمز'!AD66="","",'لصق اكسل الفورمز'!AD66)</f>
        <v/>
      </c>
      <c r="AYG71" s="20" t="str">
        <f>IF('لصق اكسل الفورمز'!AE66="","",'لصق اكسل الفورمز'!AE66)</f>
        <v/>
      </c>
      <c r="AYH71" s="20" t="str">
        <f>IF('لصق اكسل الفورمز'!AF66="","",'لصق اكسل الفورمز'!AF66)</f>
        <v/>
      </c>
      <c r="AYI71" s="20" t="str">
        <f>IF('لصق اكسل الفورمز'!AG66="","",'لصق اكسل الفورمز'!AG66)</f>
        <v/>
      </c>
      <c r="AYJ71" s="20" t="str">
        <f>IF('لصق اكسل الفورمز'!AH66="","",'لصق اكسل الفورمز'!AH66)</f>
        <v/>
      </c>
      <c r="AYK71" s="20" t="str">
        <f>IF('لصق اكسل الفورمز'!AI66="","",'لصق اكسل الفورمز'!AI66)</f>
        <v/>
      </c>
      <c r="AYL71" s="20" t="str">
        <f>IF('لصق اكسل الفورمز'!AJ66="","",'لصق اكسل الفورمز'!AJ66)</f>
        <v/>
      </c>
      <c r="AYM71" s="20" t="str">
        <f>IF('لصق اكسل الفورمز'!AK66="","",'لصق اكسل الفورمز'!AK66)</f>
        <v/>
      </c>
      <c r="AYN71" s="20" t="str">
        <f>IF('لصق اكسل الفورمز'!AL66="","",'لصق اكسل الفورمز'!AL66)</f>
        <v/>
      </c>
      <c r="AYO71" s="20" t="str">
        <f>IF('لصق اكسل الفورمز'!AM66="","",'لصق اكسل الفورمز'!AM66)</f>
        <v/>
      </c>
      <c r="AYP71" s="20" t="str">
        <f>IF('لصق اكسل الفورمز'!AN66="","",'لصق اكسل الفورمز'!AN66)</f>
        <v/>
      </c>
      <c r="AYQ71" s="20" t="str">
        <f>IF('لصق اكسل الفورمز'!AO66="","",'لصق اكسل الفورمز'!AO66)</f>
        <v/>
      </c>
      <c r="AYR71" s="20" t="str">
        <f>IF('لصق اكسل الفورمز'!AP66="","",'لصق اكسل الفورمز'!AP66)</f>
        <v/>
      </c>
      <c r="AYS71" s="20" t="str">
        <f>IF('لصق اكسل الفورمز'!AQ66="","",'لصق اكسل الفورمز'!AQ66)</f>
        <v/>
      </c>
      <c r="AYT71" s="20" t="str">
        <f>IF('لصق اكسل الفورمز'!AR66="","",'لصق اكسل الفورمز'!AR66)</f>
        <v/>
      </c>
      <c r="AYU71" s="20" t="str">
        <f>IF('لصق اكسل الفورمز'!AS66="","",'لصق اكسل الفورمز'!AS66)</f>
        <v/>
      </c>
      <c r="AYV71" s="20" t="str">
        <f>IF('لصق اكسل الفورمز'!AT66="","",'لصق اكسل الفورمز'!AT66)</f>
        <v/>
      </c>
      <c r="AYW71" s="20" t="str">
        <f>IF('لصق اكسل الفورمز'!AU66="","",'لصق اكسل الفورمز'!AU66)</f>
        <v/>
      </c>
      <c r="AYX71" s="20" t="str">
        <f>IF('لصق اكسل الفورمز'!AV66="","",'لصق اكسل الفورمز'!AV66)</f>
        <v/>
      </c>
      <c r="AYY71" s="20" t="str">
        <f>IF('لصق اكسل الفورمز'!AW66="","",'لصق اكسل الفورمز'!AW66)</f>
        <v/>
      </c>
      <c r="AYZ71" s="20" t="str">
        <f>IF('لصق اكسل الفورمز'!AX66="","",'لصق اكسل الفورمز'!AX66)</f>
        <v/>
      </c>
      <c r="AZA71" s="20" t="str">
        <f>IF('لصق اكسل الفورمز'!AY66="","",'لصق اكسل الفورمز'!AY66)</f>
        <v/>
      </c>
      <c r="AZB71" s="20" t="str">
        <f>IF('لصق اكسل الفورمز'!AZ66="","",'لصق اكسل الفورمز'!AZ66)</f>
        <v/>
      </c>
      <c r="AZC71" s="20" t="str">
        <f>IF('لصق اكسل الفورمز'!BA66="","",'لصق اكسل الفورمز'!BA66)</f>
        <v/>
      </c>
      <c r="AZD71" s="20" t="str">
        <f>IF('لصق اكسل الفورمز'!BB66="","",'لصق اكسل الفورمز'!BB66)</f>
        <v/>
      </c>
      <c r="AZE71" s="20" t="str">
        <f>IF('لصق اكسل الفورمز'!BC66="","",'لصق اكسل الفورمز'!BC66)</f>
        <v/>
      </c>
      <c r="AZF71" s="20" t="str">
        <f>IF('لصق اكسل الفورمز'!BD66="","",'لصق اكسل الفورمز'!BD66)</f>
        <v/>
      </c>
      <c r="AZG71" s="20" t="str">
        <f>IF('لصق اكسل الفورمز'!BE66="","",'لصق اكسل الفورمز'!BE66)</f>
        <v/>
      </c>
      <c r="AZH71" s="20" t="str">
        <f>IF('لصق اكسل الفورمز'!BF66="","",'لصق اكسل الفورمز'!BF66)</f>
        <v/>
      </c>
      <c r="AZI71" s="20" t="str">
        <f>IF('لصق اكسل الفورمز'!BG66="","",'لصق اكسل الفورمز'!BG66)</f>
        <v/>
      </c>
      <c r="AZJ71" s="20" t="str">
        <f>IF('لصق اكسل الفورمز'!BH66="","",'لصق اكسل الفورمز'!BH66)</f>
        <v/>
      </c>
      <c r="AZK71" s="20" t="str">
        <f>IF('لصق اكسل الفورمز'!BI66="","",'لصق اكسل الفورمز'!BI66)</f>
        <v/>
      </c>
      <c r="AZL71" s="20" t="str">
        <f>IF('لصق اكسل الفورمز'!BJ66="","",'لصق اكسل الفورمز'!BJ66)</f>
        <v/>
      </c>
      <c r="AZM71" s="20" t="str">
        <f>IF('لصق اكسل الفورمز'!BK66="","",'لصق اكسل الفورمز'!BK66)</f>
        <v/>
      </c>
      <c r="AZN71" s="20" t="str">
        <f>IF('لصق اكسل الفورمز'!BL66="","",'لصق اكسل الفورمز'!BL66)</f>
        <v/>
      </c>
      <c r="AZO71" s="20" t="str">
        <f>IF('لصق اكسل الفورمز'!BM66="","",'لصق اكسل الفورمز'!BM66)</f>
        <v/>
      </c>
      <c r="AZP71" s="20" t="str">
        <f>IF('لصق اكسل الفورمز'!BN66="","",'لصق اكسل الفورمز'!BN66)</f>
        <v/>
      </c>
      <c r="AZQ71" s="20" t="str">
        <f>IF('لصق اكسل الفورمز'!BO66="","",'لصق اكسل الفورمز'!BO66)</f>
        <v/>
      </c>
      <c r="AZR71" s="20" t="str">
        <f>IF('لصق اكسل الفورمز'!BP66="","",'لصق اكسل الفورمز'!BP66)</f>
        <v/>
      </c>
      <c r="AZS71" s="20" t="str">
        <f>IF('لصق اكسل الفورمز'!BQ66="","",'لصق اكسل الفورمز'!BQ66)</f>
        <v/>
      </c>
      <c r="AZT71" s="20" t="str">
        <f>IF('لصق اكسل الفورمز'!BR66="","",'لصق اكسل الفورمز'!BR66)</f>
        <v/>
      </c>
      <c r="AZU71" s="20" t="str">
        <f>IF('لصق اكسل الفورمز'!BS66="","",'لصق اكسل الفورمز'!BS66)</f>
        <v/>
      </c>
      <c r="AZV71" s="20" t="str">
        <f>IF('لصق اكسل الفورمز'!BT66="","",'لصق اكسل الفورمز'!BT66)</f>
        <v/>
      </c>
      <c r="AZW71" s="20" t="str">
        <f>IF('لصق اكسل الفورمز'!BU66="","",'لصق اكسل الفورمز'!BU66)</f>
        <v/>
      </c>
      <c r="AZX71" s="20" t="str">
        <f>IF('لصق اكسل الفورمز'!BV66="","",'لصق اكسل الفورمز'!BV66)</f>
        <v/>
      </c>
      <c r="AZY71" s="20" t="str">
        <f>IF('لصق اكسل الفورمز'!BW66="","",'لصق اكسل الفورمز'!BW66)</f>
        <v/>
      </c>
      <c r="AZZ71" s="20" t="str">
        <f>IF('لصق اكسل الفورمز'!BX66="","",'لصق اكسل الفورمز'!BX66)</f>
        <v/>
      </c>
      <c r="BAA71" s="20" t="str">
        <f>IF('لصق اكسل الفورمز'!BY66="","",'لصق اكسل الفورمز'!BY66)</f>
        <v/>
      </c>
      <c r="BAB71" s="20" t="str">
        <f>IF('لصق اكسل الفورمز'!BZ66="","",'لصق اكسل الفورمز'!BZ66)</f>
        <v/>
      </c>
      <c r="BAC71" s="20" t="str">
        <f>IF('لصق اكسل الفورمز'!CA66="","",'لصق اكسل الفورمز'!CA66)</f>
        <v/>
      </c>
      <c r="BAD71" s="20" t="str">
        <f>IF('لصق اكسل الفورمز'!CB66="","",'لصق اكسل الفورمز'!CB66)</f>
        <v/>
      </c>
      <c r="BAE71" s="20" t="str">
        <f>IF('لصق اكسل الفورمز'!CC66="","",'لصق اكسل الفورمز'!CC66)</f>
        <v/>
      </c>
      <c r="BAF71" s="20" t="str">
        <f>IF('لصق اكسل الفورمز'!CD66="","",'لصق اكسل الفورمز'!CD66)</f>
        <v/>
      </c>
      <c r="BAG71" s="20" t="str">
        <f>IF('لصق اكسل الفورمز'!CE66="","",'لصق اكسل الفورمز'!CE66)</f>
        <v/>
      </c>
      <c r="BAH71" s="20" t="str">
        <f>IF('لصق اكسل الفورمز'!CF66="","",'لصق اكسل الفورمز'!CF66)</f>
        <v/>
      </c>
      <c r="BAI71" s="20" t="str">
        <f>IF('لصق اكسل الفورمز'!CG66="","",'لصق اكسل الفورمز'!CG66)</f>
        <v/>
      </c>
      <c r="BAJ71" s="20" t="str">
        <f>IF('لصق اكسل الفورمز'!CH66="","",'لصق اكسل الفورمز'!CH66)</f>
        <v/>
      </c>
      <c r="BAK71" s="20" t="str">
        <f>IF('لصق اكسل الفورمز'!CI66="","",'لصق اكسل الفورمز'!CI66)</f>
        <v/>
      </c>
      <c r="BAL71" s="20" t="str">
        <f>IF('لصق اكسل الفورمز'!CJ66="","",'لصق اكسل الفورمز'!CJ66)</f>
        <v/>
      </c>
      <c r="BAM71" s="20" t="str">
        <f>IF('لصق اكسل الفورمز'!CK66="","",'لصق اكسل الفورمز'!CK66)</f>
        <v/>
      </c>
      <c r="BAN71" s="20" t="str">
        <f>IF('لصق اكسل الفورمز'!CL66="","",'لصق اكسل الفورمز'!CL66)</f>
        <v/>
      </c>
      <c r="BAO71" s="20" t="str">
        <f>IF('لصق اكسل الفورمز'!CM66="","",'لصق اكسل الفورمز'!CM66)</f>
        <v/>
      </c>
      <c r="BAP71" s="20" t="str">
        <f>IF('لصق اكسل الفورمز'!CN66="","",'لصق اكسل الفورمز'!CN66)</f>
        <v/>
      </c>
      <c r="BAQ71" s="20" t="str">
        <f>IF('لصق اكسل الفورمز'!CO66="","",'لصق اكسل الفورمز'!CO66)</f>
        <v/>
      </c>
      <c r="BAR71" s="20" t="str">
        <f>IF('لصق اكسل الفورمز'!CP66="","",'لصق اكسل الفورمز'!CP66)</f>
        <v/>
      </c>
      <c r="BAS71" s="20" t="str">
        <f>IF('لصق اكسل الفورمز'!CQ66="","",'لصق اكسل الفورمز'!CQ66)</f>
        <v/>
      </c>
      <c r="BAT71" s="20" t="str">
        <f>IF('لصق اكسل الفورمز'!CR66="","",'لصق اكسل الفورمز'!CR66)</f>
        <v/>
      </c>
      <c r="BAU71" s="20" t="str">
        <f>IF('لصق اكسل الفورمز'!CS66="","",'لصق اكسل الفورمز'!CS66)</f>
        <v/>
      </c>
      <c r="BAV71" s="20" t="str">
        <f>IF('لصق اكسل الفورمز'!CT66="","",'لصق اكسل الفورمز'!CT66)</f>
        <v/>
      </c>
      <c r="BAW71" s="20" t="str">
        <f>IF('لصق اكسل الفورمز'!CU66="","",'لصق اكسل الفورمز'!CU66)</f>
        <v/>
      </c>
      <c r="BAX71" s="20" t="str">
        <f>IF('لصق اكسل الفورمز'!CV66="","",'لصق اكسل الفورمز'!CV66)</f>
        <v/>
      </c>
      <c r="BAY71" s="20" t="str">
        <f>IF('لصق اكسل الفورمز'!CW66="","",'لصق اكسل الفورمز'!CW66)</f>
        <v/>
      </c>
      <c r="BAZ71" s="20" t="str">
        <f>IF('لصق اكسل الفورمز'!CX66="","",'لصق اكسل الفورمز'!CX66)</f>
        <v/>
      </c>
      <c r="BBA71" s="20" t="str">
        <f>IF('لصق اكسل الفورمز'!CY66="","",'لصق اكسل الفورمز'!CY66)</f>
        <v/>
      </c>
      <c r="BBB71" s="20" t="str">
        <f>IF('لصق اكسل الفورمز'!CZ66="","",'لصق اكسل الفورمز'!CZ66)</f>
        <v/>
      </c>
      <c r="BBC71" s="20" t="str">
        <f>IF('لصق اكسل الفورمز'!DA66="","",'لصق اكسل الفورمز'!DA66)</f>
        <v/>
      </c>
      <c r="BBD71" s="20" t="str">
        <f>IF('لصق اكسل الفورمز'!DB66="","",'لصق اكسل الفورمز'!DB66)</f>
        <v/>
      </c>
      <c r="BBE71" s="20" t="str">
        <f>IF('لصق اكسل الفورمز'!DC66="","",'لصق اكسل الفورمز'!DC66)</f>
        <v/>
      </c>
      <c r="BBF71" s="20" t="str">
        <f>IF('لصق اكسل الفورمز'!DD66="","",'لصق اكسل الفورمز'!DD66)</f>
        <v/>
      </c>
      <c r="BBG71" s="20" t="str">
        <f>IF('لصق اكسل الفورمز'!DE66="","",'لصق اكسل الفورمز'!DE66)</f>
        <v/>
      </c>
      <c r="BBH71" s="20" t="str">
        <f>IF('لصق اكسل الفورمز'!DF66="","",'لصق اكسل الفورمز'!DF66)</f>
        <v/>
      </c>
      <c r="BBI71" s="20" t="str">
        <f>IF('لصق اكسل الفورمز'!DG66="","",'لصق اكسل الفورمز'!DG66)</f>
        <v/>
      </c>
      <c r="BBJ71" s="20" t="str">
        <f>IF('لصق اكسل الفورمز'!DH66="","",'لصق اكسل الفورمز'!DH66)</f>
        <v/>
      </c>
      <c r="BBK71" s="20" t="str">
        <f>IF('لصق اكسل الفورمز'!DI66="","",'لصق اكسل الفورمز'!DI66)</f>
        <v/>
      </c>
      <c r="BBL71" s="20" t="str">
        <f>IF('لصق اكسل الفورمز'!DJ66="","",'لصق اكسل الفورمز'!DJ66)</f>
        <v/>
      </c>
      <c r="BBM71" s="20" t="str">
        <f>IF('لصق اكسل الفورمز'!DK66="","",'لصق اكسل الفورمز'!DK66)</f>
        <v/>
      </c>
      <c r="BBN71" s="20" t="str">
        <f>IF('لصق اكسل الفورمز'!DL66="","",'لصق اكسل الفورمز'!DL66)</f>
        <v/>
      </c>
      <c r="BBO71" s="20" t="str">
        <f>IF('لصق اكسل الفورمز'!DM66="","",'لصق اكسل الفورمز'!DM66)</f>
        <v/>
      </c>
      <c r="BCU71" s="20" t="str">
        <f t="shared" si="131"/>
        <v/>
      </c>
      <c r="BCV71" s="20" t="str">
        <f t="shared" si="132"/>
        <v/>
      </c>
      <c r="BCW71" s="20" t="str">
        <f t="shared" si="133"/>
        <v/>
      </c>
      <c r="BCX71" s="20" t="str">
        <f t="shared" si="134"/>
        <v/>
      </c>
      <c r="BCY71" s="20" t="str">
        <f t="shared" si="135"/>
        <v/>
      </c>
      <c r="BCZ71" s="20" t="str">
        <f t="shared" si="136"/>
        <v/>
      </c>
      <c r="BDA71" s="20" t="str">
        <f t="shared" si="137"/>
        <v/>
      </c>
      <c r="BDB71" s="20" t="str">
        <f t="shared" si="138"/>
        <v/>
      </c>
      <c r="BDC71" s="20" t="str">
        <f t="shared" si="139"/>
        <v/>
      </c>
      <c r="BDD71" s="20" t="str">
        <f t="shared" si="140"/>
        <v/>
      </c>
      <c r="BDE71" s="20" t="str">
        <f t="shared" si="141"/>
        <v/>
      </c>
      <c r="BDF71" s="20" t="str">
        <f t="shared" si="142"/>
        <v/>
      </c>
      <c r="BDG71" s="20" t="str">
        <f t="shared" si="143"/>
        <v/>
      </c>
      <c r="BDH71" s="20" t="str">
        <f t="shared" si="144"/>
        <v/>
      </c>
      <c r="BDI71" s="20" t="str">
        <f t="shared" si="145"/>
        <v/>
      </c>
      <c r="BDJ71" s="20" t="str">
        <f t="shared" si="146"/>
        <v/>
      </c>
      <c r="BDK71" s="20" t="str">
        <f t="shared" si="147"/>
        <v/>
      </c>
      <c r="BDL71" s="20" t="str">
        <f t="shared" si="148"/>
        <v/>
      </c>
      <c r="BDM71" s="20" t="str">
        <f t="shared" si="149"/>
        <v/>
      </c>
      <c r="BDN71" s="20" t="str">
        <f t="shared" si="150"/>
        <v/>
      </c>
      <c r="BDO71" s="20" t="str">
        <f t="shared" si="151"/>
        <v/>
      </c>
      <c r="BDP71" s="20" t="str">
        <f t="shared" si="152"/>
        <v/>
      </c>
      <c r="BDQ71" s="20" t="str">
        <f t="shared" si="153"/>
        <v/>
      </c>
      <c r="BDR71" s="20" t="str">
        <f t="shared" si="154"/>
        <v/>
      </c>
      <c r="BDS71" s="20" t="str">
        <f t="shared" si="155"/>
        <v/>
      </c>
      <c r="BDT71" s="20" t="str">
        <f t="shared" si="156"/>
        <v/>
      </c>
      <c r="BDU71" s="20" t="str">
        <f t="shared" si="157"/>
        <v/>
      </c>
      <c r="BDV71" s="20" t="str">
        <f t="shared" si="158"/>
        <v/>
      </c>
      <c r="BDW71" s="20" t="str">
        <f t="shared" si="159"/>
        <v/>
      </c>
      <c r="BDX71" s="20" t="str">
        <f t="shared" si="160"/>
        <v/>
      </c>
      <c r="BDY71" s="20" t="str">
        <f t="shared" si="161"/>
        <v/>
      </c>
      <c r="BDZ71" s="20" t="str">
        <f t="shared" si="162"/>
        <v/>
      </c>
      <c r="BEA71" s="20" t="str">
        <f t="shared" si="163"/>
        <v/>
      </c>
      <c r="BEB71" s="20" t="str">
        <f t="shared" si="164"/>
        <v/>
      </c>
      <c r="BEC71" s="20" t="str">
        <f t="shared" si="165"/>
        <v/>
      </c>
      <c r="BED71" s="20" t="str">
        <f t="shared" si="166"/>
        <v/>
      </c>
      <c r="BEE71" s="20" t="str">
        <f t="shared" si="167"/>
        <v/>
      </c>
      <c r="BEF71" s="20" t="str">
        <f t="shared" si="168"/>
        <v/>
      </c>
      <c r="BEG71" s="20" t="str">
        <f t="shared" si="169"/>
        <v/>
      </c>
      <c r="BEH71" s="20" t="str">
        <f t="shared" si="170"/>
        <v/>
      </c>
      <c r="BEI71" s="20" t="str">
        <f t="shared" si="171"/>
        <v/>
      </c>
      <c r="BEJ71" s="20" t="str">
        <f t="shared" si="172"/>
        <v/>
      </c>
      <c r="BEK71" s="20" t="str">
        <f t="shared" si="173"/>
        <v/>
      </c>
      <c r="BEL71" s="20" t="str">
        <f t="shared" si="174"/>
        <v/>
      </c>
      <c r="BEM71" s="20" t="str">
        <f t="shared" si="175"/>
        <v/>
      </c>
      <c r="BEN71" s="20" t="str">
        <f t="shared" si="176"/>
        <v/>
      </c>
      <c r="BEO71" s="20" t="str">
        <f t="shared" si="177"/>
        <v/>
      </c>
      <c r="BEP71" s="20" t="str">
        <f t="shared" si="178"/>
        <v/>
      </c>
      <c r="BEQ71" s="20" t="str">
        <f t="shared" si="179"/>
        <v/>
      </c>
      <c r="BER71" s="20" t="str">
        <f t="shared" si="180"/>
        <v/>
      </c>
      <c r="BES71" s="20" t="str">
        <f t="shared" si="181"/>
        <v/>
      </c>
      <c r="BET71" s="20" t="str">
        <f t="shared" si="182"/>
        <v/>
      </c>
      <c r="BEU71" s="20" t="str">
        <f t="shared" si="183"/>
        <v/>
      </c>
      <c r="BEV71" s="20" t="str">
        <f t="shared" si="184"/>
        <v/>
      </c>
      <c r="BEW71" s="20" t="str">
        <f t="shared" si="185"/>
        <v/>
      </c>
      <c r="BEX71" s="20" t="str">
        <f t="shared" si="186"/>
        <v/>
      </c>
      <c r="BEY71" s="20" t="str">
        <f t="shared" si="187"/>
        <v/>
      </c>
      <c r="BEZ71" s="20" t="str">
        <f t="shared" si="188"/>
        <v/>
      </c>
      <c r="BFA71" s="20" t="str">
        <f t="shared" si="189"/>
        <v/>
      </c>
      <c r="BFB71" s="20" t="str">
        <f t="shared" si="190"/>
        <v/>
      </c>
      <c r="BFC71" s="20" t="str">
        <f t="shared" si="191"/>
        <v/>
      </c>
      <c r="BFD71" s="20" t="str">
        <f t="shared" si="192"/>
        <v/>
      </c>
      <c r="BFE71" s="20" t="str">
        <f t="shared" si="193"/>
        <v/>
      </c>
      <c r="BFF71" s="20" t="str">
        <f t="shared" si="194"/>
        <v/>
      </c>
      <c r="BFG71" s="20" t="str">
        <f t="shared" si="195"/>
        <v/>
      </c>
      <c r="BFH71" s="20" t="str">
        <f t="shared" si="196"/>
        <v/>
      </c>
      <c r="BFI71" s="20" t="str">
        <f t="shared" si="197"/>
        <v/>
      </c>
      <c r="BFJ71" s="20" t="str">
        <f t="shared" si="198"/>
        <v/>
      </c>
      <c r="BFK71" s="20" t="str">
        <f t="shared" si="199"/>
        <v/>
      </c>
      <c r="BFL71" s="20" t="str">
        <f t="shared" si="200"/>
        <v/>
      </c>
      <c r="BFM71" s="20" t="str">
        <f t="shared" si="201"/>
        <v/>
      </c>
      <c r="BFN71" s="20" t="str">
        <f t="shared" si="202"/>
        <v/>
      </c>
      <c r="BFO71" s="20" t="str">
        <f t="shared" si="203"/>
        <v/>
      </c>
      <c r="BFP71" s="20" t="str">
        <f t="shared" si="204"/>
        <v/>
      </c>
      <c r="BFQ71" s="20" t="str">
        <f t="shared" si="205"/>
        <v/>
      </c>
      <c r="BFR71" s="20" t="str">
        <f t="shared" si="206"/>
        <v/>
      </c>
      <c r="BFS71" s="20" t="str">
        <f t="shared" si="207"/>
        <v/>
      </c>
      <c r="BFT71" s="20" t="str">
        <f t="shared" si="208"/>
        <v/>
      </c>
      <c r="BFU71" s="20" t="str">
        <f t="shared" si="209"/>
        <v/>
      </c>
      <c r="BFV71" s="20" t="str">
        <f t="shared" si="210"/>
        <v/>
      </c>
      <c r="BFW71" s="20" t="str">
        <f t="shared" si="211"/>
        <v/>
      </c>
      <c r="BFX71" s="20" t="str">
        <f t="shared" si="212"/>
        <v/>
      </c>
      <c r="BFY71" s="20" t="str">
        <f t="shared" si="213"/>
        <v/>
      </c>
      <c r="BFZ71" s="20" t="str">
        <f t="shared" si="214"/>
        <v/>
      </c>
      <c r="BGA71" s="20" t="str">
        <f t="shared" si="215"/>
        <v/>
      </c>
      <c r="BGB71" s="20" t="str">
        <f t="shared" si="216"/>
        <v/>
      </c>
      <c r="BGC71" s="20" t="str">
        <f t="shared" si="217"/>
        <v/>
      </c>
      <c r="BGD71" s="20" t="str">
        <f t="shared" si="218"/>
        <v/>
      </c>
      <c r="BGE71" s="20" t="str">
        <f t="shared" si="219"/>
        <v/>
      </c>
      <c r="BGF71" s="20" t="str">
        <f t="shared" si="220"/>
        <v/>
      </c>
      <c r="BGG71" s="20" t="str">
        <f t="shared" si="221"/>
        <v/>
      </c>
      <c r="BGH71" s="20" t="str">
        <f t="shared" si="222"/>
        <v/>
      </c>
      <c r="BGI71" s="20" t="str">
        <f t="shared" si="223"/>
        <v/>
      </c>
      <c r="BGJ71" s="20" t="str">
        <f t="shared" si="224"/>
        <v/>
      </c>
      <c r="BGK71" s="20" t="str">
        <f t="shared" si="225"/>
        <v/>
      </c>
      <c r="BGL71" s="20" t="str">
        <f t="shared" si="226"/>
        <v/>
      </c>
      <c r="BGM71" s="20" t="str">
        <f t="shared" si="227"/>
        <v/>
      </c>
      <c r="BGN71" s="20" t="str">
        <f t="shared" si="228"/>
        <v/>
      </c>
      <c r="BGO71" s="20" t="str">
        <f t="shared" si="229"/>
        <v/>
      </c>
      <c r="BGP71" s="20" t="str">
        <f t="shared" si="230"/>
        <v/>
      </c>
      <c r="BGQ71" s="20" t="str">
        <f t="shared" si="231"/>
        <v/>
      </c>
      <c r="BGR71" s="20" t="str">
        <f t="shared" si="232"/>
        <v/>
      </c>
      <c r="BGS71" s="20" t="str">
        <f t="shared" si="233"/>
        <v/>
      </c>
      <c r="BGT71" s="20" t="str">
        <f t="shared" si="234"/>
        <v/>
      </c>
      <c r="BGU71" s="20" t="str">
        <f t="shared" si="235"/>
        <v/>
      </c>
      <c r="BGV71" s="20" t="str">
        <f t="shared" si="236"/>
        <v/>
      </c>
      <c r="BGW71" s="20" t="str">
        <f t="shared" si="237"/>
        <v/>
      </c>
      <c r="BGX71" s="20" t="str">
        <f t="shared" si="238"/>
        <v/>
      </c>
      <c r="BGY71" s="20" t="str">
        <f t="shared" si="239"/>
        <v/>
      </c>
      <c r="BGZ71" s="20" t="str">
        <f t="shared" si="240"/>
        <v/>
      </c>
      <c r="BHA71" s="20" t="str">
        <f t="shared" si="241"/>
        <v/>
      </c>
      <c r="BHB71" s="20" t="str">
        <f t="shared" si="242"/>
        <v/>
      </c>
      <c r="BHC71" s="20" t="str">
        <f t="shared" si="243"/>
        <v/>
      </c>
      <c r="BHD71" s="20" t="str">
        <f t="shared" si="244"/>
        <v/>
      </c>
      <c r="BHE71" s="20" t="str">
        <f t="shared" si="245"/>
        <v/>
      </c>
      <c r="BHF71" s="20" t="str">
        <f t="shared" si="246"/>
        <v/>
      </c>
      <c r="BHG71" s="20" t="str">
        <f t="shared" si="247"/>
        <v/>
      </c>
      <c r="BHJ71" s="20" t="str">
        <f t="shared" si="248"/>
        <v/>
      </c>
      <c r="BHL71" s="20" t="str">
        <f t="shared" si="315"/>
        <v/>
      </c>
      <c r="BHM71" s="20" t="str">
        <f t="shared" si="315"/>
        <v/>
      </c>
      <c r="BHN71" s="20" t="str">
        <f t="shared" si="315"/>
        <v/>
      </c>
      <c r="BHO71" s="20" t="str">
        <f t="shared" si="315"/>
        <v/>
      </c>
      <c r="BHP71" s="20" t="str">
        <f t="shared" si="315"/>
        <v/>
      </c>
      <c r="BHQ71" s="20" t="str">
        <f t="shared" si="315"/>
        <v/>
      </c>
      <c r="BHR71" s="20" t="str">
        <f t="shared" si="315"/>
        <v/>
      </c>
      <c r="BHS71" s="20" t="str">
        <f t="shared" si="315"/>
        <v/>
      </c>
      <c r="BHT71" s="20" t="str">
        <f t="shared" si="315"/>
        <v/>
      </c>
      <c r="BHU71" s="20" t="str">
        <f t="shared" si="315"/>
        <v/>
      </c>
      <c r="BHV71" s="20" t="str">
        <f t="shared" si="315"/>
        <v/>
      </c>
      <c r="BHW71" s="20" t="str">
        <f t="shared" si="315"/>
        <v/>
      </c>
      <c r="BHX71" s="20" t="str">
        <f t="shared" si="315"/>
        <v/>
      </c>
      <c r="BHY71" s="20" t="str">
        <f t="shared" si="315"/>
        <v/>
      </c>
      <c r="BHZ71" s="20" t="str">
        <f t="shared" si="315"/>
        <v/>
      </c>
      <c r="BIA71" s="20" t="str">
        <f t="shared" si="315"/>
        <v/>
      </c>
      <c r="BIB71" s="20" t="str">
        <f t="shared" si="314"/>
        <v/>
      </c>
      <c r="BIC71" s="20" t="str">
        <f t="shared" si="314"/>
        <v/>
      </c>
      <c r="BID71" s="20" t="str">
        <f t="shared" si="314"/>
        <v/>
      </c>
      <c r="BIE71" s="20" t="str">
        <f t="shared" si="314"/>
        <v/>
      </c>
    </row>
    <row r="72" spans="1:104 1303:1591" ht="14.5">
      <c r="A72" s="523">
        <v>66</v>
      </c>
      <c r="B72" s="510" t="str">
        <f>IF('لصق اكسل الفورمز'!E67="","",'لصق اكسل الفورمز'!E67)</f>
        <v/>
      </c>
      <c r="C72" s="510" t="str">
        <f t="shared" ref="C72:C135" si="316">BHL72</f>
        <v/>
      </c>
      <c r="D72" s="510" t="str">
        <f t="shared" si="276"/>
        <v/>
      </c>
      <c r="E72" s="510" t="str">
        <f t="shared" si="277"/>
        <v/>
      </c>
      <c r="F72" s="510" t="str">
        <f t="shared" si="278"/>
        <v/>
      </c>
      <c r="G72" s="510" t="str">
        <f t="shared" si="279"/>
        <v/>
      </c>
      <c r="H72" s="510" t="str">
        <f t="shared" si="280"/>
        <v/>
      </c>
      <c r="I72" s="510" t="str">
        <f t="shared" si="281"/>
        <v/>
      </c>
      <c r="J72" s="510" t="str">
        <f t="shared" si="282"/>
        <v/>
      </c>
      <c r="K72" s="510" t="str">
        <f t="shared" si="283"/>
        <v/>
      </c>
      <c r="L72" s="510" t="str">
        <f t="shared" si="253"/>
        <v/>
      </c>
      <c r="M72" s="510" t="str">
        <f t="shared" si="254"/>
        <v/>
      </c>
      <c r="N72" s="510" t="str">
        <f t="shared" si="255"/>
        <v/>
      </c>
      <c r="O72" s="510" t="str">
        <f t="shared" si="256"/>
        <v/>
      </c>
      <c r="P72" s="510" t="str">
        <f t="shared" si="257"/>
        <v/>
      </c>
      <c r="Q72" s="510" t="str">
        <f t="shared" si="258"/>
        <v/>
      </c>
      <c r="R72" s="510" t="str">
        <f t="shared" si="259"/>
        <v/>
      </c>
      <c r="S72" s="510" t="str">
        <f t="shared" si="260"/>
        <v/>
      </c>
      <c r="T72" s="510" t="str">
        <f t="shared" si="261"/>
        <v/>
      </c>
      <c r="U72" s="510" t="str">
        <f t="shared" si="262"/>
        <v/>
      </c>
      <c r="V72" s="510" t="str">
        <f t="shared" si="263"/>
        <v/>
      </c>
      <c r="W72" s="527" t="str">
        <f t="shared" ref="W72:W135" si="317">IFERROR(IF(B72="","",AL72/$D$2)*100,"")</f>
        <v/>
      </c>
      <c r="X72" s="510" t="str">
        <f t="shared" ref="X72:X135" si="318">IF(W72="","",IF(W72&gt;=90,"عال",IF(W72&gt;=67.3,"فوق_المتوسط",IF(W72&gt;=33.3,"المتوسط",IF(W72&gt;=10,"منخفض","دون_المنخفض")))))</f>
        <v/>
      </c>
      <c r="Y72" s="564" t="str">
        <f t="shared" ref="Y72:Y135" si="319">IF(X72="","",AL72)</f>
        <v/>
      </c>
      <c r="AL72" s="20">
        <f t="shared" ref="AL72:AL135" si="320">BQ72</f>
        <v>0</v>
      </c>
      <c r="AM72" s="20">
        <f t="shared" ref="AM72:AM135" si="321">SUMIF(C72:V72,"&gt;0")</f>
        <v>0</v>
      </c>
      <c r="AO72" s="20" t="str">
        <f t="shared" ref="AO72:AO135" si="322">CONCATENATE(C72,D72,E72,F72,G72,H72,I72,J72,K72,L72,M72,N72,O72,P72,Q72,R72,S72,T72,U72,V72)</f>
        <v/>
      </c>
      <c r="AQ72" s="20" t="str">
        <f t="shared" si="252"/>
        <v/>
      </c>
      <c r="AR72" s="20" t="str">
        <f t="shared" ref="AR72:AR135" si="323">IFERROR(FIND(0,$AO72,FIND("0",$AO72)+1),"")</f>
        <v/>
      </c>
      <c r="AS72" s="20" t="str">
        <f t="shared" ref="AS72:AS135" si="324">IFERROR(FIND(0,$AO72,FIND("0",$AO72,FIND("0",$AO72)+1)+1),"")</f>
        <v/>
      </c>
      <c r="AT72" s="20" t="str">
        <f t="shared" ref="AT72:AT135" si="325">IFERROR(FIND(0,$AO72,FIND("0",$AO72,FIND("0",$AO72,FIND("0",$AO72)+1)+1)+1),"")</f>
        <v/>
      </c>
      <c r="AU72" s="20" t="str">
        <f t="shared" ref="AU72:AU135" si="326">IFERROR(FIND(0,$AO72,FIND("0",$AO72,FIND("0",$AO72,FIND("0",$AO72,FIND("0",$AO72)+1)+1)+1)+1),"")</f>
        <v/>
      </c>
      <c r="AV72" s="20" t="str">
        <f t="shared" ref="AV72:AV135" si="327">IFERROR(FIND(0,$AO72,FIND("0",$AO72,FIND("0",$AO72,FIND("0",$AO72,FIND("0",$AO72,FIND("0",$AO72)+1)+1)+1)+1)+1),"")</f>
        <v/>
      </c>
      <c r="AW72" s="20" t="str">
        <f t="shared" ref="AW72:AW135" si="328">IFERROR(FIND(0,$AO72,FIND("0",$AO72,FIND("0",$AO72,FIND("0",$AO72,FIND("0",$AO72,FIND("0",$AO72,FIND("0",$AO72)+1)+1)+1)+1)+1)+1),"")</f>
        <v/>
      </c>
      <c r="AX72" s="20" t="str">
        <f t="shared" ref="AX72:AX135" si="329">IFERROR(FIND(0,$AO72,FIND("0",$AO72,FIND("0",$AO72,FIND("0",$AO72,FIND("0",$AO72,FIND("0",$AO72,FIND("0",$AO72,FIND("0",$AO72)+1)+1)+1)+1)+1)+1)+1),"")</f>
        <v/>
      </c>
      <c r="AY72" s="20" t="str">
        <f t="shared" ref="AY72:AY135" si="330">IFERROR(FIND(0,$AO72,FIND("0",$AO72,FIND("0",$AO72,FIND("0",$AO72,FIND("0",$AO72,FIND("0",$AO72,FIND("0",$AO72,FIND("0",$AO72,FIND("0",$AO72)+1)+1)+1)+1)+1)+1)+1)+1),"")</f>
        <v/>
      </c>
      <c r="AZ72" s="20" t="str">
        <f t="shared" ref="AZ72:AZ135" si="331">IFERROR(FIND(0,$AO72,FIND("0",$AO72,FIND("0",$AO72,FIND("0",$AO72,FIND("0",$AO72,FIND("0",$AO72,FIND("0",$AO72,FIND("0",$AO72,FIND("0",$AO72,FIND("0",$AO72)+1)+1)+1)+1)+1)+1)+1)+1)+1),"")</f>
        <v/>
      </c>
      <c r="BA72" s="20" t="str">
        <f t="shared" ref="BA72:BA135" si="332">IFERROR(FIND(0,$AO72,FIND("0",$AO72,FIND("0",$AO72,FIND("0",$AO72,FIND("0",$AO72,FIND("0",$AO72,FIND("0",$AO72,FIND("0",$AO72,FIND("0",$AO72,FIND("0",$AO72,FIND("0",$AO72)+1)+1)+1)+1)+1)+1)+1)+1)+1)+1),"")</f>
        <v/>
      </c>
      <c r="BB72" s="20" t="str">
        <f t="shared" ref="BB72:BB135" si="333">IFERROR(FIND(0,$AO72,FIND("0",$AO72,FIND("0",$AO72,FIND("0",$AO72,FIND("0",$AO72,FIND("0",$AO72,FIND("0",$AO72,FIND("0",$AO72,FIND("0",$AO72,FIND("0",$AO72,FIND("0",$AO72,FIND("0",$AO72)+1)+1)+1)+1)+1)+1)+1)+1)+1)+1)+1),"")</f>
        <v/>
      </c>
      <c r="BC72" s="20" t="str">
        <f t="shared" ref="BC72:BC135" si="334">IFERROR(FIND(0,$AO72,FIND("0",$AO72,FIND("0",$AO72,FIND("0",$AO72,FIND("0",$AO72,FIND("0",$AO72,FIND("0",$AO72,FIND("0",$AO72,FIND("0",$AO72,FIND("0",$AO72,FIND("0",$AO72,FIND("0",$AO72,FIND("0",$AO72)+1)+1)+1)+1)+1)+1)+1)+1)+1)+1)+1)+1),"")</f>
        <v/>
      </c>
      <c r="BD72" s="20" t="str">
        <f t="shared" ref="BD72:BD135" si="335">IFERROR(FIND(0,$AO72,FIND("0",$AO72,FIND("0",$AO72,FIND("0",$AO72,FIND("0",$AO72,FIND("0",$AO72,FIND("0",$AO72,FIND("0",$AO72,FIND("0",$AO72,FIND("0",$AO72,FIND("0",$AO72,FIND("0",$AO72,FIND("0",$AO72,FIND("0",$AO72)+1)+1)+1)+1)+1)+1)+1)+1)+1)+1)+1)+1)+1),"")</f>
        <v/>
      </c>
      <c r="BE72" s="20" t="str">
        <f t="shared" ref="BE72:BE135" si="336">IFERROR(FIND(0,$AO72,FIND("0",$AO72,FIND("0",$AO72,FIND("0",$AO72,FIND("0",$AO72,FIND("0",$AO72,FIND("0",$AO72,FIND("0",$AO72,FIND("0",$AO72,FIND("0",$AO72,FIND("0",$AO72,FIND("0",$AO72,FIND("0",$AO72,FIND("0",$AO72,FIND("0",$AO72)+1)+1)+1)+1)+1)+1)+1)+1)+1)+1)+1)+1)+1)+1),"")</f>
        <v/>
      </c>
      <c r="BF72" s="20" t="str">
        <f t="shared" ref="BF72:BF135" si="337">IFERROR(FIND(0,$AO72,FIND("0",$AO72,FIND("0",$AO72,FIND("0",$AO72,FIND("0",$AO72,FIND("0",$AO72,FIND("0",$AO72,FIND("0",$AO72,FIND("0",$AO72,FIND("0",$AO72,FIND("0",$AO72,FIND("0",$AO72,FIND("0",$AO72,FIND("0",$AO72,FIND("0",$AO72,FIND("0",$AO72)+1)+1)+1)+1)+1)+1)+1)+1)+1)+1)+1)+1)+1)+1)+1),"")</f>
        <v/>
      </c>
      <c r="BG72" s="20" t="str">
        <f t="shared" ref="BG72:BG135" si="338">IFERROR(FIND(0,$AO72,FIND("0",$AO72,FIND("0",$AO72,FIND("0",$AO72,FIND("0",$AO72,FIND("0",$AO72,FIND("0",$AO72,FIND("0",$AO72,FIND("0",$AO72,FIND("0",$AO72,FIND("0",$AO72,FIND("0",$AO72,FIND("0",$AO72,FIND("0",$AO72,FIND("0",$AO72,FIND("0",$AO72,FIND("0",$AO72)+1)+1)+1)+1)+1)+1)+1)+1)+1)+1)+1)+1)+1)+1)+1)+1),"")</f>
        <v/>
      </c>
      <c r="BH72" s="20" t="str">
        <f t="shared" ref="BH72:BH135" si="339">IFERROR(FIND(0,$AO72,FIND("0",$AO72,FIND("0",$AO72,FIND("0",$AO72,FIND("0",$AO72,FIND("0",$AO72,FIND("0",$AO72,FIND("0",$AO72,FIND("0",$AO72,FIND("0",$AO72,FIND("0",$AO72,FIND("0",$AO72,FIND("0",$AO72,FIND("0",$AO72,FIND("0",$AO72,FIND("0",$AO72,FIND("0",$AO72,FIND("0",$AO72)+1)+1)+1)+1)+1)+1)+1)+1)+1)+1)+1)+1)+1)+1)+1)+1)+1),"")</f>
        <v/>
      </c>
      <c r="BI72" s="20" t="str">
        <f t="shared" ref="BI72:BI135" si="340">IFERROR(FIND(0,$AO72,FIND("0",$AO72,FIND("0",$AO72,FIND("0",$AO72,FIND("0",$AO72,FIND("0",$AO72,FIND("0",$AO72,FIND("0",$AO72,FIND("0",$AO72,FIND("0",$AO72,FIND("0",$AO72,FIND("0",$AO72,FIND("0",$AO72,FIND("0",$AO72,FIND("0",$AO72,FIND("0",$AO72,FIND("0",$AO72,FIND("0",$AO72,FIND("0",$AO72)+1)+1)+1)+1)+1)+1)+1)+1)+1)+1)+1)+1)+1)+1)+1)+1)+1)+1),"")</f>
        <v/>
      </c>
      <c r="BJ72" s="20" t="str">
        <f t="shared" ref="BJ72:BJ135" si="341">IFERROR(FIND(0,$AO72,FIND("0",$AO72,FIND("0",$AO72,FIND("0",$AO72,FIND("0",$AO72,FIND("0",$AO72,FIND("0",$AO72,FIND("0",$AO72,FIND("0",$AO72,FIND("0",$AO72,FIND("0",$AO72,FIND("0",$AO72,FIND("0",$AO72,FIND("0",$AO72,FIND("0",$AO72,FIND("0",$AO72,FIND("0",$AO72,FIND("0",$AO72,FIND("0",$AO72,FIND("0",$AO72)+1)+1)+1)+1)+1)+1)+1)+1)+1)+1)+1)+1)+1)+1)+1)+1)+1)+1)+1),"")</f>
        <v/>
      </c>
      <c r="BL72" s="38" t="e">
        <f t="shared" ref="BL72:BL135" si="342">BM72/$J$2</f>
        <v>#DIV/0!</v>
      </c>
      <c r="BM72" s="4">
        <f t="shared" ref="BM72:BM135" si="343">$BP$4-BN72</f>
        <v>0</v>
      </c>
      <c r="BN72" s="4">
        <f t="shared" ref="BN72:BN135" si="344">COUNTIF(C72:V72,"=0")</f>
        <v>0</v>
      </c>
      <c r="BO72" s="4">
        <f t="shared" ref="BO72:BO135" si="345">SUM(BM72:BN72)</f>
        <v>0</v>
      </c>
      <c r="BP72" s="173" t="str">
        <f t="shared" ref="BP72:BP135" si="346">IFERROR(BM72/BO72,"")</f>
        <v/>
      </c>
      <c r="BQ72" s="4">
        <f t="shared" ref="BQ72:BQ135" si="347">SUM(CG72:CZ72)</f>
        <v>0</v>
      </c>
      <c r="BT72" s="268" t="str">
        <f t="shared" ref="BT72:BT135" si="348">W72</f>
        <v/>
      </c>
      <c r="BU72" s="268" t="str">
        <f t="shared" ref="BU72:BU135" si="349">X72</f>
        <v/>
      </c>
      <c r="BX72" s="20">
        <f t="shared" ref="BX72:BX114" si="350">IF(BM72&gt;0,"",IF(BO72=BN72,1,""))</f>
        <v>1</v>
      </c>
      <c r="CG72" s="20" t="str">
        <f t="shared" ref="CG72:CG135" si="351">IFERROR(C72*1,"")</f>
        <v/>
      </c>
      <c r="CH72" s="20" t="str">
        <f t="shared" si="307"/>
        <v/>
      </c>
      <c r="CI72" s="20" t="str">
        <f t="shared" si="308"/>
        <v/>
      </c>
      <c r="CJ72" s="20" t="str">
        <f t="shared" si="309"/>
        <v/>
      </c>
      <c r="CK72" s="20" t="str">
        <f t="shared" si="284"/>
        <v/>
      </c>
      <c r="CL72" s="20" t="str">
        <f t="shared" si="285"/>
        <v/>
      </c>
      <c r="CM72" s="20" t="str">
        <f t="shared" si="286"/>
        <v/>
      </c>
      <c r="CN72" s="20" t="str">
        <f t="shared" si="287"/>
        <v/>
      </c>
      <c r="CO72" s="20" t="str">
        <f t="shared" si="288"/>
        <v/>
      </c>
      <c r="CP72" s="20" t="str">
        <f t="shared" si="289"/>
        <v/>
      </c>
      <c r="CQ72" s="20" t="str">
        <f t="shared" si="290"/>
        <v/>
      </c>
      <c r="CR72" s="20" t="str">
        <f t="shared" si="291"/>
        <v/>
      </c>
      <c r="CS72" s="20" t="str">
        <f t="shared" si="292"/>
        <v/>
      </c>
      <c r="CT72" s="20" t="str">
        <f t="shared" si="293"/>
        <v/>
      </c>
      <c r="CU72" s="20" t="str">
        <f t="shared" si="294"/>
        <v/>
      </c>
      <c r="CV72" s="20" t="str">
        <f t="shared" si="295"/>
        <v/>
      </c>
      <c r="CW72" s="20" t="str">
        <f t="shared" si="296"/>
        <v/>
      </c>
      <c r="CX72" s="20" t="str">
        <f t="shared" si="297"/>
        <v/>
      </c>
      <c r="CY72" s="20" t="str">
        <f t="shared" si="298"/>
        <v/>
      </c>
      <c r="CZ72" s="20" t="str">
        <f t="shared" si="298"/>
        <v/>
      </c>
      <c r="AXC72" s="20" t="str">
        <f>IF('لصق اكسل الفورمز'!A67="","",'لصق اكسل الفورمز'!A67)</f>
        <v/>
      </c>
      <c r="AXD72" s="20" t="str">
        <f>IF('لصق اكسل الفورمز'!B67="","",'لصق اكسل الفورمز'!B67)</f>
        <v/>
      </c>
      <c r="AXE72" s="20" t="str">
        <f>IF('لصق اكسل الفورمز'!C67="","",'لصق اكسل الفورمز'!C67)</f>
        <v/>
      </c>
      <c r="AXF72" s="20" t="str">
        <f>IF('لصق اكسل الفورمز'!D67="","",'لصق اكسل الفورمز'!D67)</f>
        <v/>
      </c>
      <c r="AXG72" s="20" t="str">
        <f>IF('لصق اكسل الفورمز'!E67="","",'لصق اكسل الفورمز'!E67)</f>
        <v/>
      </c>
      <c r="AXH72" s="20" t="str">
        <f>IF('لصق اكسل الفورمز'!F67="","",'لصق اكسل الفورمز'!F67)</f>
        <v/>
      </c>
      <c r="AXI72" s="20" t="str">
        <f>IF('لصق اكسل الفورمز'!G67="","",'لصق اكسل الفورمز'!G67)</f>
        <v/>
      </c>
      <c r="AXJ72" s="20" t="str">
        <f>IF('لصق اكسل الفورمز'!H67="","",'لصق اكسل الفورمز'!H67)</f>
        <v/>
      </c>
      <c r="AXK72" s="20" t="str">
        <f>IF('لصق اكسل الفورمز'!I67="","",'لصق اكسل الفورمز'!I67)</f>
        <v/>
      </c>
      <c r="AXL72" s="20" t="str">
        <f>IF('لصق اكسل الفورمز'!J67="","",'لصق اكسل الفورمز'!J67)</f>
        <v/>
      </c>
      <c r="AXM72" s="20" t="str">
        <f>IF('لصق اكسل الفورمز'!K67="","",'لصق اكسل الفورمز'!K67)</f>
        <v/>
      </c>
      <c r="AXN72" s="20" t="str">
        <f>IF('لصق اكسل الفورمز'!L67="","",'لصق اكسل الفورمز'!L67)</f>
        <v/>
      </c>
      <c r="AXO72" s="20" t="str">
        <f>IF('لصق اكسل الفورمز'!M67="","",'لصق اكسل الفورمز'!M67)</f>
        <v/>
      </c>
      <c r="AXP72" s="20" t="str">
        <f>IF('لصق اكسل الفورمز'!N67="","",'لصق اكسل الفورمز'!N67)</f>
        <v/>
      </c>
      <c r="AXQ72" s="20" t="str">
        <f>IF('لصق اكسل الفورمز'!O67="","",'لصق اكسل الفورمز'!O67)</f>
        <v/>
      </c>
      <c r="AXR72" s="20" t="str">
        <f>IF('لصق اكسل الفورمز'!P67="","",'لصق اكسل الفورمز'!P67)</f>
        <v/>
      </c>
      <c r="AXS72" s="20" t="str">
        <f>IF('لصق اكسل الفورمز'!Q67="","",'لصق اكسل الفورمز'!Q67)</f>
        <v/>
      </c>
      <c r="AXT72" s="20" t="str">
        <f>IF('لصق اكسل الفورمز'!R67="","",'لصق اكسل الفورمز'!R67)</f>
        <v/>
      </c>
      <c r="AXU72" s="20" t="str">
        <f>IF('لصق اكسل الفورمز'!S67="","",'لصق اكسل الفورمز'!S67)</f>
        <v/>
      </c>
      <c r="AXV72" s="20" t="str">
        <f>IF('لصق اكسل الفورمز'!T67="","",'لصق اكسل الفورمز'!T67)</f>
        <v/>
      </c>
      <c r="AXW72" s="20" t="str">
        <f>IF('لصق اكسل الفورمز'!U67="","",'لصق اكسل الفورمز'!U67)</f>
        <v/>
      </c>
      <c r="AXX72" s="20" t="str">
        <f>IF('لصق اكسل الفورمز'!V67="","",'لصق اكسل الفورمز'!V67)</f>
        <v/>
      </c>
      <c r="AXY72" s="20" t="str">
        <f>IF('لصق اكسل الفورمز'!W67="","",'لصق اكسل الفورمز'!W67)</f>
        <v/>
      </c>
      <c r="AXZ72" s="20" t="str">
        <f>IF('لصق اكسل الفورمز'!X67="","",'لصق اكسل الفورمز'!X67)</f>
        <v/>
      </c>
      <c r="AYA72" s="20" t="str">
        <f>IF('لصق اكسل الفورمز'!Y67="","",'لصق اكسل الفورمز'!Y67)</f>
        <v/>
      </c>
      <c r="AYB72" s="20" t="str">
        <f>IF('لصق اكسل الفورمز'!Z67="","",'لصق اكسل الفورمز'!Z67)</f>
        <v/>
      </c>
      <c r="AYC72" s="20" t="str">
        <f>IF('لصق اكسل الفورمز'!AA67="","",'لصق اكسل الفورمز'!AA67)</f>
        <v/>
      </c>
      <c r="AYD72" s="20" t="str">
        <f>IF('لصق اكسل الفورمز'!AB67="","",'لصق اكسل الفورمز'!AB67)</f>
        <v/>
      </c>
      <c r="AYE72" s="20" t="str">
        <f>IF('لصق اكسل الفورمز'!AC67="","",'لصق اكسل الفورمز'!AC67)</f>
        <v/>
      </c>
      <c r="AYF72" s="20" t="str">
        <f>IF('لصق اكسل الفورمز'!AD67="","",'لصق اكسل الفورمز'!AD67)</f>
        <v/>
      </c>
      <c r="AYG72" s="20" t="str">
        <f>IF('لصق اكسل الفورمز'!AE67="","",'لصق اكسل الفورمز'!AE67)</f>
        <v/>
      </c>
      <c r="AYH72" s="20" t="str">
        <f>IF('لصق اكسل الفورمز'!AF67="","",'لصق اكسل الفورمز'!AF67)</f>
        <v/>
      </c>
      <c r="AYI72" s="20" t="str">
        <f>IF('لصق اكسل الفورمز'!AG67="","",'لصق اكسل الفورمز'!AG67)</f>
        <v/>
      </c>
      <c r="AYJ72" s="20" t="str">
        <f>IF('لصق اكسل الفورمز'!AH67="","",'لصق اكسل الفورمز'!AH67)</f>
        <v/>
      </c>
      <c r="AYK72" s="20" t="str">
        <f>IF('لصق اكسل الفورمز'!AI67="","",'لصق اكسل الفورمز'!AI67)</f>
        <v/>
      </c>
      <c r="AYL72" s="20" t="str">
        <f>IF('لصق اكسل الفورمز'!AJ67="","",'لصق اكسل الفورمز'!AJ67)</f>
        <v/>
      </c>
      <c r="AYM72" s="20" t="str">
        <f>IF('لصق اكسل الفورمز'!AK67="","",'لصق اكسل الفورمز'!AK67)</f>
        <v/>
      </c>
      <c r="AYN72" s="20" t="str">
        <f>IF('لصق اكسل الفورمز'!AL67="","",'لصق اكسل الفورمز'!AL67)</f>
        <v/>
      </c>
      <c r="AYO72" s="20" t="str">
        <f>IF('لصق اكسل الفورمز'!AM67="","",'لصق اكسل الفورمز'!AM67)</f>
        <v/>
      </c>
      <c r="AYP72" s="20" t="str">
        <f>IF('لصق اكسل الفورمز'!AN67="","",'لصق اكسل الفورمز'!AN67)</f>
        <v/>
      </c>
      <c r="AYQ72" s="20" t="str">
        <f>IF('لصق اكسل الفورمز'!AO67="","",'لصق اكسل الفورمز'!AO67)</f>
        <v/>
      </c>
      <c r="AYR72" s="20" t="str">
        <f>IF('لصق اكسل الفورمز'!AP67="","",'لصق اكسل الفورمز'!AP67)</f>
        <v/>
      </c>
      <c r="AYS72" s="20" t="str">
        <f>IF('لصق اكسل الفورمز'!AQ67="","",'لصق اكسل الفورمز'!AQ67)</f>
        <v/>
      </c>
      <c r="AYT72" s="20" t="str">
        <f>IF('لصق اكسل الفورمز'!AR67="","",'لصق اكسل الفورمز'!AR67)</f>
        <v/>
      </c>
      <c r="AYU72" s="20" t="str">
        <f>IF('لصق اكسل الفورمز'!AS67="","",'لصق اكسل الفورمز'!AS67)</f>
        <v/>
      </c>
      <c r="AYV72" s="20" t="str">
        <f>IF('لصق اكسل الفورمز'!AT67="","",'لصق اكسل الفورمز'!AT67)</f>
        <v/>
      </c>
      <c r="AYW72" s="20" t="str">
        <f>IF('لصق اكسل الفورمز'!AU67="","",'لصق اكسل الفورمز'!AU67)</f>
        <v/>
      </c>
      <c r="AYX72" s="20" t="str">
        <f>IF('لصق اكسل الفورمز'!AV67="","",'لصق اكسل الفورمز'!AV67)</f>
        <v/>
      </c>
      <c r="AYY72" s="20" t="str">
        <f>IF('لصق اكسل الفورمز'!AW67="","",'لصق اكسل الفورمز'!AW67)</f>
        <v/>
      </c>
      <c r="AYZ72" s="20" t="str">
        <f>IF('لصق اكسل الفورمز'!AX67="","",'لصق اكسل الفورمز'!AX67)</f>
        <v/>
      </c>
      <c r="AZA72" s="20" t="str">
        <f>IF('لصق اكسل الفورمز'!AY67="","",'لصق اكسل الفورمز'!AY67)</f>
        <v/>
      </c>
      <c r="AZB72" s="20" t="str">
        <f>IF('لصق اكسل الفورمز'!AZ67="","",'لصق اكسل الفورمز'!AZ67)</f>
        <v/>
      </c>
      <c r="AZC72" s="20" t="str">
        <f>IF('لصق اكسل الفورمز'!BA67="","",'لصق اكسل الفورمز'!BA67)</f>
        <v/>
      </c>
      <c r="AZD72" s="20" t="str">
        <f>IF('لصق اكسل الفورمز'!BB67="","",'لصق اكسل الفورمز'!BB67)</f>
        <v/>
      </c>
      <c r="AZE72" s="20" t="str">
        <f>IF('لصق اكسل الفورمز'!BC67="","",'لصق اكسل الفورمز'!BC67)</f>
        <v/>
      </c>
      <c r="AZF72" s="20" t="str">
        <f>IF('لصق اكسل الفورمز'!BD67="","",'لصق اكسل الفورمز'!BD67)</f>
        <v/>
      </c>
      <c r="AZG72" s="20" t="str">
        <f>IF('لصق اكسل الفورمز'!BE67="","",'لصق اكسل الفورمز'!BE67)</f>
        <v/>
      </c>
      <c r="AZH72" s="20" t="str">
        <f>IF('لصق اكسل الفورمز'!BF67="","",'لصق اكسل الفورمز'!BF67)</f>
        <v/>
      </c>
      <c r="AZI72" s="20" t="str">
        <f>IF('لصق اكسل الفورمز'!BG67="","",'لصق اكسل الفورمز'!BG67)</f>
        <v/>
      </c>
      <c r="AZJ72" s="20" t="str">
        <f>IF('لصق اكسل الفورمز'!BH67="","",'لصق اكسل الفورمز'!BH67)</f>
        <v/>
      </c>
      <c r="AZK72" s="20" t="str">
        <f>IF('لصق اكسل الفورمز'!BI67="","",'لصق اكسل الفورمز'!BI67)</f>
        <v/>
      </c>
      <c r="AZL72" s="20" t="str">
        <f>IF('لصق اكسل الفورمز'!BJ67="","",'لصق اكسل الفورمز'!BJ67)</f>
        <v/>
      </c>
      <c r="AZM72" s="20" t="str">
        <f>IF('لصق اكسل الفورمز'!BK67="","",'لصق اكسل الفورمز'!BK67)</f>
        <v/>
      </c>
      <c r="AZN72" s="20" t="str">
        <f>IF('لصق اكسل الفورمز'!BL67="","",'لصق اكسل الفورمز'!BL67)</f>
        <v/>
      </c>
      <c r="AZO72" s="20" t="str">
        <f>IF('لصق اكسل الفورمز'!BM67="","",'لصق اكسل الفورمز'!BM67)</f>
        <v/>
      </c>
      <c r="AZP72" s="20" t="str">
        <f>IF('لصق اكسل الفورمز'!BN67="","",'لصق اكسل الفورمز'!BN67)</f>
        <v/>
      </c>
      <c r="AZQ72" s="20" t="str">
        <f>IF('لصق اكسل الفورمز'!BO67="","",'لصق اكسل الفورمز'!BO67)</f>
        <v/>
      </c>
      <c r="AZR72" s="20" t="str">
        <f>IF('لصق اكسل الفورمز'!BP67="","",'لصق اكسل الفورمز'!BP67)</f>
        <v/>
      </c>
      <c r="AZS72" s="20" t="str">
        <f>IF('لصق اكسل الفورمز'!BQ67="","",'لصق اكسل الفورمز'!BQ67)</f>
        <v/>
      </c>
      <c r="AZT72" s="20" t="str">
        <f>IF('لصق اكسل الفورمز'!BR67="","",'لصق اكسل الفورمز'!BR67)</f>
        <v/>
      </c>
      <c r="AZU72" s="20" t="str">
        <f>IF('لصق اكسل الفورمز'!BS67="","",'لصق اكسل الفورمز'!BS67)</f>
        <v/>
      </c>
      <c r="AZV72" s="20" t="str">
        <f>IF('لصق اكسل الفورمز'!BT67="","",'لصق اكسل الفورمز'!BT67)</f>
        <v/>
      </c>
      <c r="AZW72" s="20" t="str">
        <f>IF('لصق اكسل الفورمز'!BU67="","",'لصق اكسل الفورمز'!BU67)</f>
        <v/>
      </c>
      <c r="AZX72" s="20" t="str">
        <f>IF('لصق اكسل الفورمز'!BV67="","",'لصق اكسل الفورمز'!BV67)</f>
        <v/>
      </c>
      <c r="AZY72" s="20" t="str">
        <f>IF('لصق اكسل الفورمز'!BW67="","",'لصق اكسل الفورمز'!BW67)</f>
        <v/>
      </c>
      <c r="AZZ72" s="20" t="str">
        <f>IF('لصق اكسل الفورمز'!BX67="","",'لصق اكسل الفورمز'!BX67)</f>
        <v/>
      </c>
      <c r="BAA72" s="20" t="str">
        <f>IF('لصق اكسل الفورمز'!BY67="","",'لصق اكسل الفورمز'!BY67)</f>
        <v/>
      </c>
      <c r="BAB72" s="20" t="str">
        <f>IF('لصق اكسل الفورمز'!BZ67="","",'لصق اكسل الفورمز'!BZ67)</f>
        <v/>
      </c>
      <c r="BAC72" s="20" t="str">
        <f>IF('لصق اكسل الفورمز'!CA67="","",'لصق اكسل الفورمز'!CA67)</f>
        <v/>
      </c>
      <c r="BAD72" s="20" t="str">
        <f>IF('لصق اكسل الفورمز'!CB67="","",'لصق اكسل الفورمز'!CB67)</f>
        <v/>
      </c>
      <c r="BAE72" s="20" t="str">
        <f>IF('لصق اكسل الفورمز'!CC67="","",'لصق اكسل الفورمز'!CC67)</f>
        <v/>
      </c>
      <c r="BAF72" s="20" t="str">
        <f>IF('لصق اكسل الفورمز'!CD67="","",'لصق اكسل الفورمز'!CD67)</f>
        <v/>
      </c>
      <c r="BAG72" s="20" t="str">
        <f>IF('لصق اكسل الفورمز'!CE67="","",'لصق اكسل الفورمز'!CE67)</f>
        <v/>
      </c>
      <c r="BAH72" s="20" t="str">
        <f>IF('لصق اكسل الفورمز'!CF67="","",'لصق اكسل الفورمز'!CF67)</f>
        <v/>
      </c>
      <c r="BAI72" s="20" t="str">
        <f>IF('لصق اكسل الفورمز'!CG67="","",'لصق اكسل الفورمز'!CG67)</f>
        <v/>
      </c>
      <c r="BAJ72" s="20" t="str">
        <f>IF('لصق اكسل الفورمز'!CH67="","",'لصق اكسل الفورمز'!CH67)</f>
        <v/>
      </c>
      <c r="BAK72" s="20" t="str">
        <f>IF('لصق اكسل الفورمز'!CI67="","",'لصق اكسل الفورمز'!CI67)</f>
        <v/>
      </c>
      <c r="BAL72" s="20" t="str">
        <f>IF('لصق اكسل الفورمز'!CJ67="","",'لصق اكسل الفورمز'!CJ67)</f>
        <v/>
      </c>
      <c r="BAM72" s="20" t="str">
        <f>IF('لصق اكسل الفورمز'!CK67="","",'لصق اكسل الفورمز'!CK67)</f>
        <v/>
      </c>
      <c r="BAN72" s="20" t="str">
        <f>IF('لصق اكسل الفورمز'!CL67="","",'لصق اكسل الفورمز'!CL67)</f>
        <v/>
      </c>
      <c r="BAO72" s="20" t="str">
        <f>IF('لصق اكسل الفورمز'!CM67="","",'لصق اكسل الفورمز'!CM67)</f>
        <v/>
      </c>
      <c r="BAP72" s="20" t="str">
        <f>IF('لصق اكسل الفورمز'!CN67="","",'لصق اكسل الفورمز'!CN67)</f>
        <v/>
      </c>
      <c r="BAQ72" s="20" t="str">
        <f>IF('لصق اكسل الفورمز'!CO67="","",'لصق اكسل الفورمز'!CO67)</f>
        <v/>
      </c>
      <c r="BAR72" s="20" t="str">
        <f>IF('لصق اكسل الفورمز'!CP67="","",'لصق اكسل الفورمز'!CP67)</f>
        <v/>
      </c>
      <c r="BAS72" s="20" t="str">
        <f>IF('لصق اكسل الفورمز'!CQ67="","",'لصق اكسل الفورمز'!CQ67)</f>
        <v/>
      </c>
      <c r="BAT72" s="20" t="str">
        <f>IF('لصق اكسل الفورمز'!CR67="","",'لصق اكسل الفورمز'!CR67)</f>
        <v/>
      </c>
      <c r="BAU72" s="20" t="str">
        <f>IF('لصق اكسل الفورمز'!CS67="","",'لصق اكسل الفورمز'!CS67)</f>
        <v/>
      </c>
      <c r="BAV72" s="20" t="str">
        <f>IF('لصق اكسل الفورمز'!CT67="","",'لصق اكسل الفورمز'!CT67)</f>
        <v/>
      </c>
      <c r="BAW72" s="20" t="str">
        <f>IF('لصق اكسل الفورمز'!CU67="","",'لصق اكسل الفورمز'!CU67)</f>
        <v/>
      </c>
      <c r="BAX72" s="20" t="str">
        <f>IF('لصق اكسل الفورمز'!CV67="","",'لصق اكسل الفورمز'!CV67)</f>
        <v/>
      </c>
      <c r="BAY72" s="20" t="str">
        <f>IF('لصق اكسل الفورمز'!CW67="","",'لصق اكسل الفورمز'!CW67)</f>
        <v/>
      </c>
      <c r="BAZ72" s="20" t="str">
        <f>IF('لصق اكسل الفورمز'!CX67="","",'لصق اكسل الفورمز'!CX67)</f>
        <v/>
      </c>
      <c r="BBA72" s="20" t="str">
        <f>IF('لصق اكسل الفورمز'!CY67="","",'لصق اكسل الفورمز'!CY67)</f>
        <v/>
      </c>
      <c r="BBB72" s="20" t="str">
        <f>IF('لصق اكسل الفورمز'!CZ67="","",'لصق اكسل الفورمز'!CZ67)</f>
        <v/>
      </c>
      <c r="BBC72" s="20" t="str">
        <f>IF('لصق اكسل الفورمز'!DA67="","",'لصق اكسل الفورمز'!DA67)</f>
        <v/>
      </c>
      <c r="BBD72" s="20" t="str">
        <f>IF('لصق اكسل الفورمز'!DB67="","",'لصق اكسل الفورمز'!DB67)</f>
        <v/>
      </c>
      <c r="BBE72" s="20" t="str">
        <f>IF('لصق اكسل الفورمز'!DC67="","",'لصق اكسل الفورمز'!DC67)</f>
        <v/>
      </c>
      <c r="BBF72" s="20" t="str">
        <f>IF('لصق اكسل الفورمز'!DD67="","",'لصق اكسل الفورمز'!DD67)</f>
        <v/>
      </c>
      <c r="BBG72" s="20" t="str">
        <f>IF('لصق اكسل الفورمز'!DE67="","",'لصق اكسل الفورمز'!DE67)</f>
        <v/>
      </c>
      <c r="BBH72" s="20" t="str">
        <f>IF('لصق اكسل الفورمز'!DF67="","",'لصق اكسل الفورمز'!DF67)</f>
        <v/>
      </c>
      <c r="BBI72" s="20" t="str">
        <f>IF('لصق اكسل الفورمز'!DG67="","",'لصق اكسل الفورمز'!DG67)</f>
        <v/>
      </c>
      <c r="BBJ72" s="20" t="str">
        <f>IF('لصق اكسل الفورمز'!DH67="","",'لصق اكسل الفورمز'!DH67)</f>
        <v/>
      </c>
      <c r="BBK72" s="20" t="str">
        <f>IF('لصق اكسل الفورمز'!DI67="","",'لصق اكسل الفورمز'!DI67)</f>
        <v/>
      </c>
      <c r="BBL72" s="20" t="str">
        <f>IF('لصق اكسل الفورمز'!DJ67="","",'لصق اكسل الفورمز'!DJ67)</f>
        <v/>
      </c>
      <c r="BBM72" s="20" t="str">
        <f>IF('لصق اكسل الفورمز'!DK67="","",'لصق اكسل الفورمز'!DK67)</f>
        <v/>
      </c>
      <c r="BBN72" s="20" t="str">
        <f>IF('لصق اكسل الفورمز'!DL67="","",'لصق اكسل الفورمز'!DL67)</f>
        <v/>
      </c>
      <c r="BBO72" s="20" t="str">
        <f>IF('لصق اكسل الفورمز'!DM67="","",'لصق اكسل الفورمز'!DM67)</f>
        <v/>
      </c>
      <c r="BCU72" s="20" t="str">
        <f t="shared" ref="BCU72:BCU135" si="352">IF(AXC$6="النقاط",AXC72,"")</f>
        <v/>
      </c>
      <c r="BCV72" s="20" t="str">
        <f t="shared" ref="BCV72:BCV135" si="353">IF(AXD$6="النقاط",AXD72,"")</f>
        <v/>
      </c>
      <c r="BCW72" s="20" t="str">
        <f t="shared" ref="BCW72:BCW135" si="354">IF(AXE$6="النقاط",AXE72,"")</f>
        <v/>
      </c>
      <c r="BCX72" s="20" t="str">
        <f t="shared" ref="BCX72:BCX135" si="355">IF(AXF$6="النقاط",AXF72,"")</f>
        <v/>
      </c>
      <c r="BCY72" s="20" t="str">
        <f t="shared" ref="BCY72:BCY135" si="356">IF(AXG$6="النقاط",AXG72,"")</f>
        <v/>
      </c>
      <c r="BCZ72" s="20" t="str">
        <f t="shared" ref="BCZ72:BCZ135" si="357">IF(AXH$6="النقاط",AXH72,"")</f>
        <v/>
      </c>
      <c r="BDA72" s="20" t="str">
        <f t="shared" ref="BDA72:BDA135" si="358">IF(AXI$6="النقاط",AXI72,"")</f>
        <v/>
      </c>
      <c r="BDB72" s="20" t="str">
        <f t="shared" ref="BDB72:BDB135" si="359">IF(AXJ$6="النقاط",AXJ72,"")</f>
        <v/>
      </c>
      <c r="BDC72" s="20" t="str">
        <f t="shared" ref="BDC72:BDC135" si="360">IF(AXK$6="النقاط",AXK72,"")</f>
        <v/>
      </c>
      <c r="BDD72" s="20" t="str">
        <f t="shared" ref="BDD72:BDD135" si="361">IF(AXL$6="النقاط",AXL72,"")</f>
        <v/>
      </c>
      <c r="BDE72" s="20" t="str">
        <f t="shared" ref="BDE72:BDE135" si="362">IF(AXM$6="النقاط",AXM72,"")</f>
        <v/>
      </c>
      <c r="BDF72" s="20" t="str">
        <f t="shared" ref="BDF72:BDF135" si="363">IF(AXN$6="النقاط",AXN72,"")</f>
        <v/>
      </c>
      <c r="BDG72" s="20" t="str">
        <f t="shared" ref="BDG72:BDG135" si="364">IF(AXO$6="النقاط",AXO72,"")</f>
        <v/>
      </c>
      <c r="BDH72" s="20" t="str">
        <f t="shared" ref="BDH72:BDH135" si="365">IF(AXP$6="النقاط",AXP72,"")</f>
        <v/>
      </c>
      <c r="BDI72" s="20" t="str">
        <f t="shared" ref="BDI72:BDI135" si="366">IF(AXQ$6="النقاط",AXQ72,"")</f>
        <v/>
      </c>
      <c r="BDJ72" s="20" t="str">
        <f t="shared" ref="BDJ72:BDJ135" si="367">IF(AXR$6="النقاط",AXR72,"")</f>
        <v/>
      </c>
      <c r="BDK72" s="20" t="str">
        <f t="shared" ref="BDK72:BDK135" si="368">IF(AXS$6="النقاط",AXS72,"")</f>
        <v/>
      </c>
      <c r="BDL72" s="20" t="str">
        <f t="shared" ref="BDL72:BDL135" si="369">IF(AXT$6="النقاط",AXT72,"")</f>
        <v/>
      </c>
      <c r="BDM72" s="20" t="str">
        <f t="shared" ref="BDM72:BDM135" si="370">IF(AXU$6="النقاط",AXU72,"")</f>
        <v/>
      </c>
      <c r="BDN72" s="20" t="str">
        <f t="shared" ref="BDN72:BDN135" si="371">IF(AXV$6="النقاط",AXV72,"")</f>
        <v/>
      </c>
      <c r="BDO72" s="20" t="str">
        <f t="shared" ref="BDO72:BDO135" si="372">IF(AXW$6="النقاط",AXW72,"")</f>
        <v/>
      </c>
      <c r="BDP72" s="20" t="str">
        <f t="shared" ref="BDP72:BDP135" si="373">IF(AXX$6="النقاط",AXX72,"")</f>
        <v/>
      </c>
      <c r="BDQ72" s="20" t="str">
        <f t="shared" ref="BDQ72:BDQ135" si="374">IF(AXY$6="النقاط",AXY72,"")</f>
        <v/>
      </c>
      <c r="BDR72" s="20" t="str">
        <f t="shared" ref="BDR72:BDR135" si="375">IF(AXZ$6="النقاط",AXZ72,"")</f>
        <v/>
      </c>
      <c r="BDS72" s="20" t="str">
        <f t="shared" ref="BDS72:BDS135" si="376">IF(AYA$6="النقاط",AYA72,"")</f>
        <v/>
      </c>
      <c r="BDT72" s="20" t="str">
        <f t="shared" ref="BDT72:BDT135" si="377">IF(AYB$6="النقاط",AYB72,"")</f>
        <v/>
      </c>
      <c r="BDU72" s="20" t="str">
        <f t="shared" ref="BDU72:BDU135" si="378">IF(AYC$6="النقاط",AYC72,"")</f>
        <v/>
      </c>
      <c r="BDV72" s="20" t="str">
        <f t="shared" ref="BDV72:BDV135" si="379">IF(AYD$6="النقاط",AYD72,"")</f>
        <v/>
      </c>
      <c r="BDW72" s="20" t="str">
        <f t="shared" ref="BDW72:BDW135" si="380">IF(AYE$6="النقاط",AYE72,"")</f>
        <v/>
      </c>
      <c r="BDX72" s="20" t="str">
        <f t="shared" ref="BDX72:BDX135" si="381">IF(AYF$6="النقاط",AYF72,"")</f>
        <v/>
      </c>
      <c r="BDY72" s="20" t="str">
        <f t="shared" ref="BDY72:BDY135" si="382">IF(AYG$6="النقاط",AYG72,"")</f>
        <v/>
      </c>
      <c r="BDZ72" s="20" t="str">
        <f t="shared" ref="BDZ72:BDZ135" si="383">IF(AYH$6="النقاط",AYH72,"")</f>
        <v/>
      </c>
      <c r="BEA72" s="20" t="str">
        <f t="shared" ref="BEA72:BEA135" si="384">IF(AYI$6="النقاط",AYI72,"")</f>
        <v/>
      </c>
      <c r="BEB72" s="20" t="str">
        <f t="shared" ref="BEB72:BEB135" si="385">IF(AYJ$6="النقاط",AYJ72,"")</f>
        <v/>
      </c>
      <c r="BEC72" s="20" t="str">
        <f t="shared" ref="BEC72:BEC135" si="386">IF(AYK$6="النقاط",AYK72,"")</f>
        <v/>
      </c>
      <c r="BED72" s="20" t="str">
        <f t="shared" ref="BED72:BED135" si="387">IF(AYL$6="النقاط",AYL72,"")</f>
        <v/>
      </c>
      <c r="BEE72" s="20" t="str">
        <f t="shared" ref="BEE72:BEE135" si="388">IF(AYM$6="النقاط",AYM72,"")</f>
        <v/>
      </c>
      <c r="BEF72" s="20" t="str">
        <f t="shared" ref="BEF72:BEF135" si="389">IF(AYN$6="النقاط",AYN72,"")</f>
        <v/>
      </c>
      <c r="BEG72" s="20" t="str">
        <f t="shared" ref="BEG72:BEG135" si="390">IF(AYO$6="النقاط",AYO72,"")</f>
        <v/>
      </c>
      <c r="BEH72" s="20" t="str">
        <f t="shared" ref="BEH72:BEH135" si="391">IF(AYP$6="النقاط",AYP72,"")</f>
        <v/>
      </c>
      <c r="BEI72" s="20" t="str">
        <f t="shared" ref="BEI72:BEI135" si="392">IF(AYQ$6="النقاط",AYQ72,"")</f>
        <v/>
      </c>
      <c r="BEJ72" s="20" t="str">
        <f t="shared" ref="BEJ72:BEJ135" si="393">IF(AYR$6="النقاط",AYR72,"")</f>
        <v/>
      </c>
      <c r="BEK72" s="20" t="str">
        <f t="shared" ref="BEK72:BEK135" si="394">IF(AYS$6="النقاط",AYS72,"")</f>
        <v/>
      </c>
      <c r="BEL72" s="20" t="str">
        <f t="shared" ref="BEL72:BEL135" si="395">IF(AYT$6="النقاط",AYT72,"")</f>
        <v/>
      </c>
      <c r="BEM72" s="20" t="str">
        <f t="shared" ref="BEM72:BEM135" si="396">IF(AYU$6="النقاط",AYU72,"")</f>
        <v/>
      </c>
      <c r="BEN72" s="20" t="str">
        <f t="shared" ref="BEN72:BEN135" si="397">IF(AYV$6="النقاط",AYV72,"")</f>
        <v/>
      </c>
      <c r="BEO72" s="20" t="str">
        <f t="shared" ref="BEO72:BEO135" si="398">IF(AYW$6="النقاط",AYW72,"")</f>
        <v/>
      </c>
      <c r="BEP72" s="20" t="str">
        <f t="shared" ref="BEP72:BEP135" si="399">IF(AYX$6="النقاط",AYX72,"")</f>
        <v/>
      </c>
      <c r="BEQ72" s="20" t="str">
        <f t="shared" ref="BEQ72:BEQ135" si="400">IF(AYY$6="النقاط",AYY72,"")</f>
        <v/>
      </c>
      <c r="BER72" s="20" t="str">
        <f t="shared" ref="BER72:BER135" si="401">IF(AYZ$6="النقاط",AYZ72,"")</f>
        <v/>
      </c>
      <c r="BES72" s="20" t="str">
        <f t="shared" ref="BES72:BES135" si="402">IF(AZA$6="النقاط",AZA72,"")</f>
        <v/>
      </c>
      <c r="BET72" s="20" t="str">
        <f t="shared" ref="BET72:BET135" si="403">IF(AZB$6="النقاط",AZB72,"")</f>
        <v/>
      </c>
      <c r="BEU72" s="20" t="str">
        <f t="shared" ref="BEU72:BEU135" si="404">IF(AZC$6="النقاط",AZC72,"")</f>
        <v/>
      </c>
      <c r="BEV72" s="20" t="str">
        <f t="shared" ref="BEV72:BEV135" si="405">IF(AZD$6="النقاط",AZD72,"")</f>
        <v/>
      </c>
      <c r="BEW72" s="20" t="str">
        <f t="shared" ref="BEW72:BEW135" si="406">IF(AZE$6="النقاط",AZE72,"")</f>
        <v/>
      </c>
      <c r="BEX72" s="20" t="str">
        <f t="shared" ref="BEX72:BEX135" si="407">IF(AZF$6="النقاط",AZF72,"")</f>
        <v/>
      </c>
      <c r="BEY72" s="20" t="str">
        <f t="shared" ref="BEY72:BEY135" si="408">IF(AZG$6="النقاط",AZG72,"")</f>
        <v/>
      </c>
      <c r="BEZ72" s="20" t="str">
        <f t="shared" ref="BEZ72:BEZ135" si="409">IF(AZH$6="النقاط",AZH72,"")</f>
        <v/>
      </c>
      <c r="BFA72" s="20" t="str">
        <f t="shared" ref="BFA72:BFA135" si="410">IF(AZI$6="النقاط",AZI72,"")</f>
        <v/>
      </c>
      <c r="BFB72" s="20" t="str">
        <f t="shared" ref="BFB72:BFB135" si="411">IF(AZJ$6="النقاط",AZJ72,"")</f>
        <v/>
      </c>
      <c r="BFC72" s="20" t="str">
        <f t="shared" ref="BFC72:BFC135" si="412">IF(AZK$6="النقاط",AZK72,"")</f>
        <v/>
      </c>
      <c r="BFD72" s="20" t="str">
        <f t="shared" ref="BFD72:BFD135" si="413">IF(AZL$6="النقاط",AZL72,"")</f>
        <v/>
      </c>
      <c r="BFE72" s="20" t="str">
        <f t="shared" ref="BFE72:BFE135" si="414">IF(AZM$6="النقاط",AZM72,"")</f>
        <v/>
      </c>
      <c r="BFF72" s="20" t="str">
        <f t="shared" ref="BFF72:BFF135" si="415">IF(AZN$6="النقاط",AZN72,"")</f>
        <v/>
      </c>
      <c r="BFG72" s="20" t="str">
        <f t="shared" ref="BFG72:BFG135" si="416">IF(AZO$6="النقاط",AZO72,"")</f>
        <v/>
      </c>
      <c r="BFH72" s="20" t="str">
        <f t="shared" ref="BFH72:BFH135" si="417">IF(AZP$6="النقاط",AZP72,"")</f>
        <v/>
      </c>
      <c r="BFI72" s="20" t="str">
        <f t="shared" ref="BFI72:BFI135" si="418">IF(AZQ$6="النقاط",AZQ72,"")</f>
        <v/>
      </c>
      <c r="BFJ72" s="20" t="str">
        <f t="shared" ref="BFJ72:BFJ135" si="419">IF(AZR$6="النقاط",AZR72,"")</f>
        <v/>
      </c>
      <c r="BFK72" s="20" t="str">
        <f t="shared" ref="BFK72:BFK135" si="420">IF(AZS$6="النقاط",AZS72,"")</f>
        <v/>
      </c>
      <c r="BFL72" s="20" t="str">
        <f t="shared" ref="BFL72:BFL135" si="421">IF(AZT$6="النقاط",AZT72,"")</f>
        <v/>
      </c>
      <c r="BFM72" s="20" t="str">
        <f t="shared" ref="BFM72:BFM135" si="422">IF(AZU$6="النقاط",AZU72,"")</f>
        <v/>
      </c>
      <c r="BFN72" s="20" t="str">
        <f t="shared" ref="BFN72:BFN135" si="423">IF(AZV$6="النقاط",AZV72,"")</f>
        <v/>
      </c>
      <c r="BFO72" s="20" t="str">
        <f t="shared" ref="BFO72:BFO135" si="424">IF(AZW$6="النقاط",AZW72,"")</f>
        <v/>
      </c>
      <c r="BFP72" s="20" t="str">
        <f t="shared" ref="BFP72:BFP135" si="425">IF(AZX$6="النقاط",AZX72,"")</f>
        <v/>
      </c>
      <c r="BFQ72" s="20" t="str">
        <f t="shared" ref="BFQ72:BFQ135" si="426">IF(AZY$6="النقاط",AZY72,"")</f>
        <v/>
      </c>
      <c r="BFR72" s="20" t="str">
        <f t="shared" ref="BFR72:BFR135" si="427">IF(AZZ$6="النقاط",AZZ72,"")</f>
        <v/>
      </c>
      <c r="BFS72" s="20" t="str">
        <f t="shared" ref="BFS72:BFS135" si="428">IF(BAA$6="النقاط",BAA72,"")</f>
        <v/>
      </c>
      <c r="BFT72" s="20" t="str">
        <f t="shared" ref="BFT72:BFT135" si="429">IF(BAB$6="النقاط",BAB72,"")</f>
        <v/>
      </c>
      <c r="BFU72" s="20" t="str">
        <f t="shared" ref="BFU72:BFU135" si="430">IF(BAC$6="النقاط",BAC72,"")</f>
        <v/>
      </c>
      <c r="BFV72" s="20" t="str">
        <f t="shared" ref="BFV72:BFV135" si="431">IF(BAD$6="النقاط",BAD72,"")</f>
        <v/>
      </c>
      <c r="BFW72" s="20" t="str">
        <f t="shared" ref="BFW72:BFW135" si="432">IF(BAE$6="النقاط",BAE72,"")</f>
        <v/>
      </c>
      <c r="BFX72" s="20" t="str">
        <f t="shared" ref="BFX72:BFX135" si="433">IF(BAF$6="النقاط",BAF72,"")</f>
        <v/>
      </c>
      <c r="BFY72" s="20" t="str">
        <f t="shared" ref="BFY72:BFY135" si="434">IF(BAG$6="النقاط",BAG72,"")</f>
        <v/>
      </c>
      <c r="BFZ72" s="20" t="str">
        <f t="shared" ref="BFZ72:BFZ135" si="435">IF(BAH$6="النقاط",BAH72,"")</f>
        <v/>
      </c>
      <c r="BGA72" s="20" t="str">
        <f t="shared" ref="BGA72:BGA135" si="436">IF(BAI$6="النقاط",BAI72,"")</f>
        <v/>
      </c>
      <c r="BGB72" s="20" t="str">
        <f t="shared" ref="BGB72:BGB135" si="437">IF(BAJ$6="النقاط",BAJ72,"")</f>
        <v/>
      </c>
      <c r="BGC72" s="20" t="str">
        <f t="shared" ref="BGC72:BGC135" si="438">IF(BAK$6="النقاط",BAK72,"")</f>
        <v/>
      </c>
      <c r="BGD72" s="20" t="str">
        <f t="shared" ref="BGD72:BGD135" si="439">IF(BAL$6="النقاط",BAL72,"")</f>
        <v/>
      </c>
      <c r="BGE72" s="20" t="str">
        <f t="shared" ref="BGE72:BGE135" si="440">IF(BAM$6="النقاط",BAM72,"")</f>
        <v/>
      </c>
      <c r="BGF72" s="20" t="str">
        <f t="shared" ref="BGF72:BGF135" si="441">IF(BAN$6="النقاط",BAN72,"")</f>
        <v/>
      </c>
      <c r="BGG72" s="20" t="str">
        <f t="shared" ref="BGG72:BGG135" si="442">IF(BAO$6="النقاط",BAO72,"")</f>
        <v/>
      </c>
      <c r="BGH72" s="20" t="str">
        <f t="shared" ref="BGH72:BGH135" si="443">IF(BAP$6="النقاط",BAP72,"")</f>
        <v/>
      </c>
      <c r="BGI72" s="20" t="str">
        <f t="shared" ref="BGI72:BGI135" si="444">IF(BAQ$6="النقاط",BAQ72,"")</f>
        <v/>
      </c>
      <c r="BGJ72" s="20" t="str">
        <f t="shared" ref="BGJ72:BGJ135" si="445">IF(BAR$6="النقاط",BAR72,"")</f>
        <v/>
      </c>
      <c r="BGK72" s="20" t="str">
        <f t="shared" ref="BGK72:BGK135" si="446">IF(BAS$6="النقاط",BAS72,"")</f>
        <v/>
      </c>
      <c r="BGL72" s="20" t="str">
        <f t="shared" ref="BGL72:BGL135" si="447">IF(BAT$6="النقاط",BAT72,"")</f>
        <v/>
      </c>
      <c r="BGM72" s="20" t="str">
        <f t="shared" ref="BGM72:BGM135" si="448">IF(BAU$6="النقاط",BAU72,"")</f>
        <v/>
      </c>
      <c r="BGN72" s="20" t="str">
        <f t="shared" ref="BGN72:BGN135" si="449">IF(BAV$6="النقاط",BAV72,"")</f>
        <v/>
      </c>
      <c r="BGO72" s="20" t="str">
        <f t="shared" ref="BGO72:BGO135" si="450">IF(BAW$6="النقاط",BAW72,"")</f>
        <v/>
      </c>
      <c r="BGP72" s="20" t="str">
        <f t="shared" ref="BGP72:BGP135" si="451">IF(BAX$6="النقاط",BAX72,"")</f>
        <v/>
      </c>
      <c r="BGQ72" s="20" t="str">
        <f t="shared" ref="BGQ72:BGQ135" si="452">IF(BAY$6="النقاط",BAY72,"")</f>
        <v/>
      </c>
      <c r="BGR72" s="20" t="str">
        <f t="shared" ref="BGR72:BGR135" si="453">IF(BAZ$6="النقاط",BAZ72,"")</f>
        <v/>
      </c>
      <c r="BGS72" s="20" t="str">
        <f t="shared" ref="BGS72:BGS135" si="454">IF(BBA$6="النقاط",BBA72,"")</f>
        <v/>
      </c>
      <c r="BGT72" s="20" t="str">
        <f t="shared" ref="BGT72:BGT135" si="455">IF(BBB$6="النقاط",BBB72,"")</f>
        <v/>
      </c>
      <c r="BGU72" s="20" t="str">
        <f t="shared" ref="BGU72:BGU135" si="456">IF(BBC$6="النقاط",BBC72,"")</f>
        <v/>
      </c>
      <c r="BGV72" s="20" t="str">
        <f t="shared" ref="BGV72:BGV135" si="457">IF(BBD$6="النقاط",BBD72,"")</f>
        <v/>
      </c>
      <c r="BGW72" s="20" t="str">
        <f t="shared" ref="BGW72:BGW135" si="458">IF(BBE$6="النقاط",BBE72,"")</f>
        <v/>
      </c>
      <c r="BGX72" s="20" t="str">
        <f t="shared" ref="BGX72:BGX135" si="459">IF(BBF$6="النقاط",BBF72,"")</f>
        <v/>
      </c>
      <c r="BGY72" s="20" t="str">
        <f t="shared" ref="BGY72:BGY135" si="460">IF(BBG$6="النقاط",BBG72,"")</f>
        <v/>
      </c>
      <c r="BGZ72" s="20" t="str">
        <f t="shared" ref="BGZ72:BGZ135" si="461">IF(BBH$6="النقاط",BBH72,"")</f>
        <v/>
      </c>
      <c r="BHA72" s="20" t="str">
        <f t="shared" ref="BHA72:BHA135" si="462">IF(BBI$6="النقاط",BBI72,"")</f>
        <v/>
      </c>
      <c r="BHB72" s="20" t="str">
        <f t="shared" ref="BHB72:BHB135" si="463">IF(BBJ$6="النقاط",BBJ72,"")</f>
        <v/>
      </c>
      <c r="BHC72" s="20" t="str">
        <f t="shared" ref="BHC72:BHC135" si="464">IF(BBK$6="النقاط",BBK72,"")</f>
        <v/>
      </c>
      <c r="BHD72" s="20" t="str">
        <f t="shared" ref="BHD72:BHD135" si="465">IF(BBL$6="النقاط",BBL72,"")</f>
        <v/>
      </c>
      <c r="BHE72" s="20" t="str">
        <f t="shared" ref="BHE72:BHE135" si="466">IF(BBM$6="النقاط",BBM72,"")</f>
        <v/>
      </c>
      <c r="BHF72" s="20" t="str">
        <f t="shared" ref="BHF72:BHF135" si="467">IF(BBN$6="النقاط",BBN72,"")</f>
        <v/>
      </c>
      <c r="BHG72" s="20" t="str">
        <f t="shared" ref="BHG72:BHG135" si="468">IF(BBO$6="النقاط",BBO72,"")</f>
        <v/>
      </c>
      <c r="BHJ72" s="20" t="str">
        <f t="shared" ref="BHJ72:BHJ135" si="469">CONCATENATE(BCU72,BCV72,BCW72,BCX72,BCY72,BCZ72,BDA72,BDB72,BDC72,BDD72,BDE72,BDF72,BDG72,BDH72,BDI72,BDJ72,BDK72,BDL72,BDM72,BDN72,BDO72,BDP72,BDQ72,BDR72,BDS72,BDT72,BDU72,BDV72,BDW72,BDX72,BDY72,BDZ72,BEA72,BEB72,BEC72,BED72,BEE72,,BEF72,BEG72,BEH72,BEI72,BEJ72,BEK72,BEL72,BEM72,BEN72,BEO72,BEP72,BEQ72,BER72,BES72,BET72,BEU72,BEV72,BEW72,BEX72,BEY72,BEZ72,BFA72,BFB72,BFC72,BFD72,BFE72,BFF72,BFG72,BFH72,BFI72,BFJ72,BFK72,BFL72,BFM72,BFN72,BFO72,BFP72,BFQ72,BFR72,BFS72,BFT72,BFU72,BFV72,BFW72,BFX72,BFY72,BFZ72,BGA72,BGB72,BGC72,BGD72,BGE72,BGF72,BGG72,BGH72,BGI72,BGJ72,BGK72,BGL72,BGM72,BGN72,BGO72,BGP72,BGQ72,BGR72,BGS72,BGT72,BGU72,BGV72,BGW72,BGX72,BGY72)</f>
        <v/>
      </c>
      <c r="BHL72" s="20" t="str">
        <f t="shared" si="315"/>
        <v/>
      </c>
      <c r="BHM72" s="20" t="str">
        <f t="shared" si="315"/>
        <v/>
      </c>
      <c r="BHN72" s="20" t="str">
        <f t="shared" si="315"/>
        <v/>
      </c>
      <c r="BHO72" s="20" t="str">
        <f t="shared" si="315"/>
        <v/>
      </c>
      <c r="BHP72" s="20" t="str">
        <f t="shared" si="315"/>
        <v/>
      </c>
      <c r="BHQ72" s="20" t="str">
        <f t="shared" si="315"/>
        <v/>
      </c>
      <c r="BHR72" s="20" t="str">
        <f t="shared" si="315"/>
        <v/>
      </c>
      <c r="BHS72" s="20" t="str">
        <f t="shared" si="315"/>
        <v/>
      </c>
      <c r="BHT72" s="20" t="str">
        <f t="shared" si="315"/>
        <v/>
      </c>
      <c r="BHU72" s="20" t="str">
        <f t="shared" si="315"/>
        <v/>
      </c>
      <c r="BHV72" s="20" t="str">
        <f t="shared" si="315"/>
        <v/>
      </c>
      <c r="BHW72" s="20" t="str">
        <f t="shared" si="315"/>
        <v/>
      </c>
      <c r="BHX72" s="20" t="str">
        <f t="shared" si="315"/>
        <v/>
      </c>
      <c r="BHY72" s="20" t="str">
        <f t="shared" si="315"/>
        <v/>
      </c>
      <c r="BHZ72" s="20" t="str">
        <f t="shared" si="315"/>
        <v/>
      </c>
      <c r="BIA72" s="20" t="str">
        <f t="shared" si="315"/>
        <v/>
      </c>
      <c r="BIB72" s="20" t="str">
        <f t="shared" si="314"/>
        <v/>
      </c>
      <c r="BIC72" s="20" t="str">
        <f t="shared" si="314"/>
        <v/>
      </c>
      <c r="BID72" s="20" t="str">
        <f t="shared" si="314"/>
        <v/>
      </c>
      <c r="BIE72" s="20" t="str">
        <f t="shared" si="314"/>
        <v/>
      </c>
    </row>
    <row r="73" spans="1:104 1303:1591" ht="14.5">
      <c r="A73" s="523">
        <v>67</v>
      </c>
      <c r="B73" s="510" t="str">
        <f>IF('لصق اكسل الفورمز'!E68="","",'لصق اكسل الفورمز'!E68)</f>
        <v/>
      </c>
      <c r="C73" s="510" t="str">
        <f t="shared" si="316"/>
        <v/>
      </c>
      <c r="D73" s="510" t="str">
        <f t="shared" si="276"/>
        <v/>
      </c>
      <c r="E73" s="510" t="str">
        <f t="shared" si="277"/>
        <v/>
      </c>
      <c r="F73" s="510" t="str">
        <f t="shared" si="278"/>
        <v/>
      </c>
      <c r="G73" s="510" t="str">
        <f t="shared" si="279"/>
        <v/>
      </c>
      <c r="H73" s="510" t="str">
        <f t="shared" si="280"/>
        <v/>
      </c>
      <c r="I73" s="510" t="str">
        <f t="shared" si="281"/>
        <v/>
      </c>
      <c r="J73" s="510" t="str">
        <f t="shared" si="282"/>
        <v/>
      </c>
      <c r="K73" s="510" t="str">
        <f t="shared" si="283"/>
        <v/>
      </c>
      <c r="L73" s="510" t="str">
        <f t="shared" si="253"/>
        <v/>
      </c>
      <c r="M73" s="510" t="str">
        <f t="shared" si="254"/>
        <v/>
      </c>
      <c r="N73" s="510" t="str">
        <f t="shared" si="255"/>
        <v/>
      </c>
      <c r="O73" s="510" t="str">
        <f t="shared" si="256"/>
        <v/>
      </c>
      <c r="P73" s="510" t="str">
        <f t="shared" si="257"/>
        <v/>
      </c>
      <c r="Q73" s="510" t="str">
        <f t="shared" si="258"/>
        <v/>
      </c>
      <c r="R73" s="510" t="str">
        <f t="shared" si="259"/>
        <v/>
      </c>
      <c r="S73" s="510" t="str">
        <f t="shared" si="260"/>
        <v/>
      </c>
      <c r="T73" s="510" t="str">
        <f t="shared" si="261"/>
        <v/>
      </c>
      <c r="U73" s="510" t="str">
        <f t="shared" si="262"/>
        <v/>
      </c>
      <c r="V73" s="510" t="str">
        <f t="shared" si="263"/>
        <v/>
      </c>
      <c r="W73" s="527" t="str">
        <f t="shared" si="317"/>
        <v/>
      </c>
      <c r="X73" s="510" t="str">
        <f t="shared" si="318"/>
        <v/>
      </c>
      <c r="Y73" s="564" t="str">
        <f t="shared" si="319"/>
        <v/>
      </c>
      <c r="AL73" s="20">
        <f t="shared" si="320"/>
        <v>0</v>
      </c>
      <c r="AM73" s="20">
        <f t="shared" si="321"/>
        <v>0</v>
      </c>
      <c r="AO73" s="20" t="str">
        <f t="shared" si="322"/>
        <v/>
      </c>
      <c r="AQ73" s="20" t="str">
        <f t="shared" si="252"/>
        <v/>
      </c>
      <c r="AR73" s="20" t="str">
        <f t="shared" si="323"/>
        <v/>
      </c>
      <c r="AS73" s="20" t="str">
        <f t="shared" si="324"/>
        <v/>
      </c>
      <c r="AT73" s="20" t="str">
        <f t="shared" si="325"/>
        <v/>
      </c>
      <c r="AU73" s="20" t="str">
        <f t="shared" si="326"/>
        <v/>
      </c>
      <c r="AV73" s="20" t="str">
        <f t="shared" si="327"/>
        <v/>
      </c>
      <c r="AW73" s="20" t="str">
        <f t="shared" si="328"/>
        <v/>
      </c>
      <c r="AX73" s="20" t="str">
        <f t="shared" si="329"/>
        <v/>
      </c>
      <c r="AY73" s="20" t="str">
        <f t="shared" si="330"/>
        <v/>
      </c>
      <c r="AZ73" s="20" t="str">
        <f t="shared" si="331"/>
        <v/>
      </c>
      <c r="BA73" s="20" t="str">
        <f t="shared" si="332"/>
        <v/>
      </c>
      <c r="BB73" s="20" t="str">
        <f t="shared" si="333"/>
        <v/>
      </c>
      <c r="BC73" s="20" t="str">
        <f t="shared" si="334"/>
        <v/>
      </c>
      <c r="BD73" s="20" t="str">
        <f t="shared" si="335"/>
        <v/>
      </c>
      <c r="BE73" s="20" t="str">
        <f t="shared" si="336"/>
        <v/>
      </c>
      <c r="BF73" s="20" t="str">
        <f t="shared" si="337"/>
        <v/>
      </c>
      <c r="BG73" s="20" t="str">
        <f t="shared" si="338"/>
        <v/>
      </c>
      <c r="BH73" s="20" t="str">
        <f t="shared" si="339"/>
        <v/>
      </c>
      <c r="BI73" s="20" t="str">
        <f t="shared" si="340"/>
        <v/>
      </c>
      <c r="BJ73" s="20" t="str">
        <f t="shared" si="341"/>
        <v/>
      </c>
      <c r="BL73" s="38" t="e">
        <f t="shared" si="342"/>
        <v>#DIV/0!</v>
      </c>
      <c r="BM73" s="4">
        <f t="shared" si="343"/>
        <v>0</v>
      </c>
      <c r="BN73" s="4">
        <f t="shared" si="344"/>
        <v>0</v>
      </c>
      <c r="BO73" s="4">
        <f t="shared" si="345"/>
        <v>0</v>
      </c>
      <c r="BP73" s="173" t="str">
        <f t="shared" si="346"/>
        <v/>
      </c>
      <c r="BQ73" s="4">
        <f t="shared" si="347"/>
        <v>0</v>
      </c>
      <c r="BT73" s="268" t="str">
        <f t="shared" si="348"/>
        <v/>
      </c>
      <c r="BU73" s="268" t="str">
        <f t="shared" si="349"/>
        <v/>
      </c>
      <c r="BX73" s="20">
        <f t="shared" si="350"/>
        <v>1</v>
      </c>
      <c r="CG73" s="20" t="str">
        <f t="shared" si="351"/>
        <v/>
      </c>
      <c r="CH73" s="20" t="str">
        <f t="shared" si="307"/>
        <v/>
      </c>
      <c r="CI73" s="20" t="str">
        <f t="shared" si="308"/>
        <v/>
      </c>
      <c r="CJ73" s="20" t="str">
        <f t="shared" si="309"/>
        <v/>
      </c>
      <c r="CK73" s="20" t="str">
        <f t="shared" si="284"/>
        <v/>
      </c>
      <c r="CL73" s="20" t="str">
        <f t="shared" si="285"/>
        <v/>
      </c>
      <c r="CM73" s="20" t="str">
        <f t="shared" si="286"/>
        <v/>
      </c>
      <c r="CN73" s="20" t="str">
        <f t="shared" si="287"/>
        <v/>
      </c>
      <c r="CO73" s="20" t="str">
        <f t="shared" si="288"/>
        <v/>
      </c>
      <c r="CP73" s="20" t="str">
        <f t="shared" si="289"/>
        <v/>
      </c>
      <c r="CQ73" s="20" t="str">
        <f t="shared" si="290"/>
        <v/>
      </c>
      <c r="CR73" s="20" t="str">
        <f t="shared" si="291"/>
        <v/>
      </c>
      <c r="CS73" s="20" t="str">
        <f t="shared" si="292"/>
        <v/>
      </c>
      <c r="CT73" s="20" t="str">
        <f t="shared" si="293"/>
        <v/>
      </c>
      <c r="CU73" s="20" t="str">
        <f t="shared" si="294"/>
        <v/>
      </c>
      <c r="CV73" s="20" t="str">
        <f t="shared" si="295"/>
        <v/>
      </c>
      <c r="CW73" s="20" t="str">
        <f t="shared" si="296"/>
        <v/>
      </c>
      <c r="CX73" s="20" t="str">
        <f t="shared" si="297"/>
        <v/>
      </c>
      <c r="CY73" s="20" t="str">
        <f t="shared" si="298"/>
        <v/>
      </c>
      <c r="CZ73" s="20" t="str">
        <f t="shared" si="298"/>
        <v/>
      </c>
      <c r="AXC73" s="20" t="str">
        <f>IF('لصق اكسل الفورمز'!A68="","",'لصق اكسل الفورمز'!A68)</f>
        <v/>
      </c>
      <c r="AXD73" s="20" t="str">
        <f>IF('لصق اكسل الفورمز'!B68="","",'لصق اكسل الفورمز'!B68)</f>
        <v/>
      </c>
      <c r="AXE73" s="20" t="str">
        <f>IF('لصق اكسل الفورمز'!C68="","",'لصق اكسل الفورمز'!C68)</f>
        <v/>
      </c>
      <c r="AXF73" s="20" t="str">
        <f>IF('لصق اكسل الفورمز'!D68="","",'لصق اكسل الفورمز'!D68)</f>
        <v/>
      </c>
      <c r="AXG73" s="20" t="str">
        <f>IF('لصق اكسل الفورمز'!E68="","",'لصق اكسل الفورمز'!E68)</f>
        <v/>
      </c>
      <c r="AXH73" s="20" t="str">
        <f>IF('لصق اكسل الفورمز'!F68="","",'لصق اكسل الفورمز'!F68)</f>
        <v/>
      </c>
      <c r="AXI73" s="20" t="str">
        <f>IF('لصق اكسل الفورمز'!G68="","",'لصق اكسل الفورمز'!G68)</f>
        <v/>
      </c>
      <c r="AXJ73" s="20" t="str">
        <f>IF('لصق اكسل الفورمز'!H68="","",'لصق اكسل الفورمز'!H68)</f>
        <v/>
      </c>
      <c r="AXK73" s="20" t="str">
        <f>IF('لصق اكسل الفورمز'!I68="","",'لصق اكسل الفورمز'!I68)</f>
        <v/>
      </c>
      <c r="AXL73" s="20" t="str">
        <f>IF('لصق اكسل الفورمز'!J68="","",'لصق اكسل الفورمز'!J68)</f>
        <v/>
      </c>
      <c r="AXM73" s="20" t="str">
        <f>IF('لصق اكسل الفورمز'!K68="","",'لصق اكسل الفورمز'!K68)</f>
        <v/>
      </c>
      <c r="AXN73" s="20" t="str">
        <f>IF('لصق اكسل الفورمز'!L68="","",'لصق اكسل الفورمز'!L68)</f>
        <v/>
      </c>
      <c r="AXO73" s="20" t="str">
        <f>IF('لصق اكسل الفورمز'!M68="","",'لصق اكسل الفورمز'!M68)</f>
        <v/>
      </c>
      <c r="AXP73" s="20" t="str">
        <f>IF('لصق اكسل الفورمز'!N68="","",'لصق اكسل الفورمز'!N68)</f>
        <v/>
      </c>
      <c r="AXQ73" s="20" t="str">
        <f>IF('لصق اكسل الفورمز'!O68="","",'لصق اكسل الفورمز'!O68)</f>
        <v/>
      </c>
      <c r="AXR73" s="20" t="str">
        <f>IF('لصق اكسل الفورمز'!P68="","",'لصق اكسل الفورمز'!P68)</f>
        <v/>
      </c>
      <c r="AXS73" s="20" t="str">
        <f>IF('لصق اكسل الفورمز'!Q68="","",'لصق اكسل الفورمز'!Q68)</f>
        <v/>
      </c>
      <c r="AXT73" s="20" t="str">
        <f>IF('لصق اكسل الفورمز'!R68="","",'لصق اكسل الفورمز'!R68)</f>
        <v/>
      </c>
      <c r="AXU73" s="20" t="str">
        <f>IF('لصق اكسل الفورمز'!S68="","",'لصق اكسل الفورمز'!S68)</f>
        <v/>
      </c>
      <c r="AXV73" s="20" t="str">
        <f>IF('لصق اكسل الفورمز'!T68="","",'لصق اكسل الفورمز'!T68)</f>
        <v/>
      </c>
      <c r="AXW73" s="20" t="str">
        <f>IF('لصق اكسل الفورمز'!U68="","",'لصق اكسل الفورمز'!U68)</f>
        <v/>
      </c>
      <c r="AXX73" s="20" t="str">
        <f>IF('لصق اكسل الفورمز'!V68="","",'لصق اكسل الفورمز'!V68)</f>
        <v/>
      </c>
      <c r="AXY73" s="20" t="str">
        <f>IF('لصق اكسل الفورمز'!W68="","",'لصق اكسل الفورمز'!W68)</f>
        <v/>
      </c>
      <c r="AXZ73" s="20" t="str">
        <f>IF('لصق اكسل الفورمز'!X68="","",'لصق اكسل الفورمز'!X68)</f>
        <v/>
      </c>
      <c r="AYA73" s="20" t="str">
        <f>IF('لصق اكسل الفورمز'!Y68="","",'لصق اكسل الفورمز'!Y68)</f>
        <v/>
      </c>
      <c r="AYB73" s="20" t="str">
        <f>IF('لصق اكسل الفورمز'!Z68="","",'لصق اكسل الفورمز'!Z68)</f>
        <v/>
      </c>
      <c r="AYC73" s="20" t="str">
        <f>IF('لصق اكسل الفورمز'!AA68="","",'لصق اكسل الفورمز'!AA68)</f>
        <v/>
      </c>
      <c r="AYD73" s="20" t="str">
        <f>IF('لصق اكسل الفورمز'!AB68="","",'لصق اكسل الفورمز'!AB68)</f>
        <v/>
      </c>
      <c r="AYE73" s="20" t="str">
        <f>IF('لصق اكسل الفورمز'!AC68="","",'لصق اكسل الفورمز'!AC68)</f>
        <v/>
      </c>
      <c r="AYF73" s="20" t="str">
        <f>IF('لصق اكسل الفورمز'!AD68="","",'لصق اكسل الفورمز'!AD68)</f>
        <v/>
      </c>
      <c r="AYG73" s="20" t="str">
        <f>IF('لصق اكسل الفورمز'!AE68="","",'لصق اكسل الفورمز'!AE68)</f>
        <v/>
      </c>
      <c r="AYH73" s="20" t="str">
        <f>IF('لصق اكسل الفورمز'!AF68="","",'لصق اكسل الفورمز'!AF68)</f>
        <v/>
      </c>
      <c r="AYI73" s="20" t="str">
        <f>IF('لصق اكسل الفورمز'!AG68="","",'لصق اكسل الفورمز'!AG68)</f>
        <v/>
      </c>
      <c r="AYJ73" s="20" t="str">
        <f>IF('لصق اكسل الفورمز'!AH68="","",'لصق اكسل الفورمز'!AH68)</f>
        <v/>
      </c>
      <c r="AYK73" s="20" t="str">
        <f>IF('لصق اكسل الفورمز'!AI68="","",'لصق اكسل الفورمز'!AI68)</f>
        <v/>
      </c>
      <c r="AYL73" s="20" t="str">
        <f>IF('لصق اكسل الفورمز'!AJ68="","",'لصق اكسل الفورمز'!AJ68)</f>
        <v/>
      </c>
      <c r="AYM73" s="20" t="str">
        <f>IF('لصق اكسل الفورمز'!AK68="","",'لصق اكسل الفورمز'!AK68)</f>
        <v/>
      </c>
      <c r="AYN73" s="20" t="str">
        <f>IF('لصق اكسل الفورمز'!AL68="","",'لصق اكسل الفورمز'!AL68)</f>
        <v/>
      </c>
      <c r="AYO73" s="20" t="str">
        <f>IF('لصق اكسل الفورمز'!AM68="","",'لصق اكسل الفورمز'!AM68)</f>
        <v/>
      </c>
      <c r="AYP73" s="20" t="str">
        <f>IF('لصق اكسل الفورمز'!AN68="","",'لصق اكسل الفورمز'!AN68)</f>
        <v/>
      </c>
      <c r="AYQ73" s="20" t="str">
        <f>IF('لصق اكسل الفورمز'!AO68="","",'لصق اكسل الفورمز'!AO68)</f>
        <v/>
      </c>
      <c r="AYR73" s="20" t="str">
        <f>IF('لصق اكسل الفورمز'!AP68="","",'لصق اكسل الفورمز'!AP68)</f>
        <v/>
      </c>
      <c r="AYS73" s="20" t="str">
        <f>IF('لصق اكسل الفورمز'!AQ68="","",'لصق اكسل الفورمز'!AQ68)</f>
        <v/>
      </c>
      <c r="AYT73" s="20" t="str">
        <f>IF('لصق اكسل الفورمز'!AR68="","",'لصق اكسل الفورمز'!AR68)</f>
        <v/>
      </c>
      <c r="AYU73" s="20" t="str">
        <f>IF('لصق اكسل الفورمز'!AS68="","",'لصق اكسل الفورمز'!AS68)</f>
        <v/>
      </c>
      <c r="AYV73" s="20" t="str">
        <f>IF('لصق اكسل الفورمز'!AT68="","",'لصق اكسل الفورمز'!AT68)</f>
        <v/>
      </c>
      <c r="AYW73" s="20" t="str">
        <f>IF('لصق اكسل الفورمز'!AU68="","",'لصق اكسل الفورمز'!AU68)</f>
        <v/>
      </c>
      <c r="AYX73" s="20" t="str">
        <f>IF('لصق اكسل الفورمز'!AV68="","",'لصق اكسل الفورمز'!AV68)</f>
        <v/>
      </c>
      <c r="AYY73" s="20" t="str">
        <f>IF('لصق اكسل الفورمز'!AW68="","",'لصق اكسل الفورمز'!AW68)</f>
        <v/>
      </c>
      <c r="AYZ73" s="20" t="str">
        <f>IF('لصق اكسل الفورمز'!AX68="","",'لصق اكسل الفورمز'!AX68)</f>
        <v/>
      </c>
      <c r="AZA73" s="20" t="str">
        <f>IF('لصق اكسل الفورمز'!AY68="","",'لصق اكسل الفورمز'!AY68)</f>
        <v/>
      </c>
      <c r="AZB73" s="20" t="str">
        <f>IF('لصق اكسل الفورمز'!AZ68="","",'لصق اكسل الفورمز'!AZ68)</f>
        <v/>
      </c>
      <c r="AZC73" s="20" t="str">
        <f>IF('لصق اكسل الفورمز'!BA68="","",'لصق اكسل الفورمز'!BA68)</f>
        <v/>
      </c>
      <c r="AZD73" s="20" t="str">
        <f>IF('لصق اكسل الفورمز'!BB68="","",'لصق اكسل الفورمز'!BB68)</f>
        <v/>
      </c>
      <c r="AZE73" s="20" t="str">
        <f>IF('لصق اكسل الفورمز'!BC68="","",'لصق اكسل الفورمز'!BC68)</f>
        <v/>
      </c>
      <c r="AZF73" s="20" t="str">
        <f>IF('لصق اكسل الفورمز'!BD68="","",'لصق اكسل الفورمز'!BD68)</f>
        <v/>
      </c>
      <c r="AZG73" s="20" t="str">
        <f>IF('لصق اكسل الفورمز'!BE68="","",'لصق اكسل الفورمز'!BE68)</f>
        <v/>
      </c>
      <c r="AZH73" s="20" t="str">
        <f>IF('لصق اكسل الفورمز'!BF68="","",'لصق اكسل الفورمز'!BF68)</f>
        <v/>
      </c>
      <c r="AZI73" s="20" t="str">
        <f>IF('لصق اكسل الفورمز'!BG68="","",'لصق اكسل الفورمز'!BG68)</f>
        <v/>
      </c>
      <c r="AZJ73" s="20" t="str">
        <f>IF('لصق اكسل الفورمز'!BH68="","",'لصق اكسل الفورمز'!BH68)</f>
        <v/>
      </c>
      <c r="AZK73" s="20" t="str">
        <f>IF('لصق اكسل الفورمز'!BI68="","",'لصق اكسل الفورمز'!BI68)</f>
        <v/>
      </c>
      <c r="AZL73" s="20" t="str">
        <f>IF('لصق اكسل الفورمز'!BJ68="","",'لصق اكسل الفورمز'!BJ68)</f>
        <v/>
      </c>
      <c r="AZM73" s="20" t="str">
        <f>IF('لصق اكسل الفورمز'!BK68="","",'لصق اكسل الفورمز'!BK68)</f>
        <v/>
      </c>
      <c r="AZN73" s="20" t="str">
        <f>IF('لصق اكسل الفورمز'!BL68="","",'لصق اكسل الفورمز'!BL68)</f>
        <v/>
      </c>
      <c r="AZO73" s="20" t="str">
        <f>IF('لصق اكسل الفورمز'!BM68="","",'لصق اكسل الفورمز'!BM68)</f>
        <v/>
      </c>
      <c r="AZP73" s="20" t="str">
        <f>IF('لصق اكسل الفورمز'!BN68="","",'لصق اكسل الفورمز'!BN68)</f>
        <v/>
      </c>
      <c r="AZQ73" s="20" t="str">
        <f>IF('لصق اكسل الفورمز'!BO68="","",'لصق اكسل الفورمز'!BO68)</f>
        <v/>
      </c>
      <c r="AZR73" s="20" t="str">
        <f>IF('لصق اكسل الفورمز'!BP68="","",'لصق اكسل الفورمز'!BP68)</f>
        <v/>
      </c>
      <c r="AZS73" s="20" t="str">
        <f>IF('لصق اكسل الفورمز'!BQ68="","",'لصق اكسل الفورمز'!BQ68)</f>
        <v/>
      </c>
      <c r="AZT73" s="20" t="str">
        <f>IF('لصق اكسل الفورمز'!BR68="","",'لصق اكسل الفورمز'!BR68)</f>
        <v/>
      </c>
      <c r="AZU73" s="20" t="str">
        <f>IF('لصق اكسل الفورمز'!BS68="","",'لصق اكسل الفورمز'!BS68)</f>
        <v/>
      </c>
      <c r="AZV73" s="20" t="str">
        <f>IF('لصق اكسل الفورمز'!BT68="","",'لصق اكسل الفورمز'!BT68)</f>
        <v/>
      </c>
      <c r="AZW73" s="20" t="str">
        <f>IF('لصق اكسل الفورمز'!BU68="","",'لصق اكسل الفورمز'!BU68)</f>
        <v/>
      </c>
      <c r="AZX73" s="20" t="str">
        <f>IF('لصق اكسل الفورمز'!BV68="","",'لصق اكسل الفورمز'!BV68)</f>
        <v/>
      </c>
      <c r="AZY73" s="20" t="str">
        <f>IF('لصق اكسل الفورمز'!BW68="","",'لصق اكسل الفورمز'!BW68)</f>
        <v/>
      </c>
      <c r="AZZ73" s="20" t="str">
        <f>IF('لصق اكسل الفورمز'!BX68="","",'لصق اكسل الفورمز'!BX68)</f>
        <v/>
      </c>
      <c r="BAA73" s="20" t="str">
        <f>IF('لصق اكسل الفورمز'!BY68="","",'لصق اكسل الفورمز'!BY68)</f>
        <v/>
      </c>
      <c r="BAB73" s="20" t="str">
        <f>IF('لصق اكسل الفورمز'!BZ68="","",'لصق اكسل الفورمز'!BZ68)</f>
        <v/>
      </c>
      <c r="BAC73" s="20" t="str">
        <f>IF('لصق اكسل الفورمز'!CA68="","",'لصق اكسل الفورمز'!CA68)</f>
        <v/>
      </c>
      <c r="BAD73" s="20" t="str">
        <f>IF('لصق اكسل الفورمز'!CB68="","",'لصق اكسل الفورمز'!CB68)</f>
        <v/>
      </c>
      <c r="BAE73" s="20" t="str">
        <f>IF('لصق اكسل الفورمز'!CC68="","",'لصق اكسل الفورمز'!CC68)</f>
        <v/>
      </c>
      <c r="BAF73" s="20" t="str">
        <f>IF('لصق اكسل الفورمز'!CD68="","",'لصق اكسل الفورمز'!CD68)</f>
        <v/>
      </c>
      <c r="BAG73" s="20" t="str">
        <f>IF('لصق اكسل الفورمز'!CE68="","",'لصق اكسل الفورمز'!CE68)</f>
        <v/>
      </c>
      <c r="BAH73" s="20" t="str">
        <f>IF('لصق اكسل الفورمز'!CF68="","",'لصق اكسل الفورمز'!CF68)</f>
        <v/>
      </c>
      <c r="BAI73" s="20" t="str">
        <f>IF('لصق اكسل الفورمز'!CG68="","",'لصق اكسل الفورمز'!CG68)</f>
        <v/>
      </c>
      <c r="BAJ73" s="20" t="str">
        <f>IF('لصق اكسل الفورمز'!CH68="","",'لصق اكسل الفورمز'!CH68)</f>
        <v/>
      </c>
      <c r="BAK73" s="20" t="str">
        <f>IF('لصق اكسل الفورمز'!CI68="","",'لصق اكسل الفورمز'!CI68)</f>
        <v/>
      </c>
      <c r="BAL73" s="20" t="str">
        <f>IF('لصق اكسل الفورمز'!CJ68="","",'لصق اكسل الفورمز'!CJ68)</f>
        <v/>
      </c>
      <c r="BAM73" s="20" t="str">
        <f>IF('لصق اكسل الفورمز'!CK68="","",'لصق اكسل الفورمز'!CK68)</f>
        <v/>
      </c>
      <c r="BAN73" s="20" t="str">
        <f>IF('لصق اكسل الفورمز'!CL68="","",'لصق اكسل الفورمز'!CL68)</f>
        <v/>
      </c>
      <c r="BAO73" s="20" t="str">
        <f>IF('لصق اكسل الفورمز'!CM68="","",'لصق اكسل الفورمز'!CM68)</f>
        <v/>
      </c>
      <c r="BAP73" s="20" t="str">
        <f>IF('لصق اكسل الفورمز'!CN68="","",'لصق اكسل الفورمز'!CN68)</f>
        <v/>
      </c>
      <c r="BAQ73" s="20" t="str">
        <f>IF('لصق اكسل الفورمز'!CO68="","",'لصق اكسل الفورمز'!CO68)</f>
        <v/>
      </c>
      <c r="BAR73" s="20" t="str">
        <f>IF('لصق اكسل الفورمز'!CP68="","",'لصق اكسل الفورمز'!CP68)</f>
        <v/>
      </c>
      <c r="BAS73" s="20" t="str">
        <f>IF('لصق اكسل الفورمز'!CQ68="","",'لصق اكسل الفورمز'!CQ68)</f>
        <v/>
      </c>
      <c r="BAT73" s="20" t="str">
        <f>IF('لصق اكسل الفورمز'!CR68="","",'لصق اكسل الفورمز'!CR68)</f>
        <v/>
      </c>
      <c r="BAU73" s="20" t="str">
        <f>IF('لصق اكسل الفورمز'!CS68="","",'لصق اكسل الفورمز'!CS68)</f>
        <v/>
      </c>
      <c r="BAV73" s="20" t="str">
        <f>IF('لصق اكسل الفورمز'!CT68="","",'لصق اكسل الفورمز'!CT68)</f>
        <v/>
      </c>
      <c r="BAW73" s="20" t="str">
        <f>IF('لصق اكسل الفورمز'!CU68="","",'لصق اكسل الفورمز'!CU68)</f>
        <v/>
      </c>
      <c r="BAX73" s="20" t="str">
        <f>IF('لصق اكسل الفورمز'!CV68="","",'لصق اكسل الفورمز'!CV68)</f>
        <v/>
      </c>
      <c r="BAY73" s="20" t="str">
        <f>IF('لصق اكسل الفورمز'!CW68="","",'لصق اكسل الفورمز'!CW68)</f>
        <v/>
      </c>
      <c r="BAZ73" s="20" t="str">
        <f>IF('لصق اكسل الفورمز'!CX68="","",'لصق اكسل الفورمز'!CX68)</f>
        <v/>
      </c>
      <c r="BBA73" s="20" t="str">
        <f>IF('لصق اكسل الفورمز'!CY68="","",'لصق اكسل الفورمز'!CY68)</f>
        <v/>
      </c>
      <c r="BBB73" s="20" t="str">
        <f>IF('لصق اكسل الفورمز'!CZ68="","",'لصق اكسل الفورمز'!CZ68)</f>
        <v/>
      </c>
      <c r="BBC73" s="20" t="str">
        <f>IF('لصق اكسل الفورمز'!DA68="","",'لصق اكسل الفورمز'!DA68)</f>
        <v/>
      </c>
      <c r="BBD73" s="20" t="str">
        <f>IF('لصق اكسل الفورمز'!DB68="","",'لصق اكسل الفورمز'!DB68)</f>
        <v/>
      </c>
      <c r="BBE73" s="20" t="str">
        <f>IF('لصق اكسل الفورمز'!DC68="","",'لصق اكسل الفورمز'!DC68)</f>
        <v/>
      </c>
      <c r="BBF73" s="20" t="str">
        <f>IF('لصق اكسل الفورمز'!DD68="","",'لصق اكسل الفورمز'!DD68)</f>
        <v/>
      </c>
      <c r="BBG73" s="20" t="str">
        <f>IF('لصق اكسل الفورمز'!DE68="","",'لصق اكسل الفورمز'!DE68)</f>
        <v/>
      </c>
      <c r="BBH73" s="20" t="str">
        <f>IF('لصق اكسل الفورمز'!DF68="","",'لصق اكسل الفورمز'!DF68)</f>
        <v/>
      </c>
      <c r="BBI73" s="20" t="str">
        <f>IF('لصق اكسل الفورمز'!DG68="","",'لصق اكسل الفورمز'!DG68)</f>
        <v/>
      </c>
      <c r="BBJ73" s="20" t="str">
        <f>IF('لصق اكسل الفورمز'!DH68="","",'لصق اكسل الفورمز'!DH68)</f>
        <v/>
      </c>
      <c r="BBK73" s="20" t="str">
        <f>IF('لصق اكسل الفورمز'!DI68="","",'لصق اكسل الفورمز'!DI68)</f>
        <v/>
      </c>
      <c r="BBL73" s="20" t="str">
        <f>IF('لصق اكسل الفورمز'!DJ68="","",'لصق اكسل الفورمز'!DJ68)</f>
        <v/>
      </c>
      <c r="BBM73" s="20" t="str">
        <f>IF('لصق اكسل الفورمز'!DK68="","",'لصق اكسل الفورمز'!DK68)</f>
        <v/>
      </c>
      <c r="BBN73" s="20" t="str">
        <f>IF('لصق اكسل الفورمز'!DL68="","",'لصق اكسل الفورمز'!DL68)</f>
        <v/>
      </c>
      <c r="BBO73" s="20" t="str">
        <f>IF('لصق اكسل الفورمز'!DM68="","",'لصق اكسل الفورمز'!DM68)</f>
        <v/>
      </c>
      <c r="BCU73" s="20" t="str">
        <f t="shared" si="352"/>
        <v/>
      </c>
      <c r="BCV73" s="20" t="str">
        <f t="shared" si="353"/>
        <v/>
      </c>
      <c r="BCW73" s="20" t="str">
        <f t="shared" si="354"/>
        <v/>
      </c>
      <c r="BCX73" s="20" t="str">
        <f t="shared" si="355"/>
        <v/>
      </c>
      <c r="BCY73" s="20" t="str">
        <f t="shared" si="356"/>
        <v/>
      </c>
      <c r="BCZ73" s="20" t="str">
        <f t="shared" si="357"/>
        <v/>
      </c>
      <c r="BDA73" s="20" t="str">
        <f t="shared" si="358"/>
        <v/>
      </c>
      <c r="BDB73" s="20" t="str">
        <f t="shared" si="359"/>
        <v/>
      </c>
      <c r="BDC73" s="20" t="str">
        <f t="shared" si="360"/>
        <v/>
      </c>
      <c r="BDD73" s="20" t="str">
        <f t="shared" si="361"/>
        <v/>
      </c>
      <c r="BDE73" s="20" t="str">
        <f t="shared" si="362"/>
        <v/>
      </c>
      <c r="BDF73" s="20" t="str">
        <f t="shared" si="363"/>
        <v/>
      </c>
      <c r="BDG73" s="20" t="str">
        <f t="shared" si="364"/>
        <v/>
      </c>
      <c r="BDH73" s="20" t="str">
        <f t="shared" si="365"/>
        <v/>
      </c>
      <c r="BDI73" s="20" t="str">
        <f t="shared" si="366"/>
        <v/>
      </c>
      <c r="BDJ73" s="20" t="str">
        <f t="shared" si="367"/>
        <v/>
      </c>
      <c r="BDK73" s="20" t="str">
        <f t="shared" si="368"/>
        <v/>
      </c>
      <c r="BDL73" s="20" t="str">
        <f t="shared" si="369"/>
        <v/>
      </c>
      <c r="BDM73" s="20" t="str">
        <f t="shared" si="370"/>
        <v/>
      </c>
      <c r="BDN73" s="20" t="str">
        <f t="shared" si="371"/>
        <v/>
      </c>
      <c r="BDO73" s="20" t="str">
        <f t="shared" si="372"/>
        <v/>
      </c>
      <c r="BDP73" s="20" t="str">
        <f t="shared" si="373"/>
        <v/>
      </c>
      <c r="BDQ73" s="20" t="str">
        <f t="shared" si="374"/>
        <v/>
      </c>
      <c r="BDR73" s="20" t="str">
        <f t="shared" si="375"/>
        <v/>
      </c>
      <c r="BDS73" s="20" t="str">
        <f t="shared" si="376"/>
        <v/>
      </c>
      <c r="BDT73" s="20" t="str">
        <f t="shared" si="377"/>
        <v/>
      </c>
      <c r="BDU73" s="20" t="str">
        <f t="shared" si="378"/>
        <v/>
      </c>
      <c r="BDV73" s="20" t="str">
        <f t="shared" si="379"/>
        <v/>
      </c>
      <c r="BDW73" s="20" t="str">
        <f t="shared" si="380"/>
        <v/>
      </c>
      <c r="BDX73" s="20" t="str">
        <f t="shared" si="381"/>
        <v/>
      </c>
      <c r="BDY73" s="20" t="str">
        <f t="shared" si="382"/>
        <v/>
      </c>
      <c r="BDZ73" s="20" t="str">
        <f t="shared" si="383"/>
        <v/>
      </c>
      <c r="BEA73" s="20" t="str">
        <f t="shared" si="384"/>
        <v/>
      </c>
      <c r="BEB73" s="20" t="str">
        <f t="shared" si="385"/>
        <v/>
      </c>
      <c r="BEC73" s="20" t="str">
        <f t="shared" si="386"/>
        <v/>
      </c>
      <c r="BED73" s="20" t="str">
        <f t="shared" si="387"/>
        <v/>
      </c>
      <c r="BEE73" s="20" t="str">
        <f t="shared" si="388"/>
        <v/>
      </c>
      <c r="BEF73" s="20" t="str">
        <f t="shared" si="389"/>
        <v/>
      </c>
      <c r="BEG73" s="20" t="str">
        <f t="shared" si="390"/>
        <v/>
      </c>
      <c r="BEH73" s="20" t="str">
        <f t="shared" si="391"/>
        <v/>
      </c>
      <c r="BEI73" s="20" t="str">
        <f t="shared" si="392"/>
        <v/>
      </c>
      <c r="BEJ73" s="20" t="str">
        <f t="shared" si="393"/>
        <v/>
      </c>
      <c r="BEK73" s="20" t="str">
        <f t="shared" si="394"/>
        <v/>
      </c>
      <c r="BEL73" s="20" t="str">
        <f t="shared" si="395"/>
        <v/>
      </c>
      <c r="BEM73" s="20" t="str">
        <f t="shared" si="396"/>
        <v/>
      </c>
      <c r="BEN73" s="20" t="str">
        <f t="shared" si="397"/>
        <v/>
      </c>
      <c r="BEO73" s="20" t="str">
        <f t="shared" si="398"/>
        <v/>
      </c>
      <c r="BEP73" s="20" t="str">
        <f t="shared" si="399"/>
        <v/>
      </c>
      <c r="BEQ73" s="20" t="str">
        <f t="shared" si="400"/>
        <v/>
      </c>
      <c r="BER73" s="20" t="str">
        <f t="shared" si="401"/>
        <v/>
      </c>
      <c r="BES73" s="20" t="str">
        <f t="shared" si="402"/>
        <v/>
      </c>
      <c r="BET73" s="20" t="str">
        <f t="shared" si="403"/>
        <v/>
      </c>
      <c r="BEU73" s="20" t="str">
        <f t="shared" si="404"/>
        <v/>
      </c>
      <c r="BEV73" s="20" t="str">
        <f t="shared" si="405"/>
        <v/>
      </c>
      <c r="BEW73" s="20" t="str">
        <f t="shared" si="406"/>
        <v/>
      </c>
      <c r="BEX73" s="20" t="str">
        <f t="shared" si="407"/>
        <v/>
      </c>
      <c r="BEY73" s="20" t="str">
        <f t="shared" si="408"/>
        <v/>
      </c>
      <c r="BEZ73" s="20" t="str">
        <f t="shared" si="409"/>
        <v/>
      </c>
      <c r="BFA73" s="20" t="str">
        <f t="shared" si="410"/>
        <v/>
      </c>
      <c r="BFB73" s="20" t="str">
        <f t="shared" si="411"/>
        <v/>
      </c>
      <c r="BFC73" s="20" t="str">
        <f t="shared" si="412"/>
        <v/>
      </c>
      <c r="BFD73" s="20" t="str">
        <f t="shared" si="413"/>
        <v/>
      </c>
      <c r="BFE73" s="20" t="str">
        <f t="shared" si="414"/>
        <v/>
      </c>
      <c r="BFF73" s="20" t="str">
        <f t="shared" si="415"/>
        <v/>
      </c>
      <c r="BFG73" s="20" t="str">
        <f t="shared" si="416"/>
        <v/>
      </c>
      <c r="BFH73" s="20" t="str">
        <f t="shared" si="417"/>
        <v/>
      </c>
      <c r="BFI73" s="20" t="str">
        <f t="shared" si="418"/>
        <v/>
      </c>
      <c r="BFJ73" s="20" t="str">
        <f t="shared" si="419"/>
        <v/>
      </c>
      <c r="BFK73" s="20" t="str">
        <f t="shared" si="420"/>
        <v/>
      </c>
      <c r="BFL73" s="20" t="str">
        <f t="shared" si="421"/>
        <v/>
      </c>
      <c r="BFM73" s="20" t="str">
        <f t="shared" si="422"/>
        <v/>
      </c>
      <c r="BFN73" s="20" t="str">
        <f t="shared" si="423"/>
        <v/>
      </c>
      <c r="BFO73" s="20" t="str">
        <f t="shared" si="424"/>
        <v/>
      </c>
      <c r="BFP73" s="20" t="str">
        <f t="shared" si="425"/>
        <v/>
      </c>
      <c r="BFQ73" s="20" t="str">
        <f t="shared" si="426"/>
        <v/>
      </c>
      <c r="BFR73" s="20" t="str">
        <f t="shared" si="427"/>
        <v/>
      </c>
      <c r="BFS73" s="20" t="str">
        <f t="shared" si="428"/>
        <v/>
      </c>
      <c r="BFT73" s="20" t="str">
        <f t="shared" si="429"/>
        <v/>
      </c>
      <c r="BFU73" s="20" t="str">
        <f t="shared" si="430"/>
        <v/>
      </c>
      <c r="BFV73" s="20" t="str">
        <f t="shared" si="431"/>
        <v/>
      </c>
      <c r="BFW73" s="20" t="str">
        <f t="shared" si="432"/>
        <v/>
      </c>
      <c r="BFX73" s="20" t="str">
        <f t="shared" si="433"/>
        <v/>
      </c>
      <c r="BFY73" s="20" t="str">
        <f t="shared" si="434"/>
        <v/>
      </c>
      <c r="BFZ73" s="20" t="str">
        <f t="shared" si="435"/>
        <v/>
      </c>
      <c r="BGA73" s="20" t="str">
        <f t="shared" si="436"/>
        <v/>
      </c>
      <c r="BGB73" s="20" t="str">
        <f t="shared" si="437"/>
        <v/>
      </c>
      <c r="BGC73" s="20" t="str">
        <f t="shared" si="438"/>
        <v/>
      </c>
      <c r="BGD73" s="20" t="str">
        <f t="shared" si="439"/>
        <v/>
      </c>
      <c r="BGE73" s="20" t="str">
        <f t="shared" si="440"/>
        <v/>
      </c>
      <c r="BGF73" s="20" t="str">
        <f t="shared" si="441"/>
        <v/>
      </c>
      <c r="BGG73" s="20" t="str">
        <f t="shared" si="442"/>
        <v/>
      </c>
      <c r="BGH73" s="20" t="str">
        <f t="shared" si="443"/>
        <v/>
      </c>
      <c r="BGI73" s="20" t="str">
        <f t="shared" si="444"/>
        <v/>
      </c>
      <c r="BGJ73" s="20" t="str">
        <f t="shared" si="445"/>
        <v/>
      </c>
      <c r="BGK73" s="20" t="str">
        <f t="shared" si="446"/>
        <v/>
      </c>
      <c r="BGL73" s="20" t="str">
        <f t="shared" si="447"/>
        <v/>
      </c>
      <c r="BGM73" s="20" t="str">
        <f t="shared" si="448"/>
        <v/>
      </c>
      <c r="BGN73" s="20" t="str">
        <f t="shared" si="449"/>
        <v/>
      </c>
      <c r="BGO73" s="20" t="str">
        <f t="shared" si="450"/>
        <v/>
      </c>
      <c r="BGP73" s="20" t="str">
        <f t="shared" si="451"/>
        <v/>
      </c>
      <c r="BGQ73" s="20" t="str">
        <f t="shared" si="452"/>
        <v/>
      </c>
      <c r="BGR73" s="20" t="str">
        <f t="shared" si="453"/>
        <v/>
      </c>
      <c r="BGS73" s="20" t="str">
        <f t="shared" si="454"/>
        <v/>
      </c>
      <c r="BGT73" s="20" t="str">
        <f t="shared" si="455"/>
        <v/>
      </c>
      <c r="BGU73" s="20" t="str">
        <f t="shared" si="456"/>
        <v/>
      </c>
      <c r="BGV73" s="20" t="str">
        <f t="shared" si="457"/>
        <v/>
      </c>
      <c r="BGW73" s="20" t="str">
        <f t="shared" si="458"/>
        <v/>
      </c>
      <c r="BGX73" s="20" t="str">
        <f t="shared" si="459"/>
        <v/>
      </c>
      <c r="BGY73" s="20" t="str">
        <f t="shared" si="460"/>
        <v/>
      </c>
      <c r="BGZ73" s="20" t="str">
        <f t="shared" si="461"/>
        <v/>
      </c>
      <c r="BHA73" s="20" t="str">
        <f t="shared" si="462"/>
        <v/>
      </c>
      <c r="BHB73" s="20" t="str">
        <f t="shared" si="463"/>
        <v/>
      </c>
      <c r="BHC73" s="20" t="str">
        <f t="shared" si="464"/>
        <v/>
      </c>
      <c r="BHD73" s="20" t="str">
        <f t="shared" si="465"/>
        <v/>
      </c>
      <c r="BHE73" s="20" t="str">
        <f t="shared" si="466"/>
        <v/>
      </c>
      <c r="BHF73" s="20" t="str">
        <f t="shared" si="467"/>
        <v/>
      </c>
      <c r="BHG73" s="20" t="str">
        <f t="shared" si="468"/>
        <v/>
      </c>
      <c r="BHJ73" s="20" t="str">
        <f t="shared" si="469"/>
        <v/>
      </c>
      <c r="BHL73" s="20" t="str">
        <f t="shared" si="315"/>
        <v/>
      </c>
      <c r="BHM73" s="20" t="str">
        <f t="shared" si="315"/>
        <v/>
      </c>
      <c r="BHN73" s="20" t="str">
        <f t="shared" si="315"/>
        <v/>
      </c>
      <c r="BHO73" s="20" t="str">
        <f t="shared" si="315"/>
        <v/>
      </c>
      <c r="BHP73" s="20" t="str">
        <f t="shared" si="315"/>
        <v/>
      </c>
      <c r="BHQ73" s="20" t="str">
        <f t="shared" si="315"/>
        <v/>
      </c>
      <c r="BHR73" s="20" t="str">
        <f t="shared" si="315"/>
        <v/>
      </c>
      <c r="BHS73" s="20" t="str">
        <f t="shared" si="315"/>
        <v/>
      </c>
      <c r="BHT73" s="20" t="str">
        <f t="shared" si="315"/>
        <v/>
      </c>
      <c r="BHU73" s="20" t="str">
        <f t="shared" si="315"/>
        <v/>
      </c>
      <c r="BHV73" s="20" t="str">
        <f t="shared" si="315"/>
        <v/>
      </c>
      <c r="BHW73" s="20" t="str">
        <f t="shared" si="315"/>
        <v/>
      </c>
      <c r="BHX73" s="20" t="str">
        <f t="shared" si="315"/>
        <v/>
      </c>
      <c r="BHY73" s="20" t="str">
        <f t="shared" si="315"/>
        <v/>
      </c>
      <c r="BHZ73" s="20" t="str">
        <f t="shared" si="315"/>
        <v/>
      </c>
      <c r="BIA73" s="20" t="str">
        <f t="shared" si="315"/>
        <v/>
      </c>
      <c r="BIB73" s="20" t="str">
        <f t="shared" si="314"/>
        <v/>
      </c>
      <c r="BIC73" s="20" t="str">
        <f t="shared" si="314"/>
        <v/>
      </c>
      <c r="BID73" s="20" t="str">
        <f t="shared" si="314"/>
        <v/>
      </c>
      <c r="BIE73" s="20" t="str">
        <f t="shared" si="314"/>
        <v/>
      </c>
    </row>
    <row r="74" spans="1:104 1303:1591" ht="14.5">
      <c r="A74" s="523">
        <v>68</v>
      </c>
      <c r="B74" s="510" t="str">
        <f>IF('لصق اكسل الفورمز'!E69="","",'لصق اكسل الفورمز'!E69)</f>
        <v/>
      </c>
      <c r="C74" s="510" t="str">
        <f t="shared" si="316"/>
        <v/>
      </c>
      <c r="D74" s="510" t="str">
        <f t="shared" si="276"/>
        <v/>
      </c>
      <c r="E74" s="510" t="str">
        <f t="shared" si="277"/>
        <v/>
      </c>
      <c r="F74" s="510" t="str">
        <f t="shared" si="278"/>
        <v/>
      </c>
      <c r="G74" s="510" t="str">
        <f t="shared" si="279"/>
        <v/>
      </c>
      <c r="H74" s="510" t="str">
        <f t="shared" si="280"/>
        <v/>
      </c>
      <c r="I74" s="510" t="str">
        <f t="shared" si="281"/>
        <v/>
      </c>
      <c r="J74" s="510" t="str">
        <f t="shared" si="282"/>
        <v/>
      </c>
      <c r="K74" s="510" t="str">
        <f t="shared" si="283"/>
        <v/>
      </c>
      <c r="L74" s="510" t="str">
        <f t="shared" si="253"/>
        <v/>
      </c>
      <c r="M74" s="510" t="str">
        <f t="shared" si="254"/>
        <v/>
      </c>
      <c r="N74" s="510" t="str">
        <f t="shared" si="255"/>
        <v/>
      </c>
      <c r="O74" s="510" t="str">
        <f t="shared" si="256"/>
        <v/>
      </c>
      <c r="P74" s="510" t="str">
        <f t="shared" si="257"/>
        <v/>
      </c>
      <c r="Q74" s="510" t="str">
        <f t="shared" si="258"/>
        <v/>
      </c>
      <c r="R74" s="510" t="str">
        <f t="shared" si="259"/>
        <v/>
      </c>
      <c r="S74" s="510" t="str">
        <f t="shared" si="260"/>
        <v/>
      </c>
      <c r="T74" s="510" t="str">
        <f t="shared" si="261"/>
        <v/>
      </c>
      <c r="U74" s="510" t="str">
        <f t="shared" si="262"/>
        <v/>
      </c>
      <c r="V74" s="510" t="str">
        <f t="shared" si="263"/>
        <v/>
      </c>
      <c r="W74" s="527" t="str">
        <f t="shared" si="317"/>
        <v/>
      </c>
      <c r="X74" s="510" t="str">
        <f t="shared" si="318"/>
        <v/>
      </c>
      <c r="Y74" s="564" t="str">
        <f t="shared" si="319"/>
        <v/>
      </c>
      <c r="AL74" s="20">
        <f t="shared" si="320"/>
        <v>0</v>
      </c>
      <c r="AM74" s="20">
        <f t="shared" si="321"/>
        <v>0</v>
      </c>
      <c r="AO74" s="20" t="str">
        <f t="shared" si="322"/>
        <v/>
      </c>
      <c r="AQ74" s="20" t="str">
        <f t="shared" si="252"/>
        <v/>
      </c>
      <c r="AR74" s="20" t="str">
        <f t="shared" si="323"/>
        <v/>
      </c>
      <c r="AS74" s="20" t="str">
        <f t="shared" si="324"/>
        <v/>
      </c>
      <c r="AT74" s="20" t="str">
        <f t="shared" si="325"/>
        <v/>
      </c>
      <c r="AU74" s="20" t="str">
        <f t="shared" si="326"/>
        <v/>
      </c>
      <c r="AV74" s="20" t="str">
        <f t="shared" si="327"/>
        <v/>
      </c>
      <c r="AW74" s="20" t="str">
        <f t="shared" si="328"/>
        <v/>
      </c>
      <c r="AX74" s="20" t="str">
        <f t="shared" si="329"/>
        <v/>
      </c>
      <c r="AY74" s="20" t="str">
        <f t="shared" si="330"/>
        <v/>
      </c>
      <c r="AZ74" s="20" t="str">
        <f t="shared" si="331"/>
        <v/>
      </c>
      <c r="BA74" s="20" t="str">
        <f t="shared" si="332"/>
        <v/>
      </c>
      <c r="BB74" s="20" t="str">
        <f t="shared" si="333"/>
        <v/>
      </c>
      <c r="BC74" s="20" t="str">
        <f t="shared" si="334"/>
        <v/>
      </c>
      <c r="BD74" s="20" t="str">
        <f t="shared" si="335"/>
        <v/>
      </c>
      <c r="BE74" s="20" t="str">
        <f t="shared" si="336"/>
        <v/>
      </c>
      <c r="BF74" s="20" t="str">
        <f t="shared" si="337"/>
        <v/>
      </c>
      <c r="BG74" s="20" t="str">
        <f t="shared" si="338"/>
        <v/>
      </c>
      <c r="BH74" s="20" t="str">
        <f t="shared" si="339"/>
        <v/>
      </c>
      <c r="BI74" s="20" t="str">
        <f t="shared" si="340"/>
        <v/>
      </c>
      <c r="BJ74" s="20" t="str">
        <f t="shared" si="341"/>
        <v/>
      </c>
      <c r="BL74" s="38" t="e">
        <f t="shared" si="342"/>
        <v>#DIV/0!</v>
      </c>
      <c r="BM74" s="4">
        <f t="shared" si="343"/>
        <v>0</v>
      </c>
      <c r="BN74" s="4">
        <f t="shared" si="344"/>
        <v>0</v>
      </c>
      <c r="BO74" s="4">
        <f t="shared" si="345"/>
        <v>0</v>
      </c>
      <c r="BP74" s="173" t="str">
        <f t="shared" si="346"/>
        <v/>
      </c>
      <c r="BQ74" s="4">
        <f t="shared" si="347"/>
        <v>0</v>
      </c>
      <c r="BT74" s="268" t="str">
        <f t="shared" si="348"/>
        <v/>
      </c>
      <c r="BU74" s="268" t="str">
        <f t="shared" si="349"/>
        <v/>
      </c>
      <c r="BX74" s="20">
        <f t="shared" si="350"/>
        <v>1</v>
      </c>
      <c r="CG74" s="20" t="str">
        <f t="shared" si="351"/>
        <v/>
      </c>
      <c r="CH74" s="20" t="str">
        <f t="shared" si="307"/>
        <v/>
      </c>
      <c r="CI74" s="20" t="str">
        <f t="shared" si="308"/>
        <v/>
      </c>
      <c r="CJ74" s="20" t="str">
        <f t="shared" si="309"/>
        <v/>
      </c>
      <c r="CK74" s="20" t="str">
        <f t="shared" si="284"/>
        <v/>
      </c>
      <c r="CL74" s="20" t="str">
        <f t="shared" si="285"/>
        <v/>
      </c>
      <c r="CM74" s="20" t="str">
        <f t="shared" si="286"/>
        <v/>
      </c>
      <c r="CN74" s="20" t="str">
        <f t="shared" si="287"/>
        <v/>
      </c>
      <c r="CO74" s="20" t="str">
        <f t="shared" si="288"/>
        <v/>
      </c>
      <c r="CP74" s="20" t="str">
        <f t="shared" si="289"/>
        <v/>
      </c>
      <c r="CQ74" s="20" t="str">
        <f t="shared" si="290"/>
        <v/>
      </c>
      <c r="CR74" s="20" t="str">
        <f t="shared" si="291"/>
        <v/>
      </c>
      <c r="CS74" s="20" t="str">
        <f t="shared" si="292"/>
        <v/>
      </c>
      <c r="CT74" s="20" t="str">
        <f t="shared" si="293"/>
        <v/>
      </c>
      <c r="CU74" s="20" t="str">
        <f t="shared" si="294"/>
        <v/>
      </c>
      <c r="CV74" s="20" t="str">
        <f t="shared" si="295"/>
        <v/>
      </c>
      <c r="CW74" s="20" t="str">
        <f t="shared" si="296"/>
        <v/>
      </c>
      <c r="CX74" s="20" t="str">
        <f t="shared" si="297"/>
        <v/>
      </c>
      <c r="CY74" s="20" t="str">
        <f t="shared" si="298"/>
        <v/>
      </c>
      <c r="CZ74" s="20" t="str">
        <f t="shared" si="298"/>
        <v/>
      </c>
      <c r="AXC74" s="20" t="str">
        <f>IF('لصق اكسل الفورمز'!A69="","",'لصق اكسل الفورمز'!A69)</f>
        <v/>
      </c>
      <c r="AXD74" s="20" t="str">
        <f>IF('لصق اكسل الفورمز'!B69="","",'لصق اكسل الفورمز'!B69)</f>
        <v/>
      </c>
      <c r="AXE74" s="20" t="str">
        <f>IF('لصق اكسل الفورمز'!C69="","",'لصق اكسل الفورمز'!C69)</f>
        <v/>
      </c>
      <c r="AXF74" s="20" t="str">
        <f>IF('لصق اكسل الفورمز'!D69="","",'لصق اكسل الفورمز'!D69)</f>
        <v/>
      </c>
      <c r="AXG74" s="20" t="str">
        <f>IF('لصق اكسل الفورمز'!E69="","",'لصق اكسل الفورمز'!E69)</f>
        <v/>
      </c>
      <c r="AXH74" s="20" t="str">
        <f>IF('لصق اكسل الفورمز'!F69="","",'لصق اكسل الفورمز'!F69)</f>
        <v/>
      </c>
      <c r="AXI74" s="20" t="str">
        <f>IF('لصق اكسل الفورمز'!G69="","",'لصق اكسل الفورمز'!G69)</f>
        <v/>
      </c>
      <c r="AXJ74" s="20" t="str">
        <f>IF('لصق اكسل الفورمز'!H69="","",'لصق اكسل الفورمز'!H69)</f>
        <v/>
      </c>
      <c r="AXK74" s="20" t="str">
        <f>IF('لصق اكسل الفورمز'!I69="","",'لصق اكسل الفورمز'!I69)</f>
        <v/>
      </c>
      <c r="AXL74" s="20" t="str">
        <f>IF('لصق اكسل الفورمز'!J69="","",'لصق اكسل الفورمز'!J69)</f>
        <v/>
      </c>
      <c r="AXM74" s="20" t="str">
        <f>IF('لصق اكسل الفورمز'!K69="","",'لصق اكسل الفورمز'!K69)</f>
        <v/>
      </c>
      <c r="AXN74" s="20" t="str">
        <f>IF('لصق اكسل الفورمز'!L69="","",'لصق اكسل الفورمز'!L69)</f>
        <v/>
      </c>
      <c r="AXO74" s="20" t="str">
        <f>IF('لصق اكسل الفورمز'!M69="","",'لصق اكسل الفورمز'!M69)</f>
        <v/>
      </c>
      <c r="AXP74" s="20" t="str">
        <f>IF('لصق اكسل الفورمز'!N69="","",'لصق اكسل الفورمز'!N69)</f>
        <v/>
      </c>
      <c r="AXQ74" s="20" t="str">
        <f>IF('لصق اكسل الفورمز'!O69="","",'لصق اكسل الفورمز'!O69)</f>
        <v/>
      </c>
      <c r="AXR74" s="20" t="str">
        <f>IF('لصق اكسل الفورمز'!P69="","",'لصق اكسل الفورمز'!P69)</f>
        <v/>
      </c>
      <c r="AXS74" s="20" t="str">
        <f>IF('لصق اكسل الفورمز'!Q69="","",'لصق اكسل الفورمز'!Q69)</f>
        <v/>
      </c>
      <c r="AXT74" s="20" t="str">
        <f>IF('لصق اكسل الفورمز'!R69="","",'لصق اكسل الفورمز'!R69)</f>
        <v/>
      </c>
      <c r="AXU74" s="20" t="str">
        <f>IF('لصق اكسل الفورمز'!S69="","",'لصق اكسل الفورمز'!S69)</f>
        <v/>
      </c>
      <c r="AXV74" s="20" t="str">
        <f>IF('لصق اكسل الفورمز'!T69="","",'لصق اكسل الفورمز'!T69)</f>
        <v/>
      </c>
      <c r="AXW74" s="20" t="str">
        <f>IF('لصق اكسل الفورمز'!U69="","",'لصق اكسل الفورمز'!U69)</f>
        <v/>
      </c>
      <c r="AXX74" s="20" t="str">
        <f>IF('لصق اكسل الفورمز'!V69="","",'لصق اكسل الفورمز'!V69)</f>
        <v/>
      </c>
      <c r="AXY74" s="20" t="str">
        <f>IF('لصق اكسل الفورمز'!W69="","",'لصق اكسل الفورمز'!W69)</f>
        <v/>
      </c>
      <c r="AXZ74" s="20" t="str">
        <f>IF('لصق اكسل الفورمز'!X69="","",'لصق اكسل الفورمز'!X69)</f>
        <v/>
      </c>
      <c r="AYA74" s="20" t="str">
        <f>IF('لصق اكسل الفورمز'!Y69="","",'لصق اكسل الفورمز'!Y69)</f>
        <v/>
      </c>
      <c r="AYB74" s="20" t="str">
        <f>IF('لصق اكسل الفورمز'!Z69="","",'لصق اكسل الفورمز'!Z69)</f>
        <v/>
      </c>
      <c r="AYC74" s="20" t="str">
        <f>IF('لصق اكسل الفورمز'!AA69="","",'لصق اكسل الفورمز'!AA69)</f>
        <v/>
      </c>
      <c r="AYD74" s="20" t="str">
        <f>IF('لصق اكسل الفورمز'!AB69="","",'لصق اكسل الفورمز'!AB69)</f>
        <v/>
      </c>
      <c r="AYE74" s="20" t="str">
        <f>IF('لصق اكسل الفورمز'!AC69="","",'لصق اكسل الفورمز'!AC69)</f>
        <v/>
      </c>
      <c r="AYF74" s="20" t="str">
        <f>IF('لصق اكسل الفورمز'!AD69="","",'لصق اكسل الفورمز'!AD69)</f>
        <v/>
      </c>
      <c r="AYG74" s="20" t="str">
        <f>IF('لصق اكسل الفورمز'!AE69="","",'لصق اكسل الفورمز'!AE69)</f>
        <v/>
      </c>
      <c r="AYH74" s="20" t="str">
        <f>IF('لصق اكسل الفورمز'!AF69="","",'لصق اكسل الفورمز'!AF69)</f>
        <v/>
      </c>
      <c r="AYI74" s="20" t="str">
        <f>IF('لصق اكسل الفورمز'!AG69="","",'لصق اكسل الفورمز'!AG69)</f>
        <v/>
      </c>
      <c r="AYJ74" s="20" t="str">
        <f>IF('لصق اكسل الفورمز'!AH69="","",'لصق اكسل الفورمز'!AH69)</f>
        <v/>
      </c>
      <c r="AYK74" s="20" t="str">
        <f>IF('لصق اكسل الفورمز'!AI69="","",'لصق اكسل الفورمز'!AI69)</f>
        <v/>
      </c>
      <c r="AYL74" s="20" t="str">
        <f>IF('لصق اكسل الفورمز'!AJ69="","",'لصق اكسل الفورمز'!AJ69)</f>
        <v/>
      </c>
      <c r="AYM74" s="20" t="str">
        <f>IF('لصق اكسل الفورمز'!AK69="","",'لصق اكسل الفورمز'!AK69)</f>
        <v/>
      </c>
      <c r="AYN74" s="20" t="str">
        <f>IF('لصق اكسل الفورمز'!AL69="","",'لصق اكسل الفورمز'!AL69)</f>
        <v/>
      </c>
      <c r="AYO74" s="20" t="str">
        <f>IF('لصق اكسل الفورمز'!AM69="","",'لصق اكسل الفورمز'!AM69)</f>
        <v/>
      </c>
      <c r="AYP74" s="20" t="str">
        <f>IF('لصق اكسل الفورمز'!AN69="","",'لصق اكسل الفورمز'!AN69)</f>
        <v/>
      </c>
      <c r="AYQ74" s="20" t="str">
        <f>IF('لصق اكسل الفورمز'!AO69="","",'لصق اكسل الفورمز'!AO69)</f>
        <v/>
      </c>
      <c r="AYR74" s="20" t="str">
        <f>IF('لصق اكسل الفورمز'!AP69="","",'لصق اكسل الفورمز'!AP69)</f>
        <v/>
      </c>
      <c r="AYS74" s="20" t="str">
        <f>IF('لصق اكسل الفورمز'!AQ69="","",'لصق اكسل الفورمز'!AQ69)</f>
        <v/>
      </c>
      <c r="AYT74" s="20" t="str">
        <f>IF('لصق اكسل الفورمز'!AR69="","",'لصق اكسل الفورمز'!AR69)</f>
        <v/>
      </c>
      <c r="AYU74" s="20" t="str">
        <f>IF('لصق اكسل الفورمز'!AS69="","",'لصق اكسل الفورمز'!AS69)</f>
        <v/>
      </c>
      <c r="AYV74" s="20" t="str">
        <f>IF('لصق اكسل الفورمز'!AT69="","",'لصق اكسل الفورمز'!AT69)</f>
        <v/>
      </c>
      <c r="AYW74" s="20" t="str">
        <f>IF('لصق اكسل الفورمز'!AU69="","",'لصق اكسل الفورمز'!AU69)</f>
        <v/>
      </c>
      <c r="AYX74" s="20" t="str">
        <f>IF('لصق اكسل الفورمز'!AV69="","",'لصق اكسل الفورمز'!AV69)</f>
        <v/>
      </c>
      <c r="AYY74" s="20" t="str">
        <f>IF('لصق اكسل الفورمز'!AW69="","",'لصق اكسل الفورمز'!AW69)</f>
        <v/>
      </c>
      <c r="AYZ74" s="20" t="str">
        <f>IF('لصق اكسل الفورمز'!AX69="","",'لصق اكسل الفورمز'!AX69)</f>
        <v/>
      </c>
      <c r="AZA74" s="20" t="str">
        <f>IF('لصق اكسل الفورمز'!AY69="","",'لصق اكسل الفورمز'!AY69)</f>
        <v/>
      </c>
      <c r="AZB74" s="20" t="str">
        <f>IF('لصق اكسل الفورمز'!AZ69="","",'لصق اكسل الفورمز'!AZ69)</f>
        <v/>
      </c>
      <c r="AZC74" s="20" t="str">
        <f>IF('لصق اكسل الفورمز'!BA69="","",'لصق اكسل الفورمز'!BA69)</f>
        <v/>
      </c>
      <c r="AZD74" s="20" t="str">
        <f>IF('لصق اكسل الفورمز'!BB69="","",'لصق اكسل الفورمز'!BB69)</f>
        <v/>
      </c>
      <c r="AZE74" s="20" t="str">
        <f>IF('لصق اكسل الفورمز'!BC69="","",'لصق اكسل الفورمز'!BC69)</f>
        <v/>
      </c>
      <c r="AZF74" s="20" t="str">
        <f>IF('لصق اكسل الفورمز'!BD69="","",'لصق اكسل الفورمز'!BD69)</f>
        <v/>
      </c>
      <c r="AZG74" s="20" t="str">
        <f>IF('لصق اكسل الفورمز'!BE69="","",'لصق اكسل الفورمز'!BE69)</f>
        <v/>
      </c>
      <c r="AZH74" s="20" t="str">
        <f>IF('لصق اكسل الفورمز'!BF69="","",'لصق اكسل الفورمز'!BF69)</f>
        <v/>
      </c>
      <c r="AZI74" s="20" t="str">
        <f>IF('لصق اكسل الفورمز'!BG69="","",'لصق اكسل الفورمز'!BG69)</f>
        <v/>
      </c>
      <c r="AZJ74" s="20" t="str">
        <f>IF('لصق اكسل الفورمز'!BH69="","",'لصق اكسل الفورمز'!BH69)</f>
        <v/>
      </c>
      <c r="AZK74" s="20" t="str">
        <f>IF('لصق اكسل الفورمز'!BI69="","",'لصق اكسل الفورمز'!BI69)</f>
        <v/>
      </c>
      <c r="AZL74" s="20" t="str">
        <f>IF('لصق اكسل الفورمز'!BJ69="","",'لصق اكسل الفورمز'!BJ69)</f>
        <v/>
      </c>
      <c r="AZM74" s="20" t="str">
        <f>IF('لصق اكسل الفورمز'!BK69="","",'لصق اكسل الفورمز'!BK69)</f>
        <v/>
      </c>
      <c r="AZN74" s="20" t="str">
        <f>IF('لصق اكسل الفورمز'!BL69="","",'لصق اكسل الفورمز'!BL69)</f>
        <v/>
      </c>
      <c r="AZO74" s="20" t="str">
        <f>IF('لصق اكسل الفورمز'!BM69="","",'لصق اكسل الفورمز'!BM69)</f>
        <v/>
      </c>
      <c r="AZP74" s="20" t="str">
        <f>IF('لصق اكسل الفورمز'!BN69="","",'لصق اكسل الفورمز'!BN69)</f>
        <v/>
      </c>
      <c r="AZQ74" s="20" t="str">
        <f>IF('لصق اكسل الفورمز'!BO69="","",'لصق اكسل الفورمز'!BO69)</f>
        <v/>
      </c>
      <c r="AZR74" s="20" t="str">
        <f>IF('لصق اكسل الفورمز'!BP69="","",'لصق اكسل الفورمز'!BP69)</f>
        <v/>
      </c>
      <c r="AZS74" s="20" t="str">
        <f>IF('لصق اكسل الفورمز'!BQ69="","",'لصق اكسل الفورمز'!BQ69)</f>
        <v/>
      </c>
      <c r="AZT74" s="20" t="str">
        <f>IF('لصق اكسل الفورمز'!BR69="","",'لصق اكسل الفورمز'!BR69)</f>
        <v/>
      </c>
      <c r="AZU74" s="20" t="str">
        <f>IF('لصق اكسل الفورمز'!BS69="","",'لصق اكسل الفورمز'!BS69)</f>
        <v/>
      </c>
      <c r="AZV74" s="20" t="str">
        <f>IF('لصق اكسل الفورمز'!BT69="","",'لصق اكسل الفورمز'!BT69)</f>
        <v/>
      </c>
      <c r="AZW74" s="20" t="str">
        <f>IF('لصق اكسل الفورمز'!BU69="","",'لصق اكسل الفورمز'!BU69)</f>
        <v/>
      </c>
      <c r="AZX74" s="20" t="str">
        <f>IF('لصق اكسل الفورمز'!BV69="","",'لصق اكسل الفورمز'!BV69)</f>
        <v/>
      </c>
      <c r="AZY74" s="20" t="str">
        <f>IF('لصق اكسل الفورمز'!BW69="","",'لصق اكسل الفورمز'!BW69)</f>
        <v/>
      </c>
      <c r="AZZ74" s="20" t="str">
        <f>IF('لصق اكسل الفورمز'!BX69="","",'لصق اكسل الفورمز'!BX69)</f>
        <v/>
      </c>
      <c r="BAA74" s="20" t="str">
        <f>IF('لصق اكسل الفورمز'!BY69="","",'لصق اكسل الفورمز'!BY69)</f>
        <v/>
      </c>
      <c r="BAB74" s="20" t="str">
        <f>IF('لصق اكسل الفورمز'!BZ69="","",'لصق اكسل الفورمز'!BZ69)</f>
        <v/>
      </c>
      <c r="BAC74" s="20" t="str">
        <f>IF('لصق اكسل الفورمز'!CA69="","",'لصق اكسل الفورمز'!CA69)</f>
        <v/>
      </c>
      <c r="BAD74" s="20" t="str">
        <f>IF('لصق اكسل الفورمز'!CB69="","",'لصق اكسل الفورمز'!CB69)</f>
        <v/>
      </c>
      <c r="BAE74" s="20" t="str">
        <f>IF('لصق اكسل الفورمز'!CC69="","",'لصق اكسل الفورمز'!CC69)</f>
        <v/>
      </c>
      <c r="BAF74" s="20" t="str">
        <f>IF('لصق اكسل الفورمز'!CD69="","",'لصق اكسل الفورمز'!CD69)</f>
        <v/>
      </c>
      <c r="BAG74" s="20" t="str">
        <f>IF('لصق اكسل الفورمز'!CE69="","",'لصق اكسل الفورمز'!CE69)</f>
        <v/>
      </c>
      <c r="BAH74" s="20" t="str">
        <f>IF('لصق اكسل الفورمز'!CF69="","",'لصق اكسل الفورمز'!CF69)</f>
        <v/>
      </c>
      <c r="BAI74" s="20" t="str">
        <f>IF('لصق اكسل الفورمز'!CG69="","",'لصق اكسل الفورمز'!CG69)</f>
        <v/>
      </c>
      <c r="BAJ74" s="20" t="str">
        <f>IF('لصق اكسل الفورمز'!CH69="","",'لصق اكسل الفورمز'!CH69)</f>
        <v/>
      </c>
      <c r="BAK74" s="20" t="str">
        <f>IF('لصق اكسل الفورمز'!CI69="","",'لصق اكسل الفورمز'!CI69)</f>
        <v/>
      </c>
      <c r="BAL74" s="20" t="str">
        <f>IF('لصق اكسل الفورمز'!CJ69="","",'لصق اكسل الفورمز'!CJ69)</f>
        <v/>
      </c>
      <c r="BAM74" s="20" t="str">
        <f>IF('لصق اكسل الفورمز'!CK69="","",'لصق اكسل الفورمز'!CK69)</f>
        <v/>
      </c>
      <c r="BAN74" s="20" t="str">
        <f>IF('لصق اكسل الفورمز'!CL69="","",'لصق اكسل الفورمز'!CL69)</f>
        <v/>
      </c>
      <c r="BAO74" s="20" t="str">
        <f>IF('لصق اكسل الفورمز'!CM69="","",'لصق اكسل الفورمز'!CM69)</f>
        <v/>
      </c>
      <c r="BAP74" s="20" t="str">
        <f>IF('لصق اكسل الفورمز'!CN69="","",'لصق اكسل الفورمز'!CN69)</f>
        <v/>
      </c>
      <c r="BAQ74" s="20" t="str">
        <f>IF('لصق اكسل الفورمز'!CO69="","",'لصق اكسل الفورمز'!CO69)</f>
        <v/>
      </c>
      <c r="BAR74" s="20" t="str">
        <f>IF('لصق اكسل الفورمز'!CP69="","",'لصق اكسل الفورمز'!CP69)</f>
        <v/>
      </c>
      <c r="BAS74" s="20" t="str">
        <f>IF('لصق اكسل الفورمز'!CQ69="","",'لصق اكسل الفورمز'!CQ69)</f>
        <v/>
      </c>
      <c r="BAT74" s="20" t="str">
        <f>IF('لصق اكسل الفورمز'!CR69="","",'لصق اكسل الفورمز'!CR69)</f>
        <v/>
      </c>
      <c r="BAU74" s="20" t="str">
        <f>IF('لصق اكسل الفورمز'!CS69="","",'لصق اكسل الفورمز'!CS69)</f>
        <v/>
      </c>
      <c r="BAV74" s="20" t="str">
        <f>IF('لصق اكسل الفورمز'!CT69="","",'لصق اكسل الفورمز'!CT69)</f>
        <v/>
      </c>
      <c r="BAW74" s="20" t="str">
        <f>IF('لصق اكسل الفورمز'!CU69="","",'لصق اكسل الفورمز'!CU69)</f>
        <v/>
      </c>
      <c r="BAX74" s="20" t="str">
        <f>IF('لصق اكسل الفورمز'!CV69="","",'لصق اكسل الفورمز'!CV69)</f>
        <v/>
      </c>
      <c r="BAY74" s="20" t="str">
        <f>IF('لصق اكسل الفورمز'!CW69="","",'لصق اكسل الفورمز'!CW69)</f>
        <v/>
      </c>
      <c r="BAZ74" s="20" t="str">
        <f>IF('لصق اكسل الفورمز'!CX69="","",'لصق اكسل الفورمز'!CX69)</f>
        <v/>
      </c>
      <c r="BBA74" s="20" t="str">
        <f>IF('لصق اكسل الفورمز'!CY69="","",'لصق اكسل الفورمز'!CY69)</f>
        <v/>
      </c>
      <c r="BBB74" s="20" t="str">
        <f>IF('لصق اكسل الفورمز'!CZ69="","",'لصق اكسل الفورمز'!CZ69)</f>
        <v/>
      </c>
      <c r="BBC74" s="20" t="str">
        <f>IF('لصق اكسل الفورمز'!DA69="","",'لصق اكسل الفورمز'!DA69)</f>
        <v/>
      </c>
      <c r="BBD74" s="20" t="str">
        <f>IF('لصق اكسل الفورمز'!DB69="","",'لصق اكسل الفورمز'!DB69)</f>
        <v/>
      </c>
      <c r="BBE74" s="20" t="str">
        <f>IF('لصق اكسل الفورمز'!DC69="","",'لصق اكسل الفورمز'!DC69)</f>
        <v/>
      </c>
      <c r="BBF74" s="20" t="str">
        <f>IF('لصق اكسل الفورمز'!DD69="","",'لصق اكسل الفورمز'!DD69)</f>
        <v/>
      </c>
      <c r="BBG74" s="20" t="str">
        <f>IF('لصق اكسل الفورمز'!DE69="","",'لصق اكسل الفورمز'!DE69)</f>
        <v/>
      </c>
      <c r="BBH74" s="20" t="str">
        <f>IF('لصق اكسل الفورمز'!DF69="","",'لصق اكسل الفورمز'!DF69)</f>
        <v/>
      </c>
      <c r="BBI74" s="20" t="str">
        <f>IF('لصق اكسل الفورمز'!DG69="","",'لصق اكسل الفورمز'!DG69)</f>
        <v/>
      </c>
      <c r="BBJ74" s="20" t="str">
        <f>IF('لصق اكسل الفورمز'!DH69="","",'لصق اكسل الفورمز'!DH69)</f>
        <v/>
      </c>
      <c r="BBK74" s="20" t="str">
        <f>IF('لصق اكسل الفورمز'!DI69="","",'لصق اكسل الفورمز'!DI69)</f>
        <v/>
      </c>
      <c r="BBL74" s="20" t="str">
        <f>IF('لصق اكسل الفورمز'!DJ69="","",'لصق اكسل الفورمز'!DJ69)</f>
        <v/>
      </c>
      <c r="BBM74" s="20" t="str">
        <f>IF('لصق اكسل الفورمز'!DK69="","",'لصق اكسل الفورمز'!DK69)</f>
        <v/>
      </c>
      <c r="BBN74" s="20" t="str">
        <f>IF('لصق اكسل الفورمز'!DL69="","",'لصق اكسل الفورمز'!DL69)</f>
        <v/>
      </c>
      <c r="BBO74" s="20" t="str">
        <f>IF('لصق اكسل الفورمز'!DM69="","",'لصق اكسل الفورمز'!DM69)</f>
        <v/>
      </c>
      <c r="BCU74" s="20" t="str">
        <f t="shared" si="352"/>
        <v/>
      </c>
      <c r="BCV74" s="20" t="str">
        <f t="shared" si="353"/>
        <v/>
      </c>
      <c r="BCW74" s="20" t="str">
        <f t="shared" si="354"/>
        <v/>
      </c>
      <c r="BCX74" s="20" t="str">
        <f t="shared" si="355"/>
        <v/>
      </c>
      <c r="BCY74" s="20" t="str">
        <f t="shared" si="356"/>
        <v/>
      </c>
      <c r="BCZ74" s="20" t="str">
        <f t="shared" si="357"/>
        <v/>
      </c>
      <c r="BDA74" s="20" t="str">
        <f t="shared" si="358"/>
        <v/>
      </c>
      <c r="BDB74" s="20" t="str">
        <f t="shared" si="359"/>
        <v/>
      </c>
      <c r="BDC74" s="20" t="str">
        <f t="shared" si="360"/>
        <v/>
      </c>
      <c r="BDD74" s="20" t="str">
        <f t="shared" si="361"/>
        <v/>
      </c>
      <c r="BDE74" s="20" t="str">
        <f t="shared" si="362"/>
        <v/>
      </c>
      <c r="BDF74" s="20" t="str">
        <f t="shared" si="363"/>
        <v/>
      </c>
      <c r="BDG74" s="20" t="str">
        <f t="shared" si="364"/>
        <v/>
      </c>
      <c r="BDH74" s="20" t="str">
        <f t="shared" si="365"/>
        <v/>
      </c>
      <c r="BDI74" s="20" t="str">
        <f t="shared" si="366"/>
        <v/>
      </c>
      <c r="BDJ74" s="20" t="str">
        <f t="shared" si="367"/>
        <v/>
      </c>
      <c r="BDK74" s="20" t="str">
        <f t="shared" si="368"/>
        <v/>
      </c>
      <c r="BDL74" s="20" t="str">
        <f t="shared" si="369"/>
        <v/>
      </c>
      <c r="BDM74" s="20" t="str">
        <f t="shared" si="370"/>
        <v/>
      </c>
      <c r="BDN74" s="20" t="str">
        <f t="shared" si="371"/>
        <v/>
      </c>
      <c r="BDO74" s="20" t="str">
        <f t="shared" si="372"/>
        <v/>
      </c>
      <c r="BDP74" s="20" t="str">
        <f t="shared" si="373"/>
        <v/>
      </c>
      <c r="BDQ74" s="20" t="str">
        <f t="shared" si="374"/>
        <v/>
      </c>
      <c r="BDR74" s="20" t="str">
        <f t="shared" si="375"/>
        <v/>
      </c>
      <c r="BDS74" s="20" t="str">
        <f t="shared" si="376"/>
        <v/>
      </c>
      <c r="BDT74" s="20" t="str">
        <f t="shared" si="377"/>
        <v/>
      </c>
      <c r="BDU74" s="20" t="str">
        <f t="shared" si="378"/>
        <v/>
      </c>
      <c r="BDV74" s="20" t="str">
        <f t="shared" si="379"/>
        <v/>
      </c>
      <c r="BDW74" s="20" t="str">
        <f t="shared" si="380"/>
        <v/>
      </c>
      <c r="BDX74" s="20" t="str">
        <f t="shared" si="381"/>
        <v/>
      </c>
      <c r="BDY74" s="20" t="str">
        <f t="shared" si="382"/>
        <v/>
      </c>
      <c r="BDZ74" s="20" t="str">
        <f t="shared" si="383"/>
        <v/>
      </c>
      <c r="BEA74" s="20" t="str">
        <f t="shared" si="384"/>
        <v/>
      </c>
      <c r="BEB74" s="20" t="str">
        <f t="shared" si="385"/>
        <v/>
      </c>
      <c r="BEC74" s="20" t="str">
        <f t="shared" si="386"/>
        <v/>
      </c>
      <c r="BED74" s="20" t="str">
        <f t="shared" si="387"/>
        <v/>
      </c>
      <c r="BEE74" s="20" t="str">
        <f t="shared" si="388"/>
        <v/>
      </c>
      <c r="BEF74" s="20" t="str">
        <f t="shared" si="389"/>
        <v/>
      </c>
      <c r="BEG74" s="20" t="str">
        <f t="shared" si="390"/>
        <v/>
      </c>
      <c r="BEH74" s="20" t="str">
        <f t="shared" si="391"/>
        <v/>
      </c>
      <c r="BEI74" s="20" t="str">
        <f t="shared" si="392"/>
        <v/>
      </c>
      <c r="BEJ74" s="20" t="str">
        <f t="shared" si="393"/>
        <v/>
      </c>
      <c r="BEK74" s="20" t="str">
        <f t="shared" si="394"/>
        <v/>
      </c>
      <c r="BEL74" s="20" t="str">
        <f t="shared" si="395"/>
        <v/>
      </c>
      <c r="BEM74" s="20" t="str">
        <f t="shared" si="396"/>
        <v/>
      </c>
      <c r="BEN74" s="20" t="str">
        <f t="shared" si="397"/>
        <v/>
      </c>
      <c r="BEO74" s="20" t="str">
        <f t="shared" si="398"/>
        <v/>
      </c>
      <c r="BEP74" s="20" t="str">
        <f t="shared" si="399"/>
        <v/>
      </c>
      <c r="BEQ74" s="20" t="str">
        <f t="shared" si="400"/>
        <v/>
      </c>
      <c r="BER74" s="20" t="str">
        <f t="shared" si="401"/>
        <v/>
      </c>
      <c r="BES74" s="20" t="str">
        <f t="shared" si="402"/>
        <v/>
      </c>
      <c r="BET74" s="20" t="str">
        <f t="shared" si="403"/>
        <v/>
      </c>
      <c r="BEU74" s="20" t="str">
        <f t="shared" si="404"/>
        <v/>
      </c>
      <c r="BEV74" s="20" t="str">
        <f t="shared" si="405"/>
        <v/>
      </c>
      <c r="BEW74" s="20" t="str">
        <f t="shared" si="406"/>
        <v/>
      </c>
      <c r="BEX74" s="20" t="str">
        <f t="shared" si="407"/>
        <v/>
      </c>
      <c r="BEY74" s="20" t="str">
        <f t="shared" si="408"/>
        <v/>
      </c>
      <c r="BEZ74" s="20" t="str">
        <f t="shared" si="409"/>
        <v/>
      </c>
      <c r="BFA74" s="20" t="str">
        <f t="shared" si="410"/>
        <v/>
      </c>
      <c r="BFB74" s="20" t="str">
        <f t="shared" si="411"/>
        <v/>
      </c>
      <c r="BFC74" s="20" t="str">
        <f t="shared" si="412"/>
        <v/>
      </c>
      <c r="BFD74" s="20" t="str">
        <f t="shared" si="413"/>
        <v/>
      </c>
      <c r="BFE74" s="20" t="str">
        <f t="shared" si="414"/>
        <v/>
      </c>
      <c r="BFF74" s="20" t="str">
        <f t="shared" si="415"/>
        <v/>
      </c>
      <c r="BFG74" s="20" t="str">
        <f t="shared" si="416"/>
        <v/>
      </c>
      <c r="BFH74" s="20" t="str">
        <f t="shared" si="417"/>
        <v/>
      </c>
      <c r="BFI74" s="20" t="str">
        <f t="shared" si="418"/>
        <v/>
      </c>
      <c r="BFJ74" s="20" t="str">
        <f t="shared" si="419"/>
        <v/>
      </c>
      <c r="BFK74" s="20" t="str">
        <f t="shared" si="420"/>
        <v/>
      </c>
      <c r="BFL74" s="20" t="str">
        <f t="shared" si="421"/>
        <v/>
      </c>
      <c r="BFM74" s="20" t="str">
        <f t="shared" si="422"/>
        <v/>
      </c>
      <c r="BFN74" s="20" t="str">
        <f t="shared" si="423"/>
        <v/>
      </c>
      <c r="BFO74" s="20" t="str">
        <f t="shared" si="424"/>
        <v/>
      </c>
      <c r="BFP74" s="20" t="str">
        <f t="shared" si="425"/>
        <v/>
      </c>
      <c r="BFQ74" s="20" t="str">
        <f t="shared" si="426"/>
        <v/>
      </c>
      <c r="BFR74" s="20" t="str">
        <f t="shared" si="427"/>
        <v/>
      </c>
      <c r="BFS74" s="20" t="str">
        <f t="shared" si="428"/>
        <v/>
      </c>
      <c r="BFT74" s="20" t="str">
        <f t="shared" si="429"/>
        <v/>
      </c>
      <c r="BFU74" s="20" t="str">
        <f t="shared" si="430"/>
        <v/>
      </c>
      <c r="BFV74" s="20" t="str">
        <f t="shared" si="431"/>
        <v/>
      </c>
      <c r="BFW74" s="20" t="str">
        <f t="shared" si="432"/>
        <v/>
      </c>
      <c r="BFX74" s="20" t="str">
        <f t="shared" si="433"/>
        <v/>
      </c>
      <c r="BFY74" s="20" t="str">
        <f t="shared" si="434"/>
        <v/>
      </c>
      <c r="BFZ74" s="20" t="str">
        <f t="shared" si="435"/>
        <v/>
      </c>
      <c r="BGA74" s="20" t="str">
        <f t="shared" si="436"/>
        <v/>
      </c>
      <c r="BGB74" s="20" t="str">
        <f t="shared" si="437"/>
        <v/>
      </c>
      <c r="BGC74" s="20" t="str">
        <f t="shared" si="438"/>
        <v/>
      </c>
      <c r="BGD74" s="20" t="str">
        <f t="shared" si="439"/>
        <v/>
      </c>
      <c r="BGE74" s="20" t="str">
        <f t="shared" si="440"/>
        <v/>
      </c>
      <c r="BGF74" s="20" t="str">
        <f t="shared" si="441"/>
        <v/>
      </c>
      <c r="BGG74" s="20" t="str">
        <f t="shared" si="442"/>
        <v/>
      </c>
      <c r="BGH74" s="20" t="str">
        <f t="shared" si="443"/>
        <v/>
      </c>
      <c r="BGI74" s="20" t="str">
        <f t="shared" si="444"/>
        <v/>
      </c>
      <c r="BGJ74" s="20" t="str">
        <f t="shared" si="445"/>
        <v/>
      </c>
      <c r="BGK74" s="20" t="str">
        <f t="shared" si="446"/>
        <v/>
      </c>
      <c r="BGL74" s="20" t="str">
        <f t="shared" si="447"/>
        <v/>
      </c>
      <c r="BGM74" s="20" t="str">
        <f t="shared" si="448"/>
        <v/>
      </c>
      <c r="BGN74" s="20" t="str">
        <f t="shared" si="449"/>
        <v/>
      </c>
      <c r="BGO74" s="20" t="str">
        <f t="shared" si="450"/>
        <v/>
      </c>
      <c r="BGP74" s="20" t="str">
        <f t="shared" si="451"/>
        <v/>
      </c>
      <c r="BGQ74" s="20" t="str">
        <f t="shared" si="452"/>
        <v/>
      </c>
      <c r="BGR74" s="20" t="str">
        <f t="shared" si="453"/>
        <v/>
      </c>
      <c r="BGS74" s="20" t="str">
        <f t="shared" si="454"/>
        <v/>
      </c>
      <c r="BGT74" s="20" t="str">
        <f t="shared" si="455"/>
        <v/>
      </c>
      <c r="BGU74" s="20" t="str">
        <f t="shared" si="456"/>
        <v/>
      </c>
      <c r="BGV74" s="20" t="str">
        <f t="shared" si="457"/>
        <v/>
      </c>
      <c r="BGW74" s="20" t="str">
        <f t="shared" si="458"/>
        <v/>
      </c>
      <c r="BGX74" s="20" t="str">
        <f t="shared" si="459"/>
        <v/>
      </c>
      <c r="BGY74" s="20" t="str">
        <f t="shared" si="460"/>
        <v/>
      </c>
      <c r="BGZ74" s="20" t="str">
        <f t="shared" si="461"/>
        <v/>
      </c>
      <c r="BHA74" s="20" t="str">
        <f t="shared" si="462"/>
        <v/>
      </c>
      <c r="BHB74" s="20" t="str">
        <f t="shared" si="463"/>
        <v/>
      </c>
      <c r="BHC74" s="20" t="str">
        <f t="shared" si="464"/>
        <v/>
      </c>
      <c r="BHD74" s="20" t="str">
        <f t="shared" si="465"/>
        <v/>
      </c>
      <c r="BHE74" s="20" t="str">
        <f t="shared" si="466"/>
        <v/>
      </c>
      <c r="BHF74" s="20" t="str">
        <f t="shared" si="467"/>
        <v/>
      </c>
      <c r="BHG74" s="20" t="str">
        <f t="shared" si="468"/>
        <v/>
      </c>
      <c r="BHJ74" s="20" t="str">
        <f t="shared" si="469"/>
        <v/>
      </c>
      <c r="BHL74" s="20" t="str">
        <f t="shared" si="315"/>
        <v/>
      </c>
      <c r="BHM74" s="20" t="str">
        <f t="shared" si="315"/>
        <v/>
      </c>
      <c r="BHN74" s="20" t="str">
        <f t="shared" si="315"/>
        <v/>
      </c>
      <c r="BHO74" s="20" t="str">
        <f t="shared" si="315"/>
        <v/>
      </c>
      <c r="BHP74" s="20" t="str">
        <f t="shared" si="315"/>
        <v/>
      </c>
      <c r="BHQ74" s="20" t="str">
        <f t="shared" si="315"/>
        <v/>
      </c>
      <c r="BHR74" s="20" t="str">
        <f t="shared" si="315"/>
        <v/>
      </c>
      <c r="BHS74" s="20" t="str">
        <f t="shared" si="315"/>
        <v/>
      </c>
      <c r="BHT74" s="20" t="str">
        <f t="shared" si="315"/>
        <v/>
      </c>
      <c r="BHU74" s="20" t="str">
        <f t="shared" si="315"/>
        <v/>
      </c>
      <c r="BHV74" s="20" t="str">
        <f t="shared" si="315"/>
        <v/>
      </c>
      <c r="BHW74" s="20" t="str">
        <f t="shared" si="315"/>
        <v/>
      </c>
      <c r="BHX74" s="20" t="str">
        <f t="shared" si="315"/>
        <v/>
      </c>
      <c r="BHY74" s="20" t="str">
        <f t="shared" si="315"/>
        <v/>
      </c>
      <c r="BHZ74" s="20" t="str">
        <f t="shared" si="315"/>
        <v/>
      </c>
      <c r="BIA74" s="20" t="str">
        <f t="shared" si="315"/>
        <v/>
      </c>
      <c r="BIB74" s="20" t="str">
        <f t="shared" si="314"/>
        <v/>
      </c>
      <c r="BIC74" s="20" t="str">
        <f t="shared" si="314"/>
        <v/>
      </c>
      <c r="BID74" s="20" t="str">
        <f t="shared" si="314"/>
        <v/>
      </c>
      <c r="BIE74" s="20" t="str">
        <f t="shared" si="314"/>
        <v/>
      </c>
    </row>
    <row r="75" spans="1:104 1303:1591" ht="14.5">
      <c r="A75" s="523">
        <v>69</v>
      </c>
      <c r="B75" s="510" t="str">
        <f>IF('لصق اكسل الفورمز'!E70="","",'لصق اكسل الفورمز'!E70)</f>
        <v/>
      </c>
      <c r="C75" s="510" t="str">
        <f t="shared" si="316"/>
        <v/>
      </c>
      <c r="D75" s="510" t="str">
        <f t="shared" si="276"/>
        <v/>
      </c>
      <c r="E75" s="510" t="str">
        <f t="shared" si="277"/>
        <v/>
      </c>
      <c r="F75" s="510" t="str">
        <f t="shared" si="278"/>
        <v/>
      </c>
      <c r="G75" s="510" t="str">
        <f t="shared" si="279"/>
        <v/>
      </c>
      <c r="H75" s="510" t="str">
        <f t="shared" si="280"/>
        <v/>
      </c>
      <c r="I75" s="510" t="str">
        <f t="shared" si="281"/>
        <v/>
      </c>
      <c r="J75" s="510" t="str">
        <f t="shared" si="282"/>
        <v/>
      </c>
      <c r="K75" s="510" t="str">
        <f t="shared" si="283"/>
        <v/>
      </c>
      <c r="L75" s="510" t="str">
        <f t="shared" si="253"/>
        <v/>
      </c>
      <c r="M75" s="510" t="str">
        <f t="shared" si="254"/>
        <v/>
      </c>
      <c r="N75" s="510" t="str">
        <f t="shared" si="255"/>
        <v/>
      </c>
      <c r="O75" s="510" t="str">
        <f t="shared" si="256"/>
        <v/>
      </c>
      <c r="P75" s="510" t="str">
        <f t="shared" si="257"/>
        <v/>
      </c>
      <c r="Q75" s="510" t="str">
        <f t="shared" si="258"/>
        <v/>
      </c>
      <c r="R75" s="510" t="str">
        <f t="shared" si="259"/>
        <v/>
      </c>
      <c r="S75" s="510" t="str">
        <f t="shared" si="260"/>
        <v/>
      </c>
      <c r="T75" s="510" t="str">
        <f t="shared" si="261"/>
        <v/>
      </c>
      <c r="U75" s="510" t="str">
        <f t="shared" si="262"/>
        <v/>
      </c>
      <c r="V75" s="510" t="str">
        <f t="shared" si="263"/>
        <v/>
      </c>
      <c r="W75" s="527" t="str">
        <f t="shared" si="317"/>
        <v/>
      </c>
      <c r="X75" s="510" t="str">
        <f t="shared" si="318"/>
        <v/>
      </c>
      <c r="Y75" s="564" t="str">
        <f t="shared" si="319"/>
        <v/>
      </c>
      <c r="AL75" s="20">
        <f t="shared" si="320"/>
        <v>0</v>
      </c>
      <c r="AM75" s="20">
        <f t="shared" si="321"/>
        <v>0</v>
      </c>
      <c r="AO75" s="20" t="str">
        <f t="shared" si="322"/>
        <v/>
      </c>
      <c r="AQ75" s="20" t="str">
        <f t="shared" si="252"/>
        <v/>
      </c>
      <c r="AR75" s="20" t="str">
        <f t="shared" si="323"/>
        <v/>
      </c>
      <c r="AS75" s="20" t="str">
        <f t="shared" si="324"/>
        <v/>
      </c>
      <c r="AT75" s="20" t="str">
        <f t="shared" si="325"/>
        <v/>
      </c>
      <c r="AU75" s="20" t="str">
        <f t="shared" si="326"/>
        <v/>
      </c>
      <c r="AV75" s="20" t="str">
        <f t="shared" si="327"/>
        <v/>
      </c>
      <c r="AW75" s="20" t="str">
        <f t="shared" si="328"/>
        <v/>
      </c>
      <c r="AX75" s="20" t="str">
        <f t="shared" si="329"/>
        <v/>
      </c>
      <c r="AY75" s="20" t="str">
        <f t="shared" si="330"/>
        <v/>
      </c>
      <c r="AZ75" s="20" t="str">
        <f t="shared" si="331"/>
        <v/>
      </c>
      <c r="BA75" s="20" t="str">
        <f t="shared" si="332"/>
        <v/>
      </c>
      <c r="BB75" s="20" t="str">
        <f t="shared" si="333"/>
        <v/>
      </c>
      <c r="BC75" s="20" t="str">
        <f t="shared" si="334"/>
        <v/>
      </c>
      <c r="BD75" s="20" t="str">
        <f t="shared" si="335"/>
        <v/>
      </c>
      <c r="BE75" s="20" t="str">
        <f t="shared" si="336"/>
        <v/>
      </c>
      <c r="BF75" s="20" t="str">
        <f t="shared" si="337"/>
        <v/>
      </c>
      <c r="BG75" s="20" t="str">
        <f t="shared" si="338"/>
        <v/>
      </c>
      <c r="BH75" s="20" t="str">
        <f t="shared" si="339"/>
        <v/>
      </c>
      <c r="BI75" s="20" t="str">
        <f t="shared" si="340"/>
        <v/>
      </c>
      <c r="BJ75" s="20" t="str">
        <f t="shared" si="341"/>
        <v/>
      </c>
      <c r="BL75" s="38" t="e">
        <f t="shared" si="342"/>
        <v>#DIV/0!</v>
      </c>
      <c r="BM75" s="4">
        <f t="shared" si="343"/>
        <v>0</v>
      </c>
      <c r="BN75" s="4">
        <f t="shared" si="344"/>
        <v>0</v>
      </c>
      <c r="BO75" s="4">
        <f t="shared" si="345"/>
        <v>0</v>
      </c>
      <c r="BP75" s="173" t="str">
        <f t="shared" si="346"/>
        <v/>
      </c>
      <c r="BQ75" s="4">
        <f t="shared" si="347"/>
        <v>0</v>
      </c>
      <c r="BT75" s="268" t="str">
        <f t="shared" si="348"/>
        <v/>
      </c>
      <c r="BU75" s="268" t="str">
        <f t="shared" si="349"/>
        <v/>
      </c>
      <c r="BX75" s="20">
        <f t="shared" si="350"/>
        <v>1</v>
      </c>
      <c r="CG75" s="20" t="str">
        <f t="shared" si="351"/>
        <v/>
      </c>
      <c r="CH75" s="20" t="str">
        <f t="shared" si="307"/>
        <v/>
      </c>
      <c r="CI75" s="20" t="str">
        <f t="shared" si="308"/>
        <v/>
      </c>
      <c r="CJ75" s="20" t="str">
        <f t="shared" si="309"/>
        <v/>
      </c>
      <c r="CK75" s="20" t="str">
        <f t="shared" si="284"/>
        <v/>
      </c>
      <c r="CL75" s="20" t="str">
        <f t="shared" si="285"/>
        <v/>
      </c>
      <c r="CM75" s="20" t="str">
        <f t="shared" si="286"/>
        <v/>
      </c>
      <c r="CN75" s="20" t="str">
        <f t="shared" si="287"/>
        <v/>
      </c>
      <c r="CO75" s="20" t="str">
        <f t="shared" si="288"/>
        <v/>
      </c>
      <c r="CP75" s="20" t="str">
        <f t="shared" si="289"/>
        <v/>
      </c>
      <c r="CQ75" s="20" t="str">
        <f t="shared" si="290"/>
        <v/>
      </c>
      <c r="CR75" s="20" t="str">
        <f t="shared" si="291"/>
        <v/>
      </c>
      <c r="CS75" s="20" t="str">
        <f t="shared" si="292"/>
        <v/>
      </c>
      <c r="CT75" s="20" t="str">
        <f t="shared" si="293"/>
        <v/>
      </c>
      <c r="CU75" s="20" t="str">
        <f t="shared" si="294"/>
        <v/>
      </c>
      <c r="CV75" s="20" t="str">
        <f t="shared" si="295"/>
        <v/>
      </c>
      <c r="CW75" s="20" t="str">
        <f t="shared" si="296"/>
        <v/>
      </c>
      <c r="CX75" s="20" t="str">
        <f t="shared" si="297"/>
        <v/>
      </c>
      <c r="CY75" s="20" t="str">
        <f t="shared" si="298"/>
        <v/>
      </c>
      <c r="CZ75" s="20" t="str">
        <f t="shared" si="298"/>
        <v/>
      </c>
      <c r="AXC75" s="20" t="str">
        <f>IF('لصق اكسل الفورمز'!A70="","",'لصق اكسل الفورمز'!A70)</f>
        <v/>
      </c>
      <c r="AXD75" s="20" t="str">
        <f>IF('لصق اكسل الفورمز'!B70="","",'لصق اكسل الفورمز'!B70)</f>
        <v/>
      </c>
      <c r="AXE75" s="20" t="str">
        <f>IF('لصق اكسل الفورمز'!C70="","",'لصق اكسل الفورمز'!C70)</f>
        <v/>
      </c>
      <c r="AXF75" s="20" t="str">
        <f>IF('لصق اكسل الفورمز'!D70="","",'لصق اكسل الفورمز'!D70)</f>
        <v/>
      </c>
      <c r="AXG75" s="20" t="str">
        <f>IF('لصق اكسل الفورمز'!E70="","",'لصق اكسل الفورمز'!E70)</f>
        <v/>
      </c>
      <c r="AXH75" s="20" t="str">
        <f>IF('لصق اكسل الفورمز'!F70="","",'لصق اكسل الفورمز'!F70)</f>
        <v/>
      </c>
      <c r="AXI75" s="20" t="str">
        <f>IF('لصق اكسل الفورمز'!G70="","",'لصق اكسل الفورمز'!G70)</f>
        <v/>
      </c>
      <c r="AXJ75" s="20" t="str">
        <f>IF('لصق اكسل الفورمز'!H70="","",'لصق اكسل الفورمز'!H70)</f>
        <v/>
      </c>
      <c r="AXK75" s="20" t="str">
        <f>IF('لصق اكسل الفورمز'!I70="","",'لصق اكسل الفورمز'!I70)</f>
        <v/>
      </c>
      <c r="AXL75" s="20" t="str">
        <f>IF('لصق اكسل الفورمز'!J70="","",'لصق اكسل الفورمز'!J70)</f>
        <v/>
      </c>
      <c r="AXM75" s="20" t="str">
        <f>IF('لصق اكسل الفورمز'!K70="","",'لصق اكسل الفورمز'!K70)</f>
        <v/>
      </c>
      <c r="AXN75" s="20" t="str">
        <f>IF('لصق اكسل الفورمز'!L70="","",'لصق اكسل الفورمز'!L70)</f>
        <v/>
      </c>
      <c r="AXO75" s="20" t="str">
        <f>IF('لصق اكسل الفورمز'!M70="","",'لصق اكسل الفورمز'!M70)</f>
        <v/>
      </c>
      <c r="AXP75" s="20" t="str">
        <f>IF('لصق اكسل الفورمز'!N70="","",'لصق اكسل الفورمز'!N70)</f>
        <v/>
      </c>
      <c r="AXQ75" s="20" t="str">
        <f>IF('لصق اكسل الفورمز'!O70="","",'لصق اكسل الفورمز'!O70)</f>
        <v/>
      </c>
      <c r="AXR75" s="20" t="str">
        <f>IF('لصق اكسل الفورمز'!P70="","",'لصق اكسل الفورمز'!P70)</f>
        <v/>
      </c>
      <c r="AXS75" s="20" t="str">
        <f>IF('لصق اكسل الفورمز'!Q70="","",'لصق اكسل الفورمز'!Q70)</f>
        <v/>
      </c>
      <c r="AXT75" s="20" t="str">
        <f>IF('لصق اكسل الفورمز'!R70="","",'لصق اكسل الفورمز'!R70)</f>
        <v/>
      </c>
      <c r="AXU75" s="20" t="str">
        <f>IF('لصق اكسل الفورمز'!S70="","",'لصق اكسل الفورمز'!S70)</f>
        <v/>
      </c>
      <c r="AXV75" s="20" t="str">
        <f>IF('لصق اكسل الفورمز'!T70="","",'لصق اكسل الفورمز'!T70)</f>
        <v/>
      </c>
      <c r="AXW75" s="20" t="str">
        <f>IF('لصق اكسل الفورمز'!U70="","",'لصق اكسل الفورمز'!U70)</f>
        <v/>
      </c>
      <c r="AXX75" s="20" t="str">
        <f>IF('لصق اكسل الفورمز'!V70="","",'لصق اكسل الفورمز'!V70)</f>
        <v/>
      </c>
      <c r="AXY75" s="20" t="str">
        <f>IF('لصق اكسل الفورمز'!W70="","",'لصق اكسل الفورمز'!W70)</f>
        <v/>
      </c>
      <c r="AXZ75" s="20" t="str">
        <f>IF('لصق اكسل الفورمز'!X70="","",'لصق اكسل الفورمز'!X70)</f>
        <v/>
      </c>
      <c r="AYA75" s="20" t="str">
        <f>IF('لصق اكسل الفورمز'!Y70="","",'لصق اكسل الفورمز'!Y70)</f>
        <v/>
      </c>
      <c r="AYB75" s="20" t="str">
        <f>IF('لصق اكسل الفورمز'!Z70="","",'لصق اكسل الفورمز'!Z70)</f>
        <v/>
      </c>
      <c r="AYC75" s="20" t="str">
        <f>IF('لصق اكسل الفورمز'!AA70="","",'لصق اكسل الفورمز'!AA70)</f>
        <v/>
      </c>
      <c r="AYD75" s="20" t="str">
        <f>IF('لصق اكسل الفورمز'!AB70="","",'لصق اكسل الفورمز'!AB70)</f>
        <v/>
      </c>
      <c r="AYE75" s="20" t="str">
        <f>IF('لصق اكسل الفورمز'!AC70="","",'لصق اكسل الفورمز'!AC70)</f>
        <v/>
      </c>
      <c r="AYF75" s="20" t="str">
        <f>IF('لصق اكسل الفورمز'!AD70="","",'لصق اكسل الفورمز'!AD70)</f>
        <v/>
      </c>
      <c r="AYG75" s="20" t="str">
        <f>IF('لصق اكسل الفورمز'!AE70="","",'لصق اكسل الفورمز'!AE70)</f>
        <v/>
      </c>
      <c r="AYH75" s="20" t="str">
        <f>IF('لصق اكسل الفورمز'!AF70="","",'لصق اكسل الفورمز'!AF70)</f>
        <v/>
      </c>
      <c r="AYI75" s="20" t="str">
        <f>IF('لصق اكسل الفورمز'!AG70="","",'لصق اكسل الفورمز'!AG70)</f>
        <v/>
      </c>
      <c r="AYJ75" s="20" t="str">
        <f>IF('لصق اكسل الفورمز'!AH70="","",'لصق اكسل الفورمز'!AH70)</f>
        <v/>
      </c>
      <c r="AYK75" s="20" t="str">
        <f>IF('لصق اكسل الفورمز'!AI70="","",'لصق اكسل الفورمز'!AI70)</f>
        <v/>
      </c>
      <c r="AYL75" s="20" t="str">
        <f>IF('لصق اكسل الفورمز'!AJ70="","",'لصق اكسل الفورمز'!AJ70)</f>
        <v/>
      </c>
      <c r="AYM75" s="20" t="str">
        <f>IF('لصق اكسل الفورمز'!AK70="","",'لصق اكسل الفورمز'!AK70)</f>
        <v/>
      </c>
      <c r="AYN75" s="20" t="str">
        <f>IF('لصق اكسل الفورمز'!AL70="","",'لصق اكسل الفورمز'!AL70)</f>
        <v/>
      </c>
      <c r="AYO75" s="20" t="str">
        <f>IF('لصق اكسل الفورمز'!AM70="","",'لصق اكسل الفورمز'!AM70)</f>
        <v/>
      </c>
      <c r="AYP75" s="20" t="str">
        <f>IF('لصق اكسل الفورمز'!AN70="","",'لصق اكسل الفورمز'!AN70)</f>
        <v/>
      </c>
      <c r="AYQ75" s="20" t="str">
        <f>IF('لصق اكسل الفورمز'!AO70="","",'لصق اكسل الفورمز'!AO70)</f>
        <v/>
      </c>
      <c r="AYR75" s="20" t="str">
        <f>IF('لصق اكسل الفورمز'!AP70="","",'لصق اكسل الفورمز'!AP70)</f>
        <v/>
      </c>
      <c r="AYS75" s="20" t="str">
        <f>IF('لصق اكسل الفورمز'!AQ70="","",'لصق اكسل الفورمز'!AQ70)</f>
        <v/>
      </c>
      <c r="AYT75" s="20" t="str">
        <f>IF('لصق اكسل الفورمز'!AR70="","",'لصق اكسل الفورمز'!AR70)</f>
        <v/>
      </c>
      <c r="AYU75" s="20" t="str">
        <f>IF('لصق اكسل الفورمز'!AS70="","",'لصق اكسل الفورمز'!AS70)</f>
        <v/>
      </c>
      <c r="AYV75" s="20" t="str">
        <f>IF('لصق اكسل الفورمز'!AT70="","",'لصق اكسل الفورمز'!AT70)</f>
        <v/>
      </c>
      <c r="AYW75" s="20" t="str">
        <f>IF('لصق اكسل الفورمز'!AU70="","",'لصق اكسل الفورمز'!AU70)</f>
        <v/>
      </c>
      <c r="AYX75" s="20" t="str">
        <f>IF('لصق اكسل الفورمز'!AV70="","",'لصق اكسل الفورمز'!AV70)</f>
        <v/>
      </c>
      <c r="AYY75" s="20" t="str">
        <f>IF('لصق اكسل الفورمز'!AW70="","",'لصق اكسل الفورمز'!AW70)</f>
        <v/>
      </c>
      <c r="AYZ75" s="20" t="str">
        <f>IF('لصق اكسل الفورمز'!AX70="","",'لصق اكسل الفورمز'!AX70)</f>
        <v/>
      </c>
      <c r="AZA75" s="20" t="str">
        <f>IF('لصق اكسل الفورمز'!AY70="","",'لصق اكسل الفورمز'!AY70)</f>
        <v/>
      </c>
      <c r="AZB75" s="20" t="str">
        <f>IF('لصق اكسل الفورمز'!AZ70="","",'لصق اكسل الفورمز'!AZ70)</f>
        <v/>
      </c>
      <c r="AZC75" s="20" t="str">
        <f>IF('لصق اكسل الفورمز'!BA70="","",'لصق اكسل الفورمز'!BA70)</f>
        <v/>
      </c>
      <c r="AZD75" s="20" t="str">
        <f>IF('لصق اكسل الفورمز'!BB70="","",'لصق اكسل الفورمز'!BB70)</f>
        <v/>
      </c>
      <c r="AZE75" s="20" t="str">
        <f>IF('لصق اكسل الفورمز'!BC70="","",'لصق اكسل الفورمز'!BC70)</f>
        <v/>
      </c>
      <c r="AZF75" s="20" t="str">
        <f>IF('لصق اكسل الفورمز'!BD70="","",'لصق اكسل الفورمز'!BD70)</f>
        <v/>
      </c>
      <c r="AZG75" s="20" t="str">
        <f>IF('لصق اكسل الفورمز'!BE70="","",'لصق اكسل الفورمز'!BE70)</f>
        <v/>
      </c>
      <c r="AZH75" s="20" t="str">
        <f>IF('لصق اكسل الفورمز'!BF70="","",'لصق اكسل الفورمز'!BF70)</f>
        <v/>
      </c>
      <c r="AZI75" s="20" t="str">
        <f>IF('لصق اكسل الفورمز'!BG70="","",'لصق اكسل الفورمز'!BG70)</f>
        <v/>
      </c>
      <c r="AZJ75" s="20" t="str">
        <f>IF('لصق اكسل الفورمز'!BH70="","",'لصق اكسل الفورمز'!BH70)</f>
        <v/>
      </c>
      <c r="AZK75" s="20" t="str">
        <f>IF('لصق اكسل الفورمز'!BI70="","",'لصق اكسل الفورمز'!BI70)</f>
        <v/>
      </c>
      <c r="AZL75" s="20" t="str">
        <f>IF('لصق اكسل الفورمز'!BJ70="","",'لصق اكسل الفورمز'!BJ70)</f>
        <v/>
      </c>
      <c r="AZM75" s="20" t="str">
        <f>IF('لصق اكسل الفورمز'!BK70="","",'لصق اكسل الفورمز'!BK70)</f>
        <v/>
      </c>
      <c r="AZN75" s="20" t="str">
        <f>IF('لصق اكسل الفورمز'!BL70="","",'لصق اكسل الفورمز'!BL70)</f>
        <v/>
      </c>
      <c r="AZO75" s="20" t="str">
        <f>IF('لصق اكسل الفورمز'!BM70="","",'لصق اكسل الفورمز'!BM70)</f>
        <v/>
      </c>
      <c r="AZP75" s="20" t="str">
        <f>IF('لصق اكسل الفورمز'!BN70="","",'لصق اكسل الفورمز'!BN70)</f>
        <v/>
      </c>
      <c r="AZQ75" s="20" t="str">
        <f>IF('لصق اكسل الفورمز'!BO70="","",'لصق اكسل الفورمز'!BO70)</f>
        <v/>
      </c>
      <c r="AZR75" s="20" t="str">
        <f>IF('لصق اكسل الفورمز'!BP70="","",'لصق اكسل الفورمز'!BP70)</f>
        <v/>
      </c>
      <c r="AZS75" s="20" t="str">
        <f>IF('لصق اكسل الفورمز'!BQ70="","",'لصق اكسل الفورمز'!BQ70)</f>
        <v/>
      </c>
      <c r="AZT75" s="20" t="str">
        <f>IF('لصق اكسل الفورمز'!BR70="","",'لصق اكسل الفورمز'!BR70)</f>
        <v/>
      </c>
      <c r="AZU75" s="20" t="str">
        <f>IF('لصق اكسل الفورمز'!BS70="","",'لصق اكسل الفورمز'!BS70)</f>
        <v/>
      </c>
      <c r="AZV75" s="20" t="str">
        <f>IF('لصق اكسل الفورمز'!BT70="","",'لصق اكسل الفورمز'!BT70)</f>
        <v/>
      </c>
      <c r="AZW75" s="20" t="str">
        <f>IF('لصق اكسل الفورمز'!BU70="","",'لصق اكسل الفورمز'!BU70)</f>
        <v/>
      </c>
      <c r="AZX75" s="20" t="str">
        <f>IF('لصق اكسل الفورمز'!BV70="","",'لصق اكسل الفورمز'!BV70)</f>
        <v/>
      </c>
      <c r="AZY75" s="20" t="str">
        <f>IF('لصق اكسل الفورمز'!BW70="","",'لصق اكسل الفورمز'!BW70)</f>
        <v/>
      </c>
      <c r="AZZ75" s="20" t="str">
        <f>IF('لصق اكسل الفورمز'!BX70="","",'لصق اكسل الفورمز'!BX70)</f>
        <v/>
      </c>
      <c r="BAA75" s="20" t="str">
        <f>IF('لصق اكسل الفورمز'!BY70="","",'لصق اكسل الفورمز'!BY70)</f>
        <v/>
      </c>
      <c r="BAB75" s="20" t="str">
        <f>IF('لصق اكسل الفورمز'!BZ70="","",'لصق اكسل الفورمز'!BZ70)</f>
        <v/>
      </c>
      <c r="BAC75" s="20" t="str">
        <f>IF('لصق اكسل الفورمز'!CA70="","",'لصق اكسل الفورمز'!CA70)</f>
        <v/>
      </c>
      <c r="BAD75" s="20" t="str">
        <f>IF('لصق اكسل الفورمز'!CB70="","",'لصق اكسل الفورمز'!CB70)</f>
        <v/>
      </c>
      <c r="BAE75" s="20" t="str">
        <f>IF('لصق اكسل الفورمز'!CC70="","",'لصق اكسل الفورمز'!CC70)</f>
        <v/>
      </c>
      <c r="BAF75" s="20" t="str">
        <f>IF('لصق اكسل الفورمز'!CD70="","",'لصق اكسل الفورمز'!CD70)</f>
        <v/>
      </c>
      <c r="BAG75" s="20" t="str">
        <f>IF('لصق اكسل الفورمز'!CE70="","",'لصق اكسل الفورمز'!CE70)</f>
        <v/>
      </c>
      <c r="BAH75" s="20" t="str">
        <f>IF('لصق اكسل الفورمز'!CF70="","",'لصق اكسل الفورمز'!CF70)</f>
        <v/>
      </c>
      <c r="BAI75" s="20" t="str">
        <f>IF('لصق اكسل الفورمز'!CG70="","",'لصق اكسل الفورمز'!CG70)</f>
        <v/>
      </c>
      <c r="BAJ75" s="20" t="str">
        <f>IF('لصق اكسل الفورمز'!CH70="","",'لصق اكسل الفورمز'!CH70)</f>
        <v/>
      </c>
      <c r="BAK75" s="20" t="str">
        <f>IF('لصق اكسل الفورمز'!CI70="","",'لصق اكسل الفورمز'!CI70)</f>
        <v/>
      </c>
      <c r="BAL75" s="20" t="str">
        <f>IF('لصق اكسل الفورمز'!CJ70="","",'لصق اكسل الفورمز'!CJ70)</f>
        <v/>
      </c>
      <c r="BAM75" s="20" t="str">
        <f>IF('لصق اكسل الفورمز'!CK70="","",'لصق اكسل الفورمز'!CK70)</f>
        <v/>
      </c>
      <c r="BAN75" s="20" t="str">
        <f>IF('لصق اكسل الفورمز'!CL70="","",'لصق اكسل الفورمز'!CL70)</f>
        <v/>
      </c>
      <c r="BAO75" s="20" t="str">
        <f>IF('لصق اكسل الفورمز'!CM70="","",'لصق اكسل الفورمز'!CM70)</f>
        <v/>
      </c>
      <c r="BAP75" s="20" t="str">
        <f>IF('لصق اكسل الفورمز'!CN70="","",'لصق اكسل الفورمز'!CN70)</f>
        <v/>
      </c>
      <c r="BAQ75" s="20" t="str">
        <f>IF('لصق اكسل الفورمز'!CO70="","",'لصق اكسل الفورمز'!CO70)</f>
        <v/>
      </c>
      <c r="BAR75" s="20" t="str">
        <f>IF('لصق اكسل الفورمز'!CP70="","",'لصق اكسل الفورمز'!CP70)</f>
        <v/>
      </c>
      <c r="BAS75" s="20" t="str">
        <f>IF('لصق اكسل الفورمز'!CQ70="","",'لصق اكسل الفورمز'!CQ70)</f>
        <v/>
      </c>
      <c r="BAT75" s="20" t="str">
        <f>IF('لصق اكسل الفورمز'!CR70="","",'لصق اكسل الفورمز'!CR70)</f>
        <v/>
      </c>
      <c r="BAU75" s="20" t="str">
        <f>IF('لصق اكسل الفورمز'!CS70="","",'لصق اكسل الفورمز'!CS70)</f>
        <v/>
      </c>
      <c r="BAV75" s="20" t="str">
        <f>IF('لصق اكسل الفورمز'!CT70="","",'لصق اكسل الفورمز'!CT70)</f>
        <v/>
      </c>
      <c r="BAW75" s="20" t="str">
        <f>IF('لصق اكسل الفورمز'!CU70="","",'لصق اكسل الفورمز'!CU70)</f>
        <v/>
      </c>
      <c r="BAX75" s="20" t="str">
        <f>IF('لصق اكسل الفورمز'!CV70="","",'لصق اكسل الفورمز'!CV70)</f>
        <v/>
      </c>
      <c r="BAY75" s="20" t="str">
        <f>IF('لصق اكسل الفورمز'!CW70="","",'لصق اكسل الفورمز'!CW70)</f>
        <v/>
      </c>
      <c r="BAZ75" s="20" t="str">
        <f>IF('لصق اكسل الفورمز'!CX70="","",'لصق اكسل الفورمز'!CX70)</f>
        <v/>
      </c>
      <c r="BBA75" s="20" t="str">
        <f>IF('لصق اكسل الفورمز'!CY70="","",'لصق اكسل الفورمز'!CY70)</f>
        <v/>
      </c>
      <c r="BBB75" s="20" t="str">
        <f>IF('لصق اكسل الفورمز'!CZ70="","",'لصق اكسل الفورمز'!CZ70)</f>
        <v/>
      </c>
      <c r="BBC75" s="20" t="str">
        <f>IF('لصق اكسل الفورمز'!DA70="","",'لصق اكسل الفورمز'!DA70)</f>
        <v/>
      </c>
      <c r="BBD75" s="20" t="str">
        <f>IF('لصق اكسل الفورمز'!DB70="","",'لصق اكسل الفورمز'!DB70)</f>
        <v/>
      </c>
      <c r="BBE75" s="20" t="str">
        <f>IF('لصق اكسل الفورمز'!DC70="","",'لصق اكسل الفورمز'!DC70)</f>
        <v/>
      </c>
      <c r="BBF75" s="20" t="str">
        <f>IF('لصق اكسل الفورمز'!DD70="","",'لصق اكسل الفورمز'!DD70)</f>
        <v/>
      </c>
      <c r="BBG75" s="20" t="str">
        <f>IF('لصق اكسل الفورمز'!DE70="","",'لصق اكسل الفورمز'!DE70)</f>
        <v/>
      </c>
      <c r="BBH75" s="20" t="str">
        <f>IF('لصق اكسل الفورمز'!DF70="","",'لصق اكسل الفورمز'!DF70)</f>
        <v/>
      </c>
      <c r="BBI75" s="20" t="str">
        <f>IF('لصق اكسل الفورمز'!DG70="","",'لصق اكسل الفورمز'!DG70)</f>
        <v/>
      </c>
      <c r="BBJ75" s="20" t="str">
        <f>IF('لصق اكسل الفورمز'!DH70="","",'لصق اكسل الفورمز'!DH70)</f>
        <v/>
      </c>
      <c r="BBK75" s="20" t="str">
        <f>IF('لصق اكسل الفورمز'!DI70="","",'لصق اكسل الفورمز'!DI70)</f>
        <v/>
      </c>
      <c r="BBL75" s="20" t="str">
        <f>IF('لصق اكسل الفورمز'!DJ70="","",'لصق اكسل الفورمز'!DJ70)</f>
        <v/>
      </c>
      <c r="BBM75" s="20" t="str">
        <f>IF('لصق اكسل الفورمز'!DK70="","",'لصق اكسل الفورمز'!DK70)</f>
        <v/>
      </c>
      <c r="BBN75" s="20" t="str">
        <f>IF('لصق اكسل الفورمز'!DL70="","",'لصق اكسل الفورمز'!DL70)</f>
        <v/>
      </c>
      <c r="BBO75" s="20" t="str">
        <f>IF('لصق اكسل الفورمز'!DM70="","",'لصق اكسل الفورمز'!DM70)</f>
        <v/>
      </c>
      <c r="BCU75" s="20" t="str">
        <f t="shared" si="352"/>
        <v/>
      </c>
      <c r="BCV75" s="20" t="str">
        <f t="shared" si="353"/>
        <v/>
      </c>
      <c r="BCW75" s="20" t="str">
        <f t="shared" si="354"/>
        <v/>
      </c>
      <c r="BCX75" s="20" t="str">
        <f t="shared" si="355"/>
        <v/>
      </c>
      <c r="BCY75" s="20" t="str">
        <f t="shared" si="356"/>
        <v/>
      </c>
      <c r="BCZ75" s="20" t="str">
        <f t="shared" si="357"/>
        <v/>
      </c>
      <c r="BDA75" s="20" t="str">
        <f t="shared" si="358"/>
        <v/>
      </c>
      <c r="BDB75" s="20" t="str">
        <f t="shared" si="359"/>
        <v/>
      </c>
      <c r="BDC75" s="20" t="str">
        <f t="shared" si="360"/>
        <v/>
      </c>
      <c r="BDD75" s="20" t="str">
        <f t="shared" si="361"/>
        <v/>
      </c>
      <c r="BDE75" s="20" t="str">
        <f t="shared" si="362"/>
        <v/>
      </c>
      <c r="BDF75" s="20" t="str">
        <f t="shared" si="363"/>
        <v/>
      </c>
      <c r="BDG75" s="20" t="str">
        <f t="shared" si="364"/>
        <v/>
      </c>
      <c r="BDH75" s="20" t="str">
        <f t="shared" si="365"/>
        <v/>
      </c>
      <c r="BDI75" s="20" t="str">
        <f t="shared" si="366"/>
        <v/>
      </c>
      <c r="BDJ75" s="20" t="str">
        <f t="shared" si="367"/>
        <v/>
      </c>
      <c r="BDK75" s="20" t="str">
        <f t="shared" si="368"/>
        <v/>
      </c>
      <c r="BDL75" s="20" t="str">
        <f t="shared" si="369"/>
        <v/>
      </c>
      <c r="BDM75" s="20" t="str">
        <f t="shared" si="370"/>
        <v/>
      </c>
      <c r="BDN75" s="20" t="str">
        <f t="shared" si="371"/>
        <v/>
      </c>
      <c r="BDO75" s="20" t="str">
        <f t="shared" si="372"/>
        <v/>
      </c>
      <c r="BDP75" s="20" t="str">
        <f t="shared" si="373"/>
        <v/>
      </c>
      <c r="BDQ75" s="20" t="str">
        <f t="shared" si="374"/>
        <v/>
      </c>
      <c r="BDR75" s="20" t="str">
        <f t="shared" si="375"/>
        <v/>
      </c>
      <c r="BDS75" s="20" t="str">
        <f t="shared" si="376"/>
        <v/>
      </c>
      <c r="BDT75" s="20" t="str">
        <f t="shared" si="377"/>
        <v/>
      </c>
      <c r="BDU75" s="20" t="str">
        <f t="shared" si="378"/>
        <v/>
      </c>
      <c r="BDV75" s="20" t="str">
        <f t="shared" si="379"/>
        <v/>
      </c>
      <c r="BDW75" s="20" t="str">
        <f t="shared" si="380"/>
        <v/>
      </c>
      <c r="BDX75" s="20" t="str">
        <f t="shared" si="381"/>
        <v/>
      </c>
      <c r="BDY75" s="20" t="str">
        <f t="shared" si="382"/>
        <v/>
      </c>
      <c r="BDZ75" s="20" t="str">
        <f t="shared" si="383"/>
        <v/>
      </c>
      <c r="BEA75" s="20" t="str">
        <f t="shared" si="384"/>
        <v/>
      </c>
      <c r="BEB75" s="20" t="str">
        <f t="shared" si="385"/>
        <v/>
      </c>
      <c r="BEC75" s="20" t="str">
        <f t="shared" si="386"/>
        <v/>
      </c>
      <c r="BED75" s="20" t="str">
        <f t="shared" si="387"/>
        <v/>
      </c>
      <c r="BEE75" s="20" t="str">
        <f t="shared" si="388"/>
        <v/>
      </c>
      <c r="BEF75" s="20" t="str">
        <f t="shared" si="389"/>
        <v/>
      </c>
      <c r="BEG75" s="20" t="str">
        <f t="shared" si="390"/>
        <v/>
      </c>
      <c r="BEH75" s="20" t="str">
        <f t="shared" si="391"/>
        <v/>
      </c>
      <c r="BEI75" s="20" t="str">
        <f t="shared" si="392"/>
        <v/>
      </c>
      <c r="BEJ75" s="20" t="str">
        <f t="shared" si="393"/>
        <v/>
      </c>
      <c r="BEK75" s="20" t="str">
        <f t="shared" si="394"/>
        <v/>
      </c>
      <c r="BEL75" s="20" t="str">
        <f t="shared" si="395"/>
        <v/>
      </c>
      <c r="BEM75" s="20" t="str">
        <f t="shared" si="396"/>
        <v/>
      </c>
      <c r="BEN75" s="20" t="str">
        <f t="shared" si="397"/>
        <v/>
      </c>
      <c r="BEO75" s="20" t="str">
        <f t="shared" si="398"/>
        <v/>
      </c>
      <c r="BEP75" s="20" t="str">
        <f t="shared" si="399"/>
        <v/>
      </c>
      <c r="BEQ75" s="20" t="str">
        <f t="shared" si="400"/>
        <v/>
      </c>
      <c r="BER75" s="20" t="str">
        <f t="shared" si="401"/>
        <v/>
      </c>
      <c r="BES75" s="20" t="str">
        <f t="shared" si="402"/>
        <v/>
      </c>
      <c r="BET75" s="20" t="str">
        <f t="shared" si="403"/>
        <v/>
      </c>
      <c r="BEU75" s="20" t="str">
        <f t="shared" si="404"/>
        <v/>
      </c>
      <c r="BEV75" s="20" t="str">
        <f t="shared" si="405"/>
        <v/>
      </c>
      <c r="BEW75" s="20" t="str">
        <f t="shared" si="406"/>
        <v/>
      </c>
      <c r="BEX75" s="20" t="str">
        <f t="shared" si="407"/>
        <v/>
      </c>
      <c r="BEY75" s="20" t="str">
        <f t="shared" si="408"/>
        <v/>
      </c>
      <c r="BEZ75" s="20" t="str">
        <f t="shared" si="409"/>
        <v/>
      </c>
      <c r="BFA75" s="20" t="str">
        <f t="shared" si="410"/>
        <v/>
      </c>
      <c r="BFB75" s="20" t="str">
        <f t="shared" si="411"/>
        <v/>
      </c>
      <c r="BFC75" s="20" t="str">
        <f t="shared" si="412"/>
        <v/>
      </c>
      <c r="BFD75" s="20" t="str">
        <f t="shared" si="413"/>
        <v/>
      </c>
      <c r="BFE75" s="20" t="str">
        <f t="shared" si="414"/>
        <v/>
      </c>
      <c r="BFF75" s="20" t="str">
        <f t="shared" si="415"/>
        <v/>
      </c>
      <c r="BFG75" s="20" t="str">
        <f t="shared" si="416"/>
        <v/>
      </c>
      <c r="BFH75" s="20" t="str">
        <f t="shared" si="417"/>
        <v/>
      </c>
      <c r="BFI75" s="20" t="str">
        <f t="shared" si="418"/>
        <v/>
      </c>
      <c r="BFJ75" s="20" t="str">
        <f t="shared" si="419"/>
        <v/>
      </c>
      <c r="BFK75" s="20" t="str">
        <f t="shared" si="420"/>
        <v/>
      </c>
      <c r="BFL75" s="20" t="str">
        <f t="shared" si="421"/>
        <v/>
      </c>
      <c r="BFM75" s="20" t="str">
        <f t="shared" si="422"/>
        <v/>
      </c>
      <c r="BFN75" s="20" t="str">
        <f t="shared" si="423"/>
        <v/>
      </c>
      <c r="BFO75" s="20" t="str">
        <f t="shared" si="424"/>
        <v/>
      </c>
      <c r="BFP75" s="20" t="str">
        <f t="shared" si="425"/>
        <v/>
      </c>
      <c r="BFQ75" s="20" t="str">
        <f t="shared" si="426"/>
        <v/>
      </c>
      <c r="BFR75" s="20" t="str">
        <f t="shared" si="427"/>
        <v/>
      </c>
      <c r="BFS75" s="20" t="str">
        <f t="shared" si="428"/>
        <v/>
      </c>
      <c r="BFT75" s="20" t="str">
        <f t="shared" si="429"/>
        <v/>
      </c>
      <c r="BFU75" s="20" t="str">
        <f t="shared" si="430"/>
        <v/>
      </c>
      <c r="BFV75" s="20" t="str">
        <f t="shared" si="431"/>
        <v/>
      </c>
      <c r="BFW75" s="20" t="str">
        <f t="shared" si="432"/>
        <v/>
      </c>
      <c r="BFX75" s="20" t="str">
        <f t="shared" si="433"/>
        <v/>
      </c>
      <c r="BFY75" s="20" t="str">
        <f t="shared" si="434"/>
        <v/>
      </c>
      <c r="BFZ75" s="20" t="str">
        <f t="shared" si="435"/>
        <v/>
      </c>
      <c r="BGA75" s="20" t="str">
        <f t="shared" si="436"/>
        <v/>
      </c>
      <c r="BGB75" s="20" t="str">
        <f t="shared" si="437"/>
        <v/>
      </c>
      <c r="BGC75" s="20" t="str">
        <f t="shared" si="438"/>
        <v/>
      </c>
      <c r="BGD75" s="20" t="str">
        <f t="shared" si="439"/>
        <v/>
      </c>
      <c r="BGE75" s="20" t="str">
        <f t="shared" si="440"/>
        <v/>
      </c>
      <c r="BGF75" s="20" t="str">
        <f t="shared" si="441"/>
        <v/>
      </c>
      <c r="BGG75" s="20" t="str">
        <f t="shared" si="442"/>
        <v/>
      </c>
      <c r="BGH75" s="20" t="str">
        <f t="shared" si="443"/>
        <v/>
      </c>
      <c r="BGI75" s="20" t="str">
        <f t="shared" si="444"/>
        <v/>
      </c>
      <c r="BGJ75" s="20" t="str">
        <f t="shared" si="445"/>
        <v/>
      </c>
      <c r="BGK75" s="20" t="str">
        <f t="shared" si="446"/>
        <v/>
      </c>
      <c r="BGL75" s="20" t="str">
        <f t="shared" si="447"/>
        <v/>
      </c>
      <c r="BGM75" s="20" t="str">
        <f t="shared" si="448"/>
        <v/>
      </c>
      <c r="BGN75" s="20" t="str">
        <f t="shared" si="449"/>
        <v/>
      </c>
      <c r="BGO75" s="20" t="str">
        <f t="shared" si="450"/>
        <v/>
      </c>
      <c r="BGP75" s="20" t="str">
        <f t="shared" si="451"/>
        <v/>
      </c>
      <c r="BGQ75" s="20" t="str">
        <f t="shared" si="452"/>
        <v/>
      </c>
      <c r="BGR75" s="20" t="str">
        <f t="shared" si="453"/>
        <v/>
      </c>
      <c r="BGS75" s="20" t="str">
        <f t="shared" si="454"/>
        <v/>
      </c>
      <c r="BGT75" s="20" t="str">
        <f t="shared" si="455"/>
        <v/>
      </c>
      <c r="BGU75" s="20" t="str">
        <f t="shared" si="456"/>
        <v/>
      </c>
      <c r="BGV75" s="20" t="str">
        <f t="shared" si="457"/>
        <v/>
      </c>
      <c r="BGW75" s="20" t="str">
        <f t="shared" si="458"/>
        <v/>
      </c>
      <c r="BGX75" s="20" t="str">
        <f t="shared" si="459"/>
        <v/>
      </c>
      <c r="BGY75" s="20" t="str">
        <f t="shared" si="460"/>
        <v/>
      </c>
      <c r="BGZ75" s="20" t="str">
        <f t="shared" si="461"/>
        <v/>
      </c>
      <c r="BHA75" s="20" t="str">
        <f t="shared" si="462"/>
        <v/>
      </c>
      <c r="BHB75" s="20" t="str">
        <f t="shared" si="463"/>
        <v/>
      </c>
      <c r="BHC75" s="20" t="str">
        <f t="shared" si="464"/>
        <v/>
      </c>
      <c r="BHD75" s="20" t="str">
        <f t="shared" si="465"/>
        <v/>
      </c>
      <c r="BHE75" s="20" t="str">
        <f t="shared" si="466"/>
        <v/>
      </c>
      <c r="BHF75" s="20" t="str">
        <f t="shared" si="467"/>
        <v/>
      </c>
      <c r="BHG75" s="20" t="str">
        <f t="shared" si="468"/>
        <v/>
      </c>
      <c r="BHJ75" s="20" t="str">
        <f t="shared" si="469"/>
        <v/>
      </c>
      <c r="BHL75" s="20" t="str">
        <f t="shared" si="315"/>
        <v/>
      </c>
      <c r="BHM75" s="20" t="str">
        <f t="shared" si="315"/>
        <v/>
      </c>
      <c r="BHN75" s="20" t="str">
        <f t="shared" si="315"/>
        <v/>
      </c>
      <c r="BHO75" s="20" t="str">
        <f t="shared" si="315"/>
        <v/>
      </c>
      <c r="BHP75" s="20" t="str">
        <f t="shared" si="315"/>
        <v/>
      </c>
      <c r="BHQ75" s="20" t="str">
        <f t="shared" si="315"/>
        <v/>
      </c>
      <c r="BHR75" s="20" t="str">
        <f t="shared" si="315"/>
        <v/>
      </c>
      <c r="BHS75" s="20" t="str">
        <f t="shared" si="315"/>
        <v/>
      </c>
      <c r="BHT75" s="20" t="str">
        <f t="shared" si="315"/>
        <v/>
      </c>
      <c r="BHU75" s="20" t="str">
        <f t="shared" si="315"/>
        <v/>
      </c>
      <c r="BHV75" s="20" t="str">
        <f t="shared" si="315"/>
        <v/>
      </c>
      <c r="BHW75" s="20" t="str">
        <f t="shared" si="315"/>
        <v/>
      </c>
      <c r="BHX75" s="20" t="str">
        <f t="shared" si="315"/>
        <v/>
      </c>
      <c r="BHY75" s="20" t="str">
        <f t="shared" si="315"/>
        <v/>
      </c>
      <c r="BHZ75" s="20" t="str">
        <f t="shared" si="315"/>
        <v/>
      </c>
      <c r="BIA75" s="20" t="str">
        <f t="shared" si="315"/>
        <v/>
      </c>
      <c r="BIB75" s="20" t="str">
        <f t="shared" si="314"/>
        <v/>
      </c>
      <c r="BIC75" s="20" t="str">
        <f t="shared" si="314"/>
        <v/>
      </c>
      <c r="BID75" s="20" t="str">
        <f t="shared" si="314"/>
        <v/>
      </c>
      <c r="BIE75" s="20" t="str">
        <f t="shared" si="314"/>
        <v/>
      </c>
    </row>
    <row r="76" spans="1:104 1303:1591" ht="14.5">
      <c r="A76" s="523">
        <v>70</v>
      </c>
      <c r="B76" s="510" t="str">
        <f>IF('لصق اكسل الفورمز'!E71="","",'لصق اكسل الفورمز'!E71)</f>
        <v/>
      </c>
      <c r="C76" s="510" t="str">
        <f t="shared" si="316"/>
        <v/>
      </c>
      <c r="D76" s="510" t="str">
        <f t="shared" si="276"/>
        <v/>
      </c>
      <c r="E76" s="510" t="str">
        <f t="shared" si="277"/>
        <v/>
      </c>
      <c r="F76" s="510" t="str">
        <f t="shared" si="278"/>
        <v/>
      </c>
      <c r="G76" s="510" t="str">
        <f t="shared" si="279"/>
        <v/>
      </c>
      <c r="H76" s="510" t="str">
        <f t="shared" si="280"/>
        <v/>
      </c>
      <c r="I76" s="510" t="str">
        <f t="shared" si="281"/>
        <v/>
      </c>
      <c r="J76" s="510" t="str">
        <f t="shared" si="282"/>
        <v/>
      </c>
      <c r="K76" s="510" t="str">
        <f t="shared" si="283"/>
        <v/>
      </c>
      <c r="L76" s="510" t="str">
        <f t="shared" si="253"/>
        <v/>
      </c>
      <c r="M76" s="510" t="str">
        <f t="shared" si="254"/>
        <v/>
      </c>
      <c r="N76" s="510" t="str">
        <f t="shared" si="255"/>
        <v/>
      </c>
      <c r="O76" s="510" t="str">
        <f t="shared" si="256"/>
        <v/>
      </c>
      <c r="P76" s="510" t="str">
        <f t="shared" si="257"/>
        <v/>
      </c>
      <c r="Q76" s="510" t="str">
        <f t="shared" si="258"/>
        <v/>
      </c>
      <c r="R76" s="510" t="str">
        <f t="shared" si="259"/>
        <v/>
      </c>
      <c r="S76" s="510" t="str">
        <f t="shared" si="260"/>
        <v/>
      </c>
      <c r="T76" s="510" t="str">
        <f t="shared" si="261"/>
        <v/>
      </c>
      <c r="U76" s="510" t="str">
        <f t="shared" si="262"/>
        <v/>
      </c>
      <c r="V76" s="510" t="str">
        <f t="shared" si="263"/>
        <v/>
      </c>
      <c r="W76" s="527" t="str">
        <f t="shared" si="317"/>
        <v/>
      </c>
      <c r="X76" s="510" t="str">
        <f t="shared" si="318"/>
        <v/>
      </c>
      <c r="Y76" s="564" t="str">
        <f t="shared" si="319"/>
        <v/>
      </c>
      <c r="AL76" s="20">
        <f t="shared" si="320"/>
        <v>0</v>
      </c>
      <c r="AM76" s="20">
        <f t="shared" si="321"/>
        <v>0</v>
      </c>
      <c r="AO76" s="20" t="str">
        <f t="shared" si="322"/>
        <v/>
      </c>
      <c r="AQ76" s="20" t="str">
        <f t="shared" si="252"/>
        <v/>
      </c>
      <c r="AR76" s="20" t="str">
        <f t="shared" si="323"/>
        <v/>
      </c>
      <c r="AS76" s="20" t="str">
        <f t="shared" si="324"/>
        <v/>
      </c>
      <c r="AT76" s="20" t="str">
        <f t="shared" si="325"/>
        <v/>
      </c>
      <c r="AU76" s="20" t="str">
        <f t="shared" si="326"/>
        <v/>
      </c>
      <c r="AV76" s="20" t="str">
        <f t="shared" si="327"/>
        <v/>
      </c>
      <c r="AW76" s="20" t="str">
        <f t="shared" si="328"/>
        <v/>
      </c>
      <c r="AX76" s="20" t="str">
        <f t="shared" si="329"/>
        <v/>
      </c>
      <c r="AY76" s="20" t="str">
        <f t="shared" si="330"/>
        <v/>
      </c>
      <c r="AZ76" s="20" t="str">
        <f t="shared" si="331"/>
        <v/>
      </c>
      <c r="BA76" s="20" t="str">
        <f t="shared" si="332"/>
        <v/>
      </c>
      <c r="BB76" s="20" t="str">
        <f t="shared" si="333"/>
        <v/>
      </c>
      <c r="BC76" s="20" t="str">
        <f t="shared" si="334"/>
        <v/>
      </c>
      <c r="BD76" s="20" t="str">
        <f t="shared" si="335"/>
        <v/>
      </c>
      <c r="BE76" s="20" t="str">
        <f t="shared" si="336"/>
        <v/>
      </c>
      <c r="BF76" s="20" t="str">
        <f t="shared" si="337"/>
        <v/>
      </c>
      <c r="BG76" s="20" t="str">
        <f t="shared" si="338"/>
        <v/>
      </c>
      <c r="BH76" s="20" t="str">
        <f t="shared" si="339"/>
        <v/>
      </c>
      <c r="BI76" s="20" t="str">
        <f t="shared" si="340"/>
        <v/>
      </c>
      <c r="BJ76" s="20" t="str">
        <f t="shared" si="341"/>
        <v/>
      </c>
      <c r="BL76" s="38" t="e">
        <f t="shared" si="342"/>
        <v>#DIV/0!</v>
      </c>
      <c r="BM76" s="4">
        <f t="shared" si="343"/>
        <v>0</v>
      </c>
      <c r="BN76" s="4">
        <f t="shared" si="344"/>
        <v>0</v>
      </c>
      <c r="BO76" s="4">
        <f t="shared" si="345"/>
        <v>0</v>
      </c>
      <c r="BP76" s="173" t="str">
        <f t="shared" si="346"/>
        <v/>
      </c>
      <c r="BQ76" s="4">
        <f t="shared" si="347"/>
        <v>0</v>
      </c>
      <c r="BT76" s="268" t="str">
        <f t="shared" si="348"/>
        <v/>
      </c>
      <c r="BU76" s="268" t="str">
        <f t="shared" si="349"/>
        <v/>
      </c>
      <c r="BX76" s="20">
        <f t="shared" si="350"/>
        <v>1</v>
      </c>
      <c r="CG76" s="20" t="str">
        <f t="shared" si="351"/>
        <v/>
      </c>
      <c r="CH76" s="20" t="str">
        <f t="shared" si="307"/>
        <v/>
      </c>
      <c r="CI76" s="20" t="str">
        <f t="shared" si="308"/>
        <v/>
      </c>
      <c r="CJ76" s="20" t="str">
        <f t="shared" si="309"/>
        <v/>
      </c>
      <c r="CK76" s="20" t="str">
        <f t="shared" si="284"/>
        <v/>
      </c>
      <c r="CL76" s="20" t="str">
        <f t="shared" si="285"/>
        <v/>
      </c>
      <c r="CM76" s="20" t="str">
        <f t="shared" si="286"/>
        <v/>
      </c>
      <c r="CN76" s="20" t="str">
        <f t="shared" si="287"/>
        <v/>
      </c>
      <c r="CO76" s="20" t="str">
        <f t="shared" si="288"/>
        <v/>
      </c>
      <c r="CP76" s="20" t="str">
        <f t="shared" si="289"/>
        <v/>
      </c>
      <c r="CQ76" s="20" t="str">
        <f t="shared" si="290"/>
        <v/>
      </c>
      <c r="CR76" s="20" t="str">
        <f t="shared" si="291"/>
        <v/>
      </c>
      <c r="CS76" s="20" t="str">
        <f t="shared" si="292"/>
        <v/>
      </c>
      <c r="CT76" s="20" t="str">
        <f t="shared" si="293"/>
        <v/>
      </c>
      <c r="CU76" s="20" t="str">
        <f t="shared" si="294"/>
        <v/>
      </c>
      <c r="CV76" s="20" t="str">
        <f t="shared" si="295"/>
        <v/>
      </c>
      <c r="CW76" s="20" t="str">
        <f t="shared" si="296"/>
        <v/>
      </c>
      <c r="CX76" s="20" t="str">
        <f t="shared" si="297"/>
        <v/>
      </c>
      <c r="CY76" s="20" t="str">
        <f t="shared" si="298"/>
        <v/>
      </c>
      <c r="CZ76" s="20" t="str">
        <f t="shared" si="298"/>
        <v/>
      </c>
      <c r="AXC76" s="20" t="str">
        <f>IF('لصق اكسل الفورمز'!A71="","",'لصق اكسل الفورمز'!A71)</f>
        <v/>
      </c>
      <c r="AXD76" s="20" t="str">
        <f>IF('لصق اكسل الفورمز'!B71="","",'لصق اكسل الفورمز'!B71)</f>
        <v/>
      </c>
      <c r="AXE76" s="20" t="str">
        <f>IF('لصق اكسل الفورمز'!C71="","",'لصق اكسل الفورمز'!C71)</f>
        <v/>
      </c>
      <c r="AXF76" s="20" t="str">
        <f>IF('لصق اكسل الفورمز'!D71="","",'لصق اكسل الفورمز'!D71)</f>
        <v/>
      </c>
      <c r="AXG76" s="20" t="str">
        <f>IF('لصق اكسل الفورمز'!E71="","",'لصق اكسل الفورمز'!E71)</f>
        <v/>
      </c>
      <c r="AXH76" s="20" t="str">
        <f>IF('لصق اكسل الفورمز'!F71="","",'لصق اكسل الفورمز'!F71)</f>
        <v/>
      </c>
      <c r="AXI76" s="20" t="str">
        <f>IF('لصق اكسل الفورمز'!G71="","",'لصق اكسل الفورمز'!G71)</f>
        <v/>
      </c>
      <c r="AXJ76" s="20" t="str">
        <f>IF('لصق اكسل الفورمز'!H71="","",'لصق اكسل الفورمز'!H71)</f>
        <v/>
      </c>
      <c r="AXK76" s="20" t="str">
        <f>IF('لصق اكسل الفورمز'!I71="","",'لصق اكسل الفورمز'!I71)</f>
        <v/>
      </c>
      <c r="AXL76" s="20" t="str">
        <f>IF('لصق اكسل الفورمز'!J71="","",'لصق اكسل الفورمز'!J71)</f>
        <v/>
      </c>
      <c r="AXM76" s="20" t="str">
        <f>IF('لصق اكسل الفورمز'!K71="","",'لصق اكسل الفورمز'!K71)</f>
        <v/>
      </c>
      <c r="AXN76" s="20" t="str">
        <f>IF('لصق اكسل الفورمز'!L71="","",'لصق اكسل الفورمز'!L71)</f>
        <v/>
      </c>
      <c r="AXO76" s="20" t="str">
        <f>IF('لصق اكسل الفورمز'!M71="","",'لصق اكسل الفورمز'!M71)</f>
        <v/>
      </c>
      <c r="AXP76" s="20" t="str">
        <f>IF('لصق اكسل الفورمز'!N71="","",'لصق اكسل الفورمز'!N71)</f>
        <v/>
      </c>
      <c r="AXQ76" s="20" t="str">
        <f>IF('لصق اكسل الفورمز'!O71="","",'لصق اكسل الفورمز'!O71)</f>
        <v/>
      </c>
      <c r="AXR76" s="20" t="str">
        <f>IF('لصق اكسل الفورمز'!P71="","",'لصق اكسل الفورمز'!P71)</f>
        <v/>
      </c>
      <c r="AXS76" s="20" t="str">
        <f>IF('لصق اكسل الفورمز'!Q71="","",'لصق اكسل الفورمز'!Q71)</f>
        <v/>
      </c>
      <c r="AXT76" s="20" t="str">
        <f>IF('لصق اكسل الفورمز'!R71="","",'لصق اكسل الفورمز'!R71)</f>
        <v/>
      </c>
      <c r="AXU76" s="20" t="str">
        <f>IF('لصق اكسل الفورمز'!S71="","",'لصق اكسل الفورمز'!S71)</f>
        <v/>
      </c>
      <c r="AXV76" s="20" t="str">
        <f>IF('لصق اكسل الفورمز'!T71="","",'لصق اكسل الفورمز'!T71)</f>
        <v/>
      </c>
      <c r="AXW76" s="20" t="str">
        <f>IF('لصق اكسل الفورمز'!U71="","",'لصق اكسل الفورمز'!U71)</f>
        <v/>
      </c>
      <c r="AXX76" s="20" t="str">
        <f>IF('لصق اكسل الفورمز'!V71="","",'لصق اكسل الفورمز'!V71)</f>
        <v/>
      </c>
      <c r="AXY76" s="20" t="str">
        <f>IF('لصق اكسل الفورمز'!W71="","",'لصق اكسل الفورمز'!W71)</f>
        <v/>
      </c>
      <c r="AXZ76" s="20" t="str">
        <f>IF('لصق اكسل الفورمز'!X71="","",'لصق اكسل الفورمز'!X71)</f>
        <v/>
      </c>
      <c r="AYA76" s="20" t="str">
        <f>IF('لصق اكسل الفورمز'!Y71="","",'لصق اكسل الفورمز'!Y71)</f>
        <v/>
      </c>
      <c r="AYB76" s="20" t="str">
        <f>IF('لصق اكسل الفورمز'!Z71="","",'لصق اكسل الفورمز'!Z71)</f>
        <v/>
      </c>
      <c r="AYC76" s="20" t="str">
        <f>IF('لصق اكسل الفورمز'!AA71="","",'لصق اكسل الفورمز'!AA71)</f>
        <v/>
      </c>
      <c r="AYD76" s="20" t="str">
        <f>IF('لصق اكسل الفورمز'!AB71="","",'لصق اكسل الفورمز'!AB71)</f>
        <v/>
      </c>
      <c r="AYE76" s="20" t="str">
        <f>IF('لصق اكسل الفورمز'!AC71="","",'لصق اكسل الفورمز'!AC71)</f>
        <v/>
      </c>
      <c r="AYF76" s="20" t="str">
        <f>IF('لصق اكسل الفورمز'!AD71="","",'لصق اكسل الفورمز'!AD71)</f>
        <v/>
      </c>
      <c r="AYG76" s="20" t="str">
        <f>IF('لصق اكسل الفورمز'!AE71="","",'لصق اكسل الفورمز'!AE71)</f>
        <v/>
      </c>
      <c r="AYH76" s="20" t="str">
        <f>IF('لصق اكسل الفورمز'!AF71="","",'لصق اكسل الفورمز'!AF71)</f>
        <v/>
      </c>
      <c r="AYI76" s="20" t="str">
        <f>IF('لصق اكسل الفورمز'!AG71="","",'لصق اكسل الفورمز'!AG71)</f>
        <v/>
      </c>
      <c r="AYJ76" s="20" t="str">
        <f>IF('لصق اكسل الفورمز'!AH71="","",'لصق اكسل الفورمز'!AH71)</f>
        <v/>
      </c>
      <c r="AYK76" s="20" t="str">
        <f>IF('لصق اكسل الفورمز'!AI71="","",'لصق اكسل الفورمز'!AI71)</f>
        <v/>
      </c>
      <c r="AYL76" s="20" t="str">
        <f>IF('لصق اكسل الفورمز'!AJ71="","",'لصق اكسل الفورمز'!AJ71)</f>
        <v/>
      </c>
      <c r="AYM76" s="20" t="str">
        <f>IF('لصق اكسل الفورمز'!AK71="","",'لصق اكسل الفورمز'!AK71)</f>
        <v/>
      </c>
      <c r="AYN76" s="20" t="str">
        <f>IF('لصق اكسل الفورمز'!AL71="","",'لصق اكسل الفورمز'!AL71)</f>
        <v/>
      </c>
      <c r="AYO76" s="20" t="str">
        <f>IF('لصق اكسل الفورمز'!AM71="","",'لصق اكسل الفورمز'!AM71)</f>
        <v/>
      </c>
      <c r="AYP76" s="20" t="str">
        <f>IF('لصق اكسل الفورمز'!AN71="","",'لصق اكسل الفورمز'!AN71)</f>
        <v/>
      </c>
      <c r="AYQ76" s="20" t="str">
        <f>IF('لصق اكسل الفورمز'!AO71="","",'لصق اكسل الفورمز'!AO71)</f>
        <v/>
      </c>
      <c r="AYR76" s="20" t="str">
        <f>IF('لصق اكسل الفورمز'!AP71="","",'لصق اكسل الفورمز'!AP71)</f>
        <v/>
      </c>
      <c r="AYS76" s="20" t="str">
        <f>IF('لصق اكسل الفورمز'!AQ71="","",'لصق اكسل الفورمز'!AQ71)</f>
        <v/>
      </c>
      <c r="AYT76" s="20" t="str">
        <f>IF('لصق اكسل الفورمز'!AR71="","",'لصق اكسل الفورمز'!AR71)</f>
        <v/>
      </c>
      <c r="AYU76" s="20" t="str">
        <f>IF('لصق اكسل الفورمز'!AS71="","",'لصق اكسل الفورمز'!AS71)</f>
        <v/>
      </c>
      <c r="AYV76" s="20" t="str">
        <f>IF('لصق اكسل الفورمز'!AT71="","",'لصق اكسل الفورمز'!AT71)</f>
        <v/>
      </c>
      <c r="AYW76" s="20" t="str">
        <f>IF('لصق اكسل الفورمز'!AU71="","",'لصق اكسل الفورمز'!AU71)</f>
        <v/>
      </c>
      <c r="AYX76" s="20" t="str">
        <f>IF('لصق اكسل الفورمز'!AV71="","",'لصق اكسل الفورمز'!AV71)</f>
        <v/>
      </c>
      <c r="AYY76" s="20" t="str">
        <f>IF('لصق اكسل الفورمز'!AW71="","",'لصق اكسل الفورمز'!AW71)</f>
        <v/>
      </c>
      <c r="AYZ76" s="20" t="str">
        <f>IF('لصق اكسل الفورمز'!AX71="","",'لصق اكسل الفورمز'!AX71)</f>
        <v/>
      </c>
      <c r="AZA76" s="20" t="str">
        <f>IF('لصق اكسل الفورمز'!AY71="","",'لصق اكسل الفورمز'!AY71)</f>
        <v/>
      </c>
      <c r="AZB76" s="20" t="str">
        <f>IF('لصق اكسل الفورمز'!AZ71="","",'لصق اكسل الفورمز'!AZ71)</f>
        <v/>
      </c>
      <c r="AZC76" s="20" t="str">
        <f>IF('لصق اكسل الفورمز'!BA71="","",'لصق اكسل الفورمز'!BA71)</f>
        <v/>
      </c>
      <c r="AZD76" s="20" t="str">
        <f>IF('لصق اكسل الفورمز'!BB71="","",'لصق اكسل الفورمز'!BB71)</f>
        <v/>
      </c>
      <c r="AZE76" s="20" t="str">
        <f>IF('لصق اكسل الفورمز'!BC71="","",'لصق اكسل الفورمز'!BC71)</f>
        <v/>
      </c>
      <c r="AZF76" s="20" t="str">
        <f>IF('لصق اكسل الفورمز'!BD71="","",'لصق اكسل الفورمز'!BD71)</f>
        <v/>
      </c>
      <c r="AZG76" s="20" t="str">
        <f>IF('لصق اكسل الفورمز'!BE71="","",'لصق اكسل الفورمز'!BE71)</f>
        <v/>
      </c>
      <c r="AZH76" s="20" t="str">
        <f>IF('لصق اكسل الفورمز'!BF71="","",'لصق اكسل الفورمز'!BF71)</f>
        <v/>
      </c>
      <c r="AZI76" s="20" t="str">
        <f>IF('لصق اكسل الفورمز'!BG71="","",'لصق اكسل الفورمز'!BG71)</f>
        <v/>
      </c>
      <c r="AZJ76" s="20" t="str">
        <f>IF('لصق اكسل الفورمز'!BH71="","",'لصق اكسل الفورمز'!BH71)</f>
        <v/>
      </c>
      <c r="AZK76" s="20" t="str">
        <f>IF('لصق اكسل الفورمز'!BI71="","",'لصق اكسل الفورمز'!BI71)</f>
        <v/>
      </c>
      <c r="AZL76" s="20" t="str">
        <f>IF('لصق اكسل الفورمز'!BJ71="","",'لصق اكسل الفورمز'!BJ71)</f>
        <v/>
      </c>
      <c r="AZM76" s="20" t="str">
        <f>IF('لصق اكسل الفورمز'!BK71="","",'لصق اكسل الفورمز'!BK71)</f>
        <v/>
      </c>
      <c r="AZN76" s="20" t="str">
        <f>IF('لصق اكسل الفورمز'!BL71="","",'لصق اكسل الفورمز'!BL71)</f>
        <v/>
      </c>
      <c r="AZO76" s="20" t="str">
        <f>IF('لصق اكسل الفورمز'!BM71="","",'لصق اكسل الفورمز'!BM71)</f>
        <v/>
      </c>
      <c r="AZP76" s="20" t="str">
        <f>IF('لصق اكسل الفورمز'!BN71="","",'لصق اكسل الفورمز'!BN71)</f>
        <v/>
      </c>
      <c r="AZQ76" s="20" t="str">
        <f>IF('لصق اكسل الفورمز'!BO71="","",'لصق اكسل الفورمز'!BO71)</f>
        <v/>
      </c>
      <c r="AZR76" s="20" t="str">
        <f>IF('لصق اكسل الفورمز'!BP71="","",'لصق اكسل الفورمز'!BP71)</f>
        <v/>
      </c>
      <c r="AZS76" s="20" t="str">
        <f>IF('لصق اكسل الفورمز'!BQ71="","",'لصق اكسل الفورمز'!BQ71)</f>
        <v/>
      </c>
      <c r="AZT76" s="20" t="str">
        <f>IF('لصق اكسل الفورمز'!BR71="","",'لصق اكسل الفورمز'!BR71)</f>
        <v/>
      </c>
      <c r="AZU76" s="20" t="str">
        <f>IF('لصق اكسل الفورمز'!BS71="","",'لصق اكسل الفورمز'!BS71)</f>
        <v/>
      </c>
      <c r="AZV76" s="20" t="str">
        <f>IF('لصق اكسل الفورمز'!BT71="","",'لصق اكسل الفورمز'!BT71)</f>
        <v/>
      </c>
      <c r="AZW76" s="20" t="str">
        <f>IF('لصق اكسل الفورمز'!BU71="","",'لصق اكسل الفورمز'!BU71)</f>
        <v/>
      </c>
      <c r="AZX76" s="20" t="str">
        <f>IF('لصق اكسل الفورمز'!BV71="","",'لصق اكسل الفورمز'!BV71)</f>
        <v/>
      </c>
      <c r="AZY76" s="20" t="str">
        <f>IF('لصق اكسل الفورمز'!BW71="","",'لصق اكسل الفورمز'!BW71)</f>
        <v/>
      </c>
      <c r="AZZ76" s="20" t="str">
        <f>IF('لصق اكسل الفورمز'!BX71="","",'لصق اكسل الفورمز'!BX71)</f>
        <v/>
      </c>
      <c r="BAA76" s="20" t="str">
        <f>IF('لصق اكسل الفورمز'!BY71="","",'لصق اكسل الفورمز'!BY71)</f>
        <v/>
      </c>
      <c r="BAB76" s="20" t="str">
        <f>IF('لصق اكسل الفورمز'!BZ71="","",'لصق اكسل الفورمز'!BZ71)</f>
        <v/>
      </c>
      <c r="BAC76" s="20" t="str">
        <f>IF('لصق اكسل الفورمز'!CA71="","",'لصق اكسل الفورمز'!CA71)</f>
        <v/>
      </c>
      <c r="BAD76" s="20" t="str">
        <f>IF('لصق اكسل الفورمز'!CB71="","",'لصق اكسل الفورمز'!CB71)</f>
        <v/>
      </c>
      <c r="BAE76" s="20" t="str">
        <f>IF('لصق اكسل الفورمز'!CC71="","",'لصق اكسل الفورمز'!CC71)</f>
        <v/>
      </c>
      <c r="BAF76" s="20" t="str">
        <f>IF('لصق اكسل الفورمز'!CD71="","",'لصق اكسل الفورمز'!CD71)</f>
        <v/>
      </c>
      <c r="BAG76" s="20" t="str">
        <f>IF('لصق اكسل الفورمز'!CE71="","",'لصق اكسل الفورمز'!CE71)</f>
        <v/>
      </c>
      <c r="BAH76" s="20" t="str">
        <f>IF('لصق اكسل الفورمز'!CF71="","",'لصق اكسل الفورمز'!CF71)</f>
        <v/>
      </c>
      <c r="BAI76" s="20" t="str">
        <f>IF('لصق اكسل الفورمز'!CG71="","",'لصق اكسل الفورمز'!CG71)</f>
        <v/>
      </c>
      <c r="BAJ76" s="20" t="str">
        <f>IF('لصق اكسل الفورمز'!CH71="","",'لصق اكسل الفورمز'!CH71)</f>
        <v/>
      </c>
      <c r="BAK76" s="20" t="str">
        <f>IF('لصق اكسل الفورمز'!CI71="","",'لصق اكسل الفورمز'!CI71)</f>
        <v/>
      </c>
      <c r="BAL76" s="20" t="str">
        <f>IF('لصق اكسل الفورمز'!CJ71="","",'لصق اكسل الفورمز'!CJ71)</f>
        <v/>
      </c>
      <c r="BAM76" s="20" t="str">
        <f>IF('لصق اكسل الفورمز'!CK71="","",'لصق اكسل الفورمز'!CK71)</f>
        <v/>
      </c>
      <c r="BAN76" s="20" t="str">
        <f>IF('لصق اكسل الفورمز'!CL71="","",'لصق اكسل الفورمز'!CL71)</f>
        <v/>
      </c>
      <c r="BAO76" s="20" t="str">
        <f>IF('لصق اكسل الفورمز'!CM71="","",'لصق اكسل الفورمز'!CM71)</f>
        <v/>
      </c>
      <c r="BAP76" s="20" t="str">
        <f>IF('لصق اكسل الفورمز'!CN71="","",'لصق اكسل الفورمز'!CN71)</f>
        <v/>
      </c>
      <c r="BAQ76" s="20" t="str">
        <f>IF('لصق اكسل الفورمز'!CO71="","",'لصق اكسل الفورمز'!CO71)</f>
        <v/>
      </c>
      <c r="BAR76" s="20" t="str">
        <f>IF('لصق اكسل الفورمز'!CP71="","",'لصق اكسل الفورمز'!CP71)</f>
        <v/>
      </c>
      <c r="BAS76" s="20" t="str">
        <f>IF('لصق اكسل الفورمز'!CQ71="","",'لصق اكسل الفورمز'!CQ71)</f>
        <v/>
      </c>
      <c r="BAT76" s="20" t="str">
        <f>IF('لصق اكسل الفورمز'!CR71="","",'لصق اكسل الفورمز'!CR71)</f>
        <v/>
      </c>
      <c r="BAU76" s="20" t="str">
        <f>IF('لصق اكسل الفورمز'!CS71="","",'لصق اكسل الفورمز'!CS71)</f>
        <v/>
      </c>
      <c r="BAV76" s="20" t="str">
        <f>IF('لصق اكسل الفورمز'!CT71="","",'لصق اكسل الفورمز'!CT71)</f>
        <v/>
      </c>
      <c r="BAW76" s="20" t="str">
        <f>IF('لصق اكسل الفورمز'!CU71="","",'لصق اكسل الفورمز'!CU71)</f>
        <v/>
      </c>
      <c r="BAX76" s="20" t="str">
        <f>IF('لصق اكسل الفورمز'!CV71="","",'لصق اكسل الفورمز'!CV71)</f>
        <v/>
      </c>
      <c r="BAY76" s="20" t="str">
        <f>IF('لصق اكسل الفورمز'!CW71="","",'لصق اكسل الفورمز'!CW71)</f>
        <v/>
      </c>
      <c r="BAZ76" s="20" t="str">
        <f>IF('لصق اكسل الفورمز'!CX71="","",'لصق اكسل الفورمز'!CX71)</f>
        <v/>
      </c>
      <c r="BBA76" s="20" t="str">
        <f>IF('لصق اكسل الفورمز'!CY71="","",'لصق اكسل الفورمز'!CY71)</f>
        <v/>
      </c>
      <c r="BBB76" s="20" t="str">
        <f>IF('لصق اكسل الفورمز'!CZ71="","",'لصق اكسل الفورمز'!CZ71)</f>
        <v/>
      </c>
      <c r="BBC76" s="20" t="str">
        <f>IF('لصق اكسل الفورمز'!DA71="","",'لصق اكسل الفورمز'!DA71)</f>
        <v/>
      </c>
      <c r="BBD76" s="20" t="str">
        <f>IF('لصق اكسل الفورمز'!DB71="","",'لصق اكسل الفورمز'!DB71)</f>
        <v/>
      </c>
      <c r="BBE76" s="20" t="str">
        <f>IF('لصق اكسل الفورمز'!DC71="","",'لصق اكسل الفورمز'!DC71)</f>
        <v/>
      </c>
      <c r="BBF76" s="20" t="str">
        <f>IF('لصق اكسل الفورمز'!DD71="","",'لصق اكسل الفورمز'!DD71)</f>
        <v/>
      </c>
      <c r="BBG76" s="20" t="str">
        <f>IF('لصق اكسل الفورمز'!DE71="","",'لصق اكسل الفورمز'!DE71)</f>
        <v/>
      </c>
      <c r="BBH76" s="20" t="str">
        <f>IF('لصق اكسل الفورمز'!DF71="","",'لصق اكسل الفورمز'!DF71)</f>
        <v/>
      </c>
      <c r="BBI76" s="20" t="str">
        <f>IF('لصق اكسل الفورمز'!DG71="","",'لصق اكسل الفورمز'!DG71)</f>
        <v/>
      </c>
      <c r="BBJ76" s="20" t="str">
        <f>IF('لصق اكسل الفورمز'!DH71="","",'لصق اكسل الفورمز'!DH71)</f>
        <v/>
      </c>
      <c r="BBK76" s="20" t="str">
        <f>IF('لصق اكسل الفورمز'!DI71="","",'لصق اكسل الفورمز'!DI71)</f>
        <v/>
      </c>
      <c r="BBL76" s="20" t="str">
        <f>IF('لصق اكسل الفورمز'!DJ71="","",'لصق اكسل الفورمز'!DJ71)</f>
        <v/>
      </c>
      <c r="BBM76" s="20" t="str">
        <f>IF('لصق اكسل الفورمز'!DK71="","",'لصق اكسل الفورمز'!DK71)</f>
        <v/>
      </c>
      <c r="BBN76" s="20" t="str">
        <f>IF('لصق اكسل الفورمز'!DL71="","",'لصق اكسل الفورمز'!DL71)</f>
        <v/>
      </c>
      <c r="BBO76" s="20" t="str">
        <f>IF('لصق اكسل الفورمز'!DM71="","",'لصق اكسل الفورمز'!DM71)</f>
        <v/>
      </c>
      <c r="BCU76" s="20" t="str">
        <f t="shared" si="352"/>
        <v/>
      </c>
      <c r="BCV76" s="20" t="str">
        <f t="shared" si="353"/>
        <v/>
      </c>
      <c r="BCW76" s="20" t="str">
        <f t="shared" si="354"/>
        <v/>
      </c>
      <c r="BCX76" s="20" t="str">
        <f t="shared" si="355"/>
        <v/>
      </c>
      <c r="BCY76" s="20" t="str">
        <f t="shared" si="356"/>
        <v/>
      </c>
      <c r="BCZ76" s="20" t="str">
        <f t="shared" si="357"/>
        <v/>
      </c>
      <c r="BDA76" s="20" t="str">
        <f t="shared" si="358"/>
        <v/>
      </c>
      <c r="BDB76" s="20" t="str">
        <f t="shared" si="359"/>
        <v/>
      </c>
      <c r="BDC76" s="20" t="str">
        <f t="shared" si="360"/>
        <v/>
      </c>
      <c r="BDD76" s="20" t="str">
        <f t="shared" si="361"/>
        <v/>
      </c>
      <c r="BDE76" s="20" t="str">
        <f t="shared" si="362"/>
        <v/>
      </c>
      <c r="BDF76" s="20" t="str">
        <f t="shared" si="363"/>
        <v/>
      </c>
      <c r="BDG76" s="20" t="str">
        <f t="shared" si="364"/>
        <v/>
      </c>
      <c r="BDH76" s="20" t="str">
        <f t="shared" si="365"/>
        <v/>
      </c>
      <c r="BDI76" s="20" t="str">
        <f t="shared" si="366"/>
        <v/>
      </c>
      <c r="BDJ76" s="20" t="str">
        <f t="shared" si="367"/>
        <v/>
      </c>
      <c r="BDK76" s="20" t="str">
        <f t="shared" si="368"/>
        <v/>
      </c>
      <c r="BDL76" s="20" t="str">
        <f t="shared" si="369"/>
        <v/>
      </c>
      <c r="BDM76" s="20" t="str">
        <f t="shared" si="370"/>
        <v/>
      </c>
      <c r="BDN76" s="20" t="str">
        <f t="shared" si="371"/>
        <v/>
      </c>
      <c r="BDO76" s="20" t="str">
        <f t="shared" si="372"/>
        <v/>
      </c>
      <c r="BDP76" s="20" t="str">
        <f t="shared" si="373"/>
        <v/>
      </c>
      <c r="BDQ76" s="20" t="str">
        <f t="shared" si="374"/>
        <v/>
      </c>
      <c r="BDR76" s="20" t="str">
        <f t="shared" si="375"/>
        <v/>
      </c>
      <c r="BDS76" s="20" t="str">
        <f t="shared" si="376"/>
        <v/>
      </c>
      <c r="BDT76" s="20" t="str">
        <f t="shared" si="377"/>
        <v/>
      </c>
      <c r="BDU76" s="20" t="str">
        <f t="shared" si="378"/>
        <v/>
      </c>
      <c r="BDV76" s="20" t="str">
        <f t="shared" si="379"/>
        <v/>
      </c>
      <c r="BDW76" s="20" t="str">
        <f t="shared" si="380"/>
        <v/>
      </c>
      <c r="BDX76" s="20" t="str">
        <f t="shared" si="381"/>
        <v/>
      </c>
      <c r="BDY76" s="20" t="str">
        <f t="shared" si="382"/>
        <v/>
      </c>
      <c r="BDZ76" s="20" t="str">
        <f t="shared" si="383"/>
        <v/>
      </c>
      <c r="BEA76" s="20" t="str">
        <f t="shared" si="384"/>
        <v/>
      </c>
      <c r="BEB76" s="20" t="str">
        <f t="shared" si="385"/>
        <v/>
      </c>
      <c r="BEC76" s="20" t="str">
        <f t="shared" si="386"/>
        <v/>
      </c>
      <c r="BED76" s="20" t="str">
        <f t="shared" si="387"/>
        <v/>
      </c>
      <c r="BEE76" s="20" t="str">
        <f t="shared" si="388"/>
        <v/>
      </c>
      <c r="BEF76" s="20" t="str">
        <f t="shared" si="389"/>
        <v/>
      </c>
      <c r="BEG76" s="20" t="str">
        <f t="shared" si="390"/>
        <v/>
      </c>
      <c r="BEH76" s="20" t="str">
        <f t="shared" si="391"/>
        <v/>
      </c>
      <c r="BEI76" s="20" t="str">
        <f t="shared" si="392"/>
        <v/>
      </c>
      <c r="BEJ76" s="20" t="str">
        <f t="shared" si="393"/>
        <v/>
      </c>
      <c r="BEK76" s="20" t="str">
        <f t="shared" si="394"/>
        <v/>
      </c>
      <c r="BEL76" s="20" t="str">
        <f t="shared" si="395"/>
        <v/>
      </c>
      <c r="BEM76" s="20" t="str">
        <f t="shared" si="396"/>
        <v/>
      </c>
      <c r="BEN76" s="20" t="str">
        <f t="shared" si="397"/>
        <v/>
      </c>
      <c r="BEO76" s="20" t="str">
        <f t="shared" si="398"/>
        <v/>
      </c>
      <c r="BEP76" s="20" t="str">
        <f t="shared" si="399"/>
        <v/>
      </c>
      <c r="BEQ76" s="20" t="str">
        <f t="shared" si="400"/>
        <v/>
      </c>
      <c r="BER76" s="20" t="str">
        <f t="shared" si="401"/>
        <v/>
      </c>
      <c r="BES76" s="20" t="str">
        <f t="shared" si="402"/>
        <v/>
      </c>
      <c r="BET76" s="20" t="str">
        <f t="shared" si="403"/>
        <v/>
      </c>
      <c r="BEU76" s="20" t="str">
        <f t="shared" si="404"/>
        <v/>
      </c>
      <c r="BEV76" s="20" t="str">
        <f t="shared" si="405"/>
        <v/>
      </c>
      <c r="BEW76" s="20" t="str">
        <f t="shared" si="406"/>
        <v/>
      </c>
      <c r="BEX76" s="20" t="str">
        <f t="shared" si="407"/>
        <v/>
      </c>
      <c r="BEY76" s="20" t="str">
        <f t="shared" si="408"/>
        <v/>
      </c>
      <c r="BEZ76" s="20" t="str">
        <f t="shared" si="409"/>
        <v/>
      </c>
      <c r="BFA76" s="20" t="str">
        <f t="shared" si="410"/>
        <v/>
      </c>
      <c r="BFB76" s="20" t="str">
        <f t="shared" si="411"/>
        <v/>
      </c>
      <c r="BFC76" s="20" t="str">
        <f t="shared" si="412"/>
        <v/>
      </c>
      <c r="BFD76" s="20" t="str">
        <f t="shared" si="413"/>
        <v/>
      </c>
      <c r="BFE76" s="20" t="str">
        <f t="shared" si="414"/>
        <v/>
      </c>
      <c r="BFF76" s="20" t="str">
        <f t="shared" si="415"/>
        <v/>
      </c>
      <c r="BFG76" s="20" t="str">
        <f t="shared" si="416"/>
        <v/>
      </c>
      <c r="BFH76" s="20" t="str">
        <f t="shared" si="417"/>
        <v/>
      </c>
      <c r="BFI76" s="20" t="str">
        <f t="shared" si="418"/>
        <v/>
      </c>
      <c r="BFJ76" s="20" t="str">
        <f t="shared" si="419"/>
        <v/>
      </c>
      <c r="BFK76" s="20" t="str">
        <f t="shared" si="420"/>
        <v/>
      </c>
      <c r="BFL76" s="20" t="str">
        <f t="shared" si="421"/>
        <v/>
      </c>
      <c r="BFM76" s="20" t="str">
        <f t="shared" si="422"/>
        <v/>
      </c>
      <c r="BFN76" s="20" t="str">
        <f t="shared" si="423"/>
        <v/>
      </c>
      <c r="BFO76" s="20" t="str">
        <f t="shared" si="424"/>
        <v/>
      </c>
      <c r="BFP76" s="20" t="str">
        <f t="shared" si="425"/>
        <v/>
      </c>
      <c r="BFQ76" s="20" t="str">
        <f t="shared" si="426"/>
        <v/>
      </c>
      <c r="BFR76" s="20" t="str">
        <f t="shared" si="427"/>
        <v/>
      </c>
      <c r="BFS76" s="20" t="str">
        <f t="shared" si="428"/>
        <v/>
      </c>
      <c r="BFT76" s="20" t="str">
        <f t="shared" si="429"/>
        <v/>
      </c>
      <c r="BFU76" s="20" t="str">
        <f t="shared" si="430"/>
        <v/>
      </c>
      <c r="BFV76" s="20" t="str">
        <f t="shared" si="431"/>
        <v/>
      </c>
      <c r="BFW76" s="20" t="str">
        <f t="shared" si="432"/>
        <v/>
      </c>
      <c r="BFX76" s="20" t="str">
        <f t="shared" si="433"/>
        <v/>
      </c>
      <c r="BFY76" s="20" t="str">
        <f t="shared" si="434"/>
        <v/>
      </c>
      <c r="BFZ76" s="20" t="str">
        <f t="shared" si="435"/>
        <v/>
      </c>
      <c r="BGA76" s="20" t="str">
        <f t="shared" si="436"/>
        <v/>
      </c>
      <c r="BGB76" s="20" t="str">
        <f t="shared" si="437"/>
        <v/>
      </c>
      <c r="BGC76" s="20" t="str">
        <f t="shared" si="438"/>
        <v/>
      </c>
      <c r="BGD76" s="20" t="str">
        <f t="shared" si="439"/>
        <v/>
      </c>
      <c r="BGE76" s="20" t="str">
        <f t="shared" si="440"/>
        <v/>
      </c>
      <c r="BGF76" s="20" t="str">
        <f t="shared" si="441"/>
        <v/>
      </c>
      <c r="BGG76" s="20" t="str">
        <f t="shared" si="442"/>
        <v/>
      </c>
      <c r="BGH76" s="20" t="str">
        <f t="shared" si="443"/>
        <v/>
      </c>
      <c r="BGI76" s="20" t="str">
        <f t="shared" si="444"/>
        <v/>
      </c>
      <c r="BGJ76" s="20" t="str">
        <f t="shared" si="445"/>
        <v/>
      </c>
      <c r="BGK76" s="20" t="str">
        <f t="shared" si="446"/>
        <v/>
      </c>
      <c r="BGL76" s="20" t="str">
        <f t="shared" si="447"/>
        <v/>
      </c>
      <c r="BGM76" s="20" t="str">
        <f t="shared" si="448"/>
        <v/>
      </c>
      <c r="BGN76" s="20" t="str">
        <f t="shared" si="449"/>
        <v/>
      </c>
      <c r="BGO76" s="20" t="str">
        <f t="shared" si="450"/>
        <v/>
      </c>
      <c r="BGP76" s="20" t="str">
        <f t="shared" si="451"/>
        <v/>
      </c>
      <c r="BGQ76" s="20" t="str">
        <f t="shared" si="452"/>
        <v/>
      </c>
      <c r="BGR76" s="20" t="str">
        <f t="shared" si="453"/>
        <v/>
      </c>
      <c r="BGS76" s="20" t="str">
        <f t="shared" si="454"/>
        <v/>
      </c>
      <c r="BGT76" s="20" t="str">
        <f t="shared" si="455"/>
        <v/>
      </c>
      <c r="BGU76" s="20" t="str">
        <f t="shared" si="456"/>
        <v/>
      </c>
      <c r="BGV76" s="20" t="str">
        <f t="shared" si="457"/>
        <v/>
      </c>
      <c r="BGW76" s="20" t="str">
        <f t="shared" si="458"/>
        <v/>
      </c>
      <c r="BGX76" s="20" t="str">
        <f t="shared" si="459"/>
        <v/>
      </c>
      <c r="BGY76" s="20" t="str">
        <f t="shared" si="460"/>
        <v/>
      </c>
      <c r="BGZ76" s="20" t="str">
        <f t="shared" si="461"/>
        <v/>
      </c>
      <c r="BHA76" s="20" t="str">
        <f t="shared" si="462"/>
        <v/>
      </c>
      <c r="BHB76" s="20" t="str">
        <f t="shared" si="463"/>
        <v/>
      </c>
      <c r="BHC76" s="20" t="str">
        <f t="shared" si="464"/>
        <v/>
      </c>
      <c r="BHD76" s="20" t="str">
        <f t="shared" si="465"/>
        <v/>
      </c>
      <c r="BHE76" s="20" t="str">
        <f t="shared" si="466"/>
        <v/>
      </c>
      <c r="BHF76" s="20" t="str">
        <f t="shared" si="467"/>
        <v/>
      </c>
      <c r="BHG76" s="20" t="str">
        <f t="shared" si="468"/>
        <v/>
      </c>
      <c r="BHJ76" s="20" t="str">
        <f t="shared" si="469"/>
        <v/>
      </c>
      <c r="BHL76" s="20" t="str">
        <f t="shared" si="315"/>
        <v/>
      </c>
      <c r="BHM76" s="20" t="str">
        <f t="shared" si="315"/>
        <v/>
      </c>
      <c r="BHN76" s="20" t="str">
        <f t="shared" si="315"/>
        <v/>
      </c>
      <c r="BHO76" s="20" t="str">
        <f t="shared" si="315"/>
        <v/>
      </c>
      <c r="BHP76" s="20" t="str">
        <f t="shared" si="315"/>
        <v/>
      </c>
      <c r="BHQ76" s="20" t="str">
        <f t="shared" si="315"/>
        <v/>
      </c>
      <c r="BHR76" s="20" t="str">
        <f t="shared" si="315"/>
        <v/>
      </c>
      <c r="BHS76" s="20" t="str">
        <f t="shared" si="315"/>
        <v/>
      </c>
      <c r="BHT76" s="20" t="str">
        <f t="shared" si="315"/>
        <v/>
      </c>
      <c r="BHU76" s="20" t="str">
        <f t="shared" si="315"/>
        <v/>
      </c>
      <c r="BHV76" s="20" t="str">
        <f t="shared" si="315"/>
        <v/>
      </c>
      <c r="BHW76" s="20" t="str">
        <f t="shared" si="315"/>
        <v/>
      </c>
      <c r="BHX76" s="20" t="str">
        <f t="shared" si="315"/>
        <v/>
      </c>
      <c r="BHY76" s="20" t="str">
        <f t="shared" si="315"/>
        <v/>
      </c>
      <c r="BHZ76" s="20" t="str">
        <f t="shared" si="315"/>
        <v/>
      </c>
      <c r="BIA76" s="20" t="str">
        <f t="shared" si="315"/>
        <v/>
      </c>
      <c r="BIB76" s="20" t="str">
        <f t="shared" si="314"/>
        <v/>
      </c>
      <c r="BIC76" s="20" t="str">
        <f t="shared" si="314"/>
        <v/>
      </c>
      <c r="BID76" s="20" t="str">
        <f t="shared" si="314"/>
        <v/>
      </c>
      <c r="BIE76" s="20" t="str">
        <f t="shared" si="314"/>
        <v/>
      </c>
    </row>
    <row r="77" spans="1:104 1303:1591" ht="14.5">
      <c r="A77" s="523">
        <v>71</v>
      </c>
      <c r="B77" s="510" t="str">
        <f>IF('لصق اكسل الفورمز'!E72="","",'لصق اكسل الفورمز'!E72)</f>
        <v/>
      </c>
      <c r="C77" s="510" t="str">
        <f t="shared" si="316"/>
        <v/>
      </c>
      <c r="D77" s="510" t="str">
        <f t="shared" si="276"/>
        <v/>
      </c>
      <c r="E77" s="510" t="str">
        <f t="shared" si="277"/>
        <v/>
      </c>
      <c r="F77" s="510" t="str">
        <f t="shared" si="278"/>
        <v/>
      </c>
      <c r="G77" s="510" t="str">
        <f t="shared" si="279"/>
        <v/>
      </c>
      <c r="H77" s="510" t="str">
        <f t="shared" si="280"/>
        <v/>
      </c>
      <c r="I77" s="510" t="str">
        <f t="shared" si="281"/>
        <v/>
      </c>
      <c r="J77" s="510" t="str">
        <f t="shared" si="282"/>
        <v/>
      </c>
      <c r="K77" s="510" t="str">
        <f t="shared" si="283"/>
        <v/>
      </c>
      <c r="L77" s="510" t="str">
        <f t="shared" si="253"/>
        <v/>
      </c>
      <c r="M77" s="510" t="str">
        <f t="shared" si="254"/>
        <v/>
      </c>
      <c r="N77" s="510" t="str">
        <f t="shared" si="255"/>
        <v/>
      </c>
      <c r="O77" s="510" t="str">
        <f t="shared" si="256"/>
        <v/>
      </c>
      <c r="P77" s="510" t="str">
        <f t="shared" si="257"/>
        <v/>
      </c>
      <c r="Q77" s="510" t="str">
        <f t="shared" si="258"/>
        <v/>
      </c>
      <c r="R77" s="510" t="str">
        <f t="shared" si="259"/>
        <v/>
      </c>
      <c r="S77" s="510" t="str">
        <f t="shared" si="260"/>
        <v/>
      </c>
      <c r="T77" s="510" t="str">
        <f t="shared" si="261"/>
        <v/>
      </c>
      <c r="U77" s="510" t="str">
        <f t="shared" si="262"/>
        <v/>
      </c>
      <c r="V77" s="510" t="str">
        <f t="shared" si="263"/>
        <v/>
      </c>
      <c r="W77" s="527" t="str">
        <f t="shared" si="317"/>
        <v/>
      </c>
      <c r="X77" s="510" t="str">
        <f t="shared" si="318"/>
        <v/>
      </c>
      <c r="Y77" s="564" t="str">
        <f t="shared" si="319"/>
        <v/>
      </c>
      <c r="AL77" s="20">
        <f t="shared" si="320"/>
        <v>0</v>
      </c>
      <c r="AM77" s="20">
        <f t="shared" si="321"/>
        <v>0</v>
      </c>
      <c r="AO77" s="20" t="str">
        <f t="shared" si="322"/>
        <v/>
      </c>
      <c r="AQ77" s="20" t="str">
        <f t="shared" si="252"/>
        <v/>
      </c>
      <c r="AR77" s="20" t="str">
        <f t="shared" si="323"/>
        <v/>
      </c>
      <c r="AS77" s="20" t="str">
        <f t="shared" si="324"/>
        <v/>
      </c>
      <c r="AT77" s="20" t="str">
        <f t="shared" si="325"/>
        <v/>
      </c>
      <c r="AU77" s="20" t="str">
        <f t="shared" si="326"/>
        <v/>
      </c>
      <c r="AV77" s="20" t="str">
        <f t="shared" si="327"/>
        <v/>
      </c>
      <c r="AW77" s="20" t="str">
        <f t="shared" si="328"/>
        <v/>
      </c>
      <c r="AX77" s="20" t="str">
        <f t="shared" si="329"/>
        <v/>
      </c>
      <c r="AY77" s="20" t="str">
        <f t="shared" si="330"/>
        <v/>
      </c>
      <c r="AZ77" s="20" t="str">
        <f t="shared" si="331"/>
        <v/>
      </c>
      <c r="BA77" s="20" t="str">
        <f t="shared" si="332"/>
        <v/>
      </c>
      <c r="BB77" s="20" t="str">
        <f t="shared" si="333"/>
        <v/>
      </c>
      <c r="BC77" s="20" t="str">
        <f t="shared" si="334"/>
        <v/>
      </c>
      <c r="BD77" s="20" t="str">
        <f t="shared" si="335"/>
        <v/>
      </c>
      <c r="BE77" s="20" t="str">
        <f t="shared" si="336"/>
        <v/>
      </c>
      <c r="BF77" s="20" t="str">
        <f t="shared" si="337"/>
        <v/>
      </c>
      <c r="BG77" s="20" t="str">
        <f t="shared" si="338"/>
        <v/>
      </c>
      <c r="BH77" s="20" t="str">
        <f t="shared" si="339"/>
        <v/>
      </c>
      <c r="BI77" s="20" t="str">
        <f t="shared" si="340"/>
        <v/>
      </c>
      <c r="BJ77" s="20" t="str">
        <f t="shared" si="341"/>
        <v/>
      </c>
      <c r="BL77" s="38" t="e">
        <f t="shared" si="342"/>
        <v>#DIV/0!</v>
      </c>
      <c r="BM77" s="4">
        <f t="shared" si="343"/>
        <v>0</v>
      </c>
      <c r="BN77" s="4">
        <f t="shared" si="344"/>
        <v>0</v>
      </c>
      <c r="BO77" s="4">
        <f t="shared" si="345"/>
        <v>0</v>
      </c>
      <c r="BP77" s="173" t="str">
        <f t="shared" si="346"/>
        <v/>
      </c>
      <c r="BQ77" s="4">
        <f t="shared" si="347"/>
        <v>0</v>
      </c>
      <c r="BT77" s="268" t="str">
        <f t="shared" si="348"/>
        <v/>
      </c>
      <c r="BU77" s="268" t="str">
        <f t="shared" si="349"/>
        <v/>
      </c>
      <c r="BX77" s="20">
        <f t="shared" si="350"/>
        <v>1</v>
      </c>
      <c r="CG77" s="20" t="str">
        <f t="shared" si="351"/>
        <v/>
      </c>
      <c r="CH77" s="20" t="str">
        <f t="shared" si="307"/>
        <v/>
      </c>
      <c r="CI77" s="20" t="str">
        <f t="shared" si="308"/>
        <v/>
      </c>
      <c r="CJ77" s="20" t="str">
        <f t="shared" si="309"/>
        <v/>
      </c>
      <c r="CK77" s="20" t="str">
        <f t="shared" si="284"/>
        <v/>
      </c>
      <c r="CL77" s="20" t="str">
        <f t="shared" si="285"/>
        <v/>
      </c>
      <c r="CM77" s="20" t="str">
        <f t="shared" si="286"/>
        <v/>
      </c>
      <c r="CN77" s="20" t="str">
        <f t="shared" si="287"/>
        <v/>
      </c>
      <c r="CO77" s="20" t="str">
        <f t="shared" si="288"/>
        <v/>
      </c>
      <c r="CP77" s="20" t="str">
        <f t="shared" si="289"/>
        <v/>
      </c>
      <c r="CQ77" s="20" t="str">
        <f t="shared" si="290"/>
        <v/>
      </c>
      <c r="CR77" s="20" t="str">
        <f t="shared" si="291"/>
        <v/>
      </c>
      <c r="CS77" s="20" t="str">
        <f t="shared" si="292"/>
        <v/>
      </c>
      <c r="CT77" s="20" t="str">
        <f t="shared" si="293"/>
        <v/>
      </c>
      <c r="CU77" s="20" t="str">
        <f t="shared" si="294"/>
        <v/>
      </c>
      <c r="CV77" s="20" t="str">
        <f t="shared" si="295"/>
        <v/>
      </c>
      <c r="CW77" s="20" t="str">
        <f t="shared" si="296"/>
        <v/>
      </c>
      <c r="CX77" s="20" t="str">
        <f t="shared" si="297"/>
        <v/>
      </c>
      <c r="CY77" s="20" t="str">
        <f t="shared" si="298"/>
        <v/>
      </c>
      <c r="CZ77" s="20" t="str">
        <f t="shared" si="298"/>
        <v/>
      </c>
      <c r="AXC77" s="20" t="str">
        <f>IF('لصق اكسل الفورمز'!A72="","",'لصق اكسل الفورمز'!A72)</f>
        <v/>
      </c>
      <c r="AXD77" s="20" t="str">
        <f>IF('لصق اكسل الفورمز'!B72="","",'لصق اكسل الفورمز'!B72)</f>
        <v/>
      </c>
      <c r="AXE77" s="20" t="str">
        <f>IF('لصق اكسل الفورمز'!C72="","",'لصق اكسل الفورمز'!C72)</f>
        <v/>
      </c>
      <c r="AXF77" s="20" t="str">
        <f>IF('لصق اكسل الفورمز'!D72="","",'لصق اكسل الفورمز'!D72)</f>
        <v/>
      </c>
      <c r="AXG77" s="20" t="str">
        <f>IF('لصق اكسل الفورمز'!E72="","",'لصق اكسل الفورمز'!E72)</f>
        <v/>
      </c>
      <c r="AXH77" s="20" t="str">
        <f>IF('لصق اكسل الفورمز'!F72="","",'لصق اكسل الفورمز'!F72)</f>
        <v/>
      </c>
      <c r="AXI77" s="20" t="str">
        <f>IF('لصق اكسل الفورمز'!G72="","",'لصق اكسل الفورمز'!G72)</f>
        <v/>
      </c>
      <c r="AXJ77" s="20" t="str">
        <f>IF('لصق اكسل الفورمز'!H72="","",'لصق اكسل الفورمز'!H72)</f>
        <v/>
      </c>
      <c r="AXK77" s="20" t="str">
        <f>IF('لصق اكسل الفورمز'!I72="","",'لصق اكسل الفورمز'!I72)</f>
        <v/>
      </c>
      <c r="AXL77" s="20" t="str">
        <f>IF('لصق اكسل الفورمز'!J72="","",'لصق اكسل الفورمز'!J72)</f>
        <v/>
      </c>
      <c r="AXM77" s="20" t="str">
        <f>IF('لصق اكسل الفورمز'!K72="","",'لصق اكسل الفورمز'!K72)</f>
        <v/>
      </c>
      <c r="AXN77" s="20" t="str">
        <f>IF('لصق اكسل الفورمز'!L72="","",'لصق اكسل الفورمز'!L72)</f>
        <v/>
      </c>
      <c r="AXO77" s="20" t="str">
        <f>IF('لصق اكسل الفورمز'!M72="","",'لصق اكسل الفورمز'!M72)</f>
        <v/>
      </c>
      <c r="AXP77" s="20" t="str">
        <f>IF('لصق اكسل الفورمز'!N72="","",'لصق اكسل الفورمز'!N72)</f>
        <v/>
      </c>
      <c r="AXQ77" s="20" t="str">
        <f>IF('لصق اكسل الفورمز'!O72="","",'لصق اكسل الفورمز'!O72)</f>
        <v/>
      </c>
      <c r="AXR77" s="20" t="str">
        <f>IF('لصق اكسل الفورمز'!P72="","",'لصق اكسل الفورمز'!P72)</f>
        <v/>
      </c>
      <c r="AXS77" s="20" t="str">
        <f>IF('لصق اكسل الفورمز'!Q72="","",'لصق اكسل الفورمز'!Q72)</f>
        <v/>
      </c>
      <c r="AXT77" s="20" t="str">
        <f>IF('لصق اكسل الفورمز'!R72="","",'لصق اكسل الفورمز'!R72)</f>
        <v/>
      </c>
      <c r="AXU77" s="20" t="str">
        <f>IF('لصق اكسل الفورمز'!S72="","",'لصق اكسل الفورمز'!S72)</f>
        <v/>
      </c>
      <c r="AXV77" s="20" t="str">
        <f>IF('لصق اكسل الفورمز'!T72="","",'لصق اكسل الفورمز'!T72)</f>
        <v/>
      </c>
      <c r="AXW77" s="20" t="str">
        <f>IF('لصق اكسل الفورمز'!U72="","",'لصق اكسل الفورمز'!U72)</f>
        <v/>
      </c>
      <c r="AXX77" s="20" t="str">
        <f>IF('لصق اكسل الفورمز'!V72="","",'لصق اكسل الفورمز'!V72)</f>
        <v/>
      </c>
      <c r="AXY77" s="20" t="str">
        <f>IF('لصق اكسل الفورمز'!W72="","",'لصق اكسل الفورمز'!W72)</f>
        <v/>
      </c>
      <c r="AXZ77" s="20" t="str">
        <f>IF('لصق اكسل الفورمز'!X72="","",'لصق اكسل الفورمز'!X72)</f>
        <v/>
      </c>
      <c r="AYA77" s="20" t="str">
        <f>IF('لصق اكسل الفورمز'!Y72="","",'لصق اكسل الفورمز'!Y72)</f>
        <v/>
      </c>
      <c r="AYB77" s="20" t="str">
        <f>IF('لصق اكسل الفورمز'!Z72="","",'لصق اكسل الفورمز'!Z72)</f>
        <v/>
      </c>
      <c r="AYC77" s="20" t="str">
        <f>IF('لصق اكسل الفورمز'!AA72="","",'لصق اكسل الفورمز'!AA72)</f>
        <v/>
      </c>
      <c r="AYD77" s="20" t="str">
        <f>IF('لصق اكسل الفورمز'!AB72="","",'لصق اكسل الفورمز'!AB72)</f>
        <v/>
      </c>
      <c r="AYE77" s="20" t="str">
        <f>IF('لصق اكسل الفورمز'!AC72="","",'لصق اكسل الفورمز'!AC72)</f>
        <v/>
      </c>
      <c r="AYF77" s="20" t="str">
        <f>IF('لصق اكسل الفورمز'!AD72="","",'لصق اكسل الفورمز'!AD72)</f>
        <v/>
      </c>
      <c r="AYG77" s="20" t="str">
        <f>IF('لصق اكسل الفورمز'!AE72="","",'لصق اكسل الفورمز'!AE72)</f>
        <v/>
      </c>
      <c r="AYH77" s="20" t="str">
        <f>IF('لصق اكسل الفورمز'!AF72="","",'لصق اكسل الفورمز'!AF72)</f>
        <v/>
      </c>
      <c r="AYI77" s="20" t="str">
        <f>IF('لصق اكسل الفورمز'!AG72="","",'لصق اكسل الفورمز'!AG72)</f>
        <v/>
      </c>
      <c r="AYJ77" s="20" t="str">
        <f>IF('لصق اكسل الفورمز'!AH72="","",'لصق اكسل الفورمز'!AH72)</f>
        <v/>
      </c>
      <c r="AYK77" s="20" t="str">
        <f>IF('لصق اكسل الفورمز'!AI72="","",'لصق اكسل الفورمز'!AI72)</f>
        <v/>
      </c>
      <c r="AYL77" s="20" t="str">
        <f>IF('لصق اكسل الفورمز'!AJ72="","",'لصق اكسل الفورمز'!AJ72)</f>
        <v/>
      </c>
      <c r="AYM77" s="20" t="str">
        <f>IF('لصق اكسل الفورمز'!AK72="","",'لصق اكسل الفورمز'!AK72)</f>
        <v/>
      </c>
      <c r="AYN77" s="20" t="str">
        <f>IF('لصق اكسل الفورمز'!AL72="","",'لصق اكسل الفورمز'!AL72)</f>
        <v/>
      </c>
      <c r="AYO77" s="20" t="str">
        <f>IF('لصق اكسل الفورمز'!AM72="","",'لصق اكسل الفورمز'!AM72)</f>
        <v/>
      </c>
      <c r="AYP77" s="20" t="str">
        <f>IF('لصق اكسل الفورمز'!AN72="","",'لصق اكسل الفورمز'!AN72)</f>
        <v/>
      </c>
      <c r="AYQ77" s="20" t="str">
        <f>IF('لصق اكسل الفورمز'!AO72="","",'لصق اكسل الفورمز'!AO72)</f>
        <v/>
      </c>
      <c r="AYR77" s="20" t="str">
        <f>IF('لصق اكسل الفورمز'!AP72="","",'لصق اكسل الفورمز'!AP72)</f>
        <v/>
      </c>
      <c r="AYS77" s="20" t="str">
        <f>IF('لصق اكسل الفورمز'!AQ72="","",'لصق اكسل الفورمز'!AQ72)</f>
        <v/>
      </c>
      <c r="AYT77" s="20" t="str">
        <f>IF('لصق اكسل الفورمز'!AR72="","",'لصق اكسل الفورمز'!AR72)</f>
        <v/>
      </c>
      <c r="AYU77" s="20" t="str">
        <f>IF('لصق اكسل الفورمز'!AS72="","",'لصق اكسل الفورمز'!AS72)</f>
        <v/>
      </c>
      <c r="AYV77" s="20" t="str">
        <f>IF('لصق اكسل الفورمز'!AT72="","",'لصق اكسل الفورمز'!AT72)</f>
        <v/>
      </c>
      <c r="AYW77" s="20" t="str">
        <f>IF('لصق اكسل الفورمز'!AU72="","",'لصق اكسل الفورمز'!AU72)</f>
        <v/>
      </c>
      <c r="AYX77" s="20" t="str">
        <f>IF('لصق اكسل الفورمز'!AV72="","",'لصق اكسل الفورمز'!AV72)</f>
        <v/>
      </c>
      <c r="AYY77" s="20" t="str">
        <f>IF('لصق اكسل الفورمز'!AW72="","",'لصق اكسل الفورمز'!AW72)</f>
        <v/>
      </c>
      <c r="AYZ77" s="20" t="str">
        <f>IF('لصق اكسل الفورمز'!AX72="","",'لصق اكسل الفورمز'!AX72)</f>
        <v/>
      </c>
      <c r="AZA77" s="20" t="str">
        <f>IF('لصق اكسل الفورمز'!AY72="","",'لصق اكسل الفورمز'!AY72)</f>
        <v/>
      </c>
      <c r="AZB77" s="20" t="str">
        <f>IF('لصق اكسل الفورمز'!AZ72="","",'لصق اكسل الفورمز'!AZ72)</f>
        <v/>
      </c>
      <c r="AZC77" s="20" t="str">
        <f>IF('لصق اكسل الفورمز'!BA72="","",'لصق اكسل الفورمز'!BA72)</f>
        <v/>
      </c>
      <c r="AZD77" s="20" t="str">
        <f>IF('لصق اكسل الفورمز'!BB72="","",'لصق اكسل الفورمز'!BB72)</f>
        <v/>
      </c>
      <c r="AZE77" s="20" t="str">
        <f>IF('لصق اكسل الفورمز'!BC72="","",'لصق اكسل الفورمز'!BC72)</f>
        <v/>
      </c>
      <c r="AZF77" s="20" t="str">
        <f>IF('لصق اكسل الفورمز'!BD72="","",'لصق اكسل الفورمز'!BD72)</f>
        <v/>
      </c>
      <c r="AZG77" s="20" t="str">
        <f>IF('لصق اكسل الفورمز'!BE72="","",'لصق اكسل الفورمز'!BE72)</f>
        <v/>
      </c>
      <c r="AZH77" s="20" t="str">
        <f>IF('لصق اكسل الفورمز'!BF72="","",'لصق اكسل الفورمز'!BF72)</f>
        <v/>
      </c>
      <c r="AZI77" s="20" t="str">
        <f>IF('لصق اكسل الفورمز'!BG72="","",'لصق اكسل الفورمز'!BG72)</f>
        <v/>
      </c>
      <c r="AZJ77" s="20" t="str">
        <f>IF('لصق اكسل الفورمز'!BH72="","",'لصق اكسل الفورمز'!BH72)</f>
        <v/>
      </c>
      <c r="AZK77" s="20" t="str">
        <f>IF('لصق اكسل الفورمز'!BI72="","",'لصق اكسل الفورمز'!BI72)</f>
        <v/>
      </c>
      <c r="AZL77" s="20" t="str">
        <f>IF('لصق اكسل الفورمز'!BJ72="","",'لصق اكسل الفورمز'!BJ72)</f>
        <v/>
      </c>
      <c r="AZM77" s="20" t="str">
        <f>IF('لصق اكسل الفورمز'!BK72="","",'لصق اكسل الفورمز'!BK72)</f>
        <v/>
      </c>
      <c r="AZN77" s="20" t="str">
        <f>IF('لصق اكسل الفورمز'!BL72="","",'لصق اكسل الفورمز'!BL72)</f>
        <v/>
      </c>
      <c r="AZO77" s="20" t="str">
        <f>IF('لصق اكسل الفورمز'!BM72="","",'لصق اكسل الفورمز'!BM72)</f>
        <v/>
      </c>
      <c r="AZP77" s="20" t="str">
        <f>IF('لصق اكسل الفورمز'!BN72="","",'لصق اكسل الفورمز'!BN72)</f>
        <v/>
      </c>
      <c r="AZQ77" s="20" t="str">
        <f>IF('لصق اكسل الفورمز'!BO72="","",'لصق اكسل الفورمز'!BO72)</f>
        <v/>
      </c>
      <c r="AZR77" s="20" t="str">
        <f>IF('لصق اكسل الفورمز'!BP72="","",'لصق اكسل الفورمز'!BP72)</f>
        <v/>
      </c>
      <c r="AZS77" s="20" t="str">
        <f>IF('لصق اكسل الفورمز'!BQ72="","",'لصق اكسل الفورمز'!BQ72)</f>
        <v/>
      </c>
      <c r="AZT77" s="20" t="str">
        <f>IF('لصق اكسل الفورمز'!BR72="","",'لصق اكسل الفورمز'!BR72)</f>
        <v/>
      </c>
      <c r="AZU77" s="20" t="str">
        <f>IF('لصق اكسل الفورمز'!BS72="","",'لصق اكسل الفورمز'!BS72)</f>
        <v/>
      </c>
      <c r="AZV77" s="20" t="str">
        <f>IF('لصق اكسل الفورمز'!BT72="","",'لصق اكسل الفورمز'!BT72)</f>
        <v/>
      </c>
      <c r="AZW77" s="20" t="str">
        <f>IF('لصق اكسل الفورمز'!BU72="","",'لصق اكسل الفورمز'!BU72)</f>
        <v/>
      </c>
      <c r="AZX77" s="20" t="str">
        <f>IF('لصق اكسل الفورمز'!BV72="","",'لصق اكسل الفورمز'!BV72)</f>
        <v/>
      </c>
      <c r="AZY77" s="20" t="str">
        <f>IF('لصق اكسل الفورمز'!BW72="","",'لصق اكسل الفورمز'!BW72)</f>
        <v/>
      </c>
      <c r="AZZ77" s="20" t="str">
        <f>IF('لصق اكسل الفورمز'!BX72="","",'لصق اكسل الفورمز'!BX72)</f>
        <v/>
      </c>
      <c r="BAA77" s="20" t="str">
        <f>IF('لصق اكسل الفورمز'!BY72="","",'لصق اكسل الفورمز'!BY72)</f>
        <v/>
      </c>
      <c r="BAB77" s="20" t="str">
        <f>IF('لصق اكسل الفورمز'!BZ72="","",'لصق اكسل الفورمز'!BZ72)</f>
        <v/>
      </c>
      <c r="BAC77" s="20" t="str">
        <f>IF('لصق اكسل الفورمز'!CA72="","",'لصق اكسل الفورمز'!CA72)</f>
        <v/>
      </c>
      <c r="BAD77" s="20" t="str">
        <f>IF('لصق اكسل الفورمز'!CB72="","",'لصق اكسل الفورمز'!CB72)</f>
        <v/>
      </c>
      <c r="BAE77" s="20" t="str">
        <f>IF('لصق اكسل الفورمز'!CC72="","",'لصق اكسل الفورمز'!CC72)</f>
        <v/>
      </c>
      <c r="BAF77" s="20" t="str">
        <f>IF('لصق اكسل الفورمز'!CD72="","",'لصق اكسل الفورمز'!CD72)</f>
        <v/>
      </c>
      <c r="BAG77" s="20" t="str">
        <f>IF('لصق اكسل الفورمز'!CE72="","",'لصق اكسل الفورمز'!CE72)</f>
        <v/>
      </c>
      <c r="BAH77" s="20" t="str">
        <f>IF('لصق اكسل الفورمز'!CF72="","",'لصق اكسل الفورمز'!CF72)</f>
        <v/>
      </c>
      <c r="BAI77" s="20" t="str">
        <f>IF('لصق اكسل الفورمز'!CG72="","",'لصق اكسل الفورمز'!CG72)</f>
        <v/>
      </c>
      <c r="BAJ77" s="20" t="str">
        <f>IF('لصق اكسل الفورمز'!CH72="","",'لصق اكسل الفورمز'!CH72)</f>
        <v/>
      </c>
      <c r="BAK77" s="20" t="str">
        <f>IF('لصق اكسل الفورمز'!CI72="","",'لصق اكسل الفورمز'!CI72)</f>
        <v/>
      </c>
      <c r="BAL77" s="20" t="str">
        <f>IF('لصق اكسل الفورمز'!CJ72="","",'لصق اكسل الفورمز'!CJ72)</f>
        <v/>
      </c>
      <c r="BAM77" s="20" t="str">
        <f>IF('لصق اكسل الفورمز'!CK72="","",'لصق اكسل الفورمز'!CK72)</f>
        <v/>
      </c>
      <c r="BAN77" s="20" t="str">
        <f>IF('لصق اكسل الفورمز'!CL72="","",'لصق اكسل الفورمز'!CL72)</f>
        <v/>
      </c>
      <c r="BAO77" s="20" t="str">
        <f>IF('لصق اكسل الفورمز'!CM72="","",'لصق اكسل الفورمز'!CM72)</f>
        <v/>
      </c>
      <c r="BAP77" s="20" t="str">
        <f>IF('لصق اكسل الفورمز'!CN72="","",'لصق اكسل الفورمز'!CN72)</f>
        <v/>
      </c>
      <c r="BAQ77" s="20" t="str">
        <f>IF('لصق اكسل الفورمز'!CO72="","",'لصق اكسل الفورمز'!CO72)</f>
        <v/>
      </c>
      <c r="BAR77" s="20" t="str">
        <f>IF('لصق اكسل الفورمز'!CP72="","",'لصق اكسل الفورمز'!CP72)</f>
        <v/>
      </c>
      <c r="BAS77" s="20" t="str">
        <f>IF('لصق اكسل الفورمز'!CQ72="","",'لصق اكسل الفورمز'!CQ72)</f>
        <v/>
      </c>
      <c r="BAT77" s="20" t="str">
        <f>IF('لصق اكسل الفورمز'!CR72="","",'لصق اكسل الفورمز'!CR72)</f>
        <v/>
      </c>
      <c r="BAU77" s="20" t="str">
        <f>IF('لصق اكسل الفورمز'!CS72="","",'لصق اكسل الفورمز'!CS72)</f>
        <v/>
      </c>
      <c r="BAV77" s="20" t="str">
        <f>IF('لصق اكسل الفورمز'!CT72="","",'لصق اكسل الفورمز'!CT72)</f>
        <v/>
      </c>
      <c r="BAW77" s="20" t="str">
        <f>IF('لصق اكسل الفورمز'!CU72="","",'لصق اكسل الفورمز'!CU72)</f>
        <v/>
      </c>
      <c r="BAX77" s="20" t="str">
        <f>IF('لصق اكسل الفورمز'!CV72="","",'لصق اكسل الفورمز'!CV72)</f>
        <v/>
      </c>
      <c r="BAY77" s="20" t="str">
        <f>IF('لصق اكسل الفورمز'!CW72="","",'لصق اكسل الفورمز'!CW72)</f>
        <v/>
      </c>
      <c r="BAZ77" s="20" t="str">
        <f>IF('لصق اكسل الفورمز'!CX72="","",'لصق اكسل الفورمز'!CX72)</f>
        <v/>
      </c>
      <c r="BBA77" s="20" t="str">
        <f>IF('لصق اكسل الفورمز'!CY72="","",'لصق اكسل الفورمز'!CY72)</f>
        <v/>
      </c>
      <c r="BBB77" s="20" t="str">
        <f>IF('لصق اكسل الفورمز'!CZ72="","",'لصق اكسل الفورمز'!CZ72)</f>
        <v/>
      </c>
      <c r="BBC77" s="20" t="str">
        <f>IF('لصق اكسل الفورمز'!DA72="","",'لصق اكسل الفورمز'!DA72)</f>
        <v/>
      </c>
      <c r="BBD77" s="20" t="str">
        <f>IF('لصق اكسل الفورمز'!DB72="","",'لصق اكسل الفورمز'!DB72)</f>
        <v/>
      </c>
      <c r="BBE77" s="20" t="str">
        <f>IF('لصق اكسل الفورمز'!DC72="","",'لصق اكسل الفورمز'!DC72)</f>
        <v/>
      </c>
      <c r="BBF77" s="20" t="str">
        <f>IF('لصق اكسل الفورمز'!DD72="","",'لصق اكسل الفورمز'!DD72)</f>
        <v/>
      </c>
      <c r="BBG77" s="20" t="str">
        <f>IF('لصق اكسل الفورمز'!DE72="","",'لصق اكسل الفورمز'!DE72)</f>
        <v/>
      </c>
      <c r="BBH77" s="20" t="str">
        <f>IF('لصق اكسل الفورمز'!DF72="","",'لصق اكسل الفورمز'!DF72)</f>
        <v/>
      </c>
      <c r="BBI77" s="20" t="str">
        <f>IF('لصق اكسل الفورمز'!DG72="","",'لصق اكسل الفورمز'!DG72)</f>
        <v/>
      </c>
      <c r="BBJ77" s="20" t="str">
        <f>IF('لصق اكسل الفورمز'!DH72="","",'لصق اكسل الفورمز'!DH72)</f>
        <v/>
      </c>
      <c r="BBK77" s="20" t="str">
        <f>IF('لصق اكسل الفورمز'!DI72="","",'لصق اكسل الفورمز'!DI72)</f>
        <v/>
      </c>
      <c r="BBL77" s="20" t="str">
        <f>IF('لصق اكسل الفورمز'!DJ72="","",'لصق اكسل الفورمز'!DJ72)</f>
        <v/>
      </c>
      <c r="BBM77" s="20" t="str">
        <f>IF('لصق اكسل الفورمز'!DK72="","",'لصق اكسل الفورمز'!DK72)</f>
        <v/>
      </c>
      <c r="BBN77" s="20" t="str">
        <f>IF('لصق اكسل الفورمز'!DL72="","",'لصق اكسل الفورمز'!DL72)</f>
        <v/>
      </c>
      <c r="BBO77" s="20" t="str">
        <f>IF('لصق اكسل الفورمز'!DM72="","",'لصق اكسل الفورمز'!DM72)</f>
        <v/>
      </c>
      <c r="BCU77" s="20" t="str">
        <f t="shared" si="352"/>
        <v/>
      </c>
      <c r="BCV77" s="20" t="str">
        <f t="shared" si="353"/>
        <v/>
      </c>
      <c r="BCW77" s="20" t="str">
        <f t="shared" si="354"/>
        <v/>
      </c>
      <c r="BCX77" s="20" t="str">
        <f t="shared" si="355"/>
        <v/>
      </c>
      <c r="BCY77" s="20" t="str">
        <f t="shared" si="356"/>
        <v/>
      </c>
      <c r="BCZ77" s="20" t="str">
        <f t="shared" si="357"/>
        <v/>
      </c>
      <c r="BDA77" s="20" t="str">
        <f t="shared" si="358"/>
        <v/>
      </c>
      <c r="BDB77" s="20" t="str">
        <f t="shared" si="359"/>
        <v/>
      </c>
      <c r="BDC77" s="20" t="str">
        <f t="shared" si="360"/>
        <v/>
      </c>
      <c r="BDD77" s="20" t="str">
        <f t="shared" si="361"/>
        <v/>
      </c>
      <c r="BDE77" s="20" t="str">
        <f t="shared" si="362"/>
        <v/>
      </c>
      <c r="BDF77" s="20" t="str">
        <f t="shared" si="363"/>
        <v/>
      </c>
      <c r="BDG77" s="20" t="str">
        <f t="shared" si="364"/>
        <v/>
      </c>
      <c r="BDH77" s="20" t="str">
        <f t="shared" si="365"/>
        <v/>
      </c>
      <c r="BDI77" s="20" t="str">
        <f t="shared" si="366"/>
        <v/>
      </c>
      <c r="BDJ77" s="20" t="str">
        <f t="shared" si="367"/>
        <v/>
      </c>
      <c r="BDK77" s="20" t="str">
        <f t="shared" si="368"/>
        <v/>
      </c>
      <c r="BDL77" s="20" t="str">
        <f t="shared" si="369"/>
        <v/>
      </c>
      <c r="BDM77" s="20" t="str">
        <f t="shared" si="370"/>
        <v/>
      </c>
      <c r="BDN77" s="20" t="str">
        <f t="shared" si="371"/>
        <v/>
      </c>
      <c r="BDO77" s="20" t="str">
        <f t="shared" si="372"/>
        <v/>
      </c>
      <c r="BDP77" s="20" t="str">
        <f t="shared" si="373"/>
        <v/>
      </c>
      <c r="BDQ77" s="20" t="str">
        <f t="shared" si="374"/>
        <v/>
      </c>
      <c r="BDR77" s="20" t="str">
        <f t="shared" si="375"/>
        <v/>
      </c>
      <c r="BDS77" s="20" t="str">
        <f t="shared" si="376"/>
        <v/>
      </c>
      <c r="BDT77" s="20" t="str">
        <f t="shared" si="377"/>
        <v/>
      </c>
      <c r="BDU77" s="20" t="str">
        <f t="shared" si="378"/>
        <v/>
      </c>
      <c r="BDV77" s="20" t="str">
        <f t="shared" si="379"/>
        <v/>
      </c>
      <c r="BDW77" s="20" t="str">
        <f t="shared" si="380"/>
        <v/>
      </c>
      <c r="BDX77" s="20" t="str">
        <f t="shared" si="381"/>
        <v/>
      </c>
      <c r="BDY77" s="20" t="str">
        <f t="shared" si="382"/>
        <v/>
      </c>
      <c r="BDZ77" s="20" t="str">
        <f t="shared" si="383"/>
        <v/>
      </c>
      <c r="BEA77" s="20" t="str">
        <f t="shared" si="384"/>
        <v/>
      </c>
      <c r="BEB77" s="20" t="str">
        <f t="shared" si="385"/>
        <v/>
      </c>
      <c r="BEC77" s="20" t="str">
        <f t="shared" si="386"/>
        <v/>
      </c>
      <c r="BED77" s="20" t="str">
        <f t="shared" si="387"/>
        <v/>
      </c>
      <c r="BEE77" s="20" t="str">
        <f t="shared" si="388"/>
        <v/>
      </c>
      <c r="BEF77" s="20" t="str">
        <f t="shared" si="389"/>
        <v/>
      </c>
      <c r="BEG77" s="20" t="str">
        <f t="shared" si="390"/>
        <v/>
      </c>
      <c r="BEH77" s="20" t="str">
        <f t="shared" si="391"/>
        <v/>
      </c>
      <c r="BEI77" s="20" t="str">
        <f t="shared" si="392"/>
        <v/>
      </c>
      <c r="BEJ77" s="20" t="str">
        <f t="shared" si="393"/>
        <v/>
      </c>
      <c r="BEK77" s="20" t="str">
        <f t="shared" si="394"/>
        <v/>
      </c>
      <c r="BEL77" s="20" t="str">
        <f t="shared" si="395"/>
        <v/>
      </c>
      <c r="BEM77" s="20" t="str">
        <f t="shared" si="396"/>
        <v/>
      </c>
      <c r="BEN77" s="20" t="str">
        <f t="shared" si="397"/>
        <v/>
      </c>
      <c r="BEO77" s="20" t="str">
        <f t="shared" si="398"/>
        <v/>
      </c>
      <c r="BEP77" s="20" t="str">
        <f t="shared" si="399"/>
        <v/>
      </c>
      <c r="BEQ77" s="20" t="str">
        <f t="shared" si="400"/>
        <v/>
      </c>
      <c r="BER77" s="20" t="str">
        <f t="shared" si="401"/>
        <v/>
      </c>
      <c r="BES77" s="20" t="str">
        <f t="shared" si="402"/>
        <v/>
      </c>
      <c r="BET77" s="20" t="str">
        <f t="shared" si="403"/>
        <v/>
      </c>
      <c r="BEU77" s="20" t="str">
        <f t="shared" si="404"/>
        <v/>
      </c>
      <c r="BEV77" s="20" t="str">
        <f t="shared" si="405"/>
        <v/>
      </c>
      <c r="BEW77" s="20" t="str">
        <f t="shared" si="406"/>
        <v/>
      </c>
      <c r="BEX77" s="20" t="str">
        <f t="shared" si="407"/>
        <v/>
      </c>
      <c r="BEY77" s="20" t="str">
        <f t="shared" si="408"/>
        <v/>
      </c>
      <c r="BEZ77" s="20" t="str">
        <f t="shared" si="409"/>
        <v/>
      </c>
      <c r="BFA77" s="20" t="str">
        <f t="shared" si="410"/>
        <v/>
      </c>
      <c r="BFB77" s="20" t="str">
        <f t="shared" si="411"/>
        <v/>
      </c>
      <c r="BFC77" s="20" t="str">
        <f t="shared" si="412"/>
        <v/>
      </c>
      <c r="BFD77" s="20" t="str">
        <f t="shared" si="413"/>
        <v/>
      </c>
      <c r="BFE77" s="20" t="str">
        <f t="shared" si="414"/>
        <v/>
      </c>
      <c r="BFF77" s="20" t="str">
        <f t="shared" si="415"/>
        <v/>
      </c>
      <c r="BFG77" s="20" t="str">
        <f t="shared" si="416"/>
        <v/>
      </c>
      <c r="BFH77" s="20" t="str">
        <f t="shared" si="417"/>
        <v/>
      </c>
      <c r="BFI77" s="20" t="str">
        <f t="shared" si="418"/>
        <v/>
      </c>
      <c r="BFJ77" s="20" t="str">
        <f t="shared" si="419"/>
        <v/>
      </c>
      <c r="BFK77" s="20" t="str">
        <f t="shared" si="420"/>
        <v/>
      </c>
      <c r="BFL77" s="20" t="str">
        <f t="shared" si="421"/>
        <v/>
      </c>
      <c r="BFM77" s="20" t="str">
        <f t="shared" si="422"/>
        <v/>
      </c>
      <c r="BFN77" s="20" t="str">
        <f t="shared" si="423"/>
        <v/>
      </c>
      <c r="BFO77" s="20" t="str">
        <f t="shared" si="424"/>
        <v/>
      </c>
      <c r="BFP77" s="20" t="str">
        <f t="shared" si="425"/>
        <v/>
      </c>
      <c r="BFQ77" s="20" t="str">
        <f t="shared" si="426"/>
        <v/>
      </c>
      <c r="BFR77" s="20" t="str">
        <f t="shared" si="427"/>
        <v/>
      </c>
      <c r="BFS77" s="20" t="str">
        <f t="shared" si="428"/>
        <v/>
      </c>
      <c r="BFT77" s="20" t="str">
        <f t="shared" si="429"/>
        <v/>
      </c>
      <c r="BFU77" s="20" t="str">
        <f t="shared" si="430"/>
        <v/>
      </c>
      <c r="BFV77" s="20" t="str">
        <f t="shared" si="431"/>
        <v/>
      </c>
      <c r="BFW77" s="20" t="str">
        <f t="shared" si="432"/>
        <v/>
      </c>
      <c r="BFX77" s="20" t="str">
        <f t="shared" si="433"/>
        <v/>
      </c>
      <c r="BFY77" s="20" t="str">
        <f t="shared" si="434"/>
        <v/>
      </c>
      <c r="BFZ77" s="20" t="str">
        <f t="shared" si="435"/>
        <v/>
      </c>
      <c r="BGA77" s="20" t="str">
        <f t="shared" si="436"/>
        <v/>
      </c>
      <c r="BGB77" s="20" t="str">
        <f t="shared" si="437"/>
        <v/>
      </c>
      <c r="BGC77" s="20" t="str">
        <f t="shared" si="438"/>
        <v/>
      </c>
      <c r="BGD77" s="20" t="str">
        <f t="shared" si="439"/>
        <v/>
      </c>
      <c r="BGE77" s="20" t="str">
        <f t="shared" si="440"/>
        <v/>
      </c>
      <c r="BGF77" s="20" t="str">
        <f t="shared" si="441"/>
        <v/>
      </c>
      <c r="BGG77" s="20" t="str">
        <f t="shared" si="442"/>
        <v/>
      </c>
      <c r="BGH77" s="20" t="str">
        <f t="shared" si="443"/>
        <v/>
      </c>
      <c r="BGI77" s="20" t="str">
        <f t="shared" si="444"/>
        <v/>
      </c>
      <c r="BGJ77" s="20" t="str">
        <f t="shared" si="445"/>
        <v/>
      </c>
      <c r="BGK77" s="20" t="str">
        <f t="shared" si="446"/>
        <v/>
      </c>
      <c r="BGL77" s="20" t="str">
        <f t="shared" si="447"/>
        <v/>
      </c>
      <c r="BGM77" s="20" t="str">
        <f t="shared" si="448"/>
        <v/>
      </c>
      <c r="BGN77" s="20" t="str">
        <f t="shared" si="449"/>
        <v/>
      </c>
      <c r="BGO77" s="20" t="str">
        <f t="shared" si="450"/>
        <v/>
      </c>
      <c r="BGP77" s="20" t="str">
        <f t="shared" si="451"/>
        <v/>
      </c>
      <c r="BGQ77" s="20" t="str">
        <f t="shared" si="452"/>
        <v/>
      </c>
      <c r="BGR77" s="20" t="str">
        <f t="shared" si="453"/>
        <v/>
      </c>
      <c r="BGS77" s="20" t="str">
        <f t="shared" si="454"/>
        <v/>
      </c>
      <c r="BGT77" s="20" t="str">
        <f t="shared" si="455"/>
        <v/>
      </c>
      <c r="BGU77" s="20" t="str">
        <f t="shared" si="456"/>
        <v/>
      </c>
      <c r="BGV77" s="20" t="str">
        <f t="shared" si="457"/>
        <v/>
      </c>
      <c r="BGW77" s="20" t="str">
        <f t="shared" si="458"/>
        <v/>
      </c>
      <c r="BGX77" s="20" t="str">
        <f t="shared" si="459"/>
        <v/>
      </c>
      <c r="BGY77" s="20" t="str">
        <f t="shared" si="460"/>
        <v/>
      </c>
      <c r="BGZ77" s="20" t="str">
        <f t="shared" si="461"/>
        <v/>
      </c>
      <c r="BHA77" s="20" t="str">
        <f t="shared" si="462"/>
        <v/>
      </c>
      <c r="BHB77" s="20" t="str">
        <f t="shared" si="463"/>
        <v/>
      </c>
      <c r="BHC77" s="20" t="str">
        <f t="shared" si="464"/>
        <v/>
      </c>
      <c r="BHD77" s="20" t="str">
        <f t="shared" si="465"/>
        <v/>
      </c>
      <c r="BHE77" s="20" t="str">
        <f t="shared" si="466"/>
        <v/>
      </c>
      <c r="BHF77" s="20" t="str">
        <f t="shared" si="467"/>
        <v/>
      </c>
      <c r="BHG77" s="20" t="str">
        <f t="shared" si="468"/>
        <v/>
      </c>
      <c r="BHJ77" s="20" t="str">
        <f t="shared" si="469"/>
        <v/>
      </c>
      <c r="BHL77" s="20" t="str">
        <f t="shared" si="315"/>
        <v/>
      </c>
      <c r="BHM77" s="20" t="str">
        <f t="shared" si="315"/>
        <v/>
      </c>
      <c r="BHN77" s="20" t="str">
        <f t="shared" si="315"/>
        <v/>
      </c>
      <c r="BHO77" s="20" t="str">
        <f t="shared" si="315"/>
        <v/>
      </c>
      <c r="BHP77" s="20" t="str">
        <f t="shared" si="315"/>
        <v/>
      </c>
      <c r="BHQ77" s="20" t="str">
        <f t="shared" si="315"/>
        <v/>
      </c>
      <c r="BHR77" s="20" t="str">
        <f t="shared" si="315"/>
        <v/>
      </c>
      <c r="BHS77" s="20" t="str">
        <f t="shared" si="315"/>
        <v/>
      </c>
      <c r="BHT77" s="20" t="str">
        <f t="shared" si="315"/>
        <v/>
      </c>
      <c r="BHU77" s="20" t="str">
        <f t="shared" si="315"/>
        <v/>
      </c>
      <c r="BHV77" s="20" t="str">
        <f t="shared" si="315"/>
        <v/>
      </c>
      <c r="BHW77" s="20" t="str">
        <f t="shared" si="315"/>
        <v/>
      </c>
      <c r="BHX77" s="20" t="str">
        <f t="shared" si="315"/>
        <v/>
      </c>
      <c r="BHY77" s="20" t="str">
        <f t="shared" si="315"/>
        <v/>
      </c>
      <c r="BHZ77" s="20" t="str">
        <f t="shared" si="315"/>
        <v/>
      </c>
      <c r="BIA77" s="20" t="str">
        <f t="shared" si="315"/>
        <v/>
      </c>
      <c r="BIB77" s="20" t="str">
        <f t="shared" si="314"/>
        <v/>
      </c>
      <c r="BIC77" s="20" t="str">
        <f t="shared" si="314"/>
        <v/>
      </c>
      <c r="BID77" s="20" t="str">
        <f t="shared" si="314"/>
        <v/>
      </c>
      <c r="BIE77" s="20" t="str">
        <f t="shared" si="314"/>
        <v/>
      </c>
    </row>
    <row r="78" spans="1:104 1303:1591" ht="14.5">
      <c r="A78" s="523">
        <v>72</v>
      </c>
      <c r="B78" s="510" t="str">
        <f>IF('لصق اكسل الفورمز'!E73="","",'لصق اكسل الفورمز'!E73)</f>
        <v/>
      </c>
      <c r="C78" s="510" t="str">
        <f t="shared" si="316"/>
        <v/>
      </c>
      <c r="D78" s="510" t="str">
        <f t="shared" si="276"/>
        <v/>
      </c>
      <c r="E78" s="510" t="str">
        <f t="shared" si="277"/>
        <v/>
      </c>
      <c r="F78" s="510" t="str">
        <f t="shared" si="278"/>
        <v/>
      </c>
      <c r="G78" s="510" t="str">
        <f t="shared" si="279"/>
        <v/>
      </c>
      <c r="H78" s="510" t="str">
        <f t="shared" si="280"/>
        <v/>
      </c>
      <c r="I78" s="510" t="str">
        <f t="shared" si="281"/>
        <v/>
      </c>
      <c r="J78" s="510" t="str">
        <f t="shared" si="282"/>
        <v/>
      </c>
      <c r="K78" s="510" t="str">
        <f t="shared" si="283"/>
        <v/>
      </c>
      <c r="L78" s="510" t="str">
        <f t="shared" si="253"/>
        <v/>
      </c>
      <c r="M78" s="510" t="str">
        <f t="shared" si="254"/>
        <v/>
      </c>
      <c r="N78" s="510" t="str">
        <f t="shared" si="255"/>
        <v/>
      </c>
      <c r="O78" s="510" t="str">
        <f t="shared" si="256"/>
        <v/>
      </c>
      <c r="P78" s="510" t="str">
        <f t="shared" si="257"/>
        <v/>
      </c>
      <c r="Q78" s="510" t="str">
        <f t="shared" si="258"/>
        <v/>
      </c>
      <c r="R78" s="510" t="str">
        <f t="shared" si="259"/>
        <v/>
      </c>
      <c r="S78" s="510" t="str">
        <f t="shared" si="260"/>
        <v/>
      </c>
      <c r="T78" s="510" t="str">
        <f t="shared" si="261"/>
        <v/>
      </c>
      <c r="U78" s="510" t="str">
        <f t="shared" si="262"/>
        <v/>
      </c>
      <c r="V78" s="510" t="str">
        <f t="shared" si="263"/>
        <v/>
      </c>
      <c r="W78" s="527" t="str">
        <f t="shared" si="317"/>
        <v/>
      </c>
      <c r="X78" s="510" t="str">
        <f t="shared" si="318"/>
        <v/>
      </c>
      <c r="Y78" s="564" t="str">
        <f t="shared" si="319"/>
        <v/>
      </c>
      <c r="AL78" s="20">
        <f t="shared" si="320"/>
        <v>0</v>
      </c>
      <c r="AM78" s="20">
        <f t="shared" si="321"/>
        <v>0</v>
      </c>
      <c r="AO78" s="20" t="str">
        <f t="shared" si="322"/>
        <v/>
      </c>
      <c r="AQ78" s="20" t="str">
        <f t="shared" ref="AQ78:AQ141" si="470">IFERROR(FIND(0,AO78),"")</f>
        <v/>
      </c>
      <c r="AR78" s="20" t="str">
        <f t="shared" si="323"/>
        <v/>
      </c>
      <c r="AS78" s="20" t="str">
        <f t="shared" si="324"/>
        <v/>
      </c>
      <c r="AT78" s="20" t="str">
        <f t="shared" si="325"/>
        <v/>
      </c>
      <c r="AU78" s="20" t="str">
        <f t="shared" si="326"/>
        <v/>
      </c>
      <c r="AV78" s="20" t="str">
        <f t="shared" si="327"/>
        <v/>
      </c>
      <c r="AW78" s="20" t="str">
        <f t="shared" si="328"/>
        <v/>
      </c>
      <c r="AX78" s="20" t="str">
        <f t="shared" si="329"/>
        <v/>
      </c>
      <c r="AY78" s="20" t="str">
        <f t="shared" si="330"/>
        <v/>
      </c>
      <c r="AZ78" s="20" t="str">
        <f t="shared" si="331"/>
        <v/>
      </c>
      <c r="BA78" s="20" t="str">
        <f t="shared" si="332"/>
        <v/>
      </c>
      <c r="BB78" s="20" t="str">
        <f t="shared" si="333"/>
        <v/>
      </c>
      <c r="BC78" s="20" t="str">
        <f t="shared" si="334"/>
        <v/>
      </c>
      <c r="BD78" s="20" t="str">
        <f t="shared" si="335"/>
        <v/>
      </c>
      <c r="BE78" s="20" t="str">
        <f t="shared" si="336"/>
        <v/>
      </c>
      <c r="BF78" s="20" t="str">
        <f t="shared" si="337"/>
        <v/>
      </c>
      <c r="BG78" s="20" t="str">
        <f t="shared" si="338"/>
        <v/>
      </c>
      <c r="BH78" s="20" t="str">
        <f t="shared" si="339"/>
        <v/>
      </c>
      <c r="BI78" s="20" t="str">
        <f t="shared" si="340"/>
        <v/>
      </c>
      <c r="BJ78" s="20" t="str">
        <f t="shared" si="341"/>
        <v/>
      </c>
      <c r="BL78" s="38" t="e">
        <f t="shared" si="342"/>
        <v>#DIV/0!</v>
      </c>
      <c r="BM78" s="4">
        <f t="shared" si="343"/>
        <v>0</v>
      </c>
      <c r="BN78" s="4">
        <f t="shared" si="344"/>
        <v>0</v>
      </c>
      <c r="BO78" s="4">
        <f t="shared" si="345"/>
        <v>0</v>
      </c>
      <c r="BP78" s="173" t="str">
        <f t="shared" si="346"/>
        <v/>
      </c>
      <c r="BQ78" s="4">
        <f t="shared" si="347"/>
        <v>0</v>
      </c>
      <c r="BT78" s="268" t="str">
        <f t="shared" si="348"/>
        <v/>
      </c>
      <c r="BU78" s="268" t="str">
        <f t="shared" si="349"/>
        <v/>
      </c>
      <c r="BX78" s="20">
        <f t="shared" si="350"/>
        <v>1</v>
      </c>
      <c r="CG78" s="20" t="str">
        <f t="shared" si="351"/>
        <v/>
      </c>
      <c r="CH78" s="20" t="str">
        <f t="shared" si="307"/>
        <v/>
      </c>
      <c r="CI78" s="20" t="str">
        <f t="shared" si="308"/>
        <v/>
      </c>
      <c r="CJ78" s="20" t="str">
        <f t="shared" si="309"/>
        <v/>
      </c>
      <c r="CK78" s="20" t="str">
        <f t="shared" si="284"/>
        <v/>
      </c>
      <c r="CL78" s="20" t="str">
        <f t="shared" si="285"/>
        <v/>
      </c>
      <c r="CM78" s="20" t="str">
        <f t="shared" si="286"/>
        <v/>
      </c>
      <c r="CN78" s="20" t="str">
        <f t="shared" si="287"/>
        <v/>
      </c>
      <c r="CO78" s="20" t="str">
        <f t="shared" si="288"/>
        <v/>
      </c>
      <c r="CP78" s="20" t="str">
        <f t="shared" si="289"/>
        <v/>
      </c>
      <c r="CQ78" s="20" t="str">
        <f t="shared" si="290"/>
        <v/>
      </c>
      <c r="CR78" s="20" t="str">
        <f t="shared" si="291"/>
        <v/>
      </c>
      <c r="CS78" s="20" t="str">
        <f t="shared" si="292"/>
        <v/>
      </c>
      <c r="CT78" s="20" t="str">
        <f t="shared" si="293"/>
        <v/>
      </c>
      <c r="CU78" s="20" t="str">
        <f t="shared" si="294"/>
        <v/>
      </c>
      <c r="CV78" s="20" t="str">
        <f t="shared" si="295"/>
        <v/>
      </c>
      <c r="CW78" s="20" t="str">
        <f t="shared" si="296"/>
        <v/>
      </c>
      <c r="CX78" s="20" t="str">
        <f t="shared" si="297"/>
        <v/>
      </c>
      <c r="CY78" s="20" t="str">
        <f t="shared" si="298"/>
        <v/>
      </c>
      <c r="CZ78" s="20" t="str">
        <f t="shared" si="298"/>
        <v/>
      </c>
      <c r="AXC78" s="20" t="str">
        <f>IF('لصق اكسل الفورمز'!A73="","",'لصق اكسل الفورمز'!A73)</f>
        <v/>
      </c>
      <c r="AXD78" s="20" t="str">
        <f>IF('لصق اكسل الفورمز'!B73="","",'لصق اكسل الفورمز'!B73)</f>
        <v/>
      </c>
      <c r="AXE78" s="20" t="str">
        <f>IF('لصق اكسل الفورمز'!C73="","",'لصق اكسل الفورمز'!C73)</f>
        <v/>
      </c>
      <c r="AXF78" s="20" t="str">
        <f>IF('لصق اكسل الفورمز'!D73="","",'لصق اكسل الفورمز'!D73)</f>
        <v/>
      </c>
      <c r="AXG78" s="20" t="str">
        <f>IF('لصق اكسل الفورمز'!E73="","",'لصق اكسل الفورمز'!E73)</f>
        <v/>
      </c>
      <c r="AXH78" s="20" t="str">
        <f>IF('لصق اكسل الفورمز'!F73="","",'لصق اكسل الفورمز'!F73)</f>
        <v/>
      </c>
      <c r="AXI78" s="20" t="str">
        <f>IF('لصق اكسل الفورمز'!G73="","",'لصق اكسل الفورمز'!G73)</f>
        <v/>
      </c>
      <c r="AXJ78" s="20" t="str">
        <f>IF('لصق اكسل الفورمز'!H73="","",'لصق اكسل الفورمز'!H73)</f>
        <v/>
      </c>
      <c r="AXK78" s="20" t="str">
        <f>IF('لصق اكسل الفورمز'!I73="","",'لصق اكسل الفورمز'!I73)</f>
        <v/>
      </c>
      <c r="AXL78" s="20" t="str">
        <f>IF('لصق اكسل الفورمز'!J73="","",'لصق اكسل الفورمز'!J73)</f>
        <v/>
      </c>
      <c r="AXM78" s="20" t="str">
        <f>IF('لصق اكسل الفورمز'!K73="","",'لصق اكسل الفورمز'!K73)</f>
        <v/>
      </c>
      <c r="AXN78" s="20" t="str">
        <f>IF('لصق اكسل الفورمز'!L73="","",'لصق اكسل الفورمز'!L73)</f>
        <v/>
      </c>
      <c r="AXO78" s="20" t="str">
        <f>IF('لصق اكسل الفورمز'!M73="","",'لصق اكسل الفورمز'!M73)</f>
        <v/>
      </c>
      <c r="AXP78" s="20" t="str">
        <f>IF('لصق اكسل الفورمز'!N73="","",'لصق اكسل الفورمز'!N73)</f>
        <v/>
      </c>
      <c r="AXQ78" s="20" t="str">
        <f>IF('لصق اكسل الفورمز'!O73="","",'لصق اكسل الفورمز'!O73)</f>
        <v/>
      </c>
      <c r="AXR78" s="20" t="str">
        <f>IF('لصق اكسل الفورمز'!P73="","",'لصق اكسل الفورمز'!P73)</f>
        <v/>
      </c>
      <c r="AXS78" s="20" t="str">
        <f>IF('لصق اكسل الفورمز'!Q73="","",'لصق اكسل الفورمز'!Q73)</f>
        <v/>
      </c>
      <c r="AXT78" s="20" t="str">
        <f>IF('لصق اكسل الفورمز'!R73="","",'لصق اكسل الفورمز'!R73)</f>
        <v/>
      </c>
      <c r="AXU78" s="20" t="str">
        <f>IF('لصق اكسل الفورمز'!S73="","",'لصق اكسل الفورمز'!S73)</f>
        <v/>
      </c>
      <c r="AXV78" s="20" t="str">
        <f>IF('لصق اكسل الفورمز'!T73="","",'لصق اكسل الفورمز'!T73)</f>
        <v/>
      </c>
      <c r="AXW78" s="20" t="str">
        <f>IF('لصق اكسل الفورمز'!U73="","",'لصق اكسل الفورمز'!U73)</f>
        <v/>
      </c>
      <c r="AXX78" s="20" t="str">
        <f>IF('لصق اكسل الفورمز'!V73="","",'لصق اكسل الفورمز'!V73)</f>
        <v/>
      </c>
      <c r="AXY78" s="20" t="str">
        <f>IF('لصق اكسل الفورمز'!W73="","",'لصق اكسل الفورمز'!W73)</f>
        <v/>
      </c>
      <c r="AXZ78" s="20" t="str">
        <f>IF('لصق اكسل الفورمز'!X73="","",'لصق اكسل الفورمز'!X73)</f>
        <v/>
      </c>
      <c r="AYA78" s="20" t="str">
        <f>IF('لصق اكسل الفورمز'!Y73="","",'لصق اكسل الفورمز'!Y73)</f>
        <v/>
      </c>
      <c r="AYB78" s="20" t="str">
        <f>IF('لصق اكسل الفورمز'!Z73="","",'لصق اكسل الفورمز'!Z73)</f>
        <v/>
      </c>
      <c r="AYC78" s="20" t="str">
        <f>IF('لصق اكسل الفورمز'!AA73="","",'لصق اكسل الفورمز'!AA73)</f>
        <v/>
      </c>
      <c r="AYD78" s="20" t="str">
        <f>IF('لصق اكسل الفورمز'!AB73="","",'لصق اكسل الفورمز'!AB73)</f>
        <v/>
      </c>
      <c r="AYE78" s="20" t="str">
        <f>IF('لصق اكسل الفورمز'!AC73="","",'لصق اكسل الفورمز'!AC73)</f>
        <v/>
      </c>
      <c r="AYF78" s="20" t="str">
        <f>IF('لصق اكسل الفورمز'!AD73="","",'لصق اكسل الفورمز'!AD73)</f>
        <v/>
      </c>
      <c r="AYG78" s="20" t="str">
        <f>IF('لصق اكسل الفورمز'!AE73="","",'لصق اكسل الفورمز'!AE73)</f>
        <v/>
      </c>
      <c r="AYH78" s="20" t="str">
        <f>IF('لصق اكسل الفورمز'!AF73="","",'لصق اكسل الفورمز'!AF73)</f>
        <v/>
      </c>
      <c r="AYI78" s="20" t="str">
        <f>IF('لصق اكسل الفورمز'!AG73="","",'لصق اكسل الفورمز'!AG73)</f>
        <v/>
      </c>
      <c r="AYJ78" s="20" t="str">
        <f>IF('لصق اكسل الفورمز'!AH73="","",'لصق اكسل الفورمز'!AH73)</f>
        <v/>
      </c>
      <c r="AYK78" s="20" t="str">
        <f>IF('لصق اكسل الفورمز'!AI73="","",'لصق اكسل الفورمز'!AI73)</f>
        <v/>
      </c>
      <c r="AYL78" s="20" t="str">
        <f>IF('لصق اكسل الفورمز'!AJ73="","",'لصق اكسل الفورمز'!AJ73)</f>
        <v/>
      </c>
      <c r="AYM78" s="20" t="str">
        <f>IF('لصق اكسل الفورمز'!AK73="","",'لصق اكسل الفورمز'!AK73)</f>
        <v/>
      </c>
      <c r="AYN78" s="20" t="str">
        <f>IF('لصق اكسل الفورمز'!AL73="","",'لصق اكسل الفورمز'!AL73)</f>
        <v/>
      </c>
      <c r="AYO78" s="20" t="str">
        <f>IF('لصق اكسل الفورمز'!AM73="","",'لصق اكسل الفورمز'!AM73)</f>
        <v/>
      </c>
      <c r="AYP78" s="20" t="str">
        <f>IF('لصق اكسل الفورمز'!AN73="","",'لصق اكسل الفورمز'!AN73)</f>
        <v/>
      </c>
      <c r="AYQ78" s="20" t="str">
        <f>IF('لصق اكسل الفورمز'!AO73="","",'لصق اكسل الفورمز'!AO73)</f>
        <v/>
      </c>
      <c r="AYR78" s="20" t="str">
        <f>IF('لصق اكسل الفورمز'!AP73="","",'لصق اكسل الفورمز'!AP73)</f>
        <v/>
      </c>
      <c r="AYS78" s="20" t="str">
        <f>IF('لصق اكسل الفورمز'!AQ73="","",'لصق اكسل الفورمز'!AQ73)</f>
        <v/>
      </c>
      <c r="AYT78" s="20" t="str">
        <f>IF('لصق اكسل الفورمز'!AR73="","",'لصق اكسل الفورمز'!AR73)</f>
        <v/>
      </c>
      <c r="AYU78" s="20" t="str">
        <f>IF('لصق اكسل الفورمز'!AS73="","",'لصق اكسل الفورمز'!AS73)</f>
        <v/>
      </c>
      <c r="AYV78" s="20" t="str">
        <f>IF('لصق اكسل الفورمز'!AT73="","",'لصق اكسل الفورمز'!AT73)</f>
        <v/>
      </c>
      <c r="AYW78" s="20" t="str">
        <f>IF('لصق اكسل الفورمز'!AU73="","",'لصق اكسل الفورمز'!AU73)</f>
        <v/>
      </c>
      <c r="AYX78" s="20" t="str">
        <f>IF('لصق اكسل الفورمز'!AV73="","",'لصق اكسل الفورمز'!AV73)</f>
        <v/>
      </c>
      <c r="AYY78" s="20" t="str">
        <f>IF('لصق اكسل الفورمز'!AW73="","",'لصق اكسل الفورمز'!AW73)</f>
        <v/>
      </c>
      <c r="AYZ78" s="20" t="str">
        <f>IF('لصق اكسل الفورمز'!AX73="","",'لصق اكسل الفورمز'!AX73)</f>
        <v/>
      </c>
      <c r="AZA78" s="20" t="str">
        <f>IF('لصق اكسل الفورمز'!AY73="","",'لصق اكسل الفورمز'!AY73)</f>
        <v/>
      </c>
      <c r="AZB78" s="20" t="str">
        <f>IF('لصق اكسل الفورمز'!AZ73="","",'لصق اكسل الفورمز'!AZ73)</f>
        <v/>
      </c>
      <c r="AZC78" s="20" t="str">
        <f>IF('لصق اكسل الفورمز'!BA73="","",'لصق اكسل الفورمز'!BA73)</f>
        <v/>
      </c>
      <c r="AZD78" s="20" t="str">
        <f>IF('لصق اكسل الفورمز'!BB73="","",'لصق اكسل الفورمز'!BB73)</f>
        <v/>
      </c>
      <c r="AZE78" s="20" t="str">
        <f>IF('لصق اكسل الفورمز'!BC73="","",'لصق اكسل الفورمز'!BC73)</f>
        <v/>
      </c>
      <c r="AZF78" s="20" t="str">
        <f>IF('لصق اكسل الفورمز'!BD73="","",'لصق اكسل الفورمز'!BD73)</f>
        <v/>
      </c>
      <c r="AZG78" s="20" t="str">
        <f>IF('لصق اكسل الفورمز'!BE73="","",'لصق اكسل الفورمز'!BE73)</f>
        <v/>
      </c>
      <c r="AZH78" s="20" t="str">
        <f>IF('لصق اكسل الفورمز'!BF73="","",'لصق اكسل الفورمز'!BF73)</f>
        <v/>
      </c>
      <c r="AZI78" s="20" t="str">
        <f>IF('لصق اكسل الفورمز'!BG73="","",'لصق اكسل الفورمز'!BG73)</f>
        <v/>
      </c>
      <c r="AZJ78" s="20" t="str">
        <f>IF('لصق اكسل الفورمز'!BH73="","",'لصق اكسل الفورمز'!BH73)</f>
        <v/>
      </c>
      <c r="AZK78" s="20" t="str">
        <f>IF('لصق اكسل الفورمز'!BI73="","",'لصق اكسل الفورمز'!BI73)</f>
        <v/>
      </c>
      <c r="AZL78" s="20" t="str">
        <f>IF('لصق اكسل الفورمز'!BJ73="","",'لصق اكسل الفورمز'!BJ73)</f>
        <v/>
      </c>
      <c r="AZM78" s="20" t="str">
        <f>IF('لصق اكسل الفورمز'!BK73="","",'لصق اكسل الفورمز'!BK73)</f>
        <v/>
      </c>
      <c r="AZN78" s="20" t="str">
        <f>IF('لصق اكسل الفورمز'!BL73="","",'لصق اكسل الفورمز'!BL73)</f>
        <v/>
      </c>
      <c r="AZO78" s="20" t="str">
        <f>IF('لصق اكسل الفورمز'!BM73="","",'لصق اكسل الفورمز'!BM73)</f>
        <v/>
      </c>
      <c r="AZP78" s="20" t="str">
        <f>IF('لصق اكسل الفورمز'!BN73="","",'لصق اكسل الفورمز'!BN73)</f>
        <v/>
      </c>
      <c r="AZQ78" s="20" t="str">
        <f>IF('لصق اكسل الفورمز'!BO73="","",'لصق اكسل الفورمز'!BO73)</f>
        <v/>
      </c>
      <c r="AZR78" s="20" t="str">
        <f>IF('لصق اكسل الفورمز'!BP73="","",'لصق اكسل الفورمز'!BP73)</f>
        <v/>
      </c>
      <c r="AZS78" s="20" t="str">
        <f>IF('لصق اكسل الفورمز'!BQ73="","",'لصق اكسل الفورمز'!BQ73)</f>
        <v/>
      </c>
      <c r="AZT78" s="20" t="str">
        <f>IF('لصق اكسل الفورمز'!BR73="","",'لصق اكسل الفورمز'!BR73)</f>
        <v/>
      </c>
      <c r="AZU78" s="20" t="str">
        <f>IF('لصق اكسل الفورمز'!BS73="","",'لصق اكسل الفورمز'!BS73)</f>
        <v/>
      </c>
      <c r="AZV78" s="20" t="str">
        <f>IF('لصق اكسل الفورمز'!BT73="","",'لصق اكسل الفورمز'!BT73)</f>
        <v/>
      </c>
      <c r="AZW78" s="20" t="str">
        <f>IF('لصق اكسل الفورمز'!BU73="","",'لصق اكسل الفورمز'!BU73)</f>
        <v/>
      </c>
      <c r="AZX78" s="20" t="str">
        <f>IF('لصق اكسل الفورمز'!BV73="","",'لصق اكسل الفورمز'!BV73)</f>
        <v/>
      </c>
      <c r="AZY78" s="20" t="str">
        <f>IF('لصق اكسل الفورمز'!BW73="","",'لصق اكسل الفورمز'!BW73)</f>
        <v/>
      </c>
      <c r="AZZ78" s="20" t="str">
        <f>IF('لصق اكسل الفورمز'!BX73="","",'لصق اكسل الفورمز'!BX73)</f>
        <v/>
      </c>
      <c r="BAA78" s="20" t="str">
        <f>IF('لصق اكسل الفورمز'!BY73="","",'لصق اكسل الفورمز'!BY73)</f>
        <v/>
      </c>
      <c r="BAB78" s="20" t="str">
        <f>IF('لصق اكسل الفورمز'!BZ73="","",'لصق اكسل الفورمز'!BZ73)</f>
        <v/>
      </c>
      <c r="BAC78" s="20" t="str">
        <f>IF('لصق اكسل الفورمز'!CA73="","",'لصق اكسل الفورمز'!CA73)</f>
        <v/>
      </c>
      <c r="BAD78" s="20" t="str">
        <f>IF('لصق اكسل الفورمز'!CB73="","",'لصق اكسل الفورمز'!CB73)</f>
        <v/>
      </c>
      <c r="BAE78" s="20" t="str">
        <f>IF('لصق اكسل الفورمز'!CC73="","",'لصق اكسل الفورمز'!CC73)</f>
        <v/>
      </c>
      <c r="BAF78" s="20" t="str">
        <f>IF('لصق اكسل الفورمز'!CD73="","",'لصق اكسل الفورمز'!CD73)</f>
        <v/>
      </c>
      <c r="BAG78" s="20" t="str">
        <f>IF('لصق اكسل الفورمز'!CE73="","",'لصق اكسل الفورمز'!CE73)</f>
        <v/>
      </c>
      <c r="BAH78" s="20" t="str">
        <f>IF('لصق اكسل الفورمز'!CF73="","",'لصق اكسل الفورمز'!CF73)</f>
        <v/>
      </c>
      <c r="BAI78" s="20" t="str">
        <f>IF('لصق اكسل الفورمز'!CG73="","",'لصق اكسل الفورمز'!CG73)</f>
        <v/>
      </c>
      <c r="BAJ78" s="20" t="str">
        <f>IF('لصق اكسل الفورمز'!CH73="","",'لصق اكسل الفورمز'!CH73)</f>
        <v/>
      </c>
      <c r="BAK78" s="20" t="str">
        <f>IF('لصق اكسل الفورمز'!CI73="","",'لصق اكسل الفورمز'!CI73)</f>
        <v/>
      </c>
      <c r="BAL78" s="20" t="str">
        <f>IF('لصق اكسل الفورمز'!CJ73="","",'لصق اكسل الفورمز'!CJ73)</f>
        <v/>
      </c>
      <c r="BAM78" s="20" t="str">
        <f>IF('لصق اكسل الفورمز'!CK73="","",'لصق اكسل الفورمز'!CK73)</f>
        <v/>
      </c>
      <c r="BAN78" s="20" t="str">
        <f>IF('لصق اكسل الفورمز'!CL73="","",'لصق اكسل الفورمز'!CL73)</f>
        <v/>
      </c>
      <c r="BAO78" s="20" t="str">
        <f>IF('لصق اكسل الفورمز'!CM73="","",'لصق اكسل الفورمز'!CM73)</f>
        <v/>
      </c>
      <c r="BAP78" s="20" t="str">
        <f>IF('لصق اكسل الفورمز'!CN73="","",'لصق اكسل الفورمز'!CN73)</f>
        <v/>
      </c>
      <c r="BAQ78" s="20" t="str">
        <f>IF('لصق اكسل الفورمز'!CO73="","",'لصق اكسل الفورمز'!CO73)</f>
        <v/>
      </c>
      <c r="BAR78" s="20" t="str">
        <f>IF('لصق اكسل الفورمز'!CP73="","",'لصق اكسل الفورمز'!CP73)</f>
        <v/>
      </c>
      <c r="BAS78" s="20" t="str">
        <f>IF('لصق اكسل الفورمز'!CQ73="","",'لصق اكسل الفورمز'!CQ73)</f>
        <v/>
      </c>
      <c r="BAT78" s="20" t="str">
        <f>IF('لصق اكسل الفورمز'!CR73="","",'لصق اكسل الفورمز'!CR73)</f>
        <v/>
      </c>
      <c r="BAU78" s="20" t="str">
        <f>IF('لصق اكسل الفورمز'!CS73="","",'لصق اكسل الفورمز'!CS73)</f>
        <v/>
      </c>
      <c r="BAV78" s="20" t="str">
        <f>IF('لصق اكسل الفورمز'!CT73="","",'لصق اكسل الفورمز'!CT73)</f>
        <v/>
      </c>
      <c r="BAW78" s="20" t="str">
        <f>IF('لصق اكسل الفورمز'!CU73="","",'لصق اكسل الفورمز'!CU73)</f>
        <v/>
      </c>
      <c r="BAX78" s="20" t="str">
        <f>IF('لصق اكسل الفورمز'!CV73="","",'لصق اكسل الفورمز'!CV73)</f>
        <v/>
      </c>
      <c r="BAY78" s="20" t="str">
        <f>IF('لصق اكسل الفورمز'!CW73="","",'لصق اكسل الفورمز'!CW73)</f>
        <v/>
      </c>
      <c r="BAZ78" s="20" t="str">
        <f>IF('لصق اكسل الفورمز'!CX73="","",'لصق اكسل الفورمز'!CX73)</f>
        <v/>
      </c>
      <c r="BBA78" s="20" t="str">
        <f>IF('لصق اكسل الفورمز'!CY73="","",'لصق اكسل الفورمز'!CY73)</f>
        <v/>
      </c>
      <c r="BBB78" s="20" t="str">
        <f>IF('لصق اكسل الفورمز'!CZ73="","",'لصق اكسل الفورمز'!CZ73)</f>
        <v/>
      </c>
      <c r="BBC78" s="20" t="str">
        <f>IF('لصق اكسل الفورمز'!DA73="","",'لصق اكسل الفورمز'!DA73)</f>
        <v/>
      </c>
      <c r="BBD78" s="20" t="str">
        <f>IF('لصق اكسل الفورمز'!DB73="","",'لصق اكسل الفورمز'!DB73)</f>
        <v/>
      </c>
      <c r="BBE78" s="20" t="str">
        <f>IF('لصق اكسل الفورمز'!DC73="","",'لصق اكسل الفورمز'!DC73)</f>
        <v/>
      </c>
      <c r="BBF78" s="20" t="str">
        <f>IF('لصق اكسل الفورمز'!DD73="","",'لصق اكسل الفورمز'!DD73)</f>
        <v/>
      </c>
      <c r="BBG78" s="20" t="str">
        <f>IF('لصق اكسل الفورمز'!DE73="","",'لصق اكسل الفورمز'!DE73)</f>
        <v/>
      </c>
      <c r="BBH78" s="20" t="str">
        <f>IF('لصق اكسل الفورمز'!DF73="","",'لصق اكسل الفورمز'!DF73)</f>
        <v/>
      </c>
      <c r="BBI78" s="20" t="str">
        <f>IF('لصق اكسل الفورمز'!DG73="","",'لصق اكسل الفورمز'!DG73)</f>
        <v/>
      </c>
      <c r="BBJ78" s="20" t="str">
        <f>IF('لصق اكسل الفورمز'!DH73="","",'لصق اكسل الفورمز'!DH73)</f>
        <v/>
      </c>
      <c r="BBK78" s="20" t="str">
        <f>IF('لصق اكسل الفورمز'!DI73="","",'لصق اكسل الفورمز'!DI73)</f>
        <v/>
      </c>
      <c r="BBL78" s="20" t="str">
        <f>IF('لصق اكسل الفورمز'!DJ73="","",'لصق اكسل الفورمز'!DJ73)</f>
        <v/>
      </c>
      <c r="BBM78" s="20" t="str">
        <f>IF('لصق اكسل الفورمز'!DK73="","",'لصق اكسل الفورمز'!DK73)</f>
        <v/>
      </c>
      <c r="BBN78" s="20" t="str">
        <f>IF('لصق اكسل الفورمز'!DL73="","",'لصق اكسل الفورمز'!DL73)</f>
        <v/>
      </c>
      <c r="BBO78" s="20" t="str">
        <f>IF('لصق اكسل الفورمز'!DM73="","",'لصق اكسل الفورمز'!DM73)</f>
        <v/>
      </c>
      <c r="BCU78" s="20" t="str">
        <f t="shared" si="352"/>
        <v/>
      </c>
      <c r="BCV78" s="20" t="str">
        <f t="shared" si="353"/>
        <v/>
      </c>
      <c r="BCW78" s="20" t="str">
        <f t="shared" si="354"/>
        <v/>
      </c>
      <c r="BCX78" s="20" t="str">
        <f t="shared" si="355"/>
        <v/>
      </c>
      <c r="BCY78" s="20" t="str">
        <f t="shared" si="356"/>
        <v/>
      </c>
      <c r="BCZ78" s="20" t="str">
        <f t="shared" si="357"/>
        <v/>
      </c>
      <c r="BDA78" s="20" t="str">
        <f t="shared" si="358"/>
        <v/>
      </c>
      <c r="BDB78" s="20" t="str">
        <f t="shared" si="359"/>
        <v/>
      </c>
      <c r="BDC78" s="20" t="str">
        <f t="shared" si="360"/>
        <v/>
      </c>
      <c r="BDD78" s="20" t="str">
        <f t="shared" si="361"/>
        <v/>
      </c>
      <c r="BDE78" s="20" t="str">
        <f t="shared" si="362"/>
        <v/>
      </c>
      <c r="BDF78" s="20" t="str">
        <f t="shared" si="363"/>
        <v/>
      </c>
      <c r="BDG78" s="20" t="str">
        <f t="shared" si="364"/>
        <v/>
      </c>
      <c r="BDH78" s="20" t="str">
        <f t="shared" si="365"/>
        <v/>
      </c>
      <c r="BDI78" s="20" t="str">
        <f t="shared" si="366"/>
        <v/>
      </c>
      <c r="BDJ78" s="20" t="str">
        <f t="shared" si="367"/>
        <v/>
      </c>
      <c r="BDK78" s="20" t="str">
        <f t="shared" si="368"/>
        <v/>
      </c>
      <c r="BDL78" s="20" t="str">
        <f t="shared" si="369"/>
        <v/>
      </c>
      <c r="BDM78" s="20" t="str">
        <f t="shared" si="370"/>
        <v/>
      </c>
      <c r="BDN78" s="20" t="str">
        <f t="shared" si="371"/>
        <v/>
      </c>
      <c r="BDO78" s="20" t="str">
        <f t="shared" si="372"/>
        <v/>
      </c>
      <c r="BDP78" s="20" t="str">
        <f t="shared" si="373"/>
        <v/>
      </c>
      <c r="BDQ78" s="20" t="str">
        <f t="shared" si="374"/>
        <v/>
      </c>
      <c r="BDR78" s="20" t="str">
        <f t="shared" si="375"/>
        <v/>
      </c>
      <c r="BDS78" s="20" t="str">
        <f t="shared" si="376"/>
        <v/>
      </c>
      <c r="BDT78" s="20" t="str">
        <f t="shared" si="377"/>
        <v/>
      </c>
      <c r="BDU78" s="20" t="str">
        <f t="shared" si="378"/>
        <v/>
      </c>
      <c r="BDV78" s="20" t="str">
        <f t="shared" si="379"/>
        <v/>
      </c>
      <c r="BDW78" s="20" t="str">
        <f t="shared" si="380"/>
        <v/>
      </c>
      <c r="BDX78" s="20" t="str">
        <f t="shared" si="381"/>
        <v/>
      </c>
      <c r="BDY78" s="20" t="str">
        <f t="shared" si="382"/>
        <v/>
      </c>
      <c r="BDZ78" s="20" t="str">
        <f t="shared" si="383"/>
        <v/>
      </c>
      <c r="BEA78" s="20" t="str">
        <f t="shared" si="384"/>
        <v/>
      </c>
      <c r="BEB78" s="20" t="str">
        <f t="shared" si="385"/>
        <v/>
      </c>
      <c r="BEC78" s="20" t="str">
        <f t="shared" si="386"/>
        <v/>
      </c>
      <c r="BED78" s="20" t="str">
        <f t="shared" si="387"/>
        <v/>
      </c>
      <c r="BEE78" s="20" t="str">
        <f t="shared" si="388"/>
        <v/>
      </c>
      <c r="BEF78" s="20" t="str">
        <f t="shared" si="389"/>
        <v/>
      </c>
      <c r="BEG78" s="20" t="str">
        <f t="shared" si="390"/>
        <v/>
      </c>
      <c r="BEH78" s="20" t="str">
        <f t="shared" si="391"/>
        <v/>
      </c>
      <c r="BEI78" s="20" t="str">
        <f t="shared" si="392"/>
        <v/>
      </c>
      <c r="BEJ78" s="20" t="str">
        <f t="shared" si="393"/>
        <v/>
      </c>
      <c r="BEK78" s="20" t="str">
        <f t="shared" si="394"/>
        <v/>
      </c>
      <c r="BEL78" s="20" t="str">
        <f t="shared" si="395"/>
        <v/>
      </c>
      <c r="BEM78" s="20" t="str">
        <f t="shared" si="396"/>
        <v/>
      </c>
      <c r="BEN78" s="20" t="str">
        <f t="shared" si="397"/>
        <v/>
      </c>
      <c r="BEO78" s="20" t="str">
        <f t="shared" si="398"/>
        <v/>
      </c>
      <c r="BEP78" s="20" t="str">
        <f t="shared" si="399"/>
        <v/>
      </c>
      <c r="BEQ78" s="20" t="str">
        <f t="shared" si="400"/>
        <v/>
      </c>
      <c r="BER78" s="20" t="str">
        <f t="shared" si="401"/>
        <v/>
      </c>
      <c r="BES78" s="20" t="str">
        <f t="shared" si="402"/>
        <v/>
      </c>
      <c r="BET78" s="20" t="str">
        <f t="shared" si="403"/>
        <v/>
      </c>
      <c r="BEU78" s="20" t="str">
        <f t="shared" si="404"/>
        <v/>
      </c>
      <c r="BEV78" s="20" t="str">
        <f t="shared" si="405"/>
        <v/>
      </c>
      <c r="BEW78" s="20" t="str">
        <f t="shared" si="406"/>
        <v/>
      </c>
      <c r="BEX78" s="20" t="str">
        <f t="shared" si="407"/>
        <v/>
      </c>
      <c r="BEY78" s="20" t="str">
        <f t="shared" si="408"/>
        <v/>
      </c>
      <c r="BEZ78" s="20" t="str">
        <f t="shared" si="409"/>
        <v/>
      </c>
      <c r="BFA78" s="20" t="str">
        <f t="shared" si="410"/>
        <v/>
      </c>
      <c r="BFB78" s="20" t="str">
        <f t="shared" si="411"/>
        <v/>
      </c>
      <c r="BFC78" s="20" t="str">
        <f t="shared" si="412"/>
        <v/>
      </c>
      <c r="BFD78" s="20" t="str">
        <f t="shared" si="413"/>
        <v/>
      </c>
      <c r="BFE78" s="20" t="str">
        <f t="shared" si="414"/>
        <v/>
      </c>
      <c r="BFF78" s="20" t="str">
        <f t="shared" si="415"/>
        <v/>
      </c>
      <c r="BFG78" s="20" t="str">
        <f t="shared" si="416"/>
        <v/>
      </c>
      <c r="BFH78" s="20" t="str">
        <f t="shared" si="417"/>
        <v/>
      </c>
      <c r="BFI78" s="20" t="str">
        <f t="shared" si="418"/>
        <v/>
      </c>
      <c r="BFJ78" s="20" t="str">
        <f t="shared" si="419"/>
        <v/>
      </c>
      <c r="BFK78" s="20" t="str">
        <f t="shared" si="420"/>
        <v/>
      </c>
      <c r="BFL78" s="20" t="str">
        <f t="shared" si="421"/>
        <v/>
      </c>
      <c r="BFM78" s="20" t="str">
        <f t="shared" si="422"/>
        <v/>
      </c>
      <c r="BFN78" s="20" t="str">
        <f t="shared" si="423"/>
        <v/>
      </c>
      <c r="BFO78" s="20" t="str">
        <f t="shared" si="424"/>
        <v/>
      </c>
      <c r="BFP78" s="20" t="str">
        <f t="shared" si="425"/>
        <v/>
      </c>
      <c r="BFQ78" s="20" t="str">
        <f t="shared" si="426"/>
        <v/>
      </c>
      <c r="BFR78" s="20" t="str">
        <f t="shared" si="427"/>
        <v/>
      </c>
      <c r="BFS78" s="20" t="str">
        <f t="shared" si="428"/>
        <v/>
      </c>
      <c r="BFT78" s="20" t="str">
        <f t="shared" si="429"/>
        <v/>
      </c>
      <c r="BFU78" s="20" t="str">
        <f t="shared" si="430"/>
        <v/>
      </c>
      <c r="BFV78" s="20" t="str">
        <f t="shared" si="431"/>
        <v/>
      </c>
      <c r="BFW78" s="20" t="str">
        <f t="shared" si="432"/>
        <v/>
      </c>
      <c r="BFX78" s="20" t="str">
        <f t="shared" si="433"/>
        <v/>
      </c>
      <c r="BFY78" s="20" t="str">
        <f t="shared" si="434"/>
        <v/>
      </c>
      <c r="BFZ78" s="20" t="str">
        <f t="shared" si="435"/>
        <v/>
      </c>
      <c r="BGA78" s="20" t="str">
        <f t="shared" si="436"/>
        <v/>
      </c>
      <c r="BGB78" s="20" t="str">
        <f t="shared" si="437"/>
        <v/>
      </c>
      <c r="BGC78" s="20" t="str">
        <f t="shared" si="438"/>
        <v/>
      </c>
      <c r="BGD78" s="20" t="str">
        <f t="shared" si="439"/>
        <v/>
      </c>
      <c r="BGE78" s="20" t="str">
        <f t="shared" si="440"/>
        <v/>
      </c>
      <c r="BGF78" s="20" t="str">
        <f t="shared" si="441"/>
        <v/>
      </c>
      <c r="BGG78" s="20" t="str">
        <f t="shared" si="442"/>
        <v/>
      </c>
      <c r="BGH78" s="20" t="str">
        <f t="shared" si="443"/>
        <v/>
      </c>
      <c r="BGI78" s="20" t="str">
        <f t="shared" si="444"/>
        <v/>
      </c>
      <c r="BGJ78" s="20" t="str">
        <f t="shared" si="445"/>
        <v/>
      </c>
      <c r="BGK78" s="20" t="str">
        <f t="shared" si="446"/>
        <v/>
      </c>
      <c r="BGL78" s="20" t="str">
        <f t="shared" si="447"/>
        <v/>
      </c>
      <c r="BGM78" s="20" t="str">
        <f t="shared" si="448"/>
        <v/>
      </c>
      <c r="BGN78" s="20" t="str">
        <f t="shared" si="449"/>
        <v/>
      </c>
      <c r="BGO78" s="20" t="str">
        <f t="shared" si="450"/>
        <v/>
      </c>
      <c r="BGP78" s="20" t="str">
        <f t="shared" si="451"/>
        <v/>
      </c>
      <c r="BGQ78" s="20" t="str">
        <f t="shared" si="452"/>
        <v/>
      </c>
      <c r="BGR78" s="20" t="str">
        <f t="shared" si="453"/>
        <v/>
      </c>
      <c r="BGS78" s="20" t="str">
        <f t="shared" si="454"/>
        <v/>
      </c>
      <c r="BGT78" s="20" t="str">
        <f t="shared" si="455"/>
        <v/>
      </c>
      <c r="BGU78" s="20" t="str">
        <f t="shared" si="456"/>
        <v/>
      </c>
      <c r="BGV78" s="20" t="str">
        <f t="shared" si="457"/>
        <v/>
      </c>
      <c r="BGW78" s="20" t="str">
        <f t="shared" si="458"/>
        <v/>
      </c>
      <c r="BGX78" s="20" t="str">
        <f t="shared" si="459"/>
        <v/>
      </c>
      <c r="BGY78" s="20" t="str">
        <f t="shared" si="460"/>
        <v/>
      </c>
      <c r="BGZ78" s="20" t="str">
        <f t="shared" si="461"/>
        <v/>
      </c>
      <c r="BHA78" s="20" t="str">
        <f t="shared" si="462"/>
        <v/>
      </c>
      <c r="BHB78" s="20" t="str">
        <f t="shared" si="463"/>
        <v/>
      </c>
      <c r="BHC78" s="20" t="str">
        <f t="shared" si="464"/>
        <v/>
      </c>
      <c r="BHD78" s="20" t="str">
        <f t="shared" si="465"/>
        <v/>
      </c>
      <c r="BHE78" s="20" t="str">
        <f t="shared" si="466"/>
        <v/>
      </c>
      <c r="BHF78" s="20" t="str">
        <f t="shared" si="467"/>
        <v/>
      </c>
      <c r="BHG78" s="20" t="str">
        <f t="shared" si="468"/>
        <v/>
      </c>
      <c r="BHJ78" s="20" t="str">
        <f t="shared" si="469"/>
        <v/>
      </c>
      <c r="BHL78" s="20" t="str">
        <f t="shared" si="315"/>
        <v/>
      </c>
      <c r="BHM78" s="20" t="str">
        <f t="shared" si="315"/>
        <v/>
      </c>
      <c r="BHN78" s="20" t="str">
        <f t="shared" si="315"/>
        <v/>
      </c>
      <c r="BHO78" s="20" t="str">
        <f t="shared" si="315"/>
        <v/>
      </c>
      <c r="BHP78" s="20" t="str">
        <f t="shared" si="315"/>
        <v/>
      </c>
      <c r="BHQ78" s="20" t="str">
        <f t="shared" si="315"/>
        <v/>
      </c>
      <c r="BHR78" s="20" t="str">
        <f t="shared" si="315"/>
        <v/>
      </c>
      <c r="BHS78" s="20" t="str">
        <f t="shared" si="315"/>
        <v/>
      </c>
      <c r="BHT78" s="20" t="str">
        <f t="shared" si="315"/>
        <v/>
      </c>
      <c r="BHU78" s="20" t="str">
        <f t="shared" si="315"/>
        <v/>
      </c>
      <c r="BHV78" s="20" t="str">
        <f t="shared" si="315"/>
        <v/>
      </c>
      <c r="BHW78" s="20" t="str">
        <f t="shared" si="315"/>
        <v/>
      </c>
      <c r="BHX78" s="20" t="str">
        <f t="shared" si="315"/>
        <v/>
      </c>
      <c r="BHY78" s="20" t="str">
        <f t="shared" si="315"/>
        <v/>
      </c>
      <c r="BHZ78" s="20" t="str">
        <f t="shared" si="315"/>
        <v/>
      </c>
      <c r="BIA78" s="20" t="str">
        <f t="shared" si="315"/>
        <v/>
      </c>
      <c r="BIB78" s="20" t="str">
        <f t="shared" si="314"/>
        <v/>
      </c>
      <c r="BIC78" s="20" t="str">
        <f t="shared" si="314"/>
        <v/>
      </c>
      <c r="BID78" s="20" t="str">
        <f t="shared" si="314"/>
        <v/>
      </c>
      <c r="BIE78" s="20" t="str">
        <f t="shared" si="314"/>
        <v/>
      </c>
    </row>
    <row r="79" spans="1:104 1303:1591" ht="14.5">
      <c r="A79" s="523">
        <v>73</v>
      </c>
      <c r="B79" s="510" t="str">
        <f>IF('لصق اكسل الفورمز'!E74="","",'لصق اكسل الفورمز'!E74)</f>
        <v/>
      </c>
      <c r="C79" s="510" t="str">
        <f t="shared" si="316"/>
        <v/>
      </c>
      <c r="D79" s="510" t="str">
        <f t="shared" si="276"/>
        <v/>
      </c>
      <c r="E79" s="510" t="str">
        <f t="shared" si="277"/>
        <v/>
      </c>
      <c r="F79" s="510" t="str">
        <f t="shared" si="278"/>
        <v/>
      </c>
      <c r="G79" s="510" t="str">
        <f t="shared" si="279"/>
        <v/>
      </c>
      <c r="H79" s="510" t="str">
        <f t="shared" si="280"/>
        <v/>
      </c>
      <c r="I79" s="510" t="str">
        <f t="shared" si="281"/>
        <v/>
      </c>
      <c r="J79" s="510" t="str">
        <f t="shared" si="282"/>
        <v/>
      </c>
      <c r="K79" s="510" t="str">
        <f t="shared" si="283"/>
        <v/>
      </c>
      <c r="L79" s="510" t="str">
        <f t="shared" si="253"/>
        <v/>
      </c>
      <c r="M79" s="510" t="str">
        <f t="shared" si="254"/>
        <v/>
      </c>
      <c r="N79" s="510" t="str">
        <f t="shared" si="255"/>
        <v/>
      </c>
      <c r="O79" s="510" t="str">
        <f t="shared" si="256"/>
        <v/>
      </c>
      <c r="P79" s="510" t="str">
        <f t="shared" si="257"/>
        <v/>
      </c>
      <c r="Q79" s="510" t="str">
        <f t="shared" si="258"/>
        <v/>
      </c>
      <c r="R79" s="510" t="str">
        <f t="shared" si="259"/>
        <v/>
      </c>
      <c r="S79" s="510" t="str">
        <f t="shared" si="260"/>
        <v/>
      </c>
      <c r="T79" s="510" t="str">
        <f t="shared" si="261"/>
        <v/>
      </c>
      <c r="U79" s="510" t="str">
        <f t="shared" si="262"/>
        <v/>
      </c>
      <c r="V79" s="510" t="str">
        <f t="shared" si="263"/>
        <v/>
      </c>
      <c r="W79" s="527" t="str">
        <f t="shared" si="317"/>
        <v/>
      </c>
      <c r="X79" s="510" t="str">
        <f t="shared" si="318"/>
        <v/>
      </c>
      <c r="Y79" s="564" t="str">
        <f t="shared" si="319"/>
        <v/>
      </c>
      <c r="AL79" s="20">
        <f t="shared" si="320"/>
        <v>0</v>
      </c>
      <c r="AM79" s="20">
        <f t="shared" si="321"/>
        <v>0</v>
      </c>
      <c r="AO79" s="20" t="str">
        <f t="shared" si="322"/>
        <v/>
      </c>
      <c r="AQ79" s="20" t="str">
        <f t="shared" si="470"/>
        <v/>
      </c>
      <c r="AR79" s="20" t="str">
        <f t="shared" si="323"/>
        <v/>
      </c>
      <c r="AS79" s="20" t="str">
        <f t="shared" si="324"/>
        <v/>
      </c>
      <c r="AT79" s="20" t="str">
        <f t="shared" si="325"/>
        <v/>
      </c>
      <c r="AU79" s="20" t="str">
        <f t="shared" si="326"/>
        <v/>
      </c>
      <c r="AV79" s="20" t="str">
        <f t="shared" si="327"/>
        <v/>
      </c>
      <c r="AW79" s="20" t="str">
        <f t="shared" si="328"/>
        <v/>
      </c>
      <c r="AX79" s="20" t="str">
        <f t="shared" si="329"/>
        <v/>
      </c>
      <c r="AY79" s="20" t="str">
        <f t="shared" si="330"/>
        <v/>
      </c>
      <c r="AZ79" s="20" t="str">
        <f t="shared" si="331"/>
        <v/>
      </c>
      <c r="BA79" s="20" t="str">
        <f t="shared" si="332"/>
        <v/>
      </c>
      <c r="BB79" s="20" t="str">
        <f t="shared" si="333"/>
        <v/>
      </c>
      <c r="BC79" s="20" t="str">
        <f t="shared" si="334"/>
        <v/>
      </c>
      <c r="BD79" s="20" t="str">
        <f t="shared" si="335"/>
        <v/>
      </c>
      <c r="BE79" s="20" t="str">
        <f t="shared" si="336"/>
        <v/>
      </c>
      <c r="BF79" s="20" t="str">
        <f t="shared" si="337"/>
        <v/>
      </c>
      <c r="BG79" s="20" t="str">
        <f t="shared" si="338"/>
        <v/>
      </c>
      <c r="BH79" s="20" t="str">
        <f t="shared" si="339"/>
        <v/>
      </c>
      <c r="BI79" s="20" t="str">
        <f t="shared" si="340"/>
        <v/>
      </c>
      <c r="BJ79" s="20" t="str">
        <f t="shared" si="341"/>
        <v/>
      </c>
      <c r="BL79" s="38" t="e">
        <f t="shared" si="342"/>
        <v>#DIV/0!</v>
      </c>
      <c r="BM79" s="4">
        <f t="shared" si="343"/>
        <v>0</v>
      </c>
      <c r="BN79" s="4">
        <f t="shared" si="344"/>
        <v>0</v>
      </c>
      <c r="BO79" s="4">
        <f t="shared" si="345"/>
        <v>0</v>
      </c>
      <c r="BP79" s="173" t="str">
        <f t="shared" si="346"/>
        <v/>
      </c>
      <c r="BQ79" s="4">
        <f t="shared" si="347"/>
        <v>0</v>
      </c>
      <c r="BT79" s="268" t="str">
        <f t="shared" si="348"/>
        <v/>
      </c>
      <c r="BU79" s="268" t="str">
        <f t="shared" si="349"/>
        <v/>
      </c>
      <c r="BX79" s="20">
        <f t="shared" si="350"/>
        <v>1</v>
      </c>
      <c r="CG79" s="20" t="str">
        <f t="shared" si="351"/>
        <v/>
      </c>
      <c r="CH79" s="20" t="str">
        <f t="shared" si="307"/>
        <v/>
      </c>
      <c r="CI79" s="20" t="str">
        <f t="shared" si="308"/>
        <v/>
      </c>
      <c r="CJ79" s="20" t="str">
        <f t="shared" si="309"/>
        <v/>
      </c>
      <c r="CK79" s="20" t="str">
        <f t="shared" si="284"/>
        <v/>
      </c>
      <c r="CL79" s="20" t="str">
        <f t="shared" si="285"/>
        <v/>
      </c>
      <c r="CM79" s="20" t="str">
        <f t="shared" si="286"/>
        <v/>
      </c>
      <c r="CN79" s="20" t="str">
        <f t="shared" si="287"/>
        <v/>
      </c>
      <c r="CO79" s="20" t="str">
        <f t="shared" si="288"/>
        <v/>
      </c>
      <c r="CP79" s="20" t="str">
        <f t="shared" si="289"/>
        <v/>
      </c>
      <c r="CQ79" s="20" t="str">
        <f t="shared" si="290"/>
        <v/>
      </c>
      <c r="CR79" s="20" t="str">
        <f t="shared" si="291"/>
        <v/>
      </c>
      <c r="CS79" s="20" t="str">
        <f t="shared" si="292"/>
        <v/>
      </c>
      <c r="CT79" s="20" t="str">
        <f t="shared" si="293"/>
        <v/>
      </c>
      <c r="CU79" s="20" t="str">
        <f t="shared" si="294"/>
        <v/>
      </c>
      <c r="CV79" s="20" t="str">
        <f t="shared" si="295"/>
        <v/>
      </c>
      <c r="CW79" s="20" t="str">
        <f t="shared" si="296"/>
        <v/>
      </c>
      <c r="CX79" s="20" t="str">
        <f t="shared" si="297"/>
        <v/>
      </c>
      <c r="CY79" s="20" t="str">
        <f t="shared" si="298"/>
        <v/>
      </c>
      <c r="CZ79" s="20" t="str">
        <f t="shared" si="298"/>
        <v/>
      </c>
      <c r="AXC79" s="20" t="str">
        <f>IF('لصق اكسل الفورمز'!A74="","",'لصق اكسل الفورمز'!A74)</f>
        <v/>
      </c>
      <c r="AXD79" s="20" t="str">
        <f>IF('لصق اكسل الفورمز'!B74="","",'لصق اكسل الفورمز'!B74)</f>
        <v/>
      </c>
      <c r="AXE79" s="20" t="str">
        <f>IF('لصق اكسل الفورمز'!C74="","",'لصق اكسل الفورمز'!C74)</f>
        <v/>
      </c>
      <c r="AXF79" s="20" t="str">
        <f>IF('لصق اكسل الفورمز'!D74="","",'لصق اكسل الفورمز'!D74)</f>
        <v/>
      </c>
      <c r="AXG79" s="20" t="str">
        <f>IF('لصق اكسل الفورمز'!E74="","",'لصق اكسل الفورمز'!E74)</f>
        <v/>
      </c>
      <c r="AXH79" s="20" t="str">
        <f>IF('لصق اكسل الفورمز'!F74="","",'لصق اكسل الفورمز'!F74)</f>
        <v/>
      </c>
      <c r="AXI79" s="20" t="str">
        <f>IF('لصق اكسل الفورمز'!G74="","",'لصق اكسل الفورمز'!G74)</f>
        <v/>
      </c>
      <c r="AXJ79" s="20" t="str">
        <f>IF('لصق اكسل الفورمز'!H74="","",'لصق اكسل الفورمز'!H74)</f>
        <v/>
      </c>
      <c r="AXK79" s="20" t="str">
        <f>IF('لصق اكسل الفورمز'!I74="","",'لصق اكسل الفورمز'!I74)</f>
        <v/>
      </c>
      <c r="AXL79" s="20" t="str">
        <f>IF('لصق اكسل الفورمز'!J74="","",'لصق اكسل الفورمز'!J74)</f>
        <v/>
      </c>
      <c r="AXM79" s="20" t="str">
        <f>IF('لصق اكسل الفورمز'!K74="","",'لصق اكسل الفورمز'!K74)</f>
        <v/>
      </c>
      <c r="AXN79" s="20" t="str">
        <f>IF('لصق اكسل الفورمز'!L74="","",'لصق اكسل الفورمز'!L74)</f>
        <v/>
      </c>
      <c r="AXO79" s="20" t="str">
        <f>IF('لصق اكسل الفورمز'!M74="","",'لصق اكسل الفورمز'!M74)</f>
        <v/>
      </c>
      <c r="AXP79" s="20" t="str">
        <f>IF('لصق اكسل الفورمز'!N74="","",'لصق اكسل الفورمز'!N74)</f>
        <v/>
      </c>
      <c r="AXQ79" s="20" t="str">
        <f>IF('لصق اكسل الفورمز'!O74="","",'لصق اكسل الفورمز'!O74)</f>
        <v/>
      </c>
      <c r="AXR79" s="20" t="str">
        <f>IF('لصق اكسل الفورمز'!P74="","",'لصق اكسل الفورمز'!P74)</f>
        <v/>
      </c>
      <c r="AXS79" s="20" t="str">
        <f>IF('لصق اكسل الفورمز'!Q74="","",'لصق اكسل الفورمز'!Q74)</f>
        <v/>
      </c>
      <c r="AXT79" s="20" t="str">
        <f>IF('لصق اكسل الفورمز'!R74="","",'لصق اكسل الفورمز'!R74)</f>
        <v/>
      </c>
      <c r="AXU79" s="20" t="str">
        <f>IF('لصق اكسل الفورمز'!S74="","",'لصق اكسل الفورمز'!S74)</f>
        <v/>
      </c>
      <c r="AXV79" s="20" t="str">
        <f>IF('لصق اكسل الفورمز'!T74="","",'لصق اكسل الفورمز'!T74)</f>
        <v/>
      </c>
      <c r="AXW79" s="20" t="str">
        <f>IF('لصق اكسل الفورمز'!U74="","",'لصق اكسل الفورمز'!U74)</f>
        <v/>
      </c>
      <c r="AXX79" s="20" t="str">
        <f>IF('لصق اكسل الفورمز'!V74="","",'لصق اكسل الفورمز'!V74)</f>
        <v/>
      </c>
      <c r="AXY79" s="20" t="str">
        <f>IF('لصق اكسل الفورمز'!W74="","",'لصق اكسل الفورمز'!W74)</f>
        <v/>
      </c>
      <c r="AXZ79" s="20" t="str">
        <f>IF('لصق اكسل الفورمز'!X74="","",'لصق اكسل الفورمز'!X74)</f>
        <v/>
      </c>
      <c r="AYA79" s="20" t="str">
        <f>IF('لصق اكسل الفورمز'!Y74="","",'لصق اكسل الفورمز'!Y74)</f>
        <v/>
      </c>
      <c r="AYB79" s="20" t="str">
        <f>IF('لصق اكسل الفورمز'!Z74="","",'لصق اكسل الفورمز'!Z74)</f>
        <v/>
      </c>
      <c r="AYC79" s="20" t="str">
        <f>IF('لصق اكسل الفورمز'!AA74="","",'لصق اكسل الفورمز'!AA74)</f>
        <v/>
      </c>
      <c r="AYD79" s="20" t="str">
        <f>IF('لصق اكسل الفورمز'!AB74="","",'لصق اكسل الفورمز'!AB74)</f>
        <v/>
      </c>
      <c r="AYE79" s="20" t="str">
        <f>IF('لصق اكسل الفورمز'!AC74="","",'لصق اكسل الفورمز'!AC74)</f>
        <v/>
      </c>
      <c r="AYF79" s="20" t="str">
        <f>IF('لصق اكسل الفورمز'!AD74="","",'لصق اكسل الفورمز'!AD74)</f>
        <v/>
      </c>
      <c r="AYG79" s="20" t="str">
        <f>IF('لصق اكسل الفورمز'!AE74="","",'لصق اكسل الفورمز'!AE74)</f>
        <v/>
      </c>
      <c r="AYH79" s="20" t="str">
        <f>IF('لصق اكسل الفورمز'!AF74="","",'لصق اكسل الفورمز'!AF74)</f>
        <v/>
      </c>
      <c r="AYI79" s="20" t="str">
        <f>IF('لصق اكسل الفورمز'!AG74="","",'لصق اكسل الفورمز'!AG74)</f>
        <v/>
      </c>
      <c r="AYJ79" s="20" t="str">
        <f>IF('لصق اكسل الفورمز'!AH74="","",'لصق اكسل الفورمز'!AH74)</f>
        <v/>
      </c>
      <c r="AYK79" s="20" t="str">
        <f>IF('لصق اكسل الفورمز'!AI74="","",'لصق اكسل الفورمز'!AI74)</f>
        <v/>
      </c>
      <c r="AYL79" s="20" t="str">
        <f>IF('لصق اكسل الفورمز'!AJ74="","",'لصق اكسل الفورمز'!AJ74)</f>
        <v/>
      </c>
      <c r="AYM79" s="20" t="str">
        <f>IF('لصق اكسل الفورمز'!AK74="","",'لصق اكسل الفورمز'!AK74)</f>
        <v/>
      </c>
      <c r="AYN79" s="20" t="str">
        <f>IF('لصق اكسل الفورمز'!AL74="","",'لصق اكسل الفورمز'!AL74)</f>
        <v/>
      </c>
      <c r="AYO79" s="20" t="str">
        <f>IF('لصق اكسل الفورمز'!AM74="","",'لصق اكسل الفورمز'!AM74)</f>
        <v/>
      </c>
      <c r="AYP79" s="20" t="str">
        <f>IF('لصق اكسل الفورمز'!AN74="","",'لصق اكسل الفورمز'!AN74)</f>
        <v/>
      </c>
      <c r="AYQ79" s="20" t="str">
        <f>IF('لصق اكسل الفورمز'!AO74="","",'لصق اكسل الفورمز'!AO74)</f>
        <v/>
      </c>
      <c r="AYR79" s="20" t="str">
        <f>IF('لصق اكسل الفورمز'!AP74="","",'لصق اكسل الفورمز'!AP74)</f>
        <v/>
      </c>
      <c r="AYS79" s="20" t="str">
        <f>IF('لصق اكسل الفورمز'!AQ74="","",'لصق اكسل الفورمز'!AQ74)</f>
        <v/>
      </c>
      <c r="AYT79" s="20" t="str">
        <f>IF('لصق اكسل الفورمز'!AR74="","",'لصق اكسل الفورمز'!AR74)</f>
        <v/>
      </c>
      <c r="AYU79" s="20" t="str">
        <f>IF('لصق اكسل الفورمز'!AS74="","",'لصق اكسل الفورمز'!AS74)</f>
        <v/>
      </c>
      <c r="AYV79" s="20" t="str">
        <f>IF('لصق اكسل الفورمز'!AT74="","",'لصق اكسل الفورمز'!AT74)</f>
        <v/>
      </c>
      <c r="AYW79" s="20" t="str">
        <f>IF('لصق اكسل الفورمز'!AU74="","",'لصق اكسل الفورمز'!AU74)</f>
        <v/>
      </c>
      <c r="AYX79" s="20" t="str">
        <f>IF('لصق اكسل الفورمز'!AV74="","",'لصق اكسل الفورمز'!AV74)</f>
        <v/>
      </c>
      <c r="AYY79" s="20" t="str">
        <f>IF('لصق اكسل الفورمز'!AW74="","",'لصق اكسل الفورمز'!AW74)</f>
        <v/>
      </c>
      <c r="AYZ79" s="20" t="str">
        <f>IF('لصق اكسل الفورمز'!AX74="","",'لصق اكسل الفورمز'!AX74)</f>
        <v/>
      </c>
      <c r="AZA79" s="20" t="str">
        <f>IF('لصق اكسل الفورمز'!AY74="","",'لصق اكسل الفورمز'!AY74)</f>
        <v/>
      </c>
      <c r="AZB79" s="20" t="str">
        <f>IF('لصق اكسل الفورمز'!AZ74="","",'لصق اكسل الفورمز'!AZ74)</f>
        <v/>
      </c>
      <c r="AZC79" s="20" t="str">
        <f>IF('لصق اكسل الفورمز'!BA74="","",'لصق اكسل الفورمز'!BA74)</f>
        <v/>
      </c>
      <c r="AZD79" s="20" t="str">
        <f>IF('لصق اكسل الفورمز'!BB74="","",'لصق اكسل الفورمز'!BB74)</f>
        <v/>
      </c>
      <c r="AZE79" s="20" t="str">
        <f>IF('لصق اكسل الفورمز'!BC74="","",'لصق اكسل الفورمز'!BC74)</f>
        <v/>
      </c>
      <c r="AZF79" s="20" t="str">
        <f>IF('لصق اكسل الفورمز'!BD74="","",'لصق اكسل الفورمز'!BD74)</f>
        <v/>
      </c>
      <c r="AZG79" s="20" t="str">
        <f>IF('لصق اكسل الفورمز'!BE74="","",'لصق اكسل الفورمز'!BE74)</f>
        <v/>
      </c>
      <c r="AZH79" s="20" t="str">
        <f>IF('لصق اكسل الفورمز'!BF74="","",'لصق اكسل الفورمز'!BF74)</f>
        <v/>
      </c>
      <c r="AZI79" s="20" t="str">
        <f>IF('لصق اكسل الفورمز'!BG74="","",'لصق اكسل الفورمز'!BG74)</f>
        <v/>
      </c>
      <c r="AZJ79" s="20" t="str">
        <f>IF('لصق اكسل الفورمز'!BH74="","",'لصق اكسل الفورمز'!BH74)</f>
        <v/>
      </c>
      <c r="AZK79" s="20" t="str">
        <f>IF('لصق اكسل الفورمز'!BI74="","",'لصق اكسل الفورمز'!BI74)</f>
        <v/>
      </c>
      <c r="AZL79" s="20" t="str">
        <f>IF('لصق اكسل الفورمز'!BJ74="","",'لصق اكسل الفورمز'!BJ74)</f>
        <v/>
      </c>
      <c r="AZM79" s="20" t="str">
        <f>IF('لصق اكسل الفورمز'!BK74="","",'لصق اكسل الفورمز'!BK74)</f>
        <v/>
      </c>
      <c r="AZN79" s="20" t="str">
        <f>IF('لصق اكسل الفورمز'!BL74="","",'لصق اكسل الفورمز'!BL74)</f>
        <v/>
      </c>
      <c r="AZO79" s="20" t="str">
        <f>IF('لصق اكسل الفورمز'!BM74="","",'لصق اكسل الفورمز'!BM74)</f>
        <v/>
      </c>
      <c r="AZP79" s="20" t="str">
        <f>IF('لصق اكسل الفورمز'!BN74="","",'لصق اكسل الفورمز'!BN74)</f>
        <v/>
      </c>
      <c r="AZQ79" s="20" t="str">
        <f>IF('لصق اكسل الفورمز'!BO74="","",'لصق اكسل الفورمز'!BO74)</f>
        <v/>
      </c>
      <c r="AZR79" s="20" t="str">
        <f>IF('لصق اكسل الفورمز'!BP74="","",'لصق اكسل الفورمز'!BP74)</f>
        <v/>
      </c>
      <c r="AZS79" s="20" t="str">
        <f>IF('لصق اكسل الفورمز'!BQ74="","",'لصق اكسل الفورمز'!BQ74)</f>
        <v/>
      </c>
      <c r="AZT79" s="20" t="str">
        <f>IF('لصق اكسل الفورمز'!BR74="","",'لصق اكسل الفورمز'!BR74)</f>
        <v/>
      </c>
      <c r="AZU79" s="20" t="str">
        <f>IF('لصق اكسل الفورمز'!BS74="","",'لصق اكسل الفورمز'!BS74)</f>
        <v/>
      </c>
      <c r="AZV79" s="20" t="str">
        <f>IF('لصق اكسل الفورمز'!BT74="","",'لصق اكسل الفورمز'!BT74)</f>
        <v/>
      </c>
      <c r="AZW79" s="20" t="str">
        <f>IF('لصق اكسل الفورمز'!BU74="","",'لصق اكسل الفورمز'!BU74)</f>
        <v/>
      </c>
      <c r="AZX79" s="20" t="str">
        <f>IF('لصق اكسل الفورمز'!BV74="","",'لصق اكسل الفورمز'!BV74)</f>
        <v/>
      </c>
      <c r="AZY79" s="20" t="str">
        <f>IF('لصق اكسل الفورمز'!BW74="","",'لصق اكسل الفورمز'!BW74)</f>
        <v/>
      </c>
      <c r="AZZ79" s="20" t="str">
        <f>IF('لصق اكسل الفورمز'!BX74="","",'لصق اكسل الفورمز'!BX74)</f>
        <v/>
      </c>
      <c r="BAA79" s="20" t="str">
        <f>IF('لصق اكسل الفورمز'!BY74="","",'لصق اكسل الفورمز'!BY74)</f>
        <v/>
      </c>
      <c r="BAB79" s="20" t="str">
        <f>IF('لصق اكسل الفورمز'!BZ74="","",'لصق اكسل الفورمز'!BZ74)</f>
        <v/>
      </c>
      <c r="BAC79" s="20" t="str">
        <f>IF('لصق اكسل الفورمز'!CA74="","",'لصق اكسل الفورمز'!CA74)</f>
        <v/>
      </c>
      <c r="BAD79" s="20" t="str">
        <f>IF('لصق اكسل الفورمز'!CB74="","",'لصق اكسل الفورمز'!CB74)</f>
        <v/>
      </c>
      <c r="BAE79" s="20" t="str">
        <f>IF('لصق اكسل الفورمز'!CC74="","",'لصق اكسل الفورمز'!CC74)</f>
        <v/>
      </c>
      <c r="BAF79" s="20" t="str">
        <f>IF('لصق اكسل الفورمز'!CD74="","",'لصق اكسل الفورمز'!CD74)</f>
        <v/>
      </c>
      <c r="BAG79" s="20" t="str">
        <f>IF('لصق اكسل الفورمز'!CE74="","",'لصق اكسل الفورمز'!CE74)</f>
        <v/>
      </c>
      <c r="BAH79" s="20" t="str">
        <f>IF('لصق اكسل الفورمز'!CF74="","",'لصق اكسل الفورمز'!CF74)</f>
        <v/>
      </c>
      <c r="BAI79" s="20" t="str">
        <f>IF('لصق اكسل الفورمز'!CG74="","",'لصق اكسل الفورمز'!CG74)</f>
        <v/>
      </c>
      <c r="BAJ79" s="20" t="str">
        <f>IF('لصق اكسل الفورمز'!CH74="","",'لصق اكسل الفورمز'!CH74)</f>
        <v/>
      </c>
      <c r="BAK79" s="20" t="str">
        <f>IF('لصق اكسل الفورمز'!CI74="","",'لصق اكسل الفورمز'!CI74)</f>
        <v/>
      </c>
      <c r="BAL79" s="20" t="str">
        <f>IF('لصق اكسل الفورمز'!CJ74="","",'لصق اكسل الفورمز'!CJ74)</f>
        <v/>
      </c>
      <c r="BAM79" s="20" t="str">
        <f>IF('لصق اكسل الفورمز'!CK74="","",'لصق اكسل الفورمز'!CK74)</f>
        <v/>
      </c>
      <c r="BAN79" s="20" t="str">
        <f>IF('لصق اكسل الفورمز'!CL74="","",'لصق اكسل الفورمز'!CL74)</f>
        <v/>
      </c>
      <c r="BAO79" s="20" t="str">
        <f>IF('لصق اكسل الفورمز'!CM74="","",'لصق اكسل الفورمز'!CM74)</f>
        <v/>
      </c>
      <c r="BAP79" s="20" t="str">
        <f>IF('لصق اكسل الفورمز'!CN74="","",'لصق اكسل الفورمز'!CN74)</f>
        <v/>
      </c>
      <c r="BAQ79" s="20" t="str">
        <f>IF('لصق اكسل الفورمز'!CO74="","",'لصق اكسل الفورمز'!CO74)</f>
        <v/>
      </c>
      <c r="BAR79" s="20" t="str">
        <f>IF('لصق اكسل الفورمز'!CP74="","",'لصق اكسل الفورمز'!CP74)</f>
        <v/>
      </c>
      <c r="BAS79" s="20" t="str">
        <f>IF('لصق اكسل الفورمز'!CQ74="","",'لصق اكسل الفورمز'!CQ74)</f>
        <v/>
      </c>
      <c r="BAT79" s="20" t="str">
        <f>IF('لصق اكسل الفورمز'!CR74="","",'لصق اكسل الفورمز'!CR74)</f>
        <v/>
      </c>
      <c r="BAU79" s="20" t="str">
        <f>IF('لصق اكسل الفورمز'!CS74="","",'لصق اكسل الفورمز'!CS74)</f>
        <v/>
      </c>
      <c r="BAV79" s="20" t="str">
        <f>IF('لصق اكسل الفورمز'!CT74="","",'لصق اكسل الفورمز'!CT74)</f>
        <v/>
      </c>
      <c r="BAW79" s="20" t="str">
        <f>IF('لصق اكسل الفورمز'!CU74="","",'لصق اكسل الفورمز'!CU74)</f>
        <v/>
      </c>
      <c r="BAX79" s="20" t="str">
        <f>IF('لصق اكسل الفورمز'!CV74="","",'لصق اكسل الفورمز'!CV74)</f>
        <v/>
      </c>
      <c r="BAY79" s="20" t="str">
        <f>IF('لصق اكسل الفورمز'!CW74="","",'لصق اكسل الفورمز'!CW74)</f>
        <v/>
      </c>
      <c r="BAZ79" s="20" t="str">
        <f>IF('لصق اكسل الفورمز'!CX74="","",'لصق اكسل الفورمز'!CX74)</f>
        <v/>
      </c>
      <c r="BBA79" s="20" t="str">
        <f>IF('لصق اكسل الفورمز'!CY74="","",'لصق اكسل الفورمز'!CY74)</f>
        <v/>
      </c>
      <c r="BBB79" s="20" t="str">
        <f>IF('لصق اكسل الفورمز'!CZ74="","",'لصق اكسل الفورمز'!CZ74)</f>
        <v/>
      </c>
      <c r="BBC79" s="20" t="str">
        <f>IF('لصق اكسل الفورمز'!DA74="","",'لصق اكسل الفورمز'!DA74)</f>
        <v/>
      </c>
      <c r="BBD79" s="20" t="str">
        <f>IF('لصق اكسل الفورمز'!DB74="","",'لصق اكسل الفورمز'!DB74)</f>
        <v/>
      </c>
      <c r="BBE79" s="20" t="str">
        <f>IF('لصق اكسل الفورمز'!DC74="","",'لصق اكسل الفورمز'!DC74)</f>
        <v/>
      </c>
      <c r="BBF79" s="20" t="str">
        <f>IF('لصق اكسل الفورمز'!DD74="","",'لصق اكسل الفورمز'!DD74)</f>
        <v/>
      </c>
      <c r="BBG79" s="20" t="str">
        <f>IF('لصق اكسل الفورمز'!DE74="","",'لصق اكسل الفورمز'!DE74)</f>
        <v/>
      </c>
      <c r="BBH79" s="20" t="str">
        <f>IF('لصق اكسل الفورمز'!DF74="","",'لصق اكسل الفورمز'!DF74)</f>
        <v/>
      </c>
      <c r="BBI79" s="20" t="str">
        <f>IF('لصق اكسل الفورمز'!DG74="","",'لصق اكسل الفورمز'!DG74)</f>
        <v/>
      </c>
      <c r="BBJ79" s="20" t="str">
        <f>IF('لصق اكسل الفورمز'!DH74="","",'لصق اكسل الفورمز'!DH74)</f>
        <v/>
      </c>
      <c r="BBK79" s="20" t="str">
        <f>IF('لصق اكسل الفورمز'!DI74="","",'لصق اكسل الفورمز'!DI74)</f>
        <v/>
      </c>
      <c r="BBL79" s="20" t="str">
        <f>IF('لصق اكسل الفورمز'!DJ74="","",'لصق اكسل الفورمز'!DJ74)</f>
        <v/>
      </c>
      <c r="BBM79" s="20" t="str">
        <f>IF('لصق اكسل الفورمز'!DK74="","",'لصق اكسل الفورمز'!DK74)</f>
        <v/>
      </c>
      <c r="BBN79" s="20" t="str">
        <f>IF('لصق اكسل الفورمز'!DL74="","",'لصق اكسل الفورمز'!DL74)</f>
        <v/>
      </c>
      <c r="BBO79" s="20" t="str">
        <f>IF('لصق اكسل الفورمز'!DM74="","",'لصق اكسل الفورمز'!DM74)</f>
        <v/>
      </c>
      <c r="BCU79" s="20" t="str">
        <f t="shared" si="352"/>
        <v/>
      </c>
      <c r="BCV79" s="20" t="str">
        <f t="shared" si="353"/>
        <v/>
      </c>
      <c r="BCW79" s="20" t="str">
        <f t="shared" si="354"/>
        <v/>
      </c>
      <c r="BCX79" s="20" t="str">
        <f t="shared" si="355"/>
        <v/>
      </c>
      <c r="BCY79" s="20" t="str">
        <f t="shared" si="356"/>
        <v/>
      </c>
      <c r="BCZ79" s="20" t="str">
        <f t="shared" si="357"/>
        <v/>
      </c>
      <c r="BDA79" s="20" t="str">
        <f t="shared" si="358"/>
        <v/>
      </c>
      <c r="BDB79" s="20" t="str">
        <f t="shared" si="359"/>
        <v/>
      </c>
      <c r="BDC79" s="20" t="str">
        <f t="shared" si="360"/>
        <v/>
      </c>
      <c r="BDD79" s="20" t="str">
        <f t="shared" si="361"/>
        <v/>
      </c>
      <c r="BDE79" s="20" t="str">
        <f t="shared" si="362"/>
        <v/>
      </c>
      <c r="BDF79" s="20" t="str">
        <f t="shared" si="363"/>
        <v/>
      </c>
      <c r="BDG79" s="20" t="str">
        <f t="shared" si="364"/>
        <v/>
      </c>
      <c r="BDH79" s="20" t="str">
        <f t="shared" si="365"/>
        <v/>
      </c>
      <c r="BDI79" s="20" t="str">
        <f t="shared" si="366"/>
        <v/>
      </c>
      <c r="BDJ79" s="20" t="str">
        <f t="shared" si="367"/>
        <v/>
      </c>
      <c r="BDK79" s="20" t="str">
        <f t="shared" si="368"/>
        <v/>
      </c>
      <c r="BDL79" s="20" t="str">
        <f t="shared" si="369"/>
        <v/>
      </c>
      <c r="BDM79" s="20" t="str">
        <f t="shared" si="370"/>
        <v/>
      </c>
      <c r="BDN79" s="20" t="str">
        <f t="shared" si="371"/>
        <v/>
      </c>
      <c r="BDO79" s="20" t="str">
        <f t="shared" si="372"/>
        <v/>
      </c>
      <c r="BDP79" s="20" t="str">
        <f t="shared" si="373"/>
        <v/>
      </c>
      <c r="BDQ79" s="20" t="str">
        <f t="shared" si="374"/>
        <v/>
      </c>
      <c r="BDR79" s="20" t="str">
        <f t="shared" si="375"/>
        <v/>
      </c>
      <c r="BDS79" s="20" t="str">
        <f t="shared" si="376"/>
        <v/>
      </c>
      <c r="BDT79" s="20" t="str">
        <f t="shared" si="377"/>
        <v/>
      </c>
      <c r="BDU79" s="20" t="str">
        <f t="shared" si="378"/>
        <v/>
      </c>
      <c r="BDV79" s="20" t="str">
        <f t="shared" si="379"/>
        <v/>
      </c>
      <c r="BDW79" s="20" t="str">
        <f t="shared" si="380"/>
        <v/>
      </c>
      <c r="BDX79" s="20" t="str">
        <f t="shared" si="381"/>
        <v/>
      </c>
      <c r="BDY79" s="20" t="str">
        <f t="shared" si="382"/>
        <v/>
      </c>
      <c r="BDZ79" s="20" t="str">
        <f t="shared" si="383"/>
        <v/>
      </c>
      <c r="BEA79" s="20" t="str">
        <f t="shared" si="384"/>
        <v/>
      </c>
      <c r="BEB79" s="20" t="str">
        <f t="shared" si="385"/>
        <v/>
      </c>
      <c r="BEC79" s="20" t="str">
        <f t="shared" si="386"/>
        <v/>
      </c>
      <c r="BED79" s="20" t="str">
        <f t="shared" si="387"/>
        <v/>
      </c>
      <c r="BEE79" s="20" t="str">
        <f t="shared" si="388"/>
        <v/>
      </c>
      <c r="BEF79" s="20" t="str">
        <f t="shared" si="389"/>
        <v/>
      </c>
      <c r="BEG79" s="20" t="str">
        <f t="shared" si="390"/>
        <v/>
      </c>
      <c r="BEH79" s="20" t="str">
        <f t="shared" si="391"/>
        <v/>
      </c>
      <c r="BEI79" s="20" t="str">
        <f t="shared" si="392"/>
        <v/>
      </c>
      <c r="BEJ79" s="20" t="str">
        <f t="shared" si="393"/>
        <v/>
      </c>
      <c r="BEK79" s="20" t="str">
        <f t="shared" si="394"/>
        <v/>
      </c>
      <c r="BEL79" s="20" t="str">
        <f t="shared" si="395"/>
        <v/>
      </c>
      <c r="BEM79" s="20" t="str">
        <f t="shared" si="396"/>
        <v/>
      </c>
      <c r="BEN79" s="20" t="str">
        <f t="shared" si="397"/>
        <v/>
      </c>
      <c r="BEO79" s="20" t="str">
        <f t="shared" si="398"/>
        <v/>
      </c>
      <c r="BEP79" s="20" t="str">
        <f t="shared" si="399"/>
        <v/>
      </c>
      <c r="BEQ79" s="20" t="str">
        <f t="shared" si="400"/>
        <v/>
      </c>
      <c r="BER79" s="20" t="str">
        <f t="shared" si="401"/>
        <v/>
      </c>
      <c r="BES79" s="20" t="str">
        <f t="shared" si="402"/>
        <v/>
      </c>
      <c r="BET79" s="20" t="str">
        <f t="shared" si="403"/>
        <v/>
      </c>
      <c r="BEU79" s="20" t="str">
        <f t="shared" si="404"/>
        <v/>
      </c>
      <c r="BEV79" s="20" t="str">
        <f t="shared" si="405"/>
        <v/>
      </c>
      <c r="BEW79" s="20" t="str">
        <f t="shared" si="406"/>
        <v/>
      </c>
      <c r="BEX79" s="20" t="str">
        <f t="shared" si="407"/>
        <v/>
      </c>
      <c r="BEY79" s="20" t="str">
        <f t="shared" si="408"/>
        <v/>
      </c>
      <c r="BEZ79" s="20" t="str">
        <f t="shared" si="409"/>
        <v/>
      </c>
      <c r="BFA79" s="20" t="str">
        <f t="shared" si="410"/>
        <v/>
      </c>
      <c r="BFB79" s="20" t="str">
        <f t="shared" si="411"/>
        <v/>
      </c>
      <c r="BFC79" s="20" t="str">
        <f t="shared" si="412"/>
        <v/>
      </c>
      <c r="BFD79" s="20" t="str">
        <f t="shared" si="413"/>
        <v/>
      </c>
      <c r="BFE79" s="20" t="str">
        <f t="shared" si="414"/>
        <v/>
      </c>
      <c r="BFF79" s="20" t="str">
        <f t="shared" si="415"/>
        <v/>
      </c>
      <c r="BFG79" s="20" t="str">
        <f t="shared" si="416"/>
        <v/>
      </c>
      <c r="BFH79" s="20" t="str">
        <f t="shared" si="417"/>
        <v/>
      </c>
      <c r="BFI79" s="20" t="str">
        <f t="shared" si="418"/>
        <v/>
      </c>
      <c r="BFJ79" s="20" t="str">
        <f t="shared" si="419"/>
        <v/>
      </c>
      <c r="BFK79" s="20" t="str">
        <f t="shared" si="420"/>
        <v/>
      </c>
      <c r="BFL79" s="20" t="str">
        <f t="shared" si="421"/>
        <v/>
      </c>
      <c r="BFM79" s="20" t="str">
        <f t="shared" si="422"/>
        <v/>
      </c>
      <c r="BFN79" s="20" t="str">
        <f t="shared" si="423"/>
        <v/>
      </c>
      <c r="BFO79" s="20" t="str">
        <f t="shared" si="424"/>
        <v/>
      </c>
      <c r="BFP79" s="20" t="str">
        <f t="shared" si="425"/>
        <v/>
      </c>
      <c r="BFQ79" s="20" t="str">
        <f t="shared" si="426"/>
        <v/>
      </c>
      <c r="BFR79" s="20" t="str">
        <f t="shared" si="427"/>
        <v/>
      </c>
      <c r="BFS79" s="20" t="str">
        <f t="shared" si="428"/>
        <v/>
      </c>
      <c r="BFT79" s="20" t="str">
        <f t="shared" si="429"/>
        <v/>
      </c>
      <c r="BFU79" s="20" t="str">
        <f t="shared" si="430"/>
        <v/>
      </c>
      <c r="BFV79" s="20" t="str">
        <f t="shared" si="431"/>
        <v/>
      </c>
      <c r="BFW79" s="20" t="str">
        <f t="shared" si="432"/>
        <v/>
      </c>
      <c r="BFX79" s="20" t="str">
        <f t="shared" si="433"/>
        <v/>
      </c>
      <c r="BFY79" s="20" t="str">
        <f t="shared" si="434"/>
        <v/>
      </c>
      <c r="BFZ79" s="20" t="str">
        <f t="shared" si="435"/>
        <v/>
      </c>
      <c r="BGA79" s="20" t="str">
        <f t="shared" si="436"/>
        <v/>
      </c>
      <c r="BGB79" s="20" t="str">
        <f t="shared" si="437"/>
        <v/>
      </c>
      <c r="BGC79" s="20" t="str">
        <f t="shared" si="438"/>
        <v/>
      </c>
      <c r="BGD79" s="20" t="str">
        <f t="shared" si="439"/>
        <v/>
      </c>
      <c r="BGE79" s="20" t="str">
        <f t="shared" si="440"/>
        <v/>
      </c>
      <c r="BGF79" s="20" t="str">
        <f t="shared" si="441"/>
        <v/>
      </c>
      <c r="BGG79" s="20" t="str">
        <f t="shared" si="442"/>
        <v/>
      </c>
      <c r="BGH79" s="20" t="str">
        <f t="shared" si="443"/>
        <v/>
      </c>
      <c r="BGI79" s="20" t="str">
        <f t="shared" si="444"/>
        <v/>
      </c>
      <c r="BGJ79" s="20" t="str">
        <f t="shared" si="445"/>
        <v/>
      </c>
      <c r="BGK79" s="20" t="str">
        <f t="shared" si="446"/>
        <v/>
      </c>
      <c r="BGL79" s="20" t="str">
        <f t="shared" si="447"/>
        <v/>
      </c>
      <c r="BGM79" s="20" t="str">
        <f t="shared" si="448"/>
        <v/>
      </c>
      <c r="BGN79" s="20" t="str">
        <f t="shared" si="449"/>
        <v/>
      </c>
      <c r="BGO79" s="20" t="str">
        <f t="shared" si="450"/>
        <v/>
      </c>
      <c r="BGP79" s="20" t="str">
        <f t="shared" si="451"/>
        <v/>
      </c>
      <c r="BGQ79" s="20" t="str">
        <f t="shared" si="452"/>
        <v/>
      </c>
      <c r="BGR79" s="20" t="str">
        <f t="shared" si="453"/>
        <v/>
      </c>
      <c r="BGS79" s="20" t="str">
        <f t="shared" si="454"/>
        <v/>
      </c>
      <c r="BGT79" s="20" t="str">
        <f t="shared" si="455"/>
        <v/>
      </c>
      <c r="BGU79" s="20" t="str">
        <f t="shared" si="456"/>
        <v/>
      </c>
      <c r="BGV79" s="20" t="str">
        <f t="shared" si="457"/>
        <v/>
      </c>
      <c r="BGW79" s="20" t="str">
        <f t="shared" si="458"/>
        <v/>
      </c>
      <c r="BGX79" s="20" t="str">
        <f t="shared" si="459"/>
        <v/>
      </c>
      <c r="BGY79" s="20" t="str">
        <f t="shared" si="460"/>
        <v/>
      </c>
      <c r="BGZ79" s="20" t="str">
        <f t="shared" si="461"/>
        <v/>
      </c>
      <c r="BHA79" s="20" t="str">
        <f t="shared" si="462"/>
        <v/>
      </c>
      <c r="BHB79" s="20" t="str">
        <f t="shared" si="463"/>
        <v/>
      </c>
      <c r="BHC79" s="20" t="str">
        <f t="shared" si="464"/>
        <v/>
      </c>
      <c r="BHD79" s="20" t="str">
        <f t="shared" si="465"/>
        <v/>
      </c>
      <c r="BHE79" s="20" t="str">
        <f t="shared" si="466"/>
        <v/>
      </c>
      <c r="BHF79" s="20" t="str">
        <f t="shared" si="467"/>
        <v/>
      </c>
      <c r="BHG79" s="20" t="str">
        <f t="shared" si="468"/>
        <v/>
      </c>
      <c r="BHJ79" s="20" t="str">
        <f t="shared" si="469"/>
        <v/>
      </c>
      <c r="BHL79" s="20" t="str">
        <f t="shared" si="315"/>
        <v/>
      </c>
      <c r="BHM79" s="20" t="str">
        <f t="shared" si="315"/>
        <v/>
      </c>
      <c r="BHN79" s="20" t="str">
        <f t="shared" si="315"/>
        <v/>
      </c>
      <c r="BHO79" s="20" t="str">
        <f t="shared" si="315"/>
        <v/>
      </c>
      <c r="BHP79" s="20" t="str">
        <f t="shared" si="315"/>
        <v/>
      </c>
      <c r="BHQ79" s="20" t="str">
        <f t="shared" si="315"/>
        <v/>
      </c>
      <c r="BHR79" s="20" t="str">
        <f t="shared" si="315"/>
        <v/>
      </c>
      <c r="BHS79" s="20" t="str">
        <f t="shared" si="315"/>
        <v/>
      </c>
      <c r="BHT79" s="20" t="str">
        <f t="shared" si="315"/>
        <v/>
      </c>
      <c r="BHU79" s="20" t="str">
        <f t="shared" si="315"/>
        <v/>
      </c>
      <c r="BHV79" s="20" t="str">
        <f t="shared" si="315"/>
        <v/>
      </c>
      <c r="BHW79" s="20" t="str">
        <f t="shared" si="315"/>
        <v/>
      </c>
      <c r="BHX79" s="20" t="str">
        <f t="shared" si="315"/>
        <v/>
      </c>
      <c r="BHY79" s="20" t="str">
        <f t="shared" si="315"/>
        <v/>
      </c>
      <c r="BHZ79" s="20" t="str">
        <f t="shared" si="315"/>
        <v/>
      </c>
      <c r="BIA79" s="20" t="str">
        <f t="shared" si="315"/>
        <v/>
      </c>
      <c r="BIB79" s="20" t="str">
        <f t="shared" si="314"/>
        <v/>
      </c>
      <c r="BIC79" s="20" t="str">
        <f t="shared" si="314"/>
        <v/>
      </c>
      <c r="BID79" s="20" t="str">
        <f t="shared" si="314"/>
        <v/>
      </c>
      <c r="BIE79" s="20" t="str">
        <f t="shared" si="314"/>
        <v/>
      </c>
    </row>
    <row r="80" spans="1:104 1303:1591" ht="14.5">
      <c r="A80" s="523">
        <v>74</v>
      </c>
      <c r="B80" s="510" t="str">
        <f>IF('لصق اكسل الفورمز'!E75="","",'لصق اكسل الفورمز'!E75)</f>
        <v/>
      </c>
      <c r="C80" s="510" t="str">
        <f t="shared" si="316"/>
        <v/>
      </c>
      <c r="D80" s="510" t="str">
        <f t="shared" si="276"/>
        <v/>
      </c>
      <c r="E80" s="510" t="str">
        <f t="shared" si="277"/>
        <v/>
      </c>
      <c r="F80" s="510" t="str">
        <f t="shared" si="278"/>
        <v/>
      </c>
      <c r="G80" s="510" t="str">
        <f t="shared" si="279"/>
        <v/>
      </c>
      <c r="H80" s="510" t="str">
        <f t="shared" si="280"/>
        <v/>
      </c>
      <c r="I80" s="510" t="str">
        <f t="shared" si="281"/>
        <v/>
      </c>
      <c r="J80" s="510" t="str">
        <f t="shared" si="282"/>
        <v/>
      </c>
      <c r="K80" s="510" t="str">
        <f t="shared" si="283"/>
        <v/>
      </c>
      <c r="L80" s="510" t="str">
        <f t="shared" si="253"/>
        <v/>
      </c>
      <c r="M80" s="510" t="str">
        <f t="shared" si="254"/>
        <v/>
      </c>
      <c r="N80" s="510" t="str">
        <f t="shared" si="255"/>
        <v/>
      </c>
      <c r="O80" s="510" t="str">
        <f t="shared" si="256"/>
        <v/>
      </c>
      <c r="P80" s="510" t="str">
        <f t="shared" si="257"/>
        <v/>
      </c>
      <c r="Q80" s="510" t="str">
        <f t="shared" si="258"/>
        <v/>
      </c>
      <c r="R80" s="510" t="str">
        <f t="shared" si="259"/>
        <v/>
      </c>
      <c r="S80" s="510" t="str">
        <f t="shared" si="260"/>
        <v/>
      </c>
      <c r="T80" s="510" t="str">
        <f t="shared" si="261"/>
        <v/>
      </c>
      <c r="U80" s="510" t="str">
        <f t="shared" si="262"/>
        <v/>
      </c>
      <c r="V80" s="510" t="str">
        <f t="shared" si="263"/>
        <v/>
      </c>
      <c r="W80" s="527" t="str">
        <f t="shared" si="317"/>
        <v/>
      </c>
      <c r="X80" s="510" t="str">
        <f t="shared" si="318"/>
        <v/>
      </c>
      <c r="Y80" s="564" t="str">
        <f t="shared" si="319"/>
        <v/>
      </c>
      <c r="AL80" s="20">
        <f t="shared" si="320"/>
        <v>0</v>
      </c>
      <c r="AM80" s="20">
        <f t="shared" si="321"/>
        <v>0</v>
      </c>
      <c r="AO80" s="20" t="str">
        <f t="shared" si="322"/>
        <v/>
      </c>
      <c r="AQ80" s="20" t="str">
        <f t="shared" si="470"/>
        <v/>
      </c>
      <c r="AR80" s="20" t="str">
        <f t="shared" si="323"/>
        <v/>
      </c>
      <c r="AS80" s="20" t="str">
        <f t="shared" si="324"/>
        <v/>
      </c>
      <c r="AT80" s="20" t="str">
        <f t="shared" si="325"/>
        <v/>
      </c>
      <c r="AU80" s="20" t="str">
        <f t="shared" si="326"/>
        <v/>
      </c>
      <c r="AV80" s="20" t="str">
        <f t="shared" si="327"/>
        <v/>
      </c>
      <c r="AW80" s="20" t="str">
        <f t="shared" si="328"/>
        <v/>
      </c>
      <c r="AX80" s="20" t="str">
        <f t="shared" si="329"/>
        <v/>
      </c>
      <c r="AY80" s="20" t="str">
        <f t="shared" si="330"/>
        <v/>
      </c>
      <c r="AZ80" s="20" t="str">
        <f t="shared" si="331"/>
        <v/>
      </c>
      <c r="BA80" s="20" t="str">
        <f t="shared" si="332"/>
        <v/>
      </c>
      <c r="BB80" s="20" t="str">
        <f t="shared" si="333"/>
        <v/>
      </c>
      <c r="BC80" s="20" t="str">
        <f t="shared" si="334"/>
        <v/>
      </c>
      <c r="BD80" s="20" t="str">
        <f t="shared" si="335"/>
        <v/>
      </c>
      <c r="BE80" s="20" t="str">
        <f t="shared" si="336"/>
        <v/>
      </c>
      <c r="BF80" s="20" t="str">
        <f t="shared" si="337"/>
        <v/>
      </c>
      <c r="BG80" s="20" t="str">
        <f t="shared" si="338"/>
        <v/>
      </c>
      <c r="BH80" s="20" t="str">
        <f t="shared" si="339"/>
        <v/>
      </c>
      <c r="BI80" s="20" t="str">
        <f t="shared" si="340"/>
        <v/>
      </c>
      <c r="BJ80" s="20" t="str">
        <f t="shared" si="341"/>
        <v/>
      </c>
      <c r="BL80" s="38" t="e">
        <f t="shared" si="342"/>
        <v>#DIV/0!</v>
      </c>
      <c r="BM80" s="4">
        <f t="shared" si="343"/>
        <v>0</v>
      </c>
      <c r="BN80" s="4">
        <f t="shared" si="344"/>
        <v>0</v>
      </c>
      <c r="BO80" s="4">
        <f t="shared" si="345"/>
        <v>0</v>
      </c>
      <c r="BP80" s="173" t="str">
        <f t="shared" si="346"/>
        <v/>
      </c>
      <c r="BQ80" s="4">
        <f t="shared" si="347"/>
        <v>0</v>
      </c>
      <c r="BT80" s="268" t="str">
        <f t="shared" si="348"/>
        <v/>
      </c>
      <c r="BU80" s="268" t="str">
        <f t="shared" si="349"/>
        <v/>
      </c>
      <c r="BX80" s="20">
        <f t="shared" si="350"/>
        <v>1</v>
      </c>
      <c r="CG80" s="20" t="str">
        <f t="shared" si="351"/>
        <v/>
      </c>
      <c r="CH80" s="20" t="str">
        <f t="shared" si="307"/>
        <v/>
      </c>
      <c r="CI80" s="20" t="str">
        <f t="shared" si="308"/>
        <v/>
      </c>
      <c r="CJ80" s="20" t="str">
        <f t="shared" si="309"/>
        <v/>
      </c>
      <c r="CK80" s="20" t="str">
        <f t="shared" si="284"/>
        <v/>
      </c>
      <c r="CL80" s="20" t="str">
        <f t="shared" si="285"/>
        <v/>
      </c>
      <c r="CM80" s="20" t="str">
        <f t="shared" si="286"/>
        <v/>
      </c>
      <c r="CN80" s="20" t="str">
        <f t="shared" si="287"/>
        <v/>
      </c>
      <c r="CO80" s="20" t="str">
        <f t="shared" si="288"/>
        <v/>
      </c>
      <c r="CP80" s="20" t="str">
        <f t="shared" si="289"/>
        <v/>
      </c>
      <c r="CQ80" s="20" t="str">
        <f t="shared" si="290"/>
        <v/>
      </c>
      <c r="CR80" s="20" t="str">
        <f t="shared" si="291"/>
        <v/>
      </c>
      <c r="CS80" s="20" t="str">
        <f t="shared" si="292"/>
        <v/>
      </c>
      <c r="CT80" s="20" t="str">
        <f t="shared" si="293"/>
        <v/>
      </c>
      <c r="CU80" s="20" t="str">
        <f t="shared" si="294"/>
        <v/>
      </c>
      <c r="CV80" s="20" t="str">
        <f t="shared" si="295"/>
        <v/>
      </c>
      <c r="CW80" s="20" t="str">
        <f t="shared" si="296"/>
        <v/>
      </c>
      <c r="CX80" s="20" t="str">
        <f t="shared" si="297"/>
        <v/>
      </c>
      <c r="CY80" s="20" t="str">
        <f t="shared" si="298"/>
        <v/>
      </c>
      <c r="CZ80" s="20" t="str">
        <f t="shared" si="298"/>
        <v/>
      </c>
      <c r="AXC80" s="20" t="str">
        <f>IF('لصق اكسل الفورمز'!A75="","",'لصق اكسل الفورمز'!A75)</f>
        <v/>
      </c>
      <c r="AXD80" s="20" t="str">
        <f>IF('لصق اكسل الفورمز'!B75="","",'لصق اكسل الفورمز'!B75)</f>
        <v/>
      </c>
      <c r="AXE80" s="20" t="str">
        <f>IF('لصق اكسل الفورمز'!C75="","",'لصق اكسل الفورمز'!C75)</f>
        <v/>
      </c>
      <c r="AXF80" s="20" t="str">
        <f>IF('لصق اكسل الفورمز'!D75="","",'لصق اكسل الفورمز'!D75)</f>
        <v/>
      </c>
      <c r="AXG80" s="20" t="str">
        <f>IF('لصق اكسل الفورمز'!E75="","",'لصق اكسل الفورمز'!E75)</f>
        <v/>
      </c>
      <c r="AXH80" s="20" t="str">
        <f>IF('لصق اكسل الفورمز'!F75="","",'لصق اكسل الفورمز'!F75)</f>
        <v/>
      </c>
      <c r="AXI80" s="20" t="str">
        <f>IF('لصق اكسل الفورمز'!G75="","",'لصق اكسل الفورمز'!G75)</f>
        <v/>
      </c>
      <c r="AXJ80" s="20" t="str">
        <f>IF('لصق اكسل الفورمز'!H75="","",'لصق اكسل الفورمز'!H75)</f>
        <v/>
      </c>
      <c r="AXK80" s="20" t="str">
        <f>IF('لصق اكسل الفورمز'!I75="","",'لصق اكسل الفورمز'!I75)</f>
        <v/>
      </c>
      <c r="AXL80" s="20" t="str">
        <f>IF('لصق اكسل الفورمز'!J75="","",'لصق اكسل الفورمز'!J75)</f>
        <v/>
      </c>
      <c r="AXM80" s="20" t="str">
        <f>IF('لصق اكسل الفورمز'!K75="","",'لصق اكسل الفورمز'!K75)</f>
        <v/>
      </c>
      <c r="AXN80" s="20" t="str">
        <f>IF('لصق اكسل الفورمز'!L75="","",'لصق اكسل الفورمز'!L75)</f>
        <v/>
      </c>
      <c r="AXO80" s="20" t="str">
        <f>IF('لصق اكسل الفورمز'!M75="","",'لصق اكسل الفورمز'!M75)</f>
        <v/>
      </c>
      <c r="AXP80" s="20" t="str">
        <f>IF('لصق اكسل الفورمز'!N75="","",'لصق اكسل الفورمز'!N75)</f>
        <v/>
      </c>
      <c r="AXQ80" s="20" t="str">
        <f>IF('لصق اكسل الفورمز'!O75="","",'لصق اكسل الفورمز'!O75)</f>
        <v/>
      </c>
      <c r="AXR80" s="20" t="str">
        <f>IF('لصق اكسل الفورمز'!P75="","",'لصق اكسل الفورمز'!P75)</f>
        <v/>
      </c>
      <c r="AXS80" s="20" t="str">
        <f>IF('لصق اكسل الفورمز'!Q75="","",'لصق اكسل الفورمز'!Q75)</f>
        <v/>
      </c>
      <c r="AXT80" s="20" t="str">
        <f>IF('لصق اكسل الفورمز'!R75="","",'لصق اكسل الفورمز'!R75)</f>
        <v/>
      </c>
      <c r="AXU80" s="20" t="str">
        <f>IF('لصق اكسل الفورمز'!S75="","",'لصق اكسل الفورمز'!S75)</f>
        <v/>
      </c>
      <c r="AXV80" s="20" t="str">
        <f>IF('لصق اكسل الفورمز'!T75="","",'لصق اكسل الفورمز'!T75)</f>
        <v/>
      </c>
      <c r="AXW80" s="20" t="str">
        <f>IF('لصق اكسل الفورمز'!U75="","",'لصق اكسل الفورمز'!U75)</f>
        <v/>
      </c>
      <c r="AXX80" s="20" t="str">
        <f>IF('لصق اكسل الفورمز'!V75="","",'لصق اكسل الفورمز'!V75)</f>
        <v/>
      </c>
      <c r="AXY80" s="20" t="str">
        <f>IF('لصق اكسل الفورمز'!W75="","",'لصق اكسل الفورمز'!W75)</f>
        <v/>
      </c>
      <c r="AXZ80" s="20" t="str">
        <f>IF('لصق اكسل الفورمز'!X75="","",'لصق اكسل الفورمز'!X75)</f>
        <v/>
      </c>
      <c r="AYA80" s="20" t="str">
        <f>IF('لصق اكسل الفورمز'!Y75="","",'لصق اكسل الفورمز'!Y75)</f>
        <v/>
      </c>
      <c r="AYB80" s="20" t="str">
        <f>IF('لصق اكسل الفورمز'!Z75="","",'لصق اكسل الفورمز'!Z75)</f>
        <v/>
      </c>
      <c r="AYC80" s="20" t="str">
        <f>IF('لصق اكسل الفورمز'!AA75="","",'لصق اكسل الفورمز'!AA75)</f>
        <v/>
      </c>
      <c r="AYD80" s="20" t="str">
        <f>IF('لصق اكسل الفورمز'!AB75="","",'لصق اكسل الفورمز'!AB75)</f>
        <v/>
      </c>
      <c r="AYE80" s="20" t="str">
        <f>IF('لصق اكسل الفورمز'!AC75="","",'لصق اكسل الفورمز'!AC75)</f>
        <v/>
      </c>
      <c r="AYF80" s="20" t="str">
        <f>IF('لصق اكسل الفورمز'!AD75="","",'لصق اكسل الفورمز'!AD75)</f>
        <v/>
      </c>
      <c r="AYG80" s="20" t="str">
        <f>IF('لصق اكسل الفورمز'!AE75="","",'لصق اكسل الفورمز'!AE75)</f>
        <v/>
      </c>
      <c r="AYH80" s="20" t="str">
        <f>IF('لصق اكسل الفورمز'!AF75="","",'لصق اكسل الفورمز'!AF75)</f>
        <v/>
      </c>
      <c r="AYI80" s="20" t="str">
        <f>IF('لصق اكسل الفورمز'!AG75="","",'لصق اكسل الفورمز'!AG75)</f>
        <v/>
      </c>
      <c r="AYJ80" s="20" t="str">
        <f>IF('لصق اكسل الفورمز'!AH75="","",'لصق اكسل الفورمز'!AH75)</f>
        <v/>
      </c>
      <c r="AYK80" s="20" t="str">
        <f>IF('لصق اكسل الفورمز'!AI75="","",'لصق اكسل الفورمز'!AI75)</f>
        <v/>
      </c>
      <c r="AYL80" s="20" t="str">
        <f>IF('لصق اكسل الفورمز'!AJ75="","",'لصق اكسل الفورمز'!AJ75)</f>
        <v/>
      </c>
      <c r="AYM80" s="20" t="str">
        <f>IF('لصق اكسل الفورمز'!AK75="","",'لصق اكسل الفورمز'!AK75)</f>
        <v/>
      </c>
      <c r="AYN80" s="20" t="str">
        <f>IF('لصق اكسل الفورمز'!AL75="","",'لصق اكسل الفورمز'!AL75)</f>
        <v/>
      </c>
      <c r="AYO80" s="20" t="str">
        <f>IF('لصق اكسل الفورمز'!AM75="","",'لصق اكسل الفورمز'!AM75)</f>
        <v/>
      </c>
      <c r="AYP80" s="20" t="str">
        <f>IF('لصق اكسل الفورمز'!AN75="","",'لصق اكسل الفورمز'!AN75)</f>
        <v/>
      </c>
      <c r="AYQ80" s="20" t="str">
        <f>IF('لصق اكسل الفورمز'!AO75="","",'لصق اكسل الفورمز'!AO75)</f>
        <v/>
      </c>
      <c r="AYR80" s="20" t="str">
        <f>IF('لصق اكسل الفورمز'!AP75="","",'لصق اكسل الفورمز'!AP75)</f>
        <v/>
      </c>
      <c r="AYS80" s="20" t="str">
        <f>IF('لصق اكسل الفورمز'!AQ75="","",'لصق اكسل الفورمز'!AQ75)</f>
        <v/>
      </c>
      <c r="AYT80" s="20" t="str">
        <f>IF('لصق اكسل الفورمز'!AR75="","",'لصق اكسل الفورمز'!AR75)</f>
        <v/>
      </c>
      <c r="AYU80" s="20" t="str">
        <f>IF('لصق اكسل الفورمز'!AS75="","",'لصق اكسل الفورمز'!AS75)</f>
        <v/>
      </c>
      <c r="AYV80" s="20" t="str">
        <f>IF('لصق اكسل الفورمز'!AT75="","",'لصق اكسل الفورمز'!AT75)</f>
        <v/>
      </c>
      <c r="AYW80" s="20" t="str">
        <f>IF('لصق اكسل الفورمز'!AU75="","",'لصق اكسل الفورمز'!AU75)</f>
        <v/>
      </c>
      <c r="AYX80" s="20" t="str">
        <f>IF('لصق اكسل الفورمز'!AV75="","",'لصق اكسل الفورمز'!AV75)</f>
        <v/>
      </c>
      <c r="AYY80" s="20" t="str">
        <f>IF('لصق اكسل الفورمز'!AW75="","",'لصق اكسل الفورمز'!AW75)</f>
        <v/>
      </c>
      <c r="AYZ80" s="20" t="str">
        <f>IF('لصق اكسل الفورمز'!AX75="","",'لصق اكسل الفورمز'!AX75)</f>
        <v/>
      </c>
      <c r="AZA80" s="20" t="str">
        <f>IF('لصق اكسل الفورمز'!AY75="","",'لصق اكسل الفورمز'!AY75)</f>
        <v/>
      </c>
      <c r="AZB80" s="20" t="str">
        <f>IF('لصق اكسل الفورمز'!AZ75="","",'لصق اكسل الفورمز'!AZ75)</f>
        <v/>
      </c>
      <c r="AZC80" s="20" t="str">
        <f>IF('لصق اكسل الفورمز'!BA75="","",'لصق اكسل الفورمز'!BA75)</f>
        <v/>
      </c>
      <c r="AZD80" s="20" t="str">
        <f>IF('لصق اكسل الفورمز'!BB75="","",'لصق اكسل الفورمز'!BB75)</f>
        <v/>
      </c>
      <c r="AZE80" s="20" t="str">
        <f>IF('لصق اكسل الفورمز'!BC75="","",'لصق اكسل الفورمز'!BC75)</f>
        <v/>
      </c>
      <c r="AZF80" s="20" t="str">
        <f>IF('لصق اكسل الفورمز'!BD75="","",'لصق اكسل الفورمز'!BD75)</f>
        <v/>
      </c>
      <c r="AZG80" s="20" t="str">
        <f>IF('لصق اكسل الفورمز'!BE75="","",'لصق اكسل الفورمز'!BE75)</f>
        <v/>
      </c>
      <c r="AZH80" s="20" t="str">
        <f>IF('لصق اكسل الفورمز'!BF75="","",'لصق اكسل الفورمز'!BF75)</f>
        <v/>
      </c>
      <c r="AZI80" s="20" t="str">
        <f>IF('لصق اكسل الفورمز'!BG75="","",'لصق اكسل الفورمز'!BG75)</f>
        <v/>
      </c>
      <c r="AZJ80" s="20" t="str">
        <f>IF('لصق اكسل الفورمز'!BH75="","",'لصق اكسل الفورمز'!BH75)</f>
        <v/>
      </c>
      <c r="AZK80" s="20" t="str">
        <f>IF('لصق اكسل الفورمز'!BI75="","",'لصق اكسل الفورمز'!BI75)</f>
        <v/>
      </c>
      <c r="AZL80" s="20" t="str">
        <f>IF('لصق اكسل الفورمز'!BJ75="","",'لصق اكسل الفورمز'!BJ75)</f>
        <v/>
      </c>
      <c r="AZM80" s="20" t="str">
        <f>IF('لصق اكسل الفورمز'!BK75="","",'لصق اكسل الفورمز'!BK75)</f>
        <v/>
      </c>
      <c r="AZN80" s="20" t="str">
        <f>IF('لصق اكسل الفورمز'!BL75="","",'لصق اكسل الفورمز'!BL75)</f>
        <v/>
      </c>
      <c r="AZO80" s="20" t="str">
        <f>IF('لصق اكسل الفورمز'!BM75="","",'لصق اكسل الفورمز'!BM75)</f>
        <v/>
      </c>
      <c r="AZP80" s="20" t="str">
        <f>IF('لصق اكسل الفورمز'!BN75="","",'لصق اكسل الفورمز'!BN75)</f>
        <v/>
      </c>
      <c r="AZQ80" s="20" t="str">
        <f>IF('لصق اكسل الفورمز'!BO75="","",'لصق اكسل الفورمز'!BO75)</f>
        <v/>
      </c>
      <c r="AZR80" s="20" t="str">
        <f>IF('لصق اكسل الفورمز'!BP75="","",'لصق اكسل الفورمز'!BP75)</f>
        <v/>
      </c>
      <c r="AZS80" s="20" t="str">
        <f>IF('لصق اكسل الفورمز'!BQ75="","",'لصق اكسل الفورمز'!BQ75)</f>
        <v/>
      </c>
      <c r="AZT80" s="20" t="str">
        <f>IF('لصق اكسل الفورمز'!BR75="","",'لصق اكسل الفورمز'!BR75)</f>
        <v/>
      </c>
      <c r="AZU80" s="20" t="str">
        <f>IF('لصق اكسل الفورمز'!BS75="","",'لصق اكسل الفورمز'!BS75)</f>
        <v/>
      </c>
      <c r="AZV80" s="20" t="str">
        <f>IF('لصق اكسل الفورمز'!BT75="","",'لصق اكسل الفورمز'!BT75)</f>
        <v/>
      </c>
      <c r="AZW80" s="20" t="str">
        <f>IF('لصق اكسل الفورمز'!BU75="","",'لصق اكسل الفورمز'!BU75)</f>
        <v/>
      </c>
      <c r="AZX80" s="20" t="str">
        <f>IF('لصق اكسل الفورمز'!BV75="","",'لصق اكسل الفورمز'!BV75)</f>
        <v/>
      </c>
      <c r="AZY80" s="20" t="str">
        <f>IF('لصق اكسل الفورمز'!BW75="","",'لصق اكسل الفورمز'!BW75)</f>
        <v/>
      </c>
      <c r="AZZ80" s="20" t="str">
        <f>IF('لصق اكسل الفورمز'!BX75="","",'لصق اكسل الفورمز'!BX75)</f>
        <v/>
      </c>
      <c r="BAA80" s="20" t="str">
        <f>IF('لصق اكسل الفورمز'!BY75="","",'لصق اكسل الفورمز'!BY75)</f>
        <v/>
      </c>
      <c r="BAB80" s="20" t="str">
        <f>IF('لصق اكسل الفورمز'!BZ75="","",'لصق اكسل الفورمز'!BZ75)</f>
        <v/>
      </c>
      <c r="BAC80" s="20" t="str">
        <f>IF('لصق اكسل الفورمز'!CA75="","",'لصق اكسل الفورمز'!CA75)</f>
        <v/>
      </c>
      <c r="BAD80" s="20" t="str">
        <f>IF('لصق اكسل الفورمز'!CB75="","",'لصق اكسل الفورمز'!CB75)</f>
        <v/>
      </c>
      <c r="BAE80" s="20" t="str">
        <f>IF('لصق اكسل الفورمز'!CC75="","",'لصق اكسل الفورمز'!CC75)</f>
        <v/>
      </c>
      <c r="BAF80" s="20" t="str">
        <f>IF('لصق اكسل الفورمز'!CD75="","",'لصق اكسل الفورمز'!CD75)</f>
        <v/>
      </c>
      <c r="BAG80" s="20" t="str">
        <f>IF('لصق اكسل الفورمز'!CE75="","",'لصق اكسل الفورمز'!CE75)</f>
        <v/>
      </c>
      <c r="BAH80" s="20" t="str">
        <f>IF('لصق اكسل الفورمز'!CF75="","",'لصق اكسل الفورمز'!CF75)</f>
        <v/>
      </c>
      <c r="BAI80" s="20" t="str">
        <f>IF('لصق اكسل الفورمز'!CG75="","",'لصق اكسل الفورمز'!CG75)</f>
        <v/>
      </c>
      <c r="BAJ80" s="20" t="str">
        <f>IF('لصق اكسل الفورمز'!CH75="","",'لصق اكسل الفورمز'!CH75)</f>
        <v/>
      </c>
      <c r="BAK80" s="20" t="str">
        <f>IF('لصق اكسل الفورمز'!CI75="","",'لصق اكسل الفورمز'!CI75)</f>
        <v/>
      </c>
      <c r="BAL80" s="20" t="str">
        <f>IF('لصق اكسل الفورمز'!CJ75="","",'لصق اكسل الفورمز'!CJ75)</f>
        <v/>
      </c>
      <c r="BAM80" s="20" t="str">
        <f>IF('لصق اكسل الفورمز'!CK75="","",'لصق اكسل الفورمز'!CK75)</f>
        <v/>
      </c>
      <c r="BAN80" s="20" t="str">
        <f>IF('لصق اكسل الفورمز'!CL75="","",'لصق اكسل الفورمز'!CL75)</f>
        <v/>
      </c>
      <c r="BAO80" s="20" t="str">
        <f>IF('لصق اكسل الفورمز'!CM75="","",'لصق اكسل الفورمز'!CM75)</f>
        <v/>
      </c>
      <c r="BAP80" s="20" t="str">
        <f>IF('لصق اكسل الفورمز'!CN75="","",'لصق اكسل الفورمز'!CN75)</f>
        <v/>
      </c>
      <c r="BAQ80" s="20" t="str">
        <f>IF('لصق اكسل الفورمز'!CO75="","",'لصق اكسل الفورمز'!CO75)</f>
        <v/>
      </c>
      <c r="BAR80" s="20" t="str">
        <f>IF('لصق اكسل الفورمز'!CP75="","",'لصق اكسل الفورمز'!CP75)</f>
        <v/>
      </c>
      <c r="BAS80" s="20" t="str">
        <f>IF('لصق اكسل الفورمز'!CQ75="","",'لصق اكسل الفورمز'!CQ75)</f>
        <v/>
      </c>
      <c r="BAT80" s="20" t="str">
        <f>IF('لصق اكسل الفورمز'!CR75="","",'لصق اكسل الفورمز'!CR75)</f>
        <v/>
      </c>
      <c r="BAU80" s="20" t="str">
        <f>IF('لصق اكسل الفورمز'!CS75="","",'لصق اكسل الفورمز'!CS75)</f>
        <v/>
      </c>
      <c r="BAV80" s="20" t="str">
        <f>IF('لصق اكسل الفورمز'!CT75="","",'لصق اكسل الفورمز'!CT75)</f>
        <v/>
      </c>
      <c r="BAW80" s="20" t="str">
        <f>IF('لصق اكسل الفورمز'!CU75="","",'لصق اكسل الفورمز'!CU75)</f>
        <v/>
      </c>
      <c r="BAX80" s="20" t="str">
        <f>IF('لصق اكسل الفورمز'!CV75="","",'لصق اكسل الفورمز'!CV75)</f>
        <v/>
      </c>
      <c r="BAY80" s="20" t="str">
        <f>IF('لصق اكسل الفورمز'!CW75="","",'لصق اكسل الفورمز'!CW75)</f>
        <v/>
      </c>
      <c r="BAZ80" s="20" t="str">
        <f>IF('لصق اكسل الفورمز'!CX75="","",'لصق اكسل الفورمز'!CX75)</f>
        <v/>
      </c>
      <c r="BBA80" s="20" t="str">
        <f>IF('لصق اكسل الفورمز'!CY75="","",'لصق اكسل الفورمز'!CY75)</f>
        <v/>
      </c>
      <c r="BBB80" s="20" t="str">
        <f>IF('لصق اكسل الفورمز'!CZ75="","",'لصق اكسل الفورمز'!CZ75)</f>
        <v/>
      </c>
      <c r="BBC80" s="20" t="str">
        <f>IF('لصق اكسل الفورمز'!DA75="","",'لصق اكسل الفورمز'!DA75)</f>
        <v/>
      </c>
      <c r="BBD80" s="20" t="str">
        <f>IF('لصق اكسل الفورمز'!DB75="","",'لصق اكسل الفورمز'!DB75)</f>
        <v/>
      </c>
      <c r="BBE80" s="20" t="str">
        <f>IF('لصق اكسل الفورمز'!DC75="","",'لصق اكسل الفورمز'!DC75)</f>
        <v/>
      </c>
      <c r="BBF80" s="20" t="str">
        <f>IF('لصق اكسل الفورمز'!DD75="","",'لصق اكسل الفورمز'!DD75)</f>
        <v/>
      </c>
      <c r="BBG80" s="20" t="str">
        <f>IF('لصق اكسل الفورمز'!DE75="","",'لصق اكسل الفورمز'!DE75)</f>
        <v/>
      </c>
      <c r="BBH80" s="20" t="str">
        <f>IF('لصق اكسل الفورمز'!DF75="","",'لصق اكسل الفورمز'!DF75)</f>
        <v/>
      </c>
      <c r="BBI80" s="20" t="str">
        <f>IF('لصق اكسل الفورمز'!DG75="","",'لصق اكسل الفورمز'!DG75)</f>
        <v/>
      </c>
      <c r="BBJ80" s="20" t="str">
        <f>IF('لصق اكسل الفورمز'!DH75="","",'لصق اكسل الفورمز'!DH75)</f>
        <v/>
      </c>
      <c r="BBK80" s="20" t="str">
        <f>IF('لصق اكسل الفورمز'!DI75="","",'لصق اكسل الفورمز'!DI75)</f>
        <v/>
      </c>
      <c r="BBL80" s="20" t="str">
        <f>IF('لصق اكسل الفورمز'!DJ75="","",'لصق اكسل الفورمز'!DJ75)</f>
        <v/>
      </c>
      <c r="BBM80" s="20" t="str">
        <f>IF('لصق اكسل الفورمز'!DK75="","",'لصق اكسل الفورمز'!DK75)</f>
        <v/>
      </c>
      <c r="BBN80" s="20" t="str">
        <f>IF('لصق اكسل الفورمز'!DL75="","",'لصق اكسل الفورمز'!DL75)</f>
        <v/>
      </c>
      <c r="BBO80" s="20" t="str">
        <f>IF('لصق اكسل الفورمز'!DM75="","",'لصق اكسل الفورمز'!DM75)</f>
        <v/>
      </c>
      <c r="BCU80" s="20" t="str">
        <f t="shared" si="352"/>
        <v/>
      </c>
      <c r="BCV80" s="20" t="str">
        <f t="shared" si="353"/>
        <v/>
      </c>
      <c r="BCW80" s="20" t="str">
        <f t="shared" si="354"/>
        <v/>
      </c>
      <c r="BCX80" s="20" t="str">
        <f t="shared" si="355"/>
        <v/>
      </c>
      <c r="BCY80" s="20" t="str">
        <f t="shared" si="356"/>
        <v/>
      </c>
      <c r="BCZ80" s="20" t="str">
        <f t="shared" si="357"/>
        <v/>
      </c>
      <c r="BDA80" s="20" t="str">
        <f t="shared" si="358"/>
        <v/>
      </c>
      <c r="BDB80" s="20" t="str">
        <f t="shared" si="359"/>
        <v/>
      </c>
      <c r="BDC80" s="20" t="str">
        <f t="shared" si="360"/>
        <v/>
      </c>
      <c r="BDD80" s="20" t="str">
        <f t="shared" si="361"/>
        <v/>
      </c>
      <c r="BDE80" s="20" t="str">
        <f t="shared" si="362"/>
        <v/>
      </c>
      <c r="BDF80" s="20" t="str">
        <f t="shared" si="363"/>
        <v/>
      </c>
      <c r="BDG80" s="20" t="str">
        <f t="shared" si="364"/>
        <v/>
      </c>
      <c r="BDH80" s="20" t="str">
        <f t="shared" si="365"/>
        <v/>
      </c>
      <c r="BDI80" s="20" t="str">
        <f t="shared" si="366"/>
        <v/>
      </c>
      <c r="BDJ80" s="20" t="str">
        <f t="shared" si="367"/>
        <v/>
      </c>
      <c r="BDK80" s="20" t="str">
        <f t="shared" si="368"/>
        <v/>
      </c>
      <c r="BDL80" s="20" t="str">
        <f t="shared" si="369"/>
        <v/>
      </c>
      <c r="BDM80" s="20" t="str">
        <f t="shared" si="370"/>
        <v/>
      </c>
      <c r="BDN80" s="20" t="str">
        <f t="shared" si="371"/>
        <v/>
      </c>
      <c r="BDO80" s="20" t="str">
        <f t="shared" si="372"/>
        <v/>
      </c>
      <c r="BDP80" s="20" t="str">
        <f t="shared" si="373"/>
        <v/>
      </c>
      <c r="BDQ80" s="20" t="str">
        <f t="shared" si="374"/>
        <v/>
      </c>
      <c r="BDR80" s="20" t="str">
        <f t="shared" si="375"/>
        <v/>
      </c>
      <c r="BDS80" s="20" t="str">
        <f t="shared" si="376"/>
        <v/>
      </c>
      <c r="BDT80" s="20" t="str">
        <f t="shared" si="377"/>
        <v/>
      </c>
      <c r="BDU80" s="20" t="str">
        <f t="shared" si="378"/>
        <v/>
      </c>
      <c r="BDV80" s="20" t="str">
        <f t="shared" si="379"/>
        <v/>
      </c>
      <c r="BDW80" s="20" t="str">
        <f t="shared" si="380"/>
        <v/>
      </c>
      <c r="BDX80" s="20" t="str">
        <f t="shared" si="381"/>
        <v/>
      </c>
      <c r="BDY80" s="20" t="str">
        <f t="shared" si="382"/>
        <v/>
      </c>
      <c r="BDZ80" s="20" t="str">
        <f t="shared" si="383"/>
        <v/>
      </c>
      <c r="BEA80" s="20" t="str">
        <f t="shared" si="384"/>
        <v/>
      </c>
      <c r="BEB80" s="20" t="str">
        <f t="shared" si="385"/>
        <v/>
      </c>
      <c r="BEC80" s="20" t="str">
        <f t="shared" si="386"/>
        <v/>
      </c>
      <c r="BED80" s="20" t="str">
        <f t="shared" si="387"/>
        <v/>
      </c>
      <c r="BEE80" s="20" t="str">
        <f t="shared" si="388"/>
        <v/>
      </c>
      <c r="BEF80" s="20" t="str">
        <f t="shared" si="389"/>
        <v/>
      </c>
      <c r="BEG80" s="20" t="str">
        <f t="shared" si="390"/>
        <v/>
      </c>
      <c r="BEH80" s="20" t="str">
        <f t="shared" si="391"/>
        <v/>
      </c>
      <c r="BEI80" s="20" t="str">
        <f t="shared" si="392"/>
        <v/>
      </c>
      <c r="BEJ80" s="20" t="str">
        <f t="shared" si="393"/>
        <v/>
      </c>
      <c r="BEK80" s="20" t="str">
        <f t="shared" si="394"/>
        <v/>
      </c>
      <c r="BEL80" s="20" t="str">
        <f t="shared" si="395"/>
        <v/>
      </c>
      <c r="BEM80" s="20" t="str">
        <f t="shared" si="396"/>
        <v/>
      </c>
      <c r="BEN80" s="20" t="str">
        <f t="shared" si="397"/>
        <v/>
      </c>
      <c r="BEO80" s="20" t="str">
        <f t="shared" si="398"/>
        <v/>
      </c>
      <c r="BEP80" s="20" t="str">
        <f t="shared" si="399"/>
        <v/>
      </c>
      <c r="BEQ80" s="20" t="str">
        <f t="shared" si="400"/>
        <v/>
      </c>
      <c r="BER80" s="20" t="str">
        <f t="shared" si="401"/>
        <v/>
      </c>
      <c r="BES80" s="20" t="str">
        <f t="shared" si="402"/>
        <v/>
      </c>
      <c r="BET80" s="20" t="str">
        <f t="shared" si="403"/>
        <v/>
      </c>
      <c r="BEU80" s="20" t="str">
        <f t="shared" si="404"/>
        <v/>
      </c>
      <c r="BEV80" s="20" t="str">
        <f t="shared" si="405"/>
        <v/>
      </c>
      <c r="BEW80" s="20" t="str">
        <f t="shared" si="406"/>
        <v/>
      </c>
      <c r="BEX80" s="20" t="str">
        <f t="shared" si="407"/>
        <v/>
      </c>
      <c r="BEY80" s="20" t="str">
        <f t="shared" si="408"/>
        <v/>
      </c>
      <c r="BEZ80" s="20" t="str">
        <f t="shared" si="409"/>
        <v/>
      </c>
      <c r="BFA80" s="20" t="str">
        <f t="shared" si="410"/>
        <v/>
      </c>
      <c r="BFB80" s="20" t="str">
        <f t="shared" si="411"/>
        <v/>
      </c>
      <c r="BFC80" s="20" t="str">
        <f t="shared" si="412"/>
        <v/>
      </c>
      <c r="BFD80" s="20" t="str">
        <f t="shared" si="413"/>
        <v/>
      </c>
      <c r="BFE80" s="20" t="str">
        <f t="shared" si="414"/>
        <v/>
      </c>
      <c r="BFF80" s="20" t="str">
        <f t="shared" si="415"/>
        <v/>
      </c>
      <c r="BFG80" s="20" t="str">
        <f t="shared" si="416"/>
        <v/>
      </c>
      <c r="BFH80" s="20" t="str">
        <f t="shared" si="417"/>
        <v/>
      </c>
      <c r="BFI80" s="20" t="str">
        <f t="shared" si="418"/>
        <v/>
      </c>
      <c r="BFJ80" s="20" t="str">
        <f t="shared" si="419"/>
        <v/>
      </c>
      <c r="BFK80" s="20" t="str">
        <f t="shared" si="420"/>
        <v/>
      </c>
      <c r="BFL80" s="20" t="str">
        <f t="shared" si="421"/>
        <v/>
      </c>
      <c r="BFM80" s="20" t="str">
        <f t="shared" si="422"/>
        <v/>
      </c>
      <c r="BFN80" s="20" t="str">
        <f t="shared" si="423"/>
        <v/>
      </c>
      <c r="BFO80" s="20" t="str">
        <f t="shared" si="424"/>
        <v/>
      </c>
      <c r="BFP80" s="20" t="str">
        <f t="shared" si="425"/>
        <v/>
      </c>
      <c r="BFQ80" s="20" t="str">
        <f t="shared" si="426"/>
        <v/>
      </c>
      <c r="BFR80" s="20" t="str">
        <f t="shared" si="427"/>
        <v/>
      </c>
      <c r="BFS80" s="20" t="str">
        <f t="shared" si="428"/>
        <v/>
      </c>
      <c r="BFT80" s="20" t="str">
        <f t="shared" si="429"/>
        <v/>
      </c>
      <c r="BFU80" s="20" t="str">
        <f t="shared" si="430"/>
        <v/>
      </c>
      <c r="BFV80" s="20" t="str">
        <f t="shared" si="431"/>
        <v/>
      </c>
      <c r="BFW80" s="20" t="str">
        <f t="shared" si="432"/>
        <v/>
      </c>
      <c r="BFX80" s="20" t="str">
        <f t="shared" si="433"/>
        <v/>
      </c>
      <c r="BFY80" s="20" t="str">
        <f t="shared" si="434"/>
        <v/>
      </c>
      <c r="BFZ80" s="20" t="str">
        <f t="shared" si="435"/>
        <v/>
      </c>
      <c r="BGA80" s="20" t="str">
        <f t="shared" si="436"/>
        <v/>
      </c>
      <c r="BGB80" s="20" t="str">
        <f t="shared" si="437"/>
        <v/>
      </c>
      <c r="BGC80" s="20" t="str">
        <f t="shared" si="438"/>
        <v/>
      </c>
      <c r="BGD80" s="20" t="str">
        <f t="shared" si="439"/>
        <v/>
      </c>
      <c r="BGE80" s="20" t="str">
        <f t="shared" si="440"/>
        <v/>
      </c>
      <c r="BGF80" s="20" t="str">
        <f t="shared" si="441"/>
        <v/>
      </c>
      <c r="BGG80" s="20" t="str">
        <f t="shared" si="442"/>
        <v/>
      </c>
      <c r="BGH80" s="20" t="str">
        <f t="shared" si="443"/>
        <v/>
      </c>
      <c r="BGI80" s="20" t="str">
        <f t="shared" si="444"/>
        <v/>
      </c>
      <c r="BGJ80" s="20" t="str">
        <f t="shared" si="445"/>
        <v/>
      </c>
      <c r="BGK80" s="20" t="str">
        <f t="shared" si="446"/>
        <v/>
      </c>
      <c r="BGL80" s="20" t="str">
        <f t="shared" si="447"/>
        <v/>
      </c>
      <c r="BGM80" s="20" t="str">
        <f t="shared" si="448"/>
        <v/>
      </c>
      <c r="BGN80" s="20" t="str">
        <f t="shared" si="449"/>
        <v/>
      </c>
      <c r="BGO80" s="20" t="str">
        <f t="shared" si="450"/>
        <v/>
      </c>
      <c r="BGP80" s="20" t="str">
        <f t="shared" si="451"/>
        <v/>
      </c>
      <c r="BGQ80" s="20" t="str">
        <f t="shared" si="452"/>
        <v/>
      </c>
      <c r="BGR80" s="20" t="str">
        <f t="shared" si="453"/>
        <v/>
      </c>
      <c r="BGS80" s="20" t="str">
        <f t="shared" si="454"/>
        <v/>
      </c>
      <c r="BGT80" s="20" t="str">
        <f t="shared" si="455"/>
        <v/>
      </c>
      <c r="BGU80" s="20" t="str">
        <f t="shared" si="456"/>
        <v/>
      </c>
      <c r="BGV80" s="20" t="str">
        <f t="shared" si="457"/>
        <v/>
      </c>
      <c r="BGW80" s="20" t="str">
        <f t="shared" si="458"/>
        <v/>
      </c>
      <c r="BGX80" s="20" t="str">
        <f t="shared" si="459"/>
        <v/>
      </c>
      <c r="BGY80" s="20" t="str">
        <f t="shared" si="460"/>
        <v/>
      </c>
      <c r="BGZ80" s="20" t="str">
        <f t="shared" si="461"/>
        <v/>
      </c>
      <c r="BHA80" s="20" t="str">
        <f t="shared" si="462"/>
        <v/>
      </c>
      <c r="BHB80" s="20" t="str">
        <f t="shared" si="463"/>
        <v/>
      </c>
      <c r="BHC80" s="20" t="str">
        <f t="shared" si="464"/>
        <v/>
      </c>
      <c r="BHD80" s="20" t="str">
        <f t="shared" si="465"/>
        <v/>
      </c>
      <c r="BHE80" s="20" t="str">
        <f t="shared" si="466"/>
        <v/>
      </c>
      <c r="BHF80" s="20" t="str">
        <f t="shared" si="467"/>
        <v/>
      </c>
      <c r="BHG80" s="20" t="str">
        <f t="shared" si="468"/>
        <v/>
      </c>
      <c r="BHJ80" s="20" t="str">
        <f t="shared" si="469"/>
        <v/>
      </c>
      <c r="BHL80" s="20" t="str">
        <f t="shared" si="315"/>
        <v/>
      </c>
      <c r="BHM80" s="20" t="str">
        <f t="shared" si="315"/>
        <v/>
      </c>
      <c r="BHN80" s="20" t="str">
        <f t="shared" si="315"/>
        <v/>
      </c>
      <c r="BHO80" s="20" t="str">
        <f t="shared" si="315"/>
        <v/>
      </c>
      <c r="BHP80" s="20" t="str">
        <f t="shared" si="315"/>
        <v/>
      </c>
      <c r="BHQ80" s="20" t="str">
        <f t="shared" si="315"/>
        <v/>
      </c>
      <c r="BHR80" s="20" t="str">
        <f t="shared" si="315"/>
        <v/>
      </c>
      <c r="BHS80" s="20" t="str">
        <f t="shared" si="315"/>
        <v/>
      </c>
      <c r="BHT80" s="20" t="str">
        <f t="shared" si="315"/>
        <v/>
      </c>
      <c r="BHU80" s="20" t="str">
        <f t="shared" si="315"/>
        <v/>
      </c>
      <c r="BHV80" s="20" t="str">
        <f t="shared" si="315"/>
        <v/>
      </c>
      <c r="BHW80" s="20" t="str">
        <f t="shared" si="315"/>
        <v/>
      </c>
      <c r="BHX80" s="20" t="str">
        <f t="shared" si="315"/>
        <v/>
      </c>
      <c r="BHY80" s="20" t="str">
        <f t="shared" si="315"/>
        <v/>
      </c>
      <c r="BHZ80" s="20" t="str">
        <f t="shared" si="315"/>
        <v/>
      </c>
      <c r="BIA80" s="20" t="str">
        <f t="shared" si="315"/>
        <v/>
      </c>
      <c r="BIB80" s="20" t="str">
        <f t="shared" si="314"/>
        <v/>
      </c>
      <c r="BIC80" s="20" t="str">
        <f t="shared" si="314"/>
        <v/>
      </c>
      <c r="BID80" s="20" t="str">
        <f t="shared" si="314"/>
        <v/>
      </c>
      <c r="BIE80" s="20" t="str">
        <f t="shared" si="314"/>
        <v/>
      </c>
    </row>
    <row r="81" spans="1:104 1303:1591" ht="14.5">
      <c r="A81" s="523">
        <v>75</v>
      </c>
      <c r="B81" s="510" t="str">
        <f>IF('لصق اكسل الفورمز'!E76="","",'لصق اكسل الفورمز'!E76)</f>
        <v/>
      </c>
      <c r="C81" s="510" t="str">
        <f t="shared" si="316"/>
        <v/>
      </c>
      <c r="D81" s="510" t="str">
        <f t="shared" si="276"/>
        <v/>
      </c>
      <c r="E81" s="510" t="str">
        <f t="shared" si="277"/>
        <v/>
      </c>
      <c r="F81" s="510" t="str">
        <f t="shared" si="278"/>
        <v/>
      </c>
      <c r="G81" s="510" t="str">
        <f t="shared" si="279"/>
        <v/>
      </c>
      <c r="H81" s="510" t="str">
        <f t="shared" si="280"/>
        <v/>
      </c>
      <c r="I81" s="510" t="str">
        <f t="shared" si="281"/>
        <v/>
      </c>
      <c r="J81" s="510" t="str">
        <f t="shared" si="282"/>
        <v/>
      </c>
      <c r="K81" s="510" t="str">
        <f t="shared" si="283"/>
        <v/>
      </c>
      <c r="L81" s="510" t="str">
        <f t="shared" si="253"/>
        <v/>
      </c>
      <c r="M81" s="510" t="str">
        <f t="shared" si="254"/>
        <v/>
      </c>
      <c r="N81" s="510" t="str">
        <f t="shared" si="255"/>
        <v/>
      </c>
      <c r="O81" s="510" t="str">
        <f t="shared" si="256"/>
        <v/>
      </c>
      <c r="P81" s="510" t="str">
        <f t="shared" si="257"/>
        <v/>
      </c>
      <c r="Q81" s="510" t="str">
        <f t="shared" si="258"/>
        <v/>
      </c>
      <c r="R81" s="510" t="str">
        <f t="shared" si="259"/>
        <v/>
      </c>
      <c r="S81" s="510" t="str">
        <f t="shared" si="260"/>
        <v/>
      </c>
      <c r="T81" s="510" t="str">
        <f t="shared" si="261"/>
        <v/>
      </c>
      <c r="U81" s="510" t="str">
        <f t="shared" si="262"/>
        <v/>
      </c>
      <c r="V81" s="510" t="str">
        <f t="shared" si="263"/>
        <v/>
      </c>
      <c r="W81" s="527" t="str">
        <f t="shared" si="317"/>
        <v/>
      </c>
      <c r="X81" s="510" t="str">
        <f t="shared" si="318"/>
        <v/>
      </c>
      <c r="Y81" s="564" t="str">
        <f t="shared" si="319"/>
        <v/>
      </c>
      <c r="AL81" s="20">
        <f t="shared" si="320"/>
        <v>0</v>
      </c>
      <c r="AM81" s="20">
        <f t="shared" si="321"/>
        <v>0</v>
      </c>
      <c r="AO81" s="20" t="str">
        <f t="shared" si="322"/>
        <v/>
      </c>
      <c r="AQ81" s="20" t="str">
        <f t="shared" si="470"/>
        <v/>
      </c>
      <c r="AR81" s="20" t="str">
        <f t="shared" si="323"/>
        <v/>
      </c>
      <c r="AS81" s="20" t="str">
        <f t="shared" si="324"/>
        <v/>
      </c>
      <c r="AT81" s="20" t="str">
        <f t="shared" si="325"/>
        <v/>
      </c>
      <c r="AU81" s="20" t="str">
        <f t="shared" si="326"/>
        <v/>
      </c>
      <c r="AV81" s="20" t="str">
        <f t="shared" si="327"/>
        <v/>
      </c>
      <c r="AW81" s="20" t="str">
        <f t="shared" si="328"/>
        <v/>
      </c>
      <c r="AX81" s="20" t="str">
        <f t="shared" si="329"/>
        <v/>
      </c>
      <c r="AY81" s="20" t="str">
        <f t="shared" si="330"/>
        <v/>
      </c>
      <c r="AZ81" s="20" t="str">
        <f t="shared" si="331"/>
        <v/>
      </c>
      <c r="BA81" s="20" t="str">
        <f t="shared" si="332"/>
        <v/>
      </c>
      <c r="BB81" s="20" t="str">
        <f t="shared" si="333"/>
        <v/>
      </c>
      <c r="BC81" s="20" t="str">
        <f t="shared" si="334"/>
        <v/>
      </c>
      <c r="BD81" s="20" t="str">
        <f t="shared" si="335"/>
        <v/>
      </c>
      <c r="BE81" s="20" t="str">
        <f t="shared" si="336"/>
        <v/>
      </c>
      <c r="BF81" s="20" t="str">
        <f t="shared" si="337"/>
        <v/>
      </c>
      <c r="BG81" s="20" t="str">
        <f t="shared" si="338"/>
        <v/>
      </c>
      <c r="BH81" s="20" t="str">
        <f t="shared" si="339"/>
        <v/>
      </c>
      <c r="BI81" s="20" t="str">
        <f t="shared" si="340"/>
        <v/>
      </c>
      <c r="BJ81" s="20" t="str">
        <f t="shared" si="341"/>
        <v/>
      </c>
      <c r="BL81" s="38" t="e">
        <f t="shared" si="342"/>
        <v>#DIV/0!</v>
      </c>
      <c r="BM81" s="4">
        <f t="shared" si="343"/>
        <v>0</v>
      </c>
      <c r="BN81" s="4">
        <f t="shared" si="344"/>
        <v>0</v>
      </c>
      <c r="BO81" s="4">
        <f t="shared" si="345"/>
        <v>0</v>
      </c>
      <c r="BP81" s="173" t="str">
        <f t="shared" si="346"/>
        <v/>
      </c>
      <c r="BQ81" s="4">
        <f t="shared" si="347"/>
        <v>0</v>
      </c>
      <c r="BT81" s="268" t="str">
        <f t="shared" si="348"/>
        <v/>
      </c>
      <c r="BU81" s="268" t="str">
        <f t="shared" si="349"/>
        <v/>
      </c>
      <c r="BX81" s="20">
        <f t="shared" si="350"/>
        <v>1</v>
      </c>
      <c r="CG81" s="20" t="str">
        <f t="shared" si="351"/>
        <v/>
      </c>
      <c r="CH81" s="20" t="str">
        <f t="shared" si="307"/>
        <v/>
      </c>
      <c r="CI81" s="20" t="str">
        <f t="shared" si="308"/>
        <v/>
      </c>
      <c r="CJ81" s="20" t="str">
        <f t="shared" si="309"/>
        <v/>
      </c>
      <c r="CK81" s="20" t="str">
        <f t="shared" si="284"/>
        <v/>
      </c>
      <c r="CL81" s="20" t="str">
        <f t="shared" si="285"/>
        <v/>
      </c>
      <c r="CM81" s="20" t="str">
        <f t="shared" si="286"/>
        <v/>
      </c>
      <c r="CN81" s="20" t="str">
        <f t="shared" si="287"/>
        <v/>
      </c>
      <c r="CO81" s="20" t="str">
        <f t="shared" si="288"/>
        <v/>
      </c>
      <c r="CP81" s="20" t="str">
        <f t="shared" si="289"/>
        <v/>
      </c>
      <c r="CQ81" s="20" t="str">
        <f t="shared" si="290"/>
        <v/>
      </c>
      <c r="CR81" s="20" t="str">
        <f t="shared" si="291"/>
        <v/>
      </c>
      <c r="CS81" s="20" t="str">
        <f t="shared" si="292"/>
        <v/>
      </c>
      <c r="CT81" s="20" t="str">
        <f t="shared" si="293"/>
        <v/>
      </c>
      <c r="CU81" s="20" t="str">
        <f t="shared" si="294"/>
        <v/>
      </c>
      <c r="CV81" s="20" t="str">
        <f t="shared" si="295"/>
        <v/>
      </c>
      <c r="CW81" s="20" t="str">
        <f t="shared" si="296"/>
        <v/>
      </c>
      <c r="CX81" s="20" t="str">
        <f t="shared" si="297"/>
        <v/>
      </c>
      <c r="CY81" s="20" t="str">
        <f t="shared" si="298"/>
        <v/>
      </c>
      <c r="CZ81" s="20" t="str">
        <f t="shared" si="298"/>
        <v/>
      </c>
      <c r="AXC81" s="20" t="str">
        <f>IF('لصق اكسل الفورمز'!A76="","",'لصق اكسل الفورمز'!A76)</f>
        <v/>
      </c>
      <c r="AXD81" s="20" t="str">
        <f>IF('لصق اكسل الفورمز'!B76="","",'لصق اكسل الفورمز'!B76)</f>
        <v/>
      </c>
      <c r="AXE81" s="20" t="str">
        <f>IF('لصق اكسل الفورمز'!C76="","",'لصق اكسل الفورمز'!C76)</f>
        <v/>
      </c>
      <c r="AXF81" s="20" t="str">
        <f>IF('لصق اكسل الفورمز'!D76="","",'لصق اكسل الفورمز'!D76)</f>
        <v/>
      </c>
      <c r="AXG81" s="20" t="str">
        <f>IF('لصق اكسل الفورمز'!E76="","",'لصق اكسل الفورمز'!E76)</f>
        <v/>
      </c>
      <c r="AXH81" s="20" t="str">
        <f>IF('لصق اكسل الفورمز'!F76="","",'لصق اكسل الفورمز'!F76)</f>
        <v/>
      </c>
      <c r="AXI81" s="20" t="str">
        <f>IF('لصق اكسل الفورمز'!G76="","",'لصق اكسل الفورمز'!G76)</f>
        <v/>
      </c>
      <c r="AXJ81" s="20" t="str">
        <f>IF('لصق اكسل الفورمز'!H76="","",'لصق اكسل الفورمز'!H76)</f>
        <v/>
      </c>
      <c r="AXK81" s="20" t="str">
        <f>IF('لصق اكسل الفورمز'!I76="","",'لصق اكسل الفورمز'!I76)</f>
        <v/>
      </c>
      <c r="AXL81" s="20" t="str">
        <f>IF('لصق اكسل الفورمز'!J76="","",'لصق اكسل الفورمز'!J76)</f>
        <v/>
      </c>
      <c r="AXM81" s="20" t="str">
        <f>IF('لصق اكسل الفورمز'!K76="","",'لصق اكسل الفورمز'!K76)</f>
        <v/>
      </c>
      <c r="AXN81" s="20" t="str">
        <f>IF('لصق اكسل الفورمز'!L76="","",'لصق اكسل الفورمز'!L76)</f>
        <v/>
      </c>
      <c r="AXO81" s="20" t="str">
        <f>IF('لصق اكسل الفورمز'!M76="","",'لصق اكسل الفورمز'!M76)</f>
        <v/>
      </c>
      <c r="AXP81" s="20" t="str">
        <f>IF('لصق اكسل الفورمز'!N76="","",'لصق اكسل الفورمز'!N76)</f>
        <v/>
      </c>
      <c r="AXQ81" s="20" t="str">
        <f>IF('لصق اكسل الفورمز'!O76="","",'لصق اكسل الفورمز'!O76)</f>
        <v/>
      </c>
      <c r="AXR81" s="20" t="str">
        <f>IF('لصق اكسل الفورمز'!P76="","",'لصق اكسل الفورمز'!P76)</f>
        <v/>
      </c>
      <c r="AXS81" s="20" t="str">
        <f>IF('لصق اكسل الفورمز'!Q76="","",'لصق اكسل الفورمز'!Q76)</f>
        <v/>
      </c>
      <c r="AXT81" s="20" t="str">
        <f>IF('لصق اكسل الفورمز'!R76="","",'لصق اكسل الفورمز'!R76)</f>
        <v/>
      </c>
      <c r="AXU81" s="20" t="str">
        <f>IF('لصق اكسل الفورمز'!S76="","",'لصق اكسل الفورمز'!S76)</f>
        <v/>
      </c>
      <c r="AXV81" s="20" t="str">
        <f>IF('لصق اكسل الفورمز'!T76="","",'لصق اكسل الفورمز'!T76)</f>
        <v/>
      </c>
      <c r="AXW81" s="20" t="str">
        <f>IF('لصق اكسل الفورمز'!U76="","",'لصق اكسل الفورمز'!U76)</f>
        <v/>
      </c>
      <c r="AXX81" s="20" t="str">
        <f>IF('لصق اكسل الفورمز'!V76="","",'لصق اكسل الفورمز'!V76)</f>
        <v/>
      </c>
      <c r="AXY81" s="20" t="str">
        <f>IF('لصق اكسل الفورمز'!W76="","",'لصق اكسل الفورمز'!W76)</f>
        <v/>
      </c>
      <c r="AXZ81" s="20" t="str">
        <f>IF('لصق اكسل الفورمز'!X76="","",'لصق اكسل الفورمز'!X76)</f>
        <v/>
      </c>
      <c r="AYA81" s="20" t="str">
        <f>IF('لصق اكسل الفورمز'!Y76="","",'لصق اكسل الفورمز'!Y76)</f>
        <v/>
      </c>
      <c r="AYB81" s="20" t="str">
        <f>IF('لصق اكسل الفورمز'!Z76="","",'لصق اكسل الفورمز'!Z76)</f>
        <v/>
      </c>
      <c r="AYC81" s="20" t="str">
        <f>IF('لصق اكسل الفورمز'!AA76="","",'لصق اكسل الفورمز'!AA76)</f>
        <v/>
      </c>
      <c r="AYD81" s="20" t="str">
        <f>IF('لصق اكسل الفورمز'!AB76="","",'لصق اكسل الفورمز'!AB76)</f>
        <v/>
      </c>
      <c r="AYE81" s="20" t="str">
        <f>IF('لصق اكسل الفورمز'!AC76="","",'لصق اكسل الفورمز'!AC76)</f>
        <v/>
      </c>
      <c r="AYF81" s="20" t="str">
        <f>IF('لصق اكسل الفورمز'!AD76="","",'لصق اكسل الفورمز'!AD76)</f>
        <v/>
      </c>
      <c r="AYG81" s="20" t="str">
        <f>IF('لصق اكسل الفورمز'!AE76="","",'لصق اكسل الفورمز'!AE76)</f>
        <v/>
      </c>
      <c r="AYH81" s="20" t="str">
        <f>IF('لصق اكسل الفورمز'!AF76="","",'لصق اكسل الفورمز'!AF76)</f>
        <v/>
      </c>
      <c r="AYI81" s="20" t="str">
        <f>IF('لصق اكسل الفورمز'!AG76="","",'لصق اكسل الفورمز'!AG76)</f>
        <v/>
      </c>
      <c r="AYJ81" s="20" t="str">
        <f>IF('لصق اكسل الفورمز'!AH76="","",'لصق اكسل الفورمز'!AH76)</f>
        <v/>
      </c>
      <c r="AYK81" s="20" t="str">
        <f>IF('لصق اكسل الفورمز'!AI76="","",'لصق اكسل الفورمز'!AI76)</f>
        <v/>
      </c>
      <c r="AYL81" s="20" t="str">
        <f>IF('لصق اكسل الفورمز'!AJ76="","",'لصق اكسل الفورمز'!AJ76)</f>
        <v/>
      </c>
      <c r="AYM81" s="20" t="str">
        <f>IF('لصق اكسل الفورمز'!AK76="","",'لصق اكسل الفورمز'!AK76)</f>
        <v/>
      </c>
      <c r="AYN81" s="20" t="str">
        <f>IF('لصق اكسل الفورمز'!AL76="","",'لصق اكسل الفورمز'!AL76)</f>
        <v/>
      </c>
      <c r="AYO81" s="20" t="str">
        <f>IF('لصق اكسل الفورمز'!AM76="","",'لصق اكسل الفورمز'!AM76)</f>
        <v/>
      </c>
      <c r="AYP81" s="20" t="str">
        <f>IF('لصق اكسل الفورمز'!AN76="","",'لصق اكسل الفورمز'!AN76)</f>
        <v/>
      </c>
      <c r="AYQ81" s="20" t="str">
        <f>IF('لصق اكسل الفورمز'!AO76="","",'لصق اكسل الفورمز'!AO76)</f>
        <v/>
      </c>
      <c r="AYR81" s="20" t="str">
        <f>IF('لصق اكسل الفورمز'!AP76="","",'لصق اكسل الفورمز'!AP76)</f>
        <v/>
      </c>
      <c r="AYS81" s="20" t="str">
        <f>IF('لصق اكسل الفورمز'!AQ76="","",'لصق اكسل الفورمز'!AQ76)</f>
        <v/>
      </c>
      <c r="AYT81" s="20" t="str">
        <f>IF('لصق اكسل الفورمز'!AR76="","",'لصق اكسل الفورمز'!AR76)</f>
        <v/>
      </c>
      <c r="AYU81" s="20" t="str">
        <f>IF('لصق اكسل الفورمز'!AS76="","",'لصق اكسل الفورمز'!AS76)</f>
        <v/>
      </c>
      <c r="AYV81" s="20" t="str">
        <f>IF('لصق اكسل الفورمز'!AT76="","",'لصق اكسل الفورمز'!AT76)</f>
        <v/>
      </c>
      <c r="AYW81" s="20" t="str">
        <f>IF('لصق اكسل الفورمز'!AU76="","",'لصق اكسل الفورمز'!AU76)</f>
        <v/>
      </c>
      <c r="AYX81" s="20" t="str">
        <f>IF('لصق اكسل الفورمز'!AV76="","",'لصق اكسل الفورمز'!AV76)</f>
        <v/>
      </c>
      <c r="AYY81" s="20" t="str">
        <f>IF('لصق اكسل الفورمز'!AW76="","",'لصق اكسل الفورمز'!AW76)</f>
        <v/>
      </c>
      <c r="AYZ81" s="20" t="str">
        <f>IF('لصق اكسل الفورمز'!AX76="","",'لصق اكسل الفورمز'!AX76)</f>
        <v/>
      </c>
      <c r="AZA81" s="20" t="str">
        <f>IF('لصق اكسل الفورمز'!AY76="","",'لصق اكسل الفورمز'!AY76)</f>
        <v/>
      </c>
      <c r="AZB81" s="20" t="str">
        <f>IF('لصق اكسل الفورمز'!AZ76="","",'لصق اكسل الفورمز'!AZ76)</f>
        <v/>
      </c>
      <c r="AZC81" s="20" t="str">
        <f>IF('لصق اكسل الفورمز'!BA76="","",'لصق اكسل الفورمز'!BA76)</f>
        <v/>
      </c>
      <c r="AZD81" s="20" t="str">
        <f>IF('لصق اكسل الفورمز'!BB76="","",'لصق اكسل الفورمز'!BB76)</f>
        <v/>
      </c>
      <c r="AZE81" s="20" t="str">
        <f>IF('لصق اكسل الفورمز'!BC76="","",'لصق اكسل الفورمز'!BC76)</f>
        <v/>
      </c>
      <c r="AZF81" s="20" t="str">
        <f>IF('لصق اكسل الفورمز'!BD76="","",'لصق اكسل الفورمز'!BD76)</f>
        <v/>
      </c>
      <c r="AZG81" s="20" t="str">
        <f>IF('لصق اكسل الفورمز'!BE76="","",'لصق اكسل الفورمز'!BE76)</f>
        <v/>
      </c>
      <c r="AZH81" s="20" t="str">
        <f>IF('لصق اكسل الفورمز'!BF76="","",'لصق اكسل الفورمز'!BF76)</f>
        <v/>
      </c>
      <c r="AZI81" s="20" t="str">
        <f>IF('لصق اكسل الفورمز'!BG76="","",'لصق اكسل الفورمز'!BG76)</f>
        <v/>
      </c>
      <c r="AZJ81" s="20" t="str">
        <f>IF('لصق اكسل الفورمز'!BH76="","",'لصق اكسل الفورمز'!BH76)</f>
        <v/>
      </c>
      <c r="AZK81" s="20" t="str">
        <f>IF('لصق اكسل الفورمز'!BI76="","",'لصق اكسل الفورمز'!BI76)</f>
        <v/>
      </c>
      <c r="AZL81" s="20" t="str">
        <f>IF('لصق اكسل الفورمز'!BJ76="","",'لصق اكسل الفورمز'!BJ76)</f>
        <v/>
      </c>
      <c r="AZM81" s="20" t="str">
        <f>IF('لصق اكسل الفورمز'!BK76="","",'لصق اكسل الفورمز'!BK76)</f>
        <v/>
      </c>
      <c r="AZN81" s="20" t="str">
        <f>IF('لصق اكسل الفورمز'!BL76="","",'لصق اكسل الفورمز'!BL76)</f>
        <v/>
      </c>
      <c r="AZO81" s="20" t="str">
        <f>IF('لصق اكسل الفورمز'!BM76="","",'لصق اكسل الفورمز'!BM76)</f>
        <v/>
      </c>
      <c r="AZP81" s="20" t="str">
        <f>IF('لصق اكسل الفورمز'!BN76="","",'لصق اكسل الفورمز'!BN76)</f>
        <v/>
      </c>
      <c r="AZQ81" s="20" t="str">
        <f>IF('لصق اكسل الفورمز'!BO76="","",'لصق اكسل الفورمز'!BO76)</f>
        <v/>
      </c>
      <c r="AZR81" s="20" t="str">
        <f>IF('لصق اكسل الفورمز'!BP76="","",'لصق اكسل الفورمز'!BP76)</f>
        <v/>
      </c>
      <c r="AZS81" s="20" t="str">
        <f>IF('لصق اكسل الفورمز'!BQ76="","",'لصق اكسل الفورمز'!BQ76)</f>
        <v/>
      </c>
      <c r="AZT81" s="20" t="str">
        <f>IF('لصق اكسل الفورمز'!BR76="","",'لصق اكسل الفورمز'!BR76)</f>
        <v/>
      </c>
      <c r="AZU81" s="20" t="str">
        <f>IF('لصق اكسل الفورمز'!BS76="","",'لصق اكسل الفورمز'!BS76)</f>
        <v/>
      </c>
      <c r="AZV81" s="20" t="str">
        <f>IF('لصق اكسل الفورمز'!BT76="","",'لصق اكسل الفورمز'!BT76)</f>
        <v/>
      </c>
      <c r="AZW81" s="20" t="str">
        <f>IF('لصق اكسل الفورمز'!BU76="","",'لصق اكسل الفورمز'!BU76)</f>
        <v/>
      </c>
      <c r="AZX81" s="20" t="str">
        <f>IF('لصق اكسل الفورمز'!BV76="","",'لصق اكسل الفورمز'!BV76)</f>
        <v/>
      </c>
      <c r="AZY81" s="20" t="str">
        <f>IF('لصق اكسل الفورمز'!BW76="","",'لصق اكسل الفورمز'!BW76)</f>
        <v/>
      </c>
      <c r="AZZ81" s="20" t="str">
        <f>IF('لصق اكسل الفورمز'!BX76="","",'لصق اكسل الفورمز'!BX76)</f>
        <v/>
      </c>
      <c r="BAA81" s="20" t="str">
        <f>IF('لصق اكسل الفورمز'!BY76="","",'لصق اكسل الفورمز'!BY76)</f>
        <v/>
      </c>
      <c r="BAB81" s="20" t="str">
        <f>IF('لصق اكسل الفورمز'!BZ76="","",'لصق اكسل الفورمز'!BZ76)</f>
        <v/>
      </c>
      <c r="BAC81" s="20" t="str">
        <f>IF('لصق اكسل الفورمز'!CA76="","",'لصق اكسل الفورمز'!CA76)</f>
        <v/>
      </c>
      <c r="BAD81" s="20" t="str">
        <f>IF('لصق اكسل الفورمز'!CB76="","",'لصق اكسل الفورمز'!CB76)</f>
        <v/>
      </c>
      <c r="BAE81" s="20" t="str">
        <f>IF('لصق اكسل الفورمز'!CC76="","",'لصق اكسل الفورمز'!CC76)</f>
        <v/>
      </c>
      <c r="BAF81" s="20" t="str">
        <f>IF('لصق اكسل الفورمز'!CD76="","",'لصق اكسل الفورمز'!CD76)</f>
        <v/>
      </c>
      <c r="BAG81" s="20" t="str">
        <f>IF('لصق اكسل الفورمز'!CE76="","",'لصق اكسل الفورمز'!CE76)</f>
        <v/>
      </c>
      <c r="BAH81" s="20" t="str">
        <f>IF('لصق اكسل الفورمز'!CF76="","",'لصق اكسل الفورمز'!CF76)</f>
        <v/>
      </c>
      <c r="BAI81" s="20" t="str">
        <f>IF('لصق اكسل الفورمز'!CG76="","",'لصق اكسل الفورمز'!CG76)</f>
        <v/>
      </c>
      <c r="BAJ81" s="20" t="str">
        <f>IF('لصق اكسل الفورمز'!CH76="","",'لصق اكسل الفورمز'!CH76)</f>
        <v/>
      </c>
      <c r="BAK81" s="20" t="str">
        <f>IF('لصق اكسل الفورمز'!CI76="","",'لصق اكسل الفورمز'!CI76)</f>
        <v/>
      </c>
      <c r="BAL81" s="20" t="str">
        <f>IF('لصق اكسل الفورمز'!CJ76="","",'لصق اكسل الفورمز'!CJ76)</f>
        <v/>
      </c>
      <c r="BAM81" s="20" t="str">
        <f>IF('لصق اكسل الفورمز'!CK76="","",'لصق اكسل الفورمز'!CK76)</f>
        <v/>
      </c>
      <c r="BAN81" s="20" t="str">
        <f>IF('لصق اكسل الفورمز'!CL76="","",'لصق اكسل الفورمز'!CL76)</f>
        <v/>
      </c>
      <c r="BAO81" s="20" t="str">
        <f>IF('لصق اكسل الفورمز'!CM76="","",'لصق اكسل الفورمز'!CM76)</f>
        <v/>
      </c>
      <c r="BAP81" s="20" t="str">
        <f>IF('لصق اكسل الفورمز'!CN76="","",'لصق اكسل الفورمز'!CN76)</f>
        <v/>
      </c>
      <c r="BAQ81" s="20" t="str">
        <f>IF('لصق اكسل الفورمز'!CO76="","",'لصق اكسل الفورمز'!CO76)</f>
        <v/>
      </c>
      <c r="BAR81" s="20" t="str">
        <f>IF('لصق اكسل الفورمز'!CP76="","",'لصق اكسل الفورمز'!CP76)</f>
        <v/>
      </c>
      <c r="BAS81" s="20" t="str">
        <f>IF('لصق اكسل الفورمز'!CQ76="","",'لصق اكسل الفورمز'!CQ76)</f>
        <v/>
      </c>
      <c r="BAT81" s="20" t="str">
        <f>IF('لصق اكسل الفورمز'!CR76="","",'لصق اكسل الفورمز'!CR76)</f>
        <v/>
      </c>
      <c r="BAU81" s="20" t="str">
        <f>IF('لصق اكسل الفورمز'!CS76="","",'لصق اكسل الفورمز'!CS76)</f>
        <v/>
      </c>
      <c r="BAV81" s="20" t="str">
        <f>IF('لصق اكسل الفورمز'!CT76="","",'لصق اكسل الفورمز'!CT76)</f>
        <v/>
      </c>
      <c r="BAW81" s="20" t="str">
        <f>IF('لصق اكسل الفورمز'!CU76="","",'لصق اكسل الفورمز'!CU76)</f>
        <v/>
      </c>
      <c r="BAX81" s="20" t="str">
        <f>IF('لصق اكسل الفورمز'!CV76="","",'لصق اكسل الفورمز'!CV76)</f>
        <v/>
      </c>
      <c r="BAY81" s="20" t="str">
        <f>IF('لصق اكسل الفورمز'!CW76="","",'لصق اكسل الفورمز'!CW76)</f>
        <v/>
      </c>
      <c r="BAZ81" s="20" t="str">
        <f>IF('لصق اكسل الفورمز'!CX76="","",'لصق اكسل الفورمز'!CX76)</f>
        <v/>
      </c>
      <c r="BBA81" s="20" t="str">
        <f>IF('لصق اكسل الفورمز'!CY76="","",'لصق اكسل الفورمز'!CY76)</f>
        <v/>
      </c>
      <c r="BBB81" s="20" t="str">
        <f>IF('لصق اكسل الفورمز'!CZ76="","",'لصق اكسل الفورمز'!CZ76)</f>
        <v/>
      </c>
      <c r="BBC81" s="20" t="str">
        <f>IF('لصق اكسل الفورمز'!DA76="","",'لصق اكسل الفورمز'!DA76)</f>
        <v/>
      </c>
      <c r="BBD81" s="20" t="str">
        <f>IF('لصق اكسل الفورمز'!DB76="","",'لصق اكسل الفورمز'!DB76)</f>
        <v/>
      </c>
      <c r="BBE81" s="20" t="str">
        <f>IF('لصق اكسل الفورمز'!DC76="","",'لصق اكسل الفورمز'!DC76)</f>
        <v/>
      </c>
      <c r="BBF81" s="20" t="str">
        <f>IF('لصق اكسل الفورمز'!DD76="","",'لصق اكسل الفورمز'!DD76)</f>
        <v/>
      </c>
      <c r="BBG81" s="20" t="str">
        <f>IF('لصق اكسل الفورمز'!DE76="","",'لصق اكسل الفورمز'!DE76)</f>
        <v/>
      </c>
      <c r="BBH81" s="20" t="str">
        <f>IF('لصق اكسل الفورمز'!DF76="","",'لصق اكسل الفورمز'!DF76)</f>
        <v/>
      </c>
      <c r="BBI81" s="20" t="str">
        <f>IF('لصق اكسل الفورمز'!DG76="","",'لصق اكسل الفورمز'!DG76)</f>
        <v/>
      </c>
      <c r="BBJ81" s="20" t="str">
        <f>IF('لصق اكسل الفورمز'!DH76="","",'لصق اكسل الفورمز'!DH76)</f>
        <v/>
      </c>
      <c r="BBK81" s="20" t="str">
        <f>IF('لصق اكسل الفورمز'!DI76="","",'لصق اكسل الفورمز'!DI76)</f>
        <v/>
      </c>
      <c r="BBL81" s="20" t="str">
        <f>IF('لصق اكسل الفورمز'!DJ76="","",'لصق اكسل الفورمز'!DJ76)</f>
        <v/>
      </c>
      <c r="BBM81" s="20" t="str">
        <f>IF('لصق اكسل الفورمز'!DK76="","",'لصق اكسل الفورمز'!DK76)</f>
        <v/>
      </c>
      <c r="BBN81" s="20" t="str">
        <f>IF('لصق اكسل الفورمز'!DL76="","",'لصق اكسل الفورمز'!DL76)</f>
        <v/>
      </c>
      <c r="BBO81" s="20" t="str">
        <f>IF('لصق اكسل الفورمز'!DM76="","",'لصق اكسل الفورمز'!DM76)</f>
        <v/>
      </c>
      <c r="BCU81" s="20" t="str">
        <f t="shared" si="352"/>
        <v/>
      </c>
      <c r="BCV81" s="20" t="str">
        <f t="shared" si="353"/>
        <v/>
      </c>
      <c r="BCW81" s="20" t="str">
        <f t="shared" si="354"/>
        <v/>
      </c>
      <c r="BCX81" s="20" t="str">
        <f t="shared" si="355"/>
        <v/>
      </c>
      <c r="BCY81" s="20" t="str">
        <f t="shared" si="356"/>
        <v/>
      </c>
      <c r="BCZ81" s="20" t="str">
        <f t="shared" si="357"/>
        <v/>
      </c>
      <c r="BDA81" s="20" t="str">
        <f t="shared" si="358"/>
        <v/>
      </c>
      <c r="BDB81" s="20" t="str">
        <f t="shared" si="359"/>
        <v/>
      </c>
      <c r="BDC81" s="20" t="str">
        <f t="shared" si="360"/>
        <v/>
      </c>
      <c r="BDD81" s="20" t="str">
        <f t="shared" si="361"/>
        <v/>
      </c>
      <c r="BDE81" s="20" t="str">
        <f t="shared" si="362"/>
        <v/>
      </c>
      <c r="BDF81" s="20" t="str">
        <f t="shared" si="363"/>
        <v/>
      </c>
      <c r="BDG81" s="20" t="str">
        <f t="shared" si="364"/>
        <v/>
      </c>
      <c r="BDH81" s="20" t="str">
        <f t="shared" si="365"/>
        <v/>
      </c>
      <c r="BDI81" s="20" t="str">
        <f t="shared" si="366"/>
        <v/>
      </c>
      <c r="BDJ81" s="20" t="str">
        <f t="shared" si="367"/>
        <v/>
      </c>
      <c r="BDK81" s="20" t="str">
        <f t="shared" si="368"/>
        <v/>
      </c>
      <c r="BDL81" s="20" t="str">
        <f t="shared" si="369"/>
        <v/>
      </c>
      <c r="BDM81" s="20" t="str">
        <f t="shared" si="370"/>
        <v/>
      </c>
      <c r="BDN81" s="20" t="str">
        <f t="shared" si="371"/>
        <v/>
      </c>
      <c r="BDO81" s="20" t="str">
        <f t="shared" si="372"/>
        <v/>
      </c>
      <c r="BDP81" s="20" t="str">
        <f t="shared" si="373"/>
        <v/>
      </c>
      <c r="BDQ81" s="20" t="str">
        <f t="shared" si="374"/>
        <v/>
      </c>
      <c r="BDR81" s="20" t="str">
        <f t="shared" si="375"/>
        <v/>
      </c>
      <c r="BDS81" s="20" t="str">
        <f t="shared" si="376"/>
        <v/>
      </c>
      <c r="BDT81" s="20" t="str">
        <f t="shared" si="377"/>
        <v/>
      </c>
      <c r="BDU81" s="20" t="str">
        <f t="shared" si="378"/>
        <v/>
      </c>
      <c r="BDV81" s="20" t="str">
        <f t="shared" si="379"/>
        <v/>
      </c>
      <c r="BDW81" s="20" t="str">
        <f t="shared" si="380"/>
        <v/>
      </c>
      <c r="BDX81" s="20" t="str">
        <f t="shared" si="381"/>
        <v/>
      </c>
      <c r="BDY81" s="20" t="str">
        <f t="shared" si="382"/>
        <v/>
      </c>
      <c r="BDZ81" s="20" t="str">
        <f t="shared" si="383"/>
        <v/>
      </c>
      <c r="BEA81" s="20" t="str">
        <f t="shared" si="384"/>
        <v/>
      </c>
      <c r="BEB81" s="20" t="str">
        <f t="shared" si="385"/>
        <v/>
      </c>
      <c r="BEC81" s="20" t="str">
        <f t="shared" si="386"/>
        <v/>
      </c>
      <c r="BED81" s="20" t="str">
        <f t="shared" si="387"/>
        <v/>
      </c>
      <c r="BEE81" s="20" t="str">
        <f t="shared" si="388"/>
        <v/>
      </c>
      <c r="BEF81" s="20" t="str">
        <f t="shared" si="389"/>
        <v/>
      </c>
      <c r="BEG81" s="20" t="str">
        <f t="shared" si="390"/>
        <v/>
      </c>
      <c r="BEH81" s="20" t="str">
        <f t="shared" si="391"/>
        <v/>
      </c>
      <c r="BEI81" s="20" t="str">
        <f t="shared" si="392"/>
        <v/>
      </c>
      <c r="BEJ81" s="20" t="str">
        <f t="shared" si="393"/>
        <v/>
      </c>
      <c r="BEK81" s="20" t="str">
        <f t="shared" si="394"/>
        <v/>
      </c>
      <c r="BEL81" s="20" t="str">
        <f t="shared" si="395"/>
        <v/>
      </c>
      <c r="BEM81" s="20" t="str">
        <f t="shared" si="396"/>
        <v/>
      </c>
      <c r="BEN81" s="20" t="str">
        <f t="shared" si="397"/>
        <v/>
      </c>
      <c r="BEO81" s="20" t="str">
        <f t="shared" si="398"/>
        <v/>
      </c>
      <c r="BEP81" s="20" t="str">
        <f t="shared" si="399"/>
        <v/>
      </c>
      <c r="BEQ81" s="20" t="str">
        <f t="shared" si="400"/>
        <v/>
      </c>
      <c r="BER81" s="20" t="str">
        <f t="shared" si="401"/>
        <v/>
      </c>
      <c r="BES81" s="20" t="str">
        <f t="shared" si="402"/>
        <v/>
      </c>
      <c r="BET81" s="20" t="str">
        <f t="shared" si="403"/>
        <v/>
      </c>
      <c r="BEU81" s="20" t="str">
        <f t="shared" si="404"/>
        <v/>
      </c>
      <c r="BEV81" s="20" t="str">
        <f t="shared" si="405"/>
        <v/>
      </c>
      <c r="BEW81" s="20" t="str">
        <f t="shared" si="406"/>
        <v/>
      </c>
      <c r="BEX81" s="20" t="str">
        <f t="shared" si="407"/>
        <v/>
      </c>
      <c r="BEY81" s="20" t="str">
        <f t="shared" si="408"/>
        <v/>
      </c>
      <c r="BEZ81" s="20" t="str">
        <f t="shared" si="409"/>
        <v/>
      </c>
      <c r="BFA81" s="20" t="str">
        <f t="shared" si="410"/>
        <v/>
      </c>
      <c r="BFB81" s="20" t="str">
        <f t="shared" si="411"/>
        <v/>
      </c>
      <c r="BFC81" s="20" t="str">
        <f t="shared" si="412"/>
        <v/>
      </c>
      <c r="BFD81" s="20" t="str">
        <f t="shared" si="413"/>
        <v/>
      </c>
      <c r="BFE81" s="20" t="str">
        <f t="shared" si="414"/>
        <v/>
      </c>
      <c r="BFF81" s="20" t="str">
        <f t="shared" si="415"/>
        <v/>
      </c>
      <c r="BFG81" s="20" t="str">
        <f t="shared" si="416"/>
        <v/>
      </c>
      <c r="BFH81" s="20" t="str">
        <f t="shared" si="417"/>
        <v/>
      </c>
      <c r="BFI81" s="20" t="str">
        <f t="shared" si="418"/>
        <v/>
      </c>
      <c r="BFJ81" s="20" t="str">
        <f t="shared" si="419"/>
        <v/>
      </c>
      <c r="BFK81" s="20" t="str">
        <f t="shared" si="420"/>
        <v/>
      </c>
      <c r="BFL81" s="20" t="str">
        <f t="shared" si="421"/>
        <v/>
      </c>
      <c r="BFM81" s="20" t="str">
        <f t="shared" si="422"/>
        <v/>
      </c>
      <c r="BFN81" s="20" t="str">
        <f t="shared" si="423"/>
        <v/>
      </c>
      <c r="BFO81" s="20" t="str">
        <f t="shared" si="424"/>
        <v/>
      </c>
      <c r="BFP81" s="20" t="str">
        <f t="shared" si="425"/>
        <v/>
      </c>
      <c r="BFQ81" s="20" t="str">
        <f t="shared" si="426"/>
        <v/>
      </c>
      <c r="BFR81" s="20" t="str">
        <f t="shared" si="427"/>
        <v/>
      </c>
      <c r="BFS81" s="20" t="str">
        <f t="shared" si="428"/>
        <v/>
      </c>
      <c r="BFT81" s="20" t="str">
        <f t="shared" si="429"/>
        <v/>
      </c>
      <c r="BFU81" s="20" t="str">
        <f t="shared" si="430"/>
        <v/>
      </c>
      <c r="BFV81" s="20" t="str">
        <f t="shared" si="431"/>
        <v/>
      </c>
      <c r="BFW81" s="20" t="str">
        <f t="shared" si="432"/>
        <v/>
      </c>
      <c r="BFX81" s="20" t="str">
        <f t="shared" si="433"/>
        <v/>
      </c>
      <c r="BFY81" s="20" t="str">
        <f t="shared" si="434"/>
        <v/>
      </c>
      <c r="BFZ81" s="20" t="str">
        <f t="shared" si="435"/>
        <v/>
      </c>
      <c r="BGA81" s="20" t="str">
        <f t="shared" si="436"/>
        <v/>
      </c>
      <c r="BGB81" s="20" t="str">
        <f t="shared" si="437"/>
        <v/>
      </c>
      <c r="BGC81" s="20" t="str">
        <f t="shared" si="438"/>
        <v/>
      </c>
      <c r="BGD81" s="20" t="str">
        <f t="shared" si="439"/>
        <v/>
      </c>
      <c r="BGE81" s="20" t="str">
        <f t="shared" si="440"/>
        <v/>
      </c>
      <c r="BGF81" s="20" t="str">
        <f t="shared" si="441"/>
        <v/>
      </c>
      <c r="BGG81" s="20" t="str">
        <f t="shared" si="442"/>
        <v/>
      </c>
      <c r="BGH81" s="20" t="str">
        <f t="shared" si="443"/>
        <v/>
      </c>
      <c r="BGI81" s="20" t="str">
        <f t="shared" si="444"/>
        <v/>
      </c>
      <c r="BGJ81" s="20" t="str">
        <f t="shared" si="445"/>
        <v/>
      </c>
      <c r="BGK81" s="20" t="str">
        <f t="shared" si="446"/>
        <v/>
      </c>
      <c r="BGL81" s="20" t="str">
        <f t="shared" si="447"/>
        <v/>
      </c>
      <c r="BGM81" s="20" t="str">
        <f t="shared" si="448"/>
        <v/>
      </c>
      <c r="BGN81" s="20" t="str">
        <f t="shared" si="449"/>
        <v/>
      </c>
      <c r="BGO81" s="20" t="str">
        <f t="shared" si="450"/>
        <v/>
      </c>
      <c r="BGP81" s="20" t="str">
        <f t="shared" si="451"/>
        <v/>
      </c>
      <c r="BGQ81" s="20" t="str">
        <f t="shared" si="452"/>
        <v/>
      </c>
      <c r="BGR81" s="20" t="str">
        <f t="shared" si="453"/>
        <v/>
      </c>
      <c r="BGS81" s="20" t="str">
        <f t="shared" si="454"/>
        <v/>
      </c>
      <c r="BGT81" s="20" t="str">
        <f t="shared" si="455"/>
        <v/>
      </c>
      <c r="BGU81" s="20" t="str">
        <f t="shared" si="456"/>
        <v/>
      </c>
      <c r="BGV81" s="20" t="str">
        <f t="shared" si="457"/>
        <v/>
      </c>
      <c r="BGW81" s="20" t="str">
        <f t="shared" si="458"/>
        <v/>
      </c>
      <c r="BGX81" s="20" t="str">
        <f t="shared" si="459"/>
        <v/>
      </c>
      <c r="BGY81" s="20" t="str">
        <f t="shared" si="460"/>
        <v/>
      </c>
      <c r="BGZ81" s="20" t="str">
        <f t="shared" si="461"/>
        <v/>
      </c>
      <c r="BHA81" s="20" t="str">
        <f t="shared" si="462"/>
        <v/>
      </c>
      <c r="BHB81" s="20" t="str">
        <f t="shared" si="463"/>
        <v/>
      </c>
      <c r="BHC81" s="20" t="str">
        <f t="shared" si="464"/>
        <v/>
      </c>
      <c r="BHD81" s="20" t="str">
        <f t="shared" si="465"/>
        <v/>
      </c>
      <c r="BHE81" s="20" t="str">
        <f t="shared" si="466"/>
        <v/>
      </c>
      <c r="BHF81" s="20" t="str">
        <f t="shared" si="467"/>
        <v/>
      </c>
      <c r="BHG81" s="20" t="str">
        <f t="shared" si="468"/>
        <v/>
      </c>
      <c r="BHJ81" s="20" t="str">
        <f t="shared" si="469"/>
        <v/>
      </c>
      <c r="BHL81" s="20" t="str">
        <f t="shared" si="315"/>
        <v/>
      </c>
      <c r="BHM81" s="20" t="str">
        <f t="shared" si="315"/>
        <v/>
      </c>
      <c r="BHN81" s="20" t="str">
        <f t="shared" si="315"/>
        <v/>
      </c>
      <c r="BHO81" s="20" t="str">
        <f t="shared" si="315"/>
        <v/>
      </c>
      <c r="BHP81" s="20" t="str">
        <f t="shared" si="315"/>
        <v/>
      </c>
      <c r="BHQ81" s="20" t="str">
        <f t="shared" si="315"/>
        <v/>
      </c>
      <c r="BHR81" s="20" t="str">
        <f t="shared" si="315"/>
        <v/>
      </c>
      <c r="BHS81" s="20" t="str">
        <f t="shared" si="315"/>
        <v/>
      </c>
      <c r="BHT81" s="20" t="str">
        <f t="shared" si="315"/>
        <v/>
      </c>
      <c r="BHU81" s="20" t="str">
        <f t="shared" si="315"/>
        <v/>
      </c>
      <c r="BHV81" s="20" t="str">
        <f t="shared" si="315"/>
        <v/>
      </c>
      <c r="BHW81" s="20" t="str">
        <f t="shared" si="315"/>
        <v/>
      </c>
      <c r="BHX81" s="20" t="str">
        <f t="shared" si="315"/>
        <v/>
      </c>
      <c r="BHY81" s="20" t="str">
        <f t="shared" si="315"/>
        <v/>
      </c>
      <c r="BHZ81" s="20" t="str">
        <f t="shared" si="315"/>
        <v/>
      </c>
      <c r="BIA81" s="20" t="str">
        <f t="shared" si="315"/>
        <v/>
      </c>
      <c r="BIB81" s="20" t="str">
        <f t="shared" si="314"/>
        <v/>
      </c>
      <c r="BIC81" s="20" t="str">
        <f t="shared" si="314"/>
        <v/>
      </c>
      <c r="BID81" s="20" t="str">
        <f t="shared" si="314"/>
        <v/>
      </c>
      <c r="BIE81" s="20" t="str">
        <f t="shared" si="314"/>
        <v/>
      </c>
    </row>
    <row r="82" spans="1:104 1303:1591" ht="14.5">
      <c r="A82" s="523">
        <v>76</v>
      </c>
      <c r="B82" s="510" t="str">
        <f>IF('لصق اكسل الفورمز'!E77="","",'لصق اكسل الفورمز'!E77)</f>
        <v/>
      </c>
      <c r="C82" s="510" t="str">
        <f t="shared" si="316"/>
        <v/>
      </c>
      <c r="D82" s="510" t="str">
        <f t="shared" si="276"/>
        <v/>
      </c>
      <c r="E82" s="510" t="str">
        <f t="shared" si="277"/>
        <v/>
      </c>
      <c r="F82" s="510" t="str">
        <f t="shared" si="278"/>
        <v/>
      </c>
      <c r="G82" s="510" t="str">
        <f t="shared" si="279"/>
        <v/>
      </c>
      <c r="H82" s="510" t="str">
        <f t="shared" si="280"/>
        <v/>
      </c>
      <c r="I82" s="510" t="str">
        <f t="shared" si="281"/>
        <v/>
      </c>
      <c r="J82" s="510" t="str">
        <f t="shared" si="282"/>
        <v/>
      </c>
      <c r="K82" s="510" t="str">
        <f t="shared" si="283"/>
        <v/>
      </c>
      <c r="L82" s="510" t="str">
        <f t="shared" si="253"/>
        <v/>
      </c>
      <c r="M82" s="510" t="str">
        <f t="shared" si="254"/>
        <v/>
      </c>
      <c r="N82" s="510" t="str">
        <f t="shared" si="255"/>
        <v/>
      </c>
      <c r="O82" s="510" t="str">
        <f t="shared" si="256"/>
        <v/>
      </c>
      <c r="P82" s="510" t="str">
        <f t="shared" si="257"/>
        <v/>
      </c>
      <c r="Q82" s="510" t="str">
        <f t="shared" si="258"/>
        <v/>
      </c>
      <c r="R82" s="510" t="str">
        <f t="shared" si="259"/>
        <v/>
      </c>
      <c r="S82" s="510" t="str">
        <f t="shared" si="260"/>
        <v/>
      </c>
      <c r="T82" s="510" t="str">
        <f t="shared" si="261"/>
        <v/>
      </c>
      <c r="U82" s="510" t="str">
        <f t="shared" si="262"/>
        <v/>
      </c>
      <c r="V82" s="510" t="str">
        <f t="shared" si="263"/>
        <v/>
      </c>
      <c r="W82" s="527" t="str">
        <f t="shared" si="317"/>
        <v/>
      </c>
      <c r="X82" s="510" t="str">
        <f t="shared" si="318"/>
        <v/>
      </c>
      <c r="Y82" s="564" t="str">
        <f t="shared" si="319"/>
        <v/>
      </c>
      <c r="AL82" s="20">
        <f t="shared" si="320"/>
        <v>0</v>
      </c>
      <c r="AM82" s="20">
        <f t="shared" si="321"/>
        <v>0</v>
      </c>
      <c r="AO82" s="20" t="str">
        <f t="shared" si="322"/>
        <v/>
      </c>
      <c r="AQ82" s="20" t="str">
        <f t="shared" si="470"/>
        <v/>
      </c>
      <c r="AR82" s="20" t="str">
        <f t="shared" si="323"/>
        <v/>
      </c>
      <c r="AS82" s="20" t="str">
        <f t="shared" si="324"/>
        <v/>
      </c>
      <c r="AT82" s="20" t="str">
        <f t="shared" si="325"/>
        <v/>
      </c>
      <c r="AU82" s="20" t="str">
        <f t="shared" si="326"/>
        <v/>
      </c>
      <c r="AV82" s="20" t="str">
        <f t="shared" si="327"/>
        <v/>
      </c>
      <c r="AW82" s="20" t="str">
        <f t="shared" si="328"/>
        <v/>
      </c>
      <c r="AX82" s="20" t="str">
        <f t="shared" si="329"/>
        <v/>
      </c>
      <c r="AY82" s="20" t="str">
        <f t="shared" si="330"/>
        <v/>
      </c>
      <c r="AZ82" s="20" t="str">
        <f t="shared" si="331"/>
        <v/>
      </c>
      <c r="BA82" s="20" t="str">
        <f t="shared" si="332"/>
        <v/>
      </c>
      <c r="BB82" s="20" t="str">
        <f t="shared" si="333"/>
        <v/>
      </c>
      <c r="BC82" s="20" t="str">
        <f t="shared" si="334"/>
        <v/>
      </c>
      <c r="BD82" s="20" t="str">
        <f t="shared" si="335"/>
        <v/>
      </c>
      <c r="BE82" s="20" t="str">
        <f t="shared" si="336"/>
        <v/>
      </c>
      <c r="BF82" s="20" t="str">
        <f t="shared" si="337"/>
        <v/>
      </c>
      <c r="BG82" s="20" t="str">
        <f t="shared" si="338"/>
        <v/>
      </c>
      <c r="BH82" s="20" t="str">
        <f t="shared" si="339"/>
        <v/>
      </c>
      <c r="BI82" s="20" t="str">
        <f t="shared" si="340"/>
        <v/>
      </c>
      <c r="BJ82" s="20" t="str">
        <f t="shared" si="341"/>
        <v/>
      </c>
      <c r="BL82" s="38" t="e">
        <f t="shared" si="342"/>
        <v>#DIV/0!</v>
      </c>
      <c r="BM82" s="4">
        <f t="shared" si="343"/>
        <v>0</v>
      </c>
      <c r="BN82" s="4">
        <f t="shared" si="344"/>
        <v>0</v>
      </c>
      <c r="BO82" s="4">
        <f t="shared" si="345"/>
        <v>0</v>
      </c>
      <c r="BP82" s="173" t="str">
        <f t="shared" si="346"/>
        <v/>
      </c>
      <c r="BQ82" s="4">
        <f t="shared" si="347"/>
        <v>0</v>
      </c>
      <c r="BT82" s="268" t="str">
        <f t="shared" si="348"/>
        <v/>
      </c>
      <c r="BU82" s="268" t="str">
        <f t="shared" si="349"/>
        <v/>
      </c>
      <c r="BX82" s="20">
        <f t="shared" si="350"/>
        <v>1</v>
      </c>
      <c r="CG82" s="20" t="str">
        <f t="shared" si="351"/>
        <v/>
      </c>
      <c r="CH82" s="20" t="str">
        <f t="shared" si="307"/>
        <v/>
      </c>
      <c r="CI82" s="20" t="str">
        <f t="shared" si="308"/>
        <v/>
      </c>
      <c r="CJ82" s="20" t="str">
        <f t="shared" si="309"/>
        <v/>
      </c>
      <c r="CK82" s="20" t="str">
        <f t="shared" si="284"/>
        <v/>
      </c>
      <c r="CL82" s="20" t="str">
        <f t="shared" si="285"/>
        <v/>
      </c>
      <c r="CM82" s="20" t="str">
        <f t="shared" si="286"/>
        <v/>
      </c>
      <c r="CN82" s="20" t="str">
        <f t="shared" si="287"/>
        <v/>
      </c>
      <c r="CO82" s="20" t="str">
        <f t="shared" si="288"/>
        <v/>
      </c>
      <c r="CP82" s="20" t="str">
        <f t="shared" si="289"/>
        <v/>
      </c>
      <c r="CQ82" s="20" t="str">
        <f t="shared" si="290"/>
        <v/>
      </c>
      <c r="CR82" s="20" t="str">
        <f t="shared" si="291"/>
        <v/>
      </c>
      <c r="CS82" s="20" t="str">
        <f t="shared" si="292"/>
        <v/>
      </c>
      <c r="CT82" s="20" t="str">
        <f t="shared" si="293"/>
        <v/>
      </c>
      <c r="CU82" s="20" t="str">
        <f t="shared" si="294"/>
        <v/>
      </c>
      <c r="CV82" s="20" t="str">
        <f t="shared" si="295"/>
        <v/>
      </c>
      <c r="CW82" s="20" t="str">
        <f t="shared" si="296"/>
        <v/>
      </c>
      <c r="CX82" s="20" t="str">
        <f t="shared" si="297"/>
        <v/>
      </c>
      <c r="CY82" s="20" t="str">
        <f t="shared" si="298"/>
        <v/>
      </c>
      <c r="CZ82" s="20" t="str">
        <f t="shared" si="298"/>
        <v/>
      </c>
      <c r="AXC82" s="20" t="str">
        <f>IF('لصق اكسل الفورمز'!A77="","",'لصق اكسل الفورمز'!A77)</f>
        <v/>
      </c>
      <c r="AXD82" s="20" t="str">
        <f>IF('لصق اكسل الفورمز'!B77="","",'لصق اكسل الفورمز'!B77)</f>
        <v/>
      </c>
      <c r="AXE82" s="20" t="str">
        <f>IF('لصق اكسل الفورمز'!C77="","",'لصق اكسل الفورمز'!C77)</f>
        <v/>
      </c>
      <c r="AXF82" s="20" t="str">
        <f>IF('لصق اكسل الفورمز'!D77="","",'لصق اكسل الفورمز'!D77)</f>
        <v/>
      </c>
      <c r="AXG82" s="20" t="str">
        <f>IF('لصق اكسل الفورمز'!E77="","",'لصق اكسل الفورمز'!E77)</f>
        <v/>
      </c>
      <c r="AXH82" s="20" t="str">
        <f>IF('لصق اكسل الفورمز'!F77="","",'لصق اكسل الفورمز'!F77)</f>
        <v/>
      </c>
      <c r="AXI82" s="20" t="str">
        <f>IF('لصق اكسل الفورمز'!G77="","",'لصق اكسل الفورمز'!G77)</f>
        <v/>
      </c>
      <c r="AXJ82" s="20" t="str">
        <f>IF('لصق اكسل الفورمز'!H77="","",'لصق اكسل الفورمز'!H77)</f>
        <v/>
      </c>
      <c r="AXK82" s="20" t="str">
        <f>IF('لصق اكسل الفورمز'!I77="","",'لصق اكسل الفورمز'!I77)</f>
        <v/>
      </c>
      <c r="AXL82" s="20" t="str">
        <f>IF('لصق اكسل الفورمز'!J77="","",'لصق اكسل الفورمز'!J77)</f>
        <v/>
      </c>
      <c r="AXM82" s="20" t="str">
        <f>IF('لصق اكسل الفورمز'!K77="","",'لصق اكسل الفورمز'!K77)</f>
        <v/>
      </c>
      <c r="AXN82" s="20" t="str">
        <f>IF('لصق اكسل الفورمز'!L77="","",'لصق اكسل الفورمز'!L77)</f>
        <v/>
      </c>
      <c r="AXO82" s="20" t="str">
        <f>IF('لصق اكسل الفورمز'!M77="","",'لصق اكسل الفورمز'!M77)</f>
        <v/>
      </c>
      <c r="AXP82" s="20" t="str">
        <f>IF('لصق اكسل الفورمز'!N77="","",'لصق اكسل الفورمز'!N77)</f>
        <v/>
      </c>
      <c r="AXQ82" s="20" t="str">
        <f>IF('لصق اكسل الفورمز'!O77="","",'لصق اكسل الفورمز'!O77)</f>
        <v/>
      </c>
      <c r="AXR82" s="20" t="str">
        <f>IF('لصق اكسل الفورمز'!P77="","",'لصق اكسل الفورمز'!P77)</f>
        <v/>
      </c>
      <c r="AXS82" s="20" t="str">
        <f>IF('لصق اكسل الفورمز'!Q77="","",'لصق اكسل الفورمز'!Q77)</f>
        <v/>
      </c>
      <c r="AXT82" s="20" t="str">
        <f>IF('لصق اكسل الفورمز'!R77="","",'لصق اكسل الفورمز'!R77)</f>
        <v/>
      </c>
      <c r="AXU82" s="20" t="str">
        <f>IF('لصق اكسل الفورمز'!S77="","",'لصق اكسل الفورمز'!S77)</f>
        <v/>
      </c>
      <c r="AXV82" s="20" t="str">
        <f>IF('لصق اكسل الفورمز'!T77="","",'لصق اكسل الفورمز'!T77)</f>
        <v/>
      </c>
      <c r="AXW82" s="20" t="str">
        <f>IF('لصق اكسل الفورمز'!U77="","",'لصق اكسل الفورمز'!U77)</f>
        <v/>
      </c>
      <c r="AXX82" s="20" t="str">
        <f>IF('لصق اكسل الفورمز'!V77="","",'لصق اكسل الفورمز'!V77)</f>
        <v/>
      </c>
      <c r="AXY82" s="20" t="str">
        <f>IF('لصق اكسل الفورمز'!W77="","",'لصق اكسل الفورمز'!W77)</f>
        <v/>
      </c>
      <c r="AXZ82" s="20" t="str">
        <f>IF('لصق اكسل الفورمز'!X77="","",'لصق اكسل الفورمز'!X77)</f>
        <v/>
      </c>
      <c r="AYA82" s="20" t="str">
        <f>IF('لصق اكسل الفورمز'!Y77="","",'لصق اكسل الفورمز'!Y77)</f>
        <v/>
      </c>
      <c r="AYB82" s="20" t="str">
        <f>IF('لصق اكسل الفورمز'!Z77="","",'لصق اكسل الفورمز'!Z77)</f>
        <v/>
      </c>
      <c r="AYC82" s="20" t="str">
        <f>IF('لصق اكسل الفورمز'!AA77="","",'لصق اكسل الفورمز'!AA77)</f>
        <v/>
      </c>
      <c r="AYD82" s="20" t="str">
        <f>IF('لصق اكسل الفورمز'!AB77="","",'لصق اكسل الفورمز'!AB77)</f>
        <v/>
      </c>
      <c r="AYE82" s="20" t="str">
        <f>IF('لصق اكسل الفورمز'!AC77="","",'لصق اكسل الفورمز'!AC77)</f>
        <v/>
      </c>
      <c r="AYF82" s="20" t="str">
        <f>IF('لصق اكسل الفورمز'!AD77="","",'لصق اكسل الفورمز'!AD77)</f>
        <v/>
      </c>
      <c r="AYG82" s="20" t="str">
        <f>IF('لصق اكسل الفورمز'!AE77="","",'لصق اكسل الفورمز'!AE77)</f>
        <v/>
      </c>
      <c r="AYH82" s="20" t="str">
        <f>IF('لصق اكسل الفورمز'!AF77="","",'لصق اكسل الفورمز'!AF77)</f>
        <v/>
      </c>
      <c r="AYI82" s="20" t="str">
        <f>IF('لصق اكسل الفورمز'!AG77="","",'لصق اكسل الفورمز'!AG77)</f>
        <v/>
      </c>
      <c r="AYJ82" s="20" t="str">
        <f>IF('لصق اكسل الفورمز'!AH77="","",'لصق اكسل الفورمز'!AH77)</f>
        <v/>
      </c>
      <c r="AYK82" s="20" t="str">
        <f>IF('لصق اكسل الفورمز'!AI77="","",'لصق اكسل الفورمز'!AI77)</f>
        <v/>
      </c>
      <c r="AYL82" s="20" t="str">
        <f>IF('لصق اكسل الفورمز'!AJ77="","",'لصق اكسل الفورمز'!AJ77)</f>
        <v/>
      </c>
      <c r="AYM82" s="20" t="str">
        <f>IF('لصق اكسل الفورمز'!AK77="","",'لصق اكسل الفورمز'!AK77)</f>
        <v/>
      </c>
      <c r="AYN82" s="20" t="str">
        <f>IF('لصق اكسل الفورمز'!AL77="","",'لصق اكسل الفورمز'!AL77)</f>
        <v/>
      </c>
      <c r="AYO82" s="20" t="str">
        <f>IF('لصق اكسل الفورمز'!AM77="","",'لصق اكسل الفورمز'!AM77)</f>
        <v/>
      </c>
      <c r="AYP82" s="20" t="str">
        <f>IF('لصق اكسل الفورمز'!AN77="","",'لصق اكسل الفورمز'!AN77)</f>
        <v/>
      </c>
      <c r="AYQ82" s="20" t="str">
        <f>IF('لصق اكسل الفورمز'!AO77="","",'لصق اكسل الفورمز'!AO77)</f>
        <v/>
      </c>
      <c r="AYR82" s="20" t="str">
        <f>IF('لصق اكسل الفورمز'!AP77="","",'لصق اكسل الفورمز'!AP77)</f>
        <v/>
      </c>
      <c r="AYS82" s="20" t="str">
        <f>IF('لصق اكسل الفورمز'!AQ77="","",'لصق اكسل الفورمز'!AQ77)</f>
        <v/>
      </c>
      <c r="AYT82" s="20" t="str">
        <f>IF('لصق اكسل الفورمز'!AR77="","",'لصق اكسل الفورمز'!AR77)</f>
        <v/>
      </c>
      <c r="AYU82" s="20" t="str">
        <f>IF('لصق اكسل الفورمز'!AS77="","",'لصق اكسل الفورمز'!AS77)</f>
        <v/>
      </c>
      <c r="AYV82" s="20" t="str">
        <f>IF('لصق اكسل الفورمز'!AT77="","",'لصق اكسل الفورمز'!AT77)</f>
        <v/>
      </c>
      <c r="AYW82" s="20" t="str">
        <f>IF('لصق اكسل الفورمز'!AU77="","",'لصق اكسل الفورمز'!AU77)</f>
        <v/>
      </c>
      <c r="AYX82" s="20" t="str">
        <f>IF('لصق اكسل الفورمز'!AV77="","",'لصق اكسل الفورمز'!AV77)</f>
        <v/>
      </c>
      <c r="AYY82" s="20" t="str">
        <f>IF('لصق اكسل الفورمز'!AW77="","",'لصق اكسل الفورمز'!AW77)</f>
        <v/>
      </c>
      <c r="AYZ82" s="20" t="str">
        <f>IF('لصق اكسل الفورمز'!AX77="","",'لصق اكسل الفورمز'!AX77)</f>
        <v/>
      </c>
      <c r="AZA82" s="20" t="str">
        <f>IF('لصق اكسل الفورمز'!AY77="","",'لصق اكسل الفورمز'!AY77)</f>
        <v/>
      </c>
      <c r="AZB82" s="20" t="str">
        <f>IF('لصق اكسل الفورمز'!AZ77="","",'لصق اكسل الفورمز'!AZ77)</f>
        <v/>
      </c>
      <c r="AZC82" s="20" t="str">
        <f>IF('لصق اكسل الفورمز'!BA77="","",'لصق اكسل الفورمز'!BA77)</f>
        <v/>
      </c>
      <c r="AZD82" s="20" t="str">
        <f>IF('لصق اكسل الفورمز'!BB77="","",'لصق اكسل الفورمز'!BB77)</f>
        <v/>
      </c>
      <c r="AZE82" s="20" t="str">
        <f>IF('لصق اكسل الفورمز'!BC77="","",'لصق اكسل الفورمز'!BC77)</f>
        <v/>
      </c>
      <c r="AZF82" s="20" t="str">
        <f>IF('لصق اكسل الفورمز'!BD77="","",'لصق اكسل الفورمز'!BD77)</f>
        <v/>
      </c>
      <c r="AZG82" s="20" t="str">
        <f>IF('لصق اكسل الفورمز'!BE77="","",'لصق اكسل الفورمز'!BE77)</f>
        <v/>
      </c>
      <c r="AZH82" s="20" t="str">
        <f>IF('لصق اكسل الفورمز'!BF77="","",'لصق اكسل الفورمز'!BF77)</f>
        <v/>
      </c>
      <c r="AZI82" s="20" t="str">
        <f>IF('لصق اكسل الفورمز'!BG77="","",'لصق اكسل الفورمز'!BG77)</f>
        <v/>
      </c>
      <c r="AZJ82" s="20" t="str">
        <f>IF('لصق اكسل الفورمز'!BH77="","",'لصق اكسل الفورمز'!BH77)</f>
        <v/>
      </c>
      <c r="AZK82" s="20" t="str">
        <f>IF('لصق اكسل الفورمز'!BI77="","",'لصق اكسل الفورمز'!BI77)</f>
        <v/>
      </c>
      <c r="AZL82" s="20" t="str">
        <f>IF('لصق اكسل الفورمز'!BJ77="","",'لصق اكسل الفورمز'!BJ77)</f>
        <v/>
      </c>
      <c r="AZM82" s="20" t="str">
        <f>IF('لصق اكسل الفورمز'!BK77="","",'لصق اكسل الفورمز'!BK77)</f>
        <v/>
      </c>
      <c r="AZN82" s="20" t="str">
        <f>IF('لصق اكسل الفورمز'!BL77="","",'لصق اكسل الفورمز'!BL77)</f>
        <v/>
      </c>
      <c r="AZO82" s="20" t="str">
        <f>IF('لصق اكسل الفورمز'!BM77="","",'لصق اكسل الفورمز'!BM77)</f>
        <v/>
      </c>
      <c r="AZP82" s="20" t="str">
        <f>IF('لصق اكسل الفورمز'!BN77="","",'لصق اكسل الفورمز'!BN77)</f>
        <v/>
      </c>
      <c r="AZQ82" s="20" t="str">
        <f>IF('لصق اكسل الفورمز'!BO77="","",'لصق اكسل الفورمز'!BO77)</f>
        <v/>
      </c>
      <c r="AZR82" s="20" t="str">
        <f>IF('لصق اكسل الفورمز'!BP77="","",'لصق اكسل الفورمز'!BP77)</f>
        <v/>
      </c>
      <c r="AZS82" s="20" t="str">
        <f>IF('لصق اكسل الفورمز'!BQ77="","",'لصق اكسل الفورمز'!BQ77)</f>
        <v/>
      </c>
      <c r="AZT82" s="20" t="str">
        <f>IF('لصق اكسل الفورمز'!BR77="","",'لصق اكسل الفورمز'!BR77)</f>
        <v/>
      </c>
      <c r="AZU82" s="20" t="str">
        <f>IF('لصق اكسل الفورمز'!BS77="","",'لصق اكسل الفورمز'!BS77)</f>
        <v/>
      </c>
      <c r="AZV82" s="20" t="str">
        <f>IF('لصق اكسل الفورمز'!BT77="","",'لصق اكسل الفورمز'!BT77)</f>
        <v/>
      </c>
      <c r="AZW82" s="20" t="str">
        <f>IF('لصق اكسل الفورمز'!BU77="","",'لصق اكسل الفورمز'!BU77)</f>
        <v/>
      </c>
      <c r="AZX82" s="20" t="str">
        <f>IF('لصق اكسل الفورمز'!BV77="","",'لصق اكسل الفورمز'!BV77)</f>
        <v/>
      </c>
      <c r="AZY82" s="20" t="str">
        <f>IF('لصق اكسل الفورمز'!BW77="","",'لصق اكسل الفورمز'!BW77)</f>
        <v/>
      </c>
      <c r="AZZ82" s="20" t="str">
        <f>IF('لصق اكسل الفورمز'!BX77="","",'لصق اكسل الفورمز'!BX77)</f>
        <v/>
      </c>
      <c r="BAA82" s="20" t="str">
        <f>IF('لصق اكسل الفورمز'!BY77="","",'لصق اكسل الفورمز'!BY77)</f>
        <v/>
      </c>
      <c r="BAB82" s="20" t="str">
        <f>IF('لصق اكسل الفورمز'!BZ77="","",'لصق اكسل الفورمز'!BZ77)</f>
        <v/>
      </c>
      <c r="BAC82" s="20" t="str">
        <f>IF('لصق اكسل الفورمز'!CA77="","",'لصق اكسل الفورمز'!CA77)</f>
        <v/>
      </c>
      <c r="BAD82" s="20" t="str">
        <f>IF('لصق اكسل الفورمز'!CB77="","",'لصق اكسل الفورمز'!CB77)</f>
        <v/>
      </c>
      <c r="BAE82" s="20" t="str">
        <f>IF('لصق اكسل الفورمز'!CC77="","",'لصق اكسل الفورمز'!CC77)</f>
        <v/>
      </c>
      <c r="BAF82" s="20" t="str">
        <f>IF('لصق اكسل الفورمز'!CD77="","",'لصق اكسل الفورمز'!CD77)</f>
        <v/>
      </c>
      <c r="BAG82" s="20" t="str">
        <f>IF('لصق اكسل الفورمز'!CE77="","",'لصق اكسل الفورمز'!CE77)</f>
        <v/>
      </c>
      <c r="BAH82" s="20" t="str">
        <f>IF('لصق اكسل الفورمز'!CF77="","",'لصق اكسل الفورمز'!CF77)</f>
        <v/>
      </c>
      <c r="BAI82" s="20" t="str">
        <f>IF('لصق اكسل الفورمز'!CG77="","",'لصق اكسل الفورمز'!CG77)</f>
        <v/>
      </c>
      <c r="BAJ82" s="20" t="str">
        <f>IF('لصق اكسل الفورمز'!CH77="","",'لصق اكسل الفورمز'!CH77)</f>
        <v/>
      </c>
      <c r="BAK82" s="20" t="str">
        <f>IF('لصق اكسل الفورمز'!CI77="","",'لصق اكسل الفورمز'!CI77)</f>
        <v/>
      </c>
      <c r="BAL82" s="20" t="str">
        <f>IF('لصق اكسل الفورمز'!CJ77="","",'لصق اكسل الفورمز'!CJ77)</f>
        <v/>
      </c>
      <c r="BAM82" s="20" t="str">
        <f>IF('لصق اكسل الفورمز'!CK77="","",'لصق اكسل الفورمز'!CK77)</f>
        <v/>
      </c>
      <c r="BAN82" s="20" t="str">
        <f>IF('لصق اكسل الفورمز'!CL77="","",'لصق اكسل الفورمز'!CL77)</f>
        <v/>
      </c>
      <c r="BAO82" s="20" t="str">
        <f>IF('لصق اكسل الفورمز'!CM77="","",'لصق اكسل الفورمز'!CM77)</f>
        <v/>
      </c>
      <c r="BAP82" s="20" t="str">
        <f>IF('لصق اكسل الفورمز'!CN77="","",'لصق اكسل الفورمز'!CN77)</f>
        <v/>
      </c>
      <c r="BAQ82" s="20" t="str">
        <f>IF('لصق اكسل الفورمز'!CO77="","",'لصق اكسل الفورمز'!CO77)</f>
        <v/>
      </c>
      <c r="BAR82" s="20" t="str">
        <f>IF('لصق اكسل الفورمز'!CP77="","",'لصق اكسل الفورمز'!CP77)</f>
        <v/>
      </c>
      <c r="BAS82" s="20" t="str">
        <f>IF('لصق اكسل الفورمز'!CQ77="","",'لصق اكسل الفورمز'!CQ77)</f>
        <v/>
      </c>
      <c r="BAT82" s="20" t="str">
        <f>IF('لصق اكسل الفورمز'!CR77="","",'لصق اكسل الفورمز'!CR77)</f>
        <v/>
      </c>
      <c r="BAU82" s="20" t="str">
        <f>IF('لصق اكسل الفورمز'!CS77="","",'لصق اكسل الفورمز'!CS77)</f>
        <v/>
      </c>
      <c r="BAV82" s="20" t="str">
        <f>IF('لصق اكسل الفورمز'!CT77="","",'لصق اكسل الفورمز'!CT77)</f>
        <v/>
      </c>
      <c r="BAW82" s="20" t="str">
        <f>IF('لصق اكسل الفورمز'!CU77="","",'لصق اكسل الفورمز'!CU77)</f>
        <v/>
      </c>
      <c r="BAX82" s="20" t="str">
        <f>IF('لصق اكسل الفورمز'!CV77="","",'لصق اكسل الفورمز'!CV77)</f>
        <v/>
      </c>
      <c r="BAY82" s="20" t="str">
        <f>IF('لصق اكسل الفورمز'!CW77="","",'لصق اكسل الفورمز'!CW77)</f>
        <v/>
      </c>
      <c r="BAZ82" s="20" t="str">
        <f>IF('لصق اكسل الفورمز'!CX77="","",'لصق اكسل الفورمز'!CX77)</f>
        <v/>
      </c>
      <c r="BBA82" s="20" t="str">
        <f>IF('لصق اكسل الفورمز'!CY77="","",'لصق اكسل الفورمز'!CY77)</f>
        <v/>
      </c>
      <c r="BBB82" s="20" t="str">
        <f>IF('لصق اكسل الفورمز'!CZ77="","",'لصق اكسل الفورمز'!CZ77)</f>
        <v/>
      </c>
      <c r="BBC82" s="20" t="str">
        <f>IF('لصق اكسل الفورمز'!DA77="","",'لصق اكسل الفورمز'!DA77)</f>
        <v/>
      </c>
      <c r="BBD82" s="20" t="str">
        <f>IF('لصق اكسل الفورمز'!DB77="","",'لصق اكسل الفورمز'!DB77)</f>
        <v/>
      </c>
      <c r="BBE82" s="20" t="str">
        <f>IF('لصق اكسل الفورمز'!DC77="","",'لصق اكسل الفورمز'!DC77)</f>
        <v/>
      </c>
      <c r="BBF82" s="20" t="str">
        <f>IF('لصق اكسل الفورمز'!DD77="","",'لصق اكسل الفورمز'!DD77)</f>
        <v/>
      </c>
      <c r="BBG82" s="20" t="str">
        <f>IF('لصق اكسل الفورمز'!DE77="","",'لصق اكسل الفورمز'!DE77)</f>
        <v/>
      </c>
      <c r="BBH82" s="20" t="str">
        <f>IF('لصق اكسل الفورمز'!DF77="","",'لصق اكسل الفورمز'!DF77)</f>
        <v/>
      </c>
      <c r="BBI82" s="20" t="str">
        <f>IF('لصق اكسل الفورمز'!DG77="","",'لصق اكسل الفورمز'!DG77)</f>
        <v/>
      </c>
      <c r="BBJ82" s="20" t="str">
        <f>IF('لصق اكسل الفورمز'!DH77="","",'لصق اكسل الفورمز'!DH77)</f>
        <v/>
      </c>
      <c r="BBK82" s="20" t="str">
        <f>IF('لصق اكسل الفورمز'!DI77="","",'لصق اكسل الفورمز'!DI77)</f>
        <v/>
      </c>
      <c r="BBL82" s="20" t="str">
        <f>IF('لصق اكسل الفورمز'!DJ77="","",'لصق اكسل الفورمز'!DJ77)</f>
        <v/>
      </c>
      <c r="BBM82" s="20" t="str">
        <f>IF('لصق اكسل الفورمز'!DK77="","",'لصق اكسل الفورمز'!DK77)</f>
        <v/>
      </c>
      <c r="BBN82" s="20" t="str">
        <f>IF('لصق اكسل الفورمز'!DL77="","",'لصق اكسل الفورمز'!DL77)</f>
        <v/>
      </c>
      <c r="BBO82" s="20" t="str">
        <f>IF('لصق اكسل الفورمز'!DM77="","",'لصق اكسل الفورمز'!DM77)</f>
        <v/>
      </c>
      <c r="BCU82" s="20" t="str">
        <f t="shared" si="352"/>
        <v/>
      </c>
      <c r="BCV82" s="20" t="str">
        <f t="shared" si="353"/>
        <v/>
      </c>
      <c r="BCW82" s="20" t="str">
        <f t="shared" si="354"/>
        <v/>
      </c>
      <c r="BCX82" s="20" t="str">
        <f t="shared" si="355"/>
        <v/>
      </c>
      <c r="BCY82" s="20" t="str">
        <f t="shared" si="356"/>
        <v/>
      </c>
      <c r="BCZ82" s="20" t="str">
        <f t="shared" si="357"/>
        <v/>
      </c>
      <c r="BDA82" s="20" t="str">
        <f t="shared" si="358"/>
        <v/>
      </c>
      <c r="BDB82" s="20" t="str">
        <f t="shared" si="359"/>
        <v/>
      </c>
      <c r="BDC82" s="20" t="str">
        <f t="shared" si="360"/>
        <v/>
      </c>
      <c r="BDD82" s="20" t="str">
        <f t="shared" si="361"/>
        <v/>
      </c>
      <c r="BDE82" s="20" t="str">
        <f t="shared" si="362"/>
        <v/>
      </c>
      <c r="BDF82" s="20" t="str">
        <f t="shared" si="363"/>
        <v/>
      </c>
      <c r="BDG82" s="20" t="str">
        <f t="shared" si="364"/>
        <v/>
      </c>
      <c r="BDH82" s="20" t="str">
        <f t="shared" si="365"/>
        <v/>
      </c>
      <c r="BDI82" s="20" t="str">
        <f t="shared" si="366"/>
        <v/>
      </c>
      <c r="BDJ82" s="20" t="str">
        <f t="shared" si="367"/>
        <v/>
      </c>
      <c r="BDK82" s="20" t="str">
        <f t="shared" si="368"/>
        <v/>
      </c>
      <c r="BDL82" s="20" t="str">
        <f t="shared" si="369"/>
        <v/>
      </c>
      <c r="BDM82" s="20" t="str">
        <f t="shared" si="370"/>
        <v/>
      </c>
      <c r="BDN82" s="20" t="str">
        <f t="shared" si="371"/>
        <v/>
      </c>
      <c r="BDO82" s="20" t="str">
        <f t="shared" si="372"/>
        <v/>
      </c>
      <c r="BDP82" s="20" t="str">
        <f t="shared" si="373"/>
        <v/>
      </c>
      <c r="BDQ82" s="20" t="str">
        <f t="shared" si="374"/>
        <v/>
      </c>
      <c r="BDR82" s="20" t="str">
        <f t="shared" si="375"/>
        <v/>
      </c>
      <c r="BDS82" s="20" t="str">
        <f t="shared" si="376"/>
        <v/>
      </c>
      <c r="BDT82" s="20" t="str">
        <f t="shared" si="377"/>
        <v/>
      </c>
      <c r="BDU82" s="20" t="str">
        <f t="shared" si="378"/>
        <v/>
      </c>
      <c r="BDV82" s="20" t="str">
        <f t="shared" si="379"/>
        <v/>
      </c>
      <c r="BDW82" s="20" t="str">
        <f t="shared" si="380"/>
        <v/>
      </c>
      <c r="BDX82" s="20" t="str">
        <f t="shared" si="381"/>
        <v/>
      </c>
      <c r="BDY82" s="20" t="str">
        <f t="shared" si="382"/>
        <v/>
      </c>
      <c r="BDZ82" s="20" t="str">
        <f t="shared" si="383"/>
        <v/>
      </c>
      <c r="BEA82" s="20" t="str">
        <f t="shared" si="384"/>
        <v/>
      </c>
      <c r="BEB82" s="20" t="str">
        <f t="shared" si="385"/>
        <v/>
      </c>
      <c r="BEC82" s="20" t="str">
        <f t="shared" si="386"/>
        <v/>
      </c>
      <c r="BED82" s="20" t="str">
        <f t="shared" si="387"/>
        <v/>
      </c>
      <c r="BEE82" s="20" t="str">
        <f t="shared" si="388"/>
        <v/>
      </c>
      <c r="BEF82" s="20" t="str">
        <f t="shared" si="389"/>
        <v/>
      </c>
      <c r="BEG82" s="20" t="str">
        <f t="shared" si="390"/>
        <v/>
      </c>
      <c r="BEH82" s="20" t="str">
        <f t="shared" si="391"/>
        <v/>
      </c>
      <c r="BEI82" s="20" t="str">
        <f t="shared" si="392"/>
        <v/>
      </c>
      <c r="BEJ82" s="20" t="str">
        <f t="shared" si="393"/>
        <v/>
      </c>
      <c r="BEK82" s="20" t="str">
        <f t="shared" si="394"/>
        <v/>
      </c>
      <c r="BEL82" s="20" t="str">
        <f t="shared" si="395"/>
        <v/>
      </c>
      <c r="BEM82" s="20" t="str">
        <f t="shared" si="396"/>
        <v/>
      </c>
      <c r="BEN82" s="20" t="str">
        <f t="shared" si="397"/>
        <v/>
      </c>
      <c r="BEO82" s="20" t="str">
        <f t="shared" si="398"/>
        <v/>
      </c>
      <c r="BEP82" s="20" t="str">
        <f t="shared" si="399"/>
        <v/>
      </c>
      <c r="BEQ82" s="20" t="str">
        <f t="shared" si="400"/>
        <v/>
      </c>
      <c r="BER82" s="20" t="str">
        <f t="shared" si="401"/>
        <v/>
      </c>
      <c r="BES82" s="20" t="str">
        <f t="shared" si="402"/>
        <v/>
      </c>
      <c r="BET82" s="20" t="str">
        <f t="shared" si="403"/>
        <v/>
      </c>
      <c r="BEU82" s="20" t="str">
        <f t="shared" si="404"/>
        <v/>
      </c>
      <c r="BEV82" s="20" t="str">
        <f t="shared" si="405"/>
        <v/>
      </c>
      <c r="BEW82" s="20" t="str">
        <f t="shared" si="406"/>
        <v/>
      </c>
      <c r="BEX82" s="20" t="str">
        <f t="shared" si="407"/>
        <v/>
      </c>
      <c r="BEY82" s="20" t="str">
        <f t="shared" si="408"/>
        <v/>
      </c>
      <c r="BEZ82" s="20" t="str">
        <f t="shared" si="409"/>
        <v/>
      </c>
      <c r="BFA82" s="20" t="str">
        <f t="shared" si="410"/>
        <v/>
      </c>
      <c r="BFB82" s="20" t="str">
        <f t="shared" si="411"/>
        <v/>
      </c>
      <c r="BFC82" s="20" t="str">
        <f t="shared" si="412"/>
        <v/>
      </c>
      <c r="BFD82" s="20" t="str">
        <f t="shared" si="413"/>
        <v/>
      </c>
      <c r="BFE82" s="20" t="str">
        <f t="shared" si="414"/>
        <v/>
      </c>
      <c r="BFF82" s="20" t="str">
        <f t="shared" si="415"/>
        <v/>
      </c>
      <c r="BFG82" s="20" t="str">
        <f t="shared" si="416"/>
        <v/>
      </c>
      <c r="BFH82" s="20" t="str">
        <f t="shared" si="417"/>
        <v/>
      </c>
      <c r="BFI82" s="20" t="str">
        <f t="shared" si="418"/>
        <v/>
      </c>
      <c r="BFJ82" s="20" t="str">
        <f t="shared" si="419"/>
        <v/>
      </c>
      <c r="BFK82" s="20" t="str">
        <f t="shared" si="420"/>
        <v/>
      </c>
      <c r="BFL82" s="20" t="str">
        <f t="shared" si="421"/>
        <v/>
      </c>
      <c r="BFM82" s="20" t="str">
        <f t="shared" si="422"/>
        <v/>
      </c>
      <c r="BFN82" s="20" t="str">
        <f t="shared" si="423"/>
        <v/>
      </c>
      <c r="BFO82" s="20" t="str">
        <f t="shared" si="424"/>
        <v/>
      </c>
      <c r="BFP82" s="20" t="str">
        <f t="shared" si="425"/>
        <v/>
      </c>
      <c r="BFQ82" s="20" t="str">
        <f t="shared" si="426"/>
        <v/>
      </c>
      <c r="BFR82" s="20" t="str">
        <f t="shared" si="427"/>
        <v/>
      </c>
      <c r="BFS82" s="20" t="str">
        <f t="shared" si="428"/>
        <v/>
      </c>
      <c r="BFT82" s="20" t="str">
        <f t="shared" si="429"/>
        <v/>
      </c>
      <c r="BFU82" s="20" t="str">
        <f t="shared" si="430"/>
        <v/>
      </c>
      <c r="BFV82" s="20" t="str">
        <f t="shared" si="431"/>
        <v/>
      </c>
      <c r="BFW82" s="20" t="str">
        <f t="shared" si="432"/>
        <v/>
      </c>
      <c r="BFX82" s="20" t="str">
        <f t="shared" si="433"/>
        <v/>
      </c>
      <c r="BFY82" s="20" t="str">
        <f t="shared" si="434"/>
        <v/>
      </c>
      <c r="BFZ82" s="20" t="str">
        <f t="shared" si="435"/>
        <v/>
      </c>
      <c r="BGA82" s="20" t="str">
        <f t="shared" si="436"/>
        <v/>
      </c>
      <c r="BGB82" s="20" t="str">
        <f t="shared" si="437"/>
        <v/>
      </c>
      <c r="BGC82" s="20" t="str">
        <f t="shared" si="438"/>
        <v/>
      </c>
      <c r="BGD82" s="20" t="str">
        <f t="shared" si="439"/>
        <v/>
      </c>
      <c r="BGE82" s="20" t="str">
        <f t="shared" si="440"/>
        <v/>
      </c>
      <c r="BGF82" s="20" t="str">
        <f t="shared" si="441"/>
        <v/>
      </c>
      <c r="BGG82" s="20" t="str">
        <f t="shared" si="442"/>
        <v/>
      </c>
      <c r="BGH82" s="20" t="str">
        <f t="shared" si="443"/>
        <v/>
      </c>
      <c r="BGI82" s="20" t="str">
        <f t="shared" si="444"/>
        <v/>
      </c>
      <c r="BGJ82" s="20" t="str">
        <f t="shared" si="445"/>
        <v/>
      </c>
      <c r="BGK82" s="20" t="str">
        <f t="shared" si="446"/>
        <v/>
      </c>
      <c r="BGL82" s="20" t="str">
        <f t="shared" si="447"/>
        <v/>
      </c>
      <c r="BGM82" s="20" t="str">
        <f t="shared" si="448"/>
        <v/>
      </c>
      <c r="BGN82" s="20" t="str">
        <f t="shared" si="449"/>
        <v/>
      </c>
      <c r="BGO82" s="20" t="str">
        <f t="shared" si="450"/>
        <v/>
      </c>
      <c r="BGP82" s="20" t="str">
        <f t="shared" si="451"/>
        <v/>
      </c>
      <c r="BGQ82" s="20" t="str">
        <f t="shared" si="452"/>
        <v/>
      </c>
      <c r="BGR82" s="20" t="str">
        <f t="shared" si="453"/>
        <v/>
      </c>
      <c r="BGS82" s="20" t="str">
        <f t="shared" si="454"/>
        <v/>
      </c>
      <c r="BGT82" s="20" t="str">
        <f t="shared" si="455"/>
        <v/>
      </c>
      <c r="BGU82" s="20" t="str">
        <f t="shared" si="456"/>
        <v/>
      </c>
      <c r="BGV82" s="20" t="str">
        <f t="shared" si="457"/>
        <v/>
      </c>
      <c r="BGW82" s="20" t="str">
        <f t="shared" si="458"/>
        <v/>
      </c>
      <c r="BGX82" s="20" t="str">
        <f t="shared" si="459"/>
        <v/>
      </c>
      <c r="BGY82" s="20" t="str">
        <f t="shared" si="460"/>
        <v/>
      </c>
      <c r="BGZ82" s="20" t="str">
        <f t="shared" si="461"/>
        <v/>
      </c>
      <c r="BHA82" s="20" t="str">
        <f t="shared" si="462"/>
        <v/>
      </c>
      <c r="BHB82" s="20" t="str">
        <f t="shared" si="463"/>
        <v/>
      </c>
      <c r="BHC82" s="20" t="str">
        <f t="shared" si="464"/>
        <v/>
      </c>
      <c r="BHD82" s="20" t="str">
        <f t="shared" si="465"/>
        <v/>
      </c>
      <c r="BHE82" s="20" t="str">
        <f t="shared" si="466"/>
        <v/>
      </c>
      <c r="BHF82" s="20" t="str">
        <f t="shared" si="467"/>
        <v/>
      </c>
      <c r="BHG82" s="20" t="str">
        <f t="shared" si="468"/>
        <v/>
      </c>
      <c r="BHJ82" s="20" t="str">
        <f t="shared" si="469"/>
        <v/>
      </c>
      <c r="BHL82" s="20" t="str">
        <f t="shared" si="315"/>
        <v/>
      </c>
      <c r="BHM82" s="20" t="str">
        <f t="shared" si="315"/>
        <v/>
      </c>
      <c r="BHN82" s="20" t="str">
        <f t="shared" si="315"/>
        <v/>
      </c>
      <c r="BHO82" s="20" t="str">
        <f t="shared" si="315"/>
        <v/>
      </c>
      <c r="BHP82" s="20" t="str">
        <f t="shared" si="315"/>
        <v/>
      </c>
      <c r="BHQ82" s="20" t="str">
        <f t="shared" si="315"/>
        <v/>
      </c>
      <c r="BHR82" s="20" t="str">
        <f t="shared" si="315"/>
        <v/>
      </c>
      <c r="BHS82" s="20" t="str">
        <f t="shared" si="315"/>
        <v/>
      </c>
      <c r="BHT82" s="20" t="str">
        <f t="shared" si="315"/>
        <v/>
      </c>
      <c r="BHU82" s="20" t="str">
        <f t="shared" si="315"/>
        <v/>
      </c>
      <c r="BHV82" s="20" t="str">
        <f t="shared" si="315"/>
        <v/>
      </c>
      <c r="BHW82" s="20" t="str">
        <f t="shared" si="315"/>
        <v/>
      </c>
      <c r="BHX82" s="20" t="str">
        <f t="shared" si="315"/>
        <v/>
      </c>
      <c r="BHY82" s="20" t="str">
        <f t="shared" si="315"/>
        <v/>
      </c>
      <c r="BHZ82" s="20" t="str">
        <f t="shared" si="315"/>
        <v/>
      </c>
      <c r="BIA82" s="20" t="str">
        <f t="shared" si="315"/>
        <v/>
      </c>
      <c r="BIB82" s="20" t="str">
        <f t="shared" si="314"/>
        <v/>
      </c>
      <c r="BIC82" s="20" t="str">
        <f t="shared" si="314"/>
        <v/>
      </c>
      <c r="BID82" s="20" t="str">
        <f t="shared" si="314"/>
        <v/>
      </c>
      <c r="BIE82" s="20" t="str">
        <f t="shared" si="314"/>
        <v/>
      </c>
    </row>
    <row r="83" spans="1:104 1303:1591" ht="14.5">
      <c r="A83" s="523">
        <v>77</v>
      </c>
      <c r="B83" s="510" t="str">
        <f>IF('لصق اكسل الفورمز'!E78="","",'لصق اكسل الفورمز'!E78)</f>
        <v/>
      </c>
      <c r="C83" s="510" t="str">
        <f t="shared" si="316"/>
        <v/>
      </c>
      <c r="D83" s="510" t="str">
        <f t="shared" si="276"/>
        <v/>
      </c>
      <c r="E83" s="510" t="str">
        <f t="shared" si="277"/>
        <v/>
      </c>
      <c r="F83" s="510" t="str">
        <f t="shared" si="278"/>
        <v/>
      </c>
      <c r="G83" s="510" t="str">
        <f t="shared" si="279"/>
        <v/>
      </c>
      <c r="H83" s="510" t="str">
        <f t="shared" si="280"/>
        <v/>
      </c>
      <c r="I83" s="510" t="str">
        <f t="shared" si="281"/>
        <v/>
      </c>
      <c r="J83" s="510" t="str">
        <f t="shared" si="282"/>
        <v/>
      </c>
      <c r="K83" s="510" t="str">
        <f t="shared" si="283"/>
        <v/>
      </c>
      <c r="L83" s="510" t="str">
        <f t="shared" si="253"/>
        <v/>
      </c>
      <c r="M83" s="510" t="str">
        <f t="shared" si="254"/>
        <v/>
      </c>
      <c r="N83" s="510" t="str">
        <f t="shared" si="255"/>
        <v/>
      </c>
      <c r="O83" s="510" t="str">
        <f t="shared" si="256"/>
        <v/>
      </c>
      <c r="P83" s="510" t="str">
        <f t="shared" si="257"/>
        <v/>
      </c>
      <c r="Q83" s="510" t="str">
        <f t="shared" si="258"/>
        <v/>
      </c>
      <c r="R83" s="510" t="str">
        <f t="shared" si="259"/>
        <v/>
      </c>
      <c r="S83" s="510" t="str">
        <f t="shared" si="260"/>
        <v/>
      </c>
      <c r="T83" s="510" t="str">
        <f t="shared" si="261"/>
        <v/>
      </c>
      <c r="U83" s="510" t="str">
        <f t="shared" si="262"/>
        <v/>
      </c>
      <c r="V83" s="510" t="str">
        <f t="shared" si="263"/>
        <v/>
      </c>
      <c r="W83" s="527" t="str">
        <f t="shared" si="317"/>
        <v/>
      </c>
      <c r="X83" s="510" t="str">
        <f t="shared" si="318"/>
        <v/>
      </c>
      <c r="Y83" s="564" t="str">
        <f t="shared" si="319"/>
        <v/>
      </c>
      <c r="AL83" s="20">
        <f t="shared" si="320"/>
        <v>0</v>
      </c>
      <c r="AM83" s="20">
        <f t="shared" si="321"/>
        <v>0</v>
      </c>
      <c r="AO83" s="20" t="str">
        <f t="shared" si="322"/>
        <v/>
      </c>
      <c r="AQ83" s="20" t="str">
        <f t="shared" si="470"/>
        <v/>
      </c>
      <c r="AR83" s="20" t="str">
        <f t="shared" si="323"/>
        <v/>
      </c>
      <c r="AS83" s="20" t="str">
        <f t="shared" si="324"/>
        <v/>
      </c>
      <c r="AT83" s="20" t="str">
        <f t="shared" si="325"/>
        <v/>
      </c>
      <c r="AU83" s="20" t="str">
        <f t="shared" si="326"/>
        <v/>
      </c>
      <c r="AV83" s="20" t="str">
        <f t="shared" si="327"/>
        <v/>
      </c>
      <c r="AW83" s="20" t="str">
        <f t="shared" si="328"/>
        <v/>
      </c>
      <c r="AX83" s="20" t="str">
        <f t="shared" si="329"/>
        <v/>
      </c>
      <c r="AY83" s="20" t="str">
        <f t="shared" si="330"/>
        <v/>
      </c>
      <c r="AZ83" s="20" t="str">
        <f t="shared" si="331"/>
        <v/>
      </c>
      <c r="BA83" s="20" t="str">
        <f t="shared" si="332"/>
        <v/>
      </c>
      <c r="BB83" s="20" t="str">
        <f t="shared" si="333"/>
        <v/>
      </c>
      <c r="BC83" s="20" t="str">
        <f t="shared" si="334"/>
        <v/>
      </c>
      <c r="BD83" s="20" t="str">
        <f t="shared" si="335"/>
        <v/>
      </c>
      <c r="BE83" s="20" t="str">
        <f t="shared" si="336"/>
        <v/>
      </c>
      <c r="BF83" s="20" t="str">
        <f t="shared" si="337"/>
        <v/>
      </c>
      <c r="BG83" s="20" t="str">
        <f t="shared" si="338"/>
        <v/>
      </c>
      <c r="BH83" s="20" t="str">
        <f t="shared" si="339"/>
        <v/>
      </c>
      <c r="BI83" s="20" t="str">
        <f t="shared" si="340"/>
        <v/>
      </c>
      <c r="BJ83" s="20" t="str">
        <f t="shared" si="341"/>
        <v/>
      </c>
      <c r="BL83" s="38" t="e">
        <f t="shared" si="342"/>
        <v>#DIV/0!</v>
      </c>
      <c r="BM83" s="4">
        <f t="shared" si="343"/>
        <v>0</v>
      </c>
      <c r="BN83" s="4">
        <f t="shared" si="344"/>
        <v>0</v>
      </c>
      <c r="BO83" s="4">
        <f t="shared" si="345"/>
        <v>0</v>
      </c>
      <c r="BP83" s="173" t="str">
        <f t="shared" si="346"/>
        <v/>
      </c>
      <c r="BQ83" s="4">
        <f t="shared" si="347"/>
        <v>0</v>
      </c>
      <c r="BT83" s="268" t="str">
        <f t="shared" si="348"/>
        <v/>
      </c>
      <c r="BU83" s="268" t="str">
        <f t="shared" si="349"/>
        <v/>
      </c>
      <c r="BX83" s="20">
        <f t="shared" si="350"/>
        <v>1</v>
      </c>
      <c r="CG83" s="20" t="str">
        <f t="shared" si="351"/>
        <v/>
      </c>
      <c r="CH83" s="20" t="str">
        <f t="shared" si="307"/>
        <v/>
      </c>
      <c r="CI83" s="20" t="str">
        <f t="shared" si="308"/>
        <v/>
      </c>
      <c r="CJ83" s="20" t="str">
        <f t="shared" si="309"/>
        <v/>
      </c>
      <c r="CK83" s="20" t="str">
        <f t="shared" si="284"/>
        <v/>
      </c>
      <c r="CL83" s="20" t="str">
        <f t="shared" si="285"/>
        <v/>
      </c>
      <c r="CM83" s="20" t="str">
        <f t="shared" si="286"/>
        <v/>
      </c>
      <c r="CN83" s="20" t="str">
        <f t="shared" si="287"/>
        <v/>
      </c>
      <c r="CO83" s="20" t="str">
        <f t="shared" si="288"/>
        <v/>
      </c>
      <c r="CP83" s="20" t="str">
        <f t="shared" si="289"/>
        <v/>
      </c>
      <c r="CQ83" s="20" t="str">
        <f t="shared" si="290"/>
        <v/>
      </c>
      <c r="CR83" s="20" t="str">
        <f t="shared" si="291"/>
        <v/>
      </c>
      <c r="CS83" s="20" t="str">
        <f t="shared" si="292"/>
        <v/>
      </c>
      <c r="CT83" s="20" t="str">
        <f t="shared" si="293"/>
        <v/>
      </c>
      <c r="CU83" s="20" t="str">
        <f t="shared" si="294"/>
        <v/>
      </c>
      <c r="CV83" s="20" t="str">
        <f t="shared" si="295"/>
        <v/>
      </c>
      <c r="CW83" s="20" t="str">
        <f t="shared" si="296"/>
        <v/>
      </c>
      <c r="CX83" s="20" t="str">
        <f t="shared" si="297"/>
        <v/>
      </c>
      <c r="CY83" s="20" t="str">
        <f t="shared" si="298"/>
        <v/>
      </c>
      <c r="CZ83" s="20" t="str">
        <f t="shared" si="298"/>
        <v/>
      </c>
      <c r="AXC83" s="20" t="str">
        <f>IF('لصق اكسل الفورمز'!A78="","",'لصق اكسل الفورمز'!A78)</f>
        <v/>
      </c>
      <c r="AXD83" s="20" t="str">
        <f>IF('لصق اكسل الفورمز'!B78="","",'لصق اكسل الفورمز'!B78)</f>
        <v/>
      </c>
      <c r="AXE83" s="20" t="str">
        <f>IF('لصق اكسل الفورمز'!C78="","",'لصق اكسل الفورمز'!C78)</f>
        <v/>
      </c>
      <c r="AXF83" s="20" t="str">
        <f>IF('لصق اكسل الفورمز'!D78="","",'لصق اكسل الفورمز'!D78)</f>
        <v/>
      </c>
      <c r="AXG83" s="20" t="str">
        <f>IF('لصق اكسل الفورمز'!E78="","",'لصق اكسل الفورمز'!E78)</f>
        <v/>
      </c>
      <c r="AXH83" s="20" t="str">
        <f>IF('لصق اكسل الفورمز'!F78="","",'لصق اكسل الفورمز'!F78)</f>
        <v/>
      </c>
      <c r="AXI83" s="20" t="str">
        <f>IF('لصق اكسل الفورمز'!G78="","",'لصق اكسل الفورمز'!G78)</f>
        <v/>
      </c>
      <c r="AXJ83" s="20" t="str">
        <f>IF('لصق اكسل الفورمز'!H78="","",'لصق اكسل الفورمز'!H78)</f>
        <v/>
      </c>
      <c r="AXK83" s="20" t="str">
        <f>IF('لصق اكسل الفورمز'!I78="","",'لصق اكسل الفورمز'!I78)</f>
        <v/>
      </c>
      <c r="AXL83" s="20" t="str">
        <f>IF('لصق اكسل الفورمز'!J78="","",'لصق اكسل الفورمز'!J78)</f>
        <v/>
      </c>
      <c r="AXM83" s="20" t="str">
        <f>IF('لصق اكسل الفورمز'!K78="","",'لصق اكسل الفورمز'!K78)</f>
        <v/>
      </c>
      <c r="AXN83" s="20" t="str">
        <f>IF('لصق اكسل الفورمز'!L78="","",'لصق اكسل الفورمز'!L78)</f>
        <v/>
      </c>
      <c r="AXO83" s="20" t="str">
        <f>IF('لصق اكسل الفورمز'!M78="","",'لصق اكسل الفورمز'!M78)</f>
        <v/>
      </c>
      <c r="AXP83" s="20" t="str">
        <f>IF('لصق اكسل الفورمز'!N78="","",'لصق اكسل الفورمز'!N78)</f>
        <v/>
      </c>
      <c r="AXQ83" s="20" t="str">
        <f>IF('لصق اكسل الفورمز'!O78="","",'لصق اكسل الفورمز'!O78)</f>
        <v/>
      </c>
      <c r="AXR83" s="20" t="str">
        <f>IF('لصق اكسل الفورمز'!P78="","",'لصق اكسل الفورمز'!P78)</f>
        <v/>
      </c>
      <c r="AXS83" s="20" t="str">
        <f>IF('لصق اكسل الفورمز'!Q78="","",'لصق اكسل الفورمز'!Q78)</f>
        <v/>
      </c>
      <c r="AXT83" s="20" t="str">
        <f>IF('لصق اكسل الفورمز'!R78="","",'لصق اكسل الفورمز'!R78)</f>
        <v/>
      </c>
      <c r="AXU83" s="20" t="str">
        <f>IF('لصق اكسل الفورمز'!S78="","",'لصق اكسل الفورمز'!S78)</f>
        <v/>
      </c>
      <c r="AXV83" s="20" t="str">
        <f>IF('لصق اكسل الفورمز'!T78="","",'لصق اكسل الفورمز'!T78)</f>
        <v/>
      </c>
      <c r="AXW83" s="20" t="str">
        <f>IF('لصق اكسل الفورمز'!U78="","",'لصق اكسل الفورمز'!U78)</f>
        <v/>
      </c>
      <c r="AXX83" s="20" t="str">
        <f>IF('لصق اكسل الفورمز'!V78="","",'لصق اكسل الفورمز'!V78)</f>
        <v/>
      </c>
      <c r="AXY83" s="20" t="str">
        <f>IF('لصق اكسل الفورمز'!W78="","",'لصق اكسل الفورمز'!W78)</f>
        <v/>
      </c>
      <c r="AXZ83" s="20" t="str">
        <f>IF('لصق اكسل الفورمز'!X78="","",'لصق اكسل الفورمز'!X78)</f>
        <v/>
      </c>
      <c r="AYA83" s="20" t="str">
        <f>IF('لصق اكسل الفورمز'!Y78="","",'لصق اكسل الفورمز'!Y78)</f>
        <v/>
      </c>
      <c r="AYB83" s="20" t="str">
        <f>IF('لصق اكسل الفورمز'!Z78="","",'لصق اكسل الفورمز'!Z78)</f>
        <v/>
      </c>
      <c r="AYC83" s="20" t="str">
        <f>IF('لصق اكسل الفورمز'!AA78="","",'لصق اكسل الفورمز'!AA78)</f>
        <v/>
      </c>
      <c r="AYD83" s="20" t="str">
        <f>IF('لصق اكسل الفورمز'!AB78="","",'لصق اكسل الفورمز'!AB78)</f>
        <v/>
      </c>
      <c r="AYE83" s="20" t="str">
        <f>IF('لصق اكسل الفورمز'!AC78="","",'لصق اكسل الفورمز'!AC78)</f>
        <v/>
      </c>
      <c r="AYF83" s="20" t="str">
        <f>IF('لصق اكسل الفورمز'!AD78="","",'لصق اكسل الفورمز'!AD78)</f>
        <v/>
      </c>
      <c r="AYG83" s="20" t="str">
        <f>IF('لصق اكسل الفورمز'!AE78="","",'لصق اكسل الفورمز'!AE78)</f>
        <v/>
      </c>
      <c r="AYH83" s="20" t="str">
        <f>IF('لصق اكسل الفورمز'!AF78="","",'لصق اكسل الفورمز'!AF78)</f>
        <v/>
      </c>
      <c r="AYI83" s="20" t="str">
        <f>IF('لصق اكسل الفورمز'!AG78="","",'لصق اكسل الفورمز'!AG78)</f>
        <v/>
      </c>
      <c r="AYJ83" s="20" t="str">
        <f>IF('لصق اكسل الفورمز'!AH78="","",'لصق اكسل الفورمز'!AH78)</f>
        <v/>
      </c>
      <c r="AYK83" s="20" t="str">
        <f>IF('لصق اكسل الفورمز'!AI78="","",'لصق اكسل الفورمز'!AI78)</f>
        <v/>
      </c>
      <c r="AYL83" s="20" t="str">
        <f>IF('لصق اكسل الفورمز'!AJ78="","",'لصق اكسل الفورمز'!AJ78)</f>
        <v/>
      </c>
      <c r="AYM83" s="20" t="str">
        <f>IF('لصق اكسل الفورمز'!AK78="","",'لصق اكسل الفورمز'!AK78)</f>
        <v/>
      </c>
      <c r="AYN83" s="20" t="str">
        <f>IF('لصق اكسل الفورمز'!AL78="","",'لصق اكسل الفورمز'!AL78)</f>
        <v/>
      </c>
      <c r="AYO83" s="20" t="str">
        <f>IF('لصق اكسل الفورمز'!AM78="","",'لصق اكسل الفورمز'!AM78)</f>
        <v/>
      </c>
      <c r="AYP83" s="20" t="str">
        <f>IF('لصق اكسل الفورمز'!AN78="","",'لصق اكسل الفورمز'!AN78)</f>
        <v/>
      </c>
      <c r="AYQ83" s="20" t="str">
        <f>IF('لصق اكسل الفورمز'!AO78="","",'لصق اكسل الفورمز'!AO78)</f>
        <v/>
      </c>
      <c r="AYR83" s="20" t="str">
        <f>IF('لصق اكسل الفورمز'!AP78="","",'لصق اكسل الفورمز'!AP78)</f>
        <v/>
      </c>
      <c r="AYS83" s="20" t="str">
        <f>IF('لصق اكسل الفورمز'!AQ78="","",'لصق اكسل الفورمز'!AQ78)</f>
        <v/>
      </c>
      <c r="AYT83" s="20" t="str">
        <f>IF('لصق اكسل الفورمز'!AR78="","",'لصق اكسل الفورمز'!AR78)</f>
        <v/>
      </c>
      <c r="AYU83" s="20" t="str">
        <f>IF('لصق اكسل الفورمز'!AS78="","",'لصق اكسل الفورمز'!AS78)</f>
        <v/>
      </c>
      <c r="AYV83" s="20" t="str">
        <f>IF('لصق اكسل الفورمز'!AT78="","",'لصق اكسل الفورمز'!AT78)</f>
        <v/>
      </c>
      <c r="AYW83" s="20" t="str">
        <f>IF('لصق اكسل الفورمز'!AU78="","",'لصق اكسل الفورمز'!AU78)</f>
        <v/>
      </c>
      <c r="AYX83" s="20" t="str">
        <f>IF('لصق اكسل الفورمز'!AV78="","",'لصق اكسل الفورمز'!AV78)</f>
        <v/>
      </c>
      <c r="AYY83" s="20" t="str">
        <f>IF('لصق اكسل الفورمز'!AW78="","",'لصق اكسل الفورمز'!AW78)</f>
        <v/>
      </c>
      <c r="AYZ83" s="20" t="str">
        <f>IF('لصق اكسل الفورمز'!AX78="","",'لصق اكسل الفورمز'!AX78)</f>
        <v/>
      </c>
      <c r="AZA83" s="20" t="str">
        <f>IF('لصق اكسل الفورمز'!AY78="","",'لصق اكسل الفورمز'!AY78)</f>
        <v/>
      </c>
      <c r="AZB83" s="20" t="str">
        <f>IF('لصق اكسل الفورمز'!AZ78="","",'لصق اكسل الفورمز'!AZ78)</f>
        <v/>
      </c>
      <c r="AZC83" s="20" t="str">
        <f>IF('لصق اكسل الفورمز'!BA78="","",'لصق اكسل الفورمز'!BA78)</f>
        <v/>
      </c>
      <c r="AZD83" s="20" t="str">
        <f>IF('لصق اكسل الفورمز'!BB78="","",'لصق اكسل الفورمز'!BB78)</f>
        <v/>
      </c>
      <c r="AZE83" s="20" t="str">
        <f>IF('لصق اكسل الفورمز'!BC78="","",'لصق اكسل الفورمز'!BC78)</f>
        <v/>
      </c>
      <c r="AZF83" s="20" t="str">
        <f>IF('لصق اكسل الفورمز'!BD78="","",'لصق اكسل الفورمز'!BD78)</f>
        <v/>
      </c>
      <c r="AZG83" s="20" t="str">
        <f>IF('لصق اكسل الفورمز'!BE78="","",'لصق اكسل الفورمز'!BE78)</f>
        <v/>
      </c>
      <c r="AZH83" s="20" t="str">
        <f>IF('لصق اكسل الفورمز'!BF78="","",'لصق اكسل الفورمز'!BF78)</f>
        <v/>
      </c>
      <c r="AZI83" s="20" t="str">
        <f>IF('لصق اكسل الفورمز'!BG78="","",'لصق اكسل الفورمز'!BG78)</f>
        <v/>
      </c>
      <c r="AZJ83" s="20" t="str">
        <f>IF('لصق اكسل الفورمز'!BH78="","",'لصق اكسل الفورمز'!BH78)</f>
        <v/>
      </c>
      <c r="AZK83" s="20" t="str">
        <f>IF('لصق اكسل الفورمز'!BI78="","",'لصق اكسل الفورمز'!BI78)</f>
        <v/>
      </c>
      <c r="AZL83" s="20" t="str">
        <f>IF('لصق اكسل الفورمز'!BJ78="","",'لصق اكسل الفورمز'!BJ78)</f>
        <v/>
      </c>
      <c r="AZM83" s="20" t="str">
        <f>IF('لصق اكسل الفورمز'!BK78="","",'لصق اكسل الفورمز'!BK78)</f>
        <v/>
      </c>
      <c r="AZN83" s="20" t="str">
        <f>IF('لصق اكسل الفورمز'!BL78="","",'لصق اكسل الفورمز'!BL78)</f>
        <v/>
      </c>
      <c r="AZO83" s="20" t="str">
        <f>IF('لصق اكسل الفورمز'!BM78="","",'لصق اكسل الفورمز'!BM78)</f>
        <v/>
      </c>
      <c r="AZP83" s="20" t="str">
        <f>IF('لصق اكسل الفورمز'!BN78="","",'لصق اكسل الفورمز'!BN78)</f>
        <v/>
      </c>
      <c r="AZQ83" s="20" t="str">
        <f>IF('لصق اكسل الفورمز'!BO78="","",'لصق اكسل الفورمز'!BO78)</f>
        <v/>
      </c>
      <c r="AZR83" s="20" t="str">
        <f>IF('لصق اكسل الفورمز'!BP78="","",'لصق اكسل الفورمز'!BP78)</f>
        <v/>
      </c>
      <c r="AZS83" s="20" t="str">
        <f>IF('لصق اكسل الفورمز'!BQ78="","",'لصق اكسل الفورمز'!BQ78)</f>
        <v/>
      </c>
      <c r="AZT83" s="20" t="str">
        <f>IF('لصق اكسل الفورمز'!BR78="","",'لصق اكسل الفورمز'!BR78)</f>
        <v/>
      </c>
      <c r="AZU83" s="20" t="str">
        <f>IF('لصق اكسل الفورمز'!BS78="","",'لصق اكسل الفورمز'!BS78)</f>
        <v/>
      </c>
      <c r="AZV83" s="20" t="str">
        <f>IF('لصق اكسل الفورمز'!BT78="","",'لصق اكسل الفورمز'!BT78)</f>
        <v/>
      </c>
      <c r="AZW83" s="20" t="str">
        <f>IF('لصق اكسل الفورمز'!BU78="","",'لصق اكسل الفورمز'!BU78)</f>
        <v/>
      </c>
      <c r="AZX83" s="20" t="str">
        <f>IF('لصق اكسل الفورمز'!BV78="","",'لصق اكسل الفورمز'!BV78)</f>
        <v/>
      </c>
      <c r="AZY83" s="20" t="str">
        <f>IF('لصق اكسل الفورمز'!BW78="","",'لصق اكسل الفورمز'!BW78)</f>
        <v/>
      </c>
      <c r="AZZ83" s="20" t="str">
        <f>IF('لصق اكسل الفورمز'!BX78="","",'لصق اكسل الفورمز'!BX78)</f>
        <v/>
      </c>
      <c r="BAA83" s="20" t="str">
        <f>IF('لصق اكسل الفورمز'!BY78="","",'لصق اكسل الفورمز'!BY78)</f>
        <v/>
      </c>
      <c r="BAB83" s="20" t="str">
        <f>IF('لصق اكسل الفورمز'!BZ78="","",'لصق اكسل الفورمز'!BZ78)</f>
        <v/>
      </c>
      <c r="BAC83" s="20" t="str">
        <f>IF('لصق اكسل الفورمز'!CA78="","",'لصق اكسل الفورمز'!CA78)</f>
        <v/>
      </c>
      <c r="BAD83" s="20" t="str">
        <f>IF('لصق اكسل الفورمز'!CB78="","",'لصق اكسل الفورمز'!CB78)</f>
        <v/>
      </c>
      <c r="BAE83" s="20" t="str">
        <f>IF('لصق اكسل الفورمز'!CC78="","",'لصق اكسل الفورمز'!CC78)</f>
        <v/>
      </c>
      <c r="BAF83" s="20" t="str">
        <f>IF('لصق اكسل الفورمز'!CD78="","",'لصق اكسل الفورمز'!CD78)</f>
        <v/>
      </c>
      <c r="BAG83" s="20" t="str">
        <f>IF('لصق اكسل الفورمز'!CE78="","",'لصق اكسل الفورمز'!CE78)</f>
        <v/>
      </c>
      <c r="BAH83" s="20" t="str">
        <f>IF('لصق اكسل الفورمز'!CF78="","",'لصق اكسل الفورمز'!CF78)</f>
        <v/>
      </c>
      <c r="BAI83" s="20" t="str">
        <f>IF('لصق اكسل الفورمز'!CG78="","",'لصق اكسل الفورمز'!CG78)</f>
        <v/>
      </c>
      <c r="BAJ83" s="20" t="str">
        <f>IF('لصق اكسل الفورمز'!CH78="","",'لصق اكسل الفورمز'!CH78)</f>
        <v/>
      </c>
      <c r="BAK83" s="20" t="str">
        <f>IF('لصق اكسل الفورمز'!CI78="","",'لصق اكسل الفورمز'!CI78)</f>
        <v/>
      </c>
      <c r="BAL83" s="20" t="str">
        <f>IF('لصق اكسل الفورمز'!CJ78="","",'لصق اكسل الفورمز'!CJ78)</f>
        <v/>
      </c>
      <c r="BAM83" s="20" t="str">
        <f>IF('لصق اكسل الفورمز'!CK78="","",'لصق اكسل الفورمز'!CK78)</f>
        <v/>
      </c>
      <c r="BAN83" s="20" t="str">
        <f>IF('لصق اكسل الفورمز'!CL78="","",'لصق اكسل الفورمز'!CL78)</f>
        <v/>
      </c>
      <c r="BAO83" s="20" t="str">
        <f>IF('لصق اكسل الفورمز'!CM78="","",'لصق اكسل الفورمز'!CM78)</f>
        <v/>
      </c>
      <c r="BAP83" s="20" t="str">
        <f>IF('لصق اكسل الفورمز'!CN78="","",'لصق اكسل الفورمز'!CN78)</f>
        <v/>
      </c>
      <c r="BAQ83" s="20" t="str">
        <f>IF('لصق اكسل الفورمز'!CO78="","",'لصق اكسل الفورمز'!CO78)</f>
        <v/>
      </c>
      <c r="BAR83" s="20" t="str">
        <f>IF('لصق اكسل الفورمز'!CP78="","",'لصق اكسل الفورمز'!CP78)</f>
        <v/>
      </c>
      <c r="BAS83" s="20" t="str">
        <f>IF('لصق اكسل الفورمز'!CQ78="","",'لصق اكسل الفورمز'!CQ78)</f>
        <v/>
      </c>
      <c r="BAT83" s="20" t="str">
        <f>IF('لصق اكسل الفورمز'!CR78="","",'لصق اكسل الفورمز'!CR78)</f>
        <v/>
      </c>
      <c r="BAU83" s="20" t="str">
        <f>IF('لصق اكسل الفورمز'!CS78="","",'لصق اكسل الفورمز'!CS78)</f>
        <v/>
      </c>
      <c r="BAV83" s="20" t="str">
        <f>IF('لصق اكسل الفورمز'!CT78="","",'لصق اكسل الفورمز'!CT78)</f>
        <v/>
      </c>
      <c r="BAW83" s="20" t="str">
        <f>IF('لصق اكسل الفورمز'!CU78="","",'لصق اكسل الفورمز'!CU78)</f>
        <v/>
      </c>
      <c r="BAX83" s="20" t="str">
        <f>IF('لصق اكسل الفورمز'!CV78="","",'لصق اكسل الفورمز'!CV78)</f>
        <v/>
      </c>
      <c r="BAY83" s="20" t="str">
        <f>IF('لصق اكسل الفورمز'!CW78="","",'لصق اكسل الفورمز'!CW78)</f>
        <v/>
      </c>
      <c r="BAZ83" s="20" t="str">
        <f>IF('لصق اكسل الفورمز'!CX78="","",'لصق اكسل الفورمز'!CX78)</f>
        <v/>
      </c>
      <c r="BBA83" s="20" t="str">
        <f>IF('لصق اكسل الفورمز'!CY78="","",'لصق اكسل الفورمز'!CY78)</f>
        <v/>
      </c>
      <c r="BBB83" s="20" t="str">
        <f>IF('لصق اكسل الفورمز'!CZ78="","",'لصق اكسل الفورمز'!CZ78)</f>
        <v/>
      </c>
      <c r="BBC83" s="20" t="str">
        <f>IF('لصق اكسل الفورمز'!DA78="","",'لصق اكسل الفورمز'!DA78)</f>
        <v/>
      </c>
      <c r="BBD83" s="20" t="str">
        <f>IF('لصق اكسل الفورمز'!DB78="","",'لصق اكسل الفورمز'!DB78)</f>
        <v/>
      </c>
      <c r="BBE83" s="20" t="str">
        <f>IF('لصق اكسل الفورمز'!DC78="","",'لصق اكسل الفورمز'!DC78)</f>
        <v/>
      </c>
      <c r="BBF83" s="20" t="str">
        <f>IF('لصق اكسل الفورمز'!DD78="","",'لصق اكسل الفورمز'!DD78)</f>
        <v/>
      </c>
      <c r="BBG83" s="20" t="str">
        <f>IF('لصق اكسل الفورمز'!DE78="","",'لصق اكسل الفورمز'!DE78)</f>
        <v/>
      </c>
      <c r="BBH83" s="20" t="str">
        <f>IF('لصق اكسل الفورمز'!DF78="","",'لصق اكسل الفورمز'!DF78)</f>
        <v/>
      </c>
      <c r="BBI83" s="20" t="str">
        <f>IF('لصق اكسل الفورمز'!DG78="","",'لصق اكسل الفورمز'!DG78)</f>
        <v/>
      </c>
      <c r="BBJ83" s="20" t="str">
        <f>IF('لصق اكسل الفورمز'!DH78="","",'لصق اكسل الفورمز'!DH78)</f>
        <v/>
      </c>
      <c r="BBK83" s="20" t="str">
        <f>IF('لصق اكسل الفورمز'!DI78="","",'لصق اكسل الفورمز'!DI78)</f>
        <v/>
      </c>
      <c r="BBL83" s="20" t="str">
        <f>IF('لصق اكسل الفورمز'!DJ78="","",'لصق اكسل الفورمز'!DJ78)</f>
        <v/>
      </c>
      <c r="BBM83" s="20" t="str">
        <f>IF('لصق اكسل الفورمز'!DK78="","",'لصق اكسل الفورمز'!DK78)</f>
        <v/>
      </c>
      <c r="BBN83" s="20" t="str">
        <f>IF('لصق اكسل الفورمز'!DL78="","",'لصق اكسل الفورمز'!DL78)</f>
        <v/>
      </c>
      <c r="BBO83" s="20" t="str">
        <f>IF('لصق اكسل الفورمز'!DM78="","",'لصق اكسل الفورمز'!DM78)</f>
        <v/>
      </c>
      <c r="BCU83" s="20" t="str">
        <f t="shared" si="352"/>
        <v/>
      </c>
      <c r="BCV83" s="20" t="str">
        <f t="shared" si="353"/>
        <v/>
      </c>
      <c r="BCW83" s="20" t="str">
        <f t="shared" si="354"/>
        <v/>
      </c>
      <c r="BCX83" s="20" t="str">
        <f t="shared" si="355"/>
        <v/>
      </c>
      <c r="BCY83" s="20" t="str">
        <f t="shared" si="356"/>
        <v/>
      </c>
      <c r="BCZ83" s="20" t="str">
        <f t="shared" si="357"/>
        <v/>
      </c>
      <c r="BDA83" s="20" t="str">
        <f t="shared" si="358"/>
        <v/>
      </c>
      <c r="BDB83" s="20" t="str">
        <f t="shared" si="359"/>
        <v/>
      </c>
      <c r="BDC83" s="20" t="str">
        <f t="shared" si="360"/>
        <v/>
      </c>
      <c r="BDD83" s="20" t="str">
        <f t="shared" si="361"/>
        <v/>
      </c>
      <c r="BDE83" s="20" t="str">
        <f t="shared" si="362"/>
        <v/>
      </c>
      <c r="BDF83" s="20" t="str">
        <f t="shared" si="363"/>
        <v/>
      </c>
      <c r="BDG83" s="20" t="str">
        <f t="shared" si="364"/>
        <v/>
      </c>
      <c r="BDH83" s="20" t="str">
        <f t="shared" si="365"/>
        <v/>
      </c>
      <c r="BDI83" s="20" t="str">
        <f t="shared" si="366"/>
        <v/>
      </c>
      <c r="BDJ83" s="20" t="str">
        <f t="shared" si="367"/>
        <v/>
      </c>
      <c r="BDK83" s="20" t="str">
        <f t="shared" si="368"/>
        <v/>
      </c>
      <c r="BDL83" s="20" t="str">
        <f t="shared" si="369"/>
        <v/>
      </c>
      <c r="BDM83" s="20" t="str">
        <f t="shared" si="370"/>
        <v/>
      </c>
      <c r="BDN83" s="20" t="str">
        <f t="shared" si="371"/>
        <v/>
      </c>
      <c r="BDO83" s="20" t="str">
        <f t="shared" si="372"/>
        <v/>
      </c>
      <c r="BDP83" s="20" t="str">
        <f t="shared" si="373"/>
        <v/>
      </c>
      <c r="BDQ83" s="20" t="str">
        <f t="shared" si="374"/>
        <v/>
      </c>
      <c r="BDR83" s="20" t="str">
        <f t="shared" si="375"/>
        <v/>
      </c>
      <c r="BDS83" s="20" t="str">
        <f t="shared" si="376"/>
        <v/>
      </c>
      <c r="BDT83" s="20" t="str">
        <f t="shared" si="377"/>
        <v/>
      </c>
      <c r="BDU83" s="20" t="str">
        <f t="shared" si="378"/>
        <v/>
      </c>
      <c r="BDV83" s="20" t="str">
        <f t="shared" si="379"/>
        <v/>
      </c>
      <c r="BDW83" s="20" t="str">
        <f t="shared" si="380"/>
        <v/>
      </c>
      <c r="BDX83" s="20" t="str">
        <f t="shared" si="381"/>
        <v/>
      </c>
      <c r="BDY83" s="20" t="str">
        <f t="shared" si="382"/>
        <v/>
      </c>
      <c r="BDZ83" s="20" t="str">
        <f t="shared" si="383"/>
        <v/>
      </c>
      <c r="BEA83" s="20" t="str">
        <f t="shared" si="384"/>
        <v/>
      </c>
      <c r="BEB83" s="20" t="str">
        <f t="shared" si="385"/>
        <v/>
      </c>
      <c r="BEC83" s="20" t="str">
        <f t="shared" si="386"/>
        <v/>
      </c>
      <c r="BED83" s="20" t="str">
        <f t="shared" si="387"/>
        <v/>
      </c>
      <c r="BEE83" s="20" t="str">
        <f t="shared" si="388"/>
        <v/>
      </c>
      <c r="BEF83" s="20" t="str">
        <f t="shared" si="389"/>
        <v/>
      </c>
      <c r="BEG83" s="20" t="str">
        <f t="shared" si="390"/>
        <v/>
      </c>
      <c r="BEH83" s="20" t="str">
        <f t="shared" si="391"/>
        <v/>
      </c>
      <c r="BEI83" s="20" t="str">
        <f t="shared" si="392"/>
        <v/>
      </c>
      <c r="BEJ83" s="20" t="str">
        <f t="shared" si="393"/>
        <v/>
      </c>
      <c r="BEK83" s="20" t="str">
        <f t="shared" si="394"/>
        <v/>
      </c>
      <c r="BEL83" s="20" t="str">
        <f t="shared" si="395"/>
        <v/>
      </c>
      <c r="BEM83" s="20" t="str">
        <f t="shared" si="396"/>
        <v/>
      </c>
      <c r="BEN83" s="20" t="str">
        <f t="shared" si="397"/>
        <v/>
      </c>
      <c r="BEO83" s="20" t="str">
        <f t="shared" si="398"/>
        <v/>
      </c>
      <c r="BEP83" s="20" t="str">
        <f t="shared" si="399"/>
        <v/>
      </c>
      <c r="BEQ83" s="20" t="str">
        <f t="shared" si="400"/>
        <v/>
      </c>
      <c r="BER83" s="20" t="str">
        <f t="shared" si="401"/>
        <v/>
      </c>
      <c r="BES83" s="20" t="str">
        <f t="shared" si="402"/>
        <v/>
      </c>
      <c r="BET83" s="20" t="str">
        <f t="shared" si="403"/>
        <v/>
      </c>
      <c r="BEU83" s="20" t="str">
        <f t="shared" si="404"/>
        <v/>
      </c>
      <c r="BEV83" s="20" t="str">
        <f t="shared" si="405"/>
        <v/>
      </c>
      <c r="BEW83" s="20" t="str">
        <f t="shared" si="406"/>
        <v/>
      </c>
      <c r="BEX83" s="20" t="str">
        <f t="shared" si="407"/>
        <v/>
      </c>
      <c r="BEY83" s="20" t="str">
        <f t="shared" si="408"/>
        <v/>
      </c>
      <c r="BEZ83" s="20" t="str">
        <f t="shared" si="409"/>
        <v/>
      </c>
      <c r="BFA83" s="20" t="str">
        <f t="shared" si="410"/>
        <v/>
      </c>
      <c r="BFB83" s="20" t="str">
        <f t="shared" si="411"/>
        <v/>
      </c>
      <c r="BFC83" s="20" t="str">
        <f t="shared" si="412"/>
        <v/>
      </c>
      <c r="BFD83" s="20" t="str">
        <f t="shared" si="413"/>
        <v/>
      </c>
      <c r="BFE83" s="20" t="str">
        <f t="shared" si="414"/>
        <v/>
      </c>
      <c r="BFF83" s="20" t="str">
        <f t="shared" si="415"/>
        <v/>
      </c>
      <c r="BFG83" s="20" t="str">
        <f t="shared" si="416"/>
        <v/>
      </c>
      <c r="BFH83" s="20" t="str">
        <f t="shared" si="417"/>
        <v/>
      </c>
      <c r="BFI83" s="20" t="str">
        <f t="shared" si="418"/>
        <v/>
      </c>
      <c r="BFJ83" s="20" t="str">
        <f t="shared" si="419"/>
        <v/>
      </c>
      <c r="BFK83" s="20" t="str">
        <f t="shared" si="420"/>
        <v/>
      </c>
      <c r="BFL83" s="20" t="str">
        <f t="shared" si="421"/>
        <v/>
      </c>
      <c r="BFM83" s="20" t="str">
        <f t="shared" si="422"/>
        <v/>
      </c>
      <c r="BFN83" s="20" t="str">
        <f t="shared" si="423"/>
        <v/>
      </c>
      <c r="BFO83" s="20" t="str">
        <f t="shared" si="424"/>
        <v/>
      </c>
      <c r="BFP83" s="20" t="str">
        <f t="shared" si="425"/>
        <v/>
      </c>
      <c r="BFQ83" s="20" t="str">
        <f t="shared" si="426"/>
        <v/>
      </c>
      <c r="BFR83" s="20" t="str">
        <f t="shared" si="427"/>
        <v/>
      </c>
      <c r="BFS83" s="20" t="str">
        <f t="shared" si="428"/>
        <v/>
      </c>
      <c r="BFT83" s="20" t="str">
        <f t="shared" si="429"/>
        <v/>
      </c>
      <c r="BFU83" s="20" t="str">
        <f t="shared" si="430"/>
        <v/>
      </c>
      <c r="BFV83" s="20" t="str">
        <f t="shared" si="431"/>
        <v/>
      </c>
      <c r="BFW83" s="20" t="str">
        <f t="shared" si="432"/>
        <v/>
      </c>
      <c r="BFX83" s="20" t="str">
        <f t="shared" si="433"/>
        <v/>
      </c>
      <c r="BFY83" s="20" t="str">
        <f t="shared" si="434"/>
        <v/>
      </c>
      <c r="BFZ83" s="20" t="str">
        <f t="shared" si="435"/>
        <v/>
      </c>
      <c r="BGA83" s="20" t="str">
        <f t="shared" si="436"/>
        <v/>
      </c>
      <c r="BGB83" s="20" t="str">
        <f t="shared" si="437"/>
        <v/>
      </c>
      <c r="BGC83" s="20" t="str">
        <f t="shared" si="438"/>
        <v/>
      </c>
      <c r="BGD83" s="20" t="str">
        <f t="shared" si="439"/>
        <v/>
      </c>
      <c r="BGE83" s="20" t="str">
        <f t="shared" si="440"/>
        <v/>
      </c>
      <c r="BGF83" s="20" t="str">
        <f t="shared" si="441"/>
        <v/>
      </c>
      <c r="BGG83" s="20" t="str">
        <f t="shared" si="442"/>
        <v/>
      </c>
      <c r="BGH83" s="20" t="str">
        <f t="shared" si="443"/>
        <v/>
      </c>
      <c r="BGI83" s="20" t="str">
        <f t="shared" si="444"/>
        <v/>
      </c>
      <c r="BGJ83" s="20" t="str">
        <f t="shared" si="445"/>
        <v/>
      </c>
      <c r="BGK83" s="20" t="str">
        <f t="shared" si="446"/>
        <v/>
      </c>
      <c r="BGL83" s="20" t="str">
        <f t="shared" si="447"/>
        <v/>
      </c>
      <c r="BGM83" s="20" t="str">
        <f t="shared" si="448"/>
        <v/>
      </c>
      <c r="BGN83" s="20" t="str">
        <f t="shared" si="449"/>
        <v/>
      </c>
      <c r="BGO83" s="20" t="str">
        <f t="shared" si="450"/>
        <v/>
      </c>
      <c r="BGP83" s="20" t="str">
        <f t="shared" si="451"/>
        <v/>
      </c>
      <c r="BGQ83" s="20" t="str">
        <f t="shared" si="452"/>
        <v/>
      </c>
      <c r="BGR83" s="20" t="str">
        <f t="shared" si="453"/>
        <v/>
      </c>
      <c r="BGS83" s="20" t="str">
        <f t="shared" si="454"/>
        <v/>
      </c>
      <c r="BGT83" s="20" t="str">
        <f t="shared" si="455"/>
        <v/>
      </c>
      <c r="BGU83" s="20" t="str">
        <f t="shared" si="456"/>
        <v/>
      </c>
      <c r="BGV83" s="20" t="str">
        <f t="shared" si="457"/>
        <v/>
      </c>
      <c r="BGW83" s="20" t="str">
        <f t="shared" si="458"/>
        <v/>
      </c>
      <c r="BGX83" s="20" t="str">
        <f t="shared" si="459"/>
        <v/>
      </c>
      <c r="BGY83" s="20" t="str">
        <f t="shared" si="460"/>
        <v/>
      </c>
      <c r="BGZ83" s="20" t="str">
        <f t="shared" si="461"/>
        <v/>
      </c>
      <c r="BHA83" s="20" t="str">
        <f t="shared" si="462"/>
        <v/>
      </c>
      <c r="BHB83" s="20" t="str">
        <f t="shared" si="463"/>
        <v/>
      </c>
      <c r="BHC83" s="20" t="str">
        <f t="shared" si="464"/>
        <v/>
      </c>
      <c r="BHD83" s="20" t="str">
        <f t="shared" si="465"/>
        <v/>
      </c>
      <c r="BHE83" s="20" t="str">
        <f t="shared" si="466"/>
        <v/>
      </c>
      <c r="BHF83" s="20" t="str">
        <f t="shared" si="467"/>
        <v/>
      </c>
      <c r="BHG83" s="20" t="str">
        <f t="shared" si="468"/>
        <v/>
      </c>
      <c r="BHJ83" s="20" t="str">
        <f t="shared" si="469"/>
        <v/>
      </c>
      <c r="BHL83" s="20" t="str">
        <f t="shared" si="315"/>
        <v/>
      </c>
      <c r="BHM83" s="20" t="str">
        <f t="shared" si="315"/>
        <v/>
      </c>
      <c r="BHN83" s="20" t="str">
        <f t="shared" si="315"/>
        <v/>
      </c>
      <c r="BHO83" s="20" t="str">
        <f t="shared" si="315"/>
        <v/>
      </c>
      <c r="BHP83" s="20" t="str">
        <f t="shared" si="315"/>
        <v/>
      </c>
      <c r="BHQ83" s="20" t="str">
        <f t="shared" si="315"/>
        <v/>
      </c>
      <c r="BHR83" s="20" t="str">
        <f t="shared" si="315"/>
        <v/>
      </c>
      <c r="BHS83" s="20" t="str">
        <f t="shared" si="315"/>
        <v/>
      </c>
      <c r="BHT83" s="20" t="str">
        <f t="shared" si="315"/>
        <v/>
      </c>
      <c r="BHU83" s="20" t="str">
        <f t="shared" si="315"/>
        <v/>
      </c>
      <c r="BHV83" s="20" t="str">
        <f t="shared" si="315"/>
        <v/>
      </c>
      <c r="BHW83" s="20" t="str">
        <f t="shared" si="315"/>
        <v/>
      </c>
      <c r="BHX83" s="20" t="str">
        <f t="shared" si="315"/>
        <v/>
      </c>
      <c r="BHY83" s="20" t="str">
        <f t="shared" si="315"/>
        <v/>
      </c>
      <c r="BHZ83" s="20" t="str">
        <f t="shared" si="315"/>
        <v/>
      </c>
      <c r="BIA83" s="20" t="str">
        <f t="shared" si="315"/>
        <v/>
      </c>
      <c r="BIB83" s="20" t="str">
        <f t="shared" si="314"/>
        <v/>
      </c>
      <c r="BIC83" s="20" t="str">
        <f t="shared" si="314"/>
        <v/>
      </c>
      <c r="BID83" s="20" t="str">
        <f t="shared" si="314"/>
        <v/>
      </c>
      <c r="BIE83" s="20" t="str">
        <f t="shared" si="314"/>
        <v/>
      </c>
    </row>
    <row r="84" spans="1:104 1303:1591" ht="14.5">
      <c r="A84" s="523">
        <v>78</v>
      </c>
      <c r="B84" s="510" t="str">
        <f>IF('لصق اكسل الفورمز'!E79="","",'لصق اكسل الفورمز'!E79)</f>
        <v/>
      </c>
      <c r="C84" s="510" t="str">
        <f t="shared" si="316"/>
        <v/>
      </c>
      <c r="D84" s="510" t="str">
        <f t="shared" si="276"/>
        <v/>
      </c>
      <c r="E84" s="510" t="str">
        <f t="shared" si="277"/>
        <v/>
      </c>
      <c r="F84" s="510" t="str">
        <f t="shared" si="278"/>
        <v/>
      </c>
      <c r="G84" s="510" t="str">
        <f t="shared" si="279"/>
        <v/>
      </c>
      <c r="H84" s="510" t="str">
        <f t="shared" si="280"/>
        <v/>
      </c>
      <c r="I84" s="510" t="str">
        <f t="shared" si="281"/>
        <v/>
      </c>
      <c r="J84" s="510" t="str">
        <f t="shared" si="282"/>
        <v/>
      </c>
      <c r="K84" s="510" t="str">
        <f t="shared" si="283"/>
        <v/>
      </c>
      <c r="L84" s="510" t="str">
        <f t="shared" ref="L84:L147" si="471">BHU84</f>
        <v/>
      </c>
      <c r="M84" s="510" t="str">
        <f t="shared" ref="M84:M147" si="472">BHV84</f>
        <v/>
      </c>
      <c r="N84" s="510" t="str">
        <f t="shared" ref="N84:N147" si="473">BHW84</f>
        <v/>
      </c>
      <c r="O84" s="510" t="str">
        <f t="shared" ref="O84:O147" si="474">BHX84</f>
        <v/>
      </c>
      <c r="P84" s="510" t="str">
        <f t="shared" ref="P84:P147" si="475">BHY84</f>
        <v/>
      </c>
      <c r="Q84" s="510" t="str">
        <f t="shared" ref="Q84:Q147" si="476">BHZ84</f>
        <v/>
      </c>
      <c r="R84" s="510" t="str">
        <f t="shared" ref="R84:R147" si="477">BIA84</f>
        <v/>
      </c>
      <c r="S84" s="510" t="str">
        <f t="shared" ref="S84:S147" si="478">BIB84</f>
        <v/>
      </c>
      <c r="T84" s="510" t="str">
        <f t="shared" ref="T84:T147" si="479">BIC84</f>
        <v/>
      </c>
      <c r="U84" s="510" t="str">
        <f t="shared" ref="U84:U147" si="480">BID84</f>
        <v/>
      </c>
      <c r="V84" s="510" t="str">
        <f t="shared" ref="V84:V147" si="481">BIE84</f>
        <v/>
      </c>
      <c r="W84" s="527" t="str">
        <f t="shared" si="317"/>
        <v/>
      </c>
      <c r="X84" s="510" t="str">
        <f t="shared" si="318"/>
        <v/>
      </c>
      <c r="Y84" s="564" t="str">
        <f t="shared" si="319"/>
        <v/>
      </c>
      <c r="AL84" s="20">
        <f t="shared" si="320"/>
        <v>0</v>
      </c>
      <c r="AM84" s="20">
        <f t="shared" si="321"/>
        <v>0</v>
      </c>
      <c r="AO84" s="20" t="str">
        <f t="shared" si="322"/>
        <v/>
      </c>
      <c r="AQ84" s="20" t="str">
        <f t="shared" si="470"/>
        <v/>
      </c>
      <c r="AR84" s="20" t="str">
        <f t="shared" si="323"/>
        <v/>
      </c>
      <c r="AS84" s="20" t="str">
        <f t="shared" si="324"/>
        <v/>
      </c>
      <c r="AT84" s="20" t="str">
        <f t="shared" si="325"/>
        <v/>
      </c>
      <c r="AU84" s="20" t="str">
        <f t="shared" si="326"/>
        <v/>
      </c>
      <c r="AV84" s="20" t="str">
        <f t="shared" si="327"/>
        <v/>
      </c>
      <c r="AW84" s="20" t="str">
        <f t="shared" si="328"/>
        <v/>
      </c>
      <c r="AX84" s="20" t="str">
        <f t="shared" si="329"/>
        <v/>
      </c>
      <c r="AY84" s="20" t="str">
        <f t="shared" si="330"/>
        <v/>
      </c>
      <c r="AZ84" s="20" t="str">
        <f t="shared" si="331"/>
        <v/>
      </c>
      <c r="BA84" s="20" t="str">
        <f t="shared" si="332"/>
        <v/>
      </c>
      <c r="BB84" s="20" t="str">
        <f t="shared" si="333"/>
        <v/>
      </c>
      <c r="BC84" s="20" t="str">
        <f t="shared" si="334"/>
        <v/>
      </c>
      <c r="BD84" s="20" t="str">
        <f t="shared" si="335"/>
        <v/>
      </c>
      <c r="BE84" s="20" t="str">
        <f t="shared" si="336"/>
        <v/>
      </c>
      <c r="BF84" s="20" t="str">
        <f t="shared" si="337"/>
        <v/>
      </c>
      <c r="BG84" s="20" t="str">
        <f t="shared" si="338"/>
        <v/>
      </c>
      <c r="BH84" s="20" t="str">
        <f t="shared" si="339"/>
        <v/>
      </c>
      <c r="BI84" s="20" t="str">
        <f t="shared" si="340"/>
        <v/>
      </c>
      <c r="BJ84" s="20" t="str">
        <f t="shared" si="341"/>
        <v/>
      </c>
      <c r="BL84" s="38" t="e">
        <f t="shared" si="342"/>
        <v>#DIV/0!</v>
      </c>
      <c r="BM84" s="4">
        <f t="shared" si="343"/>
        <v>0</v>
      </c>
      <c r="BN84" s="4">
        <f t="shared" si="344"/>
        <v>0</v>
      </c>
      <c r="BO84" s="4">
        <f t="shared" si="345"/>
        <v>0</v>
      </c>
      <c r="BP84" s="173" t="str">
        <f t="shared" si="346"/>
        <v/>
      </c>
      <c r="BQ84" s="4">
        <f t="shared" si="347"/>
        <v>0</v>
      </c>
      <c r="BT84" s="268" t="str">
        <f t="shared" si="348"/>
        <v/>
      </c>
      <c r="BU84" s="268" t="str">
        <f t="shared" si="349"/>
        <v/>
      </c>
      <c r="BX84" s="20">
        <f t="shared" si="350"/>
        <v>1</v>
      </c>
      <c r="CG84" s="20" t="str">
        <f t="shared" si="351"/>
        <v/>
      </c>
      <c r="CH84" s="20" t="str">
        <f t="shared" si="307"/>
        <v/>
      </c>
      <c r="CI84" s="20" t="str">
        <f t="shared" si="308"/>
        <v/>
      </c>
      <c r="CJ84" s="20" t="str">
        <f t="shared" si="309"/>
        <v/>
      </c>
      <c r="CK84" s="20" t="str">
        <f t="shared" si="284"/>
        <v/>
      </c>
      <c r="CL84" s="20" t="str">
        <f t="shared" si="285"/>
        <v/>
      </c>
      <c r="CM84" s="20" t="str">
        <f t="shared" si="286"/>
        <v/>
      </c>
      <c r="CN84" s="20" t="str">
        <f t="shared" si="287"/>
        <v/>
      </c>
      <c r="CO84" s="20" t="str">
        <f t="shared" si="288"/>
        <v/>
      </c>
      <c r="CP84" s="20" t="str">
        <f t="shared" si="289"/>
        <v/>
      </c>
      <c r="CQ84" s="20" t="str">
        <f t="shared" si="290"/>
        <v/>
      </c>
      <c r="CR84" s="20" t="str">
        <f t="shared" si="291"/>
        <v/>
      </c>
      <c r="CS84" s="20" t="str">
        <f t="shared" si="292"/>
        <v/>
      </c>
      <c r="CT84" s="20" t="str">
        <f t="shared" si="293"/>
        <v/>
      </c>
      <c r="CU84" s="20" t="str">
        <f t="shared" si="294"/>
        <v/>
      </c>
      <c r="CV84" s="20" t="str">
        <f t="shared" si="295"/>
        <v/>
      </c>
      <c r="CW84" s="20" t="str">
        <f t="shared" si="296"/>
        <v/>
      </c>
      <c r="CX84" s="20" t="str">
        <f t="shared" si="297"/>
        <v/>
      </c>
      <c r="CY84" s="20" t="str">
        <f t="shared" si="298"/>
        <v/>
      </c>
      <c r="CZ84" s="20" t="str">
        <f t="shared" si="298"/>
        <v/>
      </c>
      <c r="AXC84" s="20" t="str">
        <f>IF('لصق اكسل الفورمز'!A79="","",'لصق اكسل الفورمز'!A79)</f>
        <v/>
      </c>
      <c r="AXD84" s="20" t="str">
        <f>IF('لصق اكسل الفورمز'!B79="","",'لصق اكسل الفورمز'!B79)</f>
        <v/>
      </c>
      <c r="AXE84" s="20" t="str">
        <f>IF('لصق اكسل الفورمز'!C79="","",'لصق اكسل الفورمز'!C79)</f>
        <v/>
      </c>
      <c r="AXF84" s="20" t="str">
        <f>IF('لصق اكسل الفورمز'!D79="","",'لصق اكسل الفورمز'!D79)</f>
        <v/>
      </c>
      <c r="AXG84" s="20" t="str">
        <f>IF('لصق اكسل الفورمز'!E79="","",'لصق اكسل الفورمز'!E79)</f>
        <v/>
      </c>
      <c r="AXH84" s="20" t="str">
        <f>IF('لصق اكسل الفورمز'!F79="","",'لصق اكسل الفورمز'!F79)</f>
        <v/>
      </c>
      <c r="AXI84" s="20" t="str">
        <f>IF('لصق اكسل الفورمز'!G79="","",'لصق اكسل الفورمز'!G79)</f>
        <v/>
      </c>
      <c r="AXJ84" s="20" t="str">
        <f>IF('لصق اكسل الفورمز'!H79="","",'لصق اكسل الفورمز'!H79)</f>
        <v/>
      </c>
      <c r="AXK84" s="20" t="str">
        <f>IF('لصق اكسل الفورمز'!I79="","",'لصق اكسل الفورمز'!I79)</f>
        <v/>
      </c>
      <c r="AXL84" s="20" t="str">
        <f>IF('لصق اكسل الفورمز'!J79="","",'لصق اكسل الفورمز'!J79)</f>
        <v/>
      </c>
      <c r="AXM84" s="20" t="str">
        <f>IF('لصق اكسل الفورمز'!K79="","",'لصق اكسل الفورمز'!K79)</f>
        <v/>
      </c>
      <c r="AXN84" s="20" t="str">
        <f>IF('لصق اكسل الفورمز'!L79="","",'لصق اكسل الفورمز'!L79)</f>
        <v/>
      </c>
      <c r="AXO84" s="20" t="str">
        <f>IF('لصق اكسل الفورمز'!M79="","",'لصق اكسل الفورمز'!M79)</f>
        <v/>
      </c>
      <c r="AXP84" s="20" t="str">
        <f>IF('لصق اكسل الفورمز'!N79="","",'لصق اكسل الفورمز'!N79)</f>
        <v/>
      </c>
      <c r="AXQ84" s="20" t="str">
        <f>IF('لصق اكسل الفورمز'!O79="","",'لصق اكسل الفورمز'!O79)</f>
        <v/>
      </c>
      <c r="AXR84" s="20" t="str">
        <f>IF('لصق اكسل الفورمز'!P79="","",'لصق اكسل الفورمز'!P79)</f>
        <v/>
      </c>
      <c r="AXS84" s="20" t="str">
        <f>IF('لصق اكسل الفورمز'!Q79="","",'لصق اكسل الفورمز'!Q79)</f>
        <v/>
      </c>
      <c r="AXT84" s="20" t="str">
        <f>IF('لصق اكسل الفورمز'!R79="","",'لصق اكسل الفورمز'!R79)</f>
        <v/>
      </c>
      <c r="AXU84" s="20" t="str">
        <f>IF('لصق اكسل الفورمز'!S79="","",'لصق اكسل الفورمز'!S79)</f>
        <v/>
      </c>
      <c r="AXV84" s="20" t="str">
        <f>IF('لصق اكسل الفورمز'!T79="","",'لصق اكسل الفورمز'!T79)</f>
        <v/>
      </c>
      <c r="AXW84" s="20" t="str">
        <f>IF('لصق اكسل الفورمز'!U79="","",'لصق اكسل الفورمز'!U79)</f>
        <v/>
      </c>
      <c r="AXX84" s="20" t="str">
        <f>IF('لصق اكسل الفورمز'!V79="","",'لصق اكسل الفورمز'!V79)</f>
        <v/>
      </c>
      <c r="AXY84" s="20" t="str">
        <f>IF('لصق اكسل الفورمز'!W79="","",'لصق اكسل الفورمز'!W79)</f>
        <v/>
      </c>
      <c r="AXZ84" s="20" t="str">
        <f>IF('لصق اكسل الفورمز'!X79="","",'لصق اكسل الفورمز'!X79)</f>
        <v/>
      </c>
      <c r="AYA84" s="20" t="str">
        <f>IF('لصق اكسل الفورمز'!Y79="","",'لصق اكسل الفورمز'!Y79)</f>
        <v/>
      </c>
      <c r="AYB84" s="20" t="str">
        <f>IF('لصق اكسل الفورمز'!Z79="","",'لصق اكسل الفورمز'!Z79)</f>
        <v/>
      </c>
      <c r="AYC84" s="20" t="str">
        <f>IF('لصق اكسل الفورمز'!AA79="","",'لصق اكسل الفورمز'!AA79)</f>
        <v/>
      </c>
      <c r="AYD84" s="20" t="str">
        <f>IF('لصق اكسل الفورمز'!AB79="","",'لصق اكسل الفورمز'!AB79)</f>
        <v/>
      </c>
      <c r="AYE84" s="20" t="str">
        <f>IF('لصق اكسل الفورمز'!AC79="","",'لصق اكسل الفورمز'!AC79)</f>
        <v/>
      </c>
      <c r="AYF84" s="20" t="str">
        <f>IF('لصق اكسل الفورمز'!AD79="","",'لصق اكسل الفورمز'!AD79)</f>
        <v/>
      </c>
      <c r="AYG84" s="20" t="str">
        <f>IF('لصق اكسل الفورمز'!AE79="","",'لصق اكسل الفورمز'!AE79)</f>
        <v/>
      </c>
      <c r="AYH84" s="20" t="str">
        <f>IF('لصق اكسل الفورمز'!AF79="","",'لصق اكسل الفورمز'!AF79)</f>
        <v/>
      </c>
      <c r="AYI84" s="20" t="str">
        <f>IF('لصق اكسل الفورمز'!AG79="","",'لصق اكسل الفورمز'!AG79)</f>
        <v/>
      </c>
      <c r="AYJ84" s="20" t="str">
        <f>IF('لصق اكسل الفورمز'!AH79="","",'لصق اكسل الفورمز'!AH79)</f>
        <v/>
      </c>
      <c r="AYK84" s="20" t="str">
        <f>IF('لصق اكسل الفورمز'!AI79="","",'لصق اكسل الفورمز'!AI79)</f>
        <v/>
      </c>
      <c r="AYL84" s="20" t="str">
        <f>IF('لصق اكسل الفورمز'!AJ79="","",'لصق اكسل الفورمز'!AJ79)</f>
        <v/>
      </c>
      <c r="AYM84" s="20" t="str">
        <f>IF('لصق اكسل الفورمز'!AK79="","",'لصق اكسل الفورمز'!AK79)</f>
        <v/>
      </c>
      <c r="AYN84" s="20" t="str">
        <f>IF('لصق اكسل الفورمز'!AL79="","",'لصق اكسل الفورمز'!AL79)</f>
        <v/>
      </c>
      <c r="AYO84" s="20" t="str">
        <f>IF('لصق اكسل الفورمز'!AM79="","",'لصق اكسل الفورمز'!AM79)</f>
        <v/>
      </c>
      <c r="AYP84" s="20" t="str">
        <f>IF('لصق اكسل الفورمز'!AN79="","",'لصق اكسل الفورمز'!AN79)</f>
        <v/>
      </c>
      <c r="AYQ84" s="20" t="str">
        <f>IF('لصق اكسل الفورمز'!AO79="","",'لصق اكسل الفورمز'!AO79)</f>
        <v/>
      </c>
      <c r="AYR84" s="20" t="str">
        <f>IF('لصق اكسل الفورمز'!AP79="","",'لصق اكسل الفورمز'!AP79)</f>
        <v/>
      </c>
      <c r="AYS84" s="20" t="str">
        <f>IF('لصق اكسل الفورمز'!AQ79="","",'لصق اكسل الفورمز'!AQ79)</f>
        <v/>
      </c>
      <c r="AYT84" s="20" t="str">
        <f>IF('لصق اكسل الفورمز'!AR79="","",'لصق اكسل الفورمز'!AR79)</f>
        <v/>
      </c>
      <c r="AYU84" s="20" t="str">
        <f>IF('لصق اكسل الفورمز'!AS79="","",'لصق اكسل الفورمز'!AS79)</f>
        <v/>
      </c>
      <c r="AYV84" s="20" t="str">
        <f>IF('لصق اكسل الفورمز'!AT79="","",'لصق اكسل الفورمز'!AT79)</f>
        <v/>
      </c>
      <c r="AYW84" s="20" t="str">
        <f>IF('لصق اكسل الفورمز'!AU79="","",'لصق اكسل الفورمز'!AU79)</f>
        <v/>
      </c>
      <c r="AYX84" s="20" t="str">
        <f>IF('لصق اكسل الفورمز'!AV79="","",'لصق اكسل الفورمز'!AV79)</f>
        <v/>
      </c>
      <c r="AYY84" s="20" t="str">
        <f>IF('لصق اكسل الفورمز'!AW79="","",'لصق اكسل الفورمز'!AW79)</f>
        <v/>
      </c>
      <c r="AYZ84" s="20" t="str">
        <f>IF('لصق اكسل الفورمز'!AX79="","",'لصق اكسل الفورمز'!AX79)</f>
        <v/>
      </c>
      <c r="AZA84" s="20" t="str">
        <f>IF('لصق اكسل الفورمز'!AY79="","",'لصق اكسل الفورمز'!AY79)</f>
        <v/>
      </c>
      <c r="AZB84" s="20" t="str">
        <f>IF('لصق اكسل الفورمز'!AZ79="","",'لصق اكسل الفورمز'!AZ79)</f>
        <v/>
      </c>
      <c r="AZC84" s="20" t="str">
        <f>IF('لصق اكسل الفورمز'!BA79="","",'لصق اكسل الفورمز'!BA79)</f>
        <v/>
      </c>
      <c r="AZD84" s="20" t="str">
        <f>IF('لصق اكسل الفورمز'!BB79="","",'لصق اكسل الفورمز'!BB79)</f>
        <v/>
      </c>
      <c r="AZE84" s="20" t="str">
        <f>IF('لصق اكسل الفورمز'!BC79="","",'لصق اكسل الفورمز'!BC79)</f>
        <v/>
      </c>
      <c r="AZF84" s="20" t="str">
        <f>IF('لصق اكسل الفورمز'!BD79="","",'لصق اكسل الفورمز'!BD79)</f>
        <v/>
      </c>
      <c r="AZG84" s="20" t="str">
        <f>IF('لصق اكسل الفورمز'!BE79="","",'لصق اكسل الفورمز'!BE79)</f>
        <v/>
      </c>
      <c r="AZH84" s="20" t="str">
        <f>IF('لصق اكسل الفورمز'!BF79="","",'لصق اكسل الفورمز'!BF79)</f>
        <v/>
      </c>
      <c r="AZI84" s="20" t="str">
        <f>IF('لصق اكسل الفورمز'!BG79="","",'لصق اكسل الفورمز'!BG79)</f>
        <v/>
      </c>
      <c r="AZJ84" s="20" t="str">
        <f>IF('لصق اكسل الفورمز'!BH79="","",'لصق اكسل الفورمز'!BH79)</f>
        <v/>
      </c>
      <c r="AZK84" s="20" t="str">
        <f>IF('لصق اكسل الفورمز'!BI79="","",'لصق اكسل الفورمز'!BI79)</f>
        <v/>
      </c>
      <c r="AZL84" s="20" t="str">
        <f>IF('لصق اكسل الفورمز'!BJ79="","",'لصق اكسل الفورمز'!BJ79)</f>
        <v/>
      </c>
      <c r="AZM84" s="20" t="str">
        <f>IF('لصق اكسل الفورمز'!BK79="","",'لصق اكسل الفورمز'!BK79)</f>
        <v/>
      </c>
      <c r="AZN84" s="20" t="str">
        <f>IF('لصق اكسل الفورمز'!BL79="","",'لصق اكسل الفورمز'!BL79)</f>
        <v/>
      </c>
      <c r="AZO84" s="20" t="str">
        <f>IF('لصق اكسل الفورمز'!BM79="","",'لصق اكسل الفورمز'!BM79)</f>
        <v/>
      </c>
      <c r="AZP84" s="20" t="str">
        <f>IF('لصق اكسل الفورمز'!BN79="","",'لصق اكسل الفورمز'!BN79)</f>
        <v/>
      </c>
      <c r="AZQ84" s="20" t="str">
        <f>IF('لصق اكسل الفورمز'!BO79="","",'لصق اكسل الفورمز'!BO79)</f>
        <v/>
      </c>
      <c r="AZR84" s="20" t="str">
        <f>IF('لصق اكسل الفورمز'!BP79="","",'لصق اكسل الفورمز'!BP79)</f>
        <v/>
      </c>
      <c r="AZS84" s="20" t="str">
        <f>IF('لصق اكسل الفورمز'!BQ79="","",'لصق اكسل الفورمز'!BQ79)</f>
        <v/>
      </c>
      <c r="AZT84" s="20" t="str">
        <f>IF('لصق اكسل الفورمز'!BR79="","",'لصق اكسل الفورمز'!BR79)</f>
        <v/>
      </c>
      <c r="AZU84" s="20" t="str">
        <f>IF('لصق اكسل الفورمز'!BS79="","",'لصق اكسل الفورمز'!BS79)</f>
        <v/>
      </c>
      <c r="AZV84" s="20" t="str">
        <f>IF('لصق اكسل الفورمز'!BT79="","",'لصق اكسل الفورمز'!BT79)</f>
        <v/>
      </c>
      <c r="AZW84" s="20" t="str">
        <f>IF('لصق اكسل الفورمز'!BU79="","",'لصق اكسل الفورمز'!BU79)</f>
        <v/>
      </c>
      <c r="AZX84" s="20" t="str">
        <f>IF('لصق اكسل الفورمز'!BV79="","",'لصق اكسل الفورمز'!BV79)</f>
        <v/>
      </c>
      <c r="AZY84" s="20" t="str">
        <f>IF('لصق اكسل الفورمز'!BW79="","",'لصق اكسل الفورمز'!BW79)</f>
        <v/>
      </c>
      <c r="AZZ84" s="20" t="str">
        <f>IF('لصق اكسل الفورمز'!BX79="","",'لصق اكسل الفورمز'!BX79)</f>
        <v/>
      </c>
      <c r="BAA84" s="20" t="str">
        <f>IF('لصق اكسل الفورمز'!BY79="","",'لصق اكسل الفورمز'!BY79)</f>
        <v/>
      </c>
      <c r="BAB84" s="20" t="str">
        <f>IF('لصق اكسل الفورمز'!BZ79="","",'لصق اكسل الفورمز'!BZ79)</f>
        <v/>
      </c>
      <c r="BAC84" s="20" t="str">
        <f>IF('لصق اكسل الفورمز'!CA79="","",'لصق اكسل الفورمز'!CA79)</f>
        <v/>
      </c>
      <c r="BAD84" s="20" t="str">
        <f>IF('لصق اكسل الفورمز'!CB79="","",'لصق اكسل الفورمز'!CB79)</f>
        <v/>
      </c>
      <c r="BAE84" s="20" t="str">
        <f>IF('لصق اكسل الفورمز'!CC79="","",'لصق اكسل الفورمز'!CC79)</f>
        <v/>
      </c>
      <c r="BAF84" s="20" t="str">
        <f>IF('لصق اكسل الفورمز'!CD79="","",'لصق اكسل الفورمز'!CD79)</f>
        <v/>
      </c>
      <c r="BAG84" s="20" t="str">
        <f>IF('لصق اكسل الفورمز'!CE79="","",'لصق اكسل الفورمز'!CE79)</f>
        <v/>
      </c>
      <c r="BAH84" s="20" t="str">
        <f>IF('لصق اكسل الفورمز'!CF79="","",'لصق اكسل الفورمز'!CF79)</f>
        <v/>
      </c>
      <c r="BAI84" s="20" t="str">
        <f>IF('لصق اكسل الفورمز'!CG79="","",'لصق اكسل الفورمز'!CG79)</f>
        <v/>
      </c>
      <c r="BAJ84" s="20" t="str">
        <f>IF('لصق اكسل الفورمز'!CH79="","",'لصق اكسل الفورمز'!CH79)</f>
        <v/>
      </c>
      <c r="BAK84" s="20" t="str">
        <f>IF('لصق اكسل الفورمز'!CI79="","",'لصق اكسل الفورمز'!CI79)</f>
        <v/>
      </c>
      <c r="BAL84" s="20" t="str">
        <f>IF('لصق اكسل الفورمز'!CJ79="","",'لصق اكسل الفورمز'!CJ79)</f>
        <v/>
      </c>
      <c r="BAM84" s="20" t="str">
        <f>IF('لصق اكسل الفورمز'!CK79="","",'لصق اكسل الفورمز'!CK79)</f>
        <v/>
      </c>
      <c r="BAN84" s="20" t="str">
        <f>IF('لصق اكسل الفورمز'!CL79="","",'لصق اكسل الفورمز'!CL79)</f>
        <v/>
      </c>
      <c r="BAO84" s="20" t="str">
        <f>IF('لصق اكسل الفورمز'!CM79="","",'لصق اكسل الفورمز'!CM79)</f>
        <v/>
      </c>
      <c r="BAP84" s="20" t="str">
        <f>IF('لصق اكسل الفورمز'!CN79="","",'لصق اكسل الفورمز'!CN79)</f>
        <v/>
      </c>
      <c r="BAQ84" s="20" t="str">
        <f>IF('لصق اكسل الفورمز'!CO79="","",'لصق اكسل الفورمز'!CO79)</f>
        <v/>
      </c>
      <c r="BAR84" s="20" t="str">
        <f>IF('لصق اكسل الفورمز'!CP79="","",'لصق اكسل الفورمز'!CP79)</f>
        <v/>
      </c>
      <c r="BAS84" s="20" t="str">
        <f>IF('لصق اكسل الفورمز'!CQ79="","",'لصق اكسل الفورمز'!CQ79)</f>
        <v/>
      </c>
      <c r="BAT84" s="20" t="str">
        <f>IF('لصق اكسل الفورمز'!CR79="","",'لصق اكسل الفورمز'!CR79)</f>
        <v/>
      </c>
      <c r="BAU84" s="20" t="str">
        <f>IF('لصق اكسل الفورمز'!CS79="","",'لصق اكسل الفورمز'!CS79)</f>
        <v/>
      </c>
      <c r="BAV84" s="20" t="str">
        <f>IF('لصق اكسل الفورمز'!CT79="","",'لصق اكسل الفورمز'!CT79)</f>
        <v/>
      </c>
      <c r="BAW84" s="20" t="str">
        <f>IF('لصق اكسل الفورمز'!CU79="","",'لصق اكسل الفورمز'!CU79)</f>
        <v/>
      </c>
      <c r="BAX84" s="20" t="str">
        <f>IF('لصق اكسل الفورمز'!CV79="","",'لصق اكسل الفورمز'!CV79)</f>
        <v/>
      </c>
      <c r="BAY84" s="20" t="str">
        <f>IF('لصق اكسل الفورمز'!CW79="","",'لصق اكسل الفورمز'!CW79)</f>
        <v/>
      </c>
      <c r="BAZ84" s="20" t="str">
        <f>IF('لصق اكسل الفورمز'!CX79="","",'لصق اكسل الفورمز'!CX79)</f>
        <v/>
      </c>
      <c r="BBA84" s="20" t="str">
        <f>IF('لصق اكسل الفورمز'!CY79="","",'لصق اكسل الفورمز'!CY79)</f>
        <v/>
      </c>
      <c r="BBB84" s="20" t="str">
        <f>IF('لصق اكسل الفورمز'!CZ79="","",'لصق اكسل الفورمز'!CZ79)</f>
        <v/>
      </c>
      <c r="BBC84" s="20" t="str">
        <f>IF('لصق اكسل الفورمز'!DA79="","",'لصق اكسل الفورمز'!DA79)</f>
        <v/>
      </c>
      <c r="BBD84" s="20" t="str">
        <f>IF('لصق اكسل الفورمز'!DB79="","",'لصق اكسل الفورمز'!DB79)</f>
        <v/>
      </c>
      <c r="BBE84" s="20" t="str">
        <f>IF('لصق اكسل الفورمز'!DC79="","",'لصق اكسل الفورمز'!DC79)</f>
        <v/>
      </c>
      <c r="BBF84" s="20" t="str">
        <f>IF('لصق اكسل الفورمز'!DD79="","",'لصق اكسل الفورمز'!DD79)</f>
        <v/>
      </c>
      <c r="BBG84" s="20" t="str">
        <f>IF('لصق اكسل الفورمز'!DE79="","",'لصق اكسل الفورمز'!DE79)</f>
        <v/>
      </c>
      <c r="BBH84" s="20" t="str">
        <f>IF('لصق اكسل الفورمز'!DF79="","",'لصق اكسل الفورمز'!DF79)</f>
        <v/>
      </c>
      <c r="BBI84" s="20" t="str">
        <f>IF('لصق اكسل الفورمز'!DG79="","",'لصق اكسل الفورمز'!DG79)</f>
        <v/>
      </c>
      <c r="BBJ84" s="20" t="str">
        <f>IF('لصق اكسل الفورمز'!DH79="","",'لصق اكسل الفورمز'!DH79)</f>
        <v/>
      </c>
      <c r="BBK84" s="20" t="str">
        <f>IF('لصق اكسل الفورمز'!DI79="","",'لصق اكسل الفورمز'!DI79)</f>
        <v/>
      </c>
      <c r="BBL84" s="20" t="str">
        <f>IF('لصق اكسل الفورمز'!DJ79="","",'لصق اكسل الفورمز'!DJ79)</f>
        <v/>
      </c>
      <c r="BBM84" s="20" t="str">
        <f>IF('لصق اكسل الفورمز'!DK79="","",'لصق اكسل الفورمز'!DK79)</f>
        <v/>
      </c>
      <c r="BBN84" s="20" t="str">
        <f>IF('لصق اكسل الفورمز'!DL79="","",'لصق اكسل الفورمز'!DL79)</f>
        <v/>
      </c>
      <c r="BBO84" s="20" t="str">
        <f>IF('لصق اكسل الفورمز'!DM79="","",'لصق اكسل الفورمز'!DM79)</f>
        <v/>
      </c>
      <c r="BCU84" s="20" t="str">
        <f t="shared" si="352"/>
        <v/>
      </c>
      <c r="BCV84" s="20" t="str">
        <f t="shared" si="353"/>
        <v/>
      </c>
      <c r="BCW84" s="20" t="str">
        <f t="shared" si="354"/>
        <v/>
      </c>
      <c r="BCX84" s="20" t="str">
        <f t="shared" si="355"/>
        <v/>
      </c>
      <c r="BCY84" s="20" t="str">
        <f t="shared" si="356"/>
        <v/>
      </c>
      <c r="BCZ84" s="20" t="str">
        <f t="shared" si="357"/>
        <v/>
      </c>
      <c r="BDA84" s="20" t="str">
        <f t="shared" si="358"/>
        <v/>
      </c>
      <c r="BDB84" s="20" t="str">
        <f t="shared" si="359"/>
        <v/>
      </c>
      <c r="BDC84" s="20" t="str">
        <f t="shared" si="360"/>
        <v/>
      </c>
      <c r="BDD84" s="20" t="str">
        <f t="shared" si="361"/>
        <v/>
      </c>
      <c r="BDE84" s="20" t="str">
        <f t="shared" si="362"/>
        <v/>
      </c>
      <c r="BDF84" s="20" t="str">
        <f t="shared" si="363"/>
        <v/>
      </c>
      <c r="BDG84" s="20" t="str">
        <f t="shared" si="364"/>
        <v/>
      </c>
      <c r="BDH84" s="20" t="str">
        <f t="shared" si="365"/>
        <v/>
      </c>
      <c r="BDI84" s="20" t="str">
        <f t="shared" si="366"/>
        <v/>
      </c>
      <c r="BDJ84" s="20" t="str">
        <f t="shared" si="367"/>
        <v/>
      </c>
      <c r="BDK84" s="20" t="str">
        <f t="shared" si="368"/>
        <v/>
      </c>
      <c r="BDL84" s="20" t="str">
        <f t="shared" si="369"/>
        <v/>
      </c>
      <c r="BDM84" s="20" t="str">
        <f t="shared" si="370"/>
        <v/>
      </c>
      <c r="BDN84" s="20" t="str">
        <f t="shared" si="371"/>
        <v/>
      </c>
      <c r="BDO84" s="20" t="str">
        <f t="shared" si="372"/>
        <v/>
      </c>
      <c r="BDP84" s="20" t="str">
        <f t="shared" si="373"/>
        <v/>
      </c>
      <c r="BDQ84" s="20" t="str">
        <f t="shared" si="374"/>
        <v/>
      </c>
      <c r="BDR84" s="20" t="str">
        <f t="shared" si="375"/>
        <v/>
      </c>
      <c r="BDS84" s="20" t="str">
        <f t="shared" si="376"/>
        <v/>
      </c>
      <c r="BDT84" s="20" t="str">
        <f t="shared" si="377"/>
        <v/>
      </c>
      <c r="BDU84" s="20" t="str">
        <f t="shared" si="378"/>
        <v/>
      </c>
      <c r="BDV84" s="20" t="str">
        <f t="shared" si="379"/>
        <v/>
      </c>
      <c r="BDW84" s="20" t="str">
        <f t="shared" si="380"/>
        <v/>
      </c>
      <c r="BDX84" s="20" t="str">
        <f t="shared" si="381"/>
        <v/>
      </c>
      <c r="BDY84" s="20" t="str">
        <f t="shared" si="382"/>
        <v/>
      </c>
      <c r="BDZ84" s="20" t="str">
        <f t="shared" si="383"/>
        <v/>
      </c>
      <c r="BEA84" s="20" t="str">
        <f t="shared" si="384"/>
        <v/>
      </c>
      <c r="BEB84" s="20" t="str">
        <f t="shared" si="385"/>
        <v/>
      </c>
      <c r="BEC84" s="20" t="str">
        <f t="shared" si="386"/>
        <v/>
      </c>
      <c r="BED84" s="20" t="str">
        <f t="shared" si="387"/>
        <v/>
      </c>
      <c r="BEE84" s="20" t="str">
        <f t="shared" si="388"/>
        <v/>
      </c>
      <c r="BEF84" s="20" t="str">
        <f t="shared" si="389"/>
        <v/>
      </c>
      <c r="BEG84" s="20" t="str">
        <f t="shared" si="390"/>
        <v/>
      </c>
      <c r="BEH84" s="20" t="str">
        <f t="shared" si="391"/>
        <v/>
      </c>
      <c r="BEI84" s="20" t="str">
        <f t="shared" si="392"/>
        <v/>
      </c>
      <c r="BEJ84" s="20" t="str">
        <f t="shared" si="393"/>
        <v/>
      </c>
      <c r="BEK84" s="20" t="str">
        <f t="shared" si="394"/>
        <v/>
      </c>
      <c r="BEL84" s="20" t="str">
        <f t="shared" si="395"/>
        <v/>
      </c>
      <c r="BEM84" s="20" t="str">
        <f t="shared" si="396"/>
        <v/>
      </c>
      <c r="BEN84" s="20" t="str">
        <f t="shared" si="397"/>
        <v/>
      </c>
      <c r="BEO84" s="20" t="str">
        <f t="shared" si="398"/>
        <v/>
      </c>
      <c r="BEP84" s="20" t="str">
        <f t="shared" si="399"/>
        <v/>
      </c>
      <c r="BEQ84" s="20" t="str">
        <f t="shared" si="400"/>
        <v/>
      </c>
      <c r="BER84" s="20" t="str">
        <f t="shared" si="401"/>
        <v/>
      </c>
      <c r="BES84" s="20" t="str">
        <f t="shared" si="402"/>
        <v/>
      </c>
      <c r="BET84" s="20" t="str">
        <f t="shared" si="403"/>
        <v/>
      </c>
      <c r="BEU84" s="20" t="str">
        <f t="shared" si="404"/>
        <v/>
      </c>
      <c r="BEV84" s="20" t="str">
        <f t="shared" si="405"/>
        <v/>
      </c>
      <c r="BEW84" s="20" t="str">
        <f t="shared" si="406"/>
        <v/>
      </c>
      <c r="BEX84" s="20" t="str">
        <f t="shared" si="407"/>
        <v/>
      </c>
      <c r="BEY84" s="20" t="str">
        <f t="shared" si="408"/>
        <v/>
      </c>
      <c r="BEZ84" s="20" t="str">
        <f t="shared" si="409"/>
        <v/>
      </c>
      <c r="BFA84" s="20" t="str">
        <f t="shared" si="410"/>
        <v/>
      </c>
      <c r="BFB84" s="20" t="str">
        <f t="shared" si="411"/>
        <v/>
      </c>
      <c r="BFC84" s="20" t="str">
        <f t="shared" si="412"/>
        <v/>
      </c>
      <c r="BFD84" s="20" t="str">
        <f t="shared" si="413"/>
        <v/>
      </c>
      <c r="BFE84" s="20" t="str">
        <f t="shared" si="414"/>
        <v/>
      </c>
      <c r="BFF84" s="20" t="str">
        <f t="shared" si="415"/>
        <v/>
      </c>
      <c r="BFG84" s="20" t="str">
        <f t="shared" si="416"/>
        <v/>
      </c>
      <c r="BFH84" s="20" t="str">
        <f t="shared" si="417"/>
        <v/>
      </c>
      <c r="BFI84" s="20" t="str">
        <f t="shared" si="418"/>
        <v/>
      </c>
      <c r="BFJ84" s="20" t="str">
        <f t="shared" si="419"/>
        <v/>
      </c>
      <c r="BFK84" s="20" t="str">
        <f t="shared" si="420"/>
        <v/>
      </c>
      <c r="BFL84" s="20" t="str">
        <f t="shared" si="421"/>
        <v/>
      </c>
      <c r="BFM84" s="20" t="str">
        <f t="shared" si="422"/>
        <v/>
      </c>
      <c r="BFN84" s="20" t="str">
        <f t="shared" si="423"/>
        <v/>
      </c>
      <c r="BFO84" s="20" t="str">
        <f t="shared" si="424"/>
        <v/>
      </c>
      <c r="BFP84" s="20" t="str">
        <f t="shared" si="425"/>
        <v/>
      </c>
      <c r="BFQ84" s="20" t="str">
        <f t="shared" si="426"/>
        <v/>
      </c>
      <c r="BFR84" s="20" t="str">
        <f t="shared" si="427"/>
        <v/>
      </c>
      <c r="BFS84" s="20" t="str">
        <f t="shared" si="428"/>
        <v/>
      </c>
      <c r="BFT84" s="20" t="str">
        <f t="shared" si="429"/>
        <v/>
      </c>
      <c r="BFU84" s="20" t="str">
        <f t="shared" si="430"/>
        <v/>
      </c>
      <c r="BFV84" s="20" t="str">
        <f t="shared" si="431"/>
        <v/>
      </c>
      <c r="BFW84" s="20" t="str">
        <f t="shared" si="432"/>
        <v/>
      </c>
      <c r="BFX84" s="20" t="str">
        <f t="shared" si="433"/>
        <v/>
      </c>
      <c r="BFY84" s="20" t="str">
        <f t="shared" si="434"/>
        <v/>
      </c>
      <c r="BFZ84" s="20" t="str">
        <f t="shared" si="435"/>
        <v/>
      </c>
      <c r="BGA84" s="20" t="str">
        <f t="shared" si="436"/>
        <v/>
      </c>
      <c r="BGB84" s="20" t="str">
        <f t="shared" si="437"/>
        <v/>
      </c>
      <c r="BGC84" s="20" t="str">
        <f t="shared" si="438"/>
        <v/>
      </c>
      <c r="BGD84" s="20" t="str">
        <f t="shared" si="439"/>
        <v/>
      </c>
      <c r="BGE84" s="20" t="str">
        <f t="shared" si="440"/>
        <v/>
      </c>
      <c r="BGF84" s="20" t="str">
        <f t="shared" si="441"/>
        <v/>
      </c>
      <c r="BGG84" s="20" t="str">
        <f t="shared" si="442"/>
        <v/>
      </c>
      <c r="BGH84" s="20" t="str">
        <f t="shared" si="443"/>
        <v/>
      </c>
      <c r="BGI84" s="20" t="str">
        <f t="shared" si="444"/>
        <v/>
      </c>
      <c r="BGJ84" s="20" t="str">
        <f t="shared" si="445"/>
        <v/>
      </c>
      <c r="BGK84" s="20" t="str">
        <f t="shared" si="446"/>
        <v/>
      </c>
      <c r="BGL84" s="20" t="str">
        <f t="shared" si="447"/>
        <v/>
      </c>
      <c r="BGM84" s="20" t="str">
        <f t="shared" si="448"/>
        <v/>
      </c>
      <c r="BGN84" s="20" t="str">
        <f t="shared" si="449"/>
        <v/>
      </c>
      <c r="BGO84" s="20" t="str">
        <f t="shared" si="450"/>
        <v/>
      </c>
      <c r="BGP84" s="20" t="str">
        <f t="shared" si="451"/>
        <v/>
      </c>
      <c r="BGQ84" s="20" t="str">
        <f t="shared" si="452"/>
        <v/>
      </c>
      <c r="BGR84" s="20" t="str">
        <f t="shared" si="453"/>
        <v/>
      </c>
      <c r="BGS84" s="20" t="str">
        <f t="shared" si="454"/>
        <v/>
      </c>
      <c r="BGT84" s="20" t="str">
        <f t="shared" si="455"/>
        <v/>
      </c>
      <c r="BGU84" s="20" t="str">
        <f t="shared" si="456"/>
        <v/>
      </c>
      <c r="BGV84" s="20" t="str">
        <f t="shared" si="457"/>
        <v/>
      </c>
      <c r="BGW84" s="20" t="str">
        <f t="shared" si="458"/>
        <v/>
      </c>
      <c r="BGX84" s="20" t="str">
        <f t="shared" si="459"/>
        <v/>
      </c>
      <c r="BGY84" s="20" t="str">
        <f t="shared" si="460"/>
        <v/>
      </c>
      <c r="BGZ84" s="20" t="str">
        <f t="shared" si="461"/>
        <v/>
      </c>
      <c r="BHA84" s="20" t="str">
        <f t="shared" si="462"/>
        <v/>
      </c>
      <c r="BHB84" s="20" t="str">
        <f t="shared" si="463"/>
        <v/>
      </c>
      <c r="BHC84" s="20" t="str">
        <f t="shared" si="464"/>
        <v/>
      </c>
      <c r="BHD84" s="20" t="str">
        <f t="shared" si="465"/>
        <v/>
      </c>
      <c r="BHE84" s="20" t="str">
        <f t="shared" si="466"/>
        <v/>
      </c>
      <c r="BHF84" s="20" t="str">
        <f t="shared" si="467"/>
        <v/>
      </c>
      <c r="BHG84" s="20" t="str">
        <f t="shared" si="468"/>
        <v/>
      </c>
      <c r="BHJ84" s="20" t="str">
        <f t="shared" si="469"/>
        <v/>
      </c>
      <c r="BHL84" s="20" t="str">
        <f t="shared" si="315"/>
        <v/>
      </c>
      <c r="BHM84" s="20" t="str">
        <f t="shared" si="315"/>
        <v/>
      </c>
      <c r="BHN84" s="20" t="str">
        <f t="shared" si="315"/>
        <v/>
      </c>
      <c r="BHO84" s="20" t="str">
        <f t="shared" si="315"/>
        <v/>
      </c>
      <c r="BHP84" s="20" t="str">
        <f t="shared" si="315"/>
        <v/>
      </c>
      <c r="BHQ84" s="20" t="str">
        <f t="shared" si="315"/>
        <v/>
      </c>
      <c r="BHR84" s="20" t="str">
        <f t="shared" si="315"/>
        <v/>
      </c>
      <c r="BHS84" s="20" t="str">
        <f t="shared" si="315"/>
        <v/>
      </c>
      <c r="BHT84" s="20" t="str">
        <f t="shared" si="315"/>
        <v/>
      </c>
      <c r="BHU84" s="20" t="str">
        <f t="shared" si="315"/>
        <v/>
      </c>
      <c r="BHV84" s="20" t="str">
        <f t="shared" si="315"/>
        <v/>
      </c>
      <c r="BHW84" s="20" t="str">
        <f t="shared" si="315"/>
        <v/>
      </c>
      <c r="BHX84" s="20" t="str">
        <f t="shared" si="315"/>
        <v/>
      </c>
      <c r="BHY84" s="20" t="str">
        <f t="shared" si="315"/>
        <v/>
      </c>
      <c r="BHZ84" s="20" t="str">
        <f t="shared" si="315"/>
        <v/>
      </c>
      <c r="BIA84" s="20" t="str">
        <f t="shared" ref="BIA84:BIE99" si="482">MID($BHJ84,BIA$6,1)</f>
        <v/>
      </c>
      <c r="BIB84" s="20" t="str">
        <f t="shared" si="482"/>
        <v/>
      </c>
      <c r="BIC84" s="20" t="str">
        <f t="shared" si="482"/>
        <v/>
      </c>
      <c r="BID84" s="20" t="str">
        <f t="shared" si="482"/>
        <v/>
      </c>
      <c r="BIE84" s="20" t="str">
        <f t="shared" si="482"/>
        <v/>
      </c>
    </row>
    <row r="85" spans="1:104 1303:1591" ht="14.5">
      <c r="A85" s="523">
        <v>79</v>
      </c>
      <c r="B85" s="510" t="str">
        <f>IF('لصق اكسل الفورمز'!E80="","",'لصق اكسل الفورمز'!E80)</f>
        <v/>
      </c>
      <c r="C85" s="510" t="str">
        <f t="shared" si="316"/>
        <v/>
      </c>
      <c r="D85" s="510" t="str">
        <f t="shared" ref="D85:D148" si="483">BHM85</f>
        <v/>
      </c>
      <c r="E85" s="510" t="str">
        <f t="shared" ref="E85:E148" si="484">BHN85</f>
        <v/>
      </c>
      <c r="F85" s="510" t="str">
        <f t="shared" ref="F85:F148" si="485">BHO85</f>
        <v/>
      </c>
      <c r="G85" s="510" t="str">
        <f t="shared" ref="G85:G148" si="486">BHP85</f>
        <v/>
      </c>
      <c r="H85" s="510" t="str">
        <f t="shared" ref="H85:H148" si="487">BHQ85</f>
        <v/>
      </c>
      <c r="I85" s="510" t="str">
        <f t="shared" ref="I85:I148" si="488">BHR85</f>
        <v/>
      </c>
      <c r="J85" s="510" t="str">
        <f t="shared" ref="J85:J148" si="489">BHS85</f>
        <v/>
      </c>
      <c r="K85" s="510" t="str">
        <f t="shared" ref="K85:K148" si="490">BHT85</f>
        <v/>
      </c>
      <c r="L85" s="510" t="str">
        <f t="shared" si="471"/>
        <v/>
      </c>
      <c r="M85" s="510" t="str">
        <f t="shared" si="472"/>
        <v/>
      </c>
      <c r="N85" s="510" t="str">
        <f t="shared" si="473"/>
        <v/>
      </c>
      <c r="O85" s="510" t="str">
        <f t="shared" si="474"/>
        <v/>
      </c>
      <c r="P85" s="510" t="str">
        <f t="shared" si="475"/>
        <v/>
      </c>
      <c r="Q85" s="510" t="str">
        <f t="shared" si="476"/>
        <v/>
      </c>
      <c r="R85" s="510" t="str">
        <f t="shared" si="477"/>
        <v/>
      </c>
      <c r="S85" s="510" t="str">
        <f t="shared" si="478"/>
        <v/>
      </c>
      <c r="T85" s="510" t="str">
        <f t="shared" si="479"/>
        <v/>
      </c>
      <c r="U85" s="510" t="str">
        <f t="shared" si="480"/>
        <v/>
      </c>
      <c r="V85" s="510" t="str">
        <f t="shared" si="481"/>
        <v/>
      </c>
      <c r="W85" s="527" t="str">
        <f t="shared" si="317"/>
        <v/>
      </c>
      <c r="X85" s="510" t="str">
        <f t="shared" si="318"/>
        <v/>
      </c>
      <c r="Y85" s="564" t="str">
        <f t="shared" si="319"/>
        <v/>
      </c>
      <c r="AL85" s="20">
        <f t="shared" si="320"/>
        <v>0</v>
      </c>
      <c r="AM85" s="20">
        <f t="shared" si="321"/>
        <v>0</v>
      </c>
      <c r="AO85" s="20" t="str">
        <f t="shared" si="322"/>
        <v/>
      </c>
      <c r="AQ85" s="20" t="str">
        <f t="shared" si="470"/>
        <v/>
      </c>
      <c r="AR85" s="20" t="str">
        <f t="shared" si="323"/>
        <v/>
      </c>
      <c r="AS85" s="20" t="str">
        <f t="shared" si="324"/>
        <v/>
      </c>
      <c r="AT85" s="20" t="str">
        <f t="shared" si="325"/>
        <v/>
      </c>
      <c r="AU85" s="20" t="str">
        <f t="shared" si="326"/>
        <v/>
      </c>
      <c r="AV85" s="20" t="str">
        <f t="shared" si="327"/>
        <v/>
      </c>
      <c r="AW85" s="20" t="str">
        <f t="shared" si="328"/>
        <v/>
      </c>
      <c r="AX85" s="20" t="str">
        <f t="shared" si="329"/>
        <v/>
      </c>
      <c r="AY85" s="20" t="str">
        <f t="shared" si="330"/>
        <v/>
      </c>
      <c r="AZ85" s="20" t="str">
        <f t="shared" si="331"/>
        <v/>
      </c>
      <c r="BA85" s="20" t="str">
        <f t="shared" si="332"/>
        <v/>
      </c>
      <c r="BB85" s="20" t="str">
        <f t="shared" si="333"/>
        <v/>
      </c>
      <c r="BC85" s="20" t="str">
        <f t="shared" si="334"/>
        <v/>
      </c>
      <c r="BD85" s="20" t="str">
        <f t="shared" si="335"/>
        <v/>
      </c>
      <c r="BE85" s="20" t="str">
        <f t="shared" si="336"/>
        <v/>
      </c>
      <c r="BF85" s="20" t="str">
        <f t="shared" si="337"/>
        <v/>
      </c>
      <c r="BG85" s="20" t="str">
        <f t="shared" si="338"/>
        <v/>
      </c>
      <c r="BH85" s="20" t="str">
        <f t="shared" si="339"/>
        <v/>
      </c>
      <c r="BI85" s="20" t="str">
        <f t="shared" si="340"/>
        <v/>
      </c>
      <c r="BJ85" s="20" t="str">
        <f t="shared" si="341"/>
        <v/>
      </c>
      <c r="BL85" s="38" t="e">
        <f t="shared" si="342"/>
        <v>#DIV/0!</v>
      </c>
      <c r="BM85" s="4">
        <f t="shared" si="343"/>
        <v>0</v>
      </c>
      <c r="BN85" s="4">
        <f t="shared" si="344"/>
        <v>0</v>
      </c>
      <c r="BO85" s="4">
        <f t="shared" si="345"/>
        <v>0</v>
      </c>
      <c r="BP85" s="173" t="str">
        <f t="shared" si="346"/>
        <v/>
      </c>
      <c r="BQ85" s="4">
        <f t="shared" si="347"/>
        <v>0</v>
      </c>
      <c r="BT85" s="268" t="str">
        <f t="shared" si="348"/>
        <v/>
      </c>
      <c r="BU85" s="268" t="str">
        <f t="shared" si="349"/>
        <v/>
      </c>
      <c r="BX85" s="20">
        <f t="shared" si="350"/>
        <v>1</v>
      </c>
      <c r="CG85" s="20" t="str">
        <f t="shared" si="351"/>
        <v/>
      </c>
      <c r="CH85" s="20" t="str">
        <f t="shared" si="307"/>
        <v/>
      </c>
      <c r="CI85" s="20" t="str">
        <f t="shared" si="308"/>
        <v/>
      </c>
      <c r="CJ85" s="20" t="str">
        <f t="shared" si="309"/>
        <v/>
      </c>
      <c r="CK85" s="20" t="str">
        <f t="shared" ref="CK85:CK148" si="491">IFERROR(G85*1,"")</f>
        <v/>
      </c>
      <c r="CL85" s="20" t="str">
        <f t="shared" ref="CL85:CL148" si="492">IFERROR(H85*1,"")</f>
        <v/>
      </c>
      <c r="CM85" s="20" t="str">
        <f t="shared" ref="CM85:CM148" si="493">IFERROR(I85*1,"")</f>
        <v/>
      </c>
      <c r="CN85" s="20" t="str">
        <f t="shared" ref="CN85:CN148" si="494">IFERROR(J85*1,"")</f>
        <v/>
      </c>
      <c r="CO85" s="20" t="str">
        <f t="shared" ref="CO85:CO148" si="495">IFERROR(K85*1,"")</f>
        <v/>
      </c>
      <c r="CP85" s="20" t="str">
        <f t="shared" ref="CP85:CP148" si="496">IFERROR(L85*1,"")</f>
        <v/>
      </c>
      <c r="CQ85" s="20" t="str">
        <f t="shared" ref="CQ85:CQ148" si="497">IFERROR(M85*1,"")</f>
        <v/>
      </c>
      <c r="CR85" s="20" t="str">
        <f t="shared" ref="CR85:CR148" si="498">IFERROR(N85*1,"")</f>
        <v/>
      </c>
      <c r="CS85" s="20" t="str">
        <f t="shared" ref="CS85:CS148" si="499">IFERROR(O85*1,"")</f>
        <v/>
      </c>
      <c r="CT85" s="20" t="str">
        <f t="shared" ref="CT85:CT148" si="500">IFERROR(P85*1,"")</f>
        <v/>
      </c>
      <c r="CU85" s="20" t="str">
        <f t="shared" ref="CU85:CU148" si="501">IFERROR(Q85*1,"")</f>
        <v/>
      </c>
      <c r="CV85" s="20" t="str">
        <f t="shared" ref="CV85:CV148" si="502">IFERROR(R85*1,"")</f>
        <v/>
      </c>
      <c r="CW85" s="20" t="str">
        <f t="shared" ref="CW85:CW148" si="503">IFERROR(S85*1,"")</f>
        <v/>
      </c>
      <c r="CX85" s="20" t="str">
        <f t="shared" ref="CX85:CX148" si="504">IFERROR(T85*1,"")</f>
        <v/>
      </c>
      <c r="CY85" s="20" t="str">
        <f t="shared" ref="CY85:CZ148" si="505">IFERROR(U85*1,"")</f>
        <v/>
      </c>
      <c r="CZ85" s="20" t="str">
        <f t="shared" si="505"/>
        <v/>
      </c>
      <c r="AXC85" s="20" t="str">
        <f>IF('لصق اكسل الفورمز'!A80="","",'لصق اكسل الفورمز'!A80)</f>
        <v/>
      </c>
      <c r="AXD85" s="20" t="str">
        <f>IF('لصق اكسل الفورمز'!B80="","",'لصق اكسل الفورمز'!B80)</f>
        <v/>
      </c>
      <c r="AXE85" s="20" t="str">
        <f>IF('لصق اكسل الفورمز'!C80="","",'لصق اكسل الفورمز'!C80)</f>
        <v/>
      </c>
      <c r="AXF85" s="20" t="str">
        <f>IF('لصق اكسل الفورمز'!D80="","",'لصق اكسل الفورمز'!D80)</f>
        <v/>
      </c>
      <c r="AXG85" s="20" t="str">
        <f>IF('لصق اكسل الفورمز'!E80="","",'لصق اكسل الفورمز'!E80)</f>
        <v/>
      </c>
      <c r="AXH85" s="20" t="str">
        <f>IF('لصق اكسل الفورمز'!F80="","",'لصق اكسل الفورمز'!F80)</f>
        <v/>
      </c>
      <c r="AXI85" s="20" t="str">
        <f>IF('لصق اكسل الفورمز'!G80="","",'لصق اكسل الفورمز'!G80)</f>
        <v/>
      </c>
      <c r="AXJ85" s="20" t="str">
        <f>IF('لصق اكسل الفورمز'!H80="","",'لصق اكسل الفورمز'!H80)</f>
        <v/>
      </c>
      <c r="AXK85" s="20" t="str">
        <f>IF('لصق اكسل الفورمز'!I80="","",'لصق اكسل الفورمز'!I80)</f>
        <v/>
      </c>
      <c r="AXL85" s="20" t="str">
        <f>IF('لصق اكسل الفورمز'!J80="","",'لصق اكسل الفورمز'!J80)</f>
        <v/>
      </c>
      <c r="AXM85" s="20" t="str">
        <f>IF('لصق اكسل الفورمز'!K80="","",'لصق اكسل الفورمز'!K80)</f>
        <v/>
      </c>
      <c r="AXN85" s="20" t="str">
        <f>IF('لصق اكسل الفورمز'!L80="","",'لصق اكسل الفورمز'!L80)</f>
        <v/>
      </c>
      <c r="AXO85" s="20" t="str">
        <f>IF('لصق اكسل الفورمز'!M80="","",'لصق اكسل الفورمز'!M80)</f>
        <v/>
      </c>
      <c r="AXP85" s="20" t="str">
        <f>IF('لصق اكسل الفورمز'!N80="","",'لصق اكسل الفورمز'!N80)</f>
        <v/>
      </c>
      <c r="AXQ85" s="20" t="str">
        <f>IF('لصق اكسل الفورمز'!O80="","",'لصق اكسل الفورمز'!O80)</f>
        <v/>
      </c>
      <c r="AXR85" s="20" t="str">
        <f>IF('لصق اكسل الفورمز'!P80="","",'لصق اكسل الفورمز'!P80)</f>
        <v/>
      </c>
      <c r="AXS85" s="20" t="str">
        <f>IF('لصق اكسل الفورمز'!Q80="","",'لصق اكسل الفورمز'!Q80)</f>
        <v/>
      </c>
      <c r="AXT85" s="20" t="str">
        <f>IF('لصق اكسل الفورمز'!R80="","",'لصق اكسل الفورمز'!R80)</f>
        <v/>
      </c>
      <c r="AXU85" s="20" t="str">
        <f>IF('لصق اكسل الفورمز'!S80="","",'لصق اكسل الفورمز'!S80)</f>
        <v/>
      </c>
      <c r="AXV85" s="20" t="str">
        <f>IF('لصق اكسل الفورمز'!T80="","",'لصق اكسل الفورمز'!T80)</f>
        <v/>
      </c>
      <c r="AXW85" s="20" t="str">
        <f>IF('لصق اكسل الفورمز'!U80="","",'لصق اكسل الفورمز'!U80)</f>
        <v/>
      </c>
      <c r="AXX85" s="20" t="str">
        <f>IF('لصق اكسل الفورمز'!V80="","",'لصق اكسل الفورمز'!V80)</f>
        <v/>
      </c>
      <c r="AXY85" s="20" t="str">
        <f>IF('لصق اكسل الفورمز'!W80="","",'لصق اكسل الفورمز'!W80)</f>
        <v/>
      </c>
      <c r="AXZ85" s="20" t="str">
        <f>IF('لصق اكسل الفورمز'!X80="","",'لصق اكسل الفورمز'!X80)</f>
        <v/>
      </c>
      <c r="AYA85" s="20" t="str">
        <f>IF('لصق اكسل الفورمز'!Y80="","",'لصق اكسل الفورمز'!Y80)</f>
        <v/>
      </c>
      <c r="AYB85" s="20" t="str">
        <f>IF('لصق اكسل الفورمز'!Z80="","",'لصق اكسل الفورمز'!Z80)</f>
        <v/>
      </c>
      <c r="AYC85" s="20" t="str">
        <f>IF('لصق اكسل الفورمز'!AA80="","",'لصق اكسل الفورمز'!AA80)</f>
        <v/>
      </c>
      <c r="AYD85" s="20" t="str">
        <f>IF('لصق اكسل الفورمز'!AB80="","",'لصق اكسل الفورمز'!AB80)</f>
        <v/>
      </c>
      <c r="AYE85" s="20" t="str">
        <f>IF('لصق اكسل الفورمز'!AC80="","",'لصق اكسل الفورمز'!AC80)</f>
        <v/>
      </c>
      <c r="AYF85" s="20" t="str">
        <f>IF('لصق اكسل الفورمز'!AD80="","",'لصق اكسل الفورمز'!AD80)</f>
        <v/>
      </c>
      <c r="AYG85" s="20" t="str">
        <f>IF('لصق اكسل الفورمز'!AE80="","",'لصق اكسل الفورمز'!AE80)</f>
        <v/>
      </c>
      <c r="AYH85" s="20" t="str">
        <f>IF('لصق اكسل الفورمز'!AF80="","",'لصق اكسل الفورمز'!AF80)</f>
        <v/>
      </c>
      <c r="AYI85" s="20" t="str">
        <f>IF('لصق اكسل الفورمز'!AG80="","",'لصق اكسل الفورمز'!AG80)</f>
        <v/>
      </c>
      <c r="AYJ85" s="20" t="str">
        <f>IF('لصق اكسل الفورمز'!AH80="","",'لصق اكسل الفورمز'!AH80)</f>
        <v/>
      </c>
      <c r="AYK85" s="20" t="str">
        <f>IF('لصق اكسل الفورمز'!AI80="","",'لصق اكسل الفورمز'!AI80)</f>
        <v/>
      </c>
      <c r="AYL85" s="20" t="str">
        <f>IF('لصق اكسل الفورمز'!AJ80="","",'لصق اكسل الفورمز'!AJ80)</f>
        <v/>
      </c>
      <c r="AYM85" s="20" t="str">
        <f>IF('لصق اكسل الفورمز'!AK80="","",'لصق اكسل الفورمز'!AK80)</f>
        <v/>
      </c>
      <c r="AYN85" s="20" t="str">
        <f>IF('لصق اكسل الفورمز'!AL80="","",'لصق اكسل الفورمز'!AL80)</f>
        <v/>
      </c>
      <c r="AYO85" s="20" t="str">
        <f>IF('لصق اكسل الفورمز'!AM80="","",'لصق اكسل الفورمز'!AM80)</f>
        <v/>
      </c>
      <c r="AYP85" s="20" t="str">
        <f>IF('لصق اكسل الفورمز'!AN80="","",'لصق اكسل الفورمز'!AN80)</f>
        <v/>
      </c>
      <c r="AYQ85" s="20" t="str">
        <f>IF('لصق اكسل الفورمز'!AO80="","",'لصق اكسل الفورمز'!AO80)</f>
        <v/>
      </c>
      <c r="AYR85" s="20" t="str">
        <f>IF('لصق اكسل الفورمز'!AP80="","",'لصق اكسل الفورمز'!AP80)</f>
        <v/>
      </c>
      <c r="AYS85" s="20" t="str">
        <f>IF('لصق اكسل الفورمز'!AQ80="","",'لصق اكسل الفورمز'!AQ80)</f>
        <v/>
      </c>
      <c r="AYT85" s="20" t="str">
        <f>IF('لصق اكسل الفورمز'!AR80="","",'لصق اكسل الفورمز'!AR80)</f>
        <v/>
      </c>
      <c r="AYU85" s="20" t="str">
        <f>IF('لصق اكسل الفورمز'!AS80="","",'لصق اكسل الفورمز'!AS80)</f>
        <v/>
      </c>
      <c r="AYV85" s="20" t="str">
        <f>IF('لصق اكسل الفورمز'!AT80="","",'لصق اكسل الفورمز'!AT80)</f>
        <v/>
      </c>
      <c r="AYW85" s="20" t="str">
        <f>IF('لصق اكسل الفورمز'!AU80="","",'لصق اكسل الفورمز'!AU80)</f>
        <v/>
      </c>
      <c r="AYX85" s="20" t="str">
        <f>IF('لصق اكسل الفورمز'!AV80="","",'لصق اكسل الفورمز'!AV80)</f>
        <v/>
      </c>
      <c r="AYY85" s="20" t="str">
        <f>IF('لصق اكسل الفورمز'!AW80="","",'لصق اكسل الفورمز'!AW80)</f>
        <v/>
      </c>
      <c r="AYZ85" s="20" t="str">
        <f>IF('لصق اكسل الفورمز'!AX80="","",'لصق اكسل الفورمز'!AX80)</f>
        <v/>
      </c>
      <c r="AZA85" s="20" t="str">
        <f>IF('لصق اكسل الفورمز'!AY80="","",'لصق اكسل الفورمز'!AY80)</f>
        <v/>
      </c>
      <c r="AZB85" s="20" t="str">
        <f>IF('لصق اكسل الفورمز'!AZ80="","",'لصق اكسل الفورمز'!AZ80)</f>
        <v/>
      </c>
      <c r="AZC85" s="20" t="str">
        <f>IF('لصق اكسل الفورمز'!BA80="","",'لصق اكسل الفورمز'!BA80)</f>
        <v/>
      </c>
      <c r="AZD85" s="20" t="str">
        <f>IF('لصق اكسل الفورمز'!BB80="","",'لصق اكسل الفورمز'!BB80)</f>
        <v/>
      </c>
      <c r="AZE85" s="20" t="str">
        <f>IF('لصق اكسل الفورمز'!BC80="","",'لصق اكسل الفورمز'!BC80)</f>
        <v/>
      </c>
      <c r="AZF85" s="20" t="str">
        <f>IF('لصق اكسل الفورمز'!BD80="","",'لصق اكسل الفورمز'!BD80)</f>
        <v/>
      </c>
      <c r="AZG85" s="20" t="str">
        <f>IF('لصق اكسل الفورمز'!BE80="","",'لصق اكسل الفورمز'!BE80)</f>
        <v/>
      </c>
      <c r="AZH85" s="20" t="str">
        <f>IF('لصق اكسل الفورمز'!BF80="","",'لصق اكسل الفورمز'!BF80)</f>
        <v/>
      </c>
      <c r="AZI85" s="20" t="str">
        <f>IF('لصق اكسل الفورمز'!BG80="","",'لصق اكسل الفورمز'!BG80)</f>
        <v/>
      </c>
      <c r="AZJ85" s="20" t="str">
        <f>IF('لصق اكسل الفورمز'!BH80="","",'لصق اكسل الفورمز'!BH80)</f>
        <v/>
      </c>
      <c r="AZK85" s="20" t="str">
        <f>IF('لصق اكسل الفورمز'!BI80="","",'لصق اكسل الفورمز'!BI80)</f>
        <v/>
      </c>
      <c r="AZL85" s="20" t="str">
        <f>IF('لصق اكسل الفورمز'!BJ80="","",'لصق اكسل الفورمز'!BJ80)</f>
        <v/>
      </c>
      <c r="AZM85" s="20" t="str">
        <f>IF('لصق اكسل الفورمز'!BK80="","",'لصق اكسل الفورمز'!BK80)</f>
        <v/>
      </c>
      <c r="AZN85" s="20" t="str">
        <f>IF('لصق اكسل الفورمز'!BL80="","",'لصق اكسل الفورمز'!BL80)</f>
        <v/>
      </c>
      <c r="AZO85" s="20" t="str">
        <f>IF('لصق اكسل الفورمز'!BM80="","",'لصق اكسل الفورمز'!BM80)</f>
        <v/>
      </c>
      <c r="AZP85" s="20" t="str">
        <f>IF('لصق اكسل الفورمز'!BN80="","",'لصق اكسل الفورمز'!BN80)</f>
        <v/>
      </c>
      <c r="AZQ85" s="20" t="str">
        <f>IF('لصق اكسل الفورمز'!BO80="","",'لصق اكسل الفورمز'!BO80)</f>
        <v/>
      </c>
      <c r="AZR85" s="20" t="str">
        <f>IF('لصق اكسل الفورمز'!BP80="","",'لصق اكسل الفورمز'!BP80)</f>
        <v/>
      </c>
      <c r="AZS85" s="20" t="str">
        <f>IF('لصق اكسل الفورمز'!BQ80="","",'لصق اكسل الفورمز'!BQ80)</f>
        <v/>
      </c>
      <c r="AZT85" s="20" t="str">
        <f>IF('لصق اكسل الفورمز'!BR80="","",'لصق اكسل الفورمز'!BR80)</f>
        <v/>
      </c>
      <c r="AZU85" s="20" t="str">
        <f>IF('لصق اكسل الفورمز'!BS80="","",'لصق اكسل الفورمز'!BS80)</f>
        <v/>
      </c>
      <c r="AZV85" s="20" t="str">
        <f>IF('لصق اكسل الفورمز'!BT80="","",'لصق اكسل الفورمز'!BT80)</f>
        <v/>
      </c>
      <c r="AZW85" s="20" t="str">
        <f>IF('لصق اكسل الفورمز'!BU80="","",'لصق اكسل الفورمز'!BU80)</f>
        <v/>
      </c>
      <c r="AZX85" s="20" t="str">
        <f>IF('لصق اكسل الفورمز'!BV80="","",'لصق اكسل الفورمز'!BV80)</f>
        <v/>
      </c>
      <c r="AZY85" s="20" t="str">
        <f>IF('لصق اكسل الفورمز'!BW80="","",'لصق اكسل الفورمز'!BW80)</f>
        <v/>
      </c>
      <c r="AZZ85" s="20" t="str">
        <f>IF('لصق اكسل الفورمز'!BX80="","",'لصق اكسل الفورمز'!BX80)</f>
        <v/>
      </c>
      <c r="BAA85" s="20" t="str">
        <f>IF('لصق اكسل الفورمز'!BY80="","",'لصق اكسل الفورمز'!BY80)</f>
        <v/>
      </c>
      <c r="BAB85" s="20" t="str">
        <f>IF('لصق اكسل الفورمز'!BZ80="","",'لصق اكسل الفورمز'!BZ80)</f>
        <v/>
      </c>
      <c r="BAC85" s="20" t="str">
        <f>IF('لصق اكسل الفورمز'!CA80="","",'لصق اكسل الفورمز'!CA80)</f>
        <v/>
      </c>
      <c r="BAD85" s="20" t="str">
        <f>IF('لصق اكسل الفورمز'!CB80="","",'لصق اكسل الفورمز'!CB80)</f>
        <v/>
      </c>
      <c r="BAE85" s="20" t="str">
        <f>IF('لصق اكسل الفورمز'!CC80="","",'لصق اكسل الفورمز'!CC80)</f>
        <v/>
      </c>
      <c r="BAF85" s="20" t="str">
        <f>IF('لصق اكسل الفورمز'!CD80="","",'لصق اكسل الفورمز'!CD80)</f>
        <v/>
      </c>
      <c r="BAG85" s="20" t="str">
        <f>IF('لصق اكسل الفورمز'!CE80="","",'لصق اكسل الفورمز'!CE80)</f>
        <v/>
      </c>
      <c r="BAH85" s="20" t="str">
        <f>IF('لصق اكسل الفورمز'!CF80="","",'لصق اكسل الفورمز'!CF80)</f>
        <v/>
      </c>
      <c r="BAI85" s="20" t="str">
        <f>IF('لصق اكسل الفورمز'!CG80="","",'لصق اكسل الفورمز'!CG80)</f>
        <v/>
      </c>
      <c r="BAJ85" s="20" t="str">
        <f>IF('لصق اكسل الفورمز'!CH80="","",'لصق اكسل الفورمز'!CH80)</f>
        <v/>
      </c>
      <c r="BAK85" s="20" t="str">
        <f>IF('لصق اكسل الفورمز'!CI80="","",'لصق اكسل الفورمز'!CI80)</f>
        <v/>
      </c>
      <c r="BAL85" s="20" t="str">
        <f>IF('لصق اكسل الفورمز'!CJ80="","",'لصق اكسل الفورمز'!CJ80)</f>
        <v/>
      </c>
      <c r="BAM85" s="20" t="str">
        <f>IF('لصق اكسل الفورمز'!CK80="","",'لصق اكسل الفورمز'!CK80)</f>
        <v/>
      </c>
      <c r="BAN85" s="20" t="str">
        <f>IF('لصق اكسل الفورمز'!CL80="","",'لصق اكسل الفورمز'!CL80)</f>
        <v/>
      </c>
      <c r="BAO85" s="20" t="str">
        <f>IF('لصق اكسل الفورمز'!CM80="","",'لصق اكسل الفورمز'!CM80)</f>
        <v/>
      </c>
      <c r="BAP85" s="20" t="str">
        <f>IF('لصق اكسل الفورمز'!CN80="","",'لصق اكسل الفورمز'!CN80)</f>
        <v/>
      </c>
      <c r="BAQ85" s="20" t="str">
        <f>IF('لصق اكسل الفورمز'!CO80="","",'لصق اكسل الفورمز'!CO80)</f>
        <v/>
      </c>
      <c r="BAR85" s="20" t="str">
        <f>IF('لصق اكسل الفورمز'!CP80="","",'لصق اكسل الفورمز'!CP80)</f>
        <v/>
      </c>
      <c r="BAS85" s="20" t="str">
        <f>IF('لصق اكسل الفورمز'!CQ80="","",'لصق اكسل الفورمز'!CQ80)</f>
        <v/>
      </c>
      <c r="BAT85" s="20" t="str">
        <f>IF('لصق اكسل الفورمز'!CR80="","",'لصق اكسل الفورمز'!CR80)</f>
        <v/>
      </c>
      <c r="BAU85" s="20" t="str">
        <f>IF('لصق اكسل الفورمز'!CS80="","",'لصق اكسل الفورمز'!CS80)</f>
        <v/>
      </c>
      <c r="BAV85" s="20" t="str">
        <f>IF('لصق اكسل الفورمز'!CT80="","",'لصق اكسل الفورمز'!CT80)</f>
        <v/>
      </c>
      <c r="BAW85" s="20" t="str">
        <f>IF('لصق اكسل الفورمز'!CU80="","",'لصق اكسل الفورمز'!CU80)</f>
        <v/>
      </c>
      <c r="BAX85" s="20" t="str">
        <f>IF('لصق اكسل الفورمز'!CV80="","",'لصق اكسل الفورمز'!CV80)</f>
        <v/>
      </c>
      <c r="BAY85" s="20" t="str">
        <f>IF('لصق اكسل الفورمز'!CW80="","",'لصق اكسل الفورمز'!CW80)</f>
        <v/>
      </c>
      <c r="BAZ85" s="20" t="str">
        <f>IF('لصق اكسل الفورمز'!CX80="","",'لصق اكسل الفورمز'!CX80)</f>
        <v/>
      </c>
      <c r="BBA85" s="20" t="str">
        <f>IF('لصق اكسل الفورمز'!CY80="","",'لصق اكسل الفورمز'!CY80)</f>
        <v/>
      </c>
      <c r="BBB85" s="20" t="str">
        <f>IF('لصق اكسل الفورمز'!CZ80="","",'لصق اكسل الفورمز'!CZ80)</f>
        <v/>
      </c>
      <c r="BBC85" s="20" t="str">
        <f>IF('لصق اكسل الفورمز'!DA80="","",'لصق اكسل الفورمز'!DA80)</f>
        <v/>
      </c>
      <c r="BBD85" s="20" t="str">
        <f>IF('لصق اكسل الفورمز'!DB80="","",'لصق اكسل الفورمز'!DB80)</f>
        <v/>
      </c>
      <c r="BBE85" s="20" t="str">
        <f>IF('لصق اكسل الفورمز'!DC80="","",'لصق اكسل الفورمز'!DC80)</f>
        <v/>
      </c>
      <c r="BBF85" s="20" t="str">
        <f>IF('لصق اكسل الفورمز'!DD80="","",'لصق اكسل الفورمز'!DD80)</f>
        <v/>
      </c>
      <c r="BBG85" s="20" t="str">
        <f>IF('لصق اكسل الفورمز'!DE80="","",'لصق اكسل الفورمز'!DE80)</f>
        <v/>
      </c>
      <c r="BBH85" s="20" t="str">
        <f>IF('لصق اكسل الفورمز'!DF80="","",'لصق اكسل الفورمز'!DF80)</f>
        <v/>
      </c>
      <c r="BBI85" s="20" t="str">
        <f>IF('لصق اكسل الفورمز'!DG80="","",'لصق اكسل الفورمز'!DG80)</f>
        <v/>
      </c>
      <c r="BBJ85" s="20" t="str">
        <f>IF('لصق اكسل الفورمز'!DH80="","",'لصق اكسل الفورمز'!DH80)</f>
        <v/>
      </c>
      <c r="BBK85" s="20" t="str">
        <f>IF('لصق اكسل الفورمز'!DI80="","",'لصق اكسل الفورمز'!DI80)</f>
        <v/>
      </c>
      <c r="BBL85" s="20" t="str">
        <f>IF('لصق اكسل الفورمز'!DJ80="","",'لصق اكسل الفورمز'!DJ80)</f>
        <v/>
      </c>
      <c r="BBM85" s="20" t="str">
        <f>IF('لصق اكسل الفورمز'!DK80="","",'لصق اكسل الفورمز'!DK80)</f>
        <v/>
      </c>
      <c r="BBN85" s="20" t="str">
        <f>IF('لصق اكسل الفورمز'!DL80="","",'لصق اكسل الفورمز'!DL80)</f>
        <v/>
      </c>
      <c r="BBO85" s="20" t="str">
        <f>IF('لصق اكسل الفورمز'!DM80="","",'لصق اكسل الفورمز'!DM80)</f>
        <v/>
      </c>
      <c r="BCU85" s="20" t="str">
        <f t="shared" si="352"/>
        <v/>
      </c>
      <c r="BCV85" s="20" t="str">
        <f t="shared" si="353"/>
        <v/>
      </c>
      <c r="BCW85" s="20" t="str">
        <f t="shared" si="354"/>
        <v/>
      </c>
      <c r="BCX85" s="20" t="str">
        <f t="shared" si="355"/>
        <v/>
      </c>
      <c r="BCY85" s="20" t="str">
        <f t="shared" si="356"/>
        <v/>
      </c>
      <c r="BCZ85" s="20" t="str">
        <f t="shared" si="357"/>
        <v/>
      </c>
      <c r="BDA85" s="20" t="str">
        <f t="shared" si="358"/>
        <v/>
      </c>
      <c r="BDB85" s="20" t="str">
        <f t="shared" si="359"/>
        <v/>
      </c>
      <c r="BDC85" s="20" t="str">
        <f t="shared" si="360"/>
        <v/>
      </c>
      <c r="BDD85" s="20" t="str">
        <f t="shared" si="361"/>
        <v/>
      </c>
      <c r="BDE85" s="20" t="str">
        <f t="shared" si="362"/>
        <v/>
      </c>
      <c r="BDF85" s="20" t="str">
        <f t="shared" si="363"/>
        <v/>
      </c>
      <c r="BDG85" s="20" t="str">
        <f t="shared" si="364"/>
        <v/>
      </c>
      <c r="BDH85" s="20" t="str">
        <f t="shared" si="365"/>
        <v/>
      </c>
      <c r="BDI85" s="20" t="str">
        <f t="shared" si="366"/>
        <v/>
      </c>
      <c r="BDJ85" s="20" t="str">
        <f t="shared" si="367"/>
        <v/>
      </c>
      <c r="BDK85" s="20" t="str">
        <f t="shared" si="368"/>
        <v/>
      </c>
      <c r="BDL85" s="20" t="str">
        <f t="shared" si="369"/>
        <v/>
      </c>
      <c r="BDM85" s="20" t="str">
        <f t="shared" si="370"/>
        <v/>
      </c>
      <c r="BDN85" s="20" t="str">
        <f t="shared" si="371"/>
        <v/>
      </c>
      <c r="BDO85" s="20" t="str">
        <f t="shared" si="372"/>
        <v/>
      </c>
      <c r="BDP85" s="20" t="str">
        <f t="shared" si="373"/>
        <v/>
      </c>
      <c r="BDQ85" s="20" t="str">
        <f t="shared" si="374"/>
        <v/>
      </c>
      <c r="BDR85" s="20" t="str">
        <f t="shared" si="375"/>
        <v/>
      </c>
      <c r="BDS85" s="20" t="str">
        <f t="shared" si="376"/>
        <v/>
      </c>
      <c r="BDT85" s="20" t="str">
        <f t="shared" si="377"/>
        <v/>
      </c>
      <c r="BDU85" s="20" t="str">
        <f t="shared" si="378"/>
        <v/>
      </c>
      <c r="BDV85" s="20" t="str">
        <f t="shared" si="379"/>
        <v/>
      </c>
      <c r="BDW85" s="20" t="str">
        <f t="shared" si="380"/>
        <v/>
      </c>
      <c r="BDX85" s="20" t="str">
        <f t="shared" si="381"/>
        <v/>
      </c>
      <c r="BDY85" s="20" t="str">
        <f t="shared" si="382"/>
        <v/>
      </c>
      <c r="BDZ85" s="20" t="str">
        <f t="shared" si="383"/>
        <v/>
      </c>
      <c r="BEA85" s="20" t="str">
        <f t="shared" si="384"/>
        <v/>
      </c>
      <c r="BEB85" s="20" t="str">
        <f t="shared" si="385"/>
        <v/>
      </c>
      <c r="BEC85" s="20" t="str">
        <f t="shared" si="386"/>
        <v/>
      </c>
      <c r="BED85" s="20" t="str">
        <f t="shared" si="387"/>
        <v/>
      </c>
      <c r="BEE85" s="20" t="str">
        <f t="shared" si="388"/>
        <v/>
      </c>
      <c r="BEF85" s="20" t="str">
        <f t="shared" si="389"/>
        <v/>
      </c>
      <c r="BEG85" s="20" t="str">
        <f t="shared" si="390"/>
        <v/>
      </c>
      <c r="BEH85" s="20" t="str">
        <f t="shared" si="391"/>
        <v/>
      </c>
      <c r="BEI85" s="20" t="str">
        <f t="shared" si="392"/>
        <v/>
      </c>
      <c r="BEJ85" s="20" t="str">
        <f t="shared" si="393"/>
        <v/>
      </c>
      <c r="BEK85" s="20" t="str">
        <f t="shared" si="394"/>
        <v/>
      </c>
      <c r="BEL85" s="20" t="str">
        <f t="shared" si="395"/>
        <v/>
      </c>
      <c r="BEM85" s="20" t="str">
        <f t="shared" si="396"/>
        <v/>
      </c>
      <c r="BEN85" s="20" t="str">
        <f t="shared" si="397"/>
        <v/>
      </c>
      <c r="BEO85" s="20" t="str">
        <f t="shared" si="398"/>
        <v/>
      </c>
      <c r="BEP85" s="20" t="str">
        <f t="shared" si="399"/>
        <v/>
      </c>
      <c r="BEQ85" s="20" t="str">
        <f t="shared" si="400"/>
        <v/>
      </c>
      <c r="BER85" s="20" t="str">
        <f t="shared" si="401"/>
        <v/>
      </c>
      <c r="BES85" s="20" t="str">
        <f t="shared" si="402"/>
        <v/>
      </c>
      <c r="BET85" s="20" t="str">
        <f t="shared" si="403"/>
        <v/>
      </c>
      <c r="BEU85" s="20" t="str">
        <f t="shared" si="404"/>
        <v/>
      </c>
      <c r="BEV85" s="20" t="str">
        <f t="shared" si="405"/>
        <v/>
      </c>
      <c r="BEW85" s="20" t="str">
        <f t="shared" si="406"/>
        <v/>
      </c>
      <c r="BEX85" s="20" t="str">
        <f t="shared" si="407"/>
        <v/>
      </c>
      <c r="BEY85" s="20" t="str">
        <f t="shared" si="408"/>
        <v/>
      </c>
      <c r="BEZ85" s="20" t="str">
        <f t="shared" si="409"/>
        <v/>
      </c>
      <c r="BFA85" s="20" t="str">
        <f t="shared" si="410"/>
        <v/>
      </c>
      <c r="BFB85" s="20" t="str">
        <f t="shared" si="411"/>
        <v/>
      </c>
      <c r="BFC85" s="20" t="str">
        <f t="shared" si="412"/>
        <v/>
      </c>
      <c r="BFD85" s="20" t="str">
        <f t="shared" si="413"/>
        <v/>
      </c>
      <c r="BFE85" s="20" t="str">
        <f t="shared" si="414"/>
        <v/>
      </c>
      <c r="BFF85" s="20" t="str">
        <f t="shared" si="415"/>
        <v/>
      </c>
      <c r="BFG85" s="20" t="str">
        <f t="shared" si="416"/>
        <v/>
      </c>
      <c r="BFH85" s="20" t="str">
        <f t="shared" si="417"/>
        <v/>
      </c>
      <c r="BFI85" s="20" t="str">
        <f t="shared" si="418"/>
        <v/>
      </c>
      <c r="BFJ85" s="20" t="str">
        <f t="shared" si="419"/>
        <v/>
      </c>
      <c r="BFK85" s="20" t="str">
        <f t="shared" si="420"/>
        <v/>
      </c>
      <c r="BFL85" s="20" t="str">
        <f t="shared" si="421"/>
        <v/>
      </c>
      <c r="BFM85" s="20" t="str">
        <f t="shared" si="422"/>
        <v/>
      </c>
      <c r="BFN85" s="20" t="str">
        <f t="shared" si="423"/>
        <v/>
      </c>
      <c r="BFO85" s="20" t="str">
        <f t="shared" si="424"/>
        <v/>
      </c>
      <c r="BFP85" s="20" t="str">
        <f t="shared" si="425"/>
        <v/>
      </c>
      <c r="BFQ85" s="20" t="str">
        <f t="shared" si="426"/>
        <v/>
      </c>
      <c r="BFR85" s="20" t="str">
        <f t="shared" si="427"/>
        <v/>
      </c>
      <c r="BFS85" s="20" t="str">
        <f t="shared" si="428"/>
        <v/>
      </c>
      <c r="BFT85" s="20" t="str">
        <f t="shared" si="429"/>
        <v/>
      </c>
      <c r="BFU85" s="20" t="str">
        <f t="shared" si="430"/>
        <v/>
      </c>
      <c r="BFV85" s="20" t="str">
        <f t="shared" si="431"/>
        <v/>
      </c>
      <c r="BFW85" s="20" t="str">
        <f t="shared" si="432"/>
        <v/>
      </c>
      <c r="BFX85" s="20" t="str">
        <f t="shared" si="433"/>
        <v/>
      </c>
      <c r="BFY85" s="20" t="str">
        <f t="shared" si="434"/>
        <v/>
      </c>
      <c r="BFZ85" s="20" t="str">
        <f t="shared" si="435"/>
        <v/>
      </c>
      <c r="BGA85" s="20" t="str">
        <f t="shared" si="436"/>
        <v/>
      </c>
      <c r="BGB85" s="20" t="str">
        <f t="shared" si="437"/>
        <v/>
      </c>
      <c r="BGC85" s="20" t="str">
        <f t="shared" si="438"/>
        <v/>
      </c>
      <c r="BGD85" s="20" t="str">
        <f t="shared" si="439"/>
        <v/>
      </c>
      <c r="BGE85" s="20" t="str">
        <f t="shared" si="440"/>
        <v/>
      </c>
      <c r="BGF85" s="20" t="str">
        <f t="shared" si="441"/>
        <v/>
      </c>
      <c r="BGG85" s="20" t="str">
        <f t="shared" si="442"/>
        <v/>
      </c>
      <c r="BGH85" s="20" t="str">
        <f t="shared" si="443"/>
        <v/>
      </c>
      <c r="BGI85" s="20" t="str">
        <f t="shared" si="444"/>
        <v/>
      </c>
      <c r="BGJ85" s="20" t="str">
        <f t="shared" si="445"/>
        <v/>
      </c>
      <c r="BGK85" s="20" t="str">
        <f t="shared" si="446"/>
        <v/>
      </c>
      <c r="BGL85" s="20" t="str">
        <f t="shared" si="447"/>
        <v/>
      </c>
      <c r="BGM85" s="20" t="str">
        <f t="shared" si="448"/>
        <v/>
      </c>
      <c r="BGN85" s="20" t="str">
        <f t="shared" si="449"/>
        <v/>
      </c>
      <c r="BGO85" s="20" t="str">
        <f t="shared" si="450"/>
        <v/>
      </c>
      <c r="BGP85" s="20" t="str">
        <f t="shared" si="451"/>
        <v/>
      </c>
      <c r="BGQ85" s="20" t="str">
        <f t="shared" si="452"/>
        <v/>
      </c>
      <c r="BGR85" s="20" t="str">
        <f t="shared" si="453"/>
        <v/>
      </c>
      <c r="BGS85" s="20" t="str">
        <f t="shared" si="454"/>
        <v/>
      </c>
      <c r="BGT85" s="20" t="str">
        <f t="shared" si="455"/>
        <v/>
      </c>
      <c r="BGU85" s="20" t="str">
        <f t="shared" si="456"/>
        <v/>
      </c>
      <c r="BGV85" s="20" t="str">
        <f t="shared" si="457"/>
        <v/>
      </c>
      <c r="BGW85" s="20" t="str">
        <f t="shared" si="458"/>
        <v/>
      </c>
      <c r="BGX85" s="20" t="str">
        <f t="shared" si="459"/>
        <v/>
      </c>
      <c r="BGY85" s="20" t="str">
        <f t="shared" si="460"/>
        <v/>
      </c>
      <c r="BGZ85" s="20" t="str">
        <f t="shared" si="461"/>
        <v/>
      </c>
      <c r="BHA85" s="20" t="str">
        <f t="shared" si="462"/>
        <v/>
      </c>
      <c r="BHB85" s="20" t="str">
        <f t="shared" si="463"/>
        <v/>
      </c>
      <c r="BHC85" s="20" t="str">
        <f t="shared" si="464"/>
        <v/>
      </c>
      <c r="BHD85" s="20" t="str">
        <f t="shared" si="465"/>
        <v/>
      </c>
      <c r="BHE85" s="20" t="str">
        <f t="shared" si="466"/>
        <v/>
      </c>
      <c r="BHF85" s="20" t="str">
        <f t="shared" si="467"/>
        <v/>
      </c>
      <c r="BHG85" s="20" t="str">
        <f t="shared" si="468"/>
        <v/>
      </c>
      <c r="BHJ85" s="20" t="str">
        <f t="shared" si="469"/>
        <v/>
      </c>
      <c r="BHL85" s="20" t="str">
        <f t="shared" ref="BHL85:BIA100" si="506">MID($BHJ85,BHL$6,1)</f>
        <v/>
      </c>
      <c r="BHM85" s="20" t="str">
        <f t="shared" si="506"/>
        <v/>
      </c>
      <c r="BHN85" s="20" t="str">
        <f t="shared" si="506"/>
        <v/>
      </c>
      <c r="BHO85" s="20" t="str">
        <f t="shared" si="506"/>
        <v/>
      </c>
      <c r="BHP85" s="20" t="str">
        <f t="shared" si="506"/>
        <v/>
      </c>
      <c r="BHQ85" s="20" t="str">
        <f t="shared" si="506"/>
        <v/>
      </c>
      <c r="BHR85" s="20" t="str">
        <f t="shared" si="506"/>
        <v/>
      </c>
      <c r="BHS85" s="20" t="str">
        <f t="shared" si="506"/>
        <v/>
      </c>
      <c r="BHT85" s="20" t="str">
        <f t="shared" si="506"/>
        <v/>
      </c>
      <c r="BHU85" s="20" t="str">
        <f t="shared" si="506"/>
        <v/>
      </c>
      <c r="BHV85" s="20" t="str">
        <f t="shared" si="506"/>
        <v/>
      </c>
      <c r="BHW85" s="20" t="str">
        <f t="shared" si="506"/>
        <v/>
      </c>
      <c r="BHX85" s="20" t="str">
        <f t="shared" si="506"/>
        <v/>
      </c>
      <c r="BHY85" s="20" t="str">
        <f t="shared" si="506"/>
        <v/>
      </c>
      <c r="BHZ85" s="20" t="str">
        <f t="shared" si="506"/>
        <v/>
      </c>
      <c r="BIA85" s="20" t="str">
        <f t="shared" si="506"/>
        <v/>
      </c>
      <c r="BIB85" s="20" t="str">
        <f t="shared" si="482"/>
        <v/>
      </c>
      <c r="BIC85" s="20" t="str">
        <f t="shared" si="482"/>
        <v/>
      </c>
      <c r="BID85" s="20" t="str">
        <f t="shared" si="482"/>
        <v/>
      </c>
      <c r="BIE85" s="20" t="str">
        <f t="shared" si="482"/>
        <v/>
      </c>
    </row>
    <row r="86" spans="1:104 1303:1591" ht="14.5">
      <c r="A86" s="523">
        <v>80</v>
      </c>
      <c r="B86" s="510" t="str">
        <f>IF('لصق اكسل الفورمز'!E81="","",'لصق اكسل الفورمز'!E81)</f>
        <v/>
      </c>
      <c r="C86" s="510" t="str">
        <f t="shared" si="316"/>
        <v/>
      </c>
      <c r="D86" s="510" t="str">
        <f t="shared" si="483"/>
        <v/>
      </c>
      <c r="E86" s="510" t="str">
        <f t="shared" si="484"/>
        <v/>
      </c>
      <c r="F86" s="510" t="str">
        <f t="shared" si="485"/>
        <v/>
      </c>
      <c r="G86" s="510" t="str">
        <f t="shared" si="486"/>
        <v/>
      </c>
      <c r="H86" s="510" t="str">
        <f t="shared" si="487"/>
        <v/>
      </c>
      <c r="I86" s="510" t="str">
        <f t="shared" si="488"/>
        <v/>
      </c>
      <c r="J86" s="510" t="str">
        <f t="shared" si="489"/>
        <v/>
      </c>
      <c r="K86" s="510" t="str">
        <f t="shared" si="490"/>
        <v/>
      </c>
      <c r="L86" s="510" t="str">
        <f t="shared" si="471"/>
        <v/>
      </c>
      <c r="M86" s="510" t="str">
        <f t="shared" si="472"/>
        <v/>
      </c>
      <c r="N86" s="510" t="str">
        <f t="shared" si="473"/>
        <v/>
      </c>
      <c r="O86" s="510" t="str">
        <f t="shared" si="474"/>
        <v/>
      </c>
      <c r="P86" s="510" t="str">
        <f t="shared" si="475"/>
        <v/>
      </c>
      <c r="Q86" s="510" t="str">
        <f t="shared" si="476"/>
        <v/>
      </c>
      <c r="R86" s="510" t="str">
        <f t="shared" si="477"/>
        <v/>
      </c>
      <c r="S86" s="510" t="str">
        <f t="shared" si="478"/>
        <v/>
      </c>
      <c r="T86" s="510" t="str">
        <f t="shared" si="479"/>
        <v/>
      </c>
      <c r="U86" s="510" t="str">
        <f t="shared" si="480"/>
        <v/>
      </c>
      <c r="V86" s="510" t="str">
        <f t="shared" si="481"/>
        <v/>
      </c>
      <c r="W86" s="527" t="str">
        <f t="shared" si="317"/>
        <v/>
      </c>
      <c r="X86" s="510" t="str">
        <f t="shared" si="318"/>
        <v/>
      </c>
      <c r="Y86" s="564" t="str">
        <f t="shared" si="319"/>
        <v/>
      </c>
      <c r="AL86" s="20">
        <f t="shared" si="320"/>
        <v>0</v>
      </c>
      <c r="AM86" s="20">
        <f t="shared" si="321"/>
        <v>0</v>
      </c>
      <c r="AO86" s="20" t="str">
        <f t="shared" si="322"/>
        <v/>
      </c>
      <c r="AQ86" s="20" t="str">
        <f t="shared" si="470"/>
        <v/>
      </c>
      <c r="AR86" s="20" t="str">
        <f t="shared" si="323"/>
        <v/>
      </c>
      <c r="AS86" s="20" t="str">
        <f t="shared" si="324"/>
        <v/>
      </c>
      <c r="AT86" s="20" t="str">
        <f t="shared" si="325"/>
        <v/>
      </c>
      <c r="AU86" s="20" t="str">
        <f t="shared" si="326"/>
        <v/>
      </c>
      <c r="AV86" s="20" t="str">
        <f t="shared" si="327"/>
        <v/>
      </c>
      <c r="AW86" s="20" t="str">
        <f t="shared" si="328"/>
        <v/>
      </c>
      <c r="AX86" s="20" t="str">
        <f t="shared" si="329"/>
        <v/>
      </c>
      <c r="AY86" s="20" t="str">
        <f t="shared" si="330"/>
        <v/>
      </c>
      <c r="AZ86" s="20" t="str">
        <f t="shared" si="331"/>
        <v/>
      </c>
      <c r="BA86" s="20" t="str">
        <f t="shared" si="332"/>
        <v/>
      </c>
      <c r="BB86" s="20" t="str">
        <f t="shared" si="333"/>
        <v/>
      </c>
      <c r="BC86" s="20" t="str">
        <f t="shared" si="334"/>
        <v/>
      </c>
      <c r="BD86" s="20" t="str">
        <f t="shared" si="335"/>
        <v/>
      </c>
      <c r="BE86" s="20" t="str">
        <f t="shared" si="336"/>
        <v/>
      </c>
      <c r="BF86" s="20" t="str">
        <f t="shared" si="337"/>
        <v/>
      </c>
      <c r="BG86" s="20" t="str">
        <f t="shared" si="338"/>
        <v/>
      </c>
      <c r="BH86" s="20" t="str">
        <f t="shared" si="339"/>
        <v/>
      </c>
      <c r="BI86" s="20" t="str">
        <f t="shared" si="340"/>
        <v/>
      </c>
      <c r="BJ86" s="20" t="str">
        <f t="shared" si="341"/>
        <v/>
      </c>
      <c r="BL86" s="38" t="e">
        <f t="shared" si="342"/>
        <v>#DIV/0!</v>
      </c>
      <c r="BM86" s="4">
        <f t="shared" si="343"/>
        <v>0</v>
      </c>
      <c r="BN86" s="4">
        <f t="shared" si="344"/>
        <v>0</v>
      </c>
      <c r="BO86" s="4">
        <f t="shared" si="345"/>
        <v>0</v>
      </c>
      <c r="BP86" s="173" t="str">
        <f t="shared" si="346"/>
        <v/>
      </c>
      <c r="BQ86" s="4">
        <f t="shared" si="347"/>
        <v>0</v>
      </c>
      <c r="BT86" s="268" t="str">
        <f t="shared" si="348"/>
        <v/>
      </c>
      <c r="BU86" s="268" t="str">
        <f t="shared" si="349"/>
        <v/>
      </c>
      <c r="BX86" s="20">
        <f t="shared" si="350"/>
        <v>1</v>
      </c>
      <c r="CG86" s="20" t="str">
        <f t="shared" si="351"/>
        <v/>
      </c>
      <c r="CH86" s="20" t="str">
        <f t="shared" ref="CH86:CH149" si="507">IFERROR(D86*1,"")</f>
        <v/>
      </c>
      <c r="CI86" s="20" t="str">
        <f t="shared" ref="CI86:CI149" si="508">IFERROR(E86*1,"")</f>
        <v/>
      </c>
      <c r="CJ86" s="20" t="str">
        <f t="shared" ref="CJ86:CJ149" si="509">IFERROR(F86*1,"")</f>
        <v/>
      </c>
      <c r="CK86" s="20" t="str">
        <f t="shared" si="491"/>
        <v/>
      </c>
      <c r="CL86" s="20" t="str">
        <f t="shared" si="492"/>
        <v/>
      </c>
      <c r="CM86" s="20" t="str">
        <f t="shared" si="493"/>
        <v/>
      </c>
      <c r="CN86" s="20" t="str">
        <f t="shared" si="494"/>
        <v/>
      </c>
      <c r="CO86" s="20" t="str">
        <f t="shared" si="495"/>
        <v/>
      </c>
      <c r="CP86" s="20" t="str">
        <f t="shared" si="496"/>
        <v/>
      </c>
      <c r="CQ86" s="20" t="str">
        <f t="shared" si="497"/>
        <v/>
      </c>
      <c r="CR86" s="20" t="str">
        <f t="shared" si="498"/>
        <v/>
      </c>
      <c r="CS86" s="20" t="str">
        <f t="shared" si="499"/>
        <v/>
      </c>
      <c r="CT86" s="20" t="str">
        <f t="shared" si="500"/>
        <v/>
      </c>
      <c r="CU86" s="20" t="str">
        <f t="shared" si="501"/>
        <v/>
      </c>
      <c r="CV86" s="20" t="str">
        <f t="shared" si="502"/>
        <v/>
      </c>
      <c r="CW86" s="20" t="str">
        <f t="shared" si="503"/>
        <v/>
      </c>
      <c r="CX86" s="20" t="str">
        <f t="shared" si="504"/>
        <v/>
      </c>
      <c r="CY86" s="20" t="str">
        <f t="shared" si="505"/>
        <v/>
      </c>
      <c r="CZ86" s="20" t="str">
        <f t="shared" si="505"/>
        <v/>
      </c>
      <c r="AXC86" s="20" t="str">
        <f>IF('لصق اكسل الفورمز'!A81="","",'لصق اكسل الفورمز'!A81)</f>
        <v/>
      </c>
      <c r="AXD86" s="20" t="str">
        <f>IF('لصق اكسل الفورمز'!B81="","",'لصق اكسل الفورمز'!B81)</f>
        <v/>
      </c>
      <c r="AXE86" s="20" t="str">
        <f>IF('لصق اكسل الفورمز'!C81="","",'لصق اكسل الفورمز'!C81)</f>
        <v/>
      </c>
      <c r="AXF86" s="20" t="str">
        <f>IF('لصق اكسل الفورمز'!D81="","",'لصق اكسل الفورمز'!D81)</f>
        <v/>
      </c>
      <c r="AXG86" s="20" t="str">
        <f>IF('لصق اكسل الفورمز'!E81="","",'لصق اكسل الفورمز'!E81)</f>
        <v/>
      </c>
      <c r="AXH86" s="20" t="str">
        <f>IF('لصق اكسل الفورمز'!F81="","",'لصق اكسل الفورمز'!F81)</f>
        <v/>
      </c>
      <c r="AXI86" s="20" t="str">
        <f>IF('لصق اكسل الفورمز'!G81="","",'لصق اكسل الفورمز'!G81)</f>
        <v/>
      </c>
      <c r="AXJ86" s="20" t="str">
        <f>IF('لصق اكسل الفورمز'!H81="","",'لصق اكسل الفورمز'!H81)</f>
        <v/>
      </c>
      <c r="AXK86" s="20" t="str">
        <f>IF('لصق اكسل الفورمز'!I81="","",'لصق اكسل الفورمز'!I81)</f>
        <v/>
      </c>
      <c r="AXL86" s="20" t="str">
        <f>IF('لصق اكسل الفورمز'!J81="","",'لصق اكسل الفورمز'!J81)</f>
        <v/>
      </c>
      <c r="AXM86" s="20" t="str">
        <f>IF('لصق اكسل الفورمز'!K81="","",'لصق اكسل الفورمز'!K81)</f>
        <v/>
      </c>
      <c r="AXN86" s="20" t="str">
        <f>IF('لصق اكسل الفورمز'!L81="","",'لصق اكسل الفورمز'!L81)</f>
        <v/>
      </c>
      <c r="AXO86" s="20" t="str">
        <f>IF('لصق اكسل الفورمز'!M81="","",'لصق اكسل الفورمز'!M81)</f>
        <v/>
      </c>
      <c r="AXP86" s="20" t="str">
        <f>IF('لصق اكسل الفورمز'!N81="","",'لصق اكسل الفورمز'!N81)</f>
        <v/>
      </c>
      <c r="AXQ86" s="20" t="str">
        <f>IF('لصق اكسل الفورمز'!O81="","",'لصق اكسل الفورمز'!O81)</f>
        <v/>
      </c>
      <c r="AXR86" s="20" t="str">
        <f>IF('لصق اكسل الفورمز'!P81="","",'لصق اكسل الفورمز'!P81)</f>
        <v/>
      </c>
      <c r="AXS86" s="20" t="str">
        <f>IF('لصق اكسل الفورمز'!Q81="","",'لصق اكسل الفورمز'!Q81)</f>
        <v/>
      </c>
      <c r="AXT86" s="20" t="str">
        <f>IF('لصق اكسل الفورمز'!R81="","",'لصق اكسل الفورمز'!R81)</f>
        <v/>
      </c>
      <c r="AXU86" s="20" t="str">
        <f>IF('لصق اكسل الفورمز'!S81="","",'لصق اكسل الفورمز'!S81)</f>
        <v/>
      </c>
      <c r="AXV86" s="20" t="str">
        <f>IF('لصق اكسل الفورمز'!T81="","",'لصق اكسل الفورمز'!T81)</f>
        <v/>
      </c>
      <c r="AXW86" s="20" t="str">
        <f>IF('لصق اكسل الفورمز'!U81="","",'لصق اكسل الفورمز'!U81)</f>
        <v/>
      </c>
      <c r="AXX86" s="20" t="str">
        <f>IF('لصق اكسل الفورمز'!V81="","",'لصق اكسل الفورمز'!V81)</f>
        <v/>
      </c>
      <c r="AXY86" s="20" t="str">
        <f>IF('لصق اكسل الفورمز'!W81="","",'لصق اكسل الفورمز'!W81)</f>
        <v/>
      </c>
      <c r="AXZ86" s="20" t="str">
        <f>IF('لصق اكسل الفورمز'!X81="","",'لصق اكسل الفورمز'!X81)</f>
        <v/>
      </c>
      <c r="AYA86" s="20" t="str">
        <f>IF('لصق اكسل الفورمز'!Y81="","",'لصق اكسل الفورمز'!Y81)</f>
        <v/>
      </c>
      <c r="AYB86" s="20" t="str">
        <f>IF('لصق اكسل الفورمز'!Z81="","",'لصق اكسل الفورمز'!Z81)</f>
        <v/>
      </c>
      <c r="AYC86" s="20" t="str">
        <f>IF('لصق اكسل الفورمز'!AA81="","",'لصق اكسل الفورمز'!AA81)</f>
        <v/>
      </c>
      <c r="AYD86" s="20" t="str">
        <f>IF('لصق اكسل الفورمز'!AB81="","",'لصق اكسل الفورمز'!AB81)</f>
        <v/>
      </c>
      <c r="AYE86" s="20" t="str">
        <f>IF('لصق اكسل الفورمز'!AC81="","",'لصق اكسل الفورمز'!AC81)</f>
        <v/>
      </c>
      <c r="AYF86" s="20" t="str">
        <f>IF('لصق اكسل الفورمز'!AD81="","",'لصق اكسل الفورمز'!AD81)</f>
        <v/>
      </c>
      <c r="AYG86" s="20" t="str">
        <f>IF('لصق اكسل الفورمز'!AE81="","",'لصق اكسل الفورمز'!AE81)</f>
        <v/>
      </c>
      <c r="AYH86" s="20" t="str">
        <f>IF('لصق اكسل الفورمز'!AF81="","",'لصق اكسل الفورمز'!AF81)</f>
        <v/>
      </c>
      <c r="AYI86" s="20" t="str">
        <f>IF('لصق اكسل الفورمز'!AG81="","",'لصق اكسل الفورمز'!AG81)</f>
        <v/>
      </c>
      <c r="AYJ86" s="20" t="str">
        <f>IF('لصق اكسل الفورمز'!AH81="","",'لصق اكسل الفورمز'!AH81)</f>
        <v/>
      </c>
      <c r="AYK86" s="20" t="str">
        <f>IF('لصق اكسل الفورمز'!AI81="","",'لصق اكسل الفورمز'!AI81)</f>
        <v/>
      </c>
      <c r="AYL86" s="20" t="str">
        <f>IF('لصق اكسل الفورمز'!AJ81="","",'لصق اكسل الفورمز'!AJ81)</f>
        <v/>
      </c>
      <c r="AYM86" s="20" t="str">
        <f>IF('لصق اكسل الفورمز'!AK81="","",'لصق اكسل الفورمز'!AK81)</f>
        <v/>
      </c>
      <c r="AYN86" s="20" t="str">
        <f>IF('لصق اكسل الفورمز'!AL81="","",'لصق اكسل الفورمز'!AL81)</f>
        <v/>
      </c>
      <c r="AYO86" s="20" t="str">
        <f>IF('لصق اكسل الفورمز'!AM81="","",'لصق اكسل الفورمز'!AM81)</f>
        <v/>
      </c>
      <c r="AYP86" s="20" t="str">
        <f>IF('لصق اكسل الفورمز'!AN81="","",'لصق اكسل الفورمز'!AN81)</f>
        <v/>
      </c>
      <c r="AYQ86" s="20" t="str">
        <f>IF('لصق اكسل الفورمز'!AO81="","",'لصق اكسل الفورمز'!AO81)</f>
        <v/>
      </c>
      <c r="AYR86" s="20" t="str">
        <f>IF('لصق اكسل الفورمز'!AP81="","",'لصق اكسل الفورمز'!AP81)</f>
        <v/>
      </c>
      <c r="AYS86" s="20" t="str">
        <f>IF('لصق اكسل الفورمز'!AQ81="","",'لصق اكسل الفورمز'!AQ81)</f>
        <v/>
      </c>
      <c r="AYT86" s="20" t="str">
        <f>IF('لصق اكسل الفورمز'!AR81="","",'لصق اكسل الفورمز'!AR81)</f>
        <v/>
      </c>
      <c r="AYU86" s="20" t="str">
        <f>IF('لصق اكسل الفورمز'!AS81="","",'لصق اكسل الفورمز'!AS81)</f>
        <v/>
      </c>
      <c r="AYV86" s="20" t="str">
        <f>IF('لصق اكسل الفورمز'!AT81="","",'لصق اكسل الفورمز'!AT81)</f>
        <v/>
      </c>
      <c r="AYW86" s="20" t="str">
        <f>IF('لصق اكسل الفورمز'!AU81="","",'لصق اكسل الفورمز'!AU81)</f>
        <v/>
      </c>
      <c r="AYX86" s="20" t="str">
        <f>IF('لصق اكسل الفورمز'!AV81="","",'لصق اكسل الفورمز'!AV81)</f>
        <v/>
      </c>
      <c r="AYY86" s="20" t="str">
        <f>IF('لصق اكسل الفورمز'!AW81="","",'لصق اكسل الفورمز'!AW81)</f>
        <v/>
      </c>
      <c r="AYZ86" s="20" t="str">
        <f>IF('لصق اكسل الفورمز'!AX81="","",'لصق اكسل الفورمز'!AX81)</f>
        <v/>
      </c>
      <c r="AZA86" s="20" t="str">
        <f>IF('لصق اكسل الفورمز'!AY81="","",'لصق اكسل الفورمز'!AY81)</f>
        <v/>
      </c>
      <c r="AZB86" s="20" t="str">
        <f>IF('لصق اكسل الفورمز'!AZ81="","",'لصق اكسل الفورمز'!AZ81)</f>
        <v/>
      </c>
      <c r="AZC86" s="20" t="str">
        <f>IF('لصق اكسل الفورمز'!BA81="","",'لصق اكسل الفورمز'!BA81)</f>
        <v/>
      </c>
      <c r="AZD86" s="20" t="str">
        <f>IF('لصق اكسل الفورمز'!BB81="","",'لصق اكسل الفورمز'!BB81)</f>
        <v/>
      </c>
      <c r="AZE86" s="20" t="str">
        <f>IF('لصق اكسل الفورمز'!BC81="","",'لصق اكسل الفورمز'!BC81)</f>
        <v/>
      </c>
      <c r="AZF86" s="20" t="str">
        <f>IF('لصق اكسل الفورمز'!BD81="","",'لصق اكسل الفورمز'!BD81)</f>
        <v/>
      </c>
      <c r="AZG86" s="20" t="str">
        <f>IF('لصق اكسل الفورمز'!BE81="","",'لصق اكسل الفورمز'!BE81)</f>
        <v/>
      </c>
      <c r="AZH86" s="20" t="str">
        <f>IF('لصق اكسل الفورمز'!BF81="","",'لصق اكسل الفورمز'!BF81)</f>
        <v/>
      </c>
      <c r="AZI86" s="20" t="str">
        <f>IF('لصق اكسل الفورمز'!BG81="","",'لصق اكسل الفورمز'!BG81)</f>
        <v/>
      </c>
      <c r="AZJ86" s="20" t="str">
        <f>IF('لصق اكسل الفورمز'!BH81="","",'لصق اكسل الفورمز'!BH81)</f>
        <v/>
      </c>
      <c r="AZK86" s="20" t="str">
        <f>IF('لصق اكسل الفورمز'!BI81="","",'لصق اكسل الفورمز'!BI81)</f>
        <v/>
      </c>
      <c r="AZL86" s="20" t="str">
        <f>IF('لصق اكسل الفورمز'!BJ81="","",'لصق اكسل الفورمز'!BJ81)</f>
        <v/>
      </c>
      <c r="AZM86" s="20" t="str">
        <f>IF('لصق اكسل الفورمز'!BK81="","",'لصق اكسل الفورمز'!BK81)</f>
        <v/>
      </c>
      <c r="AZN86" s="20" t="str">
        <f>IF('لصق اكسل الفورمز'!BL81="","",'لصق اكسل الفورمز'!BL81)</f>
        <v/>
      </c>
      <c r="AZO86" s="20" t="str">
        <f>IF('لصق اكسل الفورمز'!BM81="","",'لصق اكسل الفورمز'!BM81)</f>
        <v/>
      </c>
      <c r="AZP86" s="20" t="str">
        <f>IF('لصق اكسل الفورمز'!BN81="","",'لصق اكسل الفورمز'!BN81)</f>
        <v/>
      </c>
      <c r="AZQ86" s="20" t="str">
        <f>IF('لصق اكسل الفورمز'!BO81="","",'لصق اكسل الفورمز'!BO81)</f>
        <v/>
      </c>
      <c r="AZR86" s="20" t="str">
        <f>IF('لصق اكسل الفورمز'!BP81="","",'لصق اكسل الفورمز'!BP81)</f>
        <v/>
      </c>
      <c r="AZS86" s="20" t="str">
        <f>IF('لصق اكسل الفورمز'!BQ81="","",'لصق اكسل الفورمز'!BQ81)</f>
        <v/>
      </c>
      <c r="AZT86" s="20" t="str">
        <f>IF('لصق اكسل الفورمز'!BR81="","",'لصق اكسل الفورمز'!BR81)</f>
        <v/>
      </c>
      <c r="AZU86" s="20" t="str">
        <f>IF('لصق اكسل الفورمز'!BS81="","",'لصق اكسل الفورمز'!BS81)</f>
        <v/>
      </c>
      <c r="AZV86" s="20" t="str">
        <f>IF('لصق اكسل الفورمز'!BT81="","",'لصق اكسل الفورمز'!BT81)</f>
        <v/>
      </c>
      <c r="AZW86" s="20" t="str">
        <f>IF('لصق اكسل الفورمز'!BU81="","",'لصق اكسل الفورمز'!BU81)</f>
        <v/>
      </c>
      <c r="AZX86" s="20" t="str">
        <f>IF('لصق اكسل الفورمز'!BV81="","",'لصق اكسل الفورمز'!BV81)</f>
        <v/>
      </c>
      <c r="AZY86" s="20" t="str">
        <f>IF('لصق اكسل الفورمز'!BW81="","",'لصق اكسل الفورمز'!BW81)</f>
        <v/>
      </c>
      <c r="AZZ86" s="20" t="str">
        <f>IF('لصق اكسل الفورمز'!BX81="","",'لصق اكسل الفورمز'!BX81)</f>
        <v/>
      </c>
      <c r="BAA86" s="20" t="str">
        <f>IF('لصق اكسل الفورمز'!BY81="","",'لصق اكسل الفورمز'!BY81)</f>
        <v/>
      </c>
      <c r="BAB86" s="20" t="str">
        <f>IF('لصق اكسل الفورمز'!BZ81="","",'لصق اكسل الفورمز'!BZ81)</f>
        <v/>
      </c>
      <c r="BAC86" s="20" t="str">
        <f>IF('لصق اكسل الفورمز'!CA81="","",'لصق اكسل الفورمز'!CA81)</f>
        <v/>
      </c>
      <c r="BAD86" s="20" t="str">
        <f>IF('لصق اكسل الفورمز'!CB81="","",'لصق اكسل الفورمز'!CB81)</f>
        <v/>
      </c>
      <c r="BAE86" s="20" t="str">
        <f>IF('لصق اكسل الفورمز'!CC81="","",'لصق اكسل الفورمز'!CC81)</f>
        <v/>
      </c>
      <c r="BAF86" s="20" t="str">
        <f>IF('لصق اكسل الفورمز'!CD81="","",'لصق اكسل الفورمز'!CD81)</f>
        <v/>
      </c>
      <c r="BAG86" s="20" t="str">
        <f>IF('لصق اكسل الفورمز'!CE81="","",'لصق اكسل الفورمز'!CE81)</f>
        <v/>
      </c>
      <c r="BAH86" s="20" t="str">
        <f>IF('لصق اكسل الفورمز'!CF81="","",'لصق اكسل الفورمز'!CF81)</f>
        <v/>
      </c>
      <c r="BAI86" s="20" t="str">
        <f>IF('لصق اكسل الفورمز'!CG81="","",'لصق اكسل الفورمز'!CG81)</f>
        <v/>
      </c>
      <c r="BAJ86" s="20" t="str">
        <f>IF('لصق اكسل الفورمز'!CH81="","",'لصق اكسل الفورمز'!CH81)</f>
        <v/>
      </c>
      <c r="BAK86" s="20" t="str">
        <f>IF('لصق اكسل الفورمز'!CI81="","",'لصق اكسل الفورمز'!CI81)</f>
        <v/>
      </c>
      <c r="BAL86" s="20" t="str">
        <f>IF('لصق اكسل الفورمز'!CJ81="","",'لصق اكسل الفورمز'!CJ81)</f>
        <v/>
      </c>
      <c r="BAM86" s="20" t="str">
        <f>IF('لصق اكسل الفورمز'!CK81="","",'لصق اكسل الفورمز'!CK81)</f>
        <v/>
      </c>
      <c r="BAN86" s="20" t="str">
        <f>IF('لصق اكسل الفورمز'!CL81="","",'لصق اكسل الفورمز'!CL81)</f>
        <v/>
      </c>
      <c r="BAO86" s="20" t="str">
        <f>IF('لصق اكسل الفورمز'!CM81="","",'لصق اكسل الفورمز'!CM81)</f>
        <v/>
      </c>
      <c r="BAP86" s="20" t="str">
        <f>IF('لصق اكسل الفورمز'!CN81="","",'لصق اكسل الفورمز'!CN81)</f>
        <v/>
      </c>
      <c r="BAQ86" s="20" t="str">
        <f>IF('لصق اكسل الفورمز'!CO81="","",'لصق اكسل الفورمز'!CO81)</f>
        <v/>
      </c>
      <c r="BAR86" s="20" t="str">
        <f>IF('لصق اكسل الفورمز'!CP81="","",'لصق اكسل الفورمز'!CP81)</f>
        <v/>
      </c>
      <c r="BAS86" s="20" t="str">
        <f>IF('لصق اكسل الفورمز'!CQ81="","",'لصق اكسل الفورمز'!CQ81)</f>
        <v/>
      </c>
      <c r="BAT86" s="20" t="str">
        <f>IF('لصق اكسل الفورمز'!CR81="","",'لصق اكسل الفورمز'!CR81)</f>
        <v/>
      </c>
      <c r="BAU86" s="20" t="str">
        <f>IF('لصق اكسل الفورمز'!CS81="","",'لصق اكسل الفورمز'!CS81)</f>
        <v/>
      </c>
      <c r="BAV86" s="20" t="str">
        <f>IF('لصق اكسل الفورمز'!CT81="","",'لصق اكسل الفورمز'!CT81)</f>
        <v/>
      </c>
      <c r="BAW86" s="20" t="str">
        <f>IF('لصق اكسل الفورمز'!CU81="","",'لصق اكسل الفورمز'!CU81)</f>
        <v/>
      </c>
      <c r="BAX86" s="20" t="str">
        <f>IF('لصق اكسل الفورمز'!CV81="","",'لصق اكسل الفورمز'!CV81)</f>
        <v/>
      </c>
      <c r="BAY86" s="20" t="str">
        <f>IF('لصق اكسل الفورمز'!CW81="","",'لصق اكسل الفورمز'!CW81)</f>
        <v/>
      </c>
      <c r="BAZ86" s="20" t="str">
        <f>IF('لصق اكسل الفورمز'!CX81="","",'لصق اكسل الفورمز'!CX81)</f>
        <v/>
      </c>
      <c r="BBA86" s="20" t="str">
        <f>IF('لصق اكسل الفورمز'!CY81="","",'لصق اكسل الفورمز'!CY81)</f>
        <v/>
      </c>
      <c r="BBB86" s="20" t="str">
        <f>IF('لصق اكسل الفورمز'!CZ81="","",'لصق اكسل الفورمز'!CZ81)</f>
        <v/>
      </c>
      <c r="BBC86" s="20" t="str">
        <f>IF('لصق اكسل الفورمز'!DA81="","",'لصق اكسل الفورمز'!DA81)</f>
        <v/>
      </c>
      <c r="BBD86" s="20" t="str">
        <f>IF('لصق اكسل الفورمز'!DB81="","",'لصق اكسل الفورمز'!DB81)</f>
        <v/>
      </c>
      <c r="BBE86" s="20" t="str">
        <f>IF('لصق اكسل الفورمز'!DC81="","",'لصق اكسل الفورمز'!DC81)</f>
        <v/>
      </c>
      <c r="BBF86" s="20" t="str">
        <f>IF('لصق اكسل الفورمز'!DD81="","",'لصق اكسل الفورمز'!DD81)</f>
        <v/>
      </c>
      <c r="BBG86" s="20" t="str">
        <f>IF('لصق اكسل الفورمز'!DE81="","",'لصق اكسل الفورمز'!DE81)</f>
        <v/>
      </c>
      <c r="BBH86" s="20" t="str">
        <f>IF('لصق اكسل الفورمز'!DF81="","",'لصق اكسل الفورمز'!DF81)</f>
        <v/>
      </c>
      <c r="BBI86" s="20" t="str">
        <f>IF('لصق اكسل الفورمز'!DG81="","",'لصق اكسل الفورمز'!DG81)</f>
        <v/>
      </c>
      <c r="BBJ86" s="20" t="str">
        <f>IF('لصق اكسل الفورمز'!DH81="","",'لصق اكسل الفورمز'!DH81)</f>
        <v/>
      </c>
      <c r="BBK86" s="20" t="str">
        <f>IF('لصق اكسل الفورمز'!DI81="","",'لصق اكسل الفورمز'!DI81)</f>
        <v/>
      </c>
      <c r="BBL86" s="20" t="str">
        <f>IF('لصق اكسل الفورمز'!DJ81="","",'لصق اكسل الفورمز'!DJ81)</f>
        <v/>
      </c>
      <c r="BBM86" s="20" t="str">
        <f>IF('لصق اكسل الفورمز'!DK81="","",'لصق اكسل الفورمز'!DK81)</f>
        <v/>
      </c>
      <c r="BBN86" s="20" t="str">
        <f>IF('لصق اكسل الفورمز'!DL81="","",'لصق اكسل الفورمز'!DL81)</f>
        <v/>
      </c>
      <c r="BBO86" s="20" t="str">
        <f>IF('لصق اكسل الفورمز'!DM81="","",'لصق اكسل الفورمز'!DM81)</f>
        <v/>
      </c>
      <c r="BCU86" s="20" t="str">
        <f t="shared" si="352"/>
        <v/>
      </c>
      <c r="BCV86" s="20" t="str">
        <f t="shared" si="353"/>
        <v/>
      </c>
      <c r="BCW86" s="20" t="str">
        <f t="shared" si="354"/>
        <v/>
      </c>
      <c r="BCX86" s="20" t="str">
        <f t="shared" si="355"/>
        <v/>
      </c>
      <c r="BCY86" s="20" t="str">
        <f t="shared" si="356"/>
        <v/>
      </c>
      <c r="BCZ86" s="20" t="str">
        <f t="shared" si="357"/>
        <v/>
      </c>
      <c r="BDA86" s="20" t="str">
        <f t="shared" si="358"/>
        <v/>
      </c>
      <c r="BDB86" s="20" t="str">
        <f t="shared" si="359"/>
        <v/>
      </c>
      <c r="BDC86" s="20" t="str">
        <f t="shared" si="360"/>
        <v/>
      </c>
      <c r="BDD86" s="20" t="str">
        <f t="shared" si="361"/>
        <v/>
      </c>
      <c r="BDE86" s="20" t="str">
        <f t="shared" si="362"/>
        <v/>
      </c>
      <c r="BDF86" s="20" t="str">
        <f t="shared" si="363"/>
        <v/>
      </c>
      <c r="BDG86" s="20" t="str">
        <f t="shared" si="364"/>
        <v/>
      </c>
      <c r="BDH86" s="20" t="str">
        <f t="shared" si="365"/>
        <v/>
      </c>
      <c r="BDI86" s="20" t="str">
        <f t="shared" si="366"/>
        <v/>
      </c>
      <c r="BDJ86" s="20" t="str">
        <f t="shared" si="367"/>
        <v/>
      </c>
      <c r="BDK86" s="20" t="str">
        <f t="shared" si="368"/>
        <v/>
      </c>
      <c r="BDL86" s="20" t="str">
        <f t="shared" si="369"/>
        <v/>
      </c>
      <c r="BDM86" s="20" t="str">
        <f t="shared" si="370"/>
        <v/>
      </c>
      <c r="BDN86" s="20" t="str">
        <f t="shared" si="371"/>
        <v/>
      </c>
      <c r="BDO86" s="20" t="str">
        <f t="shared" si="372"/>
        <v/>
      </c>
      <c r="BDP86" s="20" t="str">
        <f t="shared" si="373"/>
        <v/>
      </c>
      <c r="BDQ86" s="20" t="str">
        <f t="shared" si="374"/>
        <v/>
      </c>
      <c r="BDR86" s="20" t="str">
        <f t="shared" si="375"/>
        <v/>
      </c>
      <c r="BDS86" s="20" t="str">
        <f t="shared" si="376"/>
        <v/>
      </c>
      <c r="BDT86" s="20" t="str">
        <f t="shared" si="377"/>
        <v/>
      </c>
      <c r="BDU86" s="20" t="str">
        <f t="shared" si="378"/>
        <v/>
      </c>
      <c r="BDV86" s="20" t="str">
        <f t="shared" si="379"/>
        <v/>
      </c>
      <c r="BDW86" s="20" t="str">
        <f t="shared" si="380"/>
        <v/>
      </c>
      <c r="BDX86" s="20" t="str">
        <f t="shared" si="381"/>
        <v/>
      </c>
      <c r="BDY86" s="20" t="str">
        <f t="shared" si="382"/>
        <v/>
      </c>
      <c r="BDZ86" s="20" t="str">
        <f t="shared" si="383"/>
        <v/>
      </c>
      <c r="BEA86" s="20" t="str">
        <f t="shared" si="384"/>
        <v/>
      </c>
      <c r="BEB86" s="20" t="str">
        <f t="shared" si="385"/>
        <v/>
      </c>
      <c r="BEC86" s="20" t="str">
        <f t="shared" si="386"/>
        <v/>
      </c>
      <c r="BED86" s="20" t="str">
        <f t="shared" si="387"/>
        <v/>
      </c>
      <c r="BEE86" s="20" t="str">
        <f t="shared" si="388"/>
        <v/>
      </c>
      <c r="BEF86" s="20" t="str">
        <f t="shared" si="389"/>
        <v/>
      </c>
      <c r="BEG86" s="20" t="str">
        <f t="shared" si="390"/>
        <v/>
      </c>
      <c r="BEH86" s="20" t="str">
        <f t="shared" si="391"/>
        <v/>
      </c>
      <c r="BEI86" s="20" t="str">
        <f t="shared" si="392"/>
        <v/>
      </c>
      <c r="BEJ86" s="20" t="str">
        <f t="shared" si="393"/>
        <v/>
      </c>
      <c r="BEK86" s="20" t="str">
        <f t="shared" si="394"/>
        <v/>
      </c>
      <c r="BEL86" s="20" t="str">
        <f t="shared" si="395"/>
        <v/>
      </c>
      <c r="BEM86" s="20" t="str">
        <f t="shared" si="396"/>
        <v/>
      </c>
      <c r="BEN86" s="20" t="str">
        <f t="shared" si="397"/>
        <v/>
      </c>
      <c r="BEO86" s="20" t="str">
        <f t="shared" si="398"/>
        <v/>
      </c>
      <c r="BEP86" s="20" t="str">
        <f t="shared" si="399"/>
        <v/>
      </c>
      <c r="BEQ86" s="20" t="str">
        <f t="shared" si="400"/>
        <v/>
      </c>
      <c r="BER86" s="20" t="str">
        <f t="shared" si="401"/>
        <v/>
      </c>
      <c r="BES86" s="20" t="str">
        <f t="shared" si="402"/>
        <v/>
      </c>
      <c r="BET86" s="20" t="str">
        <f t="shared" si="403"/>
        <v/>
      </c>
      <c r="BEU86" s="20" t="str">
        <f t="shared" si="404"/>
        <v/>
      </c>
      <c r="BEV86" s="20" t="str">
        <f t="shared" si="405"/>
        <v/>
      </c>
      <c r="BEW86" s="20" t="str">
        <f t="shared" si="406"/>
        <v/>
      </c>
      <c r="BEX86" s="20" t="str">
        <f t="shared" si="407"/>
        <v/>
      </c>
      <c r="BEY86" s="20" t="str">
        <f t="shared" si="408"/>
        <v/>
      </c>
      <c r="BEZ86" s="20" t="str">
        <f t="shared" si="409"/>
        <v/>
      </c>
      <c r="BFA86" s="20" t="str">
        <f t="shared" si="410"/>
        <v/>
      </c>
      <c r="BFB86" s="20" t="str">
        <f t="shared" si="411"/>
        <v/>
      </c>
      <c r="BFC86" s="20" t="str">
        <f t="shared" si="412"/>
        <v/>
      </c>
      <c r="BFD86" s="20" t="str">
        <f t="shared" si="413"/>
        <v/>
      </c>
      <c r="BFE86" s="20" t="str">
        <f t="shared" si="414"/>
        <v/>
      </c>
      <c r="BFF86" s="20" t="str">
        <f t="shared" si="415"/>
        <v/>
      </c>
      <c r="BFG86" s="20" t="str">
        <f t="shared" si="416"/>
        <v/>
      </c>
      <c r="BFH86" s="20" t="str">
        <f t="shared" si="417"/>
        <v/>
      </c>
      <c r="BFI86" s="20" t="str">
        <f t="shared" si="418"/>
        <v/>
      </c>
      <c r="BFJ86" s="20" t="str">
        <f t="shared" si="419"/>
        <v/>
      </c>
      <c r="BFK86" s="20" t="str">
        <f t="shared" si="420"/>
        <v/>
      </c>
      <c r="BFL86" s="20" t="str">
        <f t="shared" si="421"/>
        <v/>
      </c>
      <c r="BFM86" s="20" t="str">
        <f t="shared" si="422"/>
        <v/>
      </c>
      <c r="BFN86" s="20" t="str">
        <f t="shared" si="423"/>
        <v/>
      </c>
      <c r="BFO86" s="20" t="str">
        <f t="shared" si="424"/>
        <v/>
      </c>
      <c r="BFP86" s="20" t="str">
        <f t="shared" si="425"/>
        <v/>
      </c>
      <c r="BFQ86" s="20" t="str">
        <f t="shared" si="426"/>
        <v/>
      </c>
      <c r="BFR86" s="20" t="str">
        <f t="shared" si="427"/>
        <v/>
      </c>
      <c r="BFS86" s="20" t="str">
        <f t="shared" si="428"/>
        <v/>
      </c>
      <c r="BFT86" s="20" t="str">
        <f t="shared" si="429"/>
        <v/>
      </c>
      <c r="BFU86" s="20" t="str">
        <f t="shared" si="430"/>
        <v/>
      </c>
      <c r="BFV86" s="20" t="str">
        <f t="shared" si="431"/>
        <v/>
      </c>
      <c r="BFW86" s="20" t="str">
        <f t="shared" si="432"/>
        <v/>
      </c>
      <c r="BFX86" s="20" t="str">
        <f t="shared" si="433"/>
        <v/>
      </c>
      <c r="BFY86" s="20" t="str">
        <f t="shared" si="434"/>
        <v/>
      </c>
      <c r="BFZ86" s="20" t="str">
        <f t="shared" si="435"/>
        <v/>
      </c>
      <c r="BGA86" s="20" t="str">
        <f t="shared" si="436"/>
        <v/>
      </c>
      <c r="BGB86" s="20" t="str">
        <f t="shared" si="437"/>
        <v/>
      </c>
      <c r="BGC86" s="20" t="str">
        <f t="shared" si="438"/>
        <v/>
      </c>
      <c r="BGD86" s="20" t="str">
        <f t="shared" si="439"/>
        <v/>
      </c>
      <c r="BGE86" s="20" t="str">
        <f t="shared" si="440"/>
        <v/>
      </c>
      <c r="BGF86" s="20" t="str">
        <f t="shared" si="441"/>
        <v/>
      </c>
      <c r="BGG86" s="20" t="str">
        <f t="shared" si="442"/>
        <v/>
      </c>
      <c r="BGH86" s="20" t="str">
        <f t="shared" si="443"/>
        <v/>
      </c>
      <c r="BGI86" s="20" t="str">
        <f t="shared" si="444"/>
        <v/>
      </c>
      <c r="BGJ86" s="20" t="str">
        <f t="shared" si="445"/>
        <v/>
      </c>
      <c r="BGK86" s="20" t="str">
        <f t="shared" si="446"/>
        <v/>
      </c>
      <c r="BGL86" s="20" t="str">
        <f t="shared" si="447"/>
        <v/>
      </c>
      <c r="BGM86" s="20" t="str">
        <f t="shared" si="448"/>
        <v/>
      </c>
      <c r="BGN86" s="20" t="str">
        <f t="shared" si="449"/>
        <v/>
      </c>
      <c r="BGO86" s="20" t="str">
        <f t="shared" si="450"/>
        <v/>
      </c>
      <c r="BGP86" s="20" t="str">
        <f t="shared" si="451"/>
        <v/>
      </c>
      <c r="BGQ86" s="20" t="str">
        <f t="shared" si="452"/>
        <v/>
      </c>
      <c r="BGR86" s="20" t="str">
        <f t="shared" si="453"/>
        <v/>
      </c>
      <c r="BGS86" s="20" t="str">
        <f t="shared" si="454"/>
        <v/>
      </c>
      <c r="BGT86" s="20" t="str">
        <f t="shared" si="455"/>
        <v/>
      </c>
      <c r="BGU86" s="20" t="str">
        <f t="shared" si="456"/>
        <v/>
      </c>
      <c r="BGV86" s="20" t="str">
        <f t="shared" si="457"/>
        <v/>
      </c>
      <c r="BGW86" s="20" t="str">
        <f t="shared" si="458"/>
        <v/>
      </c>
      <c r="BGX86" s="20" t="str">
        <f t="shared" si="459"/>
        <v/>
      </c>
      <c r="BGY86" s="20" t="str">
        <f t="shared" si="460"/>
        <v/>
      </c>
      <c r="BGZ86" s="20" t="str">
        <f t="shared" si="461"/>
        <v/>
      </c>
      <c r="BHA86" s="20" t="str">
        <f t="shared" si="462"/>
        <v/>
      </c>
      <c r="BHB86" s="20" t="str">
        <f t="shared" si="463"/>
        <v/>
      </c>
      <c r="BHC86" s="20" t="str">
        <f t="shared" si="464"/>
        <v/>
      </c>
      <c r="BHD86" s="20" t="str">
        <f t="shared" si="465"/>
        <v/>
      </c>
      <c r="BHE86" s="20" t="str">
        <f t="shared" si="466"/>
        <v/>
      </c>
      <c r="BHF86" s="20" t="str">
        <f t="shared" si="467"/>
        <v/>
      </c>
      <c r="BHG86" s="20" t="str">
        <f t="shared" si="468"/>
        <v/>
      </c>
      <c r="BHJ86" s="20" t="str">
        <f t="shared" si="469"/>
        <v/>
      </c>
      <c r="BHL86" s="20" t="str">
        <f t="shared" si="506"/>
        <v/>
      </c>
      <c r="BHM86" s="20" t="str">
        <f t="shared" si="506"/>
        <v/>
      </c>
      <c r="BHN86" s="20" t="str">
        <f t="shared" si="506"/>
        <v/>
      </c>
      <c r="BHO86" s="20" t="str">
        <f t="shared" si="506"/>
        <v/>
      </c>
      <c r="BHP86" s="20" t="str">
        <f t="shared" si="506"/>
        <v/>
      </c>
      <c r="BHQ86" s="20" t="str">
        <f t="shared" si="506"/>
        <v/>
      </c>
      <c r="BHR86" s="20" t="str">
        <f t="shared" si="506"/>
        <v/>
      </c>
      <c r="BHS86" s="20" t="str">
        <f t="shared" si="506"/>
        <v/>
      </c>
      <c r="BHT86" s="20" t="str">
        <f t="shared" si="506"/>
        <v/>
      </c>
      <c r="BHU86" s="20" t="str">
        <f t="shared" si="506"/>
        <v/>
      </c>
      <c r="BHV86" s="20" t="str">
        <f t="shared" si="506"/>
        <v/>
      </c>
      <c r="BHW86" s="20" t="str">
        <f t="shared" si="506"/>
        <v/>
      </c>
      <c r="BHX86" s="20" t="str">
        <f t="shared" si="506"/>
        <v/>
      </c>
      <c r="BHY86" s="20" t="str">
        <f t="shared" si="506"/>
        <v/>
      </c>
      <c r="BHZ86" s="20" t="str">
        <f t="shared" si="506"/>
        <v/>
      </c>
      <c r="BIA86" s="20" t="str">
        <f t="shared" si="506"/>
        <v/>
      </c>
      <c r="BIB86" s="20" t="str">
        <f t="shared" si="482"/>
        <v/>
      </c>
      <c r="BIC86" s="20" t="str">
        <f t="shared" si="482"/>
        <v/>
      </c>
      <c r="BID86" s="20" t="str">
        <f t="shared" si="482"/>
        <v/>
      </c>
      <c r="BIE86" s="20" t="str">
        <f t="shared" si="482"/>
        <v/>
      </c>
    </row>
    <row r="87" spans="1:104 1303:1591" ht="14.5">
      <c r="A87" s="523">
        <v>81</v>
      </c>
      <c r="B87" s="510" t="str">
        <f>IF('لصق اكسل الفورمز'!E82="","",'لصق اكسل الفورمز'!E82)</f>
        <v/>
      </c>
      <c r="C87" s="510" t="str">
        <f t="shared" si="316"/>
        <v/>
      </c>
      <c r="D87" s="510" t="str">
        <f t="shared" si="483"/>
        <v/>
      </c>
      <c r="E87" s="510" t="str">
        <f t="shared" si="484"/>
        <v/>
      </c>
      <c r="F87" s="510" t="str">
        <f t="shared" si="485"/>
        <v/>
      </c>
      <c r="G87" s="510" t="str">
        <f t="shared" si="486"/>
        <v/>
      </c>
      <c r="H87" s="510" t="str">
        <f t="shared" si="487"/>
        <v/>
      </c>
      <c r="I87" s="510" t="str">
        <f t="shared" si="488"/>
        <v/>
      </c>
      <c r="J87" s="510" t="str">
        <f t="shared" si="489"/>
        <v/>
      </c>
      <c r="K87" s="510" t="str">
        <f t="shared" si="490"/>
        <v/>
      </c>
      <c r="L87" s="510" t="str">
        <f t="shared" si="471"/>
        <v/>
      </c>
      <c r="M87" s="510" t="str">
        <f t="shared" si="472"/>
        <v/>
      </c>
      <c r="N87" s="510" t="str">
        <f t="shared" si="473"/>
        <v/>
      </c>
      <c r="O87" s="510" t="str">
        <f t="shared" si="474"/>
        <v/>
      </c>
      <c r="P87" s="510" t="str">
        <f t="shared" si="475"/>
        <v/>
      </c>
      <c r="Q87" s="510" t="str">
        <f t="shared" si="476"/>
        <v/>
      </c>
      <c r="R87" s="510" t="str">
        <f t="shared" si="477"/>
        <v/>
      </c>
      <c r="S87" s="510" t="str">
        <f t="shared" si="478"/>
        <v/>
      </c>
      <c r="T87" s="510" t="str">
        <f t="shared" si="479"/>
        <v/>
      </c>
      <c r="U87" s="510" t="str">
        <f t="shared" si="480"/>
        <v/>
      </c>
      <c r="V87" s="510" t="str">
        <f t="shared" si="481"/>
        <v/>
      </c>
      <c r="W87" s="527" t="str">
        <f t="shared" si="317"/>
        <v/>
      </c>
      <c r="X87" s="510" t="str">
        <f t="shared" si="318"/>
        <v/>
      </c>
      <c r="Y87" s="564" t="str">
        <f t="shared" si="319"/>
        <v/>
      </c>
      <c r="AL87" s="20">
        <f t="shared" si="320"/>
        <v>0</v>
      </c>
      <c r="AM87" s="20">
        <f t="shared" si="321"/>
        <v>0</v>
      </c>
      <c r="AO87" s="20" t="str">
        <f t="shared" si="322"/>
        <v/>
      </c>
      <c r="AQ87" s="20" t="str">
        <f t="shared" si="470"/>
        <v/>
      </c>
      <c r="AR87" s="20" t="str">
        <f t="shared" si="323"/>
        <v/>
      </c>
      <c r="AS87" s="20" t="str">
        <f t="shared" si="324"/>
        <v/>
      </c>
      <c r="AT87" s="20" t="str">
        <f t="shared" si="325"/>
        <v/>
      </c>
      <c r="AU87" s="20" t="str">
        <f t="shared" si="326"/>
        <v/>
      </c>
      <c r="AV87" s="20" t="str">
        <f t="shared" si="327"/>
        <v/>
      </c>
      <c r="AW87" s="20" t="str">
        <f t="shared" si="328"/>
        <v/>
      </c>
      <c r="AX87" s="20" t="str">
        <f t="shared" si="329"/>
        <v/>
      </c>
      <c r="AY87" s="20" t="str">
        <f t="shared" si="330"/>
        <v/>
      </c>
      <c r="AZ87" s="20" t="str">
        <f t="shared" si="331"/>
        <v/>
      </c>
      <c r="BA87" s="20" t="str">
        <f t="shared" si="332"/>
        <v/>
      </c>
      <c r="BB87" s="20" t="str">
        <f t="shared" si="333"/>
        <v/>
      </c>
      <c r="BC87" s="20" t="str">
        <f t="shared" si="334"/>
        <v/>
      </c>
      <c r="BD87" s="20" t="str">
        <f t="shared" si="335"/>
        <v/>
      </c>
      <c r="BE87" s="20" t="str">
        <f t="shared" si="336"/>
        <v/>
      </c>
      <c r="BF87" s="20" t="str">
        <f t="shared" si="337"/>
        <v/>
      </c>
      <c r="BG87" s="20" t="str">
        <f t="shared" si="338"/>
        <v/>
      </c>
      <c r="BH87" s="20" t="str">
        <f t="shared" si="339"/>
        <v/>
      </c>
      <c r="BI87" s="20" t="str">
        <f t="shared" si="340"/>
        <v/>
      </c>
      <c r="BJ87" s="20" t="str">
        <f t="shared" si="341"/>
        <v/>
      </c>
      <c r="BL87" s="38" t="e">
        <f t="shared" si="342"/>
        <v>#DIV/0!</v>
      </c>
      <c r="BM87" s="4">
        <f t="shared" si="343"/>
        <v>0</v>
      </c>
      <c r="BN87" s="4">
        <f t="shared" si="344"/>
        <v>0</v>
      </c>
      <c r="BO87" s="4">
        <f t="shared" si="345"/>
        <v>0</v>
      </c>
      <c r="BP87" s="173" t="str">
        <f t="shared" si="346"/>
        <v/>
      </c>
      <c r="BQ87" s="4">
        <f t="shared" si="347"/>
        <v>0</v>
      </c>
      <c r="BT87" s="268" t="str">
        <f t="shared" si="348"/>
        <v/>
      </c>
      <c r="BU87" s="268" t="str">
        <f t="shared" si="349"/>
        <v/>
      </c>
      <c r="BX87" s="20">
        <f t="shared" si="350"/>
        <v>1</v>
      </c>
      <c r="CG87" s="20" t="str">
        <f t="shared" si="351"/>
        <v/>
      </c>
      <c r="CH87" s="20" t="str">
        <f t="shared" si="507"/>
        <v/>
      </c>
      <c r="CI87" s="20" t="str">
        <f t="shared" si="508"/>
        <v/>
      </c>
      <c r="CJ87" s="20" t="str">
        <f t="shared" si="509"/>
        <v/>
      </c>
      <c r="CK87" s="20" t="str">
        <f t="shared" si="491"/>
        <v/>
      </c>
      <c r="CL87" s="20" t="str">
        <f t="shared" si="492"/>
        <v/>
      </c>
      <c r="CM87" s="20" t="str">
        <f t="shared" si="493"/>
        <v/>
      </c>
      <c r="CN87" s="20" t="str">
        <f t="shared" si="494"/>
        <v/>
      </c>
      <c r="CO87" s="20" t="str">
        <f t="shared" si="495"/>
        <v/>
      </c>
      <c r="CP87" s="20" t="str">
        <f t="shared" si="496"/>
        <v/>
      </c>
      <c r="CQ87" s="20" t="str">
        <f t="shared" si="497"/>
        <v/>
      </c>
      <c r="CR87" s="20" t="str">
        <f t="shared" si="498"/>
        <v/>
      </c>
      <c r="CS87" s="20" t="str">
        <f t="shared" si="499"/>
        <v/>
      </c>
      <c r="CT87" s="20" t="str">
        <f t="shared" si="500"/>
        <v/>
      </c>
      <c r="CU87" s="20" t="str">
        <f t="shared" si="501"/>
        <v/>
      </c>
      <c r="CV87" s="20" t="str">
        <f t="shared" si="502"/>
        <v/>
      </c>
      <c r="CW87" s="20" t="str">
        <f t="shared" si="503"/>
        <v/>
      </c>
      <c r="CX87" s="20" t="str">
        <f t="shared" si="504"/>
        <v/>
      </c>
      <c r="CY87" s="20" t="str">
        <f t="shared" si="505"/>
        <v/>
      </c>
      <c r="CZ87" s="20" t="str">
        <f t="shared" si="505"/>
        <v/>
      </c>
      <c r="AXC87" s="20" t="str">
        <f>IF('لصق اكسل الفورمز'!A82="","",'لصق اكسل الفورمز'!A82)</f>
        <v/>
      </c>
      <c r="AXD87" s="20" t="str">
        <f>IF('لصق اكسل الفورمز'!B82="","",'لصق اكسل الفورمز'!B82)</f>
        <v/>
      </c>
      <c r="AXE87" s="20" t="str">
        <f>IF('لصق اكسل الفورمز'!C82="","",'لصق اكسل الفورمز'!C82)</f>
        <v/>
      </c>
      <c r="AXF87" s="20" t="str">
        <f>IF('لصق اكسل الفورمز'!D82="","",'لصق اكسل الفورمز'!D82)</f>
        <v/>
      </c>
      <c r="AXG87" s="20" t="str">
        <f>IF('لصق اكسل الفورمز'!E82="","",'لصق اكسل الفورمز'!E82)</f>
        <v/>
      </c>
      <c r="AXH87" s="20" t="str">
        <f>IF('لصق اكسل الفورمز'!F82="","",'لصق اكسل الفورمز'!F82)</f>
        <v/>
      </c>
      <c r="AXI87" s="20" t="str">
        <f>IF('لصق اكسل الفورمز'!G82="","",'لصق اكسل الفورمز'!G82)</f>
        <v/>
      </c>
      <c r="AXJ87" s="20" t="str">
        <f>IF('لصق اكسل الفورمز'!H82="","",'لصق اكسل الفورمز'!H82)</f>
        <v/>
      </c>
      <c r="AXK87" s="20" t="str">
        <f>IF('لصق اكسل الفورمز'!I82="","",'لصق اكسل الفورمز'!I82)</f>
        <v/>
      </c>
      <c r="AXL87" s="20" t="str">
        <f>IF('لصق اكسل الفورمز'!J82="","",'لصق اكسل الفورمز'!J82)</f>
        <v/>
      </c>
      <c r="AXM87" s="20" t="str">
        <f>IF('لصق اكسل الفورمز'!K82="","",'لصق اكسل الفورمز'!K82)</f>
        <v/>
      </c>
      <c r="AXN87" s="20" t="str">
        <f>IF('لصق اكسل الفورمز'!L82="","",'لصق اكسل الفورمز'!L82)</f>
        <v/>
      </c>
      <c r="AXO87" s="20" t="str">
        <f>IF('لصق اكسل الفورمز'!M82="","",'لصق اكسل الفورمز'!M82)</f>
        <v/>
      </c>
      <c r="AXP87" s="20" t="str">
        <f>IF('لصق اكسل الفورمز'!N82="","",'لصق اكسل الفورمز'!N82)</f>
        <v/>
      </c>
      <c r="AXQ87" s="20" t="str">
        <f>IF('لصق اكسل الفورمز'!O82="","",'لصق اكسل الفورمز'!O82)</f>
        <v/>
      </c>
      <c r="AXR87" s="20" t="str">
        <f>IF('لصق اكسل الفورمز'!P82="","",'لصق اكسل الفورمز'!P82)</f>
        <v/>
      </c>
      <c r="AXS87" s="20" t="str">
        <f>IF('لصق اكسل الفورمز'!Q82="","",'لصق اكسل الفورمز'!Q82)</f>
        <v/>
      </c>
      <c r="AXT87" s="20" t="str">
        <f>IF('لصق اكسل الفورمز'!R82="","",'لصق اكسل الفورمز'!R82)</f>
        <v/>
      </c>
      <c r="AXU87" s="20" t="str">
        <f>IF('لصق اكسل الفورمز'!S82="","",'لصق اكسل الفورمز'!S82)</f>
        <v/>
      </c>
      <c r="AXV87" s="20" t="str">
        <f>IF('لصق اكسل الفورمز'!T82="","",'لصق اكسل الفورمز'!T82)</f>
        <v/>
      </c>
      <c r="AXW87" s="20" t="str">
        <f>IF('لصق اكسل الفورمز'!U82="","",'لصق اكسل الفورمز'!U82)</f>
        <v/>
      </c>
      <c r="AXX87" s="20" t="str">
        <f>IF('لصق اكسل الفورمز'!V82="","",'لصق اكسل الفورمز'!V82)</f>
        <v/>
      </c>
      <c r="AXY87" s="20" t="str">
        <f>IF('لصق اكسل الفورمز'!W82="","",'لصق اكسل الفورمز'!W82)</f>
        <v/>
      </c>
      <c r="AXZ87" s="20" t="str">
        <f>IF('لصق اكسل الفورمز'!X82="","",'لصق اكسل الفورمز'!X82)</f>
        <v/>
      </c>
      <c r="AYA87" s="20" t="str">
        <f>IF('لصق اكسل الفورمز'!Y82="","",'لصق اكسل الفورمز'!Y82)</f>
        <v/>
      </c>
      <c r="AYB87" s="20" t="str">
        <f>IF('لصق اكسل الفورمز'!Z82="","",'لصق اكسل الفورمز'!Z82)</f>
        <v/>
      </c>
      <c r="AYC87" s="20" t="str">
        <f>IF('لصق اكسل الفورمز'!AA82="","",'لصق اكسل الفورمز'!AA82)</f>
        <v/>
      </c>
      <c r="AYD87" s="20" t="str">
        <f>IF('لصق اكسل الفورمز'!AB82="","",'لصق اكسل الفورمز'!AB82)</f>
        <v/>
      </c>
      <c r="AYE87" s="20" t="str">
        <f>IF('لصق اكسل الفورمز'!AC82="","",'لصق اكسل الفورمز'!AC82)</f>
        <v/>
      </c>
      <c r="AYF87" s="20" t="str">
        <f>IF('لصق اكسل الفورمز'!AD82="","",'لصق اكسل الفورمز'!AD82)</f>
        <v/>
      </c>
      <c r="AYG87" s="20" t="str">
        <f>IF('لصق اكسل الفورمز'!AE82="","",'لصق اكسل الفورمز'!AE82)</f>
        <v/>
      </c>
      <c r="AYH87" s="20" t="str">
        <f>IF('لصق اكسل الفورمز'!AF82="","",'لصق اكسل الفورمز'!AF82)</f>
        <v/>
      </c>
      <c r="AYI87" s="20" t="str">
        <f>IF('لصق اكسل الفورمز'!AG82="","",'لصق اكسل الفورمز'!AG82)</f>
        <v/>
      </c>
      <c r="AYJ87" s="20" t="str">
        <f>IF('لصق اكسل الفورمز'!AH82="","",'لصق اكسل الفورمز'!AH82)</f>
        <v/>
      </c>
      <c r="AYK87" s="20" t="str">
        <f>IF('لصق اكسل الفورمز'!AI82="","",'لصق اكسل الفورمز'!AI82)</f>
        <v/>
      </c>
      <c r="AYL87" s="20" t="str">
        <f>IF('لصق اكسل الفورمز'!AJ82="","",'لصق اكسل الفورمز'!AJ82)</f>
        <v/>
      </c>
      <c r="AYM87" s="20" t="str">
        <f>IF('لصق اكسل الفورمز'!AK82="","",'لصق اكسل الفورمز'!AK82)</f>
        <v/>
      </c>
      <c r="AYN87" s="20" t="str">
        <f>IF('لصق اكسل الفورمز'!AL82="","",'لصق اكسل الفورمز'!AL82)</f>
        <v/>
      </c>
      <c r="AYO87" s="20" t="str">
        <f>IF('لصق اكسل الفورمز'!AM82="","",'لصق اكسل الفورمز'!AM82)</f>
        <v/>
      </c>
      <c r="AYP87" s="20" t="str">
        <f>IF('لصق اكسل الفورمز'!AN82="","",'لصق اكسل الفورمز'!AN82)</f>
        <v/>
      </c>
      <c r="AYQ87" s="20" t="str">
        <f>IF('لصق اكسل الفورمز'!AO82="","",'لصق اكسل الفورمز'!AO82)</f>
        <v/>
      </c>
      <c r="AYR87" s="20" t="str">
        <f>IF('لصق اكسل الفورمز'!AP82="","",'لصق اكسل الفورمز'!AP82)</f>
        <v/>
      </c>
      <c r="AYS87" s="20" t="str">
        <f>IF('لصق اكسل الفورمز'!AQ82="","",'لصق اكسل الفورمز'!AQ82)</f>
        <v/>
      </c>
      <c r="AYT87" s="20" t="str">
        <f>IF('لصق اكسل الفورمز'!AR82="","",'لصق اكسل الفورمز'!AR82)</f>
        <v/>
      </c>
      <c r="AYU87" s="20" t="str">
        <f>IF('لصق اكسل الفورمز'!AS82="","",'لصق اكسل الفورمز'!AS82)</f>
        <v/>
      </c>
      <c r="AYV87" s="20" t="str">
        <f>IF('لصق اكسل الفورمز'!AT82="","",'لصق اكسل الفورمز'!AT82)</f>
        <v/>
      </c>
      <c r="AYW87" s="20" t="str">
        <f>IF('لصق اكسل الفورمز'!AU82="","",'لصق اكسل الفورمز'!AU82)</f>
        <v/>
      </c>
      <c r="AYX87" s="20" t="str">
        <f>IF('لصق اكسل الفورمز'!AV82="","",'لصق اكسل الفورمز'!AV82)</f>
        <v/>
      </c>
      <c r="AYY87" s="20" t="str">
        <f>IF('لصق اكسل الفورمز'!AW82="","",'لصق اكسل الفورمز'!AW82)</f>
        <v/>
      </c>
      <c r="AYZ87" s="20" t="str">
        <f>IF('لصق اكسل الفورمز'!AX82="","",'لصق اكسل الفورمز'!AX82)</f>
        <v/>
      </c>
      <c r="AZA87" s="20" t="str">
        <f>IF('لصق اكسل الفورمز'!AY82="","",'لصق اكسل الفورمز'!AY82)</f>
        <v/>
      </c>
      <c r="AZB87" s="20" t="str">
        <f>IF('لصق اكسل الفورمز'!AZ82="","",'لصق اكسل الفورمز'!AZ82)</f>
        <v/>
      </c>
      <c r="AZC87" s="20" t="str">
        <f>IF('لصق اكسل الفورمز'!BA82="","",'لصق اكسل الفورمز'!BA82)</f>
        <v/>
      </c>
      <c r="AZD87" s="20" t="str">
        <f>IF('لصق اكسل الفورمز'!BB82="","",'لصق اكسل الفورمز'!BB82)</f>
        <v/>
      </c>
      <c r="AZE87" s="20" t="str">
        <f>IF('لصق اكسل الفورمز'!BC82="","",'لصق اكسل الفورمز'!BC82)</f>
        <v/>
      </c>
      <c r="AZF87" s="20" t="str">
        <f>IF('لصق اكسل الفورمز'!BD82="","",'لصق اكسل الفورمز'!BD82)</f>
        <v/>
      </c>
      <c r="AZG87" s="20" t="str">
        <f>IF('لصق اكسل الفورمز'!BE82="","",'لصق اكسل الفورمز'!BE82)</f>
        <v/>
      </c>
      <c r="AZH87" s="20" t="str">
        <f>IF('لصق اكسل الفورمز'!BF82="","",'لصق اكسل الفورمز'!BF82)</f>
        <v/>
      </c>
      <c r="AZI87" s="20" t="str">
        <f>IF('لصق اكسل الفورمز'!BG82="","",'لصق اكسل الفورمز'!BG82)</f>
        <v/>
      </c>
      <c r="AZJ87" s="20" t="str">
        <f>IF('لصق اكسل الفورمز'!BH82="","",'لصق اكسل الفورمز'!BH82)</f>
        <v/>
      </c>
      <c r="AZK87" s="20" t="str">
        <f>IF('لصق اكسل الفورمز'!BI82="","",'لصق اكسل الفورمز'!BI82)</f>
        <v/>
      </c>
      <c r="AZL87" s="20" t="str">
        <f>IF('لصق اكسل الفورمز'!BJ82="","",'لصق اكسل الفورمز'!BJ82)</f>
        <v/>
      </c>
      <c r="AZM87" s="20" t="str">
        <f>IF('لصق اكسل الفورمز'!BK82="","",'لصق اكسل الفورمز'!BK82)</f>
        <v/>
      </c>
      <c r="AZN87" s="20" t="str">
        <f>IF('لصق اكسل الفورمز'!BL82="","",'لصق اكسل الفورمز'!BL82)</f>
        <v/>
      </c>
      <c r="AZO87" s="20" t="str">
        <f>IF('لصق اكسل الفورمز'!BM82="","",'لصق اكسل الفورمز'!BM82)</f>
        <v/>
      </c>
      <c r="AZP87" s="20" t="str">
        <f>IF('لصق اكسل الفورمز'!BN82="","",'لصق اكسل الفورمز'!BN82)</f>
        <v/>
      </c>
      <c r="AZQ87" s="20" t="str">
        <f>IF('لصق اكسل الفورمز'!BO82="","",'لصق اكسل الفورمز'!BO82)</f>
        <v/>
      </c>
      <c r="AZR87" s="20" t="str">
        <f>IF('لصق اكسل الفورمز'!BP82="","",'لصق اكسل الفورمز'!BP82)</f>
        <v/>
      </c>
      <c r="AZS87" s="20" t="str">
        <f>IF('لصق اكسل الفورمز'!BQ82="","",'لصق اكسل الفورمز'!BQ82)</f>
        <v/>
      </c>
      <c r="AZT87" s="20" t="str">
        <f>IF('لصق اكسل الفورمز'!BR82="","",'لصق اكسل الفورمز'!BR82)</f>
        <v/>
      </c>
      <c r="AZU87" s="20" t="str">
        <f>IF('لصق اكسل الفورمز'!BS82="","",'لصق اكسل الفورمز'!BS82)</f>
        <v/>
      </c>
      <c r="AZV87" s="20" t="str">
        <f>IF('لصق اكسل الفورمز'!BT82="","",'لصق اكسل الفورمز'!BT82)</f>
        <v/>
      </c>
      <c r="AZW87" s="20" t="str">
        <f>IF('لصق اكسل الفورمز'!BU82="","",'لصق اكسل الفورمز'!BU82)</f>
        <v/>
      </c>
      <c r="AZX87" s="20" t="str">
        <f>IF('لصق اكسل الفورمز'!BV82="","",'لصق اكسل الفورمز'!BV82)</f>
        <v/>
      </c>
      <c r="AZY87" s="20" t="str">
        <f>IF('لصق اكسل الفورمز'!BW82="","",'لصق اكسل الفورمز'!BW82)</f>
        <v/>
      </c>
      <c r="AZZ87" s="20" t="str">
        <f>IF('لصق اكسل الفورمز'!BX82="","",'لصق اكسل الفورمز'!BX82)</f>
        <v/>
      </c>
      <c r="BAA87" s="20" t="str">
        <f>IF('لصق اكسل الفورمز'!BY82="","",'لصق اكسل الفورمز'!BY82)</f>
        <v/>
      </c>
      <c r="BAB87" s="20" t="str">
        <f>IF('لصق اكسل الفورمز'!BZ82="","",'لصق اكسل الفورمز'!BZ82)</f>
        <v/>
      </c>
      <c r="BAC87" s="20" t="str">
        <f>IF('لصق اكسل الفورمز'!CA82="","",'لصق اكسل الفورمز'!CA82)</f>
        <v/>
      </c>
      <c r="BAD87" s="20" t="str">
        <f>IF('لصق اكسل الفورمز'!CB82="","",'لصق اكسل الفورمز'!CB82)</f>
        <v/>
      </c>
      <c r="BAE87" s="20" t="str">
        <f>IF('لصق اكسل الفورمز'!CC82="","",'لصق اكسل الفورمز'!CC82)</f>
        <v/>
      </c>
      <c r="BAF87" s="20" t="str">
        <f>IF('لصق اكسل الفورمز'!CD82="","",'لصق اكسل الفورمز'!CD82)</f>
        <v/>
      </c>
      <c r="BAG87" s="20" t="str">
        <f>IF('لصق اكسل الفورمز'!CE82="","",'لصق اكسل الفورمز'!CE82)</f>
        <v/>
      </c>
      <c r="BAH87" s="20" t="str">
        <f>IF('لصق اكسل الفورمز'!CF82="","",'لصق اكسل الفورمز'!CF82)</f>
        <v/>
      </c>
      <c r="BAI87" s="20" t="str">
        <f>IF('لصق اكسل الفورمز'!CG82="","",'لصق اكسل الفورمز'!CG82)</f>
        <v/>
      </c>
      <c r="BAJ87" s="20" t="str">
        <f>IF('لصق اكسل الفورمز'!CH82="","",'لصق اكسل الفورمز'!CH82)</f>
        <v/>
      </c>
      <c r="BAK87" s="20" t="str">
        <f>IF('لصق اكسل الفورمز'!CI82="","",'لصق اكسل الفورمز'!CI82)</f>
        <v/>
      </c>
      <c r="BAL87" s="20" t="str">
        <f>IF('لصق اكسل الفورمز'!CJ82="","",'لصق اكسل الفورمز'!CJ82)</f>
        <v/>
      </c>
      <c r="BAM87" s="20" t="str">
        <f>IF('لصق اكسل الفورمز'!CK82="","",'لصق اكسل الفورمز'!CK82)</f>
        <v/>
      </c>
      <c r="BAN87" s="20" t="str">
        <f>IF('لصق اكسل الفورمز'!CL82="","",'لصق اكسل الفورمز'!CL82)</f>
        <v/>
      </c>
      <c r="BAO87" s="20" t="str">
        <f>IF('لصق اكسل الفورمز'!CM82="","",'لصق اكسل الفورمز'!CM82)</f>
        <v/>
      </c>
      <c r="BAP87" s="20" t="str">
        <f>IF('لصق اكسل الفورمز'!CN82="","",'لصق اكسل الفورمز'!CN82)</f>
        <v/>
      </c>
      <c r="BAQ87" s="20" t="str">
        <f>IF('لصق اكسل الفورمز'!CO82="","",'لصق اكسل الفورمز'!CO82)</f>
        <v/>
      </c>
      <c r="BAR87" s="20" t="str">
        <f>IF('لصق اكسل الفورمز'!CP82="","",'لصق اكسل الفورمز'!CP82)</f>
        <v/>
      </c>
      <c r="BAS87" s="20" t="str">
        <f>IF('لصق اكسل الفورمز'!CQ82="","",'لصق اكسل الفورمز'!CQ82)</f>
        <v/>
      </c>
      <c r="BAT87" s="20" t="str">
        <f>IF('لصق اكسل الفورمز'!CR82="","",'لصق اكسل الفورمز'!CR82)</f>
        <v/>
      </c>
      <c r="BAU87" s="20" t="str">
        <f>IF('لصق اكسل الفورمز'!CS82="","",'لصق اكسل الفورمز'!CS82)</f>
        <v/>
      </c>
      <c r="BAV87" s="20" t="str">
        <f>IF('لصق اكسل الفورمز'!CT82="","",'لصق اكسل الفورمز'!CT82)</f>
        <v/>
      </c>
      <c r="BAW87" s="20" t="str">
        <f>IF('لصق اكسل الفورمز'!CU82="","",'لصق اكسل الفورمز'!CU82)</f>
        <v/>
      </c>
      <c r="BAX87" s="20" t="str">
        <f>IF('لصق اكسل الفورمز'!CV82="","",'لصق اكسل الفورمز'!CV82)</f>
        <v/>
      </c>
      <c r="BAY87" s="20" t="str">
        <f>IF('لصق اكسل الفورمز'!CW82="","",'لصق اكسل الفورمز'!CW82)</f>
        <v/>
      </c>
      <c r="BAZ87" s="20" t="str">
        <f>IF('لصق اكسل الفورمز'!CX82="","",'لصق اكسل الفورمز'!CX82)</f>
        <v/>
      </c>
      <c r="BBA87" s="20" t="str">
        <f>IF('لصق اكسل الفورمز'!CY82="","",'لصق اكسل الفورمز'!CY82)</f>
        <v/>
      </c>
      <c r="BBB87" s="20" t="str">
        <f>IF('لصق اكسل الفورمز'!CZ82="","",'لصق اكسل الفورمز'!CZ82)</f>
        <v/>
      </c>
      <c r="BBC87" s="20" t="str">
        <f>IF('لصق اكسل الفورمز'!DA82="","",'لصق اكسل الفورمز'!DA82)</f>
        <v/>
      </c>
      <c r="BBD87" s="20" t="str">
        <f>IF('لصق اكسل الفورمز'!DB82="","",'لصق اكسل الفورمز'!DB82)</f>
        <v/>
      </c>
      <c r="BBE87" s="20" t="str">
        <f>IF('لصق اكسل الفورمز'!DC82="","",'لصق اكسل الفورمز'!DC82)</f>
        <v/>
      </c>
      <c r="BBF87" s="20" t="str">
        <f>IF('لصق اكسل الفورمز'!DD82="","",'لصق اكسل الفورمز'!DD82)</f>
        <v/>
      </c>
      <c r="BBG87" s="20" t="str">
        <f>IF('لصق اكسل الفورمز'!DE82="","",'لصق اكسل الفورمز'!DE82)</f>
        <v/>
      </c>
      <c r="BBH87" s="20" t="str">
        <f>IF('لصق اكسل الفورمز'!DF82="","",'لصق اكسل الفورمز'!DF82)</f>
        <v/>
      </c>
      <c r="BBI87" s="20" t="str">
        <f>IF('لصق اكسل الفورمز'!DG82="","",'لصق اكسل الفورمز'!DG82)</f>
        <v/>
      </c>
      <c r="BBJ87" s="20" t="str">
        <f>IF('لصق اكسل الفورمز'!DH82="","",'لصق اكسل الفورمز'!DH82)</f>
        <v/>
      </c>
      <c r="BBK87" s="20" t="str">
        <f>IF('لصق اكسل الفورمز'!DI82="","",'لصق اكسل الفورمز'!DI82)</f>
        <v/>
      </c>
      <c r="BBL87" s="20" t="str">
        <f>IF('لصق اكسل الفورمز'!DJ82="","",'لصق اكسل الفورمز'!DJ82)</f>
        <v/>
      </c>
      <c r="BBM87" s="20" t="str">
        <f>IF('لصق اكسل الفورمز'!DK82="","",'لصق اكسل الفورمز'!DK82)</f>
        <v/>
      </c>
      <c r="BBN87" s="20" t="str">
        <f>IF('لصق اكسل الفورمز'!DL82="","",'لصق اكسل الفورمز'!DL82)</f>
        <v/>
      </c>
      <c r="BBO87" s="20" t="str">
        <f>IF('لصق اكسل الفورمز'!DM82="","",'لصق اكسل الفورمز'!DM82)</f>
        <v/>
      </c>
      <c r="BCU87" s="20" t="str">
        <f t="shared" si="352"/>
        <v/>
      </c>
      <c r="BCV87" s="20" t="str">
        <f t="shared" si="353"/>
        <v/>
      </c>
      <c r="BCW87" s="20" t="str">
        <f t="shared" si="354"/>
        <v/>
      </c>
      <c r="BCX87" s="20" t="str">
        <f t="shared" si="355"/>
        <v/>
      </c>
      <c r="BCY87" s="20" t="str">
        <f t="shared" si="356"/>
        <v/>
      </c>
      <c r="BCZ87" s="20" t="str">
        <f t="shared" si="357"/>
        <v/>
      </c>
      <c r="BDA87" s="20" t="str">
        <f t="shared" si="358"/>
        <v/>
      </c>
      <c r="BDB87" s="20" t="str">
        <f t="shared" si="359"/>
        <v/>
      </c>
      <c r="BDC87" s="20" t="str">
        <f t="shared" si="360"/>
        <v/>
      </c>
      <c r="BDD87" s="20" t="str">
        <f t="shared" si="361"/>
        <v/>
      </c>
      <c r="BDE87" s="20" t="str">
        <f t="shared" si="362"/>
        <v/>
      </c>
      <c r="BDF87" s="20" t="str">
        <f t="shared" si="363"/>
        <v/>
      </c>
      <c r="BDG87" s="20" t="str">
        <f t="shared" si="364"/>
        <v/>
      </c>
      <c r="BDH87" s="20" t="str">
        <f t="shared" si="365"/>
        <v/>
      </c>
      <c r="BDI87" s="20" t="str">
        <f t="shared" si="366"/>
        <v/>
      </c>
      <c r="BDJ87" s="20" t="str">
        <f t="shared" si="367"/>
        <v/>
      </c>
      <c r="BDK87" s="20" t="str">
        <f t="shared" si="368"/>
        <v/>
      </c>
      <c r="BDL87" s="20" t="str">
        <f t="shared" si="369"/>
        <v/>
      </c>
      <c r="BDM87" s="20" t="str">
        <f t="shared" si="370"/>
        <v/>
      </c>
      <c r="BDN87" s="20" t="str">
        <f t="shared" si="371"/>
        <v/>
      </c>
      <c r="BDO87" s="20" t="str">
        <f t="shared" si="372"/>
        <v/>
      </c>
      <c r="BDP87" s="20" t="str">
        <f t="shared" si="373"/>
        <v/>
      </c>
      <c r="BDQ87" s="20" t="str">
        <f t="shared" si="374"/>
        <v/>
      </c>
      <c r="BDR87" s="20" t="str">
        <f t="shared" si="375"/>
        <v/>
      </c>
      <c r="BDS87" s="20" t="str">
        <f t="shared" si="376"/>
        <v/>
      </c>
      <c r="BDT87" s="20" t="str">
        <f t="shared" si="377"/>
        <v/>
      </c>
      <c r="BDU87" s="20" t="str">
        <f t="shared" si="378"/>
        <v/>
      </c>
      <c r="BDV87" s="20" t="str">
        <f t="shared" si="379"/>
        <v/>
      </c>
      <c r="BDW87" s="20" t="str">
        <f t="shared" si="380"/>
        <v/>
      </c>
      <c r="BDX87" s="20" t="str">
        <f t="shared" si="381"/>
        <v/>
      </c>
      <c r="BDY87" s="20" t="str">
        <f t="shared" si="382"/>
        <v/>
      </c>
      <c r="BDZ87" s="20" t="str">
        <f t="shared" si="383"/>
        <v/>
      </c>
      <c r="BEA87" s="20" t="str">
        <f t="shared" si="384"/>
        <v/>
      </c>
      <c r="BEB87" s="20" t="str">
        <f t="shared" si="385"/>
        <v/>
      </c>
      <c r="BEC87" s="20" t="str">
        <f t="shared" si="386"/>
        <v/>
      </c>
      <c r="BED87" s="20" t="str">
        <f t="shared" si="387"/>
        <v/>
      </c>
      <c r="BEE87" s="20" t="str">
        <f t="shared" si="388"/>
        <v/>
      </c>
      <c r="BEF87" s="20" t="str">
        <f t="shared" si="389"/>
        <v/>
      </c>
      <c r="BEG87" s="20" t="str">
        <f t="shared" si="390"/>
        <v/>
      </c>
      <c r="BEH87" s="20" t="str">
        <f t="shared" si="391"/>
        <v/>
      </c>
      <c r="BEI87" s="20" t="str">
        <f t="shared" si="392"/>
        <v/>
      </c>
      <c r="BEJ87" s="20" t="str">
        <f t="shared" si="393"/>
        <v/>
      </c>
      <c r="BEK87" s="20" t="str">
        <f t="shared" si="394"/>
        <v/>
      </c>
      <c r="BEL87" s="20" t="str">
        <f t="shared" si="395"/>
        <v/>
      </c>
      <c r="BEM87" s="20" t="str">
        <f t="shared" si="396"/>
        <v/>
      </c>
      <c r="BEN87" s="20" t="str">
        <f t="shared" si="397"/>
        <v/>
      </c>
      <c r="BEO87" s="20" t="str">
        <f t="shared" si="398"/>
        <v/>
      </c>
      <c r="BEP87" s="20" t="str">
        <f t="shared" si="399"/>
        <v/>
      </c>
      <c r="BEQ87" s="20" t="str">
        <f t="shared" si="400"/>
        <v/>
      </c>
      <c r="BER87" s="20" t="str">
        <f t="shared" si="401"/>
        <v/>
      </c>
      <c r="BES87" s="20" t="str">
        <f t="shared" si="402"/>
        <v/>
      </c>
      <c r="BET87" s="20" t="str">
        <f t="shared" si="403"/>
        <v/>
      </c>
      <c r="BEU87" s="20" t="str">
        <f t="shared" si="404"/>
        <v/>
      </c>
      <c r="BEV87" s="20" t="str">
        <f t="shared" si="405"/>
        <v/>
      </c>
      <c r="BEW87" s="20" t="str">
        <f t="shared" si="406"/>
        <v/>
      </c>
      <c r="BEX87" s="20" t="str">
        <f t="shared" si="407"/>
        <v/>
      </c>
      <c r="BEY87" s="20" t="str">
        <f t="shared" si="408"/>
        <v/>
      </c>
      <c r="BEZ87" s="20" t="str">
        <f t="shared" si="409"/>
        <v/>
      </c>
      <c r="BFA87" s="20" t="str">
        <f t="shared" si="410"/>
        <v/>
      </c>
      <c r="BFB87" s="20" t="str">
        <f t="shared" si="411"/>
        <v/>
      </c>
      <c r="BFC87" s="20" t="str">
        <f t="shared" si="412"/>
        <v/>
      </c>
      <c r="BFD87" s="20" t="str">
        <f t="shared" si="413"/>
        <v/>
      </c>
      <c r="BFE87" s="20" t="str">
        <f t="shared" si="414"/>
        <v/>
      </c>
      <c r="BFF87" s="20" t="str">
        <f t="shared" si="415"/>
        <v/>
      </c>
      <c r="BFG87" s="20" t="str">
        <f t="shared" si="416"/>
        <v/>
      </c>
      <c r="BFH87" s="20" t="str">
        <f t="shared" si="417"/>
        <v/>
      </c>
      <c r="BFI87" s="20" t="str">
        <f t="shared" si="418"/>
        <v/>
      </c>
      <c r="BFJ87" s="20" t="str">
        <f t="shared" si="419"/>
        <v/>
      </c>
      <c r="BFK87" s="20" t="str">
        <f t="shared" si="420"/>
        <v/>
      </c>
      <c r="BFL87" s="20" t="str">
        <f t="shared" si="421"/>
        <v/>
      </c>
      <c r="BFM87" s="20" t="str">
        <f t="shared" si="422"/>
        <v/>
      </c>
      <c r="BFN87" s="20" t="str">
        <f t="shared" si="423"/>
        <v/>
      </c>
      <c r="BFO87" s="20" t="str">
        <f t="shared" si="424"/>
        <v/>
      </c>
      <c r="BFP87" s="20" t="str">
        <f t="shared" si="425"/>
        <v/>
      </c>
      <c r="BFQ87" s="20" t="str">
        <f t="shared" si="426"/>
        <v/>
      </c>
      <c r="BFR87" s="20" t="str">
        <f t="shared" si="427"/>
        <v/>
      </c>
      <c r="BFS87" s="20" t="str">
        <f t="shared" si="428"/>
        <v/>
      </c>
      <c r="BFT87" s="20" t="str">
        <f t="shared" si="429"/>
        <v/>
      </c>
      <c r="BFU87" s="20" t="str">
        <f t="shared" si="430"/>
        <v/>
      </c>
      <c r="BFV87" s="20" t="str">
        <f t="shared" si="431"/>
        <v/>
      </c>
      <c r="BFW87" s="20" t="str">
        <f t="shared" si="432"/>
        <v/>
      </c>
      <c r="BFX87" s="20" t="str">
        <f t="shared" si="433"/>
        <v/>
      </c>
      <c r="BFY87" s="20" t="str">
        <f t="shared" si="434"/>
        <v/>
      </c>
      <c r="BFZ87" s="20" t="str">
        <f t="shared" si="435"/>
        <v/>
      </c>
      <c r="BGA87" s="20" t="str">
        <f t="shared" si="436"/>
        <v/>
      </c>
      <c r="BGB87" s="20" t="str">
        <f t="shared" si="437"/>
        <v/>
      </c>
      <c r="BGC87" s="20" t="str">
        <f t="shared" si="438"/>
        <v/>
      </c>
      <c r="BGD87" s="20" t="str">
        <f t="shared" si="439"/>
        <v/>
      </c>
      <c r="BGE87" s="20" t="str">
        <f t="shared" si="440"/>
        <v/>
      </c>
      <c r="BGF87" s="20" t="str">
        <f t="shared" si="441"/>
        <v/>
      </c>
      <c r="BGG87" s="20" t="str">
        <f t="shared" si="442"/>
        <v/>
      </c>
      <c r="BGH87" s="20" t="str">
        <f t="shared" si="443"/>
        <v/>
      </c>
      <c r="BGI87" s="20" t="str">
        <f t="shared" si="444"/>
        <v/>
      </c>
      <c r="BGJ87" s="20" t="str">
        <f t="shared" si="445"/>
        <v/>
      </c>
      <c r="BGK87" s="20" t="str">
        <f t="shared" si="446"/>
        <v/>
      </c>
      <c r="BGL87" s="20" t="str">
        <f t="shared" si="447"/>
        <v/>
      </c>
      <c r="BGM87" s="20" t="str">
        <f t="shared" si="448"/>
        <v/>
      </c>
      <c r="BGN87" s="20" t="str">
        <f t="shared" si="449"/>
        <v/>
      </c>
      <c r="BGO87" s="20" t="str">
        <f t="shared" si="450"/>
        <v/>
      </c>
      <c r="BGP87" s="20" t="str">
        <f t="shared" si="451"/>
        <v/>
      </c>
      <c r="BGQ87" s="20" t="str">
        <f t="shared" si="452"/>
        <v/>
      </c>
      <c r="BGR87" s="20" t="str">
        <f t="shared" si="453"/>
        <v/>
      </c>
      <c r="BGS87" s="20" t="str">
        <f t="shared" si="454"/>
        <v/>
      </c>
      <c r="BGT87" s="20" t="str">
        <f t="shared" si="455"/>
        <v/>
      </c>
      <c r="BGU87" s="20" t="str">
        <f t="shared" si="456"/>
        <v/>
      </c>
      <c r="BGV87" s="20" t="str">
        <f t="shared" si="457"/>
        <v/>
      </c>
      <c r="BGW87" s="20" t="str">
        <f t="shared" si="458"/>
        <v/>
      </c>
      <c r="BGX87" s="20" t="str">
        <f t="shared" si="459"/>
        <v/>
      </c>
      <c r="BGY87" s="20" t="str">
        <f t="shared" si="460"/>
        <v/>
      </c>
      <c r="BGZ87" s="20" t="str">
        <f t="shared" si="461"/>
        <v/>
      </c>
      <c r="BHA87" s="20" t="str">
        <f t="shared" si="462"/>
        <v/>
      </c>
      <c r="BHB87" s="20" t="str">
        <f t="shared" si="463"/>
        <v/>
      </c>
      <c r="BHC87" s="20" t="str">
        <f t="shared" si="464"/>
        <v/>
      </c>
      <c r="BHD87" s="20" t="str">
        <f t="shared" si="465"/>
        <v/>
      </c>
      <c r="BHE87" s="20" t="str">
        <f t="shared" si="466"/>
        <v/>
      </c>
      <c r="BHF87" s="20" t="str">
        <f t="shared" si="467"/>
        <v/>
      </c>
      <c r="BHG87" s="20" t="str">
        <f t="shared" si="468"/>
        <v/>
      </c>
      <c r="BHJ87" s="20" t="str">
        <f t="shared" si="469"/>
        <v/>
      </c>
      <c r="BHL87" s="20" t="str">
        <f t="shared" si="506"/>
        <v/>
      </c>
      <c r="BHM87" s="20" t="str">
        <f t="shared" si="506"/>
        <v/>
      </c>
      <c r="BHN87" s="20" t="str">
        <f t="shared" si="506"/>
        <v/>
      </c>
      <c r="BHO87" s="20" t="str">
        <f t="shared" si="506"/>
        <v/>
      </c>
      <c r="BHP87" s="20" t="str">
        <f t="shared" si="506"/>
        <v/>
      </c>
      <c r="BHQ87" s="20" t="str">
        <f t="shared" si="506"/>
        <v/>
      </c>
      <c r="BHR87" s="20" t="str">
        <f t="shared" si="506"/>
        <v/>
      </c>
      <c r="BHS87" s="20" t="str">
        <f t="shared" si="506"/>
        <v/>
      </c>
      <c r="BHT87" s="20" t="str">
        <f t="shared" si="506"/>
        <v/>
      </c>
      <c r="BHU87" s="20" t="str">
        <f t="shared" si="506"/>
        <v/>
      </c>
      <c r="BHV87" s="20" t="str">
        <f t="shared" si="506"/>
        <v/>
      </c>
      <c r="BHW87" s="20" t="str">
        <f t="shared" si="506"/>
        <v/>
      </c>
      <c r="BHX87" s="20" t="str">
        <f t="shared" si="506"/>
        <v/>
      </c>
      <c r="BHY87" s="20" t="str">
        <f t="shared" si="506"/>
        <v/>
      </c>
      <c r="BHZ87" s="20" t="str">
        <f t="shared" si="506"/>
        <v/>
      </c>
      <c r="BIA87" s="20" t="str">
        <f t="shared" si="506"/>
        <v/>
      </c>
      <c r="BIB87" s="20" t="str">
        <f t="shared" si="482"/>
        <v/>
      </c>
      <c r="BIC87" s="20" t="str">
        <f t="shared" si="482"/>
        <v/>
      </c>
      <c r="BID87" s="20" t="str">
        <f t="shared" si="482"/>
        <v/>
      </c>
      <c r="BIE87" s="20" t="str">
        <f t="shared" si="482"/>
        <v/>
      </c>
    </row>
    <row r="88" spans="1:104 1303:1591" ht="14.5">
      <c r="A88" s="523">
        <v>82</v>
      </c>
      <c r="B88" s="510" t="str">
        <f>IF('لصق اكسل الفورمز'!E83="","",'لصق اكسل الفورمز'!E83)</f>
        <v/>
      </c>
      <c r="C88" s="510" t="str">
        <f t="shared" si="316"/>
        <v/>
      </c>
      <c r="D88" s="510" t="str">
        <f t="shared" si="483"/>
        <v/>
      </c>
      <c r="E88" s="510" t="str">
        <f t="shared" si="484"/>
        <v/>
      </c>
      <c r="F88" s="510" t="str">
        <f t="shared" si="485"/>
        <v/>
      </c>
      <c r="G88" s="510" t="str">
        <f t="shared" si="486"/>
        <v/>
      </c>
      <c r="H88" s="510" t="str">
        <f t="shared" si="487"/>
        <v/>
      </c>
      <c r="I88" s="510" t="str">
        <f t="shared" si="488"/>
        <v/>
      </c>
      <c r="J88" s="510" t="str">
        <f t="shared" si="489"/>
        <v/>
      </c>
      <c r="K88" s="510" t="str">
        <f t="shared" si="490"/>
        <v/>
      </c>
      <c r="L88" s="510" t="str">
        <f t="shared" si="471"/>
        <v/>
      </c>
      <c r="M88" s="510" t="str">
        <f t="shared" si="472"/>
        <v/>
      </c>
      <c r="N88" s="510" t="str">
        <f t="shared" si="473"/>
        <v/>
      </c>
      <c r="O88" s="510" t="str">
        <f t="shared" si="474"/>
        <v/>
      </c>
      <c r="P88" s="510" t="str">
        <f t="shared" si="475"/>
        <v/>
      </c>
      <c r="Q88" s="510" t="str">
        <f t="shared" si="476"/>
        <v/>
      </c>
      <c r="R88" s="510" t="str">
        <f t="shared" si="477"/>
        <v/>
      </c>
      <c r="S88" s="510" t="str">
        <f t="shared" si="478"/>
        <v/>
      </c>
      <c r="T88" s="510" t="str">
        <f t="shared" si="479"/>
        <v/>
      </c>
      <c r="U88" s="510" t="str">
        <f t="shared" si="480"/>
        <v/>
      </c>
      <c r="V88" s="510" t="str">
        <f t="shared" si="481"/>
        <v/>
      </c>
      <c r="W88" s="527" t="str">
        <f t="shared" si="317"/>
        <v/>
      </c>
      <c r="X88" s="510" t="str">
        <f t="shared" si="318"/>
        <v/>
      </c>
      <c r="Y88" s="564" t="str">
        <f t="shared" si="319"/>
        <v/>
      </c>
      <c r="AL88" s="20">
        <f t="shared" si="320"/>
        <v>0</v>
      </c>
      <c r="AM88" s="20">
        <f t="shared" si="321"/>
        <v>0</v>
      </c>
      <c r="AO88" s="20" t="str">
        <f t="shared" si="322"/>
        <v/>
      </c>
      <c r="AQ88" s="20" t="str">
        <f t="shared" si="470"/>
        <v/>
      </c>
      <c r="AR88" s="20" t="str">
        <f t="shared" si="323"/>
        <v/>
      </c>
      <c r="AS88" s="20" t="str">
        <f t="shared" si="324"/>
        <v/>
      </c>
      <c r="AT88" s="20" t="str">
        <f t="shared" si="325"/>
        <v/>
      </c>
      <c r="AU88" s="20" t="str">
        <f t="shared" si="326"/>
        <v/>
      </c>
      <c r="AV88" s="20" t="str">
        <f t="shared" si="327"/>
        <v/>
      </c>
      <c r="AW88" s="20" t="str">
        <f t="shared" si="328"/>
        <v/>
      </c>
      <c r="AX88" s="20" t="str">
        <f t="shared" si="329"/>
        <v/>
      </c>
      <c r="AY88" s="20" t="str">
        <f t="shared" si="330"/>
        <v/>
      </c>
      <c r="AZ88" s="20" t="str">
        <f t="shared" si="331"/>
        <v/>
      </c>
      <c r="BA88" s="20" t="str">
        <f t="shared" si="332"/>
        <v/>
      </c>
      <c r="BB88" s="20" t="str">
        <f t="shared" si="333"/>
        <v/>
      </c>
      <c r="BC88" s="20" t="str">
        <f t="shared" si="334"/>
        <v/>
      </c>
      <c r="BD88" s="20" t="str">
        <f t="shared" si="335"/>
        <v/>
      </c>
      <c r="BE88" s="20" t="str">
        <f t="shared" si="336"/>
        <v/>
      </c>
      <c r="BF88" s="20" t="str">
        <f t="shared" si="337"/>
        <v/>
      </c>
      <c r="BG88" s="20" t="str">
        <f t="shared" si="338"/>
        <v/>
      </c>
      <c r="BH88" s="20" t="str">
        <f t="shared" si="339"/>
        <v/>
      </c>
      <c r="BI88" s="20" t="str">
        <f t="shared" si="340"/>
        <v/>
      </c>
      <c r="BJ88" s="20" t="str">
        <f t="shared" si="341"/>
        <v/>
      </c>
      <c r="BL88" s="38" t="e">
        <f t="shared" si="342"/>
        <v>#DIV/0!</v>
      </c>
      <c r="BM88" s="4">
        <f t="shared" si="343"/>
        <v>0</v>
      </c>
      <c r="BN88" s="4">
        <f t="shared" si="344"/>
        <v>0</v>
      </c>
      <c r="BO88" s="4">
        <f t="shared" si="345"/>
        <v>0</v>
      </c>
      <c r="BP88" s="173" t="str">
        <f t="shared" si="346"/>
        <v/>
      </c>
      <c r="BQ88" s="4">
        <f t="shared" si="347"/>
        <v>0</v>
      </c>
      <c r="BT88" s="268" t="str">
        <f t="shared" si="348"/>
        <v/>
      </c>
      <c r="BU88" s="268" t="str">
        <f t="shared" si="349"/>
        <v/>
      </c>
      <c r="BX88" s="20">
        <f t="shared" si="350"/>
        <v>1</v>
      </c>
      <c r="CG88" s="20" t="str">
        <f t="shared" si="351"/>
        <v/>
      </c>
      <c r="CH88" s="20" t="str">
        <f t="shared" si="507"/>
        <v/>
      </c>
      <c r="CI88" s="20" t="str">
        <f t="shared" si="508"/>
        <v/>
      </c>
      <c r="CJ88" s="20" t="str">
        <f t="shared" si="509"/>
        <v/>
      </c>
      <c r="CK88" s="20" t="str">
        <f t="shared" si="491"/>
        <v/>
      </c>
      <c r="CL88" s="20" t="str">
        <f t="shared" si="492"/>
        <v/>
      </c>
      <c r="CM88" s="20" t="str">
        <f t="shared" si="493"/>
        <v/>
      </c>
      <c r="CN88" s="20" t="str">
        <f t="shared" si="494"/>
        <v/>
      </c>
      <c r="CO88" s="20" t="str">
        <f t="shared" si="495"/>
        <v/>
      </c>
      <c r="CP88" s="20" t="str">
        <f t="shared" si="496"/>
        <v/>
      </c>
      <c r="CQ88" s="20" t="str">
        <f t="shared" si="497"/>
        <v/>
      </c>
      <c r="CR88" s="20" t="str">
        <f t="shared" si="498"/>
        <v/>
      </c>
      <c r="CS88" s="20" t="str">
        <f t="shared" si="499"/>
        <v/>
      </c>
      <c r="CT88" s="20" t="str">
        <f t="shared" si="500"/>
        <v/>
      </c>
      <c r="CU88" s="20" t="str">
        <f t="shared" si="501"/>
        <v/>
      </c>
      <c r="CV88" s="20" t="str">
        <f t="shared" si="502"/>
        <v/>
      </c>
      <c r="CW88" s="20" t="str">
        <f t="shared" si="503"/>
        <v/>
      </c>
      <c r="CX88" s="20" t="str">
        <f t="shared" si="504"/>
        <v/>
      </c>
      <c r="CY88" s="20" t="str">
        <f t="shared" si="505"/>
        <v/>
      </c>
      <c r="CZ88" s="20" t="str">
        <f t="shared" si="505"/>
        <v/>
      </c>
      <c r="AXC88" s="20" t="str">
        <f>IF('لصق اكسل الفورمز'!A83="","",'لصق اكسل الفورمز'!A83)</f>
        <v/>
      </c>
      <c r="AXD88" s="20" t="str">
        <f>IF('لصق اكسل الفورمز'!B83="","",'لصق اكسل الفورمز'!B83)</f>
        <v/>
      </c>
      <c r="AXE88" s="20" t="str">
        <f>IF('لصق اكسل الفورمز'!C83="","",'لصق اكسل الفورمز'!C83)</f>
        <v/>
      </c>
      <c r="AXF88" s="20" t="str">
        <f>IF('لصق اكسل الفورمز'!D83="","",'لصق اكسل الفورمز'!D83)</f>
        <v/>
      </c>
      <c r="AXG88" s="20" t="str">
        <f>IF('لصق اكسل الفورمز'!E83="","",'لصق اكسل الفورمز'!E83)</f>
        <v/>
      </c>
      <c r="AXH88" s="20" t="str">
        <f>IF('لصق اكسل الفورمز'!F83="","",'لصق اكسل الفورمز'!F83)</f>
        <v/>
      </c>
      <c r="AXI88" s="20" t="str">
        <f>IF('لصق اكسل الفورمز'!G83="","",'لصق اكسل الفورمز'!G83)</f>
        <v/>
      </c>
      <c r="AXJ88" s="20" t="str">
        <f>IF('لصق اكسل الفورمز'!H83="","",'لصق اكسل الفورمز'!H83)</f>
        <v/>
      </c>
      <c r="AXK88" s="20" t="str">
        <f>IF('لصق اكسل الفورمز'!I83="","",'لصق اكسل الفورمز'!I83)</f>
        <v/>
      </c>
      <c r="AXL88" s="20" t="str">
        <f>IF('لصق اكسل الفورمز'!J83="","",'لصق اكسل الفورمز'!J83)</f>
        <v/>
      </c>
      <c r="AXM88" s="20" t="str">
        <f>IF('لصق اكسل الفورمز'!K83="","",'لصق اكسل الفورمز'!K83)</f>
        <v/>
      </c>
      <c r="AXN88" s="20" t="str">
        <f>IF('لصق اكسل الفورمز'!L83="","",'لصق اكسل الفورمز'!L83)</f>
        <v/>
      </c>
      <c r="AXO88" s="20" t="str">
        <f>IF('لصق اكسل الفورمز'!M83="","",'لصق اكسل الفورمز'!M83)</f>
        <v/>
      </c>
      <c r="AXP88" s="20" t="str">
        <f>IF('لصق اكسل الفورمز'!N83="","",'لصق اكسل الفورمز'!N83)</f>
        <v/>
      </c>
      <c r="AXQ88" s="20" t="str">
        <f>IF('لصق اكسل الفورمز'!O83="","",'لصق اكسل الفورمز'!O83)</f>
        <v/>
      </c>
      <c r="AXR88" s="20" t="str">
        <f>IF('لصق اكسل الفورمز'!P83="","",'لصق اكسل الفورمز'!P83)</f>
        <v/>
      </c>
      <c r="AXS88" s="20" t="str">
        <f>IF('لصق اكسل الفورمز'!Q83="","",'لصق اكسل الفورمز'!Q83)</f>
        <v/>
      </c>
      <c r="AXT88" s="20" t="str">
        <f>IF('لصق اكسل الفورمز'!R83="","",'لصق اكسل الفورمز'!R83)</f>
        <v/>
      </c>
      <c r="AXU88" s="20" t="str">
        <f>IF('لصق اكسل الفورمز'!S83="","",'لصق اكسل الفورمز'!S83)</f>
        <v/>
      </c>
      <c r="AXV88" s="20" t="str">
        <f>IF('لصق اكسل الفورمز'!T83="","",'لصق اكسل الفورمز'!T83)</f>
        <v/>
      </c>
      <c r="AXW88" s="20" t="str">
        <f>IF('لصق اكسل الفورمز'!U83="","",'لصق اكسل الفورمز'!U83)</f>
        <v/>
      </c>
      <c r="AXX88" s="20" t="str">
        <f>IF('لصق اكسل الفورمز'!V83="","",'لصق اكسل الفورمز'!V83)</f>
        <v/>
      </c>
      <c r="AXY88" s="20" t="str">
        <f>IF('لصق اكسل الفورمز'!W83="","",'لصق اكسل الفورمز'!W83)</f>
        <v/>
      </c>
      <c r="AXZ88" s="20" t="str">
        <f>IF('لصق اكسل الفورمز'!X83="","",'لصق اكسل الفورمز'!X83)</f>
        <v/>
      </c>
      <c r="AYA88" s="20" t="str">
        <f>IF('لصق اكسل الفورمز'!Y83="","",'لصق اكسل الفورمز'!Y83)</f>
        <v/>
      </c>
      <c r="AYB88" s="20" t="str">
        <f>IF('لصق اكسل الفورمز'!Z83="","",'لصق اكسل الفورمز'!Z83)</f>
        <v/>
      </c>
      <c r="AYC88" s="20" t="str">
        <f>IF('لصق اكسل الفورمز'!AA83="","",'لصق اكسل الفورمز'!AA83)</f>
        <v/>
      </c>
      <c r="AYD88" s="20" t="str">
        <f>IF('لصق اكسل الفورمز'!AB83="","",'لصق اكسل الفورمز'!AB83)</f>
        <v/>
      </c>
      <c r="AYE88" s="20" t="str">
        <f>IF('لصق اكسل الفورمز'!AC83="","",'لصق اكسل الفورمز'!AC83)</f>
        <v/>
      </c>
      <c r="AYF88" s="20" t="str">
        <f>IF('لصق اكسل الفورمز'!AD83="","",'لصق اكسل الفورمز'!AD83)</f>
        <v/>
      </c>
      <c r="AYG88" s="20" t="str">
        <f>IF('لصق اكسل الفورمز'!AE83="","",'لصق اكسل الفورمز'!AE83)</f>
        <v/>
      </c>
      <c r="AYH88" s="20" t="str">
        <f>IF('لصق اكسل الفورمز'!AF83="","",'لصق اكسل الفورمز'!AF83)</f>
        <v/>
      </c>
      <c r="AYI88" s="20" t="str">
        <f>IF('لصق اكسل الفورمز'!AG83="","",'لصق اكسل الفورمز'!AG83)</f>
        <v/>
      </c>
      <c r="AYJ88" s="20" t="str">
        <f>IF('لصق اكسل الفورمز'!AH83="","",'لصق اكسل الفورمز'!AH83)</f>
        <v/>
      </c>
      <c r="AYK88" s="20" t="str">
        <f>IF('لصق اكسل الفورمز'!AI83="","",'لصق اكسل الفورمز'!AI83)</f>
        <v/>
      </c>
      <c r="AYL88" s="20" t="str">
        <f>IF('لصق اكسل الفورمز'!AJ83="","",'لصق اكسل الفورمز'!AJ83)</f>
        <v/>
      </c>
      <c r="AYM88" s="20" t="str">
        <f>IF('لصق اكسل الفورمز'!AK83="","",'لصق اكسل الفورمز'!AK83)</f>
        <v/>
      </c>
      <c r="AYN88" s="20" t="str">
        <f>IF('لصق اكسل الفورمز'!AL83="","",'لصق اكسل الفورمز'!AL83)</f>
        <v/>
      </c>
      <c r="AYO88" s="20" t="str">
        <f>IF('لصق اكسل الفورمز'!AM83="","",'لصق اكسل الفورمز'!AM83)</f>
        <v/>
      </c>
      <c r="AYP88" s="20" t="str">
        <f>IF('لصق اكسل الفورمز'!AN83="","",'لصق اكسل الفورمز'!AN83)</f>
        <v/>
      </c>
      <c r="AYQ88" s="20" t="str">
        <f>IF('لصق اكسل الفورمز'!AO83="","",'لصق اكسل الفورمز'!AO83)</f>
        <v/>
      </c>
      <c r="AYR88" s="20" t="str">
        <f>IF('لصق اكسل الفورمز'!AP83="","",'لصق اكسل الفورمز'!AP83)</f>
        <v/>
      </c>
      <c r="AYS88" s="20" t="str">
        <f>IF('لصق اكسل الفورمز'!AQ83="","",'لصق اكسل الفورمز'!AQ83)</f>
        <v/>
      </c>
      <c r="AYT88" s="20" t="str">
        <f>IF('لصق اكسل الفورمز'!AR83="","",'لصق اكسل الفورمز'!AR83)</f>
        <v/>
      </c>
      <c r="AYU88" s="20" t="str">
        <f>IF('لصق اكسل الفورمز'!AS83="","",'لصق اكسل الفورمز'!AS83)</f>
        <v/>
      </c>
      <c r="AYV88" s="20" t="str">
        <f>IF('لصق اكسل الفورمز'!AT83="","",'لصق اكسل الفورمز'!AT83)</f>
        <v/>
      </c>
      <c r="AYW88" s="20" t="str">
        <f>IF('لصق اكسل الفورمز'!AU83="","",'لصق اكسل الفورمز'!AU83)</f>
        <v/>
      </c>
      <c r="AYX88" s="20" t="str">
        <f>IF('لصق اكسل الفورمز'!AV83="","",'لصق اكسل الفورمز'!AV83)</f>
        <v/>
      </c>
      <c r="AYY88" s="20" t="str">
        <f>IF('لصق اكسل الفورمز'!AW83="","",'لصق اكسل الفورمز'!AW83)</f>
        <v/>
      </c>
      <c r="AYZ88" s="20" t="str">
        <f>IF('لصق اكسل الفورمز'!AX83="","",'لصق اكسل الفورمز'!AX83)</f>
        <v/>
      </c>
      <c r="AZA88" s="20" t="str">
        <f>IF('لصق اكسل الفورمز'!AY83="","",'لصق اكسل الفورمز'!AY83)</f>
        <v/>
      </c>
      <c r="AZB88" s="20" t="str">
        <f>IF('لصق اكسل الفورمز'!AZ83="","",'لصق اكسل الفورمز'!AZ83)</f>
        <v/>
      </c>
      <c r="AZC88" s="20" t="str">
        <f>IF('لصق اكسل الفورمز'!BA83="","",'لصق اكسل الفورمز'!BA83)</f>
        <v/>
      </c>
      <c r="AZD88" s="20" t="str">
        <f>IF('لصق اكسل الفورمز'!BB83="","",'لصق اكسل الفورمز'!BB83)</f>
        <v/>
      </c>
      <c r="AZE88" s="20" t="str">
        <f>IF('لصق اكسل الفورمز'!BC83="","",'لصق اكسل الفورمز'!BC83)</f>
        <v/>
      </c>
      <c r="AZF88" s="20" t="str">
        <f>IF('لصق اكسل الفورمز'!BD83="","",'لصق اكسل الفورمز'!BD83)</f>
        <v/>
      </c>
      <c r="AZG88" s="20" t="str">
        <f>IF('لصق اكسل الفورمز'!BE83="","",'لصق اكسل الفورمز'!BE83)</f>
        <v/>
      </c>
      <c r="AZH88" s="20" t="str">
        <f>IF('لصق اكسل الفورمز'!BF83="","",'لصق اكسل الفورمز'!BF83)</f>
        <v/>
      </c>
      <c r="AZI88" s="20" t="str">
        <f>IF('لصق اكسل الفورمز'!BG83="","",'لصق اكسل الفورمز'!BG83)</f>
        <v/>
      </c>
      <c r="AZJ88" s="20" t="str">
        <f>IF('لصق اكسل الفورمز'!BH83="","",'لصق اكسل الفورمز'!BH83)</f>
        <v/>
      </c>
      <c r="AZK88" s="20" t="str">
        <f>IF('لصق اكسل الفورمز'!BI83="","",'لصق اكسل الفورمز'!BI83)</f>
        <v/>
      </c>
      <c r="AZL88" s="20" t="str">
        <f>IF('لصق اكسل الفورمز'!BJ83="","",'لصق اكسل الفورمز'!BJ83)</f>
        <v/>
      </c>
      <c r="AZM88" s="20" t="str">
        <f>IF('لصق اكسل الفورمز'!BK83="","",'لصق اكسل الفورمز'!BK83)</f>
        <v/>
      </c>
      <c r="AZN88" s="20" t="str">
        <f>IF('لصق اكسل الفورمز'!BL83="","",'لصق اكسل الفورمز'!BL83)</f>
        <v/>
      </c>
      <c r="AZO88" s="20" t="str">
        <f>IF('لصق اكسل الفورمز'!BM83="","",'لصق اكسل الفورمز'!BM83)</f>
        <v/>
      </c>
      <c r="AZP88" s="20" t="str">
        <f>IF('لصق اكسل الفورمز'!BN83="","",'لصق اكسل الفورمز'!BN83)</f>
        <v/>
      </c>
      <c r="AZQ88" s="20" t="str">
        <f>IF('لصق اكسل الفورمز'!BO83="","",'لصق اكسل الفورمز'!BO83)</f>
        <v/>
      </c>
      <c r="AZR88" s="20" t="str">
        <f>IF('لصق اكسل الفورمز'!BP83="","",'لصق اكسل الفورمز'!BP83)</f>
        <v/>
      </c>
      <c r="AZS88" s="20" t="str">
        <f>IF('لصق اكسل الفورمز'!BQ83="","",'لصق اكسل الفورمز'!BQ83)</f>
        <v/>
      </c>
      <c r="AZT88" s="20" t="str">
        <f>IF('لصق اكسل الفورمز'!BR83="","",'لصق اكسل الفورمز'!BR83)</f>
        <v/>
      </c>
      <c r="AZU88" s="20" t="str">
        <f>IF('لصق اكسل الفورمز'!BS83="","",'لصق اكسل الفورمز'!BS83)</f>
        <v/>
      </c>
      <c r="AZV88" s="20" t="str">
        <f>IF('لصق اكسل الفورمز'!BT83="","",'لصق اكسل الفورمز'!BT83)</f>
        <v/>
      </c>
      <c r="AZW88" s="20" t="str">
        <f>IF('لصق اكسل الفورمز'!BU83="","",'لصق اكسل الفورمز'!BU83)</f>
        <v/>
      </c>
      <c r="AZX88" s="20" t="str">
        <f>IF('لصق اكسل الفورمز'!BV83="","",'لصق اكسل الفورمز'!BV83)</f>
        <v/>
      </c>
      <c r="AZY88" s="20" t="str">
        <f>IF('لصق اكسل الفورمز'!BW83="","",'لصق اكسل الفورمز'!BW83)</f>
        <v/>
      </c>
      <c r="AZZ88" s="20" t="str">
        <f>IF('لصق اكسل الفورمز'!BX83="","",'لصق اكسل الفورمز'!BX83)</f>
        <v/>
      </c>
      <c r="BAA88" s="20" t="str">
        <f>IF('لصق اكسل الفورمز'!BY83="","",'لصق اكسل الفورمز'!BY83)</f>
        <v/>
      </c>
      <c r="BAB88" s="20" t="str">
        <f>IF('لصق اكسل الفورمز'!BZ83="","",'لصق اكسل الفورمز'!BZ83)</f>
        <v/>
      </c>
      <c r="BAC88" s="20" t="str">
        <f>IF('لصق اكسل الفورمز'!CA83="","",'لصق اكسل الفورمز'!CA83)</f>
        <v/>
      </c>
      <c r="BAD88" s="20" t="str">
        <f>IF('لصق اكسل الفورمز'!CB83="","",'لصق اكسل الفورمز'!CB83)</f>
        <v/>
      </c>
      <c r="BAE88" s="20" t="str">
        <f>IF('لصق اكسل الفورمز'!CC83="","",'لصق اكسل الفورمز'!CC83)</f>
        <v/>
      </c>
      <c r="BAF88" s="20" t="str">
        <f>IF('لصق اكسل الفورمز'!CD83="","",'لصق اكسل الفورمز'!CD83)</f>
        <v/>
      </c>
      <c r="BAG88" s="20" t="str">
        <f>IF('لصق اكسل الفورمز'!CE83="","",'لصق اكسل الفورمز'!CE83)</f>
        <v/>
      </c>
      <c r="BAH88" s="20" t="str">
        <f>IF('لصق اكسل الفورمز'!CF83="","",'لصق اكسل الفورمز'!CF83)</f>
        <v/>
      </c>
      <c r="BAI88" s="20" t="str">
        <f>IF('لصق اكسل الفورمز'!CG83="","",'لصق اكسل الفورمز'!CG83)</f>
        <v/>
      </c>
      <c r="BAJ88" s="20" t="str">
        <f>IF('لصق اكسل الفورمز'!CH83="","",'لصق اكسل الفورمز'!CH83)</f>
        <v/>
      </c>
      <c r="BAK88" s="20" t="str">
        <f>IF('لصق اكسل الفورمز'!CI83="","",'لصق اكسل الفورمز'!CI83)</f>
        <v/>
      </c>
      <c r="BAL88" s="20" t="str">
        <f>IF('لصق اكسل الفورمز'!CJ83="","",'لصق اكسل الفورمز'!CJ83)</f>
        <v/>
      </c>
      <c r="BAM88" s="20" t="str">
        <f>IF('لصق اكسل الفورمز'!CK83="","",'لصق اكسل الفورمز'!CK83)</f>
        <v/>
      </c>
      <c r="BAN88" s="20" t="str">
        <f>IF('لصق اكسل الفورمز'!CL83="","",'لصق اكسل الفورمز'!CL83)</f>
        <v/>
      </c>
      <c r="BAO88" s="20" t="str">
        <f>IF('لصق اكسل الفورمز'!CM83="","",'لصق اكسل الفورمز'!CM83)</f>
        <v/>
      </c>
      <c r="BAP88" s="20" t="str">
        <f>IF('لصق اكسل الفورمز'!CN83="","",'لصق اكسل الفورمز'!CN83)</f>
        <v/>
      </c>
      <c r="BAQ88" s="20" t="str">
        <f>IF('لصق اكسل الفورمز'!CO83="","",'لصق اكسل الفورمز'!CO83)</f>
        <v/>
      </c>
      <c r="BAR88" s="20" t="str">
        <f>IF('لصق اكسل الفورمز'!CP83="","",'لصق اكسل الفورمز'!CP83)</f>
        <v/>
      </c>
      <c r="BAS88" s="20" t="str">
        <f>IF('لصق اكسل الفورمز'!CQ83="","",'لصق اكسل الفورمز'!CQ83)</f>
        <v/>
      </c>
      <c r="BAT88" s="20" t="str">
        <f>IF('لصق اكسل الفورمز'!CR83="","",'لصق اكسل الفورمز'!CR83)</f>
        <v/>
      </c>
      <c r="BAU88" s="20" t="str">
        <f>IF('لصق اكسل الفورمز'!CS83="","",'لصق اكسل الفورمز'!CS83)</f>
        <v/>
      </c>
      <c r="BAV88" s="20" t="str">
        <f>IF('لصق اكسل الفورمز'!CT83="","",'لصق اكسل الفورمز'!CT83)</f>
        <v/>
      </c>
      <c r="BAW88" s="20" t="str">
        <f>IF('لصق اكسل الفورمز'!CU83="","",'لصق اكسل الفورمز'!CU83)</f>
        <v/>
      </c>
      <c r="BAX88" s="20" t="str">
        <f>IF('لصق اكسل الفورمز'!CV83="","",'لصق اكسل الفورمز'!CV83)</f>
        <v/>
      </c>
      <c r="BAY88" s="20" t="str">
        <f>IF('لصق اكسل الفورمز'!CW83="","",'لصق اكسل الفورمز'!CW83)</f>
        <v/>
      </c>
      <c r="BAZ88" s="20" t="str">
        <f>IF('لصق اكسل الفورمز'!CX83="","",'لصق اكسل الفورمز'!CX83)</f>
        <v/>
      </c>
      <c r="BBA88" s="20" t="str">
        <f>IF('لصق اكسل الفورمز'!CY83="","",'لصق اكسل الفورمز'!CY83)</f>
        <v/>
      </c>
      <c r="BBB88" s="20" t="str">
        <f>IF('لصق اكسل الفورمز'!CZ83="","",'لصق اكسل الفورمز'!CZ83)</f>
        <v/>
      </c>
      <c r="BBC88" s="20" t="str">
        <f>IF('لصق اكسل الفورمز'!DA83="","",'لصق اكسل الفورمز'!DA83)</f>
        <v/>
      </c>
      <c r="BBD88" s="20" t="str">
        <f>IF('لصق اكسل الفورمز'!DB83="","",'لصق اكسل الفورمز'!DB83)</f>
        <v/>
      </c>
      <c r="BBE88" s="20" t="str">
        <f>IF('لصق اكسل الفورمز'!DC83="","",'لصق اكسل الفورمز'!DC83)</f>
        <v/>
      </c>
      <c r="BBF88" s="20" t="str">
        <f>IF('لصق اكسل الفورمز'!DD83="","",'لصق اكسل الفورمز'!DD83)</f>
        <v/>
      </c>
      <c r="BBG88" s="20" t="str">
        <f>IF('لصق اكسل الفورمز'!DE83="","",'لصق اكسل الفورمز'!DE83)</f>
        <v/>
      </c>
      <c r="BBH88" s="20" t="str">
        <f>IF('لصق اكسل الفورمز'!DF83="","",'لصق اكسل الفورمز'!DF83)</f>
        <v/>
      </c>
      <c r="BBI88" s="20" t="str">
        <f>IF('لصق اكسل الفورمز'!DG83="","",'لصق اكسل الفورمز'!DG83)</f>
        <v/>
      </c>
      <c r="BBJ88" s="20" t="str">
        <f>IF('لصق اكسل الفورمز'!DH83="","",'لصق اكسل الفورمز'!DH83)</f>
        <v/>
      </c>
      <c r="BBK88" s="20" t="str">
        <f>IF('لصق اكسل الفورمز'!DI83="","",'لصق اكسل الفورمز'!DI83)</f>
        <v/>
      </c>
      <c r="BBL88" s="20" t="str">
        <f>IF('لصق اكسل الفورمز'!DJ83="","",'لصق اكسل الفورمز'!DJ83)</f>
        <v/>
      </c>
      <c r="BBM88" s="20" t="str">
        <f>IF('لصق اكسل الفورمز'!DK83="","",'لصق اكسل الفورمز'!DK83)</f>
        <v/>
      </c>
      <c r="BBN88" s="20" t="str">
        <f>IF('لصق اكسل الفورمز'!DL83="","",'لصق اكسل الفورمز'!DL83)</f>
        <v/>
      </c>
      <c r="BBO88" s="20" t="str">
        <f>IF('لصق اكسل الفورمز'!DM83="","",'لصق اكسل الفورمز'!DM83)</f>
        <v/>
      </c>
      <c r="BCU88" s="20" t="str">
        <f t="shared" si="352"/>
        <v/>
      </c>
      <c r="BCV88" s="20" t="str">
        <f t="shared" si="353"/>
        <v/>
      </c>
      <c r="BCW88" s="20" t="str">
        <f t="shared" si="354"/>
        <v/>
      </c>
      <c r="BCX88" s="20" t="str">
        <f t="shared" si="355"/>
        <v/>
      </c>
      <c r="BCY88" s="20" t="str">
        <f t="shared" si="356"/>
        <v/>
      </c>
      <c r="BCZ88" s="20" t="str">
        <f t="shared" si="357"/>
        <v/>
      </c>
      <c r="BDA88" s="20" t="str">
        <f t="shared" si="358"/>
        <v/>
      </c>
      <c r="BDB88" s="20" t="str">
        <f t="shared" si="359"/>
        <v/>
      </c>
      <c r="BDC88" s="20" t="str">
        <f t="shared" si="360"/>
        <v/>
      </c>
      <c r="BDD88" s="20" t="str">
        <f t="shared" si="361"/>
        <v/>
      </c>
      <c r="BDE88" s="20" t="str">
        <f t="shared" si="362"/>
        <v/>
      </c>
      <c r="BDF88" s="20" t="str">
        <f t="shared" si="363"/>
        <v/>
      </c>
      <c r="BDG88" s="20" t="str">
        <f t="shared" si="364"/>
        <v/>
      </c>
      <c r="BDH88" s="20" t="str">
        <f t="shared" si="365"/>
        <v/>
      </c>
      <c r="BDI88" s="20" t="str">
        <f t="shared" si="366"/>
        <v/>
      </c>
      <c r="BDJ88" s="20" t="str">
        <f t="shared" si="367"/>
        <v/>
      </c>
      <c r="BDK88" s="20" t="str">
        <f t="shared" si="368"/>
        <v/>
      </c>
      <c r="BDL88" s="20" t="str">
        <f t="shared" si="369"/>
        <v/>
      </c>
      <c r="BDM88" s="20" t="str">
        <f t="shared" si="370"/>
        <v/>
      </c>
      <c r="BDN88" s="20" t="str">
        <f t="shared" si="371"/>
        <v/>
      </c>
      <c r="BDO88" s="20" t="str">
        <f t="shared" si="372"/>
        <v/>
      </c>
      <c r="BDP88" s="20" t="str">
        <f t="shared" si="373"/>
        <v/>
      </c>
      <c r="BDQ88" s="20" t="str">
        <f t="shared" si="374"/>
        <v/>
      </c>
      <c r="BDR88" s="20" t="str">
        <f t="shared" si="375"/>
        <v/>
      </c>
      <c r="BDS88" s="20" t="str">
        <f t="shared" si="376"/>
        <v/>
      </c>
      <c r="BDT88" s="20" t="str">
        <f t="shared" si="377"/>
        <v/>
      </c>
      <c r="BDU88" s="20" t="str">
        <f t="shared" si="378"/>
        <v/>
      </c>
      <c r="BDV88" s="20" t="str">
        <f t="shared" si="379"/>
        <v/>
      </c>
      <c r="BDW88" s="20" t="str">
        <f t="shared" si="380"/>
        <v/>
      </c>
      <c r="BDX88" s="20" t="str">
        <f t="shared" si="381"/>
        <v/>
      </c>
      <c r="BDY88" s="20" t="str">
        <f t="shared" si="382"/>
        <v/>
      </c>
      <c r="BDZ88" s="20" t="str">
        <f t="shared" si="383"/>
        <v/>
      </c>
      <c r="BEA88" s="20" t="str">
        <f t="shared" si="384"/>
        <v/>
      </c>
      <c r="BEB88" s="20" t="str">
        <f t="shared" si="385"/>
        <v/>
      </c>
      <c r="BEC88" s="20" t="str">
        <f t="shared" si="386"/>
        <v/>
      </c>
      <c r="BED88" s="20" t="str">
        <f t="shared" si="387"/>
        <v/>
      </c>
      <c r="BEE88" s="20" t="str">
        <f t="shared" si="388"/>
        <v/>
      </c>
      <c r="BEF88" s="20" t="str">
        <f t="shared" si="389"/>
        <v/>
      </c>
      <c r="BEG88" s="20" t="str">
        <f t="shared" si="390"/>
        <v/>
      </c>
      <c r="BEH88" s="20" t="str">
        <f t="shared" si="391"/>
        <v/>
      </c>
      <c r="BEI88" s="20" t="str">
        <f t="shared" si="392"/>
        <v/>
      </c>
      <c r="BEJ88" s="20" t="str">
        <f t="shared" si="393"/>
        <v/>
      </c>
      <c r="BEK88" s="20" t="str">
        <f t="shared" si="394"/>
        <v/>
      </c>
      <c r="BEL88" s="20" t="str">
        <f t="shared" si="395"/>
        <v/>
      </c>
      <c r="BEM88" s="20" t="str">
        <f t="shared" si="396"/>
        <v/>
      </c>
      <c r="BEN88" s="20" t="str">
        <f t="shared" si="397"/>
        <v/>
      </c>
      <c r="BEO88" s="20" t="str">
        <f t="shared" si="398"/>
        <v/>
      </c>
      <c r="BEP88" s="20" t="str">
        <f t="shared" si="399"/>
        <v/>
      </c>
      <c r="BEQ88" s="20" t="str">
        <f t="shared" si="400"/>
        <v/>
      </c>
      <c r="BER88" s="20" t="str">
        <f t="shared" si="401"/>
        <v/>
      </c>
      <c r="BES88" s="20" t="str">
        <f t="shared" si="402"/>
        <v/>
      </c>
      <c r="BET88" s="20" t="str">
        <f t="shared" si="403"/>
        <v/>
      </c>
      <c r="BEU88" s="20" t="str">
        <f t="shared" si="404"/>
        <v/>
      </c>
      <c r="BEV88" s="20" t="str">
        <f t="shared" si="405"/>
        <v/>
      </c>
      <c r="BEW88" s="20" t="str">
        <f t="shared" si="406"/>
        <v/>
      </c>
      <c r="BEX88" s="20" t="str">
        <f t="shared" si="407"/>
        <v/>
      </c>
      <c r="BEY88" s="20" t="str">
        <f t="shared" si="408"/>
        <v/>
      </c>
      <c r="BEZ88" s="20" t="str">
        <f t="shared" si="409"/>
        <v/>
      </c>
      <c r="BFA88" s="20" t="str">
        <f t="shared" si="410"/>
        <v/>
      </c>
      <c r="BFB88" s="20" t="str">
        <f t="shared" si="411"/>
        <v/>
      </c>
      <c r="BFC88" s="20" t="str">
        <f t="shared" si="412"/>
        <v/>
      </c>
      <c r="BFD88" s="20" t="str">
        <f t="shared" si="413"/>
        <v/>
      </c>
      <c r="BFE88" s="20" t="str">
        <f t="shared" si="414"/>
        <v/>
      </c>
      <c r="BFF88" s="20" t="str">
        <f t="shared" si="415"/>
        <v/>
      </c>
      <c r="BFG88" s="20" t="str">
        <f t="shared" si="416"/>
        <v/>
      </c>
      <c r="BFH88" s="20" t="str">
        <f t="shared" si="417"/>
        <v/>
      </c>
      <c r="BFI88" s="20" t="str">
        <f t="shared" si="418"/>
        <v/>
      </c>
      <c r="BFJ88" s="20" t="str">
        <f t="shared" si="419"/>
        <v/>
      </c>
      <c r="BFK88" s="20" t="str">
        <f t="shared" si="420"/>
        <v/>
      </c>
      <c r="BFL88" s="20" t="str">
        <f t="shared" si="421"/>
        <v/>
      </c>
      <c r="BFM88" s="20" t="str">
        <f t="shared" si="422"/>
        <v/>
      </c>
      <c r="BFN88" s="20" t="str">
        <f t="shared" si="423"/>
        <v/>
      </c>
      <c r="BFO88" s="20" t="str">
        <f t="shared" si="424"/>
        <v/>
      </c>
      <c r="BFP88" s="20" t="str">
        <f t="shared" si="425"/>
        <v/>
      </c>
      <c r="BFQ88" s="20" t="str">
        <f t="shared" si="426"/>
        <v/>
      </c>
      <c r="BFR88" s="20" t="str">
        <f t="shared" si="427"/>
        <v/>
      </c>
      <c r="BFS88" s="20" t="str">
        <f t="shared" si="428"/>
        <v/>
      </c>
      <c r="BFT88" s="20" t="str">
        <f t="shared" si="429"/>
        <v/>
      </c>
      <c r="BFU88" s="20" t="str">
        <f t="shared" si="430"/>
        <v/>
      </c>
      <c r="BFV88" s="20" t="str">
        <f t="shared" si="431"/>
        <v/>
      </c>
      <c r="BFW88" s="20" t="str">
        <f t="shared" si="432"/>
        <v/>
      </c>
      <c r="BFX88" s="20" t="str">
        <f t="shared" si="433"/>
        <v/>
      </c>
      <c r="BFY88" s="20" t="str">
        <f t="shared" si="434"/>
        <v/>
      </c>
      <c r="BFZ88" s="20" t="str">
        <f t="shared" si="435"/>
        <v/>
      </c>
      <c r="BGA88" s="20" t="str">
        <f t="shared" si="436"/>
        <v/>
      </c>
      <c r="BGB88" s="20" t="str">
        <f t="shared" si="437"/>
        <v/>
      </c>
      <c r="BGC88" s="20" t="str">
        <f t="shared" si="438"/>
        <v/>
      </c>
      <c r="BGD88" s="20" t="str">
        <f t="shared" si="439"/>
        <v/>
      </c>
      <c r="BGE88" s="20" t="str">
        <f t="shared" si="440"/>
        <v/>
      </c>
      <c r="BGF88" s="20" t="str">
        <f t="shared" si="441"/>
        <v/>
      </c>
      <c r="BGG88" s="20" t="str">
        <f t="shared" si="442"/>
        <v/>
      </c>
      <c r="BGH88" s="20" t="str">
        <f t="shared" si="443"/>
        <v/>
      </c>
      <c r="BGI88" s="20" t="str">
        <f t="shared" si="444"/>
        <v/>
      </c>
      <c r="BGJ88" s="20" t="str">
        <f t="shared" si="445"/>
        <v/>
      </c>
      <c r="BGK88" s="20" t="str">
        <f t="shared" si="446"/>
        <v/>
      </c>
      <c r="BGL88" s="20" t="str">
        <f t="shared" si="447"/>
        <v/>
      </c>
      <c r="BGM88" s="20" t="str">
        <f t="shared" si="448"/>
        <v/>
      </c>
      <c r="BGN88" s="20" t="str">
        <f t="shared" si="449"/>
        <v/>
      </c>
      <c r="BGO88" s="20" t="str">
        <f t="shared" si="450"/>
        <v/>
      </c>
      <c r="BGP88" s="20" t="str">
        <f t="shared" si="451"/>
        <v/>
      </c>
      <c r="BGQ88" s="20" t="str">
        <f t="shared" si="452"/>
        <v/>
      </c>
      <c r="BGR88" s="20" t="str">
        <f t="shared" si="453"/>
        <v/>
      </c>
      <c r="BGS88" s="20" t="str">
        <f t="shared" si="454"/>
        <v/>
      </c>
      <c r="BGT88" s="20" t="str">
        <f t="shared" si="455"/>
        <v/>
      </c>
      <c r="BGU88" s="20" t="str">
        <f t="shared" si="456"/>
        <v/>
      </c>
      <c r="BGV88" s="20" t="str">
        <f t="shared" si="457"/>
        <v/>
      </c>
      <c r="BGW88" s="20" t="str">
        <f t="shared" si="458"/>
        <v/>
      </c>
      <c r="BGX88" s="20" t="str">
        <f t="shared" si="459"/>
        <v/>
      </c>
      <c r="BGY88" s="20" t="str">
        <f t="shared" si="460"/>
        <v/>
      </c>
      <c r="BGZ88" s="20" t="str">
        <f t="shared" si="461"/>
        <v/>
      </c>
      <c r="BHA88" s="20" t="str">
        <f t="shared" si="462"/>
        <v/>
      </c>
      <c r="BHB88" s="20" t="str">
        <f t="shared" si="463"/>
        <v/>
      </c>
      <c r="BHC88" s="20" t="str">
        <f t="shared" si="464"/>
        <v/>
      </c>
      <c r="BHD88" s="20" t="str">
        <f t="shared" si="465"/>
        <v/>
      </c>
      <c r="BHE88" s="20" t="str">
        <f t="shared" si="466"/>
        <v/>
      </c>
      <c r="BHF88" s="20" t="str">
        <f t="shared" si="467"/>
        <v/>
      </c>
      <c r="BHG88" s="20" t="str">
        <f t="shared" si="468"/>
        <v/>
      </c>
      <c r="BHJ88" s="20" t="str">
        <f t="shared" si="469"/>
        <v/>
      </c>
      <c r="BHL88" s="20" t="str">
        <f t="shared" si="506"/>
        <v/>
      </c>
      <c r="BHM88" s="20" t="str">
        <f t="shared" si="506"/>
        <v/>
      </c>
      <c r="BHN88" s="20" t="str">
        <f t="shared" si="506"/>
        <v/>
      </c>
      <c r="BHO88" s="20" t="str">
        <f t="shared" si="506"/>
        <v/>
      </c>
      <c r="BHP88" s="20" t="str">
        <f t="shared" si="506"/>
        <v/>
      </c>
      <c r="BHQ88" s="20" t="str">
        <f t="shared" si="506"/>
        <v/>
      </c>
      <c r="BHR88" s="20" t="str">
        <f t="shared" si="506"/>
        <v/>
      </c>
      <c r="BHS88" s="20" t="str">
        <f t="shared" si="506"/>
        <v/>
      </c>
      <c r="BHT88" s="20" t="str">
        <f t="shared" si="506"/>
        <v/>
      </c>
      <c r="BHU88" s="20" t="str">
        <f t="shared" si="506"/>
        <v/>
      </c>
      <c r="BHV88" s="20" t="str">
        <f t="shared" si="506"/>
        <v/>
      </c>
      <c r="BHW88" s="20" t="str">
        <f t="shared" si="506"/>
        <v/>
      </c>
      <c r="BHX88" s="20" t="str">
        <f t="shared" si="506"/>
        <v/>
      </c>
      <c r="BHY88" s="20" t="str">
        <f t="shared" si="506"/>
        <v/>
      </c>
      <c r="BHZ88" s="20" t="str">
        <f t="shared" si="506"/>
        <v/>
      </c>
      <c r="BIA88" s="20" t="str">
        <f t="shared" si="506"/>
        <v/>
      </c>
      <c r="BIB88" s="20" t="str">
        <f t="shared" si="482"/>
        <v/>
      </c>
      <c r="BIC88" s="20" t="str">
        <f t="shared" si="482"/>
        <v/>
      </c>
      <c r="BID88" s="20" t="str">
        <f t="shared" si="482"/>
        <v/>
      </c>
      <c r="BIE88" s="20" t="str">
        <f t="shared" si="482"/>
        <v/>
      </c>
    </row>
    <row r="89" spans="1:104 1303:1591" ht="14.5">
      <c r="A89" s="523">
        <v>83</v>
      </c>
      <c r="B89" s="510" t="str">
        <f>IF('لصق اكسل الفورمز'!E84="","",'لصق اكسل الفورمز'!E84)</f>
        <v/>
      </c>
      <c r="C89" s="510" t="str">
        <f t="shared" si="316"/>
        <v/>
      </c>
      <c r="D89" s="510" t="str">
        <f t="shared" si="483"/>
        <v/>
      </c>
      <c r="E89" s="510" t="str">
        <f t="shared" si="484"/>
        <v/>
      </c>
      <c r="F89" s="510" t="str">
        <f t="shared" si="485"/>
        <v/>
      </c>
      <c r="G89" s="510" t="str">
        <f t="shared" si="486"/>
        <v/>
      </c>
      <c r="H89" s="510" t="str">
        <f t="shared" si="487"/>
        <v/>
      </c>
      <c r="I89" s="510" t="str">
        <f t="shared" si="488"/>
        <v/>
      </c>
      <c r="J89" s="510" t="str">
        <f t="shared" si="489"/>
        <v/>
      </c>
      <c r="K89" s="510" t="str">
        <f t="shared" si="490"/>
        <v/>
      </c>
      <c r="L89" s="510" t="str">
        <f t="shared" si="471"/>
        <v/>
      </c>
      <c r="M89" s="510" t="str">
        <f t="shared" si="472"/>
        <v/>
      </c>
      <c r="N89" s="510" t="str">
        <f t="shared" si="473"/>
        <v/>
      </c>
      <c r="O89" s="510" t="str">
        <f t="shared" si="474"/>
        <v/>
      </c>
      <c r="P89" s="510" t="str">
        <f t="shared" si="475"/>
        <v/>
      </c>
      <c r="Q89" s="510" t="str">
        <f t="shared" si="476"/>
        <v/>
      </c>
      <c r="R89" s="510" t="str">
        <f t="shared" si="477"/>
        <v/>
      </c>
      <c r="S89" s="510" t="str">
        <f t="shared" si="478"/>
        <v/>
      </c>
      <c r="T89" s="510" t="str">
        <f t="shared" si="479"/>
        <v/>
      </c>
      <c r="U89" s="510" t="str">
        <f t="shared" si="480"/>
        <v/>
      </c>
      <c r="V89" s="510" t="str">
        <f t="shared" si="481"/>
        <v/>
      </c>
      <c r="W89" s="527" t="str">
        <f t="shared" si="317"/>
        <v/>
      </c>
      <c r="X89" s="510" t="str">
        <f t="shared" si="318"/>
        <v/>
      </c>
      <c r="Y89" s="564" t="str">
        <f t="shared" si="319"/>
        <v/>
      </c>
      <c r="AL89" s="20">
        <f t="shared" si="320"/>
        <v>0</v>
      </c>
      <c r="AM89" s="20">
        <f t="shared" si="321"/>
        <v>0</v>
      </c>
      <c r="AO89" s="20" t="str">
        <f t="shared" si="322"/>
        <v/>
      </c>
      <c r="AQ89" s="20" t="str">
        <f t="shared" si="470"/>
        <v/>
      </c>
      <c r="AR89" s="20" t="str">
        <f t="shared" si="323"/>
        <v/>
      </c>
      <c r="AS89" s="20" t="str">
        <f t="shared" si="324"/>
        <v/>
      </c>
      <c r="AT89" s="20" t="str">
        <f t="shared" si="325"/>
        <v/>
      </c>
      <c r="AU89" s="20" t="str">
        <f t="shared" si="326"/>
        <v/>
      </c>
      <c r="AV89" s="20" t="str">
        <f t="shared" si="327"/>
        <v/>
      </c>
      <c r="AW89" s="20" t="str">
        <f t="shared" si="328"/>
        <v/>
      </c>
      <c r="AX89" s="20" t="str">
        <f t="shared" si="329"/>
        <v/>
      </c>
      <c r="AY89" s="20" t="str">
        <f t="shared" si="330"/>
        <v/>
      </c>
      <c r="AZ89" s="20" t="str">
        <f t="shared" si="331"/>
        <v/>
      </c>
      <c r="BA89" s="20" t="str">
        <f t="shared" si="332"/>
        <v/>
      </c>
      <c r="BB89" s="20" t="str">
        <f t="shared" si="333"/>
        <v/>
      </c>
      <c r="BC89" s="20" t="str">
        <f t="shared" si="334"/>
        <v/>
      </c>
      <c r="BD89" s="20" t="str">
        <f t="shared" si="335"/>
        <v/>
      </c>
      <c r="BE89" s="20" t="str">
        <f t="shared" si="336"/>
        <v/>
      </c>
      <c r="BF89" s="20" t="str">
        <f t="shared" si="337"/>
        <v/>
      </c>
      <c r="BG89" s="20" t="str">
        <f t="shared" si="338"/>
        <v/>
      </c>
      <c r="BH89" s="20" t="str">
        <f t="shared" si="339"/>
        <v/>
      </c>
      <c r="BI89" s="20" t="str">
        <f t="shared" si="340"/>
        <v/>
      </c>
      <c r="BJ89" s="20" t="str">
        <f t="shared" si="341"/>
        <v/>
      </c>
      <c r="BL89" s="38" t="e">
        <f t="shared" si="342"/>
        <v>#DIV/0!</v>
      </c>
      <c r="BM89" s="4">
        <f t="shared" si="343"/>
        <v>0</v>
      </c>
      <c r="BN89" s="4">
        <f t="shared" si="344"/>
        <v>0</v>
      </c>
      <c r="BO89" s="4">
        <f t="shared" si="345"/>
        <v>0</v>
      </c>
      <c r="BP89" s="173" t="str">
        <f t="shared" si="346"/>
        <v/>
      </c>
      <c r="BQ89" s="4">
        <f t="shared" si="347"/>
        <v>0</v>
      </c>
      <c r="BT89" s="268" t="str">
        <f t="shared" si="348"/>
        <v/>
      </c>
      <c r="BU89" s="268" t="str">
        <f t="shared" si="349"/>
        <v/>
      </c>
      <c r="BX89" s="20">
        <f t="shared" si="350"/>
        <v>1</v>
      </c>
      <c r="CG89" s="20" t="str">
        <f t="shared" si="351"/>
        <v/>
      </c>
      <c r="CH89" s="20" t="str">
        <f t="shared" si="507"/>
        <v/>
      </c>
      <c r="CI89" s="20" t="str">
        <f t="shared" si="508"/>
        <v/>
      </c>
      <c r="CJ89" s="20" t="str">
        <f t="shared" si="509"/>
        <v/>
      </c>
      <c r="CK89" s="20" t="str">
        <f t="shared" si="491"/>
        <v/>
      </c>
      <c r="CL89" s="20" t="str">
        <f t="shared" si="492"/>
        <v/>
      </c>
      <c r="CM89" s="20" t="str">
        <f t="shared" si="493"/>
        <v/>
      </c>
      <c r="CN89" s="20" t="str">
        <f t="shared" si="494"/>
        <v/>
      </c>
      <c r="CO89" s="20" t="str">
        <f t="shared" si="495"/>
        <v/>
      </c>
      <c r="CP89" s="20" t="str">
        <f t="shared" si="496"/>
        <v/>
      </c>
      <c r="CQ89" s="20" t="str">
        <f t="shared" si="497"/>
        <v/>
      </c>
      <c r="CR89" s="20" t="str">
        <f t="shared" si="498"/>
        <v/>
      </c>
      <c r="CS89" s="20" t="str">
        <f t="shared" si="499"/>
        <v/>
      </c>
      <c r="CT89" s="20" t="str">
        <f t="shared" si="500"/>
        <v/>
      </c>
      <c r="CU89" s="20" t="str">
        <f t="shared" si="501"/>
        <v/>
      </c>
      <c r="CV89" s="20" t="str">
        <f t="shared" si="502"/>
        <v/>
      </c>
      <c r="CW89" s="20" t="str">
        <f t="shared" si="503"/>
        <v/>
      </c>
      <c r="CX89" s="20" t="str">
        <f t="shared" si="504"/>
        <v/>
      </c>
      <c r="CY89" s="20" t="str">
        <f t="shared" si="505"/>
        <v/>
      </c>
      <c r="CZ89" s="20" t="str">
        <f t="shared" si="505"/>
        <v/>
      </c>
      <c r="AXC89" s="20" t="str">
        <f>IF('لصق اكسل الفورمز'!A84="","",'لصق اكسل الفورمز'!A84)</f>
        <v/>
      </c>
      <c r="AXD89" s="20" t="str">
        <f>IF('لصق اكسل الفورمز'!B84="","",'لصق اكسل الفورمز'!B84)</f>
        <v/>
      </c>
      <c r="AXE89" s="20" t="str">
        <f>IF('لصق اكسل الفورمز'!C84="","",'لصق اكسل الفورمز'!C84)</f>
        <v/>
      </c>
      <c r="AXF89" s="20" t="str">
        <f>IF('لصق اكسل الفورمز'!D84="","",'لصق اكسل الفورمز'!D84)</f>
        <v/>
      </c>
      <c r="AXG89" s="20" t="str">
        <f>IF('لصق اكسل الفورمز'!E84="","",'لصق اكسل الفورمز'!E84)</f>
        <v/>
      </c>
      <c r="AXH89" s="20" t="str">
        <f>IF('لصق اكسل الفورمز'!F84="","",'لصق اكسل الفورمز'!F84)</f>
        <v/>
      </c>
      <c r="AXI89" s="20" t="str">
        <f>IF('لصق اكسل الفورمز'!G84="","",'لصق اكسل الفورمز'!G84)</f>
        <v/>
      </c>
      <c r="AXJ89" s="20" t="str">
        <f>IF('لصق اكسل الفورمز'!H84="","",'لصق اكسل الفورمز'!H84)</f>
        <v/>
      </c>
      <c r="AXK89" s="20" t="str">
        <f>IF('لصق اكسل الفورمز'!I84="","",'لصق اكسل الفورمز'!I84)</f>
        <v/>
      </c>
      <c r="AXL89" s="20" t="str">
        <f>IF('لصق اكسل الفورمز'!J84="","",'لصق اكسل الفورمز'!J84)</f>
        <v/>
      </c>
      <c r="AXM89" s="20" t="str">
        <f>IF('لصق اكسل الفورمز'!K84="","",'لصق اكسل الفورمز'!K84)</f>
        <v/>
      </c>
      <c r="AXN89" s="20" t="str">
        <f>IF('لصق اكسل الفورمز'!L84="","",'لصق اكسل الفورمز'!L84)</f>
        <v/>
      </c>
      <c r="AXO89" s="20" t="str">
        <f>IF('لصق اكسل الفورمز'!M84="","",'لصق اكسل الفورمز'!M84)</f>
        <v/>
      </c>
      <c r="AXP89" s="20" t="str">
        <f>IF('لصق اكسل الفورمز'!N84="","",'لصق اكسل الفورمز'!N84)</f>
        <v/>
      </c>
      <c r="AXQ89" s="20" t="str">
        <f>IF('لصق اكسل الفورمز'!O84="","",'لصق اكسل الفورمز'!O84)</f>
        <v/>
      </c>
      <c r="AXR89" s="20" t="str">
        <f>IF('لصق اكسل الفورمز'!P84="","",'لصق اكسل الفورمز'!P84)</f>
        <v/>
      </c>
      <c r="AXS89" s="20" t="str">
        <f>IF('لصق اكسل الفورمز'!Q84="","",'لصق اكسل الفورمز'!Q84)</f>
        <v/>
      </c>
      <c r="AXT89" s="20" t="str">
        <f>IF('لصق اكسل الفورمز'!R84="","",'لصق اكسل الفورمز'!R84)</f>
        <v/>
      </c>
      <c r="AXU89" s="20" t="str">
        <f>IF('لصق اكسل الفورمز'!S84="","",'لصق اكسل الفورمز'!S84)</f>
        <v/>
      </c>
      <c r="AXV89" s="20" t="str">
        <f>IF('لصق اكسل الفورمز'!T84="","",'لصق اكسل الفورمز'!T84)</f>
        <v/>
      </c>
      <c r="AXW89" s="20" t="str">
        <f>IF('لصق اكسل الفورمز'!U84="","",'لصق اكسل الفورمز'!U84)</f>
        <v/>
      </c>
      <c r="AXX89" s="20" t="str">
        <f>IF('لصق اكسل الفورمز'!V84="","",'لصق اكسل الفورمز'!V84)</f>
        <v/>
      </c>
      <c r="AXY89" s="20" t="str">
        <f>IF('لصق اكسل الفورمز'!W84="","",'لصق اكسل الفورمز'!W84)</f>
        <v/>
      </c>
      <c r="AXZ89" s="20" t="str">
        <f>IF('لصق اكسل الفورمز'!X84="","",'لصق اكسل الفورمز'!X84)</f>
        <v/>
      </c>
      <c r="AYA89" s="20" t="str">
        <f>IF('لصق اكسل الفورمز'!Y84="","",'لصق اكسل الفورمز'!Y84)</f>
        <v/>
      </c>
      <c r="AYB89" s="20" t="str">
        <f>IF('لصق اكسل الفورمز'!Z84="","",'لصق اكسل الفورمز'!Z84)</f>
        <v/>
      </c>
      <c r="AYC89" s="20" t="str">
        <f>IF('لصق اكسل الفورمز'!AA84="","",'لصق اكسل الفورمز'!AA84)</f>
        <v/>
      </c>
      <c r="AYD89" s="20" t="str">
        <f>IF('لصق اكسل الفورمز'!AB84="","",'لصق اكسل الفورمز'!AB84)</f>
        <v/>
      </c>
      <c r="AYE89" s="20" t="str">
        <f>IF('لصق اكسل الفورمز'!AC84="","",'لصق اكسل الفورمز'!AC84)</f>
        <v/>
      </c>
      <c r="AYF89" s="20" t="str">
        <f>IF('لصق اكسل الفورمز'!AD84="","",'لصق اكسل الفورمز'!AD84)</f>
        <v/>
      </c>
      <c r="AYG89" s="20" t="str">
        <f>IF('لصق اكسل الفورمز'!AE84="","",'لصق اكسل الفورمز'!AE84)</f>
        <v/>
      </c>
      <c r="AYH89" s="20" t="str">
        <f>IF('لصق اكسل الفورمز'!AF84="","",'لصق اكسل الفورمز'!AF84)</f>
        <v/>
      </c>
      <c r="AYI89" s="20" t="str">
        <f>IF('لصق اكسل الفورمز'!AG84="","",'لصق اكسل الفورمز'!AG84)</f>
        <v/>
      </c>
      <c r="AYJ89" s="20" t="str">
        <f>IF('لصق اكسل الفورمز'!AH84="","",'لصق اكسل الفورمز'!AH84)</f>
        <v/>
      </c>
      <c r="AYK89" s="20" t="str">
        <f>IF('لصق اكسل الفورمز'!AI84="","",'لصق اكسل الفورمز'!AI84)</f>
        <v/>
      </c>
      <c r="AYL89" s="20" t="str">
        <f>IF('لصق اكسل الفورمز'!AJ84="","",'لصق اكسل الفورمز'!AJ84)</f>
        <v/>
      </c>
      <c r="AYM89" s="20" t="str">
        <f>IF('لصق اكسل الفورمز'!AK84="","",'لصق اكسل الفورمز'!AK84)</f>
        <v/>
      </c>
      <c r="AYN89" s="20" t="str">
        <f>IF('لصق اكسل الفورمز'!AL84="","",'لصق اكسل الفورمز'!AL84)</f>
        <v/>
      </c>
      <c r="AYO89" s="20" t="str">
        <f>IF('لصق اكسل الفورمز'!AM84="","",'لصق اكسل الفورمز'!AM84)</f>
        <v/>
      </c>
      <c r="AYP89" s="20" t="str">
        <f>IF('لصق اكسل الفورمز'!AN84="","",'لصق اكسل الفورمز'!AN84)</f>
        <v/>
      </c>
      <c r="AYQ89" s="20" t="str">
        <f>IF('لصق اكسل الفورمز'!AO84="","",'لصق اكسل الفورمز'!AO84)</f>
        <v/>
      </c>
      <c r="AYR89" s="20" t="str">
        <f>IF('لصق اكسل الفورمز'!AP84="","",'لصق اكسل الفورمز'!AP84)</f>
        <v/>
      </c>
      <c r="AYS89" s="20" t="str">
        <f>IF('لصق اكسل الفورمز'!AQ84="","",'لصق اكسل الفورمز'!AQ84)</f>
        <v/>
      </c>
      <c r="AYT89" s="20" t="str">
        <f>IF('لصق اكسل الفورمز'!AR84="","",'لصق اكسل الفورمز'!AR84)</f>
        <v/>
      </c>
      <c r="AYU89" s="20" t="str">
        <f>IF('لصق اكسل الفورمز'!AS84="","",'لصق اكسل الفورمز'!AS84)</f>
        <v/>
      </c>
      <c r="AYV89" s="20" t="str">
        <f>IF('لصق اكسل الفورمز'!AT84="","",'لصق اكسل الفورمز'!AT84)</f>
        <v/>
      </c>
      <c r="AYW89" s="20" t="str">
        <f>IF('لصق اكسل الفورمز'!AU84="","",'لصق اكسل الفورمز'!AU84)</f>
        <v/>
      </c>
      <c r="AYX89" s="20" t="str">
        <f>IF('لصق اكسل الفورمز'!AV84="","",'لصق اكسل الفورمز'!AV84)</f>
        <v/>
      </c>
      <c r="AYY89" s="20" t="str">
        <f>IF('لصق اكسل الفورمز'!AW84="","",'لصق اكسل الفورمز'!AW84)</f>
        <v/>
      </c>
      <c r="AYZ89" s="20" t="str">
        <f>IF('لصق اكسل الفورمز'!AX84="","",'لصق اكسل الفورمز'!AX84)</f>
        <v/>
      </c>
      <c r="AZA89" s="20" t="str">
        <f>IF('لصق اكسل الفورمز'!AY84="","",'لصق اكسل الفورمز'!AY84)</f>
        <v/>
      </c>
      <c r="AZB89" s="20" t="str">
        <f>IF('لصق اكسل الفورمز'!AZ84="","",'لصق اكسل الفورمز'!AZ84)</f>
        <v/>
      </c>
      <c r="AZC89" s="20" t="str">
        <f>IF('لصق اكسل الفورمز'!BA84="","",'لصق اكسل الفورمز'!BA84)</f>
        <v/>
      </c>
      <c r="AZD89" s="20" t="str">
        <f>IF('لصق اكسل الفورمز'!BB84="","",'لصق اكسل الفورمز'!BB84)</f>
        <v/>
      </c>
      <c r="AZE89" s="20" t="str">
        <f>IF('لصق اكسل الفورمز'!BC84="","",'لصق اكسل الفورمز'!BC84)</f>
        <v/>
      </c>
      <c r="AZF89" s="20" t="str">
        <f>IF('لصق اكسل الفورمز'!BD84="","",'لصق اكسل الفورمز'!BD84)</f>
        <v/>
      </c>
      <c r="AZG89" s="20" t="str">
        <f>IF('لصق اكسل الفورمز'!BE84="","",'لصق اكسل الفورمز'!BE84)</f>
        <v/>
      </c>
      <c r="AZH89" s="20" t="str">
        <f>IF('لصق اكسل الفورمز'!BF84="","",'لصق اكسل الفورمز'!BF84)</f>
        <v/>
      </c>
      <c r="AZI89" s="20" t="str">
        <f>IF('لصق اكسل الفورمز'!BG84="","",'لصق اكسل الفورمز'!BG84)</f>
        <v/>
      </c>
      <c r="AZJ89" s="20" t="str">
        <f>IF('لصق اكسل الفورمز'!BH84="","",'لصق اكسل الفورمز'!BH84)</f>
        <v/>
      </c>
      <c r="AZK89" s="20" t="str">
        <f>IF('لصق اكسل الفورمز'!BI84="","",'لصق اكسل الفورمز'!BI84)</f>
        <v/>
      </c>
      <c r="AZL89" s="20" t="str">
        <f>IF('لصق اكسل الفورمز'!BJ84="","",'لصق اكسل الفورمز'!BJ84)</f>
        <v/>
      </c>
      <c r="AZM89" s="20" t="str">
        <f>IF('لصق اكسل الفورمز'!BK84="","",'لصق اكسل الفورمز'!BK84)</f>
        <v/>
      </c>
      <c r="AZN89" s="20" t="str">
        <f>IF('لصق اكسل الفورمز'!BL84="","",'لصق اكسل الفورمز'!BL84)</f>
        <v/>
      </c>
      <c r="AZO89" s="20" t="str">
        <f>IF('لصق اكسل الفورمز'!BM84="","",'لصق اكسل الفورمز'!BM84)</f>
        <v/>
      </c>
      <c r="AZP89" s="20" t="str">
        <f>IF('لصق اكسل الفورمز'!BN84="","",'لصق اكسل الفورمز'!BN84)</f>
        <v/>
      </c>
      <c r="AZQ89" s="20" t="str">
        <f>IF('لصق اكسل الفورمز'!BO84="","",'لصق اكسل الفورمز'!BO84)</f>
        <v/>
      </c>
      <c r="AZR89" s="20" t="str">
        <f>IF('لصق اكسل الفورمز'!BP84="","",'لصق اكسل الفورمز'!BP84)</f>
        <v/>
      </c>
      <c r="AZS89" s="20" t="str">
        <f>IF('لصق اكسل الفورمز'!BQ84="","",'لصق اكسل الفورمز'!BQ84)</f>
        <v/>
      </c>
      <c r="AZT89" s="20" t="str">
        <f>IF('لصق اكسل الفورمز'!BR84="","",'لصق اكسل الفورمز'!BR84)</f>
        <v/>
      </c>
      <c r="AZU89" s="20" t="str">
        <f>IF('لصق اكسل الفورمز'!BS84="","",'لصق اكسل الفورمز'!BS84)</f>
        <v/>
      </c>
      <c r="AZV89" s="20" t="str">
        <f>IF('لصق اكسل الفورمز'!BT84="","",'لصق اكسل الفورمز'!BT84)</f>
        <v/>
      </c>
      <c r="AZW89" s="20" t="str">
        <f>IF('لصق اكسل الفورمز'!BU84="","",'لصق اكسل الفورمز'!BU84)</f>
        <v/>
      </c>
      <c r="AZX89" s="20" t="str">
        <f>IF('لصق اكسل الفورمز'!BV84="","",'لصق اكسل الفورمز'!BV84)</f>
        <v/>
      </c>
      <c r="AZY89" s="20" t="str">
        <f>IF('لصق اكسل الفورمز'!BW84="","",'لصق اكسل الفورمز'!BW84)</f>
        <v/>
      </c>
      <c r="AZZ89" s="20" t="str">
        <f>IF('لصق اكسل الفورمز'!BX84="","",'لصق اكسل الفورمز'!BX84)</f>
        <v/>
      </c>
      <c r="BAA89" s="20" t="str">
        <f>IF('لصق اكسل الفورمز'!BY84="","",'لصق اكسل الفورمز'!BY84)</f>
        <v/>
      </c>
      <c r="BAB89" s="20" t="str">
        <f>IF('لصق اكسل الفورمز'!BZ84="","",'لصق اكسل الفورمز'!BZ84)</f>
        <v/>
      </c>
      <c r="BAC89" s="20" t="str">
        <f>IF('لصق اكسل الفورمز'!CA84="","",'لصق اكسل الفورمز'!CA84)</f>
        <v/>
      </c>
      <c r="BAD89" s="20" t="str">
        <f>IF('لصق اكسل الفورمز'!CB84="","",'لصق اكسل الفورمز'!CB84)</f>
        <v/>
      </c>
      <c r="BAE89" s="20" t="str">
        <f>IF('لصق اكسل الفورمز'!CC84="","",'لصق اكسل الفورمز'!CC84)</f>
        <v/>
      </c>
      <c r="BAF89" s="20" t="str">
        <f>IF('لصق اكسل الفورمز'!CD84="","",'لصق اكسل الفورمز'!CD84)</f>
        <v/>
      </c>
      <c r="BAG89" s="20" t="str">
        <f>IF('لصق اكسل الفورمز'!CE84="","",'لصق اكسل الفورمز'!CE84)</f>
        <v/>
      </c>
      <c r="BAH89" s="20" t="str">
        <f>IF('لصق اكسل الفورمز'!CF84="","",'لصق اكسل الفورمز'!CF84)</f>
        <v/>
      </c>
      <c r="BAI89" s="20" t="str">
        <f>IF('لصق اكسل الفورمز'!CG84="","",'لصق اكسل الفورمز'!CG84)</f>
        <v/>
      </c>
      <c r="BAJ89" s="20" t="str">
        <f>IF('لصق اكسل الفورمز'!CH84="","",'لصق اكسل الفورمز'!CH84)</f>
        <v/>
      </c>
      <c r="BAK89" s="20" t="str">
        <f>IF('لصق اكسل الفورمز'!CI84="","",'لصق اكسل الفورمز'!CI84)</f>
        <v/>
      </c>
      <c r="BAL89" s="20" t="str">
        <f>IF('لصق اكسل الفورمز'!CJ84="","",'لصق اكسل الفورمز'!CJ84)</f>
        <v/>
      </c>
      <c r="BAM89" s="20" t="str">
        <f>IF('لصق اكسل الفورمز'!CK84="","",'لصق اكسل الفورمز'!CK84)</f>
        <v/>
      </c>
      <c r="BAN89" s="20" t="str">
        <f>IF('لصق اكسل الفورمز'!CL84="","",'لصق اكسل الفورمز'!CL84)</f>
        <v/>
      </c>
      <c r="BAO89" s="20" t="str">
        <f>IF('لصق اكسل الفورمز'!CM84="","",'لصق اكسل الفورمز'!CM84)</f>
        <v/>
      </c>
      <c r="BAP89" s="20" t="str">
        <f>IF('لصق اكسل الفورمز'!CN84="","",'لصق اكسل الفورمز'!CN84)</f>
        <v/>
      </c>
      <c r="BAQ89" s="20" t="str">
        <f>IF('لصق اكسل الفورمز'!CO84="","",'لصق اكسل الفورمز'!CO84)</f>
        <v/>
      </c>
      <c r="BAR89" s="20" t="str">
        <f>IF('لصق اكسل الفورمز'!CP84="","",'لصق اكسل الفورمز'!CP84)</f>
        <v/>
      </c>
      <c r="BAS89" s="20" t="str">
        <f>IF('لصق اكسل الفورمز'!CQ84="","",'لصق اكسل الفورمز'!CQ84)</f>
        <v/>
      </c>
      <c r="BAT89" s="20" t="str">
        <f>IF('لصق اكسل الفورمز'!CR84="","",'لصق اكسل الفورمز'!CR84)</f>
        <v/>
      </c>
      <c r="BAU89" s="20" t="str">
        <f>IF('لصق اكسل الفورمز'!CS84="","",'لصق اكسل الفورمز'!CS84)</f>
        <v/>
      </c>
      <c r="BAV89" s="20" t="str">
        <f>IF('لصق اكسل الفورمز'!CT84="","",'لصق اكسل الفورمز'!CT84)</f>
        <v/>
      </c>
      <c r="BAW89" s="20" t="str">
        <f>IF('لصق اكسل الفورمز'!CU84="","",'لصق اكسل الفورمز'!CU84)</f>
        <v/>
      </c>
      <c r="BAX89" s="20" t="str">
        <f>IF('لصق اكسل الفورمز'!CV84="","",'لصق اكسل الفورمز'!CV84)</f>
        <v/>
      </c>
      <c r="BAY89" s="20" t="str">
        <f>IF('لصق اكسل الفورمز'!CW84="","",'لصق اكسل الفورمز'!CW84)</f>
        <v/>
      </c>
      <c r="BAZ89" s="20" t="str">
        <f>IF('لصق اكسل الفورمز'!CX84="","",'لصق اكسل الفورمز'!CX84)</f>
        <v/>
      </c>
      <c r="BBA89" s="20" t="str">
        <f>IF('لصق اكسل الفورمز'!CY84="","",'لصق اكسل الفورمز'!CY84)</f>
        <v/>
      </c>
      <c r="BBB89" s="20" t="str">
        <f>IF('لصق اكسل الفورمز'!CZ84="","",'لصق اكسل الفورمز'!CZ84)</f>
        <v/>
      </c>
      <c r="BBC89" s="20" t="str">
        <f>IF('لصق اكسل الفورمز'!DA84="","",'لصق اكسل الفورمز'!DA84)</f>
        <v/>
      </c>
      <c r="BBD89" s="20" t="str">
        <f>IF('لصق اكسل الفورمز'!DB84="","",'لصق اكسل الفورمز'!DB84)</f>
        <v/>
      </c>
      <c r="BBE89" s="20" t="str">
        <f>IF('لصق اكسل الفورمز'!DC84="","",'لصق اكسل الفورمز'!DC84)</f>
        <v/>
      </c>
      <c r="BBF89" s="20" t="str">
        <f>IF('لصق اكسل الفورمز'!DD84="","",'لصق اكسل الفورمز'!DD84)</f>
        <v/>
      </c>
      <c r="BBG89" s="20" t="str">
        <f>IF('لصق اكسل الفورمز'!DE84="","",'لصق اكسل الفورمز'!DE84)</f>
        <v/>
      </c>
      <c r="BBH89" s="20" t="str">
        <f>IF('لصق اكسل الفورمز'!DF84="","",'لصق اكسل الفورمز'!DF84)</f>
        <v/>
      </c>
      <c r="BBI89" s="20" t="str">
        <f>IF('لصق اكسل الفورمز'!DG84="","",'لصق اكسل الفورمز'!DG84)</f>
        <v/>
      </c>
      <c r="BBJ89" s="20" t="str">
        <f>IF('لصق اكسل الفورمز'!DH84="","",'لصق اكسل الفورمز'!DH84)</f>
        <v/>
      </c>
      <c r="BBK89" s="20" t="str">
        <f>IF('لصق اكسل الفورمز'!DI84="","",'لصق اكسل الفورمز'!DI84)</f>
        <v/>
      </c>
      <c r="BBL89" s="20" t="str">
        <f>IF('لصق اكسل الفورمز'!DJ84="","",'لصق اكسل الفورمز'!DJ84)</f>
        <v/>
      </c>
      <c r="BBM89" s="20" t="str">
        <f>IF('لصق اكسل الفورمز'!DK84="","",'لصق اكسل الفورمز'!DK84)</f>
        <v/>
      </c>
      <c r="BBN89" s="20" t="str">
        <f>IF('لصق اكسل الفورمز'!DL84="","",'لصق اكسل الفورمز'!DL84)</f>
        <v/>
      </c>
      <c r="BBO89" s="20" t="str">
        <f>IF('لصق اكسل الفورمز'!DM84="","",'لصق اكسل الفورمز'!DM84)</f>
        <v/>
      </c>
      <c r="BCU89" s="20" t="str">
        <f t="shared" si="352"/>
        <v/>
      </c>
      <c r="BCV89" s="20" t="str">
        <f t="shared" si="353"/>
        <v/>
      </c>
      <c r="BCW89" s="20" t="str">
        <f t="shared" si="354"/>
        <v/>
      </c>
      <c r="BCX89" s="20" t="str">
        <f t="shared" si="355"/>
        <v/>
      </c>
      <c r="BCY89" s="20" t="str">
        <f t="shared" si="356"/>
        <v/>
      </c>
      <c r="BCZ89" s="20" t="str">
        <f t="shared" si="357"/>
        <v/>
      </c>
      <c r="BDA89" s="20" t="str">
        <f t="shared" si="358"/>
        <v/>
      </c>
      <c r="BDB89" s="20" t="str">
        <f t="shared" si="359"/>
        <v/>
      </c>
      <c r="BDC89" s="20" t="str">
        <f t="shared" si="360"/>
        <v/>
      </c>
      <c r="BDD89" s="20" t="str">
        <f t="shared" si="361"/>
        <v/>
      </c>
      <c r="BDE89" s="20" t="str">
        <f t="shared" si="362"/>
        <v/>
      </c>
      <c r="BDF89" s="20" t="str">
        <f t="shared" si="363"/>
        <v/>
      </c>
      <c r="BDG89" s="20" t="str">
        <f t="shared" si="364"/>
        <v/>
      </c>
      <c r="BDH89" s="20" t="str">
        <f t="shared" si="365"/>
        <v/>
      </c>
      <c r="BDI89" s="20" t="str">
        <f t="shared" si="366"/>
        <v/>
      </c>
      <c r="BDJ89" s="20" t="str">
        <f t="shared" si="367"/>
        <v/>
      </c>
      <c r="BDK89" s="20" t="str">
        <f t="shared" si="368"/>
        <v/>
      </c>
      <c r="BDL89" s="20" t="str">
        <f t="shared" si="369"/>
        <v/>
      </c>
      <c r="BDM89" s="20" t="str">
        <f t="shared" si="370"/>
        <v/>
      </c>
      <c r="BDN89" s="20" t="str">
        <f t="shared" si="371"/>
        <v/>
      </c>
      <c r="BDO89" s="20" t="str">
        <f t="shared" si="372"/>
        <v/>
      </c>
      <c r="BDP89" s="20" t="str">
        <f t="shared" si="373"/>
        <v/>
      </c>
      <c r="BDQ89" s="20" t="str">
        <f t="shared" si="374"/>
        <v/>
      </c>
      <c r="BDR89" s="20" t="str">
        <f t="shared" si="375"/>
        <v/>
      </c>
      <c r="BDS89" s="20" t="str">
        <f t="shared" si="376"/>
        <v/>
      </c>
      <c r="BDT89" s="20" t="str">
        <f t="shared" si="377"/>
        <v/>
      </c>
      <c r="BDU89" s="20" t="str">
        <f t="shared" si="378"/>
        <v/>
      </c>
      <c r="BDV89" s="20" t="str">
        <f t="shared" si="379"/>
        <v/>
      </c>
      <c r="BDW89" s="20" t="str">
        <f t="shared" si="380"/>
        <v/>
      </c>
      <c r="BDX89" s="20" t="str">
        <f t="shared" si="381"/>
        <v/>
      </c>
      <c r="BDY89" s="20" t="str">
        <f t="shared" si="382"/>
        <v/>
      </c>
      <c r="BDZ89" s="20" t="str">
        <f t="shared" si="383"/>
        <v/>
      </c>
      <c r="BEA89" s="20" t="str">
        <f t="shared" si="384"/>
        <v/>
      </c>
      <c r="BEB89" s="20" t="str">
        <f t="shared" si="385"/>
        <v/>
      </c>
      <c r="BEC89" s="20" t="str">
        <f t="shared" si="386"/>
        <v/>
      </c>
      <c r="BED89" s="20" t="str">
        <f t="shared" si="387"/>
        <v/>
      </c>
      <c r="BEE89" s="20" t="str">
        <f t="shared" si="388"/>
        <v/>
      </c>
      <c r="BEF89" s="20" t="str">
        <f t="shared" si="389"/>
        <v/>
      </c>
      <c r="BEG89" s="20" t="str">
        <f t="shared" si="390"/>
        <v/>
      </c>
      <c r="BEH89" s="20" t="str">
        <f t="shared" si="391"/>
        <v/>
      </c>
      <c r="BEI89" s="20" t="str">
        <f t="shared" si="392"/>
        <v/>
      </c>
      <c r="BEJ89" s="20" t="str">
        <f t="shared" si="393"/>
        <v/>
      </c>
      <c r="BEK89" s="20" t="str">
        <f t="shared" si="394"/>
        <v/>
      </c>
      <c r="BEL89" s="20" t="str">
        <f t="shared" si="395"/>
        <v/>
      </c>
      <c r="BEM89" s="20" t="str">
        <f t="shared" si="396"/>
        <v/>
      </c>
      <c r="BEN89" s="20" t="str">
        <f t="shared" si="397"/>
        <v/>
      </c>
      <c r="BEO89" s="20" t="str">
        <f t="shared" si="398"/>
        <v/>
      </c>
      <c r="BEP89" s="20" t="str">
        <f t="shared" si="399"/>
        <v/>
      </c>
      <c r="BEQ89" s="20" t="str">
        <f t="shared" si="400"/>
        <v/>
      </c>
      <c r="BER89" s="20" t="str">
        <f t="shared" si="401"/>
        <v/>
      </c>
      <c r="BES89" s="20" t="str">
        <f t="shared" si="402"/>
        <v/>
      </c>
      <c r="BET89" s="20" t="str">
        <f t="shared" si="403"/>
        <v/>
      </c>
      <c r="BEU89" s="20" t="str">
        <f t="shared" si="404"/>
        <v/>
      </c>
      <c r="BEV89" s="20" t="str">
        <f t="shared" si="405"/>
        <v/>
      </c>
      <c r="BEW89" s="20" t="str">
        <f t="shared" si="406"/>
        <v/>
      </c>
      <c r="BEX89" s="20" t="str">
        <f t="shared" si="407"/>
        <v/>
      </c>
      <c r="BEY89" s="20" t="str">
        <f t="shared" si="408"/>
        <v/>
      </c>
      <c r="BEZ89" s="20" t="str">
        <f t="shared" si="409"/>
        <v/>
      </c>
      <c r="BFA89" s="20" t="str">
        <f t="shared" si="410"/>
        <v/>
      </c>
      <c r="BFB89" s="20" t="str">
        <f t="shared" si="411"/>
        <v/>
      </c>
      <c r="BFC89" s="20" t="str">
        <f t="shared" si="412"/>
        <v/>
      </c>
      <c r="BFD89" s="20" t="str">
        <f t="shared" si="413"/>
        <v/>
      </c>
      <c r="BFE89" s="20" t="str">
        <f t="shared" si="414"/>
        <v/>
      </c>
      <c r="BFF89" s="20" t="str">
        <f t="shared" si="415"/>
        <v/>
      </c>
      <c r="BFG89" s="20" t="str">
        <f t="shared" si="416"/>
        <v/>
      </c>
      <c r="BFH89" s="20" t="str">
        <f t="shared" si="417"/>
        <v/>
      </c>
      <c r="BFI89" s="20" t="str">
        <f t="shared" si="418"/>
        <v/>
      </c>
      <c r="BFJ89" s="20" t="str">
        <f t="shared" si="419"/>
        <v/>
      </c>
      <c r="BFK89" s="20" t="str">
        <f t="shared" si="420"/>
        <v/>
      </c>
      <c r="BFL89" s="20" t="str">
        <f t="shared" si="421"/>
        <v/>
      </c>
      <c r="BFM89" s="20" t="str">
        <f t="shared" si="422"/>
        <v/>
      </c>
      <c r="BFN89" s="20" t="str">
        <f t="shared" si="423"/>
        <v/>
      </c>
      <c r="BFO89" s="20" t="str">
        <f t="shared" si="424"/>
        <v/>
      </c>
      <c r="BFP89" s="20" t="str">
        <f t="shared" si="425"/>
        <v/>
      </c>
      <c r="BFQ89" s="20" t="str">
        <f t="shared" si="426"/>
        <v/>
      </c>
      <c r="BFR89" s="20" t="str">
        <f t="shared" si="427"/>
        <v/>
      </c>
      <c r="BFS89" s="20" t="str">
        <f t="shared" si="428"/>
        <v/>
      </c>
      <c r="BFT89" s="20" t="str">
        <f t="shared" si="429"/>
        <v/>
      </c>
      <c r="BFU89" s="20" t="str">
        <f t="shared" si="430"/>
        <v/>
      </c>
      <c r="BFV89" s="20" t="str">
        <f t="shared" si="431"/>
        <v/>
      </c>
      <c r="BFW89" s="20" t="str">
        <f t="shared" si="432"/>
        <v/>
      </c>
      <c r="BFX89" s="20" t="str">
        <f t="shared" si="433"/>
        <v/>
      </c>
      <c r="BFY89" s="20" t="str">
        <f t="shared" si="434"/>
        <v/>
      </c>
      <c r="BFZ89" s="20" t="str">
        <f t="shared" si="435"/>
        <v/>
      </c>
      <c r="BGA89" s="20" t="str">
        <f t="shared" si="436"/>
        <v/>
      </c>
      <c r="BGB89" s="20" t="str">
        <f t="shared" si="437"/>
        <v/>
      </c>
      <c r="BGC89" s="20" t="str">
        <f t="shared" si="438"/>
        <v/>
      </c>
      <c r="BGD89" s="20" t="str">
        <f t="shared" si="439"/>
        <v/>
      </c>
      <c r="BGE89" s="20" t="str">
        <f t="shared" si="440"/>
        <v/>
      </c>
      <c r="BGF89" s="20" t="str">
        <f t="shared" si="441"/>
        <v/>
      </c>
      <c r="BGG89" s="20" t="str">
        <f t="shared" si="442"/>
        <v/>
      </c>
      <c r="BGH89" s="20" t="str">
        <f t="shared" si="443"/>
        <v/>
      </c>
      <c r="BGI89" s="20" t="str">
        <f t="shared" si="444"/>
        <v/>
      </c>
      <c r="BGJ89" s="20" t="str">
        <f t="shared" si="445"/>
        <v/>
      </c>
      <c r="BGK89" s="20" t="str">
        <f t="shared" si="446"/>
        <v/>
      </c>
      <c r="BGL89" s="20" t="str">
        <f t="shared" si="447"/>
        <v/>
      </c>
      <c r="BGM89" s="20" t="str">
        <f t="shared" si="448"/>
        <v/>
      </c>
      <c r="BGN89" s="20" t="str">
        <f t="shared" si="449"/>
        <v/>
      </c>
      <c r="BGO89" s="20" t="str">
        <f t="shared" si="450"/>
        <v/>
      </c>
      <c r="BGP89" s="20" t="str">
        <f t="shared" si="451"/>
        <v/>
      </c>
      <c r="BGQ89" s="20" t="str">
        <f t="shared" si="452"/>
        <v/>
      </c>
      <c r="BGR89" s="20" t="str">
        <f t="shared" si="453"/>
        <v/>
      </c>
      <c r="BGS89" s="20" t="str">
        <f t="shared" si="454"/>
        <v/>
      </c>
      <c r="BGT89" s="20" t="str">
        <f t="shared" si="455"/>
        <v/>
      </c>
      <c r="BGU89" s="20" t="str">
        <f t="shared" si="456"/>
        <v/>
      </c>
      <c r="BGV89" s="20" t="str">
        <f t="shared" si="457"/>
        <v/>
      </c>
      <c r="BGW89" s="20" t="str">
        <f t="shared" si="458"/>
        <v/>
      </c>
      <c r="BGX89" s="20" t="str">
        <f t="shared" si="459"/>
        <v/>
      </c>
      <c r="BGY89" s="20" t="str">
        <f t="shared" si="460"/>
        <v/>
      </c>
      <c r="BGZ89" s="20" t="str">
        <f t="shared" si="461"/>
        <v/>
      </c>
      <c r="BHA89" s="20" t="str">
        <f t="shared" si="462"/>
        <v/>
      </c>
      <c r="BHB89" s="20" t="str">
        <f t="shared" si="463"/>
        <v/>
      </c>
      <c r="BHC89" s="20" t="str">
        <f t="shared" si="464"/>
        <v/>
      </c>
      <c r="BHD89" s="20" t="str">
        <f t="shared" si="465"/>
        <v/>
      </c>
      <c r="BHE89" s="20" t="str">
        <f t="shared" si="466"/>
        <v/>
      </c>
      <c r="BHF89" s="20" t="str">
        <f t="shared" si="467"/>
        <v/>
      </c>
      <c r="BHG89" s="20" t="str">
        <f t="shared" si="468"/>
        <v/>
      </c>
      <c r="BHJ89" s="20" t="str">
        <f t="shared" si="469"/>
        <v/>
      </c>
      <c r="BHL89" s="20" t="str">
        <f t="shared" si="506"/>
        <v/>
      </c>
      <c r="BHM89" s="20" t="str">
        <f t="shared" si="506"/>
        <v/>
      </c>
      <c r="BHN89" s="20" t="str">
        <f t="shared" si="506"/>
        <v/>
      </c>
      <c r="BHO89" s="20" t="str">
        <f t="shared" si="506"/>
        <v/>
      </c>
      <c r="BHP89" s="20" t="str">
        <f t="shared" si="506"/>
        <v/>
      </c>
      <c r="BHQ89" s="20" t="str">
        <f t="shared" si="506"/>
        <v/>
      </c>
      <c r="BHR89" s="20" t="str">
        <f t="shared" si="506"/>
        <v/>
      </c>
      <c r="BHS89" s="20" t="str">
        <f t="shared" si="506"/>
        <v/>
      </c>
      <c r="BHT89" s="20" t="str">
        <f t="shared" si="506"/>
        <v/>
      </c>
      <c r="BHU89" s="20" t="str">
        <f t="shared" si="506"/>
        <v/>
      </c>
      <c r="BHV89" s="20" t="str">
        <f t="shared" si="506"/>
        <v/>
      </c>
      <c r="BHW89" s="20" t="str">
        <f t="shared" si="506"/>
        <v/>
      </c>
      <c r="BHX89" s="20" t="str">
        <f t="shared" si="506"/>
        <v/>
      </c>
      <c r="BHY89" s="20" t="str">
        <f t="shared" si="506"/>
        <v/>
      </c>
      <c r="BHZ89" s="20" t="str">
        <f t="shared" si="506"/>
        <v/>
      </c>
      <c r="BIA89" s="20" t="str">
        <f t="shared" si="506"/>
        <v/>
      </c>
      <c r="BIB89" s="20" t="str">
        <f t="shared" si="482"/>
        <v/>
      </c>
      <c r="BIC89" s="20" t="str">
        <f t="shared" si="482"/>
        <v/>
      </c>
      <c r="BID89" s="20" t="str">
        <f t="shared" si="482"/>
        <v/>
      </c>
      <c r="BIE89" s="20" t="str">
        <f t="shared" si="482"/>
        <v/>
      </c>
    </row>
    <row r="90" spans="1:104 1303:1591" ht="14.5">
      <c r="A90" s="523">
        <v>84</v>
      </c>
      <c r="B90" s="510" t="str">
        <f>IF('لصق اكسل الفورمز'!E85="","",'لصق اكسل الفورمز'!E85)</f>
        <v/>
      </c>
      <c r="C90" s="510" t="str">
        <f t="shared" si="316"/>
        <v/>
      </c>
      <c r="D90" s="510" t="str">
        <f t="shared" si="483"/>
        <v/>
      </c>
      <c r="E90" s="510" t="str">
        <f t="shared" si="484"/>
        <v/>
      </c>
      <c r="F90" s="510" t="str">
        <f t="shared" si="485"/>
        <v/>
      </c>
      <c r="G90" s="510" t="str">
        <f t="shared" si="486"/>
        <v/>
      </c>
      <c r="H90" s="510" t="str">
        <f t="shared" si="487"/>
        <v/>
      </c>
      <c r="I90" s="510" t="str">
        <f t="shared" si="488"/>
        <v/>
      </c>
      <c r="J90" s="510" t="str">
        <f t="shared" si="489"/>
        <v/>
      </c>
      <c r="K90" s="510" t="str">
        <f t="shared" si="490"/>
        <v/>
      </c>
      <c r="L90" s="510" t="str">
        <f t="shared" si="471"/>
        <v/>
      </c>
      <c r="M90" s="510" t="str">
        <f t="shared" si="472"/>
        <v/>
      </c>
      <c r="N90" s="510" t="str">
        <f t="shared" si="473"/>
        <v/>
      </c>
      <c r="O90" s="510" t="str">
        <f t="shared" si="474"/>
        <v/>
      </c>
      <c r="P90" s="510" t="str">
        <f t="shared" si="475"/>
        <v/>
      </c>
      <c r="Q90" s="510" t="str">
        <f t="shared" si="476"/>
        <v/>
      </c>
      <c r="R90" s="510" t="str">
        <f t="shared" si="477"/>
        <v/>
      </c>
      <c r="S90" s="510" t="str">
        <f t="shared" si="478"/>
        <v/>
      </c>
      <c r="T90" s="510" t="str">
        <f t="shared" si="479"/>
        <v/>
      </c>
      <c r="U90" s="510" t="str">
        <f t="shared" si="480"/>
        <v/>
      </c>
      <c r="V90" s="510" t="str">
        <f t="shared" si="481"/>
        <v/>
      </c>
      <c r="W90" s="527" t="str">
        <f t="shared" si="317"/>
        <v/>
      </c>
      <c r="X90" s="510" t="str">
        <f t="shared" si="318"/>
        <v/>
      </c>
      <c r="Y90" s="564" t="str">
        <f t="shared" si="319"/>
        <v/>
      </c>
      <c r="AL90" s="20">
        <f t="shared" si="320"/>
        <v>0</v>
      </c>
      <c r="AM90" s="20">
        <f t="shared" si="321"/>
        <v>0</v>
      </c>
      <c r="AO90" s="20" t="str">
        <f t="shared" si="322"/>
        <v/>
      </c>
      <c r="AQ90" s="20" t="str">
        <f t="shared" si="470"/>
        <v/>
      </c>
      <c r="AR90" s="20" t="str">
        <f t="shared" si="323"/>
        <v/>
      </c>
      <c r="AS90" s="20" t="str">
        <f t="shared" si="324"/>
        <v/>
      </c>
      <c r="AT90" s="20" t="str">
        <f t="shared" si="325"/>
        <v/>
      </c>
      <c r="AU90" s="20" t="str">
        <f t="shared" si="326"/>
        <v/>
      </c>
      <c r="AV90" s="20" t="str">
        <f t="shared" si="327"/>
        <v/>
      </c>
      <c r="AW90" s="20" t="str">
        <f t="shared" si="328"/>
        <v/>
      </c>
      <c r="AX90" s="20" t="str">
        <f t="shared" si="329"/>
        <v/>
      </c>
      <c r="AY90" s="20" t="str">
        <f t="shared" si="330"/>
        <v/>
      </c>
      <c r="AZ90" s="20" t="str">
        <f t="shared" si="331"/>
        <v/>
      </c>
      <c r="BA90" s="20" t="str">
        <f t="shared" si="332"/>
        <v/>
      </c>
      <c r="BB90" s="20" t="str">
        <f t="shared" si="333"/>
        <v/>
      </c>
      <c r="BC90" s="20" t="str">
        <f t="shared" si="334"/>
        <v/>
      </c>
      <c r="BD90" s="20" t="str">
        <f t="shared" si="335"/>
        <v/>
      </c>
      <c r="BE90" s="20" t="str">
        <f t="shared" si="336"/>
        <v/>
      </c>
      <c r="BF90" s="20" t="str">
        <f t="shared" si="337"/>
        <v/>
      </c>
      <c r="BG90" s="20" t="str">
        <f t="shared" si="338"/>
        <v/>
      </c>
      <c r="BH90" s="20" t="str">
        <f t="shared" si="339"/>
        <v/>
      </c>
      <c r="BI90" s="20" t="str">
        <f t="shared" si="340"/>
        <v/>
      </c>
      <c r="BJ90" s="20" t="str">
        <f t="shared" si="341"/>
        <v/>
      </c>
      <c r="BL90" s="38" t="e">
        <f t="shared" si="342"/>
        <v>#DIV/0!</v>
      </c>
      <c r="BM90" s="4">
        <f t="shared" si="343"/>
        <v>0</v>
      </c>
      <c r="BN90" s="4">
        <f t="shared" si="344"/>
        <v>0</v>
      </c>
      <c r="BO90" s="4">
        <f t="shared" si="345"/>
        <v>0</v>
      </c>
      <c r="BP90" s="173" t="str">
        <f t="shared" si="346"/>
        <v/>
      </c>
      <c r="BQ90" s="4">
        <f t="shared" si="347"/>
        <v>0</v>
      </c>
      <c r="BT90" s="268" t="str">
        <f t="shared" si="348"/>
        <v/>
      </c>
      <c r="BU90" s="268" t="str">
        <f t="shared" si="349"/>
        <v/>
      </c>
      <c r="BX90" s="20">
        <f t="shared" si="350"/>
        <v>1</v>
      </c>
      <c r="CG90" s="20" t="str">
        <f t="shared" si="351"/>
        <v/>
      </c>
      <c r="CH90" s="20" t="str">
        <f t="shared" si="507"/>
        <v/>
      </c>
      <c r="CI90" s="20" t="str">
        <f t="shared" si="508"/>
        <v/>
      </c>
      <c r="CJ90" s="20" t="str">
        <f t="shared" si="509"/>
        <v/>
      </c>
      <c r="CK90" s="20" t="str">
        <f t="shared" si="491"/>
        <v/>
      </c>
      <c r="CL90" s="20" t="str">
        <f t="shared" si="492"/>
        <v/>
      </c>
      <c r="CM90" s="20" t="str">
        <f t="shared" si="493"/>
        <v/>
      </c>
      <c r="CN90" s="20" t="str">
        <f t="shared" si="494"/>
        <v/>
      </c>
      <c r="CO90" s="20" t="str">
        <f t="shared" si="495"/>
        <v/>
      </c>
      <c r="CP90" s="20" t="str">
        <f t="shared" si="496"/>
        <v/>
      </c>
      <c r="CQ90" s="20" t="str">
        <f t="shared" si="497"/>
        <v/>
      </c>
      <c r="CR90" s="20" t="str">
        <f t="shared" si="498"/>
        <v/>
      </c>
      <c r="CS90" s="20" t="str">
        <f t="shared" si="499"/>
        <v/>
      </c>
      <c r="CT90" s="20" t="str">
        <f t="shared" si="500"/>
        <v/>
      </c>
      <c r="CU90" s="20" t="str">
        <f t="shared" si="501"/>
        <v/>
      </c>
      <c r="CV90" s="20" t="str">
        <f t="shared" si="502"/>
        <v/>
      </c>
      <c r="CW90" s="20" t="str">
        <f t="shared" si="503"/>
        <v/>
      </c>
      <c r="CX90" s="20" t="str">
        <f t="shared" si="504"/>
        <v/>
      </c>
      <c r="CY90" s="20" t="str">
        <f t="shared" si="505"/>
        <v/>
      </c>
      <c r="CZ90" s="20" t="str">
        <f t="shared" si="505"/>
        <v/>
      </c>
      <c r="AXC90" s="20" t="str">
        <f>IF('لصق اكسل الفورمز'!A85="","",'لصق اكسل الفورمز'!A85)</f>
        <v/>
      </c>
      <c r="AXD90" s="20" t="str">
        <f>IF('لصق اكسل الفورمز'!B85="","",'لصق اكسل الفورمز'!B85)</f>
        <v/>
      </c>
      <c r="AXE90" s="20" t="str">
        <f>IF('لصق اكسل الفورمز'!C85="","",'لصق اكسل الفورمز'!C85)</f>
        <v/>
      </c>
      <c r="AXF90" s="20" t="str">
        <f>IF('لصق اكسل الفورمز'!D85="","",'لصق اكسل الفورمز'!D85)</f>
        <v/>
      </c>
      <c r="AXG90" s="20" t="str">
        <f>IF('لصق اكسل الفورمز'!E85="","",'لصق اكسل الفورمز'!E85)</f>
        <v/>
      </c>
      <c r="AXH90" s="20" t="str">
        <f>IF('لصق اكسل الفورمز'!F85="","",'لصق اكسل الفورمز'!F85)</f>
        <v/>
      </c>
      <c r="AXI90" s="20" t="str">
        <f>IF('لصق اكسل الفورمز'!G85="","",'لصق اكسل الفورمز'!G85)</f>
        <v/>
      </c>
      <c r="AXJ90" s="20" t="str">
        <f>IF('لصق اكسل الفورمز'!H85="","",'لصق اكسل الفورمز'!H85)</f>
        <v/>
      </c>
      <c r="AXK90" s="20" t="str">
        <f>IF('لصق اكسل الفورمز'!I85="","",'لصق اكسل الفورمز'!I85)</f>
        <v/>
      </c>
      <c r="AXL90" s="20" t="str">
        <f>IF('لصق اكسل الفورمز'!J85="","",'لصق اكسل الفورمز'!J85)</f>
        <v/>
      </c>
      <c r="AXM90" s="20" t="str">
        <f>IF('لصق اكسل الفورمز'!K85="","",'لصق اكسل الفورمز'!K85)</f>
        <v/>
      </c>
      <c r="AXN90" s="20" t="str">
        <f>IF('لصق اكسل الفورمز'!L85="","",'لصق اكسل الفورمز'!L85)</f>
        <v/>
      </c>
      <c r="AXO90" s="20" t="str">
        <f>IF('لصق اكسل الفورمز'!M85="","",'لصق اكسل الفورمز'!M85)</f>
        <v/>
      </c>
      <c r="AXP90" s="20" t="str">
        <f>IF('لصق اكسل الفورمز'!N85="","",'لصق اكسل الفورمز'!N85)</f>
        <v/>
      </c>
      <c r="AXQ90" s="20" t="str">
        <f>IF('لصق اكسل الفورمز'!O85="","",'لصق اكسل الفورمز'!O85)</f>
        <v/>
      </c>
      <c r="AXR90" s="20" t="str">
        <f>IF('لصق اكسل الفورمز'!P85="","",'لصق اكسل الفورمز'!P85)</f>
        <v/>
      </c>
      <c r="AXS90" s="20" t="str">
        <f>IF('لصق اكسل الفورمز'!Q85="","",'لصق اكسل الفورمز'!Q85)</f>
        <v/>
      </c>
      <c r="AXT90" s="20" t="str">
        <f>IF('لصق اكسل الفورمز'!R85="","",'لصق اكسل الفورمز'!R85)</f>
        <v/>
      </c>
      <c r="AXU90" s="20" t="str">
        <f>IF('لصق اكسل الفورمز'!S85="","",'لصق اكسل الفورمز'!S85)</f>
        <v/>
      </c>
      <c r="AXV90" s="20" t="str">
        <f>IF('لصق اكسل الفورمز'!T85="","",'لصق اكسل الفورمز'!T85)</f>
        <v/>
      </c>
      <c r="AXW90" s="20" t="str">
        <f>IF('لصق اكسل الفورمز'!U85="","",'لصق اكسل الفورمز'!U85)</f>
        <v/>
      </c>
      <c r="AXX90" s="20" t="str">
        <f>IF('لصق اكسل الفورمز'!V85="","",'لصق اكسل الفورمز'!V85)</f>
        <v/>
      </c>
      <c r="AXY90" s="20" t="str">
        <f>IF('لصق اكسل الفورمز'!W85="","",'لصق اكسل الفورمز'!W85)</f>
        <v/>
      </c>
      <c r="AXZ90" s="20" t="str">
        <f>IF('لصق اكسل الفورمز'!X85="","",'لصق اكسل الفورمز'!X85)</f>
        <v/>
      </c>
      <c r="AYA90" s="20" t="str">
        <f>IF('لصق اكسل الفورمز'!Y85="","",'لصق اكسل الفورمز'!Y85)</f>
        <v/>
      </c>
      <c r="AYB90" s="20" t="str">
        <f>IF('لصق اكسل الفورمز'!Z85="","",'لصق اكسل الفورمز'!Z85)</f>
        <v/>
      </c>
      <c r="AYC90" s="20" t="str">
        <f>IF('لصق اكسل الفورمز'!AA85="","",'لصق اكسل الفورمز'!AA85)</f>
        <v/>
      </c>
      <c r="AYD90" s="20" t="str">
        <f>IF('لصق اكسل الفورمز'!AB85="","",'لصق اكسل الفورمز'!AB85)</f>
        <v/>
      </c>
      <c r="AYE90" s="20" t="str">
        <f>IF('لصق اكسل الفورمز'!AC85="","",'لصق اكسل الفورمز'!AC85)</f>
        <v/>
      </c>
      <c r="AYF90" s="20" t="str">
        <f>IF('لصق اكسل الفورمز'!AD85="","",'لصق اكسل الفورمز'!AD85)</f>
        <v/>
      </c>
      <c r="AYG90" s="20" t="str">
        <f>IF('لصق اكسل الفورمز'!AE85="","",'لصق اكسل الفورمز'!AE85)</f>
        <v/>
      </c>
      <c r="AYH90" s="20" t="str">
        <f>IF('لصق اكسل الفورمز'!AF85="","",'لصق اكسل الفورمز'!AF85)</f>
        <v/>
      </c>
      <c r="AYI90" s="20" t="str">
        <f>IF('لصق اكسل الفورمز'!AG85="","",'لصق اكسل الفورمز'!AG85)</f>
        <v/>
      </c>
      <c r="AYJ90" s="20" t="str">
        <f>IF('لصق اكسل الفورمز'!AH85="","",'لصق اكسل الفورمز'!AH85)</f>
        <v/>
      </c>
      <c r="AYK90" s="20" t="str">
        <f>IF('لصق اكسل الفورمز'!AI85="","",'لصق اكسل الفورمز'!AI85)</f>
        <v/>
      </c>
      <c r="AYL90" s="20" t="str">
        <f>IF('لصق اكسل الفورمز'!AJ85="","",'لصق اكسل الفورمز'!AJ85)</f>
        <v/>
      </c>
      <c r="AYM90" s="20" t="str">
        <f>IF('لصق اكسل الفورمز'!AK85="","",'لصق اكسل الفورمز'!AK85)</f>
        <v/>
      </c>
      <c r="AYN90" s="20" t="str">
        <f>IF('لصق اكسل الفورمز'!AL85="","",'لصق اكسل الفورمز'!AL85)</f>
        <v/>
      </c>
      <c r="AYO90" s="20" t="str">
        <f>IF('لصق اكسل الفورمز'!AM85="","",'لصق اكسل الفورمز'!AM85)</f>
        <v/>
      </c>
      <c r="AYP90" s="20" t="str">
        <f>IF('لصق اكسل الفورمز'!AN85="","",'لصق اكسل الفورمز'!AN85)</f>
        <v/>
      </c>
      <c r="AYQ90" s="20" t="str">
        <f>IF('لصق اكسل الفورمز'!AO85="","",'لصق اكسل الفورمز'!AO85)</f>
        <v/>
      </c>
      <c r="AYR90" s="20" t="str">
        <f>IF('لصق اكسل الفورمز'!AP85="","",'لصق اكسل الفورمز'!AP85)</f>
        <v/>
      </c>
      <c r="AYS90" s="20" t="str">
        <f>IF('لصق اكسل الفورمز'!AQ85="","",'لصق اكسل الفورمز'!AQ85)</f>
        <v/>
      </c>
      <c r="AYT90" s="20" t="str">
        <f>IF('لصق اكسل الفورمز'!AR85="","",'لصق اكسل الفورمز'!AR85)</f>
        <v/>
      </c>
      <c r="AYU90" s="20" t="str">
        <f>IF('لصق اكسل الفورمز'!AS85="","",'لصق اكسل الفورمز'!AS85)</f>
        <v/>
      </c>
      <c r="AYV90" s="20" t="str">
        <f>IF('لصق اكسل الفورمز'!AT85="","",'لصق اكسل الفورمز'!AT85)</f>
        <v/>
      </c>
      <c r="AYW90" s="20" t="str">
        <f>IF('لصق اكسل الفورمز'!AU85="","",'لصق اكسل الفورمز'!AU85)</f>
        <v/>
      </c>
      <c r="AYX90" s="20" t="str">
        <f>IF('لصق اكسل الفورمز'!AV85="","",'لصق اكسل الفورمز'!AV85)</f>
        <v/>
      </c>
      <c r="AYY90" s="20" t="str">
        <f>IF('لصق اكسل الفورمز'!AW85="","",'لصق اكسل الفورمز'!AW85)</f>
        <v/>
      </c>
      <c r="AYZ90" s="20" t="str">
        <f>IF('لصق اكسل الفورمز'!AX85="","",'لصق اكسل الفورمز'!AX85)</f>
        <v/>
      </c>
      <c r="AZA90" s="20" t="str">
        <f>IF('لصق اكسل الفورمز'!AY85="","",'لصق اكسل الفورمز'!AY85)</f>
        <v/>
      </c>
      <c r="AZB90" s="20" t="str">
        <f>IF('لصق اكسل الفورمز'!AZ85="","",'لصق اكسل الفورمز'!AZ85)</f>
        <v/>
      </c>
      <c r="AZC90" s="20" t="str">
        <f>IF('لصق اكسل الفورمز'!BA85="","",'لصق اكسل الفورمز'!BA85)</f>
        <v/>
      </c>
      <c r="AZD90" s="20" t="str">
        <f>IF('لصق اكسل الفورمز'!BB85="","",'لصق اكسل الفورمز'!BB85)</f>
        <v/>
      </c>
      <c r="AZE90" s="20" t="str">
        <f>IF('لصق اكسل الفورمز'!BC85="","",'لصق اكسل الفورمز'!BC85)</f>
        <v/>
      </c>
      <c r="AZF90" s="20" t="str">
        <f>IF('لصق اكسل الفورمز'!BD85="","",'لصق اكسل الفورمز'!BD85)</f>
        <v/>
      </c>
      <c r="AZG90" s="20" t="str">
        <f>IF('لصق اكسل الفورمز'!BE85="","",'لصق اكسل الفورمز'!BE85)</f>
        <v/>
      </c>
      <c r="AZH90" s="20" t="str">
        <f>IF('لصق اكسل الفورمز'!BF85="","",'لصق اكسل الفورمز'!BF85)</f>
        <v/>
      </c>
      <c r="AZI90" s="20" t="str">
        <f>IF('لصق اكسل الفورمز'!BG85="","",'لصق اكسل الفورمز'!BG85)</f>
        <v/>
      </c>
      <c r="AZJ90" s="20" t="str">
        <f>IF('لصق اكسل الفورمز'!BH85="","",'لصق اكسل الفورمز'!BH85)</f>
        <v/>
      </c>
      <c r="AZK90" s="20" t="str">
        <f>IF('لصق اكسل الفورمز'!BI85="","",'لصق اكسل الفورمز'!BI85)</f>
        <v/>
      </c>
      <c r="AZL90" s="20" t="str">
        <f>IF('لصق اكسل الفورمز'!BJ85="","",'لصق اكسل الفورمز'!BJ85)</f>
        <v/>
      </c>
      <c r="AZM90" s="20" t="str">
        <f>IF('لصق اكسل الفورمز'!BK85="","",'لصق اكسل الفورمز'!BK85)</f>
        <v/>
      </c>
      <c r="AZN90" s="20" t="str">
        <f>IF('لصق اكسل الفورمز'!BL85="","",'لصق اكسل الفورمز'!BL85)</f>
        <v/>
      </c>
      <c r="AZO90" s="20" t="str">
        <f>IF('لصق اكسل الفورمز'!BM85="","",'لصق اكسل الفورمز'!BM85)</f>
        <v/>
      </c>
      <c r="AZP90" s="20" t="str">
        <f>IF('لصق اكسل الفورمز'!BN85="","",'لصق اكسل الفورمز'!BN85)</f>
        <v/>
      </c>
      <c r="AZQ90" s="20" t="str">
        <f>IF('لصق اكسل الفورمز'!BO85="","",'لصق اكسل الفورمز'!BO85)</f>
        <v/>
      </c>
      <c r="AZR90" s="20" t="str">
        <f>IF('لصق اكسل الفورمز'!BP85="","",'لصق اكسل الفورمز'!BP85)</f>
        <v/>
      </c>
      <c r="AZS90" s="20" t="str">
        <f>IF('لصق اكسل الفورمز'!BQ85="","",'لصق اكسل الفورمز'!BQ85)</f>
        <v/>
      </c>
      <c r="AZT90" s="20" t="str">
        <f>IF('لصق اكسل الفورمز'!BR85="","",'لصق اكسل الفورمز'!BR85)</f>
        <v/>
      </c>
      <c r="AZU90" s="20" t="str">
        <f>IF('لصق اكسل الفورمز'!BS85="","",'لصق اكسل الفورمز'!BS85)</f>
        <v/>
      </c>
      <c r="AZV90" s="20" t="str">
        <f>IF('لصق اكسل الفورمز'!BT85="","",'لصق اكسل الفورمز'!BT85)</f>
        <v/>
      </c>
      <c r="AZW90" s="20" t="str">
        <f>IF('لصق اكسل الفورمز'!BU85="","",'لصق اكسل الفورمز'!BU85)</f>
        <v/>
      </c>
      <c r="AZX90" s="20" t="str">
        <f>IF('لصق اكسل الفورمز'!BV85="","",'لصق اكسل الفورمز'!BV85)</f>
        <v/>
      </c>
      <c r="AZY90" s="20" t="str">
        <f>IF('لصق اكسل الفورمز'!BW85="","",'لصق اكسل الفورمز'!BW85)</f>
        <v/>
      </c>
      <c r="AZZ90" s="20" t="str">
        <f>IF('لصق اكسل الفورمز'!BX85="","",'لصق اكسل الفورمز'!BX85)</f>
        <v/>
      </c>
      <c r="BAA90" s="20" t="str">
        <f>IF('لصق اكسل الفورمز'!BY85="","",'لصق اكسل الفورمز'!BY85)</f>
        <v/>
      </c>
      <c r="BAB90" s="20" t="str">
        <f>IF('لصق اكسل الفورمز'!BZ85="","",'لصق اكسل الفورمز'!BZ85)</f>
        <v/>
      </c>
      <c r="BAC90" s="20" t="str">
        <f>IF('لصق اكسل الفورمز'!CA85="","",'لصق اكسل الفورمز'!CA85)</f>
        <v/>
      </c>
      <c r="BAD90" s="20" t="str">
        <f>IF('لصق اكسل الفورمز'!CB85="","",'لصق اكسل الفورمز'!CB85)</f>
        <v/>
      </c>
      <c r="BAE90" s="20" t="str">
        <f>IF('لصق اكسل الفورمز'!CC85="","",'لصق اكسل الفورمز'!CC85)</f>
        <v/>
      </c>
      <c r="BAF90" s="20" t="str">
        <f>IF('لصق اكسل الفورمز'!CD85="","",'لصق اكسل الفورمز'!CD85)</f>
        <v/>
      </c>
      <c r="BAG90" s="20" t="str">
        <f>IF('لصق اكسل الفورمز'!CE85="","",'لصق اكسل الفورمز'!CE85)</f>
        <v/>
      </c>
      <c r="BAH90" s="20" t="str">
        <f>IF('لصق اكسل الفورمز'!CF85="","",'لصق اكسل الفورمز'!CF85)</f>
        <v/>
      </c>
      <c r="BAI90" s="20" t="str">
        <f>IF('لصق اكسل الفورمز'!CG85="","",'لصق اكسل الفورمز'!CG85)</f>
        <v/>
      </c>
      <c r="BAJ90" s="20" t="str">
        <f>IF('لصق اكسل الفورمز'!CH85="","",'لصق اكسل الفورمز'!CH85)</f>
        <v/>
      </c>
      <c r="BAK90" s="20" t="str">
        <f>IF('لصق اكسل الفورمز'!CI85="","",'لصق اكسل الفورمز'!CI85)</f>
        <v/>
      </c>
      <c r="BAL90" s="20" t="str">
        <f>IF('لصق اكسل الفورمز'!CJ85="","",'لصق اكسل الفورمز'!CJ85)</f>
        <v/>
      </c>
      <c r="BAM90" s="20" t="str">
        <f>IF('لصق اكسل الفورمز'!CK85="","",'لصق اكسل الفورمز'!CK85)</f>
        <v/>
      </c>
      <c r="BAN90" s="20" t="str">
        <f>IF('لصق اكسل الفورمز'!CL85="","",'لصق اكسل الفورمز'!CL85)</f>
        <v/>
      </c>
      <c r="BAO90" s="20" t="str">
        <f>IF('لصق اكسل الفورمز'!CM85="","",'لصق اكسل الفورمز'!CM85)</f>
        <v/>
      </c>
      <c r="BAP90" s="20" t="str">
        <f>IF('لصق اكسل الفورمز'!CN85="","",'لصق اكسل الفورمز'!CN85)</f>
        <v/>
      </c>
      <c r="BAQ90" s="20" t="str">
        <f>IF('لصق اكسل الفورمز'!CO85="","",'لصق اكسل الفورمز'!CO85)</f>
        <v/>
      </c>
      <c r="BAR90" s="20" t="str">
        <f>IF('لصق اكسل الفورمز'!CP85="","",'لصق اكسل الفورمز'!CP85)</f>
        <v/>
      </c>
      <c r="BAS90" s="20" t="str">
        <f>IF('لصق اكسل الفورمز'!CQ85="","",'لصق اكسل الفورمز'!CQ85)</f>
        <v/>
      </c>
      <c r="BAT90" s="20" t="str">
        <f>IF('لصق اكسل الفورمز'!CR85="","",'لصق اكسل الفورمز'!CR85)</f>
        <v/>
      </c>
      <c r="BAU90" s="20" t="str">
        <f>IF('لصق اكسل الفورمز'!CS85="","",'لصق اكسل الفورمز'!CS85)</f>
        <v/>
      </c>
      <c r="BAV90" s="20" t="str">
        <f>IF('لصق اكسل الفورمز'!CT85="","",'لصق اكسل الفورمز'!CT85)</f>
        <v/>
      </c>
      <c r="BAW90" s="20" t="str">
        <f>IF('لصق اكسل الفورمز'!CU85="","",'لصق اكسل الفورمز'!CU85)</f>
        <v/>
      </c>
      <c r="BAX90" s="20" t="str">
        <f>IF('لصق اكسل الفورمز'!CV85="","",'لصق اكسل الفورمز'!CV85)</f>
        <v/>
      </c>
      <c r="BAY90" s="20" t="str">
        <f>IF('لصق اكسل الفورمز'!CW85="","",'لصق اكسل الفورمز'!CW85)</f>
        <v/>
      </c>
      <c r="BAZ90" s="20" t="str">
        <f>IF('لصق اكسل الفورمز'!CX85="","",'لصق اكسل الفورمز'!CX85)</f>
        <v/>
      </c>
      <c r="BBA90" s="20" t="str">
        <f>IF('لصق اكسل الفورمز'!CY85="","",'لصق اكسل الفورمز'!CY85)</f>
        <v/>
      </c>
      <c r="BBB90" s="20" t="str">
        <f>IF('لصق اكسل الفورمز'!CZ85="","",'لصق اكسل الفورمز'!CZ85)</f>
        <v/>
      </c>
      <c r="BBC90" s="20" t="str">
        <f>IF('لصق اكسل الفورمز'!DA85="","",'لصق اكسل الفورمز'!DA85)</f>
        <v/>
      </c>
      <c r="BBD90" s="20" t="str">
        <f>IF('لصق اكسل الفورمز'!DB85="","",'لصق اكسل الفورمز'!DB85)</f>
        <v/>
      </c>
      <c r="BBE90" s="20" t="str">
        <f>IF('لصق اكسل الفورمز'!DC85="","",'لصق اكسل الفورمز'!DC85)</f>
        <v/>
      </c>
      <c r="BBF90" s="20" t="str">
        <f>IF('لصق اكسل الفورمز'!DD85="","",'لصق اكسل الفورمز'!DD85)</f>
        <v/>
      </c>
      <c r="BBG90" s="20" t="str">
        <f>IF('لصق اكسل الفورمز'!DE85="","",'لصق اكسل الفورمز'!DE85)</f>
        <v/>
      </c>
      <c r="BBH90" s="20" t="str">
        <f>IF('لصق اكسل الفورمز'!DF85="","",'لصق اكسل الفورمز'!DF85)</f>
        <v/>
      </c>
      <c r="BBI90" s="20" t="str">
        <f>IF('لصق اكسل الفورمز'!DG85="","",'لصق اكسل الفورمز'!DG85)</f>
        <v/>
      </c>
      <c r="BBJ90" s="20" t="str">
        <f>IF('لصق اكسل الفورمز'!DH85="","",'لصق اكسل الفورمز'!DH85)</f>
        <v/>
      </c>
      <c r="BBK90" s="20" t="str">
        <f>IF('لصق اكسل الفورمز'!DI85="","",'لصق اكسل الفورمز'!DI85)</f>
        <v/>
      </c>
      <c r="BBL90" s="20" t="str">
        <f>IF('لصق اكسل الفورمز'!DJ85="","",'لصق اكسل الفورمز'!DJ85)</f>
        <v/>
      </c>
      <c r="BBM90" s="20" t="str">
        <f>IF('لصق اكسل الفورمز'!DK85="","",'لصق اكسل الفورمز'!DK85)</f>
        <v/>
      </c>
      <c r="BBN90" s="20" t="str">
        <f>IF('لصق اكسل الفورمز'!DL85="","",'لصق اكسل الفورمز'!DL85)</f>
        <v/>
      </c>
      <c r="BBO90" s="20" t="str">
        <f>IF('لصق اكسل الفورمز'!DM85="","",'لصق اكسل الفورمز'!DM85)</f>
        <v/>
      </c>
      <c r="BCU90" s="20" t="str">
        <f t="shared" si="352"/>
        <v/>
      </c>
      <c r="BCV90" s="20" t="str">
        <f t="shared" si="353"/>
        <v/>
      </c>
      <c r="BCW90" s="20" t="str">
        <f t="shared" si="354"/>
        <v/>
      </c>
      <c r="BCX90" s="20" t="str">
        <f t="shared" si="355"/>
        <v/>
      </c>
      <c r="BCY90" s="20" t="str">
        <f t="shared" si="356"/>
        <v/>
      </c>
      <c r="BCZ90" s="20" t="str">
        <f t="shared" si="357"/>
        <v/>
      </c>
      <c r="BDA90" s="20" t="str">
        <f t="shared" si="358"/>
        <v/>
      </c>
      <c r="BDB90" s="20" t="str">
        <f t="shared" si="359"/>
        <v/>
      </c>
      <c r="BDC90" s="20" t="str">
        <f t="shared" si="360"/>
        <v/>
      </c>
      <c r="BDD90" s="20" t="str">
        <f t="shared" si="361"/>
        <v/>
      </c>
      <c r="BDE90" s="20" t="str">
        <f t="shared" si="362"/>
        <v/>
      </c>
      <c r="BDF90" s="20" t="str">
        <f t="shared" si="363"/>
        <v/>
      </c>
      <c r="BDG90" s="20" t="str">
        <f t="shared" si="364"/>
        <v/>
      </c>
      <c r="BDH90" s="20" t="str">
        <f t="shared" si="365"/>
        <v/>
      </c>
      <c r="BDI90" s="20" t="str">
        <f t="shared" si="366"/>
        <v/>
      </c>
      <c r="BDJ90" s="20" t="str">
        <f t="shared" si="367"/>
        <v/>
      </c>
      <c r="BDK90" s="20" t="str">
        <f t="shared" si="368"/>
        <v/>
      </c>
      <c r="BDL90" s="20" t="str">
        <f t="shared" si="369"/>
        <v/>
      </c>
      <c r="BDM90" s="20" t="str">
        <f t="shared" si="370"/>
        <v/>
      </c>
      <c r="BDN90" s="20" t="str">
        <f t="shared" si="371"/>
        <v/>
      </c>
      <c r="BDO90" s="20" t="str">
        <f t="shared" si="372"/>
        <v/>
      </c>
      <c r="BDP90" s="20" t="str">
        <f t="shared" si="373"/>
        <v/>
      </c>
      <c r="BDQ90" s="20" t="str">
        <f t="shared" si="374"/>
        <v/>
      </c>
      <c r="BDR90" s="20" t="str">
        <f t="shared" si="375"/>
        <v/>
      </c>
      <c r="BDS90" s="20" t="str">
        <f t="shared" si="376"/>
        <v/>
      </c>
      <c r="BDT90" s="20" t="str">
        <f t="shared" si="377"/>
        <v/>
      </c>
      <c r="BDU90" s="20" t="str">
        <f t="shared" si="378"/>
        <v/>
      </c>
      <c r="BDV90" s="20" t="str">
        <f t="shared" si="379"/>
        <v/>
      </c>
      <c r="BDW90" s="20" t="str">
        <f t="shared" si="380"/>
        <v/>
      </c>
      <c r="BDX90" s="20" t="str">
        <f t="shared" si="381"/>
        <v/>
      </c>
      <c r="BDY90" s="20" t="str">
        <f t="shared" si="382"/>
        <v/>
      </c>
      <c r="BDZ90" s="20" t="str">
        <f t="shared" si="383"/>
        <v/>
      </c>
      <c r="BEA90" s="20" t="str">
        <f t="shared" si="384"/>
        <v/>
      </c>
      <c r="BEB90" s="20" t="str">
        <f t="shared" si="385"/>
        <v/>
      </c>
      <c r="BEC90" s="20" t="str">
        <f t="shared" si="386"/>
        <v/>
      </c>
      <c r="BED90" s="20" t="str">
        <f t="shared" si="387"/>
        <v/>
      </c>
      <c r="BEE90" s="20" t="str">
        <f t="shared" si="388"/>
        <v/>
      </c>
      <c r="BEF90" s="20" t="str">
        <f t="shared" si="389"/>
        <v/>
      </c>
      <c r="BEG90" s="20" t="str">
        <f t="shared" si="390"/>
        <v/>
      </c>
      <c r="BEH90" s="20" t="str">
        <f t="shared" si="391"/>
        <v/>
      </c>
      <c r="BEI90" s="20" t="str">
        <f t="shared" si="392"/>
        <v/>
      </c>
      <c r="BEJ90" s="20" t="str">
        <f t="shared" si="393"/>
        <v/>
      </c>
      <c r="BEK90" s="20" t="str">
        <f t="shared" si="394"/>
        <v/>
      </c>
      <c r="BEL90" s="20" t="str">
        <f t="shared" si="395"/>
        <v/>
      </c>
      <c r="BEM90" s="20" t="str">
        <f t="shared" si="396"/>
        <v/>
      </c>
      <c r="BEN90" s="20" t="str">
        <f t="shared" si="397"/>
        <v/>
      </c>
      <c r="BEO90" s="20" t="str">
        <f t="shared" si="398"/>
        <v/>
      </c>
      <c r="BEP90" s="20" t="str">
        <f t="shared" si="399"/>
        <v/>
      </c>
      <c r="BEQ90" s="20" t="str">
        <f t="shared" si="400"/>
        <v/>
      </c>
      <c r="BER90" s="20" t="str">
        <f t="shared" si="401"/>
        <v/>
      </c>
      <c r="BES90" s="20" t="str">
        <f t="shared" si="402"/>
        <v/>
      </c>
      <c r="BET90" s="20" t="str">
        <f t="shared" si="403"/>
        <v/>
      </c>
      <c r="BEU90" s="20" t="str">
        <f t="shared" si="404"/>
        <v/>
      </c>
      <c r="BEV90" s="20" t="str">
        <f t="shared" si="405"/>
        <v/>
      </c>
      <c r="BEW90" s="20" t="str">
        <f t="shared" si="406"/>
        <v/>
      </c>
      <c r="BEX90" s="20" t="str">
        <f t="shared" si="407"/>
        <v/>
      </c>
      <c r="BEY90" s="20" t="str">
        <f t="shared" si="408"/>
        <v/>
      </c>
      <c r="BEZ90" s="20" t="str">
        <f t="shared" si="409"/>
        <v/>
      </c>
      <c r="BFA90" s="20" t="str">
        <f t="shared" si="410"/>
        <v/>
      </c>
      <c r="BFB90" s="20" t="str">
        <f t="shared" si="411"/>
        <v/>
      </c>
      <c r="BFC90" s="20" t="str">
        <f t="shared" si="412"/>
        <v/>
      </c>
      <c r="BFD90" s="20" t="str">
        <f t="shared" si="413"/>
        <v/>
      </c>
      <c r="BFE90" s="20" t="str">
        <f t="shared" si="414"/>
        <v/>
      </c>
      <c r="BFF90" s="20" t="str">
        <f t="shared" si="415"/>
        <v/>
      </c>
      <c r="BFG90" s="20" t="str">
        <f t="shared" si="416"/>
        <v/>
      </c>
      <c r="BFH90" s="20" t="str">
        <f t="shared" si="417"/>
        <v/>
      </c>
      <c r="BFI90" s="20" t="str">
        <f t="shared" si="418"/>
        <v/>
      </c>
      <c r="BFJ90" s="20" t="str">
        <f t="shared" si="419"/>
        <v/>
      </c>
      <c r="BFK90" s="20" t="str">
        <f t="shared" si="420"/>
        <v/>
      </c>
      <c r="BFL90" s="20" t="str">
        <f t="shared" si="421"/>
        <v/>
      </c>
      <c r="BFM90" s="20" t="str">
        <f t="shared" si="422"/>
        <v/>
      </c>
      <c r="BFN90" s="20" t="str">
        <f t="shared" si="423"/>
        <v/>
      </c>
      <c r="BFO90" s="20" t="str">
        <f t="shared" si="424"/>
        <v/>
      </c>
      <c r="BFP90" s="20" t="str">
        <f t="shared" si="425"/>
        <v/>
      </c>
      <c r="BFQ90" s="20" t="str">
        <f t="shared" si="426"/>
        <v/>
      </c>
      <c r="BFR90" s="20" t="str">
        <f t="shared" si="427"/>
        <v/>
      </c>
      <c r="BFS90" s="20" t="str">
        <f t="shared" si="428"/>
        <v/>
      </c>
      <c r="BFT90" s="20" t="str">
        <f t="shared" si="429"/>
        <v/>
      </c>
      <c r="BFU90" s="20" t="str">
        <f t="shared" si="430"/>
        <v/>
      </c>
      <c r="BFV90" s="20" t="str">
        <f t="shared" si="431"/>
        <v/>
      </c>
      <c r="BFW90" s="20" t="str">
        <f t="shared" si="432"/>
        <v/>
      </c>
      <c r="BFX90" s="20" t="str">
        <f t="shared" si="433"/>
        <v/>
      </c>
      <c r="BFY90" s="20" t="str">
        <f t="shared" si="434"/>
        <v/>
      </c>
      <c r="BFZ90" s="20" t="str">
        <f t="shared" si="435"/>
        <v/>
      </c>
      <c r="BGA90" s="20" t="str">
        <f t="shared" si="436"/>
        <v/>
      </c>
      <c r="BGB90" s="20" t="str">
        <f t="shared" si="437"/>
        <v/>
      </c>
      <c r="BGC90" s="20" t="str">
        <f t="shared" si="438"/>
        <v/>
      </c>
      <c r="BGD90" s="20" t="str">
        <f t="shared" si="439"/>
        <v/>
      </c>
      <c r="BGE90" s="20" t="str">
        <f t="shared" si="440"/>
        <v/>
      </c>
      <c r="BGF90" s="20" t="str">
        <f t="shared" si="441"/>
        <v/>
      </c>
      <c r="BGG90" s="20" t="str">
        <f t="shared" si="442"/>
        <v/>
      </c>
      <c r="BGH90" s="20" t="str">
        <f t="shared" si="443"/>
        <v/>
      </c>
      <c r="BGI90" s="20" t="str">
        <f t="shared" si="444"/>
        <v/>
      </c>
      <c r="BGJ90" s="20" t="str">
        <f t="shared" si="445"/>
        <v/>
      </c>
      <c r="BGK90" s="20" t="str">
        <f t="shared" si="446"/>
        <v/>
      </c>
      <c r="BGL90" s="20" t="str">
        <f t="shared" si="447"/>
        <v/>
      </c>
      <c r="BGM90" s="20" t="str">
        <f t="shared" si="448"/>
        <v/>
      </c>
      <c r="BGN90" s="20" t="str">
        <f t="shared" si="449"/>
        <v/>
      </c>
      <c r="BGO90" s="20" t="str">
        <f t="shared" si="450"/>
        <v/>
      </c>
      <c r="BGP90" s="20" t="str">
        <f t="shared" si="451"/>
        <v/>
      </c>
      <c r="BGQ90" s="20" t="str">
        <f t="shared" si="452"/>
        <v/>
      </c>
      <c r="BGR90" s="20" t="str">
        <f t="shared" si="453"/>
        <v/>
      </c>
      <c r="BGS90" s="20" t="str">
        <f t="shared" si="454"/>
        <v/>
      </c>
      <c r="BGT90" s="20" t="str">
        <f t="shared" si="455"/>
        <v/>
      </c>
      <c r="BGU90" s="20" t="str">
        <f t="shared" si="456"/>
        <v/>
      </c>
      <c r="BGV90" s="20" t="str">
        <f t="shared" si="457"/>
        <v/>
      </c>
      <c r="BGW90" s="20" t="str">
        <f t="shared" si="458"/>
        <v/>
      </c>
      <c r="BGX90" s="20" t="str">
        <f t="shared" si="459"/>
        <v/>
      </c>
      <c r="BGY90" s="20" t="str">
        <f t="shared" si="460"/>
        <v/>
      </c>
      <c r="BGZ90" s="20" t="str">
        <f t="shared" si="461"/>
        <v/>
      </c>
      <c r="BHA90" s="20" t="str">
        <f t="shared" si="462"/>
        <v/>
      </c>
      <c r="BHB90" s="20" t="str">
        <f t="shared" si="463"/>
        <v/>
      </c>
      <c r="BHC90" s="20" t="str">
        <f t="shared" si="464"/>
        <v/>
      </c>
      <c r="BHD90" s="20" t="str">
        <f t="shared" si="465"/>
        <v/>
      </c>
      <c r="BHE90" s="20" t="str">
        <f t="shared" si="466"/>
        <v/>
      </c>
      <c r="BHF90" s="20" t="str">
        <f t="shared" si="467"/>
        <v/>
      </c>
      <c r="BHG90" s="20" t="str">
        <f t="shared" si="468"/>
        <v/>
      </c>
      <c r="BHJ90" s="20" t="str">
        <f t="shared" si="469"/>
        <v/>
      </c>
      <c r="BHL90" s="20" t="str">
        <f t="shared" si="506"/>
        <v/>
      </c>
      <c r="BHM90" s="20" t="str">
        <f t="shared" si="506"/>
        <v/>
      </c>
      <c r="BHN90" s="20" t="str">
        <f t="shared" si="506"/>
        <v/>
      </c>
      <c r="BHO90" s="20" t="str">
        <f t="shared" si="506"/>
        <v/>
      </c>
      <c r="BHP90" s="20" t="str">
        <f t="shared" si="506"/>
        <v/>
      </c>
      <c r="BHQ90" s="20" t="str">
        <f t="shared" si="506"/>
        <v/>
      </c>
      <c r="BHR90" s="20" t="str">
        <f t="shared" si="506"/>
        <v/>
      </c>
      <c r="BHS90" s="20" t="str">
        <f t="shared" si="506"/>
        <v/>
      </c>
      <c r="BHT90" s="20" t="str">
        <f t="shared" si="506"/>
        <v/>
      </c>
      <c r="BHU90" s="20" t="str">
        <f t="shared" si="506"/>
        <v/>
      </c>
      <c r="BHV90" s="20" t="str">
        <f t="shared" si="506"/>
        <v/>
      </c>
      <c r="BHW90" s="20" t="str">
        <f t="shared" si="506"/>
        <v/>
      </c>
      <c r="BHX90" s="20" t="str">
        <f t="shared" si="506"/>
        <v/>
      </c>
      <c r="BHY90" s="20" t="str">
        <f t="shared" si="506"/>
        <v/>
      </c>
      <c r="BHZ90" s="20" t="str">
        <f t="shared" si="506"/>
        <v/>
      </c>
      <c r="BIA90" s="20" t="str">
        <f t="shared" si="506"/>
        <v/>
      </c>
      <c r="BIB90" s="20" t="str">
        <f t="shared" si="482"/>
        <v/>
      </c>
      <c r="BIC90" s="20" t="str">
        <f t="shared" si="482"/>
        <v/>
      </c>
      <c r="BID90" s="20" t="str">
        <f t="shared" si="482"/>
        <v/>
      </c>
      <c r="BIE90" s="20" t="str">
        <f t="shared" si="482"/>
        <v/>
      </c>
    </row>
    <row r="91" spans="1:104 1303:1591" ht="14.5">
      <c r="A91" s="523">
        <v>85</v>
      </c>
      <c r="B91" s="510" t="str">
        <f>IF('لصق اكسل الفورمز'!E86="","",'لصق اكسل الفورمز'!E86)</f>
        <v/>
      </c>
      <c r="C91" s="510" t="str">
        <f t="shared" si="316"/>
        <v/>
      </c>
      <c r="D91" s="510" t="str">
        <f t="shared" si="483"/>
        <v/>
      </c>
      <c r="E91" s="510" t="str">
        <f t="shared" si="484"/>
        <v/>
      </c>
      <c r="F91" s="510" t="str">
        <f t="shared" si="485"/>
        <v/>
      </c>
      <c r="G91" s="510" t="str">
        <f t="shared" si="486"/>
        <v/>
      </c>
      <c r="H91" s="510" t="str">
        <f t="shared" si="487"/>
        <v/>
      </c>
      <c r="I91" s="510" t="str">
        <f t="shared" si="488"/>
        <v/>
      </c>
      <c r="J91" s="510" t="str">
        <f t="shared" si="489"/>
        <v/>
      </c>
      <c r="K91" s="510" t="str">
        <f t="shared" si="490"/>
        <v/>
      </c>
      <c r="L91" s="510" t="str">
        <f t="shared" si="471"/>
        <v/>
      </c>
      <c r="M91" s="510" t="str">
        <f t="shared" si="472"/>
        <v/>
      </c>
      <c r="N91" s="510" t="str">
        <f t="shared" si="473"/>
        <v/>
      </c>
      <c r="O91" s="510" t="str">
        <f t="shared" si="474"/>
        <v/>
      </c>
      <c r="P91" s="510" t="str">
        <f t="shared" si="475"/>
        <v/>
      </c>
      <c r="Q91" s="510" t="str">
        <f t="shared" si="476"/>
        <v/>
      </c>
      <c r="R91" s="510" t="str">
        <f t="shared" si="477"/>
        <v/>
      </c>
      <c r="S91" s="510" t="str">
        <f t="shared" si="478"/>
        <v/>
      </c>
      <c r="T91" s="510" t="str">
        <f t="shared" si="479"/>
        <v/>
      </c>
      <c r="U91" s="510" t="str">
        <f t="shared" si="480"/>
        <v/>
      </c>
      <c r="V91" s="510" t="str">
        <f t="shared" si="481"/>
        <v/>
      </c>
      <c r="W91" s="527" t="str">
        <f t="shared" si="317"/>
        <v/>
      </c>
      <c r="X91" s="510" t="str">
        <f t="shared" si="318"/>
        <v/>
      </c>
      <c r="Y91" s="564" t="str">
        <f t="shared" si="319"/>
        <v/>
      </c>
      <c r="AL91" s="20">
        <f t="shared" si="320"/>
        <v>0</v>
      </c>
      <c r="AM91" s="20">
        <f t="shared" si="321"/>
        <v>0</v>
      </c>
      <c r="AO91" s="20" t="str">
        <f t="shared" si="322"/>
        <v/>
      </c>
      <c r="AQ91" s="20" t="str">
        <f t="shared" si="470"/>
        <v/>
      </c>
      <c r="AR91" s="20" t="str">
        <f t="shared" si="323"/>
        <v/>
      </c>
      <c r="AS91" s="20" t="str">
        <f t="shared" si="324"/>
        <v/>
      </c>
      <c r="AT91" s="20" t="str">
        <f t="shared" si="325"/>
        <v/>
      </c>
      <c r="AU91" s="20" t="str">
        <f t="shared" si="326"/>
        <v/>
      </c>
      <c r="AV91" s="20" t="str">
        <f t="shared" si="327"/>
        <v/>
      </c>
      <c r="AW91" s="20" t="str">
        <f t="shared" si="328"/>
        <v/>
      </c>
      <c r="AX91" s="20" t="str">
        <f t="shared" si="329"/>
        <v/>
      </c>
      <c r="AY91" s="20" t="str">
        <f t="shared" si="330"/>
        <v/>
      </c>
      <c r="AZ91" s="20" t="str">
        <f t="shared" si="331"/>
        <v/>
      </c>
      <c r="BA91" s="20" t="str">
        <f t="shared" si="332"/>
        <v/>
      </c>
      <c r="BB91" s="20" t="str">
        <f t="shared" si="333"/>
        <v/>
      </c>
      <c r="BC91" s="20" t="str">
        <f t="shared" si="334"/>
        <v/>
      </c>
      <c r="BD91" s="20" t="str">
        <f t="shared" si="335"/>
        <v/>
      </c>
      <c r="BE91" s="20" t="str">
        <f t="shared" si="336"/>
        <v/>
      </c>
      <c r="BF91" s="20" t="str">
        <f t="shared" si="337"/>
        <v/>
      </c>
      <c r="BG91" s="20" t="str">
        <f t="shared" si="338"/>
        <v/>
      </c>
      <c r="BH91" s="20" t="str">
        <f t="shared" si="339"/>
        <v/>
      </c>
      <c r="BI91" s="20" t="str">
        <f t="shared" si="340"/>
        <v/>
      </c>
      <c r="BJ91" s="20" t="str">
        <f t="shared" si="341"/>
        <v/>
      </c>
      <c r="BL91" s="38" t="e">
        <f t="shared" si="342"/>
        <v>#DIV/0!</v>
      </c>
      <c r="BM91" s="4">
        <f t="shared" si="343"/>
        <v>0</v>
      </c>
      <c r="BN91" s="4">
        <f t="shared" si="344"/>
        <v>0</v>
      </c>
      <c r="BO91" s="4">
        <f t="shared" si="345"/>
        <v>0</v>
      </c>
      <c r="BP91" s="173" t="str">
        <f t="shared" si="346"/>
        <v/>
      </c>
      <c r="BQ91" s="4">
        <f t="shared" si="347"/>
        <v>0</v>
      </c>
      <c r="BT91" s="268" t="str">
        <f t="shared" si="348"/>
        <v/>
      </c>
      <c r="BU91" s="268" t="str">
        <f t="shared" si="349"/>
        <v/>
      </c>
      <c r="BX91" s="20">
        <f t="shared" si="350"/>
        <v>1</v>
      </c>
      <c r="CG91" s="20" t="str">
        <f t="shared" si="351"/>
        <v/>
      </c>
      <c r="CH91" s="20" t="str">
        <f t="shared" si="507"/>
        <v/>
      </c>
      <c r="CI91" s="20" t="str">
        <f t="shared" si="508"/>
        <v/>
      </c>
      <c r="CJ91" s="20" t="str">
        <f t="shared" si="509"/>
        <v/>
      </c>
      <c r="CK91" s="20" t="str">
        <f t="shared" si="491"/>
        <v/>
      </c>
      <c r="CL91" s="20" t="str">
        <f t="shared" si="492"/>
        <v/>
      </c>
      <c r="CM91" s="20" t="str">
        <f t="shared" si="493"/>
        <v/>
      </c>
      <c r="CN91" s="20" t="str">
        <f t="shared" si="494"/>
        <v/>
      </c>
      <c r="CO91" s="20" t="str">
        <f t="shared" si="495"/>
        <v/>
      </c>
      <c r="CP91" s="20" t="str">
        <f t="shared" si="496"/>
        <v/>
      </c>
      <c r="CQ91" s="20" t="str">
        <f t="shared" si="497"/>
        <v/>
      </c>
      <c r="CR91" s="20" t="str">
        <f t="shared" si="498"/>
        <v/>
      </c>
      <c r="CS91" s="20" t="str">
        <f t="shared" si="499"/>
        <v/>
      </c>
      <c r="CT91" s="20" t="str">
        <f t="shared" si="500"/>
        <v/>
      </c>
      <c r="CU91" s="20" t="str">
        <f t="shared" si="501"/>
        <v/>
      </c>
      <c r="CV91" s="20" t="str">
        <f t="shared" si="502"/>
        <v/>
      </c>
      <c r="CW91" s="20" t="str">
        <f t="shared" si="503"/>
        <v/>
      </c>
      <c r="CX91" s="20" t="str">
        <f t="shared" si="504"/>
        <v/>
      </c>
      <c r="CY91" s="20" t="str">
        <f t="shared" si="505"/>
        <v/>
      </c>
      <c r="CZ91" s="20" t="str">
        <f t="shared" si="505"/>
        <v/>
      </c>
      <c r="AXC91" s="20" t="str">
        <f>IF('لصق اكسل الفورمز'!A86="","",'لصق اكسل الفورمز'!A86)</f>
        <v/>
      </c>
      <c r="AXD91" s="20" t="str">
        <f>IF('لصق اكسل الفورمز'!B86="","",'لصق اكسل الفورمز'!B86)</f>
        <v/>
      </c>
      <c r="AXE91" s="20" t="str">
        <f>IF('لصق اكسل الفورمز'!C86="","",'لصق اكسل الفورمز'!C86)</f>
        <v/>
      </c>
      <c r="AXF91" s="20" t="str">
        <f>IF('لصق اكسل الفورمز'!D86="","",'لصق اكسل الفورمز'!D86)</f>
        <v/>
      </c>
      <c r="AXG91" s="20" t="str">
        <f>IF('لصق اكسل الفورمز'!E86="","",'لصق اكسل الفورمز'!E86)</f>
        <v/>
      </c>
      <c r="AXH91" s="20" t="str">
        <f>IF('لصق اكسل الفورمز'!F86="","",'لصق اكسل الفورمز'!F86)</f>
        <v/>
      </c>
      <c r="AXI91" s="20" t="str">
        <f>IF('لصق اكسل الفورمز'!G86="","",'لصق اكسل الفورمز'!G86)</f>
        <v/>
      </c>
      <c r="AXJ91" s="20" t="str">
        <f>IF('لصق اكسل الفورمز'!H86="","",'لصق اكسل الفورمز'!H86)</f>
        <v/>
      </c>
      <c r="AXK91" s="20" t="str">
        <f>IF('لصق اكسل الفورمز'!I86="","",'لصق اكسل الفورمز'!I86)</f>
        <v/>
      </c>
      <c r="AXL91" s="20" t="str">
        <f>IF('لصق اكسل الفورمز'!J86="","",'لصق اكسل الفورمز'!J86)</f>
        <v/>
      </c>
      <c r="AXM91" s="20" t="str">
        <f>IF('لصق اكسل الفورمز'!K86="","",'لصق اكسل الفورمز'!K86)</f>
        <v/>
      </c>
      <c r="AXN91" s="20" t="str">
        <f>IF('لصق اكسل الفورمز'!L86="","",'لصق اكسل الفورمز'!L86)</f>
        <v/>
      </c>
      <c r="AXO91" s="20" t="str">
        <f>IF('لصق اكسل الفورمز'!M86="","",'لصق اكسل الفورمز'!M86)</f>
        <v/>
      </c>
      <c r="AXP91" s="20" t="str">
        <f>IF('لصق اكسل الفورمز'!N86="","",'لصق اكسل الفورمز'!N86)</f>
        <v/>
      </c>
      <c r="AXQ91" s="20" t="str">
        <f>IF('لصق اكسل الفورمز'!O86="","",'لصق اكسل الفورمز'!O86)</f>
        <v/>
      </c>
      <c r="AXR91" s="20" t="str">
        <f>IF('لصق اكسل الفورمز'!P86="","",'لصق اكسل الفورمز'!P86)</f>
        <v/>
      </c>
      <c r="AXS91" s="20" t="str">
        <f>IF('لصق اكسل الفورمز'!Q86="","",'لصق اكسل الفورمز'!Q86)</f>
        <v/>
      </c>
      <c r="AXT91" s="20" t="str">
        <f>IF('لصق اكسل الفورمز'!R86="","",'لصق اكسل الفورمز'!R86)</f>
        <v/>
      </c>
      <c r="AXU91" s="20" t="str">
        <f>IF('لصق اكسل الفورمز'!S86="","",'لصق اكسل الفورمز'!S86)</f>
        <v/>
      </c>
      <c r="AXV91" s="20" t="str">
        <f>IF('لصق اكسل الفورمز'!T86="","",'لصق اكسل الفورمز'!T86)</f>
        <v/>
      </c>
      <c r="AXW91" s="20" t="str">
        <f>IF('لصق اكسل الفورمز'!U86="","",'لصق اكسل الفورمز'!U86)</f>
        <v/>
      </c>
      <c r="AXX91" s="20" t="str">
        <f>IF('لصق اكسل الفورمز'!V86="","",'لصق اكسل الفورمز'!V86)</f>
        <v/>
      </c>
      <c r="AXY91" s="20" t="str">
        <f>IF('لصق اكسل الفورمز'!W86="","",'لصق اكسل الفورمز'!W86)</f>
        <v/>
      </c>
      <c r="AXZ91" s="20" t="str">
        <f>IF('لصق اكسل الفورمز'!X86="","",'لصق اكسل الفورمز'!X86)</f>
        <v/>
      </c>
      <c r="AYA91" s="20" t="str">
        <f>IF('لصق اكسل الفورمز'!Y86="","",'لصق اكسل الفورمز'!Y86)</f>
        <v/>
      </c>
      <c r="AYB91" s="20" t="str">
        <f>IF('لصق اكسل الفورمز'!Z86="","",'لصق اكسل الفورمز'!Z86)</f>
        <v/>
      </c>
      <c r="AYC91" s="20" t="str">
        <f>IF('لصق اكسل الفورمز'!AA86="","",'لصق اكسل الفورمز'!AA86)</f>
        <v/>
      </c>
      <c r="AYD91" s="20" t="str">
        <f>IF('لصق اكسل الفورمز'!AB86="","",'لصق اكسل الفورمز'!AB86)</f>
        <v/>
      </c>
      <c r="AYE91" s="20" t="str">
        <f>IF('لصق اكسل الفورمز'!AC86="","",'لصق اكسل الفورمز'!AC86)</f>
        <v/>
      </c>
      <c r="AYF91" s="20" t="str">
        <f>IF('لصق اكسل الفورمز'!AD86="","",'لصق اكسل الفورمز'!AD86)</f>
        <v/>
      </c>
      <c r="AYG91" s="20" t="str">
        <f>IF('لصق اكسل الفورمز'!AE86="","",'لصق اكسل الفورمز'!AE86)</f>
        <v/>
      </c>
      <c r="AYH91" s="20" t="str">
        <f>IF('لصق اكسل الفورمز'!AF86="","",'لصق اكسل الفورمز'!AF86)</f>
        <v/>
      </c>
      <c r="AYI91" s="20" t="str">
        <f>IF('لصق اكسل الفورمز'!AG86="","",'لصق اكسل الفورمز'!AG86)</f>
        <v/>
      </c>
      <c r="AYJ91" s="20" t="str">
        <f>IF('لصق اكسل الفورمز'!AH86="","",'لصق اكسل الفورمز'!AH86)</f>
        <v/>
      </c>
      <c r="AYK91" s="20" t="str">
        <f>IF('لصق اكسل الفورمز'!AI86="","",'لصق اكسل الفورمز'!AI86)</f>
        <v/>
      </c>
      <c r="AYL91" s="20" t="str">
        <f>IF('لصق اكسل الفورمز'!AJ86="","",'لصق اكسل الفورمز'!AJ86)</f>
        <v/>
      </c>
      <c r="AYM91" s="20" t="str">
        <f>IF('لصق اكسل الفورمز'!AK86="","",'لصق اكسل الفورمز'!AK86)</f>
        <v/>
      </c>
      <c r="AYN91" s="20" t="str">
        <f>IF('لصق اكسل الفورمز'!AL86="","",'لصق اكسل الفورمز'!AL86)</f>
        <v/>
      </c>
      <c r="AYO91" s="20" t="str">
        <f>IF('لصق اكسل الفورمز'!AM86="","",'لصق اكسل الفورمز'!AM86)</f>
        <v/>
      </c>
      <c r="AYP91" s="20" t="str">
        <f>IF('لصق اكسل الفورمز'!AN86="","",'لصق اكسل الفورمز'!AN86)</f>
        <v/>
      </c>
      <c r="AYQ91" s="20" t="str">
        <f>IF('لصق اكسل الفورمز'!AO86="","",'لصق اكسل الفورمز'!AO86)</f>
        <v/>
      </c>
      <c r="AYR91" s="20" t="str">
        <f>IF('لصق اكسل الفورمز'!AP86="","",'لصق اكسل الفورمز'!AP86)</f>
        <v/>
      </c>
      <c r="AYS91" s="20" t="str">
        <f>IF('لصق اكسل الفورمز'!AQ86="","",'لصق اكسل الفورمز'!AQ86)</f>
        <v/>
      </c>
      <c r="AYT91" s="20" t="str">
        <f>IF('لصق اكسل الفورمز'!AR86="","",'لصق اكسل الفورمز'!AR86)</f>
        <v/>
      </c>
      <c r="AYU91" s="20" t="str">
        <f>IF('لصق اكسل الفورمز'!AS86="","",'لصق اكسل الفورمز'!AS86)</f>
        <v/>
      </c>
      <c r="AYV91" s="20" t="str">
        <f>IF('لصق اكسل الفورمز'!AT86="","",'لصق اكسل الفورمز'!AT86)</f>
        <v/>
      </c>
      <c r="AYW91" s="20" t="str">
        <f>IF('لصق اكسل الفورمز'!AU86="","",'لصق اكسل الفورمز'!AU86)</f>
        <v/>
      </c>
      <c r="AYX91" s="20" t="str">
        <f>IF('لصق اكسل الفورمز'!AV86="","",'لصق اكسل الفورمز'!AV86)</f>
        <v/>
      </c>
      <c r="AYY91" s="20" t="str">
        <f>IF('لصق اكسل الفورمز'!AW86="","",'لصق اكسل الفورمز'!AW86)</f>
        <v/>
      </c>
      <c r="AYZ91" s="20" t="str">
        <f>IF('لصق اكسل الفورمز'!AX86="","",'لصق اكسل الفورمز'!AX86)</f>
        <v/>
      </c>
      <c r="AZA91" s="20" t="str">
        <f>IF('لصق اكسل الفورمز'!AY86="","",'لصق اكسل الفورمز'!AY86)</f>
        <v/>
      </c>
      <c r="AZB91" s="20" t="str">
        <f>IF('لصق اكسل الفورمز'!AZ86="","",'لصق اكسل الفورمز'!AZ86)</f>
        <v/>
      </c>
      <c r="AZC91" s="20" t="str">
        <f>IF('لصق اكسل الفورمز'!BA86="","",'لصق اكسل الفورمز'!BA86)</f>
        <v/>
      </c>
      <c r="AZD91" s="20" t="str">
        <f>IF('لصق اكسل الفورمز'!BB86="","",'لصق اكسل الفورمز'!BB86)</f>
        <v/>
      </c>
      <c r="AZE91" s="20" t="str">
        <f>IF('لصق اكسل الفورمز'!BC86="","",'لصق اكسل الفورمز'!BC86)</f>
        <v/>
      </c>
      <c r="AZF91" s="20" t="str">
        <f>IF('لصق اكسل الفورمز'!BD86="","",'لصق اكسل الفورمز'!BD86)</f>
        <v/>
      </c>
      <c r="AZG91" s="20" t="str">
        <f>IF('لصق اكسل الفورمز'!BE86="","",'لصق اكسل الفورمز'!BE86)</f>
        <v/>
      </c>
      <c r="AZH91" s="20" t="str">
        <f>IF('لصق اكسل الفورمز'!BF86="","",'لصق اكسل الفورمز'!BF86)</f>
        <v/>
      </c>
      <c r="AZI91" s="20" t="str">
        <f>IF('لصق اكسل الفورمز'!BG86="","",'لصق اكسل الفورمز'!BG86)</f>
        <v/>
      </c>
      <c r="AZJ91" s="20" t="str">
        <f>IF('لصق اكسل الفورمز'!BH86="","",'لصق اكسل الفورمز'!BH86)</f>
        <v/>
      </c>
      <c r="AZK91" s="20" t="str">
        <f>IF('لصق اكسل الفورمز'!BI86="","",'لصق اكسل الفورمز'!BI86)</f>
        <v/>
      </c>
      <c r="AZL91" s="20" t="str">
        <f>IF('لصق اكسل الفورمز'!BJ86="","",'لصق اكسل الفورمز'!BJ86)</f>
        <v/>
      </c>
      <c r="AZM91" s="20" t="str">
        <f>IF('لصق اكسل الفورمز'!BK86="","",'لصق اكسل الفورمز'!BK86)</f>
        <v/>
      </c>
      <c r="AZN91" s="20" t="str">
        <f>IF('لصق اكسل الفورمز'!BL86="","",'لصق اكسل الفورمز'!BL86)</f>
        <v/>
      </c>
      <c r="AZO91" s="20" t="str">
        <f>IF('لصق اكسل الفورمز'!BM86="","",'لصق اكسل الفورمز'!BM86)</f>
        <v/>
      </c>
      <c r="AZP91" s="20" t="str">
        <f>IF('لصق اكسل الفورمز'!BN86="","",'لصق اكسل الفورمز'!BN86)</f>
        <v/>
      </c>
      <c r="AZQ91" s="20" t="str">
        <f>IF('لصق اكسل الفورمز'!BO86="","",'لصق اكسل الفورمز'!BO86)</f>
        <v/>
      </c>
      <c r="AZR91" s="20" t="str">
        <f>IF('لصق اكسل الفورمز'!BP86="","",'لصق اكسل الفورمز'!BP86)</f>
        <v/>
      </c>
      <c r="AZS91" s="20" t="str">
        <f>IF('لصق اكسل الفورمز'!BQ86="","",'لصق اكسل الفورمز'!BQ86)</f>
        <v/>
      </c>
      <c r="AZT91" s="20" t="str">
        <f>IF('لصق اكسل الفورمز'!BR86="","",'لصق اكسل الفورمز'!BR86)</f>
        <v/>
      </c>
      <c r="AZU91" s="20" t="str">
        <f>IF('لصق اكسل الفورمز'!BS86="","",'لصق اكسل الفورمز'!BS86)</f>
        <v/>
      </c>
      <c r="AZV91" s="20" t="str">
        <f>IF('لصق اكسل الفورمز'!BT86="","",'لصق اكسل الفورمز'!BT86)</f>
        <v/>
      </c>
      <c r="AZW91" s="20" t="str">
        <f>IF('لصق اكسل الفورمز'!BU86="","",'لصق اكسل الفورمز'!BU86)</f>
        <v/>
      </c>
      <c r="AZX91" s="20" t="str">
        <f>IF('لصق اكسل الفورمز'!BV86="","",'لصق اكسل الفورمز'!BV86)</f>
        <v/>
      </c>
      <c r="AZY91" s="20" t="str">
        <f>IF('لصق اكسل الفورمز'!BW86="","",'لصق اكسل الفورمز'!BW86)</f>
        <v/>
      </c>
      <c r="AZZ91" s="20" t="str">
        <f>IF('لصق اكسل الفورمز'!BX86="","",'لصق اكسل الفورمز'!BX86)</f>
        <v/>
      </c>
      <c r="BAA91" s="20" t="str">
        <f>IF('لصق اكسل الفورمز'!BY86="","",'لصق اكسل الفورمز'!BY86)</f>
        <v/>
      </c>
      <c r="BAB91" s="20" t="str">
        <f>IF('لصق اكسل الفورمز'!BZ86="","",'لصق اكسل الفورمز'!BZ86)</f>
        <v/>
      </c>
      <c r="BAC91" s="20" t="str">
        <f>IF('لصق اكسل الفورمز'!CA86="","",'لصق اكسل الفورمز'!CA86)</f>
        <v/>
      </c>
      <c r="BAD91" s="20" t="str">
        <f>IF('لصق اكسل الفورمز'!CB86="","",'لصق اكسل الفورمز'!CB86)</f>
        <v/>
      </c>
      <c r="BAE91" s="20" t="str">
        <f>IF('لصق اكسل الفورمز'!CC86="","",'لصق اكسل الفورمز'!CC86)</f>
        <v/>
      </c>
      <c r="BAF91" s="20" t="str">
        <f>IF('لصق اكسل الفورمز'!CD86="","",'لصق اكسل الفورمز'!CD86)</f>
        <v/>
      </c>
      <c r="BAG91" s="20" t="str">
        <f>IF('لصق اكسل الفورمز'!CE86="","",'لصق اكسل الفورمز'!CE86)</f>
        <v/>
      </c>
      <c r="BAH91" s="20" t="str">
        <f>IF('لصق اكسل الفورمز'!CF86="","",'لصق اكسل الفورمز'!CF86)</f>
        <v/>
      </c>
      <c r="BAI91" s="20" t="str">
        <f>IF('لصق اكسل الفورمز'!CG86="","",'لصق اكسل الفورمز'!CG86)</f>
        <v/>
      </c>
      <c r="BAJ91" s="20" t="str">
        <f>IF('لصق اكسل الفورمز'!CH86="","",'لصق اكسل الفورمز'!CH86)</f>
        <v/>
      </c>
      <c r="BAK91" s="20" t="str">
        <f>IF('لصق اكسل الفورمز'!CI86="","",'لصق اكسل الفورمز'!CI86)</f>
        <v/>
      </c>
      <c r="BAL91" s="20" t="str">
        <f>IF('لصق اكسل الفورمز'!CJ86="","",'لصق اكسل الفورمز'!CJ86)</f>
        <v/>
      </c>
      <c r="BAM91" s="20" t="str">
        <f>IF('لصق اكسل الفورمز'!CK86="","",'لصق اكسل الفورمز'!CK86)</f>
        <v/>
      </c>
      <c r="BAN91" s="20" t="str">
        <f>IF('لصق اكسل الفورمز'!CL86="","",'لصق اكسل الفورمز'!CL86)</f>
        <v/>
      </c>
      <c r="BAO91" s="20" t="str">
        <f>IF('لصق اكسل الفورمز'!CM86="","",'لصق اكسل الفورمز'!CM86)</f>
        <v/>
      </c>
      <c r="BAP91" s="20" t="str">
        <f>IF('لصق اكسل الفورمز'!CN86="","",'لصق اكسل الفورمز'!CN86)</f>
        <v/>
      </c>
      <c r="BAQ91" s="20" t="str">
        <f>IF('لصق اكسل الفورمز'!CO86="","",'لصق اكسل الفورمز'!CO86)</f>
        <v/>
      </c>
      <c r="BAR91" s="20" t="str">
        <f>IF('لصق اكسل الفورمز'!CP86="","",'لصق اكسل الفورمز'!CP86)</f>
        <v/>
      </c>
      <c r="BAS91" s="20" t="str">
        <f>IF('لصق اكسل الفورمز'!CQ86="","",'لصق اكسل الفورمز'!CQ86)</f>
        <v/>
      </c>
      <c r="BAT91" s="20" t="str">
        <f>IF('لصق اكسل الفورمز'!CR86="","",'لصق اكسل الفورمز'!CR86)</f>
        <v/>
      </c>
      <c r="BAU91" s="20" t="str">
        <f>IF('لصق اكسل الفورمز'!CS86="","",'لصق اكسل الفورمز'!CS86)</f>
        <v/>
      </c>
      <c r="BAV91" s="20" t="str">
        <f>IF('لصق اكسل الفورمز'!CT86="","",'لصق اكسل الفورمز'!CT86)</f>
        <v/>
      </c>
      <c r="BAW91" s="20" t="str">
        <f>IF('لصق اكسل الفورمز'!CU86="","",'لصق اكسل الفورمز'!CU86)</f>
        <v/>
      </c>
      <c r="BAX91" s="20" t="str">
        <f>IF('لصق اكسل الفورمز'!CV86="","",'لصق اكسل الفورمز'!CV86)</f>
        <v/>
      </c>
      <c r="BAY91" s="20" t="str">
        <f>IF('لصق اكسل الفورمز'!CW86="","",'لصق اكسل الفورمز'!CW86)</f>
        <v/>
      </c>
      <c r="BAZ91" s="20" t="str">
        <f>IF('لصق اكسل الفورمز'!CX86="","",'لصق اكسل الفورمز'!CX86)</f>
        <v/>
      </c>
      <c r="BBA91" s="20" t="str">
        <f>IF('لصق اكسل الفورمز'!CY86="","",'لصق اكسل الفورمز'!CY86)</f>
        <v/>
      </c>
      <c r="BBB91" s="20" t="str">
        <f>IF('لصق اكسل الفورمز'!CZ86="","",'لصق اكسل الفورمز'!CZ86)</f>
        <v/>
      </c>
      <c r="BBC91" s="20" t="str">
        <f>IF('لصق اكسل الفورمز'!DA86="","",'لصق اكسل الفورمز'!DA86)</f>
        <v/>
      </c>
      <c r="BBD91" s="20" t="str">
        <f>IF('لصق اكسل الفورمز'!DB86="","",'لصق اكسل الفورمز'!DB86)</f>
        <v/>
      </c>
      <c r="BBE91" s="20" t="str">
        <f>IF('لصق اكسل الفورمز'!DC86="","",'لصق اكسل الفورمز'!DC86)</f>
        <v/>
      </c>
      <c r="BBF91" s="20" t="str">
        <f>IF('لصق اكسل الفورمز'!DD86="","",'لصق اكسل الفورمز'!DD86)</f>
        <v/>
      </c>
      <c r="BBG91" s="20" t="str">
        <f>IF('لصق اكسل الفورمز'!DE86="","",'لصق اكسل الفورمز'!DE86)</f>
        <v/>
      </c>
      <c r="BBH91" s="20" t="str">
        <f>IF('لصق اكسل الفورمز'!DF86="","",'لصق اكسل الفورمز'!DF86)</f>
        <v/>
      </c>
      <c r="BBI91" s="20" t="str">
        <f>IF('لصق اكسل الفورمز'!DG86="","",'لصق اكسل الفورمز'!DG86)</f>
        <v/>
      </c>
      <c r="BBJ91" s="20" t="str">
        <f>IF('لصق اكسل الفورمز'!DH86="","",'لصق اكسل الفورمز'!DH86)</f>
        <v/>
      </c>
      <c r="BBK91" s="20" t="str">
        <f>IF('لصق اكسل الفورمز'!DI86="","",'لصق اكسل الفورمز'!DI86)</f>
        <v/>
      </c>
      <c r="BBL91" s="20" t="str">
        <f>IF('لصق اكسل الفورمز'!DJ86="","",'لصق اكسل الفورمز'!DJ86)</f>
        <v/>
      </c>
      <c r="BBM91" s="20" t="str">
        <f>IF('لصق اكسل الفورمز'!DK86="","",'لصق اكسل الفورمز'!DK86)</f>
        <v/>
      </c>
      <c r="BBN91" s="20" t="str">
        <f>IF('لصق اكسل الفورمز'!DL86="","",'لصق اكسل الفورمز'!DL86)</f>
        <v/>
      </c>
      <c r="BBO91" s="20" t="str">
        <f>IF('لصق اكسل الفورمز'!DM86="","",'لصق اكسل الفورمز'!DM86)</f>
        <v/>
      </c>
      <c r="BCU91" s="20" t="str">
        <f t="shared" si="352"/>
        <v/>
      </c>
      <c r="BCV91" s="20" t="str">
        <f t="shared" si="353"/>
        <v/>
      </c>
      <c r="BCW91" s="20" t="str">
        <f t="shared" si="354"/>
        <v/>
      </c>
      <c r="BCX91" s="20" t="str">
        <f t="shared" si="355"/>
        <v/>
      </c>
      <c r="BCY91" s="20" t="str">
        <f t="shared" si="356"/>
        <v/>
      </c>
      <c r="BCZ91" s="20" t="str">
        <f t="shared" si="357"/>
        <v/>
      </c>
      <c r="BDA91" s="20" t="str">
        <f t="shared" si="358"/>
        <v/>
      </c>
      <c r="BDB91" s="20" t="str">
        <f t="shared" si="359"/>
        <v/>
      </c>
      <c r="BDC91" s="20" t="str">
        <f t="shared" si="360"/>
        <v/>
      </c>
      <c r="BDD91" s="20" t="str">
        <f t="shared" si="361"/>
        <v/>
      </c>
      <c r="BDE91" s="20" t="str">
        <f t="shared" si="362"/>
        <v/>
      </c>
      <c r="BDF91" s="20" t="str">
        <f t="shared" si="363"/>
        <v/>
      </c>
      <c r="BDG91" s="20" t="str">
        <f t="shared" si="364"/>
        <v/>
      </c>
      <c r="BDH91" s="20" t="str">
        <f t="shared" si="365"/>
        <v/>
      </c>
      <c r="BDI91" s="20" t="str">
        <f t="shared" si="366"/>
        <v/>
      </c>
      <c r="BDJ91" s="20" t="str">
        <f t="shared" si="367"/>
        <v/>
      </c>
      <c r="BDK91" s="20" t="str">
        <f t="shared" si="368"/>
        <v/>
      </c>
      <c r="BDL91" s="20" t="str">
        <f t="shared" si="369"/>
        <v/>
      </c>
      <c r="BDM91" s="20" t="str">
        <f t="shared" si="370"/>
        <v/>
      </c>
      <c r="BDN91" s="20" t="str">
        <f t="shared" si="371"/>
        <v/>
      </c>
      <c r="BDO91" s="20" t="str">
        <f t="shared" si="372"/>
        <v/>
      </c>
      <c r="BDP91" s="20" t="str">
        <f t="shared" si="373"/>
        <v/>
      </c>
      <c r="BDQ91" s="20" t="str">
        <f t="shared" si="374"/>
        <v/>
      </c>
      <c r="BDR91" s="20" t="str">
        <f t="shared" si="375"/>
        <v/>
      </c>
      <c r="BDS91" s="20" t="str">
        <f t="shared" si="376"/>
        <v/>
      </c>
      <c r="BDT91" s="20" t="str">
        <f t="shared" si="377"/>
        <v/>
      </c>
      <c r="BDU91" s="20" t="str">
        <f t="shared" si="378"/>
        <v/>
      </c>
      <c r="BDV91" s="20" t="str">
        <f t="shared" si="379"/>
        <v/>
      </c>
      <c r="BDW91" s="20" t="str">
        <f t="shared" si="380"/>
        <v/>
      </c>
      <c r="BDX91" s="20" t="str">
        <f t="shared" si="381"/>
        <v/>
      </c>
      <c r="BDY91" s="20" t="str">
        <f t="shared" si="382"/>
        <v/>
      </c>
      <c r="BDZ91" s="20" t="str">
        <f t="shared" si="383"/>
        <v/>
      </c>
      <c r="BEA91" s="20" t="str">
        <f t="shared" si="384"/>
        <v/>
      </c>
      <c r="BEB91" s="20" t="str">
        <f t="shared" si="385"/>
        <v/>
      </c>
      <c r="BEC91" s="20" t="str">
        <f t="shared" si="386"/>
        <v/>
      </c>
      <c r="BED91" s="20" t="str">
        <f t="shared" si="387"/>
        <v/>
      </c>
      <c r="BEE91" s="20" t="str">
        <f t="shared" si="388"/>
        <v/>
      </c>
      <c r="BEF91" s="20" t="str">
        <f t="shared" si="389"/>
        <v/>
      </c>
      <c r="BEG91" s="20" t="str">
        <f t="shared" si="390"/>
        <v/>
      </c>
      <c r="BEH91" s="20" t="str">
        <f t="shared" si="391"/>
        <v/>
      </c>
      <c r="BEI91" s="20" t="str">
        <f t="shared" si="392"/>
        <v/>
      </c>
      <c r="BEJ91" s="20" t="str">
        <f t="shared" si="393"/>
        <v/>
      </c>
      <c r="BEK91" s="20" t="str">
        <f t="shared" si="394"/>
        <v/>
      </c>
      <c r="BEL91" s="20" t="str">
        <f t="shared" si="395"/>
        <v/>
      </c>
      <c r="BEM91" s="20" t="str">
        <f t="shared" si="396"/>
        <v/>
      </c>
      <c r="BEN91" s="20" t="str">
        <f t="shared" si="397"/>
        <v/>
      </c>
      <c r="BEO91" s="20" t="str">
        <f t="shared" si="398"/>
        <v/>
      </c>
      <c r="BEP91" s="20" t="str">
        <f t="shared" si="399"/>
        <v/>
      </c>
      <c r="BEQ91" s="20" t="str">
        <f t="shared" si="400"/>
        <v/>
      </c>
      <c r="BER91" s="20" t="str">
        <f t="shared" si="401"/>
        <v/>
      </c>
      <c r="BES91" s="20" t="str">
        <f t="shared" si="402"/>
        <v/>
      </c>
      <c r="BET91" s="20" t="str">
        <f t="shared" si="403"/>
        <v/>
      </c>
      <c r="BEU91" s="20" t="str">
        <f t="shared" si="404"/>
        <v/>
      </c>
      <c r="BEV91" s="20" t="str">
        <f t="shared" si="405"/>
        <v/>
      </c>
      <c r="BEW91" s="20" t="str">
        <f t="shared" si="406"/>
        <v/>
      </c>
      <c r="BEX91" s="20" t="str">
        <f t="shared" si="407"/>
        <v/>
      </c>
      <c r="BEY91" s="20" t="str">
        <f t="shared" si="408"/>
        <v/>
      </c>
      <c r="BEZ91" s="20" t="str">
        <f t="shared" si="409"/>
        <v/>
      </c>
      <c r="BFA91" s="20" t="str">
        <f t="shared" si="410"/>
        <v/>
      </c>
      <c r="BFB91" s="20" t="str">
        <f t="shared" si="411"/>
        <v/>
      </c>
      <c r="BFC91" s="20" t="str">
        <f t="shared" si="412"/>
        <v/>
      </c>
      <c r="BFD91" s="20" t="str">
        <f t="shared" si="413"/>
        <v/>
      </c>
      <c r="BFE91" s="20" t="str">
        <f t="shared" si="414"/>
        <v/>
      </c>
      <c r="BFF91" s="20" t="str">
        <f t="shared" si="415"/>
        <v/>
      </c>
      <c r="BFG91" s="20" t="str">
        <f t="shared" si="416"/>
        <v/>
      </c>
      <c r="BFH91" s="20" t="str">
        <f t="shared" si="417"/>
        <v/>
      </c>
      <c r="BFI91" s="20" t="str">
        <f t="shared" si="418"/>
        <v/>
      </c>
      <c r="BFJ91" s="20" t="str">
        <f t="shared" si="419"/>
        <v/>
      </c>
      <c r="BFK91" s="20" t="str">
        <f t="shared" si="420"/>
        <v/>
      </c>
      <c r="BFL91" s="20" t="str">
        <f t="shared" si="421"/>
        <v/>
      </c>
      <c r="BFM91" s="20" t="str">
        <f t="shared" si="422"/>
        <v/>
      </c>
      <c r="BFN91" s="20" t="str">
        <f t="shared" si="423"/>
        <v/>
      </c>
      <c r="BFO91" s="20" t="str">
        <f t="shared" si="424"/>
        <v/>
      </c>
      <c r="BFP91" s="20" t="str">
        <f t="shared" si="425"/>
        <v/>
      </c>
      <c r="BFQ91" s="20" t="str">
        <f t="shared" si="426"/>
        <v/>
      </c>
      <c r="BFR91" s="20" t="str">
        <f t="shared" si="427"/>
        <v/>
      </c>
      <c r="BFS91" s="20" t="str">
        <f t="shared" si="428"/>
        <v/>
      </c>
      <c r="BFT91" s="20" t="str">
        <f t="shared" si="429"/>
        <v/>
      </c>
      <c r="BFU91" s="20" t="str">
        <f t="shared" si="430"/>
        <v/>
      </c>
      <c r="BFV91" s="20" t="str">
        <f t="shared" si="431"/>
        <v/>
      </c>
      <c r="BFW91" s="20" t="str">
        <f t="shared" si="432"/>
        <v/>
      </c>
      <c r="BFX91" s="20" t="str">
        <f t="shared" si="433"/>
        <v/>
      </c>
      <c r="BFY91" s="20" t="str">
        <f t="shared" si="434"/>
        <v/>
      </c>
      <c r="BFZ91" s="20" t="str">
        <f t="shared" si="435"/>
        <v/>
      </c>
      <c r="BGA91" s="20" t="str">
        <f t="shared" si="436"/>
        <v/>
      </c>
      <c r="BGB91" s="20" t="str">
        <f t="shared" si="437"/>
        <v/>
      </c>
      <c r="BGC91" s="20" t="str">
        <f t="shared" si="438"/>
        <v/>
      </c>
      <c r="BGD91" s="20" t="str">
        <f t="shared" si="439"/>
        <v/>
      </c>
      <c r="BGE91" s="20" t="str">
        <f t="shared" si="440"/>
        <v/>
      </c>
      <c r="BGF91" s="20" t="str">
        <f t="shared" si="441"/>
        <v/>
      </c>
      <c r="BGG91" s="20" t="str">
        <f t="shared" si="442"/>
        <v/>
      </c>
      <c r="BGH91" s="20" t="str">
        <f t="shared" si="443"/>
        <v/>
      </c>
      <c r="BGI91" s="20" t="str">
        <f t="shared" si="444"/>
        <v/>
      </c>
      <c r="BGJ91" s="20" t="str">
        <f t="shared" si="445"/>
        <v/>
      </c>
      <c r="BGK91" s="20" t="str">
        <f t="shared" si="446"/>
        <v/>
      </c>
      <c r="BGL91" s="20" t="str">
        <f t="shared" si="447"/>
        <v/>
      </c>
      <c r="BGM91" s="20" t="str">
        <f t="shared" si="448"/>
        <v/>
      </c>
      <c r="BGN91" s="20" t="str">
        <f t="shared" si="449"/>
        <v/>
      </c>
      <c r="BGO91" s="20" t="str">
        <f t="shared" si="450"/>
        <v/>
      </c>
      <c r="BGP91" s="20" t="str">
        <f t="shared" si="451"/>
        <v/>
      </c>
      <c r="BGQ91" s="20" t="str">
        <f t="shared" si="452"/>
        <v/>
      </c>
      <c r="BGR91" s="20" t="str">
        <f t="shared" si="453"/>
        <v/>
      </c>
      <c r="BGS91" s="20" t="str">
        <f t="shared" si="454"/>
        <v/>
      </c>
      <c r="BGT91" s="20" t="str">
        <f t="shared" si="455"/>
        <v/>
      </c>
      <c r="BGU91" s="20" t="str">
        <f t="shared" si="456"/>
        <v/>
      </c>
      <c r="BGV91" s="20" t="str">
        <f t="shared" si="457"/>
        <v/>
      </c>
      <c r="BGW91" s="20" t="str">
        <f t="shared" si="458"/>
        <v/>
      </c>
      <c r="BGX91" s="20" t="str">
        <f t="shared" si="459"/>
        <v/>
      </c>
      <c r="BGY91" s="20" t="str">
        <f t="shared" si="460"/>
        <v/>
      </c>
      <c r="BGZ91" s="20" t="str">
        <f t="shared" si="461"/>
        <v/>
      </c>
      <c r="BHA91" s="20" t="str">
        <f t="shared" si="462"/>
        <v/>
      </c>
      <c r="BHB91" s="20" t="str">
        <f t="shared" si="463"/>
        <v/>
      </c>
      <c r="BHC91" s="20" t="str">
        <f t="shared" si="464"/>
        <v/>
      </c>
      <c r="BHD91" s="20" t="str">
        <f t="shared" si="465"/>
        <v/>
      </c>
      <c r="BHE91" s="20" t="str">
        <f t="shared" si="466"/>
        <v/>
      </c>
      <c r="BHF91" s="20" t="str">
        <f t="shared" si="467"/>
        <v/>
      </c>
      <c r="BHG91" s="20" t="str">
        <f t="shared" si="468"/>
        <v/>
      </c>
      <c r="BHJ91" s="20" t="str">
        <f t="shared" si="469"/>
        <v/>
      </c>
      <c r="BHL91" s="20" t="str">
        <f t="shared" si="506"/>
        <v/>
      </c>
      <c r="BHM91" s="20" t="str">
        <f t="shared" si="506"/>
        <v/>
      </c>
      <c r="BHN91" s="20" t="str">
        <f t="shared" si="506"/>
        <v/>
      </c>
      <c r="BHO91" s="20" t="str">
        <f t="shared" si="506"/>
        <v/>
      </c>
      <c r="BHP91" s="20" t="str">
        <f t="shared" si="506"/>
        <v/>
      </c>
      <c r="BHQ91" s="20" t="str">
        <f t="shared" si="506"/>
        <v/>
      </c>
      <c r="BHR91" s="20" t="str">
        <f t="shared" si="506"/>
        <v/>
      </c>
      <c r="BHS91" s="20" t="str">
        <f t="shared" si="506"/>
        <v/>
      </c>
      <c r="BHT91" s="20" t="str">
        <f t="shared" si="506"/>
        <v/>
      </c>
      <c r="BHU91" s="20" t="str">
        <f t="shared" si="506"/>
        <v/>
      </c>
      <c r="BHV91" s="20" t="str">
        <f t="shared" si="506"/>
        <v/>
      </c>
      <c r="BHW91" s="20" t="str">
        <f t="shared" si="506"/>
        <v/>
      </c>
      <c r="BHX91" s="20" t="str">
        <f t="shared" si="506"/>
        <v/>
      </c>
      <c r="BHY91" s="20" t="str">
        <f t="shared" si="506"/>
        <v/>
      </c>
      <c r="BHZ91" s="20" t="str">
        <f t="shared" si="506"/>
        <v/>
      </c>
      <c r="BIA91" s="20" t="str">
        <f t="shared" si="506"/>
        <v/>
      </c>
      <c r="BIB91" s="20" t="str">
        <f t="shared" si="482"/>
        <v/>
      </c>
      <c r="BIC91" s="20" t="str">
        <f t="shared" si="482"/>
        <v/>
      </c>
      <c r="BID91" s="20" t="str">
        <f t="shared" si="482"/>
        <v/>
      </c>
      <c r="BIE91" s="20" t="str">
        <f t="shared" si="482"/>
        <v/>
      </c>
    </row>
    <row r="92" spans="1:104 1303:1591" ht="14.5">
      <c r="A92" s="523">
        <v>86</v>
      </c>
      <c r="B92" s="510" t="str">
        <f>IF('لصق اكسل الفورمز'!E87="","",'لصق اكسل الفورمز'!E87)</f>
        <v/>
      </c>
      <c r="C92" s="510" t="str">
        <f t="shared" si="316"/>
        <v/>
      </c>
      <c r="D92" s="510" t="str">
        <f t="shared" si="483"/>
        <v/>
      </c>
      <c r="E92" s="510" t="str">
        <f t="shared" si="484"/>
        <v/>
      </c>
      <c r="F92" s="510" t="str">
        <f t="shared" si="485"/>
        <v/>
      </c>
      <c r="G92" s="510" t="str">
        <f t="shared" si="486"/>
        <v/>
      </c>
      <c r="H92" s="510" t="str">
        <f t="shared" si="487"/>
        <v/>
      </c>
      <c r="I92" s="510" t="str">
        <f t="shared" si="488"/>
        <v/>
      </c>
      <c r="J92" s="510" t="str">
        <f t="shared" si="489"/>
        <v/>
      </c>
      <c r="K92" s="510" t="str">
        <f t="shared" si="490"/>
        <v/>
      </c>
      <c r="L92" s="510" t="str">
        <f t="shared" si="471"/>
        <v/>
      </c>
      <c r="M92" s="510" t="str">
        <f t="shared" si="472"/>
        <v/>
      </c>
      <c r="N92" s="510" t="str">
        <f t="shared" si="473"/>
        <v/>
      </c>
      <c r="O92" s="510" t="str">
        <f t="shared" si="474"/>
        <v/>
      </c>
      <c r="P92" s="510" t="str">
        <f t="shared" si="475"/>
        <v/>
      </c>
      <c r="Q92" s="510" t="str">
        <f t="shared" si="476"/>
        <v/>
      </c>
      <c r="R92" s="510" t="str">
        <f t="shared" si="477"/>
        <v/>
      </c>
      <c r="S92" s="510" t="str">
        <f t="shared" si="478"/>
        <v/>
      </c>
      <c r="T92" s="510" t="str">
        <f t="shared" si="479"/>
        <v/>
      </c>
      <c r="U92" s="510" t="str">
        <f t="shared" si="480"/>
        <v/>
      </c>
      <c r="V92" s="510" t="str">
        <f t="shared" si="481"/>
        <v/>
      </c>
      <c r="W92" s="527" t="str">
        <f t="shared" si="317"/>
        <v/>
      </c>
      <c r="X92" s="510" t="str">
        <f t="shared" si="318"/>
        <v/>
      </c>
      <c r="Y92" s="564" t="str">
        <f t="shared" si="319"/>
        <v/>
      </c>
      <c r="AL92" s="20">
        <f t="shared" si="320"/>
        <v>0</v>
      </c>
      <c r="AM92" s="20">
        <f t="shared" si="321"/>
        <v>0</v>
      </c>
      <c r="AO92" s="20" t="str">
        <f t="shared" si="322"/>
        <v/>
      </c>
      <c r="AQ92" s="20" t="str">
        <f t="shared" si="470"/>
        <v/>
      </c>
      <c r="AR92" s="20" t="str">
        <f t="shared" si="323"/>
        <v/>
      </c>
      <c r="AS92" s="20" t="str">
        <f t="shared" si="324"/>
        <v/>
      </c>
      <c r="AT92" s="20" t="str">
        <f t="shared" si="325"/>
        <v/>
      </c>
      <c r="AU92" s="20" t="str">
        <f t="shared" si="326"/>
        <v/>
      </c>
      <c r="AV92" s="20" t="str">
        <f t="shared" si="327"/>
        <v/>
      </c>
      <c r="AW92" s="20" t="str">
        <f t="shared" si="328"/>
        <v/>
      </c>
      <c r="AX92" s="20" t="str">
        <f t="shared" si="329"/>
        <v/>
      </c>
      <c r="AY92" s="20" t="str">
        <f t="shared" si="330"/>
        <v/>
      </c>
      <c r="AZ92" s="20" t="str">
        <f t="shared" si="331"/>
        <v/>
      </c>
      <c r="BA92" s="20" t="str">
        <f t="shared" si="332"/>
        <v/>
      </c>
      <c r="BB92" s="20" t="str">
        <f t="shared" si="333"/>
        <v/>
      </c>
      <c r="BC92" s="20" t="str">
        <f t="shared" si="334"/>
        <v/>
      </c>
      <c r="BD92" s="20" t="str">
        <f t="shared" si="335"/>
        <v/>
      </c>
      <c r="BE92" s="20" t="str">
        <f t="shared" si="336"/>
        <v/>
      </c>
      <c r="BF92" s="20" t="str">
        <f t="shared" si="337"/>
        <v/>
      </c>
      <c r="BG92" s="20" t="str">
        <f t="shared" si="338"/>
        <v/>
      </c>
      <c r="BH92" s="20" t="str">
        <f t="shared" si="339"/>
        <v/>
      </c>
      <c r="BI92" s="20" t="str">
        <f t="shared" si="340"/>
        <v/>
      </c>
      <c r="BJ92" s="20" t="str">
        <f t="shared" si="341"/>
        <v/>
      </c>
      <c r="BL92" s="38" t="e">
        <f t="shared" si="342"/>
        <v>#DIV/0!</v>
      </c>
      <c r="BM92" s="4">
        <f t="shared" si="343"/>
        <v>0</v>
      </c>
      <c r="BN92" s="4">
        <f t="shared" si="344"/>
        <v>0</v>
      </c>
      <c r="BO92" s="4">
        <f t="shared" si="345"/>
        <v>0</v>
      </c>
      <c r="BP92" s="173" t="str">
        <f t="shared" si="346"/>
        <v/>
      </c>
      <c r="BQ92" s="4">
        <f t="shared" si="347"/>
        <v>0</v>
      </c>
      <c r="BT92" s="268" t="str">
        <f t="shared" si="348"/>
        <v/>
      </c>
      <c r="BU92" s="268" t="str">
        <f t="shared" si="349"/>
        <v/>
      </c>
      <c r="BX92" s="20">
        <f t="shared" si="350"/>
        <v>1</v>
      </c>
      <c r="CG92" s="20" t="str">
        <f t="shared" si="351"/>
        <v/>
      </c>
      <c r="CH92" s="20" t="str">
        <f t="shared" si="507"/>
        <v/>
      </c>
      <c r="CI92" s="20" t="str">
        <f t="shared" si="508"/>
        <v/>
      </c>
      <c r="CJ92" s="20" t="str">
        <f t="shared" si="509"/>
        <v/>
      </c>
      <c r="CK92" s="20" t="str">
        <f t="shared" si="491"/>
        <v/>
      </c>
      <c r="CL92" s="20" t="str">
        <f t="shared" si="492"/>
        <v/>
      </c>
      <c r="CM92" s="20" t="str">
        <f t="shared" si="493"/>
        <v/>
      </c>
      <c r="CN92" s="20" t="str">
        <f t="shared" si="494"/>
        <v/>
      </c>
      <c r="CO92" s="20" t="str">
        <f t="shared" si="495"/>
        <v/>
      </c>
      <c r="CP92" s="20" t="str">
        <f t="shared" si="496"/>
        <v/>
      </c>
      <c r="CQ92" s="20" t="str">
        <f t="shared" si="497"/>
        <v/>
      </c>
      <c r="CR92" s="20" t="str">
        <f t="shared" si="498"/>
        <v/>
      </c>
      <c r="CS92" s="20" t="str">
        <f t="shared" si="499"/>
        <v/>
      </c>
      <c r="CT92" s="20" t="str">
        <f t="shared" si="500"/>
        <v/>
      </c>
      <c r="CU92" s="20" t="str">
        <f t="shared" si="501"/>
        <v/>
      </c>
      <c r="CV92" s="20" t="str">
        <f t="shared" si="502"/>
        <v/>
      </c>
      <c r="CW92" s="20" t="str">
        <f t="shared" si="503"/>
        <v/>
      </c>
      <c r="CX92" s="20" t="str">
        <f t="shared" si="504"/>
        <v/>
      </c>
      <c r="CY92" s="20" t="str">
        <f t="shared" si="505"/>
        <v/>
      </c>
      <c r="CZ92" s="20" t="str">
        <f t="shared" si="505"/>
        <v/>
      </c>
      <c r="AXC92" s="20" t="str">
        <f>IF('لصق اكسل الفورمز'!A87="","",'لصق اكسل الفورمز'!A87)</f>
        <v/>
      </c>
      <c r="AXD92" s="20" t="str">
        <f>IF('لصق اكسل الفورمز'!B87="","",'لصق اكسل الفورمز'!B87)</f>
        <v/>
      </c>
      <c r="AXE92" s="20" t="str">
        <f>IF('لصق اكسل الفورمز'!C87="","",'لصق اكسل الفورمز'!C87)</f>
        <v/>
      </c>
      <c r="AXF92" s="20" t="str">
        <f>IF('لصق اكسل الفورمز'!D87="","",'لصق اكسل الفورمز'!D87)</f>
        <v/>
      </c>
      <c r="AXG92" s="20" t="str">
        <f>IF('لصق اكسل الفورمز'!E87="","",'لصق اكسل الفورمز'!E87)</f>
        <v/>
      </c>
      <c r="AXH92" s="20" t="str">
        <f>IF('لصق اكسل الفورمز'!F87="","",'لصق اكسل الفورمز'!F87)</f>
        <v/>
      </c>
      <c r="AXI92" s="20" t="str">
        <f>IF('لصق اكسل الفورمز'!G87="","",'لصق اكسل الفورمز'!G87)</f>
        <v/>
      </c>
      <c r="AXJ92" s="20" t="str">
        <f>IF('لصق اكسل الفورمز'!H87="","",'لصق اكسل الفورمز'!H87)</f>
        <v/>
      </c>
      <c r="AXK92" s="20" t="str">
        <f>IF('لصق اكسل الفورمز'!I87="","",'لصق اكسل الفورمز'!I87)</f>
        <v/>
      </c>
      <c r="AXL92" s="20" t="str">
        <f>IF('لصق اكسل الفورمز'!J87="","",'لصق اكسل الفورمز'!J87)</f>
        <v/>
      </c>
      <c r="AXM92" s="20" t="str">
        <f>IF('لصق اكسل الفورمز'!K87="","",'لصق اكسل الفورمز'!K87)</f>
        <v/>
      </c>
      <c r="AXN92" s="20" t="str">
        <f>IF('لصق اكسل الفورمز'!L87="","",'لصق اكسل الفورمز'!L87)</f>
        <v/>
      </c>
      <c r="AXO92" s="20" t="str">
        <f>IF('لصق اكسل الفورمز'!M87="","",'لصق اكسل الفورمز'!M87)</f>
        <v/>
      </c>
      <c r="AXP92" s="20" t="str">
        <f>IF('لصق اكسل الفورمز'!N87="","",'لصق اكسل الفورمز'!N87)</f>
        <v/>
      </c>
      <c r="AXQ92" s="20" t="str">
        <f>IF('لصق اكسل الفورمز'!O87="","",'لصق اكسل الفورمز'!O87)</f>
        <v/>
      </c>
      <c r="AXR92" s="20" t="str">
        <f>IF('لصق اكسل الفورمز'!P87="","",'لصق اكسل الفورمز'!P87)</f>
        <v/>
      </c>
      <c r="AXS92" s="20" t="str">
        <f>IF('لصق اكسل الفورمز'!Q87="","",'لصق اكسل الفورمز'!Q87)</f>
        <v/>
      </c>
      <c r="AXT92" s="20" t="str">
        <f>IF('لصق اكسل الفورمز'!R87="","",'لصق اكسل الفورمز'!R87)</f>
        <v/>
      </c>
      <c r="AXU92" s="20" t="str">
        <f>IF('لصق اكسل الفورمز'!S87="","",'لصق اكسل الفورمز'!S87)</f>
        <v/>
      </c>
      <c r="AXV92" s="20" t="str">
        <f>IF('لصق اكسل الفورمز'!T87="","",'لصق اكسل الفورمز'!T87)</f>
        <v/>
      </c>
      <c r="AXW92" s="20" t="str">
        <f>IF('لصق اكسل الفورمز'!U87="","",'لصق اكسل الفورمز'!U87)</f>
        <v/>
      </c>
      <c r="AXX92" s="20" t="str">
        <f>IF('لصق اكسل الفورمز'!V87="","",'لصق اكسل الفورمز'!V87)</f>
        <v/>
      </c>
      <c r="AXY92" s="20" t="str">
        <f>IF('لصق اكسل الفورمز'!W87="","",'لصق اكسل الفورمز'!W87)</f>
        <v/>
      </c>
      <c r="AXZ92" s="20" t="str">
        <f>IF('لصق اكسل الفورمز'!X87="","",'لصق اكسل الفورمز'!X87)</f>
        <v/>
      </c>
      <c r="AYA92" s="20" t="str">
        <f>IF('لصق اكسل الفورمز'!Y87="","",'لصق اكسل الفورمز'!Y87)</f>
        <v/>
      </c>
      <c r="AYB92" s="20" t="str">
        <f>IF('لصق اكسل الفورمز'!Z87="","",'لصق اكسل الفورمز'!Z87)</f>
        <v/>
      </c>
      <c r="AYC92" s="20" t="str">
        <f>IF('لصق اكسل الفورمز'!AA87="","",'لصق اكسل الفورمز'!AA87)</f>
        <v/>
      </c>
      <c r="AYD92" s="20" t="str">
        <f>IF('لصق اكسل الفورمز'!AB87="","",'لصق اكسل الفورمز'!AB87)</f>
        <v/>
      </c>
      <c r="AYE92" s="20" t="str">
        <f>IF('لصق اكسل الفورمز'!AC87="","",'لصق اكسل الفورمز'!AC87)</f>
        <v/>
      </c>
      <c r="AYF92" s="20" t="str">
        <f>IF('لصق اكسل الفورمز'!AD87="","",'لصق اكسل الفورمز'!AD87)</f>
        <v/>
      </c>
      <c r="AYG92" s="20" t="str">
        <f>IF('لصق اكسل الفورمز'!AE87="","",'لصق اكسل الفورمز'!AE87)</f>
        <v/>
      </c>
      <c r="AYH92" s="20" t="str">
        <f>IF('لصق اكسل الفورمز'!AF87="","",'لصق اكسل الفورمز'!AF87)</f>
        <v/>
      </c>
      <c r="AYI92" s="20" t="str">
        <f>IF('لصق اكسل الفورمز'!AG87="","",'لصق اكسل الفورمز'!AG87)</f>
        <v/>
      </c>
      <c r="AYJ92" s="20" t="str">
        <f>IF('لصق اكسل الفورمز'!AH87="","",'لصق اكسل الفورمز'!AH87)</f>
        <v/>
      </c>
      <c r="AYK92" s="20" t="str">
        <f>IF('لصق اكسل الفورمز'!AI87="","",'لصق اكسل الفورمز'!AI87)</f>
        <v/>
      </c>
      <c r="AYL92" s="20" t="str">
        <f>IF('لصق اكسل الفورمز'!AJ87="","",'لصق اكسل الفورمز'!AJ87)</f>
        <v/>
      </c>
      <c r="AYM92" s="20" t="str">
        <f>IF('لصق اكسل الفورمز'!AK87="","",'لصق اكسل الفورمز'!AK87)</f>
        <v/>
      </c>
      <c r="AYN92" s="20" t="str">
        <f>IF('لصق اكسل الفورمز'!AL87="","",'لصق اكسل الفورمز'!AL87)</f>
        <v/>
      </c>
      <c r="AYO92" s="20" t="str">
        <f>IF('لصق اكسل الفورمز'!AM87="","",'لصق اكسل الفورمز'!AM87)</f>
        <v/>
      </c>
      <c r="AYP92" s="20" t="str">
        <f>IF('لصق اكسل الفورمز'!AN87="","",'لصق اكسل الفورمز'!AN87)</f>
        <v/>
      </c>
      <c r="AYQ92" s="20" t="str">
        <f>IF('لصق اكسل الفورمز'!AO87="","",'لصق اكسل الفورمز'!AO87)</f>
        <v/>
      </c>
      <c r="AYR92" s="20" t="str">
        <f>IF('لصق اكسل الفورمز'!AP87="","",'لصق اكسل الفورمز'!AP87)</f>
        <v/>
      </c>
      <c r="AYS92" s="20" t="str">
        <f>IF('لصق اكسل الفورمز'!AQ87="","",'لصق اكسل الفورمز'!AQ87)</f>
        <v/>
      </c>
      <c r="AYT92" s="20" t="str">
        <f>IF('لصق اكسل الفورمز'!AR87="","",'لصق اكسل الفورمز'!AR87)</f>
        <v/>
      </c>
      <c r="AYU92" s="20" t="str">
        <f>IF('لصق اكسل الفورمز'!AS87="","",'لصق اكسل الفورمز'!AS87)</f>
        <v/>
      </c>
      <c r="AYV92" s="20" t="str">
        <f>IF('لصق اكسل الفورمز'!AT87="","",'لصق اكسل الفورمز'!AT87)</f>
        <v/>
      </c>
      <c r="AYW92" s="20" t="str">
        <f>IF('لصق اكسل الفورمز'!AU87="","",'لصق اكسل الفورمز'!AU87)</f>
        <v/>
      </c>
      <c r="AYX92" s="20" t="str">
        <f>IF('لصق اكسل الفورمز'!AV87="","",'لصق اكسل الفورمز'!AV87)</f>
        <v/>
      </c>
      <c r="AYY92" s="20" t="str">
        <f>IF('لصق اكسل الفورمز'!AW87="","",'لصق اكسل الفورمز'!AW87)</f>
        <v/>
      </c>
      <c r="AYZ92" s="20" t="str">
        <f>IF('لصق اكسل الفورمز'!AX87="","",'لصق اكسل الفورمز'!AX87)</f>
        <v/>
      </c>
      <c r="AZA92" s="20" t="str">
        <f>IF('لصق اكسل الفورمز'!AY87="","",'لصق اكسل الفورمز'!AY87)</f>
        <v/>
      </c>
      <c r="AZB92" s="20" t="str">
        <f>IF('لصق اكسل الفورمز'!AZ87="","",'لصق اكسل الفورمز'!AZ87)</f>
        <v/>
      </c>
      <c r="AZC92" s="20" t="str">
        <f>IF('لصق اكسل الفورمز'!BA87="","",'لصق اكسل الفورمز'!BA87)</f>
        <v/>
      </c>
      <c r="AZD92" s="20" t="str">
        <f>IF('لصق اكسل الفورمز'!BB87="","",'لصق اكسل الفورمز'!BB87)</f>
        <v/>
      </c>
      <c r="AZE92" s="20" t="str">
        <f>IF('لصق اكسل الفورمز'!BC87="","",'لصق اكسل الفورمز'!BC87)</f>
        <v/>
      </c>
      <c r="AZF92" s="20" t="str">
        <f>IF('لصق اكسل الفورمز'!BD87="","",'لصق اكسل الفورمز'!BD87)</f>
        <v/>
      </c>
      <c r="AZG92" s="20" t="str">
        <f>IF('لصق اكسل الفورمز'!BE87="","",'لصق اكسل الفورمز'!BE87)</f>
        <v/>
      </c>
      <c r="AZH92" s="20" t="str">
        <f>IF('لصق اكسل الفورمز'!BF87="","",'لصق اكسل الفورمز'!BF87)</f>
        <v/>
      </c>
      <c r="AZI92" s="20" t="str">
        <f>IF('لصق اكسل الفورمز'!BG87="","",'لصق اكسل الفورمز'!BG87)</f>
        <v/>
      </c>
      <c r="AZJ92" s="20" t="str">
        <f>IF('لصق اكسل الفورمز'!BH87="","",'لصق اكسل الفورمز'!BH87)</f>
        <v/>
      </c>
      <c r="AZK92" s="20" t="str">
        <f>IF('لصق اكسل الفورمز'!BI87="","",'لصق اكسل الفورمز'!BI87)</f>
        <v/>
      </c>
      <c r="AZL92" s="20" t="str">
        <f>IF('لصق اكسل الفورمز'!BJ87="","",'لصق اكسل الفورمز'!BJ87)</f>
        <v/>
      </c>
      <c r="AZM92" s="20" t="str">
        <f>IF('لصق اكسل الفورمز'!BK87="","",'لصق اكسل الفورمز'!BK87)</f>
        <v/>
      </c>
      <c r="AZN92" s="20" t="str">
        <f>IF('لصق اكسل الفورمز'!BL87="","",'لصق اكسل الفورمز'!BL87)</f>
        <v/>
      </c>
      <c r="AZO92" s="20" t="str">
        <f>IF('لصق اكسل الفورمز'!BM87="","",'لصق اكسل الفورمز'!BM87)</f>
        <v/>
      </c>
      <c r="AZP92" s="20" t="str">
        <f>IF('لصق اكسل الفورمز'!BN87="","",'لصق اكسل الفورمز'!BN87)</f>
        <v/>
      </c>
      <c r="AZQ92" s="20" t="str">
        <f>IF('لصق اكسل الفورمز'!BO87="","",'لصق اكسل الفورمز'!BO87)</f>
        <v/>
      </c>
      <c r="AZR92" s="20" t="str">
        <f>IF('لصق اكسل الفورمز'!BP87="","",'لصق اكسل الفورمز'!BP87)</f>
        <v/>
      </c>
      <c r="AZS92" s="20" t="str">
        <f>IF('لصق اكسل الفورمز'!BQ87="","",'لصق اكسل الفورمز'!BQ87)</f>
        <v/>
      </c>
      <c r="AZT92" s="20" t="str">
        <f>IF('لصق اكسل الفورمز'!BR87="","",'لصق اكسل الفورمز'!BR87)</f>
        <v/>
      </c>
      <c r="AZU92" s="20" t="str">
        <f>IF('لصق اكسل الفورمز'!BS87="","",'لصق اكسل الفورمز'!BS87)</f>
        <v/>
      </c>
      <c r="AZV92" s="20" t="str">
        <f>IF('لصق اكسل الفورمز'!BT87="","",'لصق اكسل الفورمز'!BT87)</f>
        <v/>
      </c>
      <c r="AZW92" s="20" t="str">
        <f>IF('لصق اكسل الفورمز'!BU87="","",'لصق اكسل الفورمز'!BU87)</f>
        <v/>
      </c>
      <c r="AZX92" s="20" t="str">
        <f>IF('لصق اكسل الفورمز'!BV87="","",'لصق اكسل الفورمز'!BV87)</f>
        <v/>
      </c>
      <c r="AZY92" s="20" t="str">
        <f>IF('لصق اكسل الفورمز'!BW87="","",'لصق اكسل الفورمز'!BW87)</f>
        <v/>
      </c>
      <c r="AZZ92" s="20" t="str">
        <f>IF('لصق اكسل الفورمز'!BX87="","",'لصق اكسل الفورمز'!BX87)</f>
        <v/>
      </c>
      <c r="BAA92" s="20" t="str">
        <f>IF('لصق اكسل الفورمز'!BY87="","",'لصق اكسل الفورمز'!BY87)</f>
        <v/>
      </c>
      <c r="BAB92" s="20" t="str">
        <f>IF('لصق اكسل الفورمز'!BZ87="","",'لصق اكسل الفورمز'!BZ87)</f>
        <v/>
      </c>
      <c r="BAC92" s="20" t="str">
        <f>IF('لصق اكسل الفورمز'!CA87="","",'لصق اكسل الفورمز'!CA87)</f>
        <v/>
      </c>
      <c r="BAD92" s="20" t="str">
        <f>IF('لصق اكسل الفورمز'!CB87="","",'لصق اكسل الفورمز'!CB87)</f>
        <v/>
      </c>
      <c r="BAE92" s="20" t="str">
        <f>IF('لصق اكسل الفورمز'!CC87="","",'لصق اكسل الفورمز'!CC87)</f>
        <v/>
      </c>
      <c r="BAF92" s="20" t="str">
        <f>IF('لصق اكسل الفورمز'!CD87="","",'لصق اكسل الفورمز'!CD87)</f>
        <v/>
      </c>
      <c r="BAG92" s="20" t="str">
        <f>IF('لصق اكسل الفورمز'!CE87="","",'لصق اكسل الفورمز'!CE87)</f>
        <v/>
      </c>
      <c r="BAH92" s="20" t="str">
        <f>IF('لصق اكسل الفورمز'!CF87="","",'لصق اكسل الفورمز'!CF87)</f>
        <v/>
      </c>
      <c r="BAI92" s="20" t="str">
        <f>IF('لصق اكسل الفورمز'!CG87="","",'لصق اكسل الفورمز'!CG87)</f>
        <v/>
      </c>
      <c r="BAJ92" s="20" t="str">
        <f>IF('لصق اكسل الفورمز'!CH87="","",'لصق اكسل الفورمز'!CH87)</f>
        <v/>
      </c>
      <c r="BAK92" s="20" t="str">
        <f>IF('لصق اكسل الفورمز'!CI87="","",'لصق اكسل الفورمز'!CI87)</f>
        <v/>
      </c>
      <c r="BAL92" s="20" t="str">
        <f>IF('لصق اكسل الفورمز'!CJ87="","",'لصق اكسل الفورمز'!CJ87)</f>
        <v/>
      </c>
      <c r="BAM92" s="20" t="str">
        <f>IF('لصق اكسل الفورمز'!CK87="","",'لصق اكسل الفورمز'!CK87)</f>
        <v/>
      </c>
      <c r="BAN92" s="20" t="str">
        <f>IF('لصق اكسل الفورمز'!CL87="","",'لصق اكسل الفورمز'!CL87)</f>
        <v/>
      </c>
      <c r="BAO92" s="20" t="str">
        <f>IF('لصق اكسل الفورمز'!CM87="","",'لصق اكسل الفورمز'!CM87)</f>
        <v/>
      </c>
      <c r="BAP92" s="20" t="str">
        <f>IF('لصق اكسل الفورمز'!CN87="","",'لصق اكسل الفورمز'!CN87)</f>
        <v/>
      </c>
      <c r="BAQ92" s="20" t="str">
        <f>IF('لصق اكسل الفورمز'!CO87="","",'لصق اكسل الفورمز'!CO87)</f>
        <v/>
      </c>
      <c r="BAR92" s="20" t="str">
        <f>IF('لصق اكسل الفورمز'!CP87="","",'لصق اكسل الفورمز'!CP87)</f>
        <v/>
      </c>
      <c r="BAS92" s="20" t="str">
        <f>IF('لصق اكسل الفورمز'!CQ87="","",'لصق اكسل الفورمز'!CQ87)</f>
        <v/>
      </c>
      <c r="BAT92" s="20" t="str">
        <f>IF('لصق اكسل الفورمز'!CR87="","",'لصق اكسل الفورمز'!CR87)</f>
        <v/>
      </c>
      <c r="BAU92" s="20" t="str">
        <f>IF('لصق اكسل الفورمز'!CS87="","",'لصق اكسل الفورمز'!CS87)</f>
        <v/>
      </c>
      <c r="BAV92" s="20" t="str">
        <f>IF('لصق اكسل الفورمز'!CT87="","",'لصق اكسل الفورمز'!CT87)</f>
        <v/>
      </c>
      <c r="BAW92" s="20" t="str">
        <f>IF('لصق اكسل الفورمز'!CU87="","",'لصق اكسل الفورمز'!CU87)</f>
        <v/>
      </c>
      <c r="BAX92" s="20" t="str">
        <f>IF('لصق اكسل الفورمز'!CV87="","",'لصق اكسل الفورمز'!CV87)</f>
        <v/>
      </c>
      <c r="BAY92" s="20" t="str">
        <f>IF('لصق اكسل الفورمز'!CW87="","",'لصق اكسل الفورمز'!CW87)</f>
        <v/>
      </c>
      <c r="BAZ92" s="20" t="str">
        <f>IF('لصق اكسل الفورمز'!CX87="","",'لصق اكسل الفورمز'!CX87)</f>
        <v/>
      </c>
      <c r="BBA92" s="20" t="str">
        <f>IF('لصق اكسل الفورمز'!CY87="","",'لصق اكسل الفورمز'!CY87)</f>
        <v/>
      </c>
      <c r="BBB92" s="20" t="str">
        <f>IF('لصق اكسل الفورمز'!CZ87="","",'لصق اكسل الفورمز'!CZ87)</f>
        <v/>
      </c>
      <c r="BBC92" s="20" t="str">
        <f>IF('لصق اكسل الفورمز'!DA87="","",'لصق اكسل الفورمز'!DA87)</f>
        <v/>
      </c>
      <c r="BBD92" s="20" t="str">
        <f>IF('لصق اكسل الفورمز'!DB87="","",'لصق اكسل الفورمز'!DB87)</f>
        <v/>
      </c>
      <c r="BBE92" s="20" t="str">
        <f>IF('لصق اكسل الفورمز'!DC87="","",'لصق اكسل الفورمز'!DC87)</f>
        <v/>
      </c>
      <c r="BBF92" s="20" t="str">
        <f>IF('لصق اكسل الفورمز'!DD87="","",'لصق اكسل الفورمز'!DD87)</f>
        <v/>
      </c>
      <c r="BBG92" s="20" t="str">
        <f>IF('لصق اكسل الفورمز'!DE87="","",'لصق اكسل الفورمز'!DE87)</f>
        <v/>
      </c>
      <c r="BBH92" s="20" t="str">
        <f>IF('لصق اكسل الفورمز'!DF87="","",'لصق اكسل الفورمز'!DF87)</f>
        <v/>
      </c>
      <c r="BBI92" s="20" t="str">
        <f>IF('لصق اكسل الفورمز'!DG87="","",'لصق اكسل الفورمز'!DG87)</f>
        <v/>
      </c>
      <c r="BBJ92" s="20" t="str">
        <f>IF('لصق اكسل الفورمز'!DH87="","",'لصق اكسل الفورمز'!DH87)</f>
        <v/>
      </c>
      <c r="BBK92" s="20" t="str">
        <f>IF('لصق اكسل الفورمز'!DI87="","",'لصق اكسل الفورمز'!DI87)</f>
        <v/>
      </c>
      <c r="BBL92" s="20" t="str">
        <f>IF('لصق اكسل الفورمز'!DJ87="","",'لصق اكسل الفورمز'!DJ87)</f>
        <v/>
      </c>
      <c r="BBM92" s="20" t="str">
        <f>IF('لصق اكسل الفورمز'!DK87="","",'لصق اكسل الفورمز'!DK87)</f>
        <v/>
      </c>
      <c r="BBN92" s="20" t="str">
        <f>IF('لصق اكسل الفورمز'!DL87="","",'لصق اكسل الفورمز'!DL87)</f>
        <v/>
      </c>
      <c r="BBO92" s="20" t="str">
        <f>IF('لصق اكسل الفورمز'!DM87="","",'لصق اكسل الفورمز'!DM87)</f>
        <v/>
      </c>
      <c r="BCU92" s="20" t="str">
        <f t="shared" si="352"/>
        <v/>
      </c>
      <c r="BCV92" s="20" t="str">
        <f t="shared" si="353"/>
        <v/>
      </c>
      <c r="BCW92" s="20" t="str">
        <f t="shared" si="354"/>
        <v/>
      </c>
      <c r="BCX92" s="20" t="str">
        <f t="shared" si="355"/>
        <v/>
      </c>
      <c r="BCY92" s="20" t="str">
        <f t="shared" si="356"/>
        <v/>
      </c>
      <c r="BCZ92" s="20" t="str">
        <f t="shared" si="357"/>
        <v/>
      </c>
      <c r="BDA92" s="20" t="str">
        <f t="shared" si="358"/>
        <v/>
      </c>
      <c r="BDB92" s="20" t="str">
        <f t="shared" si="359"/>
        <v/>
      </c>
      <c r="BDC92" s="20" t="str">
        <f t="shared" si="360"/>
        <v/>
      </c>
      <c r="BDD92" s="20" t="str">
        <f t="shared" si="361"/>
        <v/>
      </c>
      <c r="BDE92" s="20" t="str">
        <f t="shared" si="362"/>
        <v/>
      </c>
      <c r="BDF92" s="20" t="str">
        <f t="shared" si="363"/>
        <v/>
      </c>
      <c r="BDG92" s="20" t="str">
        <f t="shared" si="364"/>
        <v/>
      </c>
      <c r="BDH92" s="20" t="str">
        <f t="shared" si="365"/>
        <v/>
      </c>
      <c r="BDI92" s="20" t="str">
        <f t="shared" si="366"/>
        <v/>
      </c>
      <c r="BDJ92" s="20" t="str">
        <f t="shared" si="367"/>
        <v/>
      </c>
      <c r="BDK92" s="20" t="str">
        <f t="shared" si="368"/>
        <v/>
      </c>
      <c r="BDL92" s="20" t="str">
        <f t="shared" si="369"/>
        <v/>
      </c>
      <c r="BDM92" s="20" t="str">
        <f t="shared" si="370"/>
        <v/>
      </c>
      <c r="BDN92" s="20" t="str">
        <f t="shared" si="371"/>
        <v/>
      </c>
      <c r="BDO92" s="20" t="str">
        <f t="shared" si="372"/>
        <v/>
      </c>
      <c r="BDP92" s="20" t="str">
        <f t="shared" si="373"/>
        <v/>
      </c>
      <c r="BDQ92" s="20" t="str">
        <f t="shared" si="374"/>
        <v/>
      </c>
      <c r="BDR92" s="20" t="str">
        <f t="shared" si="375"/>
        <v/>
      </c>
      <c r="BDS92" s="20" t="str">
        <f t="shared" si="376"/>
        <v/>
      </c>
      <c r="BDT92" s="20" t="str">
        <f t="shared" si="377"/>
        <v/>
      </c>
      <c r="BDU92" s="20" t="str">
        <f t="shared" si="378"/>
        <v/>
      </c>
      <c r="BDV92" s="20" t="str">
        <f t="shared" si="379"/>
        <v/>
      </c>
      <c r="BDW92" s="20" t="str">
        <f t="shared" si="380"/>
        <v/>
      </c>
      <c r="BDX92" s="20" t="str">
        <f t="shared" si="381"/>
        <v/>
      </c>
      <c r="BDY92" s="20" t="str">
        <f t="shared" si="382"/>
        <v/>
      </c>
      <c r="BDZ92" s="20" t="str">
        <f t="shared" si="383"/>
        <v/>
      </c>
      <c r="BEA92" s="20" t="str">
        <f t="shared" si="384"/>
        <v/>
      </c>
      <c r="BEB92" s="20" t="str">
        <f t="shared" si="385"/>
        <v/>
      </c>
      <c r="BEC92" s="20" t="str">
        <f t="shared" si="386"/>
        <v/>
      </c>
      <c r="BED92" s="20" t="str">
        <f t="shared" si="387"/>
        <v/>
      </c>
      <c r="BEE92" s="20" t="str">
        <f t="shared" si="388"/>
        <v/>
      </c>
      <c r="BEF92" s="20" t="str">
        <f t="shared" si="389"/>
        <v/>
      </c>
      <c r="BEG92" s="20" t="str">
        <f t="shared" si="390"/>
        <v/>
      </c>
      <c r="BEH92" s="20" t="str">
        <f t="shared" si="391"/>
        <v/>
      </c>
      <c r="BEI92" s="20" t="str">
        <f t="shared" si="392"/>
        <v/>
      </c>
      <c r="BEJ92" s="20" t="str">
        <f t="shared" si="393"/>
        <v/>
      </c>
      <c r="BEK92" s="20" t="str">
        <f t="shared" si="394"/>
        <v/>
      </c>
      <c r="BEL92" s="20" t="str">
        <f t="shared" si="395"/>
        <v/>
      </c>
      <c r="BEM92" s="20" t="str">
        <f t="shared" si="396"/>
        <v/>
      </c>
      <c r="BEN92" s="20" t="str">
        <f t="shared" si="397"/>
        <v/>
      </c>
      <c r="BEO92" s="20" t="str">
        <f t="shared" si="398"/>
        <v/>
      </c>
      <c r="BEP92" s="20" t="str">
        <f t="shared" si="399"/>
        <v/>
      </c>
      <c r="BEQ92" s="20" t="str">
        <f t="shared" si="400"/>
        <v/>
      </c>
      <c r="BER92" s="20" t="str">
        <f t="shared" si="401"/>
        <v/>
      </c>
      <c r="BES92" s="20" t="str">
        <f t="shared" si="402"/>
        <v/>
      </c>
      <c r="BET92" s="20" t="str">
        <f t="shared" si="403"/>
        <v/>
      </c>
      <c r="BEU92" s="20" t="str">
        <f t="shared" si="404"/>
        <v/>
      </c>
      <c r="BEV92" s="20" t="str">
        <f t="shared" si="405"/>
        <v/>
      </c>
      <c r="BEW92" s="20" t="str">
        <f t="shared" si="406"/>
        <v/>
      </c>
      <c r="BEX92" s="20" t="str">
        <f t="shared" si="407"/>
        <v/>
      </c>
      <c r="BEY92" s="20" t="str">
        <f t="shared" si="408"/>
        <v/>
      </c>
      <c r="BEZ92" s="20" t="str">
        <f t="shared" si="409"/>
        <v/>
      </c>
      <c r="BFA92" s="20" t="str">
        <f t="shared" si="410"/>
        <v/>
      </c>
      <c r="BFB92" s="20" t="str">
        <f t="shared" si="411"/>
        <v/>
      </c>
      <c r="BFC92" s="20" t="str">
        <f t="shared" si="412"/>
        <v/>
      </c>
      <c r="BFD92" s="20" t="str">
        <f t="shared" si="413"/>
        <v/>
      </c>
      <c r="BFE92" s="20" t="str">
        <f t="shared" si="414"/>
        <v/>
      </c>
      <c r="BFF92" s="20" t="str">
        <f t="shared" si="415"/>
        <v/>
      </c>
      <c r="BFG92" s="20" t="str">
        <f t="shared" si="416"/>
        <v/>
      </c>
      <c r="BFH92" s="20" t="str">
        <f t="shared" si="417"/>
        <v/>
      </c>
      <c r="BFI92" s="20" t="str">
        <f t="shared" si="418"/>
        <v/>
      </c>
      <c r="BFJ92" s="20" t="str">
        <f t="shared" si="419"/>
        <v/>
      </c>
      <c r="BFK92" s="20" t="str">
        <f t="shared" si="420"/>
        <v/>
      </c>
      <c r="BFL92" s="20" t="str">
        <f t="shared" si="421"/>
        <v/>
      </c>
      <c r="BFM92" s="20" t="str">
        <f t="shared" si="422"/>
        <v/>
      </c>
      <c r="BFN92" s="20" t="str">
        <f t="shared" si="423"/>
        <v/>
      </c>
      <c r="BFO92" s="20" t="str">
        <f t="shared" si="424"/>
        <v/>
      </c>
      <c r="BFP92" s="20" t="str">
        <f t="shared" si="425"/>
        <v/>
      </c>
      <c r="BFQ92" s="20" t="str">
        <f t="shared" si="426"/>
        <v/>
      </c>
      <c r="BFR92" s="20" t="str">
        <f t="shared" si="427"/>
        <v/>
      </c>
      <c r="BFS92" s="20" t="str">
        <f t="shared" si="428"/>
        <v/>
      </c>
      <c r="BFT92" s="20" t="str">
        <f t="shared" si="429"/>
        <v/>
      </c>
      <c r="BFU92" s="20" t="str">
        <f t="shared" si="430"/>
        <v/>
      </c>
      <c r="BFV92" s="20" t="str">
        <f t="shared" si="431"/>
        <v/>
      </c>
      <c r="BFW92" s="20" t="str">
        <f t="shared" si="432"/>
        <v/>
      </c>
      <c r="BFX92" s="20" t="str">
        <f t="shared" si="433"/>
        <v/>
      </c>
      <c r="BFY92" s="20" t="str">
        <f t="shared" si="434"/>
        <v/>
      </c>
      <c r="BFZ92" s="20" t="str">
        <f t="shared" si="435"/>
        <v/>
      </c>
      <c r="BGA92" s="20" t="str">
        <f t="shared" si="436"/>
        <v/>
      </c>
      <c r="BGB92" s="20" t="str">
        <f t="shared" si="437"/>
        <v/>
      </c>
      <c r="BGC92" s="20" t="str">
        <f t="shared" si="438"/>
        <v/>
      </c>
      <c r="BGD92" s="20" t="str">
        <f t="shared" si="439"/>
        <v/>
      </c>
      <c r="BGE92" s="20" t="str">
        <f t="shared" si="440"/>
        <v/>
      </c>
      <c r="BGF92" s="20" t="str">
        <f t="shared" si="441"/>
        <v/>
      </c>
      <c r="BGG92" s="20" t="str">
        <f t="shared" si="442"/>
        <v/>
      </c>
      <c r="BGH92" s="20" t="str">
        <f t="shared" si="443"/>
        <v/>
      </c>
      <c r="BGI92" s="20" t="str">
        <f t="shared" si="444"/>
        <v/>
      </c>
      <c r="BGJ92" s="20" t="str">
        <f t="shared" si="445"/>
        <v/>
      </c>
      <c r="BGK92" s="20" t="str">
        <f t="shared" si="446"/>
        <v/>
      </c>
      <c r="BGL92" s="20" t="str">
        <f t="shared" si="447"/>
        <v/>
      </c>
      <c r="BGM92" s="20" t="str">
        <f t="shared" si="448"/>
        <v/>
      </c>
      <c r="BGN92" s="20" t="str">
        <f t="shared" si="449"/>
        <v/>
      </c>
      <c r="BGO92" s="20" t="str">
        <f t="shared" si="450"/>
        <v/>
      </c>
      <c r="BGP92" s="20" t="str">
        <f t="shared" si="451"/>
        <v/>
      </c>
      <c r="BGQ92" s="20" t="str">
        <f t="shared" si="452"/>
        <v/>
      </c>
      <c r="BGR92" s="20" t="str">
        <f t="shared" si="453"/>
        <v/>
      </c>
      <c r="BGS92" s="20" t="str">
        <f t="shared" si="454"/>
        <v/>
      </c>
      <c r="BGT92" s="20" t="str">
        <f t="shared" si="455"/>
        <v/>
      </c>
      <c r="BGU92" s="20" t="str">
        <f t="shared" si="456"/>
        <v/>
      </c>
      <c r="BGV92" s="20" t="str">
        <f t="shared" si="457"/>
        <v/>
      </c>
      <c r="BGW92" s="20" t="str">
        <f t="shared" si="458"/>
        <v/>
      </c>
      <c r="BGX92" s="20" t="str">
        <f t="shared" si="459"/>
        <v/>
      </c>
      <c r="BGY92" s="20" t="str">
        <f t="shared" si="460"/>
        <v/>
      </c>
      <c r="BGZ92" s="20" t="str">
        <f t="shared" si="461"/>
        <v/>
      </c>
      <c r="BHA92" s="20" t="str">
        <f t="shared" si="462"/>
        <v/>
      </c>
      <c r="BHB92" s="20" t="str">
        <f t="shared" si="463"/>
        <v/>
      </c>
      <c r="BHC92" s="20" t="str">
        <f t="shared" si="464"/>
        <v/>
      </c>
      <c r="BHD92" s="20" t="str">
        <f t="shared" si="465"/>
        <v/>
      </c>
      <c r="BHE92" s="20" t="str">
        <f t="shared" si="466"/>
        <v/>
      </c>
      <c r="BHF92" s="20" t="str">
        <f t="shared" si="467"/>
        <v/>
      </c>
      <c r="BHG92" s="20" t="str">
        <f t="shared" si="468"/>
        <v/>
      </c>
      <c r="BHJ92" s="20" t="str">
        <f t="shared" si="469"/>
        <v/>
      </c>
      <c r="BHL92" s="20" t="str">
        <f t="shared" si="506"/>
        <v/>
      </c>
      <c r="BHM92" s="20" t="str">
        <f t="shared" si="506"/>
        <v/>
      </c>
      <c r="BHN92" s="20" t="str">
        <f t="shared" si="506"/>
        <v/>
      </c>
      <c r="BHO92" s="20" t="str">
        <f t="shared" si="506"/>
        <v/>
      </c>
      <c r="BHP92" s="20" t="str">
        <f t="shared" si="506"/>
        <v/>
      </c>
      <c r="BHQ92" s="20" t="str">
        <f t="shared" si="506"/>
        <v/>
      </c>
      <c r="BHR92" s="20" t="str">
        <f t="shared" si="506"/>
        <v/>
      </c>
      <c r="BHS92" s="20" t="str">
        <f t="shared" si="506"/>
        <v/>
      </c>
      <c r="BHT92" s="20" t="str">
        <f t="shared" si="506"/>
        <v/>
      </c>
      <c r="BHU92" s="20" t="str">
        <f t="shared" si="506"/>
        <v/>
      </c>
      <c r="BHV92" s="20" t="str">
        <f t="shared" si="506"/>
        <v/>
      </c>
      <c r="BHW92" s="20" t="str">
        <f t="shared" si="506"/>
        <v/>
      </c>
      <c r="BHX92" s="20" t="str">
        <f t="shared" si="506"/>
        <v/>
      </c>
      <c r="BHY92" s="20" t="str">
        <f t="shared" si="506"/>
        <v/>
      </c>
      <c r="BHZ92" s="20" t="str">
        <f t="shared" si="506"/>
        <v/>
      </c>
      <c r="BIA92" s="20" t="str">
        <f t="shared" si="506"/>
        <v/>
      </c>
      <c r="BIB92" s="20" t="str">
        <f t="shared" si="482"/>
        <v/>
      </c>
      <c r="BIC92" s="20" t="str">
        <f t="shared" si="482"/>
        <v/>
      </c>
      <c r="BID92" s="20" t="str">
        <f t="shared" si="482"/>
        <v/>
      </c>
      <c r="BIE92" s="20" t="str">
        <f t="shared" si="482"/>
        <v/>
      </c>
    </row>
    <row r="93" spans="1:104 1303:1591" ht="14.5">
      <c r="A93" s="523">
        <v>87</v>
      </c>
      <c r="B93" s="510" t="str">
        <f>IF('لصق اكسل الفورمز'!E88="","",'لصق اكسل الفورمز'!E88)</f>
        <v/>
      </c>
      <c r="C93" s="510" t="str">
        <f t="shared" si="316"/>
        <v/>
      </c>
      <c r="D93" s="510" t="str">
        <f t="shared" si="483"/>
        <v/>
      </c>
      <c r="E93" s="510" t="str">
        <f t="shared" si="484"/>
        <v/>
      </c>
      <c r="F93" s="510" t="str">
        <f t="shared" si="485"/>
        <v/>
      </c>
      <c r="G93" s="510" t="str">
        <f t="shared" si="486"/>
        <v/>
      </c>
      <c r="H93" s="510" t="str">
        <f t="shared" si="487"/>
        <v/>
      </c>
      <c r="I93" s="510" t="str">
        <f t="shared" si="488"/>
        <v/>
      </c>
      <c r="J93" s="510" t="str">
        <f t="shared" si="489"/>
        <v/>
      </c>
      <c r="K93" s="510" t="str">
        <f t="shared" si="490"/>
        <v/>
      </c>
      <c r="L93" s="510" t="str">
        <f t="shared" si="471"/>
        <v/>
      </c>
      <c r="M93" s="510" t="str">
        <f t="shared" si="472"/>
        <v/>
      </c>
      <c r="N93" s="510" t="str">
        <f t="shared" si="473"/>
        <v/>
      </c>
      <c r="O93" s="510" t="str">
        <f t="shared" si="474"/>
        <v/>
      </c>
      <c r="P93" s="510" t="str">
        <f t="shared" si="475"/>
        <v/>
      </c>
      <c r="Q93" s="510" t="str">
        <f t="shared" si="476"/>
        <v/>
      </c>
      <c r="R93" s="510" t="str">
        <f t="shared" si="477"/>
        <v/>
      </c>
      <c r="S93" s="510" t="str">
        <f t="shared" si="478"/>
        <v/>
      </c>
      <c r="T93" s="510" t="str">
        <f t="shared" si="479"/>
        <v/>
      </c>
      <c r="U93" s="510" t="str">
        <f t="shared" si="480"/>
        <v/>
      </c>
      <c r="V93" s="510" t="str">
        <f t="shared" si="481"/>
        <v/>
      </c>
      <c r="W93" s="527" t="str">
        <f t="shared" si="317"/>
        <v/>
      </c>
      <c r="X93" s="510" t="str">
        <f t="shared" si="318"/>
        <v/>
      </c>
      <c r="Y93" s="564" t="str">
        <f t="shared" si="319"/>
        <v/>
      </c>
      <c r="AL93" s="20">
        <f t="shared" si="320"/>
        <v>0</v>
      </c>
      <c r="AM93" s="20">
        <f t="shared" si="321"/>
        <v>0</v>
      </c>
      <c r="AO93" s="20" t="str">
        <f t="shared" si="322"/>
        <v/>
      </c>
      <c r="AQ93" s="20" t="str">
        <f t="shared" si="470"/>
        <v/>
      </c>
      <c r="AR93" s="20" t="str">
        <f t="shared" si="323"/>
        <v/>
      </c>
      <c r="AS93" s="20" t="str">
        <f t="shared" si="324"/>
        <v/>
      </c>
      <c r="AT93" s="20" t="str">
        <f t="shared" si="325"/>
        <v/>
      </c>
      <c r="AU93" s="20" t="str">
        <f t="shared" si="326"/>
        <v/>
      </c>
      <c r="AV93" s="20" t="str">
        <f t="shared" si="327"/>
        <v/>
      </c>
      <c r="AW93" s="20" t="str">
        <f t="shared" si="328"/>
        <v/>
      </c>
      <c r="AX93" s="20" t="str">
        <f t="shared" si="329"/>
        <v/>
      </c>
      <c r="AY93" s="20" t="str">
        <f t="shared" si="330"/>
        <v/>
      </c>
      <c r="AZ93" s="20" t="str">
        <f t="shared" si="331"/>
        <v/>
      </c>
      <c r="BA93" s="20" t="str">
        <f t="shared" si="332"/>
        <v/>
      </c>
      <c r="BB93" s="20" t="str">
        <f t="shared" si="333"/>
        <v/>
      </c>
      <c r="BC93" s="20" t="str">
        <f t="shared" si="334"/>
        <v/>
      </c>
      <c r="BD93" s="20" t="str">
        <f t="shared" si="335"/>
        <v/>
      </c>
      <c r="BE93" s="20" t="str">
        <f t="shared" si="336"/>
        <v/>
      </c>
      <c r="BF93" s="20" t="str">
        <f t="shared" si="337"/>
        <v/>
      </c>
      <c r="BG93" s="20" t="str">
        <f t="shared" si="338"/>
        <v/>
      </c>
      <c r="BH93" s="20" t="str">
        <f t="shared" si="339"/>
        <v/>
      </c>
      <c r="BI93" s="20" t="str">
        <f t="shared" si="340"/>
        <v/>
      </c>
      <c r="BJ93" s="20" t="str">
        <f t="shared" si="341"/>
        <v/>
      </c>
      <c r="BL93" s="38" t="e">
        <f t="shared" si="342"/>
        <v>#DIV/0!</v>
      </c>
      <c r="BM93" s="4">
        <f t="shared" si="343"/>
        <v>0</v>
      </c>
      <c r="BN93" s="4">
        <f t="shared" si="344"/>
        <v>0</v>
      </c>
      <c r="BO93" s="4">
        <f t="shared" si="345"/>
        <v>0</v>
      </c>
      <c r="BP93" s="173" t="str">
        <f t="shared" si="346"/>
        <v/>
      </c>
      <c r="BQ93" s="4">
        <f t="shared" si="347"/>
        <v>0</v>
      </c>
      <c r="BT93" s="268" t="str">
        <f t="shared" si="348"/>
        <v/>
      </c>
      <c r="BU93" s="268" t="str">
        <f t="shared" si="349"/>
        <v/>
      </c>
      <c r="BX93" s="20">
        <f t="shared" si="350"/>
        <v>1</v>
      </c>
      <c r="CG93" s="20" t="str">
        <f t="shared" si="351"/>
        <v/>
      </c>
      <c r="CH93" s="20" t="str">
        <f t="shared" si="507"/>
        <v/>
      </c>
      <c r="CI93" s="20" t="str">
        <f t="shared" si="508"/>
        <v/>
      </c>
      <c r="CJ93" s="20" t="str">
        <f t="shared" si="509"/>
        <v/>
      </c>
      <c r="CK93" s="20" t="str">
        <f t="shared" si="491"/>
        <v/>
      </c>
      <c r="CL93" s="20" t="str">
        <f t="shared" si="492"/>
        <v/>
      </c>
      <c r="CM93" s="20" t="str">
        <f t="shared" si="493"/>
        <v/>
      </c>
      <c r="CN93" s="20" t="str">
        <f t="shared" si="494"/>
        <v/>
      </c>
      <c r="CO93" s="20" t="str">
        <f t="shared" si="495"/>
        <v/>
      </c>
      <c r="CP93" s="20" t="str">
        <f t="shared" si="496"/>
        <v/>
      </c>
      <c r="CQ93" s="20" t="str">
        <f t="shared" si="497"/>
        <v/>
      </c>
      <c r="CR93" s="20" t="str">
        <f t="shared" si="498"/>
        <v/>
      </c>
      <c r="CS93" s="20" t="str">
        <f t="shared" si="499"/>
        <v/>
      </c>
      <c r="CT93" s="20" t="str">
        <f t="shared" si="500"/>
        <v/>
      </c>
      <c r="CU93" s="20" t="str">
        <f t="shared" si="501"/>
        <v/>
      </c>
      <c r="CV93" s="20" t="str">
        <f t="shared" si="502"/>
        <v/>
      </c>
      <c r="CW93" s="20" t="str">
        <f t="shared" si="503"/>
        <v/>
      </c>
      <c r="CX93" s="20" t="str">
        <f t="shared" si="504"/>
        <v/>
      </c>
      <c r="CY93" s="20" t="str">
        <f t="shared" si="505"/>
        <v/>
      </c>
      <c r="CZ93" s="20" t="str">
        <f t="shared" si="505"/>
        <v/>
      </c>
      <c r="AXC93" s="20" t="str">
        <f>IF('لصق اكسل الفورمز'!A88="","",'لصق اكسل الفورمز'!A88)</f>
        <v/>
      </c>
      <c r="AXD93" s="20" t="str">
        <f>IF('لصق اكسل الفورمز'!B88="","",'لصق اكسل الفورمز'!B88)</f>
        <v/>
      </c>
      <c r="AXE93" s="20" t="str">
        <f>IF('لصق اكسل الفورمز'!C88="","",'لصق اكسل الفورمز'!C88)</f>
        <v/>
      </c>
      <c r="AXF93" s="20" t="str">
        <f>IF('لصق اكسل الفورمز'!D88="","",'لصق اكسل الفورمز'!D88)</f>
        <v/>
      </c>
      <c r="AXG93" s="20" t="str">
        <f>IF('لصق اكسل الفورمز'!E88="","",'لصق اكسل الفورمز'!E88)</f>
        <v/>
      </c>
      <c r="AXH93" s="20" t="str">
        <f>IF('لصق اكسل الفورمز'!F88="","",'لصق اكسل الفورمز'!F88)</f>
        <v/>
      </c>
      <c r="AXI93" s="20" t="str">
        <f>IF('لصق اكسل الفورمز'!G88="","",'لصق اكسل الفورمز'!G88)</f>
        <v/>
      </c>
      <c r="AXJ93" s="20" t="str">
        <f>IF('لصق اكسل الفورمز'!H88="","",'لصق اكسل الفورمز'!H88)</f>
        <v/>
      </c>
      <c r="AXK93" s="20" t="str">
        <f>IF('لصق اكسل الفورمز'!I88="","",'لصق اكسل الفورمز'!I88)</f>
        <v/>
      </c>
      <c r="AXL93" s="20" t="str">
        <f>IF('لصق اكسل الفورمز'!J88="","",'لصق اكسل الفورمز'!J88)</f>
        <v/>
      </c>
      <c r="AXM93" s="20" t="str">
        <f>IF('لصق اكسل الفورمز'!K88="","",'لصق اكسل الفورمز'!K88)</f>
        <v/>
      </c>
      <c r="AXN93" s="20" t="str">
        <f>IF('لصق اكسل الفورمز'!L88="","",'لصق اكسل الفورمز'!L88)</f>
        <v/>
      </c>
      <c r="AXO93" s="20" t="str">
        <f>IF('لصق اكسل الفورمز'!M88="","",'لصق اكسل الفورمز'!M88)</f>
        <v/>
      </c>
      <c r="AXP93" s="20" t="str">
        <f>IF('لصق اكسل الفورمز'!N88="","",'لصق اكسل الفورمز'!N88)</f>
        <v/>
      </c>
      <c r="AXQ93" s="20" t="str">
        <f>IF('لصق اكسل الفورمز'!O88="","",'لصق اكسل الفورمز'!O88)</f>
        <v/>
      </c>
      <c r="AXR93" s="20" t="str">
        <f>IF('لصق اكسل الفورمز'!P88="","",'لصق اكسل الفورمز'!P88)</f>
        <v/>
      </c>
      <c r="AXS93" s="20" t="str">
        <f>IF('لصق اكسل الفورمز'!Q88="","",'لصق اكسل الفورمز'!Q88)</f>
        <v/>
      </c>
      <c r="AXT93" s="20" t="str">
        <f>IF('لصق اكسل الفورمز'!R88="","",'لصق اكسل الفورمز'!R88)</f>
        <v/>
      </c>
      <c r="AXU93" s="20" t="str">
        <f>IF('لصق اكسل الفورمز'!S88="","",'لصق اكسل الفورمز'!S88)</f>
        <v/>
      </c>
      <c r="AXV93" s="20" t="str">
        <f>IF('لصق اكسل الفورمز'!T88="","",'لصق اكسل الفورمز'!T88)</f>
        <v/>
      </c>
      <c r="AXW93" s="20" t="str">
        <f>IF('لصق اكسل الفورمز'!U88="","",'لصق اكسل الفورمز'!U88)</f>
        <v/>
      </c>
      <c r="AXX93" s="20" t="str">
        <f>IF('لصق اكسل الفورمز'!V88="","",'لصق اكسل الفورمز'!V88)</f>
        <v/>
      </c>
      <c r="AXY93" s="20" t="str">
        <f>IF('لصق اكسل الفورمز'!W88="","",'لصق اكسل الفورمز'!W88)</f>
        <v/>
      </c>
      <c r="AXZ93" s="20" t="str">
        <f>IF('لصق اكسل الفورمز'!X88="","",'لصق اكسل الفورمز'!X88)</f>
        <v/>
      </c>
      <c r="AYA93" s="20" t="str">
        <f>IF('لصق اكسل الفورمز'!Y88="","",'لصق اكسل الفورمز'!Y88)</f>
        <v/>
      </c>
      <c r="AYB93" s="20" t="str">
        <f>IF('لصق اكسل الفورمز'!Z88="","",'لصق اكسل الفورمز'!Z88)</f>
        <v/>
      </c>
      <c r="AYC93" s="20" t="str">
        <f>IF('لصق اكسل الفورمز'!AA88="","",'لصق اكسل الفورمز'!AA88)</f>
        <v/>
      </c>
      <c r="AYD93" s="20" t="str">
        <f>IF('لصق اكسل الفورمز'!AB88="","",'لصق اكسل الفورمز'!AB88)</f>
        <v/>
      </c>
      <c r="AYE93" s="20" t="str">
        <f>IF('لصق اكسل الفورمز'!AC88="","",'لصق اكسل الفورمز'!AC88)</f>
        <v/>
      </c>
      <c r="AYF93" s="20" t="str">
        <f>IF('لصق اكسل الفورمز'!AD88="","",'لصق اكسل الفورمز'!AD88)</f>
        <v/>
      </c>
      <c r="AYG93" s="20" t="str">
        <f>IF('لصق اكسل الفورمز'!AE88="","",'لصق اكسل الفورمز'!AE88)</f>
        <v/>
      </c>
      <c r="AYH93" s="20" t="str">
        <f>IF('لصق اكسل الفورمز'!AF88="","",'لصق اكسل الفورمز'!AF88)</f>
        <v/>
      </c>
      <c r="AYI93" s="20" t="str">
        <f>IF('لصق اكسل الفورمز'!AG88="","",'لصق اكسل الفورمز'!AG88)</f>
        <v/>
      </c>
      <c r="AYJ93" s="20" t="str">
        <f>IF('لصق اكسل الفورمز'!AH88="","",'لصق اكسل الفورمز'!AH88)</f>
        <v/>
      </c>
      <c r="AYK93" s="20" t="str">
        <f>IF('لصق اكسل الفورمز'!AI88="","",'لصق اكسل الفورمز'!AI88)</f>
        <v/>
      </c>
      <c r="AYL93" s="20" t="str">
        <f>IF('لصق اكسل الفورمز'!AJ88="","",'لصق اكسل الفورمز'!AJ88)</f>
        <v/>
      </c>
      <c r="AYM93" s="20" t="str">
        <f>IF('لصق اكسل الفورمز'!AK88="","",'لصق اكسل الفورمز'!AK88)</f>
        <v/>
      </c>
      <c r="AYN93" s="20" t="str">
        <f>IF('لصق اكسل الفورمز'!AL88="","",'لصق اكسل الفورمز'!AL88)</f>
        <v/>
      </c>
      <c r="AYO93" s="20" t="str">
        <f>IF('لصق اكسل الفورمز'!AM88="","",'لصق اكسل الفورمز'!AM88)</f>
        <v/>
      </c>
      <c r="AYP93" s="20" t="str">
        <f>IF('لصق اكسل الفورمز'!AN88="","",'لصق اكسل الفورمز'!AN88)</f>
        <v/>
      </c>
      <c r="AYQ93" s="20" t="str">
        <f>IF('لصق اكسل الفورمز'!AO88="","",'لصق اكسل الفورمز'!AO88)</f>
        <v/>
      </c>
      <c r="AYR93" s="20" t="str">
        <f>IF('لصق اكسل الفورمز'!AP88="","",'لصق اكسل الفورمز'!AP88)</f>
        <v/>
      </c>
      <c r="AYS93" s="20" t="str">
        <f>IF('لصق اكسل الفورمز'!AQ88="","",'لصق اكسل الفورمز'!AQ88)</f>
        <v/>
      </c>
      <c r="AYT93" s="20" t="str">
        <f>IF('لصق اكسل الفورمز'!AR88="","",'لصق اكسل الفورمز'!AR88)</f>
        <v/>
      </c>
      <c r="AYU93" s="20" t="str">
        <f>IF('لصق اكسل الفورمز'!AS88="","",'لصق اكسل الفورمز'!AS88)</f>
        <v/>
      </c>
      <c r="AYV93" s="20" t="str">
        <f>IF('لصق اكسل الفورمز'!AT88="","",'لصق اكسل الفورمز'!AT88)</f>
        <v/>
      </c>
      <c r="AYW93" s="20" t="str">
        <f>IF('لصق اكسل الفورمز'!AU88="","",'لصق اكسل الفورمز'!AU88)</f>
        <v/>
      </c>
      <c r="AYX93" s="20" t="str">
        <f>IF('لصق اكسل الفورمز'!AV88="","",'لصق اكسل الفورمز'!AV88)</f>
        <v/>
      </c>
      <c r="AYY93" s="20" t="str">
        <f>IF('لصق اكسل الفورمز'!AW88="","",'لصق اكسل الفورمز'!AW88)</f>
        <v/>
      </c>
      <c r="AYZ93" s="20" t="str">
        <f>IF('لصق اكسل الفورمز'!AX88="","",'لصق اكسل الفورمز'!AX88)</f>
        <v/>
      </c>
      <c r="AZA93" s="20" t="str">
        <f>IF('لصق اكسل الفورمز'!AY88="","",'لصق اكسل الفورمز'!AY88)</f>
        <v/>
      </c>
      <c r="AZB93" s="20" t="str">
        <f>IF('لصق اكسل الفورمز'!AZ88="","",'لصق اكسل الفورمز'!AZ88)</f>
        <v/>
      </c>
      <c r="AZC93" s="20" t="str">
        <f>IF('لصق اكسل الفورمز'!BA88="","",'لصق اكسل الفورمز'!BA88)</f>
        <v/>
      </c>
      <c r="AZD93" s="20" t="str">
        <f>IF('لصق اكسل الفورمز'!BB88="","",'لصق اكسل الفورمز'!BB88)</f>
        <v/>
      </c>
      <c r="AZE93" s="20" t="str">
        <f>IF('لصق اكسل الفورمز'!BC88="","",'لصق اكسل الفورمز'!BC88)</f>
        <v/>
      </c>
      <c r="AZF93" s="20" t="str">
        <f>IF('لصق اكسل الفورمز'!BD88="","",'لصق اكسل الفورمز'!BD88)</f>
        <v/>
      </c>
      <c r="AZG93" s="20" t="str">
        <f>IF('لصق اكسل الفورمز'!BE88="","",'لصق اكسل الفورمز'!BE88)</f>
        <v/>
      </c>
      <c r="AZH93" s="20" t="str">
        <f>IF('لصق اكسل الفورمز'!BF88="","",'لصق اكسل الفورمز'!BF88)</f>
        <v/>
      </c>
      <c r="AZI93" s="20" t="str">
        <f>IF('لصق اكسل الفورمز'!BG88="","",'لصق اكسل الفورمز'!BG88)</f>
        <v/>
      </c>
      <c r="AZJ93" s="20" t="str">
        <f>IF('لصق اكسل الفورمز'!BH88="","",'لصق اكسل الفورمز'!BH88)</f>
        <v/>
      </c>
      <c r="AZK93" s="20" t="str">
        <f>IF('لصق اكسل الفورمز'!BI88="","",'لصق اكسل الفورمز'!BI88)</f>
        <v/>
      </c>
      <c r="AZL93" s="20" t="str">
        <f>IF('لصق اكسل الفورمز'!BJ88="","",'لصق اكسل الفورمز'!BJ88)</f>
        <v/>
      </c>
      <c r="AZM93" s="20" t="str">
        <f>IF('لصق اكسل الفورمز'!BK88="","",'لصق اكسل الفورمز'!BK88)</f>
        <v/>
      </c>
      <c r="AZN93" s="20" t="str">
        <f>IF('لصق اكسل الفورمز'!BL88="","",'لصق اكسل الفورمز'!BL88)</f>
        <v/>
      </c>
      <c r="AZO93" s="20" t="str">
        <f>IF('لصق اكسل الفورمز'!BM88="","",'لصق اكسل الفورمز'!BM88)</f>
        <v/>
      </c>
      <c r="AZP93" s="20" t="str">
        <f>IF('لصق اكسل الفورمز'!BN88="","",'لصق اكسل الفورمز'!BN88)</f>
        <v/>
      </c>
      <c r="AZQ93" s="20" t="str">
        <f>IF('لصق اكسل الفورمز'!BO88="","",'لصق اكسل الفورمز'!BO88)</f>
        <v/>
      </c>
      <c r="AZR93" s="20" t="str">
        <f>IF('لصق اكسل الفورمز'!BP88="","",'لصق اكسل الفورمز'!BP88)</f>
        <v/>
      </c>
      <c r="AZS93" s="20" t="str">
        <f>IF('لصق اكسل الفورمز'!BQ88="","",'لصق اكسل الفورمز'!BQ88)</f>
        <v/>
      </c>
      <c r="AZT93" s="20" t="str">
        <f>IF('لصق اكسل الفورمز'!BR88="","",'لصق اكسل الفورمز'!BR88)</f>
        <v/>
      </c>
      <c r="AZU93" s="20" t="str">
        <f>IF('لصق اكسل الفورمز'!BS88="","",'لصق اكسل الفورمز'!BS88)</f>
        <v/>
      </c>
      <c r="AZV93" s="20" t="str">
        <f>IF('لصق اكسل الفورمز'!BT88="","",'لصق اكسل الفورمز'!BT88)</f>
        <v/>
      </c>
      <c r="AZW93" s="20" t="str">
        <f>IF('لصق اكسل الفورمز'!BU88="","",'لصق اكسل الفورمز'!BU88)</f>
        <v/>
      </c>
      <c r="AZX93" s="20" t="str">
        <f>IF('لصق اكسل الفورمز'!BV88="","",'لصق اكسل الفورمز'!BV88)</f>
        <v/>
      </c>
      <c r="AZY93" s="20" t="str">
        <f>IF('لصق اكسل الفورمز'!BW88="","",'لصق اكسل الفورمز'!BW88)</f>
        <v/>
      </c>
      <c r="AZZ93" s="20" t="str">
        <f>IF('لصق اكسل الفورمز'!BX88="","",'لصق اكسل الفورمز'!BX88)</f>
        <v/>
      </c>
      <c r="BAA93" s="20" t="str">
        <f>IF('لصق اكسل الفورمز'!BY88="","",'لصق اكسل الفورمز'!BY88)</f>
        <v/>
      </c>
      <c r="BAB93" s="20" t="str">
        <f>IF('لصق اكسل الفورمز'!BZ88="","",'لصق اكسل الفورمز'!BZ88)</f>
        <v/>
      </c>
      <c r="BAC93" s="20" t="str">
        <f>IF('لصق اكسل الفورمز'!CA88="","",'لصق اكسل الفورمز'!CA88)</f>
        <v/>
      </c>
      <c r="BAD93" s="20" t="str">
        <f>IF('لصق اكسل الفورمز'!CB88="","",'لصق اكسل الفورمز'!CB88)</f>
        <v/>
      </c>
      <c r="BAE93" s="20" t="str">
        <f>IF('لصق اكسل الفورمز'!CC88="","",'لصق اكسل الفورمز'!CC88)</f>
        <v/>
      </c>
      <c r="BAF93" s="20" t="str">
        <f>IF('لصق اكسل الفورمز'!CD88="","",'لصق اكسل الفورمز'!CD88)</f>
        <v/>
      </c>
      <c r="BAG93" s="20" t="str">
        <f>IF('لصق اكسل الفورمز'!CE88="","",'لصق اكسل الفورمز'!CE88)</f>
        <v/>
      </c>
      <c r="BAH93" s="20" t="str">
        <f>IF('لصق اكسل الفورمز'!CF88="","",'لصق اكسل الفورمز'!CF88)</f>
        <v/>
      </c>
      <c r="BAI93" s="20" t="str">
        <f>IF('لصق اكسل الفورمز'!CG88="","",'لصق اكسل الفورمز'!CG88)</f>
        <v/>
      </c>
      <c r="BAJ93" s="20" t="str">
        <f>IF('لصق اكسل الفورمز'!CH88="","",'لصق اكسل الفورمز'!CH88)</f>
        <v/>
      </c>
      <c r="BAK93" s="20" t="str">
        <f>IF('لصق اكسل الفورمز'!CI88="","",'لصق اكسل الفورمز'!CI88)</f>
        <v/>
      </c>
      <c r="BAL93" s="20" t="str">
        <f>IF('لصق اكسل الفورمز'!CJ88="","",'لصق اكسل الفورمز'!CJ88)</f>
        <v/>
      </c>
      <c r="BAM93" s="20" t="str">
        <f>IF('لصق اكسل الفورمز'!CK88="","",'لصق اكسل الفورمز'!CK88)</f>
        <v/>
      </c>
      <c r="BAN93" s="20" t="str">
        <f>IF('لصق اكسل الفورمز'!CL88="","",'لصق اكسل الفورمز'!CL88)</f>
        <v/>
      </c>
      <c r="BAO93" s="20" t="str">
        <f>IF('لصق اكسل الفورمز'!CM88="","",'لصق اكسل الفورمز'!CM88)</f>
        <v/>
      </c>
      <c r="BAP93" s="20" t="str">
        <f>IF('لصق اكسل الفورمز'!CN88="","",'لصق اكسل الفورمز'!CN88)</f>
        <v/>
      </c>
      <c r="BAQ93" s="20" t="str">
        <f>IF('لصق اكسل الفورمز'!CO88="","",'لصق اكسل الفورمز'!CO88)</f>
        <v/>
      </c>
      <c r="BAR93" s="20" t="str">
        <f>IF('لصق اكسل الفورمز'!CP88="","",'لصق اكسل الفورمز'!CP88)</f>
        <v/>
      </c>
      <c r="BAS93" s="20" t="str">
        <f>IF('لصق اكسل الفورمز'!CQ88="","",'لصق اكسل الفورمز'!CQ88)</f>
        <v/>
      </c>
      <c r="BAT93" s="20" t="str">
        <f>IF('لصق اكسل الفورمز'!CR88="","",'لصق اكسل الفورمز'!CR88)</f>
        <v/>
      </c>
      <c r="BAU93" s="20" t="str">
        <f>IF('لصق اكسل الفورمز'!CS88="","",'لصق اكسل الفورمز'!CS88)</f>
        <v/>
      </c>
      <c r="BAV93" s="20" t="str">
        <f>IF('لصق اكسل الفورمز'!CT88="","",'لصق اكسل الفورمز'!CT88)</f>
        <v/>
      </c>
      <c r="BAW93" s="20" t="str">
        <f>IF('لصق اكسل الفورمز'!CU88="","",'لصق اكسل الفورمز'!CU88)</f>
        <v/>
      </c>
      <c r="BAX93" s="20" t="str">
        <f>IF('لصق اكسل الفورمز'!CV88="","",'لصق اكسل الفورمز'!CV88)</f>
        <v/>
      </c>
      <c r="BAY93" s="20" t="str">
        <f>IF('لصق اكسل الفورمز'!CW88="","",'لصق اكسل الفورمز'!CW88)</f>
        <v/>
      </c>
      <c r="BAZ93" s="20" t="str">
        <f>IF('لصق اكسل الفورمز'!CX88="","",'لصق اكسل الفورمز'!CX88)</f>
        <v/>
      </c>
      <c r="BBA93" s="20" t="str">
        <f>IF('لصق اكسل الفورمز'!CY88="","",'لصق اكسل الفورمز'!CY88)</f>
        <v/>
      </c>
      <c r="BBB93" s="20" t="str">
        <f>IF('لصق اكسل الفورمز'!CZ88="","",'لصق اكسل الفورمز'!CZ88)</f>
        <v/>
      </c>
      <c r="BBC93" s="20" t="str">
        <f>IF('لصق اكسل الفورمز'!DA88="","",'لصق اكسل الفورمز'!DA88)</f>
        <v/>
      </c>
      <c r="BBD93" s="20" t="str">
        <f>IF('لصق اكسل الفورمز'!DB88="","",'لصق اكسل الفورمز'!DB88)</f>
        <v/>
      </c>
      <c r="BBE93" s="20" t="str">
        <f>IF('لصق اكسل الفورمز'!DC88="","",'لصق اكسل الفورمز'!DC88)</f>
        <v/>
      </c>
      <c r="BBF93" s="20" t="str">
        <f>IF('لصق اكسل الفورمز'!DD88="","",'لصق اكسل الفورمز'!DD88)</f>
        <v/>
      </c>
      <c r="BBG93" s="20" t="str">
        <f>IF('لصق اكسل الفورمز'!DE88="","",'لصق اكسل الفورمز'!DE88)</f>
        <v/>
      </c>
      <c r="BBH93" s="20" t="str">
        <f>IF('لصق اكسل الفورمز'!DF88="","",'لصق اكسل الفورمز'!DF88)</f>
        <v/>
      </c>
      <c r="BBI93" s="20" t="str">
        <f>IF('لصق اكسل الفورمز'!DG88="","",'لصق اكسل الفورمز'!DG88)</f>
        <v/>
      </c>
      <c r="BBJ93" s="20" t="str">
        <f>IF('لصق اكسل الفورمز'!DH88="","",'لصق اكسل الفورمز'!DH88)</f>
        <v/>
      </c>
      <c r="BBK93" s="20" t="str">
        <f>IF('لصق اكسل الفورمز'!DI88="","",'لصق اكسل الفورمز'!DI88)</f>
        <v/>
      </c>
      <c r="BBL93" s="20" t="str">
        <f>IF('لصق اكسل الفورمز'!DJ88="","",'لصق اكسل الفورمز'!DJ88)</f>
        <v/>
      </c>
      <c r="BBM93" s="20" t="str">
        <f>IF('لصق اكسل الفورمز'!DK88="","",'لصق اكسل الفورمز'!DK88)</f>
        <v/>
      </c>
      <c r="BBN93" s="20" t="str">
        <f>IF('لصق اكسل الفورمز'!DL88="","",'لصق اكسل الفورمز'!DL88)</f>
        <v/>
      </c>
      <c r="BBO93" s="20" t="str">
        <f>IF('لصق اكسل الفورمز'!DM88="","",'لصق اكسل الفورمز'!DM88)</f>
        <v/>
      </c>
      <c r="BCU93" s="20" t="str">
        <f t="shared" si="352"/>
        <v/>
      </c>
      <c r="BCV93" s="20" t="str">
        <f t="shared" si="353"/>
        <v/>
      </c>
      <c r="BCW93" s="20" t="str">
        <f t="shared" si="354"/>
        <v/>
      </c>
      <c r="BCX93" s="20" t="str">
        <f t="shared" si="355"/>
        <v/>
      </c>
      <c r="BCY93" s="20" t="str">
        <f t="shared" si="356"/>
        <v/>
      </c>
      <c r="BCZ93" s="20" t="str">
        <f t="shared" si="357"/>
        <v/>
      </c>
      <c r="BDA93" s="20" t="str">
        <f t="shared" si="358"/>
        <v/>
      </c>
      <c r="BDB93" s="20" t="str">
        <f t="shared" si="359"/>
        <v/>
      </c>
      <c r="BDC93" s="20" t="str">
        <f t="shared" si="360"/>
        <v/>
      </c>
      <c r="BDD93" s="20" t="str">
        <f t="shared" si="361"/>
        <v/>
      </c>
      <c r="BDE93" s="20" t="str">
        <f t="shared" si="362"/>
        <v/>
      </c>
      <c r="BDF93" s="20" t="str">
        <f t="shared" si="363"/>
        <v/>
      </c>
      <c r="BDG93" s="20" t="str">
        <f t="shared" si="364"/>
        <v/>
      </c>
      <c r="BDH93" s="20" t="str">
        <f t="shared" si="365"/>
        <v/>
      </c>
      <c r="BDI93" s="20" t="str">
        <f t="shared" si="366"/>
        <v/>
      </c>
      <c r="BDJ93" s="20" t="str">
        <f t="shared" si="367"/>
        <v/>
      </c>
      <c r="BDK93" s="20" t="str">
        <f t="shared" si="368"/>
        <v/>
      </c>
      <c r="BDL93" s="20" t="str">
        <f t="shared" si="369"/>
        <v/>
      </c>
      <c r="BDM93" s="20" t="str">
        <f t="shared" si="370"/>
        <v/>
      </c>
      <c r="BDN93" s="20" t="str">
        <f t="shared" si="371"/>
        <v/>
      </c>
      <c r="BDO93" s="20" t="str">
        <f t="shared" si="372"/>
        <v/>
      </c>
      <c r="BDP93" s="20" t="str">
        <f t="shared" si="373"/>
        <v/>
      </c>
      <c r="BDQ93" s="20" t="str">
        <f t="shared" si="374"/>
        <v/>
      </c>
      <c r="BDR93" s="20" t="str">
        <f t="shared" si="375"/>
        <v/>
      </c>
      <c r="BDS93" s="20" t="str">
        <f t="shared" si="376"/>
        <v/>
      </c>
      <c r="BDT93" s="20" t="str">
        <f t="shared" si="377"/>
        <v/>
      </c>
      <c r="BDU93" s="20" t="str">
        <f t="shared" si="378"/>
        <v/>
      </c>
      <c r="BDV93" s="20" t="str">
        <f t="shared" si="379"/>
        <v/>
      </c>
      <c r="BDW93" s="20" t="str">
        <f t="shared" si="380"/>
        <v/>
      </c>
      <c r="BDX93" s="20" t="str">
        <f t="shared" si="381"/>
        <v/>
      </c>
      <c r="BDY93" s="20" t="str">
        <f t="shared" si="382"/>
        <v/>
      </c>
      <c r="BDZ93" s="20" t="str">
        <f t="shared" si="383"/>
        <v/>
      </c>
      <c r="BEA93" s="20" t="str">
        <f t="shared" si="384"/>
        <v/>
      </c>
      <c r="BEB93" s="20" t="str">
        <f t="shared" si="385"/>
        <v/>
      </c>
      <c r="BEC93" s="20" t="str">
        <f t="shared" si="386"/>
        <v/>
      </c>
      <c r="BED93" s="20" t="str">
        <f t="shared" si="387"/>
        <v/>
      </c>
      <c r="BEE93" s="20" t="str">
        <f t="shared" si="388"/>
        <v/>
      </c>
      <c r="BEF93" s="20" t="str">
        <f t="shared" si="389"/>
        <v/>
      </c>
      <c r="BEG93" s="20" t="str">
        <f t="shared" si="390"/>
        <v/>
      </c>
      <c r="BEH93" s="20" t="str">
        <f t="shared" si="391"/>
        <v/>
      </c>
      <c r="BEI93" s="20" t="str">
        <f t="shared" si="392"/>
        <v/>
      </c>
      <c r="BEJ93" s="20" t="str">
        <f t="shared" si="393"/>
        <v/>
      </c>
      <c r="BEK93" s="20" t="str">
        <f t="shared" si="394"/>
        <v/>
      </c>
      <c r="BEL93" s="20" t="str">
        <f t="shared" si="395"/>
        <v/>
      </c>
      <c r="BEM93" s="20" t="str">
        <f t="shared" si="396"/>
        <v/>
      </c>
      <c r="BEN93" s="20" t="str">
        <f t="shared" si="397"/>
        <v/>
      </c>
      <c r="BEO93" s="20" t="str">
        <f t="shared" si="398"/>
        <v/>
      </c>
      <c r="BEP93" s="20" t="str">
        <f t="shared" si="399"/>
        <v/>
      </c>
      <c r="BEQ93" s="20" t="str">
        <f t="shared" si="400"/>
        <v/>
      </c>
      <c r="BER93" s="20" t="str">
        <f t="shared" si="401"/>
        <v/>
      </c>
      <c r="BES93" s="20" t="str">
        <f t="shared" si="402"/>
        <v/>
      </c>
      <c r="BET93" s="20" t="str">
        <f t="shared" si="403"/>
        <v/>
      </c>
      <c r="BEU93" s="20" t="str">
        <f t="shared" si="404"/>
        <v/>
      </c>
      <c r="BEV93" s="20" t="str">
        <f t="shared" si="405"/>
        <v/>
      </c>
      <c r="BEW93" s="20" t="str">
        <f t="shared" si="406"/>
        <v/>
      </c>
      <c r="BEX93" s="20" t="str">
        <f t="shared" si="407"/>
        <v/>
      </c>
      <c r="BEY93" s="20" t="str">
        <f t="shared" si="408"/>
        <v/>
      </c>
      <c r="BEZ93" s="20" t="str">
        <f t="shared" si="409"/>
        <v/>
      </c>
      <c r="BFA93" s="20" t="str">
        <f t="shared" si="410"/>
        <v/>
      </c>
      <c r="BFB93" s="20" t="str">
        <f t="shared" si="411"/>
        <v/>
      </c>
      <c r="BFC93" s="20" t="str">
        <f t="shared" si="412"/>
        <v/>
      </c>
      <c r="BFD93" s="20" t="str">
        <f t="shared" si="413"/>
        <v/>
      </c>
      <c r="BFE93" s="20" t="str">
        <f t="shared" si="414"/>
        <v/>
      </c>
      <c r="BFF93" s="20" t="str">
        <f t="shared" si="415"/>
        <v/>
      </c>
      <c r="BFG93" s="20" t="str">
        <f t="shared" si="416"/>
        <v/>
      </c>
      <c r="BFH93" s="20" t="str">
        <f t="shared" si="417"/>
        <v/>
      </c>
      <c r="BFI93" s="20" t="str">
        <f t="shared" si="418"/>
        <v/>
      </c>
      <c r="BFJ93" s="20" t="str">
        <f t="shared" si="419"/>
        <v/>
      </c>
      <c r="BFK93" s="20" t="str">
        <f t="shared" si="420"/>
        <v/>
      </c>
      <c r="BFL93" s="20" t="str">
        <f t="shared" si="421"/>
        <v/>
      </c>
      <c r="BFM93" s="20" t="str">
        <f t="shared" si="422"/>
        <v/>
      </c>
      <c r="BFN93" s="20" t="str">
        <f t="shared" si="423"/>
        <v/>
      </c>
      <c r="BFO93" s="20" t="str">
        <f t="shared" si="424"/>
        <v/>
      </c>
      <c r="BFP93" s="20" t="str">
        <f t="shared" si="425"/>
        <v/>
      </c>
      <c r="BFQ93" s="20" t="str">
        <f t="shared" si="426"/>
        <v/>
      </c>
      <c r="BFR93" s="20" t="str">
        <f t="shared" si="427"/>
        <v/>
      </c>
      <c r="BFS93" s="20" t="str">
        <f t="shared" si="428"/>
        <v/>
      </c>
      <c r="BFT93" s="20" t="str">
        <f t="shared" si="429"/>
        <v/>
      </c>
      <c r="BFU93" s="20" t="str">
        <f t="shared" si="430"/>
        <v/>
      </c>
      <c r="BFV93" s="20" t="str">
        <f t="shared" si="431"/>
        <v/>
      </c>
      <c r="BFW93" s="20" t="str">
        <f t="shared" si="432"/>
        <v/>
      </c>
      <c r="BFX93" s="20" t="str">
        <f t="shared" si="433"/>
        <v/>
      </c>
      <c r="BFY93" s="20" t="str">
        <f t="shared" si="434"/>
        <v/>
      </c>
      <c r="BFZ93" s="20" t="str">
        <f t="shared" si="435"/>
        <v/>
      </c>
      <c r="BGA93" s="20" t="str">
        <f t="shared" si="436"/>
        <v/>
      </c>
      <c r="BGB93" s="20" t="str">
        <f t="shared" si="437"/>
        <v/>
      </c>
      <c r="BGC93" s="20" t="str">
        <f t="shared" si="438"/>
        <v/>
      </c>
      <c r="BGD93" s="20" t="str">
        <f t="shared" si="439"/>
        <v/>
      </c>
      <c r="BGE93" s="20" t="str">
        <f t="shared" si="440"/>
        <v/>
      </c>
      <c r="BGF93" s="20" t="str">
        <f t="shared" si="441"/>
        <v/>
      </c>
      <c r="BGG93" s="20" t="str">
        <f t="shared" si="442"/>
        <v/>
      </c>
      <c r="BGH93" s="20" t="str">
        <f t="shared" si="443"/>
        <v/>
      </c>
      <c r="BGI93" s="20" t="str">
        <f t="shared" si="444"/>
        <v/>
      </c>
      <c r="BGJ93" s="20" t="str">
        <f t="shared" si="445"/>
        <v/>
      </c>
      <c r="BGK93" s="20" t="str">
        <f t="shared" si="446"/>
        <v/>
      </c>
      <c r="BGL93" s="20" t="str">
        <f t="shared" si="447"/>
        <v/>
      </c>
      <c r="BGM93" s="20" t="str">
        <f t="shared" si="448"/>
        <v/>
      </c>
      <c r="BGN93" s="20" t="str">
        <f t="shared" si="449"/>
        <v/>
      </c>
      <c r="BGO93" s="20" t="str">
        <f t="shared" si="450"/>
        <v/>
      </c>
      <c r="BGP93" s="20" t="str">
        <f t="shared" si="451"/>
        <v/>
      </c>
      <c r="BGQ93" s="20" t="str">
        <f t="shared" si="452"/>
        <v/>
      </c>
      <c r="BGR93" s="20" t="str">
        <f t="shared" si="453"/>
        <v/>
      </c>
      <c r="BGS93" s="20" t="str">
        <f t="shared" si="454"/>
        <v/>
      </c>
      <c r="BGT93" s="20" t="str">
        <f t="shared" si="455"/>
        <v/>
      </c>
      <c r="BGU93" s="20" t="str">
        <f t="shared" si="456"/>
        <v/>
      </c>
      <c r="BGV93" s="20" t="str">
        <f t="shared" si="457"/>
        <v/>
      </c>
      <c r="BGW93" s="20" t="str">
        <f t="shared" si="458"/>
        <v/>
      </c>
      <c r="BGX93" s="20" t="str">
        <f t="shared" si="459"/>
        <v/>
      </c>
      <c r="BGY93" s="20" t="str">
        <f t="shared" si="460"/>
        <v/>
      </c>
      <c r="BGZ93" s="20" t="str">
        <f t="shared" si="461"/>
        <v/>
      </c>
      <c r="BHA93" s="20" t="str">
        <f t="shared" si="462"/>
        <v/>
      </c>
      <c r="BHB93" s="20" t="str">
        <f t="shared" si="463"/>
        <v/>
      </c>
      <c r="BHC93" s="20" t="str">
        <f t="shared" si="464"/>
        <v/>
      </c>
      <c r="BHD93" s="20" t="str">
        <f t="shared" si="465"/>
        <v/>
      </c>
      <c r="BHE93" s="20" t="str">
        <f t="shared" si="466"/>
        <v/>
      </c>
      <c r="BHF93" s="20" t="str">
        <f t="shared" si="467"/>
        <v/>
      </c>
      <c r="BHG93" s="20" t="str">
        <f t="shared" si="468"/>
        <v/>
      </c>
      <c r="BHJ93" s="20" t="str">
        <f t="shared" si="469"/>
        <v/>
      </c>
      <c r="BHL93" s="20" t="str">
        <f t="shared" si="506"/>
        <v/>
      </c>
      <c r="BHM93" s="20" t="str">
        <f t="shared" si="506"/>
        <v/>
      </c>
      <c r="BHN93" s="20" t="str">
        <f t="shared" si="506"/>
        <v/>
      </c>
      <c r="BHO93" s="20" t="str">
        <f t="shared" si="506"/>
        <v/>
      </c>
      <c r="BHP93" s="20" t="str">
        <f t="shared" si="506"/>
        <v/>
      </c>
      <c r="BHQ93" s="20" t="str">
        <f t="shared" si="506"/>
        <v/>
      </c>
      <c r="BHR93" s="20" t="str">
        <f t="shared" si="506"/>
        <v/>
      </c>
      <c r="BHS93" s="20" t="str">
        <f t="shared" si="506"/>
        <v/>
      </c>
      <c r="BHT93" s="20" t="str">
        <f t="shared" si="506"/>
        <v/>
      </c>
      <c r="BHU93" s="20" t="str">
        <f t="shared" si="506"/>
        <v/>
      </c>
      <c r="BHV93" s="20" t="str">
        <f t="shared" si="506"/>
        <v/>
      </c>
      <c r="BHW93" s="20" t="str">
        <f t="shared" si="506"/>
        <v/>
      </c>
      <c r="BHX93" s="20" t="str">
        <f t="shared" si="506"/>
        <v/>
      </c>
      <c r="BHY93" s="20" t="str">
        <f t="shared" si="506"/>
        <v/>
      </c>
      <c r="BHZ93" s="20" t="str">
        <f t="shared" si="506"/>
        <v/>
      </c>
      <c r="BIA93" s="20" t="str">
        <f t="shared" si="506"/>
        <v/>
      </c>
      <c r="BIB93" s="20" t="str">
        <f t="shared" si="482"/>
        <v/>
      </c>
      <c r="BIC93" s="20" t="str">
        <f t="shared" si="482"/>
        <v/>
      </c>
      <c r="BID93" s="20" t="str">
        <f t="shared" si="482"/>
        <v/>
      </c>
      <c r="BIE93" s="20" t="str">
        <f t="shared" si="482"/>
        <v/>
      </c>
    </row>
    <row r="94" spans="1:104 1303:1591" ht="14.5">
      <c r="A94" s="523">
        <v>88</v>
      </c>
      <c r="B94" s="510" t="str">
        <f>IF('لصق اكسل الفورمز'!E89="","",'لصق اكسل الفورمز'!E89)</f>
        <v/>
      </c>
      <c r="C94" s="510" t="str">
        <f t="shared" si="316"/>
        <v/>
      </c>
      <c r="D94" s="510" t="str">
        <f t="shared" si="483"/>
        <v/>
      </c>
      <c r="E94" s="510" t="str">
        <f t="shared" si="484"/>
        <v/>
      </c>
      <c r="F94" s="510" t="str">
        <f t="shared" si="485"/>
        <v/>
      </c>
      <c r="G94" s="510" t="str">
        <f t="shared" si="486"/>
        <v/>
      </c>
      <c r="H94" s="510" t="str">
        <f t="shared" si="487"/>
        <v/>
      </c>
      <c r="I94" s="510" t="str">
        <f t="shared" si="488"/>
        <v/>
      </c>
      <c r="J94" s="510" t="str">
        <f t="shared" si="489"/>
        <v/>
      </c>
      <c r="K94" s="510" t="str">
        <f t="shared" si="490"/>
        <v/>
      </c>
      <c r="L94" s="510" t="str">
        <f t="shared" si="471"/>
        <v/>
      </c>
      <c r="M94" s="510" t="str">
        <f t="shared" si="472"/>
        <v/>
      </c>
      <c r="N94" s="510" t="str">
        <f t="shared" si="473"/>
        <v/>
      </c>
      <c r="O94" s="510" t="str">
        <f t="shared" si="474"/>
        <v/>
      </c>
      <c r="P94" s="510" t="str">
        <f t="shared" si="475"/>
        <v/>
      </c>
      <c r="Q94" s="510" t="str">
        <f t="shared" si="476"/>
        <v/>
      </c>
      <c r="R94" s="510" t="str">
        <f t="shared" si="477"/>
        <v/>
      </c>
      <c r="S94" s="510" t="str">
        <f t="shared" si="478"/>
        <v/>
      </c>
      <c r="T94" s="510" t="str">
        <f t="shared" si="479"/>
        <v/>
      </c>
      <c r="U94" s="510" t="str">
        <f t="shared" si="480"/>
        <v/>
      </c>
      <c r="V94" s="510" t="str">
        <f t="shared" si="481"/>
        <v/>
      </c>
      <c r="W94" s="527" t="str">
        <f t="shared" si="317"/>
        <v/>
      </c>
      <c r="X94" s="510" t="str">
        <f t="shared" si="318"/>
        <v/>
      </c>
      <c r="Y94" s="564" t="str">
        <f t="shared" si="319"/>
        <v/>
      </c>
      <c r="AL94" s="20">
        <f t="shared" si="320"/>
        <v>0</v>
      </c>
      <c r="AM94" s="20">
        <f t="shared" si="321"/>
        <v>0</v>
      </c>
      <c r="AO94" s="20" t="str">
        <f t="shared" si="322"/>
        <v/>
      </c>
      <c r="AQ94" s="20" t="str">
        <f t="shared" si="470"/>
        <v/>
      </c>
      <c r="AR94" s="20" t="str">
        <f t="shared" si="323"/>
        <v/>
      </c>
      <c r="AS94" s="20" t="str">
        <f t="shared" si="324"/>
        <v/>
      </c>
      <c r="AT94" s="20" t="str">
        <f t="shared" si="325"/>
        <v/>
      </c>
      <c r="AU94" s="20" t="str">
        <f t="shared" si="326"/>
        <v/>
      </c>
      <c r="AV94" s="20" t="str">
        <f t="shared" si="327"/>
        <v/>
      </c>
      <c r="AW94" s="20" t="str">
        <f t="shared" si="328"/>
        <v/>
      </c>
      <c r="AX94" s="20" t="str">
        <f t="shared" si="329"/>
        <v/>
      </c>
      <c r="AY94" s="20" t="str">
        <f t="shared" si="330"/>
        <v/>
      </c>
      <c r="AZ94" s="20" t="str">
        <f t="shared" si="331"/>
        <v/>
      </c>
      <c r="BA94" s="20" t="str">
        <f t="shared" si="332"/>
        <v/>
      </c>
      <c r="BB94" s="20" t="str">
        <f t="shared" si="333"/>
        <v/>
      </c>
      <c r="BC94" s="20" t="str">
        <f t="shared" si="334"/>
        <v/>
      </c>
      <c r="BD94" s="20" t="str">
        <f t="shared" si="335"/>
        <v/>
      </c>
      <c r="BE94" s="20" t="str">
        <f t="shared" si="336"/>
        <v/>
      </c>
      <c r="BF94" s="20" t="str">
        <f t="shared" si="337"/>
        <v/>
      </c>
      <c r="BG94" s="20" t="str">
        <f t="shared" si="338"/>
        <v/>
      </c>
      <c r="BH94" s="20" t="str">
        <f t="shared" si="339"/>
        <v/>
      </c>
      <c r="BI94" s="20" t="str">
        <f t="shared" si="340"/>
        <v/>
      </c>
      <c r="BJ94" s="20" t="str">
        <f t="shared" si="341"/>
        <v/>
      </c>
      <c r="BL94" s="38" t="e">
        <f t="shared" si="342"/>
        <v>#DIV/0!</v>
      </c>
      <c r="BM94" s="4">
        <f t="shared" si="343"/>
        <v>0</v>
      </c>
      <c r="BN94" s="4">
        <f t="shared" si="344"/>
        <v>0</v>
      </c>
      <c r="BO94" s="4">
        <f t="shared" si="345"/>
        <v>0</v>
      </c>
      <c r="BP94" s="173" t="str">
        <f t="shared" si="346"/>
        <v/>
      </c>
      <c r="BQ94" s="4">
        <f t="shared" si="347"/>
        <v>0</v>
      </c>
      <c r="BT94" s="268" t="str">
        <f t="shared" si="348"/>
        <v/>
      </c>
      <c r="BU94" s="268" t="str">
        <f t="shared" si="349"/>
        <v/>
      </c>
      <c r="BX94" s="20">
        <f t="shared" si="350"/>
        <v>1</v>
      </c>
      <c r="CG94" s="20" t="str">
        <f t="shared" si="351"/>
        <v/>
      </c>
      <c r="CH94" s="20" t="str">
        <f t="shared" si="507"/>
        <v/>
      </c>
      <c r="CI94" s="20" t="str">
        <f t="shared" si="508"/>
        <v/>
      </c>
      <c r="CJ94" s="20" t="str">
        <f t="shared" si="509"/>
        <v/>
      </c>
      <c r="CK94" s="20" t="str">
        <f t="shared" si="491"/>
        <v/>
      </c>
      <c r="CL94" s="20" t="str">
        <f t="shared" si="492"/>
        <v/>
      </c>
      <c r="CM94" s="20" t="str">
        <f t="shared" si="493"/>
        <v/>
      </c>
      <c r="CN94" s="20" t="str">
        <f t="shared" si="494"/>
        <v/>
      </c>
      <c r="CO94" s="20" t="str">
        <f t="shared" si="495"/>
        <v/>
      </c>
      <c r="CP94" s="20" t="str">
        <f t="shared" si="496"/>
        <v/>
      </c>
      <c r="CQ94" s="20" t="str">
        <f t="shared" si="497"/>
        <v/>
      </c>
      <c r="CR94" s="20" t="str">
        <f t="shared" si="498"/>
        <v/>
      </c>
      <c r="CS94" s="20" t="str">
        <f t="shared" si="499"/>
        <v/>
      </c>
      <c r="CT94" s="20" t="str">
        <f t="shared" si="500"/>
        <v/>
      </c>
      <c r="CU94" s="20" t="str">
        <f t="shared" si="501"/>
        <v/>
      </c>
      <c r="CV94" s="20" t="str">
        <f t="shared" si="502"/>
        <v/>
      </c>
      <c r="CW94" s="20" t="str">
        <f t="shared" si="503"/>
        <v/>
      </c>
      <c r="CX94" s="20" t="str">
        <f t="shared" si="504"/>
        <v/>
      </c>
      <c r="CY94" s="20" t="str">
        <f t="shared" si="505"/>
        <v/>
      </c>
      <c r="CZ94" s="20" t="str">
        <f t="shared" si="505"/>
        <v/>
      </c>
      <c r="AXC94" s="20" t="str">
        <f>IF('لصق اكسل الفورمز'!A89="","",'لصق اكسل الفورمز'!A89)</f>
        <v/>
      </c>
      <c r="AXD94" s="20" t="str">
        <f>IF('لصق اكسل الفورمز'!B89="","",'لصق اكسل الفورمز'!B89)</f>
        <v/>
      </c>
      <c r="AXE94" s="20" t="str">
        <f>IF('لصق اكسل الفورمز'!C89="","",'لصق اكسل الفورمز'!C89)</f>
        <v/>
      </c>
      <c r="AXF94" s="20" t="str">
        <f>IF('لصق اكسل الفورمز'!D89="","",'لصق اكسل الفورمز'!D89)</f>
        <v/>
      </c>
      <c r="AXG94" s="20" t="str">
        <f>IF('لصق اكسل الفورمز'!E89="","",'لصق اكسل الفورمز'!E89)</f>
        <v/>
      </c>
      <c r="AXH94" s="20" t="str">
        <f>IF('لصق اكسل الفورمز'!F89="","",'لصق اكسل الفورمز'!F89)</f>
        <v/>
      </c>
      <c r="AXI94" s="20" t="str">
        <f>IF('لصق اكسل الفورمز'!G89="","",'لصق اكسل الفورمز'!G89)</f>
        <v/>
      </c>
      <c r="AXJ94" s="20" t="str">
        <f>IF('لصق اكسل الفورمز'!H89="","",'لصق اكسل الفورمز'!H89)</f>
        <v/>
      </c>
      <c r="AXK94" s="20" t="str">
        <f>IF('لصق اكسل الفورمز'!I89="","",'لصق اكسل الفورمز'!I89)</f>
        <v/>
      </c>
      <c r="AXL94" s="20" t="str">
        <f>IF('لصق اكسل الفورمز'!J89="","",'لصق اكسل الفورمز'!J89)</f>
        <v/>
      </c>
      <c r="AXM94" s="20" t="str">
        <f>IF('لصق اكسل الفورمز'!K89="","",'لصق اكسل الفورمز'!K89)</f>
        <v/>
      </c>
      <c r="AXN94" s="20" t="str">
        <f>IF('لصق اكسل الفورمز'!L89="","",'لصق اكسل الفورمز'!L89)</f>
        <v/>
      </c>
      <c r="AXO94" s="20" t="str">
        <f>IF('لصق اكسل الفورمز'!M89="","",'لصق اكسل الفورمز'!M89)</f>
        <v/>
      </c>
      <c r="AXP94" s="20" t="str">
        <f>IF('لصق اكسل الفورمز'!N89="","",'لصق اكسل الفورمز'!N89)</f>
        <v/>
      </c>
      <c r="AXQ94" s="20" t="str">
        <f>IF('لصق اكسل الفورمز'!O89="","",'لصق اكسل الفورمز'!O89)</f>
        <v/>
      </c>
      <c r="AXR94" s="20" t="str">
        <f>IF('لصق اكسل الفورمز'!P89="","",'لصق اكسل الفورمز'!P89)</f>
        <v/>
      </c>
      <c r="AXS94" s="20" t="str">
        <f>IF('لصق اكسل الفورمز'!Q89="","",'لصق اكسل الفورمز'!Q89)</f>
        <v/>
      </c>
      <c r="AXT94" s="20" t="str">
        <f>IF('لصق اكسل الفورمز'!R89="","",'لصق اكسل الفورمز'!R89)</f>
        <v/>
      </c>
      <c r="AXU94" s="20" t="str">
        <f>IF('لصق اكسل الفورمز'!S89="","",'لصق اكسل الفورمز'!S89)</f>
        <v/>
      </c>
      <c r="AXV94" s="20" t="str">
        <f>IF('لصق اكسل الفورمز'!T89="","",'لصق اكسل الفورمز'!T89)</f>
        <v/>
      </c>
      <c r="AXW94" s="20" t="str">
        <f>IF('لصق اكسل الفورمز'!U89="","",'لصق اكسل الفورمز'!U89)</f>
        <v/>
      </c>
      <c r="AXX94" s="20" t="str">
        <f>IF('لصق اكسل الفورمز'!V89="","",'لصق اكسل الفورمز'!V89)</f>
        <v/>
      </c>
      <c r="AXY94" s="20" t="str">
        <f>IF('لصق اكسل الفورمز'!W89="","",'لصق اكسل الفورمز'!W89)</f>
        <v/>
      </c>
      <c r="AXZ94" s="20" t="str">
        <f>IF('لصق اكسل الفورمز'!X89="","",'لصق اكسل الفورمز'!X89)</f>
        <v/>
      </c>
      <c r="AYA94" s="20" t="str">
        <f>IF('لصق اكسل الفورمز'!Y89="","",'لصق اكسل الفورمز'!Y89)</f>
        <v/>
      </c>
      <c r="AYB94" s="20" t="str">
        <f>IF('لصق اكسل الفورمز'!Z89="","",'لصق اكسل الفورمز'!Z89)</f>
        <v/>
      </c>
      <c r="AYC94" s="20" t="str">
        <f>IF('لصق اكسل الفورمز'!AA89="","",'لصق اكسل الفورمز'!AA89)</f>
        <v/>
      </c>
      <c r="AYD94" s="20" t="str">
        <f>IF('لصق اكسل الفورمز'!AB89="","",'لصق اكسل الفورمز'!AB89)</f>
        <v/>
      </c>
      <c r="AYE94" s="20" t="str">
        <f>IF('لصق اكسل الفورمز'!AC89="","",'لصق اكسل الفورمز'!AC89)</f>
        <v/>
      </c>
      <c r="AYF94" s="20" t="str">
        <f>IF('لصق اكسل الفورمز'!AD89="","",'لصق اكسل الفورمز'!AD89)</f>
        <v/>
      </c>
      <c r="AYG94" s="20" t="str">
        <f>IF('لصق اكسل الفورمز'!AE89="","",'لصق اكسل الفورمز'!AE89)</f>
        <v/>
      </c>
      <c r="AYH94" s="20" t="str">
        <f>IF('لصق اكسل الفورمز'!AF89="","",'لصق اكسل الفورمز'!AF89)</f>
        <v/>
      </c>
      <c r="AYI94" s="20" t="str">
        <f>IF('لصق اكسل الفورمز'!AG89="","",'لصق اكسل الفورمز'!AG89)</f>
        <v/>
      </c>
      <c r="AYJ94" s="20" t="str">
        <f>IF('لصق اكسل الفورمز'!AH89="","",'لصق اكسل الفورمز'!AH89)</f>
        <v/>
      </c>
      <c r="AYK94" s="20" t="str">
        <f>IF('لصق اكسل الفورمز'!AI89="","",'لصق اكسل الفورمز'!AI89)</f>
        <v/>
      </c>
      <c r="AYL94" s="20" t="str">
        <f>IF('لصق اكسل الفورمز'!AJ89="","",'لصق اكسل الفورمز'!AJ89)</f>
        <v/>
      </c>
      <c r="AYM94" s="20" t="str">
        <f>IF('لصق اكسل الفورمز'!AK89="","",'لصق اكسل الفورمز'!AK89)</f>
        <v/>
      </c>
      <c r="AYN94" s="20" t="str">
        <f>IF('لصق اكسل الفورمز'!AL89="","",'لصق اكسل الفورمز'!AL89)</f>
        <v/>
      </c>
      <c r="AYO94" s="20" t="str">
        <f>IF('لصق اكسل الفورمز'!AM89="","",'لصق اكسل الفورمز'!AM89)</f>
        <v/>
      </c>
      <c r="AYP94" s="20" t="str">
        <f>IF('لصق اكسل الفورمز'!AN89="","",'لصق اكسل الفورمز'!AN89)</f>
        <v/>
      </c>
      <c r="AYQ94" s="20" t="str">
        <f>IF('لصق اكسل الفورمز'!AO89="","",'لصق اكسل الفورمز'!AO89)</f>
        <v/>
      </c>
      <c r="AYR94" s="20" t="str">
        <f>IF('لصق اكسل الفورمز'!AP89="","",'لصق اكسل الفورمز'!AP89)</f>
        <v/>
      </c>
      <c r="AYS94" s="20" t="str">
        <f>IF('لصق اكسل الفورمز'!AQ89="","",'لصق اكسل الفورمز'!AQ89)</f>
        <v/>
      </c>
      <c r="AYT94" s="20" t="str">
        <f>IF('لصق اكسل الفورمز'!AR89="","",'لصق اكسل الفورمز'!AR89)</f>
        <v/>
      </c>
      <c r="AYU94" s="20" t="str">
        <f>IF('لصق اكسل الفورمز'!AS89="","",'لصق اكسل الفورمز'!AS89)</f>
        <v/>
      </c>
      <c r="AYV94" s="20" t="str">
        <f>IF('لصق اكسل الفورمز'!AT89="","",'لصق اكسل الفورمز'!AT89)</f>
        <v/>
      </c>
      <c r="AYW94" s="20" t="str">
        <f>IF('لصق اكسل الفورمز'!AU89="","",'لصق اكسل الفورمز'!AU89)</f>
        <v/>
      </c>
      <c r="AYX94" s="20" t="str">
        <f>IF('لصق اكسل الفورمز'!AV89="","",'لصق اكسل الفورمز'!AV89)</f>
        <v/>
      </c>
      <c r="AYY94" s="20" t="str">
        <f>IF('لصق اكسل الفورمز'!AW89="","",'لصق اكسل الفورمز'!AW89)</f>
        <v/>
      </c>
      <c r="AYZ94" s="20" t="str">
        <f>IF('لصق اكسل الفورمز'!AX89="","",'لصق اكسل الفورمز'!AX89)</f>
        <v/>
      </c>
      <c r="AZA94" s="20" t="str">
        <f>IF('لصق اكسل الفورمز'!AY89="","",'لصق اكسل الفورمز'!AY89)</f>
        <v/>
      </c>
      <c r="AZB94" s="20" t="str">
        <f>IF('لصق اكسل الفورمز'!AZ89="","",'لصق اكسل الفورمز'!AZ89)</f>
        <v/>
      </c>
      <c r="AZC94" s="20" t="str">
        <f>IF('لصق اكسل الفورمز'!BA89="","",'لصق اكسل الفورمز'!BA89)</f>
        <v/>
      </c>
      <c r="AZD94" s="20" t="str">
        <f>IF('لصق اكسل الفورمز'!BB89="","",'لصق اكسل الفورمز'!BB89)</f>
        <v/>
      </c>
      <c r="AZE94" s="20" t="str">
        <f>IF('لصق اكسل الفورمز'!BC89="","",'لصق اكسل الفورمز'!BC89)</f>
        <v/>
      </c>
      <c r="AZF94" s="20" t="str">
        <f>IF('لصق اكسل الفورمز'!BD89="","",'لصق اكسل الفورمز'!BD89)</f>
        <v/>
      </c>
      <c r="AZG94" s="20" t="str">
        <f>IF('لصق اكسل الفورمز'!BE89="","",'لصق اكسل الفورمز'!BE89)</f>
        <v/>
      </c>
      <c r="AZH94" s="20" t="str">
        <f>IF('لصق اكسل الفورمز'!BF89="","",'لصق اكسل الفورمز'!BF89)</f>
        <v/>
      </c>
      <c r="AZI94" s="20" t="str">
        <f>IF('لصق اكسل الفورمز'!BG89="","",'لصق اكسل الفورمز'!BG89)</f>
        <v/>
      </c>
      <c r="AZJ94" s="20" t="str">
        <f>IF('لصق اكسل الفورمز'!BH89="","",'لصق اكسل الفورمز'!BH89)</f>
        <v/>
      </c>
      <c r="AZK94" s="20" t="str">
        <f>IF('لصق اكسل الفورمز'!BI89="","",'لصق اكسل الفورمز'!BI89)</f>
        <v/>
      </c>
      <c r="AZL94" s="20" t="str">
        <f>IF('لصق اكسل الفورمز'!BJ89="","",'لصق اكسل الفورمز'!BJ89)</f>
        <v/>
      </c>
      <c r="AZM94" s="20" t="str">
        <f>IF('لصق اكسل الفورمز'!BK89="","",'لصق اكسل الفورمز'!BK89)</f>
        <v/>
      </c>
      <c r="AZN94" s="20" t="str">
        <f>IF('لصق اكسل الفورمز'!BL89="","",'لصق اكسل الفورمز'!BL89)</f>
        <v/>
      </c>
      <c r="AZO94" s="20" t="str">
        <f>IF('لصق اكسل الفورمز'!BM89="","",'لصق اكسل الفورمز'!BM89)</f>
        <v/>
      </c>
      <c r="AZP94" s="20" t="str">
        <f>IF('لصق اكسل الفورمز'!BN89="","",'لصق اكسل الفورمز'!BN89)</f>
        <v/>
      </c>
      <c r="AZQ94" s="20" t="str">
        <f>IF('لصق اكسل الفورمز'!BO89="","",'لصق اكسل الفورمز'!BO89)</f>
        <v/>
      </c>
      <c r="AZR94" s="20" t="str">
        <f>IF('لصق اكسل الفورمز'!BP89="","",'لصق اكسل الفورمز'!BP89)</f>
        <v/>
      </c>
      <c r="AZS94" s="20" t="str">
        <f>IF('لصق اكسل الفورمز'!BQ89="","",'لصق اكسل الفورمز'!BQ89)</f>
        <v/>
      </c>
      <c r="AZT94" s="20" t="str">
        <f>IF('لصق اكسل الفورمز'!BR89="","",'لصق اكسل الفورمز'!BR89)</f>
        <v/>
      </c>
      <c r="AZU94" s="20" t="str">
        <f>IF('لصق اكسل الفورمز'!BS89="","",'لصق اكسل الفورمز'!BS89)</f>
        <v/>
      </c>
      <c r="AZV94" s="20" t="str">
        <f>IF('لصق اكسل الفورمز'!BT89="","",'لصق اكسل الفورمز'!BT89)</f>
        <v/>
      </c>
      <c r="AZW94" s="20" t="str">
        <f>IF('لصق اكسل الفورمز'!BU89="","",'لصق اكسل الفورمز'!BU89)</f>
        <v/>
      </c>
      <c r="AZX94" s="20" t="str">
        <f>IF('لصق اكسل الفورمز'!BV89="","",'لصق اكسل الفورمز'!BV89)</f>
        <v/>
      </c>
      <c r="AZY94" s="20" t="str">
        <f>IF('لصق اكسل الفورمز'!BW89="","",'لصق اكسل الفورمز'!BW89)</f>
        <v/>
      </c>
      <c r="AZZ94" s="20" t="str">
        <f>IF('لصق اكسل الفورمز'!BX89="","",'لصق اكسل الفورمز'!BX89)</f>
        <v/>
      </c>
      <c r="BAA94" s="20" t="str">
        <f>IF('لصق اكسل الفورمز'!BY89="","",'لصق اكسل الفورمز'!BY89)</f>
        <v/>
      </c>
      <c r="BAB94" s="20" t="str">
        <f>IF('لصق اكسل الفورمز'!BZ89="","",'لصق اكسل الفورمز'!BZ89)</f>
        <v/>
      </c>
      <c r="BAC94" s="20" t="str">
        <f>IF('لصق اكسل الفورمز'!CA89="","",'لصق اكسل الفورمز'!CA89)</f>
        <v/>
      </c>
      <c r="BAD94" s="20" t="str">
        <f>IF('لصق اكسل الفورمز'!CB89="","",'لصق اكسل الفورمز'!CB89)</f>
        <v/>
      </c>
      <c r="BAE94" s="20" t="str">
        <f>IF('لصق اكسل الفورمز'!CC89="","",'لصق اكسل الفورمز'!CC89)</f>
        <v/>
      </c>
      <c r="BAF94" s="20" t="str">
        <f>IF('لصق اكسل الفورمز'!CD89="","",'لصق اكسل الفورمز'!CD89)</f>
        <v/>
      </c>
      <c r="BAG94" s="20" t="str">
        <f>IF('لصق اكسل الفورمز'!CE89="","",'لصق اكسل الفورمز'!CE89)</f>
        <v/>
      </c>
      <c r="BAH94" s="20" t="str">
        <f>IF('لصق اكسل الفورمز'!CF89="","",'لصق اكسل الفورمز'!CF89)</f>
        <v/>
      </c>
      <c r="BAI94" s="20" t="str">
        <f>IF('لصق اكسل الفورمز'!CG89="","",'لصق اكسل الفورمز'!CG89)</f>
        <v/>
      </c>
      <c r="BAJ94" s="20" t="str">
        <f>IF('لصق اكسل الفورمز'!CH89="","",'لصق اكسل الفورمز'!CH89)</f>
        <v/>
      </c>
      <c r="BAK94" s="20" t="str">
        <f>IF('لصق اكسل الفورمز'!CI89="","",'لصق اكسل الفورمز'!CI89)</f>
        <v/>
      </c>
      <c r="BAL94" s="20" t="str">
        <f>IF('لصق اكسل الفورمز'!CJ89="","",'لصق اكسل الفورمز'!CJ89)</f>
        <v/>
      </c>
      <c r="BAM94" s="20" t="str">
        <f>IF('لصق اكسل الفورمز'!CK89="","",'لصق اكسل الفورمز'!CK89)</f>
        <v/>
      </c>
      <c r="BAN94" s="20" t="str">
        <f>IF('لصق اكسل الفورمز'!CL89="","",'لصق اكسل الفورمز'!CL89)</f>
        <v/>
      </c>
      <c r="BAO94" s="20" t="str">
        <f>IF('لصق اكسل الفورمز'!CM89="","",'لصق اكسل الفورمز'!CM89)</f>
        <v/>
      </c>
      <c r="BAP94" s="20" t="str">
        <f>IF('لصق اكسل الفورمز'!CN89="","",'لصق اكسل الفورمز'!CN89)</f>
        <v/>
      </c>
      <c r="BAQ94" s="20" t="str">
        <f>IF('لصق اكسل الفورمز'!CO89="","",'لصق اكسل الفورمز'!CO89)</f>
        <v/>
      </c>
      <c r="BAR94" s="20" t="str">
        <f>IF('لصق اكسل الفورمز'!CP89="","",'لصق اكسل الفورمز'!CP89)</f>
        <v/>
      </c>
      <c r="BAS94" s="20" t="str">
        <f>IF('لصق اكسل الفورمز'!CQ89="","",'لصق اكسل الفورمز'!CQ89)</f>
        <v/>
      </c>
      <c r="BAT94" s="20" t="str">
        <f>IF('لصق اكسل الفورمز'!CR89="","",'لصق اكسل الفورمز'!CR89)</f>
        <v/>
      </c>
      <c r="BAU94" s="20" t="str">
        <f>IF('لصق اكسل الفورمز'!CS89="","",'لصق اكسل الفورمز'!CS89)</f>
        <v/>
      </c>
      <c r="BAV94" s="20" t="str">
        <f>IF('لصق اكسل الفورمز'!CT89="","",'لصق اكسل الفورمز'!CT89)</f>
        <v/>
      </c>
      <c r="BAW94" s="20" t="str">
        <f>IF('لصق اكسل الفورمز'!CU89="","",'لصق اكسل الفورمز'!CU89)</f>
        <v/>
      </c>
      <c r="BAX94" s="20" t="str">
        <f>IF('لصق اكسل الفورمز'!CV89="","",'لصق اكسل الفورمز'!CV89)</f>
        <v/>
      </c>
      <c r="BAY94" s="20" t="str">
        <f>IF('لصق اكسل الفورمز'!CW89="","",'لصق اكسل الفورمز'!CW89)</f>
        <v/>
      </c>
      <c r="BAZ94" s="20" t="str">
        <f>IF('لصق اكسل الفورمز'!CX89="","",'لصق اكسل الفورمز'!CX89)</f>
        <v/>
      </c>
      <c r="BBA94" s="20" t="str">
        <f>IF('لصق اكسل الفورمز'!CY89="","",'لصق اكسل الفورمز'!CY89)</f>
        <v/>
      </c>
      <c r="BBB94" s="20" t="str">
        <f>IF('لصق اكسل الفورمز'!CZ89="","",'لصق اكسل الفورمز'!CZ89)</f>
        <v/>
      </c>
      <c r="BBC94" s="20" t="str">
        <f>IF('لصق اكسل الفورمز'!DA89="","",'لصق اكسل الفورمز'!DA89)</f>
        <v/>
      </c>
      <c r="BBD94" s="20" t="str">
        <f>IF('لصق اكسل الفورمز'!DB89="","",'لصق اكسل الفورمز'!DB89)</f>
        <v/>
      </c>
      <c r="BBE94" s="20" t="str">
        <f>IF('لصق اكسل الفورمز'!DC89="","",'لصق اكسل الفورمز'!DC89)</f>
        <v/>
      </c>
      <c r="BBF94" s="20" t="str">
        <f>IF('لصق اكسل الفورمز'!DD89="","",'لصق اكسل الفورمز'!DD89)</f>
        <v/>
      </c>
      <c r="BBG94" s="20" t="str">
        <f>IF('لصق اكسل الفورمز'!DE89="","",'لصق اكسل الفورمز'!DE89)</f>
        <v/>
      </c>
      <c r="BBH94" s="20" t="str">
        <f>IF('لصق اكسل الفورمز'!DF89="","",'لصق اكسل الفورمز'!DF89)</f>
        <v/>
      </c>
      <c r="BBI94" s="20" t="str">
        <f>IF('لصق اكسل الفورمز'!DG89="","",'لصق اكسل الفورمز'!DG89)</f>
        <v/>
      </c>
      <c r="BBJ94" s="20" t="str">
        <f>IF('لصق اكسل الفورمز'!DH89="","",'لصق اكسل الفورمز'!DH89)</f>
        <v/>
      </c>
      <c r="BBK94" s="20" t="str">
        <f>IF('لصق اكسل الفورمز'!DI89="","",'لصق اكسل الفورمز'!DI89)</f>
        <v/>
      </c>
      <c r="BBL94" s="20" t="str">
        <f>IF('لصق اكسل الفورمز'!DJ89="","",'لصق اكسل الفورمز'!DJ89)</f>
        <v/>
      </c>
      <c r="BBM94" s="20" t="str">
        <f>IF('لصق اكسل الفورمز'!DK89="","",'لصق اكسل الفورمز'!DK89)</f>
        <v/>
      </c>
      <c r="BBN94" s="20" t="str">
        <f>IF('لصق اكسل الفورمز'!DL89="","",'لصق اكسل الفورمز'!DL89)</f>
        <v/>
      </c>
      <c r="BBO94" s="20" t="str">
        <f>IF('لصق اكسل الفورمز'!DM89="","",'لصق اكسل الفورمز'!DM89)</f>
        <v/>
      </c>
      <c r="BCU94" s="20" t="str">
        <f t="shared" si="352"/>
        <v/>
      </c>
      <c r="BCV94" s="20" t="str">
        <f t="shared" si="353"/>
        <v/>
      </c>
      <c r="BCW94" s="20" t="str">
        <f t="shared" si="354"/>
        <v/>
      </c>
      <c r="BCX94" s="20" t="str">
        <f t="shared" si="355"/>
        <v/>
      </c>
      <c r="BCY94" s="20" t="str">
        <f t="shared" si="356"/>
        <v/>
      </c>
      <c r="BCZ94" s="20" t="str">
        <f t="shared" si="357"/>
        <v/>
      </c>
      <c r="BDA94" s="20" t="str">
        <f t="shared" si="358"/>
        <v/>
      </c>
      <c r="BDB94" s="20" t="str">
        <f t="shared" si="359"/>
        <v/>
      </c>
      <c r="BDC94" s="20" t="str">
        <f t="shared" si="360"/>
        <v/>
      </c>
      <c r="BDD94" s="20" t="str">
        <f t="shared" si="361"/>
        <v/>
      </c>
      <c r="BDE94" s="20" t="str">
        <f t="shared" si="362"/>
        <v/>
      </c>
      <c r="BDF94" s="20" t="str">
        <f t="shared" si="363"/>
        <v/>
      </c>
      <c r="BDG94" s="20" t="str">
        <f t="shared" si="364"/>
        <v/>
      </c>
      <c r="BDH94" s="20" t="str">
        <f t="shared" si="365"/>
        <v/>
      </c>
      <c r="BDI94" s="20" t="str">
        <f t="shared" si="366"/>
        <v/>
      </c>
      <c r="BDJ94" s="20" t="str">
        <f t="shared" si="367"/>
        <v/>
      </c>
      <c r="BDK94" s="20" t="str">
        <f t="shared" si="368"/>
        <v/>
      </c>
      <c r="BDL94" s="20" t="str">
        <f t="shared" si="369"/>
        <v/>
      </c>
      <c r="BDM94" s="20" t="str">
        <f t="shared" si="370"/>
        <v/>
      </c>
      <c r="BDN94" s="20" t="str">
        <f t="shared" si="371"/>
        <v/>
      </c>
      <c r="BDO94" s="20" t="str">
        <f t="shared" si="372"/>
        <v/>
      </c>
      <c r="BDP94" s="20" t="str">
        <f t="shared" si="373"/>
        <v/>
      </c>
      <c r="BDQ94" s="20" t="str">
        <f t="shared" si="374"/>
        <v/>
      </c>
      <c r="BDR94" s="20" t="str">
        <f t="shared" si="375"/>
        <v/>
      </c>
      <c r="BDS94" s="20" t="str">
        <f t="shared" si="376"/>
        <v/>
      </c>
      <c r="BDT94" s="20" t="str">
        <f t="shared" si="377"/>
        <v/>
      </c>
      <c r="BDU94" s="20" t="str">
        <f t="shared" si="378"/>
        <v/>
      </c>
      <c r="BDV94" s="20" t="str">
        <f t="shared" si="379"/>
        <v/>
      </c>
      <c r="BDW94" s="20" t="str">
        <f t="shared" si="380"/>
        <v/>
      </c>
      <c r="BDX94" s="20" t="str">
        <f t="shared" si="381"/>
        <v/>
      </c>
      <c r="BDY94" s="20" t="str">
        <f t="shared" si="382"/>
        <v/>
      </c>
      <c r="BDZ94" s="20" t="str">
        <f t="shared" si="383"/>
        <v/>
      </c>
      <c r="BEA94" s="20" t="str">
        <f t="shared" si="384"/>
        <v/>
      </c>
      <c r="BEB94" s="20" t="str">
        <f t="shared" si="385"/>
        <v/>
      </c>
      <c r="BEC94" s="20" t="str">
        <f t="shared" si="386"/>
        <v/>
      </c>
      <c r="BED94" s="20" t="str">
        <f t="shared" si="387"/>
        <v/>
      </c>
      <c r="BEE94" s="20" t="str">
        <f t="shared" si="388"/>
        <v/>
      </c>
      <c r="BEF94" s="20" t="str">
        <f t="shared" si="389"/>
        <v/>
      </c>
      <c r="BEG94" s="20" t="str">
        <f t="shared" si="390"/>
        <v/>
      </c>
      <c r="BEH94" s="20" t="str">
        <f t="shared" si="391"/>
        <v/>
      </c>
      <c r="BEI94" s="20" t="str">
        <f t="shared" si="392"/>
        <v/>
      </c>
      <c r="BEJ94" s="20" t="str">
        <f t="shared" si="393"/>
        <v/>
      </c>
      <c r="BEK94" s="20" t="str">
        <f t="shared" si="394"/>
        <v/>
      </c>
      <c r="BEL94" s="20" t="str">
        <f t="shared" si="395"/>
        <v/>
      </c>
      <c r="BEM94" s="20" t="str">
        <f t="shared" si="396"/>
        <v/>
      </c>
      <c r="BEN94" s="20" t="str">
        <f t="shared" si="397"/>
        <v/>
      </c>
      <c r="BEO94" s="20" t="str">
        <f t="shared" si="398"/>
        <v/>
      </c>
      <c r="BEP94" s="20" t="str">
        <f t="shared" si="399"/>
        <v/>
      </c>
      <c r="BEQ94" s="20" t="str">
        <f t="shared" si="400"/>
        <v/>
      </c>
      <c r="BER94" s="20" t="str">
        <f t="shared" si="401"/>
        <v/>
      </c>
      <c r="BES94" s="20" t="str">
        <f t="shared" si="402"/>
        <v/>
      </c>
      <c r="BET94" s="20" t="str">
        <f t="shared" si="403"/>
        <v/>
      </c>
      <c r="BEU94" s="20" t="str">
        <f t="shared" si="404"/>
        <v/>
      </c>
      <c r="BEV94" s="20" t="str">
        <f t="shared" si="405"/>
        <v/>
      </c>
      <c r="BEW94" s="20" t="str">
        <f t="shared" si="406"/>
        <v/>
      </c>
      <c r="BEX94" s="20" t="str">
        <f t="shared" si="407"/>
        <v/>
      </c>
      <c r="BEY94" s="20" t="str">
        <f t="shared" si="408"/>
        <v/>
      </c>
      <c r="BEZ94" s="20" t="str">
        <f t="shared" si="409"/>
        <v/>
      </c>
      <c r="BFA94" s="20" t="str">
        <f t="shared" si="410"/>
        <v/>
      </c>
      <c r="BFB94" s="20" t="str">
        <f t="shared" si="411"/>
        <v/>
      </c>
      <c r="BFC94" s="20" t="str">
        <f t="shared" si="412"/>
        <v/>
      </c>
      <c r="BFD94" s="20" t="str">
        <f t="shared" si="413"/>
        <v/>
      </c>
      <c r="BFE94" s="20" t="str">
        <f t="shared" si="414"/>
        <v/>
      </c>
      <c r="BFF94" s="20" t="str">
        <f t="shared" si="415"/>
        <v/>
      </c>
      <c r="BFG94" s="20" t="str">
        <f t="shared" si="416"/>
        <v/>
      </c>
      <c r="BFH94" s="20" t="str">
        <f t="shared" si="417"/>
        <v/>
      </c>
      <c r="BFI94" s="20" t="str">
        <f t="shared" si="418"/>
        <v/>
      </c>
      <c r="BFJ94" s="20" t="str">
        <f t="shared" si="419"/>
        <v/>
      </c>
      <c r="BFK94" s="20" t="str">
        <f t="shared" si="420"/>
        <v/>
      </c>
      <c r="BFL94" s="20" t="str">
        <f t="shared" si="421"/>
        <v/>
      </c>
      <c r="BFM94" s="20" t="str">
        <f t="shared" si="422"/>
        <v/>
      </c>
      <c r="BFN94" s="20" t="str">
        <f t="shared" si="423"/>
        <v/>
      </c>
      <c r="BFO94" s="20" t="str">
        <f t="shared" si="424"/>
        <v/>
      </c>
      <c r="BFP94" s="20" t="str">
        <f t="shared" si="425"/>
        <v/>
      </c>
      <c r="BFQ94" s="20" t="str">
        <f t="shared" si="426"/>
        <v/>
      </c>
      <c r="BFR94" s="20" t="str">
        <f t="shared" si="427"/>
        <v/>
      </c>
      <c r="BFS94" s="20" t="str">
        <f t="shared" si="428"/>
        <v/>
      </c>
      <c r="BFT94" s="20" t="str">
        <f t="shared" si="429"/>
        <v/>
      </c>
      <c r="BFU94" s="20" t="str">
        <f t="shared" si="430"/>
        <v/>
      </c>
      <c r="BFV94" s="20" t="str">
        <f t="shared" si="431"/>
        <v/>
      </c>
      <c r="BFW94" s="20" t="str">
        <f t="shared" si="432"/>
        <v/>
      </c>
      <c r="BFX94" s="20" t="str">
        <f t="shared" si="433"/>
        <v/>
      </c>
      <c r="BFY94" s="20" t="str">
        <f t="shared" si="434"/>
        <v/>
      </c>
      <c r="BFZ94" s="20" t="str">
        <f t="shared" si="435"/>
        <v/>
      </c>
      <c r="BGA94" s="20" t="str">
        <f t="shared" si="436"/>
        <v/>
      </c>
      <c r="BGB94" s="20" t="str">
        <f t="shared" si="437"/>
        <v/>
      </c>
      <c r="BGC94" s="20" t="str">
        <f t="shared" si="438"/>
        <v/>
      </c>
      <c r="BGD94" s="20" t="str">
        <f t="shared" si="439"/>
        <v/>
      </c>
      <c r="BGE94" s="20" t="str">
        <f t="shared" si="440"/>
        <v/>
      </c>
      <c r="BGF94" s="20" t="str">
        <f t="shared" si="441"/>
        <v/>
      </c>
      <c r="BGG94" s="20" t="str">
        <f t="shared" si="442"/>
        <v/>
      </c>
      <c r="BGH94" s="20" t="str">
        <f t="shared" si="443"/>
        <v/>
      </c>
      <c r="BGI94" s="20" t="str">
        <f t="shared" si="444"/>
        <v/>
      </c>
      <c r="BGJ94" s="20" t="str">
        <f t="shared" si="445"/>
        <v/>
      </c>
      <c r="BGK94" s="20" t="str">
        <f t="shared" si="446"/>
        <v/>
      </c>
      <c r="BGL94" s="20" t="str">
        <f t="shared" si="447"/>
        <v/>
      </c>
      <c r="BGM94" s="20" t="str">
        <f t="shared" si="448"/>
        <v/>
      </c>
      <c r="BGN94" s="20" t="str">
        <f t="shared" si="449"/>
        <v/>
      </c>
      <c r="BGO94" s="20" t="str">
        <f t="shared" si="450"/>
        <v/>
      </c>
      <c r="BGP94" s="20" t="str">
        <f t="shared" si="451"/>
        <v/>
      </c>
      <c r="BGQ94" s="20" t="str">
        <f t="shared" si="452"/>
        <v/>
      </c>
      <c r="BGR94" s="20" t="str">
        <f t="shared" si="453"/>
        <v/>
      </c>
      <c r="BGS94" s="20" t="str">
        <f t="shared" si="454"/>
        <v/>
      </c>
      <c r="BGT94" s="20" t="str">
        <f t="shared" si="455"/>
        <v/>
      </c>
      <c r="BGU94" s="20" t="str">
        <f t="shared" si="456"/>
        <v/>
      </c>
      <c r="BGV94" s="20" t="str">
        <f t="shared" si="457"/>
        <v/>
      </c>
      <c r="BGW94" s="20" t="str">
        <f t="shared" si="458"/>
        <v/>
      </c>
      <c r="BGX94" s="20" t="str">
        <f t="shared" si="459"/>
        <v/>
      </c>
      <c r="BGY94" s="20" t="str">
        <f t="shared" si="460"/>
        <v/>
      </c>
      <c r="BGZ94" s="20" t="str">
        <f t="shared" si="461"/>
        <v/>
      </c>
      <c r="BHA94" s="20" t="str">
        <f t="shared" si="462"/>
        <v/>
      </c>
      <c r="BHB94" s="20" t="str">
        <f t="shared" si="463"/>
        <v/>
      </c>
      <c r="BHC94" s="20" t="str">
        <f t="shared" si="464"/>
        <v/>
      </c>
      <c r="BHD94" s="20" t="str">
        <f t="shared" si="465"/>
        <v/>
      </c>
      <c r="BHE94" s="20" t="str">
        <f t="shared" si="466"/>
        <v/>
      </c>
      <c r="BHF94" s="20" t="str">
        <f t="shared" si="467"/>
        <v/>
      </c>
      <c r="BHG94" s="20" t="str">
        <f t="shared" si="468"/>
        <v/>
      </c>
      <c r="BHJ94" s="20" t="str">
        <f t="shared" si="469"/>
        <v/>
      </c>
      <c r="BHL94" s="20" t="str">
        <f t="shared" si="506"/>
        <v/>
      </c>
      <c r="BHM94" s="20" t="str">
        <f t="shared" si="506"/>
        <v/>
      </c>
      <c r="BHN94" s="20" t="str">
        <f t="shared" si="506"/>
        <v/>
      </c>
      <c r="BHO94" s="20" t="str">
        <f t="shared" si="506"/>
        <v/>
      </c>
      <c r="BHP94" s="20" t="str">
        <f t="shared" si="506"/>
        <v/>
      </c>
      <c r="BHQ94" s="20" t="str">
        <f t="shared" si="506"/>
        <v/>
      </c>
      <c r="BHR94" s="20" t="str">
        <f t="shared" si="506"/>
        <v/>
      </c>
      <c r="BHS94" s="20" t="str">
        <f t="shared" si="506"/>
        <v/>
      </c>
      <c r="BHT94" s="20" t="str">
        <f t="shared" si="506"/>
        <v/>
      </c>
      <c r="BHU94" s="20" t="str">
        <f t="shared" si="506"/>
        <v/>
      </c>
      <c r="BHV94" s="20" t="str">
        <f t="shared" si="506"/>
        <v/>
      </c>
      <c r="BHW94" s="20" t="str">
        <f t="shared" si="506"/>
        <v/>
      </c>
      <c r="BHX94" s="20" t="str">
        <f t="shared" si="506"/>
        <v/>
      </c>
      <c r="BHY94" s="20" t="str">
        <f t="shared" si="506"/>
        <v/>
      </c>
      <c r="BHZ94" s="20" t="str">
        <f t="shared" si="506"/>
        <v/>
      </c>
      <c r="BIA94" s="20" t="str">
        <f t="shared" si="506"/>
        <v/>
      </c>
      <c r="BIB94" s="20" t="str">
        <f t="shared" si="482"/>
        <v/>
      </c>
      <c r="BIC94" s="20" t="str">
        <f t="shared" si="482"/>
        <v/>
      </c>
      <c r="BID94" s="20" t="str">
        <f t="shared" si="482"/>
        <v/>
      </c>
      <c r="BIE94" s="20" t="str">
        <f t="shared" si="482"/>
        <v/>
      </c>
    </row>
    <row r="95" spans="1:104 1303:1591" ht="14.5">
      <c r="A95" s="523">
        <v>89</v>
      </c>
      <c r="B95" s="510" t="str">
        <f>IF('لصق اكسل الفورمز'!E90="","",'لصق اكسل الفورمز'!E90)</f>
        <v/>
      </c>
      <c r="C95" s="510" t="str">
        <f t="shared" si="316"/>
        <v/>
      </c>
      <c r="D95" s="510" t="str">
        <f t="shared" si="483"/>
        <v/>
      </c>
      <c r="E95" s="510" t="str">
        <f t="shared" si="484"/>
        <v/>
      </c>
      <c r="F95" s="510" t="str">
        <f t="shared" si="485"/>
        <v/>
      </c>
      <c r="G95" s="510" t="str">
        <f t="shared" si="486"/>
        <v/>
      </c>
      <c r="H95" s="510" t="str">
        <f t="shared" si="487"/>
        <v/>
      </c>
      <c r="I95" s="510" t="str">
        <f t="shared" si="488"/>
        <v/>
      </c>
      <c r="J95" s="510" t="str">
        <f t="shared" si="489"/>
        <v/>
      </c>
      <c r="K95" s="510" t="str">
        <f t="shared" si="490"/>
        <v/>
      </c>
      <c r="L95" s="510" t="str">
        <f t="shared" si="471"/>
        <v/>
      </c>
      <c r="M95" s="510" t="str">
        <f t="shared" si="472"/>
        <v/>
      </c>
      <c r="N95" s="510" t="str">
        <f t="shared" si="473"/>
        <v/>
      </c>
      <c r="O95" s="510" t="str">
        <f t="shared" si="474"/>
        <v/>
      </c>
      <c r="P95" s="510" t="str">
        <f t="shared" si="475"/>
        <v/>
      </c>
      <c r="Q95" s="510" t="str">
        <f t="shared" si="476"/>
        <v/>
      </c>
      <c r="R95" s="510" t="str">
        <f t="shared" si="477"/>
        <v/>
      </c>
      <c r="S95" s="510" t="str">
        <f t="shared" si="478"/>
        <v/>
      </c>
      <c r="T95" s="510" t="str">
        <f t="shared" si="479"/>
        <v/>
      </c>
      <c r="U95" s="510" t="str">
        <f t="shared" si="480"/>
        <v/>
      </c>
      <c r="V95" s="510" t="str">
        <f t="shared" si="481"/>
        <v/>
      </c>
      <c r="W95" s="527" t="str">
        <f t="shared" si="317"/>
        <v/>
      </c>
      <c r="X95" s="510" t="str">
        <f t="shared" si="318"/>
        <v/>
      </c>
      <c r="Y95" s="564" t="str">
        <f t="shared" si="319"/>
        <v/>
      </c>
      <c r="AL95" s="20">
        <f t="shared" si="320"/>
        <v>0</v>
      </c>
      <c r="AM95" s="20">
        <f t="shared" si="321"/>
        <v>0</v>
      </c>
      <c r="AO95" s="20" t="str">
        <f t="shared" si="322"/>
        <v/>
      </c>
      <c r="AQ95" s="20" t="str">
        <f t="shared" si="470"/>
        <v/>
      </c>
      <c r="AR95" s="20" t="str">
        <f t="shared" si="323"/>
        <v/>
      </c>
      <c r="AS95" s="20" t="str">
        <f t="shared" si="324"/>
        <v/>
      </c>
      <c r="AT95" s="20" t="str">
        <f t="shared" si="325"/>
        <v/>
      </c>
      <c r="AU95" s="20" t="str">
        <f t="shared" si="326"/>
        <v/>
      </c>
      <c r="AV95" s="20" t="str">
        <f t="shared" si="327"/>
        <v/>
      </c>
      <c r="AW95" s="20" t="str">
        <f t="shared" si="328"/>
        <v/>
      </c>
      <c r="AX95" s="20" t="str">
        <f t="shared" si="329"/>
        <v/>
      </c>
      <c r="AY95" s="20" t="str">
        <f t="shared" si="330"/>
        <v/>
      </c>
      <c r="AZ95" s="20" t="str">
        <f t="shared" si="331"/>
        <v/>
      </c>
      <c r="BA95" s="20" t="str">
        <f t="shared" si="332"/>
        <v/>
      </c>
      <c r="BB95" s="20" t="str">
        <f t="shared" si="333"/>
        <v/>
      </c>
      <c r="BC95" s="20" t="str">
        <f t="shared" si="334"/>
        <v/>
      </c>
      <c r="BD95" s="20" t="str">
        <f t="shared" si="335"/>
        <v/>
      </c>
      <c r="BE95" s="20" t="str">
        <f t="shared" si="336"/>
        <v/>
      </c>
      <c r="BF95" s="20" t="str">
        <f t="shared" si="337"/>
        <v/>
      </c>
      <c r="BG95" s="20" t="str">
        <f t="shared" si="338"/>
        <v/>
      </c>
      <c r="BH95" s="20" t="str">
        <f t="shared" si="339"/>
        <v/>
      </c>
      <c r="BI95" s="20" t="str">
        <f t="shared" si="340"/>
        <v/>
      </c>
      <c r="BJ95" s="20" t="str">
        <f t="shared" si="341"/>
        <v/>
      </c>
      <c r="BL95" s="38" t="e">
        <f t="shared" si="342"/>
        <v>#DIV/0!</v>
      </c>
      <c r="BM95" s="4">
        <f t="shared" si="343"/>
        <v>0</v>
      </c>
      <c r="BN95" s="4">
        <f t="shared" si="344"/>
        <v>0</v>
      </c>
      <c r="BO95" s="4">
        <f t="shared" si="345"/>
        <v>0</v>
      </c>
      <c r="BP95" s="173" t="str">
        <f t="shared" si="346"/>
        <v/>
      </c>
      <c r="BQ95" s="4">
        <f t="shared" si="347"/>
        <v>0</v>
      </c>
      <c r="BT95" s="268" t="str">
        <f t="shared" si="348"/>
        <v/>
      </c>
      <c r="BU95" s="268" t="str">
        <f t="shared" si="349"/>
        <v/>
      </c>
      <c r="BX95" s="20">
        <f t="shared" si="350"/>
        <v>1</v>
      </c>
      <c r="CG95" s="20" t="str">
        <f t="shared" si="351"/>
        <v/>
      </c>
      <c r="CH95" s="20" t="str">
        <f t="shared" si="507"/>
        <v/>
      </c>
      <c r="CI95" s="20" t="str">
        <f t="shared" si="508"/>
        <v/>
      </c>
      <c r="CJ95" s="20" t="str">
        <f t="shared" si="509"/>
        <v/>
      </c>
      <c r="CK95" s="20" t="str">
        <f t="shared" si="491"/>
        <v/>
      </c>
      <c r="CL95" s="20" t="str">
        <f t="shared" si="492"/>
        <v/>
      </c>
      <c r="CM95" s="20" t="str">
        <f t="shared" si="493"/>
        <v/>
      </c>
      <c r="CN95" s="20" t="str">
        <f t="shared" si="494"/>
        <v/>
      </c>
      <c r="CO95" s="20" t="str">
        <f t="shared" si="495"/>
        <v/>
      </c>
      <c r="CP95" s="20" t="str">
        <f t="shared" si="496"/>
        <v/>
      </c>
      <c r="CQ95" s="20" t="str">
        <f t="shared" si="497"/>
        <v/>
      </c>
      <c r="CR95" s="20" t="str">
        <f t="shared" si="498"/>
        <v/>
      </c>
      <c r="CS95" s="20" t="str">
        <f t="shared" si="499"/>
        <v/>
      </c>
      <c r="CT95" s="20" t="str">
        <f t="shared" si="500"/>
        <v/>
      </c>
      <c r="CU95" s="20" t="str">
        <f t="shared" si="501"/>
        <v/>
      </c>
      <c r="CV95" s="20" t="str">
        <f t="shared" si="502"/>
        <v/>
      </c>
      <c r="CW95" s="20" t="str">
        <f t="shared" si="503"/>
        <v/>
      </c>
      <c r="CX95" s="20" t="str">
        <f t="shared" si="504"/>
        <v/>
      </c>
      <c r="CY95" s="20" t="str">
        <f t="shared" si="505"/>
        <v/>
      </c>
      <c r="CZ95" s="20" t="str">
        <f t="shared" si="505"/>
        <v/>
      </c>
      <c r="AXC95" s="20" t="str">
        <f>IF('لصق اكسل الفورمز'!A90="","",'لصق اكسل الفورمز'!A90)</f>
        <v/>
      </c>
      <c r="AXD95" s="20" t="str">
        <f>IF('لصق اكسل الفورمز'!B90="","",'لصق اكسل الفورمز'!B90)</f>
        <v/>
      </c>
      <c r="AXE95" s="20" t="str">
        <f>IF('لصق اكسل الفورمز'!C90="","",'لصق اكسل الفورمز'!C90)</f>
        <v/>
      </c>
      <c r="AXF95" s="20" t="str">
        <f>IF('لصق اكسل الفورمز'!D90="","",'لصق اكسل الفورمز'!D90)</f>
        <v/>
      </c>
      <c r="AXG95" s="20" t="str">
        <f>IF('لصق اكسل الفورمز'!E90="","",'لصق اكسل الفورمز'!E90)</f>
        <v/>
      </c>
      <c r="AXH95" s="20" t="str">
        <f>IF('لصق اكسل الفورمز'!F90="","",'لصق اكسل الفورمز'!F90)</f>
        <v/>
      </c>
      <c r="AXI95" s="20" t="str">
        <f>IF('لصق اكسل الفورمز'!G90="","",'لصق اكسل الفورمز'!G90)</f>
        <v/>
      </c>
      <c r="AXJ95" s="20" t="str">
        <f>IF('لصق اكسل الفورمز'!H90="","",'لصق اكسل الفورمز'!H90)</f>
        <v/>
      </c>
      <c r="AXK95" s="20" t="str">
        <f>IF('لصق اكسل الفورمز'!I90="","",'لصق اكسل الفورمز'!I90)</f>
        <v/>
      </c>
      <c r="AXL95" s="20" t="str">
        <f>IF('لصق اكسل الفورمز'!J90="","",'لصق اكسل الفورمز'!J90)</f>
        <v/>
      </c>
      <c r="AXM95" s="20" t="str">
        <f>IF('لصق اكسل الفورمز'!K90="","",'لصق اكسل الفورمز'!K90)</f>
        <v/>
      </c>
      <c r="AXN95" s="20" t="str">
        <f>IF('لصق اكسل الفورمز'!L90="","",'لصق اكسل الفورمز'!L90)</f>
        <v/>
      </c>
      <c r="AXO95" s="20" t="str">
        <f>IF('لصق اكسل الفورمز'!M90="","",'لصق اكسل الفورمز'!M90)</f>
        <v/>
      </c>
      <c r="AXP95" s="20" t="str">
        <f>IF('لصق اكسل الفورمز'!N90="","",'لصق اكسل الفورمز'!N90)</f>
        <v/>
      </c>
      <c r="AXQ95" s="20" t="str">
        <f>IF('لصق اكسل الفورمز'!O90="","",'لصق اكسل الفورمز'!O90)</f>
        <v/>
      </c>
      <c r="AXR95" s="20" t="str">
        <f>IF('لصق اكسل الفورمز'!P90="","",'لصق اكسل الفورمز'!P90)</f>
        <v/>
      </c>
      <c r="AXS95" s="20" t="str">
        <f>IF('لصق اكسل الفورمز'!Q90="","",'لصق اكسل الفورمز'!Q90)</f>
        <v/>
      </c>
      <c r="AXT95" s="20" t="str">
        <f>IF('لصق اكسل الفورمز'!R90="","",'لصق اكسل الفورمز'!R90)</f>
        <v/>
      </c>
      <c r="AXU95" s="20" t="str">
        <f>IF('لصق اكسل الفورمز'!S90="","",'لصق اكسل الفورمز'!S90)</f>
        <v/>
      </c>
      <c r="AXV95" s="20" t="str">
        <f>IF('لصق اكسل الفورمز'!T90="","",'لصق اكسل الفورمز'!T90)</f>
        <v/>
      </c>
      <c r="AXW95" s="20" t="str">
        <f>IF('لصق اكسل الفورمز'!U90="","",'لصق اكسل الفورمز'!U90)</f>
        <v/>
      </c>
      <c r="AXX95" s="20" t="str">
        <f>IF('لصق اكسل الفورمز'!V90="","",'لصق اكسل الفورمز'!V90)</f>
        <v/>
      </c>
      <c r="AXY95" s="20" t="str">
        <f>IF('لصق اكسل الفورمز'!W90="","",'لصق اكسل الفورمز'!W90)</f>
        <v/>
      </c>
      <c r="AXZ95" s="20" t="str">
        <f>IF('لصق اكسل الفورمز'!X90="","",'لصق اكسل الفورمز'!X90)</f>
        <v/>
      </c>
      <c r="AYA95" s="20" t="str">
        <f>IF('لصق اكسل الفورمز'!Y90="","",'لصق اكسل الفورمز'!Y90)</f>
        <v/>
      </c>
      <c r="AYB95" s="20" t="str">
        <f>IF('لصق اكسل الفورمز'!Z90="","",'لصق اكسل الفورمز'!Z90)</f>
        <v/>
      </c>
      <c r="AYC95" s="20" t="str">
        <f>IF('لصق اكسل الفورمز'!AA90="","",'لصق اكسل الفورمز'!AA90)</f>
        <v/>
      </c>
      <c r="AYD95" s="20" t="str">
        <f>IF('لصق اكسل الفورمز'!AB90="","",'لصق اكسل الفورمز'!AB90)</f>
        <v/>
      </c>
      <c r="AYE95" s="20" t="str">
        <f>IF('لصق اكسل الفورمز'!AC90="","",'لصق اكسل الفورمز'!AC90)</f>
        <v/>
      </c>
      <c r="AYF95" s="20" t="str">
        <f>IF('لصق اكسل الفورمز'!AD90="","",'لصق اكسل الفورمز'!AD90)</f>
        <v/>
      </c>
      <c r="AYG95" s="20" t="str">
        <f>IF('لصق اكسل الفورمز'!AE90="","",'لصق اكسل الفورمز'!AE90)</f>
        <v/>
      </c>
      <c r="AYH95" s="20" t="str">
        <f>IF('لصق اكسل الفورمز'!AF90="","",'لصق اكسل الفورمز'!AF90)</f>
        <v/>
      </c>
      <c r="AYI95" s="20" t="str">
        <f>IF('لصق اكسل الفورمز'!AG90="","",'لصق اكسل الفورمز'!AG90)</f>
        <v/>
      </c>
      <c r="AYJ95" s="20" t="str">
        <f>IF('لصق اكسل الفورمز'!AH90="","",'لصق اكسل الفورمز'!AH90)</f>
        <v/>
      </c>
      <c r="AYK95" s="20" t="str">
        <f>IF('لصق اكسل الفورمز'!AI90="","",'لصق اكسل الفورمز'!AI90)</f>
        <v/>
      </c>
      <c r="AYL95" s="20" t="str">
        <f>IF('لصق اكسل الفورمز'!AJ90="","",'لصق اكسل الفورمز'!AJ90)</f>
        <v/>
      </c>
      <c r="AYM95" s="20" t="str">
        <f>IF('لصق اكسل الفورمز'!AK90="","",'لصق اكسل الفورمز'!AK90)</f>
        <v/>
      </c>
      <c r="AYN95" s="20" t="str">
        <f>IF('لصق اكسل الفورمز'!AL90="","",'لصق اكسل الفورمز'!AL90)</f>
        <v/>
      </c>
      <c r="AYO95" s="20" t="str">
        <f>IF('لصق اكسل الفورمز'!AM90="","",'لصق اكسل الفورمز'!AM90)</f>
        <v/>
      </c>
      <c r="AYP95" s="20" t="str">
        <f>IF('لصق اكسل الفورمز'!AN90="","",'لصق اكسل الفورمز'!AN90)</f>
        <v/>
      </c>
      <c r="AYQ95" s="20" t="str">
        <f>IF('لصق اكسل الفورمز'!AO90="","",'لصق اكسل الفورمز'!AO90)</f>
        <v/>
      </c>
      <c r="AYR95" s="20" t="str">
        <f>IF('لصق اكسل الفورمز'!AP90="","",'لصق اكسل الفورمز'!AP90)</f>
        <v/>
      </c>
      <c r="AYS95" s="20" t="str">
        <f>IF('لصق اكسل الفورمز'!AQ90="","",'لصق اكسل الفورمز'!AQ90)</f>
        <v/>
      </c>
      <c r="AYT95" s="20" t="str">
        <f>IF('لصق اكسل الفورمز'!AR90="","",'لصق اكسل الفورمز'!AR90)</f>
        <v/>
      </c>
      <c r="AYU95" s="20" t="str">
        <f>IF('لصق اكسل الفورمز'!AS90="","",'لصق اكسل الفورمز'!AS90)</f>
        <v/>
      </c>
      <c r="AYV95" s="20" t="str">
        <f>IF('لصق اكسل الفورمز'!AT90="","",'لصق اكسل الفورمز'!AT90)</f>
        <v/>
      </c>
      <c r="AYW95" s="20" t="str">
        <f>IF('لصق اكسل الفورمز'!AU90="","",'لصق اكسل الفورمز'!AU90)</f>
        <v/>
      </c>
      <c r="AYX95" s="20" t="str">
        <f>IF('لصق اكسل الفورمز'!AV90="","",'لصق اكسل الفورمز'!AV90)</f>
        <v/>
      </c>
      <c r="AYY95" s="20" t="str">
        <f>IF('لصق اكسل الفورمز'!AW90="","",'لصق اكسل الفورمز'!AW90)</f>
        <v/>
      </c>
      <c r="AYZ95" s="20" t="str">
        <f>IF('لصق اكسل الفورمز'!AX90="","",'لصق اكسل الفورمز'!AX90)</f>
        <v/>
      </c>
      <c r="AZA95" s="20" t="str">
        <f>IF('لصق اكسل الفورمز'!AY90="","",'لصق اكسل الفورمز'!AY90)</f>
        <v/>
      </c>
      <c r="AZB95" s="20" t="str">
        <f>IF('لصق اكسل الفورمز'!AZ90="","",'لصق اكسل الفورمز'!AZ90)</f>
        <v/>
      </c>
      <c r="AZC95" s="20" t="str">
        <f>IF('لصق اكسل الفورمز'!BA90="","",'لصق اكسل الفورمز'!BA90)</f>
        <v/>
      </c>
      <c r="AZD95" s="20" t="str">
        <f>IF('لصق اكسل الفورمز'!BB90="","",'لصق اكسل الفورمز'!BB90)</f>
        <v/>
      </c>
      <c r="AZE95" s="20" t="str">
        <f>IF('لصق اكسل الفورمز'!BC90="","",'لصق اكسل الفورمز'!BC90)</f>
        <v/>
      </c>
      <c r="AZF95" s="20" t="str">
        <f>IF('لصق اكسل الفورمز'!BD90="","",'لصق اكسل الفورمز'!BD90)</f>
        <v/>
      </c>
      <c r="AZG95" s="20" t="str">
        <f>IF('لصق اكسل الفورمز'!BE90="","",'لصق اكسل الفورمز'!BE90)</f>
        <v/>
      </c>
      <c r="AZH95" s="20" t="str">
        <f>IF('لصق اكسل الفورمز'!BF90="","",'لصق اكسل الفورمز'!BF90)</f>
        <v/>
      </c>
      <c r="AZI95" s="20" t="str">
        <f>IF('لصق اكسل الفورمز'!BG90="","",'لصق اكسل الفورمز'!BG90)</f>
        <v/>
      </c>
      <c r="AZJ95" s="20" t="str">
        <f>IF('لصق اكسل الفورمز'!BH90="","",'لصق اكسل الفورمز'!BH90)</f>
        <v/>
      </c>
      <c r="AZK95" s="20" t="str">
        <f>IF('لصق اكسل الفورمز'!BI90="","",'لصق اكسل الفورمز'!BI90)</f>
        <v/>
      </c>
      <c r="AZL95" s="20" t="str">
        <f>IF('لصق اكسل الفورمز'!BJ90="","",'لصق اكسل الفورمز'!BJ90)</f>
        <v/>
      </c>
      <c r="AZM95" s="20" t="str">
        <f>IF('لصق اكسل الفورمز'!BK90="","",'لصق اكسل الفورمز'!BK90)</f>
        <v/>
      </c>
      <c r="AZN95" s="20" t="str">
        <f>IF('لصق اكسل الفورمز'!BL90="","",'لصق اكسل الفورمز'!BL90)</f>
        <v/>
      </c>
      <c r="AZO95" s="20" t="str">
        <f>IF('لصق اكسل الفورمز'!BM90="","",'لصق اكسل الفورمز'!BM90)</f>
        <v/>
      </c>
      <c r="AZP95" s="20" t="str">
        <f>IF('لصق اكسل الفورمز'!BN90="","",'لصق اكسل الفورمز'!BN90)</f>
        <v/>
      </c>
      <c r="AZQ95" s="20" t="str">
        <f>IF('لصق اكسل الفورمز'!BO90="","",'لصق اكسل الفورمز'!BO90)</f>
        <v/>
      </c>
      <c r="AZR95" s="20" t="str">
        <f>IF('لصق اكسل الفورمز'!BP90="","",'لصق اكسل الفورمز'!BP90)</f>
        <v/>
      </c>
      <c r="AZS95" s="20" t="str">
        <f>IF('لصق اكسل الفورمز'!BQ90="","",'لصق اكسل الفورمز'!BQ90)</f>
        <v/>
      </c>
      <c r="AZT95" s="20" t="str">
        <f>IF('لصق اكسل الفورمز'!BR90="","",'لصق اكسل الفورمز'!BR90)</f>
        <v/>
      </c>
      <c r="AZU95" s="20" t="str">
        <f>IF('لصق اكسل الفورمز'!BS90="","",'لصق اكسل الفورمز'!BS90)</f>
        <v/>
      </c>
      <c r="AZV95" s="20" t="str">
        <f>IF('لصق اكسل الفورمز'!BT90="","",'لصق اكسل الفورمز'!BT90)</f>
        <v/>
      </c>
      <c r="AZW95" s="20" t="str">
        <f>IF('لصق اكسل الفورمز'!BU90="","",'لصق اكسل الفورمز'!BU90)</f>
        <v/>
      </c>
      <c r="AZX95" s="20" t="str">
        <f>IF('لصق اكسل الفورمز'!BV90="","",'لصق اكسل الفورمز'!BV90)</f>
        <v/>
      </c>
      <c r="AZY95" s="20" t="str">
        <f>IF('لصق اكسل الفورمز'!BW90="","",'لصق اكسل الفورمز'!BW90)</f>
        <v/>
      </c>
      <c r="AZZ95" s="20" t="str">
        <f>IF('لصق اكسل الفورمز'!BX90="","",'لصق اكسل الفورمز'!BX90)</f>
        <v/>
      </c>
      <c r="BAA95" s="20" t="str">
        <f>IF('لصق اكسل الفورمز'!BY90="","",'لصق اكسل الفورمز'!BY90)</f>
        <v/>
      </c>
      <c r="BAB95" s="20" t="str">
        <f>IF('لصق اكسل الفورمز'!BZ90="","",'لصق اكسل الفورمز'!BZ90)</f>
        <v/>
      </c>
      <c r="BAC95" s="20" t="str">
        <f>IF('لصق اكسل الفورمز'!CA90="","",'لصق اكسل الفورمز'!CA90)</f>
        <v/>
      </c>
      <c r="BAD95" s="20" t="str">
        <f>IF('لصق اكسل الفورمز'!CB90="","",'لصق اكسل الفورمز'!CB90)</f>
        <v/>
      </c>
      <c r="BAE95" s="20" t="str">
        <f>IF('لصق اكسل الفورمز'!CC90="","",'لصق اكسل الفورمز'!CC90)</f>
        <v/>
      </c>
      <c r="BAF95" s="20" t="str">
        <f>IF('لصق اكسل الفورمز'!CD90="","",'لصق اكسل الفورمز'!CD90)</f>
        <v/>
      </c>
      <c r="BAG95" s="20" t="str">
        <f>IF('لصق اكسل الفورمز'!CE90="","",'لصق اكسل الفورمز'!CE90)</f>
        <v/>
      </c>
      <c r="BAH95" s="20" t="str">
        <f>IF('لصق اكسل الفورمز'!CF90="","",'لصق اكسل الفورمز'!CF90)</f>
        <v/>
      </c>
      <c r="BAI95" s="20" t="str">
        <f>IF('لصق اكسل الفورمز'!CG90="","",'لصق اكسل الفورمز'!CG90)</f>
        <v/>
      </c>
      <c r="BAJ95" s="20" t="str">
        <f>IF('لصق اكسل الفورمز'!CH90="","",'لصق اكسل الفورمز'!CH90)</f>
        <v/>
      </c>
      <c r="BAK95" s="20" t="str">
        <f>IF('لصق اكسل الفورمز'!CI90="","",'لصق اكسل الفورمز'!CI90)</f>
        <v/>
      </c>
      <c r="BAL95" s="20" t="str">
        <f>IF('لصق اكسل الفورمز'!CJ90="","",'لصق اكسل الفورمز'!CJ90)</f>
        <v/>
      </c>
      <c r="BAM95" s="20" t="str">
        <f>IF('لصق اكسل الفورمز'!CK90="","",'لصق اكسل الفورمز'!CK90)</f>
        <v/>
      </c>
      <c r="BAN95" s="20" t="str">
        <f>IF('لصق اكسل الفورمز'!CL90="","",'لصق اكسل الفورمز'!CL90)</f>
        <v/>
      </c>
      <c r="BAO95" s="20" t="str">
        <f>IF('لصق اكسل الفورمز'!CM90="","",'لصق اكسل الفورمز'!CM90)</f>
        <v/>
      </c>
      <c r="BAP95" s="20" t="str">
        <f>IF('لصق اكسل الفورمز'!CN90="","",'لصق اكسل الفورمز'!CN90)</f>
        <v/>
      </c>
      <c r="BAQ95" s="20" t="str">
        <f>IF('لصق اكسل الفورمز'!CO90="","",'لصق اكسل الفورمز'!CO90)</f>
        <v/>
      </c>
      <c r="BAR95" s="20" t="str">
        <f>IF('لصق اكسل الفورمز'!CP90="","",'لصق اكسل الفورمز'!CP90)</f>
        <v/>
      </c>
      <c r="BAS95" s="20" t="str">
        <f>IF('لصق اكسل الفورمز'!CQ90="","",'لصق اكسل الفورمز'!CQ90)</f>
        <v/>
      </c>
      <c r="BAT95" s="20" t="str">
        <f>IF('لصق اكسل الفورمز'!CR90="","",'لصق اكسل الفورمز'!CR90)</f>
        <v/>
      </c>
      <c r="BAU95" s="20" t="str">
        <f>IF('لصق اكسل الفورمز'!CS90="","",'لصق اكسل الفورمز'!CS90)</f>
        <v/>
      </c>
      <c r="BAV95" s="20" t="str">
        <f>IF('لصق اكسل الفورمز'!CT90="","",'لصق اكسل الفورمز'!CT90)</f>
        <v/>
      </c>
      <c r="BAW95" s="20" t="str">
        <f>IF('لصق اكسل الفورمز'!CU90="","",'لصق اكسل الفورمز'!CU90)</f>
        <v/>
      </c>
      <c r="BAX95" s="20" t="str">
        <f>IF('لصق اكسل الفورمز'!CV90="","",'لصق اكسل الفورمز'!CV90)</f>
        <v/>
      </c>
      <c r="BAY95" s="20" t="str">
        <f>IF('لصق اكسل الفورمز'!CW90="","",'لصق اكسل الفورمز'!CW90)</f>
        <v/>
      </c>
      <c r="BAZ95" s="20" t="str">
        <f>IF('لصق اكسل الفورمز'!CX90="","",'لصق اكسل الفورمز'!CX90)</f>
        <v/>
      </c>
      <c r="BBA95" s="20" t="str">
        <f>IF('لصق اكسل الفورمز'!CY90="","",'لصق اكسل الفورمز'!CY90)</f>
        <v/>
      </c>
      <c r="BBB95" s="20" t="str">
        <f>IF('لصق اكسل الفورمز'!CZ90="","",'لصق اكسل الفورمز'!CZ90)</f>
        <v/>
      </c>
      <c r="BBC95" s="20" t="str">
        <f>IF('لصق اكسل الفورمز'!DA90="","",'لصق اكسل الفورمز'!DA90)</f>
        <v/>
      </c>
      <c r="BBD95" s="20" t="str">
        <f>IF('لصق اكسل الفورمز'!DB90="","",'لصق اكسل الفورمز'!DB90)</f>
        <v/>
      </c>
      <c r="BBE95" s="20" t="str">
        <f>IF('لصق اكسل الفورمز'!DC90="","",'لصق اكسل الفورمز'!DC90)</f>
        <v/>
      </c>
      <c r="BBF95" s="20" t="str">
        <f>IF('لصق اكسل الفورمز'!DD90="","",'لصق اكسل الفورمز'!DD90)</f>
        <v/>
      </c>
      <c r="BBG95" s="20" t="str">
        <f>IF('لصق اكسل الفورمز'!DE90="","",'لصق اكسل الفورمز'!DE90)</f>
        <v/>
      </c>
      <c r="BBH95" s="20" t="str">
        <f>IF('لصق اكسل الفورمز'!DF90="","",'لصق اكسل الفورمز'!DF90)</f>
        <v/>
      </c>
      <c r="BBI95" s="20" t="str">
        <f>IF('لصق اكسل الفورمز'!DG90="","",'لصق اكسل الفورمز'!DG90)</f>
        <v/>
      </c>
      <c r="BBJ95" s="20" t="str">
        <f>IF('لصق اكسل الفورمز'!DH90="","",'لصق اكسل الفورمز'!DH90)</f>
        <v/>
      </c>
      <c r="BBK95" s="20" t="str">
        <f>IF('لصق اكسل الفورمز'!DI90="","",'لصق اكسل الفورمز'!DI90)</f>
        <v/>
      </c>
      <c r="BBL95" s="20" t="str">
        <f>IF('لصق اكسل الفورمز'!DJ90="","",'لصق اكسل الفورمز'!DJ90)</f>
        <v/>
      </c>
      <c r="BBM95" s="20" t="str">
        <f>IF('لصق اكسل الفورمز'!DK90="","",'لصق اكسل الفورمز'!DK90)</f>
        <v/>
      </c>
      <c r="BBN95" s="20" t="str">
        <f>IF('لصق اكسل الفورمز'!DL90="","",'لصق اكسل الفورمز'!DL90)</f>
        <v/>
      </c>
      <c r="BBO95" s="20" t="str">
        <f>IF('لصق اكسل الفورمز'!DM90="","",'لصق اكسل الفورمز'!DM90)</f>
        <v/>
      </c>
      <c r="BCU95" s="20" t="str">
        <f t="shared" si="352"/>
        <v/>
      </c>
      <c r="BCV95" s="20" t="str">
        <f t="shared" si="353"/>
        <v/>
      </c>
      <c r="BCW95" s="20" t="str">
        <f t="shared" si="354"/>
        <v/>
      </c>
      <c r="BCX95" s="20" t="str">
        <f t="shared" si="355"/>
        <v/>
      </c>
      <c r="BCY95" s="20" t="str">
        <f t="shared" si="356"/>
        <v/>
      </c>
      <c r="BCZ95" s="20" t="str">
        <f t="shared" si="357"/>
        <v/>
      </c>
      <c r="BDA95" s="20" t="str">
        <f t="shared" si="358"/>
        <v/>
      </c>
      <c r="BDB95" s="20" t="str">
        <f t="shared" si="359"/>
        <v/>
      </c>
      <c r="BDC95" s="20" t="str">
        <f t="shared" si="360"/>
        <v/>
      </c>
      <c r="BDD95" s="20" t="str">
        <f t="shared" si="361"/>
        <v/>
      </c>
      <c r="BDE95" s="20" t="str">
        <f t="shared" si="362"/>
        <v/>
      </c>
      <c r="BDF95" s="20" t="str">
        <f t="shared" si="363"/>
        <v/>
      </c>
      <c r="BDG95" s="20" t="str">
        <f t="shared" si="364"/>
        <v/>
      </c>
      <c r="BDH95" s="20" t="str">
        <f t="shared" si="365"/>
        <v/>
      </c>
      <c r="BDI95" s="20" t="str">
        <f t="shared" si="366"/>
        <v/>
      </c>
      <c r="BDJ95" s="20" t="str">
        <f t="shared" si="367"/>
        <v/>
      </c>
      <c r="BDK95" s="20" t="str">
        <f t="shared" si="368"/>
        <v/>
      </c>
      <c r="BDL95" s="20" t="str">
        <f t="shared" si="369"/>
        <v/>
      </c>
      <c r="BDM95" s="20" t="str">
        <f t="shared" si="370"/>
        <v/>
      </c>
      <c r="BDN95" s="20" t="str">
        <f t="shared" si="371"/>
        <v/>
      </c>
      <c r="BDO95" s="20" t="str">
        <f t="shared" si="372"/>
        <v/>
      </c>
      <c r="BDP95" s="20" t="str">
        <f t="shared" si="373"/>
        <v/>
      </c>
      <c r="BDQ95" s="20" t="str">
        <f t="shared" si="374"/>
        <v/>
      </c>
      <c r="BDR95" s="20" t="str">
        <f t="shared" si="375"/>
        <v/>
      </c>
      <c r="BDS95" s="20" t="str">
        <f t="shared" si="376"/>
        <v/>
      </c>
      <c r="BDT95" s="20" t="str">
        <f t="shared" si="377"/>
        <v/>
      </c>
      <c r="BDU95" s="20" t="str">
        <f t="shared" si="378"/>
        <v/>
      </c>
      <c r="BDV95" s="20" t="str">
        <f t="shared" si="379"/>
        <v/>
      </c>
      <c r="BDW95" s="20" t="str">
        <f t="shared" si="380"/>
        <v/>
      </c>
      <c r="BDX95" s="20" t="str">
        <f t="shared" si="381"/>
        <v/>
      </c>
      <c r="BDY95" s="20" t="str">
        <f t="shared" si="382"/>
        <v/>
      </c>
      <c r="BDZ95" s="20" t="str">
        <f t="shared" si="383"/>
        <v/>
      </c>
      <c r="BEA95" s="20" t="str">
        <f t="shared" si="384"/>
        <v/>
      </c>
      <c r="BEB95" s="20" t="str">
        <f t="shared" si="385"/>
        <v/>
      </c>
      <c r="BEC95" s="20" t="str">
        <f t="shared" si="386"/>
        <v/>
      </c>
      <c r="BED95" s="20" t="str">
        <f t="shared" si="387"/>
        <v/>
      </c>
      <c r="BEE95" s="20" t="str">
        <f t="shared" si="388"/>
        <v/>
      </c>
      <c r="BEF95" s="20" t="str">
        <f t="shared" si="389"/>
        <v/>
      </c>
      <c r="BEG95" s="20" t="str">
        <f t="shared" si="390"/>
        <v/>
      </c>
      <c r="BEH95" s="20" t="str">
        <f t="shared" si="391"/>
        <v/>
      </c>
      <c r="BEI95" s="20" t="str">
        <f t="shared" si="392"/>
        <v/>
      </c>
      <c r="BEJ95" s="20" t="str">
        <f t="shared" si="393"/>
        <v/>
      </c>
      <c r="BEK95" s="20" t="str">
        <f t="shared" si="394"/>
        <v/>
      </c>
      <c r="BEL95" s="20" t="str">
        <f t="shared" si="395"/>
        <v/>
      </c>
      <c r="BEM95" s="20" t="str">
        <f t="shared" si="396"/>
        <v/>
      </c>
      <c r="BEN95" s="20" t="str">
        <f t="shared" si="397"/>
        <v/>
      </c>
      <c r="BEO95" s="20" t="str">
        <f t="shared" si="398"/>
        <v/>
      </c>
      <c r="BEP95" s="20" t="str">
        <f t="shared" si="399"/>
        <v/>
      </c>
      <c r="BEQ95" s="20" t="str">
        <f t="shared" si="400"/>
        <v/>
      </c>
      <c r="BER95" s="20" t="str">
        <f t="shared" si="401"/>
        <v/>
      </c>
      <c r="BES95" s="20" t="str">
        <f t="shared" si="402"/>
        <v/>
      </c>
      <c r="BET95" s="20" t="str">
        <f t="shared" si="403"/>
        <v/>
      </c>
      <c r="BEU95" s="20" t="str">
        <f t="shared" si="404"/>
        <v/>
      </c>
      <c r="BEV95" s="20" t="str">
        <f t="shared" si="405"/>
        <v/>
      </c>
      <c r="BEW95" s="20" t="str">
        <f t="shared" si="406"/>
        <v/>
      </c>
      <c r="BEX95" s="20" t="str">
        <f t="shared" si="407"/>
        <v/>
      </c>
      <c r="BEY95" s="20" t="str">
        <f t="shared" si="408"/>
        <v/>
      </c>
      <c r="BEZ95" s="20" t="str">
        <f t="shared" si="409"/>
        <v/>
      </c>
      <c r="BFA95" s="20" t="str">
        <f t="shared" si="410"/>
        <v/>
      </c>
      <c r="BFB95" s="20" t="str">
        <f t="shared" si="411"/>
        <v/>
      </c>
      <c r="BFC95" s="20" t="str">
        <f t="shared" si="412"/>
        <v/>
      </c>
      <c r="BFD95" s="20" t="str">
        <f t="shared" si="413"/>
        <v/>
      </c>
      <c r="BFE95" s="20" t="str">
        <f t="shared" si="414"/>
        <v/>
      </c>
      <c r="BFF95" s="20" t="str">
        <f t="shared" si="415"/>
        <v/>
      </c>
      <c r="BFG95" s="20" t="str">
        <f t="shared" si="416"/>
        <v/>
      </c>
      <c r="BFH95" s="20" t="str">
        <f t="shared" si="417"/>
        <v/>
      </c>
      <c r="BFI95" s="20" t="str">
        <f t="shared" si="418"/>
        <v/>
      </c>
      <c r="BFJ95" s="20" t="str">
        <f t="shared" si="419"/>
        <v/>
      </c>
      <c r="BFK95" s="20" t="str">
        <f t="shared" si="420"/>
        <v/>
      </c>
      <c r="BFL95" s="20" t="str">
        <f t="shared" si="421"/>
        <v/>
      </c>
      <c r="BFM95" s="20" t="str">
        <f t="shared" si="422"/>
        <v/>
      </c>
      <c r="BFN95" s="20" t="str">
        <f t="shared" si="423"/>
        <v/>
      </c>
      <c r="BFO95" s="20" t="str">
        <f t="shared" si="424"/>
        <v/>
      </c>
      <c r="BFP95" s="20" t="str">
        <f t="shared" si="425"/>
        <v/>
      </c>
      <c r="BFQ95" s="20" t="str">
        <f t="shared" si="426"/>
        <v/>
      </c>
      <c r="BFR95" s="20" t="str">
        <f t="shared" si="427"/>
        <v/>
      </c>
      <c r="BFS95" s="20" t="str">
        <f t="shared" si="428"/>
        <v/>
      </c>
      <c r="BFT95" s="20" t="str">
        <f t="shared" si="429"/>
        <v/>
      </c>
      <c r="BFU95" s="20" t="str">
        <f t="shared" si="430"/>
        <v/>
      </c>
      <c r="BFV95" s="20" t="str">
        <f t="shared" si="431"/>
        <v/>
      </c>
      <c r="BFW95" s="20" t="str">
        <f t="shared" si="432"/>
        <v/>
      </c>
      <c r="BFX95" s="20" t="str">
        <f t="shared" si="433"/>
        <v/>
      </c>
      <c r="BFY95" s="20" t="str">
        <f t="shared" si="434"/>
        <v/>
      </c>
      <c r="BFZ95" s="20" t="str">
        <f t="shared" si="435"/>
        <v/>
      </c>
      <c r="BGA95" s="20" t="str">
        <f t="shared" si="436"/>
        <v/>
      </c>
      <c r="BGB95" s="20" t="str">
        <f t="shared" si="437"/>
        <v/>
      </c>
      <c r="BGC95" s="20" t="str">
        <f t="shared" si="438"/>
        <v/>
      </c>
      <c r="BGD95" s="20" t="str">
        <f t="shared" si="439"/>
        <v/>
      </c>
      <c r="BGE95" s="20" t="str">
        <f t="shared" si="440"/>
        <v/>
      </c>
      <c r="BGF95" s="20" t="str">
        <f t="shared" si="441"/>
        <v/>
      </c>
      <c r="BGG95" s="20" t="str">
        <f t="shared" si="442"/>
        <v/>
      </c>
      <c r="BGH95" s="20" t="str">
        <f t="shared" si="443"/>
        <v/>
      </c>
      <c r="BGI95" s="20" t="str">
        <f t="shared" si="444"/>
        <v/>
      </c>
      <c r="BGJ95" s="20" t="str">
        <f t="shared" si="445"/>
        <v/>
      </c>
      <c r="BGK95" s="20" t="str">
        <f t="shared" si="446"/>
        <v/>
      </c>
      <c r="BGL95" s="20" t="str">
        <f t="shared" si="447"/>
        <v/>
      </c>
      <c r="BGM95" s="20" t="str">
        <f t="shared" si="448"/>
        <v/>
      </c>
      <c r="BGN95" s="20" t="str">
        <f t="shared" si="449"/>
        <v/>
      </c>
      <c r="BGO95" s="20" t="str">
        <f t="shared" si="450"/>
        <v/>
      </c>
      <c r="BGP95" s="20" t="str">
        <f t="shared" si="451"/>
        <v/>
      </c>
      <c r="BGQ95" s="20" t="str">
        <f t="shared" si="452"/>
        <v/>
      </c>
      <c r="BGR95" s="20" t="str">
        <f t="shared" si="453"/>
        <v/>
      </c>
      <c r="BGS95" s="20" t="str">
        <f t="shared" si="454"/>
        <v/>
      </c>
      <c r="BGT95" s="20" t="str">
        <f t="shared" si="455"/>
        <v/>
      </c>
      <c r="BGU95" s="20" t="str">
        <f t="shared" si="456"/>
        <v/>
      </c>
      <c r="BGV95" s="20" t="str">
        <f t="shared" si="457"/>
        <v/>
      </c>
      <c r="BGW95" s="20" t="str">
        <f t="shared" si="458"/>
        <v/>
      </c>
      <c r="BGX95" s="20" t="str">
        <f t="shared" si="459"/>
        <v/>
      </c>
      <c r="BGY95" s="20" t="str">
        <f t="shared" si="460"/>
        <v/>
      </c>
      <c r="BGZ95" s="20" t="str">
        <f t="shared" si="461"/>
        <v/>
      </c>
      <c r="BHA95" s="20" t="str">
        <f t="shared" si="462"/>
        <v/>
      </c>
      <c r="BHB95" s="20" t="str">
        <f t="shared" si="463"/>
        <v/>
      </c>
      <c r="BHC95" s="20" t="str">
        <f t="shared" si="464"/>
        <v/>
      </c>
      <c r="BHD95" s="20" t="str">
        <f t="shared" si="465"/>
        <v/>
      </c>
      <c r="BHE95" s="20" t="str">
        <f t="shared" si="466"/>
        <v/>
      </c>
      <c r="BHF95" s="20" t="str">
        <f t="shared" si="467"/>
        <v/>
      </c>
      <c r="BHG95" s="20" t="str">
        <f t="shared" si="468"/>
        <v/>
      </c>
      <c r="BHJ95" s="20" t="str">
        <f t="shared" si="469"/>
        <v/>
      </c>
      <c r="BHL95" s="20" t="str">
        <f t="shared" si="506"/>
        <v/>
      </c>
      <c r="BHM95" s="20" t="str">
        <f t="shared" si="506"/>
        <v/>
      </c>
      <c r="BHN95" s="20" t="str">
        <f t="shared" si="506"/>
        <v/>
      </c>
      <c r="BHO95" s="20" t="str">
        <f t="shared" si="506"/>
        <v/>
      </c>
      <c r="BHP95" s="20" t="str">
        <f t="shared" si="506"/>
        <v/>
      </c>
      <c r="BHQ95" s="20" t="str">
        <f t="shared" si="506"/>
        <v/>
      </c>
      <c r="BHR95" s="20" t="str">
        <f t="shared" si="506"/>
        <v/>
      </c>
      <c r="BHS95" s="20" t="str">
        <f t="shared" si="506"/>
        <v/>
      </c>
      <c r="BHT95" s="20" t="str">
        <f t="shared" si="506"/>
        <v/>
      </c>
      <c r="BHU95" s="20" t="str">
        <f t="shared" si="506"/>
        <v/>
      </c>
      <c r="BHV95" s="20" t="str">
        <f t="shared" si="506"/>
        <v/>
      </c>
      <c r="BHW95" s="20" t="str">
        <f t="shared" si="506"/>
        <v/>
      </c>
      <c r="BHX95" s="20" t="str">
        <f t="shared" si="506"/>
        <v/>
      </c>
      <c r="BHY95" s="20" t="str">
        <f t="shared" si="506"/>
        <v/>
      </c>
      <c r="BHZ95" s="20" t="str">
        <f t="shared" si="506"/>
        <v/>
      </c>
      <c r="BIA95" s="20" t="str">
        <f t="shared" si="506"/>
        <v/>
      </c>
      <c r="BIB95" s="20" t="str">
        <f t="shared" si="482"/>
        <v/>
      </c>
      <c r="BIC95" s="20" t="str">
        <f t="shared" si="482"/>
        <v/>
      </c>
      <c r="BID95" s="20" t="str">
        <f t="shared" si="482"/>
        <v/>
      </c>
      <c r="BIE95" s="20" t="str">
        <f t="shared" si="482"/>
        <v/>
      </c>
    </row>
    <row r="96" spans="1:104 1303:1591" ht="14.5">
      <c r="A96" s="523">
        <v>90</v>
      </c>
      <c r="B96" s="510" t="str">
        <f>IF('لصق اكسل الفورمز'!E91="","",'لصق اكسل الفورمز'!E91)</f>
        <v/>
      </c>
      <c r="C96" s="510" t="str">
        <f t="shared" si="316"/>
        <v/>
      </c>
      <c r="D96" s="510" t="str">
        <f t="shared" si="483"/>
        <v/>
      </c>
      <c r="E96" s="510" t="str">
        <f t="shared" si="484"/>
        <v/>
      </c>
      <c r="F96" s="510" t="str">
        <f t="shared" si="485"/>
        <v/>
      </c>
      <c r="G96" s="510" t="str">
        <f t="shared" si="486"/>
        <v/>
      </c>
      <c r="H96" s="510" t="str">
        <f t="shared" si="487"/>
        <v/>
      </c>
      <c r="I96" s="510" t="str">
        <f t="shared" si="488"/>
        <v/>
      </c>
      <c r="J96" s="510" t="str">
        <f t="shared" si="489"/>
        <v/>
      </c>
      <c r="K96" s="510" t="str">
        <f t="shared" si="490"/>
        <v/>
      </c>
      <c r="L96" s="510" t="str">
        <f t="shared" si="471"/>
        <v/>
      </c>
      <c r="M96" s="510" t="str">
        <f t="shared" si="472"/>
        <v/>
      </c>
      <c r="N96" s="510" t="str">
        <f t="shared" si="473"/>
        <v/>
      </c>
      <c r="O96" s="510" t="str">
        <f t="shared" si="474"/>
        <v/>
      </c>
      <c r="P96" s="510" t="str">
        <f t="shared" si="475"/>
        <v/>
      </c>
      <c r="Q96" s="510" t="str">
        <f t="shared" si="476"/>
        <v/>
      </c>
      <c r="R96" s="510" t="str">
        <f t="shared" si="477"/>
        <v/>
      </c>
      <c r="S96" s="510" t="str">
        <f t="shared" si="478"/>
        <v/>
      </c>
      <c r="T96" s="510" t="str">
        <f t="shared" si="479"/>
        <v/>
      </c>
      <c r="U96" s="510" t="str">
        <f t="shared" si="480"/>
        <v/>
      </c>
      <c r="V96" s="510" t="str">
        <f t="shared" si="481"/>
        <v/>
      </c>
      <c r="W96" s="527" t="str">
        <f t="shared" si="317"/>
        <v/>
      </c>
      <c r="X96" s="510" t="str">
        <f t="shared" si="318"/>
        <v/>
      </c>
      <c r="Y96" s="564" t="str">
        <f t="shared" si="319"/>
        <v/>
      </c>
      <c r="AL96" s="20">
        <f t="shared" si="320"/>
        <v>0</v>
      </c>
      <c r="AM96" s="20">
        <f t="shared" si="321"/>
        <v>0</v>
      </c>
      <c r="AO96" s="20" t="str">
        <f t="shared" si="322"/>
        <v/>
      </c>
      <c r="AQ96" s="20" t="str">
        <f t="shared" si="470"/>
        <v/>
      </c>
      <c r="AR96" s="20" t="str">
        <f t="shared" si="323"/>
        <v/>
      </c>
      <c r="AS96" s="20" t="str">
        <f t="shared" si="324"/>
        <v/>
      </c>
      <c r="AT96" s="20" t="str">
        <f t="shared" si="325"/>
        <v/>
      </c>
      <c r="AU96" s="20" t="str">
        <f t="shared" si="326"/>
        <v/>
      </c>
      <c r="AV96" s="20" t="str">
        <f t="shared" si="327"/>
        <v/>
      </c>
      <c r="AW96" s="20" t="str">
        <f t="shared" si="328"/>
        <v/>
      </c>
      <c r="AX96" s="20" t="str">
        <f t="shared" si="329"/>
        <v/>
      </c>
      <c r="AY96" s="20" t="str">
        <f t="shared" si="330"/>
        <v/>
      </c>
      <c r="AZ96" s="20" t="str">
        <f t="shared" si="331"/>
        <v/>
      </c>
      <c r="BA96" s="20" t="str">
        <f t="shared" si="332"/>
        <v/>
      </c>
      <c r="BB96" s="20" t="str">
        <f t="shared" si="333"/>
        <v/>
      </c>
      <c r="BC96" s="20" t="str">
        <f t="shared" si="334"/>
        <v/>
      </c>
      <c r="BD96" s="20" t="str">
        <f t="shared" si="335"/>
        <v/>
      </c>
      <c r="BE96" s="20" t="str">
        <f t="shared" si="336"/>
        <v/>
      </c>
      <c r="BF96" s="20" t="str">
        <f t="shared" si="337"/>
        <v/>
      </c>
      <c r="BG96" s="20" t="str">
        <f t="shared" si="338"/>
        <v/>
      </c>
      <c r="BH96" s="20" t="str">
        <f t="shared" si="339"/>
        <v/>
      </c>
      <c r="BI96" s="20" t="str">
        <f t="shared" si="340"/>
        <v/>
      </c>
      <c r="BJ96" s="20" t="str">
        <f t="shared" si="341"/>
        <v/>
      </c>
      <c r="BL96" s="38" t="e">
        <f t="shared" si="342"/>
        <v>#DIV/0!</v>
      </c>
      <c r="BM96" s="4">
        <f t="shared" si="343"/>
        <v>0</v>
      </c>
      <c r="BN96" s="4">
        <f t="shared" si="344"/>
        <v>0</v>
      </c>
      <c r="BO96" s="4">
        <f t="shared" si="345"/>
        <v>0</v>
      </c>
      <c r="BP96" s="173" t="str">
        <f t="shared" si="346"/>
        <v/>
      </c>
      <c r="BQ96" s="4">
        <f t="shared" si="347"/>
        <v>0</v>
      </c>
      <c r="BT96" s="268" t="str">
        <f t="shared" si="348"/>
        <v/>
      </c>
      <c r="BU96" s="268" t="str">
        <f t="shared" si="349"/>
        <v/>
      </c>
      <c r="BX96" s="20">
        <f t="shared" si="350"/>
        <v>1</v>
      </c>
      <c r="CG96" s="20" t="str">
        <f t="shared" si="351"/>
        <v/>
      </c>
      <c r="CH96" s="20" t="str">
        <f t="shared" si="507"/>
        <v/>
      </c>
      <c r="CI96" s="20" t="str">
        <f t="shared" si="508"/>
        <v/>
      </c>
      <c r="CJ96" s="20" t="str">
        <f t="shared" si="509"/>
        <v/>
      </c>
      <c r="CK96" s="20" t="str">
        <f t="shared" si="491"/>
        <v/>
      </c>
      <c r="CL96" s="20" t="str">
        <f t="shared" si="492"/>
        <v/>
      </c>
      <c r="CM96" s="20" t="str">
        <f t="shared" si="493"/>
        <v/>
      </c>
      <c r="CN96" s="20" t="str">
        <f t="shared" si="494"/>
        <v/>
      </c>
      <c r="CO96" s="20" t="str">
        <f t="shared" si="495"/>
        <v/>
      </c>
      <c r="CP96" s="20" t="str">
        <f t="shared" si="496"/>
        <v/>
      </c>
      <c r="CQ96" s="20" t="str">
        <f t="shared" si="497"/>
        <v/>
      </c>
      <c r="CR96" s="20" t="str">
        <f t="shared" si="498"/>
        <v/>
      </c>
      <c r="CS96" s="20" t="str">
        <f t="shared" si="499"/>
        <v/>
      </c>
      <c r="CT96" s="20" t="str">
        <f t="shared" si="500"/>
        <v/>
      </c>
      <c r="CU96" s="20" t="str">
        <f t="shared" si="501"/>
        <v/>
      </c>
      <c r="CV96" s="20" t="str">
        <f t="shared" si="502"/>
        <v/>
      </c>
      <c r="CW96" s="20" t="str">
        <f t="shared" si="503"/>
        <v/>
      </c>
      <c r="CX96" s="20" t="str">
        <f t="shared" si="504"/>
        <v/>
      </c>
      <c r="CY96" s="20" t="str">
        <f t="shared" si="505"/>
        <v/>
      </c>
      <c r="CZ96" s="20" t="str">
        <f t="shared" si="505"/>
        <v/>
      </c>
      <c r="AXC96" s="20" t="str">
        <f>IF('لصق اكسل الفورمز'!A91="","",'لصق اكسل الفورمز'!A91)</f>
        <v/>
      </c>
      <c r="AXD96" s="20" t="str">
        <f>IF('لصق اكسل الفورمز'!B91="","",'لصق اكسل الفورمز'!B91)</f>
        <v/>
      </c>
      <c r="AXE96" s="20" t="str">
        <f>IF('لصق اكسل الفورمز'!C91="","",'لصق اكسل الفورمز'!C91)</f>
        <v/>
      </c>
      <c r="AXF96" s="20" t="str">
        <f>IF('لصق اكسل الفورمز'!D91="","",'لصق اكسل الفورمز'!D91)</f>
        <v/>
      </c>
      <c r="AXG96" s="20" t="str">
        <f>IF('لصق اكسل الفورمز'!E91="","",'لصق اكسل الفورمز'!E91)</f>
        <v/>
      </c>
      <c r="AXH96" s="20" t="str">
        <f>IF('لصق اكسل الفورمز'!F91="","",'لصق اكسل الفورمز'!F91)</f>
        <v/>
      </c>
      <c r="AXI96" s="20" t="str">
        <f>IF('لصق اكسل الفورمز'!G91="","",'لصق اكسل الفورمز'!G91)</f>
        <v/>
      </c>
      <c r="AXJ96" s="20" t="str">
        <f>IF('لصق اكسل الفورمز'!H91="","",'لصق اكسل الفورمز'!H91)</f>
        <v/>
      </c>
      <c r="AXK96" s="20" t="str">
        <f>IF('لصق اكسل الفورمز'!I91="","",'لصق اكسل الفورمز'!I91)</f>
        <v/>
      </c>
      <c r="AXL96" s="20" t="str">
        <f>IF('لصق اكسل الفورمز'!J91="","",'لصق اكسل الفورمز'!J91)</f>
        <v/>
      </c>
      <c r="AXM96" s="20" t="str">
        <f>IF('لصق اكسل الفورمز'!K91="","",'لصق اكسل الفورمز'!K91)</f>
        <v/>
      </c>
      <c r="AXN96" s="20" t="str">
        <f>IF('لصق اكسل الفورمز'!L91="","",'لصق اكسل الفورمز'!L91)</f>
        <v/>
      </c>
      <c r="AXO96" s="20" t="str">
        <f>IF('لصق اكسل الفورمز'!M91="","",'لصق اكسل الفورمز'!M91)</f>
        <v/>
      </c>
      <c r="AXP96" s="20" t="str">
        <f>IF('لصق اكسل الفورمز'!N91="","",'لصق اكسل الفورمز'!N91)</f>
        <v/>
      </c>
      <c r="AXQ96" s="20" t="str">
        <f>IF('لصق اكسل الفورمز'!O91="","",'لصق اكسل الفورمز'!O91)</f>
        <v/>
      </c>
      <c r="AXR96" s="20" t="str">
        <f>IF('لصق اكسل الفورمز'!P91="","",'لصق اكسل الفورمز'!P91)</f>
        <v/>
      </c>
      <c r="AXS96" s="20" t="str">
        <f>IF('لصق اكسل الفورمز'!Q91="","",'لصق اكسل الفورمز'!Q91)</f>
        <v/>
      </c>
      <c r="AXT96" s="20" t="str">
        <f>IF('لصق اكسل الفورمز'!R91="","",'لصق اكسل الفورمز'!R91)</f>
        <v/>
      </c>
      <c r="AXU96" s="20" t="str">
        <f>IF('لصق اكسل الفورمز'!S91="","",'لصق اكسل الفورمز'!S91)</f>
        <v/>
      </c>
      <c r="AXV96" s="20" t="str">
        <f>IF('لصق اكسل الفورمز'!T91="","",'لصق اكسل الفورمز'!T91)</f>
        <v/>
      </c>
      <c r="AXW96" s="20" t="str">
        <f>IF('لصق اكسل الفورمز'!U91="","",'لصق اكسل الفورمز'!U91)</f>
        <v/>
      </c>
      <c r="AXX96" s="20" t="str">
        <f>IF('لصق اكسل الفورمز'!V91="","",'لصق اكسل الفورمز'!V91)</f>
        <v/>
      </c>
      <c r="AXY96" s="20" t="str">
        <f>IF('لصق اكسل الفورمز'!W91="","",'لصق اكسل الفورمز'!W91)</f>
        <v/>
      </c>
      <c r="AXZ96" s="20" t="str">
        <f>IF('لصق اكسل الفورمز'!X91="","",'لصق اكسل الفورمز'!X91)</f>
        <v/>
      </c>
      <c r="AYA96" s="20" t="str">
        <f>IF('لصق اكسل الفورمز'!Y91="","",'لصق اكسل الفورمز'!Y91)</f>
        <v/>
      </c>
      <c r="AYB96" s="20" t="str">
        <f>IF('لصق اكسل الفورمز'!Z91="","",'لصق اكسل الفورمز'!Z91)</f>
        <v/>
      </c>
      <c r="AYC96" s="20" t="str">
        <f>IF('لصق اكسل الفورمز'!AA91="","",'لصق اكسل الفورمز'!AA91)</f>
        <v/>
      </c>
      <c r="AYD96" s="20" t="str">
        <f>IF('لصق اكسل الفورمز'!AB91="","",'لصق اكسل الفورمز'!AB91)</f>
        <v/>
      </c>
      <c r="AYE96" s="20" t="str">
        <f>IF('لصق اكسل الفورمز'!AC91="","",'لصق اكسل الفورمز'!AC91)</f>
        <v/>
      </c>
      <c r="AYF96" s="20" t="str">
        <f>IF('لصق اكسل الفورمز'!AD91="","",'لصق اكسل الفورمز'!AD91)</f>
        <v/>
      </c>
      <c r="AYG96" s="20" t="str">
        <f>IF('لصق اكسل الفورمز'!AE91="","",'لصق اكسل الفورمز'!AE91)</f>
        <v/>
      </c>
      <c r="AYH96" s="20" t="str">
        <f>IF('لصق اكسل الفورمز'!AF91="","",'لصق اكسل الفورمز'!AF91)</f>
        <v/>
      </c>
      <c r="AYI96" s="20" t="str">
        <f>IF('لصق اكسل الفورمز'!AG91="","",'لصق اكسل الفورمز'!AG91)</f>
        <v/>
      </c>
      <c r="AYJ96" s="20" t="str">
        <f>IF('لصق اكسل الفورمز'!AH91="","",'لصق اكسل الفورمز'!AH91)</f>
        <v/>
      </c>
      <c r="AYK96" s="20" t="str">
        <f>IF('لصق اكسل الفورمز'!AI91="","",'لصق اكسل الفورمز'!AI91)</f>
        <v/>
      </c>
      <c r="AYL96" s="20" t="str">
        <f>IF('لصق اكسل الفورمز'!AJ91="","",'لصق اكسل الفورمز'!AJ91)</f>
        <v/>
      </c>
      <c r="AYM96" s="20" t="str">
        <f>IF('لصق اكسل الفورمز'!AK91="","",'لصق اكسل الفورمز'!AK91)</f>
        <v/>
      </c>
      <c r="AYN96" s="20" t="str">
        <f>IF('لصق اكسل الفورمز'!AL91="","",'لصق اكسل الفورمز'!AL91)</f>
        <v/>
      </c>
      <c r="AYO96" s="20" t="str">
        <f>IF('لصق اكسل الفورمز'!AM91="","",'لصق اكسل الفورمز'!AM91)</f>
        <v/>
      </c>
      <c r="AYP96" s="20" t="str">
        <f>IF('لصق اكسل الفورمز'!AN91="","",'لصق اكسل الفورمز'!AN91)</f>
        <v/>
      </c>
      <c r="AYQ96" s="20" t="str">
        <f>IF('لصق اكسل الفورمز'!AO91="","",'لصق اكسل الفورمز'!AO91)</f>
        <v/>
      </c>
      <c r="AYR96" s="20" t="str">
        <f>IF('لصق اكسل الفورمز'!AP91="","",'لصق اكسل الفورمز'!AP91)</f>
        <v/>
      </c>
      <c r="AYS96" s="20" t="str">
        <f>IF('لصق اكسل الفورمز'!AQ91="","",'لصق اكسل الفورمز'!AQ91)</f>
        <v/>
      </c>
      <c r="AYT96" s="20" t="str">
        <f>IF('لصق اكسل الفورمز'!AR91="","",'لصق اكسل الفورمز'!AR91)</f>
        <v/>
      </c>
      <c r="AYU96" s="20" t="str">
        <f>IF('لصق اكسل الفورمز'!AS91="","",'لصق اكسل الفورمز'!AS91)</f>
        <v/>
      </c>
      <c r="AYV96" s="20" t="str">
        <f>IF('لصق اكسل الفورمز'!AT91="","",'لصق اكسل الفورمز'!AT91)</f>
        <v/>
      </c>
      <c r="AYW96" s="20" t="str">
        <f>IF('لصق اكسل الفورمز'!AU91="","",'لصق اكسل الفورمز'!AU91)</f>
        <v/>
      </c>
      <c r="AYX96" s="20" t="str">
        <f>IF('لصق اكسل الفورمز'!AV91="","",'لصق اكسل الفورمز'!AV91)</f>
        <v/>
      </c>
      <c r="AYY96" s="20" t="str">
        <f>IF('لصق اكسل الفورمز'!AW91="","",'لصق اكسل الفورمز'!AW91)</f>
        <v/>
      </c>
      <c r="AYZ96" s="20" t="str">
        <f>IF('لصق اكسل الفورمز'!AX91="","",'لصق اكسل الفورمز'!AX91)</f>
        <v/>
      </c>
      <c r="AZA96" s="20" t="str">
        <f>IF('لصق اكسل الفورمز'!AY91="","",'لصق اكسل الفورمز'!AY91)</f>
        <v/>
      </c>
      <c r="AZB96" s="20" t="str">
        <f>IF('لصق اكسل الفورمز'!AZ91="","",'لصق اكسل الفورمز'!AZ91)</f>
        <v/>
      </c>
      <c r="AZC96" s="20" t="str">
        <f>IF('لصق اكسل الفورمز'!BA91="","",'لصق اكسل الفورمز'!BA91)</f>
        <v/>
      </c>
      <c r="AZD96" s="20" t="str">
        <f>IF('لصق اكسل الفورمز'!BB91="","",'لصق اكسل الفورمز'!BB91)</f>
        <v/>
      </c>
      <c r="AZE96" s="20" t="str">
        <f>IF('لصق اكسل الفورمز'!BC91="","",'لصق اكسل الفورمز'!BC91)</f>
        <v/>
      </c>
      <c r="AZF96" s="20" t="str">
        <f>IF('لصق اكسل الفورمز'!BD91="","",'لصق اكسل الفورمز'!BD91)</f>
        <v/>
      </c>
      <c r="AZG96" s="20" t="str">
        <f>IF('لصق اكسل الفورمز'!BE91="","",'لصق اكسل الفورمز'!BE91)</f>
        <v/>
      </c>
      <c r="AZH96" s="20" t="str">
        <f>IF('لصق اكسل الفورمز'!BF91="","",'لصق اكسل الفورمز'!BF91)</f>
        <v/>
      </c>
      <c r="AZI96" s="20" t="str">
        <f>IF('لصق اكسل الفورمز'!BG91="","",'لصق اكسل الفورمز'!BG91)</f>
        <v/>
      </c>
      <c r="AZJ96" s="20" t="str">
        <f>IF('لصق اكسل الفورمز'!BH91="","",'لصق اكسل الفورمز'!BH91)</f>
        <v/>
      </c>
      <c r="AZK96" s="20" t="str">
        <f>IF('لصق اكسل الفورمز'!BI91="","",'لصق اكسل الفورمز'!BI91)</f>
        <v/>
      </c>
      <c r="AZL96" s="20" t="str">
        <f>IF('لصق اكسل الفورمز'!BJ91="","",'لصق اكسل الفورمز'!BJ91)</f>
        <v/>
      </c>
      <c r="AZM96" s="20" t="str">
        <f>IF('لصق اكسل الفورمز'!BK91="","",'لصق اكسل الفورمز'!BK91)</f>
        <v/>
      </c>
      <c r="AZN96" s="20" t="str">
        <f>IF('لصق اكسل الفورمز'!BL91="","",'لصق اكسل الفورمز'!BL91)</f>
        <v/>
      </c>
      <c r="AZO96" s="20" t="str">
        <f>IF('لصق اكسل الفورمز'!BM91="","",'لصق اكسل الفورمز'!BM91)</f>
        <v/>
      </c>
      <c r="AZP96" s="20" t="str">
        <f>IF('لصق اكسل الفورمز'!BN91="","",'لصق اكسل الفورمز'!BN91)</f>
        <v/>
      </c>
      <c r="AZQ96" s="20" t="str">
        <f>IF('لصق اكسل الفورمز'!BO91="","",'لصق اكسل الفورمز'!BO91)</f>
        <v/>
      </c>
      <c r="AZR96" s="20" t="str">
        <f>IF('لصق اكسل الفورمز'!BP91="","",'لصق اكسل الفورمز'!BP91)</f>
        <v/>
      </c>
      <c r="AZS96" s="20" t="str">
        <f>IF('لصق اكسل الفورمز'!BQ91="","",'لصق اكسل الفورمز'!BQ91)</f>
        <v/>
      </c>
      <c r="AZT96" s="20" t="str">
        <f>IF('لصق اكسل الفورمز'!BR91="","",'لصق اكسل الفورمز'!BR91)</f>
        <v/>
      </c>
      <c r="AZU96" s="20" t="str">
        <f>IF('لصق اكسل الفورمز'!BS91="","",'لصق اكسل الفورمز'!BS91)</f>
        <v/>
      </c>
      <c r="AZV96" s="20" t="str">
        <f>IF('لصق اكسل الفورمز'!BT91="","",'لصق اكسل الفورمز'!BT91)</f>
        <v/>
      </c>
      <c r="AZW96" s="20" t="str">
        <f>IF('لصق اكسل الفورمز'!BU91="","",'لصق اكسل الفورمز'!BU91)</f>
        <v/>
      </c>
      <c r="AZX96" s="20" t="str">
        <f>IF('لصق اكسل الفورمز'!BV91="","",'لصق اكسل الفورمز'!BV91)</f>
        <v/>
      </c>
      <c r="AZY96" s="20" t="str">
        <f>IF('لصق اكسل الفورمز'!BW91="","",'لصق اكسل الفورمز'!BW91)</f>
        <v/>
      </c>
      <c r="AZZ96" s="20" t="str">
        <f>IF('لصق اكسل الفورمز'!BX91="","",'لصق اكسل الفورمز'!BX91)</f>
        <v/>
      </c>
      <c r="BAA96" s="20" t="str">
        <f>IF('لصق اكسل الفورمز'!BY91="","",'لصق اكسل الفورمز'!BY91)</f>
        <v/>
      </c>
      <c r="BAB96" s="20" t="str">
        <f>IF('لصق اكسل الفورمز'!BZ91="","",'لصق اكسل الفورمز'!BZ91)</f>
        <v/>
      </c>
      <c r="BAC96" s="20" t="str">
        <f>IF('لصق اكسل الفورمز'!CA91="","",'لصق اكسل الفورمز'!CA91)</f>
        <v/>
      </c>
      <c r="BAD96" s="20" t="str">
        <f>IF('لصق اكسل الفورمز'!CB91="","",'لصق اكسل الفورمز'!CB91)</f>
        <v/>
      </c>
      <c r="BAE96" s="20" t="str">
        <f>IF('لصق اكسل الفورمز'!CC91="","",'لصق اكسل الفورمز'!CC91)</f>
        <v/>
      </c>
      <c r="BAF96" s="20" t="str">
        <f>IF('لصق اكسل الفورمز'!CD91="","",'لصق اكسل الفورمز'!CD91)</f>
        <v/>
      </c>
      <c r="BAG96" s="20" t="str">
        <f>IF('لصق اكسل الفورمز'!CE91="","",'لصق اكسل الفورمز'!CE91)</f>
        <v/>
      </c>
      <c r="BAH96" s="20" t="str">
        <f>IF('لصق اكسل الفورمز'!CF91="","",'لصق اكسل الفورمز'!CF91)</f>
        <v/>
      </c>
      <c r="BAI96" s="20" t="str">
        <f>IF('لصق اكسل الفورمز'!CG91="","",'لصق اكسل الفورمز'!CG91)</f>
        <v/>
      </c>
      <c r="BAJ96" s="20" t="str">
        <f>IF('لصق اكسل الفورمز'!CH91="","",'لصق اكسل الفورمز'!CH91)</f>
        <v/>
      </c>
      <c r="BAK96" s="20" t="str">
        <f>IF('لصق اكسل الفورمز'!CI91="","",'لصق اكسل الفورمز'!CI91)</f>
        <v/>
      </c>
      <c r="BAL96" s="20" t="str">
        <f>IF('لصق اكسل الفورمز'!CJ91="","",'لصق اكسل الفورمز'!CJ91)</f>
        <v/>
      </c>
      <c r="BAM96" s="20" t="str">
        <f>IF('لصق اكسل الفورمز'!CK91="","",'لصق اكسل الفورمز'!CK91)</f>
        <v/>
      </c>
      <c r="BAN96" s="20" t="str">
        <f>IF('لصق اكسل الفورمز'!CL91="","",'لصق اكسل الفورمز'!CL91)</f>
        <v/>
      </c>
      <c r="BAO96" s="20" t="str">
        <f>IF('لصق اكسل الفورمز'!CM91="","",'لصق اكسل الفورمز'!CM91)</f>
        <v/>
      </c>
      <c r="BAP96" s="20" t="str">
        <f>IF('لصق اكسل الفورمز'!CN91="","",'لصق اكسل الفورمز'!CN91)</f>
        <v/>
      </c>
      <c r="BAQ96" s="20" t="str">
        <f>IF('لصق اكسل الفورمز'!CO91="","",'لصق اكسل الفورمز'!CO91)</f>
        <v/>
      </c>
      <c r="BAR96" s="20" t="str">
        <f>IF('لصق اكسل الفورمز'!CP91="","",'لصق اكسل الفورمز'!CP91)</f>
        <v/>
      </c>
      <c r="BAS96" s="20" t="str">
        <f>IF('لصق اكسل الفورمز'!CQ91="","",'لصق اكسل الفورمز'!CQ91)</f>
        <v/>
      </c>
      <c r="BAT96" s="20" t="str">
        <f>IF('لصق اكسل الفورمز'!CR91="","",'لصق اكسل الفورمز'!CR91)</f>
        <v/>
      </c>
      <c r="BAU96" s="20" t="str">
        <f>IF('لصق اكسل الفورمز'!CS91="","",'لصق اكسل الفورمز'!CS91)</f>
        <v/>
      </c>
      <c r="BAV96" s="20" t="str">
        <f>IF('لصق اكسل الفورمز'!CT91="","",'لصق اكسل الفورمز'!CT91)</f>
        <v/>
      </c>
      <c r="BAW96" s="20" t="str">
        <f>IF('لصق اكسل الفورمز'!CU91="","",'لصق اكسل الفورمز'!CU91)</f>
        <v/>
      </c>
      <c r="BAX96" s="20" t="str">
        <f>IF('لصق اكسل الفورمز'!CV91="","",'لصق اكسل الفورمز'!CV91)</f>
        <v/>
      </c>
      <c r="BAY96" s="20" t="str">
        <f>IF('لصق اكسل الفورمز'!CW91="","",'لصق اكسل الفورمز'!CW91)</f>
        <v/>
      </c>
      <c r="BAZ96" s="20" t="str">
        <f>IF('لصق اكسل الفورمز'!CX91="","",'لصق اكسل الفورمز'!CX91)</f>
        <v/>
      </c>
      <c r="BBA96" s="20" t="str">
        <f>IF('لصق اكسل الفورمز'!CY91="","",'لصق اكسل الفورمز'!CY91)</f>
        <v/>
      </c>
      <c r="BBB96" s="20" t="str">
        <f>IF('لصق اكسل الفورمز'!CZ91="","",'لصق اكسل الفورمز'!CZ91)</f>
        <v/>
      </c>
      <c r="BBC96" s="20" t="str">
        <f>IF('لصق اكسل الفورمز'!DA91="","",'لصق اكسل الفورمز'!DA91)</f>
        <v/>
      </c>
      <c r="BBD96" s="20" t="str">
        <f>IF('لصق اكسل الفورمز'!DB91="","",'لصق اكسل الفورمز'!DB91)</f>
        <v/>
      </c>
      <c r="BBE96" s="20" t="str">
        <f>IF('لصق اكسل الفورمز'!DC91="","",'لصق اكسل الفورمز'!DC91)</f>
        <v/>
      </c>
      <c r="BBF96" s="20" t="str">
        <f>IF('لصق اكسل الفورمز'!DD91="","",'لصق اكسل الفورمز'!DD91)</f>
        <v/>
      </c>
      <c r="BBG96" s="20" t="str">
        <f>IF('لصق اكسل الفورمز'!DE91="","",'لصق اكسل الفورمز'!DE91)</f>
        <v/>
      </c>
      <c r="BBH96" s="20" t="str">
        <f>IF('لصق اكسل الفورمز'!DF91="","",'لصق اكسل الفورمز'!DF91)</f>
        <v/>
      </c>
      <c r="BBI96" s="20" t="str">
        <f>IF('لصق اكسل الفورمز'!DG91="","",'لصق اكسل الفورمز'!DG91)</f>
        <v/>
      </c>
      <c r="BBJ96" s="20" t="str">
        <f>IF('لصق اكسل الفورمز'!DH91="","",'لصق اكسل الفورمز'!DH91)</f>
        <v/>
      </c>
      <c r="BBK96" s="20" t="str">
        <f>IF('لصق اكسل الفورمز'!DI91="","",'لصق اكسل الفورمز'!DI91)</f>
        <v/>
      </c>
      <c r="BBL96" s="20" t="str">
        <f>IF('لصق اكسل الفورمز'!DJ91="","",'لصق اكسل الفورمز'!DJ91)</f>
        <v/>
      </c>
      <c r="BBM96" s="20" t="str">
        <f>IF('لصق اكسل الفورمز'!DK91="","",'لصق اكسل الفورمز'!DK91)</f>
        <v/>
      </c>
      <c r="BBN96" s="20" t="str">
        <f>IF('لصق اكسل الفورمز'!DL91="","",'لصق اكسل الفورمز'!DL91)</f>
        <v/>
      </c>
      <c r="BBO96" s="20" t="str">
        <f>IF('لصق اكسل الفورمز'!DM91="","",'لصق اكسل الفورمز'!DM91)</f>
        <v/>
      </c>
      <c r="BCU96" s="20" t="str">
        <f t="shared" si="352"/>
        <v/>
      </c>
      <c r="BCV96" s="20" t="str">
        <f t="shared" si="353"/>
        <v/>
      </c>
      <c r="BCW96" s="20" t="str">
        <f t="shared" si="354"/>
        <v/>
      </c>
      <c r="BCX96" s="20" t="str">
        <f t="shared" si="355"/>
        <v/>
      </c>
      <c r="BCY96" s="20" t="str">
        <f t="shared" si="356"/>
        <v/>
      </c>
      <c r="BCZ96" s="20" t="str">
        <f t="shared" si="357"/>
        <v/>
      </c>
      <c r="BDA96" s="20" t="str">
        <f t="shared" si="358"/>
        <v/>
      </c>
      <c r="BDB96" s="20" t="str">
        <f t="shared" si="359"/>
        <v/>
      </c>
      <c r="BDC96" s="20" t="str">
        <f t="shared" si="360"/>
        <v/>
      </c>
      <c r="BDD96" s="20" t="str">
        <f t="shared" si="361"/>
        <v/>
      </c>
      <c r="BDE96" s="20" t="str">
        <f t="shared" si="362"/>
        <v/>
      </c>
      <c r="BDF96" s="20" t="str">
        <f t="shared" si="363"/>
        <v/>
      </c>
      <c r="BDG96" s="20" t="str">
        <f t="shared" si="364"/>
        <v/>
      </c>
      <c r="BDH96" s="20" t="str">
        <f t="shared" si="365"/>
        <v/>
      </c>
      <c r="BDI96" s="20" t="str">
        <f t="shared" si="366"/>
        <v/>
      </c>
      <c r="BDJ96" s="20" t="str">
        <f t="shared" si="367"/>
        <v/>
      </c>
      <c r="BDK96" s="20" t="str">
        <f t="shared" si="368"/>
        <v/>
      </c>
      <c r="BDL96" s="20" t="str">
        <f t="shared" si="369"/>
        <v/>
      </c>
      <c r="BDM96" s="20" t="str">
        <f t="shared" si="370"/>
        <v/>
      </c>
      <c r="BDN96" s="20" t="str">
        <f t="shared" si="371"/>
        <v/>
      </c>
      <c r="BDO96" s="20" t="str">
        <f t="shared" si="372"/>
        <v/>
      </c>
      <c r="BDP96" s="20" t="str">
        <f t="shared" si="373"/>
        <v/>
      </c>
      <c r="BDQ96" s="20" t="str">
        <f t="shared" si="374"/>
        <v/>
      </c>
      <c r="BDR96" s="20" t="str">
        <f t="shared" si="375"/>
        <v/>
      </c>
      <c r="BDS96" s="20" t="str">
        <f t="shared" si="376"/>
        <v/>
      </c>
      <c r="BDT96" s="20" t="str">
        <f t="shared" si="377"/>
        <v/>
      </c>
      <c r="BDU96" s="20" t="str">
        <f t="shared" si="378"/>
        <v/>
      </c>
      <c r="BDV96" s="20" t="str">
        <f t="shared" si="379"/>
        <v/>
      </c>
      <c r="BDW96" s="20" t="str">
        <f t="shared" si="380"/>
        <v/>
      </c>
      <c r="BDX96" s="20" t="str">
        <f t="shared" si="381"/>
        <v/>
      </c>
      <c r="BDY96" s="20" t="str">
        <f t="shared" si="382"/>
        <v/>
      </c>
      <c r="BDZ96" s="20" t="str">
        <f t="shared" si="383"/>
        <v/>
      </c>
      <c r="BEA96" s="20" t="str">
        <f t="shared" si="384"/>
        <v/>
      </c>
      <c r="BEB96" s="20" t="str">
        <f t="shared" si="385"/>
        <v/>
      </c>
      <c r="BEC96" s="20" t="str">
        <f t="shared" si="386"/>
        <v/>
      </c>
      <c r="BED96" s="20" t="str">
        <f t="shared" si="387"/>
        <v/>
      </c>
      <c r="BEE96" s="20" t="str">
        <f t="shared" si="388"/>
        <v/>
      </c>
      <c r="BEF96" s="20" t="str">
        <f t="shared" si="389"/>
        <v/>
      </c>
      <c r="BEG96" s="20" t="str">
        <f t="shared" si="390"/>
        <v/>
      </c>
      <c r="BEH96" s="20" t="str">
        <f t="shared" si="391"/>
        <v/>
      </c>
      <c r="BEI96" s="20" t="str">
        <f t="shared" si="392"/>
        <v/>
      </c>
      <c r="BEJ96" s="20" t="str">
        <f t="shared" si="393"/>
        <v/>
      </c>
      <c r="BEK96" s="20" t="str">
        <f t="shared" si="394"/>
        <v/>
      </c>
      <c r="BEL96" s="20" t="str">
        <f t="shared" si="395"/>
        <v/>
      </c>
      <c r="BEM96" s="20" t="str">
        <f t="shared" si="396"/>
        <v/>
      </c>
      <c r="BEN96" s="20" t="str">
        <f t="shared" si="397"/>
        <v/>
      </c>
      <c r="BEO96" s="20" t="str">
        <f t="shared" si="398"/>
        <v/>
      </c>
      <c r="BEP96" s="20" t="str">
        <f t="shared" si="399"/>
        <v/>
      </c>
      <c r="BEQ96" s="20" t="str">
        <f t="shared" si="400"/>
        <v/>
      </c>
      <c r="BER96" s="20" t="str">
        <f t="shared" si="401"/>
        <v/>
      </c>
      <c r="BES96" s="20" t="str">
        <f t="shared" si="402"/>
        <v/>
      </c>
      <c r="BET96" s="20" t="str">
        <f t="shared" si="403"/>
        <v/>
      </c>
      <c r="BEU96" s="20" t="str">
        <f t="shared" si="404"/>
        <v/>
      </c>
      <c r="BEV96" s="20" t="str">
        <f t="shared" si="405"/>
        <v/>
      </c>
      <c r="BEW96" s="20" t="str">
        <f t="shared" si="406"/>
        <v/>
      </c>
      <c r="BEX96" s="20" t="str">
        <f t="shared" si="407"/>
        <v/>
      </c>
      <c r="BEY96" s="20" t="str">
        <f t="shared" si="408"/>
        <v/>
      </c>
      <c r="BEZ96" s="20" t="str">
        <f t="shared" si="409"/>
        <v/>
      </c>
      <c r="BFA96" s="20" t="str">
        <f t="shared" si="410"/>
        <v/>
      </c>
      <c r="BFB96" s="20" t="str">
        <f t="shared" si="411"/>
        <v/>
      </c>
      <c r="BFC96" s="20" t="str">
        <f t="shared" si="412"/>
        <v/>
      </c>
      <c r="BFD96" s="20" t="str">
        <f t="shared" si="413"/>
        <v/>
      </c>
      <c r="BFE96" s="20" t="str">
        <f t="shared" si="414"/>
        <v/>
      </c>
      <c r="BFF96" s="20" t="str">
        <f t="shared" si="415"/>
        <v/>
      </c>
      <c r="BFG96" s="20" t="str">
        <f t="shared" si="416"/>
        <v/>
      </c>
      <c r="BFH96" s="20" t="str">
        <f t="shared" si="417"/>
        <v/>
      </c>
      <c r="BFI96" s="20" t="str">
        <f t="shared" si="418"/>
        <v/>
      </c>
      <c r="BFJ96" s="20" t="str">
        <f t="shared" si="419"/>
        <v/>
      </c>
      <c r="BFK96" s="20" t="str">
        <f t="shared" si="420"/>
        <v/>
      </c>
      <c r="BFL96" s="20" t="str">
        <f t="shared" si="421"/>
        <v/>
      </c>
      <c r="BFM96" s="20" t="str">
        <f t="shared" si="422"/>
        <v/>
      </c>
      <c r="BFN96" s="20" t="str">
        <f t="shared" si="423"/>
        <v/>
      </c>
      <c r="BFO96" s="20" t="str">
        <f t="shared" si="424"/>
        <v/>
      </c>
      <c r="BFP96" s="20" t="str">
        <f t="shared" si="425"/>
        <v/>
      </c>
      <c r="BFQ96" s="20" t="str">
        <f t="shared" si="426"/>
        <v/>
      </c>
      <c r="BFR96" s="20" t="str">
        <f t="shared" si="427"/>
        <v/>
      </c>
      <c r="BFS96" s="20" t="str">
        <f t="shared" si="428"/>
        <v/>
      </c>
      <c r="BFT96" s="20" t="str">
        <f t="shared" si="429"/>
        <v/>
      </c>
      <c r="BFU96" s="20" t="str">
        <f t="shared" si="430"/>
        <v/>
      </c>
      <c r="BFV96" s="20" t="str">
        <f t="shared" si="431"/>
        <v/>
      </c>
      <c r="BFW96" s="20" t="str">
        <f t="shared" si="432"/>
        <v/>
      </c>
      <c r="BFX96" s="20" t="str">
        <f t="shared" si="433"/>
        <v/>
      </c>
      <c r="BFY96" s="20" t="str">
        <f t="shared" si="434"/>
        <v/>
      </c>
      <c r="BFZ96" s="20" t="str">
        <f t="shared" si="435"/>
        <v/>
      </c>
      <c r="BGA96" s="20" t="str">
        <f t="shared" si="436"/>
        <v/>
      </c>
      <c r="BGB96" s="20" t="str">
        <f t="shared" si="437"/>
        <v/>
      </c>
      <c r="BGC96" s="20" t="str">
        <f t="shared" si="438"/>
        <v/>
      </c>
      <c r="BGD96" s="20" t="str">
        <f t="shared" si="439"/>
        <v/>
      </c>
      <c r="BGE96" s="20" t="str">
        <f t="shared" si="440"/>
        <v/>
      </c>
      <c r="BGF96" s="20" t="str">
        <f t="shared" si="441"/>
        <v/>
      </c>
      <c r="BGG96" s="20" t="str">
        <f t="shared" si="442"/>
        <v/>
      </c>
      <c r="BGH96" s="20" t="str">
        <f t="shared" si="443"/>
        <v/>
      </c>
      <c r="BGI96" s="20" t="str">
        <f t="shared" si="444"/>
        <v/>
      </c>
      <c r="BGJ96" s="20" t="str">
        <f t="shared" si="445"/>
        <v/>
      </c>
      <c r="BGK96" s="20" t="str">
        <f t="shared" si="446"/>
        <v/>
      </c>
      <c r="BGL96" s="20" t="str">
        <f t="shared" si="447"/>
        <v/>
      </c>
      <c r="BGM96" s="20" t="str">
        <f t="shared" si="448"/>
        <v/>
      </c>
      <c r="BGN96" s="20" t="str">
        <f t="shared" si="449"/>
        <v/>
      </c>
      <c r="BGO96" s="20" t="str">
        <f t="shared" si="450"/>
        <v/>
      </c>
      <c r="BGP96" s="20" t="str">
        <f t="shared" si="451"/>
        <v/>
      </c>
      <c r="BGQ96" s="20" t="str">
        <f t="shared" si="452"/>
        <v/>
      </c>
      <c r="BGR96" s="20" t="str">
        <f t="shared" si="453"/>
        <v/>
      </c>
      <c r="BGS96" s="20" t="str">
        <f t="shared" si="454"/>
        <v/>
      </c>
      <c r="BGT96" s="20" t="str">
        <f t="shared" si="455"/>
        <v/>
      </c>
      <c r="BGU96" s="20" t="str">
        <f t="shared" si="456"/>
        <v/>
      </c>
      <c r="BGV96" s="20" t="str">
        <f t="shared" si="457"/>
        <v/>
      </c>
      <c r="BGW96" s="20" t="str">
        <f t="shared" si="458"/>
        <v/>
      </c>
      <c r="BGX96" s="20" t="str">
        <f t="shared" si="459"/>
        <v/>
      </c>
      <c r="BGY96" s="20" t="str">
        <f t="shared" si="460"/>
        <v/>
      </c>
      <c r="BGZ96" s="20" t="str">
        <f t="shared" si="461"/>
        <v/>
      </c>
      <c r="BHA96" s="20" t="str">
        <f t="shared" si="462"/>
        <v/>
      </c>
      <c r="BHB96" s="20" t="str">
        <f t="shared" si="463"/>
        <v/>
      </c>
      <c r="BHC96" s="20" t="str">
        <f t="shared" si="464"/>
        <v/>
      </c>
      <c r="BHD96" s="20" t="str">
        <f t="shared" si="465"/>
        <v/>
      </c>
      <c r="BHE96" s="20" t="str">
        <f t="shared" si="466"/>
        <v/>
      </c>
      <c r="BHF96" s="20" t="str">
        <f t="shared" si="467"/>
        <v/>
      </c>
      <c r="BHG96" s="20" t="str">
        <f t="shared" si="468"/>
        <v/>
      </c>
      <c r="BHJ96" s="20" t="str">
        <f t="shared" si="469"/>
        <v/>
      </c>
      <c r="BHL96" s="20" t="str">
        <f t="shared" si="506"/>
        <v/>
      </c>
      <c r="BHM96" s="20" t="str">
        <f t="shared" si="506"/>
        <v/>
      </c>
      <c r="BHN96" s="20" t="str">
        <f t="shared" si="506"/>
        <v/>
      </c>
      <c r="BHO96" s="20" t="str">
        <f t="shared" si="506"/>
        <v/>
      </c>
      <c r="BHP96" s="20" t="str">
        <f t="shared" si="506"/>
        <v/>
      </c>
      <c r="BHQ96" s="20" t="str">
        <f t="shared" si="506"/>
        <v/>
      </c>
      <c r="BHR96" s="20" t="str">
        <f t="shared" si="506"/>
        <v/>
      </c>
      <c r="BHS96" s="20" t="str">
        <f t="shared" si="506"/>
        <v/>
      </c>
      <c r="BHT96" s="20" t="str">
        <f t="shared" si="506"/>
        <v/>
      </c>
      <c r="BHU96" s="20" t="str">
        <f t="shared" si="506"/>
        <v/>
      </c>
      <c r="BHV96" s="20" t="str">
        <f t="shared" si="506"/>
        <v/>
      </c>
      <c r="BHW96" s="20" t="str">
        <f t="shared" si="506"/>
        <v/>
      </c>
      <c r="BHX96" s="20" t="str">
        <f t="shared" si="506"/>
        <v/>
      </c>
      <c r="BHY96" s="20" t="str">
        <f t="shared" si="506"/>
        <v/>
      </c>
      <c r="BHZ96" s="20" t="str">
        <f t="shared" si="506"/>
        <v/>
      </c>
      <c r="BIA96" s="20" t="str">
        <f t="shared" si="506"/>
        <v/>
      </c>
      <c r="BIB96" s="20" t="str">
        <f t="shared" si="482"/>
        <v/>
      </c>
      <c r="BIC96" s="20" t="str">
        <f t="shared" si="482"/>
        <v/>
      </c>
      <c r="BID96" s="20" t="str">
        <f t="shared" si="482"/>
        <v/>
      </c>
      <c r="BIE96" s="20" t="str">
        <f t="shared" si="482"/>
        <v/>
      </c>
    </row>
    <row r="97" spans="1:104 1303:1591" ht="14.5">
      <c r="A97" s="523">
        <v>91</v>
      </c>
      <c r="B97" s="510" t="str">
        <f>IF('لصق اكسل الفورمز'!E92="","",'لصق اكسل الفورمز'!E92)</f>
        <v/>
      </c>
      <c r="C97" s="510" t="str">
        <f t="shared" si="316"/>
        <v/>
      </c>
      <c r="D97" s="510" t="str">
        <f t="shared" si="483"/>
        <v/>
      </c>
      <c r="E97" s="510" t="str">
        <f t="shared" si="484"/>
        <v/>
      </c>
      <c r="F97" s="510" t="str">
        <f t="shared" si="485"/>
        <v/>
      </c>
      <c r="G97" s="510" t="str">
        <f t="shared" si="486"/>
        <v/>
      </c>
      <c r="H97" s="510" t="str">
        <f t="shared" si="487"/>
        <v/>
      </c>
      <c r="I97" s="510" t="str">
        <f t="shared" si="488"/>
        <v/>
      </c>
      <c r="J97" s="510" t="str">
        <f t="shared" si="489"/>
        <v/>
      </c>
      <c r="K97" s="510" t="str">
        <f t="shared" si="490"/>
        <v/>
      </c>
      <c r="L97" s="510" t="str">
        <f t="shared" si="471"/>
        <v/>
      </c>
      <c r="M97" s="510" t="str">
        <f t="shared" si="472"/>
        <v/>
      </c>
      <c r="N97" s="510" t="str">
        <f t="shared" si="473"/>
        <v/>
      </c>
      <c r="O97" s="510" t="str">
        <f t="shared" si="474"/>
        <v/>
      </c>
      <c r="P97" s="510" t="str">
        <f t="shared" si="475"/>
        <v/>
      </c>
      <c r="Q97" s="510" t="str">
        <f t="shared" si="476"/>
        <v/>
      </c>
      <c r="R97" s="510" t="str">
        <f t="shared" si="477"/>
        <v/>
      </c>
      <c r="S97" s="510" t="str">
        <f t="shared" si="478"/>
        <v/>
      </c>
      <c r="T97" s="510" t="str">
        <f t="shared" si="479"/>
        <v/>
      </c>
      <c r="U97" s="510" t="str">
        <f t="shared" si="480"/>
        <v/>
      </c>
      <c r="V97" s="510" t="str">
        <f t="shared" si="481"/>
        <v/>
      </c>
      <c r="W97" s="527" t="str">
        <f t="shared" si="317"/>
        <v/>
      </c>
      <c r="X97" s="510" t="str">
        <f t="shared" si="318"/>
        <v/>
      </c>
      <c r="Y97" s="564" t="str">
        <f t="shared" si="319"/>
        <v/>
      </c>
      <c r="AL97" s="20">
        <f t="shared" si="320"/>
        <v>0</v>
      </c>
      <c r="AM97" s="20">
        <f t="shared" si="321"/>
        <v>0</v>
      </c>
      <c r="AO97" s="20" t="str">
        <f t="shared" si="322"/>
        <v/>
      </c>
      <c r="AQ97" s="20" t="str">
        <f t="shared" si="470"/>
        <v/>
      </c>
      <c r="AR97" s="20" t="str">
        <f t="shared" si="323"/>
        <v/>
      </c>
      <c r="AS97" s="20" t="str">
        <f t="shared" si="324"/>
        <v/>
      </c>
      <c r="AT97" s="20" t="str">
        <f t="shared" si="325"/>
        <v/>
      </c>
      <c r="AU97" s="20" t="str">
        <f t="shared" si="326"/>
        <v/>
      </c>
      <c r="AV97" s="20" t="str">
        <f t="shared" si="327"/>
        <v/>
      </c>
      <c r="AW97" s="20" t="str">
        <f t="shared" si="328"/>
        <v/>
      </c>
      <c r="AX97" s="20" t="str">
        <f t="shared" si="329"/>
        <v/>
      </c>
      <c r="AY97" s="20" t="str">
        <f t="shared" si="330"/>
        <v/>
      </c>
      <c r="AZ97" s="20" t="str">
        <f t="shared" si="331"/>
        <v/>
      </c>
      <c r="BA97" s="20" t="str">
        <f t="shared" si="332"/>
        <v/>
      </c>
      <c r="BB97" s="20" t="str">
        <f t="shared" si="333"/>
        <v/>
      </c>
      <c r="BC97" s="20" t="str">
        <f t="shared" si="334"/>
        <v/>
      </c>
      <c r="BD97" s="20" t="str">
        <f t="shared" si="335"/>
        <v/>
      </c>
      <c r="BE97" s="20" t="str">
        <f t="shared" si="336"/>
        <v/>
      </c>
      <c r="BF97" s="20" t="str">
        <f t="shared" si="337"/>
        <v/>
      </c>
      <c r="BG97" s="20" t="str">
        <f t="shared" si="338"/>
        <v/>
      </c>
      <c r="BH97" s="20" t="str">
        <f t="shared" si="339"/>
        <v/>
      </c>
      <c r="BI97" s="20" t="str">
        <f t="shared" si="340"/>
        <v/>
      </c>
      <c r="BJ97" s="20" t="str">
        <f t="shared" si="341"/>
        <v/>
      </c>
      <c r="BL97" s="38" t="e">
        <f t="shared" si="342"/>
        <v>#DIV/0!</v>
      </c>
      <c r="BM97" s="4">
        <f t="shared" si="343"/>
        <v>0</v>
      </c>
      <c r="BN97" s="4">
        <f t="shared" si="344"/>
        <v>0</v>
      </c>
      <c r="BO97" s="4">
        <f t="shared" si="345"/>
        <v>0</v>
      </c>
      <c r="BP97" s="173" t="str">
        <f t="shared" si="346"/>
        <v/>
      </c>
      <c r="BQ97" s="4">
        <f t="shared" si="347"/>
        <v>0</v>
      </c>
      <c r="BT97" s="268" t="str">
        <f t="shared" si="348"/>
        <v/>
      </c>
      <c r="BU97" s="268" t="str">
        <f t="shared" si="349"/>
        <v/>
      </c>
      <c r="BX97" s="20">
        <f t="shared" si="350"/>
        <v>1</v>
      </c>
      <c r="CG97" s="20" t="str">
        <f t="shared" si="351"/>
        <v/>
      </c>
      <c r="CH97" s="20" t="str">
        <f t="shared" si="507"/>
        <v/>
      </c>
      <c r="CI97" s="20" t="str">
        <f t="shared" si="508"/>
        <v/>
      </c>
      <c r="CJ97" s="20" t="str">
        <f t="shared" si="509"/>
        <v/>
      </c>
      <c r="CK97" s="20" t="str">
        <f t="shared" si="491"/>
        <v/>
      </c>
      <c r="CL97" s="20" t="str">
        <f t="shared" si="492"/>
        <v/>
      </c>
      <c r="CM97" s="20" t="str">
        <f t="shared" si="493"/>
        <v/>
      </c>
      <c r="CN97" s="20" t="str">
        <f t="shared" si="494"/>
        <v/>
      </c>
      <c r="CO97" s="20" t="str">
        <f t="shared" si="495"/>
        <v/>
      </c>
      <c r="CP97" s="20" t="str">
        <f t="shared" si="496"/>
        <v/>
      </c>
      <c r="CQ97" s="20" t="str">
        <f t="shared" si="497"/>
        <v/>
      </c>
      <c r="CR97" s="20" t="str">
        <f t="shared" si="498"/>
        <v/>
      </c>
      <c r="CS97" s="20" t="str">
        <f t="shared" si="499"/>
        <v/>
      </c>
      <c r="CT97" s="20" t="str">
        <f t="shared" si="500"/>
        <v/>
      </c>
      <c r="CU97" s="20" t="str">
        <f t="shared" si="501"/>
        <v/>
      </c>
      <c r="CV97" s="20" t="str">
        <f t="shared" si="502"/>
        <v/>
      </c>
      <c r="CW97" s="20" t="str">
        <f t="shared" si="503"/>
        <v/>
      </c>
      <c r="CX97" s="20" t="str">
        <f t="shared" si="504"/>
        <v/>
      </c>
      <c r="CY97" s="20" t="str">
        <f t="shared" si="505"/>
        <v/>
      </c>
      <c r="CZ97" s="20" t="str">
        <f t="shared" si="505"/>
        <v/>
      </c>
      <c r="AXC97" s="20" t="str">
        <f>IF('لصق اكسل الفورمز'!A92="","",'لصق اكسل الفورمز'!A92)</f>
        <v/>
      </c>
      <c r="AXD97" s="20" t="str">
        <f>IF('لصق اكسل الفورمز'!B92="","",'لصق اكسل الفورمز'!B92)</f>
        <v/>
      </c>
      <c r="AXE97" s="20" t="str">
        <f>IF('لصق اكسل الفورمز'!C92="","",'لصق اكسل الفورمز'!C92)</f>
        <v/>
      </c>
      <c r="AXF97" s="20" t="str">
        <f>IF('لصق اكسل الفورمز'!D92="","",'لصق اكسل الفورمز'!D92)</f>
        <v/>
      </c>
      <c r="AXG97" s="20" t="str">
        <f>IF('لصق اكسل الفورمز'!E92="","",'لصق اكسل الفورمز'!E92)</f>
        <v/>
      </c>
      <c r="AXH97" s="20" t="str">
        <f>IF('لصق اكسل الفورمز'!F92="","",'لصق اكسل الفورمز'!F92)</f>
        <v/>
      </c>
      <c r="AXI97" s="20" t="str">
        <f>IF('لصق اكسل الفورمز'!G92="","",'لصق اكسل الفورمز'!G92)</f>
        <v/>
      </c>
      <c r="AXJ97" s="20" t="str">
        <f>IF('لصق اكسل الفورمز'!H92="","",'لصق اكسل الفورمز'!H92)</f>
        <v/>
      </c>
      <c r="AXK97" s="20" t="str">
        <f>IF('لصق اكسل الفورمز'!I92="","",'لصق اكسل الفورمز'!I92)</f>
        <v/>
      </c>
      <c r="AXL97" s="20" t="str">
        <f>IF('لصق اكسل الفورمز'!J92="","",'لصق اكسل الفورمز'!J92)</f>
        <v/>
      </c>
      <c r="AXM97" s="20" t="str">
        <f>IF('لصق اكسل الفورمز'!K92="","",'لصق اكسل الفورمز'!K92)</f>
        <v/>
      </c>
      <c r="AXN97" s="20" t="str">
        <f>IF('لصق اكسل الفورمز'!L92="","",'لصق اكسل الفورمز'!L92)</f>
        <v/>
      </c>
      <c r="AXO97" s="20" t="str">
        <f>IF('لصق اكسل الفورمز'!M92="","",'لصق اكسل الفورمز'!M92)</f>
        <v/>
      </c>
      <c r="AXP97" s="20" t="str">
        <f>IF('لصق اكسل الفورمز'!N92="","",'لصق اكسل الفورمز'!N92)</f>
        <v/>
      </c>
      <c r="AXQ97" s="20" t="str">
        <f>IF('لصق اكسل الفورمز'!O92="","",'لصق اكسل الفورمز'!O92)</f>
        <v/>
      </c>
      <c r="AXR97" s="20" t="str">
        <f>IF('لصق اكسل الفورمز'!P92="","",'لصق اكسل الفورمز'!P92)</f>
        <v/>
      </c>
      <c r="AXS97" s="20" t="str">
        <f>IF('لصق اكسل الفورمز'!Q92="","",'لصق اكسل الفورمز'!Q92)</f>
        <v/>
      </c>
      <c r="AXT97" s="20" t="str">
        <f>IF('لصق اكسل الفورمز'!R92="","",'لصق اكسل الفورمز'!R92)</f>
        <v/>
      </c>
      <c r="AXU97" s="20" t="str">
        <f>IF('لصق اكسل الفورمز'!S92="","",'لصق اكسل الفورمز'!S92)</f>
        <v/>
      </c>
      <c r="AXV97" s="20" t="str">
        <f>IF('لصق اكسل الفورمز'!T92="","",'لصق اكسل الفورمز'!T92)</f>
        <v/>
      </c>
      <c r="AXW97" s="20" t="str">
        <f>IF('لصق اكسل الفورمز'!U92="","",'لصق اكسل الفورمز'!U92)</f>
        <v/>
      </c>
      <c r="AXX97" s="20" t="str">
        <f>IF('لصق اكسل الفورمز'!V92="","",'لصق اكسل الفورمز'!V92)</f>
        <v/>
      </c>
      <c r="AXY97" s="20" t="str">
        <f>IF('لصق اكسل الفورمز'!W92="","",'لصق اكسل الفورمز'!W92)</f>
        <v/>
      </c>
      <c r="AXZ97" s="20" t="str">
        <f>IF('لصق اكسل الفورمز'!X92="","",'لصق اكسل الفورمز'!X92)</f>
        <v/>
      </c>
      <c r="AYA97" s="20" t="str">
        <f>IF('لصق اكسل الفورمز'!Y92="","",'لصق اكسل الفورمز'!Y92)</f>
        <v/>
      </c>
      <c r="AYB97" s="20" t="str">
        <f>IF('لصق اكسل الفورمز'!Z92="","",'لصق اكسل الفورمز'!Z92)</f>
        <v/>
      </c>
      <c r="AYC97" s="20" t="str">
        <f>IF('لصق اكسل الفورمز'!AA92="","",'لصق اكسل الفورمز'!AA92)</f>
        <v/>
      </c>
      <c r="AYD97" s="20" t="str">
        <f>IF('لصق اكسل الفورمز'!AB92="","",'لصق اكسل الفورمز'!AB92)</f>
        <v/>
      </c>
      <c r="AYE97" s="20" t="str">
        <f>IF('لصق اكسل الفورمز'!AC92="","",'لصق اكسل الفورمز'!AC92)</f>
        <v/>
      </c>
      <c r="AYF97" s="20" t="str">
        <f>IF('لصق اكسل الفورمز'!AD92="","",'لصق اكسل الفورمز'!AD92)</f>
        <v/>
      </c>
      <c r="AYG97" s="20" t="str">
        <f>IF('لصق اكسل الفورمز'!AE92="","",'لصق اكسل الفورمز'!AE92)</f>
        <v/>
      </c>
      <c r="AYH97" s="20" t="str">
        <f>IF('لصق اكسل الفورمز'!AF92="","",'لصق اكسل الفورمز'!AF92)</f>
        <v/>
      </c>
      <c r="AYI97" s="20" t="str">
        <f>IF('لصق اكسل الفورمز'!AG92="","",'لصق اكسل الفورمز'!AG92)</f>
        <v/>
      </c>
      <c r="AYJ97" s="20" t="str">
        <f>IF('لصق اكسل الفورمز'!AH92="","",'لصق اكسل الفورمز'!AH92)</f>
        <v/>
      </c>
      <c r="AYK97" s="20" t="str">
        <f>IF('لصق اكسل الفورمز'!AI92="","",'لصق اكسل الفورمز'!AI92)</f>
        <v/>
      </c>
      <c r="AYL97" s="20" t="str">
        <f>IF('لصق اكسل الفورمز'!AJ92="","",'لصق اكسل الفورمز'!AJ92)</f>
        <v/>
      </c>
      <c r="AYM97" s="20" t="str">
        <f>IF('لصق اكسل الفورمز'!AK92="","",'لصق اكسل الفورمز'!AK92)</f>
        <v/>
      </c>
      <c r="AYN97" s="20" t="str">
        <f>IF('لصق اكسل الفورمز'!AL92="","",'لصق اكسل الفورمز'!AL92)</f>
        <v/>
      </c>
      <c r="AYO97" s="20" t="str">
        <f>IF('لصق اكسل الفورمز'!AM92="","",'لصق اكسل الفورمز'!AM92)</f>
        <v/>
      </c>
      <c r="AYP97" s="20" t="str">
        <f>IF('لصق اكسل الفورمز'!AN92="","",'لصق اكسل الفورمز'!AN92)</f>
        <v/>
      </c>
      <c r="AYQ97" s="20" t="str">
        <f>IF('لصق اكسل الفورمز'!AO92="","",'لصق اكسل الفورمز'!AO92)</f>
        <v/>
      </c>
      <c r="AYR97" s="20" t="str">
        <f>IF('لصق اكسل الفورمز'!AP92="","",'لصق اكسل الفورمز'!AP92)</f>
        <v/>
      </c>
      <c r="AYS97" s="20" t="str">
        <f>IF('لصق اكسل الفورمز'!AQ92="","",'لصق اكسل الفورمز'!AQ92)</f>
        <v/>
      </c>
      <c r="AYT97" s="20" t="str">
        <f>IF('لصق اكسل الفورمز'!AR92="","",'لصق اكسل الفورمز'!AR92)</f>
        <v/>
      </c>
      <c r="AYU97" s="20" t="str">
        <f>IF('لصق اكسل الفورمز'!AS92="","",'لصق اكسل الفورمز'!AS92)</f>
        <v/>
      </c>
      <c r="AYV97" s="20" t="str">
        <f>IF('لصق اكسل الفورمز'!AT92="","",'لصق اكسل الفورمز'!AT92)</f>
        <v/>
      </c>
      <c r="AYW97" s="20" t="str">
        <f>IF('لصق اكسل الفورمز'!AU92="","",'لصق اكسل الفورمز'!AU92)</f>
        <v/>
      </c>
      <c r="AYX97" s="20" t="str">
        <f>IF('لصق اكسل الفورمز'!AV92="","",'لصق اكسل الفورمز'!AV92)</f>
        <v/>
      </c>
      <c r="AYY97" s="20" t="str">
        <f>IF('لصق اكسل الفورمز'!AW92="","",'لصق اكسل الفورمز'!AW92)</f>
        <v/>
      </c>
      <c r="AYZ97" s="20" t="str">
        <f>IF('لصق اكسل الفورمز'!AX92="","",'لصق اكسل الفورمز'!AX92)</f>
        <v/>
      </c>
      <c r="AZA97" s="20" t="str">
        <f>IF('لصق اكسل الفورمز'!AY92="","",'لصق اكسل الفورمز'!AY92)</f>
        <v/>
      </c>
      <c r="AZB97" s="20" t="str">
        <f>IF('لصق اكسل الفورمز'!AZ92="","",'لصق اكسل الفورمز'!AZ92)</f>
        <v/>
      </c>
      <c r="AZC97" s="20" t="str">
        <f>IF('لصق اكسل الفورمز'!BA92="","",'لصق اكسل الفورمز'!BA92)</f>
        <v/>
      </c>
      <c r="AZD97" s="20" t="str">
        <f>IF('لصق اكسل الفورمز'!BB92="","",'لصق اكسل الفورمز'!BB92)</f>
        <v/>
      </c>
      <c r="AZE97" s="20" t="str">
        <f>IF('لصق اكسل الفورمز'!BC92="","",'لصق اكسل الفورمز'!BC92)</f>
        <v/>
      </c>
      <c r="AZF97" s="20" t="str">
        <f>IF('لصق اكسل الفورمز'!BD92="","",'لصق اكسل الفورمز'!BD92)</f>
        <v/>
      </c>
      <c r="AZG97" s="20" t="str">
        <f>IF('لصق اكسل الفورمز'!BE92="","",'لصق اكسل الفورمز'!BE92)</f>
        <v/>
      </c>
      <c r="AZH97" s="20" t="str">
        <f>IF('لصق اكسل الفورمز'!BF92="","",'لصق اكسل الفورمز'!BF92)</f>
        <v/>
      </c>
      <c r="AZI97" s="20" t="str">
        <f>IF('لصق اكسل الفورمز'!BG92="","",'لصق اكسل الفورمز'!BG92)</f>
        <v/>
      </c>
      <c r="AZJ97" s="20" t="str">
        <f>IF('لصق اكسل الفورمز'!BH92="","",'لصق اكسل الفورمز'!BH92)</f>
        <v/>
      </c>
      <c r="AZK97" s="20" t="str">
        <f>IF('لصق اكسل الفورمز'!BI92="","",'لصق اكسل الفورمز'!BI92)</f>
        <v/>
      </c>
      <c r="AZL97" s="20" t="str">
        <f>IF('لصق اكسل الفورمز'!BJ92="","",'لصق اكسل الفورمز'!BJ92)</f>
        <v/>
      </c>
      <c r="AZM97" s="20" t="str">
        <f>IF('لصق اكسل الفورمز'!BK92="","",'لصق اكسل الفورمز'!BK92)</f>
        <v/>
      </c>
      <c r="AZN97" s="20" t="str">
        <f>IF('لصق اكسل الفورمز'!BL92="","",'لصق اكسل الفورمز'!BL92)</f>
        <v/>
      </c>
      <c r="AZO97" s="20" t="str">
        <f>IF('لصق اكسل الفورمز'!BM92="","",'لصق اكسل الفورمز'!BM92)</f>
        <v/>
      </c>
      <c r="AZP97" s="20" t="str">
        <f>IF('لصق اكسل الفورمز'!BN92="","",'لصق اكسل الفورمز'!BN92)</f>
        <v/>
      </c>
      <c r="AZQ97" s="20" t="str">
        <f>IF('لصق اكسل الفورمز'!BO92="","",'لصق اكسل الفورمز'!BO92)</f>
        <v/>
      </c>
      <c r="AZR97" s="20" t="str">
        <f>IF('لصق اكسل الفورمز'!BP92="","",'لصق اكسل الفورمز'!BP92)</f>
        <v/>
      </c>
      <c r="AZS97" s="20" t="str">
        <f>IF('لصق اكسل الفورمز'!BQ92="","",'لصق اكسل الفورمز'!BQ92)</f>
        <v/>
      </c>
      <c r="AZT97" s="20" t="str">
        <f>IF('لصق اكسل الفورمز'!BR92="","",'لصق اكسل الفورمز'!BR92)</f>
        <v/>
      </c>
      <c r="AZU97" s="20" t="str">
        <f>IF('لصق اكسل الفورمز'!BS92="","",'لصق اكسل الفورمز'!BS92)</f>
        <v/>
      </c>
      <c r="AZV97" s="20" t="str">
        <f>IF('لصق اكسل الفورمز'!BT92="","",'لصق اكسل الفورمز'!BT92)</f>
        <v/>
      </c>
      <c r="AZW97" s="20" t="str">
        <f>IF('لصق اكسل الفورمز'!BU92="","",'لصق اكسل الفورمز'!BU92)</f>
        <v/>
      </c>
      <c r="AZX97" s="20" t="str">
        <f>IF('لصق اكسل الفورمز'!BV92="","",'لصق اكسل الفورمز'!BV92)</f>
        <v/>
      </c>
      <c r="AZY97" s="20" t="str">
        <f>IF('لصق اكسل الفورمز'!BW92="","",'لصق اكسل الفورمز'!BW92)</f>
        <v/>
      </c>
      <c r="AZZ97" s="20" t="str">
        <f>IF('لصق اكسل الفورمز'!BX92="","",'لصق اكسل الفورمز'!BX92)</f>
        <v/>
      </c>
      <c r="BAA97" s="20" t="str">
        <f>IF('لصق اكسل الفورمز'!BY92="","",'لصق اكسل الفورمز'!BY92)</f>
        <v/>
      </c>
      <c r="BAB97" s="20" t="str">
        <f>IF('لصق اكسل الفورمز'!BZ92="","",'لصق اكسل الفورمز'!BZ92)</f>
        <v/>
      </c>
      <c r="BAC97" s="20" t="str">
        <f>IF('لصق اكسل الفورمز'!CA92="","",'لصق اكسل الفورمز'!CA92)</f>
        <v/>
      </c>
      <c r="BAD97" s="20" t="str">
        <f>IF('لصق اكسل الفورمز'!CB92="","",'لصق اكسل الفورمز'!CB92)</f>
        <v/>
      </c>
      <c r="BAE97" s="20" t="str">
        <f>IF('لصق اكسل الفورمز'!CC92="","",'لصق اكسل الفورمز'!CC92)</f>
        <v/>
      </c>
      <c r="BAF97" s="20" t="str">
        <f>IF('لصق اكسل الفورمز'!CD92="","",'لصق اكسل الفورمز'!CD92)</f>
        <v/>
      </c>
      <c r="BAG97" s="20" t="str">
        <f>IF('لصق اكسل الفورمز'!CE92="","",'لصق اكسل الفورمز'!CE92)</f>
        <v/>
      </c>
      <c r="BAH97" s="20" t="str">
        <f>IF('لصق اكسل الفورمز'!CF92="","",'لصق اكسل الفورمز'!CF92)</f>
        <v/>
      </c>
      <c r="BAI97" s="20" t="str">
        <f>IF('لصق اكسل الفورمز'!CG92="","",'لصق اكسل الفورمز'!CG92)</f>
        <v/>
      </c>
      <c r="BAJ97" s="20" t="str">
        <f>IF('لصق اكسل الفورمز'!CH92="","",'لصق اكسل الفورمز'!CH92)</f>
        <v/>
      </c>
      <c r="BAK97" s="20" t="str">
        <f>IF('لصق اكسل الفورمز'!CI92="","",'لصق اكسل الفورمز'!CI92)</f>
        <v/>
      </c>
      <c r="BAL97" s="20" t="str">
        <f>IF('لصق اكسل الفورمز'!CJ92="","",'لصق اكسل الفورمز'!CJ92)</f>
        <v/>
      </c>
      <c r="BAM97" s="20" t="str">
        <f>IF('لصق اكسل الفورمز'!CK92="","",'لصق اكسل الفورمز'!CK92)</f>
        <v/>
      </c>
      <c r="BAN97" s="20" t="str">
        <f>IF('لصق اكسل الفورمز'!CL92="","",'لصق اكسل الفورمز'!CL92)</f>
        <v/>
      </c>
      <c r="BAO97" s="20" t="str">
        <f>IF('لصق اكسل الفورمز'!CM92="","",'لصق اكسل الفورمز'!CM92)</f>
        <v/>
      </c>
      <c r="BAP97" s="20" t="str">
        <f>IF('لصق اكسل الفورمز'!CN92="","",'لصق اكسل الفورمز'!CN92)</f>
        <v/>
      </c>
      <c r="BAQ97" s="20" t="str">
        <f>IF('لصق اكسل الفورمز'!CO92="","",'لصق اكسل الفورمز'!CO92)</f>
        <v/>
      </c>
      <c r="BAR97" s="20" t="str">
        <f>IF('لصق اكسل الفورمز'!CP92="","",'لصق اكسل الفورمز'!CP92)</f>
        <v/>
      </c>
      <c r="BAS97" s="20" t="str">
        <f>IF('لصق اكسل الفورمز'!CQ92="","",'لصق اكسل الفورمز'!CQ92)</f>
        <v/>
      </c>
      <c r="BAT97" s="20" t="str">
        <f>IF('لصق اكسل الفورمز'!CR92="","",'لصق اكسل الفورمز'!CR92)</f>
        <v/>
      </c>
      <c r="BAU97" s="20" t="str">
        <f>IF('لصق اكسل الفورمز'!CS92="","",'لصق اكسل الفورمز'!CS92)</f>
        <v/>
      </c>
      <c r="BAV97" s="20" t="str">
        <f>IF('لصق اكسل الفورمز'!CT92="","",'لصق اكسل الفورمز'!CT92)</f>
        <v/>
      </c>
      <c r="BAW97" s="20" t="str">
        <f>IF('لصق اكسل الفورمز'!CU92="","",'لصق اكسل الفورمز'!CU92)</f>
        <v/>
      </c>
      <c r="BAX97" s="20" t="str">
        <f>IF('لصق اكسل الفورمز'!CV92="","",'لصق اكسل الفورمز'!CV92)</f>
        <v/>
      </c>
      <c r="BAY97" s="20" t="str">
        <f>IF('لصق اكسل الفورمز'!CW92="","",'لصق اكسل الفورمز'!CW92)</f>
        <v/>
      </c>
      <c r="BAZ97" s="20" t="str">
        <f>IF('لصق اكسل الفورمز'!CX92="","",'لصق اكسل الفورمز'!CX92)</f>
        <v/>
      </c>
      <c r="BBA97" s="20" t="str">
        <f>IF('لصق اكسل الفورمز'!CY92="","",'لصق اكسل الفورمز'!CY92)</f>
        <v/>
      </c>
      <c r="BBB97" s="20" t="str">
        <f>IF('لصق اكسل الفورمز'!CZ92="","",'لصق اكسل الفورمز'!CZ92)</f>
        <v/>
      </c>
      <c r="BBC97" s="20" t="str">
        <f>IF('لصق اكسل الفورمز'!DA92="","",'لصق اكسل الفورمز'!DA92)</f>
        <v/>
      </c>
      <c r="BBD97" s="20" t="str">
        <f>IF('لصق اكسل الفورمز'!DB92="","",'لصق اكسل الفورمز'!DB92)</f>
        <v/>
      </c>
      <c r="BBE97" s="20" t="str">
        <f>IF('لصق اكسل الفورمز'!DC92="","",'لصق اكسل الفورمز'!DC92)</f>
        <v/>
      </c>
      <c r="BBF97" s="20" t="str">
        <f>IF('لصق اكسل الفورمز'!DD92="","",'لصق اكسل الفورمز'!DD92)</f>
        <v/>
      </c>
      <c r="BBG97" s="20" t="str">
        <f>IF('لصق اكسل الفورمز'!DE92="","",'لصق اكسل الفورمز'!DE92)</f>
        <v/>
      </c>
      <c r="BBH97" s="20" t="str">
        <f>IF('لصق اكسل الفورمز'!DF92="","",'لصق اكسل الفورمز'!DF92)</f>
        <v/>
      </c>
      <c r="BBI97" s="20" t="str">
        <f>IF('لصق اكسل الفورمز'!DG92="","",'لصق اكسل الفورمز'!DG92)</f>
        <v/>
      </c>
      <c r="BBJ97" s="20" t="str">
        <f>IF('لصق اكسل الفورمز'!DH92="","",'لصق اكسل الفورمز'!DH92)</f>
        <v/>
      </c>
      <c r="BBK97" s="20" t="str">
        <f>IF('لصق اكسل الفورمز'!DI92="","",'لصق اكسل الفورمز'!DI92)</f>
        <v/>
      </c>
      <c r="BBL97" s="20" t="str">
        <f>IF('لصق اكسل الفورمز'!DJ92="","",'لصق اكسل الفورمز'!DJ92)</f>
        <v/>
      </c>
      <c r="BBM97" s="20" t="str">
        <f>IF('لصق اكسل الفورمز'!DK92="","",'لصق اكسل الفورمز'!DK92)</f>
        <v/>
      </c>
      <c r="BBN97" s="20" t="str">
        <f>IF('لصق اكسل الفورمز'!DL92="","",'لصق اكسل الفورمز'!DL92)</f>
        <v/>
      </c>
      <c r="BBO97" s="20" t="str">
        <f>IF('لصق اكسل الفورمز'!DM92="","",'لصق اكسل الفورمز'!DM92)</f>
        <v/>
      </c>
      <c r="BCU97" s="20" t="str">
        <f t="shared" si="352"/>
        <v/>
      </c>
      <c r="BCV97" s="20" t="str">
        <f t="shared" si="353"/>
        <v/>
      </c>
      <c r="BCW97" s="20" t="str">
        <f t="shared" si="354"/>
        <v/>
      </c>
      <c r="BCX97" s="20" t="str">
        <f t="shared" si="355"/>
        <v/>
      </c>
      <c r="BCY97" s="20" t="str">
        <f t="shared" si="356"/>
        <v/>
      </c>
      <c r="BCZ97" s="20" t="str">
        <f t="shared" si="357"/>
        <v/>
      </c>
      <c r="BDA97" s="20" t="str">
        <f t="shared" si="358"/>
        <v/>
      </c>
      <c r="BDB97" s="20" t="str">
        <f t="shared" si="359"/>
        <v/>
      </c>
      <c r="BDC97" s="20" t="str">
        <f t="shared" si="360"/>
        <v/>
      </c>
      <c r="BDD97" s="20" t="str">
        <f t="shared" si="361"/>
        <v/>
      </c>
      <c r="BDE97" s="20" t="str">
        <f t="shared" si="362"/>
        <v/>
      </c>
      <c r="BDF97" s="20" t="str">
        <f t="shared" si="363"/>
        <v/>
      </c>
      <c r="BDG97" s="20" t="str">
        <f t="shared" si="364"/>
        <v/>
      </c>
      <c r="BDH97" s="20" t="str">
        <f t="shared" si="365"/>
        <v/>
      </c>
      <c r="BDI97" s="20" t="str">
        <f t="shared" si="366"/>
        <v/>
      </c>
      <c r="BDJ97" s="20" t="str">
        <f t="shared" si="367"/>
        <v/>
      </c>
      <c r="BDK97" s="20" t="str">
        <f t="shared" si="368"/>
        <v/>
      </c>
      <c r="BDL97" s="20" t="str">
        <f t="shared" si="369"/>
        <v/>
      </c>
      <c r="BDM97" s="20" t="str">
        <f t="shared" si="370"/>
        <v/>
      </c>
      <c r="BDN97" s="20" t="str">
        <f t="shared" si="371"/>
        <v/>
      </c>
      <c r="BDO97" s="20" t="str">
        <f t="shared" si="372"/>
        <v/>
      </c>
      <c r="BDP97" s="20" t="str">
        <f t="shared" si="373"/>
        <v/>
      </c>
      <c r="BDQ97" s="20" t="str">
        <f t="shared" si="374"/>
        <v/>
      </c>
      <c r="BDR97" s="20" t="str">
        <f t="shared" si="375"/>
        <v/>
      </c>
      <c r="BDS97" s="20" t="str">
        <f t="shared" si="376"/>
        <v/>
      </c>
      <c r="BDT97" s="20" t="str">
        <f t="shared" si="377"/>
        <v/>
      </c>
      <c r="BDU97" s="20" t="str">
        <f t="shared" si="378"/>
        <v/>
      </c>
      <c r="BDV97" s="20" t="str">
        <f t="shared" si="379"/>
        <v/>
      </c>
      <c r="BDW97" s="20" t="str">
        <f t="shared" si="380"/>
        <v/>
      </c>
      <c r="BDX97" s="20" t="str">
        <f t="shared" si="381"/>
        <v/>
      </c>
      <c r="BDY97" s="20" t="str">
        <f t="shared" si="382"/>
        <v/>
      </c>
      <c r="BDZ97" s="20" t="str">
        <f t="shared" si="383"/>
        <v/>
      </c>
      <c r="BEA97" s="20" t="str">
        <f t="shared" si="384"/>
        <v/>
      </c>
      <c r="BEB97" s="20" t="str">
        <f t="shared" si="385"/>
        <v/>
      </c>
      <c r="BEC97" s="20" t="str">
        <f t="shared" si="386"/>
        <v/>
      </c>
      <c r="BED97" s="20" t="str">
        <f t="shared" si="387"/>
        <v/>
      </c>
      <c r="BEE97" s="20" t="str">
        <f t="shared" si="388"/>
        <v/>
      </c>
      <c r="BEF97" s="20" t="str">
        <f t="shared" si="389"/>
        <v/>
      </c>
      <c r="BEG97" s="20" t="str">
        <f t="shared" si="390"/>
        <v/>
      </c>
      <c r="BEH97" s="20" t="str">
        <f t="shared" si="391"/>
        <v/>
      </c>
      <c r="BEI97" s="20" t="str">
        <f t="shared" si="392"/>
        <v/>
      </c>
      <c r="BEJ97" s="20" t="str">
        <f t="shared" si="393"/>
        <v/>
      </c>
      <c r="BEK97" s="20" t="str">
        <f t="shared" si="394"/>
        <v/>
      </c>
      <c r="BEL97" s="20" t="str">
        <f t="shared" si="395"/>
        <v/>
      </c>
      <c r="BEM97" s="20" t="str">
        <f t="shared" si="396"/>
        <v/>
      </c>
      <c r="BEN97" s="20" t="str">
        <f t="shared" si="397"/>
        <v/>
      </c>
      <c r="BEO97" s="20" t="str">
        <f t="shared" si="398"/>
        <v/>
      </c>
      <c r="BEP97" s="20" t="str">
        <f t="shared" si="399"/>
        <v/>
      </c>
      <c r="BEQ97" s="20" t="str">
        <f t="shared" si="400"/>
        <v/>
      </c>
      <c r="BER97" s="20" t="str">
        <f t="shared" si="401"/>
        <v/>
      </c>
      <c r="BES97" s="20" t="str">
        <f t="shared" si="402"/>
        <v/>
      </c>
      <c r="BET97" s="20" t="str">
        <f t="shared" si="403"/>
        <v/>
      </c>
      <c r="BEU97" s="20" t="str">
        <f t="shared" si="404"/>
        <v/>
      </c>
      <c r="BEV97" s="20" t="str">
        <f t="shared" si="405"/>
        <v/>
      </c>
      <c r="BEW97" s="20" t="str">
        <f t="shared" si="406"/>
        <v/>
      </c>
      <c r="BEX97" s="20" t="str">
        <f t="shared" si="407"/>
        <v/>
      </c>
      <c r="BEY97" s="20" t="str">
        <f t="shared" si="408"/>
        <v/>
      </c>
      <c r="BEZ97" s="20" t="str">
        <f t="shared" si="409"/>
        <v/>
      </c>
      <c r="BFA97" s="20" t="str">
        <f t="shared" si="410"/>
        <v/>
      </c>
      <c r="BFB97" s="20" t="str">
        <f t="shared" si="411"/>
        <v/>
      </c>
      <c r="BFC97" s="20" t="str">
        <f t="shared" si="412"/>
        <v/>
      </c>
      <c r="BFD97" s="20" t="str">
        <f t="shared" si="413"/>
        <v/>
      </c>
      <c r="BFE97" s="20" t="str">
        <f t="shared" si="414"/>
        <v/>
      </c>
      <c r="BFF97" s="20" t="str">
        <f t="shared" si="415"/>
        <v/>
      </c>
      <c r="BFG97" s="20" t="str">
        <f t="shared" si="416"/>
        <v/>
      </c>
      <c r="BFH97" s="20" t="str">
        <f t="shared" si="417"/>
        <v/>
      </c>
      <c r="BFI97" s="20" t="str">
        <f t="shared" si="418"/>
        <v/>
      </c>
      <c r="BFJ97" s="20" t="str">
        <f t="shared" si="419"/>
        <v/>
      </c>
      <c r="BFK97" s="20" t="str">
        <f t="shared" si="420"/>
        <v/>
      </c>
      <c r="BFL97" s="20" t="str">
        <f t="shared" si="421"/>
        <v/>
      </c>
      <c r="BFM97" s="20" t="str">
        <f t="shared" si="422"/>
        <v/>
      </c>
      <c r="BFN97" s="20" t="str">
        <f t="shared" si="423"/>
        <v/>
      </c>
      <c r="BFO97" s="20" t="str">
        <f t="shared" si="424"/>
        <v/>
      </c>
      <c r="BFP97" s="20" t="str">
        <f t="shared" si="425"/>
        <v/>
      </c>
      <c r="BFQ97" s="20" t="str">
        <f t="shared" si="426"/>
        <v/>
      </c>
      <c r="BFR97" s="20" t="str">
        <f t="shared" si="427"/>
        <v/>
      </c>
      <c r="BFS97" s="20" t="str">
        <f t="shared" si="428"/>
        <v/>
      </c>
      <c r="BFT97" s="20" t="str">
        <f t="shared" si="429"/>
        <v/>
      </c>
      <c r="BFU97" s="20" t="str">
        <f t="shared" si="430"/>
        <v/>
      </c>
      <c r="BFV97" s="20" t="str">
        <f t="shared" si="431"/>
        <v/>
      </c>
      <c r="BFW97" s="20" t="str">
        <f t="shared" si="432"/>
        <v/>
      </c>
      <c r="BFX97" s="20" t="str">
        <f t="shared" si="433"/>
        <v/>
      </c>
      <c r="BFY97" s="20" t="str">
        <f t="shared" si="434"/>
        <v/>
      </c>
      <c r="BFZ97" s="20" t="str">
        <f t="shared" si="435"/>
        <v/>
      </c>
      <c r="BGA97" s="20" t="str">
        <f t="shared" si="436"/>
        <v/>
      </c>
      <c r="BGB97" s="20" t="str">
        <f t="shared" si="437"/>
        <v/>
      </c>
      <c r="BGC97" s="20" t="str">
        <f t="shared" si="438"/>
        <v/>
      </c>
      <c r="BGD97" s="20" t="str">
        <f t="shared" si="439"/>
        <v/>
      </c>
      <c r="BGE97" s="20" t="str">
        <f t="shared" si="440"/>
        <v/>
      </c>
      <c r="BGF97" s="20" t="str">
        <f t="shared" si="441"/>
        <v/>
      </c>
      <c r="BGG97" s="20" t="str">
        <f t="shared" si="442"/>
        <v/>
      </c>
      <c r="BGH97" s="20" t="str">
        <f t="shared" si="443"/>
        <v/>
      </c>
      <c r="BGI97" s="20" t="str">
        <f t="shared" si="444"/>
        <v/>
      </c>
      <c r="BGJ97" s="20" t="str">
        <f t="shared" si="445"/>
        <v/>
      </c>
      <c r="BGK97" s="20" t="str">
        <f t="shared" si="446"/>
        <v/>
      </c>
      <c r="BGL97" s="20" t="str">
        <f t="shared" si="447"/>
        <v/>
      </c>
      <c r="BGM97" s="20" t="str">
        <f t="shared" si="448"/>
        <v/>
      </c>
      <c r="BGN97" s="20" t="str">
        <f t="shared" si="449"/>
        <v/>
      </c>
      <c r="BGO97" s="20" t="str">
        <f t="shared" si="450"/>
        <v/>
      </c>
      <c r="BGP97" s="20" t="str">
        <f t="shared" si="451"/>
        <v/>
      </c>
      <c r="BGQ97" s="20" t="str">
        <f t="shared" si="452"/>
        <v/>
      </c>
      <c r="BGR97" s="20" t="str">
        <f t="shared" si="453"/>
        <v/>
      </c>
      <c r="BGS97" s="20" t="str">
        <f t="shared" si="454"/>
        <v/>
      </c>
      <c r="BGT97" s="20" t="str">
        <f t="shared" si="455"/>
        <v/>
      </c>
      <c r="BGU97" s="20" t="str">
        <f t="shared" si="456"/>
        <v/>
      </c>
      <c r="BGV97" s="20" t="str">
        <f t="shared" si="457"/>
        <v/>
      </c>
      <c r="BGW97" s="20" t="str">
        <f t="shared" si="458"/>
        <v/>
      </c>
      <c r="BGX97" s="20" t="str">
        <f t="shared" si="459"/>
        <v/>
      </c>
      <c r="BGY97" s="20" t="str">
        <f t="shared" si="460"/>
        <v/>
      </c>
      <c r="BGZ97" s="20" t="str">
        <f t="shared" si="461"/>
        <v/>
      </c>
      <c r="BHA97" s="20" t="str">
        <f t="shared" si="462"/>
        <v/>
      </c>
      <c r="BHB97" s="20" t="str">
        <f t="shared" si="463"/>
        <v/>
      </c>
      <c r="BHC97" s="20" t="str">
        <f t="shared" si="464"/>
        <v/>
      </c>
      <c r="BHD97" s="20" t="str">
        <f t="shared" si="465"/>
        <v/>
      </c>
      <c r="BHE97" s="20" t="str">
        <f t="shared" si="466"/>
        <v/>
      </c>
      <c r="BHF97" s="20" t="str">
        <f t="shared" si="467"/>
        <v/>
      </c>
      <c r="BHG97" s="20" t="str">
        <f t="shared" si="468"/>
        <v/>
      </c>
      <c r="BHJ97" s="20" t="str">
        <f t="shared" si="469"/>
        <v/>
      </c>
      <c r="BHL97" s="20" t="str">
        <f t="shared" si="506"/>
        <v/>
      </c>
      <c r="BHM97" s="20" t="str">
        <f t="shared" si="506"/>
        <v/>
      </c>
      <c r="BHN97" s="20" t="str">
        <f t="shared" si="506"/>
        <v/>
      </c>
      <c r="BHO97" s="20" t="str">
        <f t="shared" si="506"/>
        <v/>
      </c>
      <c r="BHP97" s="20" t="str">
        <f t="shared" si="506"/>
        <v/>
      </c>
      <c r="BHQ97" s="20" t="str">
        <f t="shared" si="506"/>
        <v/>
      </c>
      <c r="BHR97" s="20" t="str">
        <f t="shared" si="506"/>
        <v/>
      </c>
      <c r="BHS97" s="20" t="str">
        <f t="shared" si="506"/>
        <v/>
      </c>
      <c r="BHT97" s="20" t="str">
        <f t="shared" si="506"/>
        <v/>
      </c>
      <c r="BHU97" s="20" t="str">
        <f t="shared" si="506"/>
        <v/>
      </c>
      <c r="BHV97" s="20" t="str">
        <f t="shared" si="506"/>
        <v/>
      </c>
      <c r="BHW97" s="20" t="str">
        <f t="shared" si="506"/>
        <v/>
      </c>
      <c r="BHX97" s="20" t="str">
        <f t="shared" si="506"/>
        <v/>
      </c>
      <c r="BHY97" s="20" t="str">
        <f t="shared" si="506"/>
        <v/>
      </c>
      <c r="BHZ97" s="20" t="str">
        <f t="shared" si="506"/>
        <v/>
      </c>
      <c r="BIA97" s="20" t="str">
        <f t="shared" si="506"/>
        <v/>
      </c>
      <c r="BIB97" s="20" t="str">
        <f t="shared" si="482"/>
        <v/>
      </c>
      <c r="BIC97" s="20" t="str">
        <f t="shared" si="482"/>
        <v/>
      </c>
      <c r="BID97" s="20" t="str">
        <f t="shared" si="482"/>
        <v/>
      </c>
      <c r="BIE97" s="20" t="str">
        <f t="shared" si="482"/>
        <v/>
      </c>
    </row>
    <row r="98" spans="1:104 1303:1591" ht="14.5">
      <c r="A98" s="523">
        <v>92</v>
      </c>
      <c r="B98" s="510" t="str">
        <f>IF('لصق اكسل الفورمز'!E93="","",'لصق اكسل الفورمز'!E93)</f>
        <v/>
      </c>
      <c r="C98" s="510" t="str">
        <f t="shared" si="316"/>
        <v/>
      </c>
      <c r="D98" s="510" t="str">
        <f t="shared" si="483"/>
        <v/>
      </c>
      <c r="E98" s="510" t="str">
        <f t="shared" si="484"/>
        <v/>
      </c>
      <c r="F98" s="510" t="str">
        <f t="shared" si="485"/>
        <v/>
      </c>
      <c r="G98" s="510" t="str">
        <f t="shared" si="486"/>
        <v/>
      </c>
      <c r="H98" s="510" t="str">
        <f t="shared" si="487"/>
        <v/>
      </c>
      <c r="I98" s="510" t="str">
        <f t="shared" si="488"/>
        <v/>
      </c>
      <c r="J98" s="510" t="str">
        <f t="shared" si="489"/>
        <v/>
      </c>
      <c r="K98" s="510" t="str">
        <f t="shared" si="490"/>
        <v/>
      </c>
      <c r="L98" s="510" t="str">
        <f t="shared" si="471"/>
        <v/>
      </c>
      <c r="M98" s="510" t="str">
        <f t="shared" si="472"/>
        <v/>
      </c>
      <c r="N98" s="510" t="str">
        <f t="shared" si="473"/>
        <v/>
      </c>
      <c r="O98" s="510" t="str">
        <f t="shared" si="474"/>
        <v/>
      </c>
      <c r="P98" s="510" t="str">
        <f t="shared" si="475"/>
        <v/>
      </c>
      <c r="Q98" s="510" t="str">
        <f t="shared" si="476"/>
        <v/>
      </c>
      <c r="R98" s="510" t="str">
        <f t="shared" si="477"/>
        <v/>
      </c>
      <c r="S98" s="510" t="str">
        <f t="shared" si="478"/>
        <v/>
      </c>
      <c r="T98" s="510" t="str">
        <f t="shared" si="479"/>
        <v/>
      </c>
      <c r="U98" s="510" t="str">
        <f t="shared" si="480"/>
        <v/>
      </c>
      <c r="V98" s="510" t="str">
        <f t="shared" si="481"/>
        <v/>
      </c>
      <c r="W98" s="527" t="str">
        <f t="shared" si="317"/>
        <v/>
      </c>
      <c r="X98" s="510" t="str">
        <f t="shared" si="318"/>
        <v/>
      </c>
      <c r="Y98" s="564" t="str">
        <f t="shared" si="319"/>
        <v/>
      </c>
      <c r="AL98" s="20">
        <f t="shared" si="320"/>
        <v>0</v>
      </c>
      <c r="AM98" s="20">
        <f t="shared" si="321"/>
        <v>0</v>
      </c>
      <c r="AO98" s="20" t="str">
        <f t="shared" si="322"/>
        <v/>
      </c>
      <c r="AQ98" s="20" t="str">
        <f t="shared" si="470"/>
        <v/>
      </c>
      <c r="AR98" s="20" t="str">
        <f t="shared" si="323"/>
        <v/>
      </c>
      <c r="AS98" s="20" t="str">
        <f t="shared" si="324"/>
        <v/>
      </c>
      <c r="AT98" s="20" t="str">
        <f t="shared" si="325"/>
        <v/>
      </c>
      <c r="AU98" s="20" t="str">
        <f t="shared" si="326"/>
        <v/>
      </c>
      <c r="AV98" s="20" t="str">
        <f t="shared" si="327"/>
        <v/>
      </c>
      <c r="AW98" s="20" t="str">
        <f t="shared" si="328"/>
        <v/>
      </c>
      <c r="AX98" s="20" t="str">
        <f t="shared" si="329"/>
        <v/>
      </c>
      <c r="AY98" s="20" t="str">
        <f t="shared" si="330"/>
        <v/>
      </c>
      <c r="AZ98" s="20" t="str">
        <f t="shared" si="331"/>
        <v/>
      </c>
      <c r="BA98" s="20" t="str">
        <f t="shared" si="332"/>
        <v/>
      </c>
      <c r="BB98" s="20" t="str">
        <f t="shared" si="333"/>
        <v/>
      </c>
      <c r="BC98" s="20" t="str">
        <f t="shared" si="334"/>
        <v/>
      </c>
      <c r="BD98" s="20" t="str">
        <f t="shared" si="335"/>
        <v/>
      </c>
      <c r="BE98" s="20" t="str">
        <f t="shared" si="336"/>
        <v/>
      </c>
      <c r="BF98" s="20" t="str">
        <f t="shared" si="337"/>
        <v/>
      </c>
      <c r="BG98" s="20" t="str">
        <f t="shared" si="338"/>
        <v/>
      </c>
      <c r="BH98" s="20" t="str">
        <f t="shared" si="339"/>
        <v/>
      </c>
      <c r="BI98" s="20" t="str">
        <f t="shared" si="340"/>
        <v/>
      </c>
      <c r="BJ98" s="20" t="str">
        <f t="shared" si="341"/>
        <v/>
      </c>
      <c r="BL98" s="38" t="e">
        <f t="shared" si="342"/>
        <v>#DIV/0!</v>
      </c>
      <c r="BM98" s="4">
        <f t="shared" si="343"/>
        <v>0</v>
      </c>
      <c r="BN98" s="4">
        <f t="shared" si="344"/>
        <v>0</v>
      </c>
      <c r="BO98" s="4">
        <f t="shared" si="345"/>
        <v>0</v>
      </c>
      <c r="BP98" s="173" t="str">
        <f t="shared" si="346"/>
        <v/>
      </c>
      <c r="BQ98" s="4">
        <f t="shared" si="347"/>
        <v>0</v>
      </c>
      <c r="BT98" s="268" t="str">
        <f t="shared" si="348"/>
        <v/>
      </c>
      <c r="BU98" s="268" t="str">
        <f t="shared" si="349"/>
        <v/>
      </c>
      <c r="BX98" s="20">
        <f t="shared" si="350"/>
        <v>1</v>
      </c>
      <c r="CG98" s="20" t="str">
        <f t="shared" si="351"/>
        <v/>
      </c>
      <c r="CH98" s="20" t="str">
        <f t="shared" si="507"/>
        <v/>
      </c>
      <c r="CI98" s="20" t="str">
        <f t="shared" si="508"/>
        <v/>
      </c>
      <c r="CJ98" s="20" t="str">
        <f t="shared" si="509"/>
        <v/>
      </c>
      <c r="CK98" s="20" t="str">
        <f t="shared" si="491"/>
        <v/>
      </c>
      <c r="CL98" s="20" t="str">
        <f t="shared" si="492"/>
        <v/>
      </c>
      <c r="CM98" s="20" t="str">
        <f t="shared" si="493"/>
        <v/>
      </c>
      <c r="CN98" s="20" t="str">
        <f t="shared" si="494"/>
        <v/>
      </c>
      <c r="CO98" s="20" t="str">
        <f t="shared" si="495"/>
        <v/>
      </c>
      <c r="CP98" s="20" t="str">
        <f t="shared" si="496"/>
        <v/>
      </c>
      <c r="CQ98" s="20" t="str">
        <f t="shared" si="497"/>
        <v/>
      </c>
      <c r="CR98" s="20" t="str">
        <f t="shared" si="498"/>
        <v/>
      </c>
      <c r="CS98" s="20" t="str">
        <f t="shared" si="499"/>
        <v/>
      </c>
      <c r="CT98" s="20" t="str">
        <f t="shared" si="500"/>
        <v/>
      </c>
      <c r="CU98" s="20" t="str">
        <f t="shared" si="501"/>
        <v/>
      </c>
      <c r="CV98" s="20" t="str">
        <f t="shared" si="502"/>
        <v/>
      </c>
      <c r="CW98" s="20" t="str">
        <f t="shared" si="503"/>
        <v/>
      </c>
      <c r="CX98" s="20" t="str">
        <f t="shared" si="504"/>
        <v/>
      </c>
      <c r="CY98" s="20" t="str">
        <f t="shared" si="505"/>
        <v/>
      </c>
      <c r="CZ98" s="20" t="str">
        <f t="shared" si="505"/>
        <v/>
      </c>
      <c r="AXC98" s="20" t="str">
        <f>IF('لصق اكسل الفورمز'!A93="","",'لصق اكسل الفورمز'!A93)</f>
        <v/>
      </c>
      <c r="AXD98" s="20" t="str">
        <f>IF('لصق اكسل الفورمز'!B93="","",'لصق اكسل الفورمز'!B93)</f>
        <v/>
      </c>
      <c r="AXE98" s="20" t="str">
        <f>IF('لصق اكسل الفورمز'!C93="","",'لصق اكسل الفورمز'!C93)</f>
        <v/>
      </c>
      <c r="AXF98" s="20" t="str">
        <f>IF('لصق اكسل الفورمز'!D93="","",'لصق اكسل الفورمز'!D93)</f>
        <v/>
      </c>
      <c r="AXG98" s="20" t="str">
        <f>IF('لصق اكسل الفورمز'!E93="","",'لصق اكسل الفورمز'!E93)</f>
        <v/>
      </c>
      <c r="AXH98" s="20" t="str">
        <f>IF('لصق اكسل الفورمز'!F93="","",'لصق اكسل الفورمز'!F93)</f>
        <v/>
      </c>
      <c r="AXI98" s="20" t="str">
        <f>IF('لصق اكسل الفورمز'!G93="","",'لصق اكسل الفورمز'!G93)</f>
        <v/>
      </c>
      <c r="AXJ98" s="20" t="str">
        <f>IF('لصق اكسل الفورمز'!H93="","",'لصق اكسل الفورمز'!H93)</f>
        <v/>
      </c>
      <c r="AXK98" s="20" t="str">
        <f>IF('لصق اكسل الفورمز'!I93="","",'لصق اكسل الفورمز'!I93)</f>
        <v/>
      </c>
      <c r="AXL98" s="20" t="str">
        <f>IF('لصق اكسل الفورمز'!J93="","",'لصق اكسل الفورمز'!J93)</f>
        <v/>
      </c>
      <c r="AXM98" s="20" t="str">
        <f>IF('لصق اكسل الفورمز'!K93="","",'لصق اكسل الفورمز'!K93)</f>
        <v/>
      </c>
      <c r="AXN98" s="20" t="str">
        <f>IF('لصق اكسل الفورمز'!L93="","",'لصق اكسل الفورمز'!L93)</f>
        <v/>
      </c>
      <c r="AXO98" s="20" t="str">
        <f>IF('لصق اكسل الفورمز'!M93="","",'لصق اكسل الفورمز'!M93)</f>
        <v/>
      </c>
      <c r="AXP98" s="20" t="str">
        <f>IF('لصق اكسل الفورمز'!N93="","",'لصق اكسل الفورمز'!N93)</f>
        <v/>
      </c>
      <c r="AXQ98" s="20" t="str">
        <f>IF('لصق اكسل الفورمز'!O93="","",'لصق اكسل الفورمز'!O93)</f>
        <v/>
      </c>
      <c r="AXR98" s="20" t="str">
        <f>IF('لصق اكسل الفورمز'!P93="","",'لصق اكسل الفورمز'!P93)</f>
        <v/>
      </c>
      <c r="AXS98" s="20" t="str">
        <f>IF('لصق اكسل الفورمز'!Q93="","",'لصق اكسل الفورمز'!Q93)</f>
        <v/>
      </c>
      <c r="AXT98" s="20" t="str">
        <f>IF('لصق اكسل الفورمز'!R93="","",'لصق اكسل الفورمز'!R93)</f>
        <v/>
      </c>
      <c r="AXU98" s="20" t="str">
        <f>IF('لصق اكسل الفورمز'!S93="","",'لصق اكسل الفورمز'!S93)</f>
        <v/>
      </c>
      <c r="AXV98" s="20" t="str">
        <f>IF('لصق اكسل الفورمز'!T93="","",'لصق اكسل الفورمز'!T93)</f>
        <v/>
      </c>
      <c r="AXW98" s="20" t="str">
        <f>IF('لصق اكسل الفورمز'!U93="","",'لصق اكسل الفورمز'!U93)</f>
        <v/>
      </c>
      <c r="AXX98" s="20" t="str">
        <f>IF('لصق اكسل الفورمز'!V93="","",'لصق اكسل الفورمز'!V93)</f>
        <v/>
      </c>
      <c r="AXY98" s="20" t="str">
        <f>IF('لصق اكسل الفورمز'!W93="","",'لصق اكسل الفورمز'!W93)</f>
        <v/>
      </c>
      <c r="AXZ98" s="20" t="str">
        <f>IF('لصق اكسل الفورمز'!X93="","",'لصق اكسل الفورمز'!X93)</f>
        <v/>
      </c>
      <c r="AYA98" s="20" t="str">
        <f>IF('لصق اكسل الفورمز'!Y93="","",'لصق اكسل الفورمز'!Y93)</f>
        <v/>
      </c>
      <c r="AYB98" s="20" t="str">
        <f>IF('لصق اكسل الفورمز'!Z93="","",'لصق اكسل الفورمز'!Z93)</f>
        <v/>
      </c>
      <c r="AYC98" s="20" t="str">
        <f>IF('لصق اكسل الفورمز'!AA93="","",'لصق اكسل الفورمز'!AA93)</f>
        <v/>
      </c>
      <c r="AYD98" s="20" t="str">
        <f>IF('لصق اكسل الفورمز'!AB93="","",'لصق اكسل الفورمز'!AB93)</f>
        <v/>
      </c>
      <c r="AYE98" s="20" t="str">
        <f>IF('لصق اكسل الفورمز'!AC93="","",'لصق اكسل الفورمز'!AC93)</f>
        <v/>
      </c>
      <c r="AYF98" s="20" t="str">
        <f>IF('لصق اكسل الفورمز'!AD93="","",'لصق اكسل الفورمز'!AD93)</f>
        <v/>
      </c>
      <c r="AYG98" s="20" t="str">
        <f>IF('لصق اكسل الفورمز'!AE93="","",'لصق اكسل الفورمز'!AE93)</f>
        <v/>
      </c>
      <c r="AYH98" s="20" t="str">
        <f>IF('لصق اكسل الفورمز'!AF93="","",'لصق اكسل الفورمز'!AF93)</f>
        <v/>
      </c>
      <c r="AYI98" s="20" t="str">
        <f>IF('لصق اكسل الفورمز'!AG93="","",'لصق اكسل الفورمز'!AG93)</f>
        <v/>
      </c>
      <c r="AYJ98" s="20" t="str">
        <f>IF('لصق اكسل الفورمز'!AH93="","",'لصق اكسل الفورمز'!AH93)</f>
        <v/>
      </c>
      <c r="AYK98" s="20" t="str">
        <f>IF('لصق اكسل الفورمز'!AI93="","",'لصق اكسل الفورمز'!AI93)</f>
        <v/>
      </c>
      <c r="AYL98" s="20" t="str">
        <f>IF('لصق اكسل الفورمز'!AJ93="","",'لصق اكسل الفورمز'!AJ93)</f>
        <v/>
      </c>
      <c r="AYM98" s="20" t="str">
        <f>IF('لصق اكسل الفورمز'!AK93="","",'لصق اكسل الفورمز'!AK93)</f>
        <v/>
      </c>
      <c r="AYN98" s="20" t="str">
        <f>IF('لصق اكسل الفورمز'!AL93="","",'لصق اكسل الفورمز'!AL93)</f>
        <v/>
      </c>
      <c r="AYO98" s="20" t="str">
        <f>IF('لصق اكسل الفورمز'!AM93="","",'لصق اكسل الفورمز'!AM93)</f>
        <v/>
      </c>
      <c r="AYP98" s="20" t="str">
        <f>IF('لصق اكسل الفورمز'!AN93="","",'لصق اكسل الفورمز'!AN93)</f>
        <v/>
      </c>
      <c r="AYQ98" s="20" t="str">
        <f>IF('لصق اكسل الفورمز'!AO93="","",'لصق اكسل الفورمز'!AO93)</f>
        <v/>
      </c>
      <c r="AYR98" s="20" t="str">
        <f>IF('لصق اكسل الفورمز'!AP93="","",'لصق اكسل الفورمز'!AP93)</f>
        <v/>
      </c>
      <c r="AYS98" s="20" t="str">
        <f>IF('لصق اكسل الفورمز'!AQ93="","",'لصق اكسل الفورمز'!AQ93)</f>
        <v/>
      </c>
      <c r="AYT98" s="20" t="str">
        <f>IF('لصق اكسل الفورمز'!AR93="","",'لصق اكسل الفورمز'!AR93)</f>
        <v/>
      </c>
      <c r="AYU98" s="20" t="str">
        <f>IF('لصق اكسل الفورمز'!AS93="","",'لصق اكسل الفورمز'!AS93)</f>
        <v/>
      </c>
      <c r="AYV98" s="20" t="str">
        <f>IF('لصق اكسل الفورمز'!AT93="","",'لصق اكسل الفورمز'!AT93)</f>
        <v/>
      </c>
      <c r="AYW98" s="20" t="str">
        <f>IF('لصق اكسل الفورمز'!AU93="","",'لصق اكسل الفورمز'!AU93)</f>
        <v/>
      </c>
      <c r="AYX98" s="20" t="str">
        <f>IF('لصق اكسل الفورمز'!AV93="","",'لصق اكسل الفورمز'!AV93)</f>
        <v/>
      </c>
      <c r="AYY98" s="20" t="str">
        <f>IF('لصق اكسل الفورمز'!AW93="","",'لصق اكسل الفورمز'!AW93)</f>
        <v/>
      </c>
      <c r="AYZ98" s="20" t="str">
        <f>IF('لصق اكسل الفورمز'!AX93="","",'لصق اكسل الفورمز'!AX93)</f>
        <v/>
      </c>
      <c r="AZA98" s="20" t="str">
        <f>IF('لصق اكسل الفورمز'!AY93="","",'لصق اكسل الفورمز'!AY93)</f>
        <v/>
      </c>
      <c r="AZB98" s="20" t="str">
        <f>IF('لصق اكسل الفورمز'!AZ93="","",'لصق اكسل الفورمز'!AZ93)</f>
        <v/>
      </c>
      <c r="AZC98" s="20" t="str">
        <f>IF('لصق اكسل الفورمز'!BA93="","",'لصق اكسل الفورمز'!BA93)</f>
        <v/>
      </c>
      <c r="AZD98" s="20" t="str">
        <f>IF('لصق اكسل الفورمز'!BB93="","",'لصق اكسل الفورمز'!BB93)</f>
        <v/>
      </c>
      <c r="AZE98" s="20" t="str">
        <f>IF('لصق اكسل الفورمز'!BC93="","",'لصق اكسل الفورمز'!BC93)</f>
        <v/>
      </c>
      <c r="AZF98" s="20" t="str">
        <f>IF('لصق اكسل الفورمز'!BD93="","",'لصق اكسل الفورمز'!BD93)</f>
        <v/>
      </c>
      <c r="AZG98" s="20" t="str">
        <f>IF('لصق اكسل الفورمز'!BE93="","",'لصق اكسل الفورمز'!BE93)</f>
        <v/>
      </c>
      <c r="AZH98" s="20" t="str">
        <f>IF('لصق اكسل الفورمز'!BF93="","",'لصق اكسل الفورمز'!BF93)</f>
        <v/>
      </c>
      <c r="AZI98" s="20" t="str">
        <f>IF('لصق اكسل الفورمز'!BG93="","",'لصق اكسل الفورمز'!BG93)</f>
        <v/>
      </c>
      <c r="AZJ98" s="20" t="str">
        <f>IF('لصق اكسل الفورمز'!BH93="","",'لصق اكسل الفورمز'!BH93)</f>
        <v/>
      </c>
      <c r="AZK98" s="20" t="str">
        <f>IF('لصق اكسل الفورمز'!BI93="","",'لصق اكسل الفورمز'!BI93)</f>
        <v/>
      </c>
      <c r="AZL98" s="20" t="str">
        <f>IF('لصق اكسل الفورمز'!BJ93="","",'لصق اكسل الفورمز'!BJ93)</f>
        <v/>
      </c>
      <c r="AZM98" s="20" t="str">
        <f>IF('لصق اكسل الفورمز'!BK93="","",'لصق اكسل الفورمز'!BK93)</f>
        <v/>
      </c>
      <c r="AZN98" s="20" t="str">
        <f>IF('لصق اكسل الفورمز'!BL93="","",'لصق اكسل الفورمز'!BL93)</f>
        <v/>
      </c>
      <c r="AZO98" s="20" t="str">
        <f>IF('لصق اكسل الفورمز'!BM93="","",'لصق اكسل الفورمز'!BM93)</f>
        <v/>
      </c>
      <c r="AZP98" s="20" t="str">
        <f>IF('لصق اكسل الفورمز'!BN93="","",'لصق اكسل الفورمز'!BN93)</f>
        <v/>
      </c>
      <c r="AZQ98" s="20" t="str">
        <f>IF('لصق اكسل الفورمز'!BO93="","",'لصق اكسل الفورمز'!BO93)</f>
        <v/>
      </c>
      <c r="AZR98" s="20" t="str">
        <f>IF('لصق اكسل الفورمز'!BP93="","",'لصق اكسل الفورمز'!BP93)</f>
        <v/>
      </c>
      <c r="AZS98" s="20" t="str">
        <f>IF('لصق اكسل الفورمز'!BQ93="","",'لصق اكسل الفورمز'!BQ93)</f>
        <v/>
      </c>
      <c r="AZT98" s="20" t="str">
        <f>IF('لصق اكسل الفورمز'!BR93="","",'لصق اكسل الفورمز'!BR93)</f>
        <v/>
      </c>
      <c r="AZU98" s="20" t="str">
        <f>IF('لصق اكسل الفورمز'!BS93="","",'لصق اكسل الفورمز'!BS93)</f>
        <v/>
      </c>
      <c r="AZV98" s="20" t="str">
        <f>IF('لصق اكسل الفورمز'!BT93="","",'لصق اكسل الفورمز'!BT93)</f>
        <v/>
      </c>
      <c r="AZW98" s="20" t="str">
        <f>IF('لصق اكسل الفورمز'!BU93="","",'لصق اكسل الفورمز'!BU93)</f>
        <v/>
      </c>
      <c r="AZX98" s="20" t="str">
        <f>IF('لصق اكسل الفورمز'!BV93="","",'لصق اكسل الفورمز'!BV93)</f>
        <v/>
      </c>
      <c r="AZY98" s="20" t="str">
        <f>IF('لصق اكسل الفورمز'!BW93="","",'لصق اكسل الفورمز'!BW93)</f>
        <v/>
      </c>
      <c r="AZZ98" s="20" t="str">
        <f>IF('لصق اكسل الفورمز'!BX93="","",'لصق اكسل الفورمز'!BX93)</f>
        <v/>
      </c>
      <c r="BAA98" s="20" t="str">
        <f>IF('لصق اكسل الفورمز'!BY93="","",'لصق اكسل الفورمز'!BY93)</f>
        <v/>
      </c>
      <c r="BAB98" s="20" t="str">
        <f>IF('لصق اكسل الفورمز'!BZ93="","",'لصق اكسل الفورمز'!BZ93)</f>
        <v/>
      </c>
      <c r="BAC98" s="20" t="str">
        <f>IF('لصق اكسل الفورمز'!CA93="","",'لصق اكسل الفورمز'!CA93)</f>
        <v/>
      </c>
      <c r="BAD98" s="20" t="str">
        <f>IF('لصق اكسل الفورمز'!CB93="","",'لصق اكسل الفورمز'!CB93)</f>
        <v/>
      </c>
      <c r="BAE98" s="20" t="str">
        <f>IF('لصق اكسل الفورمز'!CC93="","",'لصق اكسل الفورمز'!CC93)</f>
        <v/>
      </c>
      <c r="BAF98" s="20" t="str">
        <f>IF('لصق اكسل الفورمز'!CD93="","",'لصق اكسل الفورمز'!CD93)</f>
        <v/>
      </c>
      <c r="BAG98" s="20" t="str">
        <f>IF('لصق اكسل الفورمز'!CE93="","",'لصق اكسل الفورمز'!CE93)</f>
        <v/>
      </c>
      <c r="BAH98" s="20" t="str">
        <f>IF('لصق اكسل الفورمز'!CF93="","",'لصق اكسل الفورمز'!CF93)</f>
        <v/>
      </c>
      <c r="BAI98" s="20" t="str">
        <f>IF('لصق اكسل الفورمز'!CG93="","",'لصق اكسل الفورمز'!CG93)</f>
        <v/>
      </c>
      <c r="BAJ98" s="20" t="str">
        <f>IF('لصق اكسل الفورمز'!CH93="","",'لصق اكسل الفورمز'!CH93)</f>
        <v/>
      </c>
      <c r="BAK98" s="20" t="str">
        <f>IF('لصق اكسل الفورمز'!CI93="","",'لصق اكسل الفورمز'!CI93)</f>
        <v/>
      </c>
      <c r="BAL98" s="20" t="str">
        <f>IF('لصق اكسل الفورمز'!CJ93="","",'لصق اكسل الفورمز'!CJ93)</f>
        <v/>
      </c>
      <c r="BAM98" s="20" t="str">
        <f>IF('لصق اكسل الفورمز'!CK93="","",'لصق اكسل الفورمز'!CK93)</f>
        <v/>
      </c>
      <c r="BAN98" s="20" t="str">
        <f>IF('لصق اكسل الفورمز'!CL93="","",'لصق اكسل الفورمز'!CL93)</f>
        <v/>
      </c>
      <c r="BAO98" s="20" t="str">
        <f>IF('لصق اكسل الفورمز'!CM93="","",'لصق اكسل الفورمز'!CM93)</f>
        <v/>
      </c>
      <c r="BAP98" s="20" t="str">
        <f>IF('لصق اكسل الفورمز'!CN93="","",'لصق اكسل الفورمز'!CN93)</f>
        <v/>
      </c>
      <c r="BAQ98" s="20" t="str">
        <f>IF('لصق اكسل الفورمز'!CO93="","",'لصق اكسل الفورمز'!CO93)</f>
        <v/>
      </c>
      <c r="BAR98" s="20" t="str">
        <f>IF('لصق اكسل الفورمز'!CP93="","",'لصق اكسل الفورمز'!CP93)</f>
        <v/>
      </c>
      <c r="BAS98" s="20" t="str">
        <f>IF('لصق اكسل الفورمز'!CQ93="","",'لصق اكسل الفورمز'!CQ93)</f>
        <v/>
      </c>
      <c r="BAT98" s="20" t="str">
        <f>IF('لصق اكسل الفورمز'!CR93="","",'لصق اكسل الفورمز'!CR93)</f>
        <v/>
      </c>
      <c r="BAU98" s="20" t="str">
        <f>IF('لصق اكسل الفورمز'!CS93="","",'لصق اكسل الفورمز'!CS93)</f>
        <v/>
      </c>
      <c r="BAV98" s="20" t="str">
        <f>IF('لصق اكسل الفورمز'!CT93="","",'لصق اكسل الفورمز'!CT93)</f>
        <v/>
      </c>
      <c r="BAW98" s="20" t="str">
        <f>IF('لصق اكسل الفورمز'!CU93="","",'لصق اكسل الفورمز'!CU93)</f>
        <v/>
      </c>
      <c r="BAX98" s="20" t="str">
        <f>IF('لصق اكسل الفورمز'!CV93="","",'لصق اكسل الفورمز'!CV93)</f>
        <v/>
      </c>
      <c r="BAY98" s="20" t="str">
        <f>IF('لصق اكسل الفورمز'!CW93="","",'لصق اكسل الفورمز'!CW93)</f>
        <v/>
      </c>
      <c r="BAZ98" s="20" t="str">
        <f>IF('لصق اكسل الفورمز'!CX93="","",'لصق اكسل الفورمز'!CX93)</f>
        <v/>
      </c>
      <c r="BBA98" s="20" t="str">
        <f>IF('لصق اكسل الفورمز'!CY93="","",'لصق اكسل الفورمز'!CY93)</f>
        <v/>
      </c>
      <c r="BBB98" s="20" t="str">
        <f>IF('لصق اكسل الفورمز'!CZ93="","",'لصق اكسل الفورمز'!CZ93)</f>
        <v/>
      </c>
      <c r="BBC98" s="20" t="str">
        <f>IF('لصق اكسل الفورمز'!DA93="","",'لصق اكسل الفورمز'!DA93)</f>
        <v/>
      </c>
      <c r="BBD98" s="20" t="str">
        <f>IF('لصق اكسل الفورمز'!DB93="","",'لصق اكسل الفورمز'!DB93)</f>
        <v/>
      </c>
      <c r="BBE98" s="20" t="str">
        <f>IF('لصق اكسل الفورمز'!DC93="","",'لصق اكسل الفورمز'!DC93)</f>
        <v/>
      </c>
      <c r="BBF98" s="20" t="str">
        <f>IF('لصق اكسل الفورمز'!DD93="","",'لصق اكسل الفورمز'!DD93)</f>
        <v/>
      </c>
      <c r="BBG98" s="20" t="str">
        <f>IF('لصق اكسل الفورمز'!DE93="","",'لصق اكسل الفورمز'!DE93)</f>
        <v/>
      </c>
      <c r="BBH98" s="20" t="str">
        <f>IF('لصق اكسل الفورمز'!DF93="","",'لصق اكسل الفورمز'!DF93)</f>
        <v/>
      </c>
      <c r="BBI98" s="20" t="str">
        <f>IF('لصق اكسل الفورمز'!DG93="","",'لصق اكسل الفورمز'!DG93)</f>
        <v/>
      </c>
      <c r="BBJ98" s="20" t="str">
        <f>IF('لصق اكسل الفورمز'!DH93="","",'لصق اكسل الفورمز'!DH93)</f>
        <v/>
      </c>
      <c r="BBK98" s="20" t="str">
        <f>IF('لصق اكسل الفورمز'!DI93="","",'لصق اكسل الفورمز'!DI93)</f>
        <v/>
      </c>
      <c r="BBL98" s="20" t="str">
        <f>IF('لصق اكسل الفورمز'!DJ93="","",'لصق اكسل الفورمز'!DJ93)</f>
        <v/>
      </c>
      <c r="BBM98" s="20" t="str">
        <f>IF('لصق اكسل الفورمز'!DK93="","",'لصق اكسل الفورمز'!DK93)</f>
        <v/>
      </c>
      <c r="BBN98" s="20" t="str">
        <f>IF('لصق اكسل الفورمز'!DL93="","",'لصق اكسل الفورمز'!DL93)</f>
        <v/>
      </c>
      <c r="BBO98" s="20" t="str">
        <f>IF('لصق اكسل الفورمز'!DM93="","",'لصق اكسل الفورمز'!DM93)</f>
        <v/>
      </c>
      <c r="BCU98" s="20" t="str">
        <f t="shared" si="352"/>
        <v/>
      </c>
      <c r="BCV98" s="20" t="str">
        <f t="shared" si="353"/>
        <v/>
      </c>
      <c r="BCW98" s="20" t="str">
        <f t="shared" si="354"/>
        <v/>
      </c>
      <c r="BCX98" s="20" t="str">
        <f t="shared" si="355"/>
        <v/>
      </c>
      <c r="BCY98" s="20" t="str">
        <f t="shared" si="356"/>
        <v/>
      </c>
      <c r="BCZ98" s="20" t="str">
        <f t="shared" si="357"/>
        <v/>
      </c>
      <c r="BDA98" s="20" t="str">
        <f t="shared" si="358"/>
        <v/>
      </c>
      <c r="BDB98" s="20" t="str">
        <f t="shared" si="359"/>
        <v/>
      </c>
      <c r="BDC98" s="20" t="str">
        <f t="shared" si="360"/>
        <v/>
      </c>
      <c r="BDD98" s="20" t="str">
        <f t="shared" si="361"/>
        <v/>
      </c>
      <c r="BDE98" s="20" t="str">
        <f t="shared" si="362"/>
        <v/>
      </c>
      <c r="BDF98" s="20" t="str">
        <f t="shared" si="363"/>
        <v/>
      </c>
      <c r="BDG98" s="20" t="str">
        <f t="shared" si="364"/>
        <v/>
      </c>
      <c r="BDH98" s="20" t="str">
        <f t="shared" si="365"/>
        <v/>
      </c>
      <c r="BDI98" s="20" t="str">
        <f t="shared" si="366"/>
        <v/>
      </c>
      <c r="BDJ98" s="20" t="str">
        <f t="shared" si="367"/>
        <v/>
      </c>
      <c r="BDK98" s="20" t="str">
        <f t="shared" si="368"/>
        <v/>
      </c>
      <c r="BDL98" s="20" t="str">
        <f t="shared" si="369"/>
        <v/>
      </c>
      <c r="BDM98" s="20" t="str">
        <f t="shared" si="370"/>
        <v/>
      </c>
      <c r="BDN98" s="20" t="str">
        <f t="shared" si="371"/>
        <v/>
      </c>
      <c r="BDO98" s="20" t="str">
        <f t="shared" si="372"/>
        <v/>
      </c>
      <c r="BDP98" s="20" t="str">
        <f t="shared" si="373"/>
        <v/>
      </c>
      <c r="BDQ98" s="20" t="str">
        <f t="shared" si="374"/>
        <v/>
      </c>
      <c r="BDR98" s="20" t="str">
        <f t="shared" si="375"/>
        <v/>
      </c>
      <c r="BDS98" s="20" t="str">
        <f t="shared" si="376"/>
        <v/>
      </c>
      <c r="BDT98" s="20" t="str">
        <f t="shared" si="377"/>
        <v/>
      </c>
      <c r="BDU98" s="20" t="str">
        <f t="shared" si="378"/>
        <v/>
      </c>
      <c r="BDV98" s="20" t="str">
        <f t="shared" si="379"/>
        <v/>
      </c>
      <c r="BDW98" s="20" t="str">
        <f t="shared" si="380"/>
        <v/>
      </c>
      <c r="BDX98" s="20" t="str">
        <f t="shared" si="381"/>
        <v/>
      </c>
      <c r="BDY98" s="20" t="str">
        <f t="shared" si="382"/>
        <v/>
      </c>
      <c r="BDZ98" s="20" t="str">
        <f t="shared" si="383"/>
        <v/>
      </c>
      <c r="BEA98" s="20" t="str">
        <f t="shared" si="384"/>
        <v/>
      </c>
      <c r="BEB98" s="20" t="str">
        <f t="shared" si="385"/>
        <v/>
      </c>
      <c r="BEC98" s="20" t="str">
        <f t="shared" si="386"/>
        <v/>
      </c>
      <c r="BED98" s="20" t="str">
        <f t="shared" si="387"/>
        <v/>
      </c>
      <c r="BEE98" s="20" t="str">
        <f t="shared" si="388"/>
        <v/>
      </c>
      <c r="BEF98" s="20" t="str">
        <f t="shared" si="389"/>
        <v/>
      </c>
      <c r="BEG98" s="20" t="str">
        <f t="shared" si="390"/>
        <v/>
      </c>
      <c r="BEH98" s="20" t="str">
        <f t="shared" si="391"/>
        <v/>
      </c>
      <c r="BEI98" s="20" t="str">
        <f t="shared" si="392"/>
        <v/>
      </c>
      <c r="BEJ98" s="20" t="str">
        <f t="shared" si="393"/>
        <v/>
      </c>
      <c r="BEK98" s="20" t="str">
        <f t="shared" si="394"/>
        <v/>
      </c>
      <c r="BEL98" s="20" t="str">
        <f t="shared" si="395"/>
        <v/>
      </c>
      <c r="BEM98" s="20" t="str">
        <f t="shared" si="396"/>
        <v/>
      </c>
      <c r="BEN98" s="20" t="str">
        <f t="shared" si="397"/>
        <v/>
      </c>
      <c r="BEO98" s="20" t="str">
        <f t="shared" si="398"/>
        <v/>
      </c>
      <c r="BEP98" s="20" t="str">
        <f t="shared" si="399"/>
        <v/>
      </c>
      <c r="BEQ98" s="20" t="str">
        <f t="shared" si="400"/>
        <v/>
      </c>
      <c r="BER98" s="20" t="str">
        <f t="shared" si="401"/>
        <v/>
      </c>
      <c r="BES98" s="20" t="str">
        <f t="shared" si="402"/>
        <v/>
      </c>
      <c r="BET98" s="20" t="str">
        <f t="shared" si="403"/>
        <v/>
      </c>
      <c r="BEU98" s="20" t="str">
        <f t="shared" si="404"/>
        <v/>
      </c>
      <c r="BEV98" s="20" t="str">
        <f t="shared" si="405"/>
        <v/>
      </c>
      <c r="BEW98" s="20" t="str">
        <f t="shared" si="406"/>
        <v/>
      </c>
      <c r="BEX98" s="20" t="str">
        <f t="shared" si="407"/>
        <v/>
      </c>
      <c r="BEY98" s="20" t="str">
        <f t="shared" si="408"/>
        <v/>
      </c>
      <c r="BEZ98" s="20" t="str">
        <f t="shared" si="409"/>
        <v/>
      </c>
      <c r="BFA98" s="20" t="str">
        <f t="shared" si="410"/>
        <v/>
      </c>
      <c r="BFB98" s="20" t="str">
        <f t="shared" si="411"/>
        <v/>
      </c>
      <c r="BFC98" s="20" t="str">
        <f t="shared" si="412"/>
        <v/>
      </c>
      <c r="BFD98" s="20" t="str">
        <f t="shared" si="413"/>
        <v/>
      </c>
      <c r="BFE98" s="20" t="str">
        <f t="shared" si="414"/>
        <v/>
      </c>
      <c r="BFF98" s="20" t="str">
        <f t="shared" si="415"/>
        <v/>
      </c>
      <c r="BFG98" s="20" t="str">
        <f t="shared" si="416"/>
        <v/>
      </c>
      <c r="BFH98" s="20" t="str">
        <f t="shared" si="417"/>
        <v/>
      </c>
      <c r="BFI98" s="20" t="str">
        <f t="shared" si="418"/>
        <v/>
      </c>
      <c r="BFJ98" s="20" t="str">
        <f t="shared" si="419"/>
        <v/>
      </c>
      <c r="BFK98" s="20" t="str">
        <f t="shared" si="420"/>
        <v/>
      </c>
      <c r="BFL98" s="20" t="str">
        <f t="shared" si="421"/>
        <v/>
      </c>
      <c r="BFM98" s="20" t="str">
        <f t="shared" si="422"/>
        <v/>
      </c>
      <c r="BFN98" s="20" t="str">
        <f t="shared" si="423"/>
        <v/>
      </c>
      <c r="BFO98" s="20" t="str">
        <f t="shared" si="424"/>
        <v/>
      </c>
      <c r="BFP98" s="20" t="str">
        <f t="shared" si="425"/>
        <v/>
      </c>
      <c r="BFQ98" s="20" t="str">
        <f t="shared" si="426"/>
        <v/>
      </c>
      <c r="BFR98" s="20" t="str">
        <f t="shared" si="427"/>
        <v/>
      </c>
      <c r="BFS98" s="20" t="str">
        <f t="shared" si="428"/>
        <v/>
      </c>
      <c r="BFT98" s="20" t="str">
        <f t="shared" si="429"/>
        <v/>
      </c>
      <c r="BFU98" s="20" t="str">
        <f t="shared" si="430"/>
        <v/>
      </c>
      <c r="BFV98" s="20" t="str">
        <f t="shared" si="431"/>
        <v/>
      </c>
      <c r="BFW98" s="20" t="str">
        <f t="shared" si="432"/>
        <v/>
      </c>
      <c r="BFX98" s="20" t="str">
        <f t="shared" si="433"/>
        <v/>
      </c>
      <c r="BFY98" s="20" t="str">
        <f t="shared" si="434"/>
        <v/>
      </c>
      <c r="BFZ98" s="20" t="str">
        <f t="shared" si="435"/>
        <v/>
      </c>
      <c r="BGA98" s="20" t="str">
        <f t="shared" si="436"/>
        <v/>
      </c>
      <c r="BGB98" s="20" t="str">
        <f t="shared" si="437"/>
        <v/>
      </c>
      <c r="BGC98" s="20" t="str">
        <f t="shared" si="438"/>
        <v/>
      </c>
      <c r="BGD98" s="20" t="str">
        <f t="shared" si="439"/>
        <v/>
      </c>
      <c r="BGE98" s="20" t="str">
        <f t="shared" si="440"/>
        <v/>
      </c>
      <c r="BGF98" s="20" t="str">
        <f t="shared" si="441"/>
        <v/>
      </c>
      <c r="BGG98" s="20" t="str">
        <f t="shared" si="442"/>
        <v/>
      </c>
      <c r="BGH98" s="20" t="str">
        <f t="shared" si="443"/>
        <v/>
      </c>
      <c r="BGI98" s="20" t="str">
        <f t="shared" si="444"/>
        <v/>
      </c>
      <c r="BGJ98" s="20" t="str">
        <f t="shared" si="445"/>
        <v/>
      </c>
      <c r="BGK98" s="20" t="str">
        <f t="shared" si="446"/>
        <v/>
      </c>
      <c r="BGL98" s="20" t="str">
        <f t="shared" si="447"/>
        <v/>
      </c>
      <c r="BGM98" s="20" t="str">
        <f t="shared" si="448"/>
        <v/>
      </c>
      <c r="BGN98" s="20" t="str">
        <f t="shared" si="449"/>
        <v/>
      </c>
      <c r="BGO98" s="20" t="str">
        <f t="shared" si="450"/>
        <v/>
      </c>
      <c r="BGP98" s="20" t="str">
        <f t="shared" si="451"/>
        <v/>
      </c>
      <c r="BGQ98" s="20" t="str">
        <f t="shared" si="452"/>
        <v/>
      </c>
      <c r="BGR98" s="20" t="str">
        <f t="shared" si="453"/>
        <v/>
      </c>
      <c r="BGS98" s="20" t="str">
        <f t="shared" si="454"/>
        <v/>
      </c>
      <c r="BGT98" s="20" t="str">
        <f t="shared" si="455"/>
        <v/>
      </c>
      <c r="BGU98" s="20" t="str">
        <f t="shared" si="456"/>
        <v/>
      </c>
      <c r="BGV98" s="20" t="str">
        <f t="shared" si="457"/>
        <v/>
      </c>
      <c r="BGW98" s="20" t="str">
        <f t="shared" si="458"/>
        <v/>
      </c>
      <c r="BGX98" s="20" t="str">
        <f t="shared" si="459"/>
        <v/>
      </c>
      <c r="BGY98" s="20" t="str">
        <f t="shared" si="460"/>
        <v/>
      </c>
      <c r="BGZ98" s="20" t="str">
        <f t="shared" si="461"/>
        <v/>
      </c>
      <c r="BHA98" s="20" t="str">
        <f t="shared" si="462"/>
        <v/>
      </c>
      <c r="BHB98" s="20" t="str">
        <f t="shared" si="463"/>
        <v/>
      </c>
      <c r="BHC98" s="20" t="str">
        <f t="shared" si="464"/>
        <v/>
      </c>
      <c r="BHD98" s="20" t="str">
        <f t="shared" si="465"/>
        <v/>
      </c>
      <c r="BHE98" s="20" t="str">
        <f t="shared" si="466"/>
        <v/>
      </c>
      <c r="BHF98" s="20" t="str">
        <f t="shared" si="467"/>
        <v/>
      </c>
      <c r="BHG98" s="20" t="str">
        <f t="shared" si="468"/>
        <v/>
      </c>
      <c r="BHJ98" s="20" t="str">
        <f t="shared" si="469"/>
        <v/>
      </c>
      <c r="BHL98" s="20" t="str">
        <f t="shared" si="506"/>
        <v/>
      </c>
      <c r="BHM98" s="20" t="str">
        <f t="shared" si="506"/>
        <v/>
      </c>
      <c r="BHN98" s="20" t="str">
        <f t="shared" si="506"/>
        <v/>
      </c>
      <c r="BHO98" s="20" t="str">
        <f t="shared" si="506"/>
        <v/>
      </c>
      <c r="BHP98" s="20" t="str">
        <f t="shared" si="506"/>
        <v/>
      </c>
      <c r="BHQ98" s="20" t="str">
        <f t="shared" si="506"/>
        <v/>
      </c>
      <c r="BHR98" s="20" t="str">
        <f t="shared" si="506"/>
        <v/>
      </c>
      <c r="BHS98" s="20" t="str">
        <f t="shared" si="506"/>
        <v/>
      </c>
      <c r="BHT98" s="20" t="str">
        <f t="shared" si="506"/>
        <v/>
      </c>
      <c r="BHU98" s="20" t="str">
        <f t="shared" si="506"/>
        <v/>
      </c>
      <c r="BHV98" s="20" t="str">
        <f t="shared" si="506"/>
        <v/>
      </c>
      <c r="BHW98" s="20" t="str">
        <f t="shared" si="506"/>
        <v/>
      </c>
      <c r="BHX98" s="20" t="str">
        <f t="shared" si="506"/>
        <v/>
      </c>
      <c r="BHY98" s="20" t="str">
        <f t="shared" si="506"/>
        <v/>
      </c>
      <c r="BHZ98" s="20" t="str">
        <f t="shared" si="506"/>
        <v/>
      </c>
      <c r="BIA98" s="20" t="str">
        <f t="shared" si="506"/>
        <v/>
      </c>
      <c r="BIB98" s="20" t="str">
        <f t="shared" si="482"/>
        <v/>
      </c>
      <c r="BIC98" s="20" t="str">
        <f t="shared" si="482"/>
        <v/>
      </c>
      <c r="BID98" s="20" t="str">
        <f t="shared" si="482"/>
        <v/>
      </c>
      <c r="BIE98" s="20" t="str">
        <f t="shared" si="482"/>
        <v/>
      </c>
    </row>
    <row r="99" spans="1:104 1303:1591" ht="14.5">
      <c r="A99" s="523">
        <v>93</v>
      </c>
      <c r="B99" s="510" t="str">
        <f>IF('لصق اكسل الفورمز'!E94="","",'لصق اكسل الفورمز'!E94)</f>
        <v/>
      </c>
      <c r="C99" s="510" t="str">
        <f t="shared" si="316"/>
        <v/>
      </c>
      <c r="D99" s="510" t="str">
        <f t="shared" si="483"/>
        <v/>
      </c>
      <c r="E99" s="510" t="str">
        <f t="shared" si="484"/>
        <v/>
      </c>
      <c r="F99" s="510" t="str">
        <f t="shared" si="485"/>
        <v/>
      </c>
      <c r="G99" s="510" t="str">
        <f t="shared" si="486"/>
        <v/>
      </c>
      <c r="H99" s="510" t="str">
        <f t="shared" si="487"/>
        <v/>
      </c>
      <c r="I99" s="510" t="str">
        <f t="shared" si="488"/>
        <v/>
      </c>
      <c r="J99" s="510" t="str">
        <f t="shared" si="489"/>
        <v/>
      </c>
      <c r="K99" s="510" t="str">
        <f t="shared" si="490"/>
        <v/>
      </c>
      <c r="L99" s="510" t="str">
        <f t="shared" si="471"/>
        <v/>
      </c>
      <c r="M99" s="510" t="str">
        <f t="shared" si="472"/>
        <v/>
      </c>
      <c r="N99" s="510" t="str">
        <f t="shared" si="473"/>
        <v/>
      </c>
      <c r="O99" s="510" t="str">
        <f t="shared" si="474"/>
        <v/>
      </c>
      <c r="P99" s="510" t="str">
        <f t="shared" si="475"/>
        <v/>
      </c>
      <c r="Q99" s="510" t="str">
        <f t="shared" si="476"/>
        <v/>
      </c>
      <c r="R99" s="510" t="str">
        <f t="shared" si="477"/>
        <v/>
      </c>
      <c r="S99" s="510" t="str">
        <f t="shared" si="478"/>
        <v/>
      </c>
      <c r="T99" s="510" t="str">
        <f t="shared" si="479"/>
        <v/>
      </c>
      <c r="U99" s="510" t="str">
        <f t="shared" si="480"/>
        <v/>
      </c>
      <c r="V99" s="510" t="str">
        <f t="shared" si="481"/>
        <v/>
      </c>
      <c r="W99" s="527" t="str">
        <f t="shared" si="317"/>
        <v/>
      </c>
      <c r="X99" s="510" t="str">
        <f t="shared" si="318"/>
        <v/>
      </c>
      <c r="Y99" s="564" t="str">
        <f t="shared" si="319"/>
        <v/>
      </c>
      <c r="AL99" s="20">
        <f t="shared" si="320"/>
        <v>0</v>
      </c>
      <c r="AM99" s="20">
        <f t="shared" si="321"/>
        <v>0</v>
      </c>
      <c r="AO99" s="20" t="str">
        <f t="shared" si="322"/>
        <v/>
      </c>
      <c r="AQ99" s="20" t="str">
        <f t="shared" si="470"/>
        <v/>
      </c>
      <c r="AR99" s="20" t="str">
        <f t="shared" si="323"/>
        <v/>
      </c>
      <c r="AS99" s="20" t="str">
        <f t="shared" si="324"/>
        <v/>
      </c>
      <c r="AT99" s="20" t="str">
        <f t="shared" si="325"/>
        <v/>
      </c>
      <c r="AU99" s="20" t="str">
        <f t="shared" si="326"/>
        <v/>
      </c>
      <c r="AV99" s="20" t="str">
        <f t="shared" si="327"/>
        <v/>
      </c>
      <c r="AW99" s="20" t="str">
        <f t="shared" si="328"/>
        <v/>
      </c>
      <c r="AX99" s="20" t="str">
        <f t="shared" si="329"/>
        <v/>
      </c>
      <c r="AY99" s="20" t="str">
        <f t="shared" si="330"/>
        <v/>
      </c>
      <c r="AZ99" s="20" t="str">
        <f t="shared" si="331"/>
        <v/>
      </c>
      <c r="BA99" s="20" t="str">
        <f t="shared" si="332"/>
        <v/>
      </c>
      <c r="BB99" s="20" t="str">
        <f t="shared" si="333"/>
        <v/>
      </c>
      <c r="BC99" s="20" t="str">
        <f t="shared" si="334"/>
        <v/>
      </c>
      <c r="BD99" s="20" t="str">
        <f t="shared" si="335"/>
        <v/>
      </c>
      <c r="BE99" s="20" t="str">
        <f t="shared" si="336"/>
        <v/>
      </c>
      <c r="BF99" s="20" t="str">
        <f t="shared" si="337"/>
        <v/>
      </c>
      <c r="BG99" s="20" t="str">
        <f t="shared" si="338"/>
        <v/>
      </c>
      <c r="BH99" s="20" t="str">
        <f t="shared" si="339"/>
        <v/>
      </c>
      <c r="BI99" s="20" t="str">
        <f t="shared" si="340"/>
        <v/>
      </c>
      <c r="BJ99" s="20" t="str">
        <f t="shared" si="341"/>
        <v/>
      </c>
      <c r="BL99" s="38" t="e">
        <f t="shared" si="342"/>
        <v>#DIV/0!</v>
      </c>
      <c r="BM99" s="4">
        <f t="shared" si="343"/>
        <v>0</v>
      </c>
      <c r="BN99" s="4">
        <f t="shared" si="344"/>
        <v>0</v>
      </c>
      <c r="BO99" s="4">
        <f t="shared" si="345"/>
        <v>0</v>
      </c>
      <c r="BP99" s="173" t="str">
        <f t="shared" si="346"/>
        <v/>
      </c>
      <c r="BQ99" s="4">
        <f t="shared" si="347"/>
        <v>0</v>
      </c>
      <c r="BT99" s="268" t="str">
        <f t="shared" si="348"/>
        <v/>
      </c>
      <c r="BU99" s="268" t="str">
        <f t="shared" si="349"/>
        <v/>
      </c>
      <c r="BX99" s="20">
        <f t="shared" si="350"/>
        <v>1</v>
      </c>
      <c r="CG99" s="20" t="str">
        <f t="shared" si="351"/>
        <v/>
      </c>
      <c r="CH99" s="20" t="str">
        <f t="shared" si="507"/>
        <v/>
      </c>
      <c r="CI99" s="20" t="str">
        <f t="shared" si="508"/>
        <v/>
      </c>
      <c r="CJ99" s="20" t="str">
        <f t="shared" si="509"/>
        <v/>
      </c>
      <c r="CK99" s="20" t="str">
        <f t="shared" si="491"/>
        <v/>
      </c>
      <c r="CL99" s="20" t="str">
        <f t="shared" si="492"/>
        <v/>
      </c>
      <c r="CM99" s="20" t="str">
        <f t="shared" si="493"/>
        <v/>
      </c>
      <c r="CN99" s="20" t="str">
        <f t="shared" si="494"/>
        <v/>
      </c>
      <c r="CO99" s="20" t="str">
        <f t="shared" si="495"/>
        <v/>
      </c>
      <c r="CP99" s="20" t="str">
        <f t="shared" si="496"/>
        <v/>
      </c>
      <c r="CQ99" s="20" t="str">
        <f t="shared" si="497"/>
        <v/>
      </c>
      <c r="CR99" s="20" t="str">
        <f t="shared" si="498"/>
        <v/>
      </c>
      <c r="CS99" s="20" t="str">
        <f t="shared" si="499"/>
        <v/>
      </c>
      <c r="CT99" s="20" t="str">
        <f t="shared" si="500"/>
        <v/>
      </c>
      <c r="CU99" s="20" t="str">
        <f t="shared" si="501"/>
        <v/>
      </c>
      <c r="CV99" s="20" t="str">
        <f t="shared" si="502"/>
        <v/>
      </c>
      <c r="CW99" s="20" t="str">
        <f t="shared" si="503"/>
        <v/>
      </c>
      <c r="CX99" s="20" t="str">
        <f t="shared" si="504"/>
        <v/>
      </c>
      <c r="CY99" s="20" t="str">
        <f t="shared" si="505"/>
        <v/>
      </c>
      <c r="CZ99" s="20" t="str">
        <f t="shared" si="505"/>
        <v/>
      </c>
      <c r="AXC99" s="20" t="str">
        <f>IF('لصق اكسل الفورمز'!A94="","",'لصق اكسل الفورمز'!A94)</f>
        <v/>
      </c>
      <c r="AXD99" s="20" t="str">
        <f>IF('لصق اكسل الفورمز'!B94="","",'لصق اكسل الفورمز'!B94)</f>
        <v/>
      </c>
      <c r="AXE99" s="20" t="str">
        <f>IF('لصق اكسل الفورمز'!C94="","",'لصق اكسل الفورمز'!C94)</f>
        <v/>
      </c>
      <c r="AXF99" s="20" t="str">
        <f>IF('لصق اكسل الفورمز'!D94="","",'لصق اكسل الفورمز'!D94)</f>
        <v/>
      </c>
      <c r="AXG99" s="20" t="str">
        <f>IF('لصق اكسل الفورمز'!E94="","",'لصق اكسل الفورمز'!E94)</f>
        <v/>
      </c>
      <c r="AXH99" s="20" t="str">
        <f>IF('لصق اكسل الفورمز'!F94="","",'لصق اكسل الفورمز'!F94)</f>
        <v/>
      </c>
      <c r="AXI99" s="20" t="str">
        <f>IF('لصق اكسل الفورمز'!G94="","",'لصق اكسل الفورمز'!G94)</f>
        <v/>
      </c>
      <c r="AXJ99" s="20" t="str">
        <f>IF('لصق اكسل الفورمز'!H94="","",'لصق اكسل الفورمز'!H94)</f>
        <v/>
      </c>
      <c r="AXK99" s="20" t="str">
        <f>IF('لصق اكسل الفورمز'!I94="","",'لصق اكسل الفورمز'!I94)</f>
        <v/>
      </c>
      <c r="AXL99" s="20" t="str">
        <f>IF('لصق اكسل الفورمز'!J94="","",'لصق اكسل الفورمز'!J94)</f>
        <v/>
      </c>
      <c r="AXM99" s="20" t="str">
        <f>IF('لصق اكسل الفورمز'!K94="","",'لصق اكسل الفورمز'!K94)</f>
        <v/>
      </c>
      <c r="AXN99" s="20" t="str">
        <f>IF('لصق اكسل الفورمز'!L94="","",'لصق اكسل الفورمز'!L94)</f>
        <v/>
      </c>
      <c r="AXO99" s="20" t="str">
        <f>IF('لصق اكسل الفورمز'!M94="","",'لصق اكسل الفورمز'!M94)</f>
        <v/>
      </c>
      <c r="AXP99" s="20" t="str">
        <f>IF('لصق اكسل الفورمز'!N94="","",'لصق اكسل الفورمز'!N94)</f>
        <v/>
      </c>
      <c r="AXQ99" s="20" t="str">
        <f>IF('لصق اكسل الفورمز'!O94="","",'لصق اكسل الفورمز'!O94)</f>
        <v/>
      </c>
      <c r="AXR99" s="20" t="str">
        <f>IF('لصق اكسل الفورمز'!P94="","",'لصق اكسل الفورمز'!P94)</f>
        <v/>
      </c>
      <c r="AXS99" s="20" t="str">
        <f>IF('لصق اكسل الفورمز'!Q94="","",'لصق اكسل الفورمز'!Q94)</f>
        <v/>
      </c>
      <c r="AXT99" s="20" t="str">
        <f>IF('لصق اكسل الفورمز'!R94="","",'لصق اكسل الفورمز'!R94)</f>
        <v/>
      </c>
      <c r="AXU99" s="20" t="str">
        <f>IF('لصق اكسل الفورمز'!S94="","",'لصق اكسل الفورمز'!S94)</f>
        <v/>
      </c>
      <c r="AXV99" s="20" t="str">
        <f>IF('لصق اكسل الفورمز'!T94="","",'لصق اكسل الفورمز'!T94)</f>
        <v/>
      </c>
      <c r="AXW99" s="20" t="str">
        <f>IF('لصق اكسل الفورمز'!U94="","",'لصق اكسل الفورمز'!U94)</f>
        <v/>
      </c>
      <c r="AXX99" s="20" t="str">
        <f>IF('لصق اكسل الفورمز'!V94="","",'لصق اكسل الفورمز'!V94)</f>
        <v/>
      </c>
      <c r="AXY99" s="20" t="str">
        <f>IF('لصق اكسل الفورمز'!W94="","",'لصق اكسل الفورمز'!W94)</f>
        <v/>
      </c>
      <c r="AXZ99" s="20" t="str">
        <f>IF('لصق اكسل الفورمز'!X94="","",'لصق اكسل الفورمز'!X94)</f>
        <v/>
      </c>
      <c r="AYA99" s="20" t="str">
        <f>IF('لصق اكسل الفورمز'!Y94="","",'لصق اكسل الفورمز'!Y94)</f>
        <v/>
      </c>
      <c r="AYB99" s="20" t="str">
        <f>IF('لصق اكسل الفورمز'!Z94="","",'لصق اكسل الفورمز'!Z94)</f>
        <v/>
      </c>
      <c r="AYC99" s="20" t="str">
        <f>IF('لصق اكسل الفورمز'!AA94="","",'لصق اكسل الفورمز'!AA94)</f>
        <v/>
      </c>
      <c r="AYD99" s="20" t="str">
        <f>IF('لصق اكسل الفورمز'!AB94="","",'لصق اكسل الفورمز'!AB94)</f>
        <v/>
      </c>
      <c r="AYE99" s="20" t="str">
        <f>IF('لصق اكسل الفورمز'!AC94="","",'لصق اكسل الفورمز'!AC94)</f>
        <v/>
      </c>
      <c r="AYF99" s="20" t="str">
        <f>IF('لصق اكسل الفورمز'!AD94="","",'لصق اكسل الفورمز'!AD94)</f>
        <v/>
      </c>
      <c r="AYG99" s="20" t="str">
        <f>IF('لصق اكسل الفورمز'!AE94="","",'لصق اكسل الفورمز'!AE94)</f>
        <v/>
      </c>
      <c r="AYH99" s="20" t="str">
        <f>IF('لصق اكسل الفورمز'!AF94="","",'لصق اكسل الفورمز'!AF94)</f>
        <v/>
      </c>
      <c r="AYI99" s="20" t="str">
        <f>IF('لصق اكسل الفورمز'!AG94="","",'لصق اكسل الفورمز'!AG94)</f>
        <v/>
      </c>
      <c r="AYJ99" s="20" t="str">
        <f>IF('لصق اكسل الفورمز'!AH94="","",'لصق اكسل الفورمز'!AH94)</f>
        <v/>
      </c>
      <c r="AYK99" s="20" t="str">
        <f>IF('لصق اكسل الفورمز'!AI94="","",'لصق اكسل الفورمز'!AI94)</f>
        <v/>
      </c>
      <c r="AYL99" s="20" t="str">
        <f>IF('لصق اكسل الفورمز'!AJ94="","",'لصق اكسل الفورمز'!AJ94)</f>
        <v/>
      </c>
      <c r="AYM99" s="20" t="str">
        <f>IF('لصق اكسل الفورمز'!AK94="","",'لصق اكسل الفورمز'!AK94)</f>
        <v/>
      </c>
      <c r="AYN99" s="20" t="str">
        <f>IF('لصق اكسل الفورمز'!AL94="","",'لصق اكسل الفورمز'!AL94)</f>
        <v/>
      </c>
      <c r="AYO99" s="20" t="str">
        <f>IF('لصق اكسل الفورمز'!AM94="","",'لصق اكسل الفورمز'!AM94)</f>
        <v/>
      </c>
      <c r="AYP99" s="20" t="str">
        <f>IF('لصق اكسل الفورمز'!AN94="","",'لصق اكسل الفورمز'!AN94)</f>
        <v/>
      </c>
      <c r="AYQ99" s="20" t="str">
        <f>IF('لصق اكسل الفورمز'!AO94="","",'لصق اكسل الفورمز'!AO94)</f>
        <v/>
      </c>
      <c r="AYR99" s="20" t="str">
        <f>IF('لصق اكسل الفورمز'!AP94="","",'لصق اكسل الفورمز'!AP94)</f>
        <v/>
      </c>
      <c r="AYS99" s="20" t="str">
        <f>IF('لصق اكسل الفورمز'!AQ94="","",'لصق اكسل الفورمز'!AQ94)</f>
        <v/>
      </c>
      <c r="AYT99" s="20" t="str">
        <f>IF('لصق اكسل الفورمز'!AR94="","",'لصق اكسل الفورمز'!AR94)</f>
        <v/>
      </c>
      <c r="AYU99" s="20" t="str">
        <f>IF('لصق اكسل الفورمز'!AS94="","",'لصق اكسل الفورمز'!AS94)</f>
        <v/>
      </c>
      <c r="AYV99" s="20" t="str">
        <f>IF('لصق اكسل الفورمز'!AT94="","",'لصق اكسل الفورمز'!AT94)</f>
        <v/>
      </c>
      <c r="AYW99" s="20" t="str">
        <f>IF('لصق اكسل الفورمز'!AU94="","",'لصق اكسل الفورمز'!AU94)</f>
        <v/>
      </c>
      <c r="AYX99" s="20" t="str">
        <f>IF('لصق اكسل الفورمز'!AV94="","",'لصق اكسل الفورمز'!AV94)</f>
        <v/>
      </c>
      <c r="AYY99" s="20" t="str">
        <f>IF('لصق اكسل الفورمز'!AW94="","",'لصق اكسل الفورمز'!AW94)</f>
        <v/>
      </c>
      <c r="AYZ99" s="20" t="str">
        <f>IF('لصق اكسل الفورمز'!AX94="","",'لصق اكسل الفورمز'!AX94)</f>
        <v/>
      </c>
      <c r="AZA99" s="20" t="str">
        <f>IF('لصق اكسل الفورمز'!AY94="","",'لصق اكسل الفورمز'!AY94)</f>
        <v/>
      </c>
      <c r="AZB99" s="20" t="str">
        <f>IF('لصق اكسل الفورمز'!AZ94="","",'لصق اكسل الفورمز'!AZ94)</f>
        <v/>
      </c>
      <c r="AZC99" s="20" t="str">
        <f>IF('لصق اكسل الفورمز'!BA94="","",'لصق اكسل الفورمز'!BA94)</f>
        <v/>
      </c>
      <c r="AZD99" s="20" t="str">
        <f>IF('لصق اكسل الفورمز'!BB94="","",'لصق اكسل الفورمز'!BB94)</f>
        <v/>
      </c>
      <c r="AZE99" s="20" t="str">
        <f>IF('لصق اكسل الفورمز'!BC94="","",'لصق اكسل الفورمز'!BC94)</f>
        <v/>
      </c>
      <c r="AZF99" s="20" t="str">
        <f>IF('لصق اكسل الفورمز'!BD94="","",'لصق اكسل الفورمز'!BD94)</f>
        <v/>
      </c>
      <c r="AZG99" s="20" t="str">
        <f>IF('لصق اكسل الفورمز'!BE94="","",'لصق اكسل الفورمز'!BE94)</f>
        <v/>
      </c>
      <c r="AZH99" s="20" t="str">
        <f>IF('لصق اكسل الفورمز'!BF94="","",'لصق اكسل الفورمز'!BF94)</f>
        <v/>
      </c>
      <c r="AZI99" s="20" t="str">
        <f>IF('لصق اكسل الفورمز'!BG94="","",'لصق اكسل الفورمز'!BG94)</f>
        <v/>
      </c>
      <c r="AZJ99" s="20" t="str">
        <f>IF('لصق اكسل الفورمز'!BH94="","",'لصق اكسل الفورمز'!BH94)</f>
        <v/>
      </c>
      <c r="AZK99" s="20" t="str">
        <f>IF('لصق اكسل الفورمز'!BI94="","",'لصق اكسل الفورمز'!BI94)</f>
        <v/>
      </c>
      <c r="AZL99" s="20" t="str">
        <f>IF('لصق اكسل الفورمز'!BJ94="","",'لصق اكسل الفورمز'!BJ94)</f>
        <v/>
      </c>
      <c r="AZM99" s="20" t="str">
        <f>IF('لصق اكسل الفورمز'!BK94="","",'لصق اكسل الفورمز'!BK94)</f>
        <v/>
      </c>
      <c r="AZN99" s="20" t="str">
        <f>IF('لصق اكسل الفورمز'!BL94="","",'لصق اكسل الفورمز'!BL94)</f>
        <v/>
      </c>
      <c r="AZO99" s="20" t="str">
        <f>IF('لصق اكسل الفورمز'!BM94="","",'لصق اكسل الفورمز'!BM94)</f>
        <v/>
      </c>
      <c r="AZP99" s="20" t="str">
        <f>IF('لصق اكسل الفورمز'!BN94="","",'لصق اكسل الفورمز'!BN94)</f>
        <v/>
      </c>
      <c r="AZQ99" s="20" t="str">
        <f>IF('لصق اكسل الفورمز'!BO94="","",'لصق اكسل الفورمز'!BO94)</f>
        <v/>
      </c>
      <c r="AZR99" s="20" t="str">
        <f>IF('لصق اكسل الفورمز'!BP94="","",'لصق اكسل الفورمز'!BP94)</f>
        <v/>
      </c>
      <c r="AZS99" s="20" t="str">
        <f>IF('لصق اكسل الفورمز'!BQ94="","",'لصق اكسل الفورمز'!BQ94)</f>
        <v/>
      </c>
      <c r="AZT99" s="20" t="str">
        <f>IF('لصق اكسل الفورمز'!BR94="","",'لصق اكسل الفورمز'!BR94)</f>
        <v/>
      </c>
      <c r="AZU99" s="20" t="str">
        <f>IF('لصق اكسل الفورمز'!BS94="","",'لصق اكسل الفورمز'!BS94)</f>
        <v/>
      </c>
      <c r="AZV99" s="20" t="str">
        <f>IF('لصق اكسل الفورمز'!BT94="","",'لصق اكسل الفورمز'!BT94)</f>
        <v/>
      </c>
      <c r="AZW99" s="20" t="str">
        <f>IF('لصق اكسل الفورمز'!BU94="","",'لصق اكسل الفورمز'!BU94)</f>
        <v/>
      </c>
      <c r="AZX99" s="20" t="str">
        <f>IF('لصق اكسل الفورمز'!BV94="","",'لصق اكسل الفورمز'!BV94)</f>
        <v/>
      </c>
      <c r="AZY99" s="20" t="str">
        <f>IF('لصق اكسل الفورمز'!BW94="","",'لصق اكسل الفورمز'!BW94)</f>
        <v/>
      </c>
      <c r="AZZ99" s="20" t="str">
        <f>IF('لصق اكسل الفورمز'!BX94="","",'لصق اكسل الفورمز'!BX94)</f>
        <v/>
      </c>
      <c r="BAA99" s="20" t="str">
        <f>IF('لصق اكسل الفورمز'!BY94="","",'لصق اكسل الفورمز'!BY94)</f>
        <v/>
      </c>
      <c r="BAB99" s="20" t="str">
        <f>IF('لصق اكسل الفورمز'!BZ94="","",'لصق اكسل الفورمز'!BZ94)</f>
        <v/>
      </c>
      <c r="BAC99" s="20" t="str">
        <f>IF('لصق اكسل الفورمز'!CA94="","",'لصق اكسل الفورمز'!CA94)</f>
        <v/>
      </c>
      <c r="BAD99" s="20" t="str">
        <f>IF('لصق اكسل الفورمز'!CB94="","",'لصق اكسل الفورمز'!CB94)</f>
        <v/>
      </c>
      <c r="BAE99" s="20" t="str">
        <f>IF('لصق اكسل الفورمز'!CC94="","",'لصق اكسل الفورمز'!CC94)</f>
        <v/>
      </c>
      <c r="BAF99" s="20" t="str">
        <f>IF('لصق اكسل الفورمز'!CD94="","",'لصق اكسل الفورمز'!CD94)</f>
        <v/>
      </c>
      <c r="BAG99" s="20" t="str">
        <f>IF('لصق اكسل الفورمز'!CE94="","",'لصق اكسل الفورمز'!CE94)</f>
        <v/>
      </c>
      <c r="BAH99" s="20" t="str">
        <f>IF('لصق اكسل الفورمز'!CF94="","",'لصق اكسل الفورمز'!CF94)</f>
        <v/>
      </c>
      <c r="BAI99" s="20" t="str">
        <f>IF('لصق اكسل الفورمز'!CG94="","",'لصق اكسل الفورمز'!CG94)</f>
        <v/>
      </c>
      <c r="BAJ99" s="20" t="str">
        <f>IF('لصق اكسل الفورمز'!CH94="","",'لصق اكسل الفورمز'!CH94)</f>
        <v/>
      </c>
      <c r="BAK99" s="20" t="str">
        <f>IF('لصق اكسل الفورمز'!CI94="","",'لصق اكسل الفورمز'!CI94)</f>
        <v/>
      </c>
      <c r="BAL99" s="20" t="str">
        <f>IF('لصق اكسل الفورمز'!CJ94="","",'لصق اكسل الفورمز'!CJ94)</f>
        <v/>
      </c>
      <c r="BAM99" s="20" t="str">
        <f>IF('لصق اكسل الفورمز'!CK94="","",'لصق اكسل الفورمز'!CK94)</f>
        <v/>
      </c>
      <c r="BAN99" s="20" t="str">
        <f>IF('لصق اكسل الفورمز'!CL94="","",'لصق اكسل الفورمز'!CL94)</f>
        <v/>
      </c>
      <c r="BAO99" s="20" t="str">
        <f>IF('لصق اكسل الفورمز'!CM94="","",'لصق اكسل الفورمز'!CM94)</f>
        <v/>
      </c>
      <c r="BAP99" s="20" t="str">
        <f>IF('لصق اكسل الفورمز'!CN94="","",'لصق اكسل الفورمز'!CN94)</f>
        <v/>
      </c>
      <c r="BAQ99" s="20" t="str">
        <f>IF('لصق اكسل الفورمز'!CO94="","",'لصق اكسل الفورمز'!CO94)</f>
        <v/>
      </c>
      <c r="BAR99" s="20" t="str">
        <f>IF('لصق اكسل الفورمز'!CP94="","",'لصق اكسل الفورمز'!CP94)</f>
        <v/>
      </c>
      <c r="BAS99" s="20" t="str">
        <f>IF('لصق اكسل الفورمز'!CQ94="","",'لصق اكسل الفورمز'!CQ94)</f>
        <v/>
      </c>
      <c r="BAT99" s="20" t="str">
        <f>IF('لصق اكسل الفورمز'!CR94="","",'لصق اكسل الفورمز'!CR94)</f>
        <v/>
      </c>
      <c r="BAU99" s="20" t="str">
        <f>IF('لصق اكسل الفورمز'!CS94="","",'لصق اكسل الفورمز'!CS94)</f>
        <v/>
      </c>
      <c r="BAV99" s="20" t="str">
        <f>IF('لصق اكسل الفورمز'!CT94="","",'لصق اكسل الفورمز'!CT94)</f>
        <v/>
      </c>
      <c r="BAW99" s="20" t="str">
        <f>IF('لصق اكسل الفورمز'!CU94="","",'لصق اكسل الفورمز'!CU94)</f>
        <v/>
      </c>
      <c r="BAX99" s="20" t="str">
        <f>IF('لصق اكسل الفورمز'!CV94="","",'لصق اكسل الفورمز'!CV94)</f>
        <v/>
      </c>
      <c r="BAY99" s="20" t="str">
        <f>IF('لصق اكسل الفورمز'!CW94="","",'لصق اكسل الفورمز'!CW94)</f>
        <v/>
      </c>
      <c r="BAZ99" s="20" t="str">
        <f>IF('لصق اكسل الفورمز'!CX94="","",'لصق اكسل الفورمز'!CX94)</f>
        <v/>
      </c>
      <c r="BBA99" s="20" t="str">
        <f>IF('لصق اكسل الفورمز'!CY94="","",'لصق اكسل الفورمز'!CY94)</f>
        <v/>
      </c>
      <c r="BBB99" s="20" t="str">
        <f>IF('لصق اكسل الفورمز'!CZ94="","",'لصق اكسل الفورمز'!CZ94)</f>
        <v/>
      </c>
      <c r="BBC99" s="20" t="str">
        <f>IF('لصق اكسل الفورمز'!DA94="","",'لصق اكسل الفورمز'!DA94)</f>
        <v/>
      </c>
      <c r="BBD99" s="20" t="str">
        <f>IF('لصق اكسل الفورمز'!DB94="","",'لصق اكسل الفورمز'!DB94)</f>
        <v/>
      </c>
      <c r="BBE99" s="20" t="str">
        <f>IF('لصق اكسل الفورمز'!DC94="","",'لصق اكسل الفورمز'!DC94)</f>
        <v/>
      </c>
      <c r="BBF99" s="20" t="str">
        <f>IF('لصق اكسل الفورمز'!DD94="","",'لصق اكسل الفورمز'!DD94)</f>
        <v/>
      </c>
      <c r="BBG99" s="20" t="str">
        <f>IF('لصق اكسل الفورمز'!DE94="","",'لصق اكسل الفورمز'!DE94)</f>
        <v/>
      </c>
      <c r="BBH99" s="20" t="str">
        <f>IF('لصق اكسل الفورمز'!DF94="","",'لصق اكسل الفورمز'!DF94)</f>
        <v/>
      </c>
      <c r="BBI99" s="20" t="str">
        <f>IF('لصق اكسل الفورمز'!DG94="","",'لصق اكسل الفورمز'!DG94)</f>
        <v/>
      </c>
      <c r="BBJ99" s="20" t="str">
        <f>IF('لصق اكسل الفورمز'!DH94="","",'لصق اكسل الفورمز'!DH94)</f>
        <v/>
      </c>
      <c r="BBK99" s="20" t="str">
        <f>IF('لصق اكسل الفورمز'!DI94="","",'لصق اكسل الفورمز'!DI94)</f>
        <v/>
      </c>
      <c r="BBL99" s="20" t="str">
        <f>IF('لصق اكسل الفورمز'!DJ94="","",'لصق اكسل الفورمز'!DJ94)</f>
        <v/>
      </c>
      <c r="BBM99" s="20" t="str">
        <f>IF('لصق اكسل الفورمز'!DK94="","",'لصق اكسل الفورمز'!DK94)</f>
        <v/>
      </c>
      <c r="BBN99" s="20" t="str">
        <f>IF('لصق اكسل الفورمز'!DL94="","",'لصق اكسل الفورمز'!DL94)</f>
        <v/>
      </c>
      <c r="BBO99" s="20" t="str">
        <f>IF('لصق اكسل الفورمز'!DM94="","",'لصق اكسل الفورمز'!DM94)</f>
        <v/>
      </c>
      <c r="BCU99" s="20" t="str">
        <f t="shared" si="352"/>
        <v/>
      </c>
      <c r="BCV99" s="20" t="str">
        <f t="shared" si="353"/>
        <v/>
      </c>
      <c r="BCW99" s="20" t="str">
        <f t="shared" si="354"/>
        <v/>
      </c>
      <c r="BCX99" s="20" t="str">
        <f t="shared" si="355"/>
        <v/>
      </c>
      <c r="BCY99" s="20" t="str">
        <f t="shared" si="356"/>
        <v/>
      </c>
      <c r="BCZ99" s="20" t="str">
        <f t="shared" si="357"/>
        <v/>
      </c>
      <c r="BDA99" s="20" t="str">
        <f t="shared" si="358"/>
        <v/>
      </c>
      <c r="BDB99" s="20" t="str">
        <f t="shared" si="359"/>
        <v/>
      </c>
      <c r="BDC99" s="20" t="str">
        <f t="shared" si="360"/>
        <v/>
      </c>
      <c r="BDD99" s="20" t="str">
        <f t="shared" si="361"/>
        <v/>
      </c>
      <c r="BDE99" s="20" t="str">
        <f t="shared" si="362"/>
        <v/>
      </c>
      <c r="BDF99" s="20" t="str">
        <f t="shared" si="363"/>
        <v/>
      </c>
      <c r="BDG99" s="20" t="str">
        <f t="shared" si="364"/>
        <v/>
      </c>
      <c r="BDH99" s="20" t="str">
        <f t="shared" si="365"/>
        <v/>
      </c>
      <c r="BDI99" s="20" t="str">
        <f t="shared" si="366"/>
        <v/>
      </c>
      <c r="BDJ99" s="20" t="str">
        <f t="shared" si="367"/>
        <v/>
      </c>
      <c r="BDK99" s="20" t="str">
        <f t="shared" si="368"/>
        <v/>
      </c>
      <c r="BDL99" s="20" t="str">
        <f t="shared" si="369"/>
        <v/>
      </c>
      <c r="BDM99" s="20" t="str">
        <f t="shared" si="370"/>
        <v/>
      </c>
      <c r="BDN99" s="20" t="str">
        <f t="shared" si="371"/>
        <v/>
      </c>
      <c r="BDO99" s="20" t="str">
        <f t="shared" si="372"/>
        <v/>
      </c>
      <c r="BDP99" s="20" t="str">
        <f t="shared" si="373"/>
        <v/>
      </c>
      <c r="BDQ99" s="20" t="str">
        <f t="shared" si="374"/>
        <v/>
      </c>
      <c r="BDR99" s="20" t="str">
        <f t="shared" si="375"/>
        <v/>
      </c>
      <c r="BDS99" s="20" t="str">
        <f t="shared" si="376"/>
        <v/>
      </c>
      <c r="BDT99" s="20" t="str">
        <f t="shared" si="377"/>
        <v/>
      </c>
      <c r="BDU99" s="20" t="str">
        <f t="shared" si="378"/>
        <v/>
      </c>
      <c r="BDV99" s="20" t="str">
        <f t="shared" si="379"/>
        <v/>
      </c>
      <c r="BDW99" s="20" t="str">
        <f t="shared" si="380"/>
        <v/>
      </c>
      <c r="BDX99" s="20" t="str">
        <f t="shared" si="381"/>
        <v/>
      </c>
      <c r="BDY99" s="20" t="str">
        <f t="shared" si="382"/>
        <v/>
      </c>
      <c r="BDZ99" s="20" t="str">
        <f t="shared" si="383"/>
        <v/>
      </c>
      <c r="BEA99" s="20" t="str">
        <f t="shared" si="384"/>
        <v/>
      </c>
      <c r="BEB99" s="20" t="str">
        <f t="shared" si="385"/>
        <v/>
      </c>
      <c r="BEC99" s="20" t="str">
        <f t="shared" si="386"/>
        <v/>
      </c>
      <c r="BED99" s="20" t="str">
        <f t="shared" si="387"/>
        <v/>
      </c>
      <c r="BEE99" s="20" t="str">
        <f t="shared" si="388"/>
        <v/>
      </c>
      <c r="BEF99" s="20" t="str">
        <f t="shared" si="389"/>
        <v/>
      </c>
      <c r="BEG99" s="20" t="str">
        <f t="shared" si="390"/>
        <v/>
      </c>
      <c r="BEH99" s="20" t="str">
        <f t="shared" si="391"/>
        <v/>
      </c>
      <c r="BEI99" s="20" t="str">
        <f t="shared" si="392"/>
        <v/>
      </c>
      <c r="BEJ99" s="20" t="str">
        <f t="shared" si="393"/>
        <v/>
      </c>
      <c r="BEK99" s="20" t="str">
        <f t="shared" si="394"/>
        <v/>
      </c>
      <c r="BEL99" s="20" t="str">
        <f t="shared" si="395"/>
        <v/>
      </c>
      <c r="BEM99" s="20" t="str">
        <f t="shared" si="396"/>
        <v/>
      </c>
      <c r="BEN99" s="20" t="str">
        <f t="shared" si="397"/>
        <v/>
      </c>
      <c r="BEO99" s="20" t="str">
        <f t="shared" si="398"/>
        <v/>
      </c>
      <c r="BEP99" s="20" t="str">
        <f t="shared" si="399"/>
        <v/>
      </c>
      <c r="BEQ99" s="20" t="str">
        <f t="shared" si="400"/>
        <v/>
      </c>
      <c r="BER99" s="20" t="str">
        <f t="shared" si="401"/>
        <v/>
      </c>
      <c r="BES99" s="20" t="str">
        <f t="shared" si="402"/>
        <v/>
      </c>
      <c r="BET99" s="20" t="str">
        <f t="shared" si="403"/>
        <v/>
      </c>
      <c r="BEU99" s="20" t="str">
        <f t="shared" si="404"/>
        <v/>
      </c>
      <c r="BEV99" s="20" t="str">
        <f t="shared" si="405"/>
        <v/>
      </c>
      <c r="BEW99" s="20" t="str">
        <f t="shared" si="406"/>
        <v/>
      </c>
      <c r="BEX99" s="20" t="str">
        <f t="shared" si="407"/>
        <v/>
      </c>
      <c r="BEY99" s="20" t="str">
        <f t="shared" si="408"/>
        <v/>
      </c>
      <c r="BEZ99" s="20" t="str">
        <f t="shared" si="409"/>
        <v/>
      </c>
      <c r="BFA99" s="20" t="str">
        <f t="shared" si="410"/>
        <v/>
      </c>
      <c r="BFB99" s="20" t="str">
        <f t="shared" si="411"/>
        <v/>
      </c>
      <c r="BFC99" s="20" t="str">
        <f t="shared" si="412"/>
        <v/>
      </c>
      <c r="BFD99" s="20" t="str">
        <f t="shared" si="413"/>
        <v/>
      </c>
      <c r="BFE99" s="20" t="str">
        <f t="shared" si="414"/>
        <v/>
      </c>
      <c r="BFF99" s="20" t="str">
        <f t="shared" si="415"/>
        <v/>
      </c>
      <c r="BFG99" s="20" t="str">
        <f t="shared" si="416"/>
        <v/>
      </c>
      <c r="BFH99" s="20" t="str">
        <f t="shared" si="417"/>
        <v/>
      </c>
      <c r="BFI99" s="20" t="str">
        <f t="shared" si="418"/>
        <v/>
      </c>
      <c r="BFJ99" s="20" t="str">
        <f t="shared" si="419"/>
        <v/>
      </c>
      <c r="BFK99" s="20" t="str">
        <f t="shared" si="420"/>
        <v/>
      </c>
      <c r="BFL99" s="20" t="str">
        <f t="shared" si="421"/>
        <v/>
      </c>
      <c r="BFM99" s="20" t="str">
        <f t="shared" si="422"/>
        <v/>
      </c>
      <c r="BFN99" s="20" t="str">
        <f t="shared" si="423"/>
        <v/>
      </c>
      <c r="BFO99" s="20" t="str">
        <f t="shared" si="424"/>
        <v/>
      </c>
      <c r="BFP99" s="20" t="str">
        <f t="shared" si="425"/>
        <v/>
      </c>
      <c r="BFQ99" s="20" t="str">
        <f t="shared" si="426"/>
        <v/>
      </c>
      <c r="BFR99" s="20" t="str">
        <f t="shared" si="427"/>
        <v/>
      </c>
      <c r="BFS99" s="20" t="str">
        <f t="shared" si="428"/>
        <v/>
      </c>
      <c r="BFT99" s="20" t="str">
        <f t="shared" si="429"/>
        <v/>
      </c>
      <c r="BFU99" s="20" t="str">
        <f t="shared" si="430"/>
        <v/>
      </c>
      <c r="BFV99" s="20" t="str">
        <f t="shared" si="431"/>
        <v/>
      </c>
      <c r="BFW99" s="20" t="str">
        <f t="shared" si="432"/>
        <v/>
      </c>
      <c r="BFX99" s="20" t="str">
        <f t="shared" si="433"/>
        <v/>
      </c>
      <c r="BFY99" s="20" t="str">
        <f t="shared" si="434"/>
        <v/>
      </c>
      <c r="BFZ99" s="20" t="str">
        <f t="shared" si="435"/>
        <v/>
      </c>
      <c r="BGA99" s="20" t="str">
        <f t="shared" si="436"/>
        <v/>
      </c>
      <c r="BGB99" s="20" t="str">
        <f t="shared" si="437"/>
        <v/>
      </c>
      <c r="BGC99" s="20" t="str">
        <f t="shared" si="438"/>
        <v/>
      </c>
      <c r="BGD99" s="20" t="str">
        <f t="shared" si="439"/>
        <v/>
      </c>
      <c r="BGE99" s="20" t="str">
        <f t="shared" si="440"/>
        <v/>
      </c>
      <c r="BGF99" s="20" t="str">
        <f t="shared" si="441"/>
        <v/>
      </c>
      <c r="BGG99" s="20" t="str">
        <f t="shared" si="442"/>
        <v/>
      </c>
      <c r="BGH99" s="20" t="str">
        <f t="shared" si="443"/>
        <v/>
      </c>
      <c r="BGI99" s="20" t="str">
        <f t="shared" si="444"/>
        <v/>
      </c>
      <c r="BGJ99" s="20" t="str">
        <f t="shared" si="445"/>
        <v/>
      </c>
      <c r="BGK99" s="20" t="str">
        <f t="shared" si="446"/>
        <v/>
      </c>
      <c r="BGL99" s="20" t="str">
        <f t="shared" si="447"/>
        <v/>
      </c>
      <c r="BGM99" s="20" t="str">
        <f t="shared" si="448"/>
        <v/>
      </c>
      <c r="BGN99" s="20" t="str">
        <f t="shared" si="449"/>
        <v/>
      </c>
      <c r="BGO99" s="20" t="str">
        <f t="shared" si="450"/>
        <v/>
      </c>
      <c r="BGP99" s="20" t="str">
        <f t="shared" si="451"/>
        <v/>
      </c>
      <c r="BGQ99" s="20" t="str">
        <f t="shared" si="452"/>
        <v/>
      </c>
      <c r="BGR99" s="20" t="str">
        <f t="shared" si="453"/>
        <v/>
      </c>
      <c r="BGS99" s="20" t="str">
        <f t="shared" si="454"/>
        <v/>
      </c>
      <c r="BGT99" s="20" t="str">
        <f t="shared" si="455"/>
        <v/>
      </c>
      <c r="BGU99" s="20" t="str">
        <f t="shared" si="456"/>
        <v/>
      </c>
      <c r="BGV99" s="20" t="str">
        <f t="shared" si="457"/>
        <v/>
      </c>
      <c r="BGW99" s="20" t="str">
        <f t="shared" si="458"/>
        <v/>
      </c>
      <c r="BGX99" s="20" t="str">
        <f t="shared" si="459"/>
        <v/>
      </c>
      <c r="BGY99" s="20" t="str">
        <f t="shared" si="460"/>
        <v/>
      </c>
      <c r="BGZ99" s="20" t="str">
        <f t="shared" si="461"/>
        <v/>
      </c>
      <c r="BHA99" s="20" t="str">
        <f t="shared" si="462"/>
        <v/>
      </c>
      <c r="BHB99" s="20" t="str">
        <f t="shared" si="463"/>
        <v/>
      </c>
      <c r="BHC99" s="20" t="str">
        <f t="shared" si="464"/>
        <v/>
      </c>
      <c r="BHD99" s="20" t="str">
        <f t="shared" si="465"/>
        <v/>
      </c>
      <c r="BHE99" s="20" t="str">
        <f t="shared" si="466"/>
        <v/>
      </c>
      <c r="BHF99" s="20" t="str">
        <f t="shared" si="467"/>
        <v/>
      </c>
      <c r="BHG99" s="20" t="str">
        <f t="shared" si="468"/>
        <v/>
      </c>
      <c r="BHJ99" s="20" t="str">
        <f t="shared" si="469"/>
        <v/>
      </c>
      <c r="BHL99" s="20" t="str">
        <f t="shared" si="506"/>
        <v/>
      </c>
      <c r="BHM99" s="20" t="str">
        <f t="shared" si="506"/>
        <v/>
      </c>
      <c r="BHN99" s="20" t="str">
        <f t="shared" si="506"/>
        <v/>
      </c>
      <c r="BHO99" s="20" t="str">
        <f t="shared" si="506"/>
        <v/>
      </c>
      <c r="BHP99" s="20" t="str">
        <f t="shared" si="506"/>
        <v/>
      </c>
      <c r="BHQ99" s="20" t="str">
        <f t="shared" si="506"/>
        <v/>
      </c>
      <c r="BHR99" s="20" t="str">
        <f t="shared" si="506"/>
        <v/>
      </c>
      <c r="BHS99" s="20" t="str">
        <f t="shared" si="506"/>
        <v/>
      </c>
      <c r="BHT99" s="20" t="str">
        <f t="shared" si="506"/>
        <v/>
      </c>
      <c r="BHU99" s="20" t="str">
        <f t="shared" si="506"/>
        <v/>
      </c>
      <c r="BHV99" s="20" t="str">
        <f t="shared" si="506"/>
        <v/>
      </c>
      <c r="BHW99" s="20" t="str">
        <f t="shared" si="506"/>
        <v/>
      </c>
      <c r="BHX99" s="20" t="str">
        <f t="shared" si="506"/>
        <v/>
      </c>
      <c r="BHY99" s="20" t="str">
        <f t="shared" si="506"/>
        <v/>
      </c>
      <c r="BHZ99" s="20" t="str">
        <f t="shared" si="506"/>
        <v/>
      </c>
      <c r="BIA99" s="20" t="str">
        <f t="shared" si="506"/>
        <v/>
      </c>
      <c r="BIB99" s="20" t="str">
        <f t="shared" si="482"/>
        <v/>
      </c>
      <c r="BIC99" s="20" t="str">
        <f t="shared" si="482"/>
        <v/>
      </c>
      <c r="BID99" s="20" t="str">
        <f t="shared" si="482"/>
        <v/>
      </c>
      <c r="BIE99" s="20" t="str">
        <f t="shared" si="482"/>
        <v/>
      </c>
    </row>
    <row r="100" spans="1:104 1303:1591" ht="14.5">
      <c r="A100" s="523">
        <v>94</v>
      </c>
      <c r="B100" s="510" t="str">
        <f>IF('لصق اكسل الفورمز'!E95="","",'لصق اكسل الفورمز'!E95)</f>
        <v/>
      </c>
      <c r="C100" s="510" t="str">
        <f t="shared" si="316"/>
        <v/>
      </c>
      <c r="D100" s="510" t="str">
        <f t="shared" si="483"/>
        <v/>
      </c>
      <c r="E100" s="510" t="str">
        <f t="shared" si="484"/>
        <v/>
      </c>
      <c r="F100" s="510" t="str">
        <f t="shared" si="485"/>
        <v/>
      </c>
      <c r="G100" s="510" t="str">
        <f t="shared" si="486"/>
        <v/>
      </c>
      <c r="H100" s="510" t="str">
        <f t="shared" si="487"/>
        <v/>
      </c>
      <c r="I100" s="510" t="str">
        <f t="shared" si="488"/>
        <v/>
      </c>
      <c r="J100" s="510" t="str">
        <f t="shared" si="489"/>
        <v/>
      </c>
      <c r="K100" s="510" t="str">
        <f t="shared" si="490"/>
        <v/>
      </c>
      <c r="L100" s="510" t="str">
        <f t="shared" si="471"/>
        <v/>
      </c>
      <c r="M100" s="510" t="str">
        <f t="shared" si="472"/>
        <v/>
      </c>
      <c r="N100" s="510" t="str">
        <f t="shared" si="473"/>
        <v/>
      </c>
      <c r="O100" s="510" t="str">
        <f t="shared" si="474"/>
        <v/>
      </c>
      <c r="P100" s="510" t="str">
        <f t="shared" si="475"/>
        <v/>
      </c>
      <c r="Q100" s="510" t="str">
        <f t="shared" si="476"/>
        <v/>
      </c>
      <c r="R100" s="510" t="str">
        <f t="shared" si="477"/>
        <v/>
      </c>
      <c r="S100" s="510" t="str">
        <f t="shared" si="478"/>
        <v/>
      </c>
      <c r="T100" s="510" t="str">
        <f t="shared" si="479"/>
        <v/>
      </c>
      <c r="U100" s="510" t="str">
        <f t="shared" si="480"/>
        <v/>
      </c>
      <c r="V100" s="510" t="str">
        <f t="shared" si="481"/>
        <v/>
      </c>
      <c r="W100" s="527" t="str">
        <f t="shared" si="317"/>
        <v/>
      </c>
      <c r="X100" s="510" t="str">
        <f t="shared" si="318"/>
        <v/>
      </c>
      <c r="Y100" s="564" t="str">
        <f t="shared" si="319"/>
        <v/>
      </c>
      <c r="AL100" s="20">
        <f t="shared" si="320"/>
        <v>0</v>
      </c>
      <c r="AM100" s="20">
        <f t="shared" si="321"/>
        <v>0</v>
      </c>
      <c r="AO100" s="20" t="str">
        <f t="shared" si="322"/>
        <v/>
      </c>
      <c r="AQ100" s="20" t="str">
        <f t="shared" si="470"/>
        <v/>
      </c>
      <c r="AR100" s="20" t="str">
        <f t="shared" si="323"/>
        <v/>
      </c>
      <c r="AS100" s="20" t="str">
        <f t="shared" si="324"/>
        <v/>
      </c>
      <c r="AT100" s="20" t="str">
        <f t="shared" si="325"/>
        <v/>
      </c>
      <c r="AU100" s="20" t="str">
        <f t="shared" si="326"/>
        <v/>
      </c>
      <c r="AV100" s="20" t="str">
        <f t="shared" si="327"/>
        <v/>
      </c>
      <c r="AW100" s="20" t="str">
        <f t="shared" si="328"/>
        <v/>
      </c>
      <c r="AX100" s="20" t="str">
        <f t="shared" si="329"/>
        <v/>
      </c>
      <c r="AY100" s="20" t="str">
        <f t="shared" si="330"/>
        <v/>
      </c>
      <c r="AZ100" s="20" t="str">
        <f t="shared" si="331"/>
        <v/>
      </c>
      <c r="BA100" s="20" t="str">
        <f t="shared" si="332"/>
        <v/>
      </c>
      <c r="BB100" s="20" t="str">
        <f t="shared" si="333"/>
        <v/>
      </c>
      <c r="BC100" s="20" t="str">
        <f t="shared" si="334"/>
        <v/>
      </c>
      <c r="BD100" s="20" t="str">
        <f t="shared" si="335"/>
        <v/>
      </c>
      <c r="BE100" s="20" t="str">
        <f t="shared" si="336"/>
        <v/>
      </c>
      <c r="BF100" s="20" t="str">
        <f t="shared" si="337"/>
        <v/>
      </c>
      <c r="BG100" s="20" t="str">
        <f t="shared" si="338"/>
        <v/>
      </c>
      <c r="BH100" s="20" t="str">
        <f t="shared" si="339"/>
        <v/>
      </c>
      <c r="BI100" s="20" t="str">
        <f t="shared" si="340"/>
        <v/>
      </c>
      <c r="BJ100" s="20" t="str">
        <f t="shared" si="341"/>
        <v/>
      </c>
      <c r="BL100" s="38" t="e">
        <f t="shared" si="342"/>
        <v>#DIV/0!</v>
      </c>
      <c r="BM100" s="4">
        <f t="shared" si="343"/>
        <v>0</v>
      </c>
      <c r="BN100" s="4">
        <f t="shared" si="344"/>
        <v>0</v>
      </c>
      <c r="BO100" s="4">
        <f t="shared" si="345"/>
        <v>0</v>
      </c>
      <c r="BP100" s="173" t="str">
        <f t="shared" si="346"/>
        <v/>
      </c>
      <c r="BQ100" s="4">
        <f t="shared" si="347"/>
        <v>0</v>
      </c>
      <c r="BT100" s="268" t="str">
        <f t="shared" si="348"/>
        <v/>
      </c>
      <c r="BU100" s="268" t="str">
        <f t="shared" si="349"/>
        <v/>
      </c>
      <c r="BX100" s="20">
        <f t="shared" si="350"/>
        <v>1</v>
      </c>
      <c r="CG100" s="20" t="str">
        <f t="shared" si="351"/>
        <v/>
      </c>
      <c r="CH100" s="20" t="str">
        <f t="shared" si="507"/>
        <v/>
      </c>
      <c r="CI100" s="20" t="str">
        <f t="shared" si="508"/>
        <v/>
      </c>
      <c r="CJ100" s="20" t="str">
        <f t="shared" si="509"/>
        <v/>
      </c>
      <c r="CK100" s="20" t="str">
        <f t="shared" si="491"/>
        <v/>
      </c>
      <c r="CL100" s="20" t="str">
        <f t="shared" si="492"/>
        <v/>
      </c>
      <c r="CM100" s="20" t="str">
        <f t="shared" si="493"/>
        <v/>
      </c>
      <c r="CN100" s="20" t="str">
        <f t="shared" si="494"/>
        <v/>
      </c>
      <c r="CO100" s="20" t="str">
        <f t="shared" si="495"/>
        <v/>
      </c>
      <c r="CP100" s="20" t="str">
        <f t="shared" si="496"/>
        <v/>
      </c>
      <c r="CQ100" s="20" t="str">
        <f t="shared" si="497"/>
        <v/>
      </c>
      <c r="CR100" s="20" t="str">
        <f t="shared" si="498"/>
        <v/>
      </c>
      <c r="CS100" s="20" t="str">
        <f t="shared" si="499"/>
        <v/>
      </c>
      <c r="CT100" s="20" t="str">
        <f t="shared" si="500"/>
        <v/>
      </c>
      <c r="CU100" s="20" t="str">
        <f t="shared" si="501"/>
        <v/>
      </c>
      <c r="CV100" s="20" t="str">
        <f t="shared" si="502"/>
        <v/>
      </c>
      <c r="CW100" s="20" t="str">
        <f t="shared" si="503"/>
        <v/>
      </c>
      <c r="CX100" s="20" t="str">
        <f t="shared" si="504"/>
        <v/>
      </c>
      <c r="CY100" s="20" t="str">
        <f t="shared" si="505"/>
        <v/>
      </c>
      <c r="CZ100" s="20" t="str">
        <f t="shared" si="505"/>
        <v/>
      </c>
      <c r="AXC100" s="20" t="str">
        <f>IF('لصق اكسل الفورمز'!A95="","",'لصق اكسل الفورمز'!A95)</f>
        <v/>
      </c>
      <c r="AXD100" s="20" t="str">
        <f>IF('لصق اكسل الفورمز'!B95="","",'لصق اكسل الفورمز'!B95)</f>
        <v/>
      </c>
      <c r="AXE100" s="20" t="str">
        <f>IF('لصق اكسل الفورمز'!C95="","",'لصق اكسل الفورمز'!C95)</f>
        <v/>
      </c>
      <c r="AXF100" s="20" t="str">
        <f>IF('لصق اكسل الفورمز'!D95="","",'لصق اكسل الفورمز'!D95)</f>
        <v/>
      </c>
      <c r="AXG100" s="20" t="str">
        <f>IF('لصق اكسل الفورمز'!E95="","",'لصق اكسل الفورمز'!E95)</f>
        <v/>
      </c>
      <c r="AXH100" s="20" t="str">
        <f>IF('لصق اكسل الفورمز'!F95="","",'لصق اكسل الفورمز'!F95)</f>
        <v/>
      </c>
      <c r="AXI100" s="20" t="str">
        <f>IF('لصق اكسل الفورمز'!G95="","",'لصق اكسل الفورمز'!G95)</f>
        <v/>
      </c>
      <c r="AXJ100" s="20" t="str">
        <f>IF('لصق اكسل الفورمز'!H95="","",'لصق اكسل الفورمز'!H95)</f>
        <v/>
      </c>
      <c r="AXK100" s="20" t="str">
        <f>IF('لصق اكسل الفورمز'!I95="","",'لصق اكسل الفورمز'!I95)</f>
        <v/>
      </c>
      <c r="AXL100" s="20" t="str">
        <f>IF('لصق اكسل الفورمز'!J95="","",'لصق اكسل الفورمز'!J95)</f>
        <v/>
      </c>
      <c r="AXM100" s="20" t="str">
        <f>IF('لصق اكسل الفورمز'!K95="","",'لصق اكسل الفورمز'!K95)</f>
        <v/>
      </c>
      <c r="AXN100" s="20" t="str">
        <f>IF('لصق اكسل الفورمز'!L95="","",'لصق اكسل الفورمز'!L95)</f>
        <v/>
      </c>
      <c r="AXO100" s="20" t="str">
        <f>IF('لصق اكسل الفورمز'!M95="","",'لصق اكسل الفورمز'!M95)</f>
        <v/>
      </c>
      <c r="AXP100" s="20" t="str">
        <f>IF('لصق اكسل الفورمز'!N95="","",'لصق اكسل الفورمز'!N95)</f>
        <v/>
      </c>
      <c r="AXQ100" s="20" t="str">
        <f>IF('لصق اكسل الفورمز'!O95="","",'لصق اكسل الفورمز'!O95)</f>
        <v/>
      </c>
      <c r="AXR100" s="20" t="str">
        <f>IF('لصق اكسل الفورمز'!P95="","",'لصق اكسل الفورمز'!P95)</f>
        <v/>
      </c>
      <c r="AXS100" s="20" t="str">
        <f>IF('لصق اكسل الفورمز'!Q95="","",'لصق اكسل الفورمز'!Q95)</f>
        <v/>
      </c>
      <c r="AXT100" s="20" t="str">
        <f>IF('لصق اكسل الفورمز'!R95="","",'لصق اكسل الفورمز'!R95)</f>
        <v/>
      </c>
      <c r="AXU100" s="20" t="str">
        <f>IF('لصق اكسل الفورمز'!S95="","",'لصق اكسل الفورمز'!S95)</f>
        <v/>
      </c>
      <c r="AXV100" s="20" t="str">
        <f>IF('لصق اكسل الفورمز'!T95="","",'لصق اكسل الفورمز'!T95)</f>
        <v/>
      </c>
      <c r="AXW100" s="20" t="str">
        <f>IF('لصق اكسل الفورمز'!U95="","",'لصق اكسل الفورمز'!U95)</f>
        <v/>
      </c>
      <c r="AXX100" s="20" t="str">
        <f>IF('لصق اكسل الفورمز'!V95="","",'لصق اكسل الفورمز'!V95)</f>
        <v/>
      </c>
      <c r="AXY100" s="20" t="str">
        <f>IF('لصق اكسل الفورمز'!W95="","",'لصق اكسل الفورمز'!W95)</f>
        <v/>
      </c>
      <c r="AXZ100" s="20" t="str">
        <f>IF('لصق اكسل الفورمز'!X95="","",'لصق اكسل الفورمز'!X95)</f>
        <v/>
      </c>
      <c r="AYA100" s="20" t="str">
        <f>IF('لصق اكسل الفورمز'!Y95="","",'لصق اكسل الفورمز'!Y95)</f>
        <v/>
      </c>
      <c r="AYB100" s="20" t="str">
        <f>IF('لصق اكسل الفورمز'!Z95="","",'لصق اكسل الفورمز'!Z95)</f>
        <v/>
      </c>
      <c r="AYC100" s="20" t="str">
        <f>IF('لصق اكسل الفورمز'!AA95="","",'لصق اكسل الفورمز'!AA95)</f>
        <v/>
      </c>
      <c r="AYD100" s="20" t="str">
        <f>IF('لصق اكسل الفورمز'!AB95="","",'لصق اكسل الفورمز'!AB95)</f>
        <v/>
      </c>
      <c r="AYE100" s="20" t="str">
        <f>IF('لصق اكسل الفورمز'!AC95="","",'لصق اكسل الفورمز'!AC95)</f>
        <v/>
      </c>
      <c r="AYF100" s="20" t="str">
        <f>IF('لصق اكسل الفورمز'!AD95="","",'لصق اكسل الفورمز'!AD95)</f>
        <v/>
      </c>
      <c r="AYG100" s="20" t="str">
        <f>IF('لصق اكسل الفورمز'!AE95="","",'لصق اكسل الفورمز'!AE95)</f>
        <v/>
      </c>
      <c r="AYH100" s="20" t="str">
        <f>IF('لصق اكسل الفورمز'!AF95="","",'لصق اكسل الفورمز'!AF95)</f>
        <v/>
      </c>
      <c r="AYI100" s="20" t="str">
        <f>IF('لصق اكسل الفورمز'!AG95="","",'لصق اكسل الفورمز'!AG95)</f>
        <v/>
      </c>
      <c r="AYJ100" s="20" t="str">
        <f>IF('لصق اكسل الفورمز'!AH95="","",'لصق اكسل الفورمز'!AH95)</f>
        <v/>
      </c>
      <c r="AYK100" s="20" t="str">
        <f>IF('لصق اكسل الفورمز'!AI95="","",'لصق اكسل الفورمز'!AI95)</f>
        <v/>
      </c>
      <c r="AYL100" s="20" t="str">
        <f>IF('لصق اكسل الفورمز'!AJ95="","",'لصق اكسل الفورمز'!AJ95)</f>
        <v/>
      </c>
      <c r="AYM100" s="20" t="str">
        <f>IF('لصق اكسل الفورمز'!AK95="","",'لصق اكسل الفورمز'!AK95)</f>
        <v/>
      </c>
      <c r="AYN100" s="20" t="str">
        <f>IF('لصق اكسل الفورمز'!AL95="","",'لصق اكسل الفورمز'!AL95)</f>
        <v/>
      </c>
      <c r="AYO100" s="20" t="str">
        <f>IF('لصق اكسل الفورمز'!AM95="","",'لصق اكسل الفورمز'!AM95)</f>
        <v/>
      </c>
      <c r="AYP100" s="20" t="str">
        <f>IF('لصق اكسل الفورمز'!AN95="","",'لصق اكسل الفورمز'!AN95)</f>
        <v/>
      </c>
      <c r="AYQ100" s="20" t="str">
        <f>IF('لصق اكسل الفورمز'!AO95="","",'لصق اكسل الفورمز'!AO95)</f>
        <v/>
      </c>
      <c r="AYR100" s="20" t="str">
        <f>IF('لصق اكسل الفورمز'!AP95="","",'لصق اكسل الفورمز'!AP95)</f>
        <v/>
      </c>
      <c r="AYS100" s="20" t="str">
        <f>IF('لصق اكسل الفورمز'!AQ95="","",'لصق اكسل الفورمز'!AQ95)</f>
        <v/>
      </c>
      <c r="AYT100" s="20" t="str">
        <f>IF('لصق اكسل الفورمز'!AR95="","",'لصق اكسل الفورمز'!AR95)</f>
        <v/>
      </c>
      <c r="AYU100" s="20" t="str">
        <f>IF('لصق اكسل الفورمز'!AS95="","",'لصق اكسل الفورمز'!AS95)</f>
        <v/>
      </c>
      <c r="AYV100" s="20" t="str">
        <f>IF('لصق اكسل الفورمز'!AT95="","",'لصق اكسل الفورمز'!AT95)</f>
        <v/>
      </c>
      <c r="AYW100" s="20" t="str">
        <f>IF('لصق اكسل الفورمز'!AU95="","",'لصق اكسل الفورمز'!AU95)</f>
        <v/>
      </c>
      <c r="AYX100" s="20" t="str">
        <f>IF('لصق اكسل الفورمز'!AV95="","",'لصق اكسل الفورمز'!AV95)</f>
        <v/>
      </c>
      <c r="AYY100" s="20" t="str">
        <f>IF('لصق اكسل الفورمز'!AW95="","",'لصق اكسل الفورمز'!AW95)</f>
        <v/>
      </c>
      <c r="AYZ100" s="20" t="str">
        <f>IF('لصق اكسل الفورمز'!AX95="","",'لصق اكسل الفورمز'!AX95)</f>
        <v/>
      </c>
      <c r="AZA100" s="20" t="str">
        <f>IF('لصق اكسل الفورمز'!AY95="","",'لصق اكسل الفورمز'!AY95)</f>
        <v/>
      </c>
      <c r="AZB100" s="20" t="str">
        <f>IF('لصق اكسل الفورمز'!AZ95="","",'لصق اكسل الفورمز'!AZ95)</f>
        <v/>
      </c>
      <c r="AZC100" s="20" t="str">
        <f>IF('لصق اكسل الفورمز'!BA95="","",'لصق اكسل الفورمز'!BA95)</f>
        <v/>
      </c>
      <c r="AZD100" s="20" t="str">
        <f>IF('لصق اكسل الفورمز'!BB95="","",'لصق اكسل الفورمز'!BB95)</f>
        <v/>
      </c>
      <c r="AZE100" s="20" t="str">
        <f>IF('لصق اكسل الفورمز'!BC95="","",'لصق اكسل الفورمز'!BC95)</f>
        <v/>
      </c>
      <c r="AZF100" s="20" t="str">
        <f>IF('لصق اكسل الفورمز'!BD95="","",'لصق اكسل الفورمز'!BD95)</f>
        <v/>
      </c>
      <c r="AZG100" s="20" t="str">
        <f>IF('لصق اكسل الفورمز'!BE95="","",'لصق اكسل الفورمز'!BE95)</f>
        <v/>
      </c>
      <c r="AZH100" s="20" t="str">
        <f>IF('لصق اكسل الفورمز'!BF95="","",'لصق اكسل الفورمز'!BF95)</f>
        <v/>
      </c>
      <c r="AZI100" s="20" t="str">
        <f>IF('لصق اكسل الفورمز'!BG95="","",'لصق اكسل الفورمز'!BG95)</f>
        <v/>
      </c>
      <c r="AZJ100" s="20" t="str">
        <f>IF('لصق اكسل الفورمز'!BH95="","",'لصق اكسل الفورمز'!BH95)</f>
        <v/>
      </c>
      <c r="AZK100" s="20" t="str">
        <f>IF('لصق اكسل الفورمز'!BI95="","",'لصق اكسل الفورمز'!BI95)</f>
        <v/>
      </c>
      <c r="AZL100" s="20" t="str">
        <f>IF('لصق اكسل الفورمز'!BJ95="","",'لصق اكسل الفورمز'!BJ95)</f>
        <v/>
      </c>
      <c r="AZM100" s="20" t="str">
        <f>IF('لصق اكسل الفورمز'!BK95="","",'لصق اكسل الفورمز'!BK95)</f>
        <v/>
      </c>
      <c r="AZN100" s="20" t="str">
        <f>IF('لصق اكسل الفورمز'!BL95="","",'لصق اكسل الفورمز'!BL95)</f>
        <v/>
      </c>
      <c r="AZO100" s="20" t="str">
        <f>IF('لصق اكسل الفورمز'!BM95="","",'لصق اكسل الفورمز'!BM95)</f>
        <v/>
      </c>
      <c r="AZP100" s="20" t="str">
        <f>IF('لصق اكسل الفورمز'!BN95="","",'لصق اكسل الفورمز'!BN95)</f>
        <v/>
      </c>
      <c r="AZQ100" s="20" t="str">
        <f>IF('لصق اكسل الفورمز'!BO95="","",'لصق اكسل الفورمز'!BO95)</f>
        <v/>
      </c>
      <c r="AZR100" s="20" t="str">
        <f>IF('لصق اكسل الفورمز'!BP95="","",'لصق اكسل الفورمز'!BP95)</f>
        <v/>
      </c>
      <c r="AZS100" s="20" t="str">
        <f>IF('لصق اكسل الفورمز'!BQ95="","",'لصق اكسل الفورمز'!BQ95)</f>
        <v/>
      </c>
      <c r="AZT100" s="20" t="str">
        <f>IF('لصق اكسل الفورمز'!BR95="","",'لصق اكسل الفورمز'!BR95)</f>
        <v/>
      </c>
      <c r="AZU100" s="20" t="str">
        <f>IF('لصق اكسل الفورمز'!BS95="","",'لصق اكسل الفورمز'!BS95)</f>
        <v/>
      </c>
      <c r="AZV100" s="20" t="str">
        <f>IF('لصق اكسل الفورمز'!BT95="","",'لصق اكسل الفورمز'!BT95)</f>
        <v/>
      </c>
      <c r="AZW100" s="20" t="str">
        <f>IF('لصق اكسل الفورمز'!BU95="","",'لصق اكسل الفورمز'!BU95)</f>
        <v/>
      </c>
      <c r="AZX100" s="20" t="str">
        <f>IF('لصق اكسل الفورمز'!BV95="","",'لصق اكسل الفورمز'!BV95)</f>
        <v/>
      </c>
      <c r="AZY100" s="20" t="str">
        <f>IF('لصق اكسل الفورمز'!BW95="","",'لصق اكسل الفورمز'!BW95)</f>
        <v/>
      </c>
      <c r="AZZ100" s="20" t="str">
        <f>IF('لصق اكسل الفورمز'!BX95="","",'لصق اكسل الفورمز'!BX95)</f>
        <v/>
      </c>
      <c r="BAA100" s="20" t="str">
        <f>IF('لصق اكسل الفورمز'!BY95="","",'لصق اكسل الفورمز'!BY95)</f>
        <v/>
      </c>
      <c r="BAB100" s="20" t="str">
        <f>IF('لصق اكسل الفورمز'!BZ95="","",'لصق اكسل الفورمز'!BZ95)</f>
        <v/>
      </c>
      <c r="BAC100" s="20" t="str">
        <f>IF('لصق اكسل الفورمز'!CA95="","",'لصق اكسل الفورمز'!CA95)</f>
        <v/>
      </c>
      <c r="BAD100" s="20" t="str">
        <f>IF('لصق اكسل الفورمز'!CB95="","",'لصق اكسل الفورمز'!CB95)</f>
        <v/>
      </c>
      <c r="BAE100" s="20" t="str">
        <f>IF('لصق اكسل الفورمز'!CC95="","",'لصق اكسل الفورمز'!CC95)</f>
        <v/>
      </c>
      <c r="BAF100" s="20" t="str">
        <f>IF('لصق اكسل الفورمز'!CD95="","",'لصق اكسل الفورمز'!CD95)</f>
        <v/>
      </c>
      <c r="BAG100" s="20" t="str">
        <f>IF('لصق اكسل الفورمز'!CE95="","",'لصق اكسل الفورمز'!CE95)</f>
        <v/>
      </c>
      <c r="BAH100" s="20" t="str">
        <f>IF('لصق اكسل الفورمز'!CF95="","",'لصق اكسل الفورمز'!CF95)</f>
        <v/>
      </c>
      <c r="BAI100" s="20" t="str">
        <f>IF('لصق اكسل الفورمز'!CG95="","",'لصق اكسل الفورمز'!CG95)</f>
        <v/>
      </c>
      <c r="BAJ100" s="20" t="str">
        <f>IF('لصق اكسل الفورمز'!CH95="","",'لصق اكسل الفورمز'!CH95)</f>
        <v/>
      </c>
      <c r="BAK100" s="20" t="str">
        <f>IF('لصق اكسل الفورمز'!CI95="","",'لصق اكسل الفورمز'!CI95)</f>
        <v/>
      </c>
      <c r="BAL100" s="20" t="str">
        <f>IF('لصق اكسل الفورمز'!CJ95="","",'لصق اكسل الفورمز'!CJ95)</f>
        <v/>
      </c>
      <c r="BAM100" s="20" t="str">
        <f>IF('لصق اكسل الفورمز'!CK95="","",'لصق اكسل الفورمز'!CK95)</f>
        <v/>
      </c>
      <c r="BAN100" s="20" t="str">
        <f>IF('لصق اكسل الفورمز'!CL95="","",'لصق اكسل الفورمز'!CL95)</f>
        <v/>
      </c>
      <c r="BAO100" s="20" t="str">
        <f>IF('لصق اكسل الفورمز'!CM95="","",'لصق اكسل الفورمز'!CM95)</f>
        <v/>
      </c>
      <c r="BAP100" s="20" t="str">
        <f>IF('لصق اكسل الفورمز'!CN95="","",'لصق اكسل الفورمز'!CN95)</f>
        <v/>
      </c>
      <c r="BAQ100" s="20" t="str">
        <f>IF('لصق اكسل الفورمز'!CO95="","",'لصق اكسل الفورمز'!CO95)</f>
        <v/>
      </c>
      <c r="BAR100" s="20" t="str">
        <f>IF('لصق اكسل الفورمز'!CP95="","",'لصق اكسل الفورمز'!CP95)</f>
        <v/>
      </c>
      <c r="BAS100" s="20" t="str">
        <f>IF('لصق اكسل الفورمز'!CQ95="","",'لصق اكسل الفورمز'!CQ95)</f>
        <v/>
      </c>
      <c r="BAT100" s="20" t="str">
        <f>IF('لصق اكسل الفورمز'!CR95="","",'لصق اكسل الفورمز'!CR95)</f>
        <v/>
      </c>
      <c r="BAU100" s="20" t="str">
        <f>IF('لصق اكسل الفورمز'!CS95="","",'لصق اكسل الفورمز'!CS95)</f>
        <v/>
      </c>
      <c r="BAV100" s="20" t="str">
        <f>IF('لصق اكسل الفورمز'!CT95="","",'لصق اكسل الفورمز'!CT95)</f>
        <v/>
      </c>
      <c r="BAW100" s="20" t="str">
        <f>IF('لصق اكسل الفورمز'!CU95="","",'لصق اكسل الفورمز'!CU95)</f>
        <v/>
      </c>
      <c r="BAX100" s="20" t="str">
        <f>IF('لصق اكسل الفورمز'!CV95="","",'لصق اكسل الفورمز'!CV95)</f>
        <v/>
      </c>
      <c r="BAY100" s="20" t="str">
        <f>IF('لصق اكسل الفورمز'!CW95="","",'لصق اكسل الفورمز'!CW95)</f>
        <v/>
      </c>
      <c r="BAZ100" s="20" t="str">
        <f>IF('لصق اكسل الفورمز'!CX95="","",'لصق اكسل الفورمز'!CX95)</f>
        <v/>
      </c>
      <c r="BBA100" s="20" t="str">
        <f>IF('لصق اكسل الفورمز'!CY95="","",'لصق اكسل الفورمز'!CY95)</f>
        <v/>
      </c>
      <c r="BBB100" s="20" t="str">
        <f>IF('لصق اكسل الفورمز'!CZ95="","",'لصق اكسل الفورمز'!CZ95)</f>
        <v/>
      </c>
      <c r="BBC100" s="20" t="str">
        <f>IF('لصق اكسل الفورمز'!DA95="","",'لصق اكسل الفورمز'!DA95)</f>
        <v/>
      </c>
      <c r="BBD100" s="20" t="str">
        <f>IF('لصق اكسل الفورمز'!DB95="","",'لصق اكسل الفورمز'!DB95)</f>
        <v/>
      </c>
      <c r="BBE100" s="20" t="str">
        <f>IF('لصق اكسل الفورمز'!DC95="","",'لصق اكسل الفورمز'!DC95)</f>
        <v/>
      </c>
      <c r="BBF100" s="20" t="str">
        <f>IF('لصق اكسل الفورمز'!DD95="","",'لصق اكسل الفورمز'!DD95)</f>
        <v/>
      </c>
      <c r="BBG100" s="20" t="str">
        <f>IF('لصق اكسل الفورمز'!DE95="","",'لصق اكسل الفورمز'!DE95)</f>
        <v/>
      </c>
      <c r="BBH100" s="20" t="str">
        <f>IF('لصق اكسل الفورمز'!DF95="","",'لصق اكسل الفورمز'!DF95)</f>
        <v/>
      </c>
      <c r="BBI100" s="20" t="str">
        <f>IF('لصق اكسل الفورمز'!DG95="","",'لصق اكسل الفورمز'!DG95)</f>
        <v/>
      </c>
      <c r="BBJ100" s="20" t="str">
        <f>IF('لصق اكسل الفورمز'!DH95="","",'لصق اكسل الفورمز'!DH95)</f>
        <v/>
      </c>
      <c r="BBK100" s="20" t="str">
        <f>IF('لصق اكسل الفورمز'!DI95="","",'لصق اكسل الفورمز'!DI95)</f>
        <v/>
      </c>
      <c r="BBL100" s="20" t="str">
        <f>IF('لصق اكسل الفورمز'!DJ95="","",'لصق اكسل الفورمز'!DJ95)</f>
        <v/>
      </c>
      <c r="BBM100" s="20" t="str">
        <f>IF('لصق اكسل الفورمز'!DK95="","",'لصق اكسل الفورمز'!DK95)</f>
        <v/>
      </c>
      <c r="BBN100" s="20" t="str">
        <f>IF('لصق اكسل الفورمز'!DL95="","",'لصق اكسل الفورمز'!DL95)</f>
        <v/>
      </c>
      <c r="BBO100" s="20" t="str">
        <f>IF('لصق اكسل الفورمز'!DM95="","",'لصق اكسل الفورمز'!DM95)</f>
        <v/>
      </c>
      <c r="BCU100" s="20" t="str">
        <f t="shared" si="352"/>
        <v/>
      </c>
      <c r="BCV100" s="20" t="str">
        <f t="shared" si="353"/>
        <v/>
      </c>
      <c r="BCW100" s="20" t="str">
        <f t="shared" si="354"/>
        <v/>
      </c>
      <c r="BCX100" s="20" t="str">
        <f t="shared" si="355"/>
        <v/>
      </c>
      <c r="BCY100" s="20" t="str">
        <f t="shared" si="356"/>
        <v/>
      </c>
      <c r="BCZ100" s="20" t="str">
        <f t="shared" si="357"/>
        <v/>
      </c>
      <c r="BDA100" s="20" t="str">
        <f t="shared" si="358"/>
        <v/>
      </c>
      <c r="BDB100" s="20" t="str">
        <f t="shared" si="359"/>
        <v/>
      </c>
      <c r="BDC100" s="20" t="str">
        <f t="shared" si="360"/>
        <v/>
      </c>
      <c r="BDD100" s="20" t="str">
        <f t="shared" si="361"/>
        <v/>
      </c>
      <c r="BDE100" s="20" t="str">
        <f t="shared" si="362"/>
        <v/>
      </c>
      <c r="BDF100" s="20" t="str">
        <f t="shared" si="363"/>
        <v/>
      </c>
      <c r="BDG100" s="20" t="str">
        <f t="shared" si="364"/>
        <v/>
      </c>
      <c r="BDH100" s="20" t="str">
        <f t="shared" si="365"/>
        <v/>
      </c>
      <c r="BDI100" s="20" t="str">
        <f t="shared" si="366"/>
        <v/>
      </c>
      <c r="BDJ100" s="20" t="str">
        <f t="shared" si="367"/>
        <v/>
      </c>
      <c r="BDK100" s="20" t="str">
        <f t="shared" si="368"/>
        <v/>
      </c>
      <c r="BDL100" s="20" t="str">
        <f t="shared" si="369"/>
        <v/>
      </c>
      <c r="BDM100" s="20" t="str">
        <f t="shared" si="370"/>
        <v/>
      </c>
      <c r="BDN100" s="20" t="str">
        <f t="shared" si="371"/>
        <v/>
      </c>
      <c r="BDO100" s="20" t="str">
        <f t="shared" si="372"/>
        <v/>
      </c>
      <c r="BDP100" s="20" t="str">
        <f t="shared" si="373"/>
        <v/>
      </c>
      <c r="BDQ100" s="20" t="str">
        <f t="shared" si="374"/>
        <v/>
      </c>
      <c r="BDR100" s="20" t="str">
        <f t="shared" si="375"/>
        <v/>
      </c>
      <c r="BDS100" s="20" t="str">
        <f t="shared" si="376"/>
        <v/>
      </c>
      <c r="BDT100" s="20" t="str">
        <f t="shared" si="377"/>
        <v/>
      </c>
      <c r="BDU100" s="20" t="str">
        <f t="shared" si="378"/>
        <v/>
      </c>
      <c r="BDV100" s="20" t="str">
        <f t="shared" si="379"/>
        <v/>
      </c>
      <c r="BDW100" s="20" t="str">
        <f t="shared" si="380"/>
        <v/>
      </c>
      <c r="BDX100" s="20" t="str">
        <f t="shared" si="381"/>
        <v/>
      </c>
      <c r="BDY100" s="20" t="str">
        <f t="shared" si="382"/>
        <v/>
      </c>
      <c r="BDZ100" s="20" t="str">
        <f t="shared" si="383"/>
        <v/>
      </c>
      <c r="BEA100" s="20" t="str">
        <f t="shared" si="384"/>
        <v/>
      </c>
      <c r="BEB100" s="20" t="str">
        <f t="shared" si="385"/>
        <v/>
      </c>
      <c r="BEC100" s="20" t="str">
        <f t="shared" si="386"/>
        <v/>
      </c>
      <c r="BED100" s="20" t="str">
        <f t="shared" si="387"/>
        <v/>
      </c>
      <c r="BEE100" s="20" t="str">
        <f t="shared" si="388"/>
        <v/>
      </c>
      <c r="BEF100" s="20" t="str">
        <f t="shared" si="389"/>
        <v/>
      </c>
      <c r="BEG100" s="20" t="str">
        <f t="shared" si="390"/>
        <v/>
      </c>
      <c r="BEH100" s="20" t="str">
        <f t="shared" si="391"/>
        <v/>
      </c>
      <c r="BEI100" s="20" t="str">
        <f t="shared" si="392"/>
        <v/>
      </c>
      <c r="BEJ100" s="20" t="str">
        <f t="shared" si="393"/>
        <v/>
      </c>
      <c r="BEK100" s="20" t="str">
        <f t="shared" si="394"/>
        <v/>
      </c>
      <c r="BEL100" s="20" t="str">
        <f t="shared" si="395"/>
        <v/>
      </c>
      <c r="BEM100" s="20" t="str">
        <f t="shared" si="396"/>
        <v/>
      </c>
      <c r="BEN100" s="20" t="str">
        <f t="shared" si="397"/>
        <v/>
      </c>
      <c r="BEO100" s="20" t="str">
        <f t="shared" si="398"/>
        <v/>
      </c>
      <c r="BEP100" s="20" t="str">
        <f t="shared" si="399"/>
        <v/>
      </c>
      <c r="BEQ100" s="20" t="str">
        <f t="shared" si="400"/>
        <v/>
      </c>
      <c r="BER100" s="20" t="str">
        <f t="shared" si="401"/>
        <v/>
      </c>
      <c r="BES100" s="20" t="str">
        <f t="shared" si="402"/>
        <v/>
      </c>
      <c r="BET100" s="20" t="str">
        <f t="shared" si="403"/>
        <v/>
      </c>
      <c r="BEU100" s="20" t="str">
        <f t="shared" si="404"/>
        <v/>
      </c>
      <c r="BEV100" s="20" t="str">
        <f t="shared" si="405"/>
        <v/>
      </c>
      <c r="BEW100" s="20" t="str">
        <f t="shared" si="406"/>
        <v/>
      </c>
      <c r="BEX100" s="20" t="str">
        <f t="shared" si="407"/>
        <v/>
      </c>
      <c r="BEY100" s="20" t="str">
        <f t="shared" si="408"/>
        <v/>
      </c>
      <c r="BEZ100" s="20" t="str">
        <f t="shared" si="409"/>
        <v/>
      </c>
      <c r="BFA100" s="20" t="str">
        <f t="shared" si="410"/>
        <v/>
      </c>
      <c r="BFB100" s="20" t="str">
        <f t="shared" si="411"/>
        <v/>
      </c>
      <c r="BFC100" s="20" t="str">
        <f t="shared" si="412"/>
        <v/>
      </c>
      <c r="BFD100" s="20" t="str">
        <f t="shared" si="413"/>
        <v/>
      </c>
      <c r="BFE100" s="20" t="str">
        <f t="shared" si="414"/>
        <v/>
      </c>
      <c r="BFF100" s="20" t="str">
        <f t="shared" si="415"/>
        <v/>
      </c>
      <c r="BFG100" s="20" t="str">
        <f t="shared" si="416"/>
        <v/>
      </c>
      <c r="BFH100" s="20" t="str">
        <f t="shared" si="417"/>
        <v/>
      </c>
      <c r="BFI100" s="20" t="str">
        <f t="shared" si="418"/>
        <v/>
      </c>
      <c r="BFJ100" s="20" t="str">
        <f t="shared" si="419"/>
        <v/>
      </c>
      <c r="BFK100" s="20" t="str">
        <f t="shared" si="420"/>
        <v/>
      </c>
      <c r="BFL100" s="20" t="str">
        <f t="shared" si="421"/>
        <v/>
      </c>
      <c r="BFM100" s="20" t="str">
        <f t="shared" si="422"/>
        <v/>
      </c>
      <c r="BFN100" s="20" t="str">
        <f t="shared" si="423"/>
        <v/>
      </c>
      <c r="BFO100" s="20" t="str">
        <f t="shared" si="424"/>
        <v/>
      </c>
      <c r="BFP100" s="20" t="str">
        <f t="shared" si="425"/>
        <v/>
      </c>
      <c r="BFQ100" s="20" t="str">
        <f t="shared" si="426"/>
        <v/>
      </c>
      <c r="BFR100" s="20" t="str">
        <f t="shared" si="427"/>
        <v/>
      </c>
      <c r="BFS100" s="20" t="str">
        <f t="shared" si="428"/>
        <v/>
      </c>
      <c r="BFT100" s="20" t="str">
        <f t="shared" si="429"/>
        <v/>
      </c>
      <c r="BFU100" s="20" t="str">
        <f t="shared" si="430"/>
        <v/>
      </c>
      <c r="BFV100" s="20" t="str">
        <f t="shared" si="431"/>
        <v/>
      </c>
      <c r="BFW100" s="20" t="str">
        <f t="shared" si="432"/>
        <v/>
      </c>
      <c r="BFX100" s="20" t="str">
        <f t="shared" si="433"/>
        <v/>
      </c>
      <c r="BFY100" s="20" t="str">
        <f t="shared" si="434"/>
        <v/>
      </c>
      <c r="BFZ100" s="20" t="str">
        <f t="shared" si="435"/>
        <v/>
      </c>
      <c r="BGA100" s="20" t="str">
        <f t="shared" si="436"/>
        <v/>
      </c>
      <c r="BGB100" s="20" t="str">
        <f t="shared" si="437"/>
        <v/>
      </c>
      <c r="BGC100" s="20" t="str">
        <f t="shared" si="438"/>
        <v/>
      </c>
      <c r="BGD100" s="20" t="str">
        <f t="shared" si="439"/>
        <v/>
      </c>
      <c r="BGE100" s="20" t="str">
        <f t="shared" si="440"/>
        <v/>
      </c>
      <c r="BGF100" s="20" t="str">
        <f t="shared" si="441"/>
        <v/>
      </c>
      <c r="BGG100" s="20" t="str">
        <f t="shared" si="442"/>
        <v/>
      </c>
      <c r="BGH100" s="20" t="str">
        <f t="shared" si="443"/>
        <v/>
      </c>
      <c r="BGI100" s="20" t="str">
        <f t="shared" si="444"/>
        <v/>
      </c>
      <c r="BGJ100" s="20" t="str">
        <f t="shared" si="445"/>
        <v/>
      </c>
      <c r="BGK100" s="20" t="str">
        <f t="shared" si="446"/>
        <v/>
      </c>
      <c r="BGL100" s="20" t="str">
        <f t="shared" si="447"/>
        <v/>
      </c>
      <c r="BGM100" s="20" t="str">
        <f t="shared" si="448"/>
        <v/>
      </c>
      <c r="BGN100" s="20" t="str">
        <f t="shared" si="449"/>
        <v/>
      </c>
      <c r="BGO100" s="20" t="str">
        <f t="shared" si="450"/>
        <v/>
      </c>
      <c r="BGP100" s="20" t="str">
        <f t="shared" si="451"/>
        <v/>
      </c>
      <c r="BGQ100" s="20" t="str">
        <f t="shared" si="452"/>
        <v/>
      </c>
      <c r="BGR100" s="20" t="str">
        <f t="shared" si="453"/>
        <v/>
      </c>
      <c r="BGS100" s="20" t="str">
        <f t="shared" si="454"/>
        <v/>
      </c>
      <c r="BGT100" s="20" t="str">
        <f t="shared" si="455"/>
        <v/>
      </c>
      <c r="BGU100" s="20" t="str">
        <f t="shared" si="456"/>
        <v/>
      </c>
      <c r="BGV100" s="20" t="str">
        <f t="shared" si="457"/>
        <v/>
      </c>
      <c r="BGW100" s="20" t="str">
        <f t="shared" si="458"/>
        <v/>
      </c>
      <c r="BGX100" s="20" t="str">
        <f t="shared" si="459"/>
        <v/>
      </c>
      <c r="BGY100" s="20" t="str">
        <f t="shared" si="460"/>
        <v/>
      </c>
      <c r="BGZ100" s="20" t="str">
        <f t="shared" si="461"/>
        <v/>
      </c>
      <c r="BHA100" s="20" t="str">
        <f t="shared" si="462"/>
        <v/>
      </c>
      <c r="BHB100" s="20" t="str">
        <f t="shared" si="463"/>
        <v/>
      </c>
      <c r="BHC100" s="20" t="str">
        <f t="shared" si="464"/>
        <v/>
      </c>
      <c r="BHD100" s="20" t="str">
        <f t="shared" si="465"/>
        <v/>
      </c>
      <c r="BHE100" s="20" t="str">
        <f t="shared" si="466"/>
        <v/>
      </c>
      <c r="BHF100" s="20" t="str">
        <f t="shared" si="467"/>
        <v/>
      </c>
      <c r="BHG100" s="20" t="str">
        <f t="shared" si="468"/>
        <v/>
      </c>
      <c r="BHJ100" s="20" t="str">
        <f t="shared" si="469"/>
        <v/>
      </c>
      <c r="BHL100" s="20" t="str">
        <f t="shared" si="506"/>
        <v/>
      </c>
      <c r="BHM100" s="20" t="str">
        <f t="shared" si="506"/>
        <v/>
      </c>
      <c r="BHN100" s="20" t="str">
        <f t="shared" si="506"/>
        <v/>
      </c>
      <c r="BHO100" s="20" t="str">
        <f t="shared" si="506"/>
        <v/>
      </c>
      <c r="BHP100" s="20" t="str">
        <f t="shared" si="506"/>
        <v/>
      </c>
      <c r="BHQ100" s="20" t="str">
        <f t="shared" si="506"/>
        <v/>
      </c>
      <c r="BHR100" s="20" t="str">
        <f t="shared" si="506"/>
        <v/>
      </c>
      <c r="BHS100" s="20" t="str">
        <f t="shared" si="506"/>
        <v/>
      </c>
      <c r="BHT100" s="20" t="str">
        <f t="shared" si="506"/>
        <v/>
      </c>
      <c r="BHU100" s="20" t="str">
        <f t="shared" si="506"/>
        <v/>
      </c>
      <c r="BHV100" s="20" t="str">
        <f t="shared" si="506"/>
        <v/>
      </c>
      <c r="BHW100" s="20" t="str">
        <f t="shared" si="506"/>
        <v/>
      </c>
      <c r="BHX100" s="20" t="str">
        <f t="shared" si="506"/>
        <v/>
      </c>
      <c r="BHY100" s="20" t="str">
        <f t="shared" si="506"/>
        <v/>
      </c>
      <c r="BHZ100" s="20" t="str">
        <f t="shared" si="506"/>
        <v/>
      </c>
      <c r="BIA100" s="20" t="str">
        <f t="shared" ref="BIA100:BIE115" si="510">MID($BHJ100,BIA$6,1)</f>
        <v/>
      </c>
      <c r="BIB100" s="20" t="str">
        <f t="shared" si="510"/>
        <v/>
      </c>
      <c r="BIC100" s="20" t="str">
        <f t="shared" si="510"/>
        <v/>
      </c>
      <c r="BID100" s="20" t="str">
        <f t="shared" si="510"/>
        <v/>
      </c>
      <c r="BIE100" s="20" t="str">
        <f t="shared" si="510"/>
        <v/>
      </c>
    </row>
    <row r="101" spans="1:104 1303:1591" ht="14.5">
      <c r="A101" s="523">
        <v>95</v>
      </c>
      <c r="B101" s="510" t="str">
        <f>IF('لصق اكسل الفورمز'!E96="","",'لصق اكسل الفورمز'!E96)</f>
        <v/>
      </c>
      <c r="C101" s="510" t="str">
        <f t="shared" si="316"/>
        <v/>
      </c>
      <c r="D101" s="510" t="str">
        <f t="shared" si="483"/>
        <v/>
      </c>
      <c r="E101" s="510" t="str">
        <f t="shared" si="484"/>
        <v/>
      </c>
      <c r="F101" s="510" t="str">
        <f t="shared" si="485"/>
        <v/>
      </c>
      <c r="G101" s="510" t="str">
        <f t="shared" si="486"/>
        <v/>
      </c>
      <c r="H101" s="510" t="str">
        <f t="shared" si="487"/>
        <v/>
      </c>
      <c r="I101" s="510" t="str">
        <f t="shared" si="488"/>
        <v/>
      </c>
      <c r="J101" s="510" t="str">
        <f t="shared" si="489"/>
        <v/>
      </c>
      <c r="K101" s="510" t="str">
        <f t="shared" si="490"/>
        <v/>
      </c>
      <c r="L101" s="510" t="str">
        <f t="shared" si="471"/>
        <v/>
      </c>
      <c r="M101" s="510" t="str">
        <f t="shared" si="472"/>
        <v/>
      </c>
      <c r="N101" s="510" t="str">
        <f t="shared" si="473"/>
        <v/>
      </c>
      <c r="O101" s="510" t="str">
        <f t="shared" si="474"/>
        <v/>
      </c>
      <c r="P101" s="510" t="str">
        <f t="shared" si="475"/>
        <v/>
      </c>
      <c r="Q101" s="510" t="str">
        <f t="shared" si="476"/>
        <v/>
      </c>
      <c r="R101" s="510" t="str">
        <f t="shared" si="477"/>
        <v/>
      </c>
      <c r="S101" s="510" t="str">
        <f t="shared" si="478"/>
        <v/>
      </c>
      <c r="T101" s="510" t="str">
        <f t="shared" si="479"/>
        <v/>
      </c>
      <c r="U101" s="510" t="str">
        <f t="shared" si="480"/>
        <v/>
      </c>
      <c r="V101" s="510" t="str">
        <f t="shared" si="481"/>
        <v/>
      </c>
      <c r="W101" s="527" t="str">
        <f t="shared" si="317"/>
        <v/>
      </c>
      <c r="X101" s="510" t="str">
        <f t="shared" si="318"/>
        <v/>
      </c>
      <c r="Y101" s="564" t="str">
        <f t="shared" si="319"/>
        <v/>
      </c>
      <c r="AL101" s="20">
        <f t="shared" si="320"/>
        <v>0</v>
      </c>
      <c r="AM101" s="20">
        <f t="shared" si="321"/>
        <v>0</v>
      </c>
      <c r="AO101" s="20" t="str">
        <f t="shared" si="322"/>
        <v/>
      </c>
      <c r="AQ101" s="20" t="str">
        <f t="shared" si="470"/>
        <v/>
      </c>
      <c r="AR101" s="20" t="str">
        <f t="shared" si="323"/>
        <v/>
      </c>
      <c r="AS101" s="20" t="str">
        <f t="shared" si="324"/>
        <v/>
      </c>
      <c r="AT101" s="20" t="str">
        <f t="shared" si="325"/>
        <v/>
      </c>
      <c r="AU101" s="20" t="str">
        <f t="shared" si="326"/>
        <v/>
      </c>
      <c r="AV101" s="20" t="str">
        <f t="shared" si="327"/>
        <v/>
      </c>
      <c r="AW101" s="20" t="str">
        <f t="shared" si="328"/>
        <v/>
      </c>
      <c r="AX101" s="20" t="str">
        <f t="shared" si="329"/>
        <v/>
      </c>
      <c r="AY101" s="20" t="str">
        <f t="shared" si="330"/>
        <v/>
      </c>
      <c r="AZ101" s="20" t="str">
        <f t="shared" si="331"/>
        <v/>
      </c>
      <c r="BA101" s="20" t="str">
        <f t="shared" si="332"/>
        <v/>
      </c>
      <c r="BB101" s="20" t="str">
        <f t="shared" si="333"/>
        <v/>
      </c>
      <c r="BC101" s="20" t="str">
        <f t="shared" si="334"/>
        <v/>
      </c>
      <c r="BD101" s="20" t="str">
        <f t="shared" si="335"/>
        <v/>
      </c>
      <c r="BE101" s="20" t="str">
        <f t="shared" si="336"/>
        <v/>
      </c>
      <c r="BF101" s="20" t="str">
        <f t="shared" si="337"/>
        <v/>
      </c>
      <c r="BG101" s="20" t="str">
        <f t="shared" si="338"/>
        <v/>
      </c>
      <c r="BH101" s="20" t="str">
        <f t="shared" si="339"/>
        <v/>
      </c>
      <c r="BI101" s="20" t="str">
        <f t="shared" si="340"/>
        <v/>
      </c>
      <c r="BJ101" s="20" t="str">
        <f t="shared" si="341"/>
        <v/>
      </c>
      <c r="BL101" s="38" t="e">
        <f t="shared" si="342"/>
        <v>#DIV/0!</v>
      </c>
      <c r="BM101" s="4">
        <f t="shared" si="343"/>
        <v>0</v>
      </c>
      <c r="BN101" s="4">
        <f t="shared" si="344"/>
        <v>0</v>
      </c>
      <c r="BO101" s="4">
        <f t="shared" si="345"/>
        <v>0</v>
      </c>
      <c r="BP101" s="173" t="str">
        <f t="shared" si="346"/>
        <v/>
      </c>
      <c r="BQ101" s="4">
        <f t="shared" si="347"/>
        <v>0</v>
      </c>
      <c r="BT101" s="268" t="str">
        <f t="shared" si="348"/>
        <v/>
      </c>
      <c r="BU101" s="268" t="str">
        <f t="shared" si="349"/>
        <v/>
      </c>
      <c r="BX101" s="20">
        <f t="shared" si="350"/>
        <v>1</v>
      </c>
      <c r="CG101" s="20" t="str">
        <f t="shared" si="351"/>
        <v/>
      </c>
      <c r="CH101" s="20" t="str">
        <f t="shared" si="507"/>
        <v/>
      </c>
      <c r="CI101" s="20" t="str">
        <f t="shared" si="508"/>
        <v/>
      </c>
      <c r="CJ101" s="20" t="str">
        <f t="shared" si="509"/>
        <v/>
      </c>
      <c r="CK101" s="20" t="str">
        <f t="shared" si="491"/>
        <v/>
      </c>
      <c r="CL101" s="20" t="str">
        <f t="shared" si="492"/>
        <v/>
      </c>
      <c r="CM101" s="20" t="str">
        <f t="shared" si="493"/>
        <v/>
      </c>
      <c r="CN101" s="20" t="str">
        <f t="shared" si="494"/>
        <v/>
      </c>
      <c r="CO101" s="20" t="str">
        <f t="shared" si="495"/>
        <v/>
      </c>
      <c r="CP101" s="20" t="str">
        <f t="shared" si="496"/>
        <v/>
      </c>
      <c r="CQ101" s="20" t="str">
        <f t="shared" si="497"/>
        <v/>
      </c>
      <c r="CR101" s="20" t="str">
        <f t="shared" si="498"/>
        <v/>
      </c>
      <c r="CS101" s="20" t="str">
        <f t="shared" si="499"/>
        <v/>
      </c>
      <c r="CT101" s="20" t="str">
        <f t="shared" si="500"/>
        <v/>
      </c>
      <c r="CU101" s="20" t="str">
        <f t="shared" si="501"/>
        <v/>
      </c>
      <c r="CV101" s="20" t="str">
        <f t="shared" si="502"/>
        <v/>
      </c>
      <c r="CW101" s="20" t="str">
        <f t="shared" si="503"/>
        <v/>
      </c>
      <c r="CX101" s="20" t="str">
        <f t="shared" si="504"/>
        <v/>
      </c>
      <c r="CY101" s="20" t="str">
        <f t="shared" si="505"/>
        <v/>
      </c>
      <c r="CZ101" s="20" t="str">
        <f t="shared" si="505"/>
        <v/>
      </c>
      <c r="AXC101" s="20" t="str">
        <f>IF('لصق اكسل الفورمز'!A96="","",'لصق اكسل الفورمز'!A96)</f>
        <v/>
      </c>
      <c r="AXD101" s="20" t="str">
        <f>IF('لصق اكسل الفورمز'!B96="","",'لصق اكسل الفورمز'!B96)</f>
        <v/>
      </c>
      <c r="AXE101" s="20" t="str">
        <f>IF('لصق اكسل الفورمز'!C96="","",'لصق اكسل الفورمز'!C96)</f>
        <v/>
      </c>
      <c r="AXF101" s="20" t="str">
        <f>IF('لصق اكسل الفورمز'!D96="","",'لصق اكسل الفورمز'!D96)</f>
        <v/>
      </c>
      <c r="AXG101" s="20" t="str">
        <f>IF('لصق اكسل الفورمز'!E96="","",'لصق اكسل الفورمز'!E96)</f>
        <v/>
      </c>
      <c r="AXH101" s="20" t="str">
        <f>IF('لصق اكسل الفورمز'!F96="","",'لصق اكسل الفورمز'!F96)</f>
        <v/>
      </c>
      <c r="AXI101" s="20" t="str">
        <f>IF('لصق اكسل الفورمز'!G96="","",'لصق اكسل الفورمز'!G96)</f>
        <v/>
      </c>
      <c r="AXJ101" s="20" t="str">
        <f>IF('لصق اكسل الفورمز'!H96="","",'لصق اكسل الفورمز'!H96)</f>
        <v/>
      </c>
      <c r="AXK101" s="20" t="str">
        <f>IF('لصق اكسل الفورمز'!I96="","",'لصق اكسل الفورمز'!I96)</f>
        <v/>
      </c>
      <c r="AXL101" s="20" t="str">
        <f>IF('لصق اكسل الفورمز'!J96="","",'لصق اكسل الفورمز'!J96)</f>
        <v/>
      </c>
      <c r="AXM101" s="20" t="str">
        <f>IF('لصق اكسل الفورمز'!K96="","",'لصق اكسل الفورمز'!K96)</f>
        <v/>
      </c>
      <c r="AXN101" s="20" t="str">
        <f>IF('لصق اكسل الفورمز'!L96="","",'لصق اكسل الفورمز'!L96)</f>
        <v/>
      </c>
      <c r="AXO101" s="20" t="str">
        <f>IF('لصق اكسل الفورمز'!M96="","",'لصق اكسل الفورمز'!M96)</f>
        <v/>
      </c>
      <c r="AXP101" s="20" t="str">
        <f>IF('لصق اكسل الفورمز'!N96="","",'لصق اكسل الفورمز'!N96)</f>
        <v/>
      </c>
      <c r="AXQ101" s="20" t="str">
        <f>IF('لصق اكسل الفورمز'!O96="","",'لصق اكسل الفورمز'!O96)</f>
        <v/>
      </c>
      <c r="AXR101" s="20" t="str">
        <f>IF('لصق اكسل الفورمز'!P96="","",'لصق اكسل الفورمز'!P96)</f>
        <v/>
      </c>
      <c r="AXS101" s="20" t="str">
        <f>IF('لصق اكسل الفورمز'!Q96="","",'لصق اكسل الفورمز'!Q96)</f>
        <v/>
      </c>
      <c r="AXT101" s="20" t="str">
        <f>IF('لصق اكسل الفورمز'!R96="","",'لصق اكسل الفورمز'!R96)</f>
        <v/>
      </c>
      <c r="AXU101" s="20" t="str">
        <f>IF('لصق اكسل الفورمز'!S96="","",'لصق اكسل الفورمز'!S96)</f>
        <v/>
      </c>
      <c r="AXV101" s="20" t="str">
        <f>IF('لصق اكسل الفورمز'!T96="","",'لصق اكسل الفورمز'!T96)</f>
        <v/>
      </c>
      <c r="AXW101" s="20" t="str">
        <f>IF('لصق اكسل الفورمز'!U96="","",'لصق اكسل الفورمز'!U96)</f>
        <v/>
      </c>
      <c r="AXX101" s="20" t="str">
        <f>IF('لصق اكسل الفورمز'!V96="","",'لصق اكسل الفورمز'!V96)</f>
        <v/>
      </c>
      <c r="AXY101" s="20" t="str">
        <f>IF('لصق اكسل الفورمز'!W96="","",'لصق اكسل الفورمز'!W96)</f>
        <v/>
      </c>
      <c r="AXZ101" s="20" t="str">
        <f>IF('لصق اكسل الفورمز'!X96="","",'لصق اكسل الفورمز'!X96)</f>
        <v/>
      </c>
      <c r="AYA101" s="20" t="str">
        <f>IF('لصق اكسل الفورمز'!Y96="","",'لصق اكسل الفورمز'!Y96)</f>
        <v/>
      </c>
      <c r="AYB101" s="20" t="str">
        <f>IF('لصق اكسل الفورمز'!Z96="","",'لصق اكسل الفورمز'!Z96)</f>
        <v/>
      </c>
      <c r="AYC101" s="20" t="str">
        <f>IF('لصق اكسل الفورمز'!AA96="","",'لصق اكسل الفورمز'!AA96)</f>
        <v/>
      </c>
      <c r="AYD101" s="20" t="str">
        <f>IF('لصق اكسل الفورمز'!AB96="","",'لصق اكسل الفورمز'!AB96)</f>
        <v/>
      </c>
      <c r="AYE101" s="20" t="str">
        <f>IF('لصق اكسل الفورمز'!AC96="","",'لصق اكسل الفورمز'!AC96)</f>
        <v/>
      </c>
      <c r="AYF101" s="20" t="str">
        <f>IF('لصق اكسل الفورمز'!AD96="","",'لصق اكسل الفورمز'!AD96)</f>
        <v/>
      </c>
      <c r="AYG101" s="20" t="str">
        <f>IF('لصق اكسل الفورمز'!AE96="","",'لصق اكسل الفورمز'!AE96)</f>
        <v/>
      </c>
      <c r="AYH101" s="20" t="str">
        <f>IF('لصق اكسل الفورمز'!AF96="","",'لصق اكسل الفورمز'!AF96)</f>
        <v/>
      </c>
      <c r="AYI101" s="20" t="str">
        <f>IF('لصق اكسل الفورمز'!AG96="","",'لصق اكسل الفورمز'!AG96)</f>
        <v/>
      </c>
      <c r="AYJ101" s="20" t="str">
        <f>IF('لصق اكسل الفورمز'!AH96="","",'لصق اكسل الفورمز'!AH96)</f>
        <v/>
      </c>
      <c r="AYK101" s="20" t="str">
        <f>IF('لصق اكسل الفورمز'!AI96="","",'لصق اكسل الفورمز'!AI96)</f>
        <v/>
      </c>
      <c r="AYL101" s="20" t="str">
        <f>IF('لصق اكسل الفورمز'!AJ96="","",'لصق اكسل الفورمز'!AJ96)</f>
        <v/>
      </c>
      <c r="AYM101" s="20" t="str">
        <f>IF('لصق اكسل الفورمز'!AK96="","",'لصق اكسل الفورمز'!AK96)</f>
        <v/>
      </c>
      <c r="AYN101" s="20" t="str">
        <f>IF('لصق اكسل الفورمز'!AL96="","",'لصق اكسل الفورمز'!AL96)</f>
        <v/>
      </c>
      <c r="AYO101" s="20" t="str">
        <f>IF('لصق اكسل الفورمز'!AM96="","",'لصق اكسل الفورمز'!AM96)</f>
        <v/>
      </c>
      <c r="AYP101" s="20" t="str">
        <f>IF('لصق اكسل الفورمز'!AN96="","",'لصق اكسل الفورمز'!AN96)</f>
        <v/>
      </c>
      <c r="AYQ101" s="20" t="str">
        <f>IF('لصق اكسل الفورمز'!AO96="","",'لصق اكسل الفورمز'!AO96)</f>
        <v/>
      </c>
      <c r="AYR101" s="20" t="str">
        <f>IF('لصق اكسل الفورمز'!AP96="","",'لصق اكسل الفورمز'!AP96)</f>
        <v/>
      </c>
      <c r="AYS101" s="20" t="str">
        <f>IF('لصق اكسل الفورمز'!AQ96="","",'لصق اكسل الفورمز'!AQ96)</f>
        <v/>
      </c>
      <c r="AYT101" s="20" t="str">
        <f>IF('لصق اكسل الفورمز'!AR96="","",'لصق اكسل الفورمز'!AR96)</f>
        <v/>
      </c>
      <c r="AYU101" s="20" t="str">
        <f>IF('لصق اكسل الفورمز'!AS96="","",'لصق اكسل الفورمز'!AS96)</f>
        <v/>
      </c>
      <c r="AYV101" s="20" t="str">
        <f>IF('لصق اكسل الفورمز'!AT96="","",'لصق اكسل الفورمز'!AT96)</f>
        <v/>
      </c>
      <c r="AYW101" s="20" t="str">
        <f>IF('لصق اكسل الفورمز'!AU96="","",'لصق اكسل الفورمز'!AU96)</f>
        <v/>
      </c>
      <c r="AYX101" s="20" t="str">
        <f>IF('لصق اكسل الفورمز'!AV96="","",'لصق اكسل الفورمز'!AV96)</f>
        <v/>
      </c>
      <c r="AYY101" s="20" t="str">
        <f>IF('لصق اكسل الفورمز'!AW96="","",'لصق اكسل الفورمز'!AW96)</f>
        <v/>
      </c>
      <c r="AYZ101" s="20" t="str">
        <f>IF('لصق اكسل الفورمز'!AX96="","",'لصق اكسل الفورمز'!AX96)</f>
        <v/>
      </c>
      <c r="AZA101" s="20" t="str">
        <f>IF('لصق اكسل الفورمز'!AY96="","",'لصق اكسل الفورمز'!AY96)</f>
        <v/>
      </c>
      <c r="AZB101" s="20" t="str">
        <f>IF('لصق اكسل الفورمز'!AZ96="","",'لصق اكسل الفورمز'!AZ96)</f>
        <v/>
      </c>
      <c r="AZC101" s="20" t="str">
        <f>IF('لصق اكسل الفورمز'!BA96="","",'لصق اكسل الفورمز'!BA96)</f>
        <v/>
      </c>
      <c r="AZD101" s="20" t="str">
        <f>IF('لصق اكسل الفورمز'!BB96="","",'لصق اكسل الفورمز'!BB96)</f>
        <v/>
      </c>
      <c r="AZE101" s="20" t="str">
        <f>IF('لصق اكسل الفورمز'!BC96="","",'لصق اكسل الفورمز'!BC96)</f>
        <v/>
      </c>
      <c r="AZF101" s="20" t="str">
        <f>IF('لصق اكسل الفورمز'!BD96="","",'لصق اكسل الفورمز'!BD96)</f>
        <v/>
      </c>
      <c r="AZG101" s="20" t="str">
        <f>IF('لصق اكسل الفورمز'!BE96="","",'لصق اكسل الفورمز'!BE96)</f>
        <v/>
      </c>
      <c r="AZH101" s="20" t="str">
        <f>IF('لصق اكسل الفورمز'!BF96="","",'لصق اكسل الفورمز'!BF96)</f>
        <v/>
      </c>
      <c r="AZI101" s="20" t="str">
        <f>IF('لصق اكسل الفورمز'!BG96="","",'لصق اكسل الفورمز'!BG96)</f>
        <v/>
      </c>
      <c r="AZJ101" s="20" t="str">
        <f>IF('لصق اكسل الفورمز'!BH96="","",'لصق اكسل الفورمز'!BH96)</f>
        <v/>
      </c>
      <c r="AZK101" s="20" t="str">
        <f>IF('لصق اكسل الفورمز'!BI96="","",'لصق اكسل الفورمز'!BI96)</f>
        <v/>
      </c>
      <c r="AZL101" s="20" t="str">
        <f>IF('لصق اكسل الفورمز'!BJ96="","",'لصق اكسل الفورمز'!BJ96)</f>
        <v/>
      </c>
      <c r="AZM101" s="20" t="str">
        <f>IF('لصق اكسل الفورمز'!BK96="","",'لصق اكسل الفورمز'!BK96)</f>
        <v/>
      </c>
      <c r="AZN101" s="20" t="str">
        <f>IF('لصق اكسل الفورمز'!BL96="","",'لصق اكسل الفورمز'!BL96)</f>
        <v/>
      </c>
      <c r="AZO101" s="20" t="str">
        <f>IF('لصق اكسل الفورمز'!BM96="","",'لصق اكسل الفورمز'!BM96)</f>
        <v/>
      </c>
      <c r="AZP101" s="20" t="str">
        <f>IF('لصق اكسل الفورمز'!BN96="","",'لصق اكسل الفورمز'!BN96)</f>
        <v/>
      </c>
      <c r="AZQ101" s="20" t="str">
        <f>IF('لصق اكسل الفورمز'!BO96="","",'لصق اكسل الفورمز'!BO96)</f>
        <v/>
      </c>
      <c r="AZR101" s="20" t="str">
        <f>IF('لصق اكسل الفورمز'!BP96="","",'لصق اكسل الفورمز'!BP96)</f>
        <v/>
      </c>
      <c r="AZS101" s="20" t="str">
        <f>IF('لصق اكسل الفورمز'!BQ96="","",'لصق اكسل الفورمز'!BQ96)</f>
        <v/>
      </c>
      <c r="AZT101" s="20" t="str">
        <f>IF('لصق اكسل الفورمز'!BR96="","",'لصق اكسل الفورمز'!BR96)</f>
        <v/>
      </c>
      <c r="AZU101" s="20" t="str">
        <f>IF('لصق اكسل الفورمز'!BS96="","",'لصق اكسل الفورمز'!BS96)</f>
        <v/>
      </c>
      <c r="AZV101" s="20" t="str">
        <f>IF('لصق اكسل الفورمز'!BT96="","",'لصق اكسل الفورمز'!BT96)</f>
        <v/>
      </c>
      <c r="AZW101" s="20" t="str">
        <f>IF('لصق اكسل الفورمز'!BU96="","",'لصق اكسل الفورمز'!BU96)</f>
        <v/>
      </c>
      <c r="AZX101" s="20" t="str">
        <f>IF('لصق اكسل الفورمز'!BV96="","",'لصق اكسل الفورمز'!BV96)</f>
        <v/>
      </c>
      <c r="AZY101" s="20" t="str">
        <f>IF('لصق اكسل الفورمز'!BW96="","",'لصق اكسل الفورمز'!BW96)</f>
        <v/>
      </c>
      <c r="AZZ101" s="20" t="str">
        <f>IF('لصق اكسل الفورمز'!BX96="","",'لصق اكسل الفورمز'!BX96)</f>
        <v/>
      </c>
      <c r="BAA101" s="20" t="str">
        <f>IF('لصق اكسل الفورمز'!BY96="","",'لصق اكسل الفورمز'!BY96)</f>
        <v/>
      </c>
      <c r="BAB101" s="20" t="str">
        <f>IF('لصق اكسل الفورمز'!BZ96="","",'لصق اكسل الفورمز'!BZ96)</f>
        <v/>
      </c>
      <c r="BAC101" s="20" t="str">
        <f>IF('لصق اكسل الفورمز'!CA96="","",'لصق اكسل الفورمز'!CA96)</f>
        <v/>
      </c>
      <c r="BAD101" s="20" t="str">
        <f>IF('لصق اكسل الفورمز'!CB96="","",'لصق اكسل الفورمز'!CB96)</f>
        <v/>
      </c>
      <c r="BAE101" s="20" t="str">
        <f>IF('لصق اكسل الفورمز'!CC96="","",'لصق اكسل الفورمز'!CC96)</f>
        <v/>
      </c>
      <c r="BAF101" s="20" t="str">
        <f>IF('لصق اكسل الفورمز'!CD96="","",'لصق اكسل الفورمز'!CD96)</f>
        <v/>
      </c>
      <c r="BAG101" s="20" t="str">
        <f>IF('لصق اكسل الفورمز'!CE96="","",'لصق اكسل الفورمز'!CE96)</f>
        <v/>
      </c>
      <c r="BAH101" s="20" t="str">
        <f>IF('لصق اكسل الفورمز'!CF96="","",'لصق اكسل الفورمز'!CF96)</f>
        <v/>
      </c>
      <c r="BAI101" s="20" t="str">
        <f>IF('لصق اكسل الفورمز'!CG96="","",'لصق اكسل الفورمز'!CG96)</f>
        <v/>
      </c>
      <c r="BAJ101" s="20" t="str">
        <f>IF('لصق اكسل الفورمز'!CH96="","",'لصق اكسل الفورمز'!CH96)</f>
        <v/>
      </c>
      <c r="BAK101" s="20" t="str">
        <f>IF('لصق اكسل الفورمز'!CI96="","",'لصق اكسل الفورمز'!CI96)</f>
        <v/>
      </c>
      <c r="BAL101" s="20" t="str">
        <f>IF('لصق اكسل الفورمز'!CJ96="","",'لصق اكسل الفورمز'!CJ96)</f>
        <v/>
      </c>
      <c r="BAM101" s="20" t="str">
        <f>IF('لصق اكسل الفورمز'!CK96="","",'لصق اكسل الفورمز'!CK96)</f>
        <v/>
      </c>
      <c r="BAN101" s="20" t="str">
        <f>IF('لصق اكسل الفورمز'!CL96="","",'لصق اكسل الفورمز'!CL96)</f>
        <v/>
      </c>
      <c r="BAO101" s="20" t="str">
        <f>IF('لصق اكسل الفورمز'!CM96="","",'لصق اكسل الفورمز'!CM96)</f>
        <v/>
      </c>
      <c r="BAP101" s="20" t="str">
        <f>IF('لصق اكسل الفورمز'!CN96="","",'لصق اكسل الفورمز'!CN96)</f>
        <v/>
      </c>
      <c r="BAQ101" s="20" t="str">
        <f>IF('لصق اكسل الفورمز'!CO96="","",'لصق اكسل الفورمز'!CO96)</f>
        <v/>
      </c>
      <c r="BAR101" s="20" t="str">
        <f>IF('لصق اكسل الفورمز'!CP96="","",'لصق اكسل الفورمز'!CP96)</f>
        <v/>
      </c>
      <c r="BAS101" s="20" t="str">
        <f>IF('لصق اكسل الفورمز'!CQ96="","",'لصق اكسل الفورمز'!CQ96)</f>
        <v/>
      </c>
      <c r="BAT101" s="20" t="str">
        <f>IF('لصق اكسل الفورمز'!CR96="","",'لصق اكسل الفورمز'!CR96)</f>
        <v/>
      </c>
      <c r="BAU101" s="20" t="str">
        <f>IF('لصق اكسل الفورمز'!CS96="","",'لصق اكسل الفورمز'!CS96)</f>
        <v/>
      </c>
      <c r="BAV101" s="20" t="str">
        <f>IF('لصق اكسل الفورمز'!CT96="","",'لصق اكسل الفورمز'!CT96)</f>
        <v/>
      </c>
      <c r="BAW101" s="20" t="str">
        <f>IF('لصق اكسل الفورمز'!CU96="","",'لصق اكسل الفورمز'!CU96)</f>
        <v/>
      </c>
      <c r="BAX101" s="20" t="str">
        <f>IF('لصق اكسل الفورمز'!CV96="","",'لصق اكسل الفورمز'!CV96)</f>
        <v/>
      </c>
      <c r="BAY101" s="20" t="str">
        <f>IF('لصق اكسل الفورمز'!CW96="","",'لصق اكسل الفورمز'!CW96)</f>
        <v/>
      </c>
      <c r="BAZ101" s="20" t="str">
        <f>IF('لصق اكسل الفورمز'!CX96="","",'لصق اكسل الفورمز'!CX96)</f>
        <v/>
      </c>
      <c r="BBA101" s="20" t="str">
        <f>IF('لصق اكسل الفورمز'!CY96="","",'لصق اكسل الفورمز'!CY96)</f>
        <v/>
      </c>
      <c r="BBB101" s="20" t="str">
        <f>IF('لصق اكسل الفورمز'!CZ96="","",'لصق اكسل الفورمز'!CZ96)</f>
        <v/>
      </c>
      <c r="BBC101" s="20" t="str">
        <f>IF('لصق اكسل الفورمز'!DA96="","",'لصق اكسل الفورمز'!DA96)</f>
        <v/>
      </c>
      <c r="BBD101" s="20" t="str">
        <f>IF('لصق اكسل الفورمز'!DB96="","",'لصق اكسل الفورمز'!DB96)</f>
        <v/>
      </c>
      <c r="BBE101" s="20" t="str">
        <f>IF('لصق اكسل الفورمز'!DC96="","",'لصق اكسل الفورمز'!DC96)</f>
        <v/>
      </c>
      <c r="BBF101" s="20" t="str">
        <f>IF('لصق اكسل الفورمز'!DD96="","",'لصق اكسل الفورمز'!DD96)</f>
        <v/>
      </c>
      <c r="BBG101" s="20" t="str">
        <f>IF('لصق اكسل الفورمز'!DE96="","",'لصق اكسل الفورمز'!DE96)</f>
        <v/>
      </c>
      <c r="BBH101" s="20" t="str">
        <f>IF('لصق اكسل الفورمز'!DF96="","",'لصق اكسل الفورمز'!DF96)</f>
        <v/>
      </c>
      <c r="BBI101" s="20" t="str">
        <f>IF('لصق اكسل الفورمز'!DG96="","",'لصق اكسل الفورمز'!DG96)</f>
        <v/>
      </c>
      <c r="BBJ101" s="20" t="str">
        <f>IF('لصق اكسل الفورمز'!DH96="","",'لصق اكسل الفورمز'!DH96)</f>
        <v/>
      </c>
      <c r="BBK101" s="20" t="str">
        <f>IF('لصق اكسل الفورمز'!DI96="","",'لصق اكسل الفورمز'!DI96)</f>
        <v/>
      </c>
      <c r="BBL101" s="20" t="str">
        <f>IF('لصق اكسل الفورمز'!DJ96="","",'لصق اكسل الفورمز'!DJ96)</f>
        <v/>
      </c>
      <c r="BBM101" s="20" t="str">
        <f>IF('لصق اكسل الفورمز'!DK96="","",'لصق اكسل الفورمز'!DK96)</f>
        <v/>
      </c>
      <c r="BBN101" s="20" t="str">
        <f>IF('لصق اكسل الفورمز'!DL96="","",'لصق اكسل الفورمز'!DL96)</f>
        <v/>
      </c>
      <c r="BBO101" s="20" t="str">
        <f>IF('لصق اكسل الفورمز'!DM96="","",'لصق اكسل الفورمز'!DM96)</f>
        <v/>
      </c>
      <c r="BCU101" s="20" t="str">
        <f t="shared" si="352"/>
        <v/>
      </c>
      <c r="BCV101" s="20" t="str">
        <f t="shared" si="353"/>
        <v/>
      </c>
      <c r="BCW101" s="20" t="str">
        <f t="shared" si="354"/>
        <v/>
      </c>
      <c r="BCX101" s="20" t="str">
        <f t="shared" si="355"/>
        <v/>
      </c>
      <c r="BCY101" s="20" t="str">
        <f t="shared" si="356"/>
        <v/>
      </c>
      <c r="BCZ101" s="20" t="str">
        <f t="shared" si="357"/>
        <v/>
      </c>
      <c r="BDA101" s="20" t="str">
        <f t="shared" si="358"/>
        <v/>
      </c>
      <c r="BDB101" s="20" t="str">
        <f t="shared" si="359"/>
        <v/>
      </c>
      <c r="BDC101" s="20" t="str">
        <f t="shared" si="360"/>
        <v/>
      </c>
      <c r="BDD101" s="20" t="str">
        <f t="shared" si="361"/>
        <v/>
      </c>
      <c r="BDE101" s="20" t="str">
        <f t="shared" si="362"/>
        <v/>
      </c>
      <c r="BDF101" s="20" t="str">
        <f t="shared" si="363"/>
        <v/>
      </c>
      <c r="BDG101" s="20" t="str">
        <f t="shared" si="364"/>
        <v/>
      </c>
      <c r="BDH101" s="20" t="str">
        <f t="shared" si="365"/>
        <v/>
      </c>
      <c r="BDI101" s="20" t="str">
        <f t="shared" si="366"/>
        <v/>
      </c>
      <c r="BDJ101" s="20" t="str">
        <f t="shared" si="367"/>
        <v/>
      </c>
      <c r="BDK101" s="20" t="str">
        <f t="shared" si="368"/>
        <v/>
      </c>
      <c r="BDL101" s="20" t="str">
        <f t="shared" si="369"/>
        <v/>
      </c>
      <c r="BDM101" s="20" t="str">
        <f t="shared" si="370"/>
        <v/>
      </c>
      <c r="BDN101" s="20" t="str">
        <f t="shared" si="371"/>
        <v/>
      </c>
      <c r="BDO101" s="20" t="str">
        <f t="shared" si="372"/>
        <v/>
      </c>
      <c r="BDP101" s="20" t="str">
        <f t="shared" si="373"/>
        <v/>
      </c>
      <c r="BDQ101" s="20" t="str">
        <f t="shared" si="374"/>
        <v/>
      </c>
      <c r="BDR101" s="20" t="str">
        <f t="shared" si="375"/>
        <v/>
      </c>
      <c r="BDS101" s="20" t="str">
        <f t="shared" si="376"/>
        <v/>
      </c>
      <c r="BDT101" s="20" t="str">
        <f t="shared" si="377"/>
        <v/>
      </c>
      <c r="BDU101" s="20" t="str">
        <f t="shared" si="378"/>
        <v/>
      </c>
      <c r="BDV101" s="20" t="str">
        <f t="shared" si="379"/>
        <v/>
      </c>
      <c r="BDW101" s="20" t="str">
        <f t="shared" si="380"/>
        <v/>
      </c>
      <c r="BDX101" s="20" t="str">
        <f t="shared" si="381"/>
        <v/>
      </c>
      <c r="BDY101" s="20" t="str">
        <f t="shared" si="382"/>
        <v/>
      </c>
      <c r="BDZ101" s="20" t="str">
        <f t="shared" si="383"/>
        <v/>
      </c>
      <c r="BEA101" s="20" t="str">
        <f t="shared" si="384"/>
        <v/>
      </c>
      <c r="BEB101" s="20" t="str">
        <f t="shared" si="385"/>
        <v/>
      </c>
      <c r="BEC101" s="20" t="str">
        <f t="shared" si="386"/>
        <v/>
      </c>
      <c r="BED101" s="20" t="str">
        <f t="shared" si="387"/>
        <v/>
      </c>
      <c r="BEE101" s="20" t="str">
        <f t="shared" si="388"/>
        <v/>
      </c>
      <c r="BEF101" s="20" t="str">
        <f t="shared" si="389"/>
        <v/>
      </c>
      <c r="BEG101" s="20" t="str">
        <f t="shared" si="390"/>
        <v/>
      </c>
      <c r="BEH101" s="20" t="str">
        <f t="shared" si="391"/>
        <v/>
      </c>
      <c r="BEI101" s="20" t="str">
        <f t="shared" si="392"/>
        <v/>
      </c>
      <c r="BEJ101" s="20" t="str">
        <f t="shared" si="393"/>
        <v/>
      </c>
      <c r="BEK101" s="20" t="str">
        <f t="shared" si="394"/>
        <v/>
      </c>
      <c r="BEL101" s="20" t="str">
        <f t="shared" si="395"/>
        <v/>
      </c>
      <c r="BEM101" s="20" t="str">
        <f t="shared" si="396"/>
        <v/>
      </c>
      <c r="BEN101" s="20" t="str">
        <f t="shared" si="397"/>
        <v/>
      </c>
      <c r="BEO101" s="20" t="str">
        <f t="shared" si="398"/>
        <v/>
      </c>
      <c r="BEP101" s="20" t="str">
        <f t="shared" si="399"/>
        <v/>
      </c>
      <c r="BEQ101" s="20" t="str">
        <f t="shared" si="400"/>
        <v/>
      </c>
      <c r="BER101" s="20" t="str">
        <f t="shared" si="401"/>
        <v/>
      </c>
      <c r="BES101" s="20" t="str">
        <f t="shared" si="402"/>
        <v/>
      </c>
      <c r="BET101" s="20" t="str">
        <f t="shared" si="403"/>
        <v/>
      </c>
      <c r="BEU101" s="20" t="str">
        <f t="shared" si="404"/>
        <v/>
      </c>
      <c r="BEV101" s="20" t="str">
        <f t="shared" si="405"/>
        <v/>
      </c>
      <c r="BEW101" s="20" t="str">
        <f t="shared" si="406"/>
        <v/>
      </c>
      <c r="BEX101" s="20" t="str">
        <f t="shared" si="407"/>
        <v/>
      </c>
      <c r="BEY101" s="20" t="str">
        <f t="shared" si="408"/>
        <v/>
      </c>
      <c r="BEZ101" s="20" t="str">
        <f t="shared" si="409"/>
        <v/>
      </c>
      <c r="BFA101" s="20" t="str">
        <f t="shared" si="410"/>
        <v/>
      </c>
      <c r="BFB101" s="20" t="str">
        <f t="shared" si="411"/>
        <v/>
      </c>
      <c r="BFC101" s="20" t="str">
        <f t="shared" si="412"/>
        <v/>
      </c>
      <c r="BFD101" s="20" t="str">
        <f t="shared" si="413"/>
        <v/>
      </c>
      <c r="BFE101" s="20" t="str">
        <f t="shared" si="414"/>
        <v/>
      </c>
      <c r="BFF101" s="20" t="str">
        <f t="shared" si="415"/>
        <v/>
      </c>
      <c r="BFG101" s="20" t="str">
        <f t="shared" si="416"/>
        <v/>
      </c>
      <c r="BFH101" s="20" t="str">
        <f t="shared" si="417"/>
        <v/>
      </c>
      <c r="BFI101" s="20" t="str">
        <f t="shared" si="418"/>
        <v/>
      </c>
      <c r="BFJ101" s="20" t="str">
        <f t="shared" si="419"/>
        <v/>
      </c>
      <c r="BFK101" s="20" t="str">
        <f t="shared" si="420"/>
        <v/>
      </c>
      <c r="BFL101" s="20" t="str">
        <f t="shared" si="421"/>
        <v/>
      </c>
      <c r="BFM101" s="20" t="str">
        <f t="shared" si="422"/>
        <v/>
      </c>
      <c r="BFN101" s="20" t="str">
        <f t="shared" si="423"/>
        <v/>
      </c>
      <c r="BFO101" s="20" t="str">
        <f t="shared" si="424"/>
        <v/>
      </c>
      <c r="BFP101" s="20" t="str">
        <f t="shared" si="425"/>
        <v/>
      </c>
      <c r="BFQ101" s="20" t="str">
        <f t="shared" si="426"/>
        <v/>
      </c>
      <c r="BFR101" s="20" t="str">
        <f t="shared" si="427"/>
        <v/>
      </c>
      <c r="BFS101" s="20" t="str">
        <f t="shared" si="428"/>
        <v/>
      </c>
      <c r="BFT101" s="20" t="str">
        <f t="shared" si="429"/>
        <v/>
      </c>
      <c r="BFU101" s="20" t="str">
        <f t="shared" si="430"/>
        <v/>
      </c>
      <c r="BFV101" s="20" t="str">
        <f t="shared" si="431"/>
        <v/>
      </c>
      <c r="BFW101" s="20" t="str">
        <f t="shared" si="432"/>
        <v/>
      </c>
      <c r="BFX101" s="20" t="str">
        <f t="shared" si="433"/>
        <v/>
      </c>
      <c r="BFY101" s="20" t="str">
        <f t="shared" si="434"/>
        <v/>
      </c>
      <c r="BFZ101" s="20" t="str">
        <f t="shared" si="435"/>
        <v/>
      </c>
      <c r="BGA101" s="20" t="str">
        <f t="shared" si="436"/>
        <v/>
      </c>
      <c r="BGB101" s="20" t="str">
        <f t="shared" si="437"/>
        <v/>
      </c>
      <c r="BGC101" s="20" t="str">
        <f t="shared" si="438"/>
        <v/>
      </c>
      <c r="BGD101" s="20" t="str">
        <f t="shared" si="439"/>
        <v/>
      </c>
      <c r="BGE101" s="20" t="str">
        <f t="shared" si="440"/>
        <v/>
      </c>
      <c r="BGF101" s="20" t="str">
        <f t="shared" si="441"/>
        <v/>
      </c>
      <c r="BGG101" s="20" t="str">
        <f t="shared" si="442"/>
        <v/>
      </c>
      <c r="BGH101" s="20" t="str">
        <f t="shared" si="443"/>
        <v/>
      </c>
      <c r="BGI101" s="20" t="str">
        <f t="shared" si="444"/>
        <v/>
      </c>
      <c r="BGJ101" s="20" t="str">
        <f t="shared" si="445"/>
        <v/>
      </c>
      <c r="BGK101" s="20" t="str">
        <f t="shared" si="446"/>
        <v/>
      </c>
      <c r="BGL101" s="20" t="str">
        <f t="shared" si="447"/>
        <v/>
      </c>
      <c r="BGM101" s="20" t="str">
        <f t="shared" si="448"/>
        <v/>
      </c>
      <c r="BGN101" s="20" t="str">
        <f t="shared" si="449"/>
        <v/>
      </c>
      <c r="BGO101" s="20" t="str">
        <f t="shared" si="450"/>
        <v/>
      </c>
      <c r="BGP101" s="20" t="str">
        <f t="shared" si="451"/>
        <v/>
      </c>
      <c r="BGQ101" s="20" t="str">
        <f t="shared" si="452"/>
        <v/>
      </c>
      <c r="BGR101" s="20" t="str">
        <f t="shared" si="453"/>
        <v/>
      </c>
      <c r="BGS101" s="20" t="str">
        <f t="shared" si="454"/>
        <v/>
      </c>
      <c r="BGT101" s="20" t="str">
        <f t="shared" si="455"/>
        <v/>
      </c>
      <c r="BGU101" s="20" t="str">
        <f t="shared" si="456"/>
        <v/>
      </c>
      <c r="BGV101" s="20" t="str">
        <f t="shared" si="457"/>
        <v/>
      </c>
      <c r="BGW101" s="20" t="str">
        <f t="shared" si="458"/>
        <v/>
      </c>
      <c r="BGX101" s="20" t="str">
        <f t="shared" si="459"/>
        <v/>
      </c>
      <c r="BGY101" s="20" t="str">
        <f t="shared" si="460"/>
        <v/>
      </c>
      <c r="BGZ101" s="20" t="str">
        <f t="shared" si="461"/>
        <v/>
      </c>
      <c r="BHA101" s="20" t="str">
        <f t="shared" si="462"/>
        <v/>
      </c>
      <c r="BHB101" s="20" t="str">
        <f t="shared" si="463"/>
        <v/>
      </c>
      <c r="BHC101" s="20" t="str">
        <f t="shared" si="464"/>
        <v/>
      </c>
      <c r="BHD101" s="20" t="str">
        <f t="shared" si="465"/>
        <v/>
      </c>
      <c r="BHE101" s="20" t="str">
        <f t="shared" si="466"/>
        <v/>
      </c>
      <c r="BHF101" s="20" t="str">
        <f t="shared" si="467"/>
        <v/>
      </c>
      <c r="BHG101" s="20" t="str">
        <f t="shared" si="468"/>
        <v/>
      </c>
      <c r="BHJ101" s="20" t="str">
        <f t="shared" si="469"/>
        <v/>
      </c>
      <c r="BHL101" s="20" t="str">
        <f t="shared" ref="BHL101:BIA116" si="511">MID($BHJ101,BHL$6,1)</f>
        <v/>
      </c>
      <c r="BHM101" s="20" t="str">
        <f t="shared" si="511"/>
        <v/>
      </c>
      <c r="BHN101" s="20" t="str">
        <f t="shared" si="511"/>
        <v/>
      </c>
      <c r="BHO101" s="20" t="str">
        <f t="shared" si="511"/>
        <v/>
      </c>
      <c r="BHP101" s="20" t="str">
        <f t="shared" si="511"/>
        <v/>
      </c>
      <c r="BHQ101" s="20" t="str">
        <f t="shared" si="511"/>
        <v/>
      </c>
      <c r="BHR101" s="20" t="str">
        <f t="shared" si="511"/>
        <v/>
      </c>
      <c r="BHS101" s="20" t="str">
        <f t="shared" si="511"/>
        <v/>
      </c>
      <c r="BHT101" s="20" t="str">
        <f t="shared" si="511"/>
        <v/>
      </c>
      <c r="BHU101" s="20" t="str">
        <f t="shared" si="511"/>
        <v/>
      </c>
      <c r="BHV101" s="20" t="str">
        <f t="shared" si="511"/>
        <v/>
      </c>
      <c r="BHW101" s="20" t="str">
        <f t="shared" si="511"/>
        <v/>
      </c>
      <c r="BHX101" s="20" t="str">
        <f t="shared" si="511"/>
        <v/>
      </c>
      <c r="BHY101" s="20" t="str">
        <f t="shared" si="511"/>
        <v/>
      </c>
      <c r="BHZ101" s="20" t="str">
        <f t="shared" si="511"/>
        <v/>
      </c>
      <c r="BIA101" s="20" t="str">
        <f t="shared" si="511"/>
        <v/>
      </c>
      <c r="BIB101" s="20" t="str">
        <f t="shared" si="510"/>
        <v/>
      </c>
      <c r="BIC101" s="20" t="str">
        <f t="shared" si="510"/>
        <v/>
      </c>
      <c r="BID101" s="20" t="str">
        <f t="shared" si="510"/>
        <v/>
      </c>
      <c r="BIE101" s="20" t="str">
        <f t="shared" si="510"/>
        <v/>
      </c>
    </row>
    <row r="102" spans="1:104 1303:1591" ht="14.5">
      <c r="A102" s="523">
        <v>96</v>
      </c>
      <c r="B102" s="510" t="str">
        <f>IF('لصق اكسل الفورمز'!E97="","",'لصق اكسل الفورمز'!E97)</f>
        <v/>
      </c>
      <c r="C102" s="510" t="str">
        <f t="shared" si="316"/>
        <v/>
      </c>
      <c r="D102" s="510" t="str">
        <f t="shared" si="483"/>
        <v/>
      </c>
      <c r="E102" s="510" t="str">
        <f t="shared" si="484"/>
        <v/>
      </c>
      <c r="F102" s="510" t="str">
        <f t="shared" si="485"/>
        <v/>
      </c>
      <c r="G102" s="510" t="str">
        <f t="shared" si="486"/>
        <v/>
      </c>
      <c r="H102" s="510" t="str">
        <f t="shared" si="487"/>
        <v/>
      </c>
      <c r="I102" s="510" t="str">
        <f t="shared" si="488"/>
        <v/>
      </c>
      <c r="J102" s="510" t="str">
        <f t="shared" si="489"/>
        <v/>
      </c>
      <c r="K102" s="510" t="str">
        <f t="shared" si="490"/>
        <v/>
      </c>
      <c r="L102" s="510" t="str">
        <f t="shared" si="471"/>
        <v/>
      </c>
      <c r="M102" s="510" t="str">
        <f t="shared" si="472"/>
        <v/>
      </c>
      <c r="N102" s="510" t="str">
        <f t="shared" si="473"/>
        <v/>
      </c>
      <c r="O102" s="510" t="str">
        <f t="shared" si="474"/>
        <v/>
      </c>
      <c r="P102" s="510" t="str">
        <f t="shared" si="475"/>
        <v/>
      </c>
      <c r="Q102" s="510" t="str">
        <f t="shared" si="476"/>
        <v/>
      </c>
      <c r="R102" s="510" t="str">
        <f t="shared" si="477"/>
        <v/>
      </c>
      <c r="S102" s="510" t="str">
        <f t="shared" si="478"/>
        <v/>
      </c>
      <c r="T102" s="510" t="str">
        <f t="shared" si="479"/>
        <v/>
      </c>
      <c r="U102" s="510" t="str">
        <f t="shared" si="480"/>
        <v/>
      </c>
      <c r="V102" s="510" t="str">
        <f t="shared" si="481"/>
        <v/>
      </c>
      <c r="W102" s="527" t="str">
        <f t="shared" si="317"/>
        <v/>
      </c>
      <c r="X102" s="510" t="str">
        <f t="shared" si="318"/>
        <v/>
      </c>
      <c r="Y102" s="564" t="str">
        <f t="shared" si="319"/>
        <v/>
      </c>
      <c r="AL102" s="20">
        <f t="shared" si="320"/>
        <v>0</v>
      </c>
      <c r="AM102" s="20">
        <f t="shared" si="321"/>
        <v>0</v>
      </c>
      <c r="AO102" s="20" t="str">
        <f t="shared" si="322"/>
        <v/>
      </c>
      <c r="AQ102" s="20" t="str">
        <f t="shared" si="470"/>
        <v/>
      </c>
      <c r="AR102" s="20" t="str">
        <f t="shared" si="323"/>
        <v/>
      </c>
      <c r="AS102" s="20" t="str">
        <f t="shared" si="324"/>
        <v/>
      </c>
      <c r="AT102" s="20" t="str">
        <f t="shared" si="325"/>
        <v/>
      </c>
      <c r="AU102" s="20" t="str">
        <f t="shared" si="326"/>
        <v/>
      </c>
      <c r="AV102" s="20" t="str">
        <f t="shared" si="327"/>
        <v/>
      </c>
      <c r="AW102" s="20" t="str">
        <f t="shared" si="328"/>
        <v/>
      </c>
      <c r="AX102" s="20" t="str">
        <f t="shared" si="329"/>
        <v/>
      </c>
      <c r="AY102" s="20" t="str">
        <f t="shared" si="330"/>
        <v/>
      </c>
      <c r="AZ102" s="20" t="str">
        <f t="shared" si="331"/>
        <v/>
      </c>
      <c r="BA102" s="20" t="str">
        <f t="shared" si="332"/>
        <v/>
      </c>
      <c r="BB102" s="20" t="str">
        <f t="shared" si="333"/>
        <v/>
      </c>
      <c r="BC102" s="20" t="str">
        <f t="shared" si="334"/>
        <v/>
      </c>
      <c r="BD102" s="20" t="str">
        <f t="shared" si="335"/>
        <v/>
      </c>
      <c r="BE102" s="20" t="str">
        <f t="shared" si="336"/>
        <v/>
      </c>
      <c r="BF102" s="20" t="str">
        <f t="shared" si="337"/>
        <v/>
      </c>
      <c r="BG102" s="20" t="str">
        <f t="shared" si="338"/>
        <v/>
      </c>
      <c r="BH102" s="20" t="str">
        <f t="shared" si="339"/>
        <v/>
      </c>
      <c r="BI102" s="20" t="str">
        <f t="shared" si="340"/>
        <v/>
      </c>
      <c r="BJ102" s="20" t="str">
        <f t="shared" si="341"/>
        <v/>
      </c>
      <c r="BL102" s="38" t="e">
        <f t="shared" si="342"/>
        <v>#DIV/0!</v>
      </c>
      <c r="BM102" s="4">
        <f t="shared" si="343"/>
        <v>0</v>
      </c>
      <c r="BN102" s="4">
        <f t="shared" si="344"/>
        <v>0</v>
      </c>
      <c r="BO102" s="4">
        <f t="shared" si="345"/>
        <v>0</v>
      </c>
      <c r="BP102" s="173" t="str">
        <f t="shared" si="346"/>
        <v/>
      </c>
      <c r="BQ102" s="4">
        <f t="shared" si="347"/>
        <v>0</v>
      </c>
      <c r="BT102" s="268" t="str">
        <f t="shared" si="348"/>
        <v/>
      </c>
      <c r="BU102" s="268" t="str">
        <f t="shared" si="349"/>
        <v/>
      </c>
      <c r="BX102" s="20">
        <f t="shared" si="350"/>
        <v>1</v>
      </c>
      <c r="CG102" s="20" t="str">
        <f t="shared" si="351"/>
        <v/>
      </c>
      <c r="CH102" s="20" t="str">
        <f t="shared" si="507"/>
        <v/>
      </c>
      <c r="CI102" s="20" t="str">
        <f t="shared" si="508"/>
        <v/>
      </c>
      <c r="CJ102" s="20" t="str">
        <f t="shared" si="509"/>
        <v/>
      </c>
      <c r="CK102" s="20" t="str">
        <f t="shared" si="491"/>
        <v/>
      </c>
      <c r="CL102" s="20" t="str">
        <f t="shared" si="492"/>
        <v/>
      </c>
      <c r="CM102" s="20" t="str">
        <f t="shared" si="493"/>
        <v/>
      </c>
      <c r="CN102" s="20" t="str">
        <f t="shared" si="494"/>
        <v/>
      </c>
      <c r="CO102" s="20" t="str">
        <f t="shared" si="495"/>
        <v/>
      </c>
      <c r="CP102" s="20" t="str">
        <f t="shared" si="496"/>
        <v/>
      </c>
      <c r="CQ102" s="20" t="str">
        <f t="shared" si="497"/>
        <v/>
      </c>
      <c r="CR102" s="20" t="str">
        <f t="shared" si="498"/>
        <v/>
      </c>
      <c r="CS102" s="20" t="str">
        <f t="shared" si="499"/>
        <v/>
      </c>
      <c r="CT102" s="20" t="str">
        <f t="shared" si="500"/>
        <v/>
      </c>
      <c r="CU102" s="20" t="str">
        <f t="shared" si="501"/>
        <v/>
      </c>
      <c r="CV102" s="20" t="str">
        <f t="shared" si="502"/>
        <v/>
      </c>
      <c r="CW102" s="20" t="str">
        <f t="shared" si="503"/>
        <v/>
      </c>
      <c r="CX102" s="20" t="str">
        <f t="shared" si="504"/>
        <v/>
      </c>
      <c r="CY102" s="20" t="str">
        <f t="shared" si="505"/>
        <v/>
      </c>
      <c r="CZ102" s="20" t="str">
        <f t="shared" si="505"/>
        <v/>
      </c>
      <c r="AXC102" s="20" t="str">
        <f>IF('لصق اكسل الفورمز'!A97="","",'لصق اكسل الفورمز'!A97)</f>
        <v/>
      </c>
      <c r="AXD102" s="20" t="str">
        <f>IF('لصق اكسل الفورمز'!B97="","",'لصق اكسل الفورمز'!B97)</f>
        <v/>
      </c>
      <c r="AXE102" s="20" t="str">
        <f>IF('لصق اكسل الفورمز'!C97="","",'لصق اكسل الفورمز'!C97)</f>
        <v/>
      </c>
      <c r="AXF102" s="20" t="str">
        <f>IF('لصق اكسل الفورمز'!D97="","",'لصق اكسل الفورمز'!D97)</f>
        <v/>
      </c>
      <c r="AXG102" s="20" t="str">
        <f>IF('لصق اكسل الفورمز'!E97="","",'لصق اكسل الفورمز'!E97)</f>
        <v/>
      </c>
      <c r="AXH102" s="20" t="str">
        <f>IF('لصق اكسل الفورمز'!F97="","",'لصق اكسل الفورمز'!F97)</f>
        <v/>
      </c>
      <c r="AXI102" s="20" t="str">
        <f>IF('لصق اكسل الفورمز'!G97="","",'لصق اكسل الفورمز'!G97)</f>
        <v/>
      </c>
      <c r="AXJ102" s="20" t="str">
        <f>IF('لصق اكسل الفورمز'!H97="","",'لصق اكسل الفورمز'!H97)</f>
        <v/>
      </c>
      <c r="AXK102" s="20" t="str">
        <f>IF('لصق اكسل الفورمز'!I97="","",'لصق اكسل الفورمز'!I97)</f>
        <v/>
      </c>
      <c r="AXL102" s="20" t="str">
        <f>IF('لصق اكسل الفورمز'!J97="","",'لصق اكسل الفورمز'!J97)</f>
        <v/>
      </c>
      <c r="AXM102" s="20" t="str">
        <f>IF('لصق اكسل الفورمز'!K97="","",'لصق اكسل الفورمز'!K97)</f>
        <v/>
      </c>
      <c r="AXN102" s="20" t="str">
        <f>IF('لصق اكسل الفورمز'!L97="","",'لصق اكسل الفورمز'!L97)</f>
        <v/>
      </c>
      <c r="AXO102" s="20" t="str">
        <f>IF('لصق اكسل الفورمز'!M97="","",'لصق اكسل الفورمز'!M97)</f>
        <v/>
      </c>
      <c r="AXP102" s="20" t="str">
        <f>IF('لصق اكسل الفورمز'!N97="","",'لصق اكسل الفورمز'!N97)</f>
        <v/>
      </c>
      <c r="AXQ102" s="20" t="str">
        <f>IF('لصق اكسل الفورمز'!O97="","",'لصق اكسل الفورمز'!O97)</f>
        <v/>
      </c>
      <c r="AXR102" s="20" t="str">
        <f>IF('لصق اكسل الفورمز'!P97="","",'لصق اكسل الفورمز'!P97)</f>
        <v/>
      </c>
      <c r="AXS102" s="20" t="str">
        <f>IF('لصق اكسل الفورمز'!Q97="","",'لصق اكسل الفورمز'!Q97)</f>
        <v/>
      </c>
      <c r="AXT102" s="20" t="str">
        <f>IF('لصق اكسل الفورمز'!R97="","",'لصق اكسل الفورمز'!R97)</f>
        <v/>
      </c>
      <c r="AXU102" s="20" t="str">
        <f>IF('لصق اكسل الفورمز'!S97="","",'لصق اكسل الفورمز'!S97)</f>
        <v/>
      </c>
      <c r="AXV102" s="20" t="str">
        <f>IF('لصق اكسل الفورمز'!T97="","",'لصق اكسل الفورمز'!T97)</f>
        <v/>
      </c>
      <c r="AXW102" s="20" t="str">
        <f>IF('لصق اكسل الفورمز'!U97="","",'لصق اكسل الفورمز'!U97)</f>
        <v/>
      </c>
      <c r="AXX102" s="20" t="str">
        <f>IF('لصق اكسل الفورمز'!V97="","",'لصق اكسل الفورمز'!V97)</f>
        <v/>
      </c>
      <c r="AXY102" s="20" t="str">
        <f>IF('لصق اكسل الفورمز'!W97="","",'لصق اكسل الفورمز'!W97)</f>
        <v/>
      </c>
      <c r="AXZ102" s="20" t="str">
        <f>IF('لصق اكسل الفورمز'!X97="","",'لصق اكسل الفورمز'!X97)</f>
        <v/>
      </c>
      <c r="AYA102" s="20" t="str">
        <f>IF('لصق اكسل الفورمز'!Y97="","",'لصق اكسل الفورمز'!Y97)</f>
        <v/>
      </c>
      <c r="AYB102" s="20" t="str">
        <f>IF('لصق اكسل الفورمز'!Z97="","",'لصق اكسل الفورمز'!Z97)</f>
        <v/>
      </c>
      <c r="AYC102" s="20" t="str">
        <f>IF('لصق اكسل الفورمز'!AA97="","",'لصق اكسل الفورمز'!AA97)</f>
        <v/>
      </c>
      <c r="AYD102" s="20" t="str">
        <f>IF('لصق اكسل الفورمز'!AB97="","",'لصق اكسل الفورمز'!AB97)</f>
        <v/>
      </c>
      <c r="AYE102" s="20" t="str">
        <f>IF('لصق اكسل الفورمز'!AC97="","",'لصق اكسل الفورمز'!AC97)</f>
        <v/>
      </c>
      <c r="AYF102" s="20" t="str">
        <f>IF('لصق اكسل الفورمز'!AD97="","",'لصق اكسل الفورمز'!AD97)</f>
        <v/>
      </c>
      <c r="AYG102" s="20" t="str">
        <f>IF('لصق اكسل الفورمز'!AE97="","",'لصق اكسل الفورمز'!AE97)</f>
        <v/>
      </c>
      <c r="AYH102" s="20" t="str">
        <f>IF('لصق اكسل الفورمز'!AF97="","",'لصق اكسل الفورمز'!AF97)</f>
        <v/>
      </c>
      <c r="AYI102" s="20" t="str">
        <f>IF('لصق اكسل الفورمز'!AG97="","",'لصق اكسل الفورمز'!AG97)</f>
        <v/>
      </c>
      <c r="AYJ102" s="20" t="str">
        <f>IF('لصق اكسل الفورمز'!AH97="","",'لصق اكسل الفورمز'!AH97)</f>
        <v/>
      </c>
      <c r="AYK102" s="20" t="str">
        <f>IF('لصق اكسل الفورمز'!AI97="","",'لصق اكسل الفورمز'!AI97)</f>
        <v/>
      </c>
      <c r="AYL102" s="20" t="str">
        <f>IF('لصق اكسل الفورمز'!AJ97="","",'لصق اكسل الفورمز'!AJ97)</f>
        <v/>
      </c>
      <c r="AYM102" s="20" t="str">
        <f>IF('لصق اكسل الفورمز'!AK97="","",'لصق اكسل الفورمز'!AK97)</f>
        <v/>
      </c>
      <c r="AYN102" s="20" t="str">
        <f>IF('لصق اكسل الفورمز'!AL97="","",'لصق اكسل الفورمز'!AL97)</f>
        <v/>
      </c>
      <c r="AYO102" s="20" t="str">
        <f>IF('لصق اكسل الفورمز'!AM97="","",'لصق اكسل الفورمز'!AM97)</f>
        <v/>
      </c>
      <c r="AYP102" s="20" t="str">
        <f>IF('لصق اكسل الفورمز'!AN97="","",'لصق اكسل الفورمز'!AN97)</f>
        <v/>
      </c>
      <c r="AYQ102" s="20" t="str">
        <f>IF('لصق اكسل الفورمز'!AO97="","",'لصق اكسل الفورمز'!AO97)</f>
        <v/>
      </c>
      <c r="AYR102" s="20" t="str">
        <f>IF('لصق اكسل الفورمز'!AP97="","",'لصق اكسل الفورمز'!AP97)</f>
        <v/>
      </c>
      <c r="AYS102" s="20" t="str">
        <f>IF('لصق اكسل الفورمز'!AQ97="","",'لصق اكسل الفورمز'!AQ97)</f>
        <v/>
      </c>
      <c r="AYT102" s="20" t="str">
        <f>IF('لصق اكسل الفورمز'!AR97="","",'لصق اكسل الفورمز'!AR97)</f>
        <v/>
      </c>
      <c r="AYU102" s="20" t="str">
        <f>IF('لصق اكسل الفورمز'!AS97="","",'لصق اكسل الفورمز'!AS97)</f>
        <v/>
      </c>
      <c r="AYV102" s="20" t="str">
        <f>IF('لصق اكسل الفورمز'!AT97="","",'لصق اكسل الفورمز'!AT97)</f>
        <v/>
      </c>
      <c r="AYW102" s="20" t="str">
        <f>IF('لصق اكسل الفورمز'!AU97="","",'لصق اكسل الفورمز'!AU97)</f>
        <v/>
      </c>
      <c r="AYX102" s="20" t="str">
        <f>IF('لصق اكسل الفورمز'!AV97="","",'لصق اكسل الفورمز'!AV97)</f>
        <v/>
      </c>
      <c r="AYY102" s="20" t="str">
        <f>IF('لصق اكسل الفورمز'!AW97="","",'لصق اكسل الفورمز'!AW97)</f>
        <v/>
      </c>
      <c r="AYZ102" s="20" t="str">
        <f>IF('لصق اكسل الفورمز'!AX97="","",'لصق اكسل الفورمز'!AX97)</f>
        <v/>
      </c>
      <c r="AZA102" s="20" t="str">
        <f>IF('لصق اكسل الفورمز'!AY97="","",'لصق اكسل الفورمز'!AY97)</f>
        <v/>
      </c>
      <c r="AZB102" s="20" t="str">
        <f>IF('لصق اكسل الفورمز'!AZ97="","",'لصق اكسل الفورمز'!AZ97)</f>
        <v/>
      </c>
      <c r="AZC102" s="20" t="str">
        <f>IF('لصق اكسل الفورمز'!BA97="","",'لصق اكسل الفورمز'!BA97)</f>
        <v/>
      </c>
      <c r="AZD102" s="20" t="str">
        <f>IF('لصق اكسل الفورمز'!BB97="","",'لصق اكسل الفورمز'!BB97)</f>
        <v/>
      </c>
      <c r="AZE102" s="20" t="str">
        <f>IF('لصق اكسل الفورمز'!BC97="","",'لصق اكسل الفورمز'!BC97)</f>
        <v/>
      </c>
      <c r="AZF102" s="20" t="str">
        <f>IF('لصق اكسل الفورمز'!BD97="","",'لصق اكسل الفورمز'!BD97)</f>
        <v/>
      </c>
      <c r="AZG102" s="20" t="str">
        <f>IF('لصق اكسل الفورمز'!BE97="","",'لصق اكسل الفورمز'!BE97)</f>
        <v/>
      </c>
      <c r="AZH102" s="20" t="str">
        <f>IF('لصق اكسل الفورمز'!BF97="","",'لصق اكسل الفورمز'!BF97)</f>
        <v/>
      </c>
      <c r="AZI102" s="20" t="str">
        <f>IF('لصق اكسل الفورمز'!BG97="","",'لصق اكسل الفورمز'!BG97)</f>
        <v/>
      </c>
      <c r="AZJ102" s="20" t="str">
        <f>IF('لصق اكسل الفورمز'!BH97="","",'لصق اكسل الفورمز'!BH97)</f>
        <v/>
      </c>
      <c r="AZK102" s="20" t="str">
        <f>IF('لصق اكسل الفورمز'!BI97="","",'لصق اكسل الفورمز'!BI97)</f>
        <v/>
      </c>
      <c r="AZL102" s="20" t="str">
        <f>IF('لصق اكسل الفورمز'!BJ97="","",'لصق اكسل الفورمز'!BJ97)</f>
        <v/>
      </c>
      <c r="AZM102" s="20" t="str">
        <f>IF('لصق اكسل الفورمز'!BK97="","",'لصق اكسل الفورمز'!BK97)</f>
        <v/>
      </c>
      <c r="AZN102" s="20" t="str">
        <f>IF('لصق اكسل الفورمز'!BL97="","",'لصق اكسل الفورمز'!BL97)</f>
        <v/>
      </c>
      <c r="AZO102" s="20" t="str">
        <f>IF('لصق اكسل الفورمز'!BM97="","",'لصق اكسل الفورمز'!BM97)</f>
        <v/>
      </c>
      <c r="AZP102" s="20" t="str">
        <f>IF('لصق اكسل الفورمز'!BN97="","",'لصق اكسل الفورمز'!BN97)</f>
        <v/>
      </c>
      <c r="AZQ102" s="20" t="str">
        <f>IF('لصق اكسل الفورمز'!BO97="","",'لصق اكسل الفورمز'!BO97)</f>
        <v/>
      </c>
      <c r="AZR102" s="20" t="str">
        <f>IF('لصق اكسل الفورمز'!BP97="","",'لصق اكسل الفورمز'!BP97)</f>
        <v/>
      </c>
      <c r="AZS102" s="20" t="str">
        <f>IF('لصق اكسل الفورمز'!BQ97="","",'لصق اكسل الفورمز'!BQ97)</f>
        <v/>
      </c>
      <c r="AZT102" s="20" t="str">
        <f>IF('لصق اكسل الفورمز'!BR97="","",'لصق اكسل الفورمز'!BR97)</f>
        <v/>
      </c>
      <c r="AZU102" s="20" t="str">
        <f>IF('لصق اكسل الفورمز'!BS97="","",'لصق اكسل الفورمز'!BS97)</f>
        <v/>
      </c>
      <c r="AZV102" s="20" t="str">
        <f>IF('لصق اكسل الفورمز'!BT97="","",'لصق اكسل الفورمز'!BT97)</f>
        <v/>
      </c>
      <c r="AZW102" s="20" t="str">
        <f>IF('لصق اكسل الفورمز'!BU97="","",'لصق اكسل الفورمز'!BU97)</f>
        <v/>
      </c>
      <c r="AZX102" s="20" t="str">
        <f>IF('لصق اكسل الفورمز'!BV97="","",'لصق اكسل الفورمز'!BV97)</f>
        <v/>
      </c>
      <c r="AZY102" s="20" t="str">
        <f>IF('لصق اكسل الفورمز'!BW97="","",'لصق اكسل الفورمز'!BW97)</f>
        <v/>
      </c>
      <c r="AZZ102" s="20" t="str">
        <f>IF('لصق اكسل الفورمز'!BX97="","",'لصق اكسل الفورمز'!BX97)</f>
        <v/>
      </c>
      <c r="BAA102" s="20" t="str">
        <f>IF('لصق اكسل الفورمز'!BY97="","",'لصق اكسل الفورمز'!BY97)</f>
        <v/>
      </c>
      <c r="BAB102" s="20" t="str">
        <f>IF('لصق اكسل الفورمز'!BZ97="","",'لصق اكسل الفورمز'!BZ97)</f>
        <v/>
      </c>
      <c r="BAC102" s="20" t="str">
        <f>IF('لصق اكسل الفورمز'!CA97="","",'لصق اكسل الفورمز'!CA97)</f>
        <v/>
      </c>
      <c r="BAD102" s="20" t="str">
        <f>IF('لصق اكسل الفورمز'!CB97="","",'لصق اكسل الفورمز'!CB97)</f>
        <v/>
      </c>
      <c r="BAE102" s="20" t="str">
        <f>IF('لصق اكسل الفورمز'!CC97="","",'لصق اكسل الفورمز'!CC97)</f>
        <v/>
      </c>
      <c r="BAF102" s="20" t="str">
        <f>IF('لصق اكسل الفورمز'!CD97="","",'لصق اكسل الفورمز'!CD97)</f>
        <v/>
      </c>
      <c r="BAG102" s="20" t="str">
        <f>IF('لصق اكسل الفورمز'!CE97="","",'لصق اكسل الفورمز'!CE97)</f>
        <v/>
      </c>
      <c r="BAH102" s="20" t="str">
        <f>IF('لصق اكسل الفورمز'!CF97="","",'لصق اكسل الفورمز'!CF97)</f>
        <v/>
      </c>
      <c r="BAI102" s="20" t="str">
        <f>IF('لصق اكسل الفورمز'!CG97="","",'لصق اكسل الفورمز'!CG97)</f>
        <v/>
      </c>
      <c r="BAJ102" s="20" t="str">
        <f>IF('لصق اكسل الفورمز'!CH97="","",'لصق اكسل الفورمز'!CH97)</f>
        <v/>
      </c>
      <c r="BAK102" s="20" t="str">
        <f>IF('لصق اكسل الفورمز'!CI97="","",'لصق اكسل الفورمز'!CI97)</f>
        <v/>
      </c>
      <c r="BAL102" s="20" t="str">
        <f>IF('لصق اكسل الفورمز'!CJ97="","",'لصق اكسل الفورمز'!CJ97)</f>
        <v/>
      </c>
      <c r="BAM102" s="20" t="str">
        <f>IF('لصق اكسل الفورمز'!CK97="","",'لصق اكسل الفورمز'!CK97)</f>
        <v/>
      </c>
      <c r="BAN102" s="20" t="str">
        <f>IF('لصق اكسل الفورمز'!CL97="","",'لصق اكسل الفورمز'!CL97)</f>
        <v/>
      </c>
      <c r="BAO102" s="20" t="str">
        <f>IF('لصق اكسل الفورمز'!CM97="","",'لصق اكسل الفورمز'!CM97)</f>
        <v/>
      </c>
      <c r="BAP102" s="20" t="str">
        <f>IF('لصق اكسل الفورمز'!CN97="","",'لصق اكسل الفورمز'!CN97)</f>
        <v/>
      </c>
      <c r="BAQ102" s="20" t="str">
        <f>IF('لصق اكسل الفورمز'!CO97="","",'لصق اكسل الفورمز'!CO97)</f>
        <v/>
      </c>
      <c r="BAR102" s="20" t="str">
        <f>IF('لصق اكسل الفورمز'!CP97="","",'لصق اكسل الفورمز'!CP97)</f>
        <v/>
      </c>
      <c r="BAS102" s="20" t="str">
        <f>IF('لصق اكسل الفورمز'!CQ97="","",'لصق اكسل الفورمز'!CQ97)</f>
        <v/>
      </c>
      <c r="BAT102" s="20" t="str">
        <f>IF('لصق اكسل الفورمز'!CR97="","",'لصق اكسل الفورمز'!CR97)</f>
        <v/>
      </c>
      <c r="BAU102" s="20" t="str">
        <f>IF('لصق اكسل الفورمز'!CS97="","",'لصق اكسل الفورمز'!CS97)</f>
        <v/>
      </c>
      <c r="BAV102" s="20" t="str">
        <f>IF('لصق اكسل الفورمز'!CT97="","",'لصق اكسل الفورمز'!CT97)</f>
        <v/>
      </c>
      <c r="BAW102" s="20" t="str">
        <f>IF('لصق اكسل الفورمز'!CU97="","",'لصق اكسل الفورمز'!CU97)</f>
        <v/>
      </c>
      <c r="BAX102" s="20" t="str">
        <f>IF('لصق اكسل الفورمز'!CV97="","",'لصق اكسل الفورمز'!CV97)</f>
        <v/>
      </c>
      <c r="BAY102" s="20" t="str">
        <f>IF('لصق اكسل الفورمز'!CW97="","",'لصق اكسل الفورمز'!CW97)</f>
        <v/>
      </c>
      <c r="BAZ102" s="20" t="str">
        <f>IF('لصق اكسل الفورمز'!CX97="","",'لصق اكسل الفورمز'!CX97)</f>
        <v/>
      </c>
      <c r="BBA102" s="20" t="str">
        <f>IF('لصق اكسل الفورمز'!CY97="","",'لصق اكسل الفورمز'!CY97)</f>
        <v/>
      </c>
      <c r="BBB102" s="20" t="str">
        <f>IF('لصق اكسل الفورمز'!CZ97="","",'لصق اكسل الفورمز'!CZ97)</f>
        <v/>
      </c>
      <c r="BBC102" s="20" t="str">
        <f>IF('لصق اكسل الفورمز'!DA97="","",'لصق اكسل الفورمز'!DA97)</f>
        <v/>
      </c>
      <c r="BBD102" s="20" t="str">
        <f>IF('لصق اكسل الفورمز'!DB97="","",'لصق اكسل الفورمز'!DB97)</f>
        <v/>
      </c>
      <c r="BBE102" s="20" t="str">
        <f>IF('لصق اكسل الفورمز'!DC97="","",'لصق اكسل الفورمز'!DC97)</f>
        <v/>
      </c>
      <c r="BBF102" s="20" t="str">
        <f>IF('لصق اكسل الفورمز'!DD97="","",'لصق اكسل الفورمز'!DD97)</f>
        <v/>
      </c>
      <c r="BBG102" s="20" t="str">
        <f>IF('لصق اكسل الفورمز'!DE97="","",'لصق اكسل الفورمز'!DE97)</f>
        <v/>
      </c>
      <c r="BBH102" s="20" t="str">
        <f>IF('لصق اكسل الفورمز'!DF97="","",'لصق اكسل الفورمز'!DF97)</f>
        <v/>
      </c>
      <c r="BBI102" s="20" t="str">
        <f>IF('لصق اكسل الفورمز'!DG97="","",'لصق اكسل الفورمز'!DG97)</f>
        <v/>
      </c>
      <c r="BBJ102" s="20" t="str">
        <f>IF('لصق اكسل الفورمز'!DH97="","",'لصق اكسل الفورمز'!DH97)</f>
        <v/>
      </c>
      <c r="BBK102" s="20" t="str">
        <f>IF('لصق اكسل الفورمز'!DI97="","",'لصق اكسل الفورمز'!DI97)</f>
        <v/>
      </c>
      <c r="BBL102" s="20" t="str">
        <f>IF('لصق اكسل الفورمز'!DJ97="","",'لصق اكسل الفورمز'!DJ97)</f>
        <v/>
      </c>
      <c r="BBM102" s="20" t="str">
        <f>IF('لصق اكسل الفورمز'!DK97="","",'لصق اكسل الفورمز'!DK97)</f>
        <v/>
      </c>
      <c r="BBN102" s="20" t="str">
        <f>IF('لصق اكسل الفورمز'!DL97="","",'لصق اكسل الفورمز'!DL97)</f>
        <v/>
      </c>
      <c r="BBO102" s="20" t="str">
        <f>IF('لصق اكسل الفورمز'!DM97="","",'لصق اكسل الفورمز'!DM97)</f>
        <v/>
      </c>
      <c r="BCU102" s="20" t="str">
        <f t="shared" si="352"/>
        <v/>
      </c>
      <c r="BCV102" s="20" t="str">
        <f t="shared" si="353"/>
        <v/>
      </c>
      <c r="BCW102" s="20" t="str">
        <f t="shared" si="354"/>
        <v/>
      </c>
      <c r="BCX102" s="20" t="str">
        <f t="shared" si="355"/>
        <v/>
      </c>
      <c r="BCY102" s="20" t="str">
        <f t="shared" si="356"/>
        <v/>
      </c>
      <c r="BCZ102" s="20" t="str">
        <f t="shared" si="357"/>
        <v/>
      </c>
      <c r="BDA102" s="20" t="str">
        <f t="shared" si="358"/>
        <v/>
      </c>
      <c r="BDB102" s="20" t="str">
        <f t="shared" si="359"/>
        <v/>
      </c>
      <c r="BDC102" s="20" t="str">
        <f t="shared" si="360"/>
        <v/>
      </c>
      <c r="BDD102" s="20" t="str">
        <f t="shared" si="361"/>
        <v/>
      </c>
      <c r="BDE102" s="20" t="str">
        <f t="shared" si="362"/>
        <v/>
      </c>
      <c r="BDF102" s="20" t="str">
        <f t="shared" si="363"/>
        <v/>
      </c>
      <c r="BDG102" s="20" t="str">
        <f t="shared" si="364"/>
        <v/>
      </c>
      <c r="BDH102" s="20" t="str">
        <f t="shared" si="365"/>
        <v/>
      </c>
      <c r="BDI102" s="20" t="str">
        <f t="shared" si="366"/>
        <v/>
      </c>
      <c r="BDJ102" s="20" t="str">
        <f t="shared" si="367"/>
        <v/>
      </c>
      <c r="BDK102" s="20" t="str">
        <f t="shared" si="368"/>
        <v/>
      </c>
      <c r="BDL102" s="20" t="str">
        <f t="shared" si="369"/>
        <v/>
      </c>
      <c r="BDM102" s="20" t="str">
        <f t="shared" si="370"/>
        <v/>
      </c>
      <c r="BDN102" s="20" t="str">
        <f t="shared" si="371"/>
        <v/>
      </c>
      <c r="BDO102" s="20" t="str">
        <f t="shared" si="372"/>
        <v/>
      </c>
      <c r="BDP102" s="20" t="str">
        <f t="shared" si="373"/>
        <v/>
      </c>
      <c r="BDQ102" s="20" t="str">
        <f t="shared" si="374"/>
        <v/>
      </c>
      <c r="BDR102" s="20" t="str">
        <f t="shared" si="375"/>
        <v/>
      </c>
      <c r="BDS102" s="20" t="str">
        <f t="shared" si="376"/>
        <v/>
      </c>
      <c r="BDT102" s="20" t="str">
        <f t="shared" si="377"/>
        <v/>
      </c>
      <c r="BDU102" s="20" t="str">
        <f t="shared" si="378"/>
        <v/>
      </c>
      <c r="BDV102" s="20" t="str">
        <f t="shared" si="379"/>
        <v/>
      </c>
      <c r="BDW102" s="20" t="str">
        <f t="shared" si="380"/>
        <v/>
      </c>
      <c r="BDX102" s="20" t="str">
        <f t="shared" si="381"/>
        <v/>
      </c>
      <c r="BDY102" s="20" t="str">
        <f t="shared" si="382"/>
        <v/>
      </c>
      <c r="BDZ102" s="20" t="str">
        <f t="shared" si="383"/>
        <v/>
      </c>
      <c r="BEA102" s="20" t="str">
        <f t="shared" si="384"/>
        <v/>
      </c>
      <c r="BEB102" s="20" t="str">
        <f t="shared" si="385"/>
        <v/>
      </c>
      <c r="BEC102" s="20" t="str">
        <f t="shared" si="386"/>
        <v/>
      </c>
      <c r="BED102" s="20" t="str">
        <f t="shared" si="387"/>
        <v/>
      </c>
      <c r="BEE102" s="20" t="str">
        <f t="shared" si="388"/>
        <v/>
      </c>
      <c r="BEF102" s="20" t="str">
        <f t="shared" si="389"/>
        <v/>
      </c>
      <c r="BEG102" s="20" t="str">
        <f t="shared" si="390"/>
        <v/>
      </c>
      <c r="BEH102" s="20" t="str">
        <f t="shared" si="391"/>
        <v/>
      </c>
      <c r="BEI102" s="20" t="str">
        <f t="shared" si="392"/>
        <v/>
      </c>
      <c r="BEJ102" s="20" t="str">
        <f t="shared" si="393"/>
        <v/>
      </c>
      <c r="BEK102" s="20" t="str">
        <f t="shared" si="394"/>
        <v/>
      </c>
      <c r="BEL102" s="20" t="str">
        <f t="shared" si="395"/>
        <v/>
      </c>
      <c r="BEM102" s="20" t="str">
        <f t="shared" si="396"/>
        <v/>
      </c>
      <c r="BEN102" s="20" t="str">
        <f t="shared" si="397"/>
        <v/>
      </c>
      <c r="BEO102" s="20" t="str">
        <f t="shared" si="398"/>
        <v/>
      </c>
      <c r="BEP102" s="20" t="str">
        <f t="shared" si="399"/>
        <v/>
      </c>
      <c r="BEQ102" s="20" t="str">
        <f t="shared" si="400"/>
        <v/>
      </c>
      <c r="BER102" s="20" t="str">
        <f t="shared" si="401"/>
        <v/>
      </c>
      <c r="BES102" s="20" t="str">
        <f t="shared" si="402"/>
        <v/>
      </c>
      <c r="BET102" s="20" t="str">
        <f t="shared" si="403"/>
        <v/>
      </c>
      <c r="BEU102" s="20" t="str">
        <f t="shared" si="404"/>
        <v/>
      </c>
      <c r="BEV102" s="20" t="str">
        <f t="shared" si="405"/>
        <v/>
      </c>
      <c r="BEW102" s="20" t="str">
        <f t="shared" si="406"/>
        <v/>
      </c>
      <c r="BEX102" s="20" t="str">
        <f t="shared" si="407"/>
        <v/>
      </c>
      <c r="BEY102" s="20" t="str">
        <f t="shared" si="408"/>
        <v/>
      </c>
      <c r="BEZ102" s="20" t="str">
        <f t="shared" si="409"/>
        <v/>
      </c>
      <c r="BFA102" s="20" t="str">
        <f t="shared" si="410"/>
        <v/>
      </c>
      <c r="BFB102" s="20" t="str">
        <f t="shared" si="411"/>
        <v/>
      </c>
      <c r="BFC102" s="20" t="str">
        <f t="shared" si="412"/>
        <v/>
      </c>
      <c r="BFD102" s="20" t="str">
        <f t="shared" si="413"/>
        <v/>
      </c>
      <c r="BFE102" s="20" t="str">
        <f t="shared" si="414"/>
        <v/>
      </c>
      <c r="BFF102" s="20" t="str">
        <f t="shared" si="415"/>
        <v/>
      </c>
      <c r="BFG102" s="20" t="str">
        <f t="shared" si="416"/>
        <v/>
      </c>
      <c r="BFH102" s="20" t="str">
        <f t="shared" si="417"/>
        <v/>
      </c>
      <c r="BFI102" s="20" t="str">
        <f t="shared" si="418"/>
        <v/>
      </c>
      <c r="BFJ102" s="20" t="str">
        <f t="shared" si="419"/>
        <v/>
      </c>
      <c r="BFK102" s="20" t="str">
        <f t="shared" si="420"/>
        <v/>
      </c>
      <c r="BFL102" s="20" t="str">
        <f t="shared" si="421"/>
        <v/>
      </c>
      <c r="BFM102" s="20" t="str">
        <f t="shared" si="422"/>
        <v/>
      </c>
      <c r="BFN102" s="20" t="str">
        <f t="shared" si="423"/>
        <v/>
      </c>
      <c r="BFO102" s="20" t="str">
        <f t="shared" si="424"/>
        <v/>
      </c>
      <c r="BFP102" s="20" t="str">
        <f t="shared" si="425"/>
        <v/>
      </c>
      <c r="BFQ102" s="20" t="str">
        <f t="shared" si="426"/>
        <v/>
      </c>
      <c r="BFR102" s="20" t="str">
        <f t="shared" si="427"/>
        <v/>
      </c>
      <c r="BFS102" s="20" t="str">
        <f t="shared" si="428"/>
        <v/>
      </c>
      <c r="BFT102" s="20" t="str">
        <f t="shared" si="429"/>
        <v/>
      </c>
      <c r="BFU102" s="20" t="str">
        <f t="shared" si="430"/>
        <v/>
      </c>
      <c r="BFV102" s="20" t="str">
        <f t="shared" si="431"/>
        <v/>
      </c>
      <c r="BFW102" s="20" t="str">
        <f t="shared" si="432"/>
        <v/>
      </c>
      <c r="BFX102" s="20" t="str">
        <f t="shared" si="433"/>
        <v/>
      </c>
      <c r="BFY102" s="20" t="str">
        <f t="shared" si="434"/>
        <v/>
      </c>
      <c r="BFZ102" s="20" t="str">
        <f t="shared" si="435"/>
        <v/>
      </c>
      <c r="BGA102" s="20" t="str">
        <f t="shared" si="436"/>
        <v/>
      </c>
      <c r="BGB102" s="20" t="str">
        <f t="shared" si="437"/>
        <v/>
      </c>
      <c r="BGC102" s="20" t="str">
        <f t="shared" si="438"/>
        <v/>
      </c>
      <c r="BGD102" s="20" t="str">
        <f t="shared" si="439"/>
        <v/>
      </c>
      <c r="BGE102" s="20" t="str">
        <f t="shared" si="440"/>
        <v/>
      </c>
      <c r="BGF102" s="20" t="str">
        <f t="shared" si="441"/>
        <v/>
      </c>
      <c r="BGG102" s="20" t="str">
        <f t="shared" si="442"/>
        <v/>
      </c>
      <c r="BGH102" s="20" t="str">
        <f t="shared" si="443"/>
        <v/>
      </c>
      <c r="BGI102" s="20" t="str">
        <f t="shared" si="444"/>
        <v/>
      </c>
      <c r="BGJ102" s="20" t="str">
        <f t="shared" si="445"/>
        <v/>
      </c>
      <c r="BGK102" s="20" t="str">
        <f t="shared" si="446"/>
        <v/>
      </c>
      <c r="BGL102" s="20" t="str">
        <f t="shared" si="447"/>
        <v/>
      </c>
      <c r="BGM102" s="20" t="str">
        <f t="shared" si="448"/>
        <v/>
      </c>
      <c r="BGN102" s="20" t="str">
        <f t="shared" si="449"/>
        <v/>
      </c>
      <c r="BGO102" s="20" t="str">
        <f t="shared" si="450"/>
        <v/>
      </c>
      <c r="BGP102" s="20" t="str">
        <f t="shared" si="451"/>
        <v/>
      </c>
      <c r="BGQ102" s="20" t="str">
        <f t="shared" si="452"/>
        <v/>
      </c>
      <c r="BGR102" s="20" t="str">
        <f t="shared" si="453"/>
        <v/>
      </c>
      <c r="BGS102" s="20" t="str">
        <f t="shared" si="454"/>
        <v/>
      </c>
      <c r="BGT102" s="20" t="str">
        <f t="shared" si="455"/>
        <v/>
      </c>
      <c r="BGU102" s="20" t="str">
        <f t="shared" si="456"/>
        <v/>
      </c>
      <c r="BGV102" s="20" t="str">
        <f t="shared" si="457"/>
        <v/>
      </c>
      <c r="BGW102" s="20" t="str">
        <f t="shared" si="458"/>
        <v/>
      </c>
      <c r="BGX102" s="20" t="str">
        <f t="shared" si="459"/>
        <v/>
      </c>
      <c r="BGY102" s="20" t="str">
        <f t="shared" si="460"/>
        <v/>
      </c>
      <c r="BGZ102" s="20" t="str">
        <f t="shared" si="461"/>
        <v/>
      </c>
      <c r="BHA102" s="20" t="str">
        <f t="shared" si="462"/>
        <v/>
      </c>
      <c r="BHB102" s="20" t="str">
        <f t="shared" si="463"/>
        <v/>
      </c>
      <c r="BHC102" s="20" t="str">
        <f t="shared" si="464"/>
        <v/>
      </c>
      <c r="BHD102" s="20" t="str">
        <f t="shared" si="465"/>
        <v/>
      </c>
      <c r="BHE102" s="20" t="str">
        <f t="shared" si="466"/>
        <v/>
      </c>
      <c r="BHF102" s="20" t="str">
        <f t="shared" si="467"/>
        <v/>
      </c>
      <c r="BHG102" s="20" t="str">
        <f t="shared" si="468"/>
        <v/>
      </c>
      <c r="BHJ102" s="20" t="str">
        <f t="shared" si="469"/>
        <v/>
      </c>
      <c r="BHL102" s="20" t="str">
        <f t="shared" si="511"/>
        <v/>
      </c>
      <c r="BHM102" s="20" t="str">
        <f t="shared" si="511"/>
        <v/>
      </c>
      <c r="BHN102" s="20" t="str">
        <f t="shared" si="511"/>
        <v/>
      </c>
      <c r="BHO102" s="20" t="str">
        <f t="shared" si="511"/>
        <v/>
      </c>
      <c r="BHP102" s="20" t="str">
        <f t="shared" si="511"/>
        <v/>
      </c>
      <c r="BHQ102" s="20" t="str">
        <f t="shared" si="511"/>
        <v/>
      </c>
      <c r="BHR102" s="20" t="str">
        <f t="shared" si="511"/>
        <v/>
      </c>
      <c r="BHS102" s="20" t="str">
        <f t="shared" si="511"/>
        <v/>
      </c>
      <c r="BHT102" s="20" t="str">
        <f t="shared" si="511"/>
        <v/>
      </c>
      <c r="BHU102" s="20" t="str">
        <f t="shared" si="511"/>
        <v/>
      </c>
      <c r="BHV102" s="20" t="str">
        <f t="shared" si="511"/>
        <v/>
      </c>
      <c r="BHW102" s="20" t="str">
        <f t="shared" si="511"/>
        <v/>
      </c>
      <c r="BHX102" s="20" t="str">
        <f t="shared" si="511"/>
        <v/>
      </c>
      <c r="BHY102" s="20" t="str">
        <f t="shared" si="511"/>
        <v/>
      </c>
      <c r="BHZ102" s="20" t="str">
        <f t="shared" si="511"/>
        <v/>
      </c>
      <c r="BIA102" s="20" t="str">
        <f t="shared" si="511"/>
        <v/>
      </c>
      <c r="BIB102" s="20" t="str">
        <f t="shared" si="510"/>
        <v/>
      </c>
      <c r="BIC102" s="20" t="str">
        <f t="shared" si="510"/>
        <v/>
      </c>
      <c r="BID102" s="20" t="str">
        <f t="shared" si="510"/>
        <v/>
      </c>
      <c r="BIE102" s="20" t="str">
        <f t="shared" si="510"/>
        <v/>
      </c>
    </row>
    <row r="103" spans="1:104 1303:1591" ht="14.5">
      <c r="A103" s="523">
        <v>97</v>
      </c>
      <c r="B103" s="510" t="str">
        <f>IF('لصق اكسل الفورمز'!E98="","",'لصق اكسل الفورمز'!E98)</f>
        <v/>
      </c>
      <c r="C103" s="510" t="str">
        <f t="shared" si="316"/>
        <v/>
      </c>
      <c r="D103" s="510" t="str">
        <f t="shared" si="483"/>
        <v/>
      </c>
      <c r="E103" s="510" t="str">
        <f t="shared" si="484"/>
        <v/>
      </c>
      <c r="F103" s="510" t="str">
        <f t="shared" si="485"/>
        <v/>
      </c>
      <c r="G103" s="510" t="str">
        <f t="shared" si="486"/>
        <v/>
      </c>
      <c r="H103" s="510" t="str">
        <f t="shared" si="487"/>
        <v/>
      </c>
      <c r="I103" s="510" t="str">
        <f t="shared" si="488"/>
        <v/>
      </c>
      <c r="J103" s="510" t="str">
        <f t="shared" si="489"/>
        <v/>
      </c>
      <c r="K103" s="510" t="str">
        <f t="shared" si="490"/>
        <v/>
      </c>
      <c r="L103" s="510" t="str">
        <f t="shared" si="471"/>
        <v/>
      </c>
      <c r="M103" s="510" t="str">
        <f t="shared" si="472"/>
        <v/>
      </c>
      <c r="N103" s="510" t="str">
        <f t="shared" si="473"/>
        <v/>
      </c>
      <c r="O103" s="510" t="str">
        <f t="shared" si="474"/>
        <v/>
      </c>
      <c r="P103" s="510" t="str">
        <f t="shared" si="475"/>
        <v/>
      </c>
      <c r="Q103" s="510" t="str">
        <f t="shared" si="476"/>
        <v/>
      </c>
      <c r="R103" s="510" t="str">
        <f t="shared" si="477"/>
        <v/>
      </c>
      <c r="S103" s="510" t="str">
        <f t="shared" si="478"/>
        <v/>
      </c>
      <c r="T103" s="510" t="str">
        <f t="shared" si="479"/>
        <v/>
      </c>
      <c r="U103" s="510" t="str">
        <f t="shared" si="480"/>
        <v/>
      </c>
      <c r="V103" s="510" t="str">
        <f t="shared" si="481"/>
        <v/>
      </c>
      <c r="W103" s="527" t="str">
        <f t="shared" si="317"/>
        <v/>
      </c>
      <c r="X103" s="510" t="str">
        <f t="shared" si="318"/>
        <v/>
      </c>
      <c r="Y103" s="564" t="str">
        <f t="shared" si="319"/>
        <v/>
      </c>
      <c r="AL103" s="20">
        <f t="shared" si="320"/>
        <v>0</v>
      </c>
      <c r="AM103" s="20">
        <f t="shared" si="321"/>
        <v>0</v>
      </c>
      <c r="AO103" s="20" t="str">
        <f t="shared" si="322"/>
        <v/>
      </c>
      <c r="AQ103" s="20" t="str">
        <f t="shared" si="470"/>
        <v/>
      </c>
      <c r="AR103" s="20" t="str">
        <f t="shared" si="323"/>
        <v/>
      </c>
      <c r="AS103" s="20" t="str">
        <f t="shared" si="324"/>
        <v/>
      </c>
      <c r="AT103" s="20" t="str">
        <f t="shared" si="325"/>
        <v/>
      </c>
      <c r="AU103" s="20" t="str">
        <f t="shared" si="326"/>
        <v/>
      </c>
      <c r="AV103" s="20" t="str">
        <f t="shared" si="327"/>
        <v/>
      </c>
      <c r="AW103" s="20" t="str">
        <f t="shared" si="328"/>
        <v/>
      </c>
      <c r="AX103" s="20" t="str">
        <f t="shared" si="329"/>
        <v/>
      </c>
      <c r="AY103" s="20" t="str">
        <f t="shared" si="330"/>
        <v/>
      </c>
      <c r="AZ103" s="20" t="str">
        <f t="shared" si="331"/>
        <v/>
      </c>
      <c r="BA103" s="20" t="str">
        <f t="shared" si="332"/>
        <v/>
      </c>
      <c r="BB103" s="20" t="str">
        <f t="shared" si="333"/>
        <v/>
      </c>
      <c r="BC103" s="20" t="str">
        <f t="shared" si="334"/>
        <v/>
      </c>
      <c r="BD103" s="20" t="str">
        <f t="shared" si="335"/>
        <v/>
      </c>
      <c r="BE103" s="20" t="str">
        <f t="shared" si="336"/>
        <v/>
      </c>
      <c r="BF103" s="20" t="str">
        <f t="shared" si="337"/>
        <v/>
      </c>
      <c r="BG103" s="20" t="str">
        <f t="shared" si="338"/>
        <v/>
      </c>
      <c r="BH103" s="20" t="str">
        <f t="shared" si="339"/>
        <v/>
      </c>
      <c r="BI103" s="20" t="str">
        <f t="shared" si="340"/>
        <v/>
      </c>
      <c r="BJ103" s="20" t="str">
        <f t="shared" si="341"/>
        <v/>
      </c>
      <c r="BL103" s="38" t="e">
        <f t="shared" si="342"/>
        <v>#DIV/0!</v>
      </c>
      <c r="BM103" s="4">
        <f t="shared" si="343"/>
        <v>0</v>
      </c>
      <c r="BN103" s="4">
        <f t="shared" si="344"/>
        <v>0</v>
      </c>
      <c r="BO103" s="4">
        <f t="shared" si="345"/>
        <v>0</v>
      </c>
      <c r="BP103" s="173" t="str">
        <f t="shared" si="346"/>
        <v/>
      </c>
      <c r="BQ103" s="4">
        <f t="shared" si="347"/>
        <v>0</v>
      </c>
      <c r="BT103" s="268" t="str">
        <f t="shared" si="348"/>
        <v/>
      </c>
      <c r="BU103" s="268" t="str">
        <f t="shared" si="349"/>
        <v/>
      </c>
      <c r="BX103" s="20">
        <f t="shared" si="350"/>
        <v>1</v>
      </c>
      <c r="CG103" s="20" t="str">
        <f t="shared" si="351"/>
        <v/>
      </c>
      <c r="CH103" s="20" t="str">
        <f t="shared" si="507"/>
        <v/>
      </c>
      <c r="CI103" s="20" t="str">
        <f t="shared" si="508"/>
        <v/>
      </c>
      <c r="CJ103" s="20" t="str">
        <f t="shared" si="509"/>
        <v/>
      </c>
      <c r="CK103" s="20" t="str">
        <f t="shared" si="491"/>
        <v/>
      </c>
      <c r="CL103" s="20" t="str">
        <f t="shared" si="492"/>
        <v/>
      </c>
      <c r="CM103" s="20" t="str">
        <f t="shared" si="493"/>
        <v/>
      </c>
      <c r="CN103" s="20" t="str">
        <f t="shared" si="494"/>
        <v/>
      </c>
      <c r="CO103" s="20" t="str">
        <f t="shared" si="495"/>
        <v/>
      </c>
      <c r="CP103" s="20" t="str">
        <f t="shared" si="496"/>
        <v/>
      </c>
      <c r="CQ103" s="20" t="str">
        <f t="shared" si="497"/>
        <v/>
      </c>
      <c r="CR103" s="20" t="str">
        <f t="shared" si="498"/>
        <v/>
      </c>
      <c r="CS103" s="20" t="str">
        <f t="shared" si="499"/>
        <v/>
      </c>
      <c r="CT103" s="20" t="str">
        <f t="shared" si="500"/>
        <v/>
      </c>
      <c r="CU103" s="20" t="str">
        <f t="shared" si="501"/>
        <v/>
      </c>
      <c r="CV103" s="20" t="str">
        <f t="shared" si="502"/>
        <v/>
      </c>
      <c r="CW103" s="20" t="str">
        <f t="shared" si="503"/>
        <v/>
      </c>
      <c r="CX103" s="20" t="str">
        <f t="shared" si="504"/>
        <v/>
      </c>
      <c r="CY103" s="20" t="str">
        <f t="shared" si="505"/>
        <v/>
      </c>
      <c r="CZ103" s="20" t="str">
        <f t="shared" si="505"/>
        <v/>
      </c>
      <c r="AXC103" s="20" t="str">
        <f>IF('لصق اكسل الفورمز'!A98="","",'لصق اكسل الفورمز'!A98)</f>
        <v/>
      </c>
      <c r="AXD103" s="20" t="str">
        <f>IF('لصق اكسل الفورمز'!B98="","",'لصق اكسل الفورمز'!B98)</f>
        <v/>
      </c>
      <c r="AXE103" s="20" t="str">
        <f>IF('لصق اكسل الفورمز'!C98="","",'لصق اكسل الفورمز'!C98)</f>
        <v/>
      </c>
      <c r="AXF103" s="20" t="str">
        <f>IF('لصق اكسل الفورمز'!D98="","",'لصق اكسل الفورمز'!D98)</f>
        <v/>
      </c>
      <c r="AXG103" s="20" t="str">
        <f>IF('لصق اكسل الفورمز'!E98="","",'لصق اكسل الفورمز'!E98)</f>
        <v/>
      </c>
      <c r="AXH103" s="20" t="str">
        <f>IF('لصق اكسل الفورمز'!F98="","",'لصق اكسل الفورمز'!F98)</f>
        <v/>
      </c>
      <c r="AXI103" s="20" t="str">
        <f>IF('لصق اكسل الفورمز'!G98="","",'لصق اكسل الفورمز'!G98)</f>
        <v/>
      </c>
      <c r="AXJ103" s="20" t="str">
        <f>IF('لصق اكسل الفورمز'!H98="","",'لصق اكسل الفورمز'!H98)</f>
        <v/>
      </c>
      <c r="AXK103" s="20" t="str">
        <f>IF('لصق اكسل الفورمز'!I98="","",'لصق اكسل الفورمز'!I98)</f>
        <v/>
      </c>
      <c r="AXL103" s="20" t="str">
        <f>IF('لصق اكسل الفورمز'!J98="","",'لصق اكسل الفورمز'!J98)</f>
        <v/>
      </c>
      <c r="AXM103" s="20" t="str">
        <f>IF('لصق اكسل الفورمز'!K98="","",'لصق اكسل الفورمز'!K98)</f>
        <v/>
      </c>
      <c r="AXN103" s="20" t="str">
        <f>IF('لصق اكسل الفورمز'!L98="","",'لصق اكسل الفورمز'!L98)</f>
        <v/>
      </c>
      <c r="AXO103" s="20" t="str">
        <f>IF('لصق اكسل الفورمز'!M98="","",'لصق اكسل الفورمز'!M98)</f>
        <v/>
      </c>
      <c r="AXP103" s="20" t="str">
        <f>IF('لصق اكسل الفورمز'!N98="","",'لصق اكسل الفورمز'!N98)</f>
        <v/>
      </c>
      <c r="AXQ103" s="20" t="str">
        <f>IF('لصق اكسل الفورمز'!O98="","",'لصق اكسل الفورمز'!O98)</f>
        <v/>
      </c>
      <c r="AXR103" s="20" t="str">
        <f>IF('لصق اكسل الفورمز'!P98="","",'لصق اكسل الفورمز'!P98)</f>
        <v/>
      </c>
      <c r="AXS103" s="20" t="str">
        <f>IF('لصق اكسل الفورمز'!Q98="","",'لصق اكسل الفورمز'!Q98)</f>
        <v/>
      </c>
      <c r="AXT103" s="20" t="str">
        <f>IF('لصق اكسل الفورمز'!R98="","",'لصق اكسل الفورمز'!R98)</f>
        <v/>
      </c>
      <c r="AXU103" s="20" t="str">
        <f>IF('لصق اكسل الفورمز'!S98="","",'لصق اكسل الفورمز'!S98)</f>
        <v/>
      </c>
      <c r="AXV103" s="20" t="str">
        <f>IF('لصق اكسل الفورمز'!T98="","",'لصق اكسل الفورمز'!T98)</f>
        <v/>
      </c>
      <c r="AXW103" s="20" t="str">
        <f>IF('لصق اكسل الفورمز'!U98="","",'لصق اكسل الفورمز'!U98)</f>
        <v/>
      </c>
      <c r="AXX103" s="20" t="str">
        <f>IF('لصق اكسل الفورمز'!V98="","",'لصق اكسل الفورمز'!V98)</f>
        <v/>
      </c>
      <c r="AXY103" s="20" t="str">
        <f>IF('لصق اكسل الفورمز'!W98="","",'لصق اكسل الفورمز'!W98)</f>
        <v/>
      </c>
      <c r="AXZ103" s="20" t="str">
        <f>IF('لصق اكسل الفورمز'!X98="","",'لصق اكسل الفورمز'!X98)</f>
        <v/>
      </c>
      <c r="AYA103" s="20" t="str">
        <f>IF('لصق اكسل الفورمز'!Y98="","",'لصق اكسل الفورمز'!Y98)</f>
        <v/>
      </c>
      <c r="AYB103" s="20" t="str">
        <f>IF('لصق اكسل الفورمز'!Z98="","",'لصق اكسل الفورمز'!Z98)</f>
        <v/>
      </c>
      <c r="AYC103" s="20" t="str">
        <f>IF('لصق اكسل الفورمز'!AA98="","",'لصق اكسل الفورمز'!AA98)</f>
        <v/>
      </c>
      <c r="AYD103" s="20" t="str">
        <f>IF('لصق اكسل الفورمز'!AB98="","",'لصق اكسل الفورمز'!AB98)</f>
        <v/>
      </c>
      <c r="AYE103" s="20" t="str">
        <f>IF('لصق اكسل الفورمز'!AC98="","",'لصق اكسل الفورمز'!AC98)</f>
        <v/>
      </c>
      <c r="AYF103" s="20" t="str">
        <f>IF('لصق اكسل الفورمز'!AD98="","",'لصق اكسل الفورمز'!AD98)</f>
        <v/>
      </c>
      <c r="AYG103" s="20" t="str">
        <f>IF('لصق اكسل الفورمز'!AE98="","",'لصق اكسل الفورمز'!AE98)</f>
        <v/>
      </c>
      <c r="AYH103" s="20" t="str">
        <f>IF('لصق اكسل الفورمز'!AF98="","",'لصق اكسل الفورمز'!AF98)</f>
        <v/>
      </c>
      <c r="AYI103" s="20" t="str">
        <f>IF('لصق اكسل الفورمز'!AG98="","",'لصق اكسل الفورمز'!AG98)</f>
        <v/>
      </c>
      <c r="AYJ103" s="20" t="str">
        <f>IF('لصق اكسل الفورمز'!AH98="","",'لصق اكسل الفورمز'!AH98)</f>
        <v/>
      </c>
      <c r="AYK103" s="20" t="str">
        <f>IF('لصق اكسل الفورمز'!AI98="","",'لصق اكسل الفورمز'!AI98)</f>
        <v/>
      </c>
      <c r="AYL103" s="20" t="str">
        <f>IF('لصق اكسل الفورمز'!AJ98="","",'لصق اكسل الفورمز'!AJ98)</f>
        <v/>
      </c>
      <c r="AYM103" s="20" t="str">
        <f>IF('لصق اكسل الفورمز'!AK98="","",'لصق اكسل الفورمز'!AK98)</f>
        <v/>
      </c>
      <c r="AYN103" s="20" t="str">
        <f>IF('لصق اكسل الفورمز'!AL98="","",'لصق اكسل الفورمز'!AL98)</f>
        <v/>
      </c>
      <c r="AYO103" s="20" t="str">
        <f>IF('لصق اكسل الفورمز'!AM98="","",'لصق اكسل الفورمز'!AM98)</f>
        <v/>
      </c>
      <c r="AYP103" s="20" t="str">
        <f>IF('لصق اكسل الفورمز'!AN98="","",'لصق اكسل الفورمز'!AN98)</f>
        <v/>
      </c>
      <c r="AYQ103" s="20" t="str">
        <f>IF('لصق اكسل الفورمز'!AO98="","",'لصق اكسل الفورمز'!AO98)</f>
        <v/>
      </c>
      <c r="AYR103" s="20" t="str">
        <f>IF('لصق اكسل الفورمز'!AP98="","",'لصق اكسل الفورمز'!AP98)</f>
        <v/>
      </c>
      <c r="AYS103" s="20" t="str">
        <f>IF('لصق اكسل الفورمز'!AQ98="","",'لصق اكسل الفورمز'!AQ98)</f>
        <v/>
      </c>
      <c r="AYT103" s="20" t="str">
        <f>IF('لصق اكسل الفورمز'!AR98="","",'لصق اكسل الفورمز'!AR98)</f>
        <v/>
      </c>
      <c r="AYU103" s="20" t="str">
        <f>IF('لصق اكسل الفورمز'!AS98="","",'لصق اكسل الفورمز'!AS98)</f>
        <v/>
      </c>
      <c r="AYV103" s="20" t="str">
        <f>IF('لصق اكسل الفورمز'!AT98="","",'لصق اكسل الفورمز'!AT98)</f>
        <v/>
      </c>
      <c r="AYW103" s="20" t="str">
        <f>IF('لصق اكسل الفورمز'!AU98="","",'لصق اكسل الفورمز'!AU98)</f>
        <v/>
      </c>
      <c r="AYX103" s="20" t="str">
        <f>IF('لصق اكسل الفورمز'!AV98="","",'لصق اكسل الفورمز'!AV98)</f>
        <v/>
      </c>
      <c r="AYY103" s="20" t="str">
        <f>IF('لصق اكسل الفورمز'!AW98="","",'لصق اكسل الفورمز'!AW98)</f>
        <v/>
      </c>
      <c r="AYZ103" s="20" t="str">
        <f>IF('لصق اكسل الفورمز'!AX98="","",'لصق اكسل الفورمز'!AX98)</f>
        <v/>
      </c>
      <c r="AZA103" s="20" t="str">
        <f>IF('لصق اكسل الفورمز'!AY98="","",'لصق اكسل الفورمز'!AY98)</f>
        <v/>
      </c>
      <c r="AZB103" s="20" t="str">
        <f>IF('لصق اكسل الفورمز'!AZ98="","",'لصق اكسل الفورمز'!AZ98)</f>
        <v/>
      </c>
      <c r="AZC103" s="20" t="str">
        <f>IF('لصق اكسل الفورمز'!BA98="","",'لصق اكسل الفورمز'!BA98)</f>
        <v/>
      </c>
      <c r="AZD103" s="20" t="str">
        <f>IF('لصق اكسل الفورمز'!BB98="","",'لصق اكسل الفورمز'!BB98)</f>
        <v/>
      </c>
      <c r="AZE103" s="20" t="str">
        <f>IF('لصق اكسل الفورمز'!BC98="","",'لصق اكسل الفورمز'!BC98)</f>
        <v/>
      </c>
      <c r="AZF103" s="20" t="str">
        <f>IF('لصق اكسل الفورمز'!BD98="","",'لصق اكسل الفورمز'!BD98)</f>
        <v/>
      </c>
      <c r="AZG103" s="20" t="str">
        <f>IF('لصق اكسل الفورمز'!BE98="","",'لصق اكسل الفورمز'!BE98)</f>
        <v/>
      </c>
      <c r="AZH103" s="20" t="str">
        <f>IF('لصق اكسل الفورمز'!BF98="","",'لصق اكسل الفورمز'!BF98)</f>
        <v/>
      </c>
      <c r="AZI103" s="20" t="str">
        <f>IF('لصق اكسل الفورمز'!BG98="","",'لصق اكسل الفورمز'!BG98)</f>
        <v/>
      </c>
      <c r="AZJ103" s="20" t="str">
        <f>IF('لصق اكسل الفورمز'!BH98="","",'لصق اكسل الفورمز'!BH98)</f>
        <v/>
      </c>
      <c r="AZK103" s="20" t="str">
        <f>IF('لصق اكسل الفورمز'!BI98="","",'لصق اكسل الفورمز'!BI98)</f>
        <v/>
      </c>
      <c r="AZL103" s="20" t="str">
        <f>IF('لصق اكسل الفورمز'!BJ98="","",'لصق اكسل الفورمز'!BJ98)</f>
        <v/>
      </c>
      <c r="AZM103" s="20" t="str">
        <f>IF('لصق اكسل الفورمز'!BK98="","",'لصق اكسل الفورمز'!BK98)</f>
        <v/>
      </c>
      <c r="AZN103" s="20" t="str">
        <f>IF('لصق اكسل الفورمز'!BL98="","",'لصق اكسل الفورمز'!BL98)</f>
        <v/>
      </c>
      <c r="AZO103" s="20" t="str">
        <f>IF('لصق اكسل الفورمز'!BM98="","",'لصق اكسل الفورمز'!BM98)</f>
        <v/>
      </c>
      <c r="AZP103" s="20" t="str">
        <f>IF('لصق اكسل الفورمز'!BN98="","",'لصق اكسل الفورمز'!BN98)</f>
        <v/>
      </c>
      <c r="AZQ103" s="20" t="str">
        <f>IF('لصق اكسل الفورمز'!BO98="","",'لصق اكسل الفورمز'!BO98)</f>
        <v/>
      </c>
      <c r="AZR103" s="20" t="str">
        <f>IF('لصق اكسل الفورمز'!BP98="","",'لصق اكسل الفورمز'!BP98)</f>
        <v/>
      </c>
      <c r="AZS103" s="20" t="str">
        <f>IF('لصق اكسل الفورمز'!BQ98="","",'لصق اكسل الفورمز'!BQ98)</f>
        <v/>
      </c>
      <c r="AZT103" s="20" t="str">
        <f>IF('لصق اكسل الفورمز'!BR98="","",'لصق اكسل الفورمز'!BR98)</f>
        <v/>
      </c>
      <c r="AZU103" s="20" t="str">
        <f>IF('لصق اكسل الفورمز'!BS98="","",'لصق اكسل الفورمز'!BS98)</f>
        <v/>
      </c>
      <c r="AZV103" s="20" t="str">
        <f>IF('لصق اكسل الفورمز'!BT98="","",'لصق اكسل الفورمز'!BT98)</f>
        <v/>
      </c>
      <c r="AZW103" s="20" t="str">
        <f>IF('لصق اكسل الفورمز'!BU98="","",'لصق اكسل الفورمز'!BU98)</f>
        <v/>
      </c>
      <c r="AZX103" s="20" t="str">
        <f>IF('لصق اكسل الفورمز'!BV98="","",'لصق اكسل الفورمز'!BV98)</f>
        <v/>
      </c>
      <c r="AZY103" s="20" t="str">
        <f>IF('لصق اكسل الفورمز'!BW98="","",'لصق اكسل الفورمز'!BW98)</f>
        <v/>
      </c>
      <c r="AZZ103" s="20" t="str">
        <f>IF('لصق اكسل الفورمز'!BX98="","",'لصق اكسل الفورمز'!BX98)</f>
        <v/>
      </c>
      <c r="BAA103" s="20" t="str">
        <f>IF('لصق اكسل الفورمز'!BY98="","",'لصق اكسل الفورمز'!BY98)</f>
        <v/>
      </c>
      <c r="BAB103" s="20" t="str">
        <f>IF('لصق اكسل الفورمز'!BZ98="","",'لصق اكسل الفورمز'!BZ98)</f>
        <v/>
      </c>
      <c r="BAC103" s="20" t="str">
        <f>IF('لصق اكسل الفورمز'!CA98="","",'لصق اكسل الفورمز'!CA98)</f>
        <v/>
      </c>
      <c r="BAD103" s="20" t="str">
        <f>IF('لصق اكسل الفورمز'!CB98="","",'لصق اكسل الفورمز'!CB98)</f>
        <v/>
      </c>
      <c r="BAE103" s="20" t="str">
        <f>IF('لصق اكسل الفورمز'!CC98="","",'لصق اكسل الفورمز'!CC98)</f>
        <v/>
      </c>
      <c r="BAF103" s="20" t="str">
        <f>IF('لصق اكسل الفورمز'!CD98="","",'لصق اكسل الفورمز'!CD98)</f>
        <v/>
      </c>
      <c r="BAG103" s="20" t="str">
        <f>IF('لصق اكسل الفورمز'!CE98="","",'لصق اكسل الفورمز'!CE98)</f>
        <v/>
      </c>
      <c r="BAH103" s="20" t="str">
        <f>IF('لصق اكسل الفورمز'!CF98="","",'لصق اكسل الفورمز'!CF98)</f>
        <v/>
      </c>
      <c r="BAI103" s="20" t="str">
        <f>IF('لصق اكسل الفورمز'!CG98="","",'لصق اكسل الفورمز'!CG98)</f>
        <v/>
      </c>
      <c r="BAJ103" s="20" t="str">
        <f>IF('لصق اكسل الفورمز'!CH98="","",'لصق اكسل الفورمز'!CH98)</f>
        <v/>
      </c>
      <c r="BAK103" s="20" t="str">
        <f>IF('لصق اكسل الفورمز'!CI98="","",'لصق اكسل الفورمز'!CI98)</f>
        <v/>
      </c>
      <c r="BAL103" s="20" t="str">
        <f>IF('لصق اكسل الفورمز'!CJ98="","",'لصق اكسل الفورمز'!CJ98)</f>
        <v/>
      </c>
      <c r="BAM103" s="20" t="str">
        <f>IF('لصق اكسل الفورمز'!CK98="","",'لصق اكسل الفورمز'!CK98)</f>
        <v/>
      </c>
      <c r="BAN103" s="20" t="str">
        <f>IF('لصق اكسل الفورمز'!CL98="","",'لصق اكسل الفورمز'!CL98)</f>
        <v/>
      </c>
      <c r="BAO103" s="20" t="str">
        <f>IF('لصق اكسل الفورمز'!CM98="","",'لصق اكسل الفورمز'!CM98)</f>
        <v/>
      </c>
      <c r="BAP103" s="20" t="str">
        <f>IF('لصق اكسل الفورمز'!CN98="","",'لصق اكسل الفورمز'!CN98)</f>
        <v/>
      </c>
      <c r="BAQ103" s="20" t="str">
        <f>IF('لصق اكسل الفورمز'!CO98="","",'لصق اكسل الفورمز'!CO98)</f>
        <v/>
      </c>
      <c r="BAR103" s="20" t="str">
        <f>IF('لصق اكسل الفورمز'!CP98="","",'لصق اكسل الفورمز'!CP98)</f>
        <v/>
      </c>
      <c r="BAS103" s="20" t="str">
        <f>IF('لصق اكسل الفورمز'!CQ98="","",'لصق اكسل الفورمز'!CQ98)</f>
        <v/>
      </c>
      <c r="BAT103" s="20" t="str">
        <f>IF('لصق اكسل الفورمز'!CR98="","",'لصق اكسل الفورمز'!CR98)</f>
        <v/>
      </c>
      <c r="BAU103" s="20" t="str">
        <f>IF('لصق اكسل الفورمز'!CS98="","",'لصق اكسل الفورمز'!CS98)</f>
        <v/>
      </c>
      <c r="BAV103" s="20" t="str">
        <f>IF('لصق اكسل الفورمز'!CT98="","",'لصق اكسل الفورمز'!CT98)</f>
        <v/>
      </c>
      <c r="BAW103" s="20" t="str">
        <f>IF('لصق اكسل الفورمز'!CU98="","",'لصق اكسل الفورمز'!CU98)</f>
        <v/>
      </c>
      <c r="BAX103" s="20" t="str">
        <f>IF('لصق اكسل الفورمز'!CV98="","",'لصق اكسل الفورمز'!CV98)</f>
        <v/>
      </c>
      <c r="BAY103" s="20" t="str">
        <f>IF('لصق اكسل الفورمز'!CW98="","",'لصق اكسل الفورمز'!CW98)</f>
        <v/>
      </c>
      <c r="BAZ103" s="20" t="str">
        <f>IF('لصق اكسل الفورمز'!CX98="","",'لصق اكسل الفورمز'!CX98)</f>
        <v/>
      </c>
      <c r="BBA103" s="20" t="str">
        <f>IF('لصق اكسل الفورمز'!CY98="","",'لصق اكسل الفورمز'!CY98)</f>
        <v/>
      </c>
      <c r="BBB103" s="20" t="str">
        <f>IF('لصق اكسل الفورمز'!CZ98="","",'لصق اكسل الفورمز'!CZ98)</f>
        <v/>
      </c>
      <c r="BBC103" s="20" t="str">
        <f>IF('لصق اكسل الفورمز'!DA98="","",'لصق اكسل الفورمز'!DA98)</f>
        <v/>
      </c>
      <c r="BBD103" s="20" t="str">
        <f>IF('لصق اكسل الفورمز'!DB98="","",'لصق اكسل الفورمز'!DB98)</f>
        <v/>
      </c>
      <c r="BBE103" s="20" t="str">
        <f>IF('لصق اكسل الفورمز'!DC98="","",'لصق اكسل الفورمز'!DC98)</f>
        <v/>
      </c>
      <c r="BBF103" s="20" t="str">
        <f>IF('لصق اكسل الفورمز'!DD98="","",'لصق اكسل الفورمز'!DD98)</f>
        <v/>
      </c>
      <c r="BBG103" s="20" t="str">
        <f>IF('لصق اكسل الفورمز'!DE98="","",'لصق اكسل الفورمز'!DE98)</f>
        <v/>
      </c>
      <c r="BBH103" s="20" t="str">
        <f>IF('لصق اكسل الفورمز'!DF98="","",'لصق اكسل الفورمز'!DF98)</f>
        <v/>
      </c>
      <c r="BBI103" s="20" t="str">
        <f>IF('لصق اكسل الفورمز'!DG98="","",'لصق اكسل الفورمز'!DG98)</f>
        <v/>
      </c>
      <c r="BBJ103" s="20" t="str">
        <f>IF('لصق اكسل الفورمز'!DH98="","",'لصق اكسل الفورمز'!DH98)</f>
        <v/>
      </c>
      <c r="BBK103" s="20" t="str">
        <f>IF('لصق اكسل الفورمز'!DI98="","",'لصق اكسل الفورمز'!DI98)</f>
        <v/>
      </c>
      <c r="BBL103" s="20" t="str">
        <f>IF('لصق اكسل الفورمز'!DJ98="","",'لصق اكسل الفورمز'!DJ98)</f>
        <v/>
      </c>
      <c r="BBM103" s="20" t="str">
        <f>IF('لصق اكسل الفورمز'!DK98="","",'لصق اكسل الفورمز'!DK98)</f>
        <v/>
      </c>
      <c r="BBN103" s="20" t="str">
        <f>IF('لصق اكسل الفورمز'!DL98="","",'لصق اكسل الفورمز'!DL98)</f>
        <v/>
      </c>
      <c r="BBO103" s="20" t="str">
        <f>IF('لصق اكسل الفورمز'!DM98="","",'لصق اكسل الفورمز'!DM98)</f>
        <v/>
      </c>
      <c r="BCU103" s="20" t="str">
        <f t="shared" si="352"/>
        <v/>
      </c>
      <c r="BCV103" s="20" t="str">
        <f t="shared" si="353"/>
        <v/>
      </c>
      <c r="BCW103" s="20" t="str">
        <f t="shared" si="354"/>
        <v/>
      </c>
      <c r="BCX103" s="20" t="str">
        <f t="shared" si="355"/>
        <v/>
      </c>
      <c r="BCY103" s="20" t="str">
        <f t="shared" si="356"/>
        <v/>
      </c>
      <c r="BCZ103" s="20" t="str">
        <f t="shared" si="357"/>
        <v/>
      </c>
      <c r="BDA103" s="20" t="str">
        <f t="shared" si="358"/>
        <v/>
      </c>
      <c r="BDB103" s="20" t="str">
        <f t="shared" si="359"/>
        <v/>
      </c>
      <c r="BDC103" s="20" t="str">
        <f t="shared" si="360"/>
        <v/>
      </c>
      <c r="BDD103" s="20" t="str">
        <f t="shared" si="361"/>
        <v/>
      </c>
      <c r="BDE103" s="20" t="str">
        <f t="shared" si="362"/>
        <v/>
      </c>
      <c r="BDF103" s="20" t="str">
        <f t="shared" si="363"/>
        <v/>
      </c>
      <c r="BDG103" s="20" t="str">
        <f t="shared" si="364"/>
        <v/>
      </c>
      <c r="BDH103" s="20" t="str">
        <f t="shared" si="365"/>
        <v/>
      </c>
      <c r="BDI103" s="20" t="str">
        <f t="shared" si="366"/>
        <v/>
      </c>
      <c r="BDJ103" s="20" t="str">
        <f t="shared" si="367"/>
        <v/>
      </c>
      <c r="BDK103" s="20" t="str">
        <f t="shared" si="368"/>
        <v/>
      </c>
      <c r="BDL103" s="20" t="str">
        <f t="shared" si="369"/>
        <v/>
      </c>
      <c r="BDM103" s="20" t="str">
        <f t="shared" si="370"/>
        <v/>
      </c>
      <c r="BDN103" s="20" t="str">
        <f t="shared" si="371"/>
        <v/>
      </c>
      <c r="BDO103" s="20" t="str">
        <f t="shared" si="372"/>
        <v/>
      </c>
      <c r="BDP103" s="20" t="str">
        <f t="shared" si="373"/>
        <v/>
      </c>
      <c r="BDQ103" s="20" t="str">
        <f t="shared" si="374"/>
        <v/>
      </c>
      <c r="BDR103" s="20" t="str">
        <f t="shared" si="375"/>
        <v/>
      </c>
      <c r="BDS103" s="20" t="str">
        <f t="shared" si="376"/>
        <v/>
      </c>
      <c r="BDT103" s="20" t="str">
        <f t="shared" si="377"/>
        <v/>
      </c>
      <c r="BDU103" s="20" t="str">
        <f t="shared" si="378"/>
        <v/>
      </c>
      <c r="BDV103" s="20" t="str">
        <f t="shared" si="379"/>
        <v/>
      </c>
      <c r="BDW103" s="20" t="str">
        <f t="shared" si="380"/>
        <v/>
      </c>
      <c r="BDX103" s="20" t="str">
        <f t="shared" si="381"/>
        <v/>
      </c>
      <c r="BDY103" s="20" t="str">
        <f t="shared" si="382"/>
        <v/>
      </c>
      <c r="BDZ103" s="20" t="str">
        <f t="shared" si="383"/>
        <v/>
      </c>
      <c r="BEA103" s="20" t="str">
        <f t="shared" si="384"/>
        <v/>
      </c>
      <c r="BEB103" s="20" t="str">
        <f t="shared" si="385"/>
        <v/>
      </c>
      <c r="BEC103" s="20" t="str">
        <f t="shared" si="386"/>
        <v/>
      </c>
      <c r="BED103" s="20" t="str">
        <f t="shared" si="387"/>
        <v/>
      </c>
      <c r="BEE103" s="20" t="str">
        <f t="shared" si="388"/>
        <v/>
      </c>
      <c r="BEF103" s="20" t="str">
        <f t="shared" si="389"/>
        <v/>
      </c>
      <c r="BEG103" s="20" t="str">
        <f t="shared" si="390"/>
        <v/>
      </c>
      <c r="BEH103" s="20" t="str">
        <f t="shared" si="391"/>
        <v/>
      </c>
      <c r="BEI103" s="20" t="str">
        <f t="shared" si="392"/>
        <v/>
      </c>
      <c r="BEJ103" s="20" t="str">
        <f t="shared" si="393"/>
        <v/>
      </c>
      <c r="BEK103" s="20" t="str">
        <f t="shared" si="394"/>
        <v/>
      </c>
      <c r="BEL103" s="20" t="str">
        <f t="shared" si="395"/>
        <v/>
      </c>
      <c r="BEM103" s="20" t="str">
        <f t="shared" si="396"/>
        <v/>
      </c>
      <c r="BEN103" s="20" t="str">
        <f t="shared" si="397"/>
        <v/>
      </c>
      <c r="BEO103" s="20" t="str">
        <f t="shared" si="398"/>
        <v/>
      </c>
      <c r="BEP103" s="20" t="str">
        <f t="shared" si="399"/>
        <v/>
      </c>
      <c r="BEQ103" s="20" t="str">
        <f t="shared" si="400"/>
        <v/>
      </c>
      <c r="BER103" s="20" t="str">
        <f t="shared" si="401"/>
        <v/>
      </c>
      <c r="BES103" s="20" t="str">
        <f t="shared" si="402"/>
        <v/>
      </c>
      <c r="BET103" s="20" t="str">
        <f t="shared" si="403"/>
        <v/>
      </c>
      <c r="BEU103" s="20" t="str">
        <f t="shared" si="404"/>
        <v/>
      </c>
      <c r="BEV103" s="20" t="str">
        <f t="shared" si="405"/>
        <v/>
      </c>
      <c r="BEW103" s="20" t="str">
        <f t="shared" si="406"/>
        <v/>
      </c>
      <c r="BEX103" s="20" t="str">
        <f t="shared" si="407"/>
        <v/>
      </c>
      <c r="BEY103" s="20" t="str">
        <f t="shared" si="408"/>
        <v/>
      </c>
      <c r="BEZ103" s="20" t="str">
        <f t="shared" si="409"/>
        <v/>
      </c>
      <c r="BFA103" s="20" t="str">
        <f t="shared" si="410"/>
        <v/>
      </c>
      <c r="BFB103" s="20" t="str">
        <f t="shared" si="411"/>
        <v/>
      </c>
      <c r="BFC103" s="20" t="str">
        <f t="shared" si="412"/>
        <v/>
      </c>
      <c r="BFD103" s="20" t="str">
        <f t="shared" si="413"/>
        <v/>
      </c>
      <c r="BFE103" s="20" t="str">
        <f t="shared" si="414"/>
        <v/>
      </c>
      <c r="BFF103" s="20" t="str">
        <f t="shared" si="415"/>
        <v/>
      </c>
      <c r="BFG103" s="20" t="str">
        <f t="shared" si="416"/>
        <v/>
      </c>
      <c r="BFH103" s="20" t="str">
        <f t="shared" si="417"/>
        <v/>
      </c>
      <c r="BFI103" s="20" t="str">
        <f t="shared" si="418"/>
        <v/>
      </c>
      <c r="BFJ103" s="20" t="str">
        <f t="shared" si="419"/>
        <v/>
      </c>
      <c r="BFK103" s="20" t="str">
        <f t="shared" si="420"/>
        <v/>
      </c>
      <c r="BFL103" s="20" t="str">
        <f t="shared" si="421"/>
        <v/>
      </c>
      <c r="BFM103" s="20" t="str">
        <f t="shared" si="422"/>
        <v/>
      </c>
      <c r="BFN103" s="20" t="str">
        <f t="shared" si="423"/>
        <v/>
      </c>
      <c r="BFO103" s="20" t="str">
        <f t="shared" si="424"/>
        <v/>
      </c>
      <c r="BFP103" s="20" t="str">
        <f t="shared" si="425"/>
        <v/>
      </c>
      <c r="BFQ103" s="20" t="str">
        <f t="shared" si="426"/>
        <v/>
      </c>
      <c r="BFR103" s="20" t="str">
        <f t="shared" si="427"/>
        <v/>
      </c>
      <c r="BFS103" s="20" t="str">
        <f t="shared" si="428"/>
        <v/>
      </c>
      <c r="BFT103" s="20" t="str">
        <f t="shared" si="429"/>
        <v/>
      </c>
      <c r="BFU103" s="20" t="str">
        <f t="shared" si="430"/>
        <v/>
      </c>
      <c r="BFV103" s="20" t="str">
        <f t="shared" si="431"/>
        <v/>
      </c>
      <c r="BFW103" s="20" t="str">
        <f t="shared" si="432"/>
        <v/>
      </c>
      <c r="BFX103" s="20" t="str">
        <f t="shared" si="433"/>
        <v/>
      </c>
      <c r="BFY103" s="20" t="str">
        <f t="shared" si="434"/>
        <v/>
      </c>
      <c r="BFZ103" s="20" t="str">
        <f t="shared" si="435"/>
        <v/>
      </c>
      <c r="BGA103" s="20" t="str">
        <f t="shared" si="436"/>
        <v/>
      </c>
      <c r="BGB103" s="20" t="str">
        <f t="shared" si="437"/>
        <v/>
      </c>
      <c r="BGC103" s="20" t="str">
        <f t="shared" si="438"/>
        <v/>
      </c>
      <c r="BGD103" s="20" t="str">
        <f t="shared" si="439"/>
        <v/>
      </c>
      <c r="BGE103" s="20" t="str">
        <f t="shared" si="440"/>
        <v/>
      </c>
      <c r="BGF103" s="20" t="str">
        <f t="shared" si="441"/>
        <v/>
      </c>
      <c r="BGG103" s="20" t="str">
        <f t="shared" si="442"/>
        <v/>
      </c>
      <c r="BGH103" s="20" t="str">
        <f t="shared" si="443"/>
        <v/>
      </c>
      <c r="BGI103" s="20" t="str">
        <f t="shared" si="444"/>
        <v/>
      </c>
      <c r="BGJ103" s="20" t="str">
        <f t="shared" si="445"/>
        <v/>
      </c>
      <c r="BGK103" s="20" t="str">
        <f t="shared" si="446"/>
        <v/>
      </c>
      <c r="BGL103" s="20" t="str">
        <f t="shared" si="447"/>
        <v/>
      </c>
      <c r="BGM103" s="20" t="str">
        <f t="shared" si="448"/>
        <v/>
      </c>
      <c r="BGN103" s="20" t="str">
        <f t="shared" si="449"/>
        <v/>
      </c>
      <c r="BGO103" s="20" t="str">
        <f t="shared" si="450"/>
        <v/>
      </c>
      <c r="BGP103" s="20" t="str">
        <f t="shared" si="451"/>
        <v/>
      </c>
      <c r="BGQ103" s="20" t="str">
        <f t="shared" si="452"/>
        <v/>
      </c>
      <c r="BGR103" s="20" t="str">
        <f t="shared" si="453"/>
        <v/>
      </c>
      <c r="BGS103" s="20" t="str">
        <f t="shared" si="454"/>
        <v/>
      </c>
      <c r="BGT103" s="20" t="str">
        <f t="shared" si="455"/>
        <v/>
      </c>
      <c r="BGU103" s="20" t="str">
        <f t="shared" si="456"/>
        <v/>
      </c>
      <c r="BGV103" s="20" t="str">
        <f t="shared" si="457"/>
        <v/>
      </c>
      <c r="BGW103" s="20" t="str">
        <f t="shared" si="458"/>
        <v/>
      </c>
      <c r="BGX103" s="20" t="str">
        <f t="shared" si="459"/>
        <v/>
      </c>
      <c r="BGY103" s="20" t="str">
        <f t="shared" si="460"/>
        <v/>
      </c>
      <c r="BGZ103" s="20" t="str">
        <f t="shared" si="461"/>
        <v/>
      </c>
      <c r="BHA103" s="20" t="str">
        <f t="shared" si="462"/>
        <v/>
      </c>
      <c r="BHB103" s="20" t="str">
        <f t="shared" si="463"/>
        <v/>
      </c>
      <c r="BHC103" s="20" t="str">
        <f t="shared" si="464"/>
        <v/>
      </c>
      <c r="BHD103" s="20" t="str">
        <f t="shared" si="465"/>
        <v/>
      </c>
      <c r="BHE103" s="20" t="str">
        <f t="shared" si="466"/>
        <v/>
      </c>
      <c r="BHF103" s="20" t="str">
        <f t="shared" si="467"/>
        <v/>
      </c>
      <c r="BHG103" s="20" t="str">
        <f t="shared" si="468"/>
        <v/>
      </c>
      <c r="BHJ103" s="20" t="str">
        <f t="shared" si="469"/>
        <v/>
      </c>
      <c r="BHL103" s="20" t="str">
        <f t="shared" si="511"/>
        <v/>
      </c>
      <c r="BHM103" s="20" t="str">
        <f t="shared" si="511"/>
        <v/>
      </c>
      <c r="BHN103" s="20" t="str">
        <f t="shared" si="511"/>
        <v/>
      </c>
      <c r="BHO103" s="20" t="str">
        <f t="shared" si="511"/>
        <v/>
      </c>
      <c r="BHP103" s="20" t="str">
        <f t="shared" si="511"/>
        <v/>
      </c>
      <c r="BHQ103" s="20" t="str">
        <f t="shared" si="511"/>
        <v/>
      </c>
      <c r="BHR103" s="20" t="str">
        <f t="shared" si="511"/>
        <v/>
      </c>
      <c r="BHS103" s="20" t="str">
        <f t="shared" si="511"/>
        <v/>
      </c>
      <c r="BHT103" s="20" t="str">
        <f t="shared" si="511"/>
        <v/>
      </c>
      <c r="BHU103" s="20" t="str">
        <f t="shared" si="511"/>
        <v/>
      </c>
      <c r="BHV103" s="20" t="str">
        <f t="shared" si="511"/>
        <v/>
      </c>
      <c r="BHW103" s="20" t="str">
        <f t="shared" si="511"/>
        <v/>
      </c>
      <c r="BHX103" s="20" t="str">
        <f t="shared" si="511"/>
        <v/>
      </c>
      <c r="BHY103" s="20" t="str">
        <f t="shared" si="511"/>
        <v/>
      </c>
      <c r="BHZ103" s="20" t="str">
        <f t="shared" si="511"/>
        <v/>
      </c>
      <c r="BIA103" s="20" t="str">
        <f t="shared" si="511"/>
        <v/>
      </c>
      <c r="BIB103" s="20" t="str">
        <f t="shared" si="510"/>
        <v/>
      </c>
      <c r="BIC103" s="20" t="str">
        <f t="shared" si="510"/>
        <v/>
      </c>
      <c r="BID103" s="20" t="str">
        <f t="shared" si="510"/>
        <v/>
      </c>
      <c r="BIE103" s="20" t="str">
        <f t="shared" si="510"/>
        <v/>
      </c>
    </row>
    <row r="104" spans="1:104 1303:1591" ht="14.5">
      <c r="A104" s="523">
        <v>98</v>
      </c>
      <c r="B104" s="510" t="str">
        <f>IF('لصق اكسل الفورمز'!E99="","",'لصق اكسل الفورمز'!E99)</f>
        <v/>
      </c>
      <c r="C104" s="510" t="str">
        <f t="shared" si="316"/>
        <v/>
      </c>
      <c r="D104" s="510" t="str">
        <f t="shared" si="483"/>
        <v/>
      </c>
      <c r="E104" s="510" t="str">
        <f t="shared" si="484"/>
        <v/>
      </c>
      <c r="F104" s="510" t="str">
        <f t="shared" si="485"/>
        <v/>
      </c>
      <c r="G104" s="510" t="str">
        <f t="shared" si="486"/>
        <v/>
      </c>
      <c r="H104" s="510" t="str">
        <f t="shared" si="487"/>
        <v/>
      </c>
      <c r="I104" s="510" t="str">
        <f t="shared" si="488"/>
        <v/>
      </c>
      <c r="J104" s="510" t="str">
        <f t="shared" si="489"/>
        <v/>
      </c>
      <c r="K104" s="510" t="str">
        <f t="shared" si="490"/>
        <v/>
      </c>
      <c r="L104" s="510" t="str">
        <f t="shared" si="471"/>
        <v/>
      </c>
      <c r="M104" s="510" t="str">
        <f t="shared" si="472"/>
        <v/>
      </c>
      <c r="N104" s="510" t="str">
        <f t="shared" si="473"/>
        <v/>
      </c>
      <c r="O104" s="510" t="str">
        <f t="shared" si="474"/>
        <v/>
      </c>
      <c r="P104" s="510" t="str">
        <f t="shared" si="475"/>
        <v/>
      </c>
      <c r="Q104" s="510" t="str">
        <f t="shared" si="476"/>
        <v/>
      </c>
      <c r="R104" s="510" t="str">
        <f t="shared" si="477"/>
        <v/>
      </c>
      <c r="S104" s="510" t="str">
        <f t="shared" si="478"/>
        <v/>
      </c>
      <c r="T104" s="510" t="str">
        <f t="shared" si="479"/>
        <v/>
      </c>
      <c r="U104" s="510" t="str">
        <f t="shared" si="480"/>
        <v/>
      </c>
      <c r="V104" s="510" t="str">
        <f t="shared" si="481"/>
        <v/>
      </c>
      <c r="W104" s="527" t="str">
        <f t="shared" si="317"/>
        <v/>
      </c>
      <c r="X104" s="510" t="str">
        <f t="shared" si="318"/>
        <v/>
      </c>
      <c r="Y104" s="564" t="str">
        <f t="shared" si="319"/>
        <v/>
      </c>
      <c r="AL104" s="20">
        <f t="shared" si="320"/>
        <v>0</v>
      </c>
      <c r="AM104" s="20">
        <f t="shared" si="321"/>
        <v>0</v>
      </c>
      <c r="AO104" s="20" t="str">
        <f t="shared" si="322"/>
        <v/>
      </c>
      <c r="AQ104" s="20" t="str">
        <f t="shared" si="470"/>
        <v/>
      </c>
      <c r="AR104" s="20" t="str">
        <f t="shared" si="323"/>
        <v/>
      </c>
      <c r="AS104" s="20" t="str">
        <f t="shared" si="324"/>
        <v/>
      </c>
      <c r="AT104" s="20" t="str">
        <f t="shared" si="325"/>
        <v/>
      </c>
      <c r="AU104" s="20" t="str">
        <f t="shared" si="326"/>
        <v/>
      </c>
      <c r="AV104" s="20" t="str">
        <f t="shared" si="327"/>
        <v/>
      </c>
      <c r="AW104" s="20" t="str">
        <f t="shared" si="328"/>
        <v/>
      </c>
      <c r="AX104" s="20" t="str">
        <f t="shared" si="329"/>
        <v/>
      </c>
      <c r="AY104" s="20" t="str">
        <f t="shared" si="330"/>
        <v/>
      </c>
      <c r="AZ104" s="20" t="str">
        <f t="shared" si="331"/>
        <v/>
      </c>
      <c r="BA104" s="20" t="str">
        <f t="shared" si="332"/>
        <v/>
      </c>
      <c r="BB104" s="20" t="str">
        <f t="shared" si="333"/>
        <v/>
      </c>
      <c r="BC104" s="20" t="str">
        <f t="shared" si="334"/>
        <v/>
      </c>
      <c r="BD104" s="20" t="str">
        <f t="shared" si="335"/>
        <v/>
      </c>
      <c r="BE104" s="20" t="str">
        <f t="shared" si="336"/>
        <v/>
      </c>
      <c r="BF104" s="20" t="str">
        <f t="shared" si="337"/>
        <v/>
      </c>
      <c r="BG104" s="20" t="str">
        <f t="shared" si="338"/>
        <v/>
      </c>
      <c r="BH104" s="20" t="str">
        <f t="shared" si="339"/>
        <v/>
      </c>
      <c r="BI104" s="20" t="str">
        <f t="shared" si="340"/>
        <v/>
      </c>
      <c r="BJ104" s="20" t="str">
        <f t="shared" si="341"/>
        <v/>
      </c>
      <c r="BL104" s="38" t="e">
        <f t="shared" si="342"/>
        <v>#DIV/0!</v>
      </c>
      <c r="BM104" s="4">
        <f t="shared" si="343"/>
        <v>0</v>
      </c>
      <c r="BN104" s="4">
        <f t="shared" si="344"/>
        <v>0</v>
      </c>
      <c r="BO104" s="4">
        <f t="shared" si="345"/>
        <v>0</v>
      </c>
      <c r="BP104" s="173" t="str">
        <f t="shared" si="346"/>
        <v/>
      </c>
      <c r="BQ104" s="4">
        <f t="shared" si="347"/>
        <v>0</v>
      </c>
      <c r="BT104" s="268" t="str">
        <f t="shared" si="348"/>
        <v/>
      </c>
      <c r="BU104" s="268" t="str">
        <f t="shared" si="349"/>
        <v/>
      </c>
      <c r="BX104" s="20">
        <f t="shared" si="350"/>
        <v>1</v>
      </c>
      <c r="CG104" s="20" t="str">
        <f t="shared" si="351"/>
        <v/>
      </c>
      <c r="CH104" s="20" t="str">
        <f t="shared" si="507"/>
        <v/>
      </c>
      <c r="CI104" s="20" t="str">
        <f t="shared" si="508"/>
        <v/>
      </c>
      <c r="CJ104" s="20" t="str">
        <f t="shared" si="509"/>
        <v/>
      </c>
      <c r="CK104" s="20" t="str">
        <f t="shared" si="491"/>
        <v/>
      </c>
      <c r="CL104" s="20" t="str">
        <f t="shared" si="492"/>
        <v/>
      </c>
      <c r="CM104" s="20" t="str">
        <f t="shared" si="493"/>
        <v/>
      </c>
      <c r="CN104" s="20" t="str">
        <f t="shared" si="494"/>
        <v/>
      </c>
      <c r="CO104" s="20" t="str">
        <f t="shared" si="495"/>
        <v/>
      </c>
      <c r="CP104" s="20" t="str">
        <f t="shared" si="496"/>
        <v/>
      </c>
      <c r="CQ104" s="20" t="str">
        <f t="shared" si="497"/>
        <v/>
      </c>
      <c r="CR104" s="20" t="str">
        <f t="shared" si="498"/>
        <v/>
      </c>
      <c r="CS104" s="20" t="str">
        <f t="shared" si="499"/>
        <v/>
      </c>
      <c r="CT104" s="20" t="str">
        <f t="shared" si="500"/>
        <v/>
      </c>
      <c r="CU104" s="20" t="str">
        <f t="shared" si="501"/>
        <v/>
      </c>
      <c r="CV104" s="20" t="str">
        <f t="shared" si="502"/>
        <v/>
      </c>
      <c r="CW104" s="20" t="str">
        <f t="shared" si="503"/>
        <v/>
      </c>
      <c r="CX104" s="20" t="str">
        <f t="shared" si="504"/>
        <v/>
      </c>
      <c r="CY104" s="20" t="str">
        <f t="shared" si="505"/>
        <v/>
      </c>
      <c r="CZ104" s="20" t="str">
        <f t="shared" si="505"/>
        <v/>
      </c>
      <c r="AXC104" s="20" t="str">
        <f>IF('لصق اكسل الفورمز'!A99="","",'لصق اكسل الفورمز'!A99)</f>
        <v/>
      </c>
      <c r="AXD104" s="20" t="str">
        <f>IF('لصق اكسل الفورمز'!B99="","",'لصق اكسل الفورمز'!B99)</f>
        <v/>
      </c>
      <c r="AXE104" s="20" t="str">
        <f>IF('لصق اكسل الفورمز'!C99="","",'لصق اكسل الفورمز'!C99)</f>
        <v/>
      </c>
      <c r="AXF104" s="20" t="str">
        <f>IF('لصق اكسل الفورمز'!D99="","",'لصق اكسل الفورمز'!D99)</f>
        <v/>
      </c>
      <c r="AXG104" s="20" t="str">
        <f>IF('لصق اكسل الفورمز'!E99="","",'لصق اكسل الفورمز'!E99)</f>
        <v/>
      </c>
      <c r="AXH104" s="20" t="str">
        <f>IF('لصق اكسل الفورمز'!F99="","",'لصق اكسل الفورمز'!F99)</f>
        <v/>
      </c>
      <c r="AXI104" s="20" t="str">
        <f>IF('لصق اكسل الفورمز'!G99="","",'لصق اكسل الفورمز'!G99)</f>
        <v/>
      </c>
      <c r="AXJ104" s="20" t="str">
        <f>IF('لصق اكسل الفورمز'!H99="","",'لصق اكسل الفورمز'!H99)</f>
        <v/>
      </c>
      <c r="AXK104" s="20" t="str">
        <f>IF('لصق اكسل الفورمز'!I99="","",'لصق اكسل الفورمز'!I99)</f>
        <v/>
      </c>
      <c r="AXL104" s="20" t="str">
        <f>IF('لصق اكسل الفورمز'!J99="","",'لصق اكسل الفورمز'!J99)</f>
        <v/>
      </c>
      <c r="AXM104" s="20" t="str">
        <f>IF('لصق اكسل الفورمز'!K99="","",'لصق اكسل الفورمز'!K99)</f>
        <v/>
      </c>
      <c r="AXN104" s="20" t="str">
        <f>IF('لصق اكسل الفورمز'!L99="","",'لصق اكسل الفورمز'!L99)</f>
        <v/>
      </c>
      <c r="AXO104" s="20" t="str">
        <f>IF('لصق اكسل الفورمز'!M99="","",'لصق اكسل الفورمز'!M99)</f>
        <v/>
      </c>
      <c r="AXP104" s="20" t="str">
        <f>IF('لصق اكسل الفورمز'!N99="","",'لصق اكسل الفورمز'!N99)</f>
        <v/>
      </c>
      <c r="AXQ104" s="20" t="str">
        <f>IF('لصق اكسل الفورمز'!O99="","",'لصق اكسل الفورمز'!O99)</f>
        <v/>
      </c>
      <c r="AXR104" s="20" t="str">
        <f>IF('لصق اكسل الفورمز'!P99="","",'لصق اكسل الفورمز'!P99)</f>
        <v/>
      </c>
      <c r="AXS104" s="20" t="str">
        <f>IF('لصق اكسل الفورمز'!Q99="","",'لصق اكسل الفورمز'!Q99)</f>
        <v/>
      </c>
      <c r="AXT104" s="20" t="str">
        <f>IF('لصق اكسل الفورمز'!R99="","",'لصق اكسل الفورمز'!R99)</f>
        <v/>
      </c>
      <c r="AXU104" s="20" t="str">
        <f>IF('لصق اكسل الفورمز'!S99="","",'لصق اكسل الفورمز'!S99)</f>
        <v/>
      </c>
      <c r="AXV104" s="20" t="str">
        <f>IF('لصق اكسل الفورمز'!T99="","",'لصق اكسل الفورمز'!T99)</f>
        <v/>
      </c>
      <c r="AXW104" s="20" t="str">
        <f>IF('لصق اكسل الفورمز'!U99="","",'لصق اكسل الفورمز'!U99)</f>
        <v/>
      </c>
      <c r="AXX104" s="20" t="str">
        <f>IF('لصق اكسل الفورمز'!V99="","",'لصق اكسل الفورمز'!V99)</f>
        <v/>
      </c>
      <c r="AXY104" s="20" t="str">
        <f>IF('لصق اكسل الفورمز'!W99="","",'لصق اكسل الفورمز'!W99)</f>
        <v/>
      </c>
      <c r="AXZ104" s="20" t="str">
        <f>IF('لصق اكسل الفورمز'!X99="","",'لصق اكسل الفورمز'!X99)</f>
        <v/>
      </c>
      <c r="AYA104" s="20" t="str">
        <f>IF('لصق اكسل الفورمز'!Y99="","",'لصق اكسل الفورمز'!Y99)</f>
        <v/>
      </c>
      <c r="AYB104" s="20" t="str">
        <f>IF('لصق اكسل الفورمز'!Z99="","",'لصق اكسل الفورمز'!Z99)</f>
        <v/>
      </c>
      <c r="AYC104" s="20" t="str">
        <f>IF('لصق اكسل الفورمز'!AA99="","",'لصق اكسل الفورمز'!AA99)</f>
        <v/>
      </c>
      <c r="AYD104" s="20" t="str">
        <f>IF('لصق اكسل الفورمز'!AB99="","",'لصق اكسل الفورمز'!AB99)</f>
        <v/>
      </c>
      <c r="AYE104" s="20" t="str">
        <f>IF('لصق اكسل الفورمز'!AC99="","",'لصق اكسل الفورمز'!AC99)</f>
        <v/>
      </c>
      <c r="AYF104" s="20" t="str">
        <f>IF('لصق اكسل الفورمز'!AD99="","",'لصق اكسل الفورمز'!AD99)</f>
        <v/>
      </c>
      <c r="AYG104" s="20" t="str">
        <f>IF('لصق اكسل الفورمز'!AE99="","",'لصق اكسل الفورمز'!AE99)</f>
        <v/>
      </c>
      <c r="AYH104" s="20" t="str">
        <f>IF('لصق اكسل الفورمز'!AF99="","",'لصق اكسل الفورمز'!AF99)</f>
        <v/>
      </c>
      <c r="AYI104" s="20" t="str">
        <f>IF('لصق اكسل الفورمز'!AG99="","",'لصق اكسل الفورمز'!AG99)</f>
        <v/>
      </c>
      <c r="AYJ104" s="20" t="str">
        <f>IF('لصق اكسل الفورمز'!AH99="","",'لصق اكسل الفورمز'!AH99)</f>
        <v/>
      </c>
      <c r="AYK104" s="20" t="str">
        <f>IF('لصق اكسل الفورمز'!AI99="","",'لصق اكسل الفورمز'!AI99)</f>
        <v/>
      </c>
      <c r="AYL104" s="20" t="str">
        <f>IF('لصق اكسل الفورمز'!AJ99="","",'لصق اكسل الفورمز'!AJ99)</f>
        <v/>
      </c>
      <c r="AYM104" s="20" t="str">
        <f>IF('لصق اكسل الفورمز'!AK99="","",'لصق اكسل الفورمز'!AK99)</f>
        <v/>
      </c>
      <c r="AYN104" s="20" t="str">
        <f>IF('لصق اكسل الفورمز'!AL99="","",'لصق اكسل الفورمز'!AL99)</f>
        <v/>
      </c>
      <c r="AYO104" s="20" t="str">
        <f>IF('لصق اكسل الفورمز'!AM99="","",'لصق اكسل الفورمز'!AM99)</f>
        <v/>
      </c>
      <c r="AYP104" s="20" t="str">
        <f>IF('لصق اكسل الفورمز'!AN99="","",'لصق اكسل الفورمز'!AN99)</f>
        <v/>
      </c>
      <c r="AYQ104" s="20" t="str">
        <f>IF('لصق اكسل الفورمز'!AO99="","",'لصق اكسل الفورمز'!AO99)</f>
        <v/>
      </c>
      <c r="AYR104" s="20" t="str">
        <f>IF('لصق اكسل الفورمز'!AP99="","",'لصق اكسل الفورمز'!AP99)</f>
        <v/>
      </c>
      <c r="AYS104" s="20" t="str">
        <f>IF('لصق اكسل الفورمز'!AQ99="","",'لصق اكسل الفورمز'!AQ99)</f>
        <v/>
      </c>
      <c r="AYT104" s="20" t="str">
        <f>IF('لصق اكسل الفورمز'!AR99="","",'لصق اكسل الفورمز'!AR99)</f>
        <v/>
      </c>
      <c r="AYU104" s="20" t="str">
        <f>IF('لصق اكسل الفورمز'!AS99="","",'لصق اكسل الفورمز'!AS99)</f>
        <v/>
      </c>
      <c r="AYV104" s="20" t="str">
        <f>IF('لصق اكسل الفورمز'!AT99="","",'لصق اكسل الفورمز'!AT99)</f>
        <v/>
      </c>
      <c r="AYW104" s="20" t="str">
        <f>IF('لصق اكسل الفورمز'!AU99="","",'لصق اكسل الفورمز'!AU99)</f>
        <v/>
      </c>
      <c r="AYX104" s="20" t="str">
        <f>IF('لصق اكسل الفورمز'!AV99="","",'لصق اكسل الفورمز'!AV99)</f>
        <v/>
      </c>
      <c r="AYY104" s="20" t="str">
        <f>IF('لصق اكسل الفورمز'!AW99="","",'لصق اكسل الفورمز'!AW99)</f>
        <v/>
      </c>
      <c r="AYZ104" s="20" t="str">
        <f>IF('لصق اكسل الفورمز'!AX99="","",'لصق اكسل الفورمز'!AX99)</f>
        <v/>
      </c>
      <c r="AZA104" s="20" t="str">
        <f>IF('لصق اكسل الفورمز'!AY99="","",'لصق اكسل الفورمز'!AY99)</f>
        <v/>
      </c>
      <c r="AZB104" s="20" t="str">
        <f>IF('لصق اكسل الفورمز'!AZ99="","",'لصق اكسل الفورمز'!AZ99)</f>
        <v/>
      </c>
      <c r="AZC104" s="20" t="str">
        <f>IF('لصق اكسل الفورمز'!BA99="","",'لصق اكسل الفورمز'!BA99)</f>
        <v/>
      </c>
      <c r="AZD104" s="20" t="str">
        <f>IF('لصق اكسل الفورمز'!BB99="","",'لصق اكسل الفورمز'!BB99)</f>
        <v/>
      </c>
      <c r="AZE104" s="20" t="str">
        <f>IF('لصق اكسل الفورمز'!BC99="","",'لصق اكسل الفورمز'!BC99)</f>
        <v/>
      </c>
      <c r="AZF104" s="20" t="str">
        <f>IF('لصق اكسل الفورمز'!BD99="","",'لصق اكسل الفورمز'!BD99)</f>
        <v/>
      </c>
      <c r="AZG104" s="20" t="str">
        <f>IF('لصق اكسل الفورمز'!BE99="","",'لصق اكسل الفورمز'!BE99)</f>
        <v/>
      </c>
      <c r="AZH104" s="20" t="str">
        <f>IF('لصق اكسل الفورمز'!BF99="","",'لصق اكسل الفورمز'!BF99)</f>
        <v/>
      </c>
      <c r="AZI104" s="20" t="str">
        <f>IF('لصق اكسل الفورمز'!BG99="","",'لصق اكسل الفورمز'!BG99)</f>
        <v/>
      </c>
      <c r="AZJ104" s="20" t="str">
        <f>IF('لصق اكسل الفورمز'!BH99="","",'لصق اكسل الفورمز'!BH99)</f>
        <v/>
      </c>
      <c r="AZK104" s="20" t="str">
        <f>IF('لصق اكسل الفورمز'!BI99="","",'لصق اكسل الفورمز'!BI99)</f>
        <v/>
      </c>
      <c r="AZL104" s="20" t="str">
        <f>IF('لصق اكسل الفورمز'!BJ99="","",'لصق اكسل الفورمز'!BJ99)</f>
        <v/>
      </c>
      <c r="AZM104" s="20" t="str">
        <f>IF('لصق اكسل الفورمز'!BK99="","",'لصق اكسل الفورمز'!BK99)</f>
        <v/>
      </c>
      <c r="AZN104" s="20" t="str">
        <f>IF('لصق اكسل الفورمز'!BL99="","",'لصق اكسل الفورمز'!BL99)</f>
        <v/>
      </c>
      <c r="AZO104" s="20" t="str">
        <f>IF('لصق اكسل الفورمز'!BM99="","",'لصق اكسل الفورمز'!BM99)</f>
        <v/>
      </c>
      <c r="AZP104" s="20" t="str">
        <f>IF('لصق اكسل الفورمز'!BN99="","",'لصق اكسل الفورمز'!BN99)</f>
        <v/>
      </c>
      <c r="AZQ104" s="20" t="str">
        <f>IF('لصق اكسل الفورمز'!BO99="","",'لصق اكسل الفورمز'!BO99)</f>
        <v/>
      </c>
      <c r="AZR104" s="20" t="str">
        <f>IF('لصق اكسل الفورمز'!BP99="","",'لصق اكسل الفورمز'!BP99)</f>
        <v/>
      </c>
      <c r="AZS104" s="20" t="str">
        <f>IF('لصق اكسل الفورمز'!BQ99="","",'لصق اكسل الفورمز'!BQ99)</f>
        <v/>
      </c>
      <c r="AZT104" s="20" t="str">
        <f>IF('لصق اكسل الفورمز'!BR99="","",'لصق اكسل الفورمز'!BR99)</f>
        <v/>
      </c>
      <c r="AZU104" s="20" t="str">
        <f>IF('لصق اكسل الفورمز'!BS99="","",'لصق اكسل الفورمز'!BS99)</f>
        <v/>
      </c>
      <c r="AZV104" s="20" t="str">
        <f>IF('لصق اكسل الفورمز'!BT99="","",'لصق اكسل الفورمز'!BT99)</f>
        <v/>
      </c>
      <c r="AZW104" s="20" t="str">
        <f>IF('لصق اكسل الفورمز'!BU99="","",'لصق اكسل الفورمز'!BU99)</f>
        <v/>
      </c>
      <c r="AZX104" s="20" t="str">
        <f>IF('لصق اكسل الفورمز'!BV99="","",'لصق اكسل الفورمز'!BV99)</f>
        <v/>
      </c>
      <c r="AZY104" s="20" t="str">
        <f>IF('لصق اكسل الفورمز'!BW99="","",'لصق اكسل الفورمز'!BW99)</f>
        <v/>
      </c>
      <c r="AZZ104" s="20" t="str">
        <f>IF('لصق اكسل الفورمز'!BX99="","",'لصق اكسل الفورمز'!BX99)</f>
        <v/>
      </c>
      <c r="BAA104" s="20" t="str">
        <f>IF('لصق اكسل الفورمز'!BY99="","",'لصق اكسل الفورمز'!BY99)</f>
        <v/>
      </c>
      <c r="BAB104" s="20" t="str">
        <f>IF('لصق اكسل الفورمز'!BZ99="","",'لصق اكسل الفورمز'!BZ99)</f>
        <v/>
      </c>
      <c r="BAC104" s="20" t="str">
        <f>IF('لصق اكسل الفورمز'!CA99="","",'لصق اكسل الفورمز'!CA99)</f>
        <v/>
      </c>
      <c r="BAD104" s="20" t="str">
        <f>IF('لصق اكسل الفورمز'!CB99="","",'لصق اكسل الفورمز'!CB99)</f>
        <v/>
      </c>
      <c r="BAE104" s="20" t="str">
        <f>IF('لصق اكسل الفورمز'!CC99="","",'لصق اكسل الفورمز'!CC99)</f>
        <v/>
      </c>
      <c r="BAF104" s="20" t="str">
        <f>IF('لصق اكسل الفورمز'!CD99="","",'لصق اكسل الفورمز'!CD99)</f>
        <v/>
      </c>
      <c r="BAG104" s="20" t="str">
        <f>IF('لصق اكسل الفورمز'!CE99="","",'لصق اكسل الفورمز'!CE99)</f>
        <v/>
      </c>
      <c r="BAH104" s="20" t="str">
        <f>IF('لصق اكسل الفورمز'!CF99="","",'لصق اكسل الفورمز'!CF99)</f>
        <v/>
      </c>
      <c r="BAI104" s="20" t="str">
        <f>IF('لصق اكسل الفورمز'!CG99="","",'لصق اكسل الفورمز'!CG99)</f>
        <v/>
      </c>
      <c r="BAJ104" s="20" t="str">
        <f>IF('لصق اكسل الفورمز'!CH99="","",'لصق اكسل الفورمز'!CH99)</f>
        <v/>
      </c>
      <c r="BAK104" s="20" t="str">
        <f>IF('لصق اكسل الفورمز'!CI99="","",'لصق اكسل الفورمز'!CI99)</f>
        <v/>
      </c>
      <c r="BAL104" s="20" t="str">
        <f>IF('لصق اكسل الفورمز'!CJ99="","",'لصق اكسل الفورمز'!CJ99)</f>
        <v/>
      </c>
      <c r="BAM104" s="20" t="str">
        <f>IF('لصق اكسل الفورمز'!CK99="","",'لصق اكسل الفورمز'!CK99)</f>
        <v/>
      </c>
      <c r="BAN104" s="20" t="str">
        <f>IF('لصق اكسل الفورمز'!CL99="","",'لصق اكسل الفورمز'!CL99)</f>
        <v/>
      </c>
      <c r="BAO104" s="20" t="str">
        <f>IF('لصق اكسل الفورمز'!CM99="","",'لصق اكسل الفورمز'!CM99)</f>
        <v/>
      </c>
      <c r="BAP104" s="20" t="str">
        <f>IF('لصق اكسل الفورمز'!CN99="","",'لصق اكسل الفورمز'!CN99)</f>
        <v/>
      </c>
      <c r="BAQ104" s="20" t="str">
        <f>IF('لصق اكسل الفورمز'!CO99="","",'لصق اكسل الفورمز'!CO99)</f>
        <v/>
      </c>
      <c r="BAR104" s="20" t="str">
        <f>IF('لصق اكسل الفورمز'!CP99="","",'لصق اكسل الفورمز'!CP99)</f>
        <v/>
      </c>
      <c r="BAS104" s="20" t="str">
        <f>IF('لصق اكسل الفورمز'!CQ99="","",'لصق اكسل الفورمز'!CQ99)</f>
        <v/>
      </c>
      <c r="BAT104" s="20" t="str">
        <f>IF('لصق اكسل الفورمز'!CR99="","",'لصق اكسل الفورمز'!CR99)</f>
        <v/>
      </c>
      <c r="BAU104" s="20" t="str">
        <f>IF('لصق اكسل الفورمز'!CS99="","",'لصق اكسل الفورمز'!CS99)</f>
        <v/>
      </c>
      <c r="BAV104" s="20" t="str">
        <f>IF('لصق اكسل الفورمز'!CT99="","",'لصق اكسل الفورمز'!CT99)</f>
        <v/>
      </c>
      <c r="BAW104" s="20" t="str">
        <f>IF('لصق اكسل الفورمز'!CU99="","",'لصق اكسل الفورمز'!CU99)</f>
        <v/>
      </c>
      <c r="BAX104" s="20" t="str">
        <f>IF('لصق اكسل الفورمز'!CV99="","",'لصق اكسل الفورمز'!CV99)</f>
        <v/>
      </c>
      <c r="BAY104" s="20" t="str">
        <f>IF('لصق اكسل الفورمز'!CW99="","",'لصق اكسل الفورمز'!CW99)</f>
        <v/>
      </c>
      <c r="BAZ104" s="20" t="str">
        <f>IF('لصق اكسل الفورمز'!CX99="","",'لصق اكسل الفورمز'!CX99)</f>
        <v/>
      </c>
      <c r="BBA104" s="20" t="str">
        <f>IF('لصق اكسل الفورمز'!CY99="","",'لصق اكسل الفورمز'!CY99)</f>
        <v/>
      </c>
      <c r="BBB104" s="20" t="str">
        <f>IF('لصق اكسل الفورمز'!CZ99="","",'لصق اكسل الفورمز'!CZ99)</f>
        <v/>
      </c>
      <c r="BBC104" s="20" t="str">
        <f>IF('لصق اكسل الفورمز'!DA99="","",'لصق اكسل الفورمز'!DA99)</f>
        <v/>
      </c>
      <c r="BBD104" s="20" t="str">
        <f>IF('لصق اكسل الفورمز'!DB99="","",'لصق اكسل الفورمز'!DB99)</f>
        <v/>
      </c>
      <c r="BBE104" s="20" t="str">
        <f>IF('لصق اكسل الفورمز'!DC99="","",'لصق اكسل الفورمز'!DC99)</f>
        <v/>
      </c>
      <c r="BBF104" s="20" t="str">
        <f>IF('لصق اكسل الفورمز'!DD99="","",'لصق اكسل الفورمز'!DD99)</f>
        <v/>
      </c>
      <c r="BBG104" s="20" t="str">
        <f>IF('لصق اكسل الفورمز'!DE99="","",'لصق اكسل الفورمز'!DE99)</f>
        <v/>
      </c>
      <c r="BBH104" s="20" t="str">
        <f>IF('لصق اكسل الفورمز'!DF99="","",'لصق اكسل الفورمز'!DF99)</f>
        <v/>
      </c>
      <c r="BBI104" s="20" t="str">
        <f>IF('لصق اكسل الفورمز'!DG99="","",'لصق اكسل الفورمز'!DG99)</f>
        <v/>
      </c>
      <c r="BBJ104" s="20" t="str">
        <f>IF('لصق اكسل الفورمز'!DH99="","",'لصق اكسل الفورمز'!DH99)</f>
        <v/>
      </c>
      <c r="BBK104" s="20" t="str">
        <f>IF('لصق اكسل الفورمز'!DI99="","",'لصق اكسل الفورمز'!DI99)</f>
        <v/>
      </c>
      <c r="BBL104" s="20" t="str">
        <f>IF('لصق اكسل الفورمز'!DJ99="","",'لصق اكسل الفورمز'!DJ99)</f>
        <v/>
      </c>
      <c r="BBM104" s="20" t="str">
        <f>IF('لصق اكسل الفورمز'!DK99="","",'لصق اكسل الفورمز'!DK99)</f>
        <v/>
      </c>
      <c r="BBN104" s="20" t="str">
        <f>IF('لصق اكسل الفورمز'!DL99="","",'لصق اكسل الفورمز'!DL99)</f>
        <v/>
      </c>
      <c r="BBO104" s="20" t="str">
        <f>IF('لصق اكسل الفورمز'!DM99="","",'لصق اكسل الفورمز'!DM99)</f>
        <v/>
      </c>
      <c r="BCU104" s="20" t="str">
        <f t="shared" si="352"/>
        <v/>
      </c>
      <c r="BCV104" s="20" t="str">
        <f t="shared" si="353"/>
        <v/>
      </c>
      <c r="BCW104" s="20" t="str">
        <f t="shared" si="354"/>
        <v/>
      </c>
      <c r="BCX104" s="20" t="str">
        <f t="shared" si="355"/>
        <v/>
      </c>
      <c r="BCY104" s="20" t="str">
        <f t="shared" si="356"/>
        <v/>
      </c>
      <c r="BCZ104" s="20" t="str">
        <f t="shared" si="357"/>
        <v/>
      </c>
      <c r="BDA104" s="20" t="str">
        <f t="shared" si="358"/>
        <v/>
      </c>
      <c r="BDB104" s="20" t="str">
        <f t="shared" si="359"/>
        <v/>
      </c>
      <c r="BDC104" s="20" t="str">
        <f t="shared" si="360"/>
        <v/>
      </c>
      <c r="BDD104" s="20" t="str">
        <f t="shared" si="361"/>
        <v/>
      </c>
      <c r="BDE104" s="20" t="str">
        <f t="shared" si="362"/>
        <v/>
      </c>
      <c r="BDF104" s="20" t="str">
        <f t="shared" si="363"/>
        <v/>
      </c>
      <c r="BDG104" s="20" t="str">
        <f t="shared" si="364"/>
        <v/>
      </c>
      <c r="BDH104" s="20" t="str">
        <f t="shared" si="365"/>
        <v/>
      </c>
      <c r="BDI104" s="20" t="str">
        <f t="shared" si="366"/>
        <v/>
      </c>
      <c r="BDJ104" s="20" t="str">
        <f t="shared" si="367"/>
        <v/>
      </c>
      <c r="BDK104" s="20" t="str">
        <f t="shared" si="368"/>
        <v/>
      </c>
      <c r="BDL104" s="20" t="str">
        <f t="shared" si="369"/>
        <v/>
      </c>
      <c r="BDM104" s="20" t="str">
        <f t="shared" si="370"/>
        <v/>
      </c>
      <c r="BDN104" s="20" t="str">
        <f t="shared" si="371"/>
        <v/>
      </c>
      <c r="BDO104" s="20" t="str">
        <f t="shared" si="372"/>
        <v/>
      </c>
      <c r="BDP104" s="20" t="str">
        <f t="shared" si="373"/>
        <v/>
      </c>
      <c r="BDQ104" s="20" t="str">
        <f t="shared" si="374"/>
        <v/>
      </c>
      <c r="BDR104" s="20" t="str">
        <f t="shared" si="375"/>
        <v/>
      </c>
      <c r="BDS104" s="20" t="str">
        <f t="shared" si="376"/>
        <v/>
      </c>
      <c r="BDT104" s="20" t="str">
        <f t="shared" si="377"/>
        <v/>
      </c>
      <c r="BDU104" s="20" t="str">
        <f t="shared" si="378"/>
        <v/>
      </c>
      <c r="BDV104" s="20" t="str">
        <f t="shared" si="379"/>
        <v/>
      </c>
      <c r="BDW104" s="20" t="str">
        <f t="shared" si="380"/>
        <v/>
      </c>
      <c r="BDX104" s="20" t="str">
        <f t="shared" si="381"/>
        <v/>
      </c>
      <c r="BDY104" s="20" t="str">
        <f t="shared" si="382"/>
        <v/>
      </c>
      <c r="BDZ104" s="20" t="str">
        <f t="shared" si="383"/>
        <v/>
      </c>
      <c r="BEA104" s="20" t="str">
        <f t="shared" si="384"/>
        <v/>
      </c>
      <c r="BEB104" s="20" t="str">
        <f t="shared" si="385"/>
        <v/>
      </c>
      <c r="BEC104" s="20" t="str">
        <f t="shared" si="386"/>
        <v/>
      </c>
      <c r="BED104" s="20" t="str">
        <f t="shared" si="387"/>
        <v/>
      </c>
      <c r="BEE104" s="20" t="str">
        <f t="shared" si="388"/>
        <v/>
      </c>
      <c r="BEF104" s="20" t="str">
        <f t="shared" si="389"/>
        <v/>
      </c>
      <c r="BEG104" s="20" t="str">
        <f t="shared" si="390"/>
        <v/>
      </c>
      <c r="BEH104" s="20" t="str">
        <f t="shared" si="391"/>
        <v/>
      </c>
      <c r="BEI104" s="20" t="str">
        <f t="shared" si="392"/>
        <v/>
      </c>
      <c r="BEJ104" s="20" t="str">
        <f t="shared" si="393"/>
        <v/>
      </c>
      <c r="BEK104" s="20" t="str">
        <f t="shared" si="394"/>
        <v/>
      </c>
      <c r="BEL104" s="20" t="str">
        <f t="shared" si="395"/>
        <v/>
      </c>
      <c r="BEM104" s="20" t="str">
        <f t="shared" si="396"/>
        <v/>
      </c>
      <c r="BEN104" s="20" t="str">
        <f t="shared" si="397"/>
        <v/>
      </c>
      <c r="BEO104" s="20" t="str">
        <f t="shared" si="398"/>
        <v/>
      </c>
      <c r="BEP104" s="20" t="str">
        <f t="shared" si="399"/>
        <v/>
      </c>
      <c r="BEQ104" s="20" t="str">
        <f t="shared" si="400"/>
        <v/>
      </c>
      <c r="BER104" s="20" t="str">
        <f t="shared" si="401"/>
        <v/>
      </c>
      <c r="BES104" s="20" t="str">
        <f t="shared" si="402"/>
        <v/>
      </c>
      <c r="BET104" s="20" t="str">
        <f t="shared" si="403"/>
        <v/>
      </c>
      <c r="BEU104" s="20" t="str">
        <f t="shared" si="404"/>
        <v/>
      </c>
      <c r="BEV104" s="20" t="str">
        <f t="shared" si="405"/>
        <v/>
      </c>
      <c r="BEW104" s="20" t="str">
        <f t="shared" si="406"/>
        <v/>
      </c>
      <c r="BEX104" s="20" t="str">
        <f t="shared" si="407"/>
        <v/>
      </c>
      <c r="BEY104" s="20" t="str">
        <f t="shared" si="408"/>
        <v/>
      </c>
      <c r="BEZ104" s="20" t="str">
        <f t="shared" si="409"/>
        <v/>
      </c>
      <c r="BFA104" s="20" t="str">
        <f t="shared" si="410"/>
        <v/>
      </c>
      <c r="BFB104" s="20" t="str">
        <f t="shared" si="411"/>
        <v/>
      </c>
      <c r="BFC104" s="20" t="str">
        <f t="shared" si="412"/>
        <v/>
      </c>
      <c r="BFD104" s="20" t="str">
        <f t="shared" si="413"/>
        <v/>
      </c>
      <c r="BFE104" s="20" t="str">
        <f t="shared" si="414"/>
        <v/>
      </c>
      <c r="BFF104" s="20" t="str">
        <f t="shared" si="415"/>
        <v/>
      </c>
      <c r="BFG104" s="20" t="str">
        <f t="shared" si="416"/>
        <v/>
      </c>
      <c r="BFH104" s="20" t="str">
        <f t="shared" si="417"/>
        <v/>
      </c>
      <c r="BFI104" s="20" t="str">
        <f t="shared" si="418"/>
        <v/>
      </c>
      <c r="BFJ104" s="20" t="str">
        <f t="shared" si="419"/>
        <v/>
      </c>
      <c r="BFK104" s="20" t="str">
        <f t="shared" si="420"/>
        <v/>
      </c>
      <c r="BFL104" s="20" t="str">
        <f t="shared" si="421"/>
        <v/>
      </c>
      <c r="BFM104" s="20" t="str">
        <f t="shared" si="422"/>
        <v/>
      </c>
      <c r="BFN104" s="20" t="str">
        <f t="shared" si="423"/>
        <v/>
      </c>
      <c r="BFO104" s="20" t="str">
        <f t="shared" si="424"/>
        <v/>
      </c>
      <c r="BFP104" s="20" t="str">
        <f t="shared" si="425"/>
        <v/>
      </c>
      <c r="BFQ104" s="20" t="str">
        <f t="shared" si="426"/>
        <v/>
      </c>
      <c r="BFR104" s="20" t="str">
        <f t="shared" si="427"/>
        <v/>
      </c>
      <c r="BFS104" s="20" t="str">
        <f t="shared" si="428"/>
        <v/>
      </c>
      <c r="BFT104" s="20" t="str">
        <f t="shared" si="429"/>
        <v/>
      </c>
      <c r="BFU104" s="20" t="str">
        <f t="shared" si="430"/>
        <v/>
      </c>
      <c r="BFV104" s="20" t="str">
        <f t="shared" si="431"/>
        <v/>
      </c>
      <c r="BFW104" s="20" t="str">
        <f t="shared" si="432"/>
        <v/>
      </c>
      <c r="BFX104" s="20" t="str">
        <f t="shared" si="433"/>
        <v/>
      </c>
      <c r="BFY104" s="20" t="str">
        <f t="shared" si="434"/>
        <v/>
      </c>
      <c r="BFZ104" s="20" t="str">
        <f t="shared" si="435"/>
        <v/>
      </c>
      <c r="BGA104" s="20" t="str">
        <f t="shared" si="436"/>
        <v/>
      </c>
      <c r="BGB104" s="20" t="str">
        <f t="shared" si="437"/>
        <v/>
      </c>
      <c r="BGC104" s="20" t="str">
        <f t="shared" si="438"/>
        <v/>
      </c>
      <c r="BGD104" s="20" t="str">
        <f t="shared" si="439"/>
        <v/>
      </c>
      <c r="BGE104" s="20" t="str">
        <f t="shared" si="440"/>
        <v/>
      </c>
      <c r="BGF104" s="20" t="str">
        <f t="shared" si="441"/>
        <v/>
      </c>
      <c r="BGG104" s="20" t="str">
        <f t="shared" si="442"/>
        <v/>
      </c>
      <c r="BGH104" s="20" t="str">
        <f t="shared" si="443"/>
        <v/>
      </c>
      <c r="BGI104" s="20" t="str">
        <f t="shared" si="444"/>
        <v/>
      </c>
      <c r="BGJ104" s="20" t="str">
        <f t="shared" si="445"/>
        <v/>
      </c>
      <c r="BGK104" s="20" t="str">
        <f t="shared" si="446"/>
        <v/>
      </c>
      <c r="BGL104" s="20" t="str">
        <f t="shared" si="447"/>
        <v/>
      </c>
      <c r="BGM104" s="20" t="str">
        <f t="shared" si="448"/>
        <v/>
      </c>
      <c r="BGN104" s="20" t="str">
        <f t="shared" si="449"/>
        <v/>
      </c>
      <c r="BGO104" s="20" t="str">
        <f t="shared" si="450"/>
        <v/>
      </c>
      <c r="BGP104" s="20" t="str">
        <f t="shared" si="451"/>
        <v/>
      </c>
      <c r="BGQ104" s="20" t="str">
        <f t="shared" si="452"/>
        <v/>
      </c>
      <c r="BGR104" s="20" t="str">
        <f t="shared" si="453"/>
        <v/>
      </c>
      <c r="BGS104" s="20" t="str">
        <f t="shared" si="454"/>
        <v/>
      </c>
      <c r="BGT104" s="20" t="str">
        <f t="shared" si="455"/>
        <v/>
      </c>
      <c r="BGU104" s="20" t="str">
        <f t="shared" si="456"/>
        <v/>
      </c>
      <c r="BGV104" s="20" t="str">
        <f t="shared" si="457"/>
        <v/>
      </c>
      <c r="BGW104" s="20" t="str">
        <f t="shared" si="458"/>
        <v/>
      </c>
      <c r="BGX104" s="20" t="str">
        <f t="shared" si="459"/>
        <v/>
      </c>
      <c r="BGY104" s="20" t="str">
        <f t="shared" si="460"/>
        <v/>
      </c>
      <c r="BGZ104" s="20" t="str">
        <f t="shared" si="461"/>
        <v/>
      </c>
      <c r="BHA104" s="20" t="str">
        <f t="shared" si="462"/>
        <v/>
      </c>
      <c r="BHB104" s="20" t="str">
        <f t="shared" si="463"/>
        <v/>
      </c>
      <c r="BHC104" s="20" t="str">
        <f t="shared" si="464"/>
        <v/>
      </c>
      <c r="BHD104" s="20" t="str">
        <f t="shared" si="465"/>
        <v/>
      </c>
      <c r="BHE104" s="20" t="str">
        <f t="shared" si="466"/>
        <v/>
      </c>
      <c r="BHF104" s="20" t="str">
        <f t="shared" si="467"/>
        <v/>
      </c>
      <c r="BHG104" s="20" t="str">
        <f t="shared" si="468"/>
        <v/>
      </c>
      <c r="BHJ104" s="20" t="str">
        <f t="shared" si="469"/>
        <v/>
      </c>
      <c r="BHL104" s="20" t="str">
        <f t="shared" si="511"/>
        <v/>
      </c>
      <c r="BHM104" s="20" t="str">
        <f t="shared" si="511"/>
        <v/>
      </c>
      <c r="BHN104" s="20" t="str">
        <f t="shared" si="511"/>
        <v/>
      </c>
      <c r="BHO104" s="20" t="str">
        <f t="shared" si="511"/>
        <v/>
      </c>
      <c r="BHP104" s="20" t="str">
        <f t="shared" si="511"/>
        <v/>
      </c>
      <c r="BHQ104" s="20" t="str">
        <f t="shared" si="511"/>
        <v/>
      </c>
      <c r="BHR104" s="20" t="str">
        <f t="shared" si="511"/>
        <v/>
      </c>
      <c r="BHS104" s="20" t="str">
        <f t="shared" si="511"/>
        <v/>
      </c>
      <c r="BHT104" s="20" t="str">
        <f t="shared" si="511"/>
        <v/>
      </c>
      <c r="BHU104" s="20" t="str">
        <f t="shared" si="511"/>
        <v/>
      </c>
      <c r="BHV104" s="20" t="str">
        <f t="shared" si="511"/>
        <v/>
      </c>
      <c r="BHW104" s="20" t="str">
        <f t="shared" si="511"/>
        <v/>
      </c>
      <c r="BHX104" s="20" t="str">
        <f t="shared" si="511"/>
        <v/>
      </c>
      <c r="BHY104" s="20" t="str">
        <f t="shared" si="511"/>
        <v/>
      </c>
      <c r="BHZ104" s="20" t="str">
        <f t="shared" si="511"/>
        <v/>
      </c>
      <c r="BIA104" s="20" t="str">
        <f t="shared" si="511"/>
        <v/>
      </c>
      <c r="BIB104" s="20" t="str">
        <f t="shared" si="510"/>
        <v/>
      </c>
      <c r="BIC104" s="20" t="str">
        <f t="shared" si="510"/>
        <v/>
      </c>
      <c r="BID104" s="20" t="str">
        <f t="shared" si="510"/>
        <v/>
      </c>
      <c r="BIE104" s="20" t="str">
        <f t="shared" si="510"/>
        <v/>
      </c>
    </row>
    <row r="105" spans="1:104 1303:1591" ht="14.5">
      <c r="A105" s="523">
        <v>99</v>
      </c>
      <c r="B105" s="510" t="str">
        <f>IF('لصق اكسل الفورمز'!E100="","",'لصق اكسل الفورمز'!E100)</f>
        <v/>
      </c>
      <c r="C105" s="510" t="str">
        <f t="shared" si="316"/>
        <v/>
      </c>
      <c r="D105" s="510" t="str">
        <f t="shared" si="483"/>
        <v/>
      </c>
      <c r="E105" s="510" t="str">
        <f t="shared" si="484"/>
        <v/>
      </c>
      <c r="F105" s="510" t="str">
        <f t="shared" si="485"/>
        <v/>
      </c>
      <c r="G105" s="510" t="str">
        <f t="shared" si="486"/>
        <v/>
      </c>
      <c r="H105" s="510" t="str">
        <f t="shared" si="487"/>
        <v/>
      </c>
      <c r="I105" s="510" t="str">
        <f t="shared" si="488"/>
        <v/>
      </c>
      <c r="J105" s="510" t="str">
        <f t="shared" si="489"/>
        <v/>
      </c>
      <c r="K105" s="510" t="str">
        <f t="shared" si="490"/>
        <v/>
      </c>
      <c r="L105" s="510" t="str">
        <f t="shared" si="471"/>
        <v/>
      </c>
      <c r="M105" s="510" t="str">
        <f t="shared" si="472"/>
        <v/>
      </c>
      <c r="N105" s="510" t="str">
        <f t="shared" si="473"/>
        <v/>
      </c>
      <c r="O105" s="510" t="str">
        <f t="shared" si="474"/>
        <v/>
      </c>
      <c r="P105" s="510" t="str">
        <f t="shared" si="475"/>
        <v/>
      </c>
      <c r="Q105" s="510" t="str">
        <f t="shared" si="476"/>
        <v/>
      </c>
      <c r="R105" s="510" t="str">
        <f t="shared" si="477"/>
        <v/>
      </c>
      <c r="S105" s="510" t="str">
        <f t="shared" si="478"/>
        <v/>
      </c>
      <c r="T105" s="510" t="str">
        <f t="shared" si="479"/>
        <v/>
      </c>
      <c r="U105" s="510" t="str">
        <f t="shared" si="480"/>
        <v/>
      </c>
      <c r="V105" s="510" t="str">
        <f t="shared" si="481"/>
        <v/>
      </c>
      <c r="W105" s="527" t="str">
        <f t="shared" si="317"/>
        <v/>
      </c>
      <c r="X105" s="510" t="str">
        <f t="shared" si="318"/>
        <v/>
      </c>
      <c r="Y105" s="564" t="str">
        <f t="shared" si="319"/>
        <v/>
      </c>
      <c r="AL105" s="20">
        <f t="shared" si="320"/>
        <v>0</v>
      </c>
      <c r="AM105" s="20">
        <f t="shared" si="321"/>
        <v>0</v>
      </c>
      <c r="AO105" s="20" t="str">
        <f t="shared" si="322"/>
        <v/>
      </c>
      <c r="AQ105" s="20" t="str">
        <f t="shared" si="470"/>
        <v/>
      </c>
      <c r="AR105" s="20" t="str">
        <f t="shared" si="323"/>
        <v/>
      </c>
      <c r="AS105" s="20" t="str">
        <f t="shared" si="324"/>
        <v/>
      </c>
      <c r="AT105" s="20" t="str">
        <f t="shared" si="325"/>
        <v/>
      </c>
      <c r="AU105" s="20" t="str">
        <f t="shared" si="326"/>
        <v/>
      </c>
      <c r="AV105" s="20" t="str">
        <f t="shared" si="327"/>
        <v/>
      </c>
      <c r="AW105" s="20" t="str">
        <f t="shared" si="328"/>
        <v/>
      </c>
      <c r="AX105" s="20" t="str">
        <f t="shared" si="329"/>
        <v/>
      </c>
      <c r="AY105" s="20" t="str">
        <f t="shared" si="330"/>
        <v/>
      </c>
      <c r="AZ105" s="20" t="str">
        <f t="shared" si="331"/>
        <v/>
      </c>
      <c r="BA105" s="20" t="str">
        <f t="shared" si="332"/>
        <v/>
      </c>
      <c r="BB105" s="20" t="str">
        <f t="shared" si="333"/>
        <v/>
      </c>
      <c r="BC105" s="20" t="str">
        <f t="shared" si="334"/>
        <v/>
      </c>
      <c r="BD105" s="20" t="str">
        <f t="shared" si="335"/>
        <v/>
      </c>
      <c r="BE105" s="20" t="str">
        <f t="shared" si="336"/>
        <v/>
      </c>
      <c r="BF105" s="20" t="str">
        <f t="shared" si="337"/>
        <v/>
      </c>
      <c r="BG105" s="20" t="str">
        <f t="shared" si="338"/>
        <v/>
      </c>
      <c r="BH105" s="20" t="str">
        <f t="shared" si="339"/>
        <v/>
      </c>
      <c r="BI105" s="20" t="str">
        <f t="shared" si="340"/>
        <v/>
      </c>
      <c r="BJ105" s="20" t="str">
        <f t="shared" si="341"/>
        <v/>
      </c>
      <c r="BL105" s="38" t="e">
        <f t="shared" si="342"/>
        <v>#DIV/0!</v>
      </c>
      <c r="BM105" s="4">
        <f t="shared" si="343"/>
        <v>0</v>
      </c>
      <c r="BN105" s="4">
        <f t="shared" si="344"/>
        <v>0</v>
      </c>
      <c r="BO105" s="4">
        <f t="shared" si="345"/>
        <v>0</v>
      </c>
      <c r="BP105" s="173" t="str">
        <f t="shared" si="346"/>
        <v/>
      </c>
      <c r="BQ105" s="4">
        <f t="shared" si="347"/>
        <v>0</v>
      </c>
      <c r="BT105" s="268" t="str">
        <f t="shared" si="348"/>
        <v/>
      </c>
      <c r="BU105" s="268" t="str">
        <f t="shared" si="349"/>
        <v/>
      </c>
      <c r="BX105" s="20">
        <f t="shared" si="350"/>
        <v>1</v>
      </c>
      <c r="CG105" s="20" t="str">
        <f t="shared" si="351"/>
        <v/>
      </c>
      <c r="CH105" s="20" t="str">
        <f t="shared" si="507"/>
        <v/>
      </c>
      <c r="CI105" s="20" t="str">
        <f t="shared" si="508"/>
        <v/>
      </c>
      <c r="CJ105" s="20" t="str">
        <f t="shared" si="509"/>
        <v/>
      </c>
      <c r="CK105" s="20" t="str">
        <f t="shared" si="491"/>
        <v/>
      </c>
      <c r="CL105" s="20" t="str">
        <f t="shared" si="492"/>
        <v/>
      </c>
      <c r="CM105" s="20" t="str">
        <f t="shared" si="493"/>
        <v/>
      </c>
      <c r="CN105" s="20" t="str">
        <f t="shared" si="494"/>
        <v/>
      </c>
      <c r="CO105" s="20" t="str">
        <f t="shared" si="495"/>
        <v/>
      </c>
      <c r="CP105" s="20" t="str">
        <f t="shared" si="496"/>
        <v/>
      </c>
      <c r="CQ105" s="20" t="str">
        <f t="shared" si="497"/>
        <v/>
      </c>
      <c r="CR105" s="20" t="str">
        <f t="shared" si="498"/>
        <v/>
      </c>
      <c r="CS105" s="20" t="str">
        <f t="shared" si="499"/>
        <v/>
      </c>
      <c r="CT105" s="20" t="str">
        <f t="shared" si="500"/>
        <v/>
      </c>
      <c r="CU105" s="20" t="str">
        <f t="shared" si="501"/>
        <v/>
      </c>
      <c r="CV105" s="20" t="str">
        <f t="shared" si="502"/>
        <v/>
      </c>
      <c r="CW105" s="20" t="str">
        <f t="shared" si="503"/>
        <v/>
      </c>
      <c r="CX105" s="20" t="str">
        <f t="shared" si="504"/>
        <v/>
      </c>
      <c r="CY105" s="20" t="str">
        <f t="shared" si="505"/>
        <v/>
      </c>
      <c r="CZ105" s="20" t="str">
        <f t="shared" si="505"/>
        <v/>
      </c>
      <c r="AXC105" s="20" t="str">
        <f>IF('لصق اكسل الفورمز'!A100="","",'لصق اكسل الفورمز'!A100)</f>
        <v/>
      </c>
      <c r="AXD105" s="20" t="str">
        <f>IF('لصق اكسل الفورمز'!B100="","",'لصق اكسل الفورمز'!B100)</f>
        <v/>
      </c>
      <c r="AXE105" s="20" t="str">
        <f>IF('لصق اكسل الفورمز'!C100="","",'لصق اكسل الفورمز'!C100)</f>
        <v/>
      </c>
      <c r="AXF105" s="20" t="str">
        <f>IF('لصق اكسل الفورمز'!D100="","",'لصق اكسل الفورمز'!D100)</f>
        <v/>
      </c>
      <c r="AXG105" s="20" t="str">
        <f>IF('لصق اكسل الفورمز'!E100="","",'لصق اكسل الفورمز'!E100)</f>
        <v/>
      </c>
      <c r="AXH105" s="20" t="str">
        <f>IF('لصق اكسل الفورمز'!F100="","",'لصق اكسل الفورمز'!F100)</f>
        <v/>
      </c>
      <c r="AXI105" s="20" t="str">
        <f>IF('لصق اكسل الفورمز'!G100="","",'لصق اكسل الفورمز'!G100)</f>
        <v/>
      </c>
      <c r="AXJ105" s="20" t="str">
        <f>IF('لصق اكسل الفورمز'!H100="","",'لصق اكسل الفورمز'!H100)</f>
        <v/>
      </c>
      <c r="AXK105" s="20" t="str">
        <f>IF('لصق اكسل الفورمز'!I100="","",'لصق اكسل الفورمز'!I100)</f>
        <v/>
      </c>
      <c r="AXL105" s="20" t="str">
        <f>IF('لصق اكسل الفورمز'!J100="","",'لصق اكسل الفورمز'!J100)</f>
        <v/>
      </c>
      <c r="AXM105" s="20" t="str">
        <f>IF('لصق اكسل الفورمز'!K100="","",'لصق اكسل الفورمز'!K100)</f>
        <v/>
      </c>
      <c r="AXN105" s="20" t="str">
        <f>IF('لصق اكسل الفورمز'!L100="","",'لصق اكسل الفورمز'!L100)</f>
        <v/>
      </c>
      <c r="AXO105" s="20" t="str">
        <f>IF('لصق اكسل الفورمز'!M100="","",'لصق اكسل الفورمز'!M100)</f>
        <v/>
      </c>
      <c r="AXP105" s="20" t="str">
        <f>IF('لصق اكسل الفورمز'!N100="","",'لصق اكسل الفورمز'!N100)</f>
        <v/>
      </c>
      <c r="AXQ105" s="20" t="str">
        <f>IF('لصق اكسل الفورمز'!O100="","",'لصق اكسل الفورمز'!O100)</f>
        <v/>
      </c>
      <c r="AXR105" s="20" t="str">
        <f>IF('لصق اكسل الفورمز'!P100="","",'لصق اكسل الفورمز'!P100)</f>
        <v/>
      </c>
      <c r="AXS105" s="20" t="str">
        <f>IF('لصق اكسل الفورمز'!Q100="","",'لصق اكسل الفورمز'!Q100)</f>
        <v/>
      </c>
      <c r="AXT105" s="20" t="str">
        <f>IF('لصق اكسل الفورمز'!R100="","",'لصق اكسل الفورمز'!R100)</f>
        <v/>
      </c>
      <c r="AXU105" s="20" t="str">
        <f>IF('لصق اكسل الفورمز'!S100="","",'لصق اكسل الفورمز'!S100)</f>
        <v/>
      </c>
      <c r="AXV105" s="20" t="str">
        <f>IF('لصق اكسل الفورمز'!T100="","",'لصق اكسل الفورمز'!T100)</f>
        <v/>
      </c>
      <c r="AXW105" s="20" t="str">
        <f>IF('لصق اكسل الفورمز'!U100="","",'لصق اكسل الفورمز'!U100)</f>
        <v/>
      </c>
      <c r="AXX105" s="20" t="str">
        <f>IF('لصق اكسل الفورمز'!V100="","",'لصق اكسل الفورمز'!V100)</f>
        <v/>
      </c>
      <c r="AXY105" s="20" t="str">
        <f>IF('لصق اكسل الفورمز'!W100="","",'لصق اكسل الفورمز'!W100)</f>
        <v/>
      </c>
      <c r="AXZ105" s="20" t="str">
        <f>IF('لصق اكسل الفورمز'!X100="","",'لصق اكسل الفورمز'!X100)</f>
        <v/>
      </c>
      <c r="AYA105" s="20" t="str">
        <f>IF('لصق اكسل الفورمز'!Y100="","",'لصق اكسل الفورمز'!Y100)</f>
        <v/>
      </c>
      <c r="AYB105" s="20" t="str">
        <f>IF('لصق اكسل الفورمز'!Z100="","",'لصق اكسل الفورمز'!Z100)</f>
        <v/>
      </c>
      <c r="AYC105" s="20" t="str">
        <f>IF('لصق اكسل الفورمز'!AA100="","",'لصق اكسل الفورمز'!AA100)</f>
        <v/>
      </c>
      <c r="AYD105" s="20" t="str">
        <f>IF('لصق اكسل الفورمز'!AB100="","",'لصق اكسل الفورمز'!AB100)</f>
        <v/>
      </c>
      <c r="AYE105" s="20" t="str">
        <f>IF('لصق اكسل الفورمز'!AC100="","",'لصق اكسل الفورمز'!AC100)</f>
        <v/>
      </c>
      <c r="AYF105" s="20" t="str">
        <f>IF('لصق اكسل الفورمز'!AD100="","",'لصق اكسل الفورمز'!AD100)</f>
        <v/>
      </c>
      <c r="AYG105" s="20" t="str">
        <f>IF('لصق اكسل الفورمز'!AE100="","",'لصق اكسل الفورمز'!AE100)</f>
        <v/>
      </c>
      <c r="AYH105" s="20" t="str">
        <f>IF('لصق اكسل الفورمز'!AF100="","",'لصق اكسل الفورمز'!AF100)</f>
        <v/>
      </c>
      <c r="AYI105" s="20" t="str">
        <f>IF('لصق اكسل الفورمز'!AG100="","",'لصق اكسل الفورمز'!AG100)</f>
        <v/>
      </c>
      <c r="AYJ105" s="20" t="str">
        <f>IF('لصق اكسل الفورمز'!AH100="","",'لصق اكسل الفورمز'!AH100)</f>
        <v/>
      </c>
      <c r="AYK105" s="20" t="str">
        <f>IF('لصق اكسل الفورمز'!AI100="","",'لصق اكسل الفورمز'!AI100)</f>
        <v/>
      </c>
      <c r="AYL105" s="20" t="str">
        <f>IF('لصق اكسل الفورمز'!AJ100="","",'لصق اكسل الفورمز'!AJ100)</f>
        <v/>
      </c>
      <c r="AYM105" s="20" t="str">
        <f>IF('لصق اكسل الفورمز'!AK100="","",'لصق اكسل الفورمز'!AK100)</f>
        <v/>
      </c>
      <c r="AYN105" s="20" t="str">
        <f>IF('لصق اكسل الفورمز'!AL100="","",'لصق اكسل الفورمز'!AL100)</f>
        <v/>
      </c>
      <c r="AYO105" s="20" t="str">
        <f>IF('لصق اكسل الفورمز'!AM100="","",'لصق اكسل الفورمز'!AM100)</f>
        <v/>
      </c>
      <c r="AYP105" s="20" t="str">
        <f>IF('لصق اكسل الفورمز'!AN100="","",'لصق اكسل الفورمز'!AN100)</f>
        <v/>
      </c>
      <c r="AYQ105" s="20" t="str">
        <f>IF('لصق اكسل الفورمز'!AO100="","",'لصق اكسل الفورمز'!AO100)</f>
        <v/>
      </c>
      <c r="AYR105" s="20" t="str">
        <f>IF('لصق اكسل الفورمز'!AP100="","",'لصق اكسل الفورمز'!AP100)</f>
        <v/>
      </c>
      <c r="AYS105" s="20" t="str">
        <f>IF('لصق اكسل الفورمز'!AQ100="","",'لصق اكسل الفورمز'!AQ100)</f>
        <v/>
      </c>
      <c r="AYT105" s="20" t="str">
        <f>IF('لصق اكسل الفورمز'!AR100="","",'لصق اكسل الفورمز'!AR100)</f>
        <v/>
      </c>
      <c r="AYU105" s="20" t="str">
        <f>IF('لصق اكسل الفورمز'!AS100="","",'لصق اكسل الفورمز'!AS100)</f>
        <v/>
      </c>
      <c r="AYV105" s="20" t="str">
        <f>IF('لصق اكسل الفورمز'!AT100="","",'لصق اكسل الفورمز'!AT100)</f>
        <v/>
      </c>
      <c r="AYW105" s="20" t="str">
        <f>IF('لصق اكسل الفورمز'!AU100="","",'لصق اكسل الفورمز'!AU100)</f>
        <v/>
      </c>
      <c r="AYX105" s="20" t="str">
        <f>IF('لصق اكسل الفورمز'!AV100="","",'لصق اكسل الفورمز'!AV100)</f>
        <v/>
      </c>
      <c r="AYY105" s="20" t="str">
        <f>IF('لصق اكسل الفورمز'!AW100="","",'لصق اكسل الفورمز'!AW100)</f>
        <v/>
      </c>
      <c r="AYZ105" s="20" t="str">
        <f>IF('لصق اكسل الفورمز'!AX100="","",'لصق اكسل الفورمز'!AX100)</f>
        <v/>
      </c>
      <c r="AZA105" s="20" t="str">
        <f>IF('لصق اكسل الفورمز'!AY100="","",'لصق اكسل الفورمز'!AY100)</f>
        <v/>
      </c>
      <c r="AZB105" s="20" t="str">
        <f>IF('لصق اكسل الفورمز'!AZ100="","",'لصق اكسل الفورمز'!AZ100)</f>
        <v/>
      </c>
      <c r="AZC105" s="20" t="str">
        <f>IF('لصق اكسل الفورمز'!BA100="","",'لصق اكسل الفورمز'!BA100)</f>
        <v/>
      </c>
      <c r="AZD105" s="20" t="str">
        <f>IF('لصق اكسل الفورمز'!BB100="","",'لصق اكسل الفورمز'!BB100)</f>
        <v/>
      </c>
      <c r="AZE105" s="20" t="str">
        <f>IF('لصق اكسل الفورمز'!BC100="","",'لصق اكسل الفورمز'!BC100)</f>
        <v/>
      </c>
      <c r="AZF105" s="20" t="str">
        <f>IF('لصق اكسل الفورمز'!BD100="","",'لصق اكسل الفورمز'!BD100)</f>
        <v/>
      </c>
      <c r="AZG105" s="20" t="str">
        <f>IF('لصق اكسل الفورمز'!BE100="","",'لصق اكسل الفورمز'!BE100)</f>
        <v/>
      </c>
      <c r="AZH105" s="20" t="str">
        <f>IF('لصق اكسل الفورمز'!BF100="","",'لصق اكسل الفورمز'!BF100)</f>
        <v/>
      </c>
      <c r="AZI105" s="20" t="str">
        <f>IF('لصق اكسل الفورمز'!BG100="","",'لصق اكسل الفورمز'!BG100)</f>
        <v/>
      </c>
      <c r="AZJ105" s="20" t="str">
        <f>IF('لصق اكسل الفورمز'!BH100="","",'لصق اكسل الفورمز'!BH100)</f>
        <v/>
      </c>
      <c r="AZK105" s="20" t="str">
        <f>IF('لصق اكسل الفورمز'!BI100="","",'لصق اكسل الفورمز'!BI100)</f>
        <v/>
      </c>
      <c r="AZL105" s="20" t="str">
        <f>IF('لصق اكسل الفورمز'!BJ100="","",'لصق اكسل الفورمز'!BJ100)</f>
        <v/>
      </c>
      <c r="AZM105" s="20" t="str">
        <f>IF('لصق اكسل الفورمز'!BK100="","",'لصق اكسل الفورمز'!BK100)</f>
        <v/>
      </c>
      <c r="AZN105" s="20" t="str">
        <f>IF('لصق اكسل الفورمز'!BL100="","",'لصق اكسل الفورمز'!BL100)</f>
        <v/>
      </c>
      <c r="AZO105" s="20" t="str">
        <f>IF('لصق اكسل الفورمز'!BM100="","",'لصق اكسل الفورمز'!BM100)</f>
        <v/>
      </c>
      <c r="AZP105" s="20" t="str">
        <f>IF('لصق اكسل الفورمز'!BN100="","",'لصق اكسل الفورمز'!BN100)</f>
        <v/>
      </c>
      <c r="AZQ105" s="20" t="str">
        <f>IF('لصق اكسل الفورمز'!BO100="","",'لصق اكسل الفورمز'!BO100)</f>
        <v/>
      </c>
      <c r="AZR105" s="20" t="str">
        <f>IF('لصق اكسل الفورمز'!BP100="","",'لصق اكسل الفورمز'!BP100)</f>
        <v/>
      </c>
      <c r="AZS105" s="20" t="str">
        <f>IF('لصق اكسل الفورمز'!BQ100="","",'لصق اكسل الفورمز'!BQ100)</f>
        <v/>
      </c>
      <c r="AZT105" s="20" t="str">
        <f>IF('لصق اكسل الفورمز'!BR100="","",'لصق اكسل الفورمز'!BR100)</f>
        <v/>
      </c>
      <c r="AZU105" s="20" t="str">
        <f>IF('لصق اكسل الفورمز'!BS100="","",'لصق اكسل الفورمز'!BS100)</f>
        <v/>
      </c>
      <c r="AZV105" s="20" t="str">
        <f>IF('لصق اكسل الفورمز'!BT100="","",'لصق اكسل الفورمز'!BT100)</f>
        <v/>
      </c>
      <c r="AZW105" s="20" t="str">
        <f>IF('لصق اكسل الفورمز'!BU100="","",'لصق اكسل الفورمز'!BU100)</f>
        <v/>
      </c>
      <c r="AZX105" s="20" t="str">
        <f>IF('لصق اكسل الفورمز'!BV100="","",'لصق اكسل الفورمز'!BV100)</f>
        <v/>
      </c>
      <c r="AZY105" s="20" t="str">
        <f>IF('لصق اكسل الفورمز'!BW100="","",'لصق اكسل الفورمز'!BW100)</f>
        <v/>
      </c>
      <c r="AZZ105" s="20" t="str">
        <f>IF('لصق اكسل الفورمز'!BX100="","",'لصق اكسل الفورمز'!BX100)</f>
        <v/>
      </c>
      <c r="BAA105" s="20" t="str">
        <f>IF('لصق اكسل الفورمز'!BY100="","",'لصق اكسل الفورمز'!BY100)</f>
        <v/>
      </c>
      <c r="BAB105" s="20" t="str">
        <f>IF('لصق اكسل الفورمز'!BZ100="","",'لصق اكسل الفورمز'!BZ100)</f>
        <v/>
      </c>
      <c r="BAC105" s="20" t="str">
        <f>IF('لصق اكسل الفورمز'!CA100="","",'لصق اكسل الفورمز'!CA100)</f>
        <v/>
      </c>
      <c r="BAD105" s="20" t="str">
        <f>IF('لصق اكسل الفورمز'!CB100="","",'لصق اكسل الفورمز'!CB100)</f>
        <v/>
      </c>
      <c r="BAE105" s="20" t="str">
        <f>IF('لصق اكسل الفورمز'!CC100="","",'لصق اكسل الفورمز'!CC100)</f>
        <v/>
      </c>
      <c r="BAF105" s="20" t="str">
        <f>IF('لصق اكسل الفورمز'!CD100="","",'لصق اكسل الفورمز'!CD100)</f>
        <v/>
      </c>
      <c r="BAG105" s="20" t="str">
        <f>IF('لصق اكسل الفورمز'!CE100="","",'لصق اكسل الفورمز'!CE100)</f>
        <v/>
      </c>
      <c r="BAH105" s="20" t="str">
        <f>IF('لصق اكسل الفورمز'!CF100="","",'لصق اكسل الفورمز'!CF100)</f>
        <v/>
      </c>
      <c r="BAI105" s="20" t="str">
        <f>IF('لصق اكسل الفورمز'!CG100="","",'لصق اكسل الفورمز'!CG100)</f>
        <v/>
      </c>
      <c r="BAJ105" s="20" t="str">
        <f>IF('لصق اكسل الفورمز'!CH100="","",'لصق اكسل الفورمز'!CH100)</f>
        <v/>
      </c>
      <c r="BAK105" s="20" t="str">
        <f>IF('لصق اكسل الفورمز'!CI100="","",'لصق اكسل الفورمز'!CI100)</f>
        <v/>
      </c>
      <c r="BAL105" s="20" t="str">
        <f>IF('لصق اكسل الفورمز'!CJ100="","",'لصق اكسل الفورمز'!CJ100)</f>
        <v/>
      </c>
      <c r="BAM105" s="20" t="str">
        <f>IF('لصق اكسل الفورمز'!CK100="","",'لصق اكسل الفورمز'!CK100)</f>
        <v/>
      </c>
      <c r="BAN105" s="20" t="str">
        <f>IF('لصق اكسل الفورمز'!CL100="","",'لصق اكسل الفورمز'!CL100)</f>
        <v/>
      </c>
      <c r="BAO105" s="20" t="str">
        <f>IF('لصق اكسل الفورمز'!CM100="","",'لصق اكسل الفورمز'!CM100)</f>
        <v/>
      </c>
      <c r="BAP105" s="20" t="str">
        <f>IF('لصق اكسل الفورمز'!CN100="","",'لصق اكسل الفورمز'!CN100)</f>
        <v/>
      </c>
      <c r="BAQ105" s="20" t="str">
        <f>IF('لصق اكسل الفورمز'!CO100="","",'لصق اكسل الفورمز'!CO100)</f>
        <v/>
      </c>
      <c r="BAR105" s="20" t="str">
        <f>IF('لصق اكسل الفورمز'!CP100="","",'لصق اكسل الفورمز'!CP100)</f>
        <v/>
      </c>
      <c r="BAS105" s="20" t="str">
        <f>IF('لصق اكسل الفورمز'!CQ100="","",'لصق اكسل الفورمز'!CQ100)</f>
        <v/>
      </c>
      <c r="BAT105" s="20" t="str">
        <f>IF('لصق اكسل الفورمز'!CR100="","",'لصق اكسل الفورمز'!CR100)</f>
        <v/>
      </c>
      <c r="BAU105" s="20" t="str">
        <f>IF('لصق اكسل الفورمز'!CS100="","",'لصق اكسل الفورمز'!CS100)</f>
        <v/>
      </c>
      <c r="BAV105" s="20" t="str">
        <f>IF('لصق اكسل الفورمز'!CT100="","",'لصق اكسل الفورمز'!CT100)</f>
        <v/>
      </c>
      <c r="BAW105" s="20" t="str">
        <f>IF('لصق اكسل الفورمز'!CU100="","",'لصق اكسل الفورمز'!CU100)</f>
        <v/>
      </c>
      <c r="BAX105" s="20" t="str">
        <f>IF('لصق اكسل الفورمز'!CV100="","",'لصق اكسل الفورمز'!CV100)</f>
        <v/>
      </c>
      <c r="BAY105" s="20" t="str">
        <f>IF('لصق اكسل الفورمز'!CW100="","",'لصق اكسل الفورمز'!CW100)</f>
        <v/>
      </c>
      <c r="BAZ105" s="20" t="str">
        <f>IF('لصق اكسل الفورمز'!CX100="","",'لصق اكسل الفورمز'!CX100)</f>
        <v/>
      </c>
      <c r="BBA105" s="20" t="str">
        <f>IF('لصق اكسل الفورمز'!CY100="","",'لصق اكسل الفورمز'!CY100)</f>
        <v/>
      </c>
      <c r="BBB105" s="20" t="str">
        <f>IF('لصق اكسل الفورمز'!CZ100="","",'لصق اكسل الفورمز'!CZ100)</f>
        <v/>
      </c>
      <c r="BBC105" s="20" t="str">
        <f>IF('لصق اكسل الفورمز'!DA100="","",'لصق اكسل الفورمز'!DA100)</f>
        <v/>
      </c>
      <c r="BBD105" s="20" t="str">
        <f>IF('لصق اكسل الفورمز'!DB100="","",'لصق اكسل الفورمز'!DB100)</f>
        <v/>
      </c>
      <c r="BBE105" s="20" t="str">
        <f>IF('لصق اكسل الفورمز'!DC100="","",'لصق اكسل الفورمز'!DC100)</f>
        <v/>
      </c>
      <c r="BBF105" s="20" t="str">
        <f>IF('لصق اكسل الفورمز'!DD100="","",'لصق اكسل الفورمز'!DD100)</f>
        <v/>
      </c>
      <c r="BBG105" s="20" t="str">
        <f>IF('لصق اكسل الفورمز'!DE100="","",'لصق اكسل الفورمز'!DE100)</f>
        <v/>
      </c>
      <c r="BBH105" s="20" t="str">
        <f>IF('لصق اكسل الفورمز'!DF100="","",'لصق اكسل الفورمز'!DF100)</f>
        <v/>
      </c>
      <c r="BBI105" s="20" t="str">
        <f>IF('لصق اكسل الفورمز'!DG100="","",'لصق اكسل الفورمز'!DG100)</f>
        <v/>
      </c>
      <c r="BBJ105" s="20" t="str">
        <f>IF('لصق اكسل الفورمز'!DH100="","",'لصق اكسل الفورمز'!DH100)</f>
        <v/>
      </c>
      <c r="BBK105" s="20" t="str">
        <f>IF('لصق اكسل الفورمز'!DI100="","",'لصق اكسل الفورمز'!DI100)</f>
        <v/>
      </c>
      <c r="BBL105" s="20" t="str">
        <f>IF('لصق اكسل الفورمز'!DJ100="","",'لصق اكسل الفورمز'!DJ100)</f>
        <v/>
      </c>
      <c r="BBM105" s="20" t="str">
        <f>IF('لصق اكسل الفورمز'!DK100="","",'لصق اكسل الفورمز'!DK100)</f>
        <v/>
      </c>
      <c r="BBN105" s="20" t="str">
        <f>IF('لصق اكسل الفورمز'!DL100="","",'لصق اكسل الفورمز'!DL100)</f>
        <v/>
      </c>
      <c r="BBO105" s="20" t="str">
        <f>IF('لصق اكسل الفورمز'!DM100="","",'لصق اكسل الفورمز'!DM100)</f>
        <v/>
      </c>
      <c r="BCU105" s="20" t="str">
        <f t="shared" si="352"/>
        <v/>
      </c>
      <c r="BCV105" s="20" t="str">
        <f t="shared" si="353"/>
        <v/>
      </c>
      <c r="BCW105" s="20" t="str">
        <f t="shared" si="354"/>
        <v/>
      </c>
      <c r="BCX105" s="20" t="str">
        <f t="shared" si="355"/>
        <v/>
      </c>
      <c r="BCY105" s="20" t="str">
        <f t="shared" si="356"/>
        <v/>
      </c>
      <c r="BCZ105" s="20" t="str">
        <f t="shared" si="357"/>
        <v/>
      </c>
      <c r="BDA105" s="20" t="str">
        <f t="shared" si="358"/>
        <v/>
      </c>
      <c r="BDB105" s="20" t="str">
        <f t="shared" si="359"/>
        <v/>
      </c>
      <c r="BDC105" s="20" t="str">
        <f t="shared" si="360"/>
        <v/>
      </c>
      <c r="BDD105" s="20" t="str">
        <f t="shared" si="361"/>
        <v/>
      </c>
      <c r="BDE105" s="20" t="str">
        <f t="shared" si="362"/>
        <v/>
      </c>
      <c r="BDF105" s="20" t="str">
        <f t="shared" si="363"/>
        <v/>
      </c>
      <c r="BDG105" s="20" t="str">
        <f t="shared" si="364"/>
        <v/>
      </c>
      <c r="BDH105" s="20" t="str">
        <f t="shared" si="365"/>
        <v/>
      </c>
      <c r="BDI105" s="20" t="str">
        <f t="shared" si="366"/>
        <v/>
      </c>
      <c r="BDJ105" s="20" t="str">
        <f t="shared" si="367"/>
        <v/>
      </c>
      <c r="BDK105" s="20" t="str">
        <f t="shared" si="368"/>
        <v/>
      </c>
      <c r="BDL105" s="20" t="str">
        <f t="shared" si="369"/>
        <v/>
      </c>
      <c r="BDM105" s="20" t="str">
        <f t="shared" si="370"/>
        <v/>
      </c>
      <c r="BDN105" s="20" t="str">
        <f t="shared" si="371"/>
        <v/>
      </c>
      <c r="BDO105" s="20" t="str">
        <f t="shared" si="372"/>
        <v/>
      </c>
      <c r="BDP105" s="20" t="str">
        <f t="shared" si="373"/>
        <v/>
      </c>
      <c r="BDQ105" s="20" t="str">
        <f t="shared" si="374"/>
        <v/>
      </c>
      <c r="BDR105" s="20" t="str">
        <f t="shared" si="375"/>
        <v/>
      </c>
      <c r="BDS105" s="20" t="str">
        <f t="shared" si="376"/>
        <v/>
      </c>
      <c r="BDT105" s="20" t="str">
        <f t="shared" si="377"/>
        <v/>
      </c>
      <c r="BDU105" s="20" t="str">
        <f t="shared" si="378"/>
        <v/>
      </c>
      <c r="BDV105" s="20" t="str">
        <f t="shared" si="379"/>
        <v/>
      </c>
      <c r="BDW105" s="20" t="str">
        <f t="shared" si="380"/>
        <v/>
      </c>
      <c r="BDX105" s="20" t="str">
        <f t="shared" si="381"/>
        <v/>
      </c>
      <c r="BDY105" s="20" t="str">
        <f t="shared" si="382"/>
        <v/>
      </c>
      <c r="BDZ105" s="20" t="str">
        <f t="shared" si="383"/>
        <v/>
      </c>
      <c r="BEA105" s="20" t="str">
        <f t="shared" si="384"/>
        <v/>
      </c>
      <c r="BEB105" s="20" t="str">
        <f t="shared" si="385"/>
        <v/>
      </c>
      <c r="BEC105" s="20" t="str">
        <f t="shared" si="386"/>
        <v/>
      </c>
      <c r="BED105" s="20" t="str">
        <f t="shared" si="387"/>
        <v/>
      </c>
      <c r="BEE105" s="20" t="str">
        <f t="shared" si="388"/>
        <v/>
      </c>
      <c r="BEF105" s="20" t="str">
        <f t="shared" si="389"/>
        <v/>
      </c>
      <c r="BEG105" s="20" t="str">
        <f t="shared" si="390"/>
        <v/>
      </c>
      <c r="BEH105" s="20" t="str">
        <f t="shared" si="391"/>
        <v/>
      </c>
      <c r="BEI105" s="20" t="str">
        <f t="shared" si="392"/>
        <v/>
      </c>
      <c r="BEJ105" s="20" t="str">
        <f t="shared" si="393"/>
        <v/>
      </c>
      <c r="BEK105" s="20" t="str">
        <f t="shared" si="394"/>
        <v/>
      </c>
      <c r="BEL105" s="20" t="str">
        <f t="shared" si="395"/>
        <v/>
      </c>
      <c r="BEM105" s="20" t="str">
        <f t="shared" si="396"/>
        <v/>
      </c>
      <c r="BEN105" s="20" t="str">
        <f t="shared" si="397"/>
        <v/>
      </c>
      <c r="BEO105" s="20" t="str">
        <f t="shared" si="398"/>
        <v/>
      </c>
      <c r="BEP105" s="20" t="str">
        <f t="shared" si="399"/>
        <v/>
      </c>
      <c r="BEQ105" s="20" t="str">
        <f t="shared" si="400"/>
        <v/>
      </c>
      <c r="BER105" s="20" t="str">
        <f t="shared" si="401"/>
        <v/>
      </c>
      <c r="BES105" s="20" t="str">
        <f t="shared" si="402"/>
        <v/>
      </c>
      <c r="BET105" s="20" t="str">
        <f t="shared" si="403"/>
        <v/>
      </c>
      <c r="BEU105" s="20" t="str">
        <f t="shared" si="404"/>
        <v/>
      </c>
      <c r="BEV105" s="20" t="str">
        <f t="shared" si="405"/>
        <v/>
      </c>
      <c r="BEW105" s="20" t="str">
        <f t="shared" si="406"/>
        <v/>
      </c>
      <c r="BEX105" s="20" t="str">
        <f t="shared" si="407"/>
        <v/>
      </c>
      <c r="BEY105" s="20" t="str">
        <f t="shared" si="408"/>
        <v/>
      </c>
      <c r="BEZ105" s="20" t="str">
        <f t="shared" si="409"/>
        <v/>
      </c>
      <c r="BFA105" s="20" t="str">
        <f t="shared" si="410"/>
        <v/>
      </c>
      <c r="BFB105" s="20" t="str">
        <f t="shared" si="411"/>
        <v/>
      </c>
      <c r="BFC105" s="20" t="str">
        <f t="shared" si="412"/>
        <v/>
      </c>
      <c r="BFD105" s="20" t="str">
        <f t="shared" si="413"/>
        <v/>
      </c>
      <c r="BFE105" s="20" t="str">
        <f t="shared" si="414"/>
        <v/>
      </c>
      <c r="BFF105" s="20" t="str">
        <f t="shared" si="415"/>
        <v/>
      </c>
      <c r="BFG105" s="20" t="str">
        <f t="shared" si="416"/>
        <v/>
      </c>
      <c r="BFH105" s="20" t="str">
        <f t="shared" si="417"/>
        <v/>
      </c>
      <c r="BFI105" s="20" t="str">
        <f t="shared" si="418"/>
        <v/>
      </c>
      <c r="BFJ105" s="20" t="str">
        <f t="shared" si="419"/>
        <v/>
      </c>
      <c r="BFK105" s="20" t="str">
        <f t="shared" si="420"/>
        <v/>
      </c>
      <c r="BFL105" s="20" t="str">
        <f t="shared" si="421"/>
        <v/>
      </c>
      <c r="BFM105" s="20" t="str">
        <f t="shared" si="422"/>
        <v/>
      </c>
      <c r="BFN105" s="20" t="str">
        <f t="shared" si="423"/>
        <v/>
      </c>
      <c r="BFO105" s="20" t="str">
        <f t="shared" si="424"/>
        <v/>
      </c>
      <c r="BFP105" s="20" t="str">
        <f t="shared" si="425"/>
        <v/>
      </c>
      <c r="BFQ105" s="20" t="str">
        <f t="shared" si="426"/>
        <v/>
      </c>
      <c r="BFR105" s="20" t="str">
        <f t="shared" si="427"/>
        <v/>
      </c>
      <c r="BFS105" s="20" t="str">
        <f t="shared" si="428"/>
        <v/>
      </c>
      <c r="BFT105" s="20" t="str">
        <f t="shared" si="429"/>
        <v/>
      </c>
      <c r="BFU105" s="20" t="str">
        <f t="shared" si="430"/>
        <v/>
      </c>
      <c r="BFV105" s="20" t="str">
        <f t="shared" si="431"/>
        <v/>
      </c>
      <c r="BFW105" s="20" t="str">
        <f t="shared" si="432"/>
        <v/>
      </c>
      <c r="BFX105" s="20" t="str">
        <f t="shared" si="433"/>
        <v/>
      </c>
      <c r="BFY105" s="20" t="str">
        <f t="shared" si="434"/>
        <v/>
      </c>
      <c r="BFZ105" s="20" t="str">
        <f t="shared" si="435"/>
        <v/>
      </c>
      <c r="BGA105" s="20" t="str">
        <f t="shared" si="436"/>
        <v/>
      </c>
      <c r="BGB105" s="20" t="str">
        <f t="shared" si="437"/>
        <v/>
      </c>
      <c r="BGC105" s="20" t="str">
        <f t="shared" si="438"/>
        <v/>
      </c>
      <c r="BGD105" s="20" t="str">
        <f t="shared" si="439"/>
        <v/>
      </c>
      <c r="BGE105" s="20" t="str">
        <f t="shared" si="440"/>
        <v/>
      </c>
      <c r="BGF105" s="20" t="str">
        <f t="shared" si="441"/>
        <v/>
      </c>
      <c r="BGG105" s="20" t="str">
        <f t="shared" si="442"/>
        <v/>
      </c>
      <c r="BGH105" s="20" t="str">
        <f t="shared" si="443"/>
        <v/>
      </c>
      <c r="BGI105" s="20" t="str">
        <f t="shared" si="444"/>
        <v/>
      </c>
      <c r="BGJ105" s="20" t="str">
        <f t="shared" si="445"/>
        <v/>
      </c>
      <c r="BGK105" s="20" t="str">
        <f t="shared" si="446"/>
        <v/>
      </c>
      <c r="BGL105" s="20" t="str">
        <f t="shared" si="447"/>
        <v/>
      </c>
      <c r="BGM105" s="20" t="str">
        <f t="shared" si="448"/>
        <v/>
      </c>
      <c r="BGN105" s="20" t="str">
        <f t="shared" si="449"/>
        <v/>
      </c>
      <c r="BGO105" s="20" t="str">
        <f t="shared" si="450"/>
        <v/>
      </c>
      <c r="BGP105" s="20" t="str">
        <f t="shared" si="451"/>
        <v/>
      </c>
      <c r="BGQ105" s="20" t="str">
        <f t="shared" si="452"/>
        <v/>
      </c>
      <c r="BGR105" s="20" t="str">
        <f t="shared" si="453"/>
        <v/>
      </c>
      <c r="BGS105" s="20" t="str">
        <f t="shared" si="454"/>
        <v/>
      </c>
      <c r="BGT105" s="20" t="str">
        <f t="shared" si="455"/>
        <v/>
      </c>
      <c r="BGU105" s="20" t="str">
        <f t="shared" si="456"/>
        <v/>
      </c>
      <c r="BGV105" s="20" t="str">
        <f t="shared" si="457"/>
        <v/>
      </c>
      <c r="BGW105" s="20" t="str">
        <f t="shared" si="458"/>
        <v/>
      </c>
      <c r="BGX105" s="20" t="str">
        <f t="shared" si="459"/>
        <v/>
      </c>
      <c r="BGY105" s="20" t="str">
        <f t="shared" si="460"/>
        <v/>
      </c>
      <c r="BGZ105" s="20" t="str">
        <f t="shared" si="461"/>
        <v/>
      </c>
      <c r="BHA105" s="20" t="str">
        <f t="shared" si="462"/>
        <v/>
      </c>
      <c r="BHB105" s="20" t="str">
        <f t="shared" si="463"/>
        <v/>
      </c>
      <c r="BHC105" s="20" t="str">
        <f t="shared" si="464"/>
        <v/>
      </c>
      <c r="BHD105" s="20" t="str">
        <f t="shared" si="465"/>
        <v/>
      </c>
      <c r="BHE105" s="20" t="str">
        <f t="shared" si="466"/>
        <v/>
      </c>
      <c r="BHF105" s="20" t="str">
        <f t="shared" si="467"/>
        <v/>
      </c>
      <c r="BHG105" s="20" t="str">
        <f t="shared" si="468"/>
        <v/>
      </c>
      <c r="BHJ105" s="20" t="str">
        <f t="shared" si="469"/>
        <v/>
      </c>
      <c r="BHL105" s="20" t="str">
        <f t="shared" si="511"/>
        <v/>
      </c>
      <c r="BHM105" s="20" t="str">
        <f t="shared" si="511"/>
        <v/>
      </c>
      <c r="BHN105" s="20" t="str">
        <f t="shared" si="511"/>
        <v/>
      </c>
      <c r="BHO105" s="20" t="str">
        <f t="shared" si="511"/>
        <v/>
      </c>
      <c r="BHP105" s="20" t="str">
        <f t="shared" si="511"/>
        <v/>
      </c>
      <c r="BHQ105" s="20" t="str">
        <f t="shared" si="511"/>
        <v/>
      </c>
      <c r="BHR105" s="20" t="str">
        <f t="shared" si="511"/>
        <v/>
      </c>
      <c r="BHS105" s="20" t="str">
        <f t="shared" si="511"/>
        <v/>
      </c>
      <c r="BHT105" s="20" t="str">
        <f t="shared" si="511"/>
        <v/>
      </c>
      <c r="BHU105" s="20" t="str">
        <f t="shared" si="511"/>
        <v/>
      </c>
      <c r="BHV105" s="20" t="str">
        <f t="shared" si="511"/>
        <v/>
      </c>
      <c r="BHW105" s="20" t="str">
        <f t="shared" si="511"/>
        <v/>
      </c>
      <c r="BHX105" s="20" t="str">
        <f t="shared" si="511"/>
        <v/>
      </c>
      <c r="BHY105" s="20" t="str">
        <f t="shared" si="511"/>
        <v/>
      </c>
      <c r="BHZ105" s="20" t="str">
        <f t="shared" si="511"/>
        <v/>
      </c>
      <c r="BIA105" s="20" t="str">
        <f t="shared" si="511"/>
        <v/>
      </c>
      <c r="BIB105" s="20" t="str">
        <f t="shared" si="510"/>
        <v/>
      </c>
      <c r="BIC105" s="20" t="str">
        <f t="shared" si="510"/>
        <v/>
      </c>
      <c r="BID105" s="20" t="str">
        <f t="shared" si="510"/>
        <v/>
      </c>
      <c r="BIE105" s="20" t="str">
        <f t="shared" si="510"/>
        <v/>
      </c>
    </row>
    <row r="106" spans="1:104 1303:1591" ht="14.5">
      <c r="A106" s="523">
        <v>100</v>
      </c>
      <c r="B106" s="510" t="str">
        <f>IF('لصق اكسل الفورمز'!E101="","",'لصق اكسل الفورمز'!E101)</f>
        <v/>
      </c>
      <c r="C106" s="510" t="str">
        <f t="shared" si="316"/>
        <v/>
      </c>
      <c r="D106" s="510" t="str">
        <f t="shared" si="483"/>
        <v/>
      </c>
      <c r="E106" s="510" t="str">
        <f t="shared" si="484"/>
        <v/>
      </c>
      <c r="F106" s="510" t="str">
        <f t="shared" si="485"/>
        <v/>
      </c>
      <c r="G106" s="510" t="str">
        <f t="shared" si="486"/>
        <v/>
      </c>
      <c r="H106" s="510" t="str">
        <f t="shared" si="487"/>
        <v/>
      </c>
      <c r="I106" s="510" t="str">
        <f t="shared" si="488"/>
        <v/>
      </c>
      <c r="J106" s="510" t="str">
        <f t="shared" si="489"/>
        <v/>
      </c>
      <c r="K106" s="510" t="str">
        <f t="shared" si="490"/>
        <v/>
      </c>
      <c r="L106" s="510" t="str">
        <f t="shared" si="471"/>
        <v/>
      </c>
      <c r="M106" s="510" t="str">
        <f t="shared" si="472"/>
        <v/>
      </c>
      <c r="N106" s="510" t="str">
        <f t="shared" si="473"/>
        <v/>
      </c>
      <c r="O106" s="510" t="str">
        <f t="shared" si="474"/>
        <v/>
      </c>
      <c r="P106" s="510" t="str">
        <f t="shared" si="475"/>
        <v/>
      </c>
      <c r="Q106" s="510" t="str">
        <f t="shared" si="476"/>
        <v/>
      </c>
      <c r="R106" s="510" t="str">
        <f t="shared" si="477"/>
        <v/>
      </c>
      <c r="S106" s="510" t="str">
        <f t="shared" si="478"/>
        <v/>
      </c>
      <c r="T106" s="510" t="str">
        <f t="shared" si="479"/>
        <v/>
      </c>
      <c r="U106" s="510" t="str">
        <f t="shared" si="480"/>
        <v/>
      </c>
      <c r="V106" s="510" t="str">
        <f t="shared" si="481"/>
        <v/>
      </c>
      <c r="W106" s="527" t="str">
        <f t="shared" si="317"/>
        <v/>
      </c>
      <c r="X106" s="510" t="str">
        <f t="shared" si="318"/>
        <v/>
      </c>
      <c r="Y106" s="564" t="str">
        <f t="shared" si="319"/>
        <v/>
      </c>
      <c r="AL106" s="20">
        <f t="shared" si="320"/>
        <v>0</v>
      </c>
      <c r="AM106" s="20">
        <f t="shared" si="321"/>
        <v>0</v>
      </c>
      <c r="AO106" s="20" t="str">
        <f t="shared" si="322"/>
        <v/>
      </c>
      <c r="AQ106" s="20" t="str">
        <f t="shared" si="470"/>
        <v/>
      </c>
      <c r="AR106" s="20" t="str">
        <f t="shared" si="323"/>
        <v/>
      </c>
      <c r="AS106" s="20" t="str">
        <f t="shared" si="324"/>
        <v/>
      </c>
      <c r="AT106" s="20" t="str">
        <f t="shared" si="325"/>
        <v/>
      </c>
      <c r="AU106" s="20" t="str">
        <f t="shared" si="326"/>
        <v/>
      </c>
      <c r="AV106" s="20" t="str">
        <f t="shared" si="327"/>
        <v/>
      </c>
      <c r="AW106" s="20" t="str">
        <f t="shared" si="328"/>
        <v/>
      </c>
      <c r="AX106" s="20" t="str">
        <f t="shared" si="329"/>
        <v/>
      </c>
      <c r="AY106" s="20" t="str">
        <f t="shared" si="330"/>
        <v/>
      </c>
      <c r="AZ106" s="20" t="str">
        <f t="shared" si="331"/>
        <v/>
      </c>
      <c r="BA106" s="20" t="str">
        <f t="shared" si="332"/>
        <v/>
      </c>
      <c r="BB106" s="20" t="str">
        <f t="shared" si="333"/>
        <v/>
      </c>
      <c r="BC106" s="20" t="str">
        <f t="shared" si="334"/>
        <v/>
      </c>
      <c r="BD106" s="20" t="str">
        <f t="shared" si="335"/>
        <v/>
      </c>
      <c r="BE106" s="20" t="str">
        <f t="shared" si="336"/>
        <v/>
      </c>
      <c r="BF106" s="20" t="str">
        <f t="shared" si="337"/>
        <v/>
      </c>
      <c r="BG106" s="20" t="str">
        <f t="shared" si="338"/>
        <v/>
      </c>
      <c r="BH106" s="20" t="str">
        <f t="shared" si="339"/>
        <v/>
      </c>
      <c r="BI106" s="20" t="str">
        <f t="shared" si="340"/>
        <v/>
      </c>
      <c r="BJ106" s="20" t="str">
        <f t="shared" si="341"/>
        <v/>
      </c>
      <c r="BL106" s="38" t="e">
        <f t="shared" si="342"/>
        <v>#DIV/0!</v>
      </c>
      <c r="BM106" s="4">
        <f t="shared" si="343"/>
        <v>0</v>
      </c>
      <c r="BN106" s="4">
        <f t="shared" si="344"/>
        <v>0</v>
      </c>
      <c r="BO106" s="4">
        <f t="shared" si="345"/>
        <v>0</v>
      </c>
      <c r="BP106" s="173" t="str">
        <f t="shared" si="346"/>
        <v/>
      </c>
      <c r="BQ106" s="4">
        <f t="shared" si="347"/>
        <v>0</v>
      </c>
      <c r="BT106" s="268" t="str">
        <f t="shared" si="348"/>
        <v/>
      </c>
      <c r="BU106" s="268" t="str">
        <f t="shared" si="349"/>
        <v/>
      </c>
      <c r="BX106" s="20">
        <f t="shared" si="350"/>
        <v>1</v>
      </c>
      <c r="CG106" s="20" t="str">
        <f t="shared" si="351"/>
        <v/>
      </c>
      <c r="CH106" s="20" t="str">
        <f t="shared" si="507"/>
        <v/>
      </c>
      <c r="CI106" s="20" t="str">
        <f t="shared" si="508"/>
        <v/>
      </c>
      <c r="CJ106" s="20" t="str">
        <f t="shared" si="509"/>
        <v/>
      </c>
      <c r="CK106" s="20" t="str">
        <f t="shared" si="491"/>
        <v/>
      </c>
      <c r="CL106" s="20" t="str">
        <f t="shared" si="492"/>
        <v/>
      </c>
      <c r="CM106" s="20" t="str">
        <f t="shared" si="493"/>
        <v/>
      </c>
      <c r="CN106" s="20" t="str">
        <f t="shared" si="494"/>
        <v/>
      </c>
      <c r="CO106" s="20" t="str">
        <f t="shared" si="495"/>
        <v/>
      </c>
      <c r="CP106" s="20" t="str">
        <f t="shared" si="496"/>
        <v/>
      </c>
      <c r="CQ106" s="20" t="str">
        <f t="shared" si="497"/>
        <v/>
      </c>
      <c r="CR106" s="20" t="str">
        <f t="shared" si="498"/>
        <v/>
      </c>
      <c r="CS106" s="20" t="str">
        <f t="shared" si="499"/>
        <v/>
      </c>
      <c r="CT106" s="20" t="str">
        <f t="shared" si="500"/>
        <v/>
      </c>
      <c r="CU106" s="20" t="str">
        <f t="shared" si="501"/>
        <v/>
      </c>
      <c r="CV106" s="20" t="str">
        <f t="shared" si="502"/>
        <v/>
      </c>
      <c r="CW106" s="20" t="str">
        <f t="shared" si="503"/>
        <v/>
      </c>
      <c r="CX106" s="20" t="str">
        <f t="shared" si="504"/>
        <v/>
      </c>
      <c r="CY106" s="20" t="str">
        <f t="shared" si="505"/>
        <v/>
      </c>
      <c r="CZ106" s="20" t="str">
        <f t="shared" si="505"/>
        <v/>
      </c>
      <c r="AXC106" s="20" t="str">
        <f>IF('لصق اكسل الفورمز'!A101="","",'لصق اكسل الفورمز'!A101)</f>
        <v/>
      </c>
      <c r="AXD106" s="20" t="str">
        <f>IF('لصق اكسل الفورمز'!B101="","",'لصق اكسل الفورمز'!B101)</f>
        <v/>
      </c>
      <c r="AXE106" s="20" t="str">
        <f>IF('لصق اكسل الفورمز'!C101="","",'لصق اكسل الفورمز'!C101)</f>
        <v/>
      </c>
      <c r="AXF106" s="20" t="str">
        <f>IF('لصق اكسل الفورمز'!D101="","",'لصق اكسل الفورمز'!D101)</f>
        <v/>
      </c>
      <c r="AXG106" s="20" t="str">
        <f>IF('لصق اكسل الفورمز'!E101="","",'لصق اكسل الفورمز'!E101)</f>
        <v/>
      </c>
      <c r="AXH106" s="20" t="str">
        <f>IF('لصق اكسل الفورمز'!F101="","",'لصق اكسل الفورمز'!F101)</f>
        <v/>
      </c>
      <c r="AXI106" s="20" t="str">
        <f>IF('لصق اكسل الفورمز'!G101="","",'لصق اكسل الفورمز'!G101)</f>
        <v/>
      </c>
      <c r="AXJ106" s="20" t="str">
        <f>IF('لصق اكسل الفورمز'!H101="","",'لصق اكسل الفورمز'!H101)</f>
        <v/>
      </c>
      <c r="AXK106" s="20" t="str">
        <f>IF('لصق اكسل الفورمز'!I101="","",'لصق اكسل الفورمز'!I101)</f>
        <v/>
      </c>
      <c r="AXL106" s="20" t="str">
        <f>IF('لصق اكسل الفورمز'!J101="","",'لصق اكسل الفورمز'!J101)</f>
        <v/>
      </c>
      <c r="AXM106" s="20" t="str">
        <f>IF('لصق اكسل الفورمز'!K101="","",'لصق اكسل الفورمز'!K101)</f>
        <v/>
      </c>
      <c r="AXN106" s="20" t="str">
        <f>IF('لصق اكسل الفورمز'!L101="","",'لصق اكسل الفورمز'!L101)</f>
        <v/>
      </c>
      <c r="AXO106" s="20" t="str">
        <f>IF('لصق اكسل الفورمز'!M101="","",'لصق اكسل الفورمز'!M101)</f>
        <v/>
      </c>
      <c r="AXP106" s="20" t="str">
        <f>IF('لصق اكسل الفورمز'!N101="","",'لصق اكسل الفورمز'!N101)</f>
        <v/>
      </c>
      <c r="AXQ106" s="20" t="str">
        <f>IF('لصق اكسل الفورمز'!O101="","",'لصق اكسل الفورمز'!O101)</f>
        <v/>
      </c>
      <c r="AXR106" s="20" t="str">
        <f>IF('لصق اكسل الفورمز'!P101="","",'لصق اكسل الفورمز'!P101)</f>
        <v/>
      </c>
      <c r="AXS106" s="20" t="str">
        <f>IF('لصق اكسل الفورمز'!Q101="","",'لصق اكسل الفورمز'!Q101)</f>
        <v/>
      </c>
      <c r="AXT106" s="20" t="str">
        <f>IF('لصق اكسل الفورمز'!R101="","",'لصق اكسل الفورمز'!R101)</f>
        <v/>
      </c>
      <c r="AXU106" s="20" t="str">
        <f>IF('لصق اكسل الفورمز'!S101="","",'لصق اكسل الفورمز'!S101)</f>
        <v/>
      </c>
      <c r="AXV106" s="20" t="str">
        <f>IF('لصق اكسل الفورمز'!T101="","",'لصق اكسل الفورمز'!T101)</f>
        <v/>
      </c>
      <c r="AXW106" s="20" t="str">
        <f>IF('لصق اكسل الفورمز'!U101="","",'لصق اكسل الفورمز'!U101)</f>
        <v/>
      </c>
      <c r="AXX106" s="20" t="str">
        <f>IF('لصق اكسل الفورمز'!V101="","",'لصق اكسل الفورمز'!V101)</f>
        <v/>
      </c>
      <c r="AXY106" s="20" t="str">
        <f>IF('لصق اكسل الفورمز'!W101="","",'لصق اكسل الفورمز'!W101)</f>
        <v/>
      </c>
      <c r="AXZ106" s="20" t="str">
        <f>IF('لصق اكسل الفورمز'!X101="","",'لصق اكسل الفورمز'!X101)</f>
        <v/>
      </c>
      <c r="AYA106" s="20" t="str">
        <f>IF('لصق اكسل الفورمز'!Y101="","",'لصق اكسل الفورمز'!Y101)</f>
        <v/>
      </c>
      <c r="AYB106" s="20" t="str">
        <f>IF('لصق اكسل الفورمز'!Z101="","",'لصق اكسل الفورمز'!Z101)</f>
        <v/>
      </c>
      <c r="AYC106" s="20" t="str">
        <f>IF('لصق اكسل الفورمز'!AA101="","",'لصق اكسل الفورمز'!AA101)</f>
        <v/>
      </c>
      <c r="AYD106" s="20" t="str">
        <f>IF('لصق اكسل الفورمز'!AB101="","",'لصق اكسل الفورمز'!AB101)</f>
        <v/>
      </c>
      <c r="AYE106" s="20" t="str">
        <f>IF('لصق اكسل الفورمز'!AC101="","",'لصق اكسل الفورمز'!AC101)</f>
        <v/>
      </c>
      <c r="AYF106" s="20" t="str">
        <f>IF('لصق اكسل الفورمز'!AD101="","",'لصق اكسل الفورمز'!AD101)</f>
        <v/>
      </c>
      <c r="AYG106" s="20" t="str">
        <f>IF('لصق اكسل الفورمز'!AE101="","",'لصق اكسل الفورمز'!AE101)</f>
        <v/>
      </c>
      <c r="AYH106" s="20" t="str">
        <f>IF('لصق اكسل الفورمز'!AF101="","",'لصق اكسل الفورمز'!AF101)</f>
        <v/>
      </c>
      <c r="AYI106" s="20" t="str">
        <f>IF('لصق اكسل الفورمز'!AG101="","",'لصق اكسل الفورمز'!AG101)</f>
        <v/>
      </c>
      <c r="AYJ106" s="20" t="str">
        <f>IF('لصق اكسل الفورمز'!AH101="","",'لصق اكسل الفورمز'!AH101)</f>
        <v/>
      </c>
      <c r="AYK106" s="20" t="str">
        <f>IF('لصق اكسل الفورمز'!AI101="","",'لصق اكسل الفورمز'!AI101)</f>
        <v/>
      </c>
      <c r="AYL106" s="20" t="str">
        <f>IF('لصق اكسل الفورمز'!AJ101="","",'لصق اكسل الفورمز'!AJ101)</f>
        <v/>
      </c>
      <c r="AYM106" s="20" t="str">
        <f>IF('لصق اكسل الفورمز'!AK101="","",'لصق اكسل الفورمز'!AK101)</f>
        <v/>
      </c>
      <c r="AYN106" s="20" t="str">
        <f>IF('لصق اكسل الفورمز'!AL101="","",'لصق اكسل الفورمز'!AL101)</f>
        <v/>
      </c>
      <c r="AYO106" s="20" t="str">
        <f>IF('لصق اكسل الفورمز'!AM101="","",'لصق اكسل الفورمز'!AM101)</f>
        <v/>
      </c>
      <c r="AYP106" s="20" t="str">
        <f>IF('لصق اكسل الفورمز'!AN101="","",'لصق اكسل الفورمز'!AN101)</f>
        <v/>
      </c>
      <c r="AYQ106" s="20" t="str">
        <f>IF('لصق اكسل الفورمز'!AO101="","",'لصق اكسل الفورمز'!AO101)</f>
        <v/>
      </c>
      <c r="AYR106" s="20" t="str">
        <f>IF('لصق اكسل الفورمز'!AP101="","",'لصق اكسل الفورمز'!AP101)</f>
        <v/>
      </c>
      <c r="AYS106" s="20" t="str">
        <f>IF('لصق اكسل الفورمز'!AQ101="","",'لصق اكسل الفورمز'!AQ101)</f>
        <v/>
      </c>
      <c r="AYT106" s="20" t="str">
        <f>IF('لصق اكسل الفورمز'!AR101="","",'لصق اكسل الفورمز'!AR101)</f>
        <v/>
      </c>
      <c r="AYU106" s="20" t="str">
        <f>IF('لصق اكسل الفورمز'!AS101="","",'لصق اكسل الفورمز'!AS101)</f>
        <v/>
      </c>
      <c r="AYV106" s="20" t="str">
        <f>IF('لصق اكسل الفورمز'!AT101="","",'لصق اكسل الفورمز'!AT101)</f>
        <v/>
      </c>
      <c r="AYW106" s="20" t="str">
        <f>IF('لصق اكسل الفورمز'!AU101="","",'لصق اكسل الفورمز'!AU101)</f>
        <v/>
      </c>
      <c r="AYX106" s="20" t="str">
        <f>IF('لصق اكسل الفورمز'!AV101="","",'لصق اكسل الفورمز'!AV101)</f>
        <v/>
      </c>
      <c r="AYY106" s="20" t="str">
        <f>IF('لصق اكسل الفورمز'!AW101="","",'لصق اكسل الفورمز'!AW101)</f>
        <v/>
      </c>
      <c r="AYZ106" s="20" t="str">
        <f>IF('لصق اكسل الفورمز'!AX101="","",'لصق اكسل الفورمز'!AX101)</f>
        <v/>
      </c>
      <c r="AZA106" s="20" t="str">
        <f>IF('لصق اكسل الفورمز'!AY101="","",'لصق اكسل الفورمز'!AY101)</f>
        <v/>
      </c>
      <c r="AZB106" s="20" t="str">
        <f>IF('لصق اكسل الفورمز'!AZ101="","",'لصق اكسل الفورمز'!AZ101)</f>
        <v/>
      </c>
      <c r="AZC106" s="20" t="str">
        <f>IF('لصق اكسل الفورمز'!BA101="","",'لصق اكسل الفورمز'!BA101)</f>
        <v/>
      </c>
      <c r="AZD106" s="20" t="str">
        <f>IF('لصق اكسل الفورمز'!BB101="","",'لصق اكسل الفورمز'!BB101)</f>
        <v/>
      </c>
      <c r="AZE106" s="20" t="str">
        <f>IF('لصق اكسل الفورمز'!BC101="","",'لصق اكسل الفورمز'!BC101)</f>
        <v/>
      </c>
      <c r="AZF106" s="20" t="str">
        <f>IF('لصق اكسل الفورمز'!BD101="","",'لصق اكسل الفورمز'!BD101)</f>
        <v/>
      </c>
      <c r="AZG106" s="20" t="str">
        <f>IF('لصق اكسل الفورمز'!BE101="","",'لصق اكسل الفورمز'!BE101)</f>
        <v/>
      </c>
      <c r="AZH106" s="20" t="str">
        <f>IF('لصق اكسل الفورمز'!BF101="","",'لصق اكسل الفورمز'!BF101)</f>
        <v/>
      </c>
      <c r="AZI106" s="20" t="str">
        <f>IF('لصق اكسل الفورمز'!BG101="","",'لصق اكسل الفورمز'!BG101)</f>
        <v/>
      </c>
      <c r="AZJ106" s="20" t="str">
        <f>IF('لصق اكسل الفورمز'!BH101="","",'لصق اكسل الفورمز'!BH101)</f>
        <v/>
      </c>
      <c r="AZK106" s="20" t="str">
        <f>IF('لصق اكسل الفورمز'!BI101="","",'لصق اكسل الفورمز'!BI101)</f>
        <v/>
      </c>
      <c r="AZL106" s="20" t="str">
        <f>IF('لصق اكسل الفورمز'!BJ101="","",'لصق اكسل الفورمز'!BJ101)</f>
        <v/>
      </c>
      <c r="AZM106" s="20" t="str">
        <f>IF('لصق اكسل الفورمز'!BK101="","",'لصق اكسل الفورمز'!BK101)</f>
        <v/>
      </c>
      <c r="AZN106" s="20" t="str">
        <f>IF('لصق اكسل الفورمز'!BL101="","",'لصق اكسل الفورمز'!BL101)</f>
        <v/>
      </c>
      <c r="AZO106" s="20" t="str">
        <f>IF('لصق اكسل الفورمز'!BM101="","",'لصق اكسل الفورمز'!BM101)</f>
        <v/>
      </c>
      <c r="AZP106" s="20" t="str">
        <f>IF('لصق اكسل الفورمز'!BN101="","",'لصق اكسل الفورمز'!BN101)</f>
        <v/>
      </c>
      <c r="AZQ106" s="20" t="str">
        <f>IF('لصق اكسل الفورمز'!BO101="","",'لصق اكسل الفورمز'!BO101)</f>
        <v/>
      </c>
      <c r="AZR106" s="20" t="str">
        <f>IF('لصق اكسل الفورمز'!BP101="","",'لصق اكسل الفورمز'!BP101)</f>
        <v/>
      </c>
      <c r="AZS106" s="20" t="str">
        <f>IF('لصق اكسل الفورمز'!BQ101="","",'لصق اكسل الفورمز'!BQ101)</f>
        <v/>
      </c>
      <c r="AZT106" s="20" t="str">
        <f>IF('لصق اكسل الفورمز'!BR101="","",'لصق اكسل الفورمز'!BR101)</f>
        <v/>
      </c>
      <c r="AZU106" s="20" t="str">
        <f>IF('لصق اكسل الفورمز'!BS101="","",'لصق اكسل الفورمز'!BS101)</f>
        <v/>
      </c>
      <c r="AZV106" s="20" t="str">
        <f>IF('لصق اكسل الفورمز'!BT101="","",'لصق اكسل الفورمز'!BT101)</f>
        <v/>
      </c>
      <c r="AZW106" s="20" t="str">
        <f>IF('لصق اكسل الفورمز'!BU101="","",'لصق اكسل الفورمز'!BU101)</f>
        <v/>
      </c>
      <c r="AZX106" s="20" t="str">
        <f>IF('لصق اكسل الفورمز'!BV101="","",'لصق اكسل الفورمز'!BV101)</f>
        <v/>
      </c>
      <c r="AZY106" s="20" t="str">
        <f>IF('لصق اكسل الفورمز'!BW101="","",'لصق اكسل الفورمز'!BW101)</f>
        <v/>
      </c>
      <c r="AZZ106" s="20" t="str">
        <f>IF('لصق اكسل الفورمز'!BX101="","",'لصق اكسل الفورمز'!BX101)</f>
        <v/>
      </c>
      <c r="BAA106" s="20" t="str">
        <f>IF('لصق اكسل الفورمز'!BY101="","",'لصق اكسل الفورمز'!BY101)</f>
        <v/>
      </c>
      <c r="BAB106" s="20" t="str">
        <f>IF('لصق اكسل الفورمز'!BZ101="","",'لصق اكسل الفورمز'!BZ101)</f>
        <v/>
      </c>
      <c r="BAC106" s="20" t="str">
        <f>IF('لصق اكسل الفورمز'!CA101="","",'لصق اكسل الفورمز'!CA101)</f>
        <v/>
      </c>
      <c r="BAD106" s="20" t="str">
        <f>IF('لصق اكسل الفورمز'!CB101="","",'لصق اكسل الفورمز'!CB101)</f>
        <v/>
      </c>
      <c r="BAE106" s="20" t="str">
        <f>IF('لصق اكسل الفورمز'!CC101="","",'لصق اكسل الفورمز'!CC101)</f>
        <v/>
      </c>
      <c r="BAF106" s="20" t="str">
        <f>IF('لصق اكسل الفورمز'!CD101="","",'لصق اكسل الفورمز'!CD101)</f>
        <v/>
      </c>
      <c r="BAG106" s="20" t="str">
        <f>IF('لصق اكسل الفورمز'!CE101="","",'لصق اكسل الفورمز'!CE101)</f>
        <v/>
      </c>
      <c r="BAH106" s="20" t="str">
        <f>IF('لصق اكسل الفورمز'!CF101="","",'لصق اكسل الفورمز'!CF101)</f>
        <v/>
      </c>
      <c r="BAI106" s="20" t="str">
        <f>IF('لصق اكسل الفورمز'!CG101="","",'لصق اكسل الفورمز'!CG101)</f>
        <v/>
      </c>
      <c r="BAJ106" s="20" t="str">
        <f>IF('لصق اكسل الفورمز'!CH101="","",'لصق اكسل الفورمز'!CH101)</f>
        <v/>
      </c>
      <c r="BAK106" s="20" t="str">
        <f>IF('لصق اكسل الفورمز'!CI101="","",'لصق اكسل الفورمز'!CI101)</f>
        <v/>
      </c>
      <c r="BAL106" s="20" t="str">
        <f>IF('لصق اكسل الفورمز'!CJ101="","",'لصق اكسل الفورمز'!CJ101)</f>
        <v/>
      </c>
      <c r="BAM106" s="20" t="str">
        <f>IF('لصق اكسل الفورمز'!CK101="","",'لصق اكسل الفورمز'!CK101)</f>
        <v/>
      </c>
      <c r="BAN106" s="20" t="str">
        <f>IF('لصق اكسل الفورمز'!CL101="","",'لصق اكسل الفورمز'!CL101)</f>
        <v/>
      </c>
      <c r="BAO106" s="20" t="str">
        <f>IF('لصق اكسل الفورمز'!CM101="","",'لصق اكسل الفورمز'!CM101)</f>
        <v/>
      </c>
      <c r="BAP106" s="20" t="str">
        <f>IF('لصق اكسل الفورمز'!CN101="","",'لصق اكسل الفورمز'!CN101)</f>
        <v/>
      </c>
      <c r="BAQ106" s="20" t="str">
        <f>IF('لصق اكسل الفورمز'!CO101="","",'لصق اكسل الفورمز'!CO101)</f>
        <v/>
      </c>
      <c r="BAR106" s="20" t="str">
        <f>IF('لصق اكسل الفورمز'!CP101="","",'لصق اكسل الفورمز'!CP101)</f>
        <v/>
      </c>
      <c r="BAS106" s="20" t="str">
        <f>IF('لصق اكسل الفورمز'!CQ101="","",'لصق اكسل الفورمز'!CQ101)</f>
        <v/>
      </c>
      <c r="BAT106" s="20" t="str">
        <f>IF('لصق اكسل الفورمز'!CR101="","",'لصق اكسل الفورمز'!CR101)</f>
        <v/>
      </c>
      <c r="BAU106" s="20" t="str">
        <f>IF('لصق اكسل الفورمز'!CS101="","",'لصق اكسل الفورمز'!CS101)</f>
        <v/>
      </c>
      <c r="BAV106" s="20" t="str">
        <f>IF('لصق اكسل الفورمز'!CT101="","",'لصق اكسل الفورمز'!CT101)</f>
        <v/>
      </c>
      <c r="BAW106" s="20" t="str">
        <f>IF('لصق اكسل الفورمز'!CU101="","",'لصق اكسل الفورمز'!CU101)</f>
        <v/>
      </c>
      <c r="BAX106" s="20" t="str">
        <f>IF('لصق اكسل الفورمز'!CV101="","",'لصق اكسل الفورمز'!CV101)</f>
        <v/>
      </c>
      <c r="BAY106" s="20" t="str">
        <f>IF('لصق اكسل الفورمز'!CW101="","",'لصق اكسل الفورمز'!CW101)</f>
        <v/>
      </c>
      <c r="BAZ106" s="20" t="str">
        <f>IF('لصق اكسل الفورمز'!CX101="","",'لصق اكسل الفورمز'!CX101)</f>
        <v/>
      </c>
      <c r="BBA106" s="20" t="str">
        <f>IF('لصق اكسل الفورمز'!CY101="","",'لصق اكسل الفورمز'!CY101)</f>
        <v/>
      </c>
      <c r="BBB106" s="20" t="str">
        <f>IF('لصق اكسل الفورمز'!CZ101="","",'لصق اكسل الفورمز'!CZ101)</f>
        <v/>
      </c>
      <c r="BBC106" s="20" t="str">
        <f>IF('لصق اكسل الفورمز'!DA101="","",'لصق اكسل الفورمز'!DA101)</f>
        <v/>
      </c>
      <c r="BBD106" s="20" t="str">
        <f>IF('لصق اكسل الفورمز'!DB101="","",'لصق اكسل الفورمز'!DB101)</f>
        <v/>
      </c>
      <c r="BBE106" s="20" t="str">
        <f>IF('لصق اكسل الفورمز'!DC101="","",'لصق اكسل الفورمز'!DC101)</f>
        <v/>
      </c>
      <c r="BBF106" s="20" t="str">
        <f>IF('لصق اكسل الفورمز'!DD101="","",'لصق اكسل الفورمز'!DD101)</f>
        <v/>
      </c>
      <c r="BBG106" s="20" t="str">
        <f>IF('لصق اكسل الفورمز'!DE101="","",'لصق اكسل الفورمز'!DE101)</f>
        <v/>
      </c>
      <c r="BBH106" s="20" t="str">
        <f>IF('لصق اكسل الفورمز'!DF101="","",'لصق اكسل الفورمز'!DF101)</f>
        <v/>
      </c>
      <c r="BBI106" s="20" t="str">
        <f>IF('لصق اكسل الفورمز'!DG101="","",'لصق اكسل الفورمز'!DG101)</f>
        <v/>
      </c>
      <c r="BBJ106" s="20" t="str">
        <f>IF('لصق اكسل الفورمز'!DH101="","",'لصق اكسل الفورمز'!DH101)</f>
        <v/>
      </c>
      <c r="BBK106" s="20" t="str">
        <f>IF('لصق اكسل الفورمز'!DI101="","",'لصق اكسل الفورمز'!DI101)</f>
        <v/>
      </c>
      <c r="BBL106" s="20" t="str">
        <f>IF('لصق اكسل الفورمز'!DJ101="","",'لصق اكسل الفورمز'!DJ101)</f>
        <v/>
      </c>
      <c r="BBM106" s="20" t="str">
        <f>IF('لصق اكسل الفورمز'!DK101="","",'لصق اكسل الفورمز'!DK101)</f>
        <v/>
      </c>
      <c r="BBN106" s="20" t="str">
        <f>IF('لصق اكسل الفورمز'!DL101="","",'لصق اكسل الفورمز'!DL101)</f>
        <v/>
      </c>
      <c r="BBO106" s="20" t="str">
        <f>IF('لصق اكسل الفورمز'!DM101="","",'لصق اكسل الفورمز'!DM101)</f>
        <v/>
      </c>
      <c r="BCU106" s="20" t="str">
        <f t="shared" si="352"/>
        <v/>
      </c>
      <c r="BCV106" s="20" t="str">
        <f t="shared" si="353"/>
        <v/>
      </c>
      <c r="BCW106" s="20" t="str">
        <f t="shared" si="354"/>
        <v/>
      </c>
      <c r="BCX106" s="20" t="str">
        <f t="shared" si="355"/>
        <v/>
      </c>
      <c r="BCY106" s="20" t="str">
        <f t="shared" si="356"/>
        <v/>
      </c>
      <c r="BCZ106" s="20" t="str">
        <f t="shared" si="357"/>
        <v/>
      </c>
      <c r="BDA106" s="20" t="str">
        <f t="shared" si="358"/>
        <v/>
      </c>
      <c r="BDB106" s="20" t="str">
        <f t="shared" si="359"/>
        <v/>
      </c>
      <c r="BDC106" s="20" t="str">
        <f t="shared" si="360"/>
        <v/>
      </c>
      <c r="BDD106" s="20" t="str">
        <f t="shared" si="361"/>
        <v/>
      </c>
      <c r="BDE106" s="20" t="str">
        <f t="shared" si="362"/>
        <v/>
      </c>
      <c r="BDF106" s="20" t="str">
        <f t="shared" si="363"/>
        <v/>
      </c>
      <c r="BDG106" s="20" t="str">
        <f t="shared" si="364"/>
        <v/>
      </c>
      <c r="BDH106" s="20" t="str">
        <f t="shared" si="365"/>
        <v/>
      </c>
      <c r="BDI106" s="20" t="str">
        <f t="shared" si="366"/>
        <v/>
      </c>
      <c r="BDJ106" s="20" t="str">
        <f t="shared" si="367"/>
        <v/>
      </c>
      <c r="BDK106" s="20" t="str">
        <f t="shared" si="368"/>
        <v/>
      </c>
      <c r="BDL106" s="20" t="str">
        <f t="shared" si="369"/>
        <v/>
      </c>
      <c r="BDM106" s="20" t="str">
        <f t="shared" si="370"/>
        <v/>
      </c>
      <c r="BDN106" s="20" t="str">
        <f t="shared" si="371"/>
        <v/>
      </c>
      <c r="BDO106" s="20" t="str">
        <f t="shared" si="372"/>
        <v/>
      </c>
      <c r="BDP106" s="20" t="str">
        <f t="shared" si="373"/>
        <v/>
      </c>
      <c r="BDQ106" s="20" t="str">
        <f t="shared" si="374"/>
        <v/>
      </c>
      <c r="BDR106" s="20" t="str">
        <f t="shared" si="375"/>
        <v/>
      </c>
      <c r="BDS106" s="20" t="str">
        <f t="shared" si="376"/>
        <v/>
      </c>
      <c r="BDT106" s="20" t="str">
        <f t="shared" si="377"/>
        <v/>
      </c>
      <c r="BDU106" s="20" t="str">
        <f t="shared" si="378"/>
        <v/>
      </c>
      <c r="BDV106" s="20" t="str">
        <f t="shared" si="379"/>
        <v/>
      </c>
      <c r="BDW106" s="20" t="str">
        <f t="shared" si="380"/>
        <v/>
      </c>
      <c r="BDX106" s="20" t="str">
        <f t="shared" si="381"/>
        <v/>
      </c>
      <c r="BDY106" s="20" t="str">
        <f t="shared" si="382"/>
        <v/>
      </c>
      <c r="BDZ106" s="20" t="str">
        <f t="shared" si="383"/>
        <v/>
      </c>
      <c r="BEA106" s="20" t="str">
        <f t="shared" si="384"/>
        <v/>
      </c>
      <c r="BEB106" s="20" t="str">
        <f t="shared" si="385"/>
        <v/>
      </c>
      <c r="BEC106" s="20" t="str">
        <f t="shared" si="386"/>
        <v/>
      </c>
      <c r="BED106" s="20" t="str">
        <f t="shared" si="387"/>
        <v/>
      </c>
      <c r="BEE106" s="20" t="str">
        <f t="shared" si="388"/>
        <v/>
      </c>
      <c r="BEF106" s="20" t="str">
        <f t="shared" si="389"/>
        <v/>
      </c>
      <c r="BEG106" s="20" t="str">
        <f t="shared" si="390"/>
        <v/>
      </c>
      <c r="BEH106" s="20" t="str">
        <f t="shared" si="391"/>
        <v/>
      </c>
      <c r="BEI106" s="20" t="str">
        <f t="shared" si="392"/>
        <v/>
      </c>
      <c r="BEJ106" s="20" t="str">
        <f t="shared" si="393"/>
        <v/>
      </c>
      <c r="BEK106" s="20" t="str">
        <f t="shared" si="394"/>
        <v/>
      </c>
      <c r="BEL106" s="20" t="str">
        <f t="shared" si="395"/>
        <v/>
      </c>
      <c r="BEM106" s="20" t="str">
        <f t="shared" si="396"/>
        <v/>
      </c>
      <c r="BEN106" s="20" t="str">
        <f t="shared" si="397"/>
        <v/>
      </c>
      <c r="BEO106" s="20" t="str">
        <f t="shared" si="398"/>
        <v/>
      </c>
      <c r="BEP106" s="20" t="str">
        <f t="shared" si="399"/>
        <v/>
      </c>
      <c r="BEQ106" s="20" t="str">
        <f t="shared" si="400"/>
        <v/>
      </c>
      <c r="BER106" s="20" t="str">
        <f t="shared" si="401"/>
        <v/>
      </c>
      <c r="BES106" s="20" t="str">
        <f t="shared" si="402"/>
        <v/>
      </c>
      <c r="BET106" s="20" t="str">
        <f t="shared" si="403"/>
        <v/>
      </c>
      <c r="BEU106" s="20" t="str">
        <f t="shared" si="404"/>
        <v/>
      </c>
      <c r="BEV106" s="20" t="str">
        <f t="shared" si="405"/>
        <v/>
      </c>
      <c r="BEW106" s="20" t="str">
        <f t="shared" si="406"/>
        <v/>
      </c>
      <c r="BEX106" s="20" t="str">
        <f t="shared" si="407"/>
        <v/>
      </c>
      <c r="BEY106" s="20" t="str">
        <f t="shared" si="408"/>
        <v/>
      </c>
      <c r="BEZ106" s="20" t="str">
        <f t="shared" si="409"/>
        <v/>
      </c>
      <c r="BFA106" s="20" t="str">
        <f t="shared" si="410"/>
        <v/>
      </c>
      <c r="BFB106" s="20" t="str">
        <f t="shared" si="411"/>
        <v/>
      </c>
      <c r="BFC106" s="20" t="str">
        <f t="shared" si="412"/>
        <v/>
      </c>
      <c r="BFD106" s="20" t="str">
        <f t="shared" si="413"/>
        <v/>
      </c>
      <c r="BFE106" s="20" t="str">
        <f t="shared" si="414"/>
        <v/>
      </c>
      <c r="BFF106" s="20" t="str">
        <f t="shared" si="415"/>
        <v/>
      </c>
      <c r="BFG106" s="20" t="str">
        <f t="shared" si="416"/>
        <v/>
      </c>
      <c r="BFH106" s="20" t="str">
        <f t="shared" si="417"/>
        <v/>
      </c>
      <c r="BFI106" s="20" t="str">
        <f t="shared" si="418"/>
        <v/>
      </c>
      <c r="BFJ106" s="20" t="str">
        <f t="shared" si="419"/>
        <v/>
      </c>
      <c r="BFK106" s="20" t="str">
        <f t="shared" si="420"/>
        <v/>
      </c>
      <c r="BFL106" s="20" t="str">
        <f t="shared" si="421"/>
        <v/>
      </c>
      <c r="BFM106" s="20" t="str">
        <f t="shared" si="422"/>
        <v/>
      </c>
      <c r="BFN106" s="20" t="str">
        <f t="shared" si="423"/>
        <v/>
      </c>
      <c r="BFO106" s="20" t="str">
        <f t="shared" si="424"/>
        <v/>
      </c>
      <c r="BFP106" s="20" t="str">
        <f t="shared" si="425"/>
        <v/>
      </c>
      <c r="BFQ106" s="20" t="str">
        <f t="shared" si="426"/>
        <v/>
      </c>
      <c r="BFR106" s="20" t="str">
        <f t="shared" si="427"/>
        <v/>
      </c>
      <c r="BFS106" s="20" t="str">
        <f t="shared" si="428"/>
        <v/>
      </c>
      <c r="BFT106" s="20" t="str">
        <f t="shared" si="429"/>
        <v/>
      </c>
      <c r="BFU106" s="20" t="str">
        <f t="shared" si="430"/>
        <v/>
      </c>
      <c r="BFV106" s="20" t="str">
        <f t="shared" si="431"/>
        <v/>
      </c>
      <c r="BFW106" s="20" t="str">
        <f t="shared" si="432"/>
        <v/>
      </c>
      <c r="BFX106" s="20" t="str">
        <f t="shared" si="433"/>
        <v/>
      </c>
      <c r="BFY106" s="20" t="str">
        <f t="shared" si="434"/>
        <v/>
      </c>
      <c r="BFZ106" s="20" t="str">
        <f t="shared" si="435"/>
        <v/>
      </c>
      <c r="BGA106" s="20" t="str">
        <f t="shared" si="436"/>
        <v/>
      </c>
      <c r="BGB106" s="20" t="str">
        <f t="shared" si="437"/>
        <v/>
      </c>
      <c r="BGC106" s="20" t="str">
        <f t="shared" si="438"/>
        <v/>
      </c>
      <c r="BGD106" s="20" t="str">
        <f t="shared" si="439"/>
        <v/>
      </c>
      <c r="BGE106" s="20" t="str">
        <f t="shared" si="440"/>
        <v/>
      </c>
      <c r="BGF106" s="20" t="str">
        <f t="shared" si="441"/>
        <v/>
      </c>
      <c r="BGG106" s="20" t="str">
        <f t="shared" si="442"/>
        <v/>
      </c>
      <c r="BGH106" s="20" t="str">
        <f t="shared" si="443"/>
        <v/>
      </c>
      <c r="BGI106" s="20" t="str">
        <f t="shared" si="444"/>
        <v/>
      </c>
      <c r="BGJ106" s="20" t="str">
        <f t="shared" si="445"/>
        <v/>
      </c>
      <c r="BGK106" s="20" t="str">
        <f t="shared" si="446"/>
        <v/>
      </c>
      <c r="BGL106" s="20" t="str">
        <f t="shared" si="447"/>
        <v/>
      </c>
      <c r="BGM106" s="20" t="str">
        <f t="shared" si="448"/>
        <v/>
      </c>
      <c r="BGN106" s="20" t="str">
        <f t="shared" si="449"/>
        <v/>
      </c>
      <c r="BGO106" s="20" t="str">
        <f t="shared" si="450"/>
        <v/>
      </c>
      <c r="BGP106" s="20" t="str">
        <f t="shared" si="451"/>
        <v/>
      </c>
      <c r="BGQ106" s="20" t="str">
        <f t="shared" si="452"/>
        <v/>
      </c>
      <c r="BGR106" s="20" t="str">
        <f t="shared" si="453"/>
        <v/>
      </c>
      <c r="BGS106" s="20" t="str">
        <f t="shared" si="454"/>
        <v/>
      </c>
      <c r="BGT106" s="20" t="str">
        <f t="shared" si="455"/>
        <v/>
      </c>
      <c r="BGU106" s="20" t="str">
        <f t="shared" si="456"/>
        <v/>
      </c>
      <c r="BGV106" s="20" t="str">
        <f t="shared" si="457"/>
        <v/>
      </c>
      <c r="BGW106" s="20" t="str">
        <f t="shared" si="458"/>
        <v/>
      </c>
      <c r="BGX106" s="20" t="str">
        <f t="shared" si="459"/>
        <v/>
      </c>
      <c r="BGY106" s="20" t="str">
        <f t="shared" si="460"/>
        <v/>
      </c>
      <c r="BGZ106" s="20" t="str">
        <f t="shared" si="461"/>
        <v/>
      </c>
      <c r="BHA106" s="20" t="str">
        <f t="shared" si="462"/>
        <v/>
      </c>
      <c r="BHB106" s="20" t="str">
        <f t="shared" si="463"/>
        <v/>
      </c>
      <c r="BHC106" s="20" t="str">
        <f t="shared" si="464"/>
        <v/>
      </c>
      <c r="BHD106" s="20" t="str">
        <f t="shared" si="465"/>
        <v/>
      </c>
      <c r="BHE106" s="20" t="str">
        <f t="shared" si="466"/>
        <v/>
      </c>
      <c r="BHF106" s="20" t="str">
        <f t="shared" si="467"/>
        <v/>
      </c>
      <c r="BHG106" s="20" t="str">
        <f t="shared" si="468"/>
        <v/>
      </c>
      <c r="BHJ106" s="20" t="str">
        <f t="shared" si="469"/>
        <v/>
      </c>
      <c r="BHL106" s="20" t="str">
        <f t="shared" si="511"/>
        <v/>
      </c>
      <c r="BHM106" s="20" t="str">
        <f t="shared" si="511"/>
        <v/>
      </c>
      <c r="BHN106" s="20" t="str">
        <f t="shared" si="511"/>
        <v/>
      </c>
      <c r="BHO106" s="20" t="str">
        <f t="shared" si="511"/>
        <v/>
      </c>
      <c r="BHP106" s="20" t="str">
        <f t="shared" si="511"/>
        <v/>
      </c>
      <c r="BHQ106" s="20" t="str">
        <f t="shared" si="511"/>
        <v/>
      </c>
      <c r="BHR106" s="20" t="str">
        <f t="shared" si="511"/>
        <v/>
      </c>
      <c r="BHS106" s="20" t="str">
        <f t="shared" si="511"/>
        <v/>
      </c>
      <c r="BHT106" s="20" t="str">
        <f t="shared" si="511"/>
        <v/>
      </c>
      <c r="BHU106" s="20" t="str">
        <f t="shared" si="511"/>
        <v/>
      </c>
      <c r="BHV106" s="20" t="str">
        <f t="shared" si="511"/>
        <v/>
      </c>
      <c r="BHW106" s="20" t="str">
        <f t="shared" si="511"/>
        <v/>
      </c>
      <c r="BHX106" s="20" t="str">
        <f t="shared" si="511"/>
        <v/>
      </c>
      <c r="BHY106" s="20" t="str">
        <f t="shared" si="511"/>
        <v/>
      </c>
      <c r="BHZ106" s="20" t="str">
        <f t="shared" si="511"/>
        <v/>
      </c>
      <c r="BIA106" s="20" t="str">
        <f t="shared" si="511"/>
        <v/>
      </c>
      <c r="BIB106" s="20" t="str">
        <f t="shared" si="510"/>
        <v/>
      </c>
      <c r="BIC106" s="20" t="str">
        <f t="shared" si="510"/>
        <v/>
      </c>
      <c r="BID106" s="20" t="str">
        <f t="shared" si="510"/>
        <v/>
      </c>
      <c r="BIE106" s="20" t="str">
        <f t="shared" si="510"/>
        <v/>
      </c>
    </row>
    <row r="107" spans="1:104 1303:1591" ht="14.5">
      <c r="A107" s="523">
        <v>101</v>
      </c>
      <c r="B107" s="510" t="str">
        <f>IF('لصق اكسل الفورمز'!E102="","",'لصق اكسل الفورمز'!E102)</f>
        <v/>
      </c>
      <c r="C107" s="510" t="str">
        <f t="shared" si="316"/>
        <v/>
      </c>
      <c r="D107" s="510" t="str">
        <f t="shared" si="483"/>
        <v/>
      </c>
      <c r="E107" s="510" t="str">
        <f t="shared" si="484"/>
        <v/>
      </c>
      <c r="F107" s="510" t="str">
        <f t="shared" si="485"/>
        <v/>
      </c>
      <c r="G107" s="510" t="str">
        <f t="shared" si="486"/>
        <v/>
      </c>
      <c r="H107" s="510" t="str">
        <f t="shared" si="487"/>
        <v/>
      </c>
      <c r="I107" s="510" t="str">
        <f t="shared" si="488"/>
        <v/>
      </c>
      <c r="J107" s="510" t="str">
        <f t="shared" si="489"/>
        <v/>
      </c>
      <c r="K107" s="510" t="str">
        <f t="shared" si="490"/>
        <v/>
      </c>
      <c r="L107" s="510" t="str">
        <f t="shared" si="471"/>
        <v/>
      </c>
      <c r="M107" s="510" t="str">
        <f t="shared" si="472"/>
        <v/>
      </c>
      <c r="N107" s="510" t="str">
        <f t="shared" si="473"/>
        <v/>
      </c>
      <c r="O107" s="510" t="str">
        <f t="shared" si="474"/>
        <v/>
      </c>
      <c r="P107" s="510" t="str">
        <f t="shared" si="475"/>
        <v/>
      </c>
      <c r="Q107" s="510" t="str">
        <f t="shared" si="476"/>
        <v/>
      </c>
      <c r="R107" s="510" t="str">
        <f t="shared" si="477"/>
        <v/>
      </c>
      <c r="S107" s="510" t="str">
        <f t="shared" si="478"/>
        <v/>
      </c>
      <c r="T107" s="510" t="str">
        <f t="shared" si="479"/>
        <v/>
      </c>
      <c r="U107" s="510" t="str">
        <f t="shared" si="480"/>
        <v/>
      </c>
      <c r="V107" s="510" t="str">
        <f t="shared" si="481"/>
        <v/>
      </c>
      <c r="W107" s="527" t="str">
        <f t="shared" si="317"/>
        <v/>
      </c>
      <c r="X107" s="510" t="str">
        <f t="shared" si="318"/>
        <v/>
      </c>
      <c r="Y107" s="564" t="str">
        <f t="shared" si="319"/>
        <v/>
      </c>
      <c r="AL107" s="20">
        <f t="shared" si="320"/>
        <v>0</v>
      </c>
      <c r="AM107" s="20">
        <f t="shared" si="321"/>
        <v>0</v>
      </c>
      <c r="AO107" s="20" t="str">
        <f t="shared" si="322"/>
        <v/>
      </c>
      <c r="AQ107" s="20" t="str">
        <f t="shared" si="470"/>
        <v/>
      </c>
      <c r="AR107" s="20" t="str">
        <f t="shared" si="323"/>
        <v/>
      </c>
      <c r="AS107" s="20" t="str">
        <f t="shared" si="324"/>
        <v/>
      </c>
      <c r="AT107" s="20" t="str">
        <f t="shared" si="325"/>
        <v/>
      </c>
      <c r="AU107" s="20" t="str">
        <f t="shared" si="326"/>
        <v/>
      </c>
      <c r="AV107" s="20" t="str">
        <f t="shared" si="327"/>
        <v/>
      </c>
      <c r="AW107" s="20" t="str">
        <f t="shared" si="328"/>
        <v/>
      </c>
      <c r="AX107" s="20" t="str">
        <f t="shared" si="329"/>
        <v/>
      </c>
      <c r="AY107" s="20" t="str">
        <f t="shared" si="330"/>
        <v/>
      </c>
      <c r="AZ107" s="20" t="str">
        <f t="shared" si="331"/>
        <v/>
      </c>
      <c r="BA107" s="20" t="str">
        <f t="shared" si="332"/>
        <v/>
      </c>
      <c r="BB107" s="20" t="str">
        <f t="shared" si="333"/>
        <v/>
      </c>
      <c r="BC107" s="20" t="str">
        <f t="shared" si="334"/>
        <v/>
      </c>
      <c r="BD107" s="20" t="str">
        <f t="shared" si="335"/>
        <v/>
      </c>
      <c r="BE107" s="20" t="str">
        <f t="shared" si="336"/>
        <v/>
      </c>
      <c r="BF107" s="20" t="str">
        <f t="shared" si="337"/>
        <v/>
      </c>
      <c r="BG107" s="20" t="str">
        <f t="shared" si="338"/>
        <v/>
      </c>
      <c r="BH107" s="20" t="str">
        <f t="shared" si="339"/>
        <v/>
      </c>
      <c r="BI107" s="20" t="str">
        <f t="shared" si="340"/>
        <v/>
      </c>
      <c r="BJ107" s="20" t="str">
        <f t="shared" si="341"/>
        <v/>
      </c>
      <c r="BL107" s="38" t="e">
        <f t="shared" si="342"/>
        <v>#DIV/0!</v>
      </c>
      <c r="BM107" s="4">
        <f t="shared" si="343"/>
        <v>0</v>
      </c>
      <c r="BN107" s="4">
        <f t="shared" si="344"/>
        <v>0</v>
      </c>
      <c r="BO107" s="4">
        <f t="shared" si="345"/>
        <v>0</v>
      </c>
      <c r="BP107" s="173" t="str">
        <f t="shared" si="346"/>
        <v/>
      </c>
      <c r="BQ107" s="4">
        <f t="shared" si="347"/>
        <v>0</v>
      </c>
      <c r="BT107" s="268" t="str">
        <f t="shared" si="348"/>
        <v/>
      </c>
      <c r="BU107" s="268" t="str">
        <f t="shared" si="349"/>
        <v/>
      </c>
      <c r="BX107" s="20">
        <f t="shared" si="350"/>
        <v>1</v>
      </c>
      <c r="CG107" s="20" t="str">
        <f t="shared" si="351"/>
        <v/>
      </c>
      <c r="CH107" s="20" t="str">
        <f t="shared" si="507"/>
        <v/>
      </c>
      <c r="CI107" s="20" t="str">
        <f t="shared" si="508"/>
        <v/>
      </c>
      <c r="CJ107" s="20" t="str">
        <f t="shared" si="509"/>
        <v/>
      </c>
      <c r="CK107" s="20" t="str">
        <f t="shared" si="491"/>
        <v/>
      </c>
      <c r="CL107" s="20" t="str">
        <f t="shared" si="492"/>
        <v/>
      </c>
      <c r="CM107" s="20" t="str">
        <f t="shared" si="493"/>
        <v/>
      </c>
      <c r="CN107" s="20" t="str">
        <f t="shared" si="494"/>
        <v/>
      </c>
      <c r="CO107" s="20" t="str">
        <f t="shared" si="495"/>
        <v/>
      </c>
      <c r="CP107" s="20" t="str">
        <f t="shared" si="496"/>
        <v/>
      </c>
      <c r="CQ107" s="20" t="str">
        <f t="shared" si="497"/>
        <v/>
      </c>
      <c r="CR107" s="20" t="str">
        <f t="shared" si="498"/>
        <v/>
      </c>
      <c r="CS107" s="20" t="str">
        <f t="shared" si="499"/>
        <v/>
      </c>
      <c r="CT107" s="20" t="str">
        <f t="shared" si="500"/>
        <v/>
      </c>
      <c r="CU107" s="20" t="str">
        <f t="shared" si="501"/>
        <v/>
      </c>
      <c r="CV107" s="20" t="str">
        <f t="shared" si="502"/>
        <v/>
      </c>
      <c r="CW107" s="20" t="str">
        <f t="shared" si="503"/>
        <v/>
      </c>
      <c r="CX107" s="20" t="str">
        <f t="shared" si="504"/>
        <v/>
      </c>
      <c r="CY107" s="20" t="str">
        <f t="shared" si="505"/>
        <v/>
      </c>
      <c r="CZ107" s="20" t="str">
        <f t="shared" si="505"/>
        <v/>
      </c>
      <c r="AXC107" s="20" t="str">
        <f>IF('لصق اكسل الفورمز'!A102="","",'لصق اكسل الفورمز'!A102)</f>
        <v/>
      </c>
      <c r="AXD107" s="20" t="str">
        <f>IF('لصق اكسل الفورمز'!B102="","",'لصق اكسل الفورمز'!B102)</f>
        <v/>
      </c>
      <c r="AXE107" s="20" t="str">
        <f>IF('لصق اكسل الفورمز'!C102="","",'لصق اكسل الفورمز'!C102)</f>
        <v/>
      </c>
      <c r="AXF107" s="20" t="str">
        <f>IF('لصق اكسل الفورمز'!D102="","",'لصق اكسل الفورمز'!D102)</f>
        <v/>
      </c>
      <c r="AXG107" s="20" t="str">
        <f>IF('لصق اكسل الفورمز'!E102="","",'لصق اكسل الفورمز'!E102)</f>
        <v/>
      </c>
      <c r="AXH107" s="20" t="str">
        <f>IF('لصق اكسل الفورمز'!F102="","",'لصق اكسل الفورمز'!F102)</f>
        <v/>
      </c>
      <c r="AXI107" s="20" t="str">
        <f>IF('لصق اكسل الفورمز'!G102="","",'لصق اكسل الفورمز'!G102)</f>
        <v/>
      </c>
      <c r="AXJ107" s="20" t="str">
        <f>IF('لصق اكسل الفورمز'!H102="","",'لصق اكسل الفورمز'!H102)</f>
        <v/>
      </c>
      <c r="AXK107" s="20" t="str">
        <f>IF('لصق اكسل الفورمز'!I102="","",'لصق اكسل الفورمز'!I102)</f>
        <v/>
      </c>
      <c r="AXL107" s="20" t="str">
        <f>IF('لصق اكسل الفورمز'!J102="","",'لصق اكسل الفورمز'!J102)</f>
        <v/>
      </c>
      <c r="AXM107" s="20" t="str">
        <f>IF('لصق اكسل الفورمز'!K102="","",'لصق اكسل الفورمز'!K102)</f>
        <v/>
      </c>
      <c r="AXN107" s="20" t="str">
        <f>IF('لصق اكسل الفورمز'!L102="","",'لصق اكسل الفورمز'!L102)</f>
        <v/>
      </c>
      <c r="AXO107" s="20" t="str">
        <f>IF('لصق اكسل الفورمز'!M102="","",'لصق اكسل الفورمز'!M102)</f>
        <v/>
      </c>
      <c r="AXP107" s="20" t="str">
        <f>IF('لصق اكسل الفورمز'!N102="","",'لصق اكسل الفورمز'!N102)</f>
        <v/>
      </c>
      <c r="AXQ107" s="20" t="str">
        <f>IF('لصق اكسل الفورمز'!O102="","",'لصق اكسل الفورمز'!O102)</f>
        <v/>
      </c>
      <c r="AXR107" s="20" t="str">
        <f>IF('لصق اكسل الفورمز'!P102="","",'لصق اكسل الفورمز'!P102)</f>
        <v/>
      </c>
      <c r="AXS107" s="20" t="str">
        <f>IF('لصق اكسل الفورمز'!Q102="","",'لصق اكسل الفورمز'!Q102)</f>
        <v/>
      </c>
      <c r="AXT107" s="20" t="str">
        <f>IF('لصق اكسل الفورمز'!R102="","",'لصق اكسل الفورمز'!R102)</f>
        <v/>
      </c>
      <c r="AXU107" s="20" t="str">
        <f>IF('لصق اكسل الفورمز'!S102="","",'لصق اكسل الفورمز'!S102)</f>
        <v/>
      </c>
      <c r="AXV107" s="20" t="str">
        <f>IF('لصق اكسل الفورمز'!T102="","",'لصق اكسل الفورمز'!T102)</f>
        <v/>
      </c>
      <c r="AXW107" s="20" t="str">
        <f>IF('لصق اكسل الفورمز'!U102="","",'لصق اكسل الفورمز'!U102)</f>
        <v/>
      </c>
      <c r="AXX107" s="20" t="str">
        <f>IF('لصق اكسل الفورمز'!V102="","",'لصق اكسل الفورمز'!V102)</f>
        <v/>
      </c>
      <c r="AXY107" s="20" t="str">
        <f>IF('لصق اكسل الفورمز'!W102="","",'لصق اكسل الفورمز'!W102)</f>
        <v/>
      </c>
      <c r="AXZ107" s="20" t="str">
        <f>IF('لصق اكسل الفورمز'!X102="","",'لصق اكسل الفورمز'!X102)</f>
        <v/>
      </c>
      <c r="AYA107" s="20" t="str">
        <f>IF('لصق اكسل الفورمز'!Y102="","",'لصق اكسل الفورمز'!Y102)</f>
        <v/>
      </c>
      <c r="AYB107" s="20" t="str">
        <f>IF('لصق اكسل الفورمز'!Z102="","",'لصق اكسل الفورمز'!Z102)</f>
        <v/>
      </c>
      <c r="AYC107" s="20" t="str">
        <f>IF('لصق اكسل الفورمز'!AA102="","",'لصق اكسل الفورمز'!AA102)</f>
        <v/>
      </c>
      <c r="AYD107" s="20" t="str">
        <f>IF('لصق اكسل الفورمز'!AB102="","",'لصق اكسل الفورمز'!AB102)</f>
        <v/>
      </c>
      <c r="AYE107" s="20" t="str">
        <f>IF('لصق اكسل الفورمز'!AC102="","",'لصق اكسل الفورمز'!AC102)</f>
        <v/>
      </c>
      <c r="AYF107" s="20" t="str">
        <f>IF('لصق اكسل الفورمز'!AD102="","",'لصق اكسل الفورمز'!AD102)</f>
        <v/>
      </c>
      <c r="AYG107" s="20" t="str">
        <f>IF('لصق اكسل الفورمز'!AE102="","",'لصق اكسل الفورمز'!AE102)</f>
        <v/>
      </c>
      <c r="AYH107" s="20" t="str">
        <f>IF('لصق اكسل الفورمز'!AF102="","",'لصق اكسل الفورمز'!AF102)</f>
        <v/>
      </c>
      <c r="AYI107" s="20" t="str">
        <f>IF('لصق اكسل الفورمز'!AG102="","",'لصق اكسل الفورمز'!AG102)</f>
        <v/>
      </c>
      <c r="AYJ107" s="20" t="str">
        <f>IF('لصق اكسل الفورمز'!AH102="","",'لصق اكسل الفورمز'!AH102)</f>
        <v/>
      </c>
      <c r="AYK107" s="20" t="str">
        <f>IF('لصق اكسل الفورمز'!AI102="","",'لصق اكسل الفورمز'!AI102)</f>
        <v/>
      </c>
      <c r="AYL107" s="20" t="str">
        <f>IF('لصق اكسل الفورمز'!AJ102="","",'لصق اكسل الفورمز'!AJ102)</f>
        <v/>
      </c>
      <c r="AYM107" s="20" t="str">
        <f>IF('لصق اكسل الفورمز'!AK102="","",'لصق اكسل الفورمز'!AK102)</f>
        <v/>
      </c>
      <c r="AYN107" s="20" t="str">
        <f>IF('لصق اكسل الفورمز'!AL102="","",'لصق اكسل الفورمز'!AL102)</f>
        <v/>
      </c>
      <c r="AYO107" s="20" t="str">
        <f>IF('لصق اكسل الفورمز'!AM102="","",'لصق اكسل الفورمز'!AM102)</f>
        <v/>
      </c>
      <c r="AYP107" s="20" t="str">
        <f>IF('لصق اكسل الفورمز'!AN102="","",'لصق اكسل الفورمز'!AN102)</f>
        <v/>
      </c>
      <c r="AYQ107" s="20" t="str">
        <f>IF('لصق اكسل الفورمز'!AO102="","",'لصق اكسل الفورمز'!AO102)</f>
        <v/>
      </c>
      <c r="AYR107" s="20" t="str">
        <f>IF('لصق اكسل الفورمز'!AP102="","",'لصق اكسل الفورمز'!AP102)</f>
        <v/>
      </c>
      <c r="AYS107" s="20" t="str">
        <f>IF('لصق اكسل الفورمز'!AQ102="","",'لصق اكسل الفورمز'!AQ102)</f>
        <v/>
      </c>
      <c r="AYT107" s="20" t="str">
        <f>IF('لصق اكسل الفورمز'!AR102="","",'لصق اكسل الفورمز'!AR102)</f>
        <v/>
      </c>
      <c r="AYU107" s="20" t="str">
        <f>IF('لصق اكسل الفورمز'!AS102="","",'لصق اكسل الفورمز'!AS102)</f>
        <v/>
      </c>
      <c r="AYV107" s="20" t="str">
        <f>IF('لصق اكسل الفورمز'!AT102="","",'لصق اكسل الفورمز'!AT102)</f>
        <v/>
      </c>
      <c r="AYW107" s="20" t="str">
        <f>IF('لصق اكسل الفورمز'!AU102="","",'لصق اكسل الفورمز'!AU102)</f>
        <v/>
      </c>
      <c r="AYX107" s="20" t="str">
        <f>IF('لصق اكسل الفورمز'!AV102="","",'لصق اكسل الفورمز'!AV102)</f>
        <v/>
      </c>
      <c r="AYY107" s="20" t="str">
        <f>IF('لصق اكسل الفورمز'!AW102="","",'لصق اكسل الفورمز'!AW102)</f>
        <v/>
      </c>
      <c r="AYZ107" s="20" t="str">
        <f>IF('لصق اكسل الفورمز'!AX102="","",'لصق اكسل الفورمز'!AX102)</f>
        <v/>
      </c>
      <c r="AZA107" s="20" t="str">
        <f>IF('لصق اكسل الفورمز'!AY102="","",'لصق اكسل الفورمز'!AY102)</f>
        <v/>
      </c>
      <c r="AZB107" s="20" t="str">
        <f>IF('لصق اكسل الفورمز'!AZ102="","",'لصق اكسل الفورمز'!AZ102)</f>
        <v/>
      </c>
      <c r="AZC107" s="20" t="str">
        <f>IF('لصق اكسل الفورمز'!BA102="","",'لصق اكسل الفورمز'!BA102)</f>
        <v/>
      </c>
      <c r="AZD107" s="20" t="str">
        <f>IF('لصق اكسل الفورمز'!BB102="","",'لصق اكسل الفورمز'!BB102)</f>
        <v/>
      </c>
      <c r="AZE107" s="20" t="str">
        <f>IF('لصق اكسل الفورمز'!BC102="","",'لصق اكسل الفورمز'!BC102)</f>
        <v/>
      </c>
      <c r="AZF107" s="20" t="str">
        <f>IF('لصق اكسل الفورمز'!BD102="","",'لصق اكسل الفورمز'!BD102)</f>
        <v/>
      </c>
      <c r="AZG107" s="20" t="str">
        <f>IF('لصق اكسل الفورمز'!BE102="","",'لصق اكسل الفورمز'!BE102)</f>
        <v/>
      </c>
      <c r="AZH107" s="20" t="str">
        <f>IF('لصق اكسل الفورمز'!BF102="","",'لصق اكسل الفورمز'!BF102)</f>
        <v/>
      </c>
      <c r="AZI107" s="20" t="str">
        <f>IF('لصق اكسل الفورمز'!BG102="","",'لصق اكسل الفورمز'!BG102)</f>
        <v/>
      </c>
      <c r="AZJ107" s="20" t="str">
        <f>IF('لصق اكسل الفورمز'!BH102="","",'لصق اكسل الفورمز'!BH102)</f>
        <v/>
      </c>
      <c r="AZK107" s="20" t="str">
        <f>IF('لصق اكسل الفورمز'!BI102="","",'لصق اكسل الفورمز'!BI102)</f>
        <v/>
      </c>
      <c r="AZL107" s="20" t="str">
        <f>IF('لصق اكسل الفورمز'!BJ102="","",'لصق اكسل الفورمز'!BJ102)</f>
        <v/>
      </c>
      <c r="AZM107" s="20" t="str">
        <f>IF('لصق اكسل الفورمز'!BK102="","",'لصق اكسل الفورمز'!BK102)</f>
        <v/>
      </c>
      <c r="AZN107" s="20" t="str">
        <f>IF('لصق اكسل الفورمز'!BL102="","",'لصق اكسل الفورمز'!BL102)</f>
        <v/>
      </c>
      <c r="AZO107" s="20" t="str">
        <f>IF('لصق اكسل الفورمز'!BM102="","",'لصق اكسل الفورمز'!BM102)</f>
        <v/>
      </c>
      <c r="AZP107" s="20" t="str">
        <f>IF('لصق اكسل الفورمز'!BN102="","",'لصق اكسل الفورمز'!BN102)</f>
        <v/>
      </c>
      <c r="AZQ107" s="20" t="str">
        <f>IF('لصق اكسل الفورمز'!BO102="","",'لصق اكسل الفورمز'!BO102)</f>
        <v/>
      </c>
      <c r="AZR107" s="20" t="str">
        <f>IF('لصق اكسل الفورمز'!BP102="","",'لصق اكسل الفورمز'!BP102)</f>
        <v/>
      </c>
      <c r="AZS107" s="20" t="str">
        <f>IF('لصق اكسل الفورمز'!BQ102="","",'لصق اكسل الفورمز'!BQ102)</f>
        <v/>
      </c>
      <c r="AZT107" s="20" t="str">
        <f>IF('لصق اكسل الفورمز'!BR102="","",'لصق اكسل الفورمز'!BR102)</f>
        <v/>
      </c>
      <c r="AZU107" s="20" t="str">
        <f>IF('لصق اكسل الفورمز'!BS102="","",'لصق اكسل الفورمز'!BS102)</f>
        <v/>
      </c>
      <c r="AZV107" s="20" t="str">
        <f>IF('لصق اكسل الفورمز'!BT102="","",'لصق اكسل الفورمز'!BT102)</f>
        <v/>
      </c>
      <c r="AZW107" s="20" t="str">
        <f>IF('لصق اكسل الفورمز'!BU102="","",'لصق اكسل الفورمز'!BU102)</f>
        <v/>
      </c>
      <c r="AZX107" s="20" t="str">
        <f>IF('لصق اكسل الفورمز'!BV102="","",'لصق اكسل الفورمز'!BV102)</f>
        <v/>
      </c>
      <c r="AZY107" s="20" t="str">
        <f>IF('لصق اكسل الفورمز'!BW102="","",'لصق اكسل الفورمز'!BW102)</f>
        <v/>
      </c>
      <c r="AZZ107" s="20" t="str">
        <f>IF('لصق اكسل الفورمز'!BX102="","",'لصق اكسل الفورمز'!BX102)</f>
        <v/>
      </c>
      <c r="BAA107" s="20" t="str">
        <f>IF('لصق اكسل الفورمز'!BY102="","",'لصق اكسل الفورمز'!BY102)</f>
        <v/>
      </c>
      <c r="BAB107" s="20" t="str">
        <f>IF('لصق اكسل الفورمز'!BZ102="","",'لصق اكسل الفورمز'!BZ102)</f>
        <v/>
      </c>
      <c r="BAC107" s="20" t="str">
        <f>IF('لصق اكسل الفورمز'!CA102="","",'لصق اكسل الفورمز'!CA102)</f>
        <v/>
      </c>
      <c r="BAD107" s="20" t="str">
        <f>IF('لصق اكسل الفورمز'!CB102="","",'لصق اكسل الفورمز'!CB102)</f>
        <v/>
      </c>
      <c r="BAE107" s="20" t="str">
        <f>IF('لصق اكسل الفورمز'!CC102="","",'لصق اكسل الفورمز'!CC102)</f>
        <v/>
      </c>
      <c r="BAF107" s="20" t="str">
        <f>IF('لصق اكسل الفورمز'!CD102="","",'لصق اكسل الفورمز'!CD102)</f>
        <v/>
      </c>
      <c r="BAG107" s="20" t="str">
        <f>IF('لصق اكسل الفورمز'!CE102="","",'لصق اكسل الفورمز'!CE102)</f>
        <v/>
      </c>
      <c r="BAH107" s="20" t="str">
        <f>IF('لصق اكسل الفورمز'!CF102="","",'لصق اكسل الفورمز'!CF102)</f>
        <v/>
      </c>
      <c r="BAI107" s="20" t="str">
        <f>IF('لصق اكسل الفورمز'!CG102="","",'لصق اكسل الفورمز'!CG102)</f>
        <v/>
      </c>
      <c r="BAJ107" s="20" t="str">
        <f>IF('لصق اكسل الفورمز'!CH102="","",'لصق اكسل الفورمز'!CH102)</f>
        <v/>
      </c>
      <c r="BAK107" s="20" t="str">
        <f>IF('لصق اكسل الفورمز'!CI102="","",'لصق اكسل الفورمز'!CI102)</f>
        <v/>
      </c>
      <c r="BAL107" s="20" t="str">
        <f>IF('لصق اكسل الفورمز'!CJ102="","",'لصق اكسل الفورمز'!CJ102)</f>
        <v/>
      </c>
      <c r="BAM107" s="20" t="str">
        <f>IF('لصق اكسل الفورمز'!CK102="","",'لصق اكسل الفورمز'!CK102)</f>
        <v/>
      </c>
      <c r="BAN107" s="20" t="str">
        <f>IF('لصق اكسل الفورمز'!CL102="","",'لصق اكسل الفورمز'!CL102)</f>
        <v/>
      </c>
      <c r="BAO107" s="20" t="str">
        <f>IF('لصق اكسل الفورمز'!CM102="","",'لصق اكسل الفورمز'!CM102)</f>
        <v/>
      </c>
      <c r="BAP107" s="20" t="str">
        <f>IF('لصق اكسل الفورمز'!CN102="","",'لصق اكسل الفورمز'!CN102)</f>
        <v/>
      </c>
      <c r="BAQ107" s="20" t="str">
        <f>IF('لصق اكسل الفورمز'!CO102="","",'لصق اكسل الفورمز'!CO102)</f>
        <v/>
      </c>
      <c r="BAR107" s="20" t="str">
        <f>IF('لصق اكسل الفورمز'!CP102="","",'لصق اكسل الفورمز'!CP102)</f>
        <v/>
      </c>
      <c r="BAS107" s="20" t="str">
        <f>IF('لصق اكسل الفورمز'!CQ102="","",'لصق اكسل الفورمز'!CQ102)</f>
        <v/>
      </c>
      <c r="BAT107" s="20" t="str">
        <f>IF('لصق اكسل الفورمز'!CR102="","",'لصق اكسل الفورمز'!CR102)</f>
        <v/>
      </c>
      <c r="BAU107" s="20" t="str">
        <f>IF('لصق اكسل الفورمز'!CS102="","",'لصق اكسل الفورمز'!CS102)</f>
        <v/>
      </c>
      <c r="BAV107" s="20" t="str">
        <f>IF('لصق اكسل الفورمز'!CT102="","",'لصق اكسل الفورمز'!CT102)</f>
        <v/>
      </c>
      <c r="BAW107" s="20" t="str">
        <f>IF('لصق اكسل الفورمز'!CU102="","",'لصق اكسل الفورمز'!CU102)</f>
        <v/>
      </c>
      <c r="BAX107" s="20" t="str">
        <f>IF('لصق اكسل الفورمز'!CV102="","",'لصق اكسل الفورمز'!CV102)</f>
        <v/>
      </c>
      <c r="BAY107" s="20" t="str">
        <f>IF('لصق اكسل الفورمز'!CW102="","",'لصق اكسل الفورمز'!CW102)</f>
        <v/>
      </c>
      <c r="BAZ107" s="20" t="str">
        <f>IF('لصق اكسل الفورمز'!CX102="","",'لصق اكسل الفورمز'!CX102)</f>
        <v/>
      </c>
      <c r="BBA107" s="20" t="str">
        <f>IF('لصق اكسل الفورمز'!CY102="","",'لصق اكسل الفورمز'!CY102)</f>
        <v/>
      </c>
      <c r="BBB107" s="20" t="str">
        <f>IF('لصق اكسل الفورمز'!CZ102="","",'لصق اكسل الفورمز'!CZ102)</f>
        <v/>
      </c>
      <c r="BBC107" s="20" t="str">
        <f>IF('لصق اكسل الفورمز'!DA102="","",'لصق اكسل الفورمز'!DA102)</f>
        <v/>
      </c>
      <c r="BBD107" s="20" t="str">
        <f>IF('لصق اكسل الفورمز'!DB102="","",'لصق اكسل الفورمز'!DB102)</f>
        <v/>
      </c>
      <c r="BBE107" s="20" t="str">
        <f>IF('لصق اكسل الفورمز'!DC102="","",'لصق اكسل الفورمز'!DC102)</f>
        <v/>
      </c>
      <c r="BBF107" s="20" t="str">
        <f>IF('لصق اكسل الفورمز'!DD102="","",'لصق اكسل الفورمز'!DD102)</f>
        <v/>
      </c>
      <c r="BBG107" s="20" t="str">
        <f>IF('لصق اكسل الفورمز'!DE102="","",'لصق اكسل الفورمز'!DE102)</f>
        <v/>
      </c>
      <c r="BBH107" s="20" t="str">
        <f>IF('لصق اكسل الفورمز'!DF102="","",'لصق اكسل الفورمز'!DF102)</f>
        <v/>
      </c>
      <c r="BBI107" s="20" t="str">
        <f>IF('لصق اكسل الفورمز'!DG102="","",'لصق اكسل الفورمز'!DG102)</f>
        <v/>
      </c>
      <c r="BBJ107" s="20" t="str">
        <f>IF('لصق اكسل الفورمز'!DH102="","",'لصق اكسل الفورمز'!DH102)</f>
        <v/>
      </c>
      <c r="BBK107" s="20" t="str">
        <f>IF('لصق اكسل الفورمز'!DI102="","",'لصق اكسل الفورمز'!DI102)</f>
        <v/>
      </c>
      <c r="BBL107" s="20" t="str">
        <f>IF('لصق اكسل الفورمز'!DJ102="","",'لصق اكسل الفورمز'!DJ102)</f>
        <v/>
      </c>
      <c r="BBM107" s="20" t="str">
        <f>IF('لصق اكسل الفورمز'!DK102="","",'لصق اكسل الفورمز'!DK102)</f>
        <v/>
      </c>
      <c r="BBN107" s="20" t="str">
        <f>IF('لصق اكسل الفورمز'!DL102="","",'لصق اكسل الفورمز'!DL102)</f>
        <v/>
      </c>
      <c r="BBO107" s="20" t="str">
        <f>IF('لصق اكسل الفورمز'!DM102="","",'لصق اكسل الفورمز'!DM102)</f>
        <v/>
      </c>
      <c r="BCU107" s="20" t="str">
        <f t="shared" si="352"/>
        <v/>
      </c>
      <c r="BCV107" s="20" t="str">
        <f t="shared" si="353"/>
        <v/>
      </c>
      <c r="BCW107" s="20" t="str">
        <f t="shared" si="354"/>
        <v/>
      </c>
      <c r="BCX107" s="20" t="str">
        <f t="shared" si="355"/>
        <v/>
      </c>
      <c r="BCY107" s="20" t="str">
        <f t="shared" si="356"/>
        <v/>
      </c>
      <c r="BCZ107" s="20" t="str">
        <f t="shared" si="357"/>
        <v/>
      </c>
      <c r="BDA107" s="20" t="str">
        <f t="shared" si="358"/>
        <v/>
      </c>
      <c r="BDB107" s="20" t="str">
        <f t="shared" si="359"/>
        <v/>
      </c>
      <c r="BDC107" s="20" t="str">
        <f t="shared" si="360"/>
        <v/>
      </c>
      <c r="BDD107" s="20" t="str">
        <f t="shared" si="361"/>
        <v/>
      </c>
      <c r="BDE107" s="20" t="str">
        <f t="shared" si="362"/>
        <v/>
      </c>
      <c r="BDF107" s="20" t="str">
        <f t="shared" si="363"/>
        <v/>
      </c>
      <c r="BDG107" s="20" t="str">
        <f t="shared" si="364"/>
        <v/>
      </c>
      <c r="BDH107" s="20" t="str">
        <f t="shared" si="365"/>
        <v/>
      </c>
      <c r="BDI107" s="20" t="str">
        <f t="shared" si="366"/>
        <v/>
      </c>
      <c r="BDJ107" s="20" t="str">
        <f t="shared" si="367"/>
        <v/>
      </c>
      <c r="BDK107" s="20" t="str">
        <f t="shared" si="368"/>
        <v/>
      </c>
      <c r="BDL107" s="20" t="str">
        <f t="shared" si="369"/>
        <v/>
      </c>
      <c r="BDM107" s="20" t="str">
        <f t="shared" si="370"/>
        <v/>
      </c>
      <c r="BDN107" s="20" t="str">
        <f t="shared" si="371"/>
        <v/>
      </c>
      <c r="BDO107" s="20" t="str">
        <f t="shared" si="372"/>
        <v/>
      </c>
      <c r="BDP107" s="20" t="str">
        <f t="shared" si="373"/>
        <v/>
      </c>
      <c r="BDQ107" s="20" t="str">
        <f t="shared" si="374"/>
        <v/>
      </c>
      <c r="BDR107" s="20" t="str">
        <f t="shared" si="375"/>
        <v/>
      </c>
      <c r="BDS107" s="20" t="str">
        <f t="shared" si="376"/>
        <v/>
      </c>
      <c r="BDT107" s="20" t="str">
        <f t="shared" si="377"/>
        <v/>
      </c>
      <c r="BDU107" s="20" t="str">
        <f t="shared" si="378"/>
        <v/>
      </c>
      <c r="BDV107" s="20" t="str">
        <f t="shared" si="379"/>
        <v/>
      </c>
      <c r="BDW107" s="20" t="str">
        <f t="shared" si="380"/>
        <v/>
      </c>
      <c r="BDX107" s="20" t="str">
        <f t="shared" si="381"/>
        <v/>
      </c>
      <c r="BDY107" s="20" t="str">
        <f t="shared" si="382"/>
        <v/>
      </c>
      <c r="BDZ107" s="20" t="str">
        <f t="shared" si="383"/>
        <v/>
      </c>
      <c r="BEA107" s="20" t="str">
        <f t="shared" si="384"/>
        <v/>
      </c>
      <c r="BEB107" s="20" t="str">
        <f t="shared" si="385"/>
        <v/>
      </c>
      <c r="BEC107" s="20" t="str">
        <f t="shared" si="386"/>
        <v/>
      </c>
      <c r="BED107" s="20" t="str">
        <f t="shared" si="387"/>
        <v/>
      </c>
      <c r="BEE107" s="20" t="str">
        <f t="shared" si="388"/>
        <v/>
      </c>
      <c r="BEF107" s="20" t="str">
        <f t="shared" si="389"/>
        <v/>
      </c>
      <c r="BEG107" s="20" t="str">
        <f t="shared" si="390"/>
        <v/>
      </c>
      <c r="BEH107" s="20" t="str">
        <f t="shared" si="391"/>
        <v/>
      </c>
      <c r="BEI107" s="20" t="str">
        <f t="shared" si="392"/>
        <v/>
      </c>
      <c r="BEJ107" s="20" t="str">
        <f t="shared" si="393"/>
        <v/>
      </c>
      <c r="BEK107" s="20" t="str">
        <f t="shared" si="394"/>
        <v/>
      </c>
      <c r="BEL107" s="20" t="str">
        <f t="shared" si="395"/>
        <v/>
      </c>
      <c r="BEM107" s="20" t="str">
        <f t="shared" si="396"/>
        <v/>
      </c>
      <c r="BEN107" s="20" t="str">
        <f t="shared" si="397"/>
        <v/>
      </c>
      <c r="BEO107" s="20" t="str">
        <f t="shared" si="398"/>
        <v/>
      </c>
      <c r="BEP107" s="20" t="str">
        <f t="shared" si="399"/>
        <v/>
      </c>
      <c r="BEQ107" s="20" t="str">
        <f t="shared" si="400"/>
        <v/>
      </c>
      <c r="BER107" s="20" t="str">
        <f t="shared" si="401"/>
        <v/>
      </c>
      <c r="BES107" s="20" t="str">
        <f t="shared" si="402"/>
        <v/>
      </c>
      <c r="BET107" s="20" t="str">
        <f t="shared" si="403"/>
        <v/>
      </c>
      <c r="BEU107" s="20" t="str">
        <f t="shared" si="404"/>
        <v/>
      </c>
      <c r="BEV107" s="20" t="str">
        <f t="shared" si="405"/>
        <v/>
      </c>
      <c r="BEW107" s="20" t="str">
        <f t="shared" si="406"/>
        <v/>
      </c>
      <c r="BEX107" s="20" t="str">
        <f t="shared" si="407"/>
        <v/>
      </c>
      <c r="BEY107" s="20" t="str">
        <f t="shared" si="408"/>
        <v/>
      </c>
      <c r="BEZ107" s="20" t="str">
        <f t="shared" si="409"/>
        <v/>
      </c>
      <c r="BFA107" s="20" t="str">
        <f t="shared" si="410"/>
        <v/>
      </c>
      <c r="BFB107" s="20" t="str">
        <f t="shared" si="411"/>
        <v/>
      </c>
      <c r="BFC107" s="20" t="str">
        <f t="shared" si="412"/>
        <v/>
      </c>
      <c r="BFD107" s="20" t="str">
        <f t="shared" si="413"/>
        <v/>
      </c>
      <c r="BFE107" s="20" t="str">
        <f t="shared" si="414"/>
        <v/>
      </c>
      <c r="BFF107" s="20" t="str">
        <f t="shared" si="415"/>
        <v/>
      </c>
      <c r="BFG107" s="20" t="str">
        <f t="shared" si="416"/>
        <v/>
      </c>
      <c r="BFH107" s="20" t="str">
        <f t="shared" si="417"/>
        <v/>
      </c>
      <c r="BFI107" s="20" t="str">
        <f t="shared" si="418"/>
        <v/>
      </c>
      <c r="BFJ107" s="20" t="str">
        <f t="shared" si="419"/>
        <v/>
      </c>
      <c r="BFK107" s="20" t="str">
        <f t="shared" si="420"/>
        <v/>
      </c>
      <c r="BFL107" s="20" t="str">
        <f t="shared" si="421"/>
        <v/>
      </c>
      <c r="BFM107" s="20" t="str">
        <f t="shared" si="422"/>
        <v/>
      </c>
      <c r="BFN107" s="20" t="str">
        <f t="shared" si="423"/>
        <v/>
      </c>
      <c r="BFO107" s="20" t="str">
        <f t="shared" si="424"/>
        <v/>
      </c>
      <c r="BFP107" s="20" t="str">
        <f t="shared" si="425"/>
        <v/>
      </c>
      <c r="BFQ107" s="20" t="str">
        <f t="shared" si="426"/>
        <v/>
      </c>
      <c r="BFR107" s="20" t="str">
        <f t="shared" si="427"/>
        <v/>
      </c>
      <c r="BFS107" s="20" t="str">
        <f t="shared" si="428"/>
        <v/>
      </c>
      <c r="BFT107" s="20" t="str">
        <f t="shared" si="429"/>
        <v/>
      </c>
      <c r="BFU107" s="20" t="str">
        <f t="shared" si="430"/>
        <v/>
      </c>
      <c r="BFV107" s="20" t="str">
        <f t="shared" si="431"/>
        <v/>
      </c>
      <c r="BFW107" s="20" t="str">
        <f t="shared" si="432"/>
        <v/>
      </c>
      <c r="BFX107" s="20" t="str">
        <f t="shared" si="433"/>
        <v/>
      </c>
      <c r="BFY107" s="20" t="str">
        <f t="shared" si="434"/>
        <v/>
      </c>
      <c r="BFZ107" s="20" t="str">
        <f t="shared" si="435"/>
        <v/>
      </c>
      <c r="BGA107" s="20" t="str">
        <f t="shared" si="436"/>
        <v/>
      </c>
      <c r="BGB107" s="20" t="str">
        <f t="shared" si="437"/>
        <v/>
      </c>
      <c r="BGC107" s="20" t="str">
        <f t="shared" si="438"/>
        <v/>
      </c>
      <c r="BGD107" s="20" t="str">
        <f t="shared" si="439"/>
        <v/>
      </c>
      <c r="BGE107" s="20" t="str">
        <f t="shared" si="440"/>
        <v/>
      </c>
      <c r="BGF107" s="20" t="str">
        <f t="shared" si="441"/>
        <v/>
      </c>
      <c r="BGG107" s="20" t="str">
        <f t="shared" si="442"/>
        <v/>
      </c>
      <c r="BGH107" s="20" t="str">
        <f t="shared" si="443"/>
        <v/>
      </c>
      <c r="BGI107" s="20" t="str">
        <f t="shared" si="444"/>
        <v/>
      </c>
      <c r="BGJ107" s="20" t="str">
        <f t="shared" si="445"/>
        <v/>
      </c>
      <c r="BGK107" s="20" t="str">
        <f t="shared" si="446"/>
        <v/>
      </c>
      <c r="BGL107" s="20" t="str">
        <f t="shared" si="447"/>
        <v/>
      </c>
      <c r="BGM107" s="20" t="str">
        <f t="shared" si="448"/>
        <v/>
      </c>
      <c r="BGN107" s="20" t="str">
        <f t="shared" si="449"/>
        <v/>
      </c>
      <c r="BGO107" s="20" t="str">
        <f t="shared" si="450"/>
        <v/>
      </c>
      <c r="BGP107" s="20" t="str">
        <f t="shared" si="451"/>
        <v/>
      </c>
      <c r="BGQ107" s="20" t="str">
        <f t="shared" si="452"/>
        <v/>
      </c>
      <c r="BGR107" s="20" t="str">
        <f t="shared" si="453"/>
        <v/>
      </c>
      <c r="BGS107" s="20" t="str">
        <f t="shared" si="454"/>
        <v/>
      </c>
      <c r="BGT107" s="20" t="str">
        <f t="shared" si="455"/>
        <v/>
      </c>
      <c r="BGU107" s="20" t="str">
        <f t="shared" si="456"/>
        <v/>
      </c>
      <c r="BGV107" s="20" t="str">
        <f t="shared" si="457"/>
        <v/>
      </c>
      <c r="BGW107" s="20" t="str">
        <f t="shared" si="458"/>
        <v/>
      </c>
      <c r="BGX107" s="20" t="str">
        <f t="shared" si="459"/>
        <v/>
      </c>
      <c r="BGY107" s="20" t="str">
        <f t="shared" si="460"/>
        <v/>
      </c>
      <c r="BGZ107" s="20" t="str">
        <f t="shared" si="461"/>
        <v/>
      </c>
      <c r="BHA107" s="20" t="str">
        <f t="shared" si="462"/>
        <v/>
      </c>
      <c r="BHB107" s="20" t="str">
        <f t="shared" si="463"/>
        <v/>
      </c>
      <c r="BHC107" s="20" t="str">
        <f t="shared" si="464"/>
        <v/>
      </c>
      <c r="BHD107" s="20" t="str">
        <f t="shared" si="465"/>
        <v/>
      </c>
      <c r="BHE107" s="20" t="str">
        <f t="shared" si="466"/>
        <v/>
      </c>
      <c r="BHF107" s="20" t="str">
        <f t="shared" si="467"/>
        <v/>
      </c>
      <c r="BHG107" s="20" t="str">
        <f t="shared" si="468"/>
        <v/>
      </c>
      <c r="BHJ107" s="20" t="str">
        <f t="shared" si="469"/>
        <v/>
      </c>
      <c r="BHL107" s="20" t="str">
        <f t="shared" si="511"/>
        <v/>
      </c>
      <c r="BHM107" s="20" t="str">
        <f t="shared" si="511"/>
        <v/>
      </c>
      <c r="BHN107" s="20" t="str">
        <f t="shared" si="511"/>
        <v/>
      </c>
      <c r="BHO107" s="20" t="str">
        <f t="shared" si="511"/>
        <v/>
      </c>
      <c r="BHP107" s="20" t="str">
        <f t="shared" si="511"/>
        <v/>
      </c>
      <c r="BHQ107" s="20" t="str">
        <f t="shared" si="511"/>
        <v/>
      </c>
      <c r="BHR107" s="20" t="str">
        <f t="shared" si="511"/>
        <v/>
      </c>
      <c r="BHS107" s="20" t="str">
        <f t="shared" si="511"/>
        <v/>
      </c>
      <c r="BHT107" s="20" t="str">
        <f t="shared" si="511"/>
        <v/>
      </c>
      <c r="BHU107" s="20" t="str">
        <f t="shared" si="511"/>
        <v/>
      </c>
      <c r="BHV107" s="20" t="str">
        <f t="shared" si="511"/>
        <v/>
      </c>
      <c r="BHW107" s="20" t="str">
        <f t="shared" si="511"/>
        <v/>
      </c>
      <c r="BHX107" s="20" t="str">
        <f t="shared" si="511"/>
        <v/>
      </c>
      <c r="BHY107" s="20" t="str">
        <f t="shared" si="511"/>
        <v/>
      </c>
      <c r="BHZ107" s="20" t="str">
        <f t="shared" si="511"/>
        <v/>
      </c>
      <c r="BIA107" s="20" t="str">
        <f t="shared" si="511"/>
        <v/>
      </c>
      <c r="BIB107" s="20" t="str">
        <f t="shared" si="510"/>
        <v/>
      </c>
      <c r="BIC107" s="20" t="str">
        <f t="shared" si="510"/>
        <v/>
      </c>
      <c r="BID107" s="20" t="str">
        <f t="shared" si="510"/>
        <v/>
      </c>
      <c r="BIE107" s="20" t="str">
        <f t="shared" si="510"/>
        <v/>
      </c>
    </row>
    <row r="108" spans="1:104 1303:1591" ht="14.5">
      <c r="A108" s="523">
        <v>102</v>
      </c>
      <c r="B108" s="510" t="str">
        <f>IF('لصق اكسل الفورمز'!E103="","",'لصق اكسل الفورمز'!E103)</f>
        <v/>
      </c>
      <c r="C108" s="510" t="str">
        <f t="shared" si="316"/>
        <v/>
      </c>
      <c r="D108" s="510" t="str">
        <f t="shared" si="483"/>
        <v/>
      </c>
      <c r="E108" s="510" t="str">
        <f t="shared" si="484"/>
        <v/>
      </c>
      <c r="F108" s="510" t="str">
        <f t="shared" si="485"/>
        <v/>
      </c>
      <c r="G108" s="510" t="str">
        <f t="shared" si="486"/>
        <v/>
      </c>
      <c r="H108" s="510" t="str">
        <f t="shared" si="487"/>
        <v/>
      </c>
      <c r="I108" s="510" t="str">
        <f t="shared" si="488"/>
        <v/>
      </c>
      <c r="J108" s="510" t="str">
        <f t="shared" si="489"/>
        <v/>
      </c>
      <c r="K108" s="510" t="str">
        <f t="shared" si="490"/>
        <v/>
      </c>
      <c r="L108" s="510" t="str">
        <f t="shared" si="471"/>
        <v/>
      </c>
      <c r="M108" s="510" t="str">
        <f t="shared" si="472"/>
        <v/>
      </c>
      <c r="N108" s="510" t="str">
        <f t="shared" si="473"/>
        <v/>
      </c>
      <c r="O108" s="510" t="str">
        <f t="shared" si="474"/>
        <v/>
      </c>
      <c r="P108" s="510" t="str">
        <f t="shared" si="475"/>
        <v/>
      </c>
      <c r="Q108" s="510" t="str">
        <f t="shared" si="476"/>
        <v/>
      </c>
      <c r="R108" s="510" t="str">
        <f t="shared" si="477"/>
        <v/>
      </c>
      <c r="S108" s="510" t="str">
        <f t="shared" si="478"/>
        <v/>
      </c>
      <c r="T108" s="510" t="str">
        <f t="shared" si="479"/>
        <v/>
      </c>
      <c r="U108" s="510" t="str">
        <f t="shared" si="480"/>
        <v/>
      </c>
      <c r="V108" s="510" t="str">
        <f t="shared" si="481"/>
        <v/>
      </c>
      <c r="W108" s="527" t="str">
        <f t="shared" si="317"/>
        <v/>
      </c>
      <c r="X108" s="510" t="str">
        <f t="shared" si="318"/>
        <v/>
      </c>
      <c r="Y108" s="564" t="str">
        <f t="shared" si="319"/>
        <v/>
      </c>
      <c r="AL108" s="20">
        <f t="shared" si="320"/>
        <v>0</v>
      </c>
      <c r="AM108" s="20">
        <f t="shared" si="321"/>
        <v>0</v>
      </c>
      <c r="AO108" s="20" t="str">
        <f t="shared" si="322"/>
        <v/>
      </c>
      <c r="AQ108" s="20" t="str">
        <f t="shared" si="470"/>
        <v/>
      </c>
      <c r="AR108" s="20" t="str">
        <f t="shared" si="323"/>
        <v/>
      </c>
      <c r="AS108" s="20" t="str">
        <f t="shared" si="324"/>
        <v/>
      </c>
      <c r="AT108" s="20" t="str">
        <f t="shared" si="325"/>
        <v/>
      </c>
      <c r="AU108" s="20" t="str">
        <f t="shared" si="326"/>
        <v/>
      </c>
      <c r="AV108" s="20" t="str">
        <f t="shared" si="327"/>
        <v/>
      </c>
      <c r="AW108" s="20" t="str">
        <f t="shared" si="328"/>
        <v/>
      </c>
      <c r="AX108" s="20" t="str">
        <f t="shared" si="329"/>
        <v/>
      </c>
      <c r="AY108" s="20" t="str">
        <f t="shared" si="330"/>
        <v/>
      </c>
      <c r="AZ108" s="20" t="str">
        <f t="shared" si="331"/>
        <v/>
      </c>
      <c r="BA108" s="20" t="str">
        <f t="shared" si="332"/>
        <v/>
      </c>
      <c r="BB108" s="20" t="str">
        <f t="shared" si="333"/>
        <v/>
      </c>
      <c r="BC108" s="20" t="str">
        <f t="shared" si="334"/>
        <v/>
      </c>
      <c r="BD108" s="20" t="str">
        <f t="shared" si="335"/>
        <v/>
      </c>
      <c r="BE108" s="20" t="str">
        <f t="shared" si="336"/>
        <v/>
      </c>
      <c r="BF108" s="20" t="str">
        <f t="shared" si="337"/>
        <v/>
      </c>
      <c r="BG108" s="20" t="str">
        <f t="shared" si="338"/>
        <v/>
      </c>
      <c r="BH108" s="20" t="str">
        <f t="shared" si="339"/>
        <v/>
      </c>
      <c r="BI108" s="20" t="str">
        <f t="shared" si="340"/>
        <v/>
      </c>
      <c r="BJ108" s="20" t="str">
        <f t="shared" si="341"/>
        <v/>
      </c>
      <c r="BL108" s="38" t="e">
        <f t="shared" si="342"/>
        <v>#DIV/0!</v>
      </c>
      <c r="BM108" s="4">
        <f t="shared" si="343"/>
        <v>0</v>
      </c>
      <c r="BN108" s="4">
        <f t="shared" si="344"/>
        <v>0</v>
      </c>
      <c r="BO108" s="4">
        <f t="shared" si="345"/>
        <v>0</v>
      </c>
      <c r="BP108" s="173" t="str">
        <f t="shared" si="346"/>
        <v/>
      </c>
      <c r="BQ108" s="4">
        <f t="shared" si="347"/>
        <v>0</v>
      </c>
      <c r="BT108" s="268" t="str">
        <f t="shared" si="348"/>
        <v/>
      </c>
      <c r="BU108" s="268" t="str">
        <f t="shared" si="349"/>
        <v/>
      </c>
      <c r="BX108" s="20">
        <f t="shared" si="350"/>
        <v>1</v>
      </c>
      <c r="CG108" s="20" t="str">
        <f t="shared" si="351"/>
        <v/>
      </c>
      <c r="CH108" s="20" t="str">
        <f t="shared" si="507"/>
        <v/>
      </c>
      <c r="CI108" s="20" t="str">
        <f t="shared" si="508"/>
        <v/>
      </c>
      <c r="CJ108" s="20" t="str">
        <f t="shared" si="509"/>
        <v/>
      </c>
      <c r="CK108" s="20" t="str">
        <f t="shared" si="491"/>
        <v/>
      </c>
      <c r="CL108" s="20" t="str">
        <f t="shared" si="492"/>
        <v/>
      </c>
      <c r="CM108" s="20" t="str">
        <f t="shared" si="493"/>
        <v/>
      </c>
      <c r="CN108" s="20" t="str">
        <f t="shared" si="494"/>
        <v/>
      </c>
      <c r="CO108" s="20" t="str">
        <f t="shared" si="495"/>
        <v/>
      </c>
      <c r="CP108" s="20" t="str">
        <f t="shared" si="496"/>
        <v/>
      </c>
      <c r="CQ108" s="20" t="str">
        <f t="shared" si="497"/>
        <v/>
      </c>
      <c r="CR108" s="20" t="str">
        <f t="shared" si="498"/>
        <v/>
      </c>
      <c r="CS108" s="20" t="str">
        <f t="shared" si="499"/>
        <v/>
      </c>
      <c r="CT108" s="20" t="str">
        <f t="shared" si="500"/>
        <v/>
      </c>
      <c r="CU108" s="20" t="str">
        <f t="shared" si="501"/>
        <v/>
      </c>
      <c r="CV108" s="20" t="str">
        <f t="shared" si="502"/>
        <v/>
      </c>
      <c r="CW108" s="20" t="str">
        <f t="shared" si="503"/>
        <v/>
      </c>
      <c r="CX108" s="20" t="str">
        <f t="shared" si="504"/>
        <v/>
      </c>
      <c r="CY108" s="20" t="str">
        <f t="shared" si="505"/>
        <v/>
      </c>
      <c r="CZ108" s="20" t="str">
        <f t="shared" si="505"/>
        <v/>
      </c>
      <c r="AXC108" s="20" t="str">
        <f>IF('لصق اكسل الفورمز'!A103="","",'لصق اكسل الفورمز'!A103)</f>
        <v/>
      </c>
      <c r="AXD108" s="20" t="str">
        <f>IF('لصق اكسل الفورمز'!B103="","",'لصق اكسل الفورمز'!B103)</f>
        <v/>
      </c>
      <c r="AXE108" s="20" t="str">
        <f>IF('لصق اكسل الفورمز'!C103="","",'لصق اكسل الفورمز'!C103)</f>
        <v/>
      </c>
      <c r="AXF108" s="20" t="str">
        <f>IF('لصق اكسل الفورمز'!D103="","",'لصق اكسل الفورمز'!D103)</f>
        <v/>
      </c>
      <c r="AXG108" s="20" t="str">
        <f>IF('لصق اكسل الفورمز'!E103="","",'لصق اكسل الفورمز'!E103)</f>
        <v/>
      </c>
      <c r="AXH108" s="20" t="str">
        <f>IF('لصق اكسل الفورمز'!F103="","",'لصق اكسل الفورمز'!F103)</f>
        <v/>
      </c>
      <c r="AXI108" s="20" t="str">
        <f>IF('لصق اكسل الفورمز'!G103="","",'لصق اكسل الفورمز'!G103)</f>
        <v/>
      </c>
      <c r="AXJ108" s="20" t="str">
        <f>IF('لصق اكسل الفورمز'!H103="","",'لصق اكسل الفورمز'!H103)</f>
        <v/>
      </c>
      <c r="AXK108" s="20" t="str">
        <f>IF('لصق اكسل الفورمز'!I103="","",'لصق اكسل الفورمز'!I103)</f>
        <v/>
      </c>
      <c r="AXL108" s="20" t="str">
        <f>IF('لصق اكسل الفورمز'!J103="","",'لصق اكسل الفورمز'!J103)</f>
        <v/>
      </c>
      <c r="AXM108" s="20" t="str">
        <f>IF('لصق اكسل الفورمز'!K103="","",'لصق اكسل الفورمز'!K103)</f>
        <v/>
      </c>
      <c r="AXN108" s="20" t="str">
        <f>IF('لصق اكسل الفورمز'!L103="","",'لصق اكسل الفورمز'!L103)</f>
        <v/>
      </c>
      <c r="AXO108" s="20" t="str">
        <f>IF('لصق اكسل الفورمز'!M103="","",'لصق اكسل الفورمز'!M103)</f>
        <v/>
      </c>
      <c r="AXP108" s="20" t="str">
        <f>IF('لصق اكسل الفورمز'!N103="","",'لصق اكسل الفورمز'!N103)</f>
        <v/>
      </c>
      <c r="AXQ108" s="20" t="str">
        <f>IF('لصق اكسل الفورمز'!O103="","",'لصق اكسل الفورمز'!O103)</f>
        <v/>
      </c>
      <c r="AXR108" s="20" t="str">
        <f>IF('لصق اكسل الفورمز'!P103="","",'لصق اكسل الفورمز'!P103)</f>
        <v/>
      </c>
      <c r="AXS108" s="20" t="str">
        <f>IF('لصق اكسل الفورمز'!Q103="","",'لصق اكسل الفورمز'!Q103)</f>
        <v/>
      </c>
      <c r="AXT108" s="20" t="str">
        <f>IF('لصق اكسل الفورمز'!R103="","",'لصق اكسل الفورمز'!R103)</f>
        <v/>
      </c>
      <c r="AXU108" s="20" t="str">
        <f>IF('لصق اكسل الفورمز'!S103="","",'لصق اكسل الفورمز'!S103)</f>
        <v/>
      </c>
      <c r="AXV108" s="20" t="str">
        <f>IF('لصق اكسل الفورمز'!T103="","",'لصق اكسل الفورمز'!T103)</f>
        <v/>
      </c>
      <c r="AXW108" s="20" t="str">
        <f>IF('لصق اكسل الفورمز'!U103="","",'لصق اكسل الفورمز'!U103)</f>
        <v/>
      </c>
      <c r="AXX108" s="20" t="str">
        <f>IF('لصق اكسل الفورمز'!V103="","",'لصق اكسل الفورمز'!V103)</f>
        <v/>
      </c>
      <c r="AXY108" s="20" t="str">
        <f>IF('لصق اكسل الفورمز'!W103="","",'لصق اكسل الفورمز'!W103)</f>
        <v/>
      </c>
      <c r="AXZ108" s="20" t="str">
        <f>IF('لصق اكسل الفورمز'!X103="","",'لصق اكسل الفورمز'!X103)</f>
        <v/>
      </c>
      <c r="AYA108" s="20" t="str">
        <f>IF('لصق اكسل الفورمز'!Y103="","",'لصق اكسل الفورمز'!Y103)</f>
        <v/>
      </c>
      <c r="AYB108" s="20" t="str">
        <f>IF('لصق اكسل الفورمز'!Z103="","",'لصق اكسل الفورمز'!Z103)</f>
        <v/>
      </c>
      <c r="AYC108" s="20" t="str">
        <f>IF('لصق اكسل الفورمز'!AA103="","",'لصق اكسل الفورمز'!AA103)</f>
        <v/>
      </c>
      <c r="AYD108" s="20" t="str">
        <f>IF('لصق اكسل الفورمز'!AB103="","",'لصق اكسل الفورمز'!AB103)</f>
        <v/>
      </c>
      <c r="AYE108" s="20" t="str">
        <f>IF('لصق اكسل الفورمز'!AC103="","",'لصق اكسل الفورمز'!AC103)</f>
        <v/>
      </c>
      <c r="AYF108" s="20" t="str">
        <f>IF('لصق اكسل الفورمز'!AD103="","",'لصق اكسل الفورمز'!AD103)</f>
        <v/>
      </c>
      <c r="AYG108" s="20" t="str">
        <f>IF('لصق اكسل الفورمز'!AE103="","",'لصق اكسل الفورمز'!AE103)</f>
        <v/>
      </c>
      <c r="AYH108" s="20" t="str">
        <f>IF('لصق اكسل الفورمز'!AF103="","",'لصق اكسل الفورمز'!AF103)</f>
        <v/>
      </c>
      <c r="AYI108" s="20" t="str">
        <f>IF('لصق اكسل الفورمز'!AG103="","",'لصق اكسل الفورمز'!AG103)</f>
        <v/>
      </c>
      <c r="AYJ108" s="20" t="str">
        <f>IF('لصق اكسل الفورمز'!AH103="","",'لصق اكسل الفورمز'!AH103)</f>
        <v/>
      </c>
      <c r="AYK108" s="20" t="str">
        <f>IF('لصق اكسل الفورمز'!AI103="","",'لصق اكسل الفورمز'!AI103)</f>
        <v/>
      </c>
      <c r="AYL108" s="20" t="str">
        <f>IF('لصق اكسل الفورمز'!AJ103="","",'لصق اكسل الفورمز'!AJ103)</f>
        <v/>
      </c>
      <c r="AYM108" s="20" t="str">
        <f>IF('لصق اكسل الفورمز'!AK103="","",'لصق اكسل الفورمز'!AK103)</f>
        <v/>
      </c>
      <c r="AYN108" s="20" t="str">
        <f>IF('لصق اكسل الفورمز'!AL103="","",'لصق اكسل الفورمز'!AL103)</f>
        <v/>
      </c>
      <c r="AYO108" s="20" t="str">
        <f>IF('لصق اكسل الفورمز'!AM103="","",'لصق اكسل الفورمز'!AM103)</f>
        <v/>
      </c>
      <c r="AYP108" s="20" t="str">
        <f>IF('لصق اكسل الفورمز'!AN103="","",'لصق اكسل الفورمز'!AN103)</f>
        <v/>
      </c>
      <c r="AYQ108" s="20" t="str">
        <f>IF('لصق اكسل الفورمز'!AO103="","",'لصق اكسل الفورمز'!AO103)</f>
        <v/>
      </c>
      <c r="AYR108" s="20" t="str">
        <f>IF('لصق اكسل الفورمز'!AP103="","",'لصق اكسل الفورمز'!AP103)</f>
        <v/>
      </c>
      <c r="AYS108" s="20" t="str">
        <f>IF('لصق اكسل الفورمز'!AQ103="","",'لصق اكسل الفورمز'!AQ103)</f>
        <v/>
      </c>
      <c r="AYT108" s="20" t="str">
        <f>IF('لصق اكسل الفورمز'!AR103="","",'لصق اكسل الفورمز'!AR103)</f>
        <v/>
      </c>
      <c r="AYU108" s="20" t="str">
        <f>IF('لصق اكسل الفورمز'!AS103="","",'لصق اكسل الفورمز'!AS103)</f>
        <v/>
      </c>
      <c r="AYV108" s="20" t="str">
        <f>IF('لصق اكسل الفورمز'!AT103="","",'لصق اكسل الفورمز'!AT103)</f>
        <v/>
      </c>
      <c r="AYW108" s="20" t="str">
        <f>IF('لصق اكسل الفورمز'!AU103="","",'لصق اكسل الفورمز'!AU103)</f>
        <v/>
      </c>
      <c r="AYX108" s="20" t="str">
        <f>IF('لصق اكسل الفورمز'!AV103="","",'لصق اكسل الفورمز'!AV103)</f>
        <v/>
      </c>
      <c r="AYY108" s="20" t="str">
        <f>IF('لصق اكسل الفورمز'!AW103="","",'لصق اكسل الفورمز'!AW103)</f>
        <v/>
      </c>
      <c r="AYZ108" s="20" t="str">
        <f>IF('لصق اكسل الفورمز'!AX103="","",'لصق اكسل الفورمز'!AX103)</f>
        <v/>
      </c>
      <c r="AZA108" s="20" t="str">
        <f>IF('لصق اكسل الفورمز'!AY103="","",'لصق اكسل الفورمز'!AY103)</f>
        <v/>
      </c>
      <c r="AZB108" s="20" t="str">
        <f>IF('لصق اكسل الفورمز'!AZ103="","",'لصق اكسل الفورمز'!AZ103)</f>
        <v/>
      </c>
      <c r="AZC108" s="20" t="str">
        <f>IF('لصق اكسل الفورمز'!BA103="","",'لصق اكسل الفورمز'!BA103)</f>
        <v/>
      </c>
      <c r="AZD108" s="20" t="str">
        <f>IF('لصق اكسل الفورمز'!BB103="","",'لصق اكسل الفورمز'!BB103)</f>
        <v/>
      </c>
      <c r="AZE108" s="20" t="str">
        <f>IF('لصق اكسل الفورمز'!BC103="","",'لصق اكسل الفورمز'!BC103)</f>
        <v/>
      </c>
      <c r="AZF108" s="20" t="str">
        <f>IF('لصق اكسل الفورمز'!BD103="","",'لصق اكسل الفورمز'!BD103)</f>
        <v/>
      </c>
      <c r="AZG108" s="20" t="str">
        <f>IF('لصق اكسل الفورمز'!BE103="","",'لصق اكسل الفورمز'!BE103)</f>
        <v/>
      </c>
      <c r="AZH108" s="20" t="str">
        <f>IF('لصق اكسل الفورمز'!BF103="","",'لصق اكسل الفورمز'!BF103)</f>
        <v/>
      </c>
      <c r="AZI108" s="20" t="str">
        <f>IF('لصق اكسل الفورمز'!BG103="","",'لصق اكسل الفورمز'!BG103)</f>
        <v/>
      </c>
      <c r="AZJ108" s="20" t="str">
        <f>IF('لصق اكسل الفورمز'!BH103="","",'لصق اكسل الفورمز'!BH103)</f>
        <v/>
      </c>
      <c r="AZK108" s="20" t="str">
        <f>IF('لصق اكسل الفورمز'!BI103="","",'لصق اكسل الفورمز'!BI103)</f>
        <v/>
      </c>
      <c r="AZL108" s="20" t="str">
        <f>IF('لصق اكسل الفورمز'!BJ103="","",'لصق اكسل الفورمز'!BJ103)</f>
        <v/>
      </c>
      <c r="AZM108" s="20" t="str">
        <f>IF('لصق اكسل الفورمز'!BK103="","",'لصق اكسل الفورمز'!BK103)</f>
        <v/>
      </c>
      <c r="AZN108" s="20" t="str">
        <f>IF('لصق اكسل الفورمز'!BL103="","",'لصق اكسل الفورمز'!BL103)</f>
        <v/>
      </c>
      <c r="AZO108" s="20" t="str">
        <f>IF('لصق اكسل الفورمز'!BM103="","",'لصق اكسل الفورمز'!BM103)</f>
        <v/>
      </c>
      <c r="AZP108" s="20" t="str">
        <f>IF('لصق اكسل الفورمز'!BN103="","",'لصق اكسل الفورمز'!BN103)</f>
        <v/>
      </c>
      <c r="AZQ108" s="20" t="str">
        <f>IF('لصق اكسل الفورمز'!BO103="","",'لصق اكسل الفورمز'!BO103)</f>
        <v/>
      </c>
      <c r="AZR108" s="20" t="str">
        <f>IF('لصق اكسل الفورمز'!BP103="","",'لصق اكسل الفورمز'!BP103)</f>
        <v/>
      </c>
      <c r="AZS108" s="20" t="str">
        <f>IF('لصق اكسل الفورمز'!BQ103="","",'لصق اكسل الفورمز'!BQ103)</f>
        <v/>
      </c>
      <c r="AZT108" s="20" t="str">
        <f>IF('لصق اكسل الفورمز'!BR103="","",'لصق اكسل الفورمز'!BR103)</f>
        <v/>
      </c>
      <c r="AZU108" s="20" t="str">
        <f>IF('لصق اكسل الفورمز'!BS103="","",'لصق اكسل الفورمز'!BS103)</f>
        <v/>
      </c>
      <c r="AZV108" s="20" t="str">
        <f>IF('لصق اكسل الفورمز'!BT103="","",'لصق اكسل الفورمز'!BT103)</f>
        <v/>
      </c>
      <c r="AZW108" s="20" t="str">
        <f>IF('لصق اكسل الفورمز'!BU103="","",'لصق اكسل الفورمز'!BU103)</f>
        <v/>
      </c>
      <c r="AZX108" s="20" t="str">
        <f>IF('لصق اكسل الفورمز'!BV103="","",'لصق اكسل الفورمز'!BV103)</f>
        <v/>
      </c>
      <c r="AZY108" s="20" t="str">
        <f>IF('لصق اكسل الفورمز'!BW103="","",'لصق اكسل الفورمز'!BW103)</f>
        <v/>
      </c>
      <c r="AZZ108" s="20" t="str">
        <f>IF('لصق اكسل الفورمز'!BX103="","",'لصق اكسل الفورمز'!BX103)</f>
        <v/>
      </c>
      <c r="BAA108" s="20" t="str">
        <f>IF('لصق اكسل الفورمز'!BY103="","",'لصق اكسل الفورمز'!BY103)</f>
        <v/>
      </c>
      <c r="BAB108" s="20" t="str">
        <f>IF('لصق اكسل الفورمز'!BZ103="","",'لصق اكسل الفورمز'!BZ103)</f>
        <v/>
      </c>
      <c r="BAC108" s="20" t="str">
        <f>IF('لصق اكسل الفورمز'!CA103="","",'لصق اكسل الفورمز'!CA103)</f>
        <v/>
      </c>
      <c r="BAD108" s="20" t="str">
        <f>IF('لصق اكسل الفورمز'!CB103="","",'لصق اكسل الفورمز'!CB103)</f>
        <v/>
      </c>
      <c r="BAE108" s="20" t="str">
        <f>IF('لصق اكسل الفورمز'!CC103="","",'لصق اكسل الفورمز'!CC103)</f>
        <v/>
      </c>
      <c r="BAF108" s="20" t="str">
        <f>IF('لصق اكسل الفورمز'!CD103="","",'لصق اكسل الفورمز'!CD103)</f>
        <v/>
      </c>
      <c r="BAG108" s="20" t="str">
        <f>IF('لصق اكسل الفورمز'!CE103="","",'لصق اكسل الفورمز'!CE103)</f>
        <v/>
      </c>
      <c r="BAH108" s="20" t="str">
        <f>IF('لصق اكسل الفورمز'!CF103="","",'لصق اكسل الفورمز'!CF103)</f>
        <v/>
      </c>
      <c r="BAI108" s="20" t="str">
        <f>IF('لصق اكسل الفورمز'!CG103="","",'لصق اكسل الفورمز'!CG103)</f>
        <v/>
      </c>
      <c r="BAJ108" s="20" t="str">
        <f>IF('لصق اكسل الفورمز'!CH103="","",'لصق اكسل الفورمز'!CH103)</f>
        <v/>
      </c>
      <c r="BAK108" s="20" t="str">
        <f>IF('لصق اكسل الفورمز'!CI103="","",'لصق اكسل الفورمز'!CI103)</f>
        <v/>
      </c>
      <c r="BAL108" s="20" t="str">
        <f>IF('لصق اكسل الفورمز'!CJ103="","",'لصق اكسل الفورمز'!CJ103)</f>
        <v/>
      </c>
      <c r="BAM108" s="20" t="str">
        <f>IF('لصق اكسل الفورمز'!CK103="","",'لصق اكسل الفورمز'!CK103)</f>
        <v/>
      </c>
      <c r="BAN108" s="20" t="str">
        <f>IF('لصق اكسل الفورمز'!CL103="","",'لصق اكسل الفورمز'!CL103)</f>
        <v/>
      </c>
      <c r="BAO108" s="20" t="str">
        <f>IF('لصق اكسل الفورمز'!CM103="","",'لصق اكسل الفورمز'!CM103)</f>
        <v/>
      </c>
      <c r="BAP108" s="20" t="str">
        <f>IF('لصق اكسل الفورمز'!CN103="","",'لصق اكسل الفورمز'!CN103)</f>
        <v/>
      </c>
      <c r="BAQ108" s="20" t="str">
        <f>IF('لصق اكسل الفورمز'!CO103="","",'لصق اكسل الفورمز'!CO103)</f>
        <v/>
      </c>
      <c r="BAR108" s="20" t="str">
        <f>IF('لصق اكسل الفورمز'!CP103="","",'لصق اكسل الفورمز'!CP103)</f>
        <v/>
      </c>
      <c r="BAS108" s="20" t="str">
        <f>IF('لصق اكسل الفورمز'!CQ103="","",'لصق اكسل الفورمز'!CQ103)</f>
        <v/>
      </c>
      <c r="BAT108" s="20" t="str">
        <f>IF('لصق اكسل الفورمز'!CR103="","",'لصق اكسل الفورمز'!CR103)</f>
        <v/>
      </c>
      <c r="BAU108" s="20" t="str">
        <f>IF('لصق اكسل الفورمز'!CS103="","",'لصق اكسل الفورمز'!CS103)</f>
        <v/>
      </c>
      <c r="BAV108" s="20" t="str">
        <f>IF('لصق اكسل الفورمز'!CT103="","",'لصق اكسل الفورمز'!CT103)</f>
        <v/>
      </c>
      <c r="BAW108" s="20" t="str">
        <f>IF('لصق اكسل الفورمز'!CU103="","",'لصق اكسل الفورمز'!CU103)</f>
        <v/>
      </c>
      <c r="BAX108" s="20" t="str">
        <f>IF('لصق اكسل الفورمز'!CV103="","",'لصق اكسل الفورمز'!CV103)</f>
        <v/>
      </c>
      <c r="BAY108" s="20" t="str">
        <f>IF('لصق اكسل الفورمز'!CW103="","",'لصق اكسل الفورمز'!CW103)</f>
        <v/>
      </c>
      <c r="BAZ108" s="20" t="str">
        <f>IF('لصق اكسل الفورمز'!CX103="","",'لصق اكسل الفورمز'!CX103)</f>
        <v/>
      </c>
      <c r="BBA108" s="20" t="str">
        <f>IF('لصق اكسل الفورمز'!CY103="","",'لصق اكسل الفورمز'!CY103)</f>
        <v/>
      </c>
      <c r="BBB108" s="20" t="str">
        <f>IF('لصق اكسل الفورمز'!CZ103="","",'لصق اكسل الفورمز'!CZ103)</f>
        <v/>
      </c>
      <c r="BBC108" s="20" t="str">
        <f>IF('لصق اكسل الفورمز'!DA103="","",'لصق اكسل الفورمز'!DA103)</f>
        <v/>
      </c>
      <c r="BBD108" s="20" t="str">
        <f>IF('لصق اكسل الفورمز'!DB103="","",'لصق اكسل الفورمز'!DB103)</f>
        <v/>
      </c>
      <c r="BBE108" s="20" t="str">
        <f>IF('لصق اكسل الفورمز'!DC103="","",'لصق اكسل الفورمز'!DC103)</f>
        <v/>
      </c>
      <c r="BBF108" s="20" t="str">
        <f>IF('لصق اكسل الفورمز'!DD103="","",'لصق اكسل الفورمز'!DD103)</f>
        <v/>
      </c>
      <c r="BBG108" s="20" t="str">
        <f>IF('لصق اكسل الفورمز'!DE103="","",'لصق اكسل الفورمز'!DE103)</f>
        <v/>
      </c>
      <c r="BBH108" s="20" t="str">
        <f>IF('لصق اكسل الفورمز'!DF103="","",'لصق اكسل الفورمز'!DF103)</f>
        <v/>
      </c>
      <c r="BBI108" s="20" t="str">
        <f>IF('لصق اكسل الفورمز'!DG103="","",'لصق اكسل الفورمز'!DG103)</f>
        <v/>
      </c>
      <c r="BBJ108" s="20" t="str">
        <f>IF('لصق اكسل الفورمز'!DH103="","",'لصق اكسل الفورمز'!DH103)</f>
        <v/>
      </c>
      <c r="BBK108" s="20" t="str">
        <f>IF('لصق اكسل الفورمز'!DI103="","",'لصق اكسل الفورمز'!DI103)</f>
        <v/>
      </c>
      <c r="BBL108" s="20" t="str">
        <f>IF('لصق اكسل الفورمز'!DJ103="","",'لصق اكسل الفورمز'!DJ103)</f>
        <v/>
      </c>
      <c r="BBM108" s="20" t="str">
        <f>IF('لصق اكسل الفورمز'!DK103="","",'لصق اكسل الفورمز'!DK103)</f>
        <v/>
      </c>
      <c r="BBN108" s="20" t="str">
        <f>IF('لصق اكسل الفورمز'!DL103="","",'لصق اكسل الفورمز'!DL103)</f>
        <v/>
      </c>
      <c r="BBO108" s="20" t="str">
        <f>IF('لصق اكسل الفورمز'!DM103="","",'لصق اكسل الفورمز'!DM103)</f>
        <v/>
      </c>
      <c r="BCU108" s="20" t="str">
        <f t="shared" si="352"/>
        <v/>
      </c>
      <c r="BCV108" s="20" t="str">
        <f t="shared" si="353"/>
        <v/>
      </c>
      <c r="BCW108" s="20" t="str">
        <f t="shared" si="354"/>
        <v/>
      </c>
      <c r="BCX108" s="20" t="str">
        <f t="shared" si="355"/>
        <v/>
      </c>
      <c r="BCY108" s="20" t="str">
        <f t="shared" si="356"/>
        <v/>
      </c>
      <c r="BCZ108" s="20" t="str">
        <f t="shared" si="357"/>
        <v/>
      </c>
      <c r="BDA108" s="20" t="str">
        <f t="shared" si="358"/>
        <v/>
      </c>
      <c r="BDB108" s="20" t="str">
        <f t="shared" si="359"/>
        <v/>
      </c>
      <c r="BDC108" s="20" t="str">
        <f t="shared" si="360"/>
        <v/>
      </c>
      <c r="BDD108" s="20" t="str">
        <f t="shared" si="361"/>
        <v/>
      </c>
      <c r="BDE108" s="20" t="str">
        <f t="shared" si="362"/>
        <v/>
      </c>
      <c r="BDF108" s="20" t="str">
        <f t="shared" si="363"/>
        <v/>
      </c>
      <c r="BDG108" s="20" t="str">
        <f t="shared" si="364"/>
        <v/>
      </c>
      <c r="BDH108" s="20" t="str">
        <f t="shared" si="365"/>
        <v/>
      </c>
      <c r="BDI108" s="20" t="str">
        <f t="shared" si="366"/>
        <v/>
      </c>
      <c r="BDJ108" s="20" t="str">
        <f t="shared" si="367"/>
        <v/>
      </c>
      <c r="BDK108" s="20" t="str">
        <f t="shared" si="368"/>
        <v/>
      </c>
      <c r="BDL108" s="20" t="str">
        <f t="shared" si="369"/>
        <v/>
      </c>
      <c r="BDM108" s="20" t="str">
        <f t="shared" si="370"/>
        <v/>
      </c>
      <c r="BDN108" s="20" t="str">
        <f t="shared" si="371"/>
        <v/>
      </c>
      <c r="BDO108" s="20" t="str">
        <f t="shared" si="372"/>
        <v/>
      </c>
      <c r="BDP108" s="20" t="str">
        <f t="shared" si="373"/>
        <v/>
      </c>
      <c r="BDQ108" s="20" t="str">
        <f t="shared" si="374"/>
        <v/>
      </c>
      <c r="BDR108" s="20" t="str">
        <f t="shared" si="375"/>
        <v/>
      </c>
      <c r="BDS108" s="20" t="str">
        <f t="shared" si="376"/>
        <v/>
      </c>
      <c r="BDT108" s="20" t="str">
        <f t="shared" si="377"/>
        <v/>
      </c>
      <c r="BDU108" s="20" t="str">
        <f t="shared" si="378"/>
        <v/>
      </c>
      <c r="BDV108" s="20" t="str">
        <f t="shared" si="379"/>
        <v/>
      </c>
      <c r="BDW108" s="20" t="str">
        <f t="shared" si="380"/>
        <v/>
      </c>
      <c r="BDX108" s="20" t="str">
        <f t="shared" si="381"/>
        <v/>
      </c>
      <c r="BDY108" s="20" t="str">
        <f t="shared" si="382"/>
        <v/>
      </c>
      <c r="BDZ108" s="20" t="str">
        <f t="shared" si="383"/>
        <v/>
      </c>
      <c r="BEA108" s="20" t="str">
        <f t="shared" si="384"/>
        <v/>
      </c>
      <c r="BEB108" s="20" t="str">
        <f t="shared" si="385"/>
        <v/>
      </c>
      <c r="BEC108" s="20" t="str">
        <f t="shared" si="386"/>
        <v/>
      </c>
      <c r="BED108" s="20" t="str">
        <f t="shared" si="387"/>
        <v/>
      </c>
      <c r="BEE108" s="20" t="str">
        <f t="shared" si="388"/>
        <v/>
      </c>
      <c r="BEF108" s="20" t="str">
        <f t="shared" si="389"/>
        <v/>
      </c>
      <c r="BEG108" s="20" t="str">
        <f t="shared" si="390"/>
        <v/>
      </c>
      <c r="BEH108" s="20" t="str">
        <f t="shared" si="391"/>
        <v/>
      </c>
      <c r="BEI108" s="20" t="str">
        <f t="shared" si="392"/>
        <v/>
      </c>
      <c r="BEJ108" s="20" t="str">
        <f t="shared" si="393"/>
        <v/>
      </c>
      <c r="BEK108" s="20" t="str">
        <f t="shared" si="394"/>
        <v/>
      </c>
      <c r="BEL108" s="20" t="str">
        <f t="shared" si="395"/>
        <v/>
      </c>
      <c r="BEM108" s="20" t="str">
        <f t="shared" si="396"/>
        <v/>
      </c>
      <c r="BEN108" s="20" t="str">
        <f t="shared" si="397"/>
        <v/>
      </c>
      <c r="BEO108" s="20" t="str">
        <f t="shared" si="398"/>
        <v/>
      </c>
      <c r="BEP108" s="20" t="str">
        <f t="shared" si="399"/>
        <v/>
      </c>
      <c r="BEQ108" s="20" t="str">
        <f t="shared" si="400"/>
        <v/>
      </c>
      <c r="BER108" s="20" t="str">
        <f t="shared" si="401"/>
        <v/>
      </c>
      <c r="BES108" s="20" t="str">
        <f t="shared" si="402"/>
        <v/>
      </c>
      <c r="BET108" s="20" t="str">
        <f t="shared" si="403"/>
        <v/>
      </c>
      <c r="BEU108" s="20" t="str">
        <f t="shared" si="404"/>
        <v/>
      </c>
      <c r="BEV108" s="20" t="str">
        <f t="shared" si="405"/>
        <v/>
      </c>
      <c r="BEW108" s="20" t="str">
        <f t="shared" si="406"/>
        <v/>
      </c>
      <c r="BEX108" s="20" t="str">
        <f t="shared" si="407"/>
        <v/>
      </c>
      <c r="BEY108" s="20" t="str">
        <f t="shared" si="408"/>
        <v/>
      </c>
      <c r="BEZ108" s="20" t="str">
        <f t="shared" si="409"/>
        <v/>
      </c>
      <c r="BFA108" s="20" t="str">
        <f t="shared" si="410"/>
        <v/>
      </c>
      <c r="BFB108" s="20" t="str">
        <f t="shared" si="411"/>
        <v/>
      </c>
      <c r="BFC108" s="20" t="str">
        <f t="shared" si="412"/>
        <v/>
      </c>
      <c r="BFD108" s="20" t="str">
        <f t="shared" si="413"/>
        <v/>
      </c>
      <c r="BFE108" s="20" t="str">
        <f t="shared" si="414"/>
        <v/>
      </c>
      <c r="BFF108" s="20" t="str">
        <f t="shared" si="415"/>
        <v/>
      </c>
      <c r="BFG108" s="20" t="str">
        <f t="shared" si="416"/>
        <v/>
      </c>
      <c r="BFH108" s="20" t="str">
        <f t="shared" si="417"/>
        <v/>
      </c>
      <c r="BFI108" s="20" t="str">
        <f t="shared" si="418"/>
        <v/>
      </c>
      <c r="BFJ108" s="20" t="str">
        <f t="shared" si="419"/>
        <v/>
      </c>
      <c r="BFK108" s="20" t="str">
        <f t="shared" si="420"/>
        <v/>
      </c>
      <c r="BFL108" s="20" t="str">
        <f t="shared" si="421"/>
        <v/>
      </c>
      <c r="BFM108" s="20" t="str">
        <f t="shared" si="422"/>
        <v/>
      </c>
      <c r="BFN108" s="20" t="str">
        <f t="shared" si="423"/>
        <v/>
      </c>
      <c r="BFO108" s="20" t="str">
        <f t="shared" si="424"/>
        <v/>
      </c>
      <c r="BFP108" s="20" t="str">
        <f t="shared" si="425"/>
        <v/>
      </c>
      <c r="BFQ108" s="20" t="str">
        <f t="shared" si="426"/>
        <v/>
      </c>
      <c r="BFR108" s="20" t="str">
        <f t="shared" si="427"/>
        <v/>
      </c>
      <c r="BFS108" s="20" t="str">
        <f t="shared" si="428"/>
        <v/>
      </c>
      <c r="BFT108" s="20" t="str">
        <f t="shared" si="429"/>
        <v/>
      </c>
      <c r="BFU108" s="20" t="str">
        <f t="shared" si="430"/>
        <v/>
      </c>
      <c r="BFV108" s="20" t="str">
        <f t="shared" si="431"/>
        <v/>
      </c>
      <c r="BFW108" s="20" t="str">
        <f t="shared" si="432"/>
        <v/>
      </c>
      <c r="BFX108" s="20" t="str">
        <f t="shared" si="433"/>
        <v/>
      </c>
      <c r="BFY108" s="20" t="str">
        <f t="shared" si="434"/>
        <v/>
      </c>
      <c r="BFZ108" s="20" t="str">
        <f t="shared" si="435"/>
        <v/>
      </c>
      <c r="BGA108" s="20" t="str">
        <f t="shared" si="436"/>
        <v/>
      </c>
      <c r="BGB108" s="20" t="str">
        <f t="shared" si="437"/>
        <v/>
      </c>
      <c r="BGC108" s="20" t="str">
        <f t="shared" si="438"/>
        <v/>
      </c>
      <c r="BGD108" s="20" t="str">
        <f t="shared" si="439"/>
        <v/>
      </c>
      <c r="BGE108" s="20" t="str">
        <f t="shared" si="440"/>
        <v/>
      </c>
      <c r="BGF108" s="20" t="str">
        <f t="shared" si="441"/>
        <v/>
      </c>
      <c r="BGG108" s="20" t="str">
        <f t="shared" si="442"/>
        <v/>
      </c>
      <c r="BGH108" s="20" t="str">
        <f t="shared" si="443"/>
        <v/>
      </c>
      <c r="BGI108" s="20" t="str">
        <f t="shared" si="444"/>
        <v/>
      </c>
      <c r="BGJ108" s="20" t="str">
        <f t="shared" si="445"/>
        <v/>
      </c>
      <c r="BGK108" s="20" t="str">
        <f t="shared" si="446"/>
        <v/>
      </c>
      <c r="BGL108" s="20" t="str">
        <f t="shared" si="447"/>
        <v/>
      </c>
      <c r="BGM108" s="20" t="str">
        <f t="shared" si="448"/>
        <v/>
      </c>
      <c r="BGN108" s="20" t="str">
        <f t="shared" si="449"/>
        <v/>
      </c>
      <c r="BGO108" s="20" t="str">
        <f t="shared" si="450"/>
        <v/>
      </c>
      <c r="BGP108" s="20" t="str">
        <f t="shared" si="451"/>
        <v/>
      </c>
      <c r="BGQ108" s="20" t="str">
        <f t="shared" si="452"/>
        <v/>
      </c>
      <c r="BGR108" s="20" t="str">
        <f t="shared" si="453"/>
        <v/>
      </c>
      <c r="BGS108" s="20" t="str">
        <f t="shared" si="454"/>
        <v/>
      </c>
      <c r="BGT108" s="20" t="str">
        <f t="shared" si="455"/>
        <v/>
      </c>
      <c r="BGU108" s="20" t="str">
        <f t="shared" si="456"/>
        <v/>
      </c>
      <c r="BGV108" s="20" t="str">
        <f t="shared" si="457"/>
        <v/>
      </c>
      <c r="BGW108" s="20" t="str">
        <f t="shared" si="458"/>
        <v/>
      </c>
      <c r="BGX108" s="20" t="str">
        <f t="shared" si="459"/>
        <v/>
      </c>
      <c r="BGY108" s="20" t="str">
        <f t="shared" si="460"/>
        <v/>
      </c>
      <c r="BGZ108" s="20" t="str">
        <f t="shared" si="461"/>
        <v/>
      </c>
      <c r="BHA108" s="20" t="str">
        <f t="shared" si="462"/>
        <v/>
      </c>
      <c r="BHB108" s="20" t="str">
        <f t="shared" si="463"/>
        <v/>
      </c>
      <c r="BHC108" s="20" t="str">
        <f t="shared" si="464"/>
        <v/>
      </c>
      <c r="BHD108" s="20" t="str">
        <f t="shared" si="465"/>
        <v/>
      </c>
      <c r="BHE108" s="20" t="str">
        <f t="shared" si="466"/>
        <v/>
      </c>
      <c r="BHF108" s="20" t="str">
        <f t="shared" si="467"/>
        <v/>
      </c>
      <c r="BHG108" s="20" t="str">
        <f t="shared" si="468"/>
        <v/>
      </c>
      <c r="BHJ108" s="20" t="str">
        <f t="shared" si="469"/>
        <v/>
      </c>
      <c r="BHL108" s="20" t="str">
        <f t="shared" si="511"/>
        <v/>
      </c>
      <c r="BHM108" s="20" t="str">
        <f t="shared" si="511"/>
        <v/>
      </c>
      <c r="BHN108" s="20" t="str">
        <f t="shared" si="511"/>
        <v/>
      </c>
      <c r="BHO108" s="20" t="str">
        <f t="shared" si="511"/>
        <v/>
      </c>
      <c r="BHP108" s="20" t="str">
        <f t="shared" si="511"/>
        <v/>
      </c>
      <c r="BHQ108" s="20" t="str">
        <f t="shared" si="511"/>
        <v/>
      </c>
      <c r="BHR108" s="20" t="str">
        <f t="shared" si="511"/>
        <v/>
      </c>
      <c r="BHS108" s="20" t="str">
        <f t="shared" si="511"/>
        <v/>
      </c>
      <c r="BHT108" s="20" t="str">
        <f t="shared" si="511"/>
        <v/>
      </c>
      <c r="BHU108" s="20" t="str">
        <f t="shared" si="511"/>
        <v/>
      </c>
      <c r="BHV108" s="20" t="str">
        <f t="shared" si="511"/>
        <v/>
      </c>
      <c r="BHW108" s="20" t="str">
        <f t="shared" si="511"/>
        <v/>
      </c>
      <c r="BHX108" s="20" t="str">
        <f t="shared" si="511"/>
        <v/>
      </c>
      <c r="BHY108" s="20" t="str">
        <f t="shared" si="511"/>
        <v/>
      </c>
      <c r="BHZ108" s="20" t="str">
        <f t="shared" si="511"/>
        <v/>
      </c>
      <c r="BIA108" s="20" t="str">
        <f t="shared" si="511"/>
        <v/>
      </c>
      <c r="BIB108" s="20" t="str">
        <f t="shared" si="510"/>
        <v/>
      </c>
      <c r="BIC108" s="20" t="str">
        <f t="shared" si="510"/>
        <v/>
      </c>
      <c r="BID108" s="20" t="str">
        <f t="shared" si="510"/>
        <v/>
      </c>
      <c r="BIE108" s="20" t="str">
        <f t="shared" si="510"/>
        <v/>
      </c>
    </row>
    <row r="109" spans="1:104 1303:1591" ht="14.5">
      <c r="A109" s="523">
        <v>103</v>
      </c>
      <c r="B109" s="510" t="str">
        <f>IF('لصق اكسل الفورمز'!E104="","",'لصق اكسل الفورمز'!E104)</f>
        <v/>
      </c>
      <c r="C109" s="510" t="str">
        <f t="shared" si="316"/>
        <v/>
      </c>
      <c r="D109" s="510" t="str">
        <f t="shared" si="483"/>
        <v/>
      </c>
      <c r="E109" s="510" t="str">
        <f t="shared" si="484"/>
        <v/>
      </c>
      <c r="F109" s="510" t="str">
        <f t="shared" si="485"/>
        <v/>
      </c>
      <c r="G109" s="510" t="str">
        <f t="shared" si="486"/>
        <v/>
      </c>
      <c r="H109" s="510" t="str">
        <f t="shared" si="487"/>
        <v/>
      </c>
      <c r="I109" s="510" t="str">
        <f t="shared" si="488"/>
        <v/>
      </c>
      <c r="J109" s="510" t="str">
        <f t="shared" si="489"/>
        <v/>
      </c>
      <c r="K109" s="510" t="str">
        <f t="shared" si="490"/>
        <v/>
      </c>
      <c r="L109" s="510" t="str">
        <f t="shared" si="471"/>
        <v/>
      </c>
      <c r="M109" s="510" t="str">
        <f t="shared" si="472"/>
        <v/>
      </c>
      <c r="N109" s="510" t="str">
        <f t="shared" si="473"/>
        <v/>
      </c>
      <c r="O109" s="510" t="str">
        <f t="shared" si="474"/>
        <v/>
      </c>
      <c r="P109" s="510" t="str">
        <f t="shared" si="475"/>
        <v/>
      </c>
      <c r="Q109" s="510" t="str">
        <f t="shared" si="476"/>
        <v/>
      </c>
      <c r="R109" s="510" t="str">
        <f t="shared" si="477"/>
        <v/>
      </c>
      <c r="S109" s="510" t="str">
        <f t="shared" si="478"/>
        <v/>
      </c>
      <c r="T109" s="510" t="str">
        <f t="shared" si="479"/>
        <v/>
      </c>
      <c r="U109" s="510" t="str">
        <f t="shared" si="480"/>
        <v/>
      </c>
      <c r="V109" s="510" t="str">
        <f t="shared" si="481"/>
        <v/>
      </c>
      <c r="W109" s="527" t="str">
        <f t="shared" si="317"/>
        <v/>
      </c>
      <c r="X109" s="510" t="str">
        <f t="shared" si="318"/>
        <v/>
      </c>
      <c r="Y109" s="564" t="str">
        <f t="shared" si="319"/>
        <v/>
      </c>
      <c r="AL109" s="20">
        <f t="shared" si="320"/>
        <v>0</v>
      </c>
      <c r="AM109" s="20">
        <f t="shared" si="321"/>
        <v>0</v>
      </c>
      <c r="AO109" s="20" t="str">
        <f t="shared" si="322"/>
        <v/>
      </c>
      <c r="AQ109" s="20" t="str">
        <f t="shared" si="470"/>
        <v/>
      </c>
      <c r="AR109" s="20" t="str">
        <f t="shared" si="323"/>
        <v/>
      </c>
      <c r="AS109" s="20" t="str">
        <f t="shared" si="324"/>
        <v/>
      </c>
      <c r="AT109" s="20" t="str">
        <f t="shared" si="325"/>
        <v/>
      </c>
      <c r="AU109" s="20" t="str">
        <f t="shared" si="326"/>
        <v/>
      </c>
      <c r="AV109" s="20" t="str">
        <f t="shared" si="327"/>
        <v/>
      </c>
      <c r="AW109" s="20" t="str">
        <f t="shared" si="328"/>
        <v/>
      </c>
      <c r="AX109" s="20" t="str">
        <f t="shared" si="329"/>
        <v/>
      </c>
      <c r="AY109" s="20" t="str">
        <f t="shared" si="330"/>
        <v/>
      </c>
      <c r="AZ109" s="20" t="str">
        <f t="shared" si="331"/>
        <v/>
      </c>
      <c r="BA109" s="20" t="str">
        <f t="shared" si="332"/>
        <v/>
      </c>
      <c r="BB109" s="20" t="str">
        <f t="shared" si="333"/>
        <v/>
      </c>
      <c r="BC109" s="20" t="str">
        <f t="shared" si="334"/>
        <v/>
      </c>
      <c r="BD109" s="20" t="str">
        <f t="shared" si="335"/>
        <v/>
      </c>
      <c r="BE109" s="20" t="str">
        <f t="shared" si="336"/>
        <v/>
      </c>
      <c r="BF109" s="20" t="str">
        <f t="shared" si="337"/>
        <v/>
      </c>
      <c r="BG109" s="20" t="str">
        <f t="shared" si="338"/>
        <v/>
      </c>
      <c r="BH109" s="20" t="str">
        <f t="shared" si="339"/>
        <v/>
      </c>
      <c r="BI109" s="20" t="str">
        <f t="shared" si="340"/>
        <v/>
      </c>
      <c r="BJ109" s="20" t="str">
        <f t="shared" si="341"/>
        <v/>
      </c>
      <c r="BL109" s="38" t="e">
        <f t="shared" si="342"/>
        <v>#DIV/0!</v>
      </c>
      <c r="BM109" s="4">
        <f t="shared" si="343"/>
        <v>0</v>
      </c>
      <c r="BN109" s="4">
        <f t="shared" si="344"/>
        <v>0</v>
      </c>
      <c r="BO109" s="4">
        <f t="shared" si="345"/>
        <v>0</v>
      </c>
      <c r="BP109" s="173" t="str">
        <f t="shared" si="346"/>
        <v/>
      </c>
      <c r="BQ109" s="4">
        <f t="shared" si="347"/>
        <v>0</v>
      </c>
      <c r="BT109" s="268" t="str">
        <f t="shared" si="348"/>
        <v/>
      </c>
      <c r="BU109" s="268" t="str">
        <f t="shared" si="349"/>
        <v/>
      </c>
      <c r="BX109" s="20">
        <f t="shared" si="350"/>
        <v>1</v>
      </c>
      <c r="CG109" s="20" t="str">
        <f t="shared" si="351"/>
        <v/>
      </c>
      <c r="CH109" s="20" t="str">
        <f t="shared" si="507"/>
        <v/>
      </c>
      <c r="CI109" s="20" t="str">
        <f t="shared" si="508"/>
        <v/>
      </c>
      <c r="CJ109" s="20" t="str">
        <f t="shared" si="509"/>
        <v/>
      </c>
      <c r="CK109" s="20" t="str">
        <f t="shared" si="491"/>
        <v/>
      </c>
      <c r="CL109" s="20" t="str">
        <f t="shared" si="492"/>
        <v/>
      </c>
      <c r="CM109" s="20" t="str">
        <f t="shared" si="493"/>
        <v/>
      </c>
      <c r="CN109" s="20" t="str">
        <f t="shared" si="494"/>
        <v/>
      </c>
      <c r="CO109" s="20" t="str">
        <f t="shared" si="495"/>
        <v/>
      </c>
      <c r="CP109" s="20" t="str">
        <f t="shared" si="496"/>
        <v/>
      </c>
      <c r="CQ109" s="20" t="str">
        <f t="shared" si="497"/>
        <v/>
      </c>
      <c r="CR109" s="20" t="str">
        <f t="shared" si="498"/>
        <v/>
      </c>
      <c r="CS109" s="20" t="str">
        <f t="shared" si="499"/>
        <v/>
      </c>
      <c r="CT109" s="20" t="str">
        <f t="shared" si="500"/>
        <v/>
      </c>
      <c r="CU109" s="20" t="str">
        <f t="shared" si="501"/>
        <v/>
      </c>
      <c r="CV109" s="20" t="str">
        <f t="shared" si="502"/>
        <v/>
      </c>
      <c r="CW109" s="20" t="str">
        <f t="shared" si="503"/>
        <v/>
      </c>
      <c r="CX109" s="20" t="str">
        <f t="shared" si="504"/>
        <v/>
      </c>
      <c r="CY109" s="20" t="str">
        <f t="shared" si="505"/>
        <v/>
      </c>
      <c r="CZ109" s="20" t="str">
        <f t="shared" si="505"/>
        <v/>
      </c>
      <c r="AXC109" s="20" t="str">
        <f>IF('لصق اكسل الفورمز'!A104="","",'لصق اكسل الفورمز'!A104)</f>
        <v/>
      </c>
      <c r="AXD109" s="20" t="str">
        <f>IF('لصق اكسل الفورمز'!B104="","",'لصق اكسل الفورمز'!B104)</f>
        <v/>
      </c>
      <c r="AXE109" s="20" t="str">
        <f>IF('لصق اكسل الفورمز'!C104="","",'لصق اكسل الفورمز'!C104)</f>
        <v/>
      </c>
      <c r="AXF109" s="20" t="str">
        <f>IF('لصق اكسل الفورمز'!D104="","",'لصق اكسل الفورمز'!D104)</f>
        <v/>
      </c>
      <c r="AXG109" s="20" t="str">
        <f>IF('لصق اكسل الفورمز'!E104="","",'لصق اكسل الفورمز'!E104)</f>
        <v/>
      </c>
      <c r="AXH109" s="20" t="str">
        <f>IF('لصق اكسل الفورمز'!F104="","",'لصق اكسل الفورمز'!F104)</f>
        <v/>
      </c>
      <c r="AXI109" s="20" t="str">
        <f>IF('لصق اكسل الفورمز'!G104="","",'لصق اكسل الفورمز'!G104)</f>
        <v/>
      </c>
      <c r="AXJ109" s="20" t="str">
        <f>IF('لصق اكسل الفورمز'!H104="","",'لصق اكسل الفورمز'!H104)</f>
        <v/>
      </c>
      <c r="AXK109" s="20" t="str">
        <f>IF('لصق اكسل الفورمز'!I104="","",'لصق اكسل الفورمز'!I104)</f>
        <v/>
      </c>
      <c r="AXL109" s="20" t="str">
        <f>IF('لصق اكسل الفورمز'!J104="","",'لصق اكسل الفورمز'!J104)</f>
        <v/>
      </c>
      <c r="AXM109" s="20" t="str">
        <f>IF('لصق اكسل الفورمز'!K104="","",'لصق اكسل الفورمز'!K104)</f>
        <v/>
      </c>
      <c r="AXN109" s="20" t="str">
        <f>IF('لصق اكسل الفورمز'!L104="","",'لصق اكسل الفورمز'!L104)</f>
        <v/>
      </c>
      <c r="AXO109" s="20" t="str">
        <f>IF('لصق اكسل الفورمز'!M104="","",'لصق اكسل الفورمز'!M104)</f>
        <v/>
      </c>
      <c r="AXP109" s="20" t="str">
        <f>IF('لصق اكسل الفورمز'!N104="","",'لصق اكسل الفورمز'!N104)</f>
        <v/>
      </c>
      <c r="AXQ109" s="20" t="str">
        <f>IF('لصق اكسل الفورمز'!O104="","",'لصق اكسل الفورمز'!O104)</f>
        <v/>
      </c>
      <c r="AXR109" s="20" t="str">
        <f>IF('لصق اكسل الفورمز'!P104="","",'لصق اكسل الفورمز'!P104)</f>
        <v/>
      </c>
      <c r="AXS109" s="20" t="str">
        <f>IF('لصق اكسل الفورمز'!Q104="","",'لصق اكسل الفورمز'!Q104)</f>
        <v/>
      </c>
      <c r="AXT109" s="20" t="str">
        <f>IF('لصق اكسل الفورمز'!R104="","",'لصق اكسل الفورمز'!R104)</f>
        <v/>
      </c>
      <c r="AXU109" s="20" t="str">
        <f>IF('لصق اكسل الفورمز'!S104="","",'لصق اكسل الفورمز'!S104)</f>
        <v/>
      </c>
      <c r="AXV109" s="20" t="str">
        <f>IF('لصق اكسل الفورمز'!T104="","",'لصق اكسل الفورمز'!T104)</f>
        <v/>
      </c>
      <c r="AXW109" s="20" t="str">
        <f>IF('لصق اكسل الفورمز'!U104="","",'لصق اكسل الفورمز'!U104)</f>
        <v/>
      </c>
      <c r="AXX109" s="20" t="str">
        <f>IF('لصق اكسل الفورمز'!V104="","",'لصق اكسل الفورمز'!V104)</f>
        <v/>
      </c>
      <c r="AXY109" s="20" t="str">
        <f>IF('لصق اكسل الفورمز'!W104="","",'لصق اكسل الفورمز'!W104)</f>
        <v/>
      </c>
      <c r="AXZ109" s="20" t="str">
        <f>IF('لصق اكسل الفورمز'!X104="","",'لصق اكسل الفورمز'!X104)</f>
        <v/>
      </c>
      <c r="AYA109" s="20" t="str">
        <f>IF('لصق اكسل الفورمز'!Y104="","",'لصق اكسل الفورمز'!Y104)</f>
        <v/>
      </c>
      <c r="AYB109" s="20" t="str">
        <f>IF('لصق اكسل الفورمز'!Z104="","",'لصق اكسل الفورمز'!Z104)</f>
        <v/>
      </c>
      <c r="AYC109" s="20" t="str">
        <f>IF('لصق اكسل الفورمز'!AA104="","",'لصق اكسل الفورمز'!AA104)</f>
        <v/>
      </c>
      <c r="AYD109" s="20" t="str">
        <f>IF('لصق اكسل الفورمز'!AB104="","",'لصق اكسل الفورمز'!AB104)</f>
        <v/>
      </c>
      <c r="AYE109" s="20" t="str">
        <f>IF('لصق اكسل الفورمز'!AC104="","",'لصق اكسل الفورمز'!AC104)</f>
        <v/>
      </c>
      <c r="AYF109" s="20" t="str">
        <f>IF('لصق اكسل الفورمز'!AD104="","",'لصق اكسل الفورمز'!AD104)</f>
        <v/>
      </c>
      <c r="AYG109" s="20" t="str">
        <f>IF('لصق اكسل الفورمز'!AE104="","",'لصق اكسل الفورمز'!AE104)</f>
        <v/>
      </c>
      <c r="AYH109" s="20" t="str">
        <f>IF('لصق اكسل الفورمز'!AF104="","",'لصق اكسل الفورمز'!AF104)</f>
        <v/>
      </c>
      <c r="AYI109" s="20" t="str">
        <f>IF('لصق اكسل الفورمز'!AG104="","",'لصق اكسل الفورمز'!AG104)</f>
        <v/>
      </c>
      <c r="AYJ109" s="20" t="str">
        <f>IF('لصق اكسل الفورمز'!AH104="","",'لصق اكسل الفورمز'!AH104)</f>
        <v/>
      </c>
      <c r="AYK109" s="20" t="str">
        <f>IF('لصق اكسل الفورمز'!AI104="","",'لصق اكسل الفورمز'!AI104)</f>
        <v/>
      </c>
      <c r="AYL109" s="20" t="str">
        <f>IF('لصق اكسل الفورمز'!AJ104="","",'لصق اكسل الفورمز'!AJ104)</f>
        <v/>
      </c>
      <c r="AYM109" s="20" t="str">
        <f>IF('لصق اكسل الفورمز'!AK104="","",'لصق اكسل الفورمز'!AK104)</f>
        <v/>
      </c>
      <c r="AYN109" s="20" t="str">
        <f>IF('لصق اكسل الفورمز'!AL104="","",'لصق اكسل الفورمز'!AL104)</f>
        <v/>
      </c>
      <c r="AYO109" s="20" t="str">
        <f>IF('لصق اكسل الفورمز'!AM104="","",'لصق اكسل الفورمز'!AM104)</f>
        <v/>
      </c>
      <c r="AYP109" s="20" t="str">
        <f>IF('لصق اكسل الفورمز'!AN104="","",'لصق اكسل الفورمز'!AN104)</f>
        <v/>
      </c>
      <c r="AYQ109" s="20" t="str">
        <f>IF('لصق اكسل الفورمز'!AO104="","",'لصق اكسل الفورمز'!AO104)</f>
        <v/>
      </c>
      <c r="AYR109" s="20" t="str">
        <f>IF('لصق اكسل الفورمز'!AP104="","",'لصق اكسل الفورمز'!AP104)</f>
        <v/>
      </c>
      <c r="AYS109" s="20" t="str">
        <f>IF('لصق اكسل الفورمز'!AQ104="","",'لصق اكسل الفورمز'!AQ104)</f>
        <v/>
      </c>
      <c r="AYT109" s="20" t="str">
        <f>IF('لصق اكسل الفورمز'!AR104="","",'لصق اكسل الفورمز'!AR104)</f>
        <v/>
      </c>
      <c r="AYU109" s="20" t="str">
        <f>IF('لصق اكسل الفورمز'!AS104="","",'لصق اكسل الفورمز'!AS104)</f>
        <v/>
      </c>
      <c r="AYV109" s="20" t="str">
        <f>IF('لصق اكسل الفورمز'!AT104="","",'لصق اكسل الفورمز'!AT104)</f>
        <v/>
      </c>
      <c r="AYW109" s="20" t="str">
        <f>IF('لصق اكسل الفورمز'!AU104="","",'لصق اكسل الفورمز'!AU104)</f>
        <v/>
      </c>
      <c r="AYX109" s="20" t="str">
        <f>IF('لصق اكسل الفورمز'!AV104="","",'لصق اكسل الفورمز'!AV104)</f>
        <v/>
      </c>
      <c r="AYY109" s="20" t="str">
        <f>IF('لصق اكسل الفورمز'!AW104="","",'لصق اكسل الفورمز'!AW104)</f>
        <v/>
      </c>
      <c r="AYZ109" s="20" t="str">
        <f>IF('لصق اكسل الفورمز'!AX104="","",'لصق اكسل الفورمز'!AX104)</f>
        <v/>
      </c>
      <c r="AZA109" s="20" t="str">
        <f>IF('لصق اكسل الفورمز'!AY104="","",'لصق اكسل الفورمز'!AY104)</f>
        <v/>
      </c>
      <c r="AZB109" s="20" t="str">
        <f>IF('لصق اكسل الفورمز'!AZ104="","",'لصق اكسل الفورمز'!AZ104)</f>
        <v/>
      </c>
      <c r="AZC109" s="20" t="str">
        <f>IF('لصق اكسل الفورمز'!BA104="","",'لصق اكسل الفورمز'!BA104)</f>
        <v/>
      </c>
      <c r="AZD109" s="20" t="str">
        <f>IF('لصق اكسل الفورمز'!BB104="","",'لصق اكسل الفورمز'!BB104)</f>
        <v/>
      </c>
      <c r="AZE109" s="20" t="str">
        <f>IF('لصق اكسل الفورمز'!BC104="","",'لصق اكسل الفورمز'!BC104)</f>
        <v/>
      </c>
      <c r="AZF109" s="20" t="str">
        <f>IF('لصق اكسل الفورمز'!BD104="","",'لصق اكسل الفورمز'!BD104)</f>
        <v/>
      </c>
      <c r="AZG109" s="20" t="str">
        <f>IF('لصق اكسل الفورمز'!BE104="","",'لصق اكسل الفورمز'!BE104)</f>
        <v/>
      </c>
      <c r="AZH109" s="20" t="str">
        <f>IF('لصق اكسل الفورمز'!BF104="","",'لصق اكسل الفورمز'!BF104)</f>
        <v/>
      </c>
      <c r="AZI109" s="20" t="str">
        <f>IF('لصق اكسل الفورمز'!BG104="","",'لصق اكسل الفورمز'!BG104)</f>
        <v/>
      </c>
      <c r="AZJ109" s="20" t="str">
        <f>IF('لصق اكسل الفورمز'!BH104="","",'لصق اكسل الفورمز'!BH104)</f>
        <v/>
      </c>
      <c r="AZK109" s="20" t="str">
        <f>IF('لصق اكسل الفورمز'!BI104="","",'لصق اكسل الفورمز'!BI104)</f>
        <v/>
      </c>
      <c r="AZL109" s="20" t="str">
        <f>IF('لصق اكسل الفورمز'!BJ104="","",'لصق اكسل الفورمز'!BJ104)</f>
        <v/>
      </c>
      <c r="AZM109" s="20" t="str">
        <f>IF('لصق اكسل الفورمز'!BK104="","",'لصق اكسل الفورمز'!BK104)</f>
        <v/>
      </c>
      <c r="AZN109" s="20" t="str">
        <f>IF('لصق اكسل الفورمز'!BL104="","",'لصق اكسل الفورمز'!BL104)</f>
        <v/>
      </c>
      <c r="AZO109" s="20" t="str">
        <f>IF('لصق اكسل الفورمز'!BM104="","",'لصق اكسل الفورمز'!BM104)</f>
        <v/>
      </c>
      <c r="AZP109" s="20" t="str">
        <f>IF('لصق اكسل الفورمز'!BN104="","",'لصق اكسل الفورمز'!BN104)</f>
        <v/>
      </c>
      <c r="AZQ109" s="20" t="str">
        <f>IF('لصق اكسل الفورمز'!BO104="","",'لصق اكسل الفورمز'!BO104)</f>
        <v/>
      </c>
      <c r="AZR109" s="20" t="str">
        <f>IF('لصق اكسل الفورمز'!BP104="","",'لصق اكسل الفورمز'!BP104)</f>
        <v/>
      </c>
      <c r="AZS109" s="20" t="str">
        <f>IF('لصق اكسل الفورمز'!BQ104="","",'لصق اكسل الفورمز'!BQ104)</f>
        <v/>
      </c>
      <c r="AZT109" s="20" t="str">
        <f>IF('لصق اكسل الفورمز'!BR104="","",'لصق اكسل الفورمز'!BR104)</f>
        <v/>
      </c>
      <c r="AZU109" s="20" t="str">
        <f>IF('لصق اكسل الفورمز'!BS104="","",'لصق اكسل الفورمز'!BS104)</f>
        <v/>
      </c>
      <c r="AZV109" s="20" t="str">
        <f>IF('لصق اكسل الفورمز'!BT104="","",'لصق اكسل الفورمز'!BT104)</f>
        <v/>
      </c>
      <c r="AZW109" s="20" t="str">
        <f>IF('لصق اكسل الفورمز'!BU104="","",'لصق اكسل الفورمز'!BU104)</f>
        <v/>
      </c>
      <c r="AZX109" s="20" t="str">
        <f>IF('لصق اكسل الفورمز'!BV104="","",'لصق اكسل الفورمز'!BV104)</f>
        <v/>
      </c>
      <c r="AZY109" s="20" t="str">
        <f>IF('لصق اكسل الفورمز'!BW104="","",'لصق اكسل الفورمز'!BW104)</f>
        <v/>
      </c>
      <c r="AZZ109" s="20" t="str">
        <f>IF('لصق اكسل الفورمز'!BX104="","",'لصق اكسل الفورمز'!BX104)</f>
        <v/>
      </c>
      <c r="BAA109" s="20" t="str">
        <f>IF('لصق اكسل الفورمز'!BY104="","",'لصق اكسل الفورمز'!BY104)</f>
        <v/>
      </c>
      <c r="BAB109" s="20" t="str">
        <f>IF('لصق اكسل الفورمز'!BZ104="","",'لصق اكسل الفورمز'!BZ104)</f>
        <v/>
      </c>
      <c r="BAC109" s="20" t="str">
        <f>IF('لصق اكسل الفورمز'!CA104="","",'لصق اكسل الفورمز'!CA104)</f>
        <v/>
      </c>
      <c r="BAD109" s="20" t="str">
        <f>IF('لصق اكسل الفورمز'!CB104="","",'لصق اكسل الفورمز'!CB104)</f>
        <v/>
      </c>
      <c r="BAE109" s="20" t="str">
        <f>IF('لصق اكسل الفورمز'!CC104="","",'لصق اكسل الفورمز'!CC104)</f>
        <v/>
      </c>
      <c r="BAF109" s="20" t="str">
        <f>IF('لصق اكسل الفورمز'!CD104="","",'لصق اكسل الفورمز'!CD104)</f>
        <v/>
      </c>
      <c r="BAG109" s="20" t="str">
        <f>IF('لصق اكسل الفورمز'!CE104="","",'لصق اكسل الفورمز'!CE104)</f>
        <v/>
      </c>
      <c r="BAH109" s="20" t="str">
        <f>IF('لصق اكسل الفورمز'!CF104="","",'لصق اكسل الفورمز'!CF104)</f>
        <v/>
      </c>
      <c r="BAI109" s="20" t="str">
        <f>IF('لصق اكسل الفورمز'!CG104="","",'لصق اكسل الفورمز'!CG104)</f>
        <v/>
      </c>
      <c r="BAJ109" s="20" t="str">
        <f>IF('لصق اكسل الفورمز'!CH104="","",'لصق اكسل الفورمز'!CH104)</f>
        <v/>
      </c>
      <c r="BAK109" s="20" t="str">
        <f>IF('لصق اكسل الفورمز'!CI104="","",'لصق اكسل الفورمز'!CI104)</f>
        <v/>
      </c>
      <c r="BAL109" s="20" t="str">
        <f>IF('لصق اكسل الفورمز'!CJ104="","",'لصق اكسل الفورمز'!CJ104)</f>
        <v/>
      </c>
      <c r="BAM109" s="20" t="str">
        <f>IF('لصق اكسل الفورمز'!CK104="","",'لصق اكسل الفورمز'!CK104)</f>
        <v/>
      </c>
      <c r="BAN109" s="20" t="str">
        <f>IF('لصق اكسل الفورمز'!CL104="","",'لصق اكسل الفورمز'!CL104)</f>
        <v/>
      </c>
      <c r="BAO109" s="20" t="str">
        <f>IF('لصق اكسل الفورمز'!CM104="","",'لصق اكسل الفورمز'!CM104)</f>
        <v/>
      </c>
      <c r="BAP109" s="20" t="str">
        <f>IF('لصق اكسل الفورمز'!CN104="","",'لصق اكسل الفورمز'!CN104)</f>
        <v/>
      </c>
      <c r="BAQ109" s="20" t="str">
        <f>IF('لصق اكسل الفورمز'!CO104="","",'لصق اكسل الفورمز'!CO104)</f>
        <v/>
      </c>
      <c r="BAR109" s="20" t="str">
        <f>IF('لصق اكسل الفورمز'!CP104="","",'لصق اكسل الفورمز'!CP104)</f>
        <v/>
      </c>
      <c r="BAS109" s="20" t="str">
        <f>IF('لصق اكسل الفورمز'!CQ104="","",'لصق اكسل الفورمز'!CQ104)</f>
        <v/>
      </c>
      <c r="BAT109" s="20" t="str">
        <f>IF('لصق اكسل الفورمز'!CR104="","",'لصق اكسل الفورمز'!CR104)</f>
        <v/>
      </c>
      <c r="BAU109" s="20" t="str">
        <f>IF('لصق اكسل الفورمز'!CS104="","",'لصق اكسل الفورمز'!CS104)</f>
        <v/>
      </c>
      <c r="BAV109" s="20" t="str">
        <f>IF('لصق اكسل الفورمز'!CT104="","",'لصق اكسل الفورمز'!CT104)</f>
        <v/>
      </c>
      <c r="BAW109" s="20" t="str">
        <f>IF('لصق اكسل الفورمز'!CU104="","",'لصق اكسل الفورمز'!CU104)</f>
        <v/>
      </c>
      <c r="BAX109" s="20" t="str">
        <f>IF('لصق اكسل الفورمز'!CV104="","",'لصق اكسل الفورمز'!CV104)</f>
        <v/>
      </c>
      <c r="BAY109" s="20" t="str">
        <f>IF('لصق اكسل الفورمز'!CW104="","",'لصق اكسل الفورمز'!CW104)</f>
        <v/>
      </c>
      <c r="BAZ109" s="20" t="str">
        <f>IF('لصق اكسل الفورمز'!CX104="","",'لصق اكسل الفورمز'!CX104)</f>
        <v/>
      </c>
      <c r="BBA109" s="20" t="str">
        <f>IF('لصق اكسل الفورمز'!CY104="","",'لصق اكسل الفورمز'!CY104)</f>
        <v/>
      </c>
      <c r="BBB109" s="20" t="str">
        <f>IF('لصق اكسل الفورمز'!CZ104="","",'لصق اكسل الفورمز'!CZ104)</f>
        <v/>
      </c>
      <c r="BBC109" s="20" t="str">
        <f>IF('لصق اكسل الفورمز'!DA104="","",'لصق اكسل الفورمز'!DA104)</f>
        <v/>
      </c>
      <c r="BBD109" s="20" t="str">
        <f>IF('لصق اكسل الفورمز'!DB104="","",'لصق اكسل الفورمز'!DB104)</f>
        <v/>
      </c>
      <c r="BBE109" s="20" t="str">
        <f>IF('لصق اكسل الفورمز'!DC104="","",'لصق اكسل الفورمز'!DC104)</f>
        <v/>
      </c>
      <c r="BBF109" s="20" t="str">
        <f>IF('لصق اكسل الفورمز'!DD104="","",'لصق اكسل الفورمز'!DD104)</f>
        <v/>
      </c>
      <c r="BBG109" s="20" t="str">
        <f>IF('لصق اكسل الفورمز'!DE104="","",'لصق اكسل الفورمز'!DE104)</f>
        <v/>
      </c>
      <c r="BBH109" s="20" t="str">
        <f>IF('لصق اكسل الفورمز'!DF104="","",'لصق اكسل الفورمز'!DF104)</f>
        <v/>
      </c>
      <c r="BBI109" s="20" t="str">
        <f>IF('لصق اكسل الفورمز'!DG104="","",'لصق اكسل الفورمز'!DG104)</f>
        <v/>
      </c>
      <c r="BBJ109" s="20" t="str">
        <f>IF('لصق اكسل الفورمز'!DH104="","",'لصق اكسل الفورمز'!DH104)</f>
        <v/>
      </c>
      <c r="BBK109" s="20" t="str">
        <f>IF('لصق اكسل الفورمز'!DI104="","",'لصق اكسل الفورمز'!DI104)</f>
        <v/>
      </c>
      <c r="BBL109" s="20" t="str">
        <f>IF('لصق اكسل الفورمز'!DJ104="","",'لصق اكسل الفورمز'!DJ104)</f>
        <v/>
      </c>
      <c r="BBM109" s="20" t="str">
        <f>IF('لصق اكسل الفورمز'!DK104="","",'لصق اكسل الفورمز'!DK104)</f>
        <v/>
      </c>
      <c r="BBN109" s="20" t="str">
        <f>IF('لصق اكسل الفورمز'!DL104="","",'لصق اكسل الفورمز'!DL104)</f>
        <v/>
      </c>
      <c r="BBO109" s="20" t="str">
        <f>IF('لصق اكسل الفورمز'!DM104="","",'لصق اكسل الفورمز'!DM104)</f>
        <v/>
      </c>
      <c r="BCU109" s="20" t="str">
        <f t="shared" si="352"/>
        <v/>
      </c>
      <c r="BCV109" s="20" t="str">
        <f t="shared" si="353"/>
        <v/>
      </c>
      <c r="BCW109" s="20" t="str">
        <f t="shared" si="354"/>
        <v/>
      </c>
      <c r="BCX109" s="20" t="str">
        <f t="shared" si="355"/>
        <v/>
      </c>
      <c r="BCY109" s="20" t="str">
        <f t="shared" si="356"/>
        <v/>
      </c>
      <c r="BCZ109" s="20" t="str">
        <f t="shared" si="357"/>
        <v/>
      </c>
      <c r="BDA109" s="20" t="str">
        <f t="shared" si="358"/>
        <v/>
      </c>
      <c r="BDB109" s="20" t="str">
        <f t="shared" si="359"/>
        <v/>
      </c>
      <c r="BDC109" s="20" t="str">
        <f t="shared" si="360"/>
        <v/>
      </c>
      <c r="BDD109" s="20" t="str">
        <f t="shared" si="361"/>
        <v/>
      </c>
      <c r="BDE109" s="20" t="str">
        <f t="shared" si="362"/>
        <v/>
      </c>
      <c r="BDF109" s="20" t="str">
        <f t="shared" si="363"/>
        <v/>
      </c>
      <c r="BDG109" s="20" t="str">
        <f t="shared" si="364"/>
        <v/>
      </c>
      <c r="BDH109" s="20" t="str">
        <f t="shared" si="365"/>
        <v/>
      </c>
      <c r="BDI109" s="20" t="str">
        <f t="shared" si="366"/>
        <v/>
      </c>
      <c r="BDJ109" s="20" t="str">
        <f t="shared" si="367"/>
        <v/>
      </c>
      <c r="BDK109" s="20" t="str">
        <f t="shared" si="368"/>
        <v/>
      </c>
      <c r="BDL109" s="20" t="str">
        <f t="shared" si="369"/>
        <v/>
      </c>
      <c r="BDM109" s="20" t="str">
        <f t="shared" si="370"/>
        <v/>
      </c>
      <c r="BDN109" s="20" t="str">
        <f t="shared" si="371"/>
        <v/>
      </c>
      <c r="BDO109" s="20" t="str">
        <f t="shared" si="372"/>
        <v/>
      </c>
      <c r="BDP109" s="20" t="str">
        <f t="shared" si="373"/>
        <v/>
      </c>
      <c r="BDQ109" s="20" t="str">
        <f t="shared" si="374"/>
        <v/>
      </c>
      <c r="BDR109" s="20" t="str">
        <f t="shared" si="375"/>
        <v/>
      </c>
      <c r="BDS109" s="20" t="str">
        <f t="shared" si="376"/>
        <v/>
      </c>
      <c r="BDT109" s="20" t="str">
        <f t="shared" si="377"/>
        <v/>
      </c>
      <c r="BDU109" s="20" t="str">
        <f t="shared" si="378"/>
        <v/>
      </c>
      <c r="BDV109" s="20" t="str">
        <f t="shared" si="379"/>
        <v/>
      </c>
      <c r="BDW109" s="20" t="str">
        <f t="shared" si="380"/>
        <v/>
      </c>
      <c r="BDX109" s="20" t="str">
        <f t="shared" si="381"/>
        <v/>
      </c>
      <c r="BDY109" s="20" t="str">
        <f t="shared" si="382"/>
        <v/>
      </c>
      <c r="BDZ109" s="20" t="str">
        <f t="shared" si="383"/>
        <v/>
      </c>
      <c r="BEA109" s="20" t="str">
        <f t="shared" si="384"/>
        <v/>
      </c>
      <c r="BEB109" s="20" t="str">
        <f t="shared" si="385"/>
        <v/>
      </c>
      <c r="BEC109" s="20" t="str">
        <f t="shared" si="386"/>
        <v/>
      </c>
      <c r="BED109" s="20" t="str">
        <f t="shared" si="387"/>
        <v/>
      </c>
      <c r="BEE109" s="20" t="str">
        <f t="shared" si="388"/>
        <v/>
      </c>
      <c r="BEF109" s="20" t="str">
        <f t="shared" si="389"/>
        <v/>
      </c>
      <c r="BEG109" s="20" t="str">
        <f t="shared" si="390"/>
        <v/>
      </c>
      <c r="BEH109" s="20" t="str">
        <f t="shared" si="391"/>
        <v/>
      </c>
      <c r="BEI109" s="20" t="str">
        <f t="shared" si="392"/>
        <v/>
      </c>
      <c r="BEJ109" s="20" t="str">
        <f t="shared" si="393"/>
        <v/>
      </c>
      <c r="BEK109" s="20" t="str">
        <f t="shared" si="394"/>
        <v/>
      </c>
      <c r="BEL109" s="20" t="str">
        <f t="shared" si="395"/>
        <v/>
      </c>
      <c r="BEM109" s="20" t="str">
        <f t="shared" si="396"/>
        <v/>
      </c>
      <c r="BEN109" s="20" t="str">
        <f t="shared" si="397"/>
        <v/>
      </c>
      <c r="BEO109" s="20" t="str">
        <f t="shared" si="398"/>
        <v/>
      </c>
      <c r="BEP109" s="20" t="str">
        <f t="shared" si="399"/>
        <v/>
      </c>
      <c r="BEQ109" s="20" t="str">
        <f t="shared" si="400"/>
        <v/>
      </c>
      <c r="BER109" s="20" t="str">
        <f t="shared" si="401"/>
        <v/>
      </c>
      <c r="BES109" s="20" t="str">
        <f t="shared" si="402"/>
        <v/>
      </c>
      <c r="BET109" s="20" t="str">
        <f t="shared" si="403"/>
        <v/>
      </c>
      <c r="BEU109" s="20" t="str">
        <f t="shared" si="404"/>
        <v/>
      </c>
      <c r="BEV109" s="20" t="str">
        <f t="shared" si="405"/>
        <v/>
      </c>
      <c r="BEW109" s="20" t="str">
        <f t="shared" si="406"/>
        <v/>
      </c>
      <c r="BEX109" s="20" t="str">
        <f t="shared" si="407"/>
        <v/>
      </c>
      <c r="BEY109" s="20" t="str">
        <f t="shared" si="408"/>
        <v/>
      </c>
      <c r="BEZ109" s="20" t="str">
        <f t="shared" si="409"/>
        <v/>
      </c>
      <c r="BFA109" s="20" t="str">
        <f t="shared" si="410"/>
        <v/>
      </c>
      <c r="BFB109" s="20" t="str">
        <f t="shared" si="411"/>
        <v/>
      </c>
      <c r="BFC109" s="20" t="str">
        <f t="shared" si="412"/>
        <v/>
      </c>
      <c r="BFD109" s="20" t="str">
        <f t="shared" si="413"/>
        <v/>
      </c>
      <c r="BFE109" s="20" t="str">
        <f t="shared" si="414"/>
        <v/>
      </c>
      <c r="BFF109" s="20" t="str">
        <f t="shared" si="415"/>
        <v/>
      </c>
      <c r="BFG109" s="20" t="str">
        <f t="shared" si="416"/>
        <v/>
      </c>
      <c r="BFH109" s="20" t="str">
        <f t="shared" si="417"/>
        <v/>
      </c>
      <c r="BFI109" s="20" t="str">
        <f t="shared" si="418"/>
        <v/>
      </c>
      <c r="BFJ109" s="20" t="str">
        <f t="shared" si="419"/>
        <v/>
      </c>
      <c r="BFK109" s="20" t="str">
        <f t="shared" si="420"/>
        <v/>
      </c>
      <c r="BFL109" s="20" t="str">
        <f t="shared" si="421"/>
        <v/>
      </c>
      <c r="BFM109" s="20" t="str">
        <f t="shared" si="422"/>
        <v/>
      </c>
      <c r="BFN109" s="20" t="str">
        <f t="shared" si="423"/>
        <v/>
      </c>
      <c r="BFO109" s="20" t="str">
        <f t="shared" si="424"/>
        <v/>
      </c>
      <c r="BFP109" s="20" t="str">
        <f t="shared" si="425"/>
        <v/>
      </c>
      <c r="BFQ109" s="20" t="str">
        <f t="shared" si="426"/>
        <v/>
      </c>
      <c r="BFR109" s="20" t="str">
        <f t="shared" si="427"/>
        <v/>
      </c>
      <c r="BFS109" s="20" t="str">
        <f t="shared" si="428"/>
        <v/>
      </c>
      <c r="BFT109" s="20" t="str">
        <f t="shared" si="429"/>
        <v/>
      </c>
      <c r="BFU109" s="20" t="str">
        <f t="shared" si="430"/>
        <v/>
      </c>
      <c r="BFV109" s="20" t="str">
        <f t="shared" si="431"/>
        <v/>
      </c>
      <c r="BFW109" s="20" t="str">
        <f t="shared" si="432"/>
        <v/>
      </c>
      <c r="BFX109" s="20" t="str">
        <f t="shared" si="433"/>
        <v/>
      </c>
      <c r="BFY109" s="20" t="str">
        <f t="shared" si="434"/>
        <v/>
      </c>
      <c r="BFZ109" s="20" t="str">
        <f t="shared" si="435"/>
        <v/>
      </c>
      <c r="BGA109" s="20" t="str">
        <f t="shared" si="436"/>
        <v/>
      </c>
      <c r="BGB109" s="20" t="str">
        <f t="shared" si="437"/>
        <v/>
      </c>
      <c r="BGC109" s="20" t="str">
        <f t="shared" si="438"/>
        <v/>
      </c>
      <c r="BGD109" s="20" t="str">
        <f t="shared" si="439"/>
        <v/>
      </c>
      <c r="BGE109" s="20" t="str">
        <f t="shared" si="440"/>
        <v/>
      </c>
      <c r="BGF109" s="20" t="str">
        <f t="shared" si="441"/>
        <v/>
      </c>
      <c r="BGG109" s="20" t="str">
        <f t="shared" si="442"/>
        <v/>
      </c>
      <c r="BGH109" s="20" t="str">
        <f t="shared" si="443"/>
        <v/>
      </c>
      <c r="BGI109" s="20" t="str">
        <f t="shared" si="444"/>
        <v/>
      </c>
      <c r="BGJ109" s="20" t="str">
        <f t="shared" si="445"/>
        <v/>
      </c>
      <c r="BGK109" s="20" t="str">
        <f t="shared" si="446"/>
        <v/>
      </c>
      <c r="BGL109" s="20" t="str">
        <f t="shared" si="447"/>
        <v/>
      </c>
      <c r="BGM109" s="20" t="str">
        <f t="shared" si="448"/>
        <v/>
      </c>
      <c r="BGN109" s="20" t="str">
        <f t="shared" si="449"/>
        <v/>
      </c>
      <c r="BGO109" s="20" t="str">
        <f t="shared" si="450"/>
        <v/>
      </c>
      <c r="BGP109" s="20" t="str">
        <f t="shared" si="451"/>
        <v/>
      </c>
      <c r="BGQ109" s="20" t="str">
        <f t="shared" si="452"/>
        <v/>
      </c>
      <c r="BGR109" s="20" t="str">
        <f t="shared" si="453"/>
        <v/>
      </c>
      <c r="BGS109" s="20" t="str">
        <f t="shared" si="454"/>
        <v/>
      </c>
      <c r="BGT109" s="20" t="str">
        <f t="shared" si="455"/>
        <v/>
      </c>
      <c r="BGU109" s="20" t="str">
        <f t="shared" si="456"/>
        <v/>
      </c>
      <c r="BGV109" s="20" t="str">
        <f t="shared" si="457"/>
        <v/>
      </c>
      <c r="BGW109" s="20" t="str">
        <f t="shared" si="458"/>
        <v/>
      </c>
      <c r="BGX109" s="20" t="str">
        <f t="shared" si="459"/>
        <v/>
      </c>
      <c r="BGY109" s="20" t="str">
        <f t="shared" si="460"/>
        <v/>
      </c>
      <c r="BGZ109" s="20" t="str">
        <f t="shared" si="461"/>
        <v/>
      </c>
      <c r="BHA109" s="20" t="str">
        <f t="shared" si="462"/>
        <v/>
      </c>
      <c r="BHB109" s="20" t="str">
        <f t="shared" si="463"/>
        <v/>
      </c>
      <c r="BHC109" s="20" t="str">
        <f t="shared" si="464"/>
        <v/>
      </c>
      <c r="BHD109" s="20" t="str">
        <f t="shared" si="465"/>
        <v/>
      </c>
      <c r="BHE109" s="20" t="str">
        <f t="shared" si="466"/>
        <v/>
      </c>
      <c r="BHF109" s="20" t="str">
        <f t="shared" si="467"/>
        <v/>
      </c>
      <c r="BHG109" s="20" t="str">
        <f t="shared" si="468"/>
        <v/>
      </c>
      <c r="BHJ109" s="20" t="str">
        <f t="shared" si="469"/>
        <v/>
      </c>
      <c r="BHL109" s="20" t="str">
        <f t="shared" si="511"/>
        <v/>
      </c>
      <c r="BHM109" s="20" t="str">
        <f t="shared" si="511"/>
        <v/>
      </c>
      <c r="BHN109" s="20" t="str">
        <f t="shared" si="511"/>
        <v/>
      </c>
      <c r="BHO109" s="20" t="str">
        <f t="shared" si="511"/>
        <v/>
      </c>
      <c r="BHP109" s="20" t="str">
        <f t="shared" si="511"/>
        <v/>
      </c>
      <c r="BHQ109" s="20" t="str">
        <f t="shared" si="511"/>
        <v/>
      </c>
      <c r="BHR109" s="20" t="str">
        <f t="shared" si="511"/>
        <v/>
      </c>
      <c r="BHS109" s="20" t="str">
        <f t="shared" si="511"/>
        <v/>
      </c>
      <c r="BHT109" s="20" t="str">
        <f t="shared" si="511"/>
        <v/>
      </c>
      <c r="BHU109" s="20" t="str">
        <f t="shared" si="511"/>
        <v/>
      </c>
      <c r="BHV109" s="20" t="str">
        <f t="shared" si="511"/>
        <v/>
      </c>
      <c r="BHW109" s="20" t="str">
        <f t="shared" si="511"/>
        <v/>
      </c>
      <c r="BHX109" s="20" t="str">
        <f t="shared" si="511"/>
        <v/>
      </c>
      <c r="BHY109" s="20" t="str">
        <f t="shared" si="511"/>
        <v/>
      </c>
      <c r="BHZ109" s="20" t="str">
        <f t="shared" si="511"/>
        <v/>
      </c>
      <c r="BIA109" s="20" t="str">
        <f t="shared" si="511"/>
        <v/>
      </c>
      <c r="BIB109" s="20" t="str">
        <f t="shared" si="510"/>
        <v/>
      </c>
      <c r="BIC109" s="20" t="str">
        <f t="shared" si="510"/>
        <v/>
      </c>
      <c r="BID109" s="20" t="str">
        <f t="shared" si="510"/>
        <v/>
      </c>
      <c r="BIE109" s="20" t="str">
        <f t="shared" si="510"/>
        <v/>
      </c>
    </row>
    <row r="110" spans="1:104 1303:1591" ht="14.5">
      <c r="A110" s="523">
        <v>104</v>
      </c>
      <c r="B110" s="510" t="str">
        <f>IF('لصق اكسل الفورمز'!E105="","",'لصق اكسل الفورمز'!E105)</f>
        <v/>
      </c>
      <c r="C110" s="510" t="str">
        <f t="shared" si="316"/>
        <v/>
      </c>
      <c r="D110" s="510" t="str">
        <f t="shared" si="483"/>
        <v/>
      </c>
      <c r="E110" s="510" t="str">
        <f t="shared" si="484"/>
        <v/>
      </c>
      <c r="F110" s="510" t="str">
        <f t="shared" si="485"/>
        <v/>
      </c>
      <c r="G110" s="510" t="str">
        <f t="shared" si="486"/>
        <v/>
      </c>
      <c r="H110" s="510" t="str">
        <f t="shared" si="487"/>
        <v/>
      </c>
      <c r="I110" s="510" t="str">
        <f t="shared" si="488"/>
        <v/>
      </c>
      <c r="J110" s="510" t="str">
        <f t="shared" si="489"/>
        <v/>
      </c>
      <c r="K110" s="510" t="str">
        <f t="shared" si="490"/>
        <v/>
      </c>
      <c r="L110" s="510" t="str">
        <f t="shared" si="471"/>
        <v/>
      </c>
      <c r="M110" s="510" t="str">
        <f t="shared" si="472"/>
        <v/>
      </c>
      <c r="N110" s="510" t="str">
        <f t="shared" si="473"/>
        <v/>
      </c>
      <c r="O110" s="510" t="str">
        <f t="shared" si="474"/>
        <v/>
      </c>
      <c r="P110" s="510" t="str">
        <f t="shared" si="475"/>
        <v/>
      </c>
      <c r="Q110" s="510" t="str">
        <f t="shared" si="476"/>
        <v/>
      </c>
      <c r="R110" s="510" t="str">
        <f t="shared" si="477"/>
        <v/>
      </c>
      <c r="S110" s="510" t="str">
        <f t="shared" si="478"/>
        <v/>
      </c>
      <c r="T110" s="510" t="str">
        <f t="shared" si="479"/>
        <v/>
      </c>
      <c r="U110" s="510" t="str">
        <f t="shared" si="480"/>
        <v/>
      </c>
      <c r="V110" s="510" t="str">
        <f t="shared" si="481"/>
        <v/>
      </c>
      <c r="W110" s="527" t="str">
        <f t="shared" si="317"/>
        <v/>
      </c>
      <c r="X110" s="510" t="str">
        <f t="shared" si="318"/>
        <v/>
      </c>
      <c r="Y110" s="564" t="str">
        <f t="shared" si="319"/>
        <v/>
      </c>
      <c r="AL110" s="20">
        <f t="shared" si="320"/>
        <v>0</v>
      </c>
      <c r="AM110" s="20">
        <f t="shared" si="321"/>
        <v>0</v>
      </c>
      <c r="AO110" s="20" t="str">
        <f t="shared" si="322"/>
        <v/>
      </c>
      <c r="AQ110" s="20" t="str">
        <f t="shared" si="470"/>
        <v/>
      </c>
      <c r="AR110" s="20" t="str">
        <f t="shared" si="323"/>
        <v/>
      </c>
      <c r="AS110" s="20" t="str">
        <f t="shared" si="324"/>
        <v/>
      </c>
      <c r="AT110" s="20" t="str">
        <f t="shared" si="325"/>
        <v/>
      </c>
      <c r="AU110" s="20" t="str">
        <f t="shared" si="326"/>
        <v/>
      </c>
      <c r="AV110" s="20" t="str">
        <f t="shared" si="327"/>
        <v/>
      </c>
      <c r="AW110" s="20" t="str">
        <f t="shared" si="328"/>
        <v/>
      </c>
      <c r="AX110" s="20" t="str">
        <f t="shared" si="329"/>
        <v/>
      </c>
      <c r="AY110" s="20" t="str">
        <f t="shared" si="330"/>
        <v/>
      </c>
      <c r="AZ110" s="20" t="str">
        <f t="shared" si="331"/>
        <v/>
      </c>
      <c r="BA110" s="20" t="str">
        <f t="shared" si="332"/>
        <v/>
      </c>
      <c r="BB110" s="20" t="str">
        <f t="shared" si="333"/>
        <v/>
      </c>
      <c r="BC110" s="20" t="str">
        <f t="shared" si="334"/>
        <v/>
      </c>
      <c r="BD110" s="20" t="str">
        <f t="shared" si="335"/>
        <v/>
      </c>
      <c r="BE110" s="20" t="str">
        <f t="shared" si="336"/>
        <v/>
      </c>
      <c r="BF110" s="20" t="str">
        <f t="shared" si="337"/>
        <v/>
      </c>
      <c r="BG110" s="20" t="str">
        <f t="shared" si="338"/>
        <v/>
      </c>
      <c r="BH110" s="20" t="str">
        <f t="shared" si="339"/>
        <v/>
      </c>
      <c r="BI110" s="20" t="str">
        <f t="shared" si="340"/>
        <v/>
      </c>
      <c r="BJ110" s="20" t="str">
        <f t="shared" si="341"/>
        <v/>
      </c>
      <c r="BL110" s="38" t="e">
        <f t="shared" si="342"/>
        <v>#DIV/0!</v>
      </c>
      <c r="BM110" s="4">
        <f t="shared" si="343"/>
        <v>0</v>
      </c>
      <c r="BN110" s="4">
        <f t="shared" si="344"/>
        <v>0</v>
      </c>
      <c r="BO110" s="4">
        <f t="shared" si="345"/>
        <v>0</v>
      </c>
      <c r="BP110" s="173" t="str">
        <f t="shared" si="346"/>
        <v/>
      </c>
      <c r="BQ110" s="4">
        <f t="shared" si="347"/>
        <v>0</v>
      </c>
      <c r="BT110" s="268" t="str">
        <f t="shared" si="348"/>
        <v/>
      </c>
      <c r="BU110" s="268" t="str">
        <f t="shared" si="349"/>
        <v/>
      </c>
      <c r="BX110" s="20">
        <f t="shared" si="350"/>
        <v>1</v>
      </c>
      <c r="CG110" s="20" t="str">
        <f t="shared" si="351"/>
        <v/>
      </c>
      <c r="CH110" s="20" t="str">
        <f t="shared" si="507"/>
        <v/>
      </c>
      <c r="CI110" s="20" t="str">
        <f t="shared" si="508"/>
        <v/>
      </c>
      <c r="CJ110" s="20" t="str">
        <f t="shared" si="509"/>
        <v/>
      </c>
      <c r="CK110" s="20" t="str">
        <f t="shared" si="491"/>
        <v/>
      </c>
      <c r="CL110" s="20" t="str">
        <f t="shared" si="492"/>
        <v/>
      </c>
      <c r="CM110" s="20" t="str">
        <f t="shared" si="493"/>
        <v/>
      </c>
      <c r="CN110" s="20" t="str">
        <f t="shared" si="494"/>
        <v/>
      </c>
      <c r="CO110" s="20" t="str">
        <f t="shared" si="495"/>
        <v/>
      </c>
      <c r="CP110" s="20" t="str">
        <f t="shared" si="496"/>
        <v/>
      </c>
      <c r="CQ110" s="20" t="str">
        <f t="shared" si="497"/>
        <v/>
      </c>
      <c r="CR110" s="20" t="str">
        <f t="shared" si="498"/>
        <v/>
      </c>
      <c r="CS110" s="20" t="str">
        <f t="shared" si="499"/>
        <v/>
      </c>
      <c r="CT110" s="20" t="str">
        <f t="shared" si="500"/>
        <v/>
      </c>
      <c r="CU110" s="20" t="str">
        <f t="shared" si="501"/>
        <v/>
      </c>
      <c r="CV110" s="20" t="str">
        <f t="shared" si="502"/>
        <v/>
      </c>
      <c r="CW110" s="20" t="str">
        <f t="shared" si="503"/>
        <v/>
      </c>
      <c r="CX110" s="20" t="str">
        <f t="shared" si="504"/>
        <v/>
      </c>
      <c r="CY110" s="20" t="str">
        <f t="shared" si="505"/>
        <v/>
      </c>
      <c r="CZ110" s="20" t="str">
        <f t="shared" si="505"/>
        <v/>
      </c>
      <c r="AXC110" s="20" t="str">
        <f>IF('لصق اكسل الفورمز'!A105="","",'لصق اكسل الفورمز'!A105)</f>
        <v/>
      </c>
      <c r="AXD110" s="20" t="str">
        <f>IF('لصق اكسل الفورمز'!B105="","",'لصق اكسل الفورمز'!B105)</f>
        <v/>
      </c>
      <c r="AXE110" s="20" t="str">
        <f>IF('لصق اكسل الفورمز'!C105="","",'لصق اكسل الفورمز'!C105)</f>
        <v/>
      </c>
      <c r="AXF110" s="20" t="str">
        <f>IF('لصق اكسل الفورمز'!D105="","",'لصق اكسل الفورمز'!D105)</f>
        <v/>
      </c>
      <c r="AXG110" s="20" t="str">
        <f>IF('لصق اكسل الفورمز'!E105="","",'لصق اكسل الفورمز'!E105)</f>
        <v/>
      </c>
      <c r="AXH110" s="20" t="str">
        <f>IF('لصق اكسل الفورمز'!F105="","",'لصق اكسل الفورمز'!F105)</f>
        <v/>
      </c>
      <c r="AXI110" s="20" t="str">
        <f>IF('لصق اكسل الفورمز'!G105="","",'لصق اكسل الفورمز'!G105)</f>
        <v/>
      </c>
      <c r="AXJ110" s="20" t="str">
        <f>IF('لصق اكسل الفورمز'!H105="","",'لصق اكسل الفورمز'!H105)</f>
        <v/>
      </c>
      <c r="AXK110" s="20" t="str">
        <f>IF('لصق اكسل الفورمز'!I105="","",'لصق اكسل الفورمز'!I105)</f>
        <v/>
      </c>
      <c r="AXL110" s="20" t="str">
        <f>IF('لصق اكسل الفورمز'!J105="","",'لصق اكسل الفورمز'!J105)</f>
        <v/>
      </c>
      <c r="AXM110" s="20" t="str">
        <f>IF('لصق اكسل الفورمز'!K105="","",'لصق اكسل الفورمز'!K105)</f>
        <v/>
      </c>
      <c r="AXN110" s="20" t="str">
        <f>IF('لصق اكسل الفورمز'!L105="","",'لصق اكسل الفورمز'!L105)</f>
        <v/>
      </c>
      <c r="AXO110" s="20" t="str">
        <f>IF('لصق اكسل الفورمز'!M105="","",'لصق اكسل الفورمز'!M105)</f>
        <v/>
      </c>
      <c r="AXP110" s="20" t="str">
        <f>IF('لصق اكسل الفورمز'!N105="","",'لصق اكسل الفورمز'!N105)</f>
        <v/>
      </c>
      <c r="AXQ110" s="20" t="str">
        <f>IF('لصق اكسل الفورمز'!O105="","",'لصق اكسل الفورمز'!O105)</f>
        <v/>
      </c>
      <c r="AXR110" s="20" t="str">
        <f>IF('لصق اكسل الفورمز'!P105="","",'لصق اكسل الفورمز'!P105)</f>
        <v/>
      </c>
      <c r="AXS110" s="20" t="str">
        <f>IF('لصق اكسل الفورمز'!Q105="","",'لصق اكسل الفورمز'!Q105)</f>
        <v/>
      </c>
      <c r="AXT110" s="20" t="str">
        <f>IF('لصق اكسل الفورمز'!R105="","",'لصق اكسل الفورمز'!R105)</f>
        <v/>
      </c>
      <c r="AXU110" s="20" t="str">
        <f>IF('لصق اكسل الفورمز'!S105="","",'لصق اكسل الفورمز'!S105)</f>
        <v/>
      </c>
      <c r="AXV110" s="20" t="str">
        <f>IF('لصق اكسل الفورمز'!T105="","",'لصق اكسل الفورمز'!T105)</f>
        <v/>
      </c>
      <c r="AXW110" s="20" t="str">
        <f>IF('لصق اكسل الفورمز'!U105="","",'لصق اكسل الفورمز'!U105)</f>
        <v/>
      </c>
      <c r="AXX110" s="20" t="str">
        <f>IF('لصق اكسل الفورمز'!V105="","",'لصق اكسل الفورمز'!V105)</f>
        <v/>
      </c>
      <c r="AXY110" s="20" t="str">
        <f>IF('لصق اكسل الفورمز'!W105="","",'لصق اكسل الفورمز'!W105)</f>
        <v/>
      </c>
      <c r="AXZ110" s="20" t="str">
        <f>IF('لصق اكسل الفورمز'!X105="","",'لصق اكسل الفورمز'!X105)</f>
        <v/>
      </c>
      <c r="AYA110" s="20" t="str">
        <f>IF('لصق اكسل الفورمز'!Y105="","",'لصق اكسل الفورمز'!Y105)</f>
        <v/>
      </c>
      <c r="AYB110" s="20" t="str">
        <f>IF('لصق اكسل الفورمز'!Z105="","",'لصق اكسل الفورمز'!Z105)</f>
        <v/>
      </c>
      <c r="AYC110" s="20" t="str">
        <f>IF('لصق اكسل الفورمز'!AA105="","",'لصق اكسل الفورمز'!AA105)</f>
        <v/>
      </c>
      <c r="AYD110" s="20" t="str">
        <f>IF('لصق اكسل الفورمز'!AB105="","",'لصق اكسل الفورمز'!AB105)</f>
        <v/>
      </c>
      <c r="AYE110" s="20" t="str">
        <f>IF('لصق اكسل الفورمز'!AC105="","",'لصق اكسل الفورمز'!AC105)</f>
        <v/>
      </c>
      <c r="AYF110" s="20" t="str">
        <f>IF('لصق اكسل الفورمز'!AD105="","",'لصق اكسل الفورمز'!AD105)</f>
        <v/>
      </c>
      <c r="AYG110" s="20" t="str">
        <f>IF('لصق اكسل الفورمز'!AE105="","",'لصق اكسل الفورمز'!AE105)</f>
        <v/>
      </c>
      <c r="AYH110" s="20" t="str">
        <f>IF('لصق اكسل الفورمز'!AF105="","",'لصق اكسل الفورمز'!AF105)</f>
        <v/>
      </c>
      <c r="AYI110" s="20" t="str">
        <f>IF('لصق اكسل الفورمز'!AG105="","",'لصق اكسل الفورمز'!AG105)</f>
        <v/>
      </c>
      <c r="AYJ110" s="20" t="str">
        <f>IF('لصق اكسل الفورمز'!AH105="","",'لصق اكسل الفورمز'!AH105)</f>
        <v/>
      </c>
      <c r="AYK110" s="20" t="str">
        <f>IF('لصق اكسل الفورمز'!AI105="","",'لصق اكسل الفورمز'!AI105)</f>
        <v/>
      </c>
      <c r="AYL110" s="20" t="str">
        <f>IF('لصق اكسل الفورمز'!AJ105="","",'لصق اكسل الفورمز'!AJ105)</f>
        <v/>
      </c>
      <c r="AYM110" s="20" t="str">
        <f>IF('لصق اكسل الفورمز'!AK105="","",'لصق اكسل الفورمز'!AK105)</f>
        <v/>
      </c>
      <c r="AYN110" s="20" t="str">
        <f>IF('لصق اكسل الفورمز'!AL105="","",'لصق اكسل الفورمز'!AL105)</f>
        <v/>
      </c>
      <c r="AYO110" s="20" t="str">
        <f>IF('لصق اكسل الفورمز'!AM105="","",'لصق اكسل الفورمز'!AM105)</f>
        <v/>
      </c>
      <c r="AYP110" s="20" t="str">
        <f>IF('لصق اكسل الفورمز'!AN105="","",'لصق اكسل الفورمز'!AN105)</f>
        <v/>
      </c>
      <c r="AYQ110" s="20" t="str">
        <f>IF('لصق اكسل الفورمز'!AO105="","",'لصق اكسل الفورمز'!AO105)</f>
        <v/>
      </c>
      <c r="AYR110" s="20" t="str">
        <f>IF('لصق اكسل الفورمز'!AP105="","",'لصق اكسل الفورمز'!AP105)</f>
        <v/>
      </c>
      <c r="AYS110" s="20" t="str">
        <f>IF('لصق اكسل الفورمز'!AQ105="","",'لصق اكسل الفورمز'!AQ105)</f>
        <v/>
      </c>
      <c r="AYT110" s="20" t="str">
        <f>IF('لصق اكسل الفورمز'!AR105="","",'لصق اكسل الفورمز'!AR105)</f>
        <v/>
      </c>
      <c r="AYU110" s="20" t="str">
        <f>IF('لصق اكسل الفورمز'!AS105="","",'لصق اكسل الفورمز'!AS105)</f>
        <v/>
      </c>
      <c r="AYV110" s="20" t="str">
        <f>IF('لصق اكسل الفورمز'!AT105="","",'لصق اكسل الفورمز'!AT105)</f>
        <v/>
      </c>
      <c r="AYW110" s="20" t="str">
        <f>IF('لصق اكسل الفورمز'!AU105="","",'لصق اكسل الفورمز'!AU105)</f>
        <v/>
      </c>
      <c r="AYX110" s="20" t="str">
        <f>IF('لصق اكسل الفورمز'!AV105="","",'لصق اكسل الفورمز'!AV105)</f>
        <v/>
      </c>
      <c r="AYY110" s="20" t="str">
        <f>IF('لصق اكسل الفورمز'!AW105="","",'لصق اكسل الفورمز'!AW105)</f>
        <v/>
      </c>
      <c r="AYZ110" s="20" t="str">
        <f>IF('لصق اكسل الفورمز'!AX105="","",'لصق اكسل الفورمز'!AX105)</f>
        <v/>
      </c>
      <c r="AZA110" s="20" t="str">
        <f>IF('لصق اكسل الفورمز'!AY105="","",'لصق اكسل الفورمز'!AY105)</f>
        <v/>
      </c>
      <c r="AZB110" s="20" t="str">
        <f>IF('لصق اكسل الفورمز'!AZ105="","",'لصق اكسل الفورمز'!AZ105)</f>
        <v/>
      </c>
      <c r="AZC110" s="20" t="str">
        <f>IF('لصق اكسل الفورمز'!BA105="","",'لصق اكسل الفورمز'!BA105)</f>
        <v/>
      </c>
      <c r="AZD110" s="20" t="str">
        <f>IF('لصق اكسل الفورمز'!BB105="","",'لصق اكسل الفورمز'!BB105)</f>
        <v/>
      </c>
      <c r="AZE110" s="20" t="str">
        <f>IF('لصق اكسل الفورمز'!BC105="","",'لصق اكسل الفورمز'!BC105)</f>
        <v/>
      </c>
      <c r="AZF110" s="20" t="str">
        <f>IF('لصق اكسل الفورمز'!BD105="","",'لصق اكسل الفورمز'!BD105)</f>
        <v/>
      </c>
      <c r="AZG110" s="20" t="str">
        <f>IF('لصق اكسل الفورمز'!BE105="","",'لصق اكسل الفورمز'!BE105)</f>
        <v/>
      </c>
      <c r="AZH110" s="20" t="str">
        <f>IF('لصق اكسل الفورمز'!BF105="","",'لصق اكسل الفورمز'!BF105)</f>
        <v/>
      </c>
      <c r="AZI110" s="20" t="str">
        <f>IF('لصق اكسل الفورمز'!BG105="","",'لصق اكسل الفورمز'!BG105)</f>
        <v/>
      </c>
      <c r="AZJ110" s="20" t="str">
        <f>IF('لصق اكسل الفورمز'!BH105="","",'لصق اكسل الفورمز'!BH105)</f>
        <v/>
      </c>
      <c r="AZK110" s="20" t="str">
        <f>IF('لصق اكسل الفورمز'!BI105="","",'لصق اكسل الفورمز'!BI105)</f>
        <v/>
      </c>
      <c r="AZL110" s="20" t="str">
        <f>IF('لصق اكسل الفورمز'!BJ105="","",'لصق اكسل الفورمز'!BJ105)</f>
        <v/>
      </c>
      <c r="AZM110" s="20" t="str">
        <f>IF('لصق اكسل الفورمز'!BK105="","",'لصق اكسل الفورمز'!BK105)</f>
        <v/>
      </c>
      <c r="AZN110" s="20" t="str">
        <f>IF('لصق اكسل الفورمز'!BL105="","",'لصق اكسل الفورمز'!BL105)</f>
        <v/>
      </c>
      <c r="AZO110" s="20" t="str">
        <f>IF('لصق اكسل الفورمز'!BM105="","",'لصق اكسل الفورمز'!BM105)</f>
        <v/>
      </c>
      <c r="AZP110" s="20" t="str">
        <f>IF('لصق اكسل الفورمز'!BN105="","",'لصق اكسل الفورمز'!BN105)</f>
        <v/>
      </c>
      <c r="AZQ110" s="20" t="str">
        <f>IF('لصق اكسل الفورمز'!BO105="","",'لصق اكسل الفورمز'!BO105)</f>
        <v/>
      </c>
      <c r="AZR110" s="20" t="str">
        <f>IF('لصق اكسل الفورمز'!BP105="","",'لصق اكسل الفورمز'!BP105)</f>
        <v/>
      </c>
      <c r="AZS110" s="20" t="str">
        <f>IF('لصق اكسل الفورمز'!BQ105="","",'لصق اكسل الفورمز'!BQ105)</f>
        <v/>
      </c>
      <c r="AZT110" s="20" t="str">
        <f>IF('لصق اكسل الفورمز'!BR105="","",'لصق اكسل الفورمز'!BR105)</f>
        <v/>
      </c>
      <c r="AZU110" s="20" t="str">
        <f>IF('لصق اكسل الفورمز'!BS105="","",'لصق اكسل الفورمز'!BS105)</f>
        <v/>
      </c>
      <c r="AZV110" s="20" t="str">
        <f>IF('لصق اكسل الفورمز'!BT105="","",'لصق اكسل الفورمز'!BT105)</f>
        <v/>
      </c>
      <c r="AZW110" s="20" t="str">
        <f>IF('لصق اكسل الفورمز'!BU105="","",'لصق اكسل الفورمز'!BU105)</f>
        <v/>
      </c>
      <c r="AZX110" s="20" t="str">
        <f>IF('لصق اكسل الفورمز'!BV105="","",'لصق اكسل الفورمز'!BV105)</f>
        <v/>
      </c>
      <c r="AZY110" s="20" t="str">
        <f>IF('لصق اكسل الفورمز'!BW105="","",'لصق اكسل الفورمز'!BW105)</f>
        <v/>
      </c>
      <c r="AZZ110" s="20" t="str">
        <f>IF('لصق اكسل الفورمز'!BX105="","",'لصق اكسل الفورمز'!BX105)</f>
        <v/>
      </c>
      <c r="BAA110" s="20" t="str">
        <f>IF('لصق اكسل الفورمز'!BY105="","",'لصق اكسل الفورمز'!BY105)</f>
        <v/>
      </c>
      <c r="BAB110" s="20" t="str">
        <f>IF('لصق اكسل الفورمز'!BZ105="","",'لصق اكسل الفورمز'!BZ105)</f>
        <v/>
      </c>
      <c r="BAC110" s="20" t="str">
        <f>IF('لصق اكسل الفورمز'!CA105="","",'لصق اكسل الفورمز'!CA105)</f>
        <v/>
      </c>
      <c r="BAD110" s="20" t="str">
        <f>IF('لصق اكسل الفورمز'!CB105="","",'لصق اكسل الفورمز'!CB105)</f>
        <v/>
      </c>
      <c r="BAE110" s="20" t="str">
        <f>IF('لصق اكسل الفورمز'!CC105="","",'لصق اكسل الفورمز'!CC105)</f>
        <v/>
      </c>
      <c r="BAF110" s="20" t="str">
        <f>IF('لصق اكسل الفورمز'!CD105="","",'لصق اكسل الفورمز'!CD105)</f>
        <v/>
      </c>
      <c r="BAG110" s="20" t="str">
        <f>IF('لصق اكسل الفورمز'!CE105="","",'لصق اكسل الفورمز'!CE105)</f>
        <v/>
      </c>
      <c r="BAH110" s="20" t="str">
        <f>IF('لصق اكسل الفورمز'!CF105="","",'لصق اكسل الفورمز'!CF105)</f>
        <v/>
      </c>
      <c r="BAI110" s="20" t="str">
        <f>IF('لصق اكسل الفورمز'!CG105="","",'لصق اكسل الفورمز'!CG105)</f>
        <v/>
      </c>
      <c r="BAJ110" s="20" t="str">
        <f>IF('لصق اكسل الفورمز'!CH105="","",'لصق اكسل الفورمز'!CH105)</f>
        <v/>
      </c>
      <c r="BAK110" s="20" t="str">
        <f>IF('لصق اكسل الفورمز'!CI105="","",'لصق اكسل الفورمز'!CI105)</f>
        <v/>
      </c>
      <c r="BAL110" s="20" t="str">
        <f>IF('لصق اكسل الفورمز'!CJ105="","",'لصق اكسل الفورمز'!CJ105)</f>
        <v/>
      </c>
      <c r="BAM110" s="20" t="str">
        <f>IF('لصق اكسل الفورمز'!CK105="","",'لصق اكسل الفورمز'!CK105)</f>
        <v/>
      </c>
      <c r="BAN110" s="20" t="str">
        <f>IF('لصق اكسل الفورمز'!CL105="","",'لصق اكسل الفورمز'!CL105)</f>
        <v/>
      </c>
      <c r="BAO110" s="20" t="str">
        <f>IF('لصق اكسل الفورمز'!CM105="","",'لصق اكسل الفورمز'!CM105)</f>
        <v/>
      </c>
      <c r="BAP110" s="20" t="str">
        <f>IF('لصق اكسل الفورمز'!CN105="","",'لصق اكسل الفورمز'!CN105)</f>
        <v/>
      </c>
      <c r="BAQ110" s="20" t="str">
        <f>IF('لصق اكسل الفورمز'!CO105="","",'لصق اكسل الفورمز'!CO105)</f>
        <v/>
      </c>
      <c r="BAR110" s="20" t="str">
        <f>IF('لصق اكسل الفورمز'!CP105="","",'لصق اكسل الفورمز'!CP105)</f>
        <v/>
      </c>
      <c r="BAS110" s="20" t="str">
        <f>IF('لصق اكسل الفورمز'!CQ105="","",'لصق اكسل الفورمز'!CQ105)</f>
        <v/>
      </c>
      <c r="BAT110" s="20" t="str">
        <f>IF('لصق اكسل الفورمز'!CR105="","",'لصق اكسل الفورمز'!CR105)</f>
        <v/>
      </c>
      <c r="BAU110" s="20" t="str">
        <f>IF('لصق اكسل الفورمز'!CS105="","",'لصق اكسل الفورمز'!CS105)</f>
        <v/>
      </c>
      <c r="BAV110" s="20" t="str">
        <f>IF('لصق اكسل الفورمز'!CT105="","",'لصق اكسل الفورمز'!CT105)</f>
        <v/>
      </c>
      <c r="BAW110" s="20" t="str">
        <f>IF('لصق اكسل الفورمز'!CU105="","",'لصق اكسل الفورمز'!CU105)</f>
        <v/>
      </c>
      <c r="BAX110" s="20" t="str">
        <f>IF('لصق اكسل الفورمز'!CV105="","",'لصق اكسل الفورمز'!CV105)</f>
        <v/>
      </c>
      <c r="BAY110" s="20" t="str">
        <f>IF('لصق اكسل الفورمز'!CW105="","",'لصق اكسل الفورمز'!CW105)</f>
        <v/>
      </c>
      <c r="BAZ110" s="20" t="str">
        <f>IF('لصق اكسل الفورمز'!CX105="","",'لصق اكسل الفورمز'!CX105)</f>
        <v/>
      </c>
      <c r="BBA110" s="20" t="str">
        <f>IF('لصق اكسل الفورمز'!CY105="","",'لصق اكسل الفورمز'!CY105)</f>
        <v/>
      </c>
      <c r="BBB110" s="20" t="str">
        <f>IF('لصق اكسل الفورمز'!CZ105="","",'لصق اكسل الفورمز'!CZ105)</f>
        <v/>
      </c>
      <c r="BBC110" s="20" t="str">
        <f>IF('لصق اكسل الفورمز'!DA105="","",'لصق اكسل الفورمز'!DA105)</f>
        <v/>
      </c>
      <c r="BBD110" s="20" t="str">
        <f>IF('لصق اكسل الفورمز'!DB105="","",'لصق اكسل الفورمز'!DB105)</f>
        <v/>
      </c>
      <c r="BBE110" s="20" t="str">
        <f>IF('لصق اكسل الفورمز'!DC105="","",'لصق اكسل الفورمز'!DC105)</f>
        <v/>
      </c>
      <c r="BBF110" s="20" t="str">
        <f>IF('لصق اكسل الفورمز'!DD105="","",'لصق اكسل الفورمز'!DD105)</f>
        <v/>
      </c>
      <c r="BBG110" s="20" t="str">
        <f>IF('لصق اكسل الفورمز'!DE105="","",'لصق اكسل الفورمز'!DE105)</f>
        <v/>
      </c>
      <c r="BBH110" s="20" t="str">
        <f>IF('لصق اكسل الفورمز'!DF105="","",'لصق اكسل الفورمز'!DF105)</f>
        <v/>
      </c>
      <c r="BBI110" s="20" t="str">
        <f>IF('لصق اكسل الفورمز'!DG105="","",'لصق اكسل الفورمز'!DG105)</f>
        <v/>
      </c>
      <c r="BBJ110" s="20" t="str">
        <f>IF('لصق اكسل الفورمز'!DH105="","",'لصق اكسل الفورمز'!DH105)</f>
        <v/>
      </c>
      <c r="BBK110" s="20" t="str">
        <f>IF('لصق اكسل الفورمز'!DI105="","",'لصق اكسل الفورمز'!DI105)</f>
        <v/>
      </c>
      <c r="BBL110" s="20" t="str">
        <f>IF('لصق اكسل الفورمز'!DJ105="","",'لصق اكسل الفورمز'!DJ105)</f>
        <v/>
      </c>
      <c r="BBM110" s="20" t="str">
        <f>IF('لصق اكسل الفورمز'!DK105="","",'لصق اكسل الفورمز'!DK105)</f>
        <v/>
      </c>
      <c r="BBN110" s="20" t="str">
        <f>IF('لصق اكسل الفورمز'!DL105="","",'لصق اكسل الفورمز'!DL105)</f>
        <v/>
      </c>
      <c r="BBO110" s="20" t="str">
        <f>IF('لصق اكسل الفورمز'!DM105="","",'لصق اكسل الفورمز'!DM105)</f>
        <v/>
      </c>
      <c r="BCU110" s="20" t="str">
        <f t="shared" si="352"/>
        <v/>
      </c>
      <c r="BCV110" s="20" t="str">
        <f t="shared" si="353"/>
        <v/>
      </c>
      <c r="BCW110" s="20" t="str">
        <f t="shared" si="354"/>
        <v/>
      </c>
      <c r="BCX110" s="20" t="str">
        <f t="shared" si="355"/>
        <v/>
      </c>
      <c r="BCY110" s="20" t="str">
        <f t="shared" si="356"/>
        <v/>
      </c>
      <c r="BCZ110" s="20" t="str">
        <f t="shared" si="357"/>
        <v/>
      </c>
      <c r="BDA110" s="20" t="str">
        <f t="shared" si="358"/>
        <v/>
      </c>
      <c r="BDB110" s="20" t="str">
        <f t="shared" si="359"/>
        <v/>
      </c>
      <c r="BDC110" s="20" t="str">
        <f t="shared" si="360"/>
        <v/>
      </c>
      <c r="BDD110" s="20" t="str">
        <f t="shared" si="361"/>
        <v/>
      </c>
      <c r="BDE110" s="20" t="str">
        <f t="shared" si="362"/>
        <v/>
      </c>
      <c r="BDF110" s="20" t="str">
        <f t="shared" si="363"/>
        <v/>
      </c>
      <c r="BDG110" s="20" t="str">
        <f t="shared" si="364"/>
        <v/>
      </c>
      <c r="BDH110" s="20" t="str">
        <f t="shared" si="365"/>
        <v/>
      </c>
      <c r="BDI110" s="20" t="str">
        <f t="shared" si="366"/>
        <v/>
      </c>
      <c r="BDJ110" s="20" t="str">
        <f t="shared" si="367"/>
        <v/>
      </c>
      <c r="BDK110" s="20" t="str">
        <f t="shared" si="368"/>
        <v/>
      </c>
      <c r="BDL110" s="20" t="str">
        <f t="shared" si="369"/>
        <v/>
      </c>
      <c r="BDM110" s="20" t="str">
        <f t="shared" si="370"/>
        <v/>
      </c>
      <c r="BDN110" s="20" t="str">
        <f t="shared" si="371"/>
        <v/>
      </c>
      <c r="BDO110" s="20" t="str">
        <f t="shared" si="372"/>
        <v/>
      </c>
      <c r="BDP110" s="20" t="str">
        <f t="shared" si="373"/>
        <v/>
      </c>
      <c r="BDQ110" s="20" t="str">
        <f t="shared" si="374"/>
        <v/>
      </c>
      <c r="BDR110" s="20" t="str">
        <f t="shared" si="375"/>
        <v/>
      </c>
      <c r="BDS110" s="20" t="str">
        <f t="shared" si="376"/>
        <v/>
      </c>
      <c r="BDT110" s="20" t="str">
        <f t="shared" si="377"/>
        <v/>
      </c>
      <c r="BDU110" s="20" t="str">
        <f t="shared" si="378"/>
        <v/>
      </c>
      <c r="BDV110" s="20" t="str">
        <f t="shared" si="379"/>
        <v/>
      </c>
      <c r="BDW110" s="20" t="str">
        <f t="shared" si="380"/>
        <v/>
      </c>
      <c r="BDX110" s="20" t="str">
        <f t="shared" si="381"/>
        <v/>
      </c>
      <c r="BDY110" s="20" t="str">
        <f t="shared" si="382"/>
        <v/>
      </c>
      <c r="BDZ110" s="20" t="str">
        <f t="shared" si="383"/>
        <v/>
      </c>
      <c r="BEA110" s="20" t="str">
        <f t="shared" si="384"/>
        <v/>
      </c>
      <c r="BEB110" s="20" t="str">
        <f t="shared" si="385"/>
        <v/>
      </c>
      <c r="BEC110" s="20" t="str">
        <f t="shared" si="386"/>
        <v/>
      </c>
      <c r="BED110" s="20" t="str">
        <f t="shared" si="387"/>
        <v/>
      </c>
      <c r="BEE110" s="20" t="str">
        <f t="shared" si="388"/>
        <v/>
      </c>
      <c r="BEF110" s="20" t="str">
        <f t="shared" si="389"/>
        <v/>
      </c>
      <c r="BEG110" s="20" t="str">
        <f t="shared" si="390"/>
        <v/>
      </c>
      <c r="BEH110" s="20" t="str">
        <f t="shared" si="391"/>
        <v/>
      </c>
      <c r="BEI110" s="20" t="str">
        <f t="shared" si="392"/>
        <v/>
      </c>
      <c r="BEJ110" s="20" t="str">
        <f t="shared" si="393"/>
        <v/>
      </c>
      <c r="BEK110" s="20" t="str">
        <f t="shared" si="394"/>
        <v/>
      </c>
      <c r="BEL110" s="20" t="str">
        <f t="shared" si="395"/>
        <v/>
      </c>
      <c r="BEM110" s="20" t="str">
        <f t="shared" si="396"/>
        <v/>
      </c>
      <c r="BEN110" s="20" t="str">
        <f t="shared" si="397"/>
        <v/>
      </c>
      <c r="BEO110" s="20" t="str">
        <f t="shared" si="398"/>
        <v/>
      </c>
      <c r="BEP110" s="20" t="str">
        <f t="shared" si="399"/>
        <v/>
      </c>
      <c r="BEQ110" s="20" t="str">
        <f t="shared" si="400"/>
        <v/>
      </c>
      <c r="BER110" s="20" t="str">
        <f t="shared" si="401"/>
        <v/>
      </c>
      <c r="BES110" s="20" t="str">
        <f t="shared" si="402"/>
        <v/>
      </c>
      <c r="BET110" s="20" t="str">
        <f t="shared" si="403"/>
        <v/>
      </c>
      <c r="BEU110" s="20" t="str">
        <f t="shared" si="404"/>
        <v/>
      </c>
      <c r="BEV110" s="20" t="str">
        <f t="shared" si="405"/>
        <v/>
      </c>
      <c r="BEW110" s="20" t="str">
        <f t="shared" si="406"/>
        <v/>
      </c>
      <c r="BEX110" s="20" t="str">
        <f t="shared" si="407"/>
        <v/>
      </c>
      <c r="BEY110" s="20" t="str">
        <f t="shared" si="408"/>
        <v/>
      </c>
      <c r="BEZ110" s="20" t="str">
        <f t="shared" si="409"/>
        <v/>
      </c>
      <c r="BFA110" s="20" t="str">
        <f t="shared" si="410"/>
        <v/>
      </c>
      <c r="BFB110" s="20" t="str">
        <f t="shared" si="411"/>
        <v/>
      </c>
      <c r="BFC110" s="20" t="str">
        <f t="shared" si="412"/>
        <v/>
      </c>
      <c r="BFD110" s="20" t="str">
        <f t="shared" si="413"/>
        <v/>
      </c>
      <c r="BFE110" s="20" t="str">
        <f t="shared" si="414"/>
        <v/>
      </c>
      <c r="BFF110" s="20" t="str">
        <f t="shared" si="415"/>
        <v/>
      </c>
      <c r="BFG110" s="20" t="str">
        <f t="shared" si="416"/>
        <v/>
      </c>
      <c r="BFH110" s="20" t="str">
        <f t="shared" si="417"/>
        <v/>
      </c>
      <c r="BFI110" s="20" t="str">
        <f t="shared" si="418"/>
        <v/>
      </c>
      <c r="BFJ110" s="20" t="str">
        <f t="shared" si="419"/>
        <v/>
      </c>
      <c r="BFK110" s="20" t="str">
        <f t="shared" si="420"/>
        <v/>
      </c>
      <c r="BFL110" s="20" t="str">
        <f t="shared" si="421"/>
        <v/>
      </c>
      <c r="BFM110" s="20" t="str">
        <f t="shared" si="422"/>
        <v/>
      </c>
      <c r="BFN110" s="20" t="str">
        <f t="shared" si="423"/>
        <v/>
      </c>
      <c r="BFO110" s="20" t="str">
        <f t="shared" si="424"/>
        <v/>
      </c>
      <c r="BFP110" s="20" t="str">
        <f t="shared" si="425"/>
        <v/>
      </c>
      <c r="BFQ110" s="20" t="str">
        <f t="shared" si="426"/>
        <v/>
      </c>
      <c r="BFR110" s="20" t="str">
        <f t="shared" si="427"/>
        <v/>
      </c>
      <c r="BFS110" s="20" t="str">
        <f t="shared" si="428"/>
        <v/>
      </c>
      <c r="BFT110" s="20" t="str">
        <f t="shared" si="429"/>
        <v/>
      </c>
      <c r="BFU110" s="20" t="str">
        <f t="shared" si="430"/>
        <v/>
      </c>
      <c r="BFV110" s="20" t="str">
        <f t="shared" si="431"/>
        <v/>
      </c>
      <c r="BFW110" s="20" t="str">
        <f t="shared" si="432"/>
        <v/>
      </c>
      <c r="BFX110" s="20" t="str">
        <f t="shared" si="433"/>
        <v/>
      </c>
      <c r="BFY110" s="20" t="str">
        <f t="shared" si="434"/>
        <v/>
      </c>
      <c r="BFZ110" s="20" t="str">
        <f t="shared" si="435"/>
        <v/>
      </c>
      <c r="BGA110" s="20" t="str">
        <f t="shared" si="436"/>
        <v/>
      </c>
      <c r="BGB110" s="20" t="str">
        <f t="shared" si="437"/>
        <v/>
      </c>
      <c r="BGC110" s="20" t="str">
        <f t="shared" si="438"/>
        <v/>
      </c>
      <c r="BGD110" s="20" t="str">
        <f t="shared" si="439"/>
        <v/>
      </c>
      <c r="BGE110" s="20" t="str">
        <f t="shared" si="440"/>
        <v/>
      </c>
      <c r="BGF110" s="20" t="str">
        <f t="shared" si="441"/>
        <v/>
      </c>
      <c r="BGG110" s="20" t="str">
        <f t="shared" si="442"/>
        <v/>
      </c>
      <c r="BGH110" s="20" t="str">
        <f t="shared" si="443"/>
        <v/>
      </c>
      <c r="BGI110" s="20" t="str">
        <f t="shared" si="444"/>
        <v/>
      </c>
      <c r="BGJ110" s="20" t="str">
        <f t="shared" si="445"/>
        <v/>
      </c>
      <c r="BGK110" s="20" t="str">
        <f t="shared" si="446"/>
        <v/>
      </c>
      <c r="BGL110" s="20" t="str">
        <f t="shared" si="447"/>
        <v/>
      </c>
      <c r="BGM110" s="20" t="str">
        <f t="shared" si="448"/>
        <v/>
      </c>
      <c r="BGN110" s="20" t="str">
        <f t="shared" si="449"/>
        <v/>
      </c>
      <c r="BGO110" s="20" t="str">
        <f t="shared" si="450"/>
        <v/>
      </c>
      <c r="BGP110" s="20" t="str">
        <f t="shared" si="451"/>
        <v/>
      </c>
      <c r="BGQ110" s="20" t="str">
        <f t="shared" si="452"/>
        <v/>
      </c>
      <c r="BGR110" s="20" t="str">
        <f t="shared" si="453"/>
        <v/>
      </c>
      <c r="BGS110" s="20" t="str">
        <f t="shared" si="454"/>
        <v/>
      </c>
      <c r="BGT110" s="20" t="str">
        <f t="shared" si="455"/>
        <v/>
      </c>
      <c r="BGU110" s="20" t="str">
        <f t="shared" si="456"/>
        <v/>
      </c>
      <c r="BGV110" s="20" t="str">
        <f t="shared" si="457"/>
        <v/>
      </c>
      <c r="BGW110" s="20" t="str">
        <f t="shared" si="458"/>
        <v/>
      </c>
      <c r="BGX110" s="20" t="str">
        <f t="shared" si="459"/>
        <v/>
      </c>
      <c r="BGY110" s="20" t="str">
        <f t="shared" si="460"/>
        <v/>
      </c>
      <c r="BGZ110" s="20" t="str">
        <f t="shared" si="461"/>
        <v/>
      </c>
      <c r="BHA110" s="20" t="str">
        <f t="shared" si="462"/>
        <v/>
      </c>
      <c r="BHB110" s="20" t="str">
        <f t="shared" si="463"/>
        <v/>
      </c>
      <c r="BHC110" s="20" t="str">
        <f t="shared" si="464"/>
        <v/>
      </c>
      <c r="BHD110" s="20" t="str">
        <f t="shared" si="465"/>
        <v/>
      </c>
      <c r="BHE110" s="20" t="str">
        <f t="shared" si="466"/>
        <v/>
      </c>
      <c r="BHF110" s="20" t="str">
        <f t="shared" si="467"/>
        <v/>
      </c>
      <c r="BHG110" s="20" t="str">
        <f t="shared" si="468"/>
        <v/>
      </c>
      <c r="BHJ110" s="20" t="str">
        <f t="shared" si="469"/>
        <v/>
      </c>
      <c r="BHL110" s="20" t="str">
        <f t="shared" si="511"/>
        <v/>
      </c>
      <c r="BHM110" s="20" t="str">
        <f t="shared" si="511"/>
        <v/>
      </c>
      <c r="BHN110" s="20" t="str">
        <f t="shared" si="511"/>
        <v/>
      </c>
      <c r="BHO110" s="20" t="str">
        <f t="shared" si="511"/>
        <v/>
      </c>
      <c r="BHP110" s="20" t="str">
        <f t="shared" si="511"/>
        <v/>
      </c>
      <c r="BHQ110" s="20" t="str">
        <f t="shared" si="511"/>
        <v/>
      </c>
      <c r="BHR110" s="20" t="str">
        <f t="shared" si="511"/>
        <v/>
      </c>
      <c r="BHS110" s="20" t="str">
        <f t="shared" si="511"/>
        <v/>
      </c>
      <c r="BHT110" s="20" t="str">
        <f t="shared" si="511"/>
        <v/>
      </c>
      <c r="BHU110" s="20" t="str">
        <f t="shared" si="511"/>
        <v/>
      </c>
      <c r="BHV110" s="20" t="str">
        <f t="shared" si="511"/>
        <v/>
      </c>
      <c r="BHW110" s="20" t="str">
        <f t="shared" si="511"/>
        <v/>
      </c>
      <c r="BHX110" s="20" t="str">
        <f t="shared" si="511"/>
        <v/>
      </c>
      <c r="BHY110" s="20" t="str">
        <f t="shared" si="511"/>
        <v/>
      </c>
      <c r="BHZ110" s="20" t="str">
        <f t="shared" si="511"/>
        <v/>
      </c>
      <c r="BIA110" s="20" t="str">
        <f t="shared" si="511"/>
        <v/>
      </c>
      <c r="BIB110" s="20" t="str">
        <f t="shared" si="510"/>
        <v/>
      </c>
      <c r="BIC110" s="20" t="str">
        <f t="shared" si="510"/>
        <v/>
      </c>
      <c r="BID110" s="20" t="str">
        <f t="shared" si="510"/>
        <v/>
      </c>
      <c r="BIE110" s="20" t="str">
        <f t="shared" si="510"/>
        <v/>
      </c>
    </row>
    <row r="111" spans="1:104 1303:1591" ht="14.5">
      <c r="A111" s="523">
        <v>105</v>
      </c>
      <c r="B111" s="510" t="str">
        <f>IF('لصق اكسل الفورمز'!E106="","",'لصق اكسل الفورمز'!E106)</f>
        <v/>
      </c>
      <c r="C111" s="510" t="str">
        <f t="shared" si="316"/>
        <v/>
      </c>
      <c r="D111" s="510" t="str">
        <f t="shared" si="483"/>
        <v/>
      </c>
      <c r="E111" s="510" t="str">
        <f t="shared" si="484"/>
        <v/>
      </c>
      <c r="F111" s="510" t="str">
        <f t="shared" si="485"/>
        <v/>
      </c>
      <c r="G111" s="510" t="str">
        <f t="shared" si="486"/>
        <v/>
      </c>
      <c r="H111" s="510" t="str">
        <f t="shared" si="487"/>
        <v/>
      </c>
      <c r="I111" s="510" t="str">
        <f t="shared" si="488"/>
        <v/>
      </c>
      <c r="J111" s="510" t="str">
        <f t="shared" si="489"/>
        <v/>
      </c>
      <c r="K111" s="510" t="str">
        <f t="shared" si="490"/>
        <v/>
      </c>
      <c r="L111" s="510" t="str">
        <f t="shared" si="471"/>
        <v/>
      </c>
      <c r="M111" s="510" t="str">
        <f t="shared" si="472"/>
        <v/>
      </c>
      <c r="N111" s="510" t="str">
        <f t="shared" si="473"/>
        <v/>
      </c>
      <c r="O111" s="510" t="str">
        <f t="shared" si="474"/>
        <v/>
      </c>
      <c r="P111" s="510" t="str">
        <f t="shared" si="475"/>
        <v/>
      </c>
      <c r="Q111" s="510" t="str">
        <f t="shared" si="476"/>
        <v/>
      </c>
      <c r="R111" s="510" t="str">
        <f t="shared" si="477"/>
        <v/>
      </c>
      <c r="S111" s="510" t="str">
        <f t="shared" si="478"/>
        <v/>
      </c>
      <c r="T111" s="510" t="str">
        <f t="shared" si="479"/>
        <v/>
      </c>
      <c r="U111" s="510" t="str">
        <f t="shared" si="480"/>
        <v/>
      </c>
      <c r="V111" s="510" t="str">
        <f t="shared" si="481"/>
        <v/>
      </c>
      <c r="W111" s="527" t="str">
        <f t="shared" si="317"/>
        <v/>
      </c>
      <c r="X111" s="510" t="str">
        <f t="shared" si="318"/>
        <v/>
      </c>
      <c r="Y111" s="564" t="str">
        <f t="shared" si="319"/>
        <v/>
      </c>
      <c r="AL111" s="20">
        <f t="shared" si="320"/>
        <v>0</v>
      </c>
      <c r="AM111" s="20">
        <f t="shared" si="321"/>
        <v>0</v>
      </c>
      <c r="AO111" s="20" t="str">
        <f t="shared" si="322"/>
        <v/>
      </c>
      <c r="AQ111" s="20" t="str">
        <f t="shared" si="470"/>
        <v/>
      </c>
      <c r="AR111" s="20" t="str">
        <f t="shared" si="323"/>
        <v/>
      </c>
      <c r="AS111" s="20" t="str">
        <f t="shared" si="324"/>
        <v/>
      </c>
      <c r="AT111" s="20" t="str">
        <f t="shared" si="325"/>
        <v/>
      </c>
      <c r="AU111" s="20" t="str">
        <f t="shared" si="326"/>
        <v/>
      </c>
      <c r="AV111" s="20" t="str">
        <f t="shared" si="327"/>
        <v/>
      </c>
      <c r="AW111" s="20" t="str">
        <f t="shared" si="328"/>
        <v/>
      </c>
      <c r="AX111" s="20" t="str">
        <f t="shared" si="329"/>
        <v/>
      </c>
      <c r="AY111" s="20" t="str">
        <f t="shared" si="330"/>
        <v/>
      </c>
      <c r="AZ111" s="20" t="str">
        <f t="shared" si="331"/>
        <v/>
      </c>
      <c r="BA111" s="20" t="str">
        <f t="shared" si="332"/>
        <v/>
      </c>
      <c r="BB111" s="20" t="str">
        <f t="shared" si="333"/>
        <v/>
      </c>
      <c r="BC111" s="20" t="str">
        <f t="shared" si="334"/>
        <v/>
      </c>
      <c r="BD111" s="20" t="str">
        <f t="shared" si="335"/>
        <v/>
      </c>
      <c r="BE111" s="20" t="str">
        <f t="shared" si="336"/>
        <v/>
      </c>
      <c r="BF111" s="20" t="str">
        <f t="shared" si="337"/>
        <v/>
      </c>
      <c r="BG111" s="20" t="str">
        <f t="shared" si="338"/>
        <v/>
      </c>
      <c r="BH111" s="20" t="str">
        <f t="shared" si="339"/>
        <v/>
      </c>
      <c r="BI111" s="20" t="str">
        <f t="shared" si="340"/>
        <v/>
      </c>
      <c r="BJ111" s="20" t="str">
        <f t="shared" si="341"/>
        <v/>
      </c>
      <c r="BL111" s="38" t="e">
        <f t="shared" si="342"/>
        <v>#DIV/0!</v>
      </c>
      <c r="BM111" s="4">
        <f t="shared" si="343"/>
        <v>0</v>
      </c>
      <c r="BN111" s="4">
        <f t="shared" si="344"/>
        <v>0</v>
      </c>
      <c r="BO111" s="4">
        <f t="shared" si="345"/>
        <v>0</v>
      </c>
      <c r="BP111" s="173" t="str">
        <f t="shared" si="346"/>
        <v/>
      </c>
      <c r="BQ111" s="4">
        <f t="shared" si="347"/>
        <v>0</v>
      </c>
      <c r="BT111" s="268" t="str">
        <f t="shared" si="348"/>
        <v/>
      </c>
      <c r="BU111" s="268" t="str">
        <f t="shared" si="349"/>
        <v/>
      </c>
      <c r="BX111" s="20">
        <f t="shared" si="350"/>
        <v>1</v>
      </c>
      <c r="CG111" s="20" t="str">
        <f t="shared" si="351"/>
        <v/>
      </c>
      <c r="CH111" s="20" t="str">
        <f t="shared" si="507"/>
        <v/>
      </c>
      <c r="CI111" s="20" t="str">
        <f t="shared" si="508"/>
        <v/>
      </c>
      <c r="CJ111" s="20" t="str">
        <f t="shared" si="509"/>
        <v/>
      </c>
      <c r="CK111" s="20" t="str">
        <f t="shared" si="491"/>
        <v/>
      </c>
      <c r="CL111" s="20" t="str">
        <f t="shared" si="492"/>
        <v/>
      </c>
      <c r="CM111" s="20" t="str">
        <f t="shared" si="493"/>
        <v/>
      </c>
      <c r="CN111" s="20" t="str">
        <f t="shared" si="494"/>
        <v/>
      </c>
      <c r="CO111" s="20" t="str">
        <f t="shared" si="495"/>
        <v/>
      </c>
      <c r="CP111" s="20" t="str">
        <f t="shared" si="496"/>
        <v/>
      </c>
      <c r="CQ111" s="20" t="str">
        <f t="shared" si="497"/>
        <v/>
      </c>
      <c r="CR111" s="20" t="str">
        <f t="shared" si="498"/>
        <v/>
      </c>
      <c r="CS111" s="20" t="str">
        <f t="shared" si="499"/>
        <v/>
      </c>
      <c r="CT111" s="20" t="str">
        <f t="shared" si="500"/>
        <v/>
      </c>
      <c r="CU111" s="20" t="str">
        <f t="shared" si="501"/>
        <v/>
      </c>
      <c r="CV111" s="20" t="str">
        <f t="shared" si="502"/>
        <v/>
      </c>
      <c r="CW111" s="20" t="str">
        <f t="shared" si="503"/>
        <v/>
      </c>
      <c r="CX111" s="20" t="str">
        <f t="shared" si="504"/>
        <v/>
      </c>
      <c r="CY111" s="20" t="str">
        <f t="shared" si="505"/>
        <v/>
      </c>
      <c r="CZ111" s="20" t="str">
        <f t="shared" si="505"/>
        <v/>
      </c>
      <c r="AXC111" s="20" t="str">
        <f>IF('لصق اكسل الفورمز'!A106="","",'لصق اكسل الفورمز'!A106)</f>
        <v/>
      </c>
      <c r="AXD111" s="20" t="str">
        <f>IF('لصق اكسل الفورمز'!B106="","",'لصق اكسل الفورمز'!B106)</f>
        <v/>
      </c>
      <c r="AXE111" s="20" t="str">
        <f>IF('لصق اكسل الفورمز'!C106="","",'لصق اكسل الفورمز'!C106)</f>
        <v/>
      </c>
      <c r="AXF111" s="20" t="str">
        <f>IF('لصق اكسل الفورمز'!D106="","",'لصق اكسل الفورمز'!D106)</f>
        <v/>
      </c>
      <c r="AXG111" s="20" t="str">
        <f>IF('لصق اكسل الفورمز'!E106="","",'لصق اكسل الفورمز'!E106)</f>
        <v/>
      </c>
      <c r="AXH111" s="20" t="str">
        <f>IF('لصق اكسل الفورمز'!F106="","",'لصق اكسل الفورمز'!F106)</f>
        <v/>
      </c>
      <c r="AXI111" s="20" t="str">
        <f>IF('لصق اكسل الفورمز'!G106="","",'لصق اكسل الفورمز'!G106)</f>
        <v/>
      </c>
      <c r="AXJ111" s="20" t="str">
        <f>IF('لصق اكسل الفورمز'!H106="","",'لصق اكسل الفورمز'!H106)</f>
        <v/>
      </c>
      <c r="AXK111" s="20" t="str">
        <f>IF('لصق اكسل الفورمز'!I106="","",'لصق اكسل الفورمز'!I106)</f>
        <v/>
      </c>
      <c r="AXL111" s="20" t="str">
        <f>IF('لصق اكسل الفورمز'!J106="","",'لصق اكسل الفورمز'!J106)</f>
        <v/>
      </c>
      <c r="AXM111" s="20" t="str">
        <f>IF('لصق اكسل الفورمز'!K106="","",'لصق اكسل الفورمز'!K106)</f>
        <v/>
      </c>
      <c r="AXN111" s="20" t="str">
        <f>IF('لصق اكسل الفورمز'!L106="","",'لصق اكسل الفورمز'!L106)</f>
        <v/>
      </c>
      <c r="AXO111" s="20" t="str">
        <f>IF('لصق اكسل الفورمز'!M106="","",'لصق اكسل الفورمز'!M106)</f>
        <v/>
      </c>
      <c r="AXP111" s="20" t="str">
        <f>IF('لصق اكسل الفورمز'!N106="","",'لصق اكسل الفورمز'!N106)</f>
        <v/>
      </c>
      <c r="AXQ111" s="20" t="str">
        <f>IF('لصق اكسل الفورمز'!O106="","",'لصق اكسل الفورمز'!O106)</f>
        <v/>
      </c>
      <c r="AXR111" s="20" t="str">
        <f>IF('لصق اكسل الفورمز'!P106="","",'لصق اكسل الفورمز'!P106)</f>
        <v/>
      </c>
      <c r="AXS111" s="20" t="str">
        <f>IF('لصق اكسل الفورمز'!Q106="","",'لصق اكسل الفورمز'!Q106)</f>
        <v/>
      </c>
      <c r="AXT111" s="20" t="str">
        <f>IF('لصق اكسل الفورمز'!R106="","",'لصق اكسل الفورمز'!R106)</f>
        <v/>
      </c>
      <c r="AXU111" s="20" t="str">
        <f>IF('لصق اكسل الفورمز'!S106="","",'لصق اكسل الفورمز'!S106)</f>
        <v/>
      </c>
      <c r="AXV111" s="20" t="str">
        <f>IF('لصق اكسل الفورمز'!T106="","",'لصق اكسل الفورمز'!T106)</f>
        <v/>
      </c>
      <c r="AXW111" s="20" t="str">
        <f>IF('لصق اكسل الفورمز'!U106="","",'لصق اكسل الفورمز'!U106)</f>
        <v/>
      </c>
      <c r="AXX111" s="20" t="str">
        <f>IF('لصق اكسل الفورمز'!V106="","",'لصق اكسل الفورمز'!V106)</f>
        <v/>
      </c>
      <c r="AXY111" s="20" t="str">
        <f>IF('لصق اكسل الفورمز'!W106="","",'لصق اكسل الفورمز'!W106)</f>
        <v/>
      </c>
      <c r="AXZ111" s="20" t="str">
        <f>IF('لصق اكسل الفورمز'!X106="","",'لصق اكسل الفورمز'!X106)</f>
        <v/>
      </c>
      <c r="AYA111" s="20" t="str">
        <f>IF('لصق اكسل الفورمز'!Y106="","",'لصق اكسل الفورمز'!Y106)</f>
        <v/>
      </c>
      <c r="AYB111" s="20" t="str">
        <f>IF('لصق اكسل الفورمز'!Z106="","",'لصق اكسل الفورمز'!Z106)</f>
        <v/>
      </c>
      <c r="AYC111" s="20" t="str">
        <f>IF('لصق اكسل الفورمز'!AA106="","",'لصق اكسل الفورمز'!AA106)</f>
        <v/>
      </c>
      <c r="AYD111" s="20" t="str">
        <f>IF('لصق اكسل الفورمز'!AB106="","",'لصق اكسل الفورمز'!AB106)</f>
        <v/>
      </c>
      <c r="AYE111" s="20" t="str">
        <f>IF('لصق اكسل الفورمز'!AC106="","",'لصق اكسل الفورمز'!AC106)</f>
        <v/>
      </c>
      <c r="AYF111" s="20" t="str">
        <f>IF('لصق اكسل الفورمز'!AD106="","",'لصق اكسل الفورمز'!AD106)</f>
        <v/>
      </c>
      <c r="AYG111" s="20" t="str">
        <f>IF('لصق اكسل الفورمز'!AE106="","",'لصق اكسل الفورمز'!AE106)</f>
        <v/>
      </c>
      <c r="AYH111" s="20" t="str">
        <f>IF('لصق اكسل الفورمز'!AF106="","",'لصق اكسل الفورمز'!AF106)</f>
        <v/>
      </c>
      <c r="AYI111" s="20" t="str">
        <f>IF('لصق اكسل الفورمز'!AG106="","",'لصق اكسل الفورمز'!AG106)</f>
        <v/>
      </c>
      <c r="AYJ111" s="20" t="str">
        <f>IF('لصق اكسل الفورمز'!AH106="","",'لصق اكسل الفورمز'!AH106)</f>
        <v/>
      </c>
      <c r="AYK111" s="20" t="str">
        <f>IF('لصق اكسل الفورمز'!AI106="","",'لصق اكسل الفورمز'!AI106)</f>
        <v/>
      </c>
      <c r="AYL111" s="20" t="str">
        <f>IF('لصق اكسل الفورمز'!AJ106="","",'لصق اكسل الفورمز'!AJ106)</f>
        <v/>
      </c>
      <c r="AYM111" s="20" t="str">
        <f>IF('لصق اكسل الفورمز'!AK106="","",'لصق اكسل الفورمز'!AK106)</f>
        <v/>
      </c>
      <c r="AYN111" s="20" t="str">
        <f>IF('لصق اكسل الفورمز'!AL106="","",'لصق اكسل الفورمز'!AL106)</f>
        <v/>
      </c>
      <c r="AYO111" s="20" t="str">
        <f>IF('لصق اكسل الفورمز'!AM106="","",'لصق اكسل الفورمز'!AM106)</f>
        <v/>
      </c>
      <c r="AYP111" s="20" t="str">
        <f>IF('لصق اكسل الفورمز'!AN106="","",'لصق اكسل الفورمز'!AN106)</f>
        <v/>
      </c>
      <c r="AYQ111" s="20" t="str">
        <f>IF('لصق اكسل الفورمز'!AO106="","",'لصق اكسل الفورمز'!AO106)</f>
        <v/>
      </c>
      <c r="AYR111" s="20" t="str">
        <f>IF('لصق اكسل الفورمز'!AP106="","",'لصق اكسل الفورمز'!AP106)</f>
        <v/>
      </c>
      <c r="AYS111" s="20" t="str">
        <f>IF('لصق اكسل الفورمز'!AQ106="","",'لصق اكسل الفورمز'!AQ106)</f>
        <v/>
      </c>
      <c r="AYT111" s="20" t="str">
        <f>IF('لصق اكسل الفورمز'!AR106="","",'لصق اكسل الفورمز'!AR106)</f>
        <v/>
      </c>
      <c r="AYU111" s="20" t="str">
        <f>IF('لصق اكسل الفورمز'!AS106="","",'لصق اكسل الفورمز'!AS106)</f>
        <v/>
      </c>
      <c r="AYV111" s="20" t="str">
        <f>IF('لصق اكسل الفورمز'!AT106="","",'لصق اكسل الفورمز'!AT106)</f>
        <v/>
      </c>
      <c r="AYW111" s="20" t="str">
        <f>IF('لصق اكسل الفورمز'!AU106="","",'لصق اكسل الفورمز'!AU106)</f>
        <v/>
      </c>
      <c r="AYX111" s="20" t="str">
        <f>IF('لصق اكسل الفورمز'!AV106="","",'لصق اكسل الفورمز'!AV106)</f>
        <v/>
      </c>
      <c r="AYY111" s="20" t="str">
        <f>IF('لصق اكسل الفورمز'!AW106="","",'لصق اكسل الفورمز'!AW106)</f>
        <v/>
      </c>
      <c r="AYZ111" s="20" t="str">
        <f>IF('لصق اكسل الفورمز'!AX106="","",'لصق اكسل الفورمز'!AX106)</f>
        <v/>
      </c>
      <c r="AZA111" s="20" t="str">
        <f>IF('لصق اكسل الفورمز'!AY106="","",'لصق اكسل الفورمز'!AY106)</f>
        <v/>
      </c>
      <c r="AZB111" s="20" t="str">
        <f>IF('لصق اكسل الفورمز'!AZ106="","",'لصق اكسل الفورمز'!AZ106)</f>
        <v/>
      </c>
      <c r="AZC111" s="20" t="str">
        <f>IF('لصق اكسل الفورمز'!BA106="","",'لصق اكسل الفورمز'!BA106)</f>
        <v/>
      </c>
      <c r="AZD111" s="20" t="str">
        <f>IF('لصق اكسل الفورمز'!BB106="","",'لصق اكسل الفورمز'!BB106)</f>
        <v/>
      </c>
      <c r="AZE111" s="20" t="str">
        <f>IF('لصق اكسل الفورمز'!BC106="","",'لصق اكسل الفورمز'!BC106)</f>
        <v/>
      </c>
      <c r="AZF111" s="20" t="str">
        <f>IF('لصق اكسل الفورمز'!BD106="","",'لصق اكسل الفورمز'!BD106)</f>
        <v/>
      </c>
      <c r="AZG111" s="20" t="str">
        <f>IF('لصق اكسل الفورمز'!BE106="","",'لصق اكسل الفورمز'!BE106)</f>
        <v/>
      </c>
      <c r="AZH111" s="20" t="str">
        <f>IF('لصق اكسل الفورمز'!BF106="","",'لصق اكسل الفورمز'!BF106)</f>
        <v/>
      </c>
      <c r="AZI111" s="20" t="str">
        <f>IF('لصق اكسل الفورمز'!BG106="","",'لصق اكسل الفورمز'!BG106)</f>
        <v/>
      </c>
      <c r="AZJ111" s="20" t="str">
        <f>IF('لصق اكسل الفورمز'!BH106="","",'لصق اكسل الفورمز'!BH106)</f>
        <v/>
      </c>
      <c r="AZK111" s="20" t="str">
        <f>IF('لصق اكسل الفورمز'!BI106="","",'لصق اكسل الفورمز'!BI106)</f>
        <v/>
      </c>
      <c r="AZL111" s="20" t="str">
        <f>IF('لصق اكسل الفورمز'!BJ106="","",'لصق اكسل الفورمز'!BJ106)</f>
        <v/>
      </c>
      <c r="AZM111" s="20" t="str">
        <f>IF('لصق اكسل الفورمز'!BK106="","",'لصق اكسل الفورمز'!BK106)</f>
        <v/>
      </c>
      <c r="AZN111" s="20" t="str">
        <f>IF('لصق اكسل الفورمز'!BL106="","",'لصق اكسل الفورمز'!BL106)</f>
        <v/>
      </c>
      <c r="AZO111" s="20" t="str">
        <f>IF('لصق اكسل الفورمز'!BM106="","",'لصق اكسل الفورمز'!BM106)</f>
        <v/>
      </c>
      <c r="AZP111" s="20" t="str">
        <f>IF('لصق اكسل الفورمز'!BN106="","",'لصق اكسل الفورمز'!BN106)</f>
        <v/>
      </c>
      <c r="AZQ111" s="20" t="str">
        <f>IF('لصق اكسل الفورمز'!BO106="","",'لصق اكسل الفورمز'!BO106)</f>
        <v/>
      </c>
      <c r="AZR111" s="20" t="str">
        <f>IF('لصق اكسل الفورمز'!BP106="","",'لصق اكسل الفورمز'!BP106)</f>
        <v/>
      </c>
      <c r="AZS111" s="20" t="str">
        <f>IF('لصق اكسل الفورمز'!BQ106="","",'لصق اكسل الفورمز'!BQ106)</f>
        <v/>
      </c>
      <c r="AZT111" s="20" t="str">
        <f>IF('لصق اكسل الفورمز'!BR106="","",'لصق اكسل الفورمز'!BR106)</f>
        <v/>
      </c>
      <c r="AZU111" s="20" t="str">
        <f>IF('لصق اكسل الفورمز'!BS106="","",'لصق اكسل الفورمز'!BS106)</f>
        <v/>
      </c>
      <c r="AZV111" s="20" t="str">
        <f>IF('لصق اكسل الفورمز'!BT106="","",'لصق اكسل الفورمز'!BT106)</f>
        <v/>
      </c>
      <c r="AZW111" s="20" t="str">
        <f>IF('لصق اكسل الفورمز'!BU106="","",'لصق اكسل الفورمز'!BU106)</f>
        <v/>
      </c>
      <c r="AZX111" s="20" t="str">
        <f>IF('لصق اكسل الفورمز'!BV106="","",'لصق اكسل الفورمز'!BV106)</f>
        <v/>
      </c>
      <c r="AZY111" s="20" t="str">
        <f>IF('لصق اكسل الفورمز'!BW106="","",'لصق اكسل الفورمز'!BW106)</f>
        <v/>
      </c>
      <c r="AZZ111" s="20" t="str">
        <f>IF('لصق اكسل الفورمز'!BX106="","",'لصق اكسل الفورمز'!BX106)</f>
        <v/>
      </c>
      <c r="BAA111" s="20" t="str">
        <f>IF('لصق اكسل الفورمز'!BY106="","",'لصق اكسل الفورمز'!BY106)</f>
        <v/>
      </c>
      <c r="BAB111" s="20" t="str">
        <f>IF('لصق اكسل الفورمز'!BZ106="","",'لصق اكسل الفورمز'!BZ106)</f>
        <v/>
      </c>
      <c r="BAC111" s="20" t="str">
        <f>IF('لصق اكسل الفورمز'!CA106="","",'لصق اكسل الفورمز'!CA106)</f>
        <v/>
      </c>
      <c r="BAD111" s="20" t="str">
        <f>IF('لصق اكسل الفورمز'!CB106="","",'لصق اكسل الفورمز'!CB106)</f>
        <v/>
      </c>
      <c r="BAE111" s="20" t="str">
        <f>IF('لصق اكسل الفورمز'!CC106="","",'لصق اكسل الفورمز'!CC106)</f>
        <v/>
      </c>
      <c r="BAF111" s="20" t="str">
        <f>IF('لصق اكسل الفورمز'!CD106="","",'لصق اكسل الفورمز'!CD106)</f>
        <v/>
      </c>
      <c r="BAG111" s="20" t="str">
        <f>IF('لصق اكسل الفورمز'!CE106="","",'لصق اكسل الفورمز'!CE106)</f>
        <v/>
      </c>
      <c r="BAH111" s="20" t="str">
        <f>IF('لصق اكسل الفورمز'!CF106="","",'لصق اكسل الفورمز'!CF106)</f>
        <v/>
      </c>
      <c r="BAI111" s="20" t="str">
        <f>IF('لصق اكسل الفورمز'!CG106="","",'لصق اكسل الفورمز'!CG106)</f>
        <v/>
      </c>
      <c r="BAJ111" s="20" t="str">
        <f>IF('لصق اكسل الفورمز'!CH106="","",'لصق اكسل الفورمز'!CH106)</f>
        <v/>
      </c>
      <c r="BAK111" s="20" t="str">
        <f>IF('لصق اكسل الفورمز'!CI106="","",'لصق اكسل الفورمز'!CI106)</f>
        <v/>
      </c>
      <c r="BAL111" s="20" t="str">
        <f>IF('لصق اكسل الفورمز'!CJ106="","",'لصق اكسل الفورمز'!CJ106)</f>
        <v/>
      </c>
      <c r="BAM111" s="20" t="str">
        <f>IF('لصق اكسل الفورمز'!CK106="","",'لصق اكسل الفورمز'!CK106)</f>
        <v/>
      </c>
      <c r="BAN111" s="20" t="str">
        <f>IF('لصق اكسل الفورمز'!CL106="","",'لصق اكسل الفورمز'!CL106)</f>
        <v/>
      </c>
      <c r="BAO111" s="20" t="str">
        <f>IF('لصق اكسل الفورمز'!CM106="","",'لصق اكسل الفورمز'!CM106)</f>
        <v/>
      </c>
      <c r="BAP111" s="20" t="str">
        <f>IF('لصق اكسل الفورمز'!CN106="","",'لصق اكسل الفورمز'!CN106)</f>
        <v/>
      </c>
      <c r="BAQ111" s="20" t="str">
        <f>IF('لصق اكسل الفورمز'!CO106="","",'لصق اكسل الفورمز'!CO106)</f>
        <v/>
      </c>
      <c r="BAR111" s="20" t="str">
        <f>IF('لصق اكسل الفورمز'!CP106="","",'لصق اكسل الفورمز'!CP106)</f>
        <v/>
      </c>
      <c r="BAS111" s="20" t="str">
        <f>IF('لصق اكسل الفورمز'!CQ106="","",'لصق اكسل الفورمز'!CQ106)</f>
        <v/>
      </c>
      <c r="BAT111" s="20" t="str">
        <f>IF('لصق اكسل الفورمز'!CR106="","",'لصق اكسل الفورمز'!CR106)</f>
        <v/>
      </c>
      <c r="BAU111" s="20" t="str">
        <f>IF('لصق اكسل الفورمز'!CS106="","",'لصق اكسل الفورمز'!CS106)</f>
        <v/>
      </c>
      <c r="BAV111" s="20" t="str">
        <f>IF('لصق اكسل الفورمز'!CT106="","",'لصق اكسل الفورمز'!CT106)</f>
        <v/>
      </c>
      <c r="BAW111" s="20" t="str">
        <f>IF('لصق اكسل الفورمز'!CU106="","",'لصق اكسل الفورمز'!CU106)</f>
        <v/>
      </c>
      <c r="BAX111" s="20" t="str">
        <f>IF('لصق اكسل الفورمز'!CV106="","",'لصق اكسل الفورمز'!CV106)</f>
        <v/>
      </c>
      <c r="BAY111" s="20" t="str">
        <f>IF('لصق اكسل الفورمز'!CW106="","",'لصق اكسل الفورمز'!CW106)</f>
        <v/>
      </c>
      <c r="BAZ111" s="20" t="str">
        <f>IF('لصق اكسل الفورمز'!CX106="","",'لصق اكسل الفورمز'!CX106)</f>
        <v/>
      </c>
      <c r="BBA111" s="20" t="str">
        <f>IF('لصق اكسل الفورمز'!CY106="","",'لصق اكسل الفورمز'!CY106)</f>
        <v/>
      </c>
      <c r="BBB111" s="20" t="str">
        <f>IF('لصق اكسل الفورمز'!CZ106="","",'لصق اكسل الفورمز'!CZ106)</f>
        <v/>
      </c>
      <c r="BBC111" s="20" t="str">
        <f>IF('لصق اكسل الفورمز'!DA106="","",'لصق اكسل الفورمز'!DA106)</f>
        <v/>
      </c>
      <c r="BBD111" s="20" t="str">
        <f>IF('لصق اكسل الفورمز'!DB106="","",'لصق اكسل الفورمز'!DB106)</f>
        <v/>
      </c>
      <c r="BBE111" s="20" t="str">
        <f>IF('لصق اكسل الفورمز'!DC106="","",'لصق اكسل الفورمز'!DC106)</f>
        <v/>
      </c>
      <c r="BBF111" s="20" t="str">
        <f>IF('لصق اكسل الفورمز'!DD106="","",'لصق اكسل الفورمز'!DD106)</f>
        <v/>
      </c>
      <c r="BBG111" s="20" t="str">
        <f>IF('لصق اكسل الفورمز'!DE106="","",'لصق اكسل الفورمز'!DE106)</f>
        <v/>
      </c>
      <c r="BBH111" s="20" t="str">
        <f>IF('لصق اكسل الفورمز'!DF106="","",'لصق اكسل الفورمز'!DF106)</f>
        <v/>
      </c>
      <c r="BBI111" s="20" t="str">
        <f>IF('لصق اكسل الفورمز'!DG106="","",'لصق اكسل الفورمز'!DG106)</f>
        <v/>
      </c>
      <c r="BBJ111" s="20" t="str">
        <f>IF('لصق اكسل الفورمز'!DH106="","",'لصق اكسل الفورمز'!DH106)</f>
        <v/>
      </c>
      <c r="BBK111" s="20" t="str">
        <f>IF('لصق اكسل الفورمز'!DI106="","",'لصق اكسل الفورمز'!DI106)</f>
        <v/>
      </c>
      <c r="BBL111" s="20" t="str">
        <f>IF('لصق اكسل الفورمز'!DJ106="","",'لصق اكسل الفورمز'!DJ106)</f>
        <v/>
      </c>
      <c r="BBM111" s="20" t="str">
        <f>IF('لصق اكسل الفورمز'!DK106="","",'لصق اكسل الفورمز'!DK106)</f>
        <v/>
      </c>
      <c r="BBN111" s="20" t="str">
        <f>IF('لصق اكسل الفورمز'!DL106="","",'لصق اكسل الفورمز'!DL106)</f>
        <v/>
      </c>
      <c r="BBO111" s="20" t="str">
        <f>IF('لصق اكسل الفورمز'!DM106="","",'لصق اكسل الفورمز'!DM106)</f>
        <v/>
      </c>
      <c r="BCU111" s="20" t="str">
        <f t="shared" si="352"/>
        <v/>
      </c>
      <c r="BCV111" s="20" t="str">
        <f t="shared" si="353"/>
        <v/>
      </c>
      <c r="BCW111" s="20" t="str">
        <f t="shared" si="354"/>
        <v/>
      </c>
      <c r="BCX111" s="20" t="str">
        <f t="shared" si="355"/>
        <v/>
      </c>
      <c r="BCY111" s="20" t="str">
        <f t="shared" si="356"/>
        <v/>
      </c>
      <c r="BCZ111" s="20" t="str">
        <f t="shared" si="357"/>
        <v/>
      </c>
      <c r="BDA111" s="20" t="str">
        <f t="shared" si="358"/>
        <v/>
      </c>
      <c r="BDB111" s="20" t="str">
        <f t="shared" si="359"/>
        <v/>
      </c>
      <c r="BDC111" s="20" t="str">
        <f t="shared" si="360"/>
        <v/>
      </c>
      <c r="BDD111" s="20" t="str">
        <f t="shared" si="361"/>
        <v/>
      </c>
      <c r="BDE111" s="20" t="str">
        <f t="shared" si="362"/>
        <v/>
      </c>
      <c r="BDF111" s="20" t="str">
        <f t="shared" si="363"/>
        <v/>
      </c>
      <c r="BDG111" s="20" t="str">
        <f t="shared" si="364"/>
        <v/>
      </c>
      <c r="BDH111" s="20" t="str">
        <f t="shared" si="365"/>
        <v/>
      </c>
      <c r="BDI111" s="20" t="str">
        <f t="shared" si="366"/>
        <v/>
      </c>
      <c r="BDJ111" s="20" t="str">
        <f t="shared" si="367"/>
        <v/>
      </c>
      <c r="BDK111" s="20" t="str">
        <f t="shared" si="368"/>
        <v/>
      </c>
      <c r="BDL111" s="20" t="str">
        <f t="shared" si="369"/>
        <v/>
      </c>
      <c r="BDM111" s="20" t="str">
        <f t="shared" si="370"/>
        <v/>
      </c>
      <c r="BDN111" s="20" t="str">
        <f t="shared" si="371"/>
        <v/>
      </c>
      <c r="BDO111" s="20" t="str">
        <f t="shared" si="372"/>
        <v/>
      </c>
      <c r="BDP111" s="20" t="str">
        <f t="shared" si="373"/>
        <v/>
      </c>
      <c r="BDQ111" s="20" t="str">
        <f t="shared" si="374"/>
        <v/>
      </c>
      <c r="BDR111" s="20" t="str">
        <f t="shared" si="375"/>
        <v/>
      </c>
      <c r="BDS111" s="20" t="str">
        <f t="shared" si="376"/>
        <v/>
      </c>
      <c r="BDT111" s="20" t="str">
        <f t="shared" si="377"/>
        <v/>
      </c>
      <c r="BDU111" s="20" t="str">
        <f t="shared" si="378"/>
        <v/>
      </c>
      <c r="BDV111" s="20" t="str">
        <f t="shared" si="379"/>
        <v/>
      </c>
      <c r="BDW111" s="20" t="str">
        <f t="shared" si="380"/>
        <v/>
      </c>
      <c r="BDX111" s="20" t="str">
        <f t="shared" si="381"/>
        <v/>
      </c>
      <c r="BDY111" s="20" t="str">
        <f t="shared" si="382"/>
        <v/>
      </c>
      <c r="BDZ111" s="20" t="str">
        <f t="shared" si="383"/>
        <v/>
      </c>
      <c r="BEA111" s="20" t="str">
        <f t="shared" si="384"/>
        <v/>
      </c>
      <c r="BEB111" s="20" t="str">
        <f t="shared" si="385"/>
        <v/>
      </c>
      <c r="BEC111" s="20" t="str">
        <f t="shared" si="386"/>
        <v/>
      </c>
      <c r="BED111" s="20" t="str">
        <f t="shared" si="387"/>
        <v/>
      </c>
      <c r="BEE111" s="20" t="str">
        <f t="shared" si="388"/>
        <v/>
      </c>
      <c r="BEF111" s="20" t="str">
        <f t="shared" si="389"/>
        <v/>
      </c>
      <c r="BEG111" s="20" t="str">
        <f t="shared" si="390"/>
        <v/>
      </c>
      <c r="BEH111" s="20" t="str">
        <f t="shared" si="391"/>
        <v/>
      </c>
      <c r="BEI111" s="20" t="str">
        <f t="shared" si="392"/>
        <v/>
      </c>
      <c r="BEJ111" s="20" t="str">
        <f t="shared" si="393"/>
        <v/>
      </c>
      <c r="BEK111" s="20" t="str">
        <f t="shared" si="394"/>
        <v/>
      </c>
      <c r="BEL111" s="20" t="str">
        <f t="shared" si="395"/>
        <v/>
      </c>
      <c r="BEM111" s="20" t="str">
        <f t="shared" si="396"/>
        <v/>
      </c>
      <c r="BEN111" s="20" t="str">
        <f t="shared" si="397"/>
        <v/>
      </c>
      <c r="BEO111" s="20" t="str">
        <f t="shared" si="398"/>
        <v/>
      </c>
      <c r="BEP111" s="20" t="str">
        <f t="shared" si="399"/>
        <v/>
      </c>
      <c r="BEQ111" s="20" t="str">
        <f t="shared" si="400"/>
        <v/>
      </c>
      <c r="BER111" s="20" t="str">
        <f t="shared" si="401"/>
        <v/>
      </c>
      <c r="BES111" s="20" t="str">
        <f t="shared" si="402"/>
        <v/>
      </c>
      <c r="BET111" s="20" t="str">
        <f t="shared" si="403"/>
        <v/>
      </c>
      <c r="BEU111" s="20" t="str">
        <f t="shared" si="404"/>
        <v/>
      </c>
      <c r="BEV111" s="20" t="str">
        <f t="shared" si="405"/>
        <v/>
      </c>
      <c r="BEW111" s="20" t="str">
        <f t="shared" si="406"/>
        <v/>
      </c>
      <c r="BEX111" s="20" t="str">
        <f t="shared" si="407"/>
        <v/>
      </c>
      <c r="BEY111" s="20" t="str">
        <f t="shared" si="408"/>
        <v/>
      </c>
      <c r="BEZ111" s="20" t="str">
        <f t="shared" si="409"/>
        <v/>
      </c>
      <c r="BFA111" s="20" t="str">
        <f t="shared" si="410"/>
        <v/>
      </c>
      <c r="BFB111" s="20" t="str">
        <f t="shared" si="411"/>
        <v/>
      </c>
      <c r="BFC111" s="20" t="str">
        <f t="shared" si="412"/>
        <v/>
      </c>
      <c r="BFD111" s="20" t="str">
        <f t="shared" si="413"/>
        <v/>
      </c>
      <c r="BFE111" s="20" t="str">
        <f t="shared" si="414"/>
        <v/>
      </c>
      <c r="BFF111" s="20" t="str">
        <f t="shared" si="415"/>
        <v/>
      </c>
      <c r="BFG111" s="20" t="str">
        <f t="shared" si="416"/>
        <v/>
      </c>
      <c r="BFH111" s="20" t="str">
        <f t="shared" si="417"/>
        <v/>
      </c>
      <c r="BFI111" s="20" t="str">
        <f t="shared" si="418"/>
        <v/>
      </c>
      <c r="BFJ111" s="20" t="str">
        <f t="shared" si="419"/>
        <v/>
      </c>
      <c r="BFK111" s="20" t="str">
        <f t="shared" si="420"/>
        <v/>
      </c>
      <c r="BFL111" s="20" t="str">
        <f t="shared" si="421"/>
        <v/>
      </c>
      <c r="BFM111" s="20" t="str">
        <f t="shared" si="422"/>
        <v/>
      </c>
      <c r="BFN111" s="20" t="str">
        <f t="shared" si="423"/>
        <v/>
      </c>
      <c r="BFO111" s="20" t="str">
        <f t="shared" si="424"/>
        <v/>
      </c>
      <c r="BFP111" s="20" t="str">
        <f t="shared" si="425"/>
        <v/>
      </c>
      <c r="BFQ111" s="20" t="str">
        <f t="shared" si="426"/>
        <v/>
      </c>
      <c r="BFR111" s="20" t="str">
        <f t="shared" si="427"/>
        <v/>
      </c>
      <c r="BFS111" s="20" t="str">
        <f t="shared" si="428"/>
        <v/>
      </c>
      <c r="BFT111" s="20" t="str">
        <f t="shared" si="429"/>
        <v/>
      </c>
      <c r="BFU111" s="20" t="str">
        <f t="shared" si="430"/>
        <v/>
      </c>
      <c r="BFV111" s="20" t="str">
        <f t="shared" si="431"/>
        <v/>
      </c>
      <c r="BFW111" s="20" t="str">
        <f t="shared" si="432"/>
        <v/>
      </c>
      <c r="BFX111" s="20" t="str">
        <f t="shared" si="433"/>
        <v/>
      </c>
      <c r="BFY111" s="20" t="str">
        <f t="shared" si="434"/>
        <v/>
      </c>
      <c r="BFZ111" s="20" t="str">
        <f t="shared" si="435"/>
        <v/>
      </c>
      <c r="BGA111" s="20" t="str">
        <f t="shared" si="436"/>
        <v/>
      </c>
      <c r="BGB111" s="20" t="str">
        <f t="shared" si="437"/>
        <v/>
      </c>
      <c r="BGC111" s="20" t="str">
        <f t="shared" si="438"/>
        <v/>
      </c>
      <c r="BGD111" s="20" t="str">
        <f t="shared" si="439"/>
        <v/>
      </c>
      <c r="BGE111" s="20" t="str">
        <f t="shared" si="440"/>
        <v/>
      </c>
      <c r="BGF111" s="20" t="str">
        <f t="shared" si="441"/>
        <v/>
      </c>
      <c r="BGG111" s="20" t="str">
        <f t="shared" si="442"/>
        <v/>
      </c>
      <c r="BGH111" s="20" t="str">
        <f t="shared" si="443"/>
        <v/>
      </c>
      <c r="BGI111" s="20" t="str">
        <f t="shared" si="444"/>
        <v/>
      </c>
      <c r="BGJ111" s="20" t="str">
        <f t="shared" si="445"/>
        <v/>
      </c>
      <c r="BGK111" s="20" t="str">
        <f t="shared" si="446"/>
        <v/>
      </c>
      <c r="BGL111" s="20" t="str">
        <f t="shared" si="447"/>
        <v/>
      </c>
      <c r="BGM111" s="20" t="str">
        <f t="shared" si="448"/>
        <v/>
      </c>
      <c r="BGN111" s="20" t="str">
        <f t="shared" si="449"/>
        <v/>
      </c>
      <c r="BGO111" s="20" t="str">
        <f t="shared" si="450"/>
        <v/>
      </c>
      <c r="BGP111" s="20" t="str">
        <f t="shared" si="451"/>
        <v/>
      </c>
      <c r="BGQ111" s="20" t="str">
        <f t="shared" si="452"/>
        <v/>
      </c>
      <c r="BGR111" s="20" t="str">
        <f t="shared" si="453"/>
        <v/>
      </c>
      <c r="BGS111" s="20" t="str">
        <f t="shared" si="454"/>
        <v/>
      </c>
      <c r="BGT111" s="20" t="str">
        <f t="shared" si="455"/>
        <v/>
      </c>
      <c r="BGU111" s="20" t="str">
        <f t="shared" si="456"/>
        <v/>
      </c>
      <c r="BGV111" s="20" t="str">
        <f t="shared" si="457"/>
        <v/>
      </c>
      <c r="BGW111" s="20" t="str">
        <f t="shared" si="458"/>
        <v/>
      </c>
      <c r="BGX111" s="20" t="str">
        <f t="shared" si="459"/>
        <v/>
      </c>
      <c r="BGY111" s="20" t="str">
        <f t="shared" si="460"/>
        <v/>
      </c>
      <c r="BGZ111" s="20" t="str">
        <f t="shared" si="461"/>
        <v/>
      </c>
      <c r="BHA111" s="20" t="str">
        <f t="shared" si="462"/>
        <v/>
      </c>
      <c r="BHB111" s="20" t="str">
        <f t="shared" si="463"/>
        <v/>
      </c>
      <c r="BHC111" s="20" t="str">
        <f t="shared" si="464"/>
        <v/>
      </c>
      <c r="BHD111" s="20" t="str">
        <f t="shared" si="465"/>
        <v/>
      </c>
      <c r="BHE111" s="20" t="str">
        <f t="shared" si="466"/>
        <v/>
      </c>
      <c r="BHF111" s="20" t="str">
        <f t="shared" si="467"/>
        <v/>
      </c>
      <c r="BHG111" s="20" t="str">
        <f t="shared" si="468"/>
        <v/>
      </c>
      <c r="BHJ111" s="20" t="str">
        <f t="shared" si="469"/>
        <v/>
      </c>
      <c r="BHL111" s="20" t="str">
        <f t="shared" si="511"/>
        <v/>
      </c>
      <c r="BHM111" s="20" t="str">
        <f t="shared" si="511"/>
        <v/>
      </c>
      <c r="BHN111" s="20" t="str">
        <f t="shared" si="511"/>
        <v/>
      </c>
      <c r="BHO111" s="20" t="str">
        <f t="shared" si="511"/>
        <v/>
      </c>
      <c r="BHP111" s="20" t="str">
        <f t="shared" si="511"/>
        <v/>
      </c>
      <c r="BHQ111" s="20" t="str">
        <f t="shared" si="511"/>
        <v/>
      </c>
      <c r="BHR111" s="20" t="str">
        <f t="shared" si="511"/>
        <v/>
      </c>
      <c r="BHS111" s="20" t="str">
        <f t="shared" si="511"/>
        <v/>
      </c>
      <c r="BHT111" s="20" t="str">
        <f t="shared" si="511"/>
        <v/>
      </c>
      <c r="BHU111" s="20" t="str">
        <f t="shared" si="511"/>
        <v/>
      </c>
      <c r="BHV111" s="20" t="str">
        <f t="shared" si="511"/>
        <v/>
      </c>
      <c r="BHW111" s="20" t="str">
        <f t="shared" si="511"/>
        <v/>
      </c>
      <c r="BHX111" s="20" t="str">
        <f t="shared" si="511"/>
        <v/>
      </c>
      <c r="BHY111" s="20" t="str">
        <f t="shared" si="511"/>
        <v/>
      </c>
      <c r="BHZ111" s="20" t="str">
        <f t="shared" si="511"/>
        <v/>
      </c>
      <c r="BIA111" s="20" t="str">
        <f t="shared" si="511"/>
        <v/>
      </c>
      <c r="BIB111" s="20" t="str">
        <f t="shared" si="510"/>
        <v/>
      </c>
      <c r="BIC111" s="20" t="str">
        <f t="shared" si="510"/>
        <v/>
      </c>
      <c r="BID111" s="20" t="str">
        <f t="shared" si="510"/>
        <v/>
      </c>
      <c r="BIE111" s="20" t="str">
        <f t="shared" si="510"/>
        <v/>
      </c>
    </row>
    <row r="112" spans="1:104 1303:1591" ht="14.5">
      <c r="A112" s="523">
        <v>106</v>
      </c>
      <c r="B112" s="510" t="str">
        <f>IF('لصق اكسل الفورمز'!E107="","",'لصق اكسل الفورمز'!E107)</f>
        <v/>
      </c>
      <c r="C112" s="510" t="str">
        <f t="shared" si="316"/>
        <v/>
      </c>
      <c r="D112" s="510" t="str">
        <f t="shared" si="483"/>
        <v/>
      </c>
      <c r="E112" s="510" t="str">
        <f t="shared" si="484"/>
        <v/>
      </c>
      <c r="F112" s="510" t="str">
        <f t="shared" si="485"/>
        <v/>
      </c>
      <c r="G112" s="510" t="str">
        <f t="shared" si="486"/>
        <v/>
      </c>
      <c r="H112" s="510" t="str">
        <f t="shared" si="487"/>
        <v/>
      </c>
      <c r="I112" s="510" t="str">
        <f t="shared" si="488"/>
        <v/>
      </c>
      <c r="J112" s="510" t="str">
        <f t="shared" si="489"/>
        <v/>
      </c>
      <c r="K112" s="510" t="str">
        <f t="shared" si="490"/>
        <v/>
      </c>
      <c r="L112" s="510" t="str">
        <f t="shared" si="471"/>
        <v/>
      </c>
      <c r="M112" s="510" t="str">
        <f t="shared" si="472"/>
        <v/>
      </c>
      <c r="N112" s="510" t="str">
        <f t="shared" si="473"/>
        <v/>
      </c>
      <c r="O112" s="510" t="str">
        <f t="shared" si="474"/>
        <v/>
      </c>
      <c r="P112" s="510" t="str">
        <f t="shared" si="475"/>
        <v/>
      </c>
      <c r="Q112" s="510" t="str">
        <f t="shared" si="476"/>
        <v/>
      </c>
      <c r="R112" s="510" t="str">
        <f t="shared" si="477"/>
        <v/>
      </c>
      <c r="S112" s="510" t="str">
        <f t="shared" si="478"/>
        <v/>
      </c>
      <c r="T112" s="510" t="str">
        <f t="shared" si="479"/>
        <v/>
      </c>
      <c r="U112" s="510" t="str">
        <f t="shared" si="480"/>
        <v/>
      </c>
      <c r="V112" s="510" t="str">
        <f t="shared" si="481"/>
        <v/>
      </c>
      <c r="W112" s="527" t="str">
        <f t="shared" si="317"/>
        <v/>
      </c>
      <c r="X112" s="510" t="str">
        <f t="shared" si="318"/>
        <v/>
      </c>
      <c r="Y112" s="564" t="str">
        <f t="shared" si="319"/>
        <v/>
      </c>
      <c r="AL112" s="20">
        <f t="shared" si="320"/>
        <v>0</v>
      </c>
      <c r="AM112" s="20">
        <f t="shared" si="321"/>
        <v>0</v>
      </c>
      <c r="AO112" s="20" t="str">
        <f t="shared" si="322"/>
        <v/>
      </c>
      <c r="AQ112" s="20" t="str">
        <f t="shared" si="470"/>
        <v/>
      </c>
      <c r="AR112" s="20" t="str">
        <f t="shared" si="323"/>
        <v/>
      </c>
      <c r="AS112" s="20" t="str">
        <f t="shared" si="324"/>
        <v/>
      </c>
      <c r="AT112" s="20" t="str">
        <f t="shared" si="325"/>
        <v/>
      </c>
      <c r="AU112" s="20" t="str">
        <f t="shared" si="326"/>
        <v/>
      </c>
      <c r="AV112" s="20" t="str">
        <f t="shared" si="327"/>
        <v/>
      </c>
      <c r="AW112" s="20" t="str">
        <f t="shared" si="328"/>
        <v/>
      </c>
      <c r="AX112" s="20" t="str">
        <f t="shared" si="329"/>
        <v/>
      </c>
      <c r="AY112" s="20" t="str">
        <f t="shared" si="330"/>
        <v/>
      </c>
      <c r="AZ112" s="20" t="str">
        <f t="shared" si="331"/>
        <v/>
      </c>
      <c r="BA112" s="20" t="str">
        <f t="shared" si="332"/>
        <v/>
      </c>
      <c r="BB112" s="20" t="str">
        <f t="shared" si="333"/>
        <v/>
      </c>
      <c r="BC112" s="20" t="str">
        <f t="shared" si="334"/>
        <v/>
      </c>
      <c r="BD112" s="20" t="str">
        <f t="shared" si="335"/>
        <v/>
      </c>
      <c r="BE112" s="20" t="str">
        <f t="shared" si="336"/>
        <v/>
      </c>
      <c r="BF112" s="20" t="str">
        <f t="shared" si="337"/>
        <v/>
      </c>
      <c r="BG112" s="20" t="str">
        <f t="shared" si="338"/>
        <v/>
      </c>
      <c r="BH112" s="20" t="str">
        <f t="shared" si="339"/>
        <v/>
      </c>
      <c r="BI112" s="20" t="str">
        <f t="shared" si="340"/>
        <v/>
      </c>
      <c r="BJ112" s="20" t="str">
        <f t="shared" si="341"/>
        <v/>
      </c>
      <c r="BL112" s="38" t="e">
        <f t="shared" si="342"/>
        <v>#DIV/0!</v>
      </c>
      <c r="BM112" s="4">
        <f t="shared" si="343"/>
        <v>0</v>
      </c>
      <c r="BN112" s="4">
        <f t="shared" si="344"/>
        <v>0</v>
      </c>
      <c r="BO112" s="4">
        <f t="shared" si="345"/>
        <v>0</v>
      </c>
      <c r="BP112" s="173" t="str">
        <f t="shared" si="346"/>
        <v/>
      </c>
      <c r="BQ112" s="4">
        <f t="shared" si="347"/>
        <v>0</v>
      </c>
      <c r="BT112" s="268" t="str">
        <f t="shared" si="348"/>
        <v/>
      </c>
      <c r="BU112" s="268" t="str">
        <f t="shared" si="349"/>
        <v/>
      </c>
      <c r="BX112" s="20">
        <f t="shared" si="350"/>
        <v>1</v>
      </c>
      <c r="CG112" s="20" t="str">
        <f t="shared" si="351"/>
        <v/>
      </c>
      <c r="CH112" s="20" t="str">
        <f t="shared" si="507"/>
        <v/>
      </c>
      <c r="CI112" s="20" t="str">
        <f t="shared" si="508"/>
        <v/>
      </c>
      <c r="CJ112" s="20" t="str">
        <f t="shared" si="509"/>
        <v/>
      </c>
      <c r="CK112" s="20" t="str">
        <f t="shared" si="491"/>
        <v/>
      </c>
      <c r="CL112" s="20" t="str">
        <f t="shared" si="492"/>
        <v/>
      </c>
      <c r="CM112" s="20" t="str">
        <f t="shared" si="493"/>
        <v/>
      </c>
      <c r="CN112" s="20" t="str">
        <f t="shared" si="494"/>
        <v/>
      </c>
      <c r="CO112" s="20" t="str">
        <f t="shared" si="495"/>
        <v/>
      </c>
      <c r="CP112" s="20" t="str">
        <f t="shared" si="496"/>
        <v/>
      </c>
      <c r="CQ112" s="20" t="str">
        <f t="shared" si="497"/>
        <v/>
      </c>
      <c r="CR112" s="20" t="str">
        <f t="shared" si="498"/>
        <v/>
      </c>
      <c r="CS112" s="20" t="str">
        <f t="shared" si="499"/>
        <v/>
      </c>
      <c r="CT112" s="20" t="str">
        <f t="shared" si="500"/>
        <v/>
      </c>
      <c r="CU112" s="20" t="str">
        <f t="shared" si="501"/>
        <v/>
      </c>
      <c r="CV112" s="20" t="str">
        <f t="shared" si="502"/>
        <v/>
      </c>
      <c r="CW112" s="20" t="str">
        <f t="shared" si="503"/>
        <v/>
      </c>
      <c r="CX112" s="20" t="str">
        <f t="shared" si="504"/>
        <v/>
      </c>
      <c r="CY112" s="20" t="str">
        <f t="shared" si="505"/>
        <v/>
      </c>
      <c r="CZ112" s="20" t="str">
        <f t="shared" si="505"/>
        <v/>
      </c>
      <c r="AXC112" s="20" t="str">
        <f>IF('لصق اكسل الفورمز'!A107="","",'لصق اكسل الفورمز'!A107)</f>
        <v/>
      </c>
      <c r="AXD112" s="20" t="str">
        <f>IF('لصق اكسل الفورمز'!B107="","",'لصق اكسل الفورمز'!B107)</f>
        <v/>
      </c>
      <c r="AXE112" s="20" t="str">
        <f>IF('لصق اكسل الفورمز'!C107="","",'لصق اكسل الفورمز'!C107)</f>
        <v/>
      </c>
      <c r="AXF112" s="20" t="str">
        <f>IF('لصق اكسل الفورمز'!D107="","",'لصق اكسل الفورمز'!D107)</f>
        <v/>
      </c>
      <c r="AXG112" s="20" t="str">
        <f>IF('لصق اكسل الفورمز'!E107="","",'لصق اكسل الفورمز'!E107)</f>
        <v/>
      </c>
      <c r="AXH112" s="20" t="str">
        <f>IF('لصق اكسل الفورمز'!F107="","",'لصق اكسل الفورمز'!F107)</f>
        <v/>
      </c>
      <c r="AXI112" s="20" t="str">
        <f>IF('لصق اكسل الفورمز'!G107="","",'لصق اكسل الفورمز'!G107)</f>
        <v/>
      </c>
      <c r="AXJ112" s="20" t="str">
        <f>IF('لصق اكسل الفورمز'!H107="","",'لصق اكسل الفورمز'!H107)</f>
        <v/>
      </c>
      <c r="AXK112" s="20" t="str">
        <f>IF('لصق اكسل الفورمز'!I107="","",'لصق اكسل الفورمز'!I107)</f>
        <v/>
      </c>
      <c r="AXL112" s="20" t="str">
        <f>IF('لصق اكسل الفورمز'!J107="","",'لصق اكسل الفورمز'!J107)</f>
        <v/>
      </c>
      <c r="AXM112" s="20" t="str">
        <f>IF('لصق اكسل الفورمز'!K107="","",'لصق اكسل الفورمز'!K107)</f>
        <v/>
      </c>
      <c r="AXN112" s="20" t="str">
        <f>IF('لصق اكسل الفورمز'!L107="","",'لصق اكسل الفورمز'!L107)</f>
        <v/>
      </c>
      <c r="AXO112" s="20" t="str">
        <f>IF('لصق اكسل الفورمز'!M107="","",'لصق اكسل الفورمز'!M107)</f>
        <v/>
      </c>
      <c r="AXP112" s="20" t="str">
        <f>IF('لصق اكسل الفورمز'!N107="","",'لصق اكسل الفورمز'!N107)</f>
        <v/>
      </c>
      <c r="AXQ112" s="20" t="str">
        <f>IF('لصق اكسل الفورمز'!O107="","",'لصق اكسل الفورمز'!O107)</f>
        <v/>
      </c>
      <c r="AXR112" s="20" t="str">
        <f>IF('لصق اكسل الفورمز'!P107="","",'لصق اكسل الفورمز'!P107)</f>
        <v/>
      </c>
      <c r="AXS112" s="20" t="str">
        <f>IF('لصق اكسل الفورمز'!Q107="","",'لصق اكسل الفورمز'!Q107)</f>
        <v/>
      </c>
      <c r="AXT112" s="20" t="str">
        <f>IF('لصق اكسل الفورمز'!R107="","",'لصق اكسل الفورمز'!R107)</f>
        <v/>
      </c>
      <c r="AXU112" s="20" t="str">
        <f>IF('لصق اكسل الفورمز'!S107="","",'لصق اكسل الفورمز'!S107)</f>
        <v/>
      </c>
      <c r="AXV112" s="20" t="str">
        <f>IF('لصق اكسل الفورمز'!T107="","",'لصق اكسل الفورمز'!T107)</f>
        <v/>
      </c>
      <c r="AXW112" s="20" t="str">
        <f>IF('لصق اكسل الفورمز'!U107="","",'لصق اكسل الفورمز'!U107)</f>
        <v/>
      </c>
      <c r="AXX112" s="20" t="str">
        <f>IF('لصق اكسل الفورمز'!V107="","",'لصق اكسل الفورمز'!V107)</f>
        <v/>
      </c>
      <c r="AXY112" s="20" t="str">
        <f>IF('لصق اكسل الفورمز'!W107="","",'لصق اكسل الفورمز'!W107)</f>
        <v/>
      </c>
      <c r="AXZ112" s="20" t="str">
        <f>IF('لصق اكسل الفورمز'!X107="","",'لصق اكسل الفورمز'!X107)</f>
        <v/>
      </c>
      <c r="AYA112" s="20" t="str">
        <f>IF('لصق اكسل الفورمز'!Y107="","",'لصق اكسل الفورمز'!Y107)</f>
        <v/>
      </c>
      <c r="AYB112" s="20" t="str">
        <f>IF('لصق اكسل الفورمز'!Z107="","",'لصق اكسل الفورمز'!Z107)</f>
        <v/>
      </c>
      <c r="AYC112" s="20" t="str">
        <f>IF('لصق اكسل الفورمز'!AA107="","",'لصق اكسل الفورمز'!AA107)</f>
        <v/>
      </c>
      <c r="AYD112" s="20" t="str">
        <f>IF('لصق اكسل الفورمز'!AB107="","",'لصق اكسل الفورمز'!AB107)</f>
        <v/>
      </c>
      <c r="AYE112" s="20" t="str">
        <f>IF('لصق اكسل الفورمز'!AC107="","",'لصق اكسل الفورمز'!AC107)</f>
        <v/>
      </c>
      <c r="AYF112" s="20" t="str">
        <f>IF('لصق اكسل الفورمز'!AD107="","",'لصق اكسل الفورمز'!AD107)</f>
        <v/>
      </c>
      <c r="AYG112" s="20" t="str">
        <f>IF('لصق اكسل الفورمز'!AE107="","",'لصق اكسل الفورمز'!AE107)</f>
        <v/>
      </c>
      <c r="AYH112" s="20" t="str">
        <f>IF('لصق اكسل الفورمز'!AF107="","",'لصق اكسل الفورمز'!AF107)</f>
        <v/>
      </c>
      <c r="AYI112" s="20" t="str">
        <f>IF('لصق اكسل الفورمز'!AG107="","",'لصق اكسل الفورمز'!AG107)</f>
        <v/>
      </c>
      <c r="AYJ112" s="20" t="str">
        <f>IF('لصق اكسل الفورمز'!AH107="","",'لصق اكسل الفورمز'!AH107)</f>
        <v/>
      </c>
      <c r="AYK112" s="20" t="str">
        <f>IF('لصق اكسل الفورمز'!AI107="","",'لصق اكسل الفورمز'!AI107)</f>
        <v/>
      </c>
      <c r="AYL112" s="20" t="str">
        <f>IF('لصق اكسل الفورمز'!AJ107="","",'لصق اكسل الفورمز'!AJ107)</f>
        <v/>
      </c>
      <c r="AYM112" s="20" t="str">
        <f>IF('لصق اكسل الفورمز'!AK107="","",'لصق اكسل الفورمز'!AK107)</f>
        <v/>
      </c>
      <c r="AYN112" s="20" t="str">
        <f>IF('لصق اكسل الفورمز'!AL107="","",'لصق اكسل الفورمز'!AL107)</f>
        <v/>
      </c>
      <c r="AYO112" s="20" t="str">
        <f>IF('لصق اكسل الفورمز'!AM107="","",'لصق اكسل الفورمز'!AM107)</f>
        <v/>
      </c>
      <c r="AYP112" s="20" t="str">
        <f>IF('لصق اكسل الفورمز'!AN107="","",'لصق اكسل الفورمز'!AN107)</f>
        <v/>
      </c>
      <c r="AYQ112" s="20" t="str">
        <f>IF('لصق اكسل الفورمز'!AO107="","",'لصق اكسل الفورمز'!AO107)</f>
        <v/>
      </c>
      <c r="AYR112" s="20" t="str">
        <f>IF('لصق اكسل الفورمز'!AP107="","",'لصق اكسل الفورمز'!AP107)</f>
        <v/>
      </c>
      <c r="AYS112" s="20" t="str">
        <f>IF('لصق اكسل الفورمز'!AQ107="","",'لصق اكسل الفورمز'!AQ107)</f>
        <v/>
      </c>
      <c r="AYT112" s="20" t="str">
        <f>IF('لصق اكسل الفورمز'!AR107="","",'لصق اكسل الفورمز'!AR107)</f>
        <v/>
      </c>
      <c r="AYU112" s="20" t="str">
        <f>IF('لصق اكسل الفورمز'!AS107="","",'لصق اكسل الفورمز'!AS107)</f>
        <v/>
      </c>
      <c r="AYV112" s="20" t="str">
        <f>IF('لصق اكسل الفورمز'!AT107="","",'لصق اكسل الفورمز'!AT107)</f>
        <v/>
      </c>
      <c r="AYW112" s="20" t="str">
        <f>IF('لصق اكسل الفورمز'!AU107="","",'لصق اكسل الفورمز'!AU107)</f>
        <v/>
      </c>
      <c r="AYX112" s="20" t="str">
        <f>IF('لصق اكسل الفورمز'!AV107="","",'لصق اكسل الفورمز'!AV107)</f>
        <v/>
      </c>
      <c r="AYY112" s="20" t="str">
        <f>IF('لصق اكسل الفورمز'!AW107="","",'لصق اكسل الفورمز'!AW107)</f>
        <v/>
      </c>
      <c r="AYZ112" s="20" t="str">
        <f>IF('لصق اكسل الفورمز'!AX107="","",'لصق اكسل الفورمز'!AX107)</f>
        <v/>
      </c>
      <c r="AZA112" s="20" t="str">
        <f>IF('لصق اكسل الفورمز'!AY107="","",'لصق اكسل الفورمز'!AY107)</f>
        <v/>
      </c>
      <c r="AZB112" s="20" t="str">
        <f>IF('لصق اكسل الفورمز'!AZ107="","",'لصق اكسل الفورمز'!AZ107)</f>
        <v/>
      </c>
      <c r="AZC112" s="20" t="str">
        <f>IF('لصق اكسل الفورمز'!BA107="","",'لصق اكسل الفورمز'!BA107)</f>
        <v/>
      </c>
      <c r="AZD112" s="20" t="str">
        <f>IF('لصق اكسل الفورمز'!BB107="","",'لصق اكسل الفورمز'!BB107)</f>
        <v/>
      </c>
      <c r="AZE112" s="20" t="str">
        <f>IF('لصق اكسل الفورمز'!BC107="","",'لصق اكسل الفورمز'!BC107)</f>
        <v/>
      </c>
      <c r="AZF112" s="20" t="str">
        <f>IF('لصق اكسل الفورمز'!BD107="","",'لصق اكسل الفورمز'!BD107)</f>
        <v/>
      </c>
      <c r="AZG112" s="20" t="str">
        <f>IF('لصق اكسل الفورمز'!BE107="","",'لصق اكسل الفورمز'!BE107)</f>
        <v/>
      </c>
      <c r="AZH112" s="20" t="str">
        <f>IF('لصق اكسل الفورمز'!BF107="","",'لصق اكسل الفورمز'!BF107)</f>
        <v/>
      </c>
      <c r="AZI112" s="20" t="str">
        <f>IF('لصق اكسل الفورمز'!BG107="","",'لصق اكسل الفورمز'!BG107)</f>
        <v/>
      </c>
      <c r="AZJ112" s="20" t="str">
        <f>IF('لصق اكسل الفورمز'!BH107="","",'لصق اكسل الفورمز'!BH107)</f>
        <v/>
      </c>
      <c r="AZK112" s="20" t="str">
        <f>IF('لصق اكسل الفورمز'!BI107="","",'لصق اكسل الفورمز'!BI107)</f>
        <v/>
      </c>
      <c r="AZL112" s="20" t="str">
        <f>IF('لصق اكسل الفورمز'!BJ107="","",'لصق اكسل الفورمز'!BJ107)</f>
        <v/>
      </c>
      <c r="AZM112" s="20" t="str">
        <f>IF('لصق اكسل الفورمز'!BK107="","",'لصق اكسل الفورمز'!BK107)</f>
        <v/>
      </c>
      <c r="AZN112" s="20" t="str">
        <f>IF('لصق اكسل الفورمز'!BL107="","",'لصق اكسل الفورمز'!BL107)</f>
        <v/>
      </c>
      <c r="AZO112" s="20" t="str">
        <f>IF('لصق اكسل الفورمز'!BM107="","",'لصق اكسل الفورمز'!BM107)</f>
        <v/>
      </c>
      <c r="AZP112" s="20" t="str">
        <f>IF('لصق اكسل الفورمز'!BN107="","",'لصق اكسل الفورمز'!BN107)</f>
        <v/>
      </c>
      <c r="AZQ112" s="20" t="str">
        <f>IF('لصق اكسل الفورمز'!BO107="","",'لصق اكسل الفورمز'!BO107)</f>
        <v/>
      </c>
      <c r="AZR112" s="20" t="str">
        <f>IF('لصق اكسل الفورمز'!BP107="","",'لصق اكسل الفورمز'!BP107)</f>
        <v/>
      </c>
      <c r="AZS112" s="20" t="str">
        <f>IF('لصق اكسل الفورمز'!BQ107="","",'لصق اكسل الفورمز'!BQ107)</f>
        <v/>
      </c>
      <c r="AZT112" s="20" t="str">
        <f>IF('لصق اكسل الفورمز'!BR107="","",'لصق اكسل الفورمز'!BR107)</f>
        <v/>
      </c>
      <c r="AZU112" s="20" t="str">
        <f>IF('لصق اكسل الفورمز'!BS107="","",'لصق اكسل الفورمز'!BS107)</f>
        <v/>
      </c>
      <c r="AZV112" s="20" t="str">
        <f>IF('لصق اكسل الفورمز'!BT107="","",'لصق اكسل الفورمز'!BT107)</f>
        <v/>
      </c>
      <c r="AZW112" s="20" t="str">
        <f>IF('لصق اكسل الفورمز'!BU107="","",'لصق اكسل الفورمز'!BU107)</f>
        <v/>
      </c>
      <c r="AZX112" s="20" t="str">
        <f>IF('لصق اكسل الفورمز'!BV107="","",'لصق اكسل الفورمز'!BV107)</f>
        <v/>
      </c>
      <c r="AZY112" s="20" t="str">
        <f>IF('لصق اكسل الفورمز'!BW107="","",'لصق اكسل الفورمز'!BW107)</f>
        <v/>
      </c>
      <c r="AZZ112" s="20" t="str">
        <f>IF('لصق اكسل الفورمز'!BX107="","",'لصق اكسل الفورمز'!BX107)</f>
        <v/>
      </c>
      <c r="BAA112" s="20" t="str">
        <f>IF('لصق اكسل الفورمز'!BY107="","",'لصق اكسل الفورمز'!BY107)</f>
        <v/>
      </c>
      <c r="BAB112" s="20" t="str">
        <f>IF('لصق اكسل الفورمز'!BZ107="","",'لصق اكسل الفورمز'!BZ107)</f>
        <v/>
      </c>
      <c r="BAC112" s="20" t="str">
        <f>IF('لصق اكسل الفورمز'!CA107="","",'لصق اكسل الفورمز'!CA107)</f>
        <v/>
      </c>
      <c r="BAD112" s="20" t="str">
        <f>IF('لصق اكسل الفورمز'!CB107="","",'لصق اكسل الفورمز'!CB107)</f>
        <v/>
      </c>
      <c r="BAE112" s="20" t="str">
        <f>IF('لصق اكسل الفورمز'!CC107="","",'لصق اكسل الفورمز'!CC107)</f>
        <v/>
      </c>
      <c r="BAF112" s="20" t="str">
        <f>IF('لصق اكسل الفورمز'!CD107="","",'لصق اكسل الفورمز'!CD107)</f>
        <v/>
      </c>
      <c r="BAG112" s="20" t="str">
        <f>IF('لصق اكسل الفورمز'!CE107="","",'لصق اكسل الفورمز'!CE107)</f>
        <v/>
      </c>
      <c r="BAH112" s="20" t="str">
        <f>IF('لصق اكسل الفورمز'!CF107="","",'لصق اكسل الفورمز'!CF107)</f>
        <v/>
      </c>
      <c r="BAI112" s="20" t="str">
        <f>IF('لصق اكسل الفورمز'!CG107="","",'لصق اكسل الفورمز'!CG107)</f>
        <v/>
      </c>
      <c r="BAJ112" s="20" t="str">
        <f>IF('لصق اكسل الفورمز'!CH107="","",'لصق اكسل الفورمز'!CH107)</f>
        <v/>
      </c>
      <c r="BAK112" s="20" t="str">
        <f>IF('لصق اكسل الفورمز'!CI107="","",'لصق اكسل الفورمز'!CI107)</f>
        <v/>
      </c>
      <c r="BAL112" s="20" t="str">
        <f>IF('لصق اكسل الفورمز'!CJ107="","",'لصق اكسل الفورمز'!CJ107)</f>
        <v/>
      </c>
      <c r="BAM112" s="20" t="str">
        <f>IF('لصق اكسل الفورمز'!CK107="","",'لصق اكسل الفورمز'!CK107)</f>
        <v/>
      </c>
      <c r="BAN112" s="20" t="str">
        <f>IF('لصق اكسل الفورمز'!CL107="","",'لصق اكسل الفورمز'!CL107)</f>
        <v/>
      </c>
      <c r="BAO112" s="20" t="str">
        <f>IF('لصق اكسل الفورمز'!CM107="","",'لصق اكسل الفورمز'!CM107)</f>
        <v/>
      </c>
      <c r="BAP112" s="20" t="str">
        <f>IF('لصق اكسل الفورمز'!CN107="","",'لصق اكسل الفورمز'!CN107)</f>
        <v/>
      </c>
      <c r="BAQ112" s="20" t="str">
        <f>IF('لصق اكسل الفورمز'!CO107="","",'لصق اكسل الفورمز'!CO107)</f>
        <v/>
      </c>
      <c r="BAR112" s="20" t="str">
        <f>IF('لصق اكسل الفورمز'!CP107="","",'لصق اكسل الفورمز'!CP107)</f>
        <v/>
      </c>
      <c r="BAS112" s="20" t="str">
        <f>IF('لصق اكسل الفورمز'!CQ107="","",'لصق اكسل الفورمز'!CQ107)</f>
        <v/>
      </c>
      <c r="BAT112" s="20" t="str">
        <f>IF('لصق اكسل الفورمز'!CR107="","",'لصق اكسل الفورمز'!CR107)</f>
        <v/>
      </c>
      <c r="BAU112" s="20" t="str">
        <f>IF('لصق اكسل الفورمز'!CS107="","",'لصق اكسل الفورمز'!CS107)</f>
        <v/>
      </c>
      <c r="BAV112" s="20" t="str">
        <f>IF('لصق اكسل الفورمز'!CT107="","",'لصق اكسل الفورمز'!CT107)</f>
        <v/>
      </c>
      <c r="BAW112" s="20" t="str">
        <f>IF('لصق اكسل الفورمز'!CU107="","",'لصق اكسل الفورمز'!CU107)</f>
        <v/>
      </c>
      <c r="BAX112" s="20" t="str">
        <f>IF('لصق اكسل الفورمز'!CV107="","",'لصق اكسل الفورمز'!CV107)</f>
        <v/>
      </c>
      <c r="BAY112" s="20" t="str">
        <f>IF('لصق اكسل الفورمز'!CW107="","",'لصق اكسل الفورمز'!CW107)</f>
        <v/>
      </c>
      <c r="BAZ112" s="20" t="str">
        <f>IF('لصق اكسل الفورمز'!CX107="","",'لصق اكسل الفورمز'!CX107)</f>
        <v/>
      </c>
      <c r="BBA112" s="20" t="str">
        <f>IF('لصق اكسل الفورمز'!CY107="","",'لصق اكسل الفورمز'!CY107)</f>
        <v/>
      </c>
      <c r="BBB112" s="20" t="str">
        <f>IF('لصق اكسل الفورمز'!CZ107="","",'لصق اكسل الفورمز'!CZ107)</f>
        <v/>
      </c>
      <c r="BBC112" s="20" t="str">
        <f>IF('لصق اكسل الفورمز'!DA107="","",'لصق اكسل الفورمز'!DA107)</f>
        <v/>
      </c>
      <c r="BBD112" s="20" t="str">
        <f>IF('لصق اكسل الفورمز'!DB107="","",'لصق اكسل الفورمز'!DB107)</f>
        <v/>
      </c>
      <c r="BBE112" s="20" t="str">
        <f>IF('لصق اكسل الفورمز'!DC107="","",'لصق اكسل الفورمز'!DC107)</f>
        <v/>
      </c>
      <c r="BBF112" s="20" t="str">
        <f>IF('لصق اكسل الفورمز'!DD107="","",'لصق اكسل الفورمز'!DD107)</f>
        <v/>
      </c>
      <c r="BBG112" s="20" t="str">
        <f>IF('لصق اكسل الفورمز'!DE107="","",'لصق اكسل الفورمز'!DE107)</f>
        <v/>
      </c>
      <c r="BBH112" s="20" t="str">
        <f>IF('لصق اكسل الفورمز'!DF107="","",'لصق اكسل الفورمز'!DF107)</f>
        <v/>
      </c>
      <c r="BBI112" s="20" t="str">
        <f>IF('لصق اكسل الفورمز'!DG107="","",'لصق اكسل الفورمز'!DG107)</f>
        <v/>
      </c>
      <c r="BBJ112" s="20" t="str">
        <f>IF('لصق اكسل الفورمز'!DH107="","",'لصق اكسل الفورمز'!DH107)</f>
        <v/>
      </c>
      <c r="BBK112" s="20" t="str">
        <f>IF('لصق اكسل الفورمز'!DI107="","",'لصق اكسل الفورمز'!DI107)</f>
        <v/>
      </c>
      <c r="BBL112" s="20" t="str">
        <f>IF('لصق اكسل الفورمز'!DJ107="","",'لصق اكسل الفورمز'!DJ107)</f>
        <v/>
      </c>
      <c r="BBM112" s="20" t="str">
        <f>IF('لصق اكسل الفورمز'!DK107="","",'لصق اكسل الفورمز'!DK107)</f>
        <v/>
      </c>
      <c r="BBN112" s="20" t="str">
        <f>IF('لصق اكسل الفورمز'!DL107="","",'لصق اكسل الفورمز'!DL107)</f>
        <v/>
      </c>
      <c r="BBO112" s="20" t="str">
        <f>IF('لصق اكسل الفورمز'!DM107="","",'لصق اكسل الفورمز'!DM107)</f>
        <v/>
      </c>
      <c r="BCU112" s="20" t="str">
        <f t="shared" si="352"/>
        <v/>
      </c>
      <c r="BCV112" s="20" t="str">
        <f t="shared" si="353"/>
        <v/>
      </c>
      <c r="BCW112" s="20" t="str">
        <f t="shared" si="354"/>
        <v/>
      </c>
      <c r="BCX112" s="20" t="str">
        <f t="shared" si="355"/>
        <v/>
      </c>
      <c r="BCY112" s="20" t="str">
        <f t="shared" si="356"/>
        <v/>
      </c>
      <c r="BCZ112" s="20" t="str">
        <f t="shared" si="357"/>
        <v/>
      </c>
      <c r="BDA112" s="20" t="str">
        <f t="shared" si="358"/>
        <v/>
      </c>
      <c r="BDB112" s="20" t="str">
        <f t="shared" si="359"/>
        <v/>
      </c>
      <c r="BDC112" s="20" t="str">
        <f t="shared" si="360"/>
        <v/>
      </c>
      <c r="BDD112" s="20" t="str">
        <f t="shared" si="361"/>
        <v/>
      </c>
      <c r="BDE112" s="20" t="str">
        <f t="shared" si="362"/>
        <v/>
      </c>
      <c r="BDF112" s="20" t="str">
        <f t="shared" si="363"/>
        <v/>
      </c>
      <c r="BDG112" s="20" t="str">
        <f t="shared" si="364"/>
        <v/>
      </c>
      <c r="BDH112" s="20" t="str">
        <f t="shared" si="365"/>
        <v/>
      </c>
      <c r="BDI112" s="20" t="str">
        <f t="shared" si="366"/>
        <v/>
      </c>
      <c r="BDJ112" s="20" t="str">
        <f t="shared" si="367"/>
        <v/>
      </c>
      <c r="BDK112" s="20" t="str">
        <f t="shared" si="368"/>
        <v/>
      </c>
      <c r="BDL112" s="20" t="str">
        <f t="shared" si="369"/>
        <v/>
      </c>
      <c r="BDM112" s="20" t="str">
        <f t="shared" si="370"/>
        <v/>
      </c>
      <c r="BDN112" s="20" t="str">
        <f t="shared" si="371"/>
        <v/>
      </c>
      <c r="BDO112" s="20" t="str">
        <f t="shared" si="372"/>
        <v/>
      </c>
      <c r="BDP112" s="20" t="str">
        <f t="shared" si="373"/>
        <v/>
      </c>
      <c r="BDQ112" s="20" t="str">
        <f t="shared" si="374"/>
        <v/>
      </c>
      <c r="BDR112" s="20" t="str">
        <f t="shared" si="375"/>
        <v/>
      </c>
      <c r="BDS112" s="20" t="str">
        <f t="shared" si="376"/>
        <v/>
      </c>
      <c r="BDT112" s="20" t="str">
        <f t="shared" si="377"/>
        <v/>
      </c>
      <c r="BDU112" s="20" t="str">
        <f t="shared" si="378"/>
        <v/>
      </c>
      <c r="BDV112" s="20" t="str">
        <f t="shared" si="379"/>
        <v/>
      </c>
      <c r="BDW112" s="20" t="str">
        <f t="shared" si="380"/>
        <v/>
      </c>
      <c r="BDX112" s="20" t="str">
        <f t="shared" si="381"/>
        <v/>
      </c>
      <c r="BDY112" s="20" t="str">
        <f t="shared" si="382"/>
        <v/>
      </c>
      <c r="BDZ112" s="20" t="str">
        <f t="shared" si="383"/>
        <v/>
      </c>
      <c r="BEA112" s="20" t="str">
        <f t="shared" si="384"/>
        <v/>
      </c>
      <c r="BEB112" s="20" t="str">
        <f t="shared" si="385"/>
        <v/>
      </c>
      <c r="BEC112" s="20" t="str">
        <f t="shared" si="386"/>
        <v/>
      </c>
      <c r="BED112" s="20" t="str">
        <f t="shared" si="387"/>
        <v/>
      </c>
      <c r="BEE112" s="20" t="str">
        <f t="shared" si="388"/>
        <v/>
      </c>
      <c r="BEF112" s="20" t="str">
        <f t="shared" si="389"/>
        <v/>
      </c>
      <c r="BEG112" s="20" t="str">
        <f t="shared" si="390"/>
        <v/>
      </c>
      <c r="BEH112" s="20" t="str">
        <f t="shared" si="391"/>
        <v/>
      </c>
      <c r="BEI112" s="20" t="str">
        <f t="shared" si="392"/>
        <v/>
      </c>
      <c r="BEJ112" s="20" t="str">
        <f t="shared" si="393"/>
        <v/>
      </c>
      <c r="BEK112" s="20" t="str">
        <f t="shared" si="394"/>
        <v/>
      </c>
      <c r="BEL112" s="20" t="str">
        <f t="shared" si="395"/>
        <v/>
      </c>
      <c r="BEM112" s="20" t="str">
        <f t="shared" si="396"/>
        <v/>
      </c>
      <c r="BEN112" s="20" t="str">
        <f t="shared" si="397"/>
        <v/>
      </c>
      <c r="BEO112" s="20" t="str">
        <f t="shared" si="398"/>
        <v/>
      </c>
      <c r="BEP112" s="20" t="str">
        <f t="shared" si="399"/>
        <v/>
      </c>
      <c r="BEQ112" s="20" t="str">
        <f t="shared" si="400"/>
        <v/>
      </c>
      <c r="BER112" s="20" t="str">
        <f t="shared" si="401"/>
        <v/>
      </c>
      <c r="BES112" s="20" t="str">
        <f t="shared" si="402"/>
        <v/>
      </c>
      <c r="BET112" s="20" t="str">
        <f t="shared" si="403"/>
        <v/>
      </c>
      <c r="BEU112" s="20" t="str">
        <f t="shared" si="404"/>
        <v/>
      </c>
      <c r="BEV112" s="20" t="str">
        <f t="shared" si="405"/>
        <v/>
      </c>
      <c r="BEW112" s="20" t="str">
        <f t="shared" si="406"/>
        <v/>
      </c>
      <c r="BEX112" s="20" t="str">
        <f t="shared" si="407"/>
        <v/>
      </c>
      <c r="BEY112" s="20" t="str">
        <f t="shared" si="408"/>
        <v/>
      </c>
      <c r="BEZ112" s="20" t="str">
        <f t="shared" si="409"/>
        <v/>
      </c>
      <c r="BFA112" s="20" t="str">
        <f t="shared" si="410"/>
        <v/>
      </c>
      <c r="BFB112" s="20" t="str">
        <f t="shared" si="411"/>
        <v/>
      </c>
      <c r="BFC112" s="20" t="str">
        <f t="shared" si="412"/>
        <v/>
      </c>
      <c r="BFD112" s="20" t="str">
        <f t="shared" si="413"/>
        <v/>
      </c>
      <c r="BFE112" s="20" t="str">
        <f t="shared" si="414"/>
        <v/>
      </c>
      <c r="BFF112" s="20" t="str">
        <f t="shared" si="415"/>
        <v/>
      </c>
      <c r="BFG112" s="20" t="str">
        <f t="shared" si="416"/>
        <v/>
      </c>
      <c r="BFH112" s="20" t="str">
        <f t="shared" si="417"/>
        <v/>
      </c>
      <c r="BFI112" s="20" t="str">
        <f t="shared" si="418"/>
        <v/>
      </c>
      <c r="BFJ112" s="20" t="str">
        <f t="shared" si="419"/>
        <v/>
      </c>
      <c r="BFK112" s="20" t="str">
        <f t="shared" si="420"/>
        <v/>
      </c>
      <c r="BFL112" s="20" t="str">
        <f t="shared" si="421"/>
        <v/>
      </c>
      <c r="BFM112" s="20" t="str">
        <f t="shared" si="422"/>
        <v/>
      </c>
      <c r="BFN112" s="20" t="str">
        <f t="shared" si="423"/>
        <v/>
      </c>
      <c r="BFO112" s="20" t="str">
        <f t="shared" si="424"/>
        <v/>
      </c>
      <c r="BFP112" s="20" t="str">
        <f t="shared" si="425"/>
        <v/>
      </c>
      <c r="BFQ112" s="20" t="str">
        <f t="shared" si="426"/>
        <v/>
      </c>
      <c r="BFR112" s="20" t="str">
        <f t="shared" si="427"/>
        <v/>
      </c>
      <c r="BFS112" s="20" t="str">
        <f t="shared" si="428"/>
        <v/>
      </c>
      <c r="BFT112" s="20" t="str">
        <f t="shared" si="429"/>
        <v/>
      </c>
      <c r="BFU112" s="20" t="str">
        <f t="shared" si="430"/>
        <v/>
      </c>
      <c r="BFV112" s="20" t="str">
        <f t="shared" si="431"/>
        <v/>
      </c>
      <c r="BFW112" s="20" t="str">
        <f t="shared" si="432"/>
        <v/>
      </c>
      <c r="BFX112" s="20" t="str">
        <f t="shared" si="433"/>
        <v/>
      </c>
      <c r="BFY112" s="20" t="str">
        <f t="shared" si="434"/>
        <v/>
      </c>
      <c r="BFZ112" s="20" t="str">
        <f t="shared" si="435"/>
        <v/>
      </c>
      <c r="BGA112" s="20" t="str">
        <f t="shared" si="436"/>
        <v/>
      </c>
      <c r="BGB112" s="20" t="str">
        <f t="shared" si="437"/>
        <v/>
      </c>
      <c r="BGC112" s="20" t="str">
        <f t="shared" si="438"/>
        <v/>
      </c>
      <c r="BGD112" s="20" t="str">
        <f t="shared" si="439"/>
        <v/>
      </c>
      <c r="BGE112" s="20" t="str">
        <f t="shared" si="440"/>
        <v/>
      </c>
      <c r="BGF112" s="20" t="str">
        <f t="shared" si="441"/>
        <v/>
      </c>
      <c r="BGG112" s="20" t="str">
        <f t="shared" si="442"/>
        <v/>
      </c>
      <c r="BGH112" s="20" t="str">
        <f t="shared" si="443"/>
        <v/>
      </c>
      <c r="BGI112" s="20" t="str">
        <f t="shared" si="444"/>
        <v/>
      </c>
      <c r="BGJ112" s="20" t="str">
        <f t="shared" si="445"/>
        <v/>
      </c>
      <c r="BGK112" s="20" t="str">
        <f t="shared" si="446"/>
        <v/>
      </c>
      <c r="BGL112" s="20" t="str">
        <f t="shared" si="447"/>
        <v/>
      </c>
      <c r="BGM112" s="20" t="str">
        <f t="shared" si="448"/>
        <v/>
      </c>
      <c r="BGN112" s="20" t="str">
        <f t="shared" si="449"/>
        <v/>
      </c>
      <c r="BGO112" s="20" t="str">
        <f t="shared" si="450"/>
        <v/>
      </c>
      <c r="BGP112" s="20" t="str">
        <f t="shared" si="451"/>
        <v/>
      </c>
      <c r="BGQ112" s="20" t="str">
        <f t="shared" si="452"/>
        <v/>
      </c>
      <c r="BGR112" s="20" t="str">
        <f t="shared" si="453"/>
        <v/>
      </c>
      <c r="BGS112" s="20" t="str">
        <f t="shared" si="454"/>
        <v/>
      </c>
      <c r="BGT112" s="20" t="str">
        <f t="shared" si="455"/>
        <v/>
      </c>
      <c r="BGU112" s="20" t="str">
        <f t="shared" si="456"/>
        <v/>
      </c>
      <c r="BGV112" s="20" t="str">
        <f t="shared" si="457"/>
        <v/>
      </c>
      <c r="BGW112" s="20" t="str">
        <f t="shared" si="458"/>
        <v/>
      </c>
      <c r="BGX112" s="20" t="str">
        <f t="shared" si="459"/>
        <v/>
      </c>
      <c r="BGY112" s="20" t="str">
        <f t="shared" si="460"/>
        <v/>
      </c>
      <c r="BGZ112" s="20" t="str">
        <f t="shared" si="461"/>
        <v/>
      </c>
      <c r="BHA112" s="20" t="str">
        <f t="shared" si="462"/>
        <v/>
      </c>
      <c r="BHB112" s="20" t="str">
        <f t="shared" si="463"/>
        <v/>
      </c>
      <c r="BHC112" s="20" t="str">
        <f t="shared" si="464"/>
        <v/>
      </c>
      <c r="BHD112" s="20" t="str">
        <f t="shared" si="465"/>
        <v/>
      </c>
      <c r="BHE112" s="20" t="str">
        <f t="shared" si="466"/>
        <v/>
      </c>
      <c r="BHF112" s="20" t="str">
        <f t="shared" si="467"/>
        <v/>
      </c>
      <c r="BHG112" s="20" t="str">
        <f t="shared" si="468"/>
        <v/>
      </c>
      <c r="BHJ112" s="20" t="str">
        <f t="shared" si="469"/>
        <v/>
      </c>
      <c r="BHL112" s="20" t="str">
        <f t="shared" si="511"/>
        <v/>
      </c>
      <c r="BHM112" s="20" t="str">
        <f t="shared" si="511"/>
        <v/>
      </c>
      <c r="BHN112" s="20" t="str">
        <f t="shared" si="511"/>
        <v/>
      </c>
      <c r="BHO112" s="20" t="str">
        <f t="shared" si="511"/>
        <v/>
      </c>
      <c r="BHP112" s="20" t="str">
        <f t="shared" si="511"/>
        <v/>
      </c>
      <c r="BHQ112" s="20" t="str">
        <f t="shared" si="511"/>
        <v/>
      </c>
      <c r="BHR112" s="20" t="str">
        <f t="shared" si="511"/>
        <v/>
      </c>
      <c r="BHS112" s="20" t="str">
        <f t="shared" si="511"/>
        <v/>
      </c>
      <c r="BHT112" s="20" t="str">
        <f t="shared" si="511"/>
        <v/>
      </c>
      <c r="BHU112" s="20" t="str">
        <f t="shared" si="511"/>
        <v/>
      </c>
      <c r="BHV112" s="20" t="str">
        <f t="shared" si="511"/>
        <v/>
      </c>
      <c r="BHW112" s="20" t="str">
        <f t="shared" si="511"/>
        <v/>
      </c>
      <c r="BHX112" s="20" t="str">
        <f t="shared" si="511"/>
        <v/>
      </c>
      <c r="BHY112" s="20" t="str">
        <f t="shared" si="511"/>
        <v/>
      </c>
      <c r="BHZ112" s="20" t="str">
        <f t="shared" si="511"/>
        <v/>
      </c>
      <c r="BIA112" s="20" t="str">
        <f t="shared" si="511"/>
        <v/>
      </c>
      <c r="BIB112" s="20" t="str">
        <f t="shared" si="510"/>
        <v/>
      </c>
      <c r="BIC112" s="20" t="str">
        <f t="shared" si="510"/>
        <v/>
      </c>
      <c r="BID112" s="20" t="str">
        <f t="shared" si="510"/>
        <v/>
      </c>
      <c r="BIE112" s="20" t="str">
        <f t="shared" si="510"/>
        <v/>
      </c>
    </row>
    <row r="113" spans="1:104 1303:1591" ht="14.5">
      <c r="A113" s="523">
        <v>107</v>
      </c>
      <c r="B113" s="510" t="str">
        <f>IF('لصق اكسل الفورمز'!E108="","",'لصق اكسل الفورمز'!E108)</f>
        <v/>
      </c>
      <c r="C113" s="510" t="str">
        <f t="shared" si="316"/>
        <v/>
      </c>
      <c r="D113" s="510" t="str">
        <f t="shared" si="483"/>
        <v/>
      </c>
      <c r="E113" s="510" t="str">
        <f t="shared" si="484"/>
        <v/>
      </c>
      <c r="F113" s="510" t="str">
        <f t="shared" si="485"/>
        <v/>
      </c>
      <c r="G113" s="510" t="str">
        <f t="shared" si="486"/>
        <v/>
      </c>
      <c r="H113" s="510" t="str">
        <f t="shared" si="487"/>
        <v/>
      </c>
      <c r="I113" s="510" t="str">
        <f t="shared" si="488"/>
        <v/>
      </c>
      <c r="J113" s="510" t="str">
        <f t="shared" si="489"/>
        <v/>
      </c>
      <c r="K113" s="510" t="str">
        <f t="shared" si="490"/>
        <v/>
      </c>
      <c r="L113" s="510" t="str">
        <f t="shared" si="471"/>
        <v/>
      </c>
      <c r="M113" s="510" t="str">
        <f t="shared" si="472"/>
        <v/>
      </c>
      <c r="N113" s="510" t="str">
        <f t="shared" si="473"/>
        <v/>
      </c>
      <c r="O113" s="510" t="str">
        <f t="shared" si="474"/>
        <v/>
      </c>
      <c r="P113" s="510" t="str">
        <f t="shared" si="475"/>
        <v/>
      </c>
      <c r="Q113" s="510" t="str">
        <f t="shared" si="476"/>
        <v/>
      </c>
      <c r="R113" s="510" t="str">
        <f t="shared" si="477"/>
        <v/>
      </c>
      <c r="S113" s="510" t="str">
        <f t="shared" si="478"/>
        <v/>
      </c>
      <c r="T113" s="510" t="str">
        <f t="shared" si="479"/>
        <v/>
      </c>
      <c r="U113" s="510" t="str">
        <f t="shared" si="480"/>
        <v/>
      </c>
      <c r="V113" s="510" t="str">
        <f t="shared" si="481"/>
        <v/>
      </c>
      <c r="W113" s="527" t="str">
        <f t="shared" si="317"/>
        <v/>
      </c>
      <c r="X113" s="510" t="str">
        <f t="shared" si="318"/>
        <v/>
      </c>
      <c r="Y113" s="564" t="str">
        <f t="shared" si="319"/>
        <v/>
      </c>
      <c r="AL113" s="20">
        <f t="shared" si="320"/>
        <v>0</v>
      </c>
      <c r="AM113" s="20">
        <f t="shared" si="321"/>
        <v>0</v>
      </c>
      <c r="AO113" s="20" t="str">
        <f t="shared" si="322"/>
        <v/>
      </c>
      <c r="AQ113" s="20" t="str">
        <f t="shared" si="470"/>
        <v/>
      </c>
      <c r="AR113" s="20" t="str">
        <f t="shared" si="323"/>
        <v/>
      </c>
      <c r="AS113" s="20" t="str">
        <f t="shared" si="324"/>
        <v/>
      </c>
      <c r="AT113" s="20" t="str">
        <f t="shared" si="325"/>
        <v/>
      </c>
      <c r="AU113" s="20" t="str">
        <f t="shared" si="326"/>
        <v/>
      </c>
      <c r="AV113" s="20" t="str">
        <f t="shared" si="327"/>
        <v/>
      </c>
      <c r="AW113" s="20" t="str">
        <f t="shared" si="328"/>
        <v/>
      </c>
      <c r="AX113" s="20" t="str">
        <f t="shared" si="329"/>
        <v/>
      </c>
      <c r="AY113" s="20" t="str">
        <f t="shared" si="330"/>
        <v/>
      </c>
      <c r="AZ113" s="20" t="str">
        <f t="shared" si="331"/>
        <v/>
      </c>
      <c r="BA113" s="20" t="str">
        <f t="shared" si="332"/>
        <v/>
      </c>
      <c r="BB113" s="20" t="str">
        <f t="shared" si="333"/>
        <v/>
      </c>
      <c r="BC113" s="20" t="str">
        <f t="shared" si="334"/>
        <v/>
      </c>
      <c r="BD113" s="20" t="str">
        <f t="shared" si="335"/>
        <v/>
      </c>
      <c r="BE113" s="20" t="str">
        <f t="shared" si="336"/>
        <v/>
      </c>
      <c r="BF113" s="20" t="str">
        <f t="shared" si="337"/>
        <v/>
      </c>
      <c r="BG113" s="20" t="str">
        <f t="shared" si="338"/>
        <v/>
      </c>
      <c r="BH113" s="20" t="str">
        <f t="shared" si="339"/>
        <v/>
      </c>
      <c r="BI113" s="20" t="str">
        <f t="shared" si="340"/>
        <v/>
      </c>
      <c r="BJ113" s="20" t="str">
        <f t="shared" si="341"/>
        <v/>
      </c>
      <c r="BL113" s="38" t="e">
        <f t="shared" si="342"/>
        <v>#DIV/0!</v>
      </c>
      <c r="BM113" s="4">
        <f t="shared" si="343"/>
        <v>0</v>
      </c>
      <c r="BN113" s="4">
        <f t="shared" si="344"/>
        <v>0</v>
      </c>
      <c r="BO113" s="4">
        <f t="shared" si="345"/>
        <v>0</v>
      </c>
      <c r="BP113" s="173" t="str">
        <f t="shared" si="346"/>
        <v/>
      </c>
      <c r="BQ113" s="4">
        <f t="shared" si="347"/>
        <v>0</v>
      </c>
      <c r="BT113" s="268" t="str">
        <f t="shared" si="348"/>
        <v/>
      </c>
      <c r="BU113" s="268" t="str">
        <f t="shared" si="349"/>
        <v/>
      </c>
      <c r="BX113" s="20">
        <f t="shared" si="350"/>
        <v>1</v>
      </c>
      <c r="CG113" s="20" t="str">
        <f t="shared" si="351"/>
        <v/>
      </c>
      <c r="CH113" s="20" t="str">
        <f t="shared" si="507"/>
        <v/>
      </c>
      <c r="CI113" s="20" t="str">
        <f t="shared" si="508"/>
        <v/>
      </c>
      <c r="CJ113" s="20" t="str">
        <f t="shared" si="509"/>
        <v/>
      </c>
      <c r="CK113" s="20" t="str">
        <f t="shared" si="491"/>
        <v/>
      </c>
      <c r="CL113" s="20" t="str">
        <f t="shared" si="492"/>
        <v/>
      </c>
      <c r="CM113" s="20" t="str">
        <f t="shared" si="493"/>
        <v/>
      </c>
      <c r="CN113" s="20" t="str">
        <f t="shared" si="494"/>
        <v/>
      </c>
      <c r="CO113" s="20" t="str">
        <f t="shared" si="495"/>
        <v/>
      </c>
      <c r="CP113" s="20" t="str">
        <f t="shared" si="496"/>
        <v/>
      </c>
      <c r="CQ113" s="20" t="str">
        <f t="shared" si="497"/>
        <v/>
      </c>
      <c r="CR113" s="20" t="str">
        <f t="shared" si="498"/>
        <v/>
      </c>
      <c r="CS113" s="20" t="str">
        <f t="shared" si="499"/>
        <v/>
      </c>
      <c r="CT113" s="20" t="str">
        <f t="shared" si="500"/>
        <v/>
      </c>
      <c r="CU113" s="20" t="str">
        <f t="shared" si="501"/>
        <v/>
      </c>
      <c r="CV113" s="20" t="str">
        <f t="shared" si="502"/>
        <v/>
      </c>
      <c r="CW113" s="20" t="str">
        <f t="shared" si="503"/>
        <v/>
      </c>
      <c r="CX113" s="20" t="str">
        <f t="shared" si="504"/>
        <v/>
      </c>
      <c r="CY113" s="20" t="str">
        <f t="shared" si="505"/>
        <v/>
      </c>
      <c r="CZ113" s="20" t="str">
        <f t="shared" si="505"/>
        <v/>
      </c>
      <c r="AXC113" s="20" t="str">
        <f>IF('لصق اكسل الفورمز'!A108="","",'لصق اكسل الفورمز'!A108)</f>
        <v/>
      </c>
      <c r="AXD113" s="20" t="str">
        <f>IF('لصق اكسل الفورمز'!B108="","",'لصق اكسل الفورمز'!B108)</f>
        <v/>
      </c>
      <c r="AXE113" s="20" t="str">
        <f>IF('لصق اكسل الفورمز'!C108="","",'لصق اكسل الفورمز'!C108)</f>
        <v/>
      </c>
      <c r="AXF113" s="20" t="str">
        <f>IF('لصق اكسل الفورمز'!D108="","",'لصق اكسل الفورمز'!D108)</f>
        <v/>
      </c>
      <c r="AXG113" s="20" t="str">
        <f>IF('لصق اكسل الفورمز'!E108="","",'لصق اكسل الفورمز'!E108)</f>
        <v/>
      </c>
      <c r="AXH113" s="20" t="str">
        <f>IF('لصق اكسل الفورمز'!F108="","",'لصق اكسل الفورمز'!F108)</f>
        <v/>
      </c>
      <c r="AXI113" s="20" t="str">
        <f>IF('لصق اكسل الفورمز'!G108="","",'لصق اكسل الفورمز'!G108)</f>
        <v/>
      </c>
      <c r="AXJ113" s="20" t="str">
        <f>IF('لصق اكسل الفورمز'!H108="","",'لصق اكسل الفورمز'!H108)</f>
        <v/>
      </c>
      <c r="AXK113" s="20" t="str">
        <f>IF('لصق اكسل الفورمز'!I108="","",'لصق اكسل الفورمز'!I108)</f>
        <v/>
      </c>
      <c r="AXL113" s="20" t="str">
        <f>IF('لصق اكسل الفورمز'!J108="","",'لصق اكسل الفورمز'!J108)</f>
        <v/>
      </c>
      <c r="AXM113" s="20" t="str">
        <f>IF('لصق اكسل الفورمز'!K108="","",'لصق اكسل الفورمز'!K108)</f>
        <v/>
      </c>
      <c r="AXN113" s="20" t="str">
        <f>IF('لصق اكسل الفورمز'!L108="","",'لصق اكسل الفورمز'!L108)</f>
        <v/>
      </c>
      <c r="AXO113" s="20" t="str">
        <f>IF('لصق اكسل الفورمز'!M108="","",'لصق اكسل الفورمز'!M108)</f>
        <v/>
      </c>
      <c r="AXP113" s="20" t="str">
        <f>IF('لصق اكسل الفورمز'!N108="","",'لصق اكسل الفورمز'!N108)</f>
        <v/>
      </c>
      <c r="AXQ113" s="20" t="str">
        <f>IF('لصق اكسل الفورمز'!O108="","",'لصق اكسل الفورمز'!O108)</f>
        <v/>
      </c>
      <c r="AXR113" s="20" t="str">
        <f>IF('لصق اكسل الفورمز'!P108="","",'لصق اكسل الفورمز'!P108)</f>
        <v/>
      </c>
      <c r="AXS113" s="20" t="str">
        <f>IF('لصق اكسل الفورمز'!Q108="","",'لصق اكسل الفورمز'!Q108)</f>
        <v/>
      </c>
      <c r="AXT113" s="20" t="str">
        <f>IF('لصق اكسل الفورمز'!R108="","",'لصق اكسل الفورمز'!R108)</f>
        <v/>
      </c>
      <c r="AXU113" s="20" t="str">
        <f>IF('لصق اكسل الفورمز'!S108="","",'لصق اكسل الفورمز'!S108)</f>
        <v/>
      </c>
      <c r="AXV113" s="20" t="str">
        <f>IF('لصق اكسل الفورمز'!T108="","",'لصق اكسل الفورمز'!T108)</f>
        <v/>
      </c>
      <c r="AXW113" s="20" t="str">
        <f>IF('لصق اكسل الفورمز'!U108="","",'لصق اكسل الفورمز'!U108)</f>
        <v/>
      </c>
      <c r="AXX113" s="20" t="str">
        <f>IF('لصق اكسل الفورمز'!V108="","",'لصق اكسل الفورمز'!V108)</f>
        <v/>
      </c>
      <c r="AXY113" s="20" t="str">
        <f>IF('لصق اكسل الفورمز'!W108="","",'لصق اكسل الفورمز'!W108)</f>
        <v/>
      </c>
      <c r="AXZ113" s="20" t="str">
        <f>IF('لصق اكسل الفورمز'!X108="","",'لصق اكسل الفورمز'!X108)</f>
        <v/>
      </c>
      <c r="AYA113" s="20" t="str">
        <f>IF('لصق اكسل الفورمز'!Y108="","",'لصق اكسل الفورمز'!Y108)</f>
        <v/>
      </c>
      <c r="AYB113" s="20" t="str">
        <f>IF('لصق اكسل الفورمز'!Z108="","",'لصق اكسل الفورمز'!Z108)</f>
        <v/>
      </c>
      <c r="AYC113" s="20" t="str">
        <f>IF('لصق اكسل الفورمز'!AA108="","",'لصق اكسل الفورمز'!AA108)</f>
        <v/>
      </c>
      <c r="AYD113" s="20" t="str">
        <f>IF('لصق اكسل الفورمز'!AB108="","",'لصق اكسل الفورمز'!AB108)</f>
        <v/>
      </c>
      <c r="AYE113" s="20" t="str">
        <f>IF('لصق اكسل الفورمز'!AC108="","",'لصق اكسل الفورمز'!AC108)</f>
        <v/>
      </c>
      <c r="AYF113" s="20" t="str">
        <f>IF('لصق اكسل الفورمز'!AD108="","",'لصق اكسل الفورمز'!AD108)</f>
        <v/>
      </c>
      <c r="AYG113" s="20" t="str">
        <f>IF('لصق اكسل الفورمز'!AE108="","",'لصق اكسل الفورمز'!AE108)</f>
        <v/>
      </c>
      <c r="AYH113" s="20" t="str">
        <f>IF('لصق اكسل الفورمز'!AF108="","",'لصق اكسل الفورمز'!AF108)</f>
        <v/>
      </c>
      <c r="AYI113" s="20" t="str">
        <f>IF('لصق اكسل الفورمز'!AG108="","",'لصق اكسل الفورمز'!AG108)</f>
        <v/>
      </c>
      <c r="AYJ113" s="20" t="str">
        <f>IF('لصق اكسل الفورمز'!AH108="","",'لصق اكسل الفورمز'!AH108)</f>
        <v/>
      </c>
      <c r="AYK113" s="20" t="str">
        <f>IF('لصق اكسل الفورمز'!AI108="","",'لصق اكسل الفورمز'!AI108)</f>
        <v/>
      </c>
      <c r="AYL113" s="20" t="str">
        <f>IF('لصق اكسل الفورمز'!AJ108="","",'لصق اكسل الفورمز'!AJ108)</f>
        <v/>
      </c>
      <c r="AYM113" s="20" t="str">
        <f>IF('لصق اكسل الفورمز'!AK108="","",'لصق اكسل الفورمز'!AK108)</f>
        <v/>
      </c>
      <c r="AYN113" s="20" t="str">
        <f>IF('لصق اكسل الفورمز'!AL108="","",'لصق اكسل الفورمز'!AL108)</f>
        <v/>
      </c>
      <c r="AYO113" s="20" t="str">
        <f>IF('لصق اكسل الفورمز'!AM108="","",'لصق اكسل الفورمز'!AM108)</f>
        <v/>
      </c>
      <c r="AYP113" s="20" t="str">
        <f>IF('لصق اكسل الفورمز'!AN108="","",'لصق اكسل الفورمز'!AN108)</f>
        <v/>
      </c>
      <c r="AYQ113" s="20" t="str">
        <f>IF('لصق اكسل الفورمز'!AO108="","",'لصق اكسل الفورمز'!AO108)</f>
        <v/>
      </c>
      <c r="AYR113" s="20" t="str">
        <f>IF('لصق اكسل الفورمز'!AP108="","",'لصق اكسل الفورمز'!AP108)</f>
        <v/>
      </c>
      <c r="AYS113" s="20" t="str">
        <f>IF('لصق اكسل الفورمز'!AQ108="","",'لصق اكسل الفورمز'!AQ108)</f>
        <v/>
      </c>
      <c r="AYT113" s="20" t="str">
        <f>IF('لصق اكسل الفورمز'!AR108="","",'لصق اكسل الفورمز'!AR108)</f>
        <v/>
      </c>
      <c r="AYU113" s="20" t="str">
        <f>IF('لصق اكسل الفورمز'!AS108="","",'لصق اكسل الفورمز'!AS108)</f>
        <v/>
      </c>
      <c r="AYV113" s="20" t="str">
        <f>IF('لصق اكسل الفورمز'!AT108="","",'لصق اكسل الفورمز'!AT108)</f>
        <v/>
      </c>
      <c r="AYW113" s="20" t="str">
        <f>IF('لصق اكسل الفورمز'!AU108="","",'لصق اكسل الفورمز'!AU108)</f>
        <v/>
      </c>
      <c r="AYX113" s="20" t="str">
        <f>IF('لصق اكسل الفورمز'!AV108="","",'لصق اكسل الفورمز'!AV108)</f>
        <v/>
      </c>
      <c r="AYY113" s="20" t="str">
        <f>IF('لصق اكسل الفورمز'!AW108="","",'لصق اكسل الفورمز'!AW108)</f>
        <v/>
      </c>
      <c r="AYZ113" s="20" t="str">
        <f>IF('لصق اكسل الفورمز'!AX108="","",'لصق اكسل الفورمز'!AX108)</f>
        <v/>
      </c>
      <c r="AZA113" s="20" t="str">
        <f>IF('لصق اكسل الفورمز'!AY108="","",'لصق اكسل الفورمز'!AY108)</f>
        <v/>
      </c>
      <c r="AZB113" s="20" t="str">
        <f>IF('لصق اكسل الفورمز'!AZ108="","",'لصق اكسل الفورمز'!AZ108)</f>
        <v/>
      </c>
      <c r="AZC113" s="20" t="str">
        <f>IF('لصق اكسل الفورمز'!BA108="","",'لصق اكسل الفورمز'!BA108)</f>
        <v/>
      </c>
      <c r="AZD113" s="20" t="str">
        <f>IF('لصق اكسل الفورمز'!BB108="","",'لصق اكسل الفورمز'!BB108)</f>
        <v/>
      </c>
      <c r="AZE113" s="20" t="str">
        <f>IF('لصق اكسل الفورمز'!BC108="","",'لصق اكسل الفورمز'!BC108)</f>
        <v/>
      </c>
      <c r="AZF113" s="20" t="str">
        <f>IF('لصق اكسل الفورمز'!BD108="","",'لصق اكسل الفورمز'!BD108)</f>
        <v/>
      </c>
      <c r="AZG113" s="20" t="str">
        <f>IF('لصق اكسل الفورمز'!BE108="","",'لصق اكسل الفورمز'!BE108)</f>
        <v/>
      </c>
      <c r="AZH113" s="20" t="str">
        <f>IF('لصق اكسل الفورمز'!BF108="","",'لصق اكسل الفورمز'!BF108)</f>
        <v/>
      </c>
      <c r="AZI113" s="20" t="str">
        <f>IF('لصق اكسل الفورمز'!BG108="","",'لصق اكسل الفورمز'!BG108)</f>
        <v/>
      </c>
      <c r="AZJ113" s="20" t="str">
        <f>IF('لصق اكسل الفورمز'!BH108="","",'لصق اكسل الفورمز'!BH108)</f>
        <v/>
      </c>
      <c r="AZK113" s="20" t="str">
        <f>IF('لصق اكسل الفورمز'!BI108="","",'لصق اكسل الفورمز'!BI108)</f>
        <v/>
      </c>
      <c r="AZL113" s="20" t="str">
        <f>IF('لصق اكسل الفورمز'!BJ108="","",'لصق اكسل الفورمز'!BJ108)</f>
        <v/>
      </c>
      <c r="AZM113" s="20" t="str">
        <f>IF('لصق اكسل الفورمز'!BK108="","",'لصق اكسل الفورمز'!BK108)</f>
        <v/>
      </c>
      <c r="AZN113" s="20" t="str">
        <f>IF('لصق اكسل الفورمز'!BL108="","",'لصق اكسل الفورمز'!BL108)</f>
        <v/>
      </c>
      <c r="AZO113" s="20" t="str">
        <f>IF('لصق اكسل الفورمز'!BM108="","",'لصق اكسل الفورمز'!BM108)</f>
        <v/>
      </c>
      <c r="AZP113" s="20" t="str">
        <f>IF('لصق اكسل الفورمز'!BN108="","",'لصق اكسل الفورمز'!BN108)</f>
        <v/>
      </c>
      <c r="AZQ113" s="20" t="str">
        <f>IF('لصق اكسل الفورمز'!BO108="","",'لصق اكسل الفورمز'!BO108)</f>
        <v/>
      </c>
      <c r="AZR113" s="20" t="str">
        <f>IF('لصق اكسل الفورمز'!BP108="","",'لصق اكسل الفورمز'!BP108)</f>
        <v/>
      </c>
      <c r="AZS113" s="20" t="str">
        <f>IF('لصق اكسل الفورمز'!BQ108="","",'لصق اكسل الفورمز'!BQ108)</f>
        <v/>
      </c>
      <c r="AZT113" s="20" t="str">
        <f>IF('لصق اكسل الفورمز'!BR108="","",'لصق اكسل الفورمز'!BR108)</f>
        <v/>
      </c>
      <c r="AZU113" s="20" t="str">
        <f>IF('لصق اكسل الفورمز'!BS108="","",'لصق اكسل الفورمز'!BS108)</f>
        <v/>
      </c>
      <c r="AZV113" s="20" t="str">
        <f>IF('لصق اكسل الفورمز'!BT108="","",'لصق اكسل الفورمز'!BT108)</f>
        <v/>
      </c>
      <c r="AZW113" s="20" t="str">
        <f>IF('لصق اكسل الفورمز'!BU108="","",'لصق اكسل الفورمز'!BU108)</f>
        <v/>
      </c>
      <c r="AZX113" s="20" t="str">
        <f>IF('لصق اكسل الفورمز'!BV108="","",'لصق اكسل الفورمز'!BV108)</f>
        <v/>
      </c>
      <c r="AZY113" s="20" t="str">
        <f>IF('لصق اكسل الفورمز'!BW108="","",'لصق اكسل الفورمز'!BW108)</f>
        <v/>
      </c>
      <c r="AZZ113" s="20" t="str">
        <f>IF('لصق اكسل الفورمز'!BX108="","",'لصق اكسل الفورمز'!BX108)</f>
        <v/>
      </c>
      <c r="BAA113" s="20" t="str">
        <f>IF('لصق اكسل الفورمز'!BY108="","",'لصق اكسل الفورمز'!BY108)</f>
        <v/>
      </c>
      <c r="BAB113" s="20" t="str">
        <f>IF('لصق اكسل الفورمز'!BZ108="","",'لصق اكسل الفورمز'!BZ108)</f>
        <v/>
      </c>
      <c r="BAC113" s="20" t="str">
        <f>IF('لصق اكسل الفورمز'!CA108="","",'لصق اكسل الفورمز'!CA108)</f>
        <v/>
      </c>
      <c r="BAD113" s="20" t="str">
        <f>IF('لصق اكسل الفورمز'!CB108="","",'لصق اكسل الفورمز'!CB108)</f>
        <v/>
      </c>
      <c r="BAE113" s="20" t="str">
        <f>IF('لصق اكسل الفورمز'!CC108="","",'لصق اكسل الفورمز'!CC108)</f>
        <v/>
      </c>
      <c r="BAF113" s="20" t="str">
        <f>IF('لصق اكسل الفورمز'!CD108="","",'لصق اكسل الفورمز'!CD108)</f>
        <v/>
      </c>
      <c r="BAG113" s="20" t="str">
        <f>IF('لصق اكسل الفورمز'!CE108="","",'لصق اكسل الفورمز'!CE108)</f>
        <v/>
      </c>
      <c r="BAH113" s="20" t="str">
        <f>IF('لصق اكسل الفورمز'!CF108="","",'لصق اكسل الفورمز'!CF108)</f>
        <v/>
      </c>
      <c r="BAI113" s="20" t="str">
        <f>IF('لصق اكسل الفورمز'!CG108="","",'لصق اكسل الفورمز'!CG108)</f>
        <v/>
      </c>
      <c r="BAJ113" s="20" t="str">
        <f>IF('لصق اكسل الفورمز'!CH108="","",'لصق اكسل الفورمز'!CH108)</f>
        <v/>
      </c>
      <c r="BAK113" s="20" t="str">
        <f>IF('لصق اكسل الفورمز'!CI108="","",'لصق اكسل الفورمز'!CI108)</f>
        <v/>
      </c>
      <c r="BAL113" s="20" t="str">
        <f>IF('لصق اكسل الفورمز'!CJ108="","",'لصق اكسل الفورمز'!CJ108)</f>
        <v/>
      </c>
      <c r="BAM113" s="20" t="str">
        <f>IF('لصق اكسل الفورمز'!CK108="","",'لصق اكسل الفورمز'!CK108)</f>
        <v/>
      </c>
      <c r="BAN113" s="20" t="str">
        <f>IF('لصق اكسل الفورمز'!CL108="","",'لصق اكسل الفورمز'!CL108)</f>
        <v/>
      </c>
      <c r="BAO113" s="20" t="str">
        <f>IF('لصق اكسل الفورمز'!CM108="","",'لصق اكسل الفورمز'!CM108)</f>
        <v/>
      </c>
      <c r="BAP113" s="20" t="str">
        <f>IF('لصق اكسل الفورمز'!CN108="","",'لصق اكسل الفورمز'!CN108)</f>
        <v/>
      </c>
      <c r="BAQ113" s="20" t="str">
        <f>IF('لصق اكسل الفورمز'!CO108="","",'لصق اكسل الفورمز'!CO108)</f>
        <v/>
      </c>
      <c r="BAR113" s="20" t="str">
        <f>IF('لصق اكسل الفورمز'!CP108="","",'لصق اكسل الفورمز'!CP108)</f>
        <v/>
      </c>
      <c r="BAS113" s="20" t="str">
        <f>IF('لصق اكسل الفورمز'!CQ108="","",'لصق اكسل الفورمز'!CQ108)</f>
        <v/>
      </c>
      <c r="BAT113" s="20" t="str">
        <f>IF('لصق اكسل الفورمز'!CR108="","",'لصق اكسل الفورمز'!CR108)</f>
        <v/>
      </c>
      <c r="BAU113" s="20" t="str">
        <f>IF('لصق اكسل الفورمز'!CS108="","",'لصق اكسل الفورمز'!CS108)</f>
        <v/>
      </c>
      <c r="BAV113" s="20" t="str">
        <f>IF('لصق اكسل الفورمز'!CT108="","",'لصق اكسل الفورمز'!CT108)</f>
        <v/>
      </c>
      <c r="BAW113" s="20" t="str">
        <f>IF('لصق اكسل الفورمز'!CU108="","",'لصق اكسل الفورمز'!CU108)</f>
        <v/>
      </c>
      <c r="BAX113" s="20" t="str">
        <f>IF('لصق اكسل الفورمز'!CV108="","",'لصق اكسل الفورمز'!CV108)</f>
        <v/>
      </c>
      <c r="BAY113" s="20" t="str">
        <f>IF('لصق اكسل الفورمز'!CW108="","",'لصق اكسل الفورمز'!CW108)</f>
        <v/>
      </c>
      <c r="BAZ113" s="20" t="str">
        <f>IF('لصق اكسل الفورمز'!CX108="","",'لصق اكسل الفورمز'!CX108)</f>
        <v/>
      </c>
      <c r="BBA113" s="20" t="str">
        <f>IF('لصق اكسل الفورمز'!CY108="","",'لصق اكسل الفورمز'!CY108)</f>
        <v/>
      </c>
      <c r="BBB113" s="20" t="str">
        <f>IF('لصق اكسل الفورمز'!CZ108="","",'لصق اكسل الفورمز'!CZ108)</f>
        <v/>
      </c>
      <c r="BBC113" s="20" t="str">
        <f>IF('لصق اكسل الفورمز'!DA108="","",'لصق اكسل الفورمز'!DA108)</f>
        <v/>
      </c>
      <c r="BBD113" s="20" t="str">
        <f>IF('لصق اكسل الفورمز'!DB108="","",'لصق اكسل الفورمز'!DB108)</f>
        <v/>
      </c>
      <c r="BBE113" s="20" t="str">
        <f>IF('لصق اكسل الفورمز'!DC108="","",'لصق اكسل الفورمز'!DC108)</f>
        <v/>
      </c>
      <c r="BBF113" s="20" t="str">
        <f>IF('لصق اكسل الفورمز'!DD108="","",'لصق اكسل الفورمز'!DD108)</f>
        <v/>
      </c>
      <c r="BBG113" s="20" t="str">
        <f>IF('لصق اكسل الفورمز'!DE108="","",'لصق اكسل الفورمز'!DE108)</f>
        <v/>
      </c>
      <c r="BBH113" s="20" t="str">
        <f>IF('لصق اكسل الفورمز'!DF108="","",'لصق اكسل الفورمز'!DF108)</f>
        <v/>
      </c>
      <c r="BBI113" s="20" t="str">
        <f>IF('لصق اكسل الفورمز'!DG108="","",'لصق اكسل الفورمز'!DG108)</f>
        <v/>
      </c>
      <c r="BBJ113" s="20" t="str">
        <f>IF('لصق اكسل الفورمز'!DH108="","",'لصق اكسل الفورمز'!DH108)</f>
        <v/>
      </c>
      <c r="BBK113" s="20" t="str">
        <f>IF('لصق اكسل الفورمز'!DI108="","",'لصق اكسل الفورمز'!DI108)</f>
        <v/>
      </c>
      <c r="BBL113" s="20" t="str">
        <f>IF('لصق اكسل الفورمز'!DJ108="","",'لصق اكسل الفورمز'!DJ108)</f>
        <v/>
      </c>
      <c r="BBM113" s="20" t="str">
        <f>IF('لصق اكسل الفورمز'!DK108="","",'لصق اكسل الفورمز'!DK108)</f>
        <v/>
      </c>
      <c r="BBN113" s="20" t="str">
        <f>IF('لصق اكسل الفورمز'!DL108="","",'لصق اكسل الفورمز'!DL108)</f>
        <v/>
      </c>
      <c r="BBO113" s="20" t="str">
        <f>IF('لصق اكسل الفورمز'!DM108="","",'لصق اكسل الفورمز'!DM108)</f>
        <v/>
      </c>
      <c r="BCU113" s="20" t="str">
        <f t="shared" si="352"/>
        <v/>
      </c>
      <c r="BCV113" s="20" t="str">
        <f t="shared" si="353"/>
        <v/>
      </c>
      <c r="BCW113" s="20" t="str">
        <f t="shared" si="354"/>
        <v/>
      </c>
      <c r="BCX113" s="20" t="str">
        <f t="shared" si="355"/>
        <v/>
      </c>
      <c r="BCY113" s="20" t="str">
        <f t="shared" si="356"/>
        <v/>
      </c>
      <c r="BCZ113" s="20" t="str">
        <f t="shared" si="357"/>
        <v/>
      </c>
      <c r="BDA113" s="20" t="str">
        <f t="shared" si="358"/>
        <v/>
      </c>
      <c r="BDB113" s="20" t="str">
        <f t="shared" si="359"/>
        <v/>
      </c>
      <c r="BDC113" s="20" t="str">
        <f t="shared" si="360"/>
        <v/>
      </c>
      <c r="BDD113" s="20" t="str">
        <f t="shared" si="361"/>
        <v/>
      </c>
      <c r="BDE113" s="20" t="str">
        <f t="shared" si="362"/>
        <v/>
      </c>
      <c r="BDF113" s="20" t="str">
        <f t="shared" si="363"/>
        <v/>
      </c>
      <c r="BDG113" s="20" t="str">
        <f t="shared" si="364"/>
        <v/>
      </c>
      <c r="BDH113" s="20" t="str">
        <f t="shared" si="365"/>
        <v/>
      </c>
      <c r="BDI113" s="20" t="str">
        <f t="shared" si="366"/>
        <v/>
      </c>
      <c r="BDJ113" s="20" t="str">
        <f t="shared" si="367"/>
        <v/>
      </c>
      <c r="BDK113" s="20" t="str">
        <f t="shared" si="368"/>
        <v/>
      </c>
      <c r="BDL113" s="20" t="str">
        <f t="shared" si="369"/>
        <v/>
      </c>
      <c r="BDM113" s="20" t="str">
        <f t="shared" si="370"/>
        <v/>
      </c>
      <c r="BDN113" s="20" t="str">
        <f t="shared" si="371"/>
        <v/>
      </c>
      <c r="BDO113" s="20" t="str">
        <f t="shared" si="372"/>
        <v/>
      </c>
      <c r="BDP113" s="20" t="str">
        <f t="shared" si="373"/>
        <v/>
      </c>
      <c r="BDQ113" s="20" t="str">
        <f t="shared" si="374"/>
        <v/>
      </c>
      <c r="BDR113" s="20" t="str">
        <f t="shared" si="375"/>
        <v/>
      </c>
      <c r="BDS113" s="20" t="str">
        <f t="shared" si="376"/>
        <v/>
      </c>
      <c r="BDT113" s="20" t="str">
        <f t="shared" si="377"/>
        <v/>
      </c>
      <c r="BDU113" s="20" t="str">
        <f t="shared" si="378"/>
        <v/>
      </c>
      <c r="BDV113" s="20" t="str">
        <f t="shared" si="379"/>
        <v/>
      </c>
      <c r="BDW113" s="20" t="str">
        <f t="shared" si="380"/>
        <v/>
      </c>
      <c r="BDX113" s="20" t="str">
        <f t="shared" si="381"/>
        <v/>
      </c>
      <c r="BDY113" s="20" t="str">
        <f t="shared" si="382"/>
        <v/>
      </c>
      <c r="BDZ113" s="20" t="str">
        <f t="shared" si="383"/>
        <v/>
      </c>
      <c r="BEA113" s="20" t="str">
        <f t="shared" si="384"/>
        <v/>
      </c>
      <c r="BEB113" s="20" t="str">
        <f t="shared" si="385"/>
        <v/>
      </c>
      <c r="BEC113" s="20" t="str">
        <f t="shared" si="386"/>
        <v/>
      </c>
      <c r="BED113" s="20" t="str">
        <f t="shared" si="387"/>
        <v/>
      </c>
      <c r="BEE113" s="20" t="str">
        <f t="shared" si="388"/>
        <v/>
      </c>
      <c r="BEF113" s="20" t="str">
        <f t="shared" si="389"/>
        <v/>
      </c>
      <c r="BEG113" s="20" t="str">
        <f t="shared" si="390"/>
        <v/>
      </c>
      <c r="BEH113" s="20" t="str">
        <f t="shared" si="391"/>
        <v/>
      </c>
      <c r="BEI113" s="20" t="str">
        <f t="shared" si="392"/>
        <v/>
      </c>
      <c r="BEJ113" s="20" t="str">
        <f t="shared" si="393"/>
        <v/>
      </c>
      <c r="BEK113" s="20" t="str">
        <f t="shared" si="394"/>
        <v/>
      </c>
      <c r="BEL113" s="20" t="str">
        <f t="shared" si="395"/>
        <v/>
      </c>
      <c r="BEM113" s="20" t="str">
        <f t="shared" si="396"/>
        <v/>
      </c>
      <c r="BEN113" s="20" t="str">
        <f t="shared" si="397"/>
        <v/>
      </c>
      <c r="BEO113" s="20" t="str">
        <f t="shared" si="398"/>
        <v/>
      </c>
      <c r="BEP113" s="20" t="str">
        <f t="shared" si="399"/>
        <v/>
      </c>
      <c r="BEQ113" s="20" t="str">
        <f t="shared" si="400"/>
        <v/>
      </c>
      <c r="BER113" s="20" t="str">
        <f t="shared" si="401"/>
        <v/>
      </c>
      <c r="BES113" s="20" t="str">
        <f t="shared" si="402"/>
        <v/>
      </c>
      <c r="BET113" s="20" t="str">
        <f t="shared" si="403"/>
        <v/>
      </c>
      <c r="BEU113" s="20" t="str">
        <f t="shared" si="404"/>
        <v/>
      </c>
      <c r="BEV113" s="20" t="str">
        <f t="shared" si="405"/>
        <v/>
      </c>
      <c r="BEW113" s="20" t="str">
        <f t="shared" si="406"/>
        <v/>
      </c>
      <c r="BEX113" s="20" t="str">
        <f t="shared" si="407"/>
        <v/>
      </c>
      <c r="BEY113" s="20" t="str">
        <f t="shared" si="408"/>
        <v/>
      </c>
      <c r="BEZ113" s="20" t="str">
        <f t="shared" si="409"/>
        <v/>
      </c>
      <c r="BFA113" s="20" t="str">
        <f t="shared" si="410"/>
        <v/>
      </c>
      <c r="BFB113" s="20" t="str">
        <f t="shared" si="411"/>
        <v/>
      </c>
      <c r="BFC113" s="20" t="str">
        <f t="shared" si="412"/>
        <v/>
      </c>
      <c r="BFD113" s="20" t="str">
        <f t="shared" si="413"/>
        <v/>
      </c>
      <c r="BFE113" s="20" t="str">
        <f t="shared" si="414"/>
        <v/>
      </c>
      <c r="BFF113" s="20" t="str">
        <f t="shared" si="415"/>
        <v/>
      </c>
      <c r="BFG113" s="20" t="str">
        <f t="shared" si="416"/>
        <v/>
      </c>
      <c r="BFH113" s="20" t="str">
        <f t="shared" si="417"/>
        <v/>
      </c>
      <c r="BFI113" s="20" t="str">
        <f t="shared" si="418"/>
        <v/>
      </c>
      <c r="BFJ113" s="20" t="str">
        <f t="shared" si="419"/>
        <v/>
      </c>
      <c r="BFK113" s="20" t="str">
        <f t="shared" si="420"/>
        <v/>
      </c>
      <c r="BFL113" s="20" t="str">
        <f t="shared" si="421"/>
        <v/>
      </c>
      <c r="BFM113" s="20" t="str">
        <f t="shared" si="422"/>
        <v/>
      </c>
      <c r="BFN113" s="20" t="str">
        <f t="shared" si="423"/>
        <v/>
      </c>
      <c r="BFO113" s="20" t="str">
        <f t="shared" si="424"/>
        <v/>
      </c>
      <c r="BFP113" s="20" t="str">
        <f t="shared" si="425"/>
        <v/>
      </c>
      <c r="BFQ113" s="20" t="str">
        <f t="shared" si="426"/>
        <v/>
      </c>
      <c r="BFR113" s="20" t="str">
        <f t="shared" si="427"/>
        <v/>
      </c>
      <c r="BFS113" s="20" t="str">
        <f t="shared" si="428"/>
        <v/>
      </c>
      <c r="BFT113" s="20" t="str">
        <f t="shared" si="429"/>
        <v/>
      </c>
      <c r="BFU113" s="20" t="str">
        <f t="shared" si="430"/>
        <v/>
      </c>
      <c r="BFV113" s="20" t="str">
        <f t="shared" si="431"/>
        <v/>
      </c>
      <c r="BFW113" s="20" t="str">
        <f t="shared" si="432"/>
        <v/>
      </c>
      <c r="BFX113" s="20" t="str">
        <f t="shared" si="433"/>
        <v/>
      </c>
      <c r="BFY113" s="20" t="str">
        <f t="shared" si="434"/>
        <v/>
      </c>
      <c r="BFZ113" s="20" t="str">
        <f t="shared" si="435"/>
        <v/>
      </c>
      <c r="BGA113" s="20" t="str">
        <f t="shared" si="436"/>
        <v/>
      </c>
      <c r="BGB113" s="20" t="str">
        <f t="shared" si="437"/>
        <v/>
      </c>
      <c r="BGC113" s="20" t="str">
        <f t="shared" si="438"/>
        <v/>
      </c>
      <c r="BGD113" s="20" t="str">
        <f t="shared" si="439"/>
        <v/>
      </c>
      <c r="BGE113" s="20" t="str">
        <f t="shared" si="440"/>
        <v/>
      </c>
      <c r="BGF113" s="20" t="str">
        <f t="shared" si="441"/>
        <v/>
      </c>
      <c r="BGG113" s="20" t="str">
        <f t="shared" si="442"/>
        <v/>
      </c>
      <c r="BGH113" s="20" t="str">
        <f t="shared" si="443"/>
        <v/>
      </c>
      <c r="BGI113" s="20" t="str">
        <f t="shared" si="444"/>
        <v/>
      </c>
      <c r="BGJ113" s="20" t="str">
        <f t="shared" si="445"/>
        <v/>
      </c>
      <c r="BGK113" s="20" t="str">
        <f t="shared" si="446"/>
        <v/>
      </c>
      <c r="BGL113" s="20" t="str">
        <f t="shared" si="447"/>
        <v/>
      </c>
      <c r="BGM113" s="20" t="str">
        <f t="shared" si="448"/>
        <v/>
      </c>
      <c r="BGN113" s="20" t="str">
        <f t="shared" si="449"/>
        <v/>
      </c>
      <c r="BGO113" s="20" t="str">
        <f t="shared" si="450"/>
        <v/>
      </c>
      <c r="BGP113" s="20" t="str">
        <f t="shared" si="451"/>
        <v/>
      </c>
      <c r="BGQ113" s="20" t="str">
        <f t="shared" si="452"/>
        <v/>
      </c>
      <c r="BGR113" s="20" t="str">
        <f t="shared" si="453"/>
        <v/>
      </c>
      <c r="BGS113" s="20" t="str">
        <f t="shared" si="454"/>
        <v/>
      </c>
      <c r="BGT113" s="20" t="str">
        <f t="shared" si="455"/>
        <v/>
      </c>
      <c r="BGU113" s="20" t="str">
        <f t="shared" si="456"/>
        <v/>
      </c>
      <c r="BGV113" s="20" t="str">
        <f t="shared" si="457"/>
        <v/>
      </c>
      <c r="BGW113" s="20" t="str">
        <f t="shared" si="458"/>
        <v/>
      </c>
      <c r="BGX113" s="20" t="str">
        <f t="shared" si="459"/>
        <v/>
      </c>
      <c r="BGY113" s="20" t="str">
        <f t="shared" si="460"/>
        <v/>
      </c>
      <c r="BGZ113" s="20" t="str">
        <f t="shared" si="461"/>
        <v/>
      </c>
      <c r="BHA113" s="20" t="str">
        <f t="shared" si="462"/>
        <v/>
      </c>
      <c r="BHB113" s="20" t="str">
        <f t="shared" si="463"/>
        <v/>
      </c>
      <c r="BHC113" s="20" t="str">
        <f t="shared" si="464"/>
        <v/>
      </c>
      <c r="BHD113" s="20" t="str">
        <f t="shared" si="465"/>
        <v/>
      </c>
      <c r="BHE113" s="20" t="str">
        <f t="shared" si="466"/>
        <v/>
      </c>
      <c r="BHF113" s="20" t="str">
        <f t="shared" si="467"/>
        <v/>
      </c>
      <c r="BHG113" s="20" t="str">
        <f t="shared" si="468"/>
        <v/>
      </c>
      <c r="BHJ113" s="20" t="str">
        <f t="shared" si="469"/>
        <v/>
      </c>
      <c r="BHL113" s="20" t="str">
        <f t="shared" si="511"/>
        <v/>
      </c>
      <c r="BHM113" s="20" t="str">
        <f t="shared" si="511"/>
        <v/>
      </c>
      <c r="BHN113" s="20" t="str">
        <f t="shared" si="511"/>
        <v/>
      </c>
      <c r="BHO113" s="20" t="str">
        <f t="shared" si="511"/>
        <v/>
      </c>
      <c r="BHP113" s="20" t="str">
        <f t="shared" si="511"/>
        <v/>
      </c>
      <c r="BHQ113" s="20" t="str">
        <f t="shared" si="511"/>
        <v/>
      </c>
      <c r="BHR113" s="20" t="str">
        <f t="shared" si="511"/>
        <v/>
      </c>
      <c r="BHS113" s="20" t="str">
        <f t="shared" si="511"/>
        <v/>
      </c>
      <c r="BHT113" s="20" t="str">
        <f t="shared" si="511"/>
        <v/>
      </c>
      <c r="BHU113" s="20" t="str">
        <f t="shared" si="511"/>
        <v/>
      </c>
      <c r="BHV113" s="20" t="str">
        <f t="shared" si="511"/>
        <v/>
      </c>
      <c r="BHW113" s="20" t="str">
        <f t="shared" si="511"/>
        <v/>
      </c>
      <c r="BHX113" s="20" t="str">
        <f t="shared" si="511"/>
        <v/>
      </c>
      <c r="BHY113" s="20" t="str">
        <f t="shared" si="511"/>
        <v/>
      </c>
      <c r="BHZ113" s="20" t="str">
        <f t="shared" si="511"/>
        <v/>
      </c>
      <c r="BIA113" s="20" t="str">
        <f t="shared" si="511"/>
        <v/>
      </c>
      <c r="BIB113" s="20" t="str">
        <f t="shared" si="510"/>
        <v/>
      </c>
      <c r="BIC113" s="20" t="str">
        <f t="shared" si="510"/>
        <v/>
      </c>
      <c r="BID113" s="20" t="str">
        <f t="shared" si="510"/>
        <v/>
      </c>
      <c r="BIE113" s="20" t="str">
        <f t="shared" si="510"/>
        <v/>
      </c>
    </row>
    <row r="114" spans="1:104 1303:1591" ht="14.5">
      <c r="A114" s="523">
        <v>108</v>
      </c>
      <c r="B114" s="510" t="str">
        <f>IF('لصق اكسل الفورمز'!E109="","",'لصق اكسل الفورمز'!E109)</f>
        <v/>
      </c>
      <c r="C114" s="510" t="str">
        <f t="shared" si="316"/>
        <v/>
      </c>
      <c r="D114" s="510" t="str">
        <f t="shared" si="483"/>
        <v/>
      </c>
      <c r="E114" s="510" t="str">
        <f t="shared" si="484"/>
        <v/>
      </c>
      <c r="F114" s="510" t="str">
        <f t="shared" si="485"/>
        <v/>
      </c>
      <c r="G114" s="510" t="str">
        <f t="shared" si="486"/>
        <v/>
      </c>
      <c r="H114" s="510" t="str">
        <f t="shared" si="487"/>
        <v/>
      </c>
      <c r="I114" s="510" t="str">
        <f t="shared" si="488"/>
        <v/>
      </c>
      <c r="J114" s="510" t="str">
        <f t="shared" si="489"/>
        <v/>
      </c>
      <c r="K114" s="510" t="str">
        <f t="shared" si="490"/>
        <v/>
      </c>
      <c r="L114" s="510" t="str">
        <f t="shared" si="471"/>
        <v/>
      </c>
      <c r="M114" s="510" t="str">
        <f t="shared" si="472"/>
        <v/>
      </c>
      <c r="N114" s="510" t="str">
        <f t="shared" si="473"/>
        <v/>
      </c>
      <c r="O114" s="510" t="str">
        <f t="shared" si="474"/>
        <v/>
      </c>
      <c r="P114" s="510" t="str">
        <f t="shared" si="475"/>
        <v/>
      </c>
      <c r="Q114" s="510" t="str">
        <f t="shared" si="476"/>
        <v/>
      </c>
      <c r="R114" s="510" t="str">
        <f t="shared" si="477"/>
        <v/>
      </c>
      <c r="S114" s="510" t="str">
        <f t="shared" si="478"/>
        <v/>
      </c>
      <c r="T114" s="510" t="str">
        <f t="shared" si="479"/>
        <v/>
      </c>
      <c r="U114" s="510" t="str">
        <f t="shared" si="480"/>
        <v/>
      </c>
      <c r="V114" s="510" t="str">
        <f t="shared" si="481"/>
        <v/>
      </c>
      <c r="W114" s="527" t="str">
        <f t="shared" si="317"/>
        <v/>
      </c>
      <c r="X114" s="510" t="str">
        <f t="shared" si="318"/>
        <v/>
      </c>
      <c r="Y114" s="564" t="str">
        <f t="shared" si="319"/>
        <v/>
      </c>
      <c r="AL114" s="20">
        <f t="shared" si="320"/>
        <v>0</v>
      </c>
      <c r="AM114" s="20">
        <f t="shared" si="321"/>
        <v>0</v>
      </c>
      <c r="AO114" s="20" t="str">
        <f t="shared" si="322"/>
        <v/>
      </c>
      <c r="AQ114" s="20" t="str">
        <f t="shared" si="470"/>
        <v/>
      </c>
      <c r="AR114" s="20" t="str">
        <f t="shared" si="323"/>
        <v/>
      </c>
      <c r="AS114" s="20" t="str">
        <f t="shared" si="324"/>
        <v/>
      </c>
      <c r="AT114" s="20" t="str">
        <f t="shared" si="325"/>
        <v/>
      </c>
      <c r="AU114" s="20" t="str">
        <f t="shared" si="326"/>
        <v/>
      </c>
      <c r="AV114" s="20" t="str">
        <f t="shared" si="327"/>
        <v/>
      </c>
      <c r="AW114" s="20" t="str">
        <f t="shared" si="328"/>
        <v/>
      </c>
      <c r="AX114" s="20" t="str">
        <f t="shared" si="329"/>
        <v/>
      </c>
      <c r="AY114" s="20" t="str">
        <f t="shared" si="330"/>
        <v/>
      </c>
      <c r="AZ114" s="20" t="str">
        <f t="shared" si="331"/>
        <v/>
      </c>
      <c r="BA114" s="20" t="str">
        <f t="shared" si="332"/>
        <v/>
      </c>
      <c r="BB114" s="20" t="str">
        <f t="shared" si="333"/>
        <v/>
      </c>
      <c r="BC114" s="20" t="str">
        <f t="shared" si="334"/>
        <v/>
      </c>
      <c r="BD114" s="20" t="str">
        <f t="shared" si="335"/>
        <v/>
      </c>
      <c r="BE114" s="20" t="str">
        <f t="shared" si="336"/>
        <v/>
      </c>
      <c r="BF114" s="20" t="str">
        <f t="shared" si="337"/>
        <v/>
      </c>
      <c r="BG114" s="20" t="str">
        <f t="shared" si="338"/>
        <v/>
      </c>
      <c r="BH114" s="20" t="str">
        <f t="shared" si="339"/>
        <v/>
      </c>
      <c r="BI114" s="20" t="str">
        <f t="shared" si="340"/>
        <v/>
      </c>
      <c r="BJ114" s="20" t="str">
        <f t="shared" si="341"/>
        <v/>
      </c>
      <c r="BL114" s="38" t="e">
        <f t="shared" si="342"/>
        <v>#DIV/0!</v>
      </c>
      <c r="BM114" s="4">
        <f t="shared" si="343"/>
        <v>0</v>
      </c>
      <c r="BN114" s="4">
        <f t="shared" si="344"/>
        <v>0</v>
      </c>
      <c r="BO114" s="4">
        <f t="shared" si="345"/>
        <v>0</v>
      </c>
      <c r="BP114" s="173" t="str">
        <f t="shared" si="346"/>
        <v/>
      </c>
      <c r="BQ114" s="4">
        <f t="shared" si="347"/>
        <v>0</v>
      </c>
      <c r="BT114" s="268" t="str">
        <f t="shared" si="348"/>
        <v/>
      </c>
      <c r="BU114" s="268" t="str">
        <f t="shared" si="349"/>
        <v/>
      </c>
      <c r="BX114" s="20">
        <f t="shared" si="350"/>
        <v>1</v>
      </c>
      <c r="CG114" s="20" t="str">
        <f t="shared" si="351"/>
        <v/>
      </c>
      <c r="CH114" s="20" t="str">
        <f t="shared" si="507"/>
        <v/>
      </c>
      <c r="CI114" s="20" t="str">
        <f t="shared" si="508"/>
        <v/>
      </c>
      <c r="CJ114" s="20" t="str">
        <f t="shared" si="509"/>
        <v/>
      </c>
      <c r="CK114" s="20" t="str">
        <f t="shared" si="491"/>
        <v/>
      </c>
      <c r="CL114" s="20" t="str">
        <f t="shared" si="492"/>
        <v/>
      </c>
      <c r="CM114" s="20" t="str">
        <f t="shared" si="493"/>
        <v/>
      </c>
      <c r="CN114" s="20" t="str">
        <f t="shared" si="494"/>
        <v/>
      </c>
      <c r="CO114" s="20" t="str">
        <f t="shared" si="495"/>
        <v/>
      </c>
      <c r="CP114" s="20" t="str">
        <f t="shared" si="496"/>
        <v/>
      </c>
      <c r="CQ114" s="20" t="str">
        <f t="shared" si="497"/>
        <v/>
      </c>
      <c r="CR114" s="20" t="str">
        <f t="shared" si="498"/>
        <v/>
      </c>
      <c r="CS114" s="20" t="str">
        <f t="shared" si="499"/>
        <v/>
      </c>
      <c r="CT114" s="20" t="str">
        <f t="shared" si="500"/>
        <v/>
      </c>
      <c r="CU114" s="20" t="str">
        <f t="shared" si="501"/>
        <v/>
      </c>
      <c r="CV114" s="20" t="str">
        <f t="shared" si="502"/>
        <v/>
      </c>
      <c r="CW114" s="20" t="str">
        <f t="shared" si="503"/>
        <v/>
      </c>
      <c r="CX114" s="20" t="str">
        <f t="shared" si="504"/>
        <v/>
      </c>
      <c r="CY114" s="20" t="str">
        <f t="shared" si="505"/>
        <v/>
      </c>
      <c r="CZ114" s="20" t="str">
        <f t="shared" si="505"/>
        <v/>
      </c>
      <c r="AXC114" s="20" t="str">
        <f>IF('لصق اكسل الفورمز'!A109="","",'لصق اكسل الفورمز'!A109)</f>
        <v/>
      </c>
      <c r="AXD114" s="20" t="str">
        <f>IF('لصق اكسل الفورمز'!B109="","",'لصق اكسل الفورمز'!B109)</f>
        <v/>
      </c>
      <c r="AXE114" s="20" t="str">
        <f>IF('لصق اكسل الفورمز'!C109="","",'لصق اكسل الفورمز'!C109)</f>
        <v/>
      </c>
      <c r="AXF114" s="20" t="str">
        <f>IF('لصق اكسل الفورمز'!D109="","",'لصق اكسل الفورمز'!D109)</f>
        <v/>
      </c>
      <c r="AXG114" s="20" t="str">
        <f>IF('لصق اكسل الفورمز'!E109="","",'لصق اكسل الفورمز'!E109)</f>
        <v/>
      </c>
      <c r="AXH114" s="20" t="str">
        <f>IF('لصق اكسل الفورمز'!F109="","",'لصق اكسل الفورمز'!F109)</f>
        <v/>
      </c>
      <c r="AXI114" s="20" t="str">
        <f>IF('لصق اكسل الفورمز'!G109="","",'لصق اكسل الفورمز'!G109)</f>
        <v/>
      </c>
      <c r="AXJ114" s="20" t="str">
        <f>IF('لصق اكسل الفورمز'!H109="","",'لصق اكسل الفورمز'!H109)</f>
        <v/>
      </c>
      <c r="AXK114" s="20" t="str">
        <f>IF('لصق اكسل الفورمز'!I109="","",'لصق اكسل الفورمز'!I109)</f>
        <v/>
      </c>
      <c r="AXL114" s="20" t="str">
        <f>IF('لصق اكسل الفورمز'!J109="","",'لصق اكسل الفورمز'!J109)</f>
        <v/>
      </c>
      <c r="AXM114" s="20" t="str">
        <f>IF('لصق اكسل الفورمز'!K109="","",'لصق اكسل الفورمز'!K109)</f>
        <v/>
      </c>
      <c r="AXN114" s="20" t="str">
        <f>IF('لصق اكسل الفورمز'!L109="","",'لصق اكسل الفورمز'!L109)</f>
        <v/>
      </c>
      <c r="AXO114" s="20" t="str">
        <f>IF('لصق اكسل الفورمز'!M109="","",'لصق اكسل الفورمز'!M109)</f>
        <v/>
      </c>
      <c r="AXP114" s="20" t="str">
        <f>IF('لصق اكسل الفورمز'!N109="","",'لصق اكسل الفورمز'!N109)</f>
        <v/>
      </c>
      <c r="AXQ114" s="20" t="str">
        <f>IF('لصق اكسل الفورمز'!O109="","",'لصق اكسل الفورمز'!O109)</f>
        <v/>
      </c>
      <c r="AXR114" s="20" t="str">
        <f>IF('لصق اكسل الفورمز'!P109="","",'لصق اكسل الفورمز'!P109)</f>
        <v/>
      </c>
      <c r="AXS114" s="20" t="str">
        <f>IF('لصق اكسل الفورمز'!Q109="","",'لصق اكسل الفورمز'!Q109)</f>
        <v/>
      </c>
      <c r="AXT114" s="20" t="str">
        <f>IF('لصق اكسل الفورمز'!R109="","",'لصق اكسل الفورمز'!R109)</f>
        <v/>
      </c>
      <c r="AXU114" s="20" t="str">
        <f>IF('لصق اكسل الفورمز'!S109="","",'لصق اكسل الفورمز'!S109)</f>
        <v/>
      </c>
      <c r="AXV114" s="20" t="str">
        <f>IF('لصق اكسل الفورمز'!T109="","",'لصق اكسل الفورمز'!T109)</f>
        <v/>
      </c>
      <c r="AXW114" s="20" t="str">
        <f>IF('لصق اكسل الفورمز'!U109="","",'لصق اكسل الفورمز'!U109)</f>
        <v/>
      </c>
      <c r="AXX114" s="20" t="str">
        <f>IF('لصق اكسل الفورمز'!V109="","",'لصق اكسل الفورمز'!V109)</f>
        <v/>
      </c>
      <c r="AXY114" s="20" t="str">
        <f>IF('لصق اكسل الفورمز'!W109="","",'لصق اكسل الفورمز'!W109)</f>
        <v/>
      </c>
      <c r="AXZ114" s="20" t="str">
        <f>IF('لصق اكسل الفورمز'!X109="","",'لصق اكسل الفورمز'!X109)</f>
        <v/>
      </c>
      <c r="AYA114" s="20" t="str">
        <f>IF('لصق اكسل الفورمز'!Y109="","",'لصق اكسل الفورمز'!Y109)</f>
        <v/>
      </c>
      <c r="AYB114" s="20" t="str">
        <f>IF('لصق اكسل الفورمز'!Z109="","",'لصق اكسل الفورمز'!Z109)</f>
        <v/>
      </c>
      <c r="AYC114" s="20" t="str">
        <f>IF('لصق اكسل الفورمز'!AA109="","",'لصق اكسل الفورمز'!AA109)</f>
        <v/>
      </c>
      <c r="AYD114" s="20" t="str">
        <f>IF('لصق اكسل الفورمز'!AB109="","",'لصق اكسل الفورمز'!AB109)</f>
        <v/>
      </c>
      <c r="AYE114" s="20" t="str">
        <f>IF('لصق اكسل الفورمز'!AC109="","",'لصق اكسل الفورمز'!AC109)</f>
        <v/>
      </c>
      <c r="AYF114" s="20" t="str">
        <f>IF('لصق اكسل الفورمز'!AD109="","",'لصق اكسل الفورمز'!AD109)</f>
        <v/>
      </c>
      <c r="AYG114" s="20" t="str">
        <f>IF('لصق اكسل الفورمز'!AE109="","",'لصق اكسل الفورمز'!AE109)</f>
        <v/>
      </c>
      <c r="AYH114" s="20" t="str">
        <f>IF('لصق اكسل الفورمز'!AF109="","",'لصق اكسل الفورمز'!AF109)</f>
        <v/>
      </c>
      <c r="AYI114" s="20" t="str">
        <f>IF('لصق اكسل الفورمز'!AG109="","",'لصق اكسل الفورمز'!AG109)</f>
        <v/>
      </c>
      <c r="AYJ114" s="20" t="str">
        <f>IF('لصق اكسل الفورمز'!AH109="","",'لصق اكسل الفورمز'!AH109)</f>
        <v/>
      </c>
      <c r="AYK114" s="20" t="str">
        <f>IF('لصق اكسل الفورمز'!AI109="","",'لصق اكسل الفورمز'!AI109)</f>
        <v/>
      </c>
      <c r="AYL114" s="20" t="str">
        <f>IF('لصق اكسل الفورمز'!AJ109="","",'لصق اكسل الفورمز'!AJ109)</f>
        <v/>
      </c>
      <c r="AYM114" s="20" t="str">
        <f>IF('لصق اكسل الفورمز'!AK109="","",'لصق اكسل الفورمز'!AK109)</f>
        <v/>
      </c>
      <c r="AYN114" s="20" t="str">
        <f>IF('لصق اكسل الفورمز'!AL109="","",'لصق اكسل الفورمز'!AL109)</f>
        <v/>
      </c>
      <c r="AYO114" s="20" t="str">
        <f>IF('لصق اكسل الفورمز'!AM109="","",'لصق اكسل الفورمز'!AM109)</f>
        <v/>
      </c>
      <c r="AYP114" s="20" t="str">
        <f>IF('لصق اكسل الفورمز'!AN109="","",'لصق اكسل الفورمز'!AN109)</f>
        <v/>
      </c>
      <c r="AYQ114" s="20" t="str">
        <f>IF('لصق اكسل الفورمز'!AO109="","",'لصق اكسل الفورمز'!AO109)</f>
        <v/>
      </c>
      <c r="AYR114" s="20" t="str">
        <f>IF('لصق اكسل الفورمز'!AP109="","",'لصق اكسل الفورمز'!AP109)</f>
        <v/>
      </c>
      <c r="AYS114" s="20" t="str">
        <f>IF('لصق اكسل الفورمز'!AQ109="","",'لصق اكسل الفورمز'!AQ109)</f>
        <v/>
      </c>
      <c r="AYT114" s="20" t="str">
        <f>IF('لصق اكسل الفورمز'!AR109="","",'لصق اكسل الفورمز'!AR109)</f>
        <v/>
      </c>
      <c r="AYU114" s="20" t="str">
        <f>IF('لصق اكسل الفورمز'!AS109="","",'لصق اكسل الفورمز'!AS109)</f>
        <v/>
      </c>
      <c r="AYV114" s="20" t="str">
        <f>IF('لصق اكسل الفورمز'!AT109="","",'لصق اكسل الفورمز'!AT109)</f>
        <v/>
      </c>
      <c r="AYW114" s="20" t="str">
        <f>IF('لصق اكسل الفورمز'!AU109="","",'لصق اكسل الفورمز'!AU109)</f>
        <v/>
      </c>
      <c r="AYX114" s="20" t="str">
        <f>IF('لصق اكسل الفورمز'!AV109="","",'لصق اكسل الفورمز'!AV109)</f>
        <v/>
      </c>
      <c r="AYY114" s="20" t="str">
        <f>IF('لصق اكسل الفورمز'!AW109="","",'لصق اكسل الفورمز'!AW109)</f>
        <v/>
      </c>
      <c r="AYZ114" s="20" t="str">
        <f>IF('لصق اكسل الفورمز'!AX109="","",'لصق اكسل الفورمز'!AX109)</f>
        <v/>
      </c>
      <c r="AZA114" s="20" t="str">
        <f>IF('لصق اكسل الفورمز'!AY109="","",'لصق اكسل الفورمز'!AY109)</f>
        <v/>
      </c>
      <c r="AZB114" s="20" t="str">
        <f>IF('لصق اكسل الفورمز'!AZ109="","",'لصق اكسل الفورمز'!AZ109)</f>
        <v/>
      </c>
      <c r="AZC114" s="20" t="str">
        <f>IF('لصق اكسل الفورمز'!BA109="","",'لصق اكسل الفورمز'!BA109)</f>
        <v/>
      </c>
      <c r="AZD114" s="20" t="str">
        <f>IF('لصق اكسل الفورمز'!BB109="","",'لصق اكسل الفورمز'!BB109)</f>
        <v/>
      </c>
      <c r="AZE114" s="20" t="str">
        <f>IF('لصق اكسل الفورمز'!BC109="","",'لصق اكسل الفورمز'!BC109)</f>
        <v/>
      </c>
      <c r="AZF114" s="20" t="str">
        <f>IF('لصق اكسل الفورمز'!BD109="","",'لصق اكسل الفورمز'!BD109)</f>
        <v/>
      </c>
      <c r="AZG114" s="20" t="str">
        <f>IF('لصق اكسل الفورمز'!BE109="","",'لصق اكسل الفورمز'!BE109)</f>
        <v/>
      </c>
      <c r="AZH114" s="20" t="str">
        <f>IF('لصق اكسل الفورمز'!BF109="","",'لصق اكسل الفورمز'!BF109)</f>
        <v/>
      </c>
      <c r="AZI114" s="20" t="str">
        <f>IF('لصق اكسل الفورمز'!BG109="","",'لصق اكسل الفورمز'!BG109)</f>
        <v/>
      </c>
      <c r="AZJ114" s="20" t="str">
        <f>IF('لصق اكسل الفورمز'!BH109="","",'لصق اكسل الفورمز'!BH109)</f>
        <v/>
      </c>
      <c r="AZK114" s="20" t="str">
        <f>IF('لصق اكسل الفورمز'!BI109="","",'لصق اكسل الفورمز'!BI109)</f>
        <v/>
      </c>
      <c r="AZL114" s="20" t="str">
        <f>IF('لصق اكسل الفورمز'!BJ109="","",'لصق اكسل الفورمز'!BJ109)</f>
        <v/>
      </c>
      <c r="AZM114" s="20" t="str">
        <f>IF('لصق اكسل الفورمز'!BK109="","",'لصق اكسل الفورمز'!BK109)</f>
        <v/>
      </c>
      <c r="AZN114" s="20" t="str">
        <f>IF('لصق اكسل الفورمز'!BL109="","",'لصق اكسل الفورمز'!BL109)</f>
        <v/>
      </c>
      <c r="AZO114" s="20" t="str">
        <f>IF('لصق اكسل الفورمز'!BM109="","",'لصق اكسل الفورمز'!BM109)</f>
        <v/>
      </c>
      <c r="AZP114" s="20" t="str">
        <f>IF('لصق اكسل الفورمز'!BN109="","",'لصق اكسل الفورمز'!BN109)</f>
        <v/>
      </c>
      <c r="AZQ114" s="20" t="str">
        <f>IF('لصق اكسل الفورمز'!BO109="","",'لصق اكسل الفورمز'!BO109)</f>
        <v/>
      </c>
      <c r="AZR114" s="20" t="str">
        <f>IF('لصق اكسل الفورمز'!BP109="","",'لصق اكسل الفورمز'!BP109)</f>
        <v/>
      </c>
      <c r="AZS114" s="20" t="str">
        <f>IF('لصق اكسل الفورمز'!BQ109="","",'لصق اكسل الفورمز'!BQ109)</f>
        <v/>
      </c>
      <c r="AZT114" s="20" t="str">
        <f>IF('لصق اكسل الفورمز'!BR109="","",'لصق اكسل الفورمز'!BR109)</f>
        <v/>
      </c>
      <c r="AZU114" s="20" t="str">
        <f>IF('لصق اكسل الفورمز'!BS109="","",'لصق اكسل الفورمز'!BS109)</f>
        <v/>
      </c>
      <c r="AZV114" s="20" t="str">
        <f>IF('لصق اكسل الفورمز'!BT109="","",'لصق اكسل الفورمز'!BT109)</f>
        <v/>
      </c>
      <c r="AZW114" s="20" t="str">
        <f>IF('لصق اكسل الفورمز'!BU109="","",'لصق اكسل الفورمز'!BU109)</f>
        <v/>
      </c>
      <c r="AZX114" s="20" t="str">
        <f>IF('لصق اكسل الفورمز'!BV109="","",'لصق اكسل الفورمز'!BV109)</f>
        <v/>
      </c>
      <c r="AZY114" s="20" t="str">
        <f>IF('لصق اكسل الفورمز'!BW109="","",'لصق اكسل الفورمز'!BW109)</f>
        <v/>
      </c>
      <c r="AZZ114" s="20" t="str">
        <f>IF('لصق اكسل الفورمز'!BX109="","",'لصق اكسل الفورمز'!BX109)</f>
        <v/>
      </c>
      <c r="BAA114" s="20" t="str">
        <f>IF('لصق اكسل الفورمز'!BY109="","",'لصق اكسل الفورمز'!BY109)</f>
        <v/>
      </c>
      <c r="BAB114" s="20" t="str">
        <f>IF('لصق اكسل الفورمز'!BZ109="","",'لصق اكسل الفورمز'!BZ109)</f>
        <v/>
      </c>
      <c r="BAC114" s="20" t="str">
        <f>IF('لصق اكسل الفورمز'!CA109="","",'لصق اكسل الفورمز'!CA109)</f>
        <v/>
      </c>
      <c r="BAD114" s="20" t="str">
        <f>IF('لصق اكسل الفورمز'!CB109="","",'لصق اكسل الفورمز'!CB109)</f>
        <v/>
      </c>
      <c r="BAE114" s="20" t="str">
        <f>IF('لصق اكسل الفورمز'!CC109="","",'لصق اكسل الفورمز'!CC109)</f>
        <v/>
      </c>
      <c r="BAF114" s="20" t="str">
        <f>IF('لصق اكسل الفورمز'!CD109="","",'لصق اكسل الفورمز'!CD109)</f>
        <v/>
      </c>
      <c r="BAG114" s="20" t="str">
        <f>IF('لصق اكسل الفورمز'!CE109="","",'لصق اكسل الفورمز'!CE109)</f>
        <v/>
      </c>
      <c r="BAH114" s="20" t="str">
        <f>IF('لصق اكسل الفورمز'!CF109="","",'لصق اكسل الفورمز'!CF109)</f>
        <v/>
      </c>
      <c r="BAI114" s="20" t="str">
        <f>IF('لصق اكسل الفورمز'!CG109="","",'لصق اكسل الفورمز'!CG109)</f>
        <v/>
      </c>
      <c r="BAJ114" s="20" t="str">
        <f>IF('لصق اكسل الفورمز'!CH109="","",'لصق اكسل الفورمز'!CH109)</f>
        <v/>
      </c>
      <c r="BAK114" s="20" t="str">
        <f>IF('لصق اكسل الفورمز'!CI109="","",'لصق اكسل الفورمز'!CI109)</f>
        <v/>
      </c>
      <c r="BAL114" s="20" t="str">
        <f>IF('لصق اكسل الفورمز'!CJ109="","",'لصق اكسل الفورمز'!CJ109)</f>
        <v/>
      </c>
      <c r="BAM114" s="20" t="str">
        <f>IF('لصق اكسل الفورمز'!CK109="","",'لصق اكسل الفورمز'!CK109)</f>
        <v/>
      </c>
      <c r="BAN114" s="20" t="str">
        <f>IF('لصق اكسل الفورمز'!CL109="","",'لصق اكسل الفورمز'!CL109)</f>
        <v/>
      </c>
      <c r="BAO114" s="20" t="str">
        <f>IF('لصق اكسل الفورمز'!CM109="","",'لصق اكسل الفورمز'!CM109)</f>
        <v/>
      </c>
      <c r="BAP114" s="20" t="str">
        <f>IF('لصق اكسل الفورمز'!CN109="","",'لصق اكسل الفورمز'!CN109)</f>
        <v/>
      </c>
      <c r="BAQ114" s="20" t="str">
        <f>IF('لصق اكسل الفورمز'!CO109="","",'لصق اكسل الفورمز'!CO109)</f>
        <v/>
      </c>
      <c r="BAR114" s="20" t="str">
        <f>IF('لصق اكسل الفورمز'!CP109="","",'لصق اكسل الفورمز'!CP109)</f>
        <v/>
      </c>
      <c r="BAS114" s="20" t="str">
        <f>IF('لصق اكسل الفورمز'!CQ109="","",'لصق اكسل الفورمز'!CQ109)</f>
        <v/>
      </c>
      <c r="BAT114" s="20" t="str">
        <f>IF('لصق اكسل الفورمز'!CR109="","",'لصق اكسل الفورمز'!CR109)</f>
        <v/>
      </c>
      <c r="BAU114" s="20" t="str">
        <f>IF('لصق اكسل الفورمز'!CS109="","",'لصق اكسل الفورمز'!CS109)</f>
        <v/>
      </c>
      <c r="BAV114" s="20" t="str">
        <f>IF('لصق اكسل الفورمز'!CT109="","",'لصق اكسل الفورمز'!CT109)</f>
        <v/>
      </c>
      <c r="BAW114" s="20" t="str">
        <f>IF('لصق اكسل الفورمز'!CU109="","",'لصق اكسل الفورمز'!CU109)</f>
        <v/>
      </c>
      <c r="BAX114" s="20" t="str">
        <f>IF('لصق اكسل الفورمز'!CV109="","",'لصق اكسل الفورمز'!CV109)</f>
        <v/>
      </c>
      <c r="BAY114" s="20" t="str">
        <f>IF('لصق اكسل الفورمز'!CW109="","",'لصق اكسل الفورمز'!CW109)</f>
        <v/>
      </c>
      <c r="BAZ114" s="20" t="str">
        <f>IF('لصق اكسل الفورمز'!CX109="","",'لصق اكسل الفورمز'!CX109)</f>
        <v/>
      </c>
      <c r="BBA114" s="20" t="str">
        <f>IF('لصق اكسل الفورمز'!CY109="","",'لصق اكسل الفورمز'!CY109)</f>
        <v/>
      </c>
      <c r="BBB114" s="20" t="str">
        <f>IF('لصق اكسل الفورمز'!CZ109="","",'لصق اكسل الفورمز'!CZ109)</f>
        <v/>
      </c>
      <c r="BBC114" s="20" t="str">
        <f>IF('لصق اكسل الفورمز'!DA109="","",'لصق اكسل الفورمز'!DA109)</f>
        <v/>
      </c>
      <c r="BBD114" s="20" t="str">
        <f>IF('لصق اكسل الفورمز'!DB109="","",'لصق اكسل الفورمز'!DB109)</f>
        <v/>
      </c>
      <c r="BBE114" s="20" t="str">
        <f>IF('لصق اكسل الفورمز'!DC109="","",'لصق اكسل الفورمز'!DC109)</f>
        <v/>
      </c>
      <c r="BBF114" s="20" t="str">
        <f>IF('لصق اكسل الفورمز'!DD109="","",'لصق اكسل الفورمز'!DD109)</f>
        <v/>
      </c>
      <c r="BBG114" s="20" t="str">
        <f>IF('لصق اكسل الفورمز'!DE109="","",'لصق اكسل الفورمز'!DE109)</f>
        <v/>
      </c>
      <c r="BBH114" s="20" t="str">
        <f>IF('لصق اكسل الفورمز'!DF109="","",'لصق اكسل الفورمز'!DF109)</f>
        <v/>
      </c>
      <c r="BBI114" s="20" t="str">
        <f>IF('لصق اكسل الفورمز'!DG109="","",'لصق اكسل الفورمز'!DG109)</f>
        <v/>
      </c>
      <c r="BBJ114" s="20" t="str">
        <f>IF('لصق اكسل الفورمز'!DH109="","",'لصق اكسل الفورمز'!DH109)</f>
        <v/>
      </c>
      <c r="BBK114" s="20" t="str">
        <f>IF('لصق اكسل الفورمز'!DI109="","",'لصق اكسل الفورمز'!DI109)</f>
        <v/>
      </c>
      <c r="BBL114" s="20" t="str">
        <f>IF('لصق اكسل الفورمز'!DJ109="","",'لصق اكسل الفورمز'!DJ109)</f>
        <v/>
      </c>
      <c r="BBM114" s="20" t="str">
        <f>IF('لصق اكسل الفورمز'!DK109="","",'لصق اكسل الفورمز'!DK109)</f>
        <v/>
      </c>
      <c r="BBN114" s="20" t="str">
        <f>IF('لصق اكسل الفورمز'!DL109="","",'لصق اكسل الفورمز'!DL109)</f>
        <v/>
      </c>
      <c r="BBO114" s="20" t="str">
        <f>IF('لصق اكسل الفورمز'!DM109="","",'لصق اكسل الفورمز'!DM109)</f>
        <v/>
      </c>
      <c r="BCU114" s="20" t="str">
        <f t="shared" si="352"/>
        <v/>
      </c>
      <c r="BCV114" s="20" t="str">
        <f t="shared" si="353"/>
        <v/>
      </c>
      <c r="BCW114" s="20" t="str">
        <f t="shared" si="354"/>
        <v/>
      </c>
      <c r="BCX114" s="20" t="str">
        <f t="shared" si="355"/>
        <v/>
      </c>
      <c r="BCY114" s="20" t="str">
        <f t="shared" si="356"/>
        <v/>
      </c>
      <c r="BCZ114" s="20" t="str">
        <f t="shared" si="357"/>
        <v/>
      </c>
      <c r="BDA114" s="20" t="str">
        <f t="shared" si="358"/>
        <v/>
      </c>
      <c r="BDB114" s="20" t="str">
        <f t="shared" si="359"/>
        <v/>
      </c>
      <c r="BDC114" s="20" t="str">
        <f t="shared" si="360"/>
        <v/>
      </c>
      <c r="BDD114" s="20" t="str">
        <f t="shared" si="361"/>
        <v/>
      </c>
      <c r="BDE114" s="20" t="str">
        <f t="shared" si="362"/>
        <v/>
      </c>
      <c r="BDF114" s="20" t="str">
        <f t="shared" si="363"/>
        <v/>
      </c>
      <c r="BDG114" s="20" t="str">
        <f t="shared" si="364"/>
        <v/>
      </c>
      <c r="BDH114" s="20" t="str">
        <f t="shared" si="365"/>
        <v/>
      </c>
      <c r="BDI114" s="20" t="str">
        <f t="shared" si="366"/>
        <v/>
      </c>
      <c r="BDJ114" s="20" t="str">
        <f t="shared" si="367"/>
        <v/>
      </c>
      <c r="BDK114" s="20" t="str">
        <f t="shared" si="368"/>
        <v/>
      </c>
      <c r="BDL114" s="20" t="str">
        <f t="shared" si="369"/>
        <v/>
      </c>
      <c r="BDM114" s="20" t="str">
        <f t="shared" si="370"/>
        <v/>
      </c>
      <c r="BDN114" s="20" t="str">
        <f t="shared" si="371"/>
        <v/>
      </c>
      <c r="BDO114" s="20" t="str">
        <f t="shared" si="372"/>
        <v/>
      </c>
      <c r="BDP114" s="20" t="str">
        <f t="shared" si="373"/>
        <v/>
      </c>
      <c r="BDQ114" s="20" t="str">
        <f t="shared" si="374"/>
        <v/>
      </c>
      <c r="BDR114" s="20" t="str">
        <f t="shared" si="375"/>
        <v/>
      </c>
      <c r="BDS114" s="20" t="str">
        <f t="shared" si="376"/>
        <v/>
      </c>
      <c r="BDT114" s="20" t="str">
        <f t="shared" si="377"/>
        <v/>
      </c>
      <c r="BDU114" s="20" t="str">
        <f t="shared" si="378"/>
        <v/>
      </c>
      <c r="BDV114" s="20" t="str">
        <f t="shared" si="379"/>
        <v/>
      </c>
      <c r="BDW114" s="20" t="str">
        <f t="shared" si="380"/>
        <v/>
      </c>
      <c r="BDX114" s="20" t="str">
        <f t="shared" si="381"/>
        <v/>
      </c>
      <c r="BDY114" s="20" t="str">
        <f t="shared" si="382"/>
        <v/>
      </c>
      <c r="BDZ114" s="20" t="str">
        <f t="shared" si="383"/>
        <v/>
      </c>
      <c r="BEA114" s="20" t="str">
        <f t="shared" si="384"/>
        <v/>
      </c>
      <c r="BEB114" s="20" t="str">
        <f t="shared" si="385"/>
        <v/>
      </c>
      <c r="BEC114" s="20" t="str">
        <f t="shared" si="386"/>
        <v/>
      </c>
      <c r="BED114" s="20" t="str">
        <f t="shared" si="387"/>
        <v/>
      </c>
      <c r="BEE114" s="20" t="str">
        <f t="shared" si="388"/>
        <v/>
      </c>
      <c r="BEF114" s="20" t="str">
        <f t="shared" si="389"/>
        <v/>
      </c>
      <c r="BEG114" s="20" t="str">
        <f t="shared" si="390"/>
        <v/>
      </c>
      <c r="BEH114" s="20" t="str">
        <f t="shared" si="391"/>
        <v/>
      </c>
      <c r="BEI114" s="20" t="str">
        <f t="shared" si="392"/>
        <v/>
      </c>
      <c r="BEJ114" s="20" t="str">
        <f t="shared" si="393"/>
        <v/>
      </c>
      <c r="BEK114" s="20" t="str">
        <f t="shared" si="394"/>
        <v/>
      </c>
      <c r="BEL114" s="20" t="str">
        <f t="shared" si="395"/>
        <v/>
      </c>
      <c r="BEM114" s="20" t="str">
        <f t="shared" si="396"/>
        <v/>
      </c>
      <c r="BEN114" s="20" t="str">
        <f t="shared" si="397"/>
        <v/>
      </c>
      <c r="BEO114" s="20" t="str">
        <f t="shared" si="398"/>
        <v/>
      </c>
      <c r="BEP114" s="20" t="str">
        <f t="shared" si="399"/>
        <v/>
      </c>
      <c r="BEQ114" s="20" t="str">
        <f t="shared" si="400"/>
        <v/>
      </c>
      <c r="BER114" s="20" t="str">
        <f t="shared" si="401"/>
        <v/>
      </c>
      <c r="BES114" s="20" t="str">
        <f t="shared" si="402"/>
        <v/>
      </c>
      <c r="BET114" s="20" t="str">
        <f t="shared" si="403"/>
        <v/>
      </c>
      <c r="BEU114" s="20" t="str">
        <f t="shared" si="404"/>
        <v/>
      </c>
      <c r="BEV114" s="20" t="str">
        <f t="shared" si="405"/>
        <v/>
      </c>
      <c r="BEW114" s="20" t="str">
        <f t="shared" si="406"/>
        <v/>
      </c>
      <c r="BEX114" s="20" t="str">
        <f t="shared" si="407"/>
        <v/>
      </c>
      <c r="BEY114" s="20" t="str">
        <f t="shared" si="408"/>
        <v/>
      </c>
      <c r="BEZ114" s="20" t="str">
        <f t="shared" si="409"/>
        <v/>
      </c>
      <c r="BFA114" s="20" t="str">
        <f t="shared" si="410"/>
        <v/>
      </c>
      <c r="BFB114" s="20" t="str">
        <f t="shared" si="411"/>
        <v/>
      </c>
      <c r="BFC114" s="20" t="str">
        <f t="shared" si="412"/>
        <v/>
      </c>
      <c r="BFD114" s="20" t="str">
        <f t="shared" si="413"/>
        <v/>
      </c>
      <c r="BFE114" s="20" t="str">
        <f t="shared" si="414"/>
        <v/>
      </c>
      <c r="BFF114" s="20" t="str">
        <f t="shared" si="415"/>
        <v/>
      </c>
      <c r="BFG114" s="20" t="str">
        <f t="shared" si="416"/>
        <v/>
      </c>
      <c r="BFH114" s="20" t="str">
        <f t="shared" si="417"/>
        <v/>
      </c>
      <c r="BFI114" s="20" t="str">
        <f t="shared" si="418"/>
        <v/>
      </c>
      <c r="BFJ114" s="20" t="str">
        <f t="shared" si="419"/>
        <v/>
      </c>
      <c r="BFK114" s="20" t="str">
        <f t="shared" si="420"/>
        <v/>
      </c>
      <c r="BFL114" s="20" t="str">
        <f t="shared" si="421"/>
        <v/>
      </c>
      <c r="BFM114" s="20" t="str">
        <f t="shared" si="422"/>
        <v/>
      </c>
      <c r="BFN114" s="20" t="str">
        <f t="shared" si="423"/>
        <v/>
      </c>
      <c r="BFO114" s="20" t="str">
        <f t="shared" si="424"/>
        <v/>
      </c>
      <c r="BFP114" s="20" t="str">
        <f t="shared" si="425"/>
        <v/>
      </c>
      <c r="BFQ114" s="20" t="str">
        <f t="shared" si="426"/>
        <v/>
      </c>
      <c r="BFR114" s="20" t="str">
        <f t="shared" si="427"/>
        <v/>
      </c>
      <c r="BFS114" s="20" t="str">
        <f t="shared" si="428"/>
        <v/>
      </c>
      <c r="BFT114" s="20" t="str">
        <f t="shared" si="429"/>
        <v/>
      </c>
      <c r="BFU114" s="20" t="str">
        <f t="shared" si="430"/>
        <v/>
      </c>
      <c r="BFV114" s="20" t="str">
        <f t="shared" si="431"/>
        <v/>
      </c>
      <c r="BFW114" s="20" t="str">
        <f t="shared" si="432"/>
        <v/>
      </c>
      <c r="BFX114" s="20" t="str">
        <f t="shared" si="433"/>
        <v/>
      </c>
      <c r="BFY114" s="20" t="str">
        <f t="shared" si="434"/>
        <v/>
      </c>
      <c r="BFZ114" s="20" t="str">
        <f t="shared" si="435"/>
        <v/>
      </c>
      <c r="BGA114" s="20" t="str">
        <f t="shared" si="436"/>
        <v/>
      </c>
      <c r="BGB114" s="20" t="str">
        <f t="shared" si="437"/>
        <v/>
      </c>
      <c r="BGC114" s="20" t="str">
        <f t="shared" si="438"/>
        <v/>
      </c>
      <c r="BGD114" s="20" t="str">
        <f t="shared" si="439"/>
        <v/>
      </c>
      <c r="BGE114" s="20" t="str">
        <f t="shared" si="440"/>
        <v/>
      </c>
      <c r="BGF114" s="20" t="str">
        <f t="shared" si="441"/>
        <v/>
      </c>
      <c r="BGG114" s="20" t="str">
        <f t="shared" si="442"/>
        <v/>
      </c>
      <c r="BGH114" s="20" t="str">
        <f t="shared" si="443"/>
        <v/>
      </c>
      <c r="BGI114" s="20" t="str">
        <f t="shared" si="444"/>
        <v/>
      </c>
      <c r="BGJ114" s="20" t="str">
        <f t="shared" si="445"/>
        <v/>
      </c>
      <c r="BGK114" s="20" t="str">
        <f t="shared" si="446"/>
        <v/>
      </c>
      <c r="BGL114" s="20" t="str">
        <f t="shared" si="447"/>
        <v/>
      </c>
      <c r="BGM114" s="20" t="str">
        <f t="shared" si="448"/>
        <v/>
      </c>
      <c r="BGN114" s="20" t="str">
        <f t="shared" si="449"/>
        <v/>
      </c>
      <c r="BGO114" s="20" t="str">
        <f t="shared" si="450"/>
        <v/>
      </c>
      <c r="BGP114" s="20" t="str">
        <f t="shared" si="451"/>
        <v/>
      </c>
      <c r="BGQ114" s="20" t="str">
        <f t="shared" si="452"/>
        <v/>
      </c>
      <c r="BGR114" s="20" t="str">
        <f t="shared" si="453"/>
        <v/>
      </c>
      <c r="BGS114" s="20" t="str">
        <f t="shared" si="454"/>
        <v/>
      </c>
      <c r="BGT114" s="20" t="str">
        <f t="shared" si="455"/>
        <v/>
      </c>
      <c r="BGU114" s="20" t="str">
        <f t="shared" si="456"/>
        <v/>
      </c>
      <c r="BGV114" s="20" t="str">
        <f t="shared" si="457"/>
        <v/>
      </c>
      <c r="BGW114" s="20" t="str">
        <f t="shared" si="458"/>
        <v/>
      </c>
      <c r="BGX114" s="20" t="str">
        <f t="shared" si="459"/>
        <v/>
      </c>
      <c r="BGY114" s="20" t="str">
        <f t="shared" si="460"/>
        <v/>
      </c>
      <c r="BGZ114" s="20" t="str">
        <f t="shared" si="461"/>
        <v/>
      </c>
      <c r="BHA114" s="20" t="str">
        <f t="shared" si="462"/>
        <v/>
      </c>
      <c r="BHB114" s="20" t="str">
        <f t="shared" si="463"/>
        <v/>
      </c>
      <c r="BHC114" s="20" t="str">
        <f t="shared" si="464"/>
        <v/>
      </c>
      <c r="BHD114" s="20" t="str">
        <f t="shared" si="465"/>
        <v/>
      </c>
      <c r="BHE114" s="20" t="str">
        <f t="shared" si="466"/>
        <v/>
      </c>
      <c r="BHF114" s="20" t="str">
        <f t="shared" si="467"/>
        <v/>
      </c>
      <c r="BHG114" s="20" t="str">
        <f t="shared" si="468"/>
        <v/>
      </c>
      <c r="BHJ114" s="20" t="str">
        <f t="shared" si="469"/>
        <v/>
      </c>
      <c r="BHL114" s="20" t="str">
        <f t="shared" si="511"/>
        <v/>
      </c>
      <c r="BHM114" s="20" t="str">
        <f t="shared" si="511"/>
        <v/>
      </c>
      <c r="BHN114" s="20" t="str">
        <f t="shared" si="511"/>
        <v/>
      </c>
      <c r="BHO114" s="20" t="str">
        <f t="shared" si="511"/>
        <v/>
      </c>
      <c r="BHP114" s="20" t="str">
        <f t="shared" si="511"/>
        <v/>
      </c>
      <c r="BHQ114" s="20" t="str">
        <f t="shared" si="511"/>
        <v/>
      </c>
      <c r="BHR114" s="20" t="str">
        <f t="shared" si="511"/>
        <v/>
      </c>
      <c r="BHS114" s="20" t="str">
        <f t="shared" si="511"/>
        <v/>
      </c>
      <c r="BHT114" s="20" t="str">
        <f t="shared" si="511"/>
        <v/>
      </c>
      <c r="BHU114" s="20" t="str">
        <f t="shared" si="511"/>
        <v/>
      </c>
      <c r="BHV114" s="20" t="str">
        <f t="shared" si="511"/>
        <v/>
      </c>
      <c r="BHW114" s="20" t="str">
        <f t="shared" si="511"/>
        <v/>
      </c>
      <c r="BHX114" s="20" t="str">
        <f t="shared" si="511"/>
        <v/>
      </c>
      <c r="BHY114" s="20" t="str">
        <f t="shared" si="511"/>
        <v/>
      </c>
      <c r="BHZ114" s="20" t="str">
        <f t="shared" si="511"/>
        <v/>
      </c>
      <c r="BIA114" s="20" t="str">
        <f t="shared" si="511"/>
        <v/>
      </c>
      <c r="BIB114" s="20" t="str">
        <f t="shared" si="510"/>
        <v/>
      </c>
      <c r="BIC114" s="20" t="str">
        <f t="shared" si="510"/>
        <v/>
      </c>
      <c r="BID114" s="20" t="str">
        <f t="shared" si="510"/>
        <v/>
      </c>
      <c r="BIE114" s="20" t="str">
        <f t="shared" si="510"/>
        <v/>
      </c>
    </row>
    <row r="115" spans="1:104 1303:1591" ht="14.5">
      <c r="A115" s="523">
        <v>109</v>
      </c>
      <c r="B115" s="510" t="str">
        <f>IF('لصق اكسل الفورمز'!E110="","",'لصق اكسل الفورمز'!E110)</f>
        <v/>
      </c>
      <c r="C115" s="510" t="str">
        <f t="shared" si="316"/>
        <v/>
      </c>
      <c r="D115" s="510" t="str">
        <f t="shared" si="483"/>
        <v/>
      </c>
      <c r="E115" s="510" t="str">
        <f t="shared" si="484"/>
        <v/>
      </c>
      <c r="F115" s="510" t="str">
        <f t="shared" si="485"/>
        <v/>
      </c>
      <c r="G115" s="510" t="str">
        <f t="shared" si="486"/>
        <v/>
      </c>
      <c r="H115" s="510" t="str">
        <f t="shared" si="487"/>
        <v/>
      </c>
      <c r="I115" s="510" t="str">
        <f t="shared" si="488"/>
        <v/>
      </c>
      <c r="J115" s="510" t="str">
        <f t="shared" si="489"/>
        <v/>
      </c>
      <c r="K115" s="510" t="str">
        <f t="shared" si="490"/>
        <v/>
      </c>
      <c r="L115" s="510" t="str">
        <f t="shared" si="471"/>
        <v/>
      </c>
      <c r="M115" s="510" t="str">
        <f t="shared" si="472"/>
        <v/>
      </c>
      <c r="N115" s="510" t="str">
        <f t="shared" si="473"/>
        <v/>
      </c>
      <c r="O115" s="510" t="str">
        <f t="shared" si="474"/>
        <v/>
      </c>
      <c r="P115" s="510" t="str">
        <f t="shared" si="475"/>
        <v/>
      </c>
      <c r="Q115" s="510" t="str">
        <f t="shared" si="476"/>
        <v/>
      </c>
      <c r="R115" s="510" t="str">
        <f t="shared" si="477"/>
        <v/>
      </c>
      <c r="S115" s="510" t="str">
        <f t="shared" si="478"/>
        <v/>
      </c>
      <c r="T115" s="510" t="str">
        <f t="shared" si="479"/>
        <v/>
      </c>
      <c r="U115" s="510" t="str">
        <f t="shared" si="480"/>
        <v/>
      </c>
      <c r="V115" s="510" t="str">
        <f t="shared" si="481"/>
        <v/>
      </c>
      <c r="W115" s="527" t="str">
        <f t="shared" si="317"/>
        <v/>
      </c>
      <c r="X115" s="510" t="str">
        <f t="shared" si="318"/>
        <v/>
      </c>
      <c r="Y115" s="564" t="str">
        <f t="shared" si="319"/>
        <v/>
      </c>
      <c r="AL115" s="20">
        <f t="shared" si="320"/>
        <v>0</v>
      </c>
      <c r="AM115" s="20">
        <f t="shared" si="321"/>
        <v>0</v>
      </c>
      <c r="AO115" s="20" t="str">
        <f t="shared" si="322"/>
        <v/>
      </c>
      <c r="AQ115" s="20" t="str">
        <f t="shared" si="470"/>
        <v/>
      </c>
      <c r="AR115" s="20" t="str">
        <f t="shared" si="323"/>
        <v/>
      </c>
      <c r="AS115" s="20" t="str">
        <f t="shared" si="324"/>
        <v/>
      </c>
      <c r="AT115" s="20" t="str">
        <f t="shared" si="325"/>
        <v/>
      </c>
      <c r="AU115" s="20" t="str">
        <f t="shared" si="326"/>
        <v/>
      </c>
      <c r="AV115" s="20" t="str">
        <f t="shared" si="327"/>
        <v/>
      </c>
      <c r="AW115" s="20" t="str">
        <f t="shared" si="328"/>
        <v/>
      </c>
      <c r="AX115" s="20" t="str">
        <f t="shared" si="329"/>
        <v/>
      </c>
      <c r="AY115" s="20" t="str">
        <f t="shared" si="330"/>
        <v/>
      </c>
      <c r="AZ115" s="20" t="str">
        <f t="shared" si="331"/>
        <v/>
      </c>
      <c r="BA115" s="20" t="str">
        <f t="shared" si="332"/>
        <v/>
      </c>
      <c r="BB115" s="20" t="str">
        <f t="shared" si="333"/>
        <v/>
      </c>
      <c r="BC115" s="20" t="str">
        <f t="shared" si="334"/>
        <v/>
      </c>
      <c r="BD115" s="20" t="str">
        <f t="shared" si="335"/>
        <v/>
      </c>
      <c r="BE115" s="20" t="str">
        <f t="shared" si="336"/>
        <v/>
      </c>
      <c r="BF115" s="20" t="str">
        <f t="shared" si="337"/>
        <v/>
      </c>
      <c r="BG115" s="20" t="str">
        <f t="shared" si="338"/>
        <v/>
      </c>
      <c r="BH115" s="20" t="str">
        <f t="shared" si="339"/>
        <v/>
      </c>
      <c r="BI115" s="20" t="str">
        <f t="shared" si="340"/>
        <v/>
      </c>
      <c r="BJ115" s="20" t="str">
        <f t="shared" si="341"/>
        <v/>
      </c>
      <c r="BL115" s="38" t="e">
        <f t="shared" si="342"/>
        <v>#DIV/0!</v>
      </c>
      <c r="BM115" s="4">
        <f t="shared" si="343"/>
        <v>0</v>
      </c>
      <c r="BN115" s="4">
        <f t="shared" si="344"/>
        <v>0</v>
      </c>
      <c r="BO115" s="4">
        <f t="shared" si="345"/>
        <v>0</v>
      </c>
      <c r="BP115" s="173" t="str">
        <f t="shared" si="346"/>
        <v/>
      </c>
      <c r="BQ115" s="4">
        <f t="shared" si="347"/>
        <v>0</v>
      </c>
      <c r="BT115" s="268" t="str">
        <f t="shared" si="348"/>
        <v/>
      </c>
      <c r="BU115" s="268" t="str">
        <f t="shared" si="349"/>
        <v/>
      </c>
      <c r="BX115" s="20">
        <f t="shared" ref="BX115:BX135" si="512">IF(BM115&gt;0,"",IF(BO115=BN115,1,""))</f>
        <v>1</v>
      </c>
      <c r="CG115" s="20" t="str">
        <f t="shared" si="351"/>
        <v/>
      </c>
      <c r="CH115" s="20" t="str">
        <f t="shared" si="507"/>
        <v/>
      </c>
      <c r="CI115" s="20" t="str">
        <f t="shared" si="508"/>
        <v/>
      </c>
      <c r="CJ115" s="20" t="str">
        <f t="shared" si="509"/>
        <v/>
      </c>
      <c r="CK115" s="20" t="str">
        <f t="shared" si="491"/>
        <v/>
      </c>
      <c r="CL115" s="20" t="str">
        <f t="shared" si="492"/>
        <v/>
      </c>
      <c r="CM115" s="20" t="str">
        <f t="shared" si="493"/>
        <v/>
      </c>
      <c r="CN115" s="20" t="str">
        <f t="shared" si="494"/>
        <v/>
      </c>
      <c r="CO115" s="20" t="str">
        <f t="shared" si="495"/>
        <v/>
      </c>
      <c r="CP115" s="20" t="str">
        <f t="shared" si="496"/>
        <v/>
      </c>
      <c r="CQ115" s="20" t="str">
        <f t="shared" si="497"/>
        <v/>
      </c>
      <c r="CR115" s="20" t="str">
        <f t="shared" si="498"/>
        <v/>
      </c>
      <c r="CS115" s="20" t="str">
        <f t="shared" si="499"/>
        <v/>
      </c>
      <c r="CT115" s="20" t="str">
        <f t="shared" si="500"/>
        <v/>
      </c>
      <c r="CU115" s="20" t="str">
        <f t="shared" si="501"/>
        <v/>
      </c>
      <c r="CV115" s="20" t="str">
        <f t="shared" si="502"/>
        <v/>
      </c>
      <c r="CW115" s="20" t="str">
        <f t="shared" si="503"/>
        <v/>
      </c>
      <c r="CX115" s="20" t="str">
        <f t="shared" si="504"/>
        <v/>
      </c>
      <c r="CY115" s="20" t="str">
        <f t="shared" si="505"/>
        <v/>
      </c>
      <c r="CZ115" s="20" t="str">
        <f t="shared" si="505"/>
        <v/>
      </c>
      <c r="AXC115" s="20" t="str">
        <f>IF('لصق اكسل الفورمز'!A110="","",'لصق اكسل الفورمز'!A110)</f>
        <v/>
      </c>
      <c r="AXD115" s="20" t="str">
        <f>IF('لصق اكسل الفورمز'!B110="","",'لصق اكسل الفورمز'!B110)</f>
        <v/>
      </c>
      <c r="AXE115" s="20" t="str">
        <f>IF('لصق اكسل الفورمز'!C110="","",'لصق اكسل الفورمز'!C110)</f>
        <v/>
      </c>
      <c r="AXF115" s="20" t="str">
        <f>IF('لصق اكسل الفورمز'!D110="","",'لصق اكسل الفورمز'!D110)</f>
        <v/>
      </c>
      <c r="AXG115" s="20" t="str">
        <f>IF('لصق اكسل الفورمز'!E110="","",'لصق اكسل الفورمز'!E110)</f>
        <v/>
      </c>
      <c r="AXH115" s="20" t="str">
        <f>IF('لصق اكسل الفورمز'!F110="","",'لصق اكسل الفورمز'!F110)</f>
        <v/>
      </c>
      <c r="AXI115" s="20" t="str">
        <f>IF('لصق اكسل الفورمز'!G110="","",'لصق اكسل الفورمز'!G110)</f>
        <v/>
      </c>
      <c r="AXJ115" s="20" t="str">
        <f>IF('لصق اكسل الفورمز'!H110="","",'لصق اكسل الفورمز'!H110)</f>
        <v/>
      </c>
      <c r="AXK115" s="20" t="str">
        <f>IF('لصق اكسل الفورمز'!I110="","",'لصق اكسل الفورمز'!I110)</f>
        <v/>
      </c>
      <c r="AXL115" s="20" t="str">
        <f>IF('لصق اكسل الفورمز'!J110="","",'لصق اكسل الفورمز'!J110)</f>
        <v/>
      </c>
      <c r="AXM115" s="20" t="str">
        <f>IF('لصق اكسل الفورمز'!K110="","",'لصق اكسل الفورمز'!K110)</f>
        <v/>
      </c>
      <c r="AXN115" s="20" t="str">
        <f>IF('لصق اكسل الفورمز'!L110="","",'لصق اكسل الفورمز'!L110)</f>
        <v/>
      </c>
      <c r="AXO115" s="20" t="str">
        <f>IF('لصق اكسل الفورمز'!M110="","",'لصق اكسل الفورمز'!M110)</f>
        <v/>
      </c>
      <c r="AXP115" s="20" t="str">
        <f>IF('لصق اكسل الفورمز'!N110="","",'لصق اكسل الفورمز'!N110)</f>
        <v/>
      </c>
      <c r="AXQ115" s="20" t="str">
        <f>IF('لصق اكسل الفورمز'!O110="","",'لصق اكسل الفورمز'!O110)</f>
        <v/>
      </c>
      <c r="AXR115" s="20" t="str">
        <f>IF('لصق اكسل الفورمز'!P110="","",'لصق اكسل الفورمز'!P110)</f>
        <v/>
      </c>
      <c r="AXS115" s="20" t="str">
        <f>IF('لصق اكسل الفورمز'!Q110="","",'لصق اكسل الفورمز'!Q110)</f>
        <v/>
      </c>
      <c r="AXT115" s="20" t="str">
        <f>IF('لصق اكسل الفورمز'!R110="","",'لصق اكسل الفورمز'!R110)</f>
        <v/>
      </c>
      <c r="AXU115" s="20" t="str">
        <f>IF('لصق اكسل الفورمز'!S110="","",'لصق اكسل الفورمز'!S110)</f>
        <v/>
      </c>
      <c r="AXV115" s="20" t="str">
        <f>IF('لصق اكسل الفورمز'!T110="","",'لصق اكسل الفورمز'!T110)</f>
        <v/>
      </c>
      <c r="AXW115" s="20" t="str">
        <f>IF('لصق اكسل الفورمز'!U110="","",'لصق اكسل الفورمز'!U110)</f>
        <v/>
      </c>
      <c r="AXX115" s="20" t="str">
        <f>IF('لصق اكسل الفورمز'!V110="","",'لصق اكسل الفورمز'!V110)</f>
        <v/>
      </c>
      <c r="AXY115" s="20" t="str">
        <f>IF('لصق اكسل الفورمز'!W110="","",'لصق اكسل الفورمز'!W110)</f>
        <v/>
      </c>
      <c r="AXZ115" s="20" t="str">
        <f>IF('لصق اكسل الفورمز'!X110="","",'لصق اكسل الفورمز'!X110)</f>
        <v/>
      </c>
      <c r="AYA115" s="20" t="str">
        <f>IF('لصق اكسل الفورمز'!Y110="","",'لصق اكسل الفورمز'!Y110)</f>
        <v/>
      </c>
      <c r="AYB115" s="20" t="str">
        <f>IF('لصق اكسل الفورمز'!Z110="","",'لصق اكسل الفورمز'!Z110)</f>
        <v/>
      </c>
      <c r="AYC115" s="20" t="str">
        <f>IF('لصق اكسل الفورمز'!AA110="","",'لصق اكسل الفورمز'!AA110)</f>
        <v/>
      </c>
      <c r="AYD115" s="20" t="str">
        <f>IF('لصق اكسل الفورمز'!AB110="","",'لصق اكسل الفورمز'!AB110)</f>
        <v/>
      </c>
      <c r="AYE115" s="20" t="str">
        <f>IF('لصق اكسل الفورمز'!AC110="","",'لصق اكسل الفورمز'!AC110)</f>
        <v/>
      </c>
      <c r="AYF115" s="20" t="str">
        <f>IF('لصق اكسل الفورمز'!AD110="","",'لصق اكسل الفورمز'!AD110)</f>
        <v/>
      </c>
      <c r="AYG115" s="20" t="str">
        <f>IF('لصق اكسل الفورمز'!AE110="","",'لصق اكسل الفورمز'!AE110)</f>
        <v/>
      </c>
      <c r="AYH115" s="20" t="str">
        <f>IF('لصق اكسل الفورمز'!AF110="","",'لصق اكسل الفورمز'!AF110)</f>
        <v/>
      </c>
      <c r="AYI115" s="20" t="str">
        <f>IF('لصق اكسل الفورمز'!AG110="","",'لصق اكسل الفورمز'!AG110)</f>
        <v/>
      </c>
      <c r="AYJ115" s="20" t="str">
        <f>IF('لصق اكسل الفورمز'!AH110="","",'لصق اكسل الفورمز'!AH110)</f>
        <v/>
      </c>
      <c r="AYK115" s="20" t="str">
        <f>IF('لصق اكسل الفورمز'!AI110="","",'لصق اكسل الفورمز'!AI110)</f>
        <v/>
      </c>
      <c r="AYL115" s="20" t="str">
        <f>IF('لصق اكسل الفورمز'!AJ110="","",'لصق اكسل الفورمز'!AJ110)</f>
        <v/>
      </c>
      <c r="AYM115" s="20" t="str">
        <f>IF('لصق اكسل الفورمز'!AK110="","",'لصق اكسل الفورمز'!AK110)</f>
        <v/>
      </c>
      <c r="AYN115" s="20" t="str">
        <f>IF('لصق اكسل الفورمز'!AL110="","",'لصق اكسل الفورمز'!AL110)</f>
        <v/>
      </c>
      <c r="AYO115" s="20" t="str">
        <f>IF('لصق اكسل الفورمز'!AM110="","",'لصق اكسل الفورمز'!AM110)</f>
        <v/>
      </c>
      <c r="AYP115" s="20" t="str">
        <f>IF('لصق اكسل الفورمز'!AN110="","",'لصق اكسل الفورمز'!AN110)</f>
        <v/>
      </c>
      <c r="AYQ115" s="20" t="str">
        <f>IF('لصق اكسل الفورمز'!AO110="","",'لصق اكسل الفورمز'!AO110)</f>
        <v/>
      </c>
      <c r="AYR115" s="20" t="str">
        <f>IF('لصق اكسل الفورمز'!AP110="","",'لصق اكسل الفورمز'!AP110)</f>
        <v/>
      </c>
      <c r="AYS115" s="20" t="str">
        <f>IF('لصق اكسل الفورمز'!AQ110="","",'لصق اكسل الفورمز'!AQ110)</f>
        <v/>
      </c>
      <c r="AYT115" s="20" t="str">
        <f>IF('لصق اكسل الفورمز'!AR110="","",'لصق اكسل الفورمز'!AR110)</f>
        <v/>
      </c>
      <c r="AYU115" s="20" t="str">
        <f>IF('لصق اكسل الفورمز'!AS110="","",'لصق اكسل الفورمز'!AS110)</f>
        <v/>
      </c>
      <c r="AYV115" s="20" t="str">
        <f>IF('لصق اكسل الفورمز'!AT110="","",'لصق اكسل الفورمز'!AT110)</f>
        <v/>
      </c>
      <c r="AYW115" s="20" t="str">
        <f>IF('لصق اكسل الفورمز'!AU110="","",'لصق اكسل الفورمز'!AU110)</f>
        <v/>
      </c>
      <c r="AYX115" s="20" t="str">
        <f>IF('لصق اكسل الفورمز'!AV110="","",'لصق اكسل الفورمز'!AV110)</f>
        <v/>
      </c>
      <c r="AYY115" s="20" t="str">
        <f>IF('لصق اكسل الفورمز'!AW110="","",'لصق اكسل الفورمز'!AW110)</f>
        <v/>
      </c>
      <c r="AYZ115" s="20" t="str">
        <f>IF('لصق اكسل الفورمز'!AX110="","",'لصق اكسل الفورمز'!AX110)</f>
        <v/>
      </c>
      <c r="AZA115" s="20" t="str">
        <f>IF('لصق اكسل الفورمز'!AY110="","",'لصق اكسل الفورمز'!AY110)</f>
        <v/>
      </c>
      <c r="AZB115" s="20" t="str">
        <f>IF('لصق اكسل الفورمز'!AZ110="","",'لصق اكسل الفورمز'!AZ110)</f>
        <v/>
      </c>
      <c r="AZC115" s="20" t="str">
        <f>IF('لصق اكسل الفورمز'!BA110="","",'لصق اكسل الفورمز'!BA110)</f>
        <v/>
      </c>
      <c r="AZD115" s="20" t="str">
        <f>IF('لصق اكسل الفورمز'!BB110="","",'لصق اكسل الفورمز'!BB110)</f>
        <v/>
      </c>
      <c r="AZE115" s="20" t="str">
        <f>IF('لصق اكسل الفورمز'!BC110="","",'لصق اكسل الفورمز'!BC110)</f>
        <v/>
      </c>
      <c r="AZF115" s="20" t="str">
        <f>IF('لصق اكسل الفورمز'!BD110="","",'لصق اكسل الفورمز'!BD110)</f>
        <v/>
      </c>
      <c r="AZG115" s="20" t="str">
        <f>IF('لصق اكسل الفورمز'!BE110="","",'لصق اكسل الفورمز'!BE110)</f>
        <v/>
      </c>
      <c r="AZH115" s="20" t="str">
        <f>IF('لصق اكسل الفورمز'!BF110="","",'لصق اكسل الفورمز'!BF110)</f>
        <v/>
      </c>
      <c r="AZI115" s="20" t="str">
        <f>IF('لصق اكسل الفورمز'!BG110="","",'لصق اكسل الفورمز'!BG110)</f>
        <v/>
      </c>
      <c r="AZJ115" s="20" t="str">
        <f>IF('لصق اكسل الفورمز'!BH110="","",'لصق اكسل الفورمز'!BH110)</f>
        <v/>
      </c>
      <c r="AZK115" s="20" t="str">
        <f>IF('لصق اكسل الفورمز'!BI110="","",'لصق اكسل الفورمز'!BI110)</f>
        <v/>
      </c>
      <c r="AZL115" s="20" t="str">
        <f>IF('لصق اكسل الفورمز'!BJ110="","",'لصق اكسل الفورمز'!BJ110)</f>
        <v/>
      </c>
      <c r="AZM115" s="20" t="str">
        <f>IF('لصق اكسل الفورمز'!BK110="","",'لصق اكسل الفورمز'!BK110)</f>
        <v/>
      </c>
      <c r="AZN115" s="20" t="str">
        <f>IF('لصق اكسل الفورمز'!BL110="","",'لصق اكسل الفورمز'!BL110)</f>
        <v/>
      </c>
      <c r="AZO115" s="20" t="str">
        <f>IF('لصق اكسل الفورمز'!BM110="","",'لصق اكسل الفورمز'!BM110)</f>
        <v/>
      </c>
      <c r="AZP115" s="20" t="str">
        <f>IF('لصق اكسل الفورمز'!BN110="","",'لصق اكسل الفورمز'!BN110)</f>
        <v/>
      </c>
      <c r="AZQ115" s="20" t="str">
        <f>IF('لصق اكسل الفورمز'!BO110="","",'لصق اكسل الفورمز'!BO110)</f>
        <v/>
      </c>
      <c r="AZR115" s="20" t="str">
        <f>IF('لصق اكسل الفورمز'!BP110="","",'لصق اكسل الفورمز'!BP110)</f>
        <v/>
      </c>
      <c r="AZS115" s="20" t="str">
        <f>IF('لصق اكسل الفورمز'!BQ110="","",'لصق اكسل الفورمز'!BQ110)</f>
        <v/>
      </c>
      <c r="AZT115" s="20" t="str">
        <f>IF('لصق اكسل الفورمز'!BR110="","",'لصق اكسل الفورمز'!BR110)</f>
        <v/>
      </c>
      <c r="AZU115" s="20" t="str">
        <f>IF('لصق اكسل الفورمز'!BS110="","",'لصق اكسل الفورمز'!BS110)</f>
        <v/>
      </c>
      <c r="AZV115" s="20" t="str">
        <f>IF('لصق اكسل الفورمز'!BT110="","",'لصق اكسل الفورمز'!BT110)</f>
        <v/>
      </c>
      <c r="AZW115" s="20" t="str">
        <f>IF('لصق اكسل الفورمز'!BU110="","",'لصق اكسل الفورمز'!BU110)</f>
        <v/>
      </c>
      <c r="AZX115" s="20" t="str">
        <f>IF('لصق اكسل الفورمز'!BV110="","",'لصق اكسل الفورمز'!BV110)</f>
        <v/>
      </c>
      <c r="AZY115" s="20" t="str">
        <f>IF('لصق اكسل الفورمز'!BW110="","",'لصق اكسل الفورمز'!BW110)</f>
        <v/>
      </c>
      <c r="AZZ115" s="20" t="str">
        <f>IF('لصق اكسل الفورمز'!BX110="","",'لصق اكسل الفورمز'!BX110)</f>
        <v/>
      </c>
      <c r="BAA115" s="20" t="str">
        <f>IF('لصق اكسل الفورمز'!BY110="","",'لصق اكسل الفورمز'!BY110)</f>
        <v/>
      </c>
      <c r="BAB115" s="20" t="str">
        <f>IF('لصق اكسل الفورمز'!BZ110="","",'لصق اكسل الفورمز'!BZ110)</f>
        <v/>
      </c>
      <c r="BAC115" s="20" t="str">
        <f>IF('لصق اكسل الفورمز'!CA110="","",'لصق اكسل الفورمز'!CA110)</f>
        <v/>
      </c>
      <c r="BAD115" s="20" t="str">
        <f>IF('لصق اكسل الفورمز'!CB110="","",'لصق اكسل الفورمز'!CB110)</f>
        <v/>
      </c>
      <c r="BAE115" s="20" t="str">
        <f>IF('لصق اكسل الفورمز'!CC110="","",'لصق اكسل الفورمز'!CC110)</f>
        <v/>
      </c>
      <c r="BAF115" s="20" t="str">
        <f>IF('لصق اكسل الفورمز'!CD110="","",'لصق اكسل الفورمز'!CD110)</f>
        <v/>
      </c>
      <c r="BAG115" s="20" t="str">
        <f>IF('لصق اكسل الفورمز'!CE110="","",'لصق اكسل الفورمز'!CE110)</f>
        <v/>
      </c>
      <c r="BAH115" s="20" t="str">
        <f>IF('لصق اكسل الفورمز'!CF110="","",'لصق اكسل الفورمز'!CF110)</f>
        <v/>
      </c>
      <c r="BAI115" s="20" t="str">
        <f>IF('لصق اكسل الفورمز'!CG110="","",'لصق اكسل الفورمز'!CG110)</f>
        <v/>
      </c>
      <c r="BAJ115" s="20" t="str">
        <f>IF('لصق اكسل الفورمز'!CH110="","",'لصق اكسل الفورمز'!CH110)</f>
        <v/>
      </c>
      <c r="BAK115" s="20" t="str">
        <f>IF('لصق اكسل الفورمز'!CI110="","",'لصق اكسل الفورمز'!CI110)</f>
        <v/>
      </c>
      <c r="BAL115" s="20" t="str">
        <f>IF('لصق اكسل الفورمز'!CJ110="","",'لصق اكسل الفورمز'!CJ110)</f>
        <v/>
      </c>
      <c r="BAM115" s="20" t="str">
        <f>IF('لصق اكسل الفورمز'!CK110="","",'لصق اكسل الفورمز'!CK110)</f>
        <v/>
      </c>
      <c r="BAN115" s="20" t="str">
        <f>IF('لصق اكسل الفورمز'!CL110="","",'لصق اكسل الفورمز'!CL110)</f>
        <v/>
      </c>
      <c r="BAO115" s="20" t="str">
        <f>IF('لصق اكسل الفورمز'!CM110="","",'لصق اكسل الفورمز'!CM110)</f>
        <v/>
      </c>
      <c r="BAP115" s="20" t="str">
        <f>IF('لصق اكسل الفورمز'!CN110="","",'لصق اكسل الفورمز'!CN110)</f>
        <v/>
      </c>
      <c r="BAQ115" s="20" t="str">
        <f>IF('لصق اكسل الفورمز'!CO110="","",'لصق اكسل الفورمز'!CO110)</f>
        <v/>
      </c>
      <c r="BAR115" s="20" t="str">
        <f>IF('لصق اكسل الفورمز'!CP110="","",'لصق اكسل الفورمز'!CP110)</f>
        <v/>
      </c>
      <c r="BAS115" s="20" t="str">
        <f>IF('لصق اكسل الفورمز'!CQ110="","",'لصق اكسل الفورمز'!CQ110)</f>
        <v/>
      </c>
      <c r="BAT115" s="20" t="str">
        <f>IF('لصق اكسل الفورمز'!CR110="","",'لصق اكسل الفورمز'!CR110)</f>
        <v/>
      </c>
      <c r="BAU115" s="20" t="str">
        <f>IF('لصق اكسل الفورمز'!CS110="","",'لصق اكسل الفورمز'!CS110)</f>
        <v/>
      </c>
      <c r="BAV115" s="20" t="str">
        <f>IF('لصق اكسل الفورمز'!CT110="","",'لصق اكسل الفورمز'!CT110)</f>
        <v/>
      </c>
      <c r="BAW115" s="20" t="str">
        <f>IF('لصق اكسل الفورمز'!CU110="","",'لصق اكسل الفورمز'!CU110)</f>
        <v/>
      </c>
      <c r="BAX115" s="20" t="str">
        <f>IF('لصق اكسل الفورمز'!CV110="","",'لصق اكسل الفورمز'!CV110)</f>
        <v/>
      </c>
      <c r="BAY115" s="20" t="str">
        <f>IF('لصق اكسل الفورمز'!CW110="","",'لصق اكسل الفورمز'!CW110)</f>
        <v/>
      </c>
      <c r="BAZ115" s="20" t="str">
        <f>IF('لصق اكسل الفورمز'!CX110="","",'لصق اكسل الفورمز'!CX110)</f>
        <v/>
      </c>
      <c r="BBA115" s="20" t="str">
        <f>IF('لصق اكسل الفورمز'!CY110="","",'لصق اكسل الفورمز'!CY110)</f>
        <v/>
      </c>
      <c r="BBB115" s="20" t="str">
        <f>IF('لصق اكسل الفورمز'!CZ110="","",'لصق اكسل الفورمز'!CZ110)</f>
        <v/>
      </c>
      <c r="BBC115" s="20" t="str">
        <f>IF('لصق اكسل الفورمز'!DA110="","",'لصق اكسل الفورمز'!DA110)</f>
        <v/>
      </c>
      <c r="BBD115" s="20" t="str">
        <f>IF('لصق اكسل الفورمز'!DB110="","",'لصق اكسل الفورمز'!DB110)</f>
        <v/>
      </c>
      <c r="BBE115" s="20" t="str">
        <f>IF('لصق اكسل الفورمز'!DC110="","",'لصق اكسل الفورمز'!DC110)</f>
        <v/>
      </c>
      <c r="BBF115" s="20" t="str">
        <f>IF('لصق اكسل الفورمز'!DD110="","",'لصق اكسل الفورمز'!DD110)</f>
        <v/>
      </c>
      <c r="BBG115" s="20" t="str">
        <f>IF('لصق اكسل الفورمز'!DE110="","",'لصق اكسل الفورمز'!DE110)</f>
        <v/>
      </c>
      <c r="BBH115" s="20" t="str">
        <f>IF('لصق اكسل الفورمز'!DF110="","",'لصق اكسل الفورمز'!DF110)</f>
        <v/>
      </c>
      <c r="BBI115" s="20" t="str">
        <f>IF('لصق اكسل الفورمز'!DG110="","",'لصق اكسل الفورمز'!DG110)</f>
        <v/>
      </c>
      <c r="BBJ115" s="20" t="str">
        <f>IF('لصق اكسل الفورمز'!DH110="","",'لصق اكسل الفورمز'!DH110)</f>
        <v/>
      </c>
      <c r="BBK115" s="20" t="str">
        <f>IF('لصق اكسل الفورمز'!DI110="","",'لصق اكسل الفورمز'!DI110)</f>
        <v/>
      </c>
      <c r="BBL115" s="20" t="str">
        <f>IF('لصق اكسل الفورمز'!DJ110="","",'لصق اكسل الفورمز'!DJ110)</f>
        <v/>
      </c>
      <c r="BBM115" s="20" t="str">
        <f>IF('لصق اكسل الفورمز'!DK110="","",'لصق اكسل الفورمز'!DK110)</f>
        <v/>
      </c>
      <c r="BBN115" s="20" t="str">
        <f>IF('لصق اكسل الفورمز'!DL110="","",'لصق اكسل الفورمز'!DL110)</f>
        <v/>
      </c>
      <c r="BBO115" s="20" t="str">
        <f>IF('لصق اكسل الفورمز'!DM110="","",'لصق اكسل الفورمز'!DM110)</f>
        <v/>
      </c>
      <c r="BCU115" s="20" t="str">
        <f t="shared" si="352"/>
        <v/>
      </c>
      <c r="BCV115" s="20" t="str">
        <f t="shared" si="353"/>
        <v/>
      </c>
      <c r="BCW115" s="20" t="str">
        <f t="shared" si="354"/>
        <v/>
      </c>
      <c r="BCX115" s="20" t="str">
        <f t="shared" si="355"/>
        <v/>
      </c>
      <c r="BCY115" s="20" t="str">
        <f t="shared" si="356"/>
        <v/>
      </c>
      <c r="BCZ115" s="20" t="str">
        <f t="shared" si="357"/>
        <v/>
      </c>
      <c r="BDA115" s="20" t="str">
        <f t="shared" si="358"/>
        <v/>
      </c>
      <c r="BDB115" s="20" t="str">
        <f t="shared" si="359"/>
        <v/>
      </c>
      <c r="BDC115" s="20" t="str">
        <f t="shared" si="360"/>
        <v/>
      </c>
      <c r="BDD115" s="20" t="str">
        <f t="shared" si="361"/>
        <v/>
      </c>
      <c r="BDE115" s="20" t="str">
        <f t="shared" si="362"/>
        <v/>
      </c>
      <c r="BDF115" s="20" t="str">
        <f t="shared" si="363"/>
        <v/>
      </c>
      <c r="BDG115" s="20" t="str">
        <f t="shared" si="364"/>
        <v/>
      </c>
      <c r="BDH115" s="20" t="str">
        <f t="shared" si="365"/>
        <v/>
      </c>
      <c r="BDI115" s="20" t="str">
        <f t="shared" si="366"/>
        <v/>
      </c>
      <c r="BDJ115" s="20" t="str">
        <f t="shared" si="367"/>
        <v/>
      </c>
      <c r="BDK115" s="20" t="str">
        <f t="shared" si="368"/>
        <v/>
      </c>
      <c r="BDL115" s="20" t="str">
        <f t="shared" si="369"/>
        <v/>
      </c>
      <c r="BDM115" s="20" t="str">
        <f t="shared" si="370"/>
        <v/>
      </c>
      <c r="BDN115" s="20" t="str">
        <f t="shared" si="371"/>
        <v/>
      </c>
      <c r="BDO115" s="20" t="str">
        <f t="shared" si="372"/>
        <v/>
      </c>
      <c r="BDP115" s="20" t="str">
        <f t="shared" si="373"/>
        <v/>
      </c>
      <c r="BDQ115" s="20" t="str">
        <f t="shared" si="374"/>
        <v/>
      </c>
      <c r="BDR115" s="20" t="str">
        <f t="shared" si="375"/>
        <v/>
      </c>
      <c r="BDS115" s="20" t="str">
        <f t="shared" si="376"/>
        <v/>
      </c>
      <c r="BDT115" s="20" t="str">
        <f t="shared" si="377"/>
        <v/>
      </c>
      <c r="BDU115" s="20" t="str">
        <f t="shared" si="378"/>
        <v/>
      </c>
      <c r="BDV115" s="20" t="str">
        <f t="shared" si="379"/>
        <v/>
      </c>
      <c r="BDW115" s="20" t="str">
        <f t="shared" si="380"/>
        <v/>
      </c>
      <c r="BDX115" s="20" t="str">
        <f t="shared" si="381"/>
        <v/>
      </c>
      <c r="BDY115" s="20" t="str">
        <f t="shared" si="382"/>
        <v/>
      </c>
      <c r="BDZ115" s="20" t="str">
        <f t="shared" si="383"/>
        <v/>
      </c>
      <c r="BEA115" s="20" t="str">
        <f t="shared" si="384"/>
        <v/>
      </c>
      <c r="BEB115" s="20" t="str">
        <f t="shared" si="385"/>
        <v/>
      </c>
      <c r="BEC115" s="20" t="str">
        <f t="shared" si="386"/>
        <v/>
      </c>
      <c r="BED115" s="20" t="str">
        <f t="shared" si="387"/>
        <v/>
      </c>
      <c r="BEE115" s="20" t="str">
        <f t="shared" si="388"/>
        <v/>
      </c>
      <c r="BEF115" s="20" t="str">
        <f t="shared" si="389"/>
        <v/>
      </c>
      <c r="BEG115" s="20" t="str">
        <f t="shared" si="390"/>
        <v/>
      </c>
      <c r="BEH115" s="20" t="str">
        <f t="shared" si="391"/>
        <v/>
      </c>
      <c r="BEI115" s="20" t="str">
        <f t="shared" si="392"/>
        <v/>
      </c>
      <c r="BEJ115" s="20" t="str">
        <f t="shared" si="393"/>
        <v/>
      </c>
      <c r="BEK115" s="20" t="str">
        <f t="shared" si="394"/>
        <v/>
      </c>
      <c r="BEL115" s="20" t="str">
        <f t="shared" si="395"/>
        <v/>
      </c>
      <c r="BEM115" s="20" t="str">
        <f t="shared" si="396"/>
        <v/>
      </c>
      <c r="BEN115" s="20" t="str">
        <f t="shared" si="397"/>
        <v/>
      </c>
      <c r="BEO115" s="20" t="str">
        <f t="shared" si="398"/>
        <v/>
      </c>
      <c r="BEP115" s="20" t="str">
        <f t="shared" si="399"/>
        <v/>
      </c>
      <c r="BEQ115" s="20" t="str">
        <f t="shared" si="400"/>
        <v/>
      </c>
      <c r="BER115" s="20" t="str">
        <f t="shared" si="401"/>
        <v/>
      </c>
      <c r="BES115" s="20" t="str">
        <f t="shared" si="402"/>
        <v/>
      </c>
      <c r="BET115" s="20" t="str">
        <f t="shared" si="403"/>
        <v/>
      </c>
      <c r="BEU115" s="20" t="str">
        <f t="shared" si="404"/>
        <v/>
      </c>
      <c r="BEV115" s="20" t="str">
        <f t="shared" si="405"/>
        <v/>
      </c>
      <c r="BEW115" s="20" t="str">
        <f t="shared" si="406"/>
        <v/>
      </c>
      <c r="BEX115" s="20" t="str">
        <f t="shared" si="407"/>
        <v/>
      </c>
      <c r="BEY115" s="20" t="str">
        <f t="shared" si="408"/>
        <v/>
      </c>
      <c r="BEZ115" s="20" t="str">
        <f t="shared" si="409"/>
        <v/>
      </c>
      <c r="BFA115" s="20" t="str">
        <f t="shared" si="410"/>
        <v/>
      </c>
      <c r="BFB115" s="20" t="str">
        <f t="shared" si="411"/>
        <v/>
      </c>
      <c r="BFC115" s="20" t="str">
        <f t="shared" si="412"/>
        <v/>
      </c>
      <c r="BFD115" s="20" t="str">
        <f t="shared" si="413"/>
        <v/>
      </c>
      <c r="BFE115" s="20" t="str">
        <f t="shared" si="414"/>
        <v/>
      </c>
      <c r="BFF115" s="20" t="str">
        <f t="shared" si="415"/>
        <v/>
      </c>
      <c r="BFG115" s="20" t="str">
        <f t="shared" si="416"/>
        <v/>
      </c>
      <c r="BFH115" s="20" t="str">
        <f t="shared" si="417"/>
        <v/>
      </c>
      <c r="BFI115" s="20" t="str">
        <f t="shared" si="418"/>
        <v/>
      </c>
      <c r="BFJ115" s="20" t="str">
        <f t="shared" si="419"/>
        <v/>
      </c>
      <c r="BFK115" s="20" t="str">
        <f t="shared" si="420"/>
        <v/>
      </c>
      <c r="BFL115" s="20" t="str">
        <f t="shared" si="421"/>
        <v/>
      </c>
      <c r="BFM115" s="20" t="str">
        <f t="shared" si="422"/>
        <v/>
      </c>
      <c r="BFN115" s="20" t="str">
        <f t="shared" si="423"/>
        <v/>
      </c>
      <c r="BFO115" s="20" t="str">
        <f t="shared" si="424"/>
        <v/>
      </c>
      <c r="BFP115" s="20" t="str">
        <f t="shared" si="425"/>
        <v/>
      </c>
      <c r="BFQ115" s="20" t="str">
        <f t="shared" si="426"/>
        <v/>
      </c>
      <c r="BFR115" s="20" t="str">
        <f t="shared" si="427"/>
        <v/>
      </c>
      <c r="BFS115" s="20" t="str">
        <f t="shared" si="428"/>
        <v/>
      </c>
      <c r="BFT115" s="20" t="str">
        <f t="shared" si="429"/>
        <v/>
      </c>
      <c r="BFU115" s="20" t="str">
        <f t="shared" si="430"/>
        <v/>
      </c>
      <c r="BFV115" s="20" t="str">
        <f t="shared" si="431"/>
        <v/>
      </c>
      <c r="BFW115" s="20" t="str">
        <f t="shared" si="432"/>
        <v/>
      </c>
      <c r="BFX115" s="20" t="str">
        <f t="shared" si="433"/>
        <v/>
      </c>
      <c r="BFY115" s="20" t="str">
        <f t="shared" si="434"/>
        <v/>
      </c>
      <c r="BFZ115" s="20" t="str">
        <f t="shared" si="435"/>
        <v/>
      </c>
      <c r="BGA115" s="20" t="str">
        <f t="shared" si="436"/>
        <v/>
      </c>
      <c r="BGB115" s="20" t="str">
        <f t="shared" si="437"/>
        <v/>
      </c>
      <c r="BGC115" s="20" t="str">
        <f t="shared" si="438"/>
        <v/>
      </c>
      <c r="BGD115" s="20" t="str">
        <f t="shared" si="439"/>
        <v/>
      </c>
      <c r="BGE115" s="20" t="str">
        <f t="shared" si="440"/>
        <v/>
      </c>
      <c r="BGF115" s="20" t="str">
        <f t="shared" si="441"/>
        <v/>
      </c>
      <c r="BGG115" s="20" t="str">
        <f t="shared" si="442"/>
        <v/>
      </c>
      <c r="BGH115" s="20" t="str">
        <f t="shared" si="443"/>
        <v/>
      </c>
      <c r="BGI115" s="20" t="str">
        <f t="shared" si="444"/>
        <v/>
      </c>
      <c r="BGJ115" s="20" t="str">
        <f t="shared" si="445"/>
        <v/>
      </c>
      <c r="BGK115" s="20" t="str">
        <f t="shared" si="446"/>
        <v/>
      </c>
      <c r="BGL115" s="20" t="str">
        <f t="shared" si="447"/>
        <v/>
      </c>
      <c r="BGM115" s="20" t="str">
        <f t="shared" si="448"/>
        <v/>
      </c>
      <c r="BGN115" s="20" t="str">
        <f t="shared" si="449"/>
        <v/>
      </c>
      <c r="BGO115" s="20" t="str">
        <f t="shared" si="450"/>
        <v/>
      </c>
      <c r="BGP115" s="20" t="str">
        <f t="shared" si="451"/>
        <v/>
      </c>
      <c r="BGQ115" s="20" t="str">
        <f t="shared" si="452"/>
        <v/>
      </c>
      <c r="BGR115" s="20" t="str">
        <f t="shared" si="453"/>
        <v/>
      </c>
      <c r="BGS115" s="20" t="str">
        <f t="shared" si="454"/>
        <v/>
      </c>
      <c r="BGT115" s="20" t="str">
        <f t="shared" si="455"/>
        <v/>
      </c>
      <c r="BGU115" s="20" t="str">
        <f t="shared" si="456"/>
        <v/>
      </c>
      <c r="BGV115" s="20" t="str">
        <f t="shared" si="457"/>
        <v/>
      </c>
      <c r="BGW115" s="20" t="str">
        <f t="shared" si="458"/>
        <v/>
      </c>
      <c r="BGX115" s="20" t="str">
        <f t="shared" si="459"/>
        <v/>
      </c>
      <c r="BGY115" s="20" t="str">
        <f t="shared" si="460"/>
        <v/>
      </c>
      <c r="BGZ115" s="20" t="str">
        <f t="shared" si="461"/>
        <v/>
      </c>
      <c r="BHA115" s="20" t="str">
        <f t="shared" si="462"/>
        <v/>
      </c>
      <c r="BHB115" s="20" t="str">
        <f t="shared" si="463"/>
        <v/>
      </c>
      <c r="BHC115" s="20" t="str">
        <f t="shared" si="464"/>
        <v/>
      </c>
      <c r="BHD115" s="20" t="str">
        <f t="shared" si="465"/>
        <v/>
      </c>
      <c r="BHE115" s="20" t="str">
        <f t="shared" si="466"/>
        <v/>
      </c>
      <c r="BHF115" s="20" t="str">
        <f t="shared" si="467"/>
        <v/>
      </c>
      <c r="BHG115" s="20" t="str">
        <f t="shared" si="468"/>
        <v/>
      </c>
      <c r="BHJ115" s="20" t="str">
        <f t="shared" si="469"/>
        <v/>
      </c>
      <c r="BHL115" s="20" t="str">
        <f t="shared" si="511"/>
        <v/>
      </c>
      <c r="BHM115" s="20" t="str">
        <f t="shared" si="511"/>
        <v/>
      </c>
      <c r="BHN115" s="20" t="str">
        <f t="shared" si="511"/>
        <v/>
      </c>
      <c r="BHO115" s="20" t="str">
        <f t="shared" si="511"/>
        <v/>
      </c>
      <c r="BHP115" s="20" t="str">
        <f t="shared" si="511"/>
        <v/>
      </c>
      <c r="BHQ115" s="20" t="str">
        <f t="shared" si="511"/>
        <v/>
      </c>
      <c r="BHR115" s="20" t="str">
        <f t="shared" si="511"/>
        <v/>
      </c>
      <c r="BHS115" s="20" t="str">
        <f t="shared" si="511"/>
        <v/>
      </c>
      <c r="BHT115" s="20" t="str">
        <f t="shared" si="511"/>
        <v/>
      </c>
      <c r="BHU115" s="20" t="str">
        <f t="shared" si="511"/>
        <v/>
      </c>
      <c r="BHV115" s="20" t="str">
        <f t="shared" si="511"/>
        <v/>
      </c>
      <c r="BHW115" s="20" t="str">
        <f t="shared" si="511"/>
        <v/>
      </c>
      <c r="BHX115" s="20" t="str">
        <f t="shared" si="511"/>
        <v/>
      </c>
      <c r="BHY115" s="20" t="str">
        <f t="shared" si="511"/>
        <v/>
      </c>
      <c r="BHZ115" s="20" t="str">
        <f t="shared" si="511"/>
        <v/>
      </c>
      <c r="BIA115" s="20" t="str">
        <f t="shared" si="511"/>
        <v/>
      </c>
      <c r="BIB115" s="20" t="str">
        <f t="shared" si="510"/>
        <v/>
      </c>
      <c r="BIC115" s="20" t="str">
        <f t="shared" si="510"/>
        <v/>
      </c>
      <c r="BID115" s="20" t="str">
        <f t="shared" si="510"/>
        <v/>
      </c>
      <c r="BIE115" s="20" t="str">
        <f t="shared" si="510"/>
        <v/>
      </c>
    </row>
    <row r="116" spans="1:104 1303:1591" ht="14.5">
      <c r="A116" s="523">
        <v>110</v>
      </c>
      <c r="B116" s="510" t="str">
        <f>IF('لصق اكسل الفورمز'!E111="","",'لصق اكسل الفورمز'!E111)</f>
        <v/>
      </c>
      <c r="C116" s="510" t="str">
        <f t="shared" si="316"/>
        <v/>
      </c>
      <c r="D116" s="510" t="str">
        <f t="shared" si="483"/>
        <v/>
      </c>
      <c r="E116" s="510" t="str">
        <f t="shared" si="484"/>
        <v/>
      </c>
      <c r="F116" s="510" t="str">
        <f t="shared" si="485"/>
        <v/>
      </c>
      <c r="G116" s="510" t="str">
        <f t="shared" si="486"/>
        <v/>
      </c>
      <c r="H116" s="510" t="str">
        <f t="shared" si="487"/>
        <v/>
      </c>
      <c r="I116" s="510" t="str">
        <f t="shared" si="488"/>
        <v/>
      </c>
      <c r="J116" s="510" t="str">
        <f t="shared" si="489"/>
        <v/>
      </c>
      <c r="K116" s="510" t="str">
        <f t="shared" si="490"/>
        <v/>
      </c>
      <c r="L116" s="510" t="str">
        <f t="shared" si="471"/>
        <v/>
      </c>
      <c r="M116" s="510" t="str">
        <f t="shared" si="472"/>
        <v/>
      </c>
      <c r="N116" s="510" t="str">
        <f t="shared" si="473"/>
        <v/>
      </c>
      <c r="O116" s="510" t="str">
        <f t="shared" si="474"/>
        <v/>
      </c>
      <c r="P116" s="510" t="str">
        <f t="shared" si="475"/>
        <v/>
      </c>
      <c r="Q116" s="510" t="str">
        <f t="shared" si="476"/>
        <v/>
      </c>
      <c r="R116" s="510" t="str">
        <f t="shared" si="477"/>
        <v/>
      </c>
      <c r="S116" s="510" t="str">
        <f t="shared" si="478"/>
        <v/>
      </c>
      <c r="T116" s="510" t="str">
        <f t="shared" si="479"/>
        <v/>
      </c>
      <c r="U116" s="510" t="str">
        <f t="shared" si="480"/>
        <v/>
      </c>
      <c r="V116" s="510" t="str">
        <f t="shared" si="481"/>
        <v/>
      </c>
      <c r="W116" s="527" t="str">
        <f t="shared" si="317"/>
        <v/>
      </c>
      <c r="X116" s="510" t="str">
        <f t="shared" si="318"/>
        <v/>
      </c>
      <c r="Y116" s="564" t="str">
        <f t="shared" si="319"/>
        <v/>
      </c>
      <c r="AL116" s="20">
        <f t="shared" si="320"/>
        <v>0</v>
      </c>
      <c r="AM116" s="20">
        <f t="shared" si="321"/>
        <v>0</v>
      </c>
      <c r="AO116" s="20" t="str">
        <f t="shared" si="322"/>
        <v/>
      </c>
      <c r="AQ116" s="20" t="str">
        <f t="shared" si="470"/>
        <v/>
      </c>
      <c r="AR116" s="20" t="str">
        <f t="shared" si="323"/>
        <v/>
      </c>
      <c r="AS116" s="20" t="str">
        <f t="shared" si="324"/>
        <v/>
      </c>
      <c r="AT116" s="20" t="str">
        <f t="shared" si="325"/>
        <v/>
      </c>
      <c r="AU116" s="20" t="str">
        <f t="shared" si="326"/>
        <v/>
      </c>
      <c r="AV116" s="20" t="str">
        <f t="shared" si="327"/>
        <v/>
      </c>
      <c r="AW116" s="20" t="str">
        <f t="shared" si="328"/>
        <v/>
      </c>
      <c r="AX116" s="20" t="str">
        <f t="shared" si="329"/>
        <v/>
      </c>
      <c r="AY116" s="20" t="str">
        <f t="shared" si="330"/>
        <v/>
      </c>
      <c r="AZ116" s="20" t="str">
        <f t="shared" si="331"/>
        <v/>
      </c>
      <c r="BA116" s="20" t="str">
        <f t="shared" si="332"/>
        <v/>
      </c>
      <c r="BB116" s="20" t="str">
        <f t="shared" si="333"/>
        <v/>
      </c>
      <c r="BC116" s="20" t="str">
        <f t="shared" si="334"/>
        <v/>
      </c>
      <c r="BD116" s="20" t="str">
        <f t="shared" si="335"/>
        <v/>
      </c>
      <c r="BE116" s="20" t="str">
        <f t="shared" si="336"/>
        <v/>
      </c>
      <c r="BF116" s="20" t="str">
        <f t="shared" si="337"/>
        <v/>
      </c>
      <c r="BG116" s="20" t="str">
        <f t="shared" si="338"/>
        <v/>
      </c>
      <c r="BH116" s="20" t="str">
        <f t="shared" si="339"/>
        <v/>
      </c>
      <c r="BI116" s="20" t="str">
        <f t="shared" si="340"/>
        <v/>
      </c>
      <c r="BJ116" s="20" t="str">
        <f t="shared" si="341"/>
        <v/>
      </c>
      <c r="BL116" s="38" t="e">
        <f t="shared" si="342"/>
        <v>#DIV/0!</v>
      </c>
      <c r="BM116" s="4">
        <f t="shared" si="343"/>
        <v>0</v>
      </c>
      <c r="BN116" s="4">
        <f t="shared" si="344"/>
        <v>0</v>
      </c>
      <c r="BO116" s="4">
        <f t="shared" si="345"/>
        <v>0</v>
      </c>
      <c r="BP116" s="173" t="str">
        <f t="shared" si="346"/>
        <v/>
      </c>
      <c r="BQ116" s="4">
        <f t="shared" si="347"/>
        <v>0</v>
      </c>
      <c r="BT116" s="268" t="str">
        <f t="shared" si="348"/>
        <v/>
      </c>
      <c r="BU116" s="268" t="str">
        <f t="shared" si="349"/>
        <v/>
      </c>
      <c r="BX116" s="20">
        <f t="shared" si="512"/>
        <v>1</v>
      </c>
      <c r="CG116" s="20" t="str">
        <f t="shared" si="351"/>
        <v/>
      </c>
      <c r="CH116" s="20" t="str">
        <f t="shared" si="507"/>
        <v/>
      </c>
      <c r="CI116" s="20" t="str">
        <f t="shared" si="508"/>
        <v/>
      </c>
      <c r="CJ116" s="20" t="str">
        <f t="shared" si="509"/>
        <v/>
      </c>
      <c r="CK116" s="20" t="str">
        <f t="shared" si="491"/>
        <v/>
      </c>
      <c r="CL116" s="20" t="str">
        <f t="shared" si="492"/>
        <v/>
      </c>
      <c r="CM116" s="20" t="str">
        <f t="shared" si="493"/>
        <v/>
      </c>
      <c r="CN116" s="20" t="str">
        <f t="shared" si="494"/>
        <v/>
      </c>
      <c r="CO116" s="20" t="str">
        <f t="shared" si="495"/>
        <v/>
      </c>
      <c r="CP116" s="20" t="str">
        <f t="shared" si="496"/>
        <v/>
      </c>
      <c r="CQ116" s="20" t="str">
        <f t="shared" si="497"/>
        <v/>
      </c>
      <c r="CR116" s="20" t="str">
        <f t="shared" si="498"/>
        <v/>
      </c>
      <c r="CS116" s="20" t="str">
        <f t="shared" si="499"/>
        <v/>
      </c>
      <c r="CT116" s="20" t="str">
        <f t="shared" si="500"/>
        <v/>
      </c>
      <c r="CU116" s="20" t="str">
        <f t="shared" si="501"/>
        <v/>
      </c>
      <c r="CV116" s="20" t="str">
        <f t="shared" si="502"/>
        <v/>
      </c>
      <c r="CW116" s="20" t="str">
        <f t="shared" si="503"/>
        <v/>
      </c>
      <c r="CX116" s="20" t="str">
        <f t="shared" si="504"/>
        <v/>
      </c>
      <c r="CY116" s="20" t="str">
        <f t="shared" si="505"/>
        <v/>
      </c>
      <c r="CZ116" s="20" t="str">
        <f t="shared" si="505"/>
        <v/>
      </c>
      <c r="AXC116" s="20" t="str">
        <f>IF('لصق اكسل الفورمز'!A111="","",'لصق اكسل الفورمز'!A111)</f>
        <v/>
      </c>
      <c r="AXD116" s="20" t="str">
        <f>IF('لصق اكسل الفورمز'!B111="","",'لصق اكسل الفورمز'!B111)</f>
        <v/>
      </c>
      <c r="AXE116" s="20" t="str">
        <f>IF('لصق اكسل الفورمز'!C111="","",'لصق اكسل الفورمز'!C111)</f>
        <v/>
      </c>
      <c r="AXF116" s="20" t="str">
        <f>IF('لصق اكسل الفورمز'!D111="","",'لصق اكسل الفورمز'!D111)</f>
        <v/>
      </c>
      <c r="AXG116" s="20" t="str">
        <f>IF('لصق اكسل الفورمز'!E111="","",'لصق اكسل الفورمز'!E111)</f>
        <v/>
      </c>
      <c r="AXH116" s="20" t="str">
        <f>IF('لصق اكسل الفورمز'!F111="","",'لصق اكسل الفورمز'!F111)</f>
        <v/>
      </c>
      <c r="AXI116" s="20" t="str">
        <f>IF('لصق اكسل الفورمز'!G111="","",'لصق اكسل الفورمز'!G111)</f>
        <v/>
      </c>
      <c r="AXJ116" s="20" t="str">
        <f>IF('لصق اكسل الفورمز'!H111="","",'لصق اكسل الفورمز'!H111)</f>
        <v/>
      </c>
      <c r="AXK116" s="20" t="str">
        <f>IF('لصق اكسل الفورمز'!I111="","",'لصق اكسل الفورمز'!I111)</f>
        <v/>
      </c>
      <c r="AXL116" s="20" t="str">
        <f>IF('لصق اكسل الفورمز'!J111="","",'لصق اكسل الفورمز'!J111)</f>
        <v/>
      </c>
      <c r="AXM116" s="20" t="str">
        <f>IF('لصق اكسل الفورمز'!K111="","",'لصق اكسل الفورمز'!K111)</f>
        <v/>
      </c>
      <c r="AXN116" s="20" t="str">
        <f>IF('لصق اكسل الفورمز'!L111="","",'لصق اكسل الفورمز'!L111)</f>
        <v/>
      </c>
      <c r="AXO116" s="20" t="str">
        <f>IF('لصق اكسل الفورمز'!M111="","",'لصق اكسل الفورمز'!M111)</f>
        <v/>
      </c>
      <c r="AXP116" s="20" t="str">
        <f>IF('لصق اكسل الفورمز'!N111="","",'لصق اكسل الفورمز'!N111)</f>
        <v/>
      </c>
      <c r="AXQ116" s="20" t="str">
        <f>IF('لصق اكسل الفورمز'!O111="","",'لصق اكسل الفورمز'!O111)</f>
        <v/>
      </c>
      <c r="AXR116" s="20" t="str">
        <f>IF('لصق اكسل الفورمز'!P111="","",'لصق اكسل الفورمز'!P111)</f>
        <v/>
      </c>
      <c r="AXS116" s="20" t="str">
        <f>IF('لصق اكسل الفورمز'!Q111="","",'لصق اكسل الفورمز'!Q111)</f>
        <v/>
      </c>
      <c r="AXT116" s="20" t="str">
        <f>IF('لصق اكسل الفورمز'!R111="","",'لصق اكسل الفورمز'!R111)</f>
        <v/>
      </c>
      <c r="AXU116" s="20" t="str">
        <f>IF('لصق اكسل الفورمز'!S111="","",'لصق اكسل الفورمز'!S111)</f>
        <v/>
      </c>
      <c r="AXV116" s="20" t="str">
        <f>IF('لصق اكسل الفورمز'!T111="","",'لصق اكسل الفورمز'!T111)</f>
        <v/>
      </c>
      <c r="AXW116" s="20" t="str">
        <f>IF('لصق اكسل الفورمز'!U111="","",'لصق اكسل الفورمز'!U111)</f>
        <v/>
      </c>
      <c r="AXX116" s="20" t="str">
        <f>IF('لصق اكسل الفورمز'!V111="","",'لصق اكسل الفورمز'!V111)</f>
        <v/>
      </c>
      <c r="AXY116" s="20" t="str">
        <f>IF('لصق اكسل الفورمز'!W111="","",'لصق اكسل الفورمز'!W111)</f>
        <v/>
      </c>
      <c r="AXZ116" s="20" t="str">
        <f>IF('لصق اكسل الفورمز'!X111="","",'لصق اكسل الفورمز'!X111)</f>
        <v/>
      </c>
      <c r="AYA116" s="20" t="str">
        <f>IF('لصق اكسل الفورمز'!Y111="","",'لصق اكسل الفورمز'!Y111)</f>
        <v/>
      </c>
      <c r="AYB116" s="20" t="str">
        <f>IF('لصق اكسل الفورمز'!Z111="","",'لصق اكسل الفورمز'!Z111)</f>
        <v/>
      </c>
      <c r="AYC116" s="20" t="str">
        <f>IF('لصق اكسل الفورمز'!AA111="","",'لصق اكسل الفورمز'!AA111)</f>
        <v/>
      </c>
      <c r="AYD116" s="20" t="str">
        <f>IF('لصق اكسل الفورمز'!AB111="","",'لصق اكسل الفورمز'!AB111)</f>
        <v/>
      </c>
      <c r="AYE116" s="20" t="str">
        <f>IF('لصق اكسل الفورمز'!AC111="","",'لصق اكسل الفورمز'!AC111)</f>
        <v/>
      </c>
      <c r="AYF116" s="20" t="str">
        <f>IF('لصق اكسل الفورمز'!AD111="","",'لصق اكسل الفورمز'!AD111)</f>
        <v/>
      </c>
      <c r="AYG116" s="20" t="str">
        <f>IF('لصق اكسل الفورمز'!AE111="","",'لصق اكسل الفورمز'!AE111)</f>
        <v/>
      </c>
      <c r="AYH116" s="20" t="str">
        <f>IF('لصق اكسل الفورمز'!AF111="","",'لصق اكسل الفورمز'!AF111)</f>
        <v/>
      </c>
      <c r="AYI116" s="20" t="str">
        <f>IF('لصق اكسل الفورمز'!AG111="","",'لصق اكسل الفورمز'!AG111)</f>
        <v/>
      </c>
      <c r="AYJ116" s="20" t="str">
        <f>IF('لصق اكسل الفورمز'!AH111="","",'لصق اكسل الفورمز'!AH111)</f>
        <v/>
      </c>
      <c r="AYK116" s="20" t="str">
        <f>IF('لصق اكسل الفورمز'!AI111="","",'لصق اكسل الفورمز'!AI111)</f>
        <v/>
      </c>
      <c r="AYL116" s="20" t="str">
        <f>IF('لصق اكسل الفورمز'!AJ111="","",'لصق اكسل الفورمز'!AJ111)</f>
        <v/>
      </c>
      <c r="AYM116" s="20" t="str">
        <f>IF('لصق اكسل الفورمز'!AK111="","",'لصق اكسل الفورمز'!AK111)</f>
        <v/>
      </c>
      <c r="AYN116" s="20" t="str">
        <f>IF('لصق اكسل الفورمز'!AL111="","",'لصق اكسل الفورمز'!AL111)</f>
        <v/>
      </c>
      <c r="AYO116" s="20" t="str">
        <f>IF('لصق اكسل الفورمز'!AM111="","",'لصق اكسل الفورمز'!AM111)</f>
        <v/>
      </c>
      <c r="AYP116" s="20" t="str">
        <f>IF('لصق اكسل الفورمز'!AN111="","",'لصق اكسل الفورمز'!AN111)</f>
        <v/>
      </c>
      <c r="AYQ116" s="20" t="str">
        <f>IF('لصق اكسل الفورمز'!AO111="","",'لصق اكسل الفورمز'!AO111)</f>
        <v/>
      </c>
      <c r="AYR116" s="20" t="str">
        <f>IF('لصق اكسل الفورمز'!AP111="","",'لصق اكسل الفورمز'!AP111)</f>
        <v/>
      </c>
      <c r="AYS116" s="20" t="str">
        <f>IF('لصق اكسل الفورمز'!AQ111="","",'لصق اكسل الفورمز'!AQ111)</f>
        <v/>
      </c>
      <c r="AYT116" s="20" t="str">
        <f>IF('لصق اكسل الفورمز'!AR111="","",'لصق اكسل الفورمز'!AR111)</f>
        <v/>
      </c>
      <c r="AYU116" s="20" t="str">
        <f>IF('لصق اكسل الفورمز'!AS111="","",'لصق اكسل الفورمز'!AS111)</f>
        <v/>
      </c>
      <c r="AYV116" s="20" t="str">
        <f>IF('لصق اكسل الفورمز'!AT111="","",'لصق اكسل الفورمز'!AT111)</f>
        <v/>
      </c>
      <c r="AYW116" s="20" t="str">
        <f>IF('لصق اكسل الفورمز'!AU111="","",'لصق اكسل الفورمز'!AU111)</f>
        <v/>
      </c>
      <c r="AYX116" s="20" t="str">
        <f>IF('لصق اكسل الفورمز'!AV111="","",'لصق اكسل الفورمز'!AV111)</f>
        <v/>
      </c>
      <c r="AYY116" s="20" t="str">
        <f>IF('لصق اكسل الفورمز'!AW111="","",'لصق اكسل الفورمز'!AW111)</f>
        <v/>
      </c>
      <c r="AYZ116" s="20" t="str">
        <f>IF('لصق اكسل الفورمز'!AX111="","",'لصق اكسل الفورمز'!AX111)</f>
        <v/>
      </c>
      <c r="AZA116" s="20" t="str">
        <f>IF('لصق اكسل الفورمز'!AY111="","",'لصق اكسل الفورمز'!AY111)</f>
        <v/>
      </c>
      <c r="AZB116" s="20" t="str">
        <f>IF('لصق اكسل الفورمز'!AZ111="","",'لصق اكسل الفورمز'!AZ111)</f>
        <v/>
      </c>
      <c r="AZC116" s="20" t="str">
        <f>IF('لصق اكسل الفورمز'!BA111="","",'لصق اكسل الفورمز'!BA111)</f>
        <v/>
      </c>
      <c r="AZD116" s="20" t="str">
        <f>IF('لصق اكسل الفورمز'!BB111="","",'لصق اكسل الفورمز'!BB111)</f>
        <v/>
      </c>
      <c r="AZE116" s="20" t="str">
        <f>IF('لصق اكسل الفورمز'!BC111="","",'لصق اكسل الفورمز'!BC111)</f>
        <v/>
      </c>
      <c r="AZF116" s="20" t="str">
        <f>IF('لصق اكسل الفورمز'!BD111="","",'لصق اكسل الفورمز'!BD111)</f>
        <v/>
      </c>
      <c r="AZG116" s="20" t="str">
        <f>IF('لصق اكسل الفورمز'!BE111="","",'لصق اكسل الفورمز'!BE111)</f>
        <v/>
      </c>
      <c r="AZH116" s="20" t="str">
        <f>IF('لصق اكسل الفورمز'!BF111="","",'لصق اكسل الفورمز'!BF111)</f>
        <v/>
      </c>
      <c r="AZI116" s="20" t="str">
        <f>IF('لصق اكسل الفورمز'!BG111="","",'لصق اكسل الفورمز'!BG111)</f>
        <v/>
      </c>
      <c r="AZJ116" s="20" t="str">
        <f>IF('لصق اكسل الفورمز'!BH111="","",'لصق اكسل الفورمز'!BH111)</f>
        <v/>
      </c>
      <c r="AZK116" s="20" t="str">
        <f>IF('لصق اكسل الفورمز'!BI111="","",'لصق اكسل الفورمز'!BI111)</f>
        <v/>
      </c>
      <c r="AZL116" s="20" t="str">
        <f>IF('لصق اكسل الفورمز'!BJ111="","",'لصق اكسل الفورمز'!BJ111)</f>
        <v/>
      </c>
      <c r="AZM116" s="20" t="str">
        <f>IF('لصق اكسل الفورمز'!BK111="","",'لصق اكسل الفورمز'!BK111)</f>
        <v/>
      </c>
      <c r="AZN116" s="20" t="str">
        <f>IF('لصق اكسل الفورمز'!BL111="","",'لصق اكسل الفورمز'!BL111)</f>
        <v/>
      </c>
      <c r="AZO116" s="20" t="str">
        <f>IF('لصق اكسل الفورمز'!BM111="","",'لصق اكسل الفورمز'!BM111)</f>
        <v/>
      </c>
      <c r="AZP116" s="20" t="str">
        <f>IF('لصق اكسل الفورمز'!BN111="","",'لصق اكسل الفورمز'!BN111)</f>
        <v/>
      </c>
      <c r="AZQ116" s="20" t="str">
        <f>IF('لصق اكسل الفورمز'!BO111="","",'لصق اكسل الفورمز'!BO111)</f>
        <v/>
      </c>
      <c r="AZR116" s="20" t="str">
        <f>IF('لصق اكسل الفورمز'!BP111="","",'لصق اكسل الفورمز'!BP111)</f>
        <v/>
      </c>
      <c r="AZS116" s="20" t="str">
        <f>IF('لصق اكسل الفورمز'!BQ111="","",'لصق اكسل الفورمز'!BQ111)</f>
        <v/>
      </c>
      <c r="AZT116" s="20" t="str">
        <f>IF('لصق اكسل الفورمز'!BR111="","",'لصق اكسل الفورمز'!BR111)</f>
        <v/>
      </c>
      <c r="AZU116" s="20" t="str">
        <f>IF('لصق اكسل الفورمز'!BS111="","",'لصق اكسل الفورمز'!BS111)</f>
        <v/>
      </c>
      <c r="AZV116" s="20" t="str">
        <f>IF('لصق اكسل الفورمز'!BT111="","",'لصق اكسل الفورمز'!BT111)</f>
        <v/>
      </c>
      <c r="AZW116" s="20" t="str">
        <f>IF('لصق اكسل الفورمز'!BU111="","",'لصق اكسل الفورمز'!BU111)</f>
        <v/>
      </c>
      <c r="AZX116" s="20" t="str">
        <f>IF('لصق اكسل الفورمز'!BV111="","",'لصق اكسل الفورمز'!BV111)</f>
        <v/>
      </c>
      <c r="AZY116" s="20" t="str">
        <f>IF('لصق اكسل الفورمز'!BW111="","",'لصق اكسل الفورمز'!BW111)</f>
        <v/>
      </c>
      <c r="AZZ116" s="20" t="str">
        <f>IF('لصق اكسل الفورمز'!BX111="","",'لصق اكسل الفورمز'!BX111)</f>
        <v/>
      </c>
      <c r="BAA116" s="20" t="str">
        <f>IF('لصق اكسل الفورمز'!BY111="","",'لصق اكسل الفورمز'!BY111)</f>
        <v/>
      </c>
      <c r="BAB116" s="20" t="str">
        <f>IF('لصق اكسل الفورمز'!BZ111="","",'لصق اكسل الفورمز'!BZ111)</f>
        <v/>
      </c>
      <c r="BAC116" s="20" t="str">
        <f>IF('لصق اكسل الفورمز'!CA111="","",'لصق اكسل الفورمز'!CA111)</f>
        <v/>
      </c>
      <c r="BAD116" s="20" t="str">
        <f>IF('لصق اكسل الفورمز'!CB111="","",'لصق اكسل الفورمز'!CB111)</f>
        <v/>
      </c>
      <c r="BAE116" s="20" t="str">
        <f>IF('لصق اكسل الفورمز'!CC111="","",'لصق اكسل الفورمز'!CC111)</f>
        <v/>
      </c>
      <c r="BAF116" s="20" t="str">
        <f>IF('لصق اكسل الفورمز'!CD111="","",'لصق اكسل الفورمز'!CD111)</f>
        <v/>
      </c>
      <c r="BAG116" s="20" t="str">
        <f>IF('لصق اكسل الفورمز'!CE111="","",'لصق اكسل الفورمز'!CE111)</f>
        <v/>
      </c>
      <c r="BAH116" s="20" t="str">
        <f>IF('لصق اكسل الفورمز'!CF111="","",'لصق اكسل الفورمز'!CF111)</f>
        <v/>
      </c>
      <c r="BAI116" s="20" t="str">
        <f>IF('لصق اكسل الفورمز'!CG111="","",'لصق اكسل الفورمز'!CG111)</f>
        <v/>
      </c>
      <c r="BAJ116" s="20" t="str">
        <f>IF('لصق اكسل الفورمز'!CH111="","",'لصق اكسل الفورمز'!CH111)</f>
        <v/>
      </c>
      <c r="BAK116" s="20" t="str">
        <f>IF('لصق اكسل الفورمز'!CI111="","",'لصق اكسل الفورمز'!CI111)</f>
        <v/>
      </c>
      <c r="BAL116" s="20" t="str">
        <f>IF('لصق اكسل الفورمز'!CJ111="","",'لصق اكسل الفورمز'!CJ111)</f>
        <v/>
      </c>
      <c r="BAM116" s="20" t="str">
        <f>IF('لصق اكسل الفورمز'!CK111="","",'لصق اكسل الفورمز'!CK111)</f>
        <v/>
      </c>
      <c r="BAN116" s="20" t="str">
        <f>IF('لصق اكسل الفورمز'!CL111="","",'لصق اكسل الفورمز'!CL111)</f>
        <v/>
      </c>
      <c r="BAO116" s="20" t="str">
        <f>IF('لصق اكسل الفورمز'!CM111="","",'لصق اكسل الفورمز'!CM111)</f>
        <v/>
      </c>
      <c r="BAP116" s="20" t="str">
        <f>IF('لصق اكسل الفورمز'!CN111="","",'لصق اكسل الفورمز'!CN111)</f>
        <v/>
      </c>
      <c r="BAQ116" s="20" t="str">
        <f>IF('لصق اكسل الفورمز'!CO111="","",'لصق اكسل الفورمز'!CO111)</f>
        <v/>
      </c>
      <c r="BAR116" s="20" t="str">
        <f>IF('لصق اكسل الفورمز'!CP111="","",'لصق اكسل الفورمز'!CP111)</f>
        <v/>
      </c>
      <c r="BAS116" s="20" t="str">
        <f>IF('لصق اكسل الفورمز'!CQ111="","",'لصق اكسل الفورمز'!CQ111)</f>
        <v/>
      </c>
      <c r="BAT116" s="20" t="str">
        <f>IF('لصق اكسل الفورمز'!CR111="","",'لصق اكسل الفورمز'!CR111)</f>
        <v/>
      </c>
      <c r="BAU116" s="20" t="str">
        <f>IF('لصق اكسل الفورمز'!CS111="","",'لصق اكسل الفورمز'!CS111)</f>
        <v/>
      </c>
      <c r="BAV116" s="20" t="str">
        <f>IF('لصق اكسل الفورمز'!CT111="","",'لصق اكسل الفورمز'!CT111)</f>
        <v/>
      </c>
      <c r="BAW116" s="20" t="str">
        <f>IF('لصق اكسل الفورمز'!CU111="","",'لصق اكسل الفورمز'!CU111)</f>
        <v/>
      </c>
      <c r="BAX116" s="20" t="str">
        <f>IF('لصق اكسل الفورمز'!CV111="","",'لصق اكسل الفورمز'!CV111)</f>
        <v/>
      </c>
      <c r="BAY116" s="20" t="str">
        <f>IF('لصق اكسل الفورمز'!CW111="","",'لصق اكسل الفورمز'!CW111)</f>
        <v/>
      </c>
      <c r="BAZ116" s="20" t="str">
        <f>IF('لصق اكسل الفورمز'!CX111="","",'لصق اكسل الفورمز'!CX111)</f>
        <v/>
      </c>
      <c r="BBA116" s="20" t="str">
        <f>IF('لصق اكسل الفورمز'!CY111="","",'لصق اكسل الفورمز'!CY111)</f>
        <v/>
      </c>
      <c r="BBB116" s="20" t="str">
        <f>IF('لصق اكسل الفورمز'!CZ111="","",'لصق اكسل الفورمز'!CZ111)</f>
        <v/>
      </c>
      <c r="BBC116" s="20" t="str">
        <f>IF('لصق اكسل الفورمز'!DA111="","",'لصق اكسل الفورمز'!DA111)</f>
        <v/>
      </c>
      <c r="BBD116" s="20" t="str">
        <f>IF('لصق اكسل الفورمز'!DB111="","",'لصق اكسل الفورمز'!DB111)</f>
        <v/>
      </c>
      <c r="BBE116" s="20" t="str">
        <f>IF('لصق اكسل الفورمز'!DC111="","",'لصق اكسل الفورمز'!DC111)</f>
        <v/>
      </c>
      <c r="BBF116" s="20" t="str">
        <f>IF('لصق اكسل الفورمز'!DD111="","",'لصق اكسل الفورمز'!DD111)</f>
        <v/>
      </c>
      <c r="BBG116" s="20" t="str">
        <f>IF('لصق اكسل الفورمز'!DE111="","",'لصق اكسل الفورمز'!DE111)</f>
        <v/>
      </c>
      <c r="BBH116" s="20" t="str">
        <f>IF('لصق اكسل الفورمز'!DF111="","",'لصق اكسل الفورمز'!DF111)</f>
        <v/>
      </c>
      <c r="BBI116" s="20" t="str">
        <f>IF('لصق اكسل الفورمز'!DG111="","",'لصق اكسل الفورمز'!DG111)</f>
        <v/>
      </c>
      <c r="BBJ116" s="20" t="str">
        <f>IF('لصق اكسل الفورمز'!DH111="","",'لصق اكسل الفورمز'!DH111)</f>
        <v/>
      </c>
      <c r="BBK116" s="20" t="str">
        <f>IF('لصق اكسل الفورمز'!DI111="","",'لصق اكسل الفورمز'!DI111)</f>
        <v/>
      </c>
      <c r="BBL116" s="20" t="str">
        <f>IF('لصق اكسل الفورمز'!DJ111="","",'لصق اكسل الفورمز'!DJ111)</f>
        <v/>
      </c>
      <c r="BBM116" s="20" t="str">
        <f>IF('لصق اكسل الفورمز'!DK111="","",'لصق اكسل الفورمز'!DK111)</f>
        <v/>
      </c>
      <c r="BBN116" s="20" t="str">
        <f>IF('لصق اكسل الفورمز'!DL111="","",'لصق اكسل الفورمز'!DL111)</f>
        <v/>
      </c>
      <c r="BBO116" s="20" t="str">
        <f>IF('لصق اكسل الفورمز'!DM111="","",'لصق اكسل الفورمز'!DM111)</f>
        <v/>
      </c>
      <c r="BCU116" s="20" t="str">
        <f t="shared" si="352"/>
        <v/>
      </c>
      <c r="BCV116" s="20" t="str">
        <f t="shared" si="353"/>
        <v/>
      </c>
      <c r="BCW116" s="20" t="str">
        <f t="shared" si="354"/>
        <v/>
      </c>
      <c r="BCX116" s="20" t="str">
        <f t="shared" si="355"/>
        <v/>
      </c>
      <c r="BCY116" s="20" t="str">
        <f t="shared" si="356"/>
        <v/>
      </c>
      <c r="BCZ116" s="20" t="str">
        <f t="shared" si="357"/>
        <v/>
      </c>
      <c r="BDA116" s="20" t="str">
        <f t="shared" si="358"/>
        <v/>
      </c>
      <c r="BDB116" s="20" t="str">
        <f t="shared" si="359"/>
        <v/>
      </c>
      <c r="BDC116" s="20" t="str">
        <f t="shared" si="360"/>
        <v/>
      </c>
      <c r="BDD116" s="20" t="str">
        <f t="shared" si="361"/>
        <v/>
      </c>
      <c r="BDE116" s="20" t="str">
        <f t="shared" si="362"/>
        <v/>
      </c>
      <c r="BDF116" s="20" t="str">
        <f t="shared" si="363"/>
        <v/>
      </c>
      <c r="BDG116" s="20" t="str">
        <f t="shared" si="364"/>
        <v/>
      </c>
      <c r="BDH116" s="20" t="str">
        <f t="shared" si="365"/>
        <v/>
      </c>
      <c r="BDI116" s="20" t="str">
        <f t="shared" si="366"/>
        <v/>
      </c>
      <c r="BDJ116" s="20" t="str">
        <f t="shared" si="367"/>
        <v/>
      </c>
      <c r="BDK116" s="20" t="str">
        <f t="shared" si="368"/>
        <v/>
      </c>
      <c r="BDL116" s="20" t="str">
        <f t="shared" si="369"/>
        <v/>
      </c>
      <c r="BDM116" s="20" t="str">
        <f t="shared" si="370"/>
        <v/>
      </c>
      <c r="BDN116" s="20" t="str">
        <f t="shared" si="371"/>
        <v/>
      </c>
      <c r="BDO116" s="20" t="str">
        <f t="shared" si="372"/>
        <v/>
      </c>
      <c r="BDP116" s="20" t="str">
        <f t="shared" si="373"/>
        <v/>
      </c>
      <c r="BDQ116" s="20" t="str">
        <f t="shared" si="374"/>
        <v/>
      </c>
      <c r="BDR116" s="20" t="str">
        <f t="shared" si="375"/>
        <v/>
      </c>
      <c r="BDS116" s="20" t="str">
        <f t="shared" si="376"/>
        <v/>
      </c>
      <c r="BDT116" s="20" t="str">
        <f t="shared" si="377"/>
        <v/>
      </c>
      <c r="BDU116" s="20" t="str">
        <f t="shared" si="378"/>
        <v/>
      </c>
      <c r="BDV116" s="20" t="str">
        <f t="shared" si="379"/>
        <v/>
      </c>
      <c r="BDW116" s="20" t="str">
        <f t="shared" si="380"/>
        <v/>
      </c>
      <c r="BDX116" s="20" t="str">
        <f t="shared" si="381"/>
        <v/>
      </c>
      <c r="BDY116" s="20" t="str">
        <f t="shared" si="382"/>
        <v/>
      </c>
      <c r="BDZ116" s="20" t="str">
        <f t="shared" si="383"/>
        <v/>
      </c>
      <c r="BEA116" s="20" t="str">
        <f t="shared" si="384"/>
        <v/>
      </c>
      <c r="BEB116" s="20" t="str">
        <f t="shared" si="385"/>
        <v/>
      </c>
      <c r="BEC116" s="20" t="str">
        <f t="shared" si="386"/>
        <v/>
      </c>
      <c r="BED116" s="20" t="str">
        <f t="shared" si="387"/>
        <v/>
      </c>
      <c r="BEE116" s="20" t="str">
        <f t="shared" si="388"/>
        <v/>
      </c>
      <c r="BEF116" s="20" t="str">
        <f t="shared" si="389"/>
        <v/>
      </c>
      <c r="BEG116" s="20" t="str">
        <f t="shared" si="390"/>
        <v/>
      </c>
      <c r="BEH116" s="20" t="str">
        <f t="shared" si="391"/>
        <v/>
      </c>
      <c r="BEI116" s="20" t="str">
        <f t="shared" si="392"/>
        <v/>
      </c>
      <c r="BEJ116" s="20" t="str">
        <f t="shared" si="393"/>
        <v/>
      </c>
      <c r="BEK116" s="20" t="str">
        <f t="shared" si="394"/>
        <v/>
      </c>
      <c r="BEL116" s="20" t="str">
        <f t="shared" si="395"/>
        <v/>
      </c>
      <c r="BEM116" s="20" t="str">
        <f t="shared" si="396"/>
        <v/>
      </c>
      <c r="BEN116" s="20" t="str">
        <f t="shared" si="397"/>
        <v/>
      </c>
      <c r="BEO116" s="20" t="str">
        <f t="shared" si="398"/>
        <v/>
      </c>
      <c r="BEP116" s="20" t="str">
        <f t="shared" si="399"/>
        <v/>
      </c>
      <c r="BEQ116" s="20" t="str">
        <f t="shared" si="400"/>
        <v/>
      </c>
      <c r="BER116" s="20" t="str">
        <f t="shared" si="401"/>
        <v/>
      </c>
      <c r="BES116" s="20" t="str">
        <f t="shared" si="402"/>
        <v/>
      </c>
      <c r="BET116" s="20" t="str">
        <f t="shared" si="403"/>
        <v/>
      </c>
      <c r="BEU116" s="20" t="str">
        <f t="shared" si="404"/>
        <v/>
      </c>
      <c r="BEV116" s="20" t="str">
        <f t="shared" si="405"/>
        <v/>
      </c>
      <c r="BEW116" s="20" t="str">
        <f t="shared" si="406"/>
        <v/>
      </c>
      <c r="BEX116" s="20" t="str">
        <f t="shared" si="407"/>
        <v/>
      </c>
      <c r="BEY116" s="20" t="str">
        <f t="shared" si="408"/>
        <v/>
      </c>
      <c r="BEZ116" s="20" t="str">
        <f t="shared" si="409"/>
        <v/>
      </c>
      <c r="BFA116" s="20" t="str">
        <f t="shared" si="410"/>
        <v/>
      </c>
      <c r="BFB116" s="20" t="str">
        <f t="shared" si="411"/>
        <v/>
      </c>
      <c r="BFC116" s="20" t="str">
        <f t="shared" si="412"/>
        <v/>
      </c>
      <c r="BFD116" s="20" t="str">
        <f t="shared" si="413"/>
        <v/>
      </c>
      <c r="BFE116" s="20" t="str">
        <f t="shared" si="414"/>
        <v/>
      </c>
      <c r="BFF116" s="20" t="str">
        <f t="shared" si="415"/>
        <v/>
      </c>
      <c r="BFG116" s="20" t="str">
        <f t="shared" si="416"/>
        <v/>
      </c>
      <c r="BFH116" s="20" t="str">
        <f t="shared" si="417"/>
        <v/>
      </c>
      <c r="BFI116" s="20" t="str">
        <f t="shared" si="418"/>
        <v/>
      </c>
      <c r="BFJ116" s="20" t="str">
        <f t="shared" si="419"/>
        <v/>
      </c>
      <c r="BFK116" s="20" t="str">
        <f t="shared" si="420"/>
        <v/>
      </c>
      <c r="BFL116" s="20" t="str">
        <f t="shared" si="421"/>
        <v/>
      </c>
      <c r="BFM116" s="20" t="str">
        <f t="shared" si="422"/>
        <v/>
      </c>
      <c r="BFN116" s="20" t="str">
        <f t="shared" si="423"/>
        <v/>
      </c>
      <c r="BFO116" s="20" t="str">
        <f t="shared" si="424"/>
        <v/>
      </c>
      <c r="BFP116" s="20" t="str">
        <f t="shared" si="425"/>
        <v/>
      </c>
      <c r="BFQ116" s="20" t="str">
        <f t="shared" si="426"/>
        <v/>
      </c>
      <c r="BFR116" s="20" t="str">
        <f t="shared" si="427"/>
        <v/>
      </c>
      <c r="BFS116" s="20" t="str">
        <f t="shared" si="428"/>
        <v/>
      </c>
      <c r="BFT116" s="20" t="str">
        <f t="shared" si="429"/>
        <v/>
      </c>
      <c r="BFU116" s="20" t="str">
        <f t="shared" si="430"/>
        <v/>
      </c>
      <c r="BFV116" s="20" t="str">
        <f t="shared" si="431"/>
        <v/>
      </c>
      <c r="BFW116" s="20" t="str">
        <f t="shared" si="432"/>
        <v/>
      </c>
      <c r="BFX116" s="20" t="str">
        <f t="shared" si="433"/>
        <v/>
      </c>
      <c r="BFY116" s="20" t="str">
        <f t="shared" si="434"/>
        <v/>
      </c>
      <c r="BFZ116" s="20" t="str">
        <f t="shared" si="435"/>
        <v/>
      </c>
      <c r="BGA116" s="20" t="str">
        <f t="shared" si="436"/>
        <v/>
      </c>
      <c r="BGB116" s="20" t="str">
        <f t="shared" si="437"/>
        <v/>
      </c>
      <c r="BGC116" s="20" t="str">
        <f t="shared" si="438"/>
        <v/>
      </c>
      <c r="BGD116" s="20" t="str">
        <f t="shared" si="439"/>
        <v/>
      </c>
      <c r="BGE116" s="20" t="str">
        <f t="shared" si="440"/>
        <v/>
      </c>
      <c r="BGF116" s="20" t="str">
        <f t="shared" si="441"/>
        <v/>
      </c>
      <c r="BGG116" s="20" t="str">
        <f t="shared" si="442"/>
        <v/>
      </c>
      <c r="BGH116" s="20" t="str">
        <f t="shared" si="443"/>
        <v/>
      </c>
      <c r="BGI116" s="20" t="str">
        <f t="shared" si="444"/>
        <v/>
      </c>
      <c r="BGJ116" s="20" t="str">
        <f t="shared" si="445"/>
        <v/>
      </c>
      <c r="BGK116" s="20" t="str">
        <f t="shared" si="446"/>
        <v/>
      </c>
      <c r="BGL116" s="20" t="str">
        <f t="shared" si="447"/>
        <v/>
      </c>
      <c r="BGM116" s="20" t="str">
        <f t="shared" si="448"/>
        <v/>
      </c>
      <c r="BGN116" s="20" t="str">
        <f t="shared" si="449"/>
        <v/>
      </c>
      <c r="BGO116" s="20" t="str">
        <f t="shared" si="450"/>
        <v/>
      </c>
      <c r="BGP116" s="20" t="str">
        <f t="shared" si="451"/>
        <v/>
      </c>
      <c r="BGQ116" s="20" t="str">
        <f t="shared" si="452"/>
        <v/>
      </c>
      <c r="BGR116" s="20" t="str">
        <f t="shared" si="453"/>
        <v/>
      </c>
      <c r="BGS116" s="20" t="str">
        <f t="shared" si="454"/>
        <v/>
      </c>
      <c r="BGT116" s="20" t="str">
        <f t="shared" si="455"/>
        <v/>
      </c>
      <c r="BGU116" s="20" t="str">
        <f t="shared" si="456"/>
        <v/>
      </c>
      <c r="BGV116" s="20" t="str">
        <f t="shared" si="457"/>
        <v/>
      </c>
      <c r="BGW116" s="20" t="str">
        <f t="shared" si="458"/>
        <v/>
      </c>
      <c r="BGX116" s="20" t="str">
        <f t="shared" si="459"/>
        <v/>
      </c>
      <c r="BGY116" s="20" t="str">
        <f t="shared" si="460"/>
        <v/>
      </c>
      <c r="BGZ116" s="20" t="str">
        <f t="shared" si="461"/>
        <v/>
      </c>
      <c r="BHA116" s="20" t="str">
        <f t="shared" si="462"/>
        <v/>
      </c>
      <c r="BHB116" s="20" t="str">
        <f t="shared" si="463"/>
        <v/>
      </c>
      <c r="BHC116" s="20" t="str">
        <f t="shared" si="464"/>
        <v/>
      </c>
      <c r="BHD116" s="20" t="str">
        <f t="shared" si="465"/>
        <v/>
      </c>
      <c r="BHE116" s="20" t="str">
        <f t="shared" si="466"/>
        <v/>
      </c>
      <c r="BHF116" s="20" t="str">
        <f t="shared" si="467"/>
        <v/>
      </c>
      <c r="BHG116" s="20" t="str">
        <f t="shared" si="468"/>
        <v/>
      </c>
      <c r="BHJ116" s="20" t="str">
        <f t="shared" si="469"/>
        <v/>
      </c>
      <c r="BHL116" s="20" t="str">
        <f t="shared" si="511"/>
        <v/>
      </c>
      <c r="BHM116" s="20" t="str">
        <f t="shared" si="511"/>
        <v/>
      </c>
      <c r="BHN116" s="20" t="str">
        <f t="shared" si="511"/>
        <v/>
      </c>
      <c r="BHO116" s="20" t="str">
        <f t="shared" si="511"/>
        <v/>
      </c>
      <c r="BHP116" s="20" t="str">
        <f t="shared" si="511"/>
        <v/>
      </c>
      <c r="BHQ116" s="20" t="str">
        <f t="shared" si="511"/>
        <v/>
      </c>
      <c r="BHR116" s="20" t="str">
        <f t="shared" si="511"/>
        <v/>
      </c>
      <c r="BHS116" s="20" t="str">
        <f t="shared" si="511"/>
        <v/>
      </c>
      <c r="BHT116" s="20" t="str">
        <f t="shared" si="511"/>
        <v/>
      </c>
      <c r="BHU116" s="20" t="str">
        <f t="shared" si="511"/>
        <v/>
      </c>
      <c r="BHV116" s="20" t="str">
        <f t="shared" si="511"/>
        <v/>
      </c>
      <c r="BHW116" s="20" t="str">
        <f t="shared" si="511"/>
        <v/>
      </c>
      <c r="BHX116" s="20" t="str">
        <f t="shared" si="511"/>
        <v/>
      </c>
      <c r="BHY116" s="20" t="str">
        <f t="shared" si="511"/>
        <v/>
      </c>
      <c r="BHZ116" s="20" t="str">
        <f t="shared" si="511"/>
        <v/>
      </c>
      <c r="BIA116" s="20" t="str">
        <f t="shared" ref="BIA116:BIE131" si="513">MID($BHJ116,BIA$6,1)</f>
        <v/>
      </c>
      <c r="BIB116" s="20" t="str">
        <f t="shared" si="513"/>
        <v/>
      </c>
      <c r="BIC116" s="20" t="str">
        <f t="shared" si="513"/>
        <v/>
      </c>
      <c r="BID116" s="20" t="str">
        <f t="shared" si="513"/>
        <v/>
      </c>
      <c r="BIE116" s="20" t="str">
        <f t="shared" si="513"/>
        <v/>
      </c>
    </row>
    <row r="117" spans="1:104 1303:1591" ht="14.5">
      <c r="A117" s="523">
        <v>111</v>
      </c>
      <c r="B117" s="510" t="str">
        <f>IF('لصق اكسل الفورمز'!E112="","",'لصق اكسل الفورمز'!E112)</f>
        <v/>
      </c>
      <c r="C117" s="510" t="str">
        <f t="shared" si="316"/>
        <v/>
      </c>
      <c r="D117" s="510" t="str">
        <f t="shared" si="483"/>
        <v/>
      </c>
      <c r="E117" s="510" t="str">
        <f t="shared" si="484"/>
        <v/>
      </c>
      <c r="F117" s="510" t="str">
        <f t="shared" si="485"/>
        <v/>
      </c>
      <c r="G117" s="510" t="str">
        <f t="shared" si="486"/>
        <v/>
      </c>
      <c r="H117" s="510" t="str">
        <f t="shared" si="487"/>
        <v/>
      </c>
      <c r="I117" s="510" t="str">
        <f t="shared" si="488"/>
        <v/>
      </c>
      <c r="J117" s="510" t="str">
        <f t="shared" si="489"/>
        <v/>
      </c>
      <c r="K117" s="510" t="str">
        <f t="shared" si="490"/>
        <v/>
      </c>
      <c r="L117" s="510" t="str">
        <f t="shared" si="471"/>
        <v/>
      </c>
      <c r="M117" s="510" t="str">
        <f t="shared" si="472"/>
        <v/>
      </c>
      <c r="N117" s="510" t="str">
        <f t="shared" si="473"/>
        <v/>
      </c>
      <c r="O117" s="510" t="str">
        <f t="shared" si="474"/>
        <v/>
      </c>
      <c r="P117" s="510" t="str">
        <f t="shared" si="475"/>
        <v/>
      </c>
      <c r="Q117" s="510" t="str">
        <f t="shared" si="476"/>
        <v/>
      </c>
      <c r="R117" s="510" t="str">
        <f t="shared" si="477"/>
        <v/>
      </c>
      <c r="S117" s="510" t="str">
        <f t="shared" si="478"/>
        <v/>
      </c>
      <c r="T117" s="510" t="str">
        <f t="shared" si="479"/>
        <v/>
      </c>
      <c r="U117" s="510" t="str">
        <f t="shared" si="480"/>
        <v/>
      </c>
      <c r="V117" s="510" t="str">
        <f t="shared" si="481"/>
        <v/>
      </c>
      <c r="W117" s="527" t="str">
        <f t="shared" si="317"/>
        <v/>
      </c>
      <c r="X117" s="510" t="str">
        <f t="shared" si="318"/>
        <v/>
      </c>
      <c r="Y117" s="564" t="str">
        <f t="shared" si="319"/>
        <v/>
      </c>
      <c r="AL117" s="20">
        <f t="shared" si="320"/>
        <v>0</v>
      </c>
      <c r="AM117" s="20">
        <f t="shared" si="321"/>
        <v>0</v>
      </c>
      <c r="AO117" s="20" t="str">
        <f t="shared" si="322"/>
        <v/>
      </c>
      <c r="AQ117" s="20" t="str">
        <f t="shared" si="470"/>
        <v/>
      </c>
      <c r="AR117" s="20" t="str">
        <f t="shared" si="323"/>
        <v/>
      </c>
      <c r="AS117" s="20" t="str">
        <f t="shared" si="324"/>
        <v/>
      </c>
      <c r="AT117" s="20" t="str">
        <f t="shared" si="325"/>
        <v/>
      </c>
      <c r="AU117" s="20" t="str">
        <f t="shared" si="326"/>
        <v/>
      </c>
      <c r="AV117" s="20" t="str">
        <f t="shared" si="327"/>
        <v/>
      </c>
      <c r="AW117" s="20" t="str">
        <f t="shared" si="328"/>
        <v/>
      </c>
      <c r="AX117" s="20" t="str">
        <f t="shared" si="329"/>
        <v/>
      </c>
      <c r="AY117" s="20" t="str">
        <f t="shared" si="330"/>
        <v/>
      </c>
      <c r="AZ117" s="20" t="str">
        <f t="shared" si="331"/>
        <v/>
      </c>
      <c r="BA117" s="20" t="str">
        <f t="shared" si="332"/>
        <v/>
      </c>
      <c r="BB117" s="20" t="str">
        <f t="shared" si="333"/>
        <v/>
      </c>
      <c r="BC117" s="20" t="str">
        <f t="shared" si="334"/>
        <v/>
      </c>
      <c r="BD117" s="20" t="str">
        <f t="shared" si="335"/>
        <v/>
      </c>
      <c r="BE117" s="20" t="str">
        <f t="shared" si="336"/>
        <v/>
      </c>
      <c r="BF117" s="20" t="str">
        <f t="shared" si="337"/>
        <v/>
      </c>
      <c r="BG117" s="20" t="str">
        <f t="shared" si="338"/>
        <v/>
      </c>
      <c r="BH117" s="20" t="str">
        <f t="shared" si="339"/>
        <v/>
      </c>
      <c r="BI117" s="20" t="str">
        <f t="shared" si="340"/>
        <v/>
      </c>
      <c r="BJ117" s="20" t="str">
        <f t="shared" si="341"/>
        <v/>
      </c>
      <c r="BL117" s="38" t="e">
        <f t="shared" si="342"/>
        <v>#DIV/0!</v>
      </c>
      <c r="BM117" s="4">
        <f t="shared" si="343"/>
        <v>0</v>
      </c>
      <c r="BN117" s="4">
        <f t="shared" si="344"/>
        <v>0</v>
      </c>
      <c r="BO117" s="4">
        <f t="shared" si="345"/>
        <v>0</v>
      </c>
      <c r="BP117" s="173" t="str">
        <f t="shared" si="346"/>
        <v/>
      </c>
      <c r="BQ117" s="4">
        <f t="shared" si="347"/>
        <v>0</v>
      </c>
      <c r="BT117" s="268" t="str">
        <f t="shared" si="348"/>
        <v/>
      </c>
      <c r="BU117" s="268" t="str">
        <f t="shared" si="349"/>
        <v/>
      </c>
      <c r="BX117" s="20">
        <f t="shared" si="512"/>
        <v>1</v>
      </c>
      <c r="CG117" s="20" t="str">
        <f t="shared" si="351"/>
        <v/>
      </c>
      <c r="CH117" s="20" t="str">
        <f t="shared" si="507"/>
        <v/>
      </c>
      <c r="CI117" s="20" t="str">
        <f t="shared" si="508"/>
        <v/>
      </c>
      <c r="CJ117" s="20" t="str">
        <f t="shared" si="509"/>
        <v/>
      </c>
      <c r="CK117" s="20" t="str">
        <f t="shared" si="491"/>
        <v/>
      </c>
      <c r="CL117" s="20" t="str">
        <f t="shared" si="492"/>
        <v/>
      </c>
      <c r="CM117" s="20" t="str">
        <f t="shared" si="493"/>
        <v/>
      </c>
      <c r="CN117" s="20" t="str">
        <f t="shared" si="494"/>
        <v/>
      </c>
      <c r="CO117" s="20" t="str">
        <f t="shared" si="495"/>
        <v/>
      </c>
      <c r="CP117" s="20" t="str">
        <f t="shared" si="496"/>
        <v/>
      </c>
      <c r="CQ117" s="20" t="str">
        <f t="shared" si="497"/>
        <v/>
      </c>
      <c r="CR117" s="20" t="str">
        <f t="shared" si="498"/>
        <v/>
      </c>
      <c r="CS117" s="20" t="str">
        <f t="shared" si="499"/>
        <v/>
      </c>
      <c r="CT117" s="20" t="str">
        <f t="shared" si="500"/>
        <v/>
      </c>
      <c r="CU117" s="20" t="str">
        <f t="shared" si="501"/>
        <v/>
      </c>
      <c r="CV117" s="20" t="str">
        <f t="shared" si="502"/>
        <v/>
      </c>
      <c r="CW117" s="20" t="str">
        <f t="shared" si="503"/>
        <v/>
      </c>
      <c r="CX117" s="20" t="str">
        <f t="shared" si="504"/>
        <v/>
      </c>
      <c r="CY117" s="20" t="str">
        <f t="shared" si="505"/>
        <v/>
      </c>
      <c r="CZ117" s="20" t="str">
        <f t="shared" si="505"/>
        <v/>
      </c>
      <c r="AXC117" s="20" t="str">
        <f>IF('لصق اكسل الفورمز'!A112="","",'لصق اكسل الفورمز'!A112)</f>
        <v/>
      </c>
      <c r="AXD117" s="20" t="str">
        <f>IF('لصق اكسل الفورمز'!B112="","",'لصق اكسل الفورمز'!B112)</f>
        <v/>
      </c>
      <c r="AXE117" s="20" t="str">
        <f>IF('لصق اكسل الفورمز'!C112="","",'لصق اكسل الفورمز'!C112)</f>
        <v/>
      </c>
      <c r="AXF117" s="20" t="str">
        <f>IF('لصق اكسل الفورمز'!D112="","",'لصق اكسل الفورمز'!D112)</f>
        <v/>
      </c>
      <c r="AXG117" s="20" t="str">
        <f>IF('لصق اكسل الفورمز'!E112="","",'لصق اكسل الفورمز'!E112)</f>
        <v/>
      </c>
      <c r="AXH117" s="20" t="str">
        <f>IF('لصق اكسل الفورمز'!F112="","",'لصق اكسل الفورمز'!F112)</f>
        <v/>
      </c>
      <c r="AXI117" s="20" t="str">
        <f>IF('لصق اكسل الفورمز'!G112="","",'لصق اكسل الفورمز'!G112)</f>
        <v/>
      </c>
      <c r="AXJ117" s="20" t="str">
        <f>IF('لصق اكسل الفورمز'!H112="","",'لصق اكسل الفورمز'!H112)</f>
        <v/>
      </c>
      <c r="AXK117" s="20" t="str">
        <f>IF('لصق اكسل الفورمز'!I112="","",'لصق اكسل الفورمز'!I112)</f>
        <v/>
      </c>
      <c r="AXL117" s="20" t="str">
        <f>IF('لصق اكسل الفورمز'!J112="","",'لصق اكسل الفورمز'!J112)</f>
        <v/>
      </c>
      <c r="AXM117" s="20" t="str">
        <f>IF('لصق اكسل الفورمز'!K112="","",'لصق اكسل الفورمز'!K112)</f>
        <v/>
      </c>
      <c r="AXN117" s="20" t="str">
        <f>IF('لصق اكسل الفورمز'!L112="","",'لصق اكسل الفورمز'!L112)</f>
        <v/>
      </c>
      <c r="AXO117" s="20" t="str">
        <f>IF('لصق اكسل الفورمز'!M112="","",'لصق اكسل الفورمز'!M112)</f>
        <v/>
      </c>
      <c r="AXP117" s="20" t="str">
        <f>IF('لصق اكسل الفورمز'!N112="","",'لصق اكسل الفورمز'!N112)</f>
        <v/>
      </c>
      <c r="AXQ117" s="20" t="str">
        <f>IF('لصق اكسل الفورمز'!O112="","",'لصق اكسل الفورمز'!O112)</f>
        <v/>
      </c>
      <c r="AXR117" s="20" t="str">
        <f>IF('لصق اكسل الفورمز'!P112="","",'لصق اكسل الفورمز'!P112)</f>
        <v/>
      </c>
      <c r="AXS117" s="20" t="str">
        <f>IF('لصق اكسل الفورمز'!Q112="","",'لصق اكسل الفورمز'!Q112)</f>
        <v/>
      </c>
      <c r="AXT117" s="20" t="str">
        <f>IF('لصق اكسل الفورمز'!R112="","",'لصق اكسل الفورمز'!R112)</f>
        <v/>
      </c>
      <c r="AXU117" s="20" t="str">
        <f>IF('لصق اكسل الفورمز'!S112="","",'لصق اكسل الفورمز'!S112)</f>
        <v/>
      </c>
      <c r="AXV117" s="20" t="str">
        <f>IF('لصق اكسل الفورمز'!T112="","",'لصق اكسل الفورمز'!T112)</f>
        <v/>
      </c>
      <c r="AXW117" s="20" t="str">
        <f>IF('لصق اكسل الفورمز'!U112="","",'لصق اكسل الفورمز'!U112)</f>
        <v/>
      </c>
      <c r="AXX117" s="20" t="str">
        <f>IF('لصق اكسل الفورمز'!V112="","",'لصق اكسل الفورمز'!V112)</f>
        <v/>
      </c>
      <c r="AXY117" s="20" t="str">
        <f>IF('لصق اكسل الفورمز'!W112="","",'لصق اكسل الفورمز'!W112)</f>
        <v/>
      </c>
      <c r="AXZ117" s="20" t="str">
        <f>IF('لصق اكسل الفورمز'!X112="","",'لصق اكسل الفورمز'!X112)</f>
        <v/>
      </c>
      <c r="AYA117" s="20" t="str">
        <f>IF('لصق اكسل الفورمز'!Y112="","",'لصق اكسل الفورمز'!Y112)</f>
        <v/>
      </c>
      <c r="AYB117" s="20" t="str">
        <f>IF('لصق اكسل الفورمز'!Z112="","",'لصق اكسل الفورمز'!Z112)</f>
        <v/>
      </c>
      <c r="AYC117" s="20" t="str">
        <f>IF('لصق اكسل الفورمز'!AA112="","",'لصق اكسل الفورمز'!AA112)</f>
        <v/>
      </c>
      <c r="AYD117" s="20" t="str">
        <f>IF('لصق اكسل الفورمز'!AB112="","",'لصق اكسل الفورمز'!AB112)</f>
        <v/>
      </c>
      <c r="AYE117" s="20" t="str">
        <f>IF('لصق اكسل الفورمز'!AC112="","",'لصق اكسل الفورمز'!AC112)</f>
        <v/>
      </c>
      <c r="AYF117" s="20" t="str">
        <f>IF('لصق اكسل الفورمز'!AD112="","",'لصق اكسل الفورمز'!AD112)</f>
        <v/>
      </c>
      <c r="AYG117" s="20" t="str">
        <f>IF('لصق اكسل الفورمز'!AE112="","",'لصق اكسل الفورمز'!AE112)</f>
        <v/>
      </c>
      <c r="AYH117" s="20" t="str">
        <f>IF('لصق اكسل الفورمز'!AF112="","",'لصق اكسل الفورمز'!AF112)</f>
        <v/>
      </c>
      <c r="AYI117" s="20" t="str">
        <f>IF('لصق اكسل الفورمز'!AG112="","",'لصق اكسل الفورمز'!AG112)</f>
        <v/>
      </c>
      <c r="AYJ117" s="20" t="str">
        <f>IF('لصق اكسل الفورمز'!AH112="","",'لصق اكسل الفورمز'!AH112)</f>
        <v/>
      </c>
      <c r="AYK117" s="20" t="str">
        <f>IF('لصق اكسل الفورمز'!AI112="","",'لصق اكسل الفورمز'!AI112)</f>
        <v/>
      </c>
      <c r="AYL117" s="20" t="str">
        <f>IF('لصق اكسل الفورمز'!AJ112="","",'لصق اكسل الفورمز'!AJ112)</f>
        <v/>
      </c>
      <c r="AYM117" s="20" t="str">
        <f>IF('لصق اكسل الفورمز'!AK112="","",'لصق اكسل الفورمز'!AK112)</f>
        <v/>
      </c>
      <c r="AYN117" s="20" t="str">
        <f>IF('لصق اكسل الفورمز'!AL112="","",'لصق اكسل الفورمز'!AL112)</f>
        <v/>
      </c>
      <c r="AYO117" s="20" t="str">
        <f>IF('لصق اكسل الفورمز'!AM112="","",'لصق اكسل الفورمز'!AM112)</f>
        <v/>
      </c>
      <c r="AYP117" s="20" t="str">
        <f>IF('لصق اكسل الفورمز'!AN112="","",'لصق اكسل الفورمز'!AN112)</f>
        <v/>
      </c>
      <c r="AYQ117" s="20" t="str">
        <f>IF('لصق اكسل الفورمز'!AO112="","",'لصق اكسل الفورمز'!AO112)</f>
        <v/>
      </c>
      <c r="AYR117" s="20" t="str">
        <f>IF('لصق اكسل الفورمز'!AP112="","",'لصق اكسل الفورمز'!AP112)</f>
        <v/>
      </c>
      <c r="AYS117" s="20" t="str">
        <f>IF('لصق اكسل الفورمز'!AQ112="","",'لصق اكسل الفورمز'!AQ112)</f>
        <v/>
      </c>
      <c r="AYT117" s="20" t="str">
        <f>IF('لصق اكسل الفورمز'!AR112="","",'لصق اكسل الفورمز'!AR112)</f>
        <v/>
      </c>
      <c r="AYU117" s="20" t="str">
        <f>IF('لصق اكسل الفورمز'!AS112="","",'لصق اكسل الفورمز'!AS112)</f>
        <v/>
      </c>
      <c r="AYV117" s="20" t="str">
        <f>IF('لصق اكسل الفورمز'!AT112="","",'لصق اكسل الفورمز'!AT112)</f>
        <v/>
      </c>
      <c r="AYW117" s="20" t="str">
        <f>IF('لصق اكسل الفورمز'!AU112="","",'لصق اكسل الفورمز'!AU112)</f>
        <v/>
      </c>
      <c r="AYX117" s="20" t="str">
        <f>IF('لصق اكسل الفورمز'!AV112="","",'لصق اكسل الفورمز'!AV112)</f>
        <v/>
      </c>
      <c r="AYY117" s="20" t="str">
        <f>IF('لصق اكسل الفورمز'!AW112="","",'لصق اكسل الفورمز'!AW112)</f>
        <v/>
      </c>
      <c r="AYZ117" s="20" t="str">
        <f>IF('لصق اكسل الفورمز'!AX112="","",'لصق اكسل الفورمز'!AX112)</f>
        <v/>
      </c>
      <c r="AZA117" s="20" t="str">
        <f>IF('لصق اكسل الفورمز'!AY112="","",'لصق اكسل الفورمز'!AY112)</f>
        <v/>
      </c>
      <c r="AZB117" s="20" t="str">
        <f>IF('لصق اكسل الفورمز'!AZ112="","",'لصق اكسل الفورمز'!AZ112)</f>
        <v/>
      </c>
      <c r="AZC117" s="20" t="str">
        <f>IF('لصق اكسل الفورمز'!BA112="","",'لصق اكسل الفورمز'!BA112)</f>
        <v/>
      </c>
      <c r="AZD117" s="20" t="str">
        <f>IF('لصق اكسل الفورمز'!BB112="","",'لصق اكسل الفورمز'!BB112)</f>
        <v/>
      </c>
      <c r="AZE117" s="20" t="str">
        <f>IF('لصق اكسل الفورمز'!BC112="","",'لصق اكسل الفورمز'!BC112)</f>
        <v/>
      </c>
      <c r="AZF117" s="20" t="str">
        <f>IF('لصق اكسل الفورمز'!BD112="","",'لصق اكسل الفورمز'!BD112)</f>
        <v/>
      </c>
      <c r="AZG117" s="20" t="str">
        <f>IF('لصق اكسل الفورمز'!BE112="","",'لصق اكسل الفورمز'!BE112)</f>
        <v/>
      </c>
      <c r="AZH117" s="20" t="str">
        <f>IF('لصق اكسل الفورمز'!BF112="","",'لصق اكسل الفورمز'!BF112)</f>
        <v/>
      </c>
      <c r="AZI117" s="20" t="str">
        <f>IF('لصق اكسل الفورمز'!BG112="","",'لصق اكسل الفورمز'!BG112)</f>
        <v/>
      </c>
      <c r="AZJ117" s="20" t="str">
        <f>IF('لصق اكسل الفورمز'!BH112="","",'لصق اكسل الفورمز'!BH112)</f>
        <v/>
      </c>
      <c r="AZK117" s="20" t="str">
        <f>IF('لصق اكسل الفورمز'!BI112="","",'لصق اكسل الفورمز'!BI112)</f>
        <v/>
      </c>
      <c r="AZL117" s="20" t="str">
        <f>IF('لصق اكسل الفورمز'!BJ112="","",'لصق اكسل الفورمز'!BJ112)</f>
        <v/>
      </c>
      <c r="AZM117" s="20" t="str">
        <f>IF('لصق اكسل الفورمز'!BK112="","",'لصق اكسل الفورمز'!BK112)</f>
        <v/>
      </c>
      <c r="AZN117" s="20" t="str">
        <f>IF('لصق اكسل الفورمز'!BL112="","",'لصق اكسل الفورمز'!BL112)</f>
        <v/>
      </c>
      <c r="AZO117" s="20" t="str">
        <f>IF('لصق اكسل الفورمز'!BM112="","",'لصق اكسل الفورمز'!BM112)</f>
        <v/>
      </c>
      <c r="AZP117" s="20" t="str">
        <f>IF('لصق اكسل الفورمز'!BN112="","",'لصق اكسل الفورمز'!BN112)</f>
        <v/>
      </c>
      <c r="AZQ117" s="20" t="str">
        <f>IF('لصق اكسل الفورمز'!BO112="","",'لصق اكسل الفورمز'!BO112)</f>
        <v/>
      </c>
      <c r="AZR117" s="20" t="str">
        <f>IF('لصق اكسل الفورمز'!BP112="","",'لصق اكسل الفورمز'!BP112)</f>
        <v/>
      </c>
      <c r="AZS117" s="20" t="str">
        <f>IF('لصق اكسل الفورمز'!BQ112="","",'لصق اكسل الفورمز'!BQ112)</f>
        <v/>
      </c>
      <c r="AZT117" s="20" t="str">
        <f>IF('لصق اكسل الفورمز'!BR112="","",'لصق اكسل الفورمز'!BR112)</f>
        <v/>
      </c>
      <c r="AZU117" s="20" t="str">
        <f>IF('لصق اكسل الفورمز'!BS112="","",'لصق اكسل الفورمز'!BS112)</f>
        <v/>
      </c>
      <c r="AZV117" s="20" t="str">
        <f>IF('لصق اكسل الفورمز'!BT112="","",'لصق اكسل الفورمز'!BT112)</f>
        <v/>
      </c>
      <c r="AZW117" s="20" t="str">
        <f>IF('لصق اكسل الفورمز'!BU112="","",'لصق اكسل الفورمز'!BU112)</f>
        <v/>
      </c>
      <c r="AZX117" s="20" t="str">
        <f>IF('لصق اكسل الفورمز'!BV112="","",'لصق اكسل الفورمز'!BV112)</f>
        <v/>
      </c>
      <c r="AZY117" s="20" t="str">
        <f>IF('لصق اكسل الفورمز'!BW112="","",'لصق اكسل الفورمز'!BW112)</f>
        <v/>
      </c>
      <c r="AZZ117" s="20" t="str">
        <f>IF('لصق اكسل الفورمز'!BX112="","",'لصق اكسل الفورمز'!BX112)</f>
        <v/>
      </c>
      <c r="BAA117" s="20" t="str">
        <f>IF('لصق اكسل الفورمز'!BY112="","",'لصق اكسل الفورمز'!BY112)</f>
        <v/>
      </c>
      <c r="BAB117" s="20" t="str">
        <f>IF('لصق اكسل الفورمز'!BZ112="","",'لصق اكسل الفورمز'!BZ112)</f>
        <v/>
      </c>
      <c r="BAC117" s="20" t="str">
        <f>IF('لصق اكسل الفورمز'!CA112="","",'لصق اكسل الفورمز'!CA112)</f>
        <v/>
      </c>
      <c r="BAD117" s="20" t="str">
        <f>IF('لصق اكسل الفورمز'!CB112="","",'لصق اكسل الفورمز'!CB112)</f>
        <v/>
      </c>
      <c r="BAE117" s="20" t="str">
        <f>IF('لصق اكسل الفورمز'!CC112="","",'لصق اكسل الفورمز'!CC112)</f>
        <v/>
      </c>
      <c r="BAF117" s="20" t="str">
        <f>IF('لصق اكسل الفورمز'!CD112="","",'لصق اكسل الفورمز'!CD112)</f>
        <v/>
      </c>
      <c r="BAG117" s="20" t="str">
        <f>IF('لصق اكسل الفورمز'!CE112="","",'لصق اكسل الفورمز'!CE112)</f>
        <v/>
      </c>
      <c r="BAH117" s="20" t="str">
        <f>IF('لصق اكسل الفورمز'!CF112="","",'لصق اكسل الفورمز'!CF112)</f>
        <v/>
      </c>
      <c r="BAI117" s="20" t="str">
        <f>IF('لصق اكسل الفورمز'!CG112="","",'لصق اكسل الفورمز'!CG112)</f>
        <v/>
      </c>
      <c r="BAJ117" s="20" t="str">
        <f>IF('لصق اكسل الفورمز'!CH112="","",'لصق اكسل الفورمز'!CH112)</f>
        <v/>
      </c>
      <c r="BAK117" s="20" t="str">
        <f>IF('لصق اكسل الفورمز'!CI112="","",'لصق اكسل الفورمز'!CI112)</f>
        <v/>
      </c>
      <c r="BAL117" s="20" t="str">
        <f>IF('لصق اكسل الفورمز'!CJ112="","",'لصق اكسل الفورمز'!CJ112)</f>
        <v/>
      </c>
      <c r="BAM117" s="20" t="str">
        <f>IF('لصق اكسل الفورمز'!CK112="","",'لصق اكسل الفورمز'!CK112)</f>
        <v/>
      </c>
      <c r="BAN117" s="20" t="str">
        <f>IF('لصق اكسل الفورمز'!CL112="","",'لصق اكسل الفورمز'!CL112)</f>
        <v/>
      </c>
      <c r="BAO117" s="20" t="str">
        <f>IF('لصق اكسل الفورمز'!CM112="","",'لصق اكسل الفورمز'!CM112)</f>
        <v/>
      </c>
      <c r="BAP117" s="20" t="str">
        <f>IF('لصق اكسل الفورمز'!CN112="","",'لصق اكسل الفورمز'!CN112)</f>
        <v/>
      </c>
      <c r="BAQ117" s="20" t="str">
        <f>IF('لصق اكسل الفورمز'!CO112="","",'لصق اكسل الفورمز'!CO112)</f>
        <v/>
      </c>
      <c r="BAR117" s="20" t="str">
        <f>IF('لصق اكسل الفورمز'!CP112="","",'لصق اكسل الفورمز'!CP112)</f>
        <v/>
      </c>
      <c r="BAS117" s="20" t="str">
        <f>IF('لصق اكسل الفورمز'!CQ112="","",'لصق اكسل الفورمز'!CQ112)</f>
        <v/>
      </c>
      <c r="BAT117" s="20" t="str">
        <f>IF('لصق اكسل الفورمز'!CR112="","",'لصق اكسل الفورمز'!CR112)</f>
        <v/>
      </c>
      <c r="BAU117" s="20" t="str">
        <f>IF('لصق اكسل الفورمز'!CS112="","",'لصق اكسل الفورمز'!CS112)</f>
        <v/>
      </c>
      <c r="BAV117" s="20" t="str">
        <f>IF('لصق اكسل الفورمز'!CT112="","",'لصق اكسل الفورمز'!CT112)</f>
        <v/>
      </c>
      <c r="BAW117" s="20" t="str">
        <f>IF('لصق اكسل الفورمز'!CU112="","",'لصق اكسل الفورمز'!CU112)</f>
        <v/>
      </c>
      <c r="BAX117" s="20" t="str">
        <f>IF('لصق اكسل الفورمز'!CV112="","",'لصق اكسل الفورمز'!CV112)</f>
        <v/>
      </c>
      <c r="BAY117" s="20" t="str">
        <f>IF('لصق اكسل الفورمز'!CW112="","",'لصق اكسل الفورمز'!CW112)</f>
        <v/>
      </c>
      <c r="BAZ117" s="20" t="str">
        <f>IF('لصق اكسل الفورمز'!CX112="","",'لصق اكسل الفورمز'!CX112)</f>
        <v/>
      </c>
      <c r="BBA117" s="20" t="str">
        <f>IF('لصق اكسل الفورمز'!CY112="","",'لصق اكسل الفورمز'!CY112)</f>
        <v/>
      </c>
      <c r="BBB117" s="20" t="str">
        <f>IF('لصق اكسل الفورمز'!CZ112="","",'لصق اكسل الفورمز'!CZ112)</f>
        <v/>
      </c>
      <c r="BBC117" s="20" t="str">
        <f>IF('لصق اكسل الفورمز'!DA112="","",'لصق اكسل الفورمز'!DA112)</f>
        <v/>
      </c>
      <c r="BBD117" s="20" t="str">
        <f>IF('لصق اكسل الفورمز'!DB112="","",'لصق اكسل الفورمز'!DB112)</f>
        <v/>
      </c>
      <c r="BBE117" s="20" t="str">
        <f>IF('لصق اكسل الفورمز'!DC112="","",'لصق اكسل الفورمز'!DC112)</f>
        <v/>
      </c>
      <c r="BBF117" s="20" t="str">
        <f>IF('لصق اكسل الفورمز'!DD112="","",'لصق اكسل الفورمز'!DD112)</f>
        <v/>
      </c>
      <c r="BBG117" s="20" t="str">
        <f>IF('لصق اكسل الفورمز'!DE112="","",'لصق اكسل الفورمز'!DE112)</f>
        <v/>
      </c>
      <c r="BBH117" s="20" t="str">
        <f>IF('لصق اكسل الفورمز'!DF112="","",'لصق اكسل الفورمز'!DF112)</f>
        <v/>
      </c>
      <c r="BBI117" s="20" t="str">
        <f>IF('لصق اكسل الفورمز'!DG112="","",'لصق اكسل الفورمز'!DG112)</f>
        <v/>
      </c>
      <c r="BBJ117" s="20" t="str">
        <f>IF('لصق اكسل الفورمز'!DH112="","",'لصق اكسل الفورمز'!DH112)</f>
        <v/>
      </c>
      <c r="BBK117" s="20" t="str">
        <f>IF('لصق اكسل الفورمز'!DI112="","",'لصق اكسل الفورمز'!DI112)</f>
        <v/>
      </c>
      <c r="BBL117" s="20" t="str">
        <f>IF('لصق اكسل الفورمز'!DJ112="","",'لصق اكسل الفورمز'!DJ112)</f>
        <v/>
      </c>
      <c r="BBM117" s="20" t="str">
        <f>IF('لصق اكسل الفورمز'!DK112="","",'لصق اكسل الفورمز'!DK112)</f>
        <v/>
      </c>
      <c r="BBN117" s="20" t="str">
        <f>IF('لصق اكسل الفورمز'!DL112="","",'لصق اكسل الفورمز'!DL112)</f>
        <v/>
      </c>
      <c r="BBO117" s="20" t="str">
        <f>IF('لصق اكسل الفورمز'!DM112="","",'لصق اكسل الفورمز'!DM112)</f>
        <v/>
      </c>
      <c r="BCU117" s="20" t="str">
        <f t="shared" si="352"/>
        <v/>
      </c>
      <c r="BCV117" s="20" t="str">
        <f t="shared" si="353"/>
        <v/>
      </c>
      <c r="BCW117" s="20" t="str">
        <f t="shared" si="354"/>
        <v/>
      </c>
      <c r="BCX117" s="20" t="str">
        <f t="shared" si="355"/>
        <v/>
      </c>
      <c r="BCY117" s="20" t="str">
        <f t="shared" si="356"/>
        <v/>
      </c>
      <c r="BCZ117" s="20" t="str">
        <f t="shared" si="357"/>
        <v/>
      </c>
      <c r="BDA117" s="20" t="str">
        <f t="shared" si="358"/>
        <v/>
      </c>
      <c r="BDB117" s="20" t="str">
        <f t="shared" si="359"/>
        <v/>
      </c>
      <c r="BDC117" s="20" t="str">
        <f t="shared" si="360"/>
        <v/>
      </c>
      <c r="BDD117" s="20" t="str">
        <f t="shared" si="361"/>
        <v/>
      </c>
      <c r="BDE117" s="20" t="str">
        <f t="shared" si="362"/>
        <v/>
      </c>
      <c r="BDF117" s="20" t="str">
        <f t="shared" si="363"/>
        <v/>
      </c>
      <c r="BDG117" s="20" t="str">
        <f t="shared" si="364"/>
        <v/>
      </c>
      <c r="BDH117" s="20" t="str">
        <f t="shared" si="365"/>
        <v/>
      </c>
      <c r="BDI117" s="20" t="str">
        <f t="shared" si="366"/>
        <v/>
      </c>
      <c r="BDJ117" s="20" t="str">
        <f t="shared" si="367"/>
        <v/>
      </c>
      <c r="BDK117" s="20" t="str">
        <f t="shared" si="368"/>
        <v/>
      </c>
      <c r="BDL117" s="20" t="str">
        <f t="shared" si="369"/>
        <v/>
      </c>
      <c r="BDM117" s="20" t="str">
        <f t="shared" si="370"/>
        <v/>
      </c>
      <c r="BDN117" s="20" t="str">
        <f t="shared" si="371"/>
        <v/>
      </c>
      <c r="BDO117" s="20" t="str">
        <f t="shared" si="372"/>
        <v/>
      </c>
      <c r="BDP117" s="20" t="str">
        <f t="shared" si="373"/>
        <v/>
      </c>
      <c r="BDQ117" s="20" t="str">
        <f t="shared" si="374"/>
        <v/>
      </c>
      <c r="BDR117" s="20" t="str">
        <f t="shared" si="375"/>
        <v/>
      </c>
      <c r="BDS117" s="20" t="str">
        <f t="shared" si="376"/>
        <v/>
      </c>
      <c r="BDT117" s="20" t="str">
        <f t="shared" si="377"/>
        <v/>
      </c>
      <c r="BDU117" s="20" t="str">
        <f t="shared" si="378"/>
        <v/>
      </c>
      <c r="BDV117" s="20" t="str">
        <f t="shared" si="379"/>
        <v/>
      </c>
      <c r="BDW117" s="20" t="str">
        <f t="shared" si="380"/>
        <v/>
      </c>
      <c r="BDX117" s="20" t="str">
        <f t="shared" si="381"/>
        <v/>
      </c>
      <c r="BDY117" s="20" t="str">
        <f t="shared" si="382"/>
        <v/>
      </c>
      <c r="BDZ117" s="20" t="str">
        <f t="shared" si="383"/>
        <v/>
      </c>
      <c r="BEA117" s="20" t="str">
        <f t="shared" si="384"/>
        <v/>
      </c>
      <c r="BEB117" s="20" t="str">
        <f t="shared" si="385"/>
        <v/>
      </c>
      <c r="BEC117" s="20" t="str">
        <f t="shared" si="386"/>
        <v/>
      </c>
      <c r="BED117" s="20" t="str">
        <f t="shared" si="387"/>
        <v/>
      </c>
      <c r="BEE117" s="20" t="str">
        <f t="shared" si="388"/>
        <v/>
      </c>
      <c r="BEF117" s="20" t="str">
        <f t="shared" si="389"/>
        <v/>
      </c>
      <c r="BEG117" s="20" t="str">
        <f t="shared" si="390"/>
        <v/>
      </c>
      <c r="BEH117" s="20" t="str">
        <f t="shared" si="391"/>
        <v/>
      </c>
      <c r="BEI117" s="20" t="str">
        <f t="shared" si="392"/>
        <v/>
      </c>
      <c r="BEJ117" s="20" t="str">
        <f t="shared" si="393"/>
        <v/>
      </c>
      <c r="BEK117" s="20" t="str">
        <f t="shared" si="394"/>
        <v/>
      </c>
      <c r="BEL117" s="20" t="str">
        <f t="shared" si="395"/>
        <v/>
      </c>
      <c r="BEM117" s="20" t="str">
        <f t="shared" si="396"/>
        <v/>
      </c>
      <c r="BEN117" s="20" t="str">
        <f t="shared" si="397"/>
        <v/>
      </c>
      <c r="BEO117" s="20" t="str">
        <f t="shared" si="398"/>
        <v/>
      </c>
      <c r="BEP117" s="20" t="str">
        <f t="shared" si="399"/>
        <v/>
      </c>
      <c r="BEQ117" s="20" t="str">
        <f t="shared" si="400"/>
        <v/>
      </c>
      <c r="BER117" s="20" t="str">
        <f t="shared" si="401"/>
        <v/>
      </c>
      <c r="BES117" s="20" t="str">
        <f t="shared" si="402"/>
        <v/>
      </c>
      <c r="BET117" s="20" t="str">
        <f t="shared" si="403"/>
        <v/>
      </c>
      <c r="BEU117" s="20" t="str">
        <f t="shared" si="404"/>
        <v/>
      </c>
      <c r="BEV117" s="20" t="str">
        <f t="shared" si="405"/>
        <v/>
      </c>
      <c r="BEW117" s="20" t="str">
        <f t="shared" si="406"/>
        <v/>
      </c>
      <c r="BEX117" s="20" t="str">
        <f t="shared" si="407"/>
        <v/>
      </c>
      <c r="BEY117" s="20" t="str">
        <f t="shared" si="408"/>
        <v/>
      </c>
      <c r="BEZ117" s="20" t="str">
        <f t="shared" si="409"/>
        <v/>
      </c>
      <c r="BFA117" s="20" t="str">
        <f t="shared" si="410"/>
        <v/>
      </c>
      <c r="BFB117" s="20" t="str">
        <f t="shared" si="411"/>
        <v/>
      </c>
      <c r="BFC117" s="20" t="str">
        <f t="shared" si="412"/>
        <v/>
      </c>
      <c r="BFD117" s="20" t="str">
        <f t="shared" si="413"/>
        <v/>
      </c>
      <c r="BFE117" s="20" t="str">
        <f t="shared" si="414"/>
        <v/>
      </c>
      <c r="BFF117" s="20" t="str">
        <f t="shared" si="415"/>
        <v/>
      </c>
      <c r="BFG117" s="20" t="str">
        <f t="shared" si="416"/>
        <v/>
      </c>
      <c r="BFH117" s="20" t="str">
        <f t="shared" si="417"/>
        <v/>
      </c>
      <c r="BFI117" s="20" t="str">
        <f t="shared" si="418"/>
        <v/>
      </c>
      <c r="BFJ117" s="20" t="str">
        <f t="shared" si="419"/>
        <v/>
      </c>
      <c r="BFK117" s="20" t="str">
        <f t="shared" si="420"/>
        <v/>
      </c>
      <c r="BFL117" s="20" t="str">
        <f t="shared" si="421"/>
        <v/>
      </c>
      <c r="BFM117" s="20" t="str">
        <f t="shared" si="422"/>
        <v/>
      </c>
      <c r="BFN117" s="20" t="str">
        <f t="shared" si="423"/>
        <v/>
      </c>
      <c r="BFO117" s="20" t="str">
        <f t="shared" si="424"/>
        <v/>
      </c>
      <c r="BFP117" s="20" t="str">
        <f t="shared" si="425"/>
        <v/>
      </c>
      <c r="BFQ117" s="20" t="str">
        <f t="shared" si="426"/>
        <v/>
      </c>
      <c r="BFR117" s="20" t="str">
        <f t="shared" si="427"/>
        <v/>
      </c>
      <c r="BFS117" s="20" t="str">
        <f t="shared" si="428"/>
        <v/>
      </c>
      <c r="BFT117" s="20" t="str">
        <f t="shared" si="429"/>
        <v/>
      </c>
      <c r="BFU117" s="20" t="str">
        <f t="shared" si="430"/>
        <v/>
      </c>
      <c r="BFV117" s="20" t="str">
        <f t="shared" si="431"/>
        <v/>
      </c>
      <c r="BFW117" s="20" t="str">
        <f t="shared" si="432"/>
        <v/>
      </c>
      <c r="BFX117" s="20" t="str">
        <f t="shared" si="433"/>
        <v/>
      </c>
      <c r="BFY117" s="20" t="str">
        <f t="shared" si="434"/>
        <v/>
      </c>
      <c r="BFZ117" s="20" t="str">
        <f t="shared" si="435"/>
        <v/>
      </c>
      <c r="BGA117" s="20" t="str">
        <f t="shared" si="436"/>
        <v/>
      </c>
      <c r="BGB117" s="20" t="str">
        <f t="shared" si="437"/>
        <v/>
      </c>
      <c r="BGC117" s="20" t="str">
        <f t="shared" si="438"/>
        <v/>
      </c>
      <c r="BGD117" s="20" t="str">
        <f t="shared" si="439"/>
        <v/>
      </c>
      <c r="BGE117" s="20" t="str">
        <f t="shared" si="440"/>
        <v/>
      </c>
      <c r="BGF117" s="20" t="str">
        <f t="shared" si="441"/>
        <v/>
      </c>
      <c r="BGG117" s="20" t="str">
        <f t="shared" si="442"/>
        <v/>
      </c>
      <c r="BGH117" s="20" t="str">
        <f t="shared" si="443"/>
        <v/>
      </c>
      <c r="BGI117" s="20" t="str">
        <f t="shared" si="444"/>
        <v/>
      </c>
      <c r="BGJ117" s="20" t="str">
        <f t="shared" si="445"/>
        <v/>
      </c>
      <c r="BGK117" s="20" t="str">
        <f t="shared" si="446"/>
        <v/>
      </c>
      <c r="BGL117" s="20" t="str">
        <f t="shared" si="447"/>
        <v/>
      </c>
      <c r="BGM117" s="20" t="str">
        <f t="shared" si="448"/>
        <v/>
      </c>
      <c r="BGN117" s="20" t="str">
        <f t="shared" si="449"/>
        <v/>
      </c>
      <c r="BGO117" s="20" t="str">
        <f t="shared" si="450"/>
        <v/>
      </c>
      <c r="BGP117" s="20" t="str">
        <f t="shared" si="451"/>
        <v/>
      </c>
      <c r="BGQ117" s="20" t="str">
        <f t="shared" si="452"/>
        <v/>
      </c>
      <c r="BGR117" s="20" t="str">
        <f t="shared" si="453"/>
        <v/>
      </c>
      <c r="BGS117" s="20" t="str">
        <f t="shared" si="454"/>
        <v/>
      </c>
      <c r="BGT117" s="20" t="str">
        <f t="shared" si="455"/>
        <v/>
      </c>
      <c r="BGU117" s="20" t="str">
        <f t="shared" si="456"/>
        <v/>
      </c>
      <c r="BGV117" s="20" t="str">
        <f t="shared" si="457"/>
        <v/>
      </c>
      <c r="BGW117" s="20" t="str">
        <f t="shared" si="458"/>
        <v/>
      </c>
      <c r="BGX117" s="20" t="str">
        <f t="shared" si="459"/>
        <v/>
      </c>
      <c r="BGY117" s="20" t="str">
        <f t="shared" si="460"/>
        <v/>
      </c>
      <c r="BGZ117" s="20" t="str">
        <f t="shared" si="461"/>
        <v/>
      </c>
      <c r="BHA117" s="20" t="str">
        <f t="shared" si="462"/>
        <v/>
      </c>
      <c r="BHB117" s="20" t="str">
        <f t="shared" si="463"/>
        <v/>
      </c>
      <c r="BHC117" s="20" t="str">
        <f t="shared" si="464"/>
        <v/>
      </c>
      <c r="BHD117" s="20" t="str">
        <f t="shared" si="465"/>
        <v/>
      </c>
      <c r="BHE117" s="20" t="str">
        <f t="shared" si="466"/>
        <v/>
      </c>
      <c r="BHF117" s="20" t="str">
        <f t="shared" si="467"/>
        <v/>
      </c>
      <c r="BHG117" s="20" t="str">
        <f t="shared" si="468"/>
        <v/>
      </c>
      <c r="BHJ117" s="20" t="str">
        <f t="shared" si="469"/>
        <v/>
      </c>
      <c r="BHL117" s="20" t="str">
        <f t="shared" ref="BHL117:BIA132" si="514">MID($BHJ117,BHL$6,1)</f>
        <v/>
      </c>
      <c r="BHM117" s="20" t="str">
        <f t="shared" si="514"/>
        <v/>
      </c>
      <c r="BHN117" s="20" t="str">
        <f t="shared" si="514"/>
        <v/>
      </c>
      <c r="BHO117" s="20" t="str">
        <f t="shared" si="514"/>
        <v/>
      </c>
      <c r="BHP117" s="20" t="str">
        <f t="shared" si="514"/>
        <v/>
      </c>
      <c r="BHQ117" s="20" t="str">
        <f t="shared" si="514"/>
        <v/>
      </c>
      <c r="BHR117" s="20" t="str">
        <f t="shared" si="514"/>
        <v/>
      </c>
      <c r="BHS117" s="20" t="str">
        <f t="shared" si="514"/>
        <v/>
      </c>
      <c r="BHT117" s="20" t="str">
        <f t="shared" si="514"/>
        <v/>
      </c>
      <c r="BHU117" s="20" t="str">
        <f t="shared" si="514"/>
        <v/>
      </c>
      <c r="BHV117" s="20" t="str">
        <f t="shared" si="514"/>
        <v/>
      </c>
      <c r="BHW117" s="20" t="str">
        <f t="shared" si="514"/>
        <v/>
      </c>
      <c r="BHX117" s="20" t="str">
        <f t="shared" si="514"/>
        <v/>
      </c>
      <c r="BHY117" s="20" t="str">
        <f t="shared" si="514"/>
        <v/>
      </c>
      <c r="BHZ117" s="20" t="str">
        <f t="shared" si="514"/>
        <v/>
      </c>
      <c r="BIA117" s="20" t="str">
        <f t="shared" si="514"/>
        <v/>
      </c>
      <c r="BIB117" s="20" t="str">
        <f t="shared" si="513"/>
        <v/>
      </c>
      <c r="BIC117" s="20" t="str">
        <f t="shared" si="513"/>
        <v/>
      </c>
      <c r="BID117" s="20" t="str">
        <f t="shared" si="513"/>
        <v/>
      </c>
      <c r="BIE117" s="20" t="str">
        <f t="shared" si="513"/>
        <v/>
      </c>
    </row>
    <row r="118" spans="1:104 1303:1591" ht="14.5">
      <c r="A118" s="523">
        <v>112</v>
      </c>
      <c r="B118" s="510" t="str">
        <f>IF('لصق اكسل الفورمز'!E113="","",'لصق اكسل الفورمز'!E113)</f>
        <v/>
      </c>
      <c r="C118" s="510" t="str">
        <f t="shared" si="316"/>
        <v/>
      </c>
      <c r="D118" s="510" t="str">
        <f t="shared" si="483"/>
        <v/>
      </c>
      <c r="E118" s="510" t="str">
        <f t="shared" si="484"/>
        <v/>
      </c>
      <c r="F118" s="510" t="str">
        <f t="shared" si="485"/>
        <v/>
      </c>
      <c r="G118" s="510" t="str">
        <f t="shared" si="486"/>
        <v/>
      </c>
      <c r="H118" s="510" t="str">
        <f t="shared" si="487"/>
        <v/>
      </c>
      <c r="I118" s="510" t="str">
        <f t="shared" si="488"/>
        <v/>
      </c>
      <c r="J118" s="510" t="str">
        <f t="shared" si="489"/>
        <v/>
      </c>
      <c r="K118" s="510" t="str">
        <f t="shared" si="490"/>
        <v/>
      </c>
      <c r="L118" s="510" t="str">
        <f t="shared" si="471"/>
        <v/>
      </c>
      <c r="M118" s="510" t="str">
        <f t="shared" si="472"/>
        <v/>
      </c>
      <c r="N118" s="510" t="str">
        <f t="shared" si="473"/>
        <v/>
      </c>
      <c r="O118" s="510" t="str">
        <f t="shared" si="474"/>
        <v/>
      </c>
      <c r="P118" s="510" t="str">
        <f t="shared" si="475"/>
        <v/>
      </c>
      <c r="Q118" s="510" t="str">
        <f t="shared" si="476"/>
        <v/>
      </c>
      <c r="R118" s="510" t="str">
        <f t="shared" si="477"/>
        <v/>
      </c>
      <c r="S118" s="510" t="str">
        <f t="shared" si="478"/>
        <v/>
      </c>
      <c r="T118" s="510" t="str">
        <f t="shared" si="479"/>
        <v/>
      </c>
      <c r="U118" s="510" t="str">
        <f t="shared" si="480"/>
        <v/>
      </c>
      <c r="V118" s="510" t="str">
        <f t="shared" si="481"/>
        <v/>
      </c>
      <c r="W118" s="527" t="str">
        <f t="shared" si="317"/>
        <v/>
      </c>
      <c r="X118" s="510" t="str">
        <f t="shared" si="318"/>
        <v/>
      </c>
      <c r="Y118" s="564" t="str">
        <f t="shared" si="319"/>
        <v/>
      </c>
      <c r="AL118" s="20">
        <f t="shared" si="320"/>
        <v>0</v>
      </c>
      <c r="AM118" s="20">
        <f t="shared" si="321"/>
        <v>0</v>
      </c>
      <c r="AO118" s="20" t="str">
        <f t="shared" si="322"/>
        <v/>
      </c>
      <c r="AQ118" s="20" t="str">
        <f t="shared" si="470"/>
        <v/>
      </c>
      <c r="AR118" s="20" t="str">
        <f t="shared" si="323"/>
        <v/>
      </c>
      <c r="AS118" s="20" t="str">
        <f t="shared" si="324"/>
        <v/>
      </c>
      <c r="AT118" s="20" t="str">
        <f t="shared" si="325"/>
        <v/>
      </c>
      <c r="AU118" s="20" t="str">
        <f t="shared" si="326"/>
        <v/>
      </c>
      <c r="AV118" s="20" t="str">
        <f t="shared" si="327"/>
        <v/>
      </c>
      <c r="AW118" s="20" t="str">
        <f t="shared" si="328"/>
        <v/>
      </c>
      <c r="AX118" s="20" t="str">
        <f t="shared" si="329"/>
        <v/>
      </c>
      <c r="AY118" s="20" t="str">
        <f t="shared" si="330"/>
        <v/>
      </c>
      <c r="AZ118" s="20" t="str">
        <f t="shared" si="331"/>
        <v/>
      </c>
      <c r="BA118" s="20" t="str">
        <f t="shared" si="332"/>
        <v/>
      </c>
      <c r="BB118" s="20" t="str">
        <f t="shared" si="333"/>
        <v/>
      </c>
      <c r="BC118" s="20" t="str">
        <f t="shared" si="334"/>
        <v/>
      </c>
      <c r="BD118" s="20" t="str">
        <f t="shared" si="335"/>
        <v/>
      </c>
      <c r="BE118" s="20" t="str">
        <f t="shared" si="336"/>
        <v/>
      </c>
      <c r="BF118" s="20" t="str">
        <f t="shared" si="337"/>
        <v/>
      </c>
      <c r="BG118" s="20" t="str">
        <f t="shared" si="338"/>
        <v/>
      </c>
      <c r="BH118" s="20" t="str">
        <f t="shared" si="339"/>
        <v/>
      </c>
      <c r="BI118" s="20" t="str">
        <f t="shared" si="340"/>
        <v/>
      </c>
      <c r="BJ118" s="20" t="str">
        <f t="shared" si="341"/>
        <v/>
      </c>
      <c r="BL118" s="38" t="e">
        <f t="shared" si="342"/>
        <v>#DIV/0!</v>
      </c>
      <c r="BM118" s="4">
        <f t="shared" si="343"/>
        <v>0</v>
      </c>
      <c r="BN118" s="4">
        <f t="shared" si="344"/>
        <v>0</v>
      </c>
      <c r="BO118" s="4">
        <f t="shared" si="345"/>
        <v>0</v>
      </c>
      <c r="BP118" s="173" t="str">
        <f t="shared" si="346"/>
        <v/>
      </c>
      <c r="BQ118" s="4">
        <f t="shared" si="347"/>
        <v>0</v>
      </c>
      <c r="BT118" s="268" t="str">
        <f t="shared" si="348"/>
        <v/>
      </c>
      <c r="BU118" s="268" t="str">
        <f t="shared" si="349"/>
        <v/>
      </c>
      <c r="BX118" s="20">
        <f t="shared" si="512"/>
        <v>1</v>
      </c>
      <c r="CG118" s="20" t="str">
        <f t="shared" si="351"/>
        <v/>
      </c>
      <c r="CH118" s="20" t="str">
        <f t="shared" si="507"/>
        <v/>
      </c>
      <c r="CI118" s="20" t="str">
        <f t="shared" si="508"/>
        <v/>
      </c>
      <c r="CJ118" s="20" t="str">
        <f t="shared" si="509"/>
        <v/>
      </c>
      <c r="CK118" s="20" t="str">
        <f t="shared" si="491"/>
        <v/>
      </c>
      <c r="CL118" s="20" t="str">
        <f t="shared" si="492"/>
        <v/>
      </c>
      <c r="CM118" s="20" t="str">
        <f t="shared" si="493"/>
        <v/>
      </c>
      <c r="CN118" s="20" t="str">
        <f t="shared" si="494"/>
        <v/>
      </c>
      <c r="CO118" s="20" t="str">
        <f t="shared" si="495"/>
        <v/>
      </c>
      <c r="CP118" s="20" t="str">
        <f t="shared" si="496"/>
        <v/>
      </c>
      <c r="CQ118" s="20" t="str">
        <f t="shared" si="497"/>
        <v/>
      </c>
      <c r="CR118" s="20" t="str">
        <f t="shared" si="498"/>
        <v/>
      </c>
      <c r="CS118" s="20" t="str">
        <f t="shared" si="499"/>
        <v/>
      </c>
      <c r="CT118" s="20" t="str">
        <f t="shared" si="500"/>
        <v/>
      </c>
      <c r="CU118" s="20" t="str">
        <f t="shared" si="501"/>
        <v/>
      </c>
      <c r="CV118" s="20" t="str">
        <f t="shared" si="502"/>
        <v/>
      </c>
      <c r="CW118" s="20" t="str">
        <f t="shared" si="503"/>
        <v/>
      </c>
      <c r="CX118" s="20" t="str">
        <f t="shared" si="504"/>
        <v/>
      </c>
      <c r="CY118" s="20" t="str">
        <f t="shared" si="505"/>
        <v/>
      </c>
      <c r="CZ118" s="20" t="str">
        <f t="shared" si="505"/>
        <v/>
      </c>
      <c r="AXC118" s="20" t="str">
        <f>IF('لصق اكسل الفورمز'!A113="","",'لصق اكسل الفورمز'!A113)</f>
        <v/>
      </c>
      <c r="AXD118" s="20" t="str">
        <f>IF('لصق اكسل الفورمز'!B113="","",'لصق اكسل الفورمز'!B113)</f>
        <v/>
      </c>
      <c r="AXE118" s="20" t="str">
        <f>IF('لصق اكسل الفورمز'!C113="","",'لصق اكسل الفورمز'!C113)</f>
        <v/>
      </c>
      <c r="AXF118" s="20" t="str">
        <f>IF('لصق اكسل الفورمز'!D113="","",'لصق اكسل الفورمز'!D113)</f>
        <v/>
      </c>
      <c r="AXG118" s="20" t="str">
        <f>IF('لصق اكسل الفورمز'!E113="","",'لصق اكسل الفورمز'!E113)</f>
        <v/>
      </c>
      <c r="AXH118" s="20" t="str">
        <f>IF('لصق اكسل الفورمز'!F113="","",'لصق اكسل الفورمز'!F113)</f>
        <v/>
      </c>
      <c r="AXI118" s="20" t="str">
        <f>IF('لصق اكسل الفورمز'!G113="","",'لصق اكسل الفورمز'!G113)</f>
        <v/>
      </c>
      <c r="AXJ118" s="20" t="str">
        <f>IF('لصق اكسل الفورمز'!H113="","",'لصق اكسل الفورمز'!H113)</f>
        <v/>
      </c>
      <c r="AXK118" s="20" t="str">
        <f>IF('لصق اكسل الفورمز'!I113="","",'لصق اكسل الفورمز'!I113)</f>
        <v/>
      </c>
      <c r="AXL118" s="20" t="str">
        <f>IF('لصق اكسل الفورمز'!J113="","",'لصق اكسل الفورمز'!J113)</f>
        <v/>
      </c>
      <c r="AXM118" s="20" t="str">
        <f>IF('لصق اكسل الفورمز'!K113="","",'لصق اكسل الفورمز'!K113)</f>
        <v/>
      </c>
      <c r="AXN118" s="20" t="str">
        <f>IF('لصق اكسل الفورمز'!L113="","",'لصق اكسل الفورمز'!L113)</f>
        <v/>
      </c>
      <c r="AXO118" s="20" t="str">
        <f>IF('لصق اكسل الفورمز'!M113="","",'لصق اكسل الفورمز'!M113)</f>
        <v/>
      </c>
      <c r="AXP118" s="20" t="str">
        <f>IF('لصق اكسل الفورمز'!N113="","",'لصق اكسل الفورمز'!N113)</f>
        <v/>
      </c>
      <c r="AXQ118" s="20" t="str">
        <f>IF('لصق اكسل الفورمز'!O113="","",'لصق اكسل الفورمز'!O113)</f>
        <v/>
      </c>
      <c r="AXR118" s="20" t="str">
        <f>IF('لصق اكسل الفورمز'!P113="","",'لصق اكسل الفورمز'!P113)</f>
        <v/>
      </c>
      <c r="AXS118" s="20" t="str">
        <f>IF('لصق اكسل الفورمز'!Q113="","",'لصق اكسل الفورمز'!Q113)</f>
        <v/>
      </c>
      <c r="AXT118" s="20" t="str">
        <f>IF('لصق اكسل الفورمز'!R113="","",'لصق اكسل الفورمز'!R113)</f>
        <v/>
      </c>
      <c r="AXU118" s="20" t="str">
        <f>IF('لصق اكسل الفورمز'!S113="","",'لصق اكسل الفورمز'!S113)</f>
        <v/>
      </c>
      <c r="AXV118" s="20" t="str">
        <f>IF('لصق اكسل الفورمز'!T113="","",'لصق اكسل الفورمز'!T113)</f>
        <v/>
      </c>
      <c r="AXW118" s="20" t="str">
        <f>IF('لصق اكسل الفورمز'!U113="","",'لصق اكسل الفورمز'!U113)</f>
        <v/>
      </c>
      <c r="AXX118" s="20" t="str">
        <f>IF('لصق اكسل الفورمز'!V113="","",'لصق اكسل الفورمز'!V113)</f>
        <v/>
      </c>
      <c r="AXY118" s="20" t="str">
        <f>IF('لصق اكسل الفورمز'!W113="","",'لصق اكسل الفورمز'!W113)</f>
        <v/>
      </c>
      <c r="AXZ118" s="20" t="str">
        <f>IF('لصق اكسل الفورمز'!X113="","",'لصق اكسل الفورمز'!X113)</f>
        <v/>
      </c>
      <c r="AYA118" s="20" t="str">
        <f>IF('لصق اكسل الفورمز'!Y113="","",'لصق اكسل الفورمز'!Y113)</f>
        <v/>
      </c>
      <c r="AYB118" s="20" t="str">
        <f>IF('لصق اكسل الفورمز'!Z113="","",'لصق اكسل الفورمز'!Z113)</f>
        <v/>
      </c>
      <c r="AYC118" s="20" t="str">
        <f>IF('لصق اكسل الفورمز'!AA113="","",'لصق اكسل الفورمز'!AA113)</f>
        <v/>
      </c>
      <c r="AYD118" s="20" t="str">
        <f>IF('لصق اكسل الفورمز'!AB113="","",'لصق اكسل الفورمز'!AB113)</f>
        <v/>
      </c>
      <c r="AYE118" s="20" t="str">
        <f>IF('لصق اكسل الفورمز'!AC113="","",'لصق اكسل الفورمز'!AC113)</f>
        <v/>
      </c>
      <c r="AYF118" s="20" t="str">
        <f>IF('لصق اكسل الفورمز'!AD113="","",'لصق اكسل الفورمز'!AD113)</f>
        <v/>
      </c>
      <c r="AYG118" s="20" t="str">
        <f>IF('لصق اكسل الفورمز'!AE113="","",'لصق اكسل الفورمز'!AE113)</f>
        <v/>
      </c>
      <c r="AYH118" s="20" t="str">
        <f>IF('لصق اكسل الفورمز'!AF113="","",'لصق اكسل الفورمز'!AF113)</f>
        <v/>
      </c>
      <c r="AYI118" s="20" t="str">
        <f>IF('لصق اكسل الفورمز'!AG113="","",'لصق اكسل الفورمز'!AG113)</f>
        <v/>
      </c>
      <c r="AYJ118" s="20" t="str">
        <f>IF('لصق اكسل الفورمز'!AH113="","",'لصق اكسل الفورمز'!AH113)</f>
        <v/>
      </c>
      <c r="AYK118" s="20" t="str">
        <f>IF('لصق اكسل الفورمز'!AI113="","",'لصق اكسل الفورمز'!AI113)</f>
        <v/>
      </c>
      <c r="AYL118" s="20" t="str">
        <f>IF('لصق اكسل الفورمز'!AJ113="","",'لصق اكسل الفورمز'!AJ113)</f>
        <v/>
      </c>
      <c r="AYM118" s="20" t="str">
        <f>IF('لصق اكسل الفورمز'!AK113="","",'لصق اكسل الفورمز'!AK113)</f>
        <v/>
      </c>
      <c r="AYN118" s="20" t="str">
        <f>IF('لصق اكسل الفورمز'!AL113="","",'لصق اكسل الفورمز'!AL113)</f>
        <v/>
      </c>
      <c r="AYO118" s="20" t="str">
        <f>IF('لصق اكسل الفورمز'!AM113="","",'لصق اكسل الفورمز'!AM113)</f>
        <v/>
      </c>
      <c r="AYP118" s="20" t="str">
        <f>IF('لصق اكسل الفورمز'!AN113="","",'لصق اكسل الفورمز'!AN113)</f>
        <v/>
      </c>
      <c r="AYQ118" s="20" t="str">
        <f>IF('لصق اكسل الفورمز'!AO113="","",'لصق اكسل الفورمز'!AO113)</f>
        <v/>
      </c>
      <c r="AYR118" s="20" t="str">
        <f>IF('لصق اكسل الفورمز'!AP113="","",'لصق اكسل الفورمز'!AP113)</f>
        <v/>
      </c>
      <c r="AYS118" s="20" t="str">
        <f>IF('لصق اكسل الفورمز'!AQ113="","",'لصق اكسل الفورمز'!AQ113)</f>
        <v/>
      </c>
      <c r="AYT118" s="20" t="str">
        <f>IF('لصق اكسل الفورمز'!AR113="","",'لصق اكسل الفورمز'!AR113)</f>
        <v/>
      </c>
      <c r="AYU118" s="20" t="str">
        <f>IF('لصق اكسل الفورمز'!AS113="","",'لصق اكسل الفورمز'!AS113)</f>
        <v/>
      </c>
      <c r="AYV118" s="20" t="str">
        <f>IF('لصق اكسل الفورمز'!AT113="","",'لصق اكسل الفورمز'!AT113)</f>
        <v/>
      </c>
      <c r="AYW118" s="20" t="str">
        <f>IF('لصق اكسل الفورمز'!AU113="","",'لصق اكسل الفورمز'!AU113)</f>
        <v/>
      </c>
      <c r="AYX118" s="20" t="str">
        <f>IF('لصق اكسل الفورمز'!AV113="","",'لصق اكسل الفورمز'!AV113)</f>
        <v/>
      </c>
      <c r="AYY118" s="20" t="str">
        <f>IF('لصق اكسل الفورمز'!AW113="","",'لصق اكسل الفورمز'!AW113)</f>
        <v/>
      </c>
      <c r="AYZ118" s="20" t="str">
        <f>IF('لصق اكسل الفورمز'!AX113="","",'لصق اكسل الفورمز'!AX113)</f>
        <v/>
      </c>
      <c r="AZA118" s="20" t="str">
        <f>IF('لصق اكسل الفورمز'!AY113="","",'لصق اكسل الفورمز'!AY113)</f>
        <v/>
      </c>
      <c r="AZB118" s="20" t="str">
        <f>IF('لصق اكسل الفورمز'!AZ113="","",'لصق اكسل الفورمز'!AZ113)</f>
        <v/>
      </c>
      <c r="AZC118" s="20" t="str">
        <f>IF('لصق اكسل الفورمز'!BA113="","",'لصق اكسل الفورمز'!BA113)</f>
        <v/>
      </c>
      <c r="AZD118" s="20" t="str">
        <f>IF('لصق اكسل الفورمز'!BB113="","",'لصق اكسل الفورمز'!BB113)</f>
        <v/>
      </c>
      <c r="AZE118" s="20" t="str">
        <f>IF('لصق اكسل الفورمز'!BC113="","",'لصق اكسل الفورمز'!BC113)</f>
        <v/>
      </c>
      <c r="AZF118" s="20" t="str">
        <f>IF('لصق اكسل الفورمز'!BD113="","",'لصق اكسل الفورمز'!BD113)</f>
        <v/>
      </c>
      <c r="AZG118" s="20" t="str">
        <f>IF('لصق اكسل الفورمز'!BE113="","",'لصق اكسل الفورمز'!BE113)</f>
        <v/>
      </c>
      <c r="AZH118" s="20" t="str">
        <f>IF('لصق اكسل الفورمز'!BF113="","",'لصق اكسل الفورمز'!BF113)</f>
        <v/>
      </c>
      <c r="AZI118" s="20" t="str">
        <f>IF('لصق اكسل الفورمز'!BG113="","",'لصق اكسل الفورمز'!BG113)</f>
        <v/>
      </c>
      <c r="AZJ118" s="20" t="str">
        <f>IF('لصق اكسل الفورمز'!BH113="","",'لصق اكسل الفورمز'!BH113)</f>
        <v/>
      </c>
      <c r="AZK118" s="20" t="str">
        <f>IF('لصق اكسل الفورمز'!BI113="","",'لصق اكسل الفورمز'!BI113)</f>
        <v/>
      </c>
      <c r="AZL118" s="20" t="str">
        <f>IF('لصق اكسل الفورمز'!BJ113="","",'لصق اكسل الفورمز'!BJ113)</f>
        <v/>
      </c>
      <c r="AZM118" s="20" t="str">
        <f>IF('لصق اكسل الفورمز'!BK113="","",'لصق اكسل الفورمز'!BK113)</f>
        <v/>
      </c>
      <c r="AZN118" s="20" t="str">
        <f>IF('لصق اكسل الفورمز'!BL113="","",'لصق اكسل الفورمز'!BL113)</f>
        <v/>
      </c>
      <c r="AZO118" s="20" t="str">
        <f>IF('لصق اكسل الفورمز'!BM113="","",'لصق اكسل الفورمز'!BM113)</f>
        <v/>
      </c>
      <c r="AZP118" s="20" t="str">
        <f>IF('لصق اكسل الفورمز'!BN113="","",'لصق اكسل الفورمز'!BN113)</f>
        <v/>
      </c>
      <c r="AZQ118" s="20" t="str">
        <f>IF('لصق اكسل الفورمز'!BO113="","",'لصق اكسل الفورمز'!BO113)</f>
        <v/>
      </c>
      <c r="AZR118" s="20" t="str">
        <f>IF('لصق اكسل الفورمز'!BP113="","",'لصق اكسل الفورمز'!BP113)</f>
        <v/>
      </c>
      <c r="AZS118" s="20" t="str">
        <f>IF('لصق اكسل الفورمز'!BQ113="","",'لصق اكسل الفورمز'!BQ113)</f>
        <v/>
      </c>
      <c r="AZT118" s="20" t="str">
        <f>IF('لصق اكسل الفورمز'!BR113="","",'لصق اكسل الفورمز'!BR113)</f>
        <v/>
      </c>
      <c r="AZU118" s="20" t="str">
        <f>IF('لصق اكسل الفورمز'!BS113="","",'لصق اكسل الفورمز'!BS113)</f>
        <v/>
      </c>
      <c r="AZV118" s="20" t="str">
        <f>IF('لصق اكسل الفورمز'!BT113="","",'لصق اكسل الفورمز'!BT113)</f>
        <v/>
      </c>
      <c r="AZW118" s="20" t="str">
        <f>IF('لصق اكسل الفورمز'!BU113="","",'لصق اكسل الفورمز'!BU113)</f>
        <v/>
      </c>
      <c r="AZX118" s="20" t="str">
        <f>IF('لصق اكسل الفورمز'!BV113="","",'لصق اكسل الفورمز'!BV113)</f>
        <v/>
      </c>
      <c r="AZY118" s="20" t="str">
        <f>IF('لصق اكسل الفورمز'!BW113="","",'لصق اكسل الفورمز'!BW113)</f>
        <v/>
      </c>
      <c r="AZZ118" s="20" t="str">
        <f>IF('لصق اكسل الفورمز'!BX113="","",'لصق اكسل الفورمز'!BX113)</f>
        <v/>
      </c>
      <c r="BAA118" s="20" t="str">
        <f>IF('لصق اكسل الفورمز'!BY113="","",'لصق اكسل الفورمز'!BY113)</f>
        <v/>
      </c>
      <c r="BAB118" s="20" t="str">
        <f>IF('لصق اكسل الفورمز'!BZ113="","",'لصق اكسل الفورمز'!BZ113)</f>
        <v/>
      </c>
      <c r="BAC118" s="20" t="str">
        <f>IF('لصق اكسل الفورمز'!CA113="","",'لصق اكسل الفورمز'!CA113)</f>
        <v/>
      </c>
      <c r="BAD118" s="20" t="str">
        <f>IF('لصق اكسل الفورمز'!CB113="","",'لصق اكسل الفورمز'!CB113)</f>
        <v/>
      </c>
      <c r="BAE118" s="20" t="str">
        <f>IF('لصق اكسل الفورمز'!CC113="","",'لصق اكسل الفورمز'!CC113)</f>
        <v/>
      </c>
      <c r="BAF118" s="20" t="str">
        <f>IF('لصق اكسل الفورمز'!CD113="","",'لصق اكسل الفورمز'!CD113)</f>
        <v/>
      </c>
      <c r="BAG118" s="20" t="str">
        <f>IF('لصق اكسل الفورمز'!CE113="","",'لصق اكسل الفورمز'!CE113)</f>
        <v/>
      </c>
      <c r="BAH118" s="20" t="str">
        <f>IF('لصق اكسل الفورمز'!CF113="","",'لصق اكسل الفورمز'!CF113)</f>
        <v/>
      </c>
      <c r="BAI118" s="20" t="str">
        <f>IF('لصق اكسل الفورمز'!CG113="","",'لصق اكسل الفورمز'!CG113)</f>
        <v/>
      </c>
      <c r="BAJ118" s="20" t="str">
        <f>IF('لصق اكسل الفورمز'!CH113="","",'لصق اكسل الفورمز'!CH113)</f>
        <v/>
      </c>
      <c r="BAK118" s="20" t="str">
        <f>IF('لصق اكسل الفورمز'!CI113="","",'لصق اكسل الفورمز'!CI113)</f>
        <v/>
      </c>
      <c r="BAL118" s="20" t="str">
        <f>IF('لصق اكسل الفورمز'!CJ113="","",'لصق اكسل الفورمز'!CJ113)</f>
        <v/>
      </c>
      <c r="BAM118" s="20" t="str">
        <f>IF('لصق اكسل الفورمز'!CK113="","",'لصق اكسل الفورمز'!CK113)</f>
        <v/>
      </c>
      <c r="BAN118" s="20" t="str">
        <f>IF('لصق اكسل الفورمز'!CL113="","",'لصق اكسل الفورمز'!CL113)</f>
        <v/>
      </c>
      <c r="BAO118" s="20" t="str">
        <f>IF('لصق اكسل الفورمز'!CM113="","",'لصق اكسل الفورمز'!CM113)</f>
        <v/>
      </c>
      <c r="BAP118" s="20" t="str">
        <f>IF('لصق اكسل الفورمز'!CN113="","",'لصق اكسل الفورمز'!CN113)</f>
        <v/>
      </c>
      <c r="BAQ118" s="20" t="str">
        <f>IF('لصق اكسل الفورمز'!CO113="","",'لصق اكسل الفورمز'!CO113)</f>
        <v/>
      </c>
      <c r="BAR118" s="20" t="str">
        <f>IF('لصق اكسل الفورمز'!CP113="","",'لصق اكسل الفورمز'!CP113)</f>
        <v/>
      </c>
      <c r="BAS118" s="20" t="str">
        <f>IF('لصق اكسل الفورمز'!CQ113="","",'لصق اكسل الفورمز'!CQ113)</f>
        <v/>
      </c>
      <c r="BAT118" s="20" t="str">
        <f>IF('لصق اكسل الفورمز'!CR113="","",'لصق اكسل الفورمز'!CR113)</f>
        <v/>
      </c>
      <c r="BAU118" s="20" t="str">
        <f>IF('لصق اكسل الفورمز'!CS113="","",'لصق اكسل الفورمز'!CS113)</f>
        <v/>
      </c>
      <c r="BAV118" s="20" t="str">
        <f>IF('لصق اكسل الفورمز'!CT113="","",'لصق اكسل الفورمز'!CT113)</f>
        <v/>
      </c>
      <c r="BAW118" s="20" t="str">
        <f>IF('لصق اكسل الفورمز'!CU113="","",'لصق اكسل الفورمز'!CU113)</f>
        <v/>
      </c>
      <c r="BAX118" s="20" t="str">
        <f>IF('لصق اكسل الفورمز'!CV113="","",'لصق اكسل الفورمز'!CV113)</f>
        <v/>
      </c>
      <c r="BAY118" s="20" t="str">
        <f>IF('لصق اكسل الفورمز'!CW113="","",'لصق اكسل الفورمز'!CW113)</f>
        <v/>
      </c>
      <c r="BAZ118" s="20" t="str">
        <f>IF('لصق اكسل الفورمز'!CX113="","",'لصق اكسل الفورمز'!CX113)</f>
        <v/>
      </c>
      <c r="BBA118" s="20" t="str">
        <f>IF('لصق اكسل الفورمز'!CY113="","",'لصق اكسل الفورمز'!CY113)</f>
        <v/>
      </c>
      <c r="BBB118" s="20" t="str">
        <f>IF('لصق اكسل الفورمز'!CZ113="","",'لصق اكسل الفورمز'!CZ113)</f>
        <v/>
      </c>
      <c r="BBC118" s="20" t="str">
        <f>IF('لصق اكسل الفورمز'!DA113="","",'لصق اكسل الفورمز'!DA113)</f>
        <v/>
      </c>
      <c r="BBD118" s="20" t="str">
        <f>IF('لصق اكسل الفورمز'!DB113="","",'لصق اكسل الفورمز'!DB113)</f>
        <v/>
      </c>
      <c r="BBE118" s="20" t="str">
        <f>IF('لصق اكسل الفورمز'!DC113="","",'لصق اكسل الفورمز'!DC113)</f>
        <v/>
      </c>
      <c r="BBF118" s="20" t="str">
        <f>IF('لصق اكسل الفورمز'!DD113="","",'لصق اكسل الفورمز'!DD113)</f>
        <v/>
      </c>
      <c r="BBG118" s="20" t="str">
        <f>IF('لصق اكسل الفورمز'!DE113="","",'لصق اكسل الفورمز'!DE113)</f>
        <v/>
      </c>
      <c r="BBH118" s="20" t="str">
        <f>IF('لصق اكسل الفورمز'!DF113="","",'لصق اكسل الفورمز'!DF113)</f>
        <v/>
      </c>
      <c r="BBI118" s="20" t="str">
        <f>IF('لصق اكسل الفورمز'!DG113="","",'لصق اكسل الفورمز'!DG113)</f>
        <v/>
      </c>
      <c r="BBJ118" s="20" t="str">
        <f>IF('لصق اكسل الفورمز'!DH113="","",'لصق اكسل الفورمز'!DH113)</f>
        <v/>
      </c>
      <c r="BBK118" s="20" t="str">
        <f>IF('لصق اكسل الفورمز'!DI113="","",'لصق اكسل الفورمز'!DI113)</f>
        <v/>
      </c>
      <c r="BBL118" s="20" t="str">
        <f>IF('لصق اكسل الفورمز'!DJ113="","",'لصق اكسل الفورمز'!DJ113)</f>
        <v/>
      </c>
      <c r="BBM118" s="20" t="str">
        <f>IF('لصق اكسل الفورمز'!DK113="","",'لصق اكسل الفورمز'!DK113)</f>
        <v/>
      </c>
      <c r="BBN118" s="20" t="str">
        <f>IF('لصق اكسل الفورمز'!DL113="","",'لصق اكسل الفورمز'!DL113)</f>
        <v/>
      </c>
      <c r="BBO118" s="20" t="str">
        <f>IF('لصق اكسل الفورمز'!DM113="","",'لصق اكسل الفورمز'!DM113)</f>
        <v/>
      </c>
      <c r="BCU118" s="20" t="str">
        <f t="shared" si="352"/>
        <v/>
      </c>
      <c r="BCV118" s="20" t="str">
        <f t="shared" si="353"/>
        <v/>
      </c>
      <c r="BCW118" s="20" t="str">
        <f t="shared" si="354"/>
        <v/>
      </c>
      <c r="BCX118" s="20" t="str">
        <f t="shared" si="355"/>
        <v/>
      </c>
      <c r="BCY118" s="20" t="str">
        <f t="shared" si="356"/>
        <v/>
      </c>
      <c r="BCZ118" s="20" t="str">
        <f t="shared" si="357"/>
        <v/>
      </c>
      <c r="BDA118" s="20" t="str">
        <f t="shared" si="358"/>
        <v/>
      </c>
      <c r="BDB118" s="20" t="str">
        <f t="shared" si="359"/>
        <v/>
      </c>
      <c r="BDC118" s="20" t="str">
        <f t="shared" si="360"/>
        <v/>
      </c>
      <c r="BDD118" s="20" t="str">
        <f t="shared" si="361"/>
        <v/>
      </c>
      <c r="BDE118" s="20" t="str">
        <f t="shared" si="362"/>
        <v/>
      </c>
      <c r="BDF118" s="20" t="str">
        <f t="shared" si="363"/>
        <v/>
      </c>
      <c r="BDG118" s="20" t="str">
        <f t="shared" si="364"/>
        <v/>
      </c>
      <c r="BDH118" s="20" t="str">
        <f t="shared" si="365"/>
        <v/>
      </c>
      <c r="BDI118" s="20" t="str">
        <f t="shared" si="366"/>
        <v/>
      </c>
      <c r="BDJ118" s="20" t="str">
        <f t="shared" si="367"/>
        <v/>
      </c>
      <c r="BDK118" s="20" t="str">
        <f t="shared" si="368"/>
        <v/>
      </c>
      <c r="BDL118" s="20" t="str">
        <f t="shared" si="369"/>
        <v/>
      </c>
      <c r="BDM118" s="20" t="str">
        <f t="shared" si="370"/>
        <v/>
      </c>
      <c r="BDN118" s="20" t="str">
        <f t="shared" si="371"/>
        <v/>
      </c>
      <c r="BDO118" s="20" t="str">
        <f t="shared" si="372"/>
        <v/>
      </c>
      <c r="BDP118" s="20" t="str">
        <f t="shared" si="373"/>
        <v/>
      </c>
      <c r="BDQ118" s="20" t="str">
        <f t="shared" si="374"/>
        <v/>
      </c>
      <c r="BDR118" s="20" t="str">
        <f t="shared" si="375"/>
        <v/>
      </c>
      <c r="BDS118" s="20" t="str">
        <f t="shared" si="376"/>
        <v/>
      </c>
      <c r="BDT118" s="20" t="str">
        <f t="shared" si="377"/>
        <v/>
      </c>
      <c r="BDU118" s="20" t="str">
        <f t="shared" si="378"/>
        <v/>
      </c>
      <c r="BDV118" s="20" t="str">
        <f t="shared" si="379"/>
        <v/>
      </c>
      <c r="BDW118" s="20" t="str">
        <f t="shared" si="380"/>
        <v/>
      </c>
      <c r="BDX118" s="20" t="str">
        <f t="shared" si="381"/>
        <v/>
      </c>
      <c r="BDY118" s="20" t="str">
        <f t="shared" si="382"/>
        <v/>
      </c>
      <c r="BDZ118" s="20" t="str">
        <f t="shared" si="383"/>
        <v/>
      </c>
      <c r="BEA118" s="20" t="str">
        <f t="shared" si="384"/>
        <v/>
      </c>
      <c r="BEB118" s="20" t="str">
        <f t="shared" si="385"/>
        <v/>
      </c>
      <c r="BEC118" s="20" t="str">
        <f t="shared" si="386"/>
        <v/>
      </c>
      <c r="BED118" s="20" t="str">
        <f t="shared" si="387"/>
        <v/>
      </c>
      <c r="BEE118" s="20" t="str">
        <f t="shared" si="388"/>
        <v/>
      </c>
      <c r="BEF118" s="20" t="str">
        <f t="shared" si="389"/>
        <v/>
      </c>
      <c r="BEG118" s="20" t="str">
        <f t="shared" si="390"/>
        <v/>
      </c>
      <c r="BEH118" s="20" t="str">
        <f t="shared" si="391"/>
        <v/>
      </c>
      <c r="BEI118" s="20" t="str">
        <f t="shared" si="392"/>
        <v/>
      </c>
      <c r="BEJ118" s="20" t="str">
        <f t="shared" si="393"/>
        <v/>
      </c>
      <c r="BEK118" s="20" t="str">
        <f t="shared" si="394"/>
        <v/>
      </c>
      <c r="BEL118" s="20" t="str">
        <f t="shared" si="395"/>
        <v/>
      </c>
      <c r="BEM118" s="20" t="str">
        <f t="shared" si="396"/>
        <v/>
      </c>
      <c r="BEN118" s="20" t="str">
        <f t="shared" si="397"/>
        <v/>
      </c>
      <c r="BEO118" s="20" t="str">
        <f t="shared" si="398"/>
        <v/>
      </c>
      <c r="BEP118" s="20" t="str">
        <f t="shared" si="399"/>
        <v/>
      </c>
      <c r="BEQ118" s="20" t="str">
        <f t="shared" si="400"/>
        <v/>
      </c>
      <c r="BER118" s="20" t="str">
        <f t="shared" si="401"/>
        <v/>
      </c>
      <c r="BES118" s="20" t="str">
        <f t="shared" si="402"/>
        <v/>
      </c>
      <c r="BET118" s="20" t="str">
        <f t="shared" si="403"/>
        <v/>
      </c>
      <c r="BEU118" s="20" t="str">
        <f t="shared" si="404"/>
        <v/>
      </c>
      <c r="BEV118" s="20" t="str">
        <f t="shared" si="405"/>
        <v/>
      </c>
      <c r="BEW118" s="20" t="str">
        <f t="shared" si="406"/>
        <v/>
      </c>
      <c r="BEX118" s="20" t="str">
        <f t="shared" si="407"/>
        <v/>
      </c>
      <c r="BEY118" s="20" t="str">
        <f t="shared" si="408"/>
        <v/>
      </c>
      <c r="BEZ118" s="20" t="str">
        <f t="shared" si="409"/>
        <v/>
      </c>
      <c r="BFA118" s="20" t="str">
        <f t="shared" si="410"/>
        <v/>
      </c>
      <c r="BFB118" s="20" t="str">
        <f t="shared" si="411"/>
        <v/>
      </c>
      <c r="BFC118" s="20" t="str">
        <f t="shared" si="412"/>
        <v/>
      </c>
      <c r="BFD118" s="20" t="str">
        <f t="shared" si="413"/>
        <v/>
      </c>
      <c r="BFE118" s="20" t="str">
        <f t="shared" si="414"/>
        <v/>
      </c>
      <c r="BFF118" s="20" t="str">
        <f t="shared" si="415"/>
        <v/>
      </c>
      <c r="BFG118" s="20" t="str">
        <f t="shared" si="416"/>
        <v/>
      </c>
      <c r="BFH118" s="20" t="str">
        <f t="shared" si="417"/>
        <v/>
      </c>
      <c r="BFI118" s="20" t="str">
        <f t="shared" si="418"/>
        <v/>
      </c>
      <c r="BFJ118" s="20" t="str">
        <f t="shared" si="419"/>
        <v/>
      </c>
      <c r="BFK118" s="20" t="str">
        <f t="shared" si="420"/>
        <v/>
      </c>
      <c r="BFL118" s="20" t="str">
        <f t="shared" si="421"/>
        <v/>
      </c>
      <c r="BFM118" s="20" t="str">
        <f t="shared" si="422"/>
        <v/>
      </c>
      <c r="BFN118" s="20" t="str">
        <f t="shared" si="423"/>
        <v/>
      </c>
      <c r="BFO118" s="20" t="str">
        <f t="shared" si="424"/>
        <v/>
      </c>
      <c r="BFP118" s="20" t="str">
        <f t="shared" si="425"/>
        <v/>
      </c>
      <c r="BFQ118" s="20" t="str">
        <f t="shared" si="426"/>
        <v/>
      </c>
      <c r="BFR118" s="20" t="str">
        <f t="shared" si="427"/>
        <v/>
      </c>
      <c r="BFS118" s="20" t="str">
        <f t="shared" si="428"/>
        <v/>
      </c>
      <c r="BFT118" s="20" t="str">
        <f t="shared" si="429"/>
        <v/>
      </c>
      <c r="BFU118" s="20" t="str">
        <f t="shared" si="430"/>
        <v/>
      </c>
      <c r="BFV118" s="20" t="str">
        <f t="shared" si="431"/>
        <v/>
      </c>
      <c r="BFW118" s="20" t="str">
        <f t="shared" si="432"/>
        <v/>
      </c>
      <c r="BFX118" s="20" t="str">
        <f t="shared" si="433"/>
        <v/>
      </c>
      <c r="BFY118" s="20" t="str">
        <f t="shared" si="434"/>
        <v/>
      </c>
      <c r="BFZ118" s="20" t="str">
        <f t="shared" si="435"/>
        <v/>
      </c>
      <c r="BGA118" s="20" t="str">
        <f t="shared" si="436"/>
        <v/>
      </c>
      <c r="BGB118" s="20" t="str">
        <f t="shared" si="437"/>
        <v/>
      </c>
      <c r="BGC118" s="20" t="str">
        <f t="shared" si="438"/>
        <v/>
      </c>
      <c r="BGD118" s="20" t="str">
        <f t="shared" si="439"/>
        <v/>
      </c>
      <c r="BGE118" s="20" t="str">
        <f t="shared" si="440"/>
        <v/>
      </c>
      <c r="BGF118" s="20" t="str">
        <f t="shared" si="441"/>
        <v/>
      </c>
      <c r="BGG118" s="20" t="str">
        <f t="shared" si="442"/>
        <v/>
      </c>
      <c r="BGH118" s="20" t="str">
        <f t="shared" si="443"/>
        <v/>
      </c>
      <c r="BGI118" s="20" t="str">
        <f t="shared" si="444"/>
        <v/>
      </c>
      <c r="BGJ118" s="20" t="str">
        <f t="shared" si="445"/>
        <v/>
      </c>
      <c r="BGK118" s="20" t="str">
        <f t="shared" si="446"/>
        <v/>
      </c>
      <c r="BGL118" s="20" t="str">
        <f t="shared" si="447"/>
        <v/>
      </c>
      <c r="BGM118" s="20" t="str">
        <f t="shared" si="448"/>
        <v/>
      </c>
      <c r="BGN118" s="20" t="str">
        <f t="shared" si="449"/>
        <v/>
      </c>
      <c r="BGO118" s="20" t="str">
        <f t="shared" si="450"/>
        <v/>
      </c>
      <c r="BGP118" s="20" t="str">
        <f t="shared" si="451"/>
        <v/>
      </c>
      <c r="BGQ118" s="20" t="str">
        <f t="shared" si="452"/>
        <v/>
      </c>
      <c r="BGR118" s="20" t="str">
        <f t="shared" si="453"/>
        <v/>
      </c>
      <c r="BGS118" s="20" t="str">
        <f t="shared" si="454"/>
        <v/>
      </c>
      <c r="BGT118" s="20" t="str">
        <f t="shared" si="455"/>
        <v/>
      </c>
      <c r="BGU118" s="20" t="str">
        <f t="shared" si="456"/>
        <v/>
      </c>
      <c r="BGV118" s="20" t="str">
        <f t="shared" si="457"/>
        <v/>
      </c>
      <c r="BGW118" s="20" t="str">
        <f t="shared" si="458"/>
        <v/>
      </c>
      <c r="BGX118" s="20" t="str">
        <f t="shared" si="459"/>
        <v/>
      </c>
      <c r="BGY118" s="20" t="str">
        <f t="shared" si="460"/>
        <v/>
      </c>
      <c r="BGZ118" s="20" t="str">
        <f t="shared" si="461"/>
        <v/>
      </c>
      <c r="BHA118" s="20" t="str">
        <f t="shared" si="462"/>
        <v/>
      </c>
      <c r="BHB118" s="20" t="str">
        <f t="shared" si="463"/>
        <v/>
      </c>
      <c r="BHC118" s="20" t="str">
        <f t="shared" si="464"/>
        <v/>
      </c>
      <c r="BHD118" s="20" t="str">
        <f t="shared" si="465"/>
        <v/>
      </c>
      <c r="BHE118" s="20" t="str">
        <f t="shared" si="466"/>
        <v/>
      </c>
      <c r="BHF118" s="20" t="str">
        <f t="shared" si="467"/>
        <v/>
      </c>
      <c r="BHG118" s="20" t="str">
        <f t="shared" si="468"/>
        <v/>
      </c>
      <c r="BHJ118" s="20" t="str">
        <f t="shared" si="469"/>
        <v/>
      </c>
      <c r="BHL118" s="20" t="str">
        <f t="shared" si="514"/>
        <v/>
      </c>
      <c r="BHM118" s="20" t="str">
        <f t="shared" si="514"/>
        <v/>
      </c>
      <c r="BHN118" s="20" t="str">
        <f t="shared" si="514"/>
        <v/>
      </c>
      <c r="BHO118" s="20" t="str">
        <f t="shared" si="514"/>
        <v/>
      </c>
      <c r="BHP118" s="20" t="str">
        <f t="shared" si="514"/>
        <v/>
      </c>
      <c r="BHQ118" s="20" t="str">
        <f t="shared" si="514"/>
        <v/>
      </c>
      <c r="BHR118" s="20" t="str">
        <f t="shared" si="514"/>
        <v/>
      </c>
      <c r="BHS118" s="20" t="str">
        <f t="shared" si="514"/>
        <v/>
      </c>
      <c r="BHT118" s="20" t="str">
        <f t="shared" si="514"/>
        <v/>
      </c>
      <c r="BHU118" s="20" t="str">
        <f t="shared" si="514"/>
        <v/>
      </c>
      <c r="BHV118" s="20" t="str">
        <f t="shared" si="514"/>
        <v/>
      </c>
      <c r="BHW118" s="20" t="str">
        <f t="shared" si="514"/>
        <v/>
      </c>
      <c r="BHX118" s="20" t="str">
        <f t="shared" si="514"/>
        <v/>
      </c>
      <c r="BHY118" s="20" t="str">
        <f t="shared" si="514"/>
        <v/>
      </c>
      <c r="BHZ118" s="20" t="str">
        <f t="shared" si="514"/>
        <v/>
      </c>
      <c r="BIA118" s="20" t="str">
        <f t="shared" si="514"/>
        <v/>
      </c>
      <c r="BIB118" s="20" t="str">
        <f t="shared" si="513"/>
        <v/>
      </c>
      <c r="BIC118" s="20" t="str">
        <f t="shared" si="513"/>
        <v/>
      </c>
      <c r="BID118" s="20" t="str">
        <f t="shared" si="513"/>
        <v/>
      </c>
      <c r="BIE118" s="20" t="str">
        <f t="shared" si="513"/>
        <v/>
      </c>
    </row>
    <row r="119" spans="1:104 1303:1591" ht="14.5">
      <c r="A119" s="523">
        <v>113</v>
      </c>
      <c r="B119" s="510" t="str">
        <f>IF('لصق اكسل الفورمز'!E114="","",'لصق اكسل الفورمز'!E114)</f>
        <v/>
      </c>
      <c r="C119" s="510" t="str">
        <f t="shared" si="316"/>
        <v/>
      </c>
      <c r="D119" s="510" t="str">
        <f t="shared" si="483"/>
        <v/>
      </c>
      <c r="E119" s="510" t="str">
        <f t="shared" si="484"/>
        <v/>
      </c>
      <c r="F119" s="510" t="str">
        <f t="shared" si="485"/>
        <v/>
      </c>
      <c r="G119" s="510" t="str">
        <f t="shared" si="486"/>
        <v/>
      </c>
      <c r="H119" s="510" t="str">
        <f t="shared" si="487"/>
        <v/>
      </c>
      <c r="I119" s="510" t="str">
        <f t="shared" si="488"/>
        <v/>
      </c>
      <c r="J119" s="510" t="str">
        <f t="shared" si="489"/>
        <v/>
      </c>
      <c r="K119" s="510" t="str">
        <f t="shared" si="490"/>
        <v/>
      </c>
      <c r="L119" s="510" t="str">
        <f t="shared" si="471"/>
        <v/>
      </c>
      <c r="M119" s="510" t="str">
        <f t="shared" si="472"/>
        <v/>
      </c>
      <c r="N119" s="510" t="str">
        <f t="shared" si="473"/>
        <v/>
      </c>
      <c r="O119" s="510" t="str">
        <f t="shared" si="474"/>
        <v/>
      </c>
      <c r="P119" s="510" t="str">
        <f t="shared" si="475"/>
        <v/>
      </c>
      <c r="Q119" s="510" t="str">
        <f t="shared" si="476"/>
        <v/>
      </c>
      <c r="R119" s="510" t="str">
        <f t="shared" si="477"/>
        <v/>
      </c>
      <c r="S119" s="510" t="str">
        <f t="shared" si="478"/>
        <v/>
      </c>
      <c r="T119" s="510" t="str">
        <f t="shared" si="479"/>
        <v/>
      </c>
      <c r="U119" s="510" t="str">
        <f t="shared" si="480"/>
        <v/>
      </c>
      <c r="V119" s="510" t="str">
        <f t="shared" si="481"/>
        <v/>
      </c>
      <c r="W119" s="527" t="str">
        <f t="shared" si="317"/>
        <v/>
      </c>
      <c r="X119" s="510" t="str">
        <f t="shared" si="318"/>
        <v/>
      </c>
      <c r="Y119" s="564" t="str">
        <f t="shared" si="319"/>
        <v/>
      </c>
      <c r="AL119" s="20">
        <f t="shared" si="320"/>
        <v>0</v>
      </c>
      <c r="AM119" s="20">
        <f t="shared" si="321"/>
        <v>0</v>
      </c>
      <c r="AO119" s="20" t="str">
        <f t="shared" si="322"/>
        <v/>
      </c>
      <c r="AQ119" s="20" t="str">
        <f t="shared" si="470"/>
        <v/>
      </c>
      <c r="AR119" s="20" t="str">
        <f t="shared" si="323"/>
        <v/>
      </c>
      <c r="AS119" s="20" t="str">
        <f t="shared" si="324"/>
        <v/>
      </c>
      <c r="AT119" s="20" t="str">
        <f t="shared" si="325"/>
        <v/>
      </c>
      <c r="AU119" s="20" t="str">
        <f t="shared" si="326"/>
        <v/>
      </c>
      <c r="AV119" s="20" t="str">
        <f t="shared" si="327"/>
        <v/>
      </c>
      <c r="AW119" s="20" t="str">
        <f t="shared" si="328"/>
        <v/>
      </c>
      <c r="AX119" s="20" t="str">
        <f t="shared" si="329"/>
        <v/>
      </c>
      <c r="AY119" s="20" t="str">
        <f t="shared" si="330"/>
        <v/>
      </c>
      <c r="AZ119" s="20" t="str">
        <f t="shared" si="331"/>
        <v/>
      </c>
      <c r="BA119" s="20" t="str">
        <f t="shared" si="332"/>
        <v/>
      </c>
      <c r="BB119" s="20" t="str">
        <f t="shared" si="333"/>
        <v/>
      </c>
      <c r="BC119" s="20" t="str">
        <f t="shared" si="334"/>
        <v/>
      </c>
      <c r="BD119" s="20" t="str">
        <f t="shared" si="335"/>
        <v/>
      </c>
      <c r="BE119" s="20" t="str">
        <f t="shared" si="336"/>
        <v/>
      </c>
      <c r="BF119" s="20" t="str">
        <f t="shared" si="337"/>
        <v/>
      </c>
      <c r="BG119" s="20" t="str">
        <f t="shared" si="338"/>
        <v/>
      </c>
      <c r="BH119" s="20" t="str">
        <f t="shared" si="339"/>
        <v/>
      </c>
      <c r="BI119" s="20" t="str">
        <f t="shared" si="340"/>
        <v/>
      </c>
      <c r="BJ119" s="20" t="str">
        <f t="shared" si="341"/>
        <v/>
      </c>
      <c r="BL119" s="38" t="e">
        <f t="shared" si="342"/>
        <v>#DIV/0!</v>
      </c>
      <c r="BM119" s="4">
        <f t="shared" si="343"/>
        <v>0</v>
      </c>
      <c r="BN119" s="4">
        <f t="shared" si="344"/>
        <v>0</v>
      </c>
      <c r="BO119" s="4">
        <f t="shared" si="345"/>
        <v>0</v>
      </c>
      <c r="BP119" s="173" t="str">
        <f t="shared" si="346"/>
        <v/>
      </c>
      <c r="BQ119" s="4">
        <f t="shared" si="347"/>
        <v>0</v>
      </c>
      <c r="BT119" s="268" t="str">
        <f t="shared" si="348"/>
        <v/>
      </c>
      <c r="BU119" s="268" t="str">
        <f t="shared" si="349"/>
        <v/>
      </c>
      <c r="BX119" s="20">
        <f t="shared" si="512"/>
        <v>1</v>
      </c>
      <c r="CG119" s="20" t="str">
        <f t="shared" si="351"/>
        <v/>
      </c>
      <c r="CH119" s="20" t="str">
        <f t="shared" si="507"/>
        <v/>
      </c>
      <c r="CI119" s="20" t="str">
        <f t="shared" si="508"/>
        <v/>
      </c>
      <c r="CJ119" s="20" t="str">
        <f t="shared" si="509"/>
        <v/>
      </c>
      <c r="CK119" s="20" t="str">
        <f t="shared" si="491"/>
        <v/>
      </c>
      <c r="CL119" s="20" t="str">
        <f t="shared" si="492"/>
        <v/>
      </c>
      <c r="CM119" s="20" t="str">
        <f t="shared" si="493"/>
        <v/>
      </c>
      <c r="CN119" s="20" t="str">
        <f t="shared" si="494"/>
        <v/>
      </c>
      <c r="CO119" s="20" t="str">
        <f t="shared" si="495"/>
        <v/>
      </c>
      <c r="CP119" s="20" t="str">
        <f t="shared" si="496"/>
        <v/>
      </c>
      <c r="CQ119" s="20" t="str">
        <f t="shared" si="497"/>
        <v/>
      </c>
      <c r="CR119" s="20" t="str">
        <f t="shared" si="498"/>
        <v/>
      </c>
      <c r="CS119" s="20" t="str">
        <f t="shared" si="499"/>
        <v/>
      </c>
      <c r="CT119" s="20" t="str">
        <f t="shared" si="500"/>
        <v/>
      </c>
      <c r="CU119" s="20" t="str">
        <f t="shared" si="501"/>
        <v/>
      </c>
      <c r="CV119" s="20" t="str">
        <f t="shared" si="502"/>
        <v/>
      </c>
      <c r="CW119" s="20" t="str">
        <f t="shared" si="503"/>
        <v/>
      </c>
      <c r="CX119" s="20" t="str">
        <f t="shared" si="504"/>
        <v/>
      </c>
      <c r="CY119" s="20" t="str">
        <f t="shared" si="505"/>
        <v/>
      </c>
      <c r="CZ119" s="20" t="str">
        <f t="shared" si="505"/>
        <v/>
      </c>
      <c r="AXC119" s="20" t="str">
        <f>IF('لصق اكسل الفورمز'!A114="","",'لصق اكسل الفورمز'!A114)</f>
        <v/>
      </c>
      <c r="AXD119" s="20" t="str">
        <f>IF('لصق اكسل الفورمز'!B114="","",'لصق اكسل الفورمز'!B114)</f>
        <v/>
      </c>
      <c r="AXE119" s="20" t="str">
        <f>IF('لصق اكسل الفورمز'!C114="","",'لصق اكسل الفورمز'!C114)</f>
        <v/>
      </c>
      <c r="AXF119" s="20" t="str">
        <f>IF('لصق اكسل الفورمز'!D114="","",'لصق اكسل الفورمز'!D114)</f>
        <v/>
      </c>
      <c r="AXG119" s="20" t="str">
        <f>IF('لصق اكسل الفورمز'!E114="","",'لصق اكسل الفورمز'!E114)</f>
        <v/>
      </c>
      <c r="AXH119" s="20" t="str">
        <f>IF('لصق اكسل الفورمز'!F114="","",'لصق اكسل الفورمز'!F114)</f>
        <v/>
      </c>
      <c r="AXI119" s="20" t="str">
        <f>IF('لصق اكسل الفورمز'!G114="","",'لصق اكسل الفورمز'!G114)</f>
        <v/>
      </c>
      <c r="AXJ119" s="20" t="str">
        <f>IF('لصق اكسل الفورمز'!H114="","",'لصق اكسل الفورمز'!H114)</f>
        <v/>
      </c>
      <c r="AXK119" s="20" t="str">
        <f>IF('لصق اكسل الفورمز'!I114="","",'لصق اكسل الفورمز'!I114)</f>
        <v/>
      </c>
      <c r="AXL119" s="20" t="str">
        <f>IF('لصق اكسل الفورمز'!J114="","",'لصق اكسل الفورمز'!J114)</f>
        <v/>
      </c>
      <c r="AXM119" s="20" t="str">
        <f>IF('لصق اكسل الفورمز'!K114="","",'لصق اكسل الفورمز'!K114)</f>
        <v/>
      </c>
      <c r="AXN119" s="20" t="str">
        <f>IF('لصق اكسل الفورمز'!L114="","",'لصق اكسل الفورمز'!L114)</f>
        <v/>
      </c>
      <c r="AXO119" s="20" t="str">
        <f>IF('لصق اكسل الفورمز'!M114="","",'لصق اكسل الفورمز'!M114)</f>
        <v/>
      </c>
      <c r="AXP119" s="20" t="str">
        <f>IF('لصق اكسل الفورمز'!N114="","",'لصق اكسل الفورمز'!N114)</f>
        <v/>
      </c>
      <c r="AXQ119" s="20" t="str">
        <f>IF('لصق اكسل الفورمز'!O114="","",'لصق اكسل الفورمز'!O114)</f>
        <v/>
      </c>
      <c r="AXR119" s="20" t="str">
        <f>IF('لصق اكسل الفورمز'!P114="","",'لصق اكسل الفورمز'!P114)</f>
        <v/>
      </c>
      <c r="AXS119" s="20" t="str">
        <f>IF('لصق اكسل الفورمز'!Q114="","",'لصق اكسل الفورمز'!Q114)</f>
        <v/>
      </c>
      <c r="AXT119" s="20" t="str">
        <f>IF('لصق اكسل الفورمز'!R114="","",'لصق اكسل الفورمز'!R114)</f>
        <v/>
      </c>
      <c r="AXU119" s="20" t="str">
        <f>IF('لصق اكسل الفورمز'!S114="","",'لصق اكسل الفورمز'!S114)</f>
        <v/>
      </c>
      <c r="AXV119" s="20" t="str">
        <f>IF('لصق اكسل الفورمز'!T114="","",'لصق اكسل الفورمز'!T114)</f>
        <v/>
      </c>
      <c r="AXW119" s="20" t="str">
        <f>IF('لصق اكسل الفورمز'!U114="","",'لصق اكسل الفورمز'!U114)</f>
        <v/>
      </c>
      <c r="AXX119" s="20" t="str">
        <f>IF('لصق اكسل الفورمز'!V114="","",'لصق اكسل الفورمز'!V114)</f>
        <v/>
      </c>
      <c r="AXY119" s="20" t="str">
        <f>IF('لصق اكسل الفورمز'!W114="","",'لصق اكسل الفورمز'!W114)</f>
        <v/>
      </c>
      <c r="AXZ119" s="20" t="str">
        <f>IF('لصق اكسل الفورمز'!X114="","",'لصق اكسل الفورمز'!X114)</f>
        <v/>
      </c>
      <c r="AYA119" s="20" t="str">
        <f>IF('لصق اكسل الفورمز'!Y114="","",'لصق اكسل الفورمز'!Y114)</f>
        <v/>
      </c>
      <c r="AYB119" s="20" t="str">
        <f>IF('لصق اكسل الفورمز'!Z114="","",'لصق اكسل الفورمز'!Z114)</f>
        <v/>
      </c>
      <c r="AYC119" s="20" t="str">
        <f>IF('لصق اكسل الفورمز'!AA114="","",'لصق اكسل الفورمز'!AA114)</f>
        <v/>
      </c>
      <c r="AYD119" s="20" t="str">
        <f>IF('لصق اكسل الفورمز'!AB114="","",'لصق اكسل الفورمز'!AB114)</f>
        <v/>
      </c>
      <c r="AYE119" s="20" t="str">
        <f>IF('لصق اكسل الفورمز'!AC114="","",'لصق اكسل الفورمز'!AC114)</f>
        <v/>
      </c>
      <c r="AYF119" s="20" t="str">
        <f>IF('لصق اكسل الفورمز'!AD114="","",'لصق اكسل الفورمز'!AD114)</f>
        <v/>
      </c>
      <c r="AYG119" s="20" t="str">
        <f>IF('لصق اكسل الفورمز'!AE114="","",'لصق اكسل الفورمز'!AE114)</f>
        <v/>
      </c>
      <c r="AYH119" s="20" t="str">
        <f>IF('لصق اكسل الفورمز'!AF114="","",'لصق اكسل الفورمز'!AF114)</f>
        <v/>
      </c>
      <c r="AYI119" s="20" t="str">
        <f>IF('لصق اكسل الفورمز'!AG114="","",'لصق اكسل الفورمز'!AG114)</f>
        <v/>
      </c>
      <c r="AYJ119" s="20" t="str">
        <f>IF('لصق اكسل الفورمز'!AH114="","",'لصق اكسل الفورمز'!AH114)</f>
        <v/>
      </c>
      <c r="AYK119" s="20" t="str">
        <f>IF('لصق اكسل الفورمز'!AI114="","",'لصق اكسل الفورمز'!AI114)</f>
        <v/>
      </c>
      <c r="AYL119" s="20" t="str">
        <f>IF('لصق اكسل الفورمز'!AJ114="","",'لصق اكسل الفورمز'!AJ114)</f>
        <v/>
      </c>
      <c r="AYM119" s="20" t="str">
        <f>IF('لصق اكسل الفورمز'!AK114="","",'لصق اكسل الفورمز'!AK114)</f>
        <v/>
      </c>
      <c r="AYN119" s="20" t="str">
        <f>IF('لصق اكسل الفورمز'!AL114="","",'لصق اكسل الفورمز'!AL114)</f>
        <v/>
      </c>
      <c r="AYO119" s="20" t="str">
        <f>IF('لصق اكسل الفورمز'!AM114="","",'لصق اكسل الفورمز'!AM114)</f>
        <v/>
      </c>
      <c r="AYP119" s="20" t="str">
        <f>IF('لصق اكسل الفورمز'!AN114="","",'لصق اكسل الفورمز'!AN114)</f>
        <v/>
      </c>
      <c r="AYQ119" s="20" t="str">
        <f>IF('لصق اكسل الفورمز'!AO114="","",'لصق اكسل الفورمز'!AO114)</f>
        <v/>
      </c>
      <c r="AYR119" s="20" t="str">
        <f>IF('لصق اكسل الفورمز'!AP114="","",'لصق اكسل الفورمز'!AP114)</f>
        <v/>
      </c>
      <c r="AYS119" s="20" t="str">
        <f>IF('لصق اكسل الفورمز'!AQ114="","",'لصق اكسل الفورمز'!AQ114)</f>
        <v/>
      </c>
      <c r="AYT119" s="20" t="str">
        <f>IF('لصق اكسل الفورمز'!AR114="","",'لصق اكسل الفورمز'!AR114)</f>
        <v/>
      </c>
      <c r="AYU119" s="20" t="str">
        <f>IF('لصق اكسل الفورمز'!AS114="","",'لصق اكسل الفورمز'!AS114)</f>
        <v/>
      </c>
      <c r="AYV119" s="20" t="str">
        <f>IF('لصق اكسل الفورمز'!AT114="","",'لصق اكسل الفورمز'!AT114)</f>
        <v/>
      </c>
      <c r="AYW119" s="20" t="str">
        <f>IF('لصق اكسل الفورمز'!AU114="","",'لصق اكسل الفورمز'!AU114)</f>
        <v/>
      </c>
      <c r="AYX119" s="20" t="str">
        <f>IF('لصق اكسل الفورمز'!AV114="","",'لصق اكسل الفورمز'!AV114)</f>
        <v/>
      </c>
      <c r="AYY119" s="20" t="str">
        <f>IF('لصق اكسل الفورمز'!AW114="","",'لصق اكسل الفورمز'!AW114)</f>
        <v/>
      </c>
      <c r="AYZ119" s="20" t="str">
        <f>IF('لصق اكسل الفورمز'!AX114="","",'لصق اكسل الفورمز'!AX114)</f>
        <v/>
      </c>
      <c r="AZA119" s="20" t="str">
        <f>IF('لصق اكسل الفورمز'!AY114="","",'لصق اكسل الفورمز'!AY114)</f>
        <v/>
      </c>
      <c r="AZB119" s="20" t="str">
        <f>IF('لصق اكسل الفورمز'!AZ114="","",'لصق اكسل الفورمز'!AZ114)</f>
        <v/>
      </c>
      <c r="AZC119" s="20" t="str">
        <f>IF('لصق اكسل الفورمز'!BA114="","",'لصق اكسل الفورمز'!BA114)</f>
        <v/>
      </c>
      <c r="AZD119" s="20" t="str">
        <f>IF('لصق اكسل الفورمز'!BB114="","",'لصق اكسل الفورمز'!BB114)</f>
        <v/>
      </c>
      <c r="AZE119" s="20" t="str">
        <f>IF('لصق اكسل الفورمز'!BC114="","",'لصق اكسل الفورمز'!BC114)</f>
        <v/>
      </c>
      <c r="AZF119" s="20" t="str">
        <f>IF('لصق اكسل الفورمز'!BD114="","",'لصق اكسل الفورمز'!BD114)</f>
        <v/>
      </c>
      <c r="AZG119" s="20" t="str">
        <f>IF('لصق اكسل الفورمز'!BE114="","",'لصق اكسل الفورمز'!BE114)</f>
        <v/>
      </c>
      <c r="AZH119" s="20" t="str">
        <f>IF('لصق اكسل الفورمز'!BF114="","",'لصق اكسل الفورمز'!BF114)</f>
        <v/>
      </c>
      <c r="AZI119" s="20" t="str">
        <f>IF('لصق اكسل الفورمز'!BG114="","",'لصق اكسل الفورمز'!BG114)</f>
        <v/>
      </c>
      <c r="AZJ119" s="20" t="str">
        <f>IF('لصق اكسل الفورمز'!BH114="","",'لصق اكسل الفورمز'!BH114)</f>
        <v/>
      </c>
      <c r="AZK119" s="20" t="str">
        <f>IF('لصق اكسل الفورمز'!BI114="","",'لصق اكسل الفورمز'!BI114)</f>
        <v/>
      </c>
      <c r="AZL119" s="20" t="str">
        <f>IF('لصق اكسل الفورمز'!BJ114="","",'لصق اكسل الفورمز'!BJ114)</f>
        <v/>
      </c>
      <c r="AZM119" s="20" t="str">
        <f>IF('لصق اكسل الفورمز'!BK114="","",'لصق اكسل الفورمز'!BK114)</f>
        <v/>
      </c>
      <c r="AZN119" s="20" t="str">
        <f>IF('لصق اكسل الفورمز'!BL114="","",'لصق اكسل الفورمز'!BL114)</f>
        <v/>
      </c>
      <c r="AZO119" s="20" t="str">
        <f>IF('لصق اكسل الفورمز'!BM114="","",'لصق اكسل الفورمز'!BM114)</f>
        <v/>
      </c>
      <c r="AZP119" s="20" t="str">
        <f>IF('لصق اكسل الفورمز'!BN114="","",'لصق اكسل الفورمز'!BN114)</f>
        <v/>
      </c>
      <c r="AZQ119" s="20" t="str">
        <f>IF('لصق اكسل الفورمز'!BO114="","",'لصق اكسل الفورمز'!BO114)</f>
        <v/>
      </c>
      <c r="AZR119" s="20" t="str">
        <f>IF('لصق اكسل الفورمز'!BP114="","",'لصق اكسل الفورمز'!BP114)</f>
        <v/>
      </c>
      <c r="AZS119" s="20" t="str">
        <f>IF('لصق اكسل الفورمز'!BQ114="","",'لصق اكسل الفورمز'!BQ114)</f>
        <v/>
      </c>
      <c r="AZT119" s="20" t="str">
        <f>IF('لصق اكسل الفورمز'!BR114="","",'لصق اكسل الفورمز'!BR114)</f>
        <v/>
      </c>
      <c r="AZU119" s="20" t="str">
        <f>IF('لصق اكسل الفورمز'!BS114="","",'لصق اكسل الفورمز'!BS114)</f>
        <v/>
      </c>
      <c r="AZV119" s="20" t="str">
        <f>IF('لصق اكسل الفورمز'!BT114="","",'لصق اكسل الفورمز'!BT114)</f>
        <v/>
      </c>
      <c r="AZW119" s="20" t="str">
        <f>IF('لصق اكسل الفورمز'!BU114="","",'لصق اكسل الفورمز'!BU114)</f>
        <v/>
      </c>
      <c r="AZX119" s="20" t="str">
        <f>IF('لصق اكسل الفورمز'!BV114="","",'لصق اكسل الفورمز'!BV114)</f>
        <v/>
      </c>
      <c r="AZY119" s="20" t="str">
        <f>IF('لصق اكسل الفورمز'!BW114="","",'لصق اكسل الفورمز'!BW114)</f>
        <v/>
      </c>
      <c r="AZZ119" s="20" t="str">
        <f>IF('لصق اكسل الفورمز'!BX114="","",'لصق اكسل الفورمز'!BX114)</f>
        <v/>
      </c>
      <c r="BAA119" s="20" t="str">
        <f>IF('لصق اكسل الفورمز'!BY114="","",'لصق اكسل الفورمز'!BY114)</f>
        <v/>
      </c>
      <c r="BAB119" s="20" t="str">
        <f>IF('لصق اكسل الفورمز'!BZ114="","",'لصق اكسل الفورمز'!BZ114)</f>
        <v/>
      </c>
      <c r="BAC119" s="20" t="str">
        <f>IF('لصق اكسل الفورمز'!CA114="","",'لصق اكسل الفورمز'!CA114)</f>
        <v/>
      </c>
      <c r="BAD119" s="20" t="str">
        <f>IF('لصق اكسل الفورمز'!CB114="","",'لصق اكسل الفورمز'!CB114)</f>
        <v/>
      </c>
      <c r="BAE119" s="20" t="str">
        <f>IF('لصق اكسل الفورمز'!CC114="","",'لصق اكسل الفورمز'!CC114)</f>
        <v/>
      </c>
      <c r="BAF119" s="20" t="str">
        <f>IF('لصق اكسل الفورمز'!CD114="","",'لصق اكسل الفورمز'!CD114)</f>
        <v/>
      </c>
      <c r="BAG119" s="20" t="str">
        <f>IF('لصق اكسل الفورمز'!CE114="","",'لصق اكسل الفورمز'!CE114)</f>
        <v/>
      </c>
      <c r="BAH119" s="20" t="str">
        <f>IF('لصق اكسل الفورمز'!CF114="","",'لصق اكسل الفورمز'!CF114)</f>
        <v/>
      </c>
      <c r="BAI119" s="20" t="str">
        <f>IF('لصق اكسل الفورمز'!CG114="","",'لصق اكسل الفورمز'!CG114)</f>
        <v/>
      </c>
      <c r="BAJ119" s="20" t="str">
        <f>IF('لصق اكسل الفورمز'!CH114="","",'لصق اكسل الفورمز'!CH114)</f>
        <v/>
      </c>
      <c r="BAK119" s="20" t="str">
        <f>IF('لصق اكسل الفورمز'!CI114="","",'لصق اكسل الفورمز'!CI114)</f>
        <v/>
      </c>
      <c r="BAL119" s="20" t="str">
        <f>IF('لصق اكسل الفورمز'!CJ114="","",'لصق اكسل الفورمز'!CJ114)</f>
        <v/>
      </c>
      <c r="BAM119" s="20" t="str">
        <f>IF('لصق اكسل الفورمز'!CK114="","",'لصق اكسل الفورمز'!CK114)</f>
        <v/>
      </c>
      <c r="BAN119" s="20" t="str">
        <f>IF('لصق اكسل الفورمز'!CL114="","",'لصق اكسل الفورمز'!CL114)</f>
        <v/>
      </c>
      <c r="BAO119" s="20" t="str">
        <f>IF('لصق اكسل الفورمز'!CM114="","",'لصق اكسل الفورمز'!CM114)</f>
        <v/>
      </c>
      <c r="BAP119" s="20" t="str">
        <f>IF('لصق اكسل الفورمز'!CN114="","",'لصق اكسل الفورمز'!CN114)</f>
        <v/>
      </c>
      <c r="BAQ119" s="20" t="str">
        <f>IF('لصق اكسل الفورمز'!CO114="","",'لصق اكسل الفورمز'!CO114)</f>
        <v/>
      </c>
      <c r="BAR119" s="20" t="str">
        <f>IF('لصق اكسل الفورمز'!CP114="","",'لصق اكسل الفورمز'!CP114)</f>
        <v/>
      </c>
      <c r="BAS119" s="20" t="str">
        <f>IF('لصق اكسل الفورمز'!CQ114="","",'لصق اكسل الفورمز'!CQ114)</f>
        <v/>
      </c>
      <c r="BAT119" s="20" t="str">
        <f>IF('لصق اكسل الفورمز'!CR114="","",'لصق اكسل الفورمز'!CR114)</f>
        <v/>
      </c>
      <c r="BAU119" s="20" t="str">
        <f>IF('لصق اكسل الفورمز'!CS114="","",'لصق اكسل الفورمز'!CS114)</f>
        <v/>
      </c>
      <c r="BAV119" s="20" t="str">
        <f>IF('لصق اكسل الفورمز'!CT114="","",'لصق اكسل الفورمز'!CT114)</f>
        <v/>
      </c>
      <c r="BAW119" s="20" t="str">
        <f>IF('لصق اكسل الفورمز'!CU114="","",'لصق اكسل الفورمز'!CU114)</f>
        <v/>
      </c>
      <c r="BAX119" s="20" t="str">
        <f>IF('لصق اكسل الفورمز'!CV114="","",'لصق اكسل الفورمز'!CV114)</f>
        <v/>
      </c>
      <c r="BAY119" s="20" t="str">
        <f>IF('لصق اكسل الفورمز'!CW114="","",'لصق اكسل الفورمز'!CW114)</f>
        <v/>
      </c>
      <c r="BAZ119" s="20" t="str">
        <f>IF('لصق اكسل الفورمز'!CX114="","",'لصق اكسل الفورمز'!CX114)</f>
        <v/>
      </c>
      <c r="BBA119" s="20" t="str">
        <f>IF('لصق اكسل الفورمز'!CY114="","",'لصق اكسل الفورمز'!CY114)</f>
        <v/>
      </c>
      <c r="BBB119" s="20" t="str">
        <f>IF('لصق اكسل الفورمز'!CZ114="","",'لصق اكسل الفورمز'!CZ114)</f>
        <v/>
      </c>
      <c r="BBC119" s="20" t="str">
        <f>IF('لصق اكسل الفورمز'!DA114="","",'لصق اكسل الفورمز'!DA114)</f>
        <v/>
      </c>
      <c r="BBD119" s="20" t="str">
        <f>IF('لصق اكسل الفورمز'!DB114="","",'لصق اكسل الفورمز'!DB114)</f>
        <v/>
      </c>
      <c r="BBE119" s="20" t="str">
        <f>IF('لصق اكسل الفورمز'!DC114="","",'لصق اكسل الفورمز'!DC114)</f>
        <v/>
      </c>
      <c r="BBF119" s="20" t="str">
        <f>IF('لصق اكسل الفورمز'!DD114="","",'لصق اكسل الفورمز'!DD114)</f>
        <v/>
      </c>
      <c r="BBG119" s="20" t="str">
        <f>IF('لصق اكسل الفورمز'!DE114="","",'لصق اكسل الفورمز'!DE114)</f>
        <v/>
      </c>
      <c r="BBH119" s="20" t="str">
        <f>IF('لصق اكسل الفورمز'!DF114="","",'لصق اكسل الفورمز'!DF114)</f>
        <v/>
      </c>
      <c r="BBI119" s="20" t="str">
        <f>IF('لصق اكسل الفورمز'!DG114="","",'لصق اكسل الفورمز'!DG114)</f>
        <v/>
      </c>
      <c r="BBJ119" s="20" t="str">
        <f>IF('لصق اكسل الفورمز'!DH114="","",'لصق اكسل الفورمز'!DH114)</f>
        <v/>
      </c>
      <c r="BBK119" s="20" t="str">
        <f>IF('لصق اكسل الفورمز'!DI114="","",'لصق اكسل الفورمز'!DI114)</f>
        <v/>
      </c>
      <c r="BBL119" s="20" t="str">
        <f>IF('لصق اكسل الفورمز'!DJ114="","",'لصق اكسل الفورمز'!DJ114)</f>
        <v/>
      </c>
      <c r="BBM119" s="20" t="str">
        <f>IF('لصق اكسل الفورمز'!DK114="","",'لصق اكسل الفورمز'!DK114)</f>
        <v/>
      </c>
      <c r="BBN119" s="20" t="str">
        <f>IF('لصق اكسل الفورمز'!DL114="","",'لصق اكسل الفورمز'!DL114)</f>
        <v/>
      </c>
      <c r="BBO119" s="20" t="str">
        <f>IF('لصق اكسل الفورمز'!DM114="","",'لصق اكسل الفورمز'!DM114)</f>
        <v/>
      </c>
      <c r="BCU119" s="20" t="str">
        <f t="shared" si="352"/>
        <v/>
      </c>
      <c r="BCV119" s="20" t="str">
        <f t="shared" si="353"/>
        <v/>
      </c>
      <c r="BCW119" s="20" t="str">
        <f t="shared" si="354"/>
        <v/>
      </c>
      <c r="BCX119" s="20" t="str">
        <f t="shared" si="355"/>
        <v/>
      </c>
      <c r="BCY119" s="20" t="str">
        <f t="shared" si="356"/>
        <v/>
      </c>
      <c r="BCZ119" s="20" t="str">
        <f t="shared" si="357"/>
        <v/>
      </c>
      <c r="BDA119" s="20" t="str">
        <f t="shared" si="358"/>
        <v/>
      </c>
      <c r="BDB119" s="20" t="str">
        <f t="shared" si="359"/>
        <v/>
      </c>
      <c r="BDC119" s="20" t="str">
        <f t="shared" si="360"/>
        <v/>
      </c>
      <c r="BDD119" s="20" t="str">
        <f t="shared" si="361"/>
        <v/>
      </c>
      <c r="BDE119" s="20" t="str">
        <f t="shared" si="362"/>
        <v/>
      </c>
      <c r="BDF119" s="20" t="str">
        <f t="shared" si="363"/>
        <v/>
      </c>
      <c r="BDG119" s="20" t="str">
        <f t="shared" si="364"/>
        <v/>
      </c>
      <c r="BDH119" s="20" t="str">
        <f t="shared" si="365"/>
        <v/>
      </c>
      <c r="BDI119" s="20" t="str">
        <f t="shared" si="366"/>
        <v/>
      </c>
      <c r="BDJ119" s="20" t="str">
        <f t="shared" si="367"/>
        <v/>
      </c>
      <c r="BDK119" s="20" t="str">
        <f t="shared" si="368"/>
        <v/>
      </c>
      <c r="BDL119" s="20" t="str">
        <f t="shared" si="369"/>
        <v/>
      </c>
      <c r="BDM119" s="20" t="str">
        <f t="shared" si="370"/>
        <v/>
      </c>
      <c r="BDN119" s="20" t="str">
        <f t="shared" si="371"/>
        <v/>
      </c>
      <c r="BDO119" s="20" t="str">
        <f t="shared" si="372"/>
        <v/>
      </c>
      <c r="BDP119" s="20" t="str">
        <f t="shared" si="373"/>
        <v/>
      </c>
      <c r="BDQ119" s="20" t="str">
        <f t="shared" si="374"/>
        <v/>
      </c>
      <c r="BDR119" s="20" t="str">
        <f t="shared" si="375"/>
        <v/>
      </c>
      <c r="BDS119" s="20" t="str">
        <f t="shared" si="376"/>
        <v/>
      </c>
      <c r="BDT119" s="20" t="str">
        <f t="shared" si="377"/>
        <v/>
      </c>
      <c r="BDU119" s="20" t="str">
        <f t="shared" si="378"/>
        <v/>
      </c>
      <c r="BDV119" s="20" t="str">
        <f t="shared" si="379"/>
        <v/>
      </c>
      <c r="BDW119" s="20" t="str">
        <f t="shared" si="380"/>
        <v/>
      </c>
      <c r="BDX119" s="20" t="str">
        <f t="shared" si="381"/>
        <v/>
      </c>
      <c r="BDY119" s="20" t="str">
        <f t="shared" si="382"/>
        <v/>
      </c>
      <c r="BDZ119" s="20" t="str">
        <f t="shared" si="383"/>
        <v/>
      </c>
      <c r="BEA119" s="20" t="str">
        <f t="shared" si="384"/>
        <v/>
      </c>
      <c r="BEB119" s="20" t="str">
        <f t="shared" si="385"/>
        <v/>
      </c>
      <c r="BEC119" s="20" t="str">
        <f t="shared" si="386"/>
        <v/>
      </c>
      <c r="BED119" s="20" t="str">
        <f t="shared" si="387"/>
        <v/>
      </c>
      <c r="BEE119" s="20" t="str">
        <f t="shared" si="388"/>
        <v/>
      </c>
      <c r="BEF119" s="20" t="str">
        <f t="shared" si="389"/>
        <v/>
      </c>
      <c r="BEG119" s="20" t="str">
        <f t="shared" si="390"/>
        <v/>
      </c>
      <c r="BEH119" s="20" t="str">
        <f t="shared" si="391"/>
        <v/>
      </c>
      <c r="BEI119" s="20" t="str">
        <f t="shared" si="392"/>
        <v/>
      </c>
      <c r="BEJ119" s="20" t="str">
        <f t="shared" si="393"/>
        <v/>
      </c>
      <c r="BEK119" s="20" t="str">
        <f t="shared" si="394"/>
        <v/>
      </c>
      <c r="BEL119" s="20" t="str">
        <f t="shared" si="395"/>
        <v/>
      </c>
      <c r="BEM119" s="20" t="str">
        <f t="shared" si="396"/>
        <v/>
      </c>
      <c r="BEN119" s="20" t="str">
        <f t="shared" si="397"/>
        <v/>
      </c>
      <c r="BEO119" s="20" t="str">
        <f t="shared" si="398"/>
        <v/>
      </c>
      <c r="BEP119" s="20" t="str">
        <f t="shared" si="399"/>
        <v/>
      </c>
      <c r="BEQ119" s="20" t="str">
        <f t="shared" si="400"/>
        <v/>
      </c>
      <c r="BER119" s="20" t="str">
        <f t="shared" si="401"/>
        <v/>
      </c>
      <c r="BES119" s="20" t="str">
        <f t="shared" si="402"/>
        <v/>
      </c>
      <c r="BET119" s="20" t="str">
        <f t="shared" si="403"/>
        <v/>
      </c>
      <c r="BEU119" s="20" t="str">
        <f t="shared" si="404"/>
        <v/>
      </c>
      <c r="BEV119" s="20" t="str">
        <f t="shared" si="405"/>
        <v/>
      </c>
      <c r="BEW119" s="20" t="str">
        <f t="shared" si="406"/>
        <v/>
      </c>
      <c r="BEX119" s="20" t="str">
        <f t="shared" si="407"/>
        <v/>
      </c>
      <c r="BEY119" s="20" t="str">
        <f t="shared" si="408"/>
        <v/>
      </c>
      <c r="BEZ119" s="20" t="str">
        <f t="shared" si="409"/>
        <v/>
      </c>
      <c r="BFA119" s="20" t="str">
        <f t="shared" si="410"/>
        <v/>
      </c>
      <c r="BFB119" s="20" t="str">
        <f t="shared" si="411"/>
        <v/>
      </c>
      <c r="BFC119" s="20" t="str">
        <f t="shared" si="412"/>
        <v/>
      </c>
      <c r="BFD119" s="20" t="str">
        <f t="shared" si="413"/>
        <v/>
      </c>
      <c r="BFE119" s="20" t="str">
        <f t="shared" si="414"/>
        <v/>
      </c>
      <c r="BFF119" s="20" t="str">
        <f t="shared" si="415"/>
        <v/>
      </c>
      <c r="BFG119" s="20" t="str">
        <f t="shared" si="416"/>
        <v/>
      </c>
      <c r="BFH119" s="20" t="str">
        <f t="shared" si="417"/>
        <v/>
      </c>
      <c r="BFI119" s="20" t="str">
        <f t="shared" si="418"/>
        <v/>
      </c>
      <c r="BFJ119" s="20" t="str">
        <f t="shared" si="419"/>
        <v/>
      </c>
      <c r="BFK119" s="20" t="str">
        <f t="shared" si="420"/>
        <v/>
      </c>
      <c r="BFL119" s="20" t="str">
        <f t="shared" si="421"/>
        <v/>
      </c>
      <c r="BFM119" s="20" t="str">
        <f t="shared" si="422"/>
        <v/>
      </c>
      <c r="BFN119" s="20" t="str">
        <f t="shared" si="423"/>
        <v/>
      </c>
      <c r="BFO119" s="20" t="str">
        <f t="shared" si="424"/>
        <v/>
      </c>
      <c r="BFP119" s="20" t="str">
        <f t="shared" si="425"/>
        <v/>
      </c>
      <c r="BFQ119" s="20" t="str">
        <f t="shared" si="426"/>
        <v/>
      </c>
      <c r="BFR119" s="20" t="str">
        <f t="shared" si="427"/>
        <v/>
      </c>
      <c r="BFS119" s="20" t="str">
        <f t="shared" si="428"/>
        <v/>
      </c>
      <c r="BFT119" s="20" t="str">
        <f t="shared" si="429"/>
        <v/>
      </c>
      <c r="BFU119" s="20" t="str">
        <f t="shared" si="430"/>
        <v/>
      </c>
      <c r="BFV119" s="20" t="str">
        <f t="shared" si="431"/>
        <v/>
      </c>
      <c r="BFW119" s="20" t="str">
        <f t="shared" si="432"/>
        <v/>
      </c>
      <c r="BFX119" s="20" t="str">
        <f t="shared" si="433"/>
        <v/>
      </c>
      <c r="BFY119" s="20" t="str">
        <f t="shared" si="434"/>
        <v/>
      </c>
      <c r="BFZ119" s="20" t="str">
        <f t="shared" si="435"/>
        <v/>
      </c>
      <c r="BGA119" s="20" t="str">
        <f t="shared" si="436"/>
        <v/>
      </c>
      <c r="BGB119" s="20" t="str">
        <f t="shared" si="437"/>
        <v/>
      </c>
      <c r="BGC119" s="20" t="str">
        <f t="shared" si="438"/>
        <v/>
      </c>
      <c r="BGD119" s="20" t="str">
        <f t="shared" si="439"/>
        <v/>
      </c>
      <c r="BGE119" s="20" t="str">
        <f t="shared" si="440"/>
        <v/>
      </c>
      <c r="BGF119" s="20" t="str">
        <f t="shared" si="441"/>
        <v/>
      </c>
      <c r="BGG119" s="20" t="str">
        <f t="shared" si="442"/>
        <v/>
      </c>
      <c r="BGH119" s="20" t="str">
        <f t="shared" si="443"/>
        <v/>
      </c>
      <c r="BGI119" s="20" t="str">
        <f t="shared" si="444"/>
        <v/>
      </c>
      <c r="BGJ119" s="20" t="str">
        <f t="shared" si="445"/>
        <v/>
      </c>
      <c r="BGK119" s="20" t="str">
        <f t="shared" si="446"/>
        <v/>
      </c>
      <c r="BGL119" s="20" t="str">
        <f t="shared" si="447"/>
        <v/>
      </c>
      <c r="BGM119" s="20" t="str">
        <f t="shared" si="448"/>
        <v/>
      </c>
      <c r="BGN119" s="20" t="str">
        <f t="shared" si="449"/>
        <v/>
      </c>
      <c r="BGO119" s="20" t="str">
        <f t="shared" si="450"/>
        <v/>
      </c>
      <c r="BGP119" s="20" t="str">
        <f t="shared" si="451"/>
        <v/>
      </c>
      <c r="BGQ119" s="20" t="str">
        <f t="shared" si="452"/>
        <v/>
      </c>
      <c r="BGR119" s="20" t="str">
        <f t="shared" si="453"/>
        <v/>
      </c>
      <c r="BGS119" s="20" t="str">
        <f t="shared" si="454"/>
        <v/>
      </c>
      <c r="BGT119" s="20" t="str">
        <f t="shared" si="455"/>
        <v/>
      </c>
      <c r="BGU119" s="20" t="str">
        <f t="shared" si="456"/>
        <v/>
      </c>
      <c r="BGV119" s="20" t="str">
        <f t="shared" si="457"/>
        <v/>
      </c>
      <c r="BGW119" s="20" t="str">
        <f t="shared" si="458"/>
        <v/>
      </c>
      <c r="BGX119" s="20" t="str">
        <f t="shared" si="459"/>
        <v/>
      </c>
      <c r="BGY119" s="20" t="str">
        <f t="shared" si="460"/>
        <v/>
      </c>
      <c r="BGZ119" s="20" t="str">
        <f t="shared" si="461"/>
        <v/>
      </c>
      <c r="BHA119" s="20" t="str">
        <f t="shared" si="462"/>
        <v/>
      </c>
      <c r="BHB119" s="20" t="str">
        <f t="shared" si="463"/>
        <v/>
      </c>
      <c r="BHC119" s="20" t="str">
        <f t="shared" si="464"/>
        <v/>
      </c>
      <c r="BHD119" s="20" t="str">
        <f t="shared" si="465"/>
        <v/>
      </c>
      <c r="BHE119" s="20" t="str">
        <f t="shared" si="466"/>
        <v/>
      </c>
      <c r="BHF119" s="20" t="str">
        <f t="shared" si="467"/>
        <v/>
      </c>
      <c r="BHG119" s="20" t="str">
        <f t="shared" si="468"/>
        <v/>
      </c>
      <c r="BHJ119" s="20" t="str">
        <f t="shared" si="469"/>
        <v/>
      </c>
      <c r="BHL119" s="20" t="str">
        <f t="shared" si="514"/>
        <v/>
      </c>
      <c r="BHM119" s="20" t="str">
        <f t="shared" si="514"/>
        <v/>
      </c>
      <c r="BHN119" s="20" t="str">
        <f t="shared" si="514"/>
        <v/>
      </c>
      <c r="BHO119" s="20" t="str">
        <f t="shared" si="514"/>
        <v/>
      </c>
      <c r="BHP119" s="20" t="str">
        <f t="shared" si="514"/>
        <v/>
      </c>
      <c r="BHQ119" s="20" t="str">
        <f t="shared" si="514"/>
        <v/>
      </c>
      <c r="BHR119" s="20" t="str">
        <f t="shared" si="514"/>
        <v/>
      </c>
      <c r="BHS119" s="20" t="str">
        <f t="shared" si="514"/>
        <v/>
      </c>
      <c r="BHT119" s="20" t="str">
        <f t="shared" si="514"/>
        <v/>
      </c>
      <c r="BHU119" s="20" t="str">
        <f t="shared" si="514"/>
        <v/>
      </c>
      <c r="BHV119" s="20" t="str">
        <f t="shared" si="514"/>
        <v/>
      </c>
      <c r="BHW119" s="20" t="str">
        <f t="shared" si="514"/>
        <v/>
      </c>
      <c r="BHX119" s="20" t="str">
        <f t="shared" si="514"/>
        <v/>
      </c>
      <c r="BHY119" s="20" t="str">
        <f t="shared" si="514"/>
        <v/>
      </c>
      <c r="BHZ119" s="20" t="str">
        <f t="shared" si="514"/>
        <v/>
      </c>
      <c r="BIA119" s="20" t="str">
        <f t="shared" si="514"/>
        <v/>
      </c>
      <c r="BIB119" s="20" t="str">
        <f t="shared" si="513"/>
        <v/>
      </c>
      <c r="BIC119" s="20" t="str">
        <f t="shared" si="513"/>
        <v/>
      </c>
      <c r="BID119" s="20" t="str">
        <f t="shared" si="513"/>
        <v/>
      </c>
      <c r="BIE119" s="20" t="str">
        <f t="shared" si="513"/>
        <v/>
      </c>
    </row>
    <row r="120" spans="1:104 1303:1591" ht="14.5">
      <c r="A120" s="523">
        <v>114</v>
      </c>
      <c r="B120" s="510" t="str">
        <f>IF('لصق اكسل الفورمز'!E115="","",'لصق اكسل الفورمز'!E115)</f>
        <v/>
      </c>
      <c r="C120" s="510" t="str">
        <f t="shared" si="316"/>
        <v/>
      </c>
      <c r="D120" s="510" t="str">
        <f t="shared" si="483"/>
        <v/>
      </c>
      <c r="E120" s="510" t="str">
        <f t="shared" si="484"/>
        <v/>
      </c>
      <c r="F120" s="510" t="str">
        <f t="shared" si="485"/>
        <v/>
      </c>
      <c r="G120" s="510" t="str">
        <f t="shared" si="486"/>
        <v/>
      </c>
      <c r="H120" s="510" t="str">
        <f t="shared" si="487"/>
        <v/>
      </c>
      <c r="I120" s="510" t="str">
        <f t="shared" si="488"/>
        <v/>
      </c>
      <c r="J120" s="510" t="str">
        <f t="shared" si="489"/>
        <v/>
      </c>
      <c r="K120" s="510" t="str">
        <f t="shared" si="490"/>
        <v/>
      </c>
      <c r="L120" s="510" t="str">
        <f t="shared" si="471"/>
        <v/>
      </c>
      <c r="M120" s="510" t="str">
        <f t="shared" si="472"/>
        <v/>
      </c>
      <c r="N120" s="510" t="str">
        <f t="shared" si="473"/>
        <v/>
      </c>
      <c r="O120" s="510" t="str">
        <f t="shared" si="474"/>
        <v/>
      </c>
      <c r="P120" s="510" t="str">
        <f t="shared" si="475"/>
        <v/>
      </c>
      <c r="Q120" s="510" t="str">
        <f t="shared" si="476"/>
        <v/>
      </c>
      <c r="R120" s="510" t="str">
        <f t="shared" si="477"/>
        <v/>
      </c>
      <c r="S120" s="510" t="str">
        <f t="shared" si="478"/>
        <v/>
      </c>
      <c r="T120" s="510" t="str">
        <f t="shared" si="479"/>
        <v/>
      </c>
      <c r="U120" s="510" t="str">
        <f t="shared" si="480"/>
        <v/>
      </c>
      <c r="V120" s="510" t="str">
        <f t="shared" si="481"/>
        <v/>
      </c>
      <c r="W120" s="527" t="str">
        <f t="shared" si="317"/>
        <v/>
      </c>
      <c r="X120" s="510" t="str">
        <f t="shared" si="318"/>
        <v/>
      </c>
      <c r="Y120" s="564" t="str">
        <f t="shared" si="319"/>
        <v/>
      </c>
      <c r="AL120" s="20">
        <f t="shared" si="320"/>
        <v>0</v>
      </c>
      <c r="AM120" s="20">
        <f t="shared" si="321"/>
        <v>0</v>
      </c>
      <c r="AO120" s="20" t="str">
        <f t="shared" si="322"/>
        <v/>
      </c>
      <c r="AQ120" s="20" t="str">
        <f t="shared" si="470"/>
        <v/>
      </c>
      <c r="AR120" s="20" t="str">
        <f t="shared" si="323"/>
        <v/>
      </c>
      <c r="AS120" s="20" t="str">
        <f t="shared" si="324"/>
        <v/>
      </c>
      <c r="AT120" s="20" t="str">
        <f t="shared" si="325"/>
        <v/>
      </c>
      <c r="AU120" s="20" t="str">
        <f t="shared" si="326"/>
        <v/>
      </c>
      <c r="AV120" s="20" t="str">
        <f t="shared" si="327"/>
        <v/>
      </c>
      <c r="AW120" s="20" t="str">
        <f t="shared" si="328"/>
        <v/>
      </c>
      <c r="AX120" s="20" t="str">
        <f t="shared" si="329"/>
        <v/>
      </c>
      <c r="AY120" s="20" t="str">
        <f t="shared" si="330"/>
        <v/>
      </c>
      <c r="AZ120" s="20" t="str">
        <f t="shared" si="331"/>
        <v/>
      </c>
      <c r="BA120" s="20" t="str">
        <f t="shared" si="332"/>
        <v/>
      </c>
      <c r="BB120" s="20" t="str">
        <f t="shared" si="333"/>
        <v/>
      </c>
      <c r="BC120" s="20" t="str">
        <f t="shared" si="334"/>
        <v/>
      </c>
      <c r="BD120" s="20" t="str">
        <f t="shared" si="335"/>
        <v/>
      </c>
      <c r="BE120" s="20" t="str">
        <f t="shared" si="336"/>
        <v/>
      </c>
      <c r="BF120" s="20" t="str">
        <f t="shared" si="337"/>
        <v/>
      </c>
      <c r="BG120" s="20" t="str">
        <f t="shared" si="338"/>
        <v/>
      </c>
      <c r="BH120" s="20" t="str">
        <f t="shared" si="339"/>
        <v/>
      </c>
      <c r="BI120" s="20" t="str">
        <f t="shared" si="340"/>
        <v/>
      </c>
      <c r="BJ120" s="20" t="str">
        <f t="shared" si="341"/>
        <v/>
      </c>
      <c r="BL120" s="38" t="e">
        <f t="shared" si="342"/>
        <v>#DIV/0!</v>
      </c>
      <c r="BM120" s="4">
        <f t="shared" si="343"/>
        <v>0</v>
      </c>
      <c r="BN120" s="4">
        <f t="shared" si="344"/>
        <v>0</v>
      </c>
      <c r="BO120" s="4">
        <f t="shared" si="345"/>
        <v>0</v>
      </c>
      <c r="BP120" s="173" t="str">
        <f t="shared" si="346"/>
        <v/>
      </c>
      <c r="BQ120" s="4">
        <f t="shared" si="347"/>
        <v>0</v>
      </c>
      <c r="BT120" s="268" t="str">
        <f t="shared" si="348"/>
        <v/>
      </c>
      <c r="BU120" s="268" t="str">
        <f t="shared" si="349"/>
        <v/>
      </c>
      <c r="BX120" s="20">
        <f t="shared" si="512"/>
        <v>1</v>
      </c>
      <c r="CG120" s="20" t="str">
        <f t="shared" si="351"/>
        <v/>
      </c>
      <c r="CH120" s="20" t="str">
        <f t="shared" si="507"/>
        <v/>
      </c>
      <c r="CI120" s="20" t="str">
        <f t="shared" si="508"/>
        <v/>
      </c>
      <c r="CJ120" s="20" t="str">
        <f t="shared" si="509"/>
        <v/>
      </c>
      <c r="CK120" s="20" t="str">
        <f t="shared" si="491"/>
        <v/>
      </c>
      <c r="CL120" s="20" t="str">
        <f t="shared" si="492"/>
        <v/>
      </c>
      <c r="CM120" s="20" t="str">
        <f t="shared" si="493"/>
        <v/>
      </c>
      <c r="CN120" s="20" t="str">
        <f t="shared" si="494"/>
        <v/>
      </c>
      <c r="CO120" s="20" t="str">
        <f t="shared" si="495"/>
        <v/>
      </c>
      <c r="CP120" s="20" t="str">
        <f t="shared" si="496"/>
        <v/>
      </c>
      <c r="CQ120" s="20" t="str">
        <f t="shared" si="497"/>
        <v/>
      </c>
      <c r="CR120" s="20" t="str">
        <f t="shared" si="498"/>
        <v/>
      </c>
      <c r="CS120" s="20" t="str">
        <f t="shared" si="499"/>
        <v/>
      </c>
      <c r="CT120" s="20" t="str">
        <f t="shared" si="500"/>
        <v/>
      </c>
      <c r="CU120" s="20" t="str">
        <f t="shared" si="501"/>
        <v/>
      </c>
      <c r="CV120" s="20" t="str">
        <f t="shared" si="502"/>
        <v/>
      </c>
      <c r="CW120" s="20" t="str">
        <f t="shared" si="503"/>
        <v/>
      </c>
      <c r="CX120" s="20" t="str">
        <f t="shared" si="504"/>
        <v/>
      </c>
      <c r="CY120" s="20" t="str">
        <f t="shared" si="505"/>
        <v/>
      </c>
      <c r="CZ120" s="20" t="str">
        <f t="shared" si="505"/>
        <v/>
      </c>
      <c r="AXC120" s="20" t="str">
        <f>IF('لصق اكسل الفورمز'!A115="","",'لصق اكسل الفورمز'!A115)</f>
        <v/>
      </c>
      <c r="AXD120" s="20" t="str">
        <f>IF('لصق اكسل الفورمز'!B115="","",'لصق اكسل الفورمز'!B115)</f>
        <v/>
      </c>
      <c r="AXE120" s="20" t="str">
        <f>IF('لصق اكسل الفورمز'!C115="","",'لصق اكسل الفورمز'!C115)</f>
        <v/>
      </c>
      <c r="AXF120" s="20" t="str">
        <f>IF('لصق اكسل الفورمز'!D115="","",'لصق اكسل الفورمز'!D115)</f>
        <v/>
      </c>
      <c r="AXG120" s="20" t="str">
        <f>IF('لصق اكسل الفورمز'!E115="","",'لصق اكسل الفورمز'!E115)</f>
        <v/>
      </c>
      <c r="AXH120" s="20" t="str">
        <f>IF('لصق اكسل الفورمز'!F115="","",'لصق اكسل الفورمز'!F115)</f>
        <v/>
      </c>
      <c r="AXI120" s="20" t="str">
        <f>IF('لصق اكسل الفورمز'!G115="","",'لصق اكسل الفورمز'!G115)</f>
        <v/>
      </c>
      <c r="AXJ120" s="20" t="str">
        <f>IF('لصق اكسل الفورمز'!H115="","",'لصق اكسل الفورمز'!H115)</f>
        <v/>
      </c>
      <c r="AXK120" s="20" t="str">
        <f>IF('لصق اكسل الفورمز'!I115="","",'لصق اكسل الفورمز'!I115)</f>
        <v/>
      </c>
      <c r="AXL120" s="20" t="str">
        <f>IF('لصق اكسل الفورمز'!J115="","",'لصق اكسل الفورمز'!J115)</f>
        <v/>
      </c>
      <c r="AXM120" s="20" t="str">
        <f>IF('لصق اكسل الفورمز'!K115="","",'لصق اكسل الفورمز'!K115)</f>
        <v/>
      </c>
      <c r="AXN120" s="20" t="str">
        <f>IF('لصق اكسل الفورمز'!L115="","",'لصق اكسل الفورمز'!L115)</f>
        <v/>
      </c>
      <c r="AXO120" s="20" t="str">
        <f>IF('لصق اكسل الفورمز'!M115="","",'لصق اكسل الفورمز'!M115)</f>
        <v/>
      </c>
      <c r="AXP120" s="20" t="str">
        <f>IF('لصق اكسل الفورمز'!N115="","",'لصق اكسل الفورمز'!N115)</f>
        <v/>
      </c>
      <c r="AXQ120" s="20" t="str">
        <f>IF('لصق اكسل الفورمز'!O115="","",'لصق اكسل الفورمز'!O115)</f>
        <v/>
      </c>
      <c r="AXR120" s="20" t="str">
        <f>IF('لصق اكسل الفورمز'!P115="","",'لصق اكسل الفورمز'!P115)</f>
        <v/>
      </c>
      <c r="AXS120" s="20" t="str">
        <f>IF('لصق اكسل الفورمز'!Q115="","",'لصق اكسل الفورمز'!Q115)</f>
        <v/>
      </c>
      <c r="AXT120" s="20" t="str">
        <f>IF('لصق اكسل الفورمز'!R115="","",'لصق اكسل الفورمز'!R115)</f>
        <v/>
      </c>
      <c r="AXU120" s="20" t="str">
        <f>IF('لصق اكسل الفورمز'!S115="","",'لصق اكسل الفورمز'!S115)</f>
        <v/>
      </c>
      <c r="AXV120" s="20" t="str">
        <f>IF('لصق اكسل الفورمز'!T115="","",'لصق اكسل الفورمز'!T115)</f>
        <v/>
      </c>
      <c r="AXW120" s="20" t="str">
        <f>IF('لصق اكسل الفورمز'!U115="","",'لصق اكسل الفورمز'!U115)</f>
        <v/>
      </c>
      <c r="AXX120" s="20" t="str">
        <f>IF('لصق اكسل الفورمز'!V115="","",'لصق اكسل الفورمز'!V115)</f>
        <v/>
      </c>
      <c r="AXY120" s="20" t="str">
        <f>IF('لصق اكسل الفورمز'!W115="","",'لصق اكسل الفورمز'!W115)</f>
        <v/>
      </c>
      <c r="AXZ120" s="20" t="str">
        <f>IF('لصق اكسل الفورمز'!X115="","",'لصق اكسل الفورمز'!X115)</f>
        <v/>
      </c>
      <c r="AYA120" s="20" t="str">
        <f>IF('لصق اكسل الفورمز'!Y115="","",'لصق اكسل الفورمز'!Y115)</f>
        <v/>
      </c>
      <c r="AYB120" s="20" t="str">
        <f>IF('لصق اكسل الفورمز'!Z115="","",'لصق اكسل الفورمز'!Z115)</f>
        <v/>
      </c>
      <c r="AYC120" s="20" t="str">
        <f>IF('لصق اكسل الفورمز'!AA115="","",'لصق اكسل الفورمز'!AA115)</f>
        <v/>
      </c>
      <c r="AYD120" s="20" t="str">
        <f>IF('لصق اكسل الفورمز'!AB115="","",'لصق اكسل الفورمز'!AB115)</f>
        <v/>
      </c>
      <c r="AYE120" s="20" t="str">
        <f>IF('لصق اكسل الفورمز'!AC115="","",'لصق اكسل الفورمز'!AC115)</f>
        <v/>
      </c>
      <c r="AYF120" s="20" t="str">
        <f>IF('لصق اكسل الفورمز'!AD115="","",'لصق اكسل الفورمز'!AD115)</f>
        <v/>
      </c>
      <c r="AYG120" s="20" t="str">
        <f>IF('لصق اكسل الفورمز'!AE115="","",'لصق اكسل الفورمز'!AE115)</f>
        <v/>
      </c>
      <c r="AYH120" s="20" t="str">
        <f>IF('لصق اكسل الفورمز'!AF115="","",'لصق اكسل الفورمز'!AF115)</f>
        <v/>
      </c>
      <c r="AYI120" s="20" t="str">
        <f>IF('لصق اكسل الفورمز'!AG115="","",'لصق اكسل الفورمز'!AG115)</f>
        <v/>
      </c>
      <c r="AYJ120" s="20" t="str">
        <f>IF('لصق اكسل الفورمز'!AH115="","",'لصق اكسل الفورمز'!AH115)</f>
        <v/>
      </c>
      <c r="AYK120" s="20" t="str">
        <f>IF('لصق اكسل الفورمز'!AI115="","",'لصق اكسل الفورمز'!AI115)</f>
        <v/>
      </c>
      <c r="AYL120" s="20" t="str">
        <f>IF('لصق اكسل الفورمز'!AJ115="","",'لصق اكسل الفورمز'!AJ115)</f>
        <v/>
      </c>
      <c r="AYM120" s="20" t="str">
        <f>IF('لصق اكسل الفورمز'!AK115="","",'لصق اكسل الفورمز'!AK115)</f>
        <v/>
      </c>
      <c r="AYN120" s="20" t="str">
        <f>IF('لصق اكسل الفورمز'!AL115="","",'لصق اكسل الفورمز'!AL115)</f>
        <v/>
      </c>
      <c r="AYO120" s="20" t="str">
        <f>IF('لصق اكسل الفورمز'!AM115="","",'لصق اكسل الفورمز'!AM115)</f>
        <v/>
      </c>
      <c r="AYP120" s="20" t="str">
        <f>IF('لصق اكسل الفورمز'!AN115="","",'لصق اكسل الفورمز'!AN115)</f>
        <v/>
      </c>
      <c r="AYQ120" s="20" t="str">
        <f>IF('لصق اكسل الفورمز'!AO115="","",'لصق اكسل الفورمز'!AO115)</f>
        <v/>
      </c>
      <c r="AYR120" s="20" t="str">
        <f>IF('لصق اكسل الفورمز'!AP115="","",'لصق اكسل الفورمز'!AP115)</f>
        <v/>
      </c>
      <c r="AYS120" s="20" t="str">
        <f>IF('لصق اكسل الفورمز'!AQ115="","",'لصق اكسل الفورمز'!AQ115)</f>
        <v/>
      </c>
      <c r="AYT120" s="20" t="str">
        <f>IF('لصق اكسل الفورمز'!AR115="","",'لصق اكسل الفورمز'!AR115)</f>
        <v/>
      </c>
      <c r="AYU120" s="20" t="str">
        <f>IF('لصق اكسل الفورمز'!AS115="","",'لصق اكسل الفورمز'!AS115)</f>
        <v/>
      </c>
      <c r="AYV120" s="20" t="str">
        <f>IF('لصق اكسل الفورمز'!AT115="","",'لصق اكسل الفورمز'!AT115)</f>
        <v/>
      </c>
      <c r="AYW120" s="20" t="str">
        <f>IF('لصق اكسل الفورمز'!AU115="","",'لصق اكسل الفورمز'!AU115)</f>
        <v/>
      </c>
      <c r="AYX120" s="20" t="str">
        <f>IF('لصق اكسل الفورمز'!AV115="","",'لصق اكسل الفورمز'!AV115)</f>
        <v/>
      </c>
      <c r="AYY120" s="20" t="str">
        <f>IF('لصق اكسل الفورمز'!AW115="","",'لصق اكسل الفورمز'!AW115)</f>
        <v/>
      </c>
      <c r="AYZ120" s="20" t="str">
        <f>IF('لصق اكسل الفورمز'!AX115="","",'لصق اكسل الفورمز'!AX115)</f>
        <v/>
      </c>
      <c r="AZA120" s="20" t="str">
        <f>IF('لصق اكسل الفورمز'!AY115="","",'لصق اكسل الفورمز'!AY115)</f>
        <v/>
      </c>
      <c r="AZB120" s="20" t="str">
        <f>IF('لصق اكسل الفورمز'!AZ115="","",'لصق اكسل الفورمز'!AZ115)</f>
        <v/>
      </c>
      <c r="AZC120" s="20" t="str">
        <f>IF('لصق اكسل الفورمز'!BA115="","",'لصق اكسل الفورمز'!BA115)</f>
        <v/>
      </c>
      <c r="AZD120" s="20" t="str">
        <f>IF('لصق اكسل الفورمز'!BB115="","",'لصق اكسل الفورمز'!BB115)</f>
        <v/>
      </c>
      <c r="AZE120" s="20" t="str">
        <f>IF('لصق اكسل الفورمز'!BC115="","",'لصق اكسل الفورمز'!BC115)</f>
        <v/>
      </c>
      <c r="AZF120" s="20" t="str">
        <f>IF('لصق اكسل الفورمز'!BD115="","",'لصق اكسل الفورمز'!BD115)</f>
        <v/>
      </c>
      <c r="AZG120" s="20" t="str">
        <f>IF('لصق اكسل الفورمز'!BE115="","",'لصق اكسل الفورمز'!BE115)</f>
        <v/>
      </c>
      <c r="AZH120" s="20" t="str">
        <f>IF('لصق اكسل الفورمز'!BF115="","",'لصق اكسل الفورمز'!BF115)</f>
        <v/>
      </c>
      <c r="AZI120" s="20" t="str">
        <f>IF('لصق اكسل الفورمز'!BG115="","",'لصق اكسل الفورمز'!BG115)</f>
        <v/>
      </c>
      <c r="AZJ120" s="20" t="str">
        <f>IF('لصق اكسل الفورمز'!BH115="","",'لصق اكسل الفورمز'!BH115)</f>
        <v/>
      </c>
      <c r="AZK120" s="20" t="str">
        <f>IF('لصق اكسل الفورمز'!BI115="","",'لصق اكسل الفورمز'!BI115)</f>
        <v/>
      </c>
      <c r="AZL120" s="20" t="str">
        <f>IF('لصق اكسل الفورمز'!BJ115="","",'لصق اكسل الفورمز'!BJ115)</f>
        <v/>
      </c>
      <c r="AZM120" s="20" t="str">
        <f>IF('لصق اكسل الفورمز'!BK115="","",'لصق اكسل الفورمز'!BK115)</f>
        <v/>
      </c>
      <c r="AZN120" s="20" t="str">
        <f>IF('لصق اكسل الفورمز'!BL115="","",'لصق اكسل الفورمز'!BL115)</f>
        <v/>
      </c>
      <c r="AZO120" s="20" t="str">
        <f>IF('لصق اكسل الفورمز'!BM115="","",'لصق اكسل الفورمز'!BM115)</f>
        <v/>
      </c>
      <c r="AZP120" s="20" t="str">
        <f>IF('لصق اكسل الفورمز'!BN115="","",'لصق اكسل الفورمز'!BN115)</f>
        <v/>
      </c>
      <c r="AZQ120" s="20" t="str">
        <f>IF('لصق اكسل الفورمز'!BO115="","",'لصق اكسل الفورمز'!BO115)</f>
        <v/>
      </c>
      <c r="AZR120" s="20" t="str">
        <f>IF('لصق اكسل الفورمز'!BP115="","",'لصق اكسل الفورمز'!BP115)</f>
        <v/>
      </c>
      <c r="AZS120" s="20" t="str">
        <f>IF('لصق اكسل الفورمز'!BQ115="","",'لصق اكسل الفورمز'!BQ115)</f>
        <v/>
      </c>
      <c r="AZT120" s="20" t="str">
        <f>IF('لصق اكسل الفورمز'!BR115="","",'لصق اكسل الفورمز'!BR115)</f>
        <v/>
      </c>
      <c r="AZU120" s="20" t="str">
        <f>IF('لصق اكسل الفورمز'!BS115="","",'لصق اكسل الفورمز'!BS115)</f>
        <v/>
      </c>
      <c r="AZV120" s="20" t="str">
        <f>IF('لصق اكسل الفورمز'!BT115="","",'لصق اكسل الفورمز'!BT115)</f>
        <v/>
      </c>
      <c r="AZW120" s="20" t="str">
        <f>IF('لصق اكسل الفورمز'!BU115="","",'لصق اكسل الفورمز'!BU115)</f>
        <v/>
      </c>
      <c r="AZX120" s="20" t="str">
        <f>IF('لصق اكسل الفورمز'!BV115="","",'لصق اكسل الفورمز'!BV115)</f>
        <v/>
      </c>
      <c r="AZY120" s="20" t="str">
        <f>IF('لصق اكسل الفورمز'!BW115="","",'لصق اكسل الفورمز'!BW115)</f>
        <v/>
      </c>
      <c r="AZZ120" s="20" t="str">
        <f>IF('لصق اكسل الفورمز'!BX115="","",'لصق اكسل الفورمز'!BX115)</f>
        <v/>
      </c>
      <c r="BAA120" s="20" t="str">
        <f>IF('لصق اكسل الفورمز'!BY115="","",'لصق اكسل الفورمز'!BY115)</f>
        <v/>
      </c>
      <c r="BAB120" s="20" t="str">
        <f>IF('لصق اكسل الفورمز'!BZ115="","",'لصق اكسل الفورمز'!BZ115)</f>
        <v/>
      </c>
      <c r="BAC120" s="20" t="str">
        <f>IF('لصق اكسل الفورمز'!CA115="","",'لصق اكسل الفورمز'!CA115)</f>
        <v/>
      </c>
      <c r="BAD120" s="20" t="str">
        <f>IF('لصق اكسل الفورمز'!CB115="","",'لصق اكسل الفورمز'!CB115)</f>
        <v/>
      </c>
      <c r="BAE120" s="20" t="str">
        <f>IF('لصق اكسل الفورمز'!CC115="","",'لصق اكسل الفورمز'!CC115)</f>
        <v/>
      </c>
      <c r="BAF120" s="20" t="str">
        <f>IF('لصق اكسل الفورمز'!CD115="","",'لصق اكسل الفورمز'!CD115)</f>
        <v/>
      </c>
      <c r="BAG120" s="20" t="str">
        <f>IF('لصق اكسل الفورمز'!CE115="","",'لصق اكسل الفورمز'!CE115)</f>
        <v/>
      </c>
      <c r="BAH120" s="20" t="str">
        <f>IF('لصق اكسل الفورمز'!CF115="","",'لصق اكسل الفورمز'!CF115)</f>
        <v/>
      </c>
      <c r="BAI120" s="20" t="str">
        <f>IF('لصق اكسل الفورمز'!CG115="","",'لصق اكسل الفورمز'!CG115)</f>
        <v/>
      </c>
      <c r="BAJ120" s="20" t="str">
        <f>IF('لصق اكسل الفورمز'!CH115="","",'لصق اكسل الفورمز'!CH115)</f>
        <v/>
      </c>
      <c r="BAK120" s="20" t="str">
        <f>IF('لصق اكسل الفورمز'!CI115="","",'لصق اكسل الفورمز'!CI115)</f>
        <v/>
      </c>
      <c r="BAL120" s="20" t="str">
        <f>IF('لصق اكسل الفورمز'!CJ115="","",'لصق اكسل الفورمز'!CJ115)</f>
        <v/>
      </c>
      <c r="BAM120" s="20" t="str">
        <f>IF('لصق اكسل الفورمز'!CK115="","",'لصق اكسل الفورمز'!CK115)</f>
        <v/>
      </c>
      <c r="BAN120" s="20" t="str">
        <f>IF('لصق اكسل الفورمز'!CL115="","",'لصق اكسل الفورمز'!CL115)</f>
        <v/>
      </c>
      <c r="BAO120" s="20" t="str">
        <f>IF('لصق اكسل الفورمز'!CM115="","",'لصق اكسل الفورمز'!CM115)</f>
        <v/>
      </c>
      <c r="BAP120" s="20" t="str">
        <f>IF('لصق اكسل الفورمز'!CN115="","",'لصق اكسل الفورمز'!CN115)</f>
        <v/>
      </c>
      <c r="BAQ120" s="20" t="str">
        <f>IF('لصق اكسل الفورمز'!CO115="","",'لصق اكسل الفورمز'!CO115)</f>
        <v/>
      </c>
      <c r="BAR120" s="20" t="str">
        <f>IF('لصق اكسل الفورمز'!CP115="","",'لصق اكسل الفورمز'!CP115)</f>
        <v/>
      </c>
      <c r="BAS120" s="20" t="str">
        <f>IF('لصق اكسل الفورمز'!CQ115="","",'لصق اكسل الفورمز'!CQ115)</f>
        <v/>
      </c>
      <c r="BAT120" s="20" t="str">
        <f>IF('لصق اكسل الفورمز'!CR115="","",'لصق اكسل الفورمز'!CR115)</f>
        <v/>
      </c>
      <c r="BAU120" s="20" t="str">
        <f>IF('لصق اكسل الفورمز'!CS115="","",'لصق اكسل الفورمز'!CS115)</f>
        <v/>
      </c>
      <c r="BAV120" s="20" t="str">
        <f>IF('لصق اكسل الفورمز'!CT115="","",'لصق اكسل الفورمز'!CT115)</f>
        <v/>
      </c>
      <c r="BAW120" s="20" t="str">
        <f>IF('لصق اكسل الفورمز'!CU115="","",'لصق اكسل الفورمز'!CU115)</f>
        <v/>
      </c>
      <c r="BAX120" s="20" t="str">
        <f>IF('لصق اكسل الفورمز'!CV115="","",'لصق اكسل الفورمز'!CV115)</f>
        <v/>
      </c>
      <c r="BAY120" s="20" t="str">
        <f>IF('لصق اكسل الفورمز'!CW115="","",'لصق اكسل الفورمز'!CW115)</f>
        <v/>
      </c>
      <c r="BAZ120" s="20" t="str">
        <f>IF('لصق اكسل الفورمز'!CX115="","",'لصق اكسل الفورمز'!CX115)</f>
        <v/>
      </c>
      <c r="BBA120" s="20" t="str">
        <f>IF('لصق اكسل الفورمز'!CY115="","",'لصق اكسل الفورمز'!CY115)</f>
        <v/>
      </c>
      <c r="BBB120" s="20" t="str">
        <f>IF('لصق اكسل الفورمز'!CZ115="","",'لصق اكسل الفورمز'!CZ115)</f>
        <v/>
      </c>
      <c r="BBC120" s="20" t="str">
        <f>IF('لصق اكسل الفورمز'!DA115="","",'لصق اكسل الفورمز'!DA115)</f>
        <v/>
      </c>
      <c r="BBD120" s="20" t="str">
        <f>IF('لصق اكسل الفورمز'!DB115="","",'لصق اكسل الفورمز'!DB115)</f>
        <v/>
      </c>
      <c r="BBE120" s="20" t="str">
        <f>IF('لصق اكسل الفورمز'!DC115="","",'لصق اكسل الفورمز'!DC115)</f>
        <v/>
      </c>
      <c r="BBF120" s="20" t="str">
        <f>IF('لصق اكسل الفورمز'!DD115="","",'لصق اكسل الفورمز'!DD115)</f>
        <v/>
      </c>
      <c r="BBG120" s="20" t="str">
        <f>IF('لصق اكسل الفورمز'!DE115="","",'لصق اكسل الفورمز'!DE115)</f>
        <v/>
      </c>
      <c r="BBH120" s="20" t="str">
        <f>IF('لصق اكسل الفورمز'!DF115="","",'لصق اكسل الفورمز'!DF115)</f>
        <v/>
      </c>
      <c r="BBI120" s="20" t="str">
        <f>IF('لصق اكسل الفورمز'!DG115="","",'لصق اكسل الفورمز'!DG115)</f>
        <v/>
      </c>
      <c r="BBJ120" s="20" t="str">
        <f>IF('لصق اكسل الفورمز'!DH115="","",'لصق اكسل الفورمز'!DH115)</f>
        <v/>
      </c>
      <c r="BBK120" s="20" t="str">
        <f>IF('لصق اكسل الفورمز'!DI115="","",'لصق اكسل الفورمز'!DI115)</f>
        <v/>
      </c>
      <c r="BBL120" s="20" t="str">
        <f>IF('لصق اكسل الفورمز'!DJ115="","",'لصق اكسل الفورمز'!DJ115)</f>
        <v/>
      </c>
      <c r="BBM120" s="20" t="str">
        <f>IF('لصق اكسل الفورمز'!DK115="","",'لصق اكسل الفورمز'!DK115)</f>
        <v/>
      </c>
      <c r="BBN120" s="20" t="str">
        <f>IF('لصق اكسل الفورمز'!DL115="","",'لصق اكسل الفورمز'!DL115)</f>
        <v/>
      </c>
      <c r="BBO120" s="20" t="str">
        <f>IF('لصق اكسل الفورمز'!DM115="","",'لصق اكسل الفورمز'!DM115)</f>
        <v/>
      </c>
      <c r="BCU120" s="20" t="str">
        <f t="shared" si="352"/>
        <v/>
      </c>
      <c r="BCV120" s="20" t="str">
        <f t="shared" si="353"/>
        <v/>
      </c>
      <c r="BCW120" s="20" t="str">
        <f t="shared" si="354"/>
        <v/>
      </c>
      <c r="BCX120" s="20" t="str">
        <f t="shared" si="355"/>
        <v/>
      </c>
      <c r="BCY120" s="20" t="str">
        <f t="shared" si="356"/>
        <v/>
      </c>
      <c r="BCZ120" s="20" t="str">
        <f t="shared" si="357"/>
        <v/>
      </c>
      <c r="BDA120" s="20" t="str">
        <f t="shared" si="358"/>
        <v/>
      </c>
      <c r="BDB120" s="20" t="str">
        <f t="shared" si="359"/>
        <v/>
      </c>
      <c r="BDC120" s="20" t="str">
        <f t="shared" si="360"/>
        <v/>
      </c>
      <c r="BDD120" s="20" t="str">
        <f t="shared" si="361"/>
        <v/>
      </c>
      <c r="BDE120" s="20" t="str">
        <f t="shared" si="362"/>
        <v/>
      </c>
      <c r="BDF120" s="20" t="str">
        <f t="shared" si="363"/>
        <v/>
      </c>
      <c r="BDG120" s="20" t="str">
        <f t="shared" si="364"/>
        <v/>
      </c>
      <c r="BDH120" s="20" t="str">
        <f t="shared" si="365"/>
        <v/>
      </c>
      <c r="BDI120" s="20" t="str">
        <f t="shared" si="366"/>
        <v/>
      </c>
      <c r="BDJ120" s="20" t="str">
        <f t="shared" si="367"/>
        <v/>
      </c>
      <c r="BDK120" s="20" t="str">
        <f t="shared" si="368"/>
        <v/>
      </c>
      <c r="BDL120" s="20" t="str">
        <f t="shared" si="369"/>
        <v/>
      </c>
      <c r="BDM120" s="20" t="str">
        <f t="shared" si="370"/>
        <v/>
      </c>
      <c r="BDN120" s="20" t="str">
        <f t="shared" si="371"/>
        <v/>
      </c>
      <c r="BDO120" s="20" t="str">
        <f t="shared" si="372"/>
        <v/>
      </c>
      <c r="BDP120" s="20" t="str">
        <f t="shared" si="373"/>
        <v/>
      </c>
      <c r="BDQ120" s="20" t="str">
        <f t="shared" si="374"/>
        <v/>
      </c>
      <c r="BDR120" s="20" t="str">
        <f t="shared" si="375"/>
        <v/>
      </c>
      <c r="BDS120" s="20" t="str">
        <f t="shared" si="376"/>
        <v/>
      </c>
      <c r="BDT120" s="20" t="str">
        <f t="shared" si="377"/>
        <v/>
      </c>
      <c r="BDU120" s="20" t="str">
        <f t="shared" si="378"/>
        <v/>
      </c>
      <c r="BDV120" s="20" t="str">
        <f t="shared" si="379"/>
        <v/>
      </c>
      <c r="BDW120" s="20" t="str">
        <f t="shared" si="380"/>
        <v/>
      </c>
      <c r="BDX120" s="20" t="str">
        <f t="shared" si="381"/>
        <v/>
      </c>
      <c r="BDY120" s="20" t="str">
        <f t="shared" si="382"/>
        <v/>
      </c>
      <c r="BDZ120" s="20" t="str">
        <f t="shared" si="383"/>
        <v/>
      </c>
      <c r="BEA120" s="20" t="str">
        <f t="shared" si="384"/>
        <v/>
      </c>
      <c r="BEB120" s="20" t="str">
        <f t="shared" si="385"/>
        <v/>
      </c>
      <c r="BEC120" s="20" t="str">
        <f t="shared" si="386"/>
        <v/>
      </c>
      <c r="BED120" s="20" t="str">
        <f t="shared" si="387"/>
        <v/>
      </c>
      <c r="BEE120" s="20" t="str">
        <f t="shared" si="388"/>
        <v/>
      </c>
      <c r="BEF120" s="20" t="str">
        <f t="shared" si="389"/>
        <v/>
      </c>
      <c r="BEG120" s="20" t="str">
        <f t="shared" si="390"/>
        <v/>
      </c>
      <c r="BEH120" s="20" t="str">
        <f t="shared" si="391"/>
        <v/>
      </c>
      <c r="BEI120" s="20" t="str">
        <f t="shared" si="392"/>
        <v/>
      </c>
      <c r="BEJ120" s="20" t="str">
        <f t="shared" si="393"/>
        <v/>
      </c>
      <c r="BEK120" s="20" t="str">
        <f t="shared" si="394"/>
        <v/>
      </c>
      <c r="BEL120" s="20" t="str">
        <f t="shared" si="395"/>
        <v/>
      </c>
      <c r="BEM120" s="20" t="str">
        <f t="shared" si="396"/>
        <v/>
      </c>
      <c r="BEN120" s="20" t="str">
        <f t="shared" si="397"/>
        <v/>
      </c>
      <c r="BEO120" s="20" t="str">
        <f t="shared" si="398"/>
        <v/>
      </c>
      <c r="BEP120" s="20" t="str">
        <f t="shared" si="399"/>
        <v/>
      </c>
      <c r="BEQ120" s="20" t="str">
        <f t="shared" si="400"/>
        <v/>
      </c>
      <c r="BER120" s="20" t="str">
        <f t="shared" si="401"/>
        <v/>
      </c>
      <c r="BES120" s="20" t="str">
        <f t="shared" si="402"/>
        <v/>
      </c>
      <c r="BET120" s="20" t="str">
        <f t="shared" si="403"/>
        <v/>
      </c>
      <c r="BEU120" s="20" t="str">
        <f t="shared" si="404"/>
        <v/>
      </c>
      <c r="BEV120" s="20" t="str">
        <f t="shared" si="405"/>
        <v/>
      </c>
      <c r="BEW120" s="20" t="str">
        <f t="shared" si="406"/>
        <v/>
      </c>
      <c r="BEX120" s="20" t="str">
        <f t="shared" si="407"/>
        <v/>
      </c>
      <c r="BEY120" s="20" t="str">
        <f t="shared" si="408"/>
        <v/>
      </c>
      <c r="BEZ120" s="20" t="str">
        <f t="shared" si="409"/>
        <v/>
      </c>
      <c r="BFA120" s="20" t="str">
        <f t="shared" si="410"/>
        <v/>
      </c>
      <c r="BFB120" s="20" t="str">
        <f t="shared" si="411"/>
        <v/>
      </c>
      <c r="BFC120" s="20" t="str">
        <f t="shared" si="412"/>
        <v/>
      </c>
      <c r="BFD120" s="20" t="str">
        <f t="shared" si="413"/>
        <v/>
      </c>
      <c r="BFE120" s="20" t="str">
        <f t="shared" si="414"/>
        <v/>
      </c>
      <c r="BFF120" s="20" t="str">
        <f t="shared" si="415"/>
        <v/>
      </c>
      <c r="BFG120" s="20" t="str">
        <f t="shared" si="416"/>
        <v/>
      </c>
      <c r="BFH120" s="20" t="str">
        <f t="shared" si="417"/>
        <v/>
      </c>
      <c r="BFI120" s="20" t="str">
        <f t="shared" si="418"/>
        <v/>
      </c>
      <c r="BFJ120" s="20" t="str">
        <f t="shared" si="419"/>
        <v/>
      </c>
      <c r="BFK120" s="20" t="str">
        <f t="shared" si="420"/>
        <v/>
      </c>
      <c r="BFL120" s="20" t="str">
        <f t="shared" si="421"/>
        <v/>
      </c>
      <c r="BFM120" s="20" t="str">
        <f t="shared" si="422"/>
        <v/>
      </c>
      <c r="BFN120" s="20" t="str">
        <f t="shared" si="423"/>
        <v/>
      </c>
      <c r="BFO120" s="20" t="str">
        <f t="shared" si="424"/>
        <v/>
      </c>
      <c r="BFP120" s="20" t="str">
        <f t="shared" si="425"/>
        <v/>
      </c>
      <c r="BFQ120" s="20" t="str">
        <f t="shared" si="426"/>
        <v/>
      </c>
      <c r="BFR120" s="20" t="str">
        <f t="shared" si="427"/>
        <v/>
      </c>
      <c r="BFS120" s="20" t="str">
        <f t="shared" si="428"/>
        <v/>
      </c>
      <c r="BFT120" s="20" t="str">
        <f t="shared" si="429"/>
        <v/>
      </c>
      <c r="BFU120" s="20" t="str">
        <f t="shared" si="430"/>
        <v/>
      </c>
      <c r="BFV120" s="20" t="str">
        <f t="shared" si="431"/>
        <v/>
      </c>
      <c r="BFW120" s="20" t="str">
        <f t="shared" si="432"/>
        <v/>
      </c>
      <c r="BFX120" s="20" t="str">
        <f t="shared" si="433"/>
        <v/>
      </c>
      <c r="BFY120" s="20" t="str">
        <f t="shared" si="434"/>
        <v/>
      </c>
      <c r="BFZ120" s="20" t="str">
        <f t="shared" si="435"/>
        <v/>
      </c>
      <c r="BGA120" s="20" t="str">
        <f t="shared" si="436"/>
        <v/>
      </c>
      <c r="BGB120" s="20" t="str">
        <f t="shared" si="437"/>
        <v/>
      </c>
      <c r="BGC120" s="20" t="str">
        <f t="shared" si="438"/>
        <v/>
      </c>
      <c r="BGD120" s="20" t="str">
        <f t="shared" si="439"/>
        <v/>
      </c>
      <c r="BGE120" s="20" t="str">
        <f t="shared" si="440"/>
        <v/>
      </c>
      <c r="BGF120" s="20" t="str">
        <f t="shared" si="441"/>
        <v/>
      </c>
      <c r="BGG120" s="20" t="str">
        <f t="shared" si="442"/>
        <v/>
      </c>
      <c r="BGH120" s="20" t="str">
        <f t="shared" si="443"/>
        <v/>
      </c>
      <c r="BGI120" s="20" t="str">
        <f t="shared" si="444"/>
        <v/>
      </c>
      <c r="BGJ120" s="20" t="str">
        <f t="shared" si="445"/>
        <v/>
      </c>
      <c r="BGK120" s="20" t="str">
        <f t="shared" si="446"/>
        <v/>
      </c>
      <c r="BGL120" s="20" t="str">
        <f t="shared" si="447"/>
        <v/>
      </c>
      <c r="BGM120" s="20" t="str">
        <f t="shared" si="448"/>
        <v/>
      </c>
      <c r="BGN120" s="20" t="str">
        <f t="shared" si="449"/>
        <v/>
      </c>
      <c r="BGO120" s="20" t="str">
        <f t="shared" si="450"/>
        <v/>
      </c>
      <c r="BGP120" s="20" t="str">
        <f t="shared" si="451"/>
        <v/>
      </c>
      <c r="BGQ120" s="20" t="str">
        <f t="shared" si="452"/>
        <v/>
      </c>
      <c r="BGR120" s="20" t="str">
        <f t="shared" si="453"/>
        <v/>
      </c>
      <c r="BGS120" s="20" t="str">
        <f t="shared" si="454"/>
        <v/>
      </c>
      <c r="BGT120" s="20" t="str">
        <f t="shared" si="455"/>
        <v/>
      </c>
      <c r="BGU120" s="20" t="str">
        <f t="shared" si="456"/>
        <v/>
      </c>
      <c r="BGV120" s="20" t="str">
        <f t="shared" si="457"/>
        <v/>
      </c>
      <c r="BGW120" s="20" t="str">
        <f t="shared" si="458"/>
        <v/>
      </c>
      <c r="BGX120" s="20" t="str">
        <f t="shared" si="459"/>
        <v/>
      </c>
      <c r="BGY120" s="20" t="str">
        <f t="shared" si="460"/>
        <v/>
      </c>
      <c r="BGZ120" s="20" t="str">
        <f t="shared" si="461"/>
        <v/>
      </c>
      <c r="BHA120" s="20" t="str">
        <f t="shared" si="462"/>
        <v/>
      </c>
      <c r="BHB120" s="20" t="str">
        <f t="shared" si="463"/>
        <v/>
      </c>
      <c r="BHC120" s="20" t="str">
        <f t="shared" si="464"/>
        <v/>
      </c>
      <c r="BHD120" s="20" t="str">
        <f t="shared" si="465"/>
        <v/>
      </c>
      <c r="BHE120" s="20" t="str">
        <f t="shared" si="466"/>
        <v/>
      </c>
      <c r="BHF120" s="20" t="str">
        <f t="shared" si="467"/>
        <v/>
      </c>
      <c r="BHG120" s="20" t="str">
        <f t="shared" si="468"/>
        <v/>
      </c>
      <c r="BHJ120" s="20" t="str">
        <f t="shared" si="469"/>
        <v/>
      </c>
      <c r="BHL120" s="20" t="str">
        <f t="shared" si="514"/>
        <v/>
      </c>
      <c r="BHM120" s="20" t="str">
        <f t="shared" si="514"/>
        <v/>
      </c>
      <c r="BHN120" s="20" t="str">
        <f t="shared" si="514"/>
        <v/>
      </c>
      <c r="BHO120" s="20" t="str">
        <f t="shared" si="514"/>
        <v/>
      </c>
      <c r="BHP120" s="20" t="str">
        <f t="shared" si="514"/>
        <v/>
      </c>
      <c r="BHQ120" s="20" t="str">
        <f t="shared" si="514"/>
        <v/>
      </c>
      <c r="BHR120" s="20" t="str">
        <f t="shared" si="514"/>
        <v/>
      </c>
      <c r="BHS120" s="20" t="str">
        <f t="shared" si="514"/>
        <v/>
      </c>
      <c r="BHT120" s="20" t="str">
        <f t="shared" si="514"/>
        <v/>
      </c>
      <c r="BHU120" s="20" t="str">
        <f t="shared" si="514"/>
        <v/>
      </c>
      <c r="BHV120" s="20" t="str">
        <f t="shared" si="514"/>
        <v/>
      </c>
      <c r="BHW120" s="20" t="str">
        <f t="shared" si="514"/>
        <v/>
      </c>
      <c r="BHX120" s="20" t="str">
        <f t="shared" si="514"/>
        <v/>
      </c>
      <c r="BHY120" s="20" t="str">
        <f t="shared" si="514"/>
        <v/>
      </c>
      <c r="BHZ120" s="20" t="str">
        <f t="shared" si="514"/>
        <v/>
      </c>
      <c r="BIA120" s="20" t="str">
        <f t="shared" si="514"/>
        <v/>
      </c>
      <c r="BIB120" s="20" t="str">
        <f t="shared" si="513"/>
        <v/>
      </c>
      <c r="BIC120" s="20" t="str">
        <f t="shared" si="513"/>
        <v/>
      </c>
      <c r="BID120" s="20" t="str">
        <f t="shared" si="513"/>
        <v/>
      </c>
      <c r="BIE120" s="20" t="str">
        <f t="shared" si="513"/>
        <v/>
      </c>
    </row>
    <row r="121" spans="1:104 1303:1591" ht="14.5">
      <c r="A121" s="523">
        <v>115</v>
      </c>
      <c r="B121" s="510" t="str">
        <f>IF('لصق اكسل الفورمز'!E116="","",'لصق اكسل الفورمز'!E116)</f>
        <v/>
      </c>
      <c r="C121" s="510" t="str">
        <f t="shared" si="316"/>
        <v/>
      </c>
      <c r="D121" s="510" t="str">
        <f t="shared" si="483"/>
        <v/>
      </c>
      <c r="E121" s="510" t="str">
        <f t="shared" si="484"/>
        <v/>
      </c>
      <c r="F121" s="510" t="str">
        <f t="shared" si="485"/>
        <v/>
      </c>
      <c r="G121" s="510" t="str">
        <f t="shared" si="486"/>
        <v/>
      </c>
      <c r="H121" s="510" t="str">
        <f t="shared" si="487"/>
        <v/>
      </c>
      <c r="I121" s="510" t="str">
        <f t="shared" si="488"/>
        <v/>
      </c>
      <c r="J121" s="510" t="str">
        <f t="shared" si="489"/>
        <v/>
      </c>
      <c r="K121" s="510" t="str">
        <f t="shared" si="490"/>
        <v/>
      </c>
      <c r="L121" s="510" t="str">
        <f t="shared" si="471"/>
        <v/>
      </c>
      <c r="M121" s="510" t="str">
        <f t="shared" si="472"/>
        <v/>
      </c>
      <c r="N121" s="510" t="str">
        <f t="shared" si="473"/>
        <v/>
      </c>
      <c r="O121" s="510" t="str">
        <f t="shared" si="474"/>
        <v/>
      </c>
      <c r="P121" s="510" t="str">
        <f t="shared" si="475"/>
        <v/>
      </c>
      <c r="Q121" s="510" t="str">
        <f t="shared" si="476"/>
        <v/>
      </c>
      <c r="R121" s="510" t="str">
        <f t="shared" si="477"/>
        <v/>
      </c>
      <c r="S121" s="510" t="str">
        <f t="shared" si="478"/>
        <v/>
      </c>
      <c r="T121" s="510" t="str">
        <f t="shared" si="479"/>
        <v/>
      </c>
      <c r="U121" s="510" t="str">
        <f t="shared" si="480"/>
        <v/>
      </c>
      <c r="V121" s="510" t="str">
        <f t="shared" si="481"/>
        <v/>
      </c>
      <c r="W121" s="527" t="str">
        <f t="shared" si="317"/>
        <v/>
      </c>
      <c r="X121" s="510" t="str">
        <f t="shared" si="318"/>
        <v/>
      </c>
      <c r="Y121" s="564" t="str">
        <f t="shared" si="319"/>
        <v/>
      </c>
      <c r="AL121" s="20">
        <f t="shared" si="320"/>
        <v>0</v>
      </c>
      <c r="AM121" s="20">
        <f t="shared" si="321"/>
        <v>0</v>
      </c>
      <c r="AO121" s="20" t="str">
        <f t="shared" si="322"/>
        <v/>
      </c>
      <c r="AQ121" s="20" t="str">
        <f t="shared" si="470"/>
        <v/>
      </c>
      <c r="AR121" s="20" t="str">
        <f t="shared" si="323"/>
        <v/>
      </c>
      <c r="AS121" s="20" t="str">
        <f t="shared" si="324"/>
        <v/>
      </c>
      <c r="AT121" s="20" t="str">
        <f t="shared" si="325"/>
        <v/>
      </c>
      <c r="AU121" s="20" t="str">
        <f t="shared" si="326"/>
        <v/>
      </c>
      <c r="AV121" s="20" t="str">
        <f t="shared" si="327"/>
        <v/>
      </c>
      <c r="AW121" s="20" t="str">
        <f t="shared" si="328"/>
        <v/>
      </c>
      <c r="AX121" s="20" t="str">
        <f t="shared" si="329"/>
        <v/>
      </c>
      <c r="AY121" s="20" t="str">
        <f t="shared" si="330"/>
        <v/>
      </c>
      <c r="AZ121" s="20" t="str">
        <f t="shared" si="331"/>
        <v/>
      </c>
      <c r="BA121" s="20" t="str">
        <f t="shared" si="332"/>
        <v/>
      </c>
      <c r="BB121" s="20" t="str">
        <f t="shared" si="333"/>
        <v/>
      </c>
      <c r="BC121" s="20" t="str">
        <f t="shared" si="334"/>
        <v/>
      </c>
      <c r="BD121" s="20" t="str">
        <f t="shared" si="335"/>
        <v/>
      </c>
      <c r="BE121" s="20" t="str">
        <f t="shared" si="336"/>
        <v/>
      </c>
      <c r="BF121" s="20" t="str">
        <f t="shared" si="337"/>
        <v/>
      </c>
      <c r="BG121" s="20" t="str">
        <f t="shared" si="338"/>
        <v/>
      </c>
      <c r="BH121" s="20" t="str">
        <f t="shared" si="339"/>
        <v/>
      </c>
      <c r="BI121" s="20" t="str">
        <f t="shared" si="340"/>
        <v/>
      </c>
      <c r="BJ121" s="20" t="str">
        <f t="shared" si="341"/>
        <v/>
      </c>
      <c r="BL121" s="38" t="e">
        <f t="shared" si="342"/>
        <v>#DIV/0!</v>
      </c>
      <c r="BM121" s="4">
        <f t="shared" si="343"/>
        <v>0</v>
      </c>
      <c r="BN121" s="4">
        <f t="shared" si="344"/>
        <v>0</v>
      </c>
      <c r="BO121" s="4">
        <f t="shared" si="345"/>
        <v>0</v>
      </c>
      <c r="BP121" s="173" t="str">
        <f t="shared" si="346"/>
        <v/>
      </c>
      <c r="BQ121" s="4">
        <f t="shared" si="347"/>
        <v>0</v>
      </c>
      <c r="BT121" s="268" t="str">
        <f t="shared" si="348"/>
        <v/>
      </c>
      <c r="BU121" s="268" t="str">
        <f t="shared" si="349"/>
        <v/>
      </c>
      <c r="BX121" s="20">
        <f t="shared" si="512"/>
        <v>1</v>
      </c>
      <c r="CG121" s="20" t="str">
        <f t="shared" si="351"/>
        <v/>
      </c>
      <c r="CH121" s="20" t="str">
        <f t="shared" si="507"/>
        <v/>
      </c>
      <c r="CI121" s="20" t="str">
        <f t="shared" si="508"/>
        <v/>
      </c>
      <c r="CJ121" s="20" t="str">
        <f t="shared" si="509"/>
        <v/>
      </c>
      <c r="CK121" s="20" t="str">
        <f t="shared" si="491"/>
        <v/>
      </c>
      <c r="CL121" s="20" t="str">
        <f t="shared" si="492"/>
        <v/>
      </c>
      <c r="CM121" s="20" t="str">
        <f t="shared" si="493"/>
        <v/>
      </c>
      <c r="CN121" s="20" t="str">
        <f t="shared" si="494"/>
        <v/>
      </c>
      <c r="CO121" s="20" t="str">
        <f t="shared" si="495"/>
        <v/>
      </c>
      <c r="CP121" s="20" t="str">
        <f t="shared" si="496"/>
        <v/>
      </c>
      <c r="CQ121" s="20" t="str">
        <f t="shared" si="497"/>
        <v/>
      </c>
      <c r="CR121" s="20" t="str">
        <f t="shared" si="498"/>
        <v/>
      </c>
      <c r="CS121" s="20" t="str">
        <f t="shared" si="499"/>
        <v/>
      </c>
      <c r="CT121" s="20" t="str">
        <f t="shared" si="500"/>
        <v/>
      </c>
      <c r="CU121" s="20" t="str">
        <f t="shared" si="501"/>
        <v/>
      </c>
      <c r="CV121" s="20" t="str">
        <f t="shared" si="502"/>
        <v/>
      </c>
      <c r="CW121" s="20" t="str">
        <f t="shared" si="503"/>
        <v/>
      </c>
      <c r="CX121" s="20" t="str">
        <f t="shared" si="504"/>
        <v/>
      </c>
      <c r="CY121" s="20" t="str">
        <f t="shared" si="505"/>
        <v/>
      </c>
      <c r="CZ121" s="20" t="str">
        <f t="shared" si="505"/>
        <v/>
      </c>
      <c r="AXC121" s="20" t="str">
        <f>IF('لصق اكسل الفورمز'!A116="","",'لصق اكسل الفورمز'!A116)</f>
        <v/>
      </c>
      <c r="AXD121" s="20" t="str">
        <f>IF('لصق اكسل الفورمز'!B116="","",'لصق اكسل الفورمز'!B116)</f>
        <v/>
      </c>
      <c r="AXE121" s="20" t="str">
        <f>IF('لصق اكسل الفورمز'!C116="","",'لصق اكسل الفورمز'!C116)</f>
        <v/>
      </c>
      <c r="AXF121" s="20" t="str">
        <f>IF('لصق اكسل الفورمز'!D116="","",'لصق اكسل الفورمز'!D116)</f>
        <v/>
      </c>
      <c r="AXG121" s="20" t="str">
        <f>IF('لصق اكسل الفورمز'!E116="","",'لصق اكسل الفورمز'!E116)</f>
        <v/>
      </c>
      <c r="AXH121" s="20" t="str">
        <f>IF('لصق اكسل الفورمز'!F116="","",'لصق اكسل الفورمز'!F116)</f>
        <v/>
      </c>
      <c r="AXI121" s="20" t="str">
        <f>IF('لصق اكسل الفورمز'!G116="","",'لصق اكسل الفورمز'!G116)</f>
        <v/>
      </c>
      <c r="AXJ121" s="20" t="str">
        <f>IF('لصق اكسل الفورمز'!H116="","",'لصق اكسل الفورمز'!H116)</f>
        <v/>
      </c>
      <c r="AXK121" s="20" t="str">
        <f>IF('لصق اكسل الفورمز'!I116="","",'لصق اكسل الفورمز'!I116)</f>
        <v/>
      </c>
      <c r="AXL121" s="20" t="str">
        <f>IF('لصق اكسل الفورمز'!J116="","",'لصق اكسل الفورمز'!J116)</f>
        <v/>
      </c>
      <c r="AXM121" s="20" t="str">
        <f>IF('لصق اكسل الفورمز'!K116="","",'لصق اكسل الفورمز'!K116)</f>
        <v/>
      </c>
      <c r="AXN121" s="20" t="str">
        <f>IF('لصق اكسل الفورمز'!L116="","",'لصق اكسل الفورمز'!L116)</f>
        <v/>
      </c>
      <c r="AXO121" s="20" t="str">
        <f>IF('لصق اكسل الفورمز'!M116="","",'لصق اكسل الفورمز'!M116)</f>
        <v/>
      </c>
      <c r="AXP121" s="20" t="str">
        <f>IF('لصق اكسل الفورمز'!N116="","",'لصق اكسل الفورمز'!N116)</f>
        <v/>
      </c>
      <c r="AXQ121" s="20" t="str">
        <f>IF('لصق اكسل الفورمز'!O116="","",'لصق اكسل الفورمز'!O116)</f>
        <v/>
      </c>
      <c r="AXR121" s="20" t="str">
        <f>IF('لصق اكسل الفورمز'!P116="","",'لصق اكسل الفورمز'!P116)</f>
        <v/>
      </c>
      <c r="AXS121" s="20" t="str">
        <f>IF('لصق اكسل الفورمز'!Q116="","",'لصق اكسل الفورمز'!Q116)</f>
        <v/>
      </c>
      <c r="AXT121" s="20" t="str">
        <f>IF('لصق اكسل الفورمز'!R116="","",'لصق اكسل الفورمز'!R116)</f>
        <v/>
      </c>
      <c r="AXU121" s="20" t="str">
        <f>IF('لصق اكسل الفورمز'!S116="","",'لصق اكسل الفورمز'!S116)</f>
        <v/>
      </c>
      <c r="AXV121" s="20" t="str">
        <f>IF('لصق اكسل الفورمز'!T116="","",'لصق اكسل الفورمز'!T116)</f>
        <v/>
      </c>
      <c r="AXW121" s="20" t="str">
        <f>IF('لصق اكسل الفورمز'!U116="","",'لصق اكسل الفورمز'!U116)</f>
        <v/>
      </c>
      <c r="AXX121" s="20" t="str">
        <f>IF('لصق اكسل الفورمز'!V116="","",'لصق اكسل الفورمز'!V116)</f>
        <v/>
      </c>
      <c r="AXY121" s="20" t="str">
        <f>IF('لصق اكسل الفورمز'!W116="","",'لصق اكسل الفورمز'!W116)</f>
        <v/>
      </c>
      <c r="AXZ121" s="20" t="str">
        <f>IF('لصق اكسل الفورمز'!X116="","",'لصق اكسل الفورمز'!X116)</f>
        <v/>
      </c>
      <c r="AYA121" s="20" t="str">
        <f>IF('لصق اكسل الفورمز'!Y116="","",'لصق اكسل الفورمز'!Y116)</f>
        <v/>
      </c>
      <c r="AYB121" s="20" t="str">
        <f>IF('لصق اكسل الفورمز'!Z116="","",'لصق اكسل الفورمز'!Z116)</f>
        <v/>
      </c>
      <c r="AYC121" s="20" t="str">
        <f>IF('لصق اكسل الفورمز'!AA116="","",'لصق اكسل الفورمز'!AA116)</f>
        <v/>
      </c>
      <c r="AYD121" s="20" t="str">
        <f>IF('لصق اكسل الفورمز'!AB116="","",'لصق اكسل الفورمز'!AB116)</f>
        <v/>
      </c>
      <c r="AYE121" s="20" t="str">
        <f>IF('لصق اكسل الفورمز'!AC116="","",'لصق اكسل الفورمز'!AC116)</f>
        <v/>
      </c>
      <c r="AYF121" s="20" t="str">
        <f>IF('لصق اكسل الفورمز'!AD116="","",'لصق اكسل الفورمز'!AD116)</f>
        <v/>
      </c>
      <c r="AYG121" s="20" t="str">
        <f>IF('لصق اكسل الفورمز'!AE116="","",'لصق اكسل الفورمز'!AE116)</f>
        <v/>
      </c>
      <c r="AYH121" s="20" t="str">
        <f>IF('لصق اكسل الفورمز'!AF116="","",'لصق اكسل الفورمز'!AF116)</f>
        <v/>
      </c>
      <c r="AYI121" s="20" t="str">
        <f>IF('لصق اكسل الفورمز'!AG116="","",'لصق اكسل الفورمز'!AG116)</f>
        <v/>
      </c>
      <c r="AYJ121" s="20" t="str">
        <f>IF('لصق اكسل الفورمز'!AH116="","",'لصق اكسل الفورمز'!AH116)</f>
        <v/>
      </c>
      <c r="AYK121" s="20" t="str">
        <f>IF('لصق اكسل الفورمز'!AI116="","",'لصق اكسل الفورمز'!AI116)</f>
        <v/>
      </c>
      <c r="AYL121" s="20" t="str">
        <f>IF('لصق اكسل الفورمز'!AJ116="","",'لصق اكسل الفورمز'!AJ116)</f>
        <v/>
      </c>
      <c r="AYM121" s="20" t="str">
        <f>IF('لصق اكسل الفورمز'!AK116="","",'لصق اكسل الفورمز'!AK116)</f>
        <v/>
      </c>
      <c r="AYN121" s="20" t="str">
        <f>IF('لصق اكسل الفورمز'!AL116="","",'لصق اكسل الفورمز'!AL116)</f>
        <v/>
      </c>
      <c r="AYO121" s="20" t="str">
        <f>IF('لصق اكسل الفورمز'!AM116="","",'لصق اكسل الفورمز'!AM116)</f>
        <v/>
      </c>
      <c r="AYP121" s="20" t="str">
        <f>IF('لصق اكسل الفورمز'!AN116="","",'لصق اكسل الفورمز'!AN116)</f>
        <v/>
      </c>
      <c r="AYQ121" s="20" t="str">
        <f>IF('لصق اكسل الفورمز'!AO116="","",'لصق اكسل الفورمز'!AO116)</f>
        <v/>
      </c>
      <c r="AYR121" s="20" t="str">
        <f>IF('لصق اكسل الفورمز'!AP116="","",'لصق اكسل الفورمز'!AP116)</f>
        <v/>
      </c>
      <c r="AYS121" s="20" t="str">
        <f>IF('لصق اكسل الفورمز'!AQ116="","",'لصق اكسل الفورمز'!AQ116)</f>
        <v/>
      </c>
      <c r="AYT121" s="20" t="str">
        <f>IF('لصق اكسل الفورمز'!AR116="","",'لصق اكسل الفورمز'!AR116)</f>
        <v/>
      </c>
      <c r="AYU121" s="20" t="str">
        <f>IF('لصق اكسل الفورمز'!AS116="","",'لصق اكسل الفورمز'!AS116)</f>
        <v/>
      </c>
      <c r="AYV121" s="20" t="str">
        <f>IF('لصق اكسل الفورمز'!AT116="","",'لصق اكسل الفورمز'!AT116)</f>
        <v/>
      </c>
      <c r="AYW121" s="20" t="str">
        <f>IF('لصق اكسل الفورمز'!AU116="","",'لصق اكسل الفورمز'!AU116)</f>
        <v/>
      </c>
      <c r="AYX121" s="20" t="str">
        <f>IF('لصق اكسل الفورمز'!AV116="","",'لصق اكسل الفورمز'!AV116)</f>
        <v/>
      </c>
      <c r="AYY121" s="20" t="str">
        <f>IF('لصق اكسل الفورمز'!AW116="","",'لصق اكسل الفورمز'!AW116)</f>
        <v/>
      </c>
      <c r="AYZ121" s="20" t="str">
        <f>IF('لصق اكسل الفورمز'!AX116="","",'لصق اكسل الفورمز'!AX116)</f>
        <v/>
      </c>
      <c r="AZA121" s="20" t="str">
        <f>IF('لصق اكسل الفورمز'!AY116="","",'لصق اكسل الفورمز'!AY116)</f>
        <v/>
      </c>
      <c r="AZB121" s="20" t="str">
        <f>IF('لصق اكسل الفورمز'!AZ116="","",'لصق اكسل الفورمز'!AZ116)</f>
        <v/>
      </c>
      <c r="AZC121" s="20" t="str">
        <f>IF('لصق اكسل الفورمز'!BA116="","",'لصق اكسل الفورمز'!BA116)</f>
        <v/>
      </c>
      <c r="AZD121" s="20" t="str">
        <f>IF('لصق اكسل الفورمز'!BB116="","",'لصق اكسل الفورمز'!BB116)</f>
        <v/>
      </c>
      <c r="AZE121" s="20" t="str">
        <f>IF('لصق اكسل الفورمز'!BC116="","",'لصق اكسل الفورمز'!BC116)</f>
        <v/>
      </c>
      <c r="AZF121" s="20" t="str">
        <f>IF('لصق اكسل الفورمز'!BD116="","",'لصق اكسل الفورمز'!BD116)</f>
        <v/>
      </c>
      <c r="AZG121" s="20" t="str">
        <f>IF('لصق اكسل الفورمز'!BE116="","",'لصق اكسل الفورمز'!BE116)</f>
        <v/>
      </c>
      <c r="AZH121" s="20" t="str">
        <f>IF('لصق اكسل الفورمز'!BF116="","",'لصق اكسل الفورمز'!BF116)</f>
        <v/>
      </c>
      <c r="AZI121" s="20" t="str">
        <f>IF('لصق اكسل الفورمز'!BG116="","",'لصق اكسل الفورمز'!BG116)</f>
        <v/>
      </c>
      <c r="AZJ121" s="20" t="str">
        <f>IF('لصق اكسل الفورمز'!BH116="","",'لصق اكسل الفورمز'!BH116)</f>
        <v/>
      </c>
      <c r="AZK121" s="20" t="str">
        <f>IF('لصق اكسل الفورمز'!BI116="","",'لصق اكسل الفورمز'!BI116)</f>
        <v/>
      </c>
      <c r="AZL121" s="20" t="str">
        <f>IF('لصق اكسل الفورمز'!BJ116="","",'لصق اكسل الفورمز'!BJ116)</f>
        <v/>
      </c>
      <c r="AZM121" s="20" t="str">
        <f>IF('لصق اكسل الفورمز'!BK116="","",'لصق اكسل الفورمز'!BK116)</f>
        <v/>
      </c>
      <c r="AZN121" s="20" t="str">
        <f>IF('لصق اكسل الفورمز'!BL116="","",'لصق اكسل الفورمز'!BL116)</f>
        <v/>
      </c>
      <c r="AZO121" s="20" t="str">
        <f>IF('لصق اكسل الفورمز'!BM116="","",'لصق اكسل الفورمز'!BM116)</f>
        <v/>
      </c>
      <c r="AZP121" s="20" t="str">
        <f>IF('لصق اكسل الفورمز'!BN116="","",'لصق اكسل الفورمز'!BN116)</f>
        <v/>
      </c>
      <c r="AZQ121" s="20" t="str">
        <f>IF('لصق اكسل الفورمز'!BO116="","",'لصق اكسل الفورمز'!BO116)</f>
        <v/>
      </c>
      <c r="AZR121" s="20" t="str">
        <f>IF('لصق اكسل الفورمز'!BP116="","",'لصق اكسل الفورمز'!BP116)</f>
        <v/>
      </c>
      <c r="AZS121" s="20" t="str">
        <f>IF('لصق اكسل الفورمز'!BQ116="","",'لصق اكسل الفورمز'!BQ116)</f>
        <v/>
      </c>
      <c r="AZT121" s="20" t="str">
        <f>IF('لصق اكسل الفورمز'!BR116="","",'لصق اكسل الفورمز'!BR116)</f>
        <v/>
      </c>
      <c r="AZU121" s="20" t="str">
        <f>IF('لصق اكسل الفورمز'!BS116="","",'لصق اكسل الفورمز'!BS116)</f>
        <v/>
      </c>
      <c r="AZV121" s="20" t="str">
        <f>IF('لصق اكسل الفورمز'!BT116="","",'لصق اكسل الفورمز'!BT116)</f>
        <v/>
      </c>
      <c r="AZW121" s="20" t="str">
        <f>IF('لصق اكسل الفورمز'!BU116="","",'لصق اكسل الفورمز'!BU116)</f>
        <v/>
      </c>
      <c r="AZX121" s="20" t="str">
        <f>IF('لصق اكسل الفورمز'!BV116="","",'لصق اكسل الفورمز'!BV116)</f>
        <v/>
      </c>
      <c r="AZY121" s="20" t="str">
        <f>IF('لصق اكسل الفورمز'!BW116="","",'لصق اكسل الفورمز'!BW116)</f>
        <v/>
      </c>
      <c r="AZZ121" s="20" t="str">
        <f>IF('لصق اكسل الفورمز'!BX116="","",'لصق اكسل الفورمز'!BX116)</f>
        <v/>
      </c>
      <c r="BAA121" s="20" t="str">
        <f>IF('لصق اكسل الفورمز'!BY116="","",'لصق اكسل الفورمز'!BY116)</f>
        <v/>
      </c>
      <c r="BAB121" s="20" t="str">
        <f>IF('لصق اكسل الفورمز'!BZ116="","",'لصق اكسل الفورمز'!BZ116)</f>
        <v/>
      </c>
      <c r="BAC121" s="20" t="str">
        <f>IF('لصق اكسل الفورمز'!CA116="","",'لصق اكسل الفورمز'!CA116)</f>
        <v/>
      </c>
      <c r="BAD121" s="20" t="str">
        <f>IF('لصق اكسل الفورمز'!CB116="","",'لصق اكسل الفورمز'!CB116)</f>
        <v/>
      </c>
      <c r="BAE121" s="20" t="str">
        <f>IF('لصق اكسل الفورمز'!CC116="","",'لصق اكسل الفورمز'!CC116)</f>
        <v/>
      </c>
      <c r="BAF121" s="20" t="str">
        <f>IF('لصق اكسل الفورمز'!CD116="","",'لصق اكسل الفورمز'!CD116)</f>
        <v/>
      </c>
      <c r="BAG121" s="20" t="str">
        <f>IF('لصق اكسل الفورمز'!CE116="","",'لصق اكسل الفورمز'!CE116)</f>
        <v/>
      </c>
      <c r="BAH121" s="20" t="str">
        <f>IF('لصق اكسل الفورمز'!CF116="","",'لصق اكسل الفورمز'!CF116)</f>
        <v/>
      </c>
      <c r="BAI121" s="20" t="str">
        <f>IF('لصق اكسل الفورمز'!CG116="","",'لصق اكسل الفورمز'!CG116)</f>
        <v/>
      </c>
      <c r="BAJ121" s="20" t="str">
        <f>IF('لصق اكسل الفورمز'!CH116="","",'لصق اكسل الفورمز'!CH116)</f>
        <v/>
      </c>
      <c r="BAK121" s="20" t="str">
        <f>IF('لصق اكسل الفورمز'!CI116="","",'لصق اكسل الفورمز'!CI116)</f>
        <v/>
      </c>
      <c r="BAL121" s="20" t="str">
        <f>IF('لصق اكسل الفورمز'!CJ116="","",'لصق اكسل الفورمز'!CJ116)</f>
        <v/>
      </c>
      <c r="BAM121" s="20" t="str">
        <f>IF('لصق اكسل الفورمز'!CK116="","",'لصق اكسل الفورمز'!CK116)</f>
        <v/>
      </c>
      <c r="BAN121" s="20" t="str">
        <f>IF('لصق اكسل الفورمز'!CL116="","",'لصق اكسل الفورمز'!CL116)</f>
        <v/>
      </c>
      <c r="BAO121" s="20" t="str">
        <f>IF('لصق اكسل الفورمز'!CM116="","",'لصق اكسل الفورمز'!CM116)</f>
        <v/>
      </c>
      <c r="BAP121" s="20" t="str">
        <f>IF('لصق اكسل الفورمز'!CN116="","",'لصق اكسل الفورمز'!CN116)</f>
        <v/>
      </c>
      <c r="BAQ121" s="20" t="str">
        <f>IF('لصق اكسل الفورمز'!CO116="","",'لصق اكسل الفورمز'!CO116)</f>
        <v/>
      </c>
      <c r="BAR121" s="20" t="str">
        <f>IF('لصق اكسل الفورمز'!CP116="","",'لصق اكسل الفورمز'!CP116)</f>
        <v/>
      </c>
      <c r="BAS121" s="20" t="str">
        <f>IF('لصق اكسل الفورمز'!CQ116="","",'لصق اكسل الفورمز'!CQ116)</f>
        <v/>
      </c>
      <c r="BAT121" s="20" t="str">
        <f>IF('لصق اكسل الفورمز'!CR116="","",'لصق اكسل الفورمز'!CR116)</f>
        <v/>
      </c>
      <c r="BAU121" s="20" t="str">
        <f>IF('لصق اكسل الفورمز'!CS116="","",'لصق اكسل الفورمز'!CS116)</f>
        <v/>
      </c>
      <c r="BAV121" s="20" t="str">
        <f>IF('لصق اكسل الفورمز'!CT116="","",'لصق اكسل الفورمز'!CT116)</f>
        <v/>
      </c>
      <c r="BAW121" s="20" t="str">
        <f>IF('لصق اكسل الفورمز'!CU116="","",'لصق اكسل الفورمز'!CU116)</f>
        <v/>
      </c>
      <c r="BAX121" s="20" t="str">
        <f>IF('لصق اكسل الفورمز'!CV116="","",'لصق اكسل الفورمز'!CV116)</f>
        <v/>
      </c>
      <c r="BAY121" s="20" t="str">
        <f>IF('لصق اكسل الفورمز'!CW116="","",'لصق اكسل الفورمز'!CW116)</f>
        <v/>
      </c>
      <c r="BAZ121" s="20" t="str">
        <f>IF('لصق اكسل الفورمز'!CX116="","",'لصق اكسل الفورمز'!CX116)</f>
        <v/>
      </c>
      <c r="BBA121" s="20" t="str">
        <f>IF('لصق اكسل الفورمز'!CY116="","",'لصق اكسل الفورمز'!CY116)</f>
        <v/>
      </c>
      <c r="BBB121" s="20" t="str">
        <f>IF('لصق اكسل الفورمز'!CZ116="","",'لصق اكسل الفورمز'!CZ116)</f>
        <v/>
      </c>
      <c r="BBC121" s="20" t="str">
        <f>IF('لصق اكسل الفورمز'!DA116="","",'لصق اكسل الفورمز'!DA116)</f>
        <v/>
      </c>
      <c r="BBD121" s="20" t="str">
        <f>IF('لصق اكسل الفورمز'!DB116="","",'لصق اكسل الفورمز'!DB116)</f>
        <v/>
      </c>
      <c r="BBE121" s="20" t="str">
        <f>IF('لصق اكسل الفورمز'!DC116="","",'لصق اكسل الفورمز'!DC116)</f>
        <v/>
      </c>
      <c r="BBF121" s="20" t="str">
        <f>IF('لصق اكسل الفورمز'!DD116="","",'لصق اكسل الفورمز'!DD116)</f>
        <v/>
      </c>
      <c r="BBG121" s="20" t="str">
        <f>IF('لصق اكسل الفورمز'!DE116="","",'لصق اكسل الفورمز'!DE116)</f>
        <v/>
      </c>
      <c r="BBH121" s="20" t="str">
        <f>IF('لصق اكسل الفورمز'!DF116="","",'لصق اكسل الفورمز'!DF116)</f>
        <v/>
      </c>
      <c r="BBI121" s="20" t="str">
        <f>IF('لصق اكسل الفورمز'!DG116="","",'لصق اكسل الفورمز'!DG116)</f>
        <v/>
      </c>
      <c r="BBJ121" s="20" t="str">
        <f>IF('لصق اكسل الفورمز'!DH116="","",'لصق اكسل الفورمز'!DH116)</f>
        <v/>
      </c>
      <c r="BBK121" s="20" t="str">
        <f>IF('لصق اكسل الفورمز'!DI116="","",'لصق اكسل الفورمز'!DI116)</f>
        <v/>
      </c>
      <c r="BBL121" s="20" t="str">
        <f>IF('لصق اكسل الفورمز'!DJ116="","",'لصق اكسل الفورمز'!DJ116)</f>
        <v/>
      </c>
      <c r="BBM121" s="20" t="str">
        <f>IF('لصق اكسل الفورمز'!DK116="","",'لصق اكسل الفورمز'!DK116)</f>
        <v/>
      </c>
      <c r="BBN121" s="20" t="str">
        <f>IF('لصق اكسل الفورمز'!DL116="","",'لصق اكسل الفورمز'!DL116)</f>
        <v/>
      </c>
      <c r="BBO121" s="20" t="str">
        <f>IF('لصق اكسل الفورمز'!DM116="","",'لصق اكسل الفورمز'!DM116)</f>
        <v/>
      </c>
      <c r="BCU121" s="20" t="str">
        <f t="shared" si="352"/>
        <v/>
      </c>
      <c r="BCV121" s="20" t="str">
        <f t="shared" si="353"/>
        <v/>
      </c>
      <c r="BCW121" s="20" t="str">
        <f t="shared" si="354"/>
        <v/>
      </c>
      <c r="BCX121" s="20" t="str">
        <f t="shared" si="355"/>
        <v/>
      </c>
      <c r="BCY121" s="20" t="str">
        <f t="shared" si="356"/>
        <v/>
      </c>
      <c r="BCZ121" s="20" t="str">
        <f t="shared" si="357"/>
        <v/>
      </c>
      <c r="BDA121" s="20" t="str">
        <f t="shared" si="358"/>
        <v/>
      </c>
      <c r="BDB121" s="20" t="str">
        <f t="shared" si="359"/>
        <v/>
      </c>
      <c r="BDC121" s="20" t="str">
        <f t="shared" si="360"/>
        <v/>
      </c>
      <c r="BDD121" s="20" t="str">
        <f t="shared" si="361"/>
        <v/>
      </c>
      <c r="BDE121" s="20" t="str">
        <f t="shared" si="362"/>
        <v/>
      </c>
      <c r="BDF121" s="20" t="str">
        <f t="shared" si="363"/>
        <v/>
      </c>
      <c r="BDG121" s="20" t="str">
        <f t="shared" si="364"/>
        <v/>
      </c>
      <c r="BDH121" s="20" t="str">
        <f t="shared" si="365"/>
        <v/>
      </c>
      <c r="BDI121" s="20" t="str">
        <f t="shared" si="366"/>
        <v/>
      </c>
      <c r="BDJ121" s="20" t="str">
        <f t="shared" si="367"/>
        <v/>
      </c>
      <c r="BDK121" s="20" t="str">
        <f t="shared" si="368"/>
        <v/>
      </c>
      <c r="BDL121" s="20" t="str">
        <f t="shared" si="369"/>
        <v/>
      </c>
      <c r="BDM121" s="20" t="str">
        <f t="shared" si="370"/>
        <v/>
      </c>
      <c r="BDN121" s="20" t="str">
        <f t="shared" si="371"/>
        <v/>
      </c>
      <c r="BDO121" s="20" t="str">
        <f t="shared" si="372"/>
        <v/>
      </c>
      <c r="BDP121" s="20" t="str">
        <f t="shared" si="373"/>
        <v/>
      </c>
      <c r="BDQ121" s="20" t="str">
        <f t="shared" si="374"/>
        <v/>
      </c>
      <c r="BDR121" s="20" t="str">
        <f t="shared" si="375"/>
        <v/>
      </c>
      <c r="BDS121" s="20" t="str">
        <f t="shared" si="376"/>
        <v/>
      </c>
      <c r="BDT121" s="20" t="str">
        <f t="shared" si="377"/>
        <v/>
      </c>
      <c r="BDU121" s="20" t="str">
        <f t="shared" si="378"/>
        <v/>
      </c>
      <c r="BDV121" s="20" t="str">
        <f t="shared" si="379"/>
        <v/>
      </c>
      <c r="BDW121" s="20" t="str">
        <f t="shared" si="380"/>
        <v/>
      </c>
      <c r="BDX121" s="20" t="str">
        <f t="shared" si="381"/>
        <v/>
      </c>
      <c r="BDY121" s="20" t="str">
        <f t="shared" si="382"/>
        <v/>
      </c>
      <c r="BDZ121" s="20" t="str">
        <f t="shared" si="383"/>
        <v/>
      </c>
      <c r="BEA121" s="20" t="str">
        <f t="shared" si="384"/>
        <v/>
      </c>
      <c r="BEB121" s="20" t="str">
        <f t="shared" si="385"/>
        <v/>
      </c>
      <c r="BEC121" s="20" t="str">
        <f t="shared" si="386"/>
        <v/>
      </c>
      <c r="BED121" s="20" t="str">
        <f t="shared" si="387"/>
        <v/>
      </c>
      <c r="BEE121" s="20" t="str">
        <f t="shared" si="388"/>
        <v/>
      </c>
      <c r="BEF121" s="20" t="str">
        <f t="shared" si="389"/>
        <v/>
      </c>
      <c r="BEG121" s="20" t="str">
        <f t="shared" si="390"/>
        <v/>
      </c>
      <c r="BEH121" s="20" t="str">
        <f t="shared" si="391"/>
        <v/>
      </c>
      <c r="BEI121" s="20" t="str">
        <f t="shared" si="392"/>
        <v/>
      </c>
      <c r="BEJ121" s="20" t="str">
        <f t="shared" si="393"/>
        <v/>
      </c>
      <c r="BEK121" s="20" t="str">
        <f t="shared" si="394"/>
        <v/>
      </c>
      <c r="BEL121" s="20" t="str">
        <f t="shared" si="395"/>
        <v/>
      </c>
      <c r="BEM121" s="20" t="str">
        <f t="shared" si="396"/>
        <v/>
      </c>
      <c r="BEN121" s="20" t="str">
        <f t="shared" si="397"/>
        <v/>
      </c>
      <c r="BEO121" s="20" t="str">
        <f t="shared" si="398"/>
        <v/>
      </c>
      <c r="BEP121" s="20" t="str">
        <f t="shared" si="399"/>
        <v/>
      </c>
      <c r="BEQ121" s="20" t="str">
        <f t="shared" si="400"/>
        <v/>
      </c>
      <c r="BER121" s="20" t="str">
        <f t="shared" si="401"/>
        <v/>
      </c>
      <c r="BES121" s="20" t="str">
        <f t="shared" si="402"/>
        <v/>
      </c>
      <c r="BET121" s="20" t="str">
        <f t="shared" si="403"/>
        <v/>
      </c>
      <c r="BEU121" s="20" t="str">
        <f t="shared" si="404"/>
        <v/>
      </c>
      <c r="BEV121" s="20" t="str">
        <f t="shared" si="405"/>
        <v/>
      </c>
      <c r="BEW121" s="20" t="str">
        <f t="shared" si="406"/>
        <v/>
      </c>
      <c r="BEX121" s="20" t="str">
        <f t="shared" si="407"/>
        <v/>
      </c>
      <c r="BEY121" s="20" t="str">
        <f t="shared" si="408"/>
        <v/>
      </c>
      <c r="BEZ121" s="20" t="str">
        <f t="shared" si="409"/>
        <v/>
      </c>
      <c r="BFA121" s="20" t="str">
        <f t="shared" si="410"/>
        <v/>
      </c>
      <c r="BFB121" s="20" t="str">
        <f t="shared" si="411"/>
        <v/>
      </c>
      <c r="BFC121" s="20" t="str">
        <f t="shared" si="412"/>
        <v/>
      </c>
      <c r="BFD121" s="20" t="str">
        <f t="shared" si="413"/>
        <v/>
      </c>
      <c r="BFE121" s="20" t="str">
        <f t="shared" si="414"/>
        <v/>
      </c>
      <c r="BFF121" s="20" t="str">
        <f t="shared" si="415"/>
        <v/>
      </c>
      <c r="BFG121" s="20" t="str">
        <f t="shared" si="416"/>
        <v/>
      </c>
      <c r="BFH121" s="20" t="str">
        <f t="shared" si="417"/>
        <v/>
      </c>
      <c r="BFI121" s="20" t="str">
        <f t="shared" si="418"/>
        <v/>
      </c>
      <c r="BFJ121" s="20" t="str">
        <f t="shared" si="419"/>
        <v/>
      </c>
      <c r="BFK121" s="20" t="str">
        <f t="shared" si="420"/>
        <v/>
      </c>
      <c r="BFL121" s="20" t="str">
        <f t="shared" si="421"/>
        <v/>
      </c>
      <c r="BFM121" s="20" t="str">
        <f t="shared" si="422"/>
        <v/>
      </c>
      <c r="BFN121" s="20" t="str">
        <f t="shared" si="423"/>
        <v/>
      </c>
      <c r="BFO121" s="20" t="str">
        <f t="shared" si="424"/>
        <v/>
      </c>
      <c r="BFP121" s="20" t="str">
        <f t="shared" si="425"/>
        <v/>
      </c>
      <c r="BFQ121" s="20" t="str">
        <f t="shared" si="426"/>
        <v/>
      </c>
      <c r="BFR121" s="20" t="str">
        <f t="shared" si="427"/>
        <v/>
      </c>
      <c r="BFS121" s="20" t="str">
        <f t="shared" si="428"/>
        <v/>
      </c>
      <c r="BFT121" s="20" t="str">
        <f t="shared" si="429"/>
        <v/>
      </c>
      <c r="BFU121" s="20" t="str">
        <f t="shared" si="430"/>
        <v/>
      </c>
      <c r="BFV121" s="20" t="str">
        <f t="shared" si="431"/>
        <v/>
      </c>
      <c r="BFW121" s="20" t="str">
        <f t="shared" si="432"/>
        <v/>
      </c>
      <c r="BFX121" s="20" t="str">
        <f t="shared" si="433"/>
        <v/>
      </c>
      <c r="BFY121" s="20" t="str">
        <f t="shared" si="434"/>
        <v/>
      </c>
      <c r="BFZ121" s="20" t="str">
        <f t="shared" si="435"/>
        <v/>
      </c>
      <c r="BGA121" s="20" t="str">
        <f t="shared" si="436"/>
        <v/>
      </c>
      <c r="BGB121" s="20" t="str">
        <f t="shared" si="437"/>
        <v/>
      </c>
      <c r="BGC121" s="20" t="str">
        <f t="shared" si="438"/>
        <v/>
      </c>
      <c r="BGD121" s="20" t="str">
        <f t="shared" si="439"/>
        <v/>
      </c>
      <c r="BGE121" s="20" t="str">
        <f t="shared" si="440"/>
        <v/>
      </c>
      <c r="BGF121" s="20" t="str">
        <f t="shared" si="441"/>
        <v/>
      </c>
      <c r="BGG121" s="20" t="str">
        <f t="shared" si="442"/>
        <v/>
      </c>
      <c r="BGH121" s="20" t="str">
        <f t="shared" si="443"/>
        <v/>
      </c>
      <c r="BGI121" s="20" t="str">
        <f t="shared" si="444"/>
        <v/>
      </c>
      <c r="BGJ121" s="20" t="str">
        <f t="shared" si="445"/>
        <v/>
      </c>
      <c r="BGK121" s="20" t="str">
        <f t="shared" si="446"/>
        <v/>
      </c>
      <c r="BGL121" s="20" t="str">
        <f t="shared" si="447"/>
        <v/>
      </c>
      <c r="BGM121" s="20" t="str">
        <f t="shared" si="448"/>
        <v/>
      </c>
      <c r="BGN121" s="20" t="str">
        <f t="shared" si="449"/>
        <v/>
      </c>
      <c r="BGO121" s="20" t="str">
        <f t="shared" si="450"/>
        <v/>
      </c>
      <c r="BGP121" s="20" t="str">
        <f t="shared" si="451"/>
        <v/>
      </c>
      <c r="BGQ121" s="20" t="str">
        <f t="shared" si="452"/>
        <v/>
      </c>
      <c r="BGR121" s="20" t="str">
        <f t="shared" si="453"/>
        <v/>
      </c>
      <c r="BGS121" s="20" t="str">
        <f t="shared" si="454"/>
        <v/>
      </c>
      <c r="BGT121" s="20" t="str">
        <f t="shared" si="455"/>
        <v/>
      </c>
      <c r="BGU121" s="20" t="str">
        <f t="shared" si="456"/>
        <v/>
      </c>
      <c r="BGV121" s="20" t="str">
        <f t="shared" si="457"/>
        <v/>
      </c>
      <c r="BGW121" s="20" t="str">
        <f t="shared" si="458"/>
        <v/>
      </c>
      <c r="BGX121" s="20" t="str">
        <f t="shared" si="459"/>
        <v/>
      </c>
      <c r="BGY121" s="20" t="str">
        <f t="shared" si="460"/>
        <v/>
      </c>
      <c r="BGZ121" s="20" t="str">
        <f t="shared" si="461"/>
        <v/>
      </c>
      <c r="BHA121" s="20" t="str">
        <f t="shared" si="462"/>
        <v/>
      </c>
      <c r="BHB121" s="20" t="str">
        <f t="shared" si="463"/>
        <v/>
      </c>
      <c r="BHC121" s="20" t="str">
        <f t="shared" si="464"/>
        <v/>
      </c>
      <c r="BHD121" s="20" t="str">
        <f t="shared" si="465"/>
        <v/>
      </c>
      <c r="BHE121" s="20" t="str">
        <f t="shared" si="466"/>
        <v/>
      </c>
      <c r="BHF121" s="20" t="str">
        <f t="shared" si="467"/>
        <v/>
      </c>
      <c r="BHG121" s="20" t="str">
        <f t="shared" si="468"/>
        <v/>
      </c>
      <c r="BHJ121" s="20" t="str">
        <f t="shared" si="469"/>
        <v/>
      </c>
      <c r="BHL121" s="20" t="str">
        <f t="shared" si="514"/>
        <v/>
      </c>
      <c r="BHM121" s="20" t="str">
        <f t="shared" si="514"/>
        <v/>
      </c>
      <c r="BHN121" s="20" t="str">
        <f t="shared" si="514"/>
        <v/>
      </c>
      <c r="BHO121" s="20" t="str">
        <f t="shared" si="514"/>
        <v/>
      </c>
      <c r="BHP121" s="20" t="str">
        <f t="shared" si="514"/>
        <v/>
      </c>
      <c r="BHQ121" s="20" t="str">
        <f t="shared" si="514"/>
        <v/>
      </c>
      <c r="BHR121" s="20" t="str">
        <f t="shared" si="514"/>
        <v/>
      </c>
      <c r="BHS121" s="20" t="str">
        <f t="shared" si="514"/>
        <v/>
      </c>
      <c r="BHT121" s="20" t="str">
        <f t="shared" si="514"/>
        <v/>
      </c>
      <c r="BHU121" s="20" t="str">
        <f t="shared" si="514"/>
        <v/>
      </c>
      <c r="BHV121" s="20" t="str">
        <f t="shared" si="514"/>
        <v/>
      </c>
      <c r="BHW121" s="20" t="str">
        <f t="shared" si="514"/>
        <v/>
      </c>
      <c r="BHX121" s="20" t="str">
        <f t="shared" si="514"/>
        <v/>
      </c>
      <c r="BHY121" s="20" t="str">
        <f t="shared" si="514"/>
        <v/>
      </c>
      <c r="BHZ121" s="20" t="str">
        <f t="shared" si="514"/>
        <v/>
      </c>
      <c r="BIA121" s="20" t="str">
        <f t="shared" si="514"/>
        <v/>
      </c>
      <c r="BIB121" s="20" t="str">
        <f t="shared" si="513"/>
        <v/>
      </c>
      <c r="BIC121" s="20" t="str">
        <f t="shared" si="513"/>
        <v/>
      </c>
      <c r="BID121" s="20" t="str">
        <f t="shared" si="513"/>
        <v/>
      </c>
      <c r="BIE121" s="20" t="str">
        <f t="shared" si="513"/>
        <v/>
      </c>
    </row>
    <row r="122" spans="1:104 1303:1591" ht="14.5">
      <c r="A122" s="523">
        <v>116</v>
      </c>
      <c r="B122" s="510" t="str">
        <f>IF('لصق اكسل الفورمز'!E117="","",'لصق اكسل الفورمز'!E117)</f>
        <v/>
      </c>
      <c r="C122" s="510" t="str">
        <f t="shared" si="316"/>
        <v/>
      </c>
      <c r="D122" s="510" t="str">
        <f t="shared" si="483"/>
        <v/>
      </c>
      <c r="E122" s="510" t="str">
        <f t="shared" si="484"/>
        <v/>
      </c>
      <c r="F122" s="510" t="str">
        <f t="shared" si="485"/>
        <v/>
      </c>
      <c r="G122" s="510" t="str">
        <f t="shared" si="486"/>
        <v/>
      </c>
      <c r="H122" s="510" t="str">
        <f t="shared" si="487"/>
        <v/>
      </c>
      <c r="I122" s="510" t="str">
        <f t="shared" si="488"/>
        <v/>
      </c>
      <c r="J122" s="510" t="str">
        <f t="shared" si="489"/>
        <v/>
      </c>
      <c r="K122" s="510" t="str">
        <f t="shared" si="490"/>
        <v/>
      </c>
      <c r="L122" s="510" t="str">
        <f t="shared" si="471"/>
        <v/>
      </c>
      <c r="M122" s="510" t="str">
        <f t="shared" si="472"/>
        <v/>
      </c>
      <c r="N122" s="510" t="str">
        <f t="shared" si="473"/>
        <v/>
      </c>
      <c r="O122" s="510" t="str">
        <f t="shared" si="474"/>
        <v/>
      </c>
      <c r="P122" s="510" t="str">
        <f t="shared" si="475"/>
        <v/>
      </c>
      <c r="Q122" s="510" t="str">
        <f t="shared" si="476"/>
        <v/>
      </c>
      <c r="R122" s="510" t="str">
        <f t="shared" si="477"/>
        <v/>
      </c>
      <c r="S122" s="510" t="str">
        <f t="shared" si="478"/>
        <v/>
      </c>
      <c r="T122" s="510" t="str">
        <f t="shared" si="479"/>
        <v/>
      </c>
      <c r="U122" s="510" t="str">
        <f t="shared" si="480"/>
        <v/>
      </c>
      <c r="V122" s="510" t="str">
        <f t="shared" si="481"/>
        <v/>
      </c>
      <c r="W122" s="527" t="str">
        <f t="shared" si="317"/>
        <v/>
      </c>
      <c r="X122" s="510" t="str">
        <f t="shared" si="318"/>
        <v/>
      </c>
      <c r="Y122" s="564" t="str">
        <f t="shared" si="319"/>
        <v/>
      </c>
      <c r="AL122" s="20">
        <f t="shared" si="320"/>
        <v>0</v>
      </c>
      <c r="AM122" s="20">
        <f t="shared" si="321"/>
        <v>0</v>
      </c>
      <c r="AO122" s="20" t="str">
        <f t="shared" si="322"/>
        <v/>
      </c>
      <c r="AQ122" s="20" t="str">
        <f t="shared" si="470"/>
        <v/>
      </c>
      <c r="AR122" s="20" t="str">
        <f t="shared" si="323"/>
        <v/>
      </c>
      <c r="AS122" s="20" t="str">
        <f t="shared" si="324"/>
        <v/>
      </c>
      <c r="AT122" s="20" t="str">
        <f t="shared" si="325"/>
        <v/>
      </c>
      <c r="AU122" s="20" t="str">
        <f t="shared" si="326"/>
        <v/>
      </c>
      <c r="AV122" s="20" t="str">
        <f t="shared" si="327"/>
        <v/>
      </c>
      <c r="AW122" s="20" t="str">
        <f t="shared" si="328"/>
        <v/>
      </c>
      <c r="AX122" s="20" t="str">
        <f t="shared" si="329"/>
        <v/>
      </c>
      <c r="AY122" s="20" t="str">
        <f t="shared" si="330"/>
        <v/>
      </c>
      <c r="AZ122" s="20" t="str">
        <f t="shared" si="331"/>
        <v/>
      </c>
      <c r="BA122" s="20" t="str">
        <f t="shared" si="332"/>
        <v/>
      </c>
      <c r="BB122" s="20" t="str">
        <f t="shared" si="333"/>
        <v/>
      </c>
      <c r="BC122" s="20" t="str">
        <f t="shared" si="334"/>
        <v/>
      </c>
      <c r="BD122" s="20" t="str">
        <f t="shared" si="335"/>
        <v/>
      </c>
      <c r="BE122" s="20" t="str">
        <f t="shared" si="336"/>
        <v/>
      </c>
      <c r="BF122" s="20" t="str">
        <f t="shared" si="337"/>
        <v/>
      </c>
      <c r="BG122" s="20" t="str">
        <f t="shared" si="338"/>
        <v/>
      </c>
      <c r="BH122" s="20" t="str">
        <f t="shared" si="339"/>
        <v/>
      </c>
      <c r="BI122" s="20" t="str">
        <f t="shared" si="340"/>
        <v/>
      </c>
      <c r="BJ122" s="20" t="str">
        <f t="shared" si="341"/>
        <v/>
      </c>
      <c r="BL122" s="38" t="e">
        <f t="shared" si="342"/>
        <v>#DIV/0!</v>
      </c>
      <c r="BM122" s="4">
        <f t="shared" si="343"/>
        <v>0</v>
      </c>
      <c r="BN122" s="4">
        <f t="shared" si="344"/>
        <v>0</v>
      </c>
      <c r="BO122" s="4">
        <f t="shared" si="345"/>
        <v>0</v>
      </c>
      <c r="BP122" s="173" t="str">
        <f t="shared" si="346"/>
        <v/>
      </c>
      <c r="BQ122" s="4">
        <f t="shared" si="347"/>
        <v>0</v>
      </c>
      <c r="BT122" s="268" t="str">
        <f t="shared" si="348"/>
        <v/>
      </c>
      <c r="BU122" s="268" t="str">
        <f t="shared" si="349"/>
        <v/>
      </c>
      <c r="BX122" s="20">
        <f t="shared" si="512"/>
        <v>1</v>
      </c>
      <c r="CG122" s="20" t="str">
        <f t="shared" si="351"/>
        <v/>
      </c>
      <c r="CH122" s="20" t="str">
        <f t="shared" si="507"/>
        <v/>
      </c>
      <c r="CI122" s="20" t="str">
        <f t="shared" si="508"/>
        <v/>
      </c>
      <c r="CJ122" s="20" t="str">
        <f t="shared" si="509"/>
        <v/>
      </c>
      <c r="CK122" s="20" t="str">
        <f t="shared" si="491"/>
        <v/>
      </c>
      <c r="CL122" s="20" t="str">
        <f t="shared" si="492"/>
        <v/>
      </c>
      <c r="CM122" s="20" t="str">
        <f t="shared" si="493"/>
        <v/>
      </c>
      <c r="CN122" s="20" t="str">
        <f t="shared" si="494"/>
        <v/>
      </c>
      <c r="CO122" s="20" t="str">
        <f t="shared" si="495"/>
        <v/>
      </c>
      <c r="CP122" s="20" t="str">
        <f t="shared" si="496"/>
        <v/>
      </c>
      <c r="CQ122" s="20" t="str">
        <f t="shared" si="497"/>
        <v/>
      </c>
      <c r="CR122" s="20" t="str">
        <f t="shared" si="498"/>
        <v/>
      </c>
      <c r="CS122" s="20" t="str">
        <f t="shared" si="499"/>
        <v/>
      </c>
      <c r="CT122" s="20" t="str">
        <f t="shared" si="500"/>
        <v/>
      </c>
      <c r="CU122" s="20" t="str">
        <f t="shared" si="501"/>
        <v/>
      </c>
      <c r="CV122" s="20" t="str">
        <f t="shared" si="502"/>
        <v/>
      </c>
      <c r="CW122" s="20" t="str">
        <f t="shared" si="503"/>
        <v/>
      </c>
      <c r="CX122" s="20" t="str">
        <f t="shared" si="504"/>
        <v/>
      </c>
      <c r="CY122" s="20" t="str">
        <f t="shared" si="505"/>
        <v/>
      </c>
      <c r="CZ122" s="20" t="str">
        <f t="shared" si="505"/>
        <v/>
      </c>
      <c r="AXC122" s="20" t="str">
        <f>IF('لصق اكسل الفورمز'!A117="","",'لصق اكسل الفورمز'!A117)</f>
        <v/>
      </c>
      <c r="AXD122" s="20" t="str">
        <f>IF('لصق اكسل الفورمز'!B117="","",'لصق اكسل الفورمز'!B117)</f>
        <v/>
      </c>
      <c r="AXE122" s="20" t="str">
        <f>IF('لصق اكسل الفورمز'!C117="","",'لصق اكسل الفورمز'!C117)</f>
        <v/>
      </c>
      <c r="AXF122" s="20" t="str">
        <f>IF('لصق اكسل الفورمز'!D117="","",'لصق اكسل الفورمز'!D117)</f>
        <v/>
      </c>
      <c r="AXG122" s="20" t="str">
        <f>IF('لصق اكسل الفورمز'!E117="","",'لصق اكسل الفورمز'!E117)</f>
        <v/>
      </c>
      <c r="AXH122" s="20" t="str">
        <f>IF('لصق اكسل الفورمز'!F117="","",'لصق اكسل الفورمز'!F117)</f>
        <v/>
      </c>
      <c r="AXI122" s="20" t="str">
        <f>IF('لصق اكسل الفورمز'!G117="","",'لصق اكسل الفورمز'!G117)</f>
        <v/>
      </c>
      <c r="AXJ122" s="20" t="str">
        <f>IF('لصق اكسل الفورمز'!H117="","",'لصق اكسل الفورمز'!H117)</f>
        <v/>
      </c>
      <c r="AXK122" s="20" t="str">
        <f>IF('لصق اكسل الفورمز'!I117="","",'لصق اكسل الفورمز'!I117)</f>
        <v/>
      </c>
      <c r="AXL122" s="20" t="str">
        <f>IF('لصق اكسل الفورمز'!J117="","",'لصق اكسل الفورمز'!J117)</f>
        <v/>
      </c>
      <c r="AXM122" s="20" t="str">
        <f>IF('لصق اكسل الفورمز'!K117="","",'لصق اكسل الفورمز'!K117)</f>
        <v/>
      </c>
      <c r="AXN122" s="20" t="str">
        <f>IF('لصق اكسل الفورمز'!L117="","",'لصق اكسل الفورمز'!L117)</f>
        <v/>
      </c>
      <c r="AXO122" s="20" t="str">
        <f>IF('لصق اكسل الفورمز'!M117="","",'لصق اكسل الفورمز'!M117)</f>
        <v/>
      </c>
      <c r="AXP122" s="20" t="str">
        <f>IF('لصق اكسل الفورمز'!N117="","",'لصق اكسل الفورمز'!N117)</f>
        <v/>
      </c>
      <c r="AXQ122" s="20" t="str">
        <f>IF('لصق اكسل الفورمز'!O117="","",'لصق اكسل الفورمز'!O117)</f>
        <v/>
      </c>
      <c r="AXR122" s="20" t="str">
        <f>IF('لصق اكسل الفورمز'!P117="","",'لصق اكسل الفورمز'!P117)</f>
        <v/>
      </c>
      <c r="AXS122" s="20" t="str">
        <f>IF('لصق اكسل الفورمز'!Q117="","",'لصق اكسل الفورمز'!Q117)</f>
        <v/>
      </c>
      <c r="AXT122" s="20" t="str">
        <f>IF('لصق اكسل الفورمز'!R117="","",'لصق اكسل الفورمز'!R117)</f>
        <v/>
      </c>
      <c r="AXU122" s="20" t="str">
        <f>IF('لصق اكسل الفورمز'!S117="","",'لصق اكسل الفورمز'!S117)</f>
        <v/>
      </c>
      <c r="AXV122" s="20" t="str">
        <f>IF('لصق اكسل الفورمز'!T117="","",'لصق اكسل الفورمز'!T117)</f>
        <v/>
      </c>
      <c r="AXW122" s="20" t="str">
        <f>IF('لصق اكسل الفورمز'!U117="","",'لصق اكسل الفورمز'!U117)</f>
        <v/>
      </c>
      <c r="AXX122" s="20" t="str">
        <f>IF('لصق اكسل الفورمز'!V117="","",'لصق اكسل الفورمز'!V117)</f>
        <v/>
      </c>
      <c r="AXY122" s="20" t="str">
        <f>IF('لصق اكسل الفورمز'!W117="","",'لصق اكسل الفورمز'!W117)</f>
        <v/>
      </c>
      <c r="AXZ122" s="20" t="str">
        <f>IF('لصق اكسل الفورمز'!X117="","",'لصق اكسل الفورمز'!X117)</f>
        <v/>
      </c>
      <c r="AYA122" s="20" t="str">
        <f>IF('لصق اكسل الفورمز'!Y117="","",'لصق اكسل الفورمز'!Y117)</f>
        <v/>
      </c>
      <c r="AYB122" s="20" t="str">
        <f>IF('لصق اكسل الفورمز'!Z117="","",'لصق اكسل الفورمز'!Z117)</f>
        <v/>
      </c>
      <c r="AYC122" s="20" t="str">
        <f>IF('لصق اكسل الفورمز'!AA117="","",'لصق اكسل الفورمز'!AA117)</f>
        <v/>
      </c>
      <c r="AYD122" s="20" t="str">
        <f>IF('لصق اكسل الفورمز'!AB117="","",'لصق اكسل الفورمز'!AB117)</f>
        <v/>
      </c>
      <c r="AYE122" s="20" t="str">
        <f>IF('لصق اكسل الفورمز'!AC117="","",'لصق اكسل الفورمز'!AC117)</f>
        <v/>
      </c>
      <c r="AYF122" s="20" t="str">
        <f>IF('لصق اكسل الفورمز'!AD117="","",'لصق اكسل الفورمز'!AD117)</f>
        <v/>
      </c>
      <c r="AYG122" s="20" t="str">
        <f>IF('لصق اكسل الفورمز'!AE117="","",'لصق اكسل الفورمز'!AE117)</f>
        <v/>
      </c>
      <c r="AYH122" s="20" t="str">
        <f>IF('لصق اكسل الفورمز'!AF117="","",'لصق اكسل الفورمز'!AF117)</f>
        <v/>
      </c>
      <c r="AYI122" s="20" t="str">
        <f>IF('لصق اكسل الفورمز'!AG117="","",'لصق اكسل الفورمز'!AG117)</f>
        <v/>
      </c>
      <c r="AYJ122" s="20" t="str">
        <f>IF('لصق اكسل الفورمز'!AH117="","",'لصق اكسل الفورمز'!AH117)</f>
        <v/>
      </c>
      <c r="AYK122" s="20" t="str">
        <f>IF('لصق اكسل الفورمز'!AI117="","",'لصق اكسل الفورمز'!AI117)</f>
        <v/>
      </c>
      <c r="AYL122" s="20" t="str">
        <f>IF('لصق اكسل الفورمز'!AJ117="","",'لصق اكسل الفورمز'!AJ117)</f>
        <v/>
      </c>
      <c r="AYM122" s="20" t="str">
        <f>IF('لصق اكسل الفورمز'!AK117="","",'لصق اكسل الفورمز'!AK117)</f>
        <v/>
      </c>
      <c r="AYN122" s="20" t="str">
        <f>IF('لصق اكسل الفورمز'!AL117="","",'لصق اكسل الفورمز'!AL117)</f>
        <v/>
      </c>
      <c r="AYO122" s="20" t="str">
        <f>IF('لصق اكسل الفورمز'!AM117="","",'لصق اكسل الفورمز'!AM117)</f>
        <v/>
      </c>
      <c r="AYP122" s="20" t="str">
        <f>IF('لصق اكسل الفورمز'!AN117="","",'لصق اكسل الفورمز'!AN117)</f>
        <v/>
      </c>
      <c r="AYQ122" s="20" t="str">
        <f>IF('لصق اكسل الفورمز'!AO117="","",'لصق اكسل الفورمز'!AO117)</f>
        <v/>
      </c>
      <c r="AYR122" s="20" t="str">
        <f>IF('لصق اكسل الفورمز'!AP117="","",'لصق اكسل الفورمز'!AP117)</f>
        <v/>
      </c>
      <c r="AYS122" s="20" t="str">
        <f>IF('لصق اكسل الفورمز'!AQ117="","",'لصق اكسل الفورمز'!AQ117)</f>
        <v/>
      </c>
      <c r="AYT122" s="20" t="str">
        <f>IF('لصق اكسل الفورمز'!AR117="","",'لصق اكسل الفورمز'!AR117)</f>
        <v/>
      </c>
      <c r="AYU122" s="20" t="str">
        <f>IF('لصق اكسل الفورمز'!AS117="","",'لصق اكسل الفورمز'!AS117)</f>
        <v/>
      </c>
      <c r="AYV122" s="20" t="str">
        <f>IF('لصق اكسل الفورمز'!AT117="","",'لصق اكسل الفورمز'!AT117)</f>
        <v/>
      </c>
      <c r="AYW122" s="20" t="str">
        <f>IF('لصق اكسل الفورمز'!AU117="","",'لصق اكسل الفورمز'!AU117)</f>
        <v/>
      </c>
      <c r="AYX122" s="20" t="str">
        <f>IF('لصق اكسل الفورمز'!AV117="","",'لصق اكسل الفورمز'!AV117)</f>
        <v/>
      </c>
      <c r="AYY122" s="20" t="str">
        <f>IF('لصق اكسل الفورمز'!AW117="","",'لصق اكسل الفورمز'!AW117)</f>
        <v/>
      </c>
      <c r="AYZ122" s="20" t="str">
        <f>IF('لصق اكسل الفورمز'!AX117="","",'لصق اكسل الفورمز'!AX117)</f>
        <v/>
      </c>
      <c r="AZA122" s="20" t="str">
        <f>IF('لصق اكسل الفورمز'!AY117="","",'لصق اكسل الفورمز'!AY117)</f>
        <v/>
      </c>
      <c r="AZB122" s="20" t="str">
        <f>IF('لصق اكسل الفورمز'!AZ117="","",'لصق اكسل الفورمز'!AZ117)</f>
        <v/>
      </c>
      <c r="AZC122" s="20" t="str">
        <f>IF('لصق اكسل الفورمز'!BA117="","",'لصق اكسل الفورمز'!BA117)</f>
        <v/>
      </c>
      <c r="AZD122" s="20" t="str">
        <f>IF('لصق اكسل الفورمز'!BB117="","",'لصق اكسل الفورمز'!BB117)</f>
        <v/>
      </c>
      <c r="AZE122" s="20" t="str">
        <f>IF('لصق اكسل الفورمز'!BC117="","",'لصق اكسل الفورمز'!BC117)</f>
        <v/>
      </c>
      <c r="AZF122" s="20" t="str">
        <f>IF('لصق اكسل الفورمز'!BD117="","",'لصق اكسل الفورمز'!BD117)</f>
        <v/>
      </c>
      <c r="AZG122" s="20" t="str">
        <f>IF('لصق اكسل الفورمز'!BE117="","",'لصق اكسل الفورمز'!BE117)</f>
        <v/>
      </c>
      <c r="AZH122" s="20" t="str">
        <f>IF('لصق اكسل الفورمز'!BF117="","",'لصق اكسل الفورمز'!BF117)</f>
        <v/>
      </c>
      <c r="AZI122" s="20" t="str">
        <f>IF('لصق اكسل الفورمز'!BG117="","",'لصق اكسل الفورمز'!BG117)</f>
        <v/>
      </c>
      <c r="AZJ122" s="20" t="str">
        <f>IF('لصق اكسل الفورمز'!BH117="","",'لصق اكسل الفورمز'!BH117)</f>
        <v/>
      </c>
      <c r="AZK122" s="20" t="str">
        <f>IF('لصق اكسل الفورمز'!BI117="","",'لصق اكسل الفورمز'!BI117)</f>
        <v/>
      </c>
      <c r="AZL122" s="20" t="str">
        <f>IF('لصق اكسل الفورمز'!BJ117="","",'لصق اكسل الفورمز'!BJ117)</f>
        <v/>
      </c>
      <c r="AZM122" s="20" t="str">
        <f>IF('لصق اكسل الفورمز'!BK117="","",'لصق اكسل الفورمز'!BK117)</f>
        <v/>
      </c>
      <c r="AZN122" s="20" t="str">
        <f>IF('لصق اكسل الفورمز'!BL117="","",'لصق اكسل الفورمز'!BL117)</f>
        <v/>
      </c>
      <c r="AZO122" s="20" t="str">
        <f>IF('لصق اكسل الفورمز'!BM117="","",'لصق اكسل الفورمز'!BM117)</f>
        <v/>
      </c>
      <c r="AZP122" s="20" t="str">
        <f>IF('لصق اكسل الفورمز'!BN117="","",'لصق اكسل الفورمز'!BN117)</f>
        <v/>
      </c>
      <c r="AZQ122" s="20" t="str">
        <f>IF('لصق اكسل الفورمز'!BO117="","",'لصق اكسل الفورمز'!BO117)</f>
        <v/>
      </c>
      <c r="AZR122" s="20" t="str">
        <f>IF('لصق اكسل الفورمز'!BP117="","",'لصق اكسل الفورمز'!BP117)</f>
        <v/>
      </c>
      <c r="AZS122" s="20" t="str">
        <f>IF('لصق اكسل الفورمز'!BQ117="","",'لصق اكسل الفورمز'!BQ117)</f>
        <v/>
      </c>
      <c r="AZT122" s="20" t="str">
        <f>IF('لصق اكسل الفورمز'!BR117="","",'لصق اكسل الفورمز'!BR117)</f>
        <v/>
      </c>
      <c r="AZU122" s="20" t="str">
        <f>IF('لصق اكسل الفورمز'!BS117="","",'لصق اكسل الفورمز'!BS117)</f>
        <v/>
      </c>
      <c r="AZV122" s="20" t="str">
        <f>IF('لصق اكسل الفورمز'!BT117="","",'لصق اكسل الفورمز'!BT117)</f>
        <v/>
      </c>
      <c r="AZW122" s="20" t="str">
        <f>IF('لصق اكسل الفورمز'!BU117="","",'لصق اكسل الفورمز'!BU117)</f>
        <v/>
      </c>
      <c r="AZX122" s="20" t="str">
        <f>IF('لصق اكسل الفورمز'!BV117="","",'لصق اكسل الفورمز'!BV117)</f>
        <v/>
      </c>
      <c r="AZY122" s="20" t="str">
        <f>IF('لصق اكسل الفورمز'!BW117="","",'لصق اكسل الفورمز'!BW117)</f>
        <v/>
      </c>
      <c r="AZZ122" s="20" t="str">
        <f>IF('لصق اكسل الفورمز'!BX117="","",'لصق اكسل الفورمز'!BX117)</f>
        <v/>
      </c>
      <c r="BAA122" s="20" t="str">
        <f>IF('لصق اكسل الفورمز'!BY117="","",'لصق اكسل الفورمز'!BY117)</f>
        <v/>
      </c>
      <c r="BAB122" s="20" t="str">
        <f>IF('لصق اكسل الفورمز'!BZ117="","",'لصق اكسل الفورمز'!BZ117)</f>
        <v/>
      </c>
      <c r="BAC122" s="20" t="str">
        <f>IF('لصق اكسل الفورمز'!CA117="","",'لصق اكسل الفورمز'!CA117)</f>
        <v/>
      </c>
      <c r="BAD122" s="20" t="str">
        <f>IF('لصق اكسل الفورمز'!CB117="","",'لصق اكسل الفورمز'!CB117)</f>
        <v/>
      </c>
      <c r="BAE122" s="20" t="str">
        <f>IF('لصق اكسل الفورمز'!CC117="","",'لصق اكسل الفورمز'!CC117)</f>
        <v/>
      </c>
      <c r="BAF122" s="20" t="str">
        <f>IF('لصق اكسل الفورمز'!CD117="","",'لصق اكسل الفورمز'!CD117)</f>
        <v/>
      </c>
      <c r="BAG122" s="20" t="str">
        <f>IF('لصق اكسل الفورمز'!CE117="","",'لصق اكسل الفورمز'!CE117)</f>
        <v/>
      </c>
      <c r="BAH122" s="20" t="str">
        <f>IF('لصق اكسل الفورمز'!CF117="","",'لصق اكسل الفورمز'!CF117)</f>
        <v/>
      </c>
      <c r="BAI122" s="20" t="str">
        <f>IF('لصق اكسل الفورمز'!CG117="","",'لصق اكسل الفورمز'!CG117)</f>
        <v/>
      </c>
      <c r="BAJ122" s="20" t="str">
        <f>IF('لصق اكسل الفورمز'!CH117="","",'لصق اكسل الفورمز'!CH117)</f>
        <v/>
      </c>
      <c r="BAK122" s="20" t="str">
        <f>IF('لصق اكسل الفورمز'!CI117="","",'لصق اكسل الفورمز'!CI117)</f>
        <v/>
      </c>
      <c r="BAL122" s="20" t="str">
        <f>IF('لصق اكسل الفورمز'!CJ117="","",'لصق اكسل الفورمز'!CJ117)</f>
        <v/>
      </c>
      <c r="BAM122" s="20" t="str">
        <f>IF('لصق اكسل الفورمز'!CK117="","",'لصق اكسل الفورمز'!CK117)</f>
        <v/>
      </c>
      <c r="BAN122" s="20" t="str">
        <f>IF('لصق اكسل الفورمز'!CL117="","",'لصق اكسل الفورمز'!CL117)</f>
        <v/>
      </c>
      <c r="BAO122" s="20" t="str">
        <f>IF('لصق اكسل الفورمز'!CM117="","",'لصق اكسل الفورمز'!CM117)</f>
        <v/>
      </c>
      <c r="BAP122" s="20" t="str">
        <f>IF('لصق اكسل الفورمز'!CN117="","",'لصق اكسل الفورمز'!CN117)</f>
        <v/>
      </c>
      <c r="BAQ122" s="20" t="str">
        <f>IF('لصق اكسل الفورمز'!CO117="","",'لصق اكسل الفورمز'!CO117)</f>
        <v/>
      </c>
      <c r="BAR122" s="20" t="str">
        <f>IF('لصق اكسل الفورمز'!CP117="","",'لصق اكسل الفورمز'!CP117)</f>
        <v/>
      </c>
      <c r="BAS122" s="20" t="str">
        <f>IF('لصق اكسل الفورمز'!CQ117="","",'لصق اكسل الفورمز'!CQ117)</f>
        <v/>
      </c>
      <c r="BAT122" s="20" t="str">
        <f>IF('لصق اكسل الفورمز'!CR117="","",'لصق اكسل الفورمز'!CR117)</f>
        <v/>
      </c>
      <c r="BAU122" s="20" t="str">
        <f>IF('لصق اكسل الفورمز'!CS117="","",'لصق اكسل الفورمز'!CS117)</f>
        <v/>
      </c>
      <c r="BAV122" s="20" t="str">
        <f>IF('لصق اكسل الفورمز'!CT117="","",'لصق اكسل الفورمز'!CT117)</f>
        <v/>
      </c>
      <c r="BAW122" s="20" t="str">
        <f>IF('لصق اكسل الفورمز'!CU117="","",'لصق اكسل الفورمز'!CU117)</f>
        <v/>
      </c>
      <c r="BAX122" s="20" t="str">
        <f>IF('لصق اكسل الفورمز'!CV117="","",'لصق اكسل الفورمز'!CV117)</f>
        <v/>
      </c>
      <c r="BAY122" s="20" t="str">
        <f>IF('لصق اكسل الفورمز'!CW117="","",'لصق اكسل الفورمز'!CW117)</f>
        <v/>
      </c>
      <c r="BAZ122" s="20" t="str">
        <f>IF('لصق اكسل الفورمز'!CX117="","",'لصق اكسل الفورمز'!CX117)</f>
        <v/>
      </c>
      <c r="BBA122" s="20" t="str">
        <f>IF('لصق اكسل الفورمز'!CY117="","",'لصق اكسل الفورمز'!CY117)</f>
        <v/>
      </c>
      <c r="BBB122" s="20" t="str">
        <f>IF('لصق اكسل الفورمز'!CZ117="","",'لصق اكسل الفورمز'!CZ117)</f>
        <v/>
      </c>
      <c r="BBC122" s="20" t="str">
        <f>IF('لصق اكسل الفورمز'!DA117="","",'لصق اكسل الفورمز'!DA117)</f>
        <v/>
      </c>
      <c r="BBD122" s="20" t="str">
        <f>IF('لصق اكسل الفورمز'!DB117="","",'لصق اكسل الفورمز'!DB117)</f>
        <v/>
      </c>
      <c r="BBE122" s="20" t="str">
        <f>IF('لصق اكسل الفورمز'!DC117="","",'لصق اكسل الفورمز'!DC117)</f>
        <v/>
      </c>
      <c r="BBF122" s="20" t="str">
        <f>IF('لصق اكسل الفورمز'!DD117="","",'لصق اكسل الفورمز'!DD117)</f>
        <v/>
      </c>
      <c r="BBG122" s="20" t="str">
        <f>IF('لصق اكسل الفورمز'!DE117="","",'لصق اكسل الفورمز'!DE117)</f>
        <v/>
      </c>
      <c r="BBH122" s="20" t="str">
        <f>IF('لصق اكسل الفورمز'!DF117="","",'لصق اكسل الفورمز'!DF117)</f>
        <v/>
      </c>
      <c r="BBI122" s="20" t="str">
        <f>IF('لصق اكسل الفورمز'!DG117="","",'لصق اكسل الفورمز'!DG117)</f>
        <v/>
      </c>
      <c r="BBJ122" s="20" t="str">
        <f>IF('لصق اكسل الفورمز'!DH117="","",'لصق اكسل الفورمز'!DH117)</f>
        <v/>
      </c>
      <c r="BBK122" s="20" t="str">
        <f>IF('لصق اكسل الفورمز'!DI117="","",'لصق اكسل الفورمز'!DI117)</f>
        <v/>
      </c>
      <c r="BBL122" s="20" t="str">
        <f>IF('لصق اكسل الفورمز'!DJ117="","",'لصق اكسل الفورمز'!DJ117)</f>
        <v/>
      </c>
      <c r="BBM122" s="20" t="str">
        <f>IF('لصق اكسل الفورمز'!DK117="","",'لصق اكسل الفورمز'!DK117)</f>
        <v/>
      </c>
      <c r="BBN122" s="20" t="str">
        <f>IF('لصق اكسل الفورمز'!DL117="","",'لصق اكسل الفورمز'!DL117)</f>
        <v/>
      </c>
      <c r="BBO122" s="20" t="str">
        <f>IF('لصق اكسل الفورمز'!DM117="","",'لصق اكسل الفورمز'!DM117)</f>
        <v/>
      </c>
      <c r="BCU122" s="20" t="str">
        <f t="shared" si="352"/>
        <v/>
      </c>
      <c r="BCV122" s="20" t="str">
        <f t="shared" si="353"/>
        <v/>
      </c>
      <c r="BCW122" s="20" t="str">
        <f t="shared" si="354"/>
        <v/>
      </c>
      <c r="BCX122" s="20" t="str">
        <f t="shared" si="355"/>
        <v/>
      </c>
      <c r="BCY122" s="20" t="str">
        <f t="shared" si="356"/>
        <v/>
      </c>
      <c r="BCZ122" s="20" t="str">
        <f t="shared" si="357"/>
        <v/>
      </c>
      <c r="BDA122" s="20" t="str">
        <f t="shared" si="358"/>
        <v/>
      </c>
      <c r="BDB122" s="20" t="str">
        <f t="shared" si="359"/>
        <v/>
      </c>
      <c r="BDC122" s="20" t="str">
        <f t="shared" si="360"/>
        <v/>
      </c>
      <c r="BDD122" s="20" t="str">
        <f t="shared" si="361"/>
        <v/>
      </c>
      <c r="BDE122" s="20" t="str">
        <f t="shared" si="362"/>
        <v/>
      </c>
      <c r="BDF122" s="20" t="str">
        <f t="shared" si="363"/>
        <v/>
      </c>
      <c r="BDG122" s="20" t="str">
        <f t="shared" si="364"/>
        <v/>
      </c>
      <c r="BDH122" s="20" t="str">
        <f t="shared" si="365"/>
        <v/>
      </c>
      <c r="BDI122" s="20" t="str">
        <f t="shared" si="366"/>
        <v/>
      </c>
      <c r="BDJ122" s="20" t="str">
        <f t="shared" si="367"/>
        <v/>
      </c>
      <c r="BDK122" s="20" t="str">
        <f t="shared" si="368"/>
        <v/>
      </c>
      <c r="BDL122" s="20" t="str">
        <f t="shared" si="369"/>
        <v/>
      </c>
      <c r="BDM122" s="20" t="str">
        <f t="shared" si="370"/>
        <v/>
      </c>
      <c r="BDN122" s="20" t="str">
        <f t="shared" si="371"/>
        <v/>
      </c>
      <c r="BDO122" s="20" t="str">
        <f t="shared" si="372"/>
        <v/>
      </c>
      <c r="BDP122" s="20" t="str">
        <f t="shared" si="373"/>
        <v/>
      </c>
      <c r="BDQ122" s="20" t="str">
        <f t="shared" si="374"/>
        <v/>
      </c>
      <c r="BDR122" s="20" t="str">
        <f t="shared" si="375"/>
        <v/>
      </c>
      <c r="BDS122" s="20" t="str">
        <f t="shared" si="376"/>
        <v/>
      </c>
      <c r="BDT122" s="20" t="str">
        <f t="shared" si="377"/>
        <v/>
      </c>
      <c r="BDU122" s="20" t="str">
        <f t="shared" si="378"/>
        <v/>
      </c>
      <c r="BDV122" s="20" t="str">
        <f t="shared" si="379"/>
        <v/>
      </c>
      <c r="BDW122" s="20" t="str">
        <f t="shared" si="380"/>
        <v/>
      </c>
      <c r="BDX122" s="20" t="str">
        <f t="shared" si="381"/>
        <v/>
      </c>
      <c r="BDY122" s="20" t="str">
        <f t="shared" si="382"/>
        <v/>
      </c>
      <c r="BDZ122" s="20" t="str">
        <f t="shared" si="383"/>
        <v/>
      </c>
      <c r="BEA122" s="20" t="str">
        <f t="shared" si="384"/>
        <v/>
      </c>
      <c r="BEB122" s="20" t="str">
        <f t="shared" si="385"/>
        <v/>
      </c>
      <c r="BEC122" s="20" t="str">
        <f t="shared" si="386"/>
        <v/>
      </c>
      <c r="BED122" s="20" t="str">
        <f t="shared" si="387"/>
        <v/>
      </c>
      <c r="BEE122" s="20" t="str">
        <f t="shared" si="388"/>
        <v/>
      </c>
      <c r="BEF122" s="20" t="str">
        <f t="shared" si="389"/>
        <v/>
      </c>
      <c r="BEG122" s="20" t="str">
        <f t="shared" si="390"/>
        <v/>
      </c>
      <c r="BEH122" s="20" t="str">
        <f t="shared" si="391"/>
        <v/>
      </c>
      <c r="BEI122" s="20" t="str">
        <f t="shared" si="392"/>
        <v/>
      </c>
      <c r="BEJ122" s="20" t="str">
        <f t="shared" si="393"/>
        <v/>
      </c>
      <c r="BEK122" s="20" t="str">
        <f t="shared" si="394"/>
        <v/>
      </c>
      <c r="BEL122" s="20" t="str">
        <f t="shared" si="395"/>
        <v/>
      </c>
      <c r="BEM122" s="20" t="str">
        <f t="shared" si="396"/>
        <v/>
      </c>
      <c r="BEN122" s="20" t="str">
        <f t="shared" si="397"/>
        <v/>
      </c>
      <c r="BEO122" s="20" t="str">
        <f t="shared" si="398"/>
        <v/>
      </c>
      <c r="BEP122" s="20" t="str">
        <f t="shared" si="399"/>
        <v/>
      </c>
      <c r="BEQ122" s="20" t="str">
        <f t="shared" si="400"/>
        <v/>
      </c>
      <c r="BER122" s="20" t="str">
        <f t="shared" si="401"/>
        <v/>
      </c>
      <c r="BES122" s="20" t="str">
        <f t="shared" si="402"/>
        <v/>
      </c>
      <c r="BET122" s="20" t="str">
        <f t="shared" si="403"/>
        <v/>
      </c>
      <c r="BEU122" s="20" t="str">
        <f t="shared" si="404"/>
        <v/>
      </c>
      <c r="BEV122" s="20" t="str">
        <f t="shared" si="405"/>
        <v/>
      </c>
      <c r="BEW122" s="20" t="str">
        <f t="shared" si="406"/>
        <v/>
      </c>
      <c r="BEX122" s="20" t="str">
        <f t="shared" si="407"/>
        <v/>
      </c>
      <c r="BEY122" s="20" t="str">
        <f t="shared" si="408"/>
        <v/>
      </c>
      <c r="BEZ122" s="20" t="str">
        <f t="shared" si="409"/>
        <v/>
      </c>
      <c r="BFA122" s="20" t="str">
        <f t="shared" si="410"/>
        <v/>
      </c>
      <c r="BFB122" s="20" t="str">
        <f t="shared" si="411"/>
        <v/>
      </c>
      <c r="BFC122" s="20" t="str">
        <f t="shared" si="412"/>
        <v/>
      </c>
      <c r="BFD122" s="20" t="str">
        <f t="shared" si="413"/>
        <v/>
      </c>
      <c r="BFE122" s="20" t="str">
        <f t="shared" si="414"/>
        <v/>
      </c>
      <c r="BFF122" s="20" t="str">
        <f t="shared" si="415"/>
        <v/>
      </c>
      <c r="BFG122" s="20" t="str">
        <f t="shared" si="416"/>
        <v/>
      </c>
      <c r="BFH122" s="20" t="str">
        <f t="shared" si="417"/>
        <v/>
      </c>
      <c r="BFI122" s="20" t="str">
        <f t="shared" si="418"/>
        <v/>
      </c>
      <c r="BFJ122" s="20" t="str">
        <f t="shared" si="419"/>
        <v/>
      </c>
      <c r="BFK122" s="20" t="str">
        <f t="shared" si="420"/>
        <v/>
      </c>
      <c r="BFL122" s="20" t="str">
        <f t="shared" si="421"/>
        <v/>
      </c>
      <c r="BFM122" s="20" t="str">
        <f t="shared" si="422"/>
        <v/>
      </c>
      <c r="BFN122" s="20" t="str">
        <f t="shared" si="423"/>
        <v/>
      </c>
      <c r="BFO122" s="20" t="str">
        <f t="shared" si="424"/>
        <v/>
      </c>
      <c r="BFP122" s="20" t="str">
        <f t="shared" si="425"/>
        <v/>
      </c>
      <c r="BFQ122" s="20" t="str">
        <f t="shared" si="426"/>
        <v/>
      </c>
      <c r="BFR122" s="20" t="str">
        <f t="shared" si="427"/>
        <v/>
      </c>
      <c r="BFS122" s="20" t="str">
        <f t="shared" si="428"/>
        <v/>
      </c>
      <c r="BFT122" s="20" t="str">
        <f t="shared" si="429"/>
        <v/>
      </c>
      <c r="BFU122" s="20" t="str">
        <f t="shared" si="430"/>
        <v/>
      </c>
      <c r="BFV122" s="20" t="str">
        <f t="shared" si="431"/>
        <v/>
      </c>
      <c r="BFW122" s="20" t="str">
        <f t="shared" si="432"/>
        <v/>
      </c>
      <c r="BFX122" s="20" t="str">
        <f t="shared" si="433"/>
        <v/>
      </c>
      <c r="BFY122" s="20" t="str">
        <f t="shared" si="434"/>
        <v/>
      </c>
      <c r="BFZ122" s="20" t="str">
        <f t="shared" si="435"/>
        <v/>
      </c>
      <c r="BGA122" s="20" t="str">
        <f t="shared" si="436"/>
        <v/>
      </c>
      <c r="BGB122" s="20" t="str">
        <f t="shared" si="437"/>
        <v/>
      </c>
      <c r="BGC122" s="20" t="str">
        <f t="shared" si="438"/>
        <v/>
      </c>
      <c r="BGD122" s="20" t="str">
        <f t="shared" si="439"/>
        <v/>
      </c>
      <c r="BGE122" s="20" t="str">
        <f t="shared" si="440"/>
        <v/>
      </c>
      <c r="BGF122" s="20" t="str">
        <f t="shared" si="441"/>
        <v/>
      </c>
      <c r="BGG122" s="20" t="str">
        <f t="shared" si="442"/>
        <v/>
      </c>
      <c r="BGH122" s="20" t="str">
        <f t="shared" si="443"/>
        <v/>
      </c>
      <c r="BGI122" s="20" t="str">
        <f t="shared" si="444"/>
        <v/>
      </c>
      <c r="BGJ122" s="20" t="str">
        <f t="shared" si="445"/>
        <v/>
      </c>
      <c r="BGK122" s="20" t="str">
        <f t="shared" si="446"/>
        <v/>
      </c>
      <c r="BGL122" s="20" t="str">
        <f t="shared" si="447"/>
        <v/>
      </c>
      <c r="BGM122" s="20" t="str">
        <f t="shared" si="448"/>
        <v/>
      </c>
      <c r="BGN122" s="20" t="str">
        <f t="shared" si="449"/>
        <v/>
      </c>
      <c r="BGO122" s="20" t="str">
        <f t="shared" si="450"/>
        <v/>
      </c>
      <c r="BGP122" s="20" t="str">
        <f t="shared" si="451"/>
        <v/>
      </c>
      <c r="BGQ122" s="20" t="str">
        <f t="shared" si="452"/>
        <v/>
      </c>
      <c r="BGR122" s="20" t="str">
        <f t="shared" si="453"/>
        <v/>
      </c>
      <c r="BGS122" s="20" t="str">
        <f t="shared" si="454"/>
        <v/>
      </c>
      <c r="BGT122" s="20" t="str">
        <f t="shared" si="455"/>
        <v/>
      </c>
      <c r="BGU122" s="20" t="str">
        <f t="shared" si="456"/>
        <v/>
      </c>
      <c r="BGV122" s="20" t="str">
        <f t="shared" si="457"/>
        <v/>
      </c>
      <c r="BGW122" s="20" t="str">
        <f t="shared" si="458"/>
        <v/>
      </c>
      <c r="BGX122" s="20" t="str">
        <f t="shared" si="459"/>
        <v/>
      </c>
      <c r="BGY122" s="20" t="str">
        <f t="shared" si="460"/>
        <v/>
      </c>
      <c r="BGZ122" s="20" t="str">
        <f t="shared" si="461"/>
        <v/>
      </c>
      <c r="BHA122" s="20" t="str">
        <f t="shared" si="462"/>
        <v/>
      </c>
      <c r="BHB122" s="20" t="str">
        <f t="shared" si="463"/>
        <v/>
      </c>
      <c r="BHC122" s="20" t="str">
        <f t="shared" si="464"/>
        <v/>
      </c>
      <c r="BHD122" s="20" t="str">
        <f t="shared" si="465"/>
        <v/>
      </c>
      <c r="BHE122" s="20" t="str">
        <f t="shared" si="466"/>
        <v/>
      </c>
      <c r="BHF122" s="20" t="str">
        <f t="shared" si="467"/>
        <v/>
      </c>
      <c r="BHG122" s="20" t="str">
        <f t="shared" si="468"/>
        <v/>
      </c>
      <c r="BHJ122" s="20" t="str">
        <f t="shared" si="469"/>
        <v/>
      </c>
      <c r="BHL122" s="20" t="str">
        <f t="shared" si="514"/>
        <v/>
      </c>
      <c r="BHM122" s="20" t="str">
        <f t="shared" si="514"/>
        <v/>
      </c>
      <c r="BHN122" s="20" t="str">
        <f t="shared" si="514"/>
        <v/>
      </c>
      <c r="BHO122" s="20" t="str">
        <f t="shared" si="514"/>
        <v/>
      </c>
      <c r="BHP122" s="20" t="str">
        <f t="shared" si="514"/>
        <v/>
      </c>
      <c r="BHQ122" s="20" t="str">
        <f t="shared" si="514"/>
        <v/>
      </c>
      <c r="BHR122" s="20" t="str">
        <f t="shared" si="514"/>
        <v/>
      </c>
      <c r="BHS122" s="20" t="str">
        <f t="shared" si="514"/>
        <v/>
      </c>
      <c r="BHT122" s="20" t="str">
        <f t="shared" si="514"/>
        <v/>
      </c>
      <c r="BHU122" s="20" t="str">
        <f t="shared" si="514"/>
        <v/>
      </c>
      <c r="BHV122" s="20" t="str">
        <f t="shared" si="514"/>
        <v/>
      </c>
      <c r="BHW122" s="20" t="str">
        <f t="shared" si="514"/>
        <v/>
      </c>
      <c r="BHX122" s="20" t="str">
        <f t="shared" si="514"/>
        <v/>
      </c>
      <c r="BHY122" s="20" t="str">
        <f t="shared" si="514"/>
        <v/>
      </c>
      <c r="BHZ122" s="20" t="str">
        <f t="shared" si="514"/>
        <v/>
      </c>
      <c r="BIA122" s="20" t="str">
        <f t="shared" si="514"/>
        <v/>
      </c>
      <c r="BIB122" s="20" t="str">
        <f t="shared" si="513"/>
        <v/>
      </c>
      <c r="BIC122" s="20" t="str">
        <f t="shared" si="513"/>
        <v/>
      </c>
      <c r="BID122" s="20" t="str">
        <f t="shared" si="513"/>
        <v/>
      </c>
      <c r="BIE122" s="20" t="str">
        <f t="shared" si="513"/>
        <v/>
      </c>
    </row>
    <row r="123" spans="1:104 1303:1591" ht="14.5">
      <c r="A123" s="523">
        <v>117</v>
      </c>
      <c r="B123" s="510" t="str">
        <f>IF('لصق اكسل الفورمز'!E118="","",'لصق اكسل الفورمز'!E118)</f>
        <v/>
      </c>
      <c r="C123" s="510" t="str">
        <f t="shared" si="316"/>
        <v/>
      </c>
      <c r="D123" s="510" t="str">
        <f t="shared" si="483"/>
        <v/>
      </c>
      <c r="E123" s="510" t="str">
        <f t="shared" si="484"/>
        <v/>
      </c>
      <c r="F123" s="510" t="str">
        <f t="shared" si="485"/>
        <v/>
      </c>
      <c r="G123" s="510" t="str">
        <f t="shared" si="486"/>
        <v/>
      </c>
      <c r="H123" s="510" t="str">
        <f t="shared" si="487"/>
        <v/>
      </c>
      <c r="I123" s="510" t="str">
        <f t="shared" si="488"/>
        <v/>
      </c>
      <c r="J123" s="510" t="str">
        <f t="shared" si="489"/>
        <v/>
      </c>
      <c r="K123" s="510" t="str">
        <f t="shared" si="490"/>
        <v/>
      </c>
      <c r="L123" s="510" t="str">
        <f t="shared" si="471"/>
        <v/>
      </c>
      <c r="M123" s="510" t="str">
        <f t="shared" si="472"/>
        <v/>
      </c>
      <c r="N123" s="510" t="str">
        <f t="shared" si="473"/>
        <v/>
      </c>
      <c r="O123" s="510" t="str">
        <f t="shared" si="474"/>
        <v/>
      </c>
      <c r="P123" s="510" t="str">
        <f t="shared" si="475"/>
        <v/>
      </c>
      <c r="Q123" s="510" t="str">
        <f t="shared" si="476"/>
        <v/>
      </c>
      <c r="R123" s="510" t="str">
        <f t="shared" si="477"/>
        <v/>
      </c>
      <c r="S123" s="510" t="str">
        <f t="shared" si="478"/>
        <v/>
      </c>
      <c r="T123" s="510" t="str">
        <f t="shared" si="479"/>
        <v/>
      </c>
      <c r="U123" s="510" t="str">
        <f t="shared" si="480"/>
        <v/>
      </c>
      <c r="V123" s="510" t="str">
        <f t="shared" si="481"/>
        <v/>
      </c>
      <c r="W123" s="527" t="str">
        <f t="shared" si="317"/>
        <v/>
      </c>
      <c r="X123" s="510" t="str">
        <f t="shared" si="318"/>
        <v/>
      </c>
      <c r="Y123" s="564" t="str">
        <f t="shared" si="319"/>
        <v/>
      </c>
      <c r="AL123" s="20">
        <f t="shared" si="320"/>
        <v>0</v>
      </c>
      <c r="AM123" s="20">
        <f t="shared" si="321"/>
        <v>0</v>
      </c>
      <c r="AO123" s="20" t="str">
        <f t="shared" si="322"/>
        <v/>
      </c>
      <c r="AQ123" s="20" t="str">
        <f t="shared" si="470"/>
        <v/>
      </c>
      <c r="AR123" s="20" t="str">
        <f t="shared" si="323"/>
        <v/>
      </c>
      <c r="AS123" s="20" t="str">
        <f t="shared" si="324"/>
        <v/>
      </c>
      <c r="AT123" s="20" t="str">
        <f t="shared" si="325"/>
        <v/>
      </c>
      <c r="AU123" s="20" t="str">
        <f t="shared" si="326"/>
        <v/>
      </c>
      <c r="AV123" s="20" t="str">
        <f t="shared" si="327"/>
        <v/>
      </c>
      <c r="AW123" s="20" t="str">
        <f t="shared" si="328"/>
        <v/>
      </c>
      <c r="AX123" s="20" t="str">
        <f t="shared" si="329"/>
        <v/>
      </c>
      <c r="AY123" s="20" t="str">
        <f t="shared" si="330"/>
        <v/>
      </c>
      <c r="AZ123" s="20" t="str">
        <f t="shared" si="331"/>
        <v/>
      </c>
      <c r="BA123" s="20" t="str">
        <f t="shared" si="332"/>
        <v/>
      </c>
      <c r="BB123" s="20" t="str">
        <f t="shared" si="333"/>
        <v/>
      </c>
      <c r="BC123" s="20" t="str">
        <f t="shared" si="334"/>
        <v/>
      </c>
      <c r="BD123" s="20" t="str">
        <f t="shared" si="335"/>
        <v/>
      </c>
      <c r="BE123" s="20" t="str">
        <f t="shared" si="336"/>
        <v/>
      </c>
      <c r="BF123" s="20" t="str">
        <f t="shared" si="337"/>
        <v/>
      </c>
      <c r="BG123" s="20" t="str">
        <f t="shared" si="338"/>
        <v/>
      </c>
      <c r="BH123" s="20" t="str">
        <f t="shared" si="339"/>
        <v/>
      </c>
      <c r="BI123" s="20" t="str">
        <f t="shared" si="340"/>
        <v/>
      </c>
      <c r="BJ123" s="20" t="str">
        <f t="shared" si="341"/>
        <v/>
      </c>
      <c r="BL123" s="38" t="e">
        <f t="shared" si="342"/>
        <v>#DIV/0!</v>
      </c>
      <c r="BM123" s="4">
        <f t="shared" si="343"/>
        <v>0</v>
      </c>
      <c r="BN123" s="4">
        <f t="shared" si="344"/>
        <v>0</v>
      </c>
      <c r="BO123" s="4">
        <f t="shared" si="345"/>
        <v>0</v>
      </c>
      <c r="BP123" s="173" t="str">
        <f t="shared" si="346"/>
        <v/>
      </c>
      <c r="BQ123" s="4">
        <f t="shared" si="347"/>
        <v>0</v>
      </c>
      <c r="BT123" s="268" t="str">
        <f t="shared" si="348"/>
        <v/>
      </c>
      <c r="BU123" s="268" t="str">
        <f t="shared" si="349"/>
        <v/>
      </c>
      <c r="BX123" s="20">
        <f t="shared" si="512"/>
        <v>1</v>
      </c>
      <c r="CG123" s="20" t="str">
        <f t="shared" si="351"/>
        <v/>
      </c>
      <c r="CH123" s="20" t="str">
        <f t="shared" si="507"/>
        <v/>
      </c>
      <c r="CI123" s="20" t="str">
        <f t="shared" si="508"/>
        <v/>
      </c>
      <c r="CJ123" s="20" t="str">
        <f t="shared" si="509"/>
        <v/>
      </c>
      <c r="CK123" s="20" t="str">
        <f t="shared" si="491"/>
        <v/>
      </c>
      <c r="CL123" s="20" t="str">
        <f t="shared" si="492"/>
        <v/>
      </c>
      <c r="CM123" s="20" t="str">
        <f t="shared" si="493"/>
        <v/>
      </c>
      <c r="CN123" s="20" t="str">
        <f t="shared" si="494"/>
        <v/>
      </c>
      <c r="CO123" s="20" t="str">
        <f t="shared" si="495"/>
        <v/>
      </c>
      <c r="CP123" s="20" t="str">
        <f t="shared" si="496"/>
        <v/>
      </c>
      <c r="CQ123" s="20" t="str">
        <f t="shared" si="497"/>
        <v/>
      </c>
      <c r="CR123" s="20" t="str">
        <f t="shared" si="498"/>
        <v/>
      </c>
      <c r="CS123" s="20" t="str">
        <f t="shared" si="499"/>
        <v/>
      </c>
      <c r="CT123" s="20" t="str">
        <f t="shared" si="500"/>
        <v/>
      </c>
      <c r="CU123" s="20" t="str">
        <f t="shared" si="501"/>
        <v/>
      </c>
      <c r="CV123" s="20" t="str">
        <f t="shared" si="502"/>
        <v/>
      </c>
      <c r="CW123" s="20" t="str">
        <f t="shared" si="503"/>
        <v/>
      </c>
      <c r="CX123" s="20" t="str">
        <f t="shared" si="504"/>
        <v/>
      </c>
      <c r="CY123" s="20" t="str">
        <f t="shared" si="505"/>
        <v/>
      </c>
      <c r="CZ123" s="20" t="str">
        <f t="shared" si="505"/>
        <v/>
      </c>
      <c r="AXC123" s="20" t="str">
        <f>IF('لصق اكسل الفورمز'!A118="","",'لصق اكسل الفورمز'!A118)</f>
        <v/>
      </c>
      <c r="AXD123" s="20" t="str">
        <f>IF('لصق اكسل الفورمز'!B118="","",'لصق اكسل الفورمز'!B118)</f>
        <v/>
      </c>
      <c r="AXE123" s="20" t="str">
        <f>IF('لصق اكسل الفورمز'!C118="","",'لصق اكسل الفورمز'!C118)</f>
        <v/>
      </c>
      <c r="AXF123" s="20" t="str">
        <f>IF('لصق اكسل الفورمز'!D118="","",'لصق اكسل الفورمز'!D118)</f>
        <v/>
      </c>
      <c r="AXG123" s="20" t="str">
        <f>IF('لصق اكسل الفورمز'!E118="","",'لصق اكسل الفورمز'!E118)</f>
        <v/>
      </c>
      <c r="AXH123" s="20" t="str">
        <f>IF('لصق اكسل الفورمز'!F118="","",'لصق اكسل الفورمز'!F118)</f>
        <v/>
      </c>
      <c r="AXI123" s="20" t="str">
        <f>IF('لصق اكسل الفورمز'!G118="","",'لصق اكسل الفورمز'!G118)</f>
        <v/>
      </c>
      <c r="AXJ123" s="20" t="str">
        <f>IF('لصق اكسل الفورمز'!H118="","",'لصق اكسل الفورمز'!H118)</f>
        <v/>
      </c>
      <c r="AXK123" s="20" t="str">
        <f>IF('لصق اكسل الفورمز'!I118="","",'لصق اكسل الفورمز'!I118)</f>
        <v/>
      </c>
      <c r="AXL123" s="20" t="str">
        <f>IF('لصق اكسل الفورمز'!J118="","",'لصق اكسل الفورمز'!J118)</f>
        <v/>
      </c>
      <c r="AXM123" s="20" t="str">
        <f>IF('لصق اكسل الفورمز'!K118="","",'لصق اكسل الفورمز'!K118)</f>
        <v/>
      </c>
      <c r="AXN123" s="20" t="str">
        <f>IF('لصق اكسل الفورمز'!L118="","",'لصق اكسل الفورمز'!L118)</f>
        <v/>
      </c>
      <c r="AXO123" s="20" t="str">
        <f>IF('لصق اكسل الفورمز'!M118="","",'لصق اكسل الفورمز'!M118)</f>
        <v/>
      </c>
      <c r="AXP123" s="20" t="str">
        <f>IF('لصق اكسل الفورمز'!N118="","",'لصق اكسل الفورمز'!N118)</f>
        <v/>
      </c>
      <c r="AXQ123" s="20" t="str">
        <f>IF('لصق اكسل الفورمز'!O118="","",'لصق اكسل الفورمز'!O118)</f>
        <v/>
      </c>
      <c r="AXR123" s="20" t="str">
        <f>IF('لصق اكسل الفورمز'!P118="","",'لصق اكسل الفورمز'!P118)</f>
        <v/>
      </c>
      <c r="AXS123" s="20" t="str">
        <f>IF('لصق اكسل الفورمز'!Q118="","",'لصق اكسل الفورمز'!Q118)</f>
        <v/>
      </c>
      <c r="AXT123" s="20" t="str">
        <f>IF('لصق اكسل الفورمز'!R118="","",'لصق اكسل الفورمز'!R118)</f>
        <v/>
      </c>
      <c r="AXU123" s="20" t="str">
        <f>IF('لصق اكسل الفورمز'!S118="","",'لصق اكسل الفورمز'!S118)</f>
        <v/>
      </c>
      <c r="AXV123" s="20" t="str">
        <f>IF('لصق اكسل الفورمز'!T118="","",'لصق اكسل الفورمز'!T118)</f>
        <v/>
      </c>
      <c r="AXW123" s="20" t="str">
        <f>IF('لصق اكسل الفورمز'!U118="","",'لصق اكسل الفورمز'!U118)</f>
        <v/>
      </c>
      <c r="AXX123" s="20" t="str">
        <f>IF('لصق اكسل الفورمز'!V118="","",'لصق اكسل الفورمز'!V118)</f>
        <v/>
      </c>
      <c r="AXY123" s="20" t="str">
        <f>IF('لصق اكسل الفورمز'!W118="","",'لصق اكسل الفورمز'!W118)</f>
        <v/>
      </c>
      <c r="AXZ123" s="20" t="str">
        <f>IF('لصق اكسل الفورمز'!X118="","",'لصق اكسل الفورمز'!X118)</f>
        <v/>
      </c>
      <c r="AYA123" s="20" t="str">
        <f>IF('لصق اكسل الفورمز'!Y118="","",'لصق اكسل الفورمز'!Y118)</f>
        <v/>
      </c>
      <c r="AYB123" s="20" t="str">
        <f>IF('لصق اكسل الفورمز'!Z118="","",'لصق اكسل الفورمز'!Z118)</f>
        <v/>
      </c>
      <c r="AYC123" s="20" t="str">
        <f>IF('لصق اكسل الفورمز'!AA118="","",'لصق اكسل الفورمز'!AA118)</f>
        <v/>
      </c>
      <c r="AYD123" s="20" t="str">
        <f>IF('لصق اكسل الفورمز'!AB118="","",'لصق اكسل الفورمز'!AB118)</f>
        <v/>
      </c>
      <c r="AYE123" s="20" t="str">
        <f>IF('لصق اكسل الفورمز'!AC118="","",'لصق اكسل الفورمز'!AC118)</f>
        <v/>
      </c>
      <c r="AYF123" s="20" t="str">
        <f>IF('لصق اكسل الفورمز'!AD118="","",'لصق اكسل الفورمز'!AD118)</f>
        <v/>
      </c>
      <c r="AYG123" s="20" t="str">
        <f>IF('لصق اكسل الفورمز'!AE118="","",'لصق اكسل الفورمز'!AE118)</f>
        <v/>
      </c>
      <c r="AYH123" s="20" t="str">
        <f>IF('لصق اكسل الفورمز'!AF118="","",'لصق اكسل الفورمز'!AF118)</f>
        <v/>
      </c>
      <c r="AYI123" s="20" t="str">
        <f>IF('لصق اكسل الفورمز'!AG118="","",'لصق اكسل الفورمز'!AG118)</f>
        <v/>
      </c>
      <c r="AYJ123" s="20" t="str">
        <f>IF('لصق اكسل الفورمز'!AH118="","",'لصق اكسل الفورمز'!AH118)</f>
        <v/>
      </c>
      <c r="AYK123" s="20" t="str">
        <f>IF('لصق اكسل الفورمز'!AI118="","",'لصق اكسل الفورمز'!AI118)</f>
        <v/>
      </c>
      <c r="AYL123" s="20" t="str">
        <f>IF('لصق اكسل الفورمز'!AJ118="","",'لصق اكسل الفورمز'!AJ118)</f>
        <v/>
      </c>
      <c r="AYM123" s="20" t="str">
        <f>IF('لصق اكسل الفورمز'!AK118="","",'لصق اكسل الفورمز'!AK118)</f>
        <v/>
      </c>
      <c r="AYN123" s="20" t="str">
        <f>IF('لصق اكسل الفورمز'!AL118="","",'لصق اكسل الفورمز'!AL118)</f>
        <v/>
      </c>
      <c r="AYO123" s="20" t="str">
        <f>IF('لصق اكسل الفورمز'!AM118="","",'لصق اكسل الفورمز'!AM118)</f>
        <v/>
      </c>
      <c r="AYP123" s="20" t="str">
        <f>IF('لصق اكسل الفورمز'!AN118="","",'لصق اكسل الفورمز'!AN118)</f>
        <v/>
      </c>
      <c r="AYQ123" s="20" t="str">
        <f>IF('لصق اكسل الفورمز'!AO118="","",'لصق اكسل الفورمز'!AO118)</f>
        <v/>
      </c>
      <c r="AYR123" s="20" t="str">
        <f>IF('لصق اكسل الفورمز'!AP118="","",'لصق اكسل الفورمز'!AP118)</f>
        <v/>
      </c>
      <c r="AYS123" s="20" t="str">
        <f>IF('لصق اكسل الفورمز'!AQ118="","",'لصق اكسل الفورمز'!AQ118)</f>
        <v/>
      </c>
      <c r="AYT123" s="20" t="str">
        <f>IF('لصق اكسل الفورمز'!AR118="","",'لصق اكسل الفورمز'!AR118)</f>
        <v/>
      </c>
      <c r="AYU123" s="20" t="str">
        <f>IF('لصق اكسل الفورمز'!AS118="","",'لصق اكسل الفورمز'!AS118)</f>
        <v/>
      </c>
      <c r="AYV123" s="20" t="str">
        <f>IF('لصق اكسل الفورمز'!AT118="","",'لصق اكسل الفورمز'!AT118)</f>
        <v/>
      </c>
      <c r="AYW123" s="20" t="str">
        <f>IF('لصق اكسل الفورمز'!AU118="","",'لصق اكسل الفورمز'!AU118)</f>
        <v/>
      </c>
      <c r="AYX123" s="20" t="str">
        <f>IF('لصق اكسل الفورمز'!AV118="","",'لصق اكسل الفورمز'!AV118)</f>
        <v/>
      </c>
      <c r="AYY123" s="20" t="str">
        <f>IF('لصق اكسل الفورمز'!AW118="","",'لصق اكسل الفورمز'!AW118)</f>
        <v/>
      </c>
      <c r="AYZ123" s="20" t="str">
        <f>IF('لصق اكسل الفورمز'!AX118="","",'لصق اكسل الفورمز'!AX118)</f>
        <v/>
      </c>
      <c r="AZA123" s="20" t="str">
        <f>IF('لصق اكسل الفورمز'!AY118="","",'لصق اكسل الفورمز'!AY118)</f>
        <v/>
      </c>
      <c r="AZB123" s="20" t="str">
        <f>IF('لصق اكسل الفورمز'!AZ118="","",'لصق اكسل الفورمز'!AZ118)</f>
        <v/>
      </c>
      <c r="AZC123" s="20" t="str">
        <f>IF('لصق اكسل الفورمز'!BA118="","",'لصق اكسل الفورمز'!BA118)</f>
        <v/>
      </c>
      <c r="AZD123" s="20" t="str">
        <f>IF('لصق اكسل الفورمز'!BB118="","",'لصق اكسل الفورمز'!BB118)</f>
        <v/>
      </c>
      <c r="AZE123" s="20" t="str">
        <f>IF('لصق اكسل الفورمز'!BC118="","",'لصق اكسل الفورمز'!BC118)</f>
        <v/>
      </c>
      <c r="AZF123" s="20" t="str">
        <f>IF('لصق اكسل الفورمز'!BD118="","",'لصق اكسل الفورمز'!BD118)</f>
        <v/>
      </c>
      <c r="AZG123" s="20" t="str">
        <f>IF('لصق اكسل الفورمز'!BE118="","",'لصق اكسل الفورمز'!BE118)</f>
        <v/>
      </c>
      <c r="AZH123" s="20" t="str">
        <f>IF('لصق اكسل الفورمز'!BF118="","",'لصق اكسل الفورمز'!BF118)</f>
        <v/>
      </c>
      <c r="AZI123" s="20" t="str">
        <f>IF('لصق اكسل الفورمز'!BG118="","",'لصق اكسل الفورمز'!BG118)</f>
        <v/>
      </c>
      <c r="AZJ123" s="20" t="str">
        <f>IF('لصق اكسل الفورمز'!BH118="","",'لصق اكسل الفورمز'!BH118)</f>
        <v/>
      </c>
      <c r="AZK123" s="20" t="str">
        <f>IF('لصق اكسل الفورمز'!BI118="","",'لصق اكسل الفورمز'!BI118)</f>
        <v/>
      </c>
      <c r="AZL123" s="20" t="str">
        <f>IF('لصق اكسل الفورمز'!BJ118="","",'لصق اكسل الفورمز'!BJ118)</f>
        <v/>
      </c>
      <c r="AZM123" s="20" t="str">
        <f>IF('لصق اكسل الفورمز'!BK118="","",'لصق اكسل الفورمز'!BK118)</f>
        <v/>
      </c>
      <c r="AZN123" s="20" t="str">
        <f>IF('لصق اكسل الفورمز'!BL118="","",'لصق اكسل الفورمز'!BL118)</f>
        <v/>
      </c>
      <c r="AZO123" s="20" t="str">
        <f>IF('لصق اكسل الفورمز'!BM118="","",'لصق اكسل الفورمز'!BM118)</f>
        <v/>
      </c>
      <c r="AZP123" s="20" t="str">
        <f>IF('لصق اكسل الفورمز'!BN118="","",'لصق اكسل الفورمز'!BN118)</f>
        <v/>
      </c>
      <c r="AZQ123" s="20" t="str">
        <f>IF('لصق اكسل الفورمز'!BO118="","",'لصق اكسل الفورمز'!BO118)</f>
        <v/>
      </c>
      <c r="AZR123" s="20" t="str">
        <f>IF('لصق اكسل الفورمز'!BP118="","",'لصق اكسل الفورمز'!BP118)</f>
        <v/>
      </c>
      <c r="AZS123" s="20" t="str">
        <f>IF('لصق اكسل الفورمز'!BQ118="","",'لصق اكسل الفورمز'!BQ118)</f>
        <v/>
      </c>
      <c r="AZT123" s="20" t="str">
        <f>IF('لصق اكسل الفورمز'!BR118="","",'لصق اكسل الفورمز'!BR118)</f>
        <v/>
      </c>
      <c r="AZU123" s="20" t="str">
        <f>IF('لصق اكسل الفورمز'!BS118="","",'لصق اكسل الفورمز'!BS118)</f>
        <v/>
      </c>
      <c r="AZV123" s="20" t="str">
        <f>IF('لصق اكسل الفورمز'!BT118="","",'لصق اكسل الفورمز'!BT118)</f>
        <v/>
      </c>
      <c r="AZW123" s="20" t="str">
        <f>IF('لصق اكسل الفورمز'!BU118="","",'لصق اكسل الفورمز'!BU118)</f>
        <v/>
      </c>
      <c r="AZX123" s="20" t="str">
        <f>IF('لصق اكسل الفورمز'!BV118="","",'لصق اكسل الفورمز'!BV118)</f>
        <v/>
      </c>
      <c r="AZY123" s="20" t="str">
        <f>IF('لصق اكسل الفورمز'!BW118="","",'لصق اكسل الفورمز'!BW118)</f>
        <v/>
      </c>
      <c r="AZZ123" s="20" t="str">
        <f>IF('لصق اكسل الفورمز'!BX118="","",'لصق اكسل الفورمز'!BX118)</f>
        <v/>
      </c>
      <c r="BAA123" s="20" t="str">
        <f>IF('لصق اكسل الفورمز'!BY118="","",'لصق اكسل الفورمز'!BY118)</f>
        <v/>
      </c>
      <c r="BAB123" s="20" t="str">
        <f>IF('لصق اكسل الفورمز'!BZ118="","",'لصق اكسل الفورمز'!BZ118)</f>
        <v/>
      </c>
      <c r="BAC123" s="20" t="str">
        <f>IF('لصق اكسل الفورمز'!CA118="","",'لصق اكسل الفورمز'!CA118)</f>
        <v/>
      </c>
      <c r="BAD123" s="20" t="str">
        <f>IF('لصق اكسل الفورمز'!CB118="","",'لصق اكسل الفورمز'!CB118)</f>
        <v/>
      </c>
      <c r="BAE123" s="20" t="str">
        <f>IF('لصق اكسل الفورمز'!CC118="","",'لصق اكسل الفورمز'!CC118)</f>
        <v/>
      </c>
      <c r="BAF123" s="20" t="str">
        <f>IF('لصق اكسل الفورمز'!CD118="","",'لصق اكسل الفورمز'!CD118)</f>
        <v/>
      </c>
      <c r="BAG123" s="20" t="str">
        <f>IF('لصق اكسل الفورمز'!CE118="","",'لصق اكسل الفورمز'!CE118)</f>
        <v/>
      </c>
      <c r="BAH123" s="20" t="str">
        <f>IF('لصق اكسل الفورمز'!CF118="","",'لصق اكسل الفورمز'!CF118)</f>
        <v/>
      </c>
      <c r="BAI123" s="20" t="str">
        <f>IF('لصق اكسل الفورمز'!CG118="","",'لصق اكسل الفورمز'!CG118)</f>
        <v/>
      </c>
      <c r="BAJ123" s="20" t="str">
        <f>IF('لصق اكسل الفورمز'!CH118="","",'لصق اكسل الفورمز'!CH118)</f>
        <v/>
      </c>
      <c r="BAK123" s="20" t="str">
        <f>IF('لصق اكسل الفورمز'!CI118="","",'لصق اكسل الفورمز'!CI118)</f>
        <v/>
      </c>
      <c r="BAL123" s="20" t="str">
        <f>IF('لصق اكسل الفورمز'!CJ118="","",'لصق اكسل الفورمز'!CJ118)</f>
        <v/>
      </c>
      <c r="BAM123" s="20" t="str">
        <f>IF('لصق اكسل الفورمز'!CK118="","",'لصق اكسل الفورمز'!CK118)</f>
        <v/>
      </c>
      <c r="BAN123" s="20" t="str">
        <f>IF('لصق اكسل الفورمز'!CL118="","",'لصق اكسل الفورمز'!CL118)</f>
        <v/>
      </c>
      <c r="BAO123" s="20" t="str">
        <f>IF('لصق اكسل الفورمز'!CM118="","",'لصق اكسل الفورمز'!CM118)</f>
        <v/>
      </c>
      <c r="BAP123" s="20" t="str">
        <f>IF('لصق اكسل الفورمز'!CN118="","",'لصق اكسل الفورمز'!CN118)</f>
        <v/>
      </c>
      <c r="BAQ123" s="20" t="str">
        <f>IF('لصق اكسل الفورمز'!CO118="","",'لصق اكسل الفورمز'!CO118)</f>
        <v/>
      </c>
      <c r="BAR123" s="20" t="str">
        <f>IF('لصق اكسل الفورمز'!CP118="","",'لصق اكسل الفورمز'!CP118)</f>
        <v/>
      </c>
      <c r="BAS123" s="20" t="str">
        <f>IF('لصق اكسل الفورمز'!CQ118="","",'لصق اكسل الفورمز'!CQ118)</f>
        <v/>
      </c>
      <c r="BAT123" s="20" t="str">
        <f>IF('لصق اكسل الفورمز'!CR118="","",'لصق اكسل الفورمز'!CR118)</f>
        <v/>
      </c>
      <c r="BAU123" s="20" t="str">
        <f>IF('لصق اكسل الفورمز'!CS118="","",'لصق اكسل الفورمز'!CS118)</f>
        <v/>
      </c>
      <c r="BAV123" s="20" t="str">
        <f>IF('لصق اكسل الفورمز'!CT118="","",'لصق اكسل الفورمز'!CT118)</f>
        <v/>
      </c>
      <c r="BAW123" s="20" t="str">
        <f>IF('لصق اكسل الفورمز'!CU118="","",'لصق اكسل الفورمز'!CU118)</f>
        <v/>
      </c>
      <c r="BAX123" s="20" t="str">
        <f>IF('لصق اكسل الفورمز'!CV118="","",'لصق اكسل الفورمز'!CV118)</f>
        <v/>
      </c>
      <c r="BAY123" s="20" t="str">
        <f>IF('لصق اكسل الفورمز'!CW118="","",'لصق اكسل الفورمز'!CW118)</f>
        <v/>
      </c>
      <c r="BAZ123" s="20" t="str">
        <f>IF('لصق اكسل الفورمز'!CX118="","",'لصق اكسل الفورمز'!CX118)</f>
        <v/>
      </c>
      <c r="BBA123" s="20" t="str">
        <f>IF('لصق اكسل الفورمز'!CY118="","",'لصق اكسل الفورمز'!CY118)</f>
        <v/>
      </c>
      <c r="BBB123" s="20" t="str">
        <f>IF('لصق اكسل الفورمز'!CZ118="","",'لصق اكسل الفورمز'!CZ118)</f>
        <v/>
      </c>
      <c r="BBC123" s="20" t="str">
        <f>IF('لصق اكسل الفورمز'!DA118="","",'لصق اكسل الفورمز'!DA118)</f>
        <v/>
      </c>
      <c r="BBD123" s="20" t="str">
        <f>IF('لصق اكسل الفورمز'!DB118="","",'لصق اكسل الفورمز'!DB118)</f>
        <v/>
      </c>
      <c r="BBE123" s="20" t="str">
        <f>IF('لصق اكسل الفورمز'!DC118="","",'لصق اكسل الفورمز'!DC118)</f>
        <v/>
      </c>
      <c r="BBF123" s="20" t="str">
        <f>IF('لصق اكسل الفورمز'!DD118="","",'لصق اكسل الفورمز'!DD118)</f>
        <v/>
      </c>
      <c r="BBG123" s="20" t="str">
        <f>IF('لصق اكسل الفورمز'!DE118="","",'لصق اكسل الفورمز'!DE118)</f>
        <v/>
      </c>
      <c r="BBH123" s="20" t="str">
        <f>IF('لصق اكسل الفورمز'!DF118="","",'لصق اكسل الفورمز'!DF118)</f>
        <v/>
      </c>
      <c r="BBI123" s="20" t="str">
        <f>IF('لصق اكسل الفورمز'!DG118="","",'لصق اكسل الفورمز'!DG118)</f>
        <v/>
      </c>
      <c r="BBJ123" s="20" t="str">
        <f>IF('لصق اكسل الفورمز'!DH118="","",'لصق اكسل الفورمز'!DH118)</f>
        <v/>
      </c>
      <c r="BBK123" s="20" t="str">
        <f>IF('لصق اكسل الفورمز'!DI118="","",'لصق اكسل الفورمز'!DI118)</f>
        <v/>
      </c>
      <c r="BBL123" s="20" t="str">
        <f>IF('لصق اكسل الفورمز'!DJ118="","",'لصق اكسل الفورمز'!DJ118)</f>
        <v/>
      </c>
      <c r="BBM123" s="20" t="str">
        <f>IF('لصق اكسل الفورمز'!DK118="","",'لصق اكسل الفورمز'!DK118)</f>
        <v/>
      </c>
      <c r="BBN123" s="20" t="str">
        <f>IF('لصق اكسل الفورمز'!DL118="","",'لصق اكسل الفورمز'!DL118)</f>
        <v/>
      </c>
      <c r="BBO123" s="20" t="str">
        <f>IF('لصق اكسل الفورمز'!DM118="","",'لصق اكسل الفورمز'!DM118)</f>
        <v/>
      </c>
      <c r="BCU123" s="20" t="str">
        <f t="shared" si="352"/>
        <v/>
      </c>
      <c r="BCV123" s="20" t="str">
        <f t="shared" si="353"/>
        <v/>
      </c>
      <c r="BCW123" s="20" t="str">
        <f t="shared" si="354"/>
        <v/>
      </c>
      <c r="BCX123" s="20" t="str">
        <f t="shared" si="355"/>
        <v/>
      </c>
      <c r="BCY123" s="20" t="str">
        <f t="shared" si="356"/>
        <v/>
      </c>
      <c r="BCZ123" s="20" t="str">
        <f t="shared" si="357"/>
        <v/>
      </c>
      <c r="BDA123" s="20" t="str">
        <f t="shared" si="358"/>
        <v/>
      </c>
      <c r="BDB123" s="20" t="str">
        <f t="shared" si="359"/>
        <v/>
      </c>
      <c r="BDC123" s="20" t="str">
        <f t="shared" si="360"/>
        <v/>
      </c>
      <c r="BDD123" s="20" t="str">
        <f t="shared" si="361"/>
        <v/>
      </c>
      <c r="BDE123" s="20" t="str">
        <f t="shared" si="362"/>
        <v/>
      </c>
      <c r="BDF123" s="20" t="str">
        <f t="shared" si="363"/>
        <v/>
      </c>
      <c r="BDG123" s="20" t="str">
        <f t="shared" si="364"/>
        <v/>
      </c>
      <c r="BDH123" s="20" t="str">
        <f t="shared" si="365"/>
        <v/>
      </c>
      <c r="BDI123" s="20" t="str">
        <f t="shared" si="366"/>
        <v/>
      </c>
      <c r="BDJ123" s="20" t="str">
        <f t="shared" si="367"/>
        <v/>
      </c>
      <c r="BDK123" s="20" t="str">
        <f t="shared" si="368"/>
        <v/>
      </c>
      <c r="BDL123" s="20" t="str">
        <f t="shared" si="369"/>
        <v/>
      </c>
      <c r="BDM123" s="20" t="str">
        <f t="shared" si="370"/>
        <v/>
      </c>
      <c r="BDN123" s="20" t="str">
        <f t="shared" si="371"/>
        <v/>
      </c>
      <c r="BDO123" s="20" t="str">
        <f t="shared" si="372"/>
        <v/>
      </c>
      <c r="BDP123" s="20" t="str">
        <f t="shared" si="373"/>
        <v/>
      </c>
      <c r="BDQ123" s="20" t="str">
        <f t="shared" si="374"/>
        <v/>
      </c>
      <c r="BDR123" s="20" t="str">
        <f t="shared" si="375"/>
        <v/>
      </c>
      <c r="BDS123" s="20" t="str">
        <f t="shared" si="376"/>
        <v/>
      </c>
      <c r="BDT123" s="20" t="str">
        <f t="shared" si="377"/>
        <v/>
      </c>
      <c r="BDU123" s="20" t="str">
        <f t="shared" si="378"/>
        <v/>
      </c>
      <c r="BDV123" s="20" t="str">
        <f t="shared" si="379"/>
        <v/>
      </c>
      <c r="BDW123" s="20" t="str">
        <f t="shared" si="380"/>
        <v/>
      </c>
      <c r="BDX123" s="20" t="str">
        <f t="shared" si="381"/>
        <v/>
      </c>
      <c r="BDY123" s="20" t="str">
        <f t="shared" si="382"/>
        <v/>
      </c>
      <c r="BDZ123" s="20" t="str">
        <f t="shared" si="383"/>
        <v/>
      </c>
      <c r="BEA123" s="20" t="str">
        <f t="shared" si="384"/>
        <v/>
      </c>
      <c r="BEB123" s="20" t="str">
        <f t="shared" si="385"/>
        <v/>
      </c>
      <c r="BEC123" s="20" t="str">
        <f t="shared" si="386"/>
        <v/>
      </c>
      <c r="BED123" s="20" t="str">
        <f t="shared" si="387"/>
        <v/>
      </c>
      <c r="BEE123" s="20" t="str">
        <f t="shared" si="388"/>
        <v/>
      </c>
      <c r="BEF123" s="20" t="str">
        <f t="shared" si="389"/>
        <v/>
      </c>
      <c r="BEG123" s="20" t="str">
        <f t="shared" si="390"/>
        <v/>
      </c>
      <c r="BEH123" s="20" t="str">
        <f t="shared" si="391"/>
        <v/>
      </c>
      <c r="BEI123" s="20" t="str">
        <f t="shared" si="392"/>
        <v/>
      </c>
      <c r="BEJ123" s="20" t="str">
        <f t="shared" si="393"/>
        <v/>
      </c>
      <c r="BEK123" s="20" t="str">
        <f t="shared" si="394"/>
        <v/>
      </c>
      <c r="BEL123" s="20" t="str">
        <f t="shared" si="395"/>
        <v/>
      </c>
      <c r="BEM123" s="20" t="str">
        <f t="shared" si="396"/>
        <v/>
      </c>
      <c r="BEN123" s="20" t="str">
        <f t="shared" si="397"/>
        <v/>
      </c>
      <c r="BEO123" s="20" t="str">
        <f t="shared" si="398"/>
        <v/>
      </c>
      <c r="BEP123" s="20" t="str">
        <f t="shared" si="399"/>
        <v/>
      </c>
      <c r="BEQ123" s="20" t="str">
        <f t="shared" si="400"/>
        <v/>
      </c>
      <c r="BER123" s="20" t="str">
        <f t="shared" si="401"/>
        <v/>
      </c>
      <c r="BES123" s="20" t="str">
        <f t="shared" si="402"/>
        <v/>
      </c>
      <c r="BET123" s="20" t="str">
        <f t="shared" si="403"/>
        <v/>
      </c>
      <c r="BEU123" s="20" t="str">
        <f t="shared" si="404"/>
        <v/>
      </c>
      <c r="BEV123" s="20" t="str">
        <f t="shared" si="405"/>
        <v/>
      </c>
      <c r="BEW123" s="20" t="str">
        <f t="shared" si="406"/>
        <v/>
      </c>
      <c r="BEX123" s="20" t="str">
        <f t="shared" si="407"/>
        <v/>
      </c>
      <c r="BEY123" s="20" t="str">
        <f t="shared" si="408"/>
        <v/>
      </c>
      <c r="BEZ123" s="20" t="str">
        <f t="shared" si="409"/>
        <v/>
      </c>
      <c r="BFA123" s="20" t="str">
        <f t="shared" si="410"/>
        <v/>
      </c>
      <c r="BFB123" s="20" t="str">
        <f t="shared" si="411"/>
        <v/>
      </c>
      <c r="BFC123" s="20" t="str">
        <f t="shared" si="412"/>
        <v/>
      </c>
      <c r="BFD123" s="20" t="str">
        <f t="shared" si="413"/>
        <v/>
      </c>
      <c r="BFE123" s="20" t="str">
        <f t="shared" si="414"/>
        <v/>
      </c>
      <c r="BFF123" s="20" t="str">
        <f t="shared" si="415"/>
        <v/>
      </c>
      <c r="BFG123" s="20" t="str">
        <f t="shared" si="416"/>
        <v/>
      </c>
      <c r="BFH123" s="20" t="str">
        <f t="shared" si="417"/>
        <v/>
      </c>
      <c r="BFI123" s="20" t="str">
        <f t="shared" si="418"/>
        <v/>
      </c>
      <c r="BFJ123" s="20" t="str">
        <f t="shared" si="419"/>
        <v/>
      </c>
      <c r="BFK123" s="20" t="str">
        <f t="shared" si="420"/>
        <v/>
      </c>
      <c r="BFL123" s="20" t="str">
        <f t="shared" si="421"/>
        <v/>
      </c>
      <c r="BFM123" s="20" t="str">
        <f t="shared" si="422"/>
        <v/>
      </c>
      <c r="BFN123" s="20" t="str">
        <f t="shared" si="423"/>
        <v/>
      </c>
      <c r="BFO123" s="20" t="str">
        <f t="shared" si="424"/>
        <v/>
      </c>
      <c r="BFP123" s="20" t="str">
        <f t="shared" si="425"/>
        <v/>
      </c>
      <c r="BFQ123" s="20" t="str">
        <f t="shared" si="426"/>
        <v/>
      </c>
      <c r="BFR123" s="20" t="str">
        <f t="shared" si="427"/>
        <v/>
      </c>
      <c r="BFS123" s="20" t="str">
        <f t="shared" si="428"/>
        <v/>
      </c>
      <c r="BFT123" s="20" t="str">
        <f t="shared" si="429"/>
        <v/>
      </c>
      <c r="BFU123" s="20" t="str">
        <f t="shared" si="430"/>
        <v/>
      </c>
      <c r="BFV123" s="20" t="str">
        <f t="shared" si="431"/>
        <v/>
      </c>
      <c r="BFW123" s="20" t="str">
        <f t="shared" si="432"/>
        <v/>
      </c>
      <c r="BFX123" s="20" t="str">
        <f t="shared" si="433"/>
        <v/>
      </c>
      <c r="BFY123" s="20" t="str">
        <f t="shared" si="434"/>
        <v/>
      </c>
      <c r="BFZ123" s="20" t="str">
        <f t="shared" si="435"/>
        <v/>
      </c>
      <c r="BGA123" s="20" t="str">
        <f t="shared" si="436"/>
        <v/>
      </c>
      <c r="BGB123" s="20" t="str">
        <f t="shared" si="437"/>
        <v/>
      </c>
      <c r="BGC123" s="20" t="str">
        <f t="shared" si="438"/>
        <v/>
      </c>
      <c r="BGD123" s="20" t="str">
        <f t="shared" si="439"/>
        <v/>
      </c>
      <c r="BGE123" s="20" t="str">
        <f t="shared" si="440"/>
        <v/>
      </c>
      <c r="BGF123" s="20" t="str">
        <f t="shared" si="441"/>
        <v/>
      </c>
      <c r="BGG123" s="20" t="str">
        <f t="shared" si="442"/>
        <v/>
      </c>
      <c r="BGH123" s="20" t="str">
        <f t="shared" si="443"/>
        <v/>
      </c>
      <c r="BGI123" s="20" t="str">
        <f t="shared" si="444"/>
        <v/>
      </c>
      <c r="BGJ123" s="20" t="str">
        <f t="shared" si="445"/>
        <v/>
      </c>
      <c r="BGK123" s="20" t="str">
        <f t="shared" si="446"/>
        <v/>
      </c>
      <c r="BGL123" s="20" t="str">
        <f t="shared" si="447"/>
        <v/>
      </c>
      <c r="BGM123" s="20" t="str">
        <f t="shared" si="448"/>
        <v/>
      </c>
      <c r="BGN123" s="20" t="str">
        <f t="shared" si="449"/>
        <v/>
      </c>
      <c r="BGO123" s="20" t="str">
        <f t="shared" si="450"/>
        <v/>
      </c>
      <c r="BGP123" s="20" t="str">
        <f t="shared" si="451"/>
        <v/>
      </c>
      <c r="BGQ123" s="20" t="str">
        <f t="shared" si="452"/>
        <v/>
      </c>
      <c r="BGR123" s="20" t="str">
        <f t="shared" si="453"/>
        <v/>
      </c>
      <c r="BGS123" s="20" t="str">
        <f t="shared" si="454"/>
        <v/>
      </c>
      <c r="BGT123" s="20" t="str">
        <f t="shared" si="455"/>
        <v/>
      </c>
      <c r="BGU123" s="20" t="str">
        <f t="shared" si="456"/>
        <v/>
      </c>
      <c r="BGV123" s="20" t="str">
        <f t="shared" si="457"/>
        <v/>
      </c>
      <c r="BGW123" s="20" t="str">
        <f t="shared" si="458"/>
        <v/>
      </c>
      <c r="BGX123" s="20" t="str">
        <f t="shared" si="459"/>
        <v/>
      </c>
      <c r="BGY123" s="20" t="str">
        <f t="shared" si="460"/>
        <v/>
      </c>
      <c r="BGZ123" s="20" t="str">
        <f t="shared" si="461"/>
        <v/>
      </c>
      <c r="BHA123" s="20" t="str">
        <f t="shared" si="462"/>
        <v/>
      </c>
      <c r="BHB123" s="20" t="str">
        <f t="shared" si="463"/>
        <v/>
      </c>
      <c r="BHC123" s="20" t="str">
        <f t="shared" si="464"/>
        <v/>
      </c>
      <c r="BHD123" s="20" t="str">
        <f t="shared" si="465"/>
        <v/>
      </c>
      <c r="BHE123" s="20" t="str">
        <f t="shared" si="466"/>
        <v/>
      </c>
      <c r="BHF123" s="20" t="str">
        <f t="shared" si="467"/>
        <v/>
      </c>
      <c r="BHG123" s="20" t="str">
        <f t="shared" si="468"/>
        <v/>
      </c>
      <c r="BHJ123" s="20" t="str">
        <f t="shared" si="469"/>
        <v/>
      </c>
      <c r="BHL123" s="20" t="str">
        <f t="shared" si="514"/>
        <v/>
      </c>
      <c r="BHM123" s="20" t="str">
        <f t="shared" si="514"/>
        <v/>
      </c>
      <c r="BHN123" s="20" t="str">
        <f t="shared" si="514"/>
        <v/>
      </c>
      <c r="BHO123" s="20" t="str">
        <f t="shared" si="514"/>
        <v/>
      </c>
      <c r="BHP123" s="20" t="str">
        <f t="shared" si="514"/>
        <v/>
      </c>
      <c r="BHQ123" s="20" t="str">
        <f t="shared" si="514"/>
        <v/>
      </c>
      <c r="BHR123" s="20" t="str">
        <f t="shared" si="514"/>
        <v/>
      </c>
      <c r="BHS123" s="20" t="str">
        <f t="shared" si="514"/>
        <v/>
      </c>
      <c r="BHT123" s="20" t="str">
        <f t="shared" si="514"/>
        <v/>
      </c>
      <c r="BHU123" s="20" t="str">
        <f t="shared" si="514"/>
        <v/>
      </c>
      <c r="BHV123" s="20" t="str">
        <f t="shared" si="514"/>
        <v/>
      </c>
      <c r="BHW123" s="20" t="str">
        <f t="shared" si="514"/>
        <v/>
      </c>
      <c r="BHX123" s="20" t="str">
        <f t="shared" si="514"/>
        <v/>
      </c>
      <c r="BHY123" s="20" t="str">
        <f t="shared" si="514"/>
        <v/>
      </c>
      <c r="BHZ123" s="20" t="str">
        <f t="shared" si="514"/>
        <v/>
      </c>
      <c r="BIA123" s="20" t="str">
        <f t="shared" si="514"/>
        <v/>
      </c>
      <c r="BIB123" s="20" t="str">
        <f t="shared" si="513"/>
        <v/>
      </c>
      <c r="BIC123" s="20" t="str">
        <f t="shared" si="513"/>
        <v/>
      </c>
      <c r="BID123" s="20" t="str">
        <f t="shared" si="513"/>
        <v/>
      </c>
      <c r="BIE123" s="20" t="str">
        <f t="shared" si="513"/>
        <v/>
      </c>
    </row>
    <row r="124" spans="1:104 1303:1591" ht="14.5">
      <c r="A124" s="523">
        <v>118</v>
      </c>
      <c r="B124" s="510" t="str">
        <f>IF('لصق اكسل الفورمز'!E119="","",'لصق اكسل الفورمز'!E119)</f>
        <v/>
      </c>
      <c r="C124" s="510" t="str">
        <f t="shared" si="316"/>
        <v/>
      </c>
      <c r="D124" s="510" t="str">
        <f t="shared" si="483"/>
        <v/>
      </c>
      <c r="E124" s="510" t="str">
        <f t="shared" si="484"/>
        <v/>
      </c>
      <c r="F124" s="510" t="str">
        <f t="shared" si="485"/>
        <v/>
      </c>
      <c r="G124" s="510" t="str">
        <f t="shared" si="486"/>
        <v/>
      </c>
      <c r="H124" s="510" t="str">
        <f t="shared" si="487"/>
        <v/>
      </c>
      <c r="I124" s="510" t="str">
        <f t="shared" si="488"/>
        <v/>
      </c>
      <c r="J124" s="510" t="str">
        <f t="shared" si="489"/>
        <v/>
      </c>
      <c r="K124" s="510" t="str">
        <f t="shared" si="490"/>
        <v/>
      </c>
      <c r="L124" s="510" t="str">
        <f t="shared" si="471"/>
        <v/>
      </c>
      <c r="M124" s="510" t="str">
        <f t="shared" si="472"/>
        <v/>
      </c>
      <c r="N124" s="510" t="str">
        <f t="shared" si="473"/>
        <v/>
      </c>
      <c r="O124" s="510" t="str">
        <f t="shared" si="474"/>
        <v/>
      </c>
      <c r="P124" s="510" t="str">
        <f t="shared" si="475"/>
        <v/>
      </c>
      <c r="Q124" s="510" t="str">
        <f t="shared" si="476"/>
        <v/>
      </c>
      <c r="R124" s="510" t="str">
        <f t="shared" si="477"/>
        <v/>
      </c>
      <c r="S124" s="510" t="str">
        <f t="shared" si="478"/>
        <v/>
      </c>
      <c r="T124" s="510" t="str">
        <f t="shared" si="479"/>
        <v/>
      </c>
      <c r="U124" s="510" t="str">
        <f t="shared" si="480"/>
        <v/>
      </c>
      <c r="V124" s="510" t="str">
        <f t="shared" si="481"/>
        <v/>
      </c>
      <c r="W124" s="527" t="str">
        <f t="shared" si="317"/>
        <v/>
      </c>
      <c r="X124" s="510" t="str">
        <f t="shared" si="318"/>
        <v/>
      </c>
      <c r="Y124" s="564" t="str">
        <f t="shared" si="319"/>
        <v/>
      </c>
      <c r="AL124" s="20">
        <f t="shared" si="320"/>
        <v>0</v>
      </c>
      <c r="AM124" s="20">
        <f t="shared" si="321"/>
        <v>0</v>
      </c>
      <c r="AO124" s="20" t="str">
        <f t="shared" si="322"/>
        <v/>
      </c>
      <c r="AQ124" s="20" t="str">
        <f t="shared" si="470"/>
        <v/>
      </c>
      <c r="AR124" s="20" t="str">
        <f t="shared" si="323"/>
        <v/>
      </c>
      <c r="AS124" s="20" t="str">
        <f t="shared" si="324"/>
        <v/>
      </c>
      <c r="AT124" s="20" t="str">
        <f t="shared" si="325"/>
        <v/>
      </c>
      <c r="AU124" s="20" t="str">
        <f t="shared" si="326"/>
        <v/>
      </c>
      <c r="AV124" s="20" t="str">
        <f t="shared" si="327"/>
        <v/>
      </c>
      <c r="AW124" s="20" t="str">
        <f t="shared" si="328"/>
        <v/>
      </c>
      <c r="AX124" s="20" t="str">
        <f t="shared" si="329"/>
        <v/>
      </c>
      <c r="AY124" s="20" t="str">
        <f t="shared" si="330"/>
        <v/>
      </c>
      <c r="AZ124" s="20" t="str">
        <f t="shared" si="331"/>
        <v/>
      </c>
      <c r="BA124" s="20" t="str">
        <f t="shared" si="332"/>
        <v/>
      </c>
      <c r="BB124" s="20" t="str">
        <f t="shared" si="333"/>
        <v/>
      </c>
      <c r="BC124" s="20" t="str">
        <f t="shared" si="334"/>
        <v/>
      </c>
      <c r="BD124" s="20" t="str">
        <f t="shared" si="335"/>
        <v/>
      </c>
      <c r="BE124" s="20" t="str">
        <f t="shared" si="336"/>
        <v/>
      </c>
      <c r="BF124" s="20" t="str">
        <f t="shared" si="337"/>
        <v/>
      </c>
      <c r="BG124" s="20" t="str">
        <f t="shared" si="338"/>
        <v/>
      </c>
      <c r="BH124" s="20" t="str">
        <f t="shared" si="339"/>
        <v/>
      </c>
      <c r="BI124" s="20" t="str">
        <f t="shared" si="340"/>
        <v/>
      </c>
      <c r="BJ124" s="20" t="str">
        <f t="shared" si="341"/>
        <v/>
      </c>
      <c r="BL124" s="38" t="e">
        <f t="shared" si="342"/>
        <v>#DIV/0!</v>
      </c>
      <c r="BM124" s="4">
        <f t="shared" si="343"/>
        <v>0</v>
      </c>
      <c r="BN124" s="4">
        <f t="shared" si="344"/>
        <v>0</v>
      </c>
      <c r="BO124" s="4">
        <f t="shared" si="345"/>
        <v>0</v>
      </c>
      <c r="BP124" s="173" t="str">
        <f t="shared" si="346"/>
        <v/>
      </c>
      <c r="BQ124" s="4">
        <f t="shared" si="347"/>
        <v>0</v>
      </c>
      <c r="BT124" s="268" t="str">
        <f t="shared" si="348"/>
        <v/>
      </c>
      <c r="BU124" s="268" t="str">
        <f t="shared" si="349"/>
        <v/>
      </c>
      <c r="BX124" s="20">
        <f t="shared" si="512"/>
        <v>1</v>
      </c>
      <c r="CG124" s="20" t="str">
        <f t="shared" si="351"/>
        <v/>
      </c>
      <c r="CH124" s="20" t="str">
        <f t="shared" si="507"/>
        <v/>
      </c>
      <c r="CI124" s="20" t="str">
        <f t="shared" si="508"/>
        <v/>
      </c>
      <c r="CJ124" s="20" t="str">
        <f t="shared" si="509"/>
        <v/>
      </c>
      <c r="CK124" s="20" t="str">
        <f t="shared" si="491"/>
        <v/>
      </c>
      <c r="CL124" s="20" t="str">
        <f t="shared" si="492"/>
        <v/>
      </c>
      <c r="CM124" s="20" t="str">
        <f t="shared" si="493"/>
        <v/>
      </c>
      <c r="CN124" s="20" t="str">
        <f t="shared" si="494"/>
        <v/>
      </c>
      <c r="CO124" s="20" t="str">
        <f t="shared" si="495"/>
        <v/>
      </c>
      <c r="CP124" s="20" t="str">
        <f t="shared" si="496"/>
        <v/>
      </c>
      <c r="CQ124" s="20" t="str">
        <f t="shared" si="497"/>
        <v/>
      </c>
      <c r="CR124" s="20" t="str">
        <f t="shared" si="498"/>
        <v/>
      </c>
      <c r="CS124" s="20" t="str">
        <f t="shared" si="499"/>
        <v/>
      </c>
      <c r="CT124" s="20" t="str">
        <f t="shared" si="500"/>
        <v/>
      </c>
      <c r="CU124" s="20" t="str">
        <f t="shared" si="501"/>
        <v/>
      </c>
      <c r="CV124" s="20" t="str">
        <f t="shared" si="502"/>
        <v/>
      </c>
      <c r="CW124" s="20" t="str">
        <f t="shared" si="503"/>
        <v/>
      </c>
      <c r="CX124" s="20" t="str">
        <f t="shared" si="504"/>
        <v/>
      </c>
      <c r="CY124" s="20" t="str">
        <f t="shared" si="505"/>
        <v/>
      </c>
      <c r="CZ124" s="20" t="str">
        <f t="shared" si="505"/>
        <v/>
      </c>
      <c r="AXC124" s="20" t="str">
        <f>IF('لصق اكسل الفورمز'!A119="","",'لصق اكسل الفورمز'!A119)</f>
        <v/>
      </c>
      <c r="AXD124" s="20" t="str">
        <f>IF('لصق اكسل الفورمز'!B119="","",'لصق اكسل الفورمز'!B119)</f>
        <v/>
      </c>
      <c r="AXE124" s="20" t="str">
        <f>IF('لصق اكسل الفورمز'!C119="","",'لصق اكسل الفورمز'!C119)</f>
        <v/>
      </c>
      <c r="AXF124" s="20" t="str">
        <f>IF('لصق اكسل الفورمز'!D119="","",'لصق اكسل الفورمز'!D119)</f>
        <v/>
      </c>
      <c r="AXG124" s="20" t="str">
        <f>IF('لصق اكسل الفورمز'!E119="","",'لصق اكسل الفورمز'!E119)</f>
        <v/>
      </c>
      <c r="AXH124" s="20" t="str">
        <f>IF('لصق اكسل الفورمز'!F119="","",'لصق اكسل الفورمز'!F119)</f>
        <v/>
      </c>
      <c r="AXI124" s="20" t="str">
        <f>IF('لصق اكسل الفورمز'!G119="","",'لصق اكسل الفورمز'!G119)</f>
        <v/>
      </c>
      <c r="AXJ124" s="20" t="str">
        <f>IF('لصق اكسل الفورمز'!H119="","",'لصق اكسل الفورمز'!H119)</f>
        <v/>
      </c>
      <c r="AXK124" s="20" t="str">
        <f>IF('لصق اكسل الفورمز'!I119="","",'لصق اكسل الفورمز'!I119)</f>
        <v/>
      </c>
      <c r="AXL124" s="20" t="str">
        <f>IF('لصق اكسل الفورمز'!J119="","",'لصق اكسل الفورمز'!J119)</f>
        <v/>
      </c>
      <c r="AXM124" s="20" t="str">
        <f>IF('لصق اكسل الفورمز'!K119="","",'لصق اكسل الفورمز'!K119)</f>
        <v/>
      </c>
      <c r="AXN124" s="20" t="str">
        <f>IF('لصق اكسل الفورمز'!L119="","",'لصق اكسل الفورمز'!L119)</f>
        <v/>
      </c>
      <c r="AXO124" s="20" t="str">
        <f>IF('لصق اكسل الفورمز'!M119="","",'لصق اكسل الفورمز'!M119)</f>
        <v/>
      </c>
      <c r="AXP124" s="20" t="str">
        <f>IF('لصق اكسل الفورمز'!N119="","",'لصق اكسل الفورمز'!N119)</f>
        <v/>
      </c>
      <c r="AXQ124" s="20" t="str">
        <f>IF('لصق اكسل الفورمز'!O119="","",'لصق اكسل الفورمز'!O119)</f>
        <v/>
      </c>
      <c r="AXR124" s="20" t="str">
        <f>IF('لصق اكسل الفورمز'!P119="","",'لصق اكسل الفورمز'!P119)</f>
        <v/>
      </c>
      <c r="AXS124" s="20" t="str">
        <f>IF('لصق اكسل الفورمز'!Q119="","",'لصق اكسل الفورمز'!Q119)</f>
        <v/>
      </c>
      <c r="AXT124" s="20" t="str">
        <f>IF('لصق اكسل الفورمز'!R119="","",'لصق اكسل الفورمز'!R119)</f>
        <v/>
      </c>
      <c r="AXU124" s="20" t="str">
        <f>IF('لصق اكسل الفورمز'!S119="","",'لصق اكسل الفورمز'!S119)</f>
        <v/>
      </c>
      <c r="AXV124" s="20" t="str">
        <f>IF('لصق اكسل الفورمز'!T119="","",'لصق اكسل الفورمز'!T119)</f>
        <v/>
      </c>
      <c r="AXW124" s="20" t="str">
        <f>IF('لصق اكسل الفورمز'!U119="","",'لصق اكسل الفورمز'!U119)</f>
        <v/>
      </c>
      <c r="AXX124" s="20" t="str">
        <f>IF('لصق اكسل الفورمز'!V119="","",'لصق اكسل الفورمز'!V119)</f>
        <v/>
      </c>
      <c r="AXY124" s="20" t="str">
        <f>IF('لصق اكسل الفورمز'!W119="","",'لصق اكسل الفورمز'!W119)</f>
        <v/>
      </c>
      <c r="AXZ124" s="20" t="str">
        <f>IF('لصق اكسل الفورمز'!X119="","",'لصق اكسل الفورمز'!X119)</f>
        <v/>
      </c>
      <c r="AYA124" s="20" t="str">
        <f>IF('لصق اكسل الفورمز'!Y119="","",'لصق اكسل الفورمز'!Y119)</f>
        <v/>
      </c>
      <c r="AYB124" s="20" t="str">
        <f>IF('لصق اكسل الفورمز'!Z119="","",'لصق اكسل الفورمز'!Z119)</f>
        <v/>
      </c>
      <c r="AYC124" s="20" t="str">
        <f>IF('لصق اكسل الفورمز'!AA119="","",'لصق اكسل الفورمز'!AA119)</f>
        <v/>
      </c>
      <c r="AYD124" s="20" t="str">
        <f>IF('لصق اكسل الفورمز'!AB119="","",'لصق اكسل الفورمز'!AB119)</f>
        <v/>
      </c>
      <c r="AYE124" s="20" t="str">
        <f>IF('لصق اكسل الفورمز'!AC119="","",'لصق اكسل الفورمز'!AC119)</f>
        <v/>
      </c>
      <c r="AYF124" s="20" t="str">
        <f>IF('لصق اكسل الفورمز'!AD119="","",'لصق اكسل الفورمز'!AD119)</f>
        <v/>
      </c>
      <c r="AYG124" s="20" t="str">
        <f>IF('لصق اكسل الفورمز'!AE119="","",'لصق اكسل الفورمز'!AE119)</f>
        <v/>
      </c>
      <c r="AYH124" s="20" t="str">
        <f>IF('لصق اكسل الفورمز'!AF119="","",'لصق اكسل الفورمز'!AF119)</f>
        <v/>
      </c>
      <c r="AYI124" s="20" t="str">
        <f>IF('لصق اكسل الفورمز'!AG119="","",'لصق اكسل الفورمز'!AG119)</f>
        <v/>
      </c>
      <c r="AYJ124" s="20" t="str">
        <f>IF('لصق اكسل الفورمز'!AH119="","",'لصق اكسل الفورمز'!AH119)</f>
        <v/>
      </c>
      <c r="AYK124" s="20" t="str">
        <f>IF('لصق اكسل الفورمز'!AI119="","",'لصق اكسل الفورمز'!AI119)</f>
        <v/>
      </c>
      <c r="AYL124" s="20" t="str">
        <f>IF('لصق اكسل الفورمز'!AJ119="","",'لصق اكسل الفورمز'!AJ119)</f>
        <v/>
      </c>
      <c r="AYM124" s="20" t="str">
        <f>IF('لصق اكسل الفورمز'!AK119="","",'لصق اكسل الفورمز'!AK119)</f>
        <v/>
      </c>
      <c r="AYN124" s="20" t="str">
        <f>IF('لصق اكسل الفورمز'!AL119="","",'لصق اكسل الفورمز'!AL119)</f>
        <v/>
      </c>
      <c r="AYO124" s="20" t="str">
        <f>IF('لصق اكسل الفورمز'!AM119="","",'لصق اكسل الفورمز'!AM119)</f>
        <v/>
      </c>
      <c r="AYP124" s="20" t="str">
        <f>IF('لصق اكسل الفورمز'!AN119="","",'لصق اكسل الفورمز'!AN119)</f>
        <v/>
      </c>
      <c r="AYQ124" s="20" t="str">
        <f>IF('لصق اكسل الفورمز'!AO119="","",'لصق اكسل الفورمز'!AO119)</f>
        <v/>
      </c>
      <c r="AYR124" s="20" t="str">
        <f>IF('لصق اكسل الفورمز'!AP119="","",'لصق اكسل الفورمز'!AP119)</f>
        <v/>
      </c>
      <c r="AYS124" s="20" t="str">
        <f>IF('لصق اكسل الفورمز'!AQ119="","",'لصق اكسل الفورمز'!AQ119)</f>
        <v/>
      </c>
      <c r="AYT124" s="20" t="str">
        <f>IF('لصق اكسل الفورمز'!AR119="","",'لصق اكسل الفورمز'!AR119)</f>
        <v/>
      </c>
      <c r="AYU124" s="20" t="str">
        <f>IF('لصق اكسل الفورمز'!AS119="","",'لصق اكسل الفورمز'!AS119)</f>
        <v/>
      </c>
      <c r="AYV124" s="20" t="str">
        <f>IF('لصق اكسل الفورمز'!AT119="","",'لصق اكسل الفورمز'!AT119)</f>
        <v/>
      </c>
      <c r="AYW124" s="20" t="str">
        <f>IF('لصق اكسل الفورمز'!AU119="","",'لصق اكسل الفورمز'!AU119)</f>
        <v/>
      </c>
      <c r="AYX124" s="20" t="str">
        <f>IF('لصق اكسل الفورمز'!AV119="","",'لصق اكسل الفورمز'!AV119)</f>
        <v/>
      </c>
      <c r="AYY124" s="20" t="str">
        <f>IF('لصق اكسل الفورمز'!AW119="","",'لصق اكسل الفورمز'!AW119)</f>
        <v/>
      </c>
      <c r="AYZ124" s="20" t="str">
        <f>IF('لصق اكسل الفورمز'!AX119="","",'لصق اكسل الفورمز'!AX119)</f>
        <v/>
      </c>
      <c r="AZA124" s="20" t="str">
        <f>IF('لصق اكسل الفورمز'!AY119="","",'لصق اكسل الفورمز'!AY119)</f>
        <v/>
      </c>
      <c r="AZB124" s="20" t="str">
        <f>IF('لصق اكسل الفورمز'!AZ119="","",'لصق اكسل الفورمز'!AZ119)</f>
        <v/>
      </c>
      <c r="AZC124" s="20" t="str">
        <f>IF('لصق اكسل الفورمز'!BA119="","",'لصق اكسل الفورمز'!BA119)</f>
        <v/>
      </c>
      <c r="AZD124" s="20" t="str">
        <f>IF('لصق اكسل الفورمز'!BB119="","",'لصق اكسل الفورمز'!BB119)</f>
        <v/>
      </c>
      <c r="AZE124" s="20" t="str">
        <f>IF('لصق اكسل الفورمز'!BC119="","",'لصق اكسل الفورمز'!BC119)</f>
        <v/>
      </c>
      <c r="AZF124" s="20" t="str">
        <f>IF('لصق اكسل الفورمز'!BD119="","",'لصق اكسل الفورمز'!BD119)</f>
        <v/>
      </c>
      <c r="AZG124" s="20" t="str">
        <f>IF('لصق اكسل الفورمز'!BE119="","",'لصق اكسل الفورمز'!BE119)</f>
        <v/>
      </c>
      <c r="AZH124" s="20" t="str">
        <f>IF('لصق اكسل الفورمز'!BF119="","",'لصق اكسل الفورمز'!BF119)</f>
        <v/>
      </c>
      <c r="AZI124" s="20" t="str">
        <f>IF('لصق اكسل الفورمز'!BG119="","",'لصق اكسل الفورمز'!BG119)</f>
        <v/>
      </c>
      <c r="AZJ124" s="20" t="str">
        <f>IF('لصق اكسل الفورمز'!BH119="","",'لصق اكسل الفورمز'!BH119)</f>
        <v/>
      </c>
      <c r="AZK124" s="20" t="str">
        <f>IF('لصق اكسل الفورمز'!BI119="","",'لصق اكسل الفورمز'!BI119)</f>
        <v/>
      </c>
      <c r="AZL124" s="20" t="str">
        <f>IF('لصق اكسل الفورمز'!BJ119="","",'لصق اكسل الفورمز'!BJ119)</f>
        <v/>
      </c>
      <c r="AZM124" s="20" t="str">
        <f>IF('لصق اكسل الفورمز'!BK119="","",'لصق اكسل الفورمز'!BK119)</f>
        <v/>
      </c>
      <c r="AZN124" s="20" t="str">
        <f>IF('لصق اكسل الفورمز'!BL119="","",'لصق اكسل الفورمز'!BL119)</f>
        <v/>
      </c>
      <c r="AZO124" s="20" t="str">
        <f>IF('لصق اكسل الفورمز'!BM119="","",'لصق اكسل الفورمز'!BM119)</f>
        <v/>
      </c>
      <c r="AZP124" s="20" t="str">
        <f>IF('لصق اكسل الفورمز'!BN119="","",'لصق اكسل الفورمز'!BN119)</f>
        <v/>
      </c>
      <c r="AZQ124" s="20" t="str">
        <f>IF('لصق اكسل الفورمز'!BO119="","",'لصق اكسل الفورمز'!BO119)</f>
        <v/>
      </c>
      <c r="AZR124" s="20" t="str">
        <f>IF('لصق اكسل الفورمز'!BP119="","",'لصق اكسل الفورمز'!BP119)</f>
        <v/>
      </c>
      <c r="AZS124" s="20" t="str">
        <f>IF('لصق اكسل الفورمز'!BQ119="","",'لصق اكسل الفورمز'!BQ119)</f>
        <v/>
      </c>
      <c r="AZT124" s="20" t="str">
        <f>IF('لصق اكسل الفورمز'!BR119="","",'لصق اكسل الفورمز'!BR119)</f>
        <v/>
      </c>
      <c r="AZU124" s="20" t="str">
        <f>IF('لصق اكسل الفورمز'!BS119="","",'لصق اكسل الفورمز'!BS119)</f>
        <v/>
      </c>
      <c r="AZV124" s="20" t="str">
        <f>IF('لصق اكسل الفورمز'!BT119="","",'لصق اكسل الفورمز'!BT119)</f>
        <v/>
      </c>
      <c r="AZW124" s="20" t="str">
        <f>IF('لصق اكسل الفورمز'!BU119="","",'لصق اكسل الفورمز'!BU119)</f>
        <v/>
      </c>
      <c r="AZX124" s="20" t="str">
        <f>IF('لصق اكسل الفورمز'!BV119="","",'لصق اكسل الفورمز'!BV119)</f>
        <v/>
      </c>
      <c r="AZY124" s="20" t="str">
        <f>IF('لصق اكسل الفورمز'!BW119="","",'لصق اكسل الفورمز'!BW119)</f>
        <v/>
      </c>
      <c r="AZZ124" s="20" t="str">
        <f>IF('لصق اكسل الفورمز'!BX119="","",'لصق اكسل الفورمز'!BX119)</f>
        <v/>
      </c>
      <c r="BAA124" s="20" t="str">
        <f>IF('لصق اكسل الفورمز'!BY119="","",'لصق اكسل الفورمز'!BY119)</f>
        <v/>
      </c>
      <c r="BAB124" s="20" t="str">
        <f>IF('لصق اكسل الفورمز'!BZ119="","",'لصق اكسل الفورمز'!BZ119)</f>
        <v/>
      </c>
      <c r="BAC124" s="20" t="str">
        <f>IF('لصق اكسل الفورمز'!CA119="","",'لصق اكسل الفورمز'!CA119)</f>
        <v/>
      </c>
      <c r="BAD124" s="20" t="str">
        <f>IF('لصق اكسل الفورمز'!CB119="","",'لصق اكسل الفورمز'!CB119)</f>
        <v/>
      </c>
      <c r="BAE124" s="20" t="str">
        <f>IF('لصق اكسل الفورمز'!CC119="","",'لصق اكسل الفورمز'!CC119)</f>
        <v/>
      </c>
      <c r="BAF124" s="20" t="str">
        <f>IF('لصق اكسل الفورمز'!CD119="","",'لصق اكسل الفورمز'!CD119)</f>
        <v/>
      </c>
      <c r="BAG124" s="20" t="str">
        <f>IF('لصق اكسل الفورمز'!CE119="","",'لصق اكسل الفورمز'!CE119)</f>
        <v/>
      </c>
      <c r="BAH124" s="20" t="str">
        <f>IF('لصق اكسل الفورمز'!CF119="","",'لصق اكسل الفورمز'!CF119)</f>
        <v/>
      </c>
      <c r="BAI124" s="20" t="str">
        <f>IF('لصق اكسل الفورمز'!CG119="","",'لصق اكسل الفورمز'!CG119)</f>
        <v/>
      </c>
      <c r="BAJ124" s="20" t="str">
        <f>IF('لصق اكسل الفورمز'!CH119="","",'لصق اكسل الفورمز'!CH119)</f>
        <v/>
      </c>
      <c r="BAK124" s="20" t="str">
        <f>IF('لصق اكسل الفورمز'!CI119="","",'لصق اكسل الفورمز'!CI119)</f>
        <v/>
      </c>
      <c r="BAL124" s="20" t="str">
        <f>IF('لصق اكسل الفورمز'!CJ119="","",'لصق اكسل الفورمز'!CJ119)</f>
        <v/>
      </c>
      <c r="BAM124" s="20" t="str">
        <f>IF('لصق اكسل الفورمز'!CK119="","",'لصق اكسل الفورمز'!CK119)</f>
        <v/>
      </c>
      <c r="BAN124" s="20" t="str">
        <f>IF('لصق اكسل الفورمز'!CL119="","",'لصق اكسل الفورمز'!CL119)</f>
        <v/>
      </c>
      <c r="BAO124" s="20" t="str">
        <f>IF('لصق اكسل الفورمز'!CM119="","",'لصق اكسل الفورمز'!CM119)</f>
        <v/>
      </c>
      <c r="BAP124" s="20" t="str">
        <f>IF('لصق اكسل الفورمز'!CN119="","",'لصق اكسل الفورمز'!CN119)</f>
        <v/>
      </c>
      <c r="BAQ124" s="20" t="str">
        <f>IF('لصق اكسل الفورمز'!CO119="","",'لصق اكسل الفورمز'!CO119)</f>
        <v/>
      </c>
      <c r="BAR124" s="20" t="str">
        <f>IF('لصق اكسل الفورمز'!CP119="","",'لصق اكسل الفورمز'!CP119)</f>
        <v/>
      </c>
      <c r="BAS124" s="20" t="str">
        <f>IF('لصق اكسل الفورمز'!CQ119="","",'لصق اكسل الفورمز'!CQ119)</f>
        <v/>
      </c>
      <c r="BAT124" s="20" t="str">
        <f>IF('لصق اكسل الفورمز'!CR119="","",'لصق اكسل الفورمز'!CR119)</f>
        <v/>
      </c>
      <c r="BAU124" s="20" t="str">
        <f>IF('لصق اكسل الفورمز'!CS119="","",'لصق اكسل الفورمز'!CS119)</f>
        <v/>
      </c>
      <c r="BAV124" s="20" t="str">
        <f>IF('لصق اكسل الفورمز'!CT119="","",'لصق اكسل الفورمز'!CT119)</f>
        <v/>
      </c>
      <c r="BAW124" s="20" t="str">
        <f>IF('لصق اكسل الفورمز'!CU119="","",'لصق اكسل الفورمز'!CU119)</f>
        <v/>
      </c>
      <c r="BAX124" s="20" t="str">
        <f>IF('لصق اكسل الفورمز'!CV119="","",'لصق اكسل الفورمز'!CV119)</f>
        <v/>
      </c>
      <c r="BAY124" s="20" t="str">
        <f>IF('لصق اكسل الفورمز'!CW119="","",'لصق اكسل الفورمز'!CW119)</f>
        <v/>
      </c>
      <c r="BAZ124" s="20" t="str">
        <f>IF('لصق اكسل الفورمز'!CX119="","",'لصق اكسل الفورمز'!CX119)</f>
        <v/>
      </c>
      <c r="BBA124" s="20" t="str">
        <f>IF('لصق اكسل الفورمز'!CY119="","",'لصق اكسل الفورمز'!CY119)</f>
        <v/>
      </c>
      <c r="BBB124" s="20" t="str">
        <f>IF('لصق اكسل الفورمز'!CZ119="","",'لصق اكسل الفورمز'!CZ119)</f>
        <v/>
      </c>
      <c r="BBC124" s="20" t="str">
        <f>IF('لصق اكسل الفورمز'!DA119="","",'لصق اكسل الفورمز'!DA119)</f>
        <v/>
      </c>
      <c r="BBD124" s="20" t="str">
        <f>IF('لصق اكسل الفورمز'!DB119="","",'لصق اكسل الفورمز'!DB119)</f>
        <v/>
      </c>
      <c r="BBE124" s="20" t="str">
        <f>IF('لصق اكسل الفورمز'!DC119="","",'لصق اكسل الفورمز'!DC119)</f>
        <v/>
      </c>
      <c r="BBF124" s="20" t="str">
        <f>IF('لصق اكسل الفورمز'!DD119="","",'لصق اكسل الفورمز'!DD119)</f>
        <v/>
      </c>
      <c r="BBG124" s="20" t="str">
        <f>IF('لصق اكسل الفورمز'!DE119="","",'لصق اكسل الفورمز'!DE119)</f>
        <v/>
      </c>
      <c r="BBH124" s="20" t="str">
        <f>IF('لصق اكسل الفورمز'!DF119="","",'لصق اكسل الفورمز'!DF119)</f>
        <v/>
      </c>
      <c r="BBI124" s="20" t="str">
        <f>IF('لصق اكسل الفورمز'!DG119="","",'لصق اكسل الفورمز'!DG119)</f>
        <v/>
      </c>
      <c r="BBJ124" s="20" t="str">
        <f>IF('لصق اكسل الفورمز'!DH119="","",'لصق اكسل الفورمز'!DH119)</f>
        <v/>
      </c>
      <c r="BBK124" s="20" t="str">
        <f>IF('لصق اكسل الفورمز'!DI119="","",'لصق اكسل الفورمز'!DI119)</f>
        <v/>
      </c>
      <c r="BBL124" s="20" t="str">
        <f>IF('لصق اكسل الفورمز'!DJ119="","",'لصق اكسل الفورمز'!DJ119)</f>
        <v/>
      </c>
      <c r="BBM124" s="20" t="str">
        <f>IF('لصق اكسل الفورمز'!DK119="","",'لصق اكسل الفورمز'!DK119)</f>
        <v/>
      </c>
      <c r="BBN124" s="20" t="str">
        <f>IF('لصق اكسل الفورمز'!DL119="","",'لصق اكسل الفورمز'!DL119)</f>
        <v/>
      </c>
      <c r="BBO124" s="20" t="str">
        <f>IF('لصق اكسل الفورمز'!DM119="","",'لصق اكسل الفورمز'!DM119)</f>
        <v/>
      </c>
      <c r="BCU124" s="20" t="str">
        <f t="shared" si="352"/>
        <v/>
      </c>
      <c r="BCV124" s="20" t="str">
        <f t="shared" si="353"/>
        <v/>
      </c>
      <c r="BCW124" s="20" t="str">
        <f t="shared" si="354"/>
        <v/>
      </c>
      <c r="BCX124" s="20" t="str">
        <f t="shared" si="355"/>
        <v/>
      </c>
      <c r="BCY124" s="20" t="str">
        <f t="shared" si="356"/>
        <v/>
      </c>
      <c r="BCZ124" s="20" t="str">
        <f t="shared" si="357"/>
        <v/>
      </c>
      <c r="BDA124" s="20" t="str">
        <f t="shared" si="358"/>
        <v/>
      </c>
      <c r="BDB124" s="20" t="str">
        <f t="shared" si="359"/>
        <v/>
      </c>
      <c r="BDC124" s="20" t="str">
        <f t="shared" si="360"/>
        <v/>
      </c>
      <c r="BDD124" s="20" t="str">
        <f t="shared" si="361"/>
        <v/>
      </c>
      <c r="BDE124" s="20" t="str">
        <f t="shared" si="362"/>
        <v/>
      </c>
      <c r="BDF124" s="20" t="str">
        <f t="shared" si="363"/>
        <v/>
      </c>
      <c r="BDG124" s="20" t="str">
        <f t="shared" si="364"/>
        <v/>
      </c>
      <c r="BDH124" s="20" t="str">
        <f t="shared" si="365"/>
        <v/>
      </c>
      <c r="BDI124" s="20" t="str">
        <f t="shared" si="366"/>
        <v/>
      </c>
      <c r="BDJ124" s="20" t="str">
        <f t="shared" si="367"/>
        <v/>
      </c>
      <c r="BDK124" s="20" t="str">
        <f t="shared" si="368"/>
        <v/>
      </c>
      <c r="BDL124" s="20" t="str">
        <f t="shared" si="369"/>
        <v/>
      </c>
      <c r="BDM124" s="20" t="str">
        <f t="shared" si="370"/>
        <v/>
      </c>
      <c r="BDN124" s="20" t="str">
        <f t="shared" si="371"/>
        <v/>
      </c>
      <c r="BDO124" s="20" t="str">
        <f t="shared" si="372"/>
        <v/>
      </c>
      <c r="BDP124" s="20" t="str">
        <f t="shared" si="373"/>
        <v/>
      </c>
      <c r="BDQ124" s="20" t="str">
        <f t="shared" si="374"/>
        <v/>
      </c>
      <c r="BDR124" s="20" t="str">
        <f t="shared" si="375"/>
        <v/>
      </c>
      <c r="BDS124" s="20" t="str">
        <f t="shared" si="376"/>
        <v/>
      </c>
      <c r="BDT124" s="20" t="str">
        <f t="shared" si="377"/>
        <v/>
      </c>
      <c r="BDU124" s="20" t="str">
        <f t="shared" si="378"/>
        <v/>
      </c>
      <c r="BDV124" s="20" t="str">
        <f t="shared" si="379"/>
        <v/>
      </c>
      <c r="BDW124" s="20" t="str">
        <f t="shared" si="380"/>
        <v/>
      </c>
      <c r="BDX124" s="20" t="str">
        <f t="shared" si="381"/>
        <v/>
      </c>
      <c r="BDY124" s="20" t="str">
        <f t="shared" si="382"/>
        <v/>
      </c>
      <c r="BDZ124" s="20" t="str">
        <f t="shared" si="383"/>
        <v/>
      </c>
      <c r="BEA124" s="20" t="str">
        <f t="shared" si="384"/>
        <v/>
      </c>
      <c r="BEB124" s="20" t="str">
        <f t="shared" si="385"/>
        <v/>
      </c>
      <c r="BEC124" s="20" t="str">
        <f t="shared" si="386"/>
        <v/>
      </c>
      <c r="BED124" s="20" t="str">
        <f t="shared" si="387"/>
        <v/>
      </c>
      <c r="BEE124" s="20" t="str">
        <f t="shared" si="388"/>
        <v/>
      </c>
      <c r="BEF124" s="20" t="str">
        <f t="shared" si="389"/>
        <v/>
      </c>
      <c r="BEG124" s="20" t="str">
        <f t="shared" si="390"/>
        <v/>
      </c>
      <c r="BEH124" s="20" t="str">
        <f t="shared" si="391"/>
        <v/>
      </c>
      <c r="BEI124" s="20" t="str">
        <f t="shared" si="392"/>
        <v/>
      </c>
      <c r="BEJ124" s="20" t="str">
        <f t="shared" si="393"/>
        <v/>
      </c>
      <c r="BEK124" s="20" t="str">
        <f t="shared" si="394"/>
        <v/>
      </c>
      <c r="BEL124" s="20" t="str">
        <f t="shared" si="395"/>
        <v/>
      </c>
      <c r="BEM124" s="20" t="str">
        <f t="shared" si="396"/>
        <v/>
      </c>
      <c r="BEN124" s="20" t="str">
        <f t="shared" si="397"/>
        <v/>
      </c>
      <c r="BEO124" s="20" t="str">
        <f t="shared" si="398"/>
        <v/>
      </c>
      <c r="BEP124" s="20" t="str">
        <f t="shared" si="399"/>
        <v/>
      </c>
      <c r="BEQ124" s="20" t="str">
        <f t="shared" si="400"/>
        <v/>
      </c>
      <c r="BER124" s="20" t="str">
        <f t="shared" si="401"/>
        <v/>
      </c>
      <c r="BES124" s="20" t="str">
        <f t="shared" si="402"/>
        <v/>
      </c>
      <c r="BET124" s="20" t="str">
        <f t="shared" si="403"/>
        <v/>
      </c>
      <c r="BEU124" s="20" t="str">
        <f t="shared" si="404"/>
        <v/>
      </c>
      <c r="BEV124" s="20" t="str">
        <f t="shared" si="405"/>
        <v/>
      </c>
      <c r="BEW124" s="20" t="str">
        <f t="shared" si="406"/>
        <v/>
      </c>
      <c r="BEX124" s="20" t="str">
        <f t="shared" si="407"/>
        <v/>
      </c>
      <c r="BEY124" s="20" t="str">
        <f t="shared" si="408"/>
        <v/>
      </c>
      <c r="BEZ124" s="20" t="str">
        <f t="shared" si="409"/>
        <v/>
      </c>
      <c r="BFA124" s="20" t="str">
        <f t="shared" si="410"/>
        <v/>
      </c>
      <c r="BFB124" s="20" t="str">
        <f t="shared" si="411"/>
        <v/>
      </c>
      <c r="BFC124" s="20" t="str">
        <f t="shared" si="412"/>
        <v/>
      </c>
      <c r="BFD124" s="20" t="str">
        <f t="shared" si="413"/>
        <v/>
      </c>
      <c r="BFE124" s="20" t="str">
        <f t="shared" si="414"/>
        <v/>
      </c>
      <c r="BFF124" s="20" t="str">
        <f t="shared" si="415"/>
        <v/>
      </c>
      <c r="BFG124" s="20" t="str">
        <f t="shared" si="416"/>
        <v/>
      </c>
      <c r="BFH124" s="20" t="str">
        <f t="shared" si="417"/>
        <v/>
      </c>
      <c r="BFI124" s="20" t="str">
        <f t="shared" si="418"/>
        <v/>
      </c>
      <c r="BFJ124" s="20" t="str">
        <f t="shared" si="419"/>
        <v/>
      </c>
      <c r="BFK124" s="20" t="str">
        <f t="shared" si="420"/>
        <v/>
      </c>
      <c r="BFL124" s="20" t="str">
        <f t="shared" si="421"/>
        <v/>
      </c>
      <c r="BFM124" s="20" t="str">
        <f t="shared" si="422"/>
        <v/>
      </c>
      <c r="BFN124" s="20" t="str">
        <f t="shared" si="423"/>
        <v/>
      </c>
      <c r="BFO124" s="20" t="str">
        <f t="shared" si="424"/>
        <v/>
      </c>
      <c r="BFP124" s="20" t="str">
        <f t="shared" si="425"/>
        <v/>
      </c>
      <c r="BFQ124" s="20" t="str">
        <f t="shared" si="426"/>
        <v/>
      </c>
      <c r="BFR124" s="20" t="str">
        <f t="shared" si="427"/>
        <v/>
      </c>
      <c r="BFS124" s="20" t="str">
        <f t="shared" si="428"/>
        <v/>
      </c>
      <c r="BFT124" s="20" t="str">
        <f t="shared" si="429"/>
        <v/>
      </c>
      <c r="BFU124" s="20" t="str">
        <f t="shared" si="430"/>
        <v/>
      </c>
      <c r="BFV124" s="20" t="str">
        <f t="shared" si="431"/>
        <v/>
      </c>
      <c r="BFW124" s="20" t="str">
        <f t="shared" si="432"/>
        <v/>
      </c>
      <c r="BFX124" s="20" t="str">
        <f t="shared" si="433"/>
        <v/>
      </c>
      <c r="BFY124" s="20" t="str">
        <f t="shared" si="434"/>
        <v/>
      </c>
      <c r="BFZ124" s="20" t="str">
        <f t="shared" si="435"/>
        <v/>
      </c>
      <c r="BGA124" s="20" t="str">
        <f t="shared" si="436"/>
        <v/>
      </c>
      <c r="BGB124" s="20" t="str">
        <f t="shared" si="437"/>
        <v/>
      </c>
      <c r="BGC124" s="20" t="str">
        <f t="shared" si="438"/>
        <v/>
      </c>
      <c r="BGD124" s="20" t="str">
        <f t="shared" si="439"/>
        <v/>
      </c>
      <c r="BGE124" s="20" t="str">
        <f t="shared" si="440"/>
        <v/>
      </c>
      <c r="BGF124" s="20" t="str">
        <f t="shared" si="441"/>
        <v/>
      </c>
      <c r="BGG124" s="20" t="str">
        <f t="shared" si="442"/>
        <v/>
      </c>
      <c r="BGH124" s="20" t="str">
        <f t="shared" si="443"/>
        <v/>
      </c>
      <c r="BGI124" s="20" t="str">
        <f t="shared" si="444"/>
        <v/>
      </c>
      <c r="BGJ124" s="20" t="str">
        <f t="shared" si="445"/>
        <v/>
      </c>
      <c r="BGK124" s="20" t="str">
        <f t="shared" si="446"/>
        <v/>
      </c>
      <c r="BGL124" s="20" t="str">
        <f t="shared" si="447"/>
        <v/>
      </c>
      <c r="BGM124" s="20" t="str">
        <f t="shared" si="448"/>
        <v/>
      </c>
      <c r="BGN124" s="20" t="str">
        <f t="shared" si="449"/>
        <v/>
      </c>
      <c r="BGO124" s="20" t="str">
        <f t="shared" si="450"/>
        <v/>
      </c>
      <c r="BGP124" s="20" t="str">
        <f t="shared" si="451"/>
        <v/>
      </c>
      <c r="BGQ124" s="20" t="str">
        <f t="shared" si="452"/>
        <v/>
      </c>
      <c r="BGR124" s="20" t="str">
        <f t="shared" si="453"/>
        <v/>
      </c>
      <c r="BGS124" s="20" t="str">
        <f t="shared" si="454"/>
        <v/>
      </c>
      <c r="BGT124" s="20" t="str">
        <f t="shared" si="455"/>
        <v/>
      </c>
      <c r="BGU124" s="20" t="str">
        <f t="shared" si="456"/>
        <v/>
      </c>
      <c r="BGV124" s="20" t="str">
        <f t="shared" si="457"/>
        <v/>
      </c>
      <c r="BGW124" s="20" t="str">
        <f t="shared" si="458"/>
        <v/>
      </c>
      <c r="BGX124" s="20" t="str">
        <f t="shared" si="459"/>
        <v/>
      </c>
      <c r="BGY124" s="20" t="str">
        <f t="shared" si="460"/>
        <v/>
      </c>
      <c r="BGZ124" s="20" t="str">
        <f t="shared" si="461"/>
        <v/>
      </c>
      <c r="BHA124" s="20" t="str">
        <f t="shared" si="462"/>
        <v/>
      </c>
      <c r="BHB124" s="20" t="str">
        <f t="shared" si="463"/>
        <v/>
      </c>
      <c r="BHC124" s="20" t="str">
        <f t="shared" si="464"/>
        <v/>
      </c>
      <c r="BHD124" s="20" t="str">
        <f t="shared" si="465"/>
        <v/>
      </c>
      <c r="BHE124" s="20" t="str">
        <f t="shared" si="466"/>
        <v/>
      </c>
      <c r="BHF124" s="20" t="str">
        <f t="shared" si="467"/>
        <v/>
      </c>
      <c r="BHG124" s="20" t="str">
        <f t="shared" si="468"/>
        <v/>
      </c>
      <c r="BHJ124" s="20" t="str">
        <f t="shared" si="469"/>
        <v/>
      </c>
      <c r="BHL124" s="20" t="str">
        <f t="shared" si="514"/>
        <v/>
      </c>
      <c r="BHM124" s="20" t="str">
        <f t="shared" si="514"/>
        <v/>
      </c>
      <c r="BHN124" s="20" t="str">
        <f t="shared" si="514"/>
        <v/>
      </c>
      <c r="BHO124" s="20" t="str">
        <f t="shared" si="514"/>
        <v/>
      </c>
      <c r="BHP124" s="20" t="str">
        <f t="shared" si="514"/>
        <v/>
      </c>
      <c r="BHQ124" s="20" t="str">
        <f t="shared" si="514"/>
        <v/>
      </c>
      <c r="BHR124" s="20" t="str">
        <f t="shared" si="514"/>
        <v/>
      </c>
      <c r="BHS124" s="20" t="str">
        <f t="shared" si="514"/>
        <v/>
      </c>
      <c r="BHT124" s="20" t="str">
        <f t="shared" si="514"/>
        <v/>
      </c>
      <c r="BHU124" s="20" t="str">
        <f t="shared" si="514"/>
        <v/>
      </c>
      <c r="BHV124" s="20" t="str">
        <f t="shared" si="514"/>
        <v/>
      </c>
      <c r="BHW124" s="20" t="str">
        <f t="shared" si="514"/>
        <v/>
      </c>
      <c r="BHX124" s="20" t="str">
        <f t="shared" si="514"/>
        <v/>
      </c>
      <c r="BHY124" s="20" t="str">
        <f t="shared" si="514"/>
        <v/>
      </c>
      <c r="BHZ124" s="20" t="str">
        <f t="shared" si="514"/>
        <v/>
      </c>
      <c r="BIA124" s="20" t="str">
        <f t="shared" si="514"/>
        <v/>
      </c>
      <c r="BIB124" s="20" t="str">
        <f t="shared" si="513"/>
        <v/>
      </c>
      <c r="BIC124" s="20" t="str">
        <f t="shared" si="513"/>
        <v/>
      </c>
      <c r="BID124" s="20" t="str">
        <f t="shared" si="513"/>
        <v/>
      </c>
      <c r="BIE124" s="20" t="str">
        <f t="shared" si="513"/>
        <v/>
      </c>
    </row>
    <row r="125" spans="1:104 1303:1591" ht="14.5">
      <c r="A125" s="523">
        <v>119</v>
      </c>
      <c r="B125" s="510" t="str">
        <f>IF('لصق اكسل الفورمز'!E120="","",'لصق اكسل الفورمز'!E120)</f>
        <v/>
      </c>
      <c r="C125" s="510" t="str">
        <f t="shared" si="316"/>
        <v/>
      </c>
      <c r="D125" s="510" t="str">
        <f t="shared" si="483"/>
        <v/>
      </c>
      <c r="E125" s="510" t="str">
        <f t="shared" si="484"/>
        <v/>
      </c>
      <c r="F125" s="510" t="str">
        <f t="shared" si="485"/>
        <v/>
      </c>
      <c r="G125" s="510" t="str">
        <f t="shared" si="486"/>
        <v/>
      </c>
      <c r="H125" s="510" t="str">
        <f t="shared" si="487"/>
        <v/>
      </c>
      <c r="I125" s="510" t="str">
        <f t="shared" si="488"/>
        <v/>
      </c>
      <c r="J125" s="510" t="str">
        <f t="shared" si="489"/>
        <v/>
      </c>
      <c r="K125" s="510" t="str">
        <f t="shared" si="490"/>
        <v/>
      </c>
      <c r="L125" s="510" t="str">
        <f t="shared" si="471"/>
        <v/>
      </c>
      <c r="M125" s="510" t="str">
        <f t="shared" si="472"/>
        <v/>
      </c>
      <c r="N125" s="510" t="str">
        <f t="shared" si="473"/>
        <v/>
      </c>
      <c r="O125" s="510" t="str">
        <f t="shared" si="474"/>
        <v/>
      </c>
      <c r="P125" s="510" t="str">
        <f t="shared" si="475"/>
        <v/>
      </c>
      <c r="Q125" s="510" t="str">
        <f t="shared" si="476"/>
        <v/>
      </c>
      <c r="R125" s="510" t="str">
        <f t="shared" si="477"/>
        <v/>
      </c>
      <c r="S125" s="510" t="str">
        <f t="shared" si="478"/>
        <v/>
      </c>
      <c r="T125" s="510" t="str">
        <f t="shared" si="479"/>
        <v/>
      </c>
      <c r="U125" s="510" t="str">
        <f t="shared" si="480"/>
        <v/>
      </c>
      <c r="V125" s="510" t="str">
        <f t="shared" si="481"/>
        <v/>
      </c>
      <c r="W125" s="527" t="str">
        <f t="shared" si="317"/>
        <v/>
      </c>
      <c r="X125" s="510" t="str">
        <f t="shared" si="318"/>
        <v/>
      </c>
      <c r="Y125" s="564" t="str">
        <f t="shared" si="319"/>
        <v/>
      </c>
      <c r="AL125" s="20">
        <f t="shared" si="320"/>
        <v>0</v>
      </c>
      <c r="AM125" s="20">
        <f t="shared" si="321"/>
        <v>0</v>
      </c>
      <c r="AO125" s="20" t="str">
        <f t="shared" si="322"/>
        <v/>
      </c>
      <c r="AQ125" s="20" t="str">
        <f t="shared" si="470"/>
        <v/>
      </c>
      <c r="AR125" s="20" t="str">
        <f t="shared" si="323"/>
        <v/>
      </c>
      <c r="AS125" s="20" t="str">
        <f t="shared" si="324"/>
        <v/>
      </c>
      <c r="AT125" s="20" t="str">
        <f t="shared" si="325"/>
        <v/>
      </c>
      <c r="AU125" s="20" t="str">
        <f t="shared" si="326"/>
        <v/>
      </c>
      <c r="AV125" s="20" t="str">
        <f t="shared" si="327"/>
        <v/>
      </c>
      <c r="AW125" s="20" t="str">
        <f t="shared" si="328"/>
        <v/>
      </c>
      <c r="AX125" s="20" t="str">
        <f t="shared" si="329"/>
        <v/>
      </c>
      <c r="AY125" s="20" t="str">
        <f t="shared" si="330"/>
        <v/>
      </c>
      <c r="AZ125" s="20" t="str">
        <f t="shared" si="331"/>
        <v/>
      </c>
      <c r="BA125" s="20" t="str">
        <f t="shared" si="332"/>
        <v/>
      </c>
      <c r="BB125" s="20" t="str">
        <f t="shared" si="333"/>
        <v/>
      </c>
      <c r="BC125" s="20" t="str">
        <f t="shared" si="334"/>
        <v/>
      </c>
      <c r="BD125" s="20" t="str">
        <f t="shared" si="335"/>
        <v/>
      </c>
      <c r="BE125" s="20" t="str">
        <f t="shared" si="336"/>
        <v/>
      </c>
      <c r="BF125" s="20" t="str">
        <f t="shared" si="337"/>
        <v/>
      </c>
      <c r="BG125" s="20" t="str">
        <f t="shared" si="338"/>
        <v/>
      </c>
      <c r="BH125" s="20" t="str">
        <f t="shared" si="339"/>
        <v/>
      </c>
      <c r="BI125" s="20" t="str">
        <f t="shared" si="340"/>
        <v/>
      </c>
      <c r="BJ125" s="20" t="str">
        <f t="shared" si="341"/>
        <v/>
      </c>
      <c r="BL125" s="38" t="e">
        <f t="shared" si="342"/>
        <v>#DIV/0!</v>
      </c>
      <c r="BM125" s="4">
        <f t="shared" si="343"/>
        <v>0</v>
      </c>
      <c r="BN125" s="4">
        <f t="shared" si="344"/>
        <v>0</v>
      </c>
      <c r="BO125" s="4">
        <f t="shared" si="345"/>
        <v>0</v>
      </c>
      <c r="BP125" s="173" t="str">
        <f t="shared" si="346"/>
        <v/>
      </c>
      <c r="BQ125" s="4">
        <f t="shared" si="347"/>
        <v>0</v>
      </c>
      <c r="BT125" s="268" t="str">
        <f t="shared" si="348"/>
        <v/>
      </c>
      <c r="BU125" s="268" t="str">
        <f t="shared" si="349"/>
        <v/>
      </c>
      <c r="BX125" s="20">
        <f t="shared" si="512"/>
        <v>1</v>
      </c>
      <c r="CG125" s="20" t="str">
        <f t="shared" si="351"/>
        <v/>
      </c>
      <c r="CH125" s="20" t="str">
        <f t="shared" si="507"/>
        <v/>
      </c>
      <c r="CI125" s="20" t="str">
        <f t="shared" si="508"/>
        <v/>
      </c>
      <c r="CJ125" s="20" t="str">
        <f t="shared" si="509"/>
        <v/>
      </c>
      <c r="CK125" s="20" t="str">
        <f t="shared" si="491"/>
        <v/>
      </c>
      <c r="CL125" s="20" t="str">
        <f t="shared" si="492"/>
        <v/>
      </c>
      <c r="CM125" s="20" t="str">
        <f t="shared" si="493"/>
        <v/>
      </c>
      <c r="CN125" s="20" t="str">
        <f t="shared" si="494"/>
        <v/>
      </c>
      <c r="CO125" s="20" t="str">
        <f t="shared" si="495"/>
        <v/>
      </c>
      <c r="CP125" s="20" t="str">
        <f t="shared" si="496"/>
        <v/>
      </c>
      <c r="CQ125" s="20" t="str">
        <f t="shared" si="497"/>
        <v/>
      </c>
      <c r="CR125" s="20" t="str">
        <f t="shared" si="498"/>
        <v/>
      </c>
      <c r="CS125" s="20" t="str">
        <f t="shared" si="499"/>
        <v/>
      </c>
      <c r="CT125" s="20" t="str">
        <f t="shared" si="500"/>
        <v/>
      </c>
      <c r="CU125" s="20" t="str">
        <f t="shared" si="501"/>
        <v/>
      </c>
      <c r="CV125" s="20" t="str">
        <f t="shared" si="502"/>
        <v/>
      </c>
      <c r="CW125" s="20" t="str">
        <f t="shared" si="503"/>
        <v/>
      </c>
      <c r="CX125" s="20" t="str">
        <f t="shared" si="504"/>
        <v/>
      </c>
      <c r="CY125" s="20" t="str">
        <f t="shared" si="505"/>
        <v/>
      </c>
      <c r="CZ125" s="20" t="str">
        <f t="shared" si="505"/>
        <v/>
      </c>
      <c r="AXC125" s="20" t="str">
        <f>IF('لصق اكسل الفورمز'!A120="","",'لصق اكسل الفورمز'!A120)</f>
        <v/>
      </c>
      <c r="AXD125" s="20" t="str">
        <f>IF('لصق اكسل الفورمز'!B120="","",'لصق اكسل الفورمز'!B120)</f>
        <v/>
      </c>
      <c r="AXE125" s="20" t="str">
        <f>IF('لصق اكسل الفورمز'!C120="","",'لصق اكسل الفورمز'!C120)</f>
        <v/>
      </c>
      <c r="AXF125" s="20" t="str">
        <f>IF('لصق اكسل الفورمز'!D120="","",'لصق اكسل الفورمز'!D120)</f>
        <v/>
      </c>
      <c r="AXG125" s="20" t="str">
        <f>IF('لصق اكسل الفورمز'!E120="","",'لصق اكسل الفورمز'!E120)</f>
        <v/>
      </c>
      <c r="AXH125" s="20" t="str">
        <f>IF('لصق اكسل الفورمز'!F120="","",'لصق اكسل الفورمز'!F120)</f>
        <v/>
      </c>
      <c r="AXI125" s="20" t="str">
        <f>IF('لصق اكسل الفورمز'!G120="","",'لصق اكسل الفورمز'!G120)</f>
        <v/>
      </c>
      <c r="AXJ125" s="20" t="str">
        <f>IF('لصق اكسل الفورمز'!H120="","",'لصق اكسل الفورمز'!H120)</f>
        <v/>
      </c>
      <c r="AXK125" s="20" t="str">
        <f>IF('لصق اكسل الفورمز'!I120="","",'لصق اكسل الفورمز'!I120)</f>
        <v/>
      </c>
      <c r="AXL125" s="20" t="str">
        <f>IF('لصق اكسل الفورمز'!J120="","",'لصق اكسل الفورمز'!J120)</f>
        <v/>
      </c>
      <c r="AXM125" s="20" t="str">
        <f>IF('لصق اكسل الفورمز'!K120="","",'لصق اكسل الفورمز'!K120)</f>
        <v/>
      </c>
      <c r="AXN125" s="20" t="str">
        <f>IF('لصق اكسل الفورمز'!L120="","",'لصق اكسل الفورمز'!L120)</f>
        <v/>
      </c>
      <c r="AXO125" s="20" t="str">
        <f>IF('لصق اكسل الفورمز'!M120="","",'لصق اكسل الفورمز'!M120)</f>
        <v/>
      </c>
      <c r="AXP125" s="20" t="str">
        <f>IF('لصق اكسل الفورمز'!N120="","",'لصق اكسل الفورمز'!N120)</f>
        <v/>
      </c>
      <c r="AXQ125" s="20" t="str">
        <f>IF('لصق اكسل الفورمز'!O120="","",'لصق اكسل الفورمز'!O120)</f>
        <v/>
      </c>
      <c r="AXR125" s="20" t="str">
        <f>IF('لصق اكسل الفورمز'!P120="","",'لصق اكسل الفورمز'!P120)</f>
        <v/>
      </c>
      <c r="AXS125" s="20" t="str">
        <f>IF('لصق اكسل الفورمز'!Q120="","",'لصق اكسل الفورمز'!Q120)</f>
        <v/>
      </c>
      <c r="AXT125" s="20" t="str">
        <f>IF('لصق اكسل الفورمز'!R120="","",'لصق اكسل الفورمز'!R120)</f>
        <v/>
      </c>
      <c r="AXU125" s="20" t="str">
        <f>IF('لصق اكسل الفورمز'!S120="","",'لصق اكسل الفورمز'!S120)</f>
        <v/>
      </c>
      <c r="AXV125" s="20" t="str">
        <f>IF('لصق اكسل الفورمز'!T120="","",'لصق اكسل الفورمز'!T120)</f>
        <v/>
      </c>
      <c r="AXW125" s="20" t="str">
        <f>IF('لصق اكسل الفورمز'!U120="","",'لصق اكسل الفورمز'!U120)</f>
        <v/>
      </c>
      <c r="AXX125" s="20" t="str">
        <f>IF('لصق اكسل الفورمز'!V120="","",'لصق اكسل الفورمز'!V120)</f>
        <v/>
      </c>
      <c r="AXY125" s="20" t="str">
        <f>IF('لصق اكسل الفورمز'!W120="","",'لصق اكسل الفورمز'!W120)</f>
        <v/>
      </c>
      <c r="AXZ125" s="20" t="str">
        <f>IF('لصق اكسل الفورمز'!X120="","",'لصق اكسل الفورمز'!X120)</f>
        <v/>
      </c>
      <c r="AYA125" s="20" t="str">
        <f>IF('لصق اكسل الفورمز'!Y120="","",'لصق اكسل الفورمز'!Y120)</f>
        <v/>
      </c>
      <c r="AYB125" s="20" t="str">
        <f>IF('لصق اكسل الفورمز'!Z120="","",'لصق اكسل الفورمز'!Z120)</f>
        <v/>
      </c>
      <c r="AYC125" s="20" t="str">
        <f>IF('لصق اكسل الفورمز'!AA120="","",'لصق اكسل الفورمز'!AA120)</f>
        <v/>
      </c>
      <c r="AYD125" s="20" t="str">
        <f>IF('لصق اكسل الفورمز'!AB120="","",'لصق اكسل الفورمز'!AB120)</f>
        <v/>
      </c>
      <c r="AYE125" s="20" t="str">
        <f>IF('لصق اكسل الفورمز'!AC120="","",'لصق اكسل الفورمز'!AC120)</f>
        <v/>
      </c>
      <c r="AYF125" s="20" t="str">
        <f>IF('لصق اكسل الفورمز'!AD120="","",'لصق اكسل الفورمز'!AD120)</f>
        <v/>
      </c>
      <c r="AYG125" s="20" t="str">
        <f>IF('لصق اكسل الفورمز'!AE120="","",'لصق اكسل الفورمز'!AE120)</f>
        <v/>
      </c>
      <c r="AYH125" s="20" t="str">
        <f>IF('لصق اكسل الفورمز'!AF120="","",'لصق اكسل الفورمز'!AF120)</f>
        <v/>
      </c>
      <c r="AYI125" s="20" t="str">
        <f>IF('لصق اكسل الفورمز'!AG120="","",'لصق اكسل الفورمز'!AG120)</f>
        <v/>
      </c>
      <c r="AYJ125" s="20" t="str">
        <f>IF('لصق اكسل الفورمز'!AH120="","",'لصق اكسل الفورمز'!AH120)</f>
        <v/>
      </c>
      <c r="AYK125" s="20" t="str">
        <f>IF('لصق اكسل الفورمز'!AI120="","",'لصق اكسل الفورمز'!AI120)</f>
        <v/>
      </c>
      <c r="AYL125" s="20" t="str">
        <f>IF('لصق اكسل الفورمز'!AJ120="","",'لصق اكسل الفورمز'!AJ120)</f>
        <v/>
      </c>
      <c r="AYM125" s="20" t="str">
        <f>IF('لصق اكسل الفورمز'!AK120="","",'لصق اكسل الفورمز'!AK120)</f>
        <v/>
      </c>
      <c r="AYN125" s="20" t="str">
        <f>IF('لصق اكسل الفورمز'!AL120="","",'لصق اكسل الفورمز'!AL120)</f>
        <v/>
      </c>
      <c r="AYO125" s="20" t="str">
        <f>IF('لصق اكسل الفورمز'!AM120="","",'لصق اكسل الفورمز'!AM120)</f>
        <v/>
      </c>
      <c r="AYP125" s="20" t="str">
        <f>IF('لصق اكسل الفورمز'!AN120="","",'لصق اكسل الفورمز'!AN120)</f>
        <v/>
      </c>
      <c r="AYQ125" s="20" t="str">
        <f>IF('لصق اكسل الفورمز'!AO120="","",'لصق اكسل الفورمز'!AO120)</f>
        <v/>
      </c>
      <c r="AYR125" s="20" t="str">
        <f>IF('لصق اكسل الفورمز'!AP120="","",'لصق اكسل الفورمز'!AP120)</f>
        <v/>
      </c>
      <c r="AYS125" s="20" t="str">
        <f>IF('لصق اكسل الفورمز'!AQ120="","",'لصق اكسل الفورمز'!AQ120)</f>
        <v/>
      </c>
      <c r="AYT125" s="20" t="str">
        <f>IF('لصق اكسل الفورمز'!AR120="","",'لصق اكسل الفورمز'!AR120)</f>
        <v/>
      </c>
      <c r="AYU125" s="20" t="str">
        <f>IF('لصق اكسل الفورمز'!AS120="","",'لصق اكسل الفورمز'!AS120)</f>
        <v/>
      </c>
      <c r="AYV125" s="20" t="str">
        <f>IF('لصق اكسل الفورمز'!AT120="","",'لصق اكسل الفورمز'!AT120)</f>
        <v/>
      </c>
      <c r="AYW125" s="20" t="str">
        <f>IF('لصق اكسل الفورمز'!AU120="","",'لصق اكسل الفورمز'!AU120)</f>
        <v/>
      </c>
      <c r="AYX125" s="20" t="str">
        <f>IF('لصق اكسل الفورمز'!AV120="","",'لصق اكسل الفورمز'!AV120)</f>
        <v/>
      </c>
      <c r="AYY125" s="20" t="str">
        <f>IF('لصق اكسل الفورمز'!AW120="","",'لصق اكسل الفورمز'!AW120)</f>
        <v/>
      </c>
      <c r="AYZ125" s="20" t="str">
        <f>IF('لصق اكسل الفورمز'!AX120="","",'لصق اكسل الفورمز'!AX120)</f>
        <v/>
      </c>
      <c r="AZA125" s="20" t="str">
        <f>IF('لصق اكسل الفورمز'!AY120="","",'لصق اكسل الفورمز'!AY120)</f>
        <v/>
      </c>
      <c r="AZB125" s="20" t="str">
        <f>IF('لصق اكسل الفورمز'!AZ120="","",'لصق اكسل الفورمز'!AZ120)</f>
        <v/>
      </c>
      <c r="AZC125" s="20" t="str">
        <f>IF('لصق اكسل الفورمز'!BA120="","",'لصق اكسل الفورمز'!BA120)</f>
        <v/>
      </c>
      <c r="AZD125" s="20" t="str">
        <f>IF('لصق اكسل الفورمز'!BB120="","",'لصق اكسل الفورمز'!BB120)</f>
        <v/>
      </c>
      <c r="AZE125" s="20" t="str">
        <f>IF('لصق اكسل الفورمز'!BC120="","",'لصق اكسل الفورمز'!BC120)</f>
        <v/>
      </c>
      <c r="AZF125" s="20" t="str">
        <f>IF('لصق اكسل الفورمز'!BD120="","",'لصق اكسل الفورمز'!BD120)</f>
        <v/>
      </c>
      <c r="AZG125" s="20" t="str">
        <f>IF('لصق اكسل الفورمز'!BE120="","",'لصق اكسل الفورمز'!BE120)</f>
        <v/>
      </c>
      <c r="AZH125" s="20" t="str">
        <f>IF('لصق اكسل الفورمز'!BF120="","",'لصق اكسل الفورمز'!BF120)</f>
        <v/>
      </c>
      <c r="AZI125" s="20" t="str">
        <f>IF('لصق اكسل الفورمز'!BG120="","",'لصق اكسل الفورمز'!BG120)</f>
        <v/>
      </c>
      <c r="AZJ125" s="20" t="str">
        <f>IF('لصق اكسل الفورمز'!BH120="","",'لصق اكسل الفورمز'!BH120)</f>
        <v/>
      </c>
      <c r="AZK125" s="20" t="str">
        <f>IF('لصق اكسل الفورمز'!BI120="","",'لصق اكسل الفورمز'!BI120)</f>
        <v/>
      </c>
      <c r="AZL125" s="20" t="str">
        <f>IF('لصق اكسل الفورمز'!BJ120="","",'لصق اكسل الفورمز'!BJ120)</f>
        <v/>
      </c>
      <c r="AZM125" s="20" t="str">
        <f>IF('لصق اكسل الفورمز'!BK120="","",'لصق اكسل الفورمز'!BK120)</f>
        <v/>
      </c>
      <c r="AZN125" s="20" t="str">
        <f>IF('لصق اكسل الفورمز'!BL120="","",'لصق اكسل الفورمز'!BL120)</f>
        <v/>
      </c>
      <c r="AZO125" s="20" t="str">
        <f>IF('لصق اكسل الفورمز'!BM120="","",'لصق اكسل الفورمز'!BM120)</f>
        <v/>
      </c>
      <c r="AZP125" s="20" t="str">
        <f>IF('لصق اكسل الفورمز'!BN120="","",'لصق اكسل الفورمز'!BN120)</f>
        <v/>
      </c>
      <c r="AZQ125" s="20" t="str">
        <f>IF('لصق اكسل الفورمز'!BO120="","",'لصق اكسل الفورمز'!BO120)</f>
        <v/>
      </c>
      <c r="AZR125" s="20" t="str">
        <f>IF('لصق اكسل الفورمز'!BP120="","",'لصق اكسل الفورمز'!BP120)</f>
        <v/>
      </c>
      <c r="AZS125" s="20" t="str">
        <f>IF('لصق اكسل الفورمز'!BQ120="","",'لصق اكسل الفورمز'!BQ120)</f>
        <v/>
      </c>
      <c r="AZT125" s="20" t="str">
        <f>IF('لصق اكسل الفورمز'!BR120="","",'لصق اكسل الفورمز'!BR120)</f>
        <v/>
      </c>
      <c r="AZU125" s="20" t="str">
        <f>IF('لصق اكسل الفورمز'!BS120="","",'لصق اكسل الفورمز'!BS120)</f>
        <v/>
      </c>
      <c r="AZV125" s="20" t="str">
        <f>IF('لصق اكسل الفورمز'!BT120="","",'لصق اكسل الفورمز'!BT120)</f>
        <v/>
      </c>
      <c r="AZW125" s="20" t="str">
        <f>IF('لصق اكسل الفورمز'!BU120="","",'لصق اكسل الفورمز'!BU120)</f>
        <v/>
      </c>
      <c r="AZX125" s="20" t="str">
        <f>IF('لصق اكسل الفورمز'!BV120="","",'لصق اكسل الفورمز'!BV120)</f>
        <v/>
      </c>
      <c r="AZY125" s="20" t="str">
        <f>IF('لصق اكسل الفورمز'!BW120="","",'لصق اكسل الفورمز'!BW120)</f>
        <v/>
      </c>
      <c r="AZZ125" s="20" t="str">
        <f>IF('لصق اكسل الفورمز'!BX120="","",'لصق اكسل الفورمز'!BX120)</f>
        <v/>
      </c>
      <c r="BAA125" s="20" t="str">
        <f>IF('لصق اكسل الفورمز'!BY120="","",'لصق اكسل الفورمز'!BY120)</f>
        <v/>
      </c>
      <c r="BAB125" s="20" t="str">
        <f>IF('لصق اكسل الفورمز'!BZ120="","",'لصق اكسل الفورمز'!BZ120)</f>
        <v/>
      </c>
      <c r="BAC125" s="20" t="str">
        <f>IF('لصق اكسل الفورمز'!CA120="","",'لصق اكسل الفورمز'!CA120)</f>
        <v/>
      </c>
      <c r="BAD125" s="20" t="str">
        <f>IF('لصق اكسل الفورمز'!CB120="","",'لصق اكسل الفورمز'!CB120)</f>
        <v/>
      </c>
      <c r="BAE125" s="20" t="str">
        <f>IF('لصق اكسل الفورمز'!CC120="","",'لصق اكسل الفورمز'!CC120)</f>
        <v/>
      </c>
      <c r="BAF125" s="20" t="str">
        <f>IF('لصق اكسل الفورمز'!CD120="","",'لصق اكسل الفورمز'!CD120)</f>
        <v/>
      </c>
      <c r="BAG125" s="20" t="str">
        <f>IF('لصق اكسل الفورمز'!CE120="","",'لصق اكسل الفورمز'!CE120)</f>
        <v/>
      </c>
      <c r="BAH125" s="20" t="str">
        <f>IF('لصق اكسل الفورمز'!CF120="","",'لصق اكسل الفورمز'!CF120)</f>
        <v/>
      </c>
      <c r="BAI125" s="20" t="str">
        <f>IF('لصق اكسل الفورمز'!CG120="","",'لصق اكسل الفورمز'!CG120)</f>
        <v/>
      </c>
      <c r="BAJ125" s="20" t="str">
        <f>IF('لصق اكسل الفورمز'!CH120="","",'لصق اكسل الفورمز'!CH120)</f>
        <v/>
      </c>
      <c r="BAK125" s="20" t="str">
        <f>IF('لصق اكسل الفورمز'!CI120="","",'لصق اكسل الفورمز'!CI120)</f>
        <v/>
      </c>
      <c r="BAL125" s="20" t="str">
        <f>IF('لصق اكسل الفورمز'!CJ120="","",'لصق اكسل الفورمز'!CJ120)</f>
        <v/>
      </c>
      <c r="BAM125" s="20" t="str">
        <f>IF('لصق اكسل الفورمز'!CK120="","",'لصق اكسل الفورمز'!CK120)</f>
        <v/>
      </c>
      <c r="BAN125" s="20" t="str">
        <f>IF('لصق اكسل الفورمز'!CL120="","",'لصق اكسل الفورمز'!CL120)</f>
        <v/>
      </c>
      <c r="BAO125" s="20" t="str">
        <f>IF('لصق اكسل الفورمز'!CM120="","",'لصق اكسل الفورمز'!CM120)</f>
        <v/>
      </c>
      <c r="BAP125" s="20" t="str">
        <f>IF('لصق اكسل الفورمز'!CN120="","",'لصق اكسل الفورمز'!CN120)</f>
        <v/>
      </c>
      <c r="BAQ125" s="20" t="str">
        <f>IF('لصق اكسل الفورمز'!CO120="","",'لصق اكسل الفورمز'!CO120)</f>
        <v/>
      </c>
      <c r="BAR125" s="20" t="str">
        <f>IF('لصق اكسل الفورمز'!CP120="","",'لصق اكسل الفورمز'!CP120)</f>
        <v/>
      </c>
      <c r="BAS125" s="20" t="str">
        <f>IF('لصق اكسل الفورمز'!CQ120="","",'لصق اكسل الفورمز'!CQ120)</f>
        <v/>
      </c>
      <c r="BAT125" s="20" t="str">
        <f>IF('لصق اكسل الفورمز'!CR120="","",'لصق اكسل الفورمز'!CR120)</f>
        <v/>
      </c>
      <c r="BAU125" s="20" t="str">
        <f>IF('لصق اكسل الفورمز'!CS120="","",'لصق اكسل الفورمز'!CS120)</f>
        <v/>
      </c>
      <c r="BAV125" s="20" t="str">
        <f>IF('لصق اكسل الفورمز'!CT120="","",'لصق اكسل الفورمز'!CT120)</f>
        <v/>
      </c>
      <c r="BAW125" s="20" t="str">
        <f>IF('لصق اكسل الفورمز'!CU120="","",'لصق اكسل الفورمز'!CU120)</f>
        <v/>
      </c>
      <c r="BAX125" s="20" t="str">
        <f>IF('لصق اكسل الفورمز'!CV120="","",'لصق اكسل الفورمز'!CV120)</f>
        <v/>
      </c>
      <c r="BAY125" s="20" t="str">
        <f>IF('لصق اكسل الفورمز'!CW120="","",'لصق اكسل الفورمز'!CW120)</f>
        <v/>
      </c>
      <c r="BAZ125" s="20" t="str">
        <f>IF('لصق اكسل الفورمز'!CX120="","",'لصق اكسل الفورمز'!CX120)</f>
        <v/>
      </c>
      <c r="BBA125" s="20" t="str">
        <f>IF('لصق اكسل الفورمز'!CY120="","",'لصق اكسل الفورمز'!CY120)</f>
        <v/>
      </c>
      <c r="BBB125" s="20" t="str">
        <f>IF('لصق اكسل الفورمز'!CZ120="","",'لصق اكسل الفورمز'!CZ120)</f>
        <v/>
      </c>
      <c r="BBC125" s="20" t="str">
        <f>IF('لصق اكسل الفورمز'!DA120="","",'لصق اكسل الفورمز'!DA120)</f>
        <v/>
      </c>
      <c r="BBD125" s="20" t="str">
        <f>IF('لصق اكسل الفورمز'!DB120="","",'لصق اكسل الفورمز'!DB120)</f>
        <v/>
      </c>
      <c r="BBE125" s="20" t="str">
        <f>IF('لصق اكسل الفورمز'!DC120="","",'لصق اكسل الفورمز'!DC120)</f>
        <v/>
      </c>
      <c r="BBF125" s="20" t="str">
        <f>IF('لصق اكسل الفورمز'!DD120="","",'لصق اكسل الفورمز'!DD120)</f>
        <v/>
      </c>
      <c r="BBG125" s="20" t="str">
        <f>IF('لصق اكسل الفورمز'!DE120="","",'لصق اكسل الفورمز'!DE120)</f>
        <v/>
      </c>
      <c r="BBH125" s="20" t="str">
        <f>IF('لصق اكسل الفورمز'!DF120="","",'لصق اكسل الفورمز'!DF120)</f>
        <v/>
      </c>
      <c r="BBI125" s="20" t="str">
        <f>IF('لصق اكسل الفورمز'!DG120="","",'لصق اكسل الفورمز'!DG120)</f>
        <v/>
      </c>
      <c r="BBJ125" s="20" t="str">
        <f>IF('لصق اكسل الفورمز'!DH120="","",'لصق اكسل الفورمز'!DH120)</f>
        <v/>
      </c>
      <c r="BBK125" s="20" t="str">
        <f>IF('لصق اكسل الفورمز'!DI120="","",'لصق اكسل الفورمز'!DI120)</f>
        <v/>
      </c>
      <c r="BBL125" s="20" t="str">
        <f>IF('لصق اكسل الفورمز'!DJ120="","",'لصق اكسل الفورمز'!DJ120)</f>
        <v/>
      </c>
      <c r="BBM125" s="20" t="str">
        <f>IF('لصق اكسل الفورمز'!DK120="","",'لصق اكسل الفورمز'!DK120)</f>
        <v/>
      </c>
      <c r="BBN125" s="20" t="str">
        <f>IF('لصق اكسل الفورمز'!DL120="","",'لصق اكسل الفورمز'!DL120)</f>
        <v/>
      </c>
      <c r="BBO125" s="20" t="str">
        <f>IF('لصق اكسل الفورمز'!DM120="","",'لصق اكسل الفورمز'!DM120)</f>
        <v/>
      </c>
      <c r="BCU125" s="20" t="str">
        <f t="shared" si="352"/>
        <v/>
      </c>
      <c r="BCV125" s="20" t="str">
        <f t="shared" si="353"/>
        <v/>
      </c>
      <c r="BCW125" s="20" t="str">
        <f t="shared" si="354"/>
        <v/>
      </c>
      <c r="BCX125" s="20" t="str">
        <f t="shared" si="355"/>
        <v/>
      </c>
      <c r="BCY125" s="20" t="str">
        <f t="shared" si="356"/>
        <v/>
      </c>
      <c r="BCZ125" s="20" t="str">
        <f t="shared" si="357"/>
        <v/>
      </c>
      <c r="BDA125" s="20" t="str">
        <f t="shared" si="358"/>
        <v/>
      </c>
      <c r="BDB125" s="20" t="str">
        <f t="shared" si="359"/>
        <v/>
      </c>
      <c r="BDC125" s="20" t="str">
        <f t="shared" si="360"/>
        <v/>
      </c>
      <c r="BDD125" s="20" t="str">
        <f t="shared" si="361"/>
        <v/>
      </c>
      <c r="BDE125" s="20" t="str">
        <f t="shared" si="362"/>
        <v/>
      </c>
      <c r="BDF125" s="20" t="str">
        <f t="shared" si="363"/>
        <v/>
      </c>
      <c r="BDG125" s="20" t="str">
        <f t="shared" si="364"/>
        <v/>
      </c>
      <c r="BDH125" s="20" t="str">
        <f t="shared" si="365"/>
        <v/>
      </c>
      <c r="BDI125" s="20" t="str">
        <f t="shared" si="366"/>
        <v/>
      </c>
      <c r="BDJ125" s="20" t="str">
        <f t="shared" si="367"/>
        <v/>
      </c>
      <c r="BDK125" s="20" t="str">
        <f t="shared" si="368"/>
        <v/>
      </c>
      <c r="BDL125" s="20" t="str">
        <f t="shared" si="369"/>
        <v/>
      </c>
      <c r="BDM125" s="20" t="str">
        <f t="shared" si="370"/>
        <v/>
      </c>
      <c r="BDN125" s="20" t="str">
        <f t="shared" si="371"/>
        <v/>
      </c>
      <c r="BDO125" s="20" t="str">
        <f t="shared" si="372"/>
        <v/>
      </c>
      <c r="BDP125" s="20" t="str">
        <f t="shared" si="373"/>
        <v/>
      </c>
      <c r="BDQ125" s="20" t="str">
        <f t="shared" si="374"/>
        <v/>
      </c>
      <c r="BDR125" s="20" t="str">
        <f t="shared" si="375"/>
        <v/>
      </c>
      <c r="BDS125" s="20" t="str">
        <f t="shared" si="376"/>
        <v/>
      </c>
      <c r="BDT125" s="20" t="str">
        <f t="shared" si="377"/>
        <v/>
      </c>
      <c r="BDU125" s="20" t="str">
        <f t="shared" si="378"/>
        <v/>
      </c>
      <c r="BDV125" s="20" t="str">
        <f t="shared" si="379"/>
        <v/>
      </c>
      <c r="BDW125" s="20" t="str">
        <f t="shared" si="380"/>
        <v/>
      </c>
      <c r="BDX125" s="20" t="str">
        <f t="shared" si="381"/>
        <v/>
      </c>
      <c r="BDY125" s="20" t="str">
        <f t="shared" si="382"/>
        <v/>
      </c>
      <c r="BDZ125" s="20" t="str">
        <f t="shared" si="383"/>
        <v/>
      </c>
      <c r="BEA125" s="20" t="str">
        <f t="shared" si="384"/>
        <v/>
      </c>
      <c r="BEB125" s="20" t="str">
        <f t="shared" si="385"/>
        <v/>
      </c>
      <c r="BEC125" s="20" t="str">
        <f t="shared" si="386"/>
        <v/>
      </c>
      <c r="BED125" s="20" t="str">
        <f t="shared" si="387"/>
        <v/>
      </c>
      <c r="BEE125" s="20" t="str">
        <f t="shared" si="388"/>
        <v/>
      </c>
      <c r="BEF125" s="20" t="str">
        <f t="shared" si="389"/>
        <v/>
      </c>
      <c r="BEG125" s="20" t="str">
        <f t="shared" si="390"/>
        <v/>
      </c>
      <c r="BEH125" s="20" t="str">
        <f t="shared" si="391"/>
        <v/>
      </c>
      <c r="BEI125" s="20" t="str">
        <f t="shared" si="392"/>
        <v/>
      </c>
      <c r="BEJ125" s="20" t="str">
        <f t="shared" si="393"/>
        <v/>
      </c>
      <c r="BEK125" s="20" t="str">
        <f t="shared" si="394"/>
        <v/>
      </c>
      <c r="BEL125" s="20" t="str">
        <f t="shared" si="395"/>
        <v/>
      </c>
      <c r="BEM125" s="20" t="str">
        <f t="shared" si="396"/>
        <v/>
      </c>
      <c r="BEN125" s="20" t="str">
        <f t="shared" si="397"/>
        <v/>
      </c>
      <c r="BEO125" s="20" t="str">
        <f t="shared" si="398"/>
        <v/>
      </c>
      <c r="BEP125" s="20" t="str">
        <f t="shared" si="399"/>
        <v/>
      </c>
      <c r="BEQ125" s="20" t="str">
        <f t="shared" si="400"/>
        <v/>
      </c>
      <c r="BER125" s="20" t="str">
        <f t="shared" si="401"/>
        <v/>
      </c>
      <c r="BES125" s="20" t="str">
        <f t="shared" si="402"/>
        <v/>
      </c>
      <c r="BET125" s="20" t="str">
        <f t="shared" si="403"/>
        <v/>
      </c>
      <c r="BEU125" s="20" t="str">
        <f t="shared" si="404"/>
        <v/>
      </c>
      <c r="BEV125" s="20" t="str">
        <f t="shared" si="405"/>
        <v/>
      </c>
      <c r="BEW125" s="20" t="str">
        <f t="shared" si="406"/>
        <v/>
      </c>
      <c r="BEX125" s="20" t="str">
        <f t="shared" si="407"/>
        <v/>
      </c>
      <c r="BEY125" s="20" t="str">
        <f t="shared" si="408"/>
        <v/>
      </c>
      <c r="BEZ125" s="20" t="str">
        <f t="shared" si="409"/>
        <v/>
      </c>
      <c r="BFA125" s="20" t="str">
        <f t="shared" si="410"/>
        <v/>
      </c>
      <c r="BFB125" s="20" t="str">
        <f t="shared" si="411"/>
        <v/>
      </c>
      <c r="BFC125" s="20" t="str">
        <f t="shared" si="412"/>
        <v/>
      </c>
      <c r="BFD125" s="20" t="str">
        <f t="shared" si="413"/>
        <v/>
      </c>
      <c r="BFE125" s="20" t="str">
        <f t="shared" si="414"/>
        <v/>
      </c>
      <c r="BFF125" s="20" t="str">
        <f t="shared" si="415"/>
        <v/>
      </c>
      <c r="BFG125" s="20" t="str">
        <f t="shared" si="416"/>
        <v/>
      </c>
      <c r="BFH125" s="20" t="str">
        <f t="shared" si="417"/>
        <v/>
      </c>
      <c r="BFI125" s="20" t="str">
        <f t="shared" si="418"/>
        <v/>
      </c>
      <c r="BFJ125" s="20" t="str">
        <f t="shared" si="419"/>
        <v/>
      </c>
      <c r="BFK125" s="20" t="str">
        <f t="shared" si="420"/>
        <v/>
      </c>
      <c r="BFL125" s="20" t="str">
        <f t="shared" si="421"/>
        <v/>
      </c>
      <c r="BFM125" s="20" t="str">
        <f t="shared" si="422"/>
        <v/>
      </c>
      <c r="BFN125" s="20" t="str">
        <f t="shared" si="423"/>
        <v/>
      </c>
      <c r="BFO125" s="20" t="str">
        <f t="shared" si="424"/>
        <v/>
      </c>
      <c r="BFP125" s="20" t="str">
        <f t="shared" si="425"/>
        <v/>
      </c>
      <c r="BFQ125" s="20" t="str">
        <f t="shared" si="426"/>
        <v/>
      </c>
      <c r="BFR125" s="20" t="str">
        <f t="shared" si="427"/>
        <v/>
      </c>
      <c r="BFS125" s="20" t="str">
        <f t="shared" si="428"/>
        <v/>
      </c>
      <c r="BFT125" s="20" t="str">
        <f t="shared" si="429"/>
        <v/>
      </c>
      <c r="BFU125" s="20" t="str">
        <f t="shared" si="430"/>
        <v/>
      </c>
      <c r="BFV125" s="20" t="str">
        <f t="shared" si="431"/>
        <v/>
      </c>
      <c r="BFW125" s="20" t="str">
        <f t="shared" si="432"/>
        <v/>
      </c>
      <c r="BFX125" s="20" t="str">
        <f t="shared" si="433"/>
        <v/>
      </c>
      <c r="BFY125" s="20" t="str">
        <f t="shared" si="434"/>
        <v/>
      </c>
      <c r="BFZ125" s="20" t="str">
        <f t="shared" si="435"/>
        <v/>
      </c>
      <c r="BGA125" s="20" t="str">
        <f t="shared" si="436"/>
        <v/>
      </c>
      <c r="BGB125" s="20" t="str">
        <f t="shared" si="437"/>
        <v/>
      </c>
      <c r="BGC125" s="20" t="str">
        <f t="shared" si="438"/>
        <v/>
      </c>
      <c r="BGD125" s="20" t="str">
        <f t="shared" si="439"/>
        <v/>
      </c>
      <c r="BGE125" s="20" t="str">
        <f t="shared" si="440"/>
        <v/>
      </c>
      <c r="BGF125" s="20" t="str">
        <f t="shared" si="441"/>
        <v/>
      </c>
      <c r="BGG125" s="20" t="str">
        <f t="shared" si="442"/>
        <v/>
      </c>
      <c r="BGH125" s="20" t="str">
        <f t="shared" si="443"/>
        <v/>
      </c>
      <c r="BGI125" s="20" t="str">
        <f t="shared" si="444"/>
        <v/>
      </c>
      <c r="BGJ125" s="20" t="str">
        <f t="shared" si="445"/>
        <v/>
      </c>
      <c r="BGK125" s="20" t="str">
        <f t="shared" si="446"/>
        <v/>
      </c>
      <c r="BGL125" s="20" t="str">
        <f t="shared" si="447"/>
        <v/>
      </c>
      <c r="BGM125" s="20" t="str">
        <f t="shared" si="448"/>
        <v/>
      </c>
      <c r="BGN125" s="20" t="str">
        <f t="shared" si="449"/>
        <v/>
      </c>
      <c r="BGO125" s="20" t="str">
        <f t="shared" si="450"/>
        <v/>
      </c>
      <c r="BGP125" s="20" t="str">
        <f t="shared" si="451"/>
        <v/>
      </c>
      <c r="BGQ125" s="20" t="str">
        <f t="shared" si="452"/>
        <v/>
      </c>
      <c r="BGR125" s="20" t="str">
        <f t="shared" si="453"/>
        <v/>
      </c>
      <c r="BGS125" s="20" t="str">
        <f t="shared" si="454"/>
        <v/>
      </c>
      <c r="BGT125" s="20" t="str">
        <f t="shared" si="455"/>
        <v/>
      </c>
      <c r="BGU125" s="20" t="str">
        <f t="shared" si="456"/>
        <v/>
      </c>
      <c r="BGV125" s="20" t="str">
        <f t="shared" si="457"/>
        <v/>
      </c>
      <c r="BGW125" s="20" t="str">
        <f t="shared" si="458"/>
        <v/>
      </c>
      <c r="BGX125" s="20" t="str">
        <f t="shared" si="459"/>
        <v/>
      </c>
      <c r="BGY125" s="20" t="str">
        <f t="shared" si="460"/>
        <v/>
      </c>
      <c r="BGZ125" s="20" t="str">
        <f t="shared" si="461"/>
        <v/>
      </c>
      <c r="BHA125" s="20" t="str">
        <f t="shared" si="462"/>
        <v/>
      </c>
      <c r="BHB125" s="20" t="str">
        <f t="shared" si="463"/>
        <v/>
      </c>
      <c r="BHC125" s="20" t="str">
        <f t="shared" si="464"/>
        <v/>
      </c>
      <c r="BHD125" s="20" t="str">
        <f t="shared" si="465"/>
        <v/>
      </c>
      <c r="BHE125" s="20" t="str">
        <f t="shared" si="466"/>
        <v/>
      </c>
      <c r="BHF125" s="20" t="str">
        <f t="shared" si="467"/>
        <v/>
      </c>
      <c r="BHG125" s="20" t="str">
        <f t="shared" si="468"/>
        <v/>
      </c>
      <c r="BHJ125" s="20" t="str">
        <f t="shared" si="469"/>
        <v/>
      </c>
      <c r="BHL125" s="20" t="str">
        <f t="shared" si="514"/>
        <v/>
      </c>
      <c r="BHM125" s="20" t="str">
        <f t="shared" si="514"/>
        <v/>
      </c>
      <c r="BHN125" s="20" t="str">
        <f t="shared" si="514"/>
        <v/>
      </c>
      <c r="BHO125" s="20" t="str">
        <f t="shared" si="514"/>
        <v/>
      </c>
      <c r="BHP125" s="20" t="str">
        <f t="shared" si="514"/>
        <v/>
      </c>
      <c r="BHQ125" s="20" t="str">
        <f t="shared" si="514"/>
        <v/>
      </c>
      <c r="BHR125" s="20" t="str">
        <f t="shared" si="514"/>
        <v/>
      </c>
      <c r="BHS125" s="20" t="str">
        <f t="shared" si="514"/>
        <v/>
      </c>
      <c r="BHT125" s="20" t="str">
        <f t="shared" si="514"/>
        <v/>
      </c>
      <c r="BHU125" s="20" t="str">
        <f t="shared" si="514"/>
        <v/>
      </c>
      <c r="BHV125" s="20" t="str">
        <f t="shared" si="514"/>
        <v/>
      </c>
      <c r="BHW125" s="20" t="str">
        <f t="shared" si="514"/>
        <v/>
      </c>
      <c r="BHX125" s="20" t="str">
        <f t="shared" si="514"/>
        <v/>
      </c>
      <c r="BHY125" s="20" t="str">
        <f t="shared" si="514"/>
        <v/>
      </c>
      <c r="BHZ125" s="20" t="str">
        <f t="shared" si="514"/>
        <v/>
      </c>
      <c r="BIA125" s="20" t="str">
        <f t="shared" si="514"/>
        <v/>
      </c>
      <c r="BIB125" s="20" t="str">
        <f t="shared" si="513"/>
        <v/>
      </c>
      <c r="BIC125" s="20" t="str">
        <f t="shared" si="513"/>
        <v/>
      </c>
      <c r="BID125" s="20" t="str">
        <f t="shared" si="513"/>
        <v/>
      </c>
      <c r="BIE125" s="20" t="str">
        <f t="shared" si="513"/>
        <v/>
      </c>
    </row>
    <row r="126" spans="1:104 1303:1591" ht="14.5">
      <c r="A126" s="523">
        <v>120</v>
      </c>
      <c r="B126" s="510" t="str">
        <f>IF('لصق اكسل الفورمز'!E121="","",'لصق اكسل الفورمز'!E121)</f>
        <v/>
      </c>
      <c r="C126" s="510" t="str">
        <f t="shared" si="316"/>
        <v/>
      </c>
      <c r="D126" s="510" t="str">
        <f t="shared" si="483"/>
        <v/>
      </c>
      <c r="E126" s="510" t="str">
        <f t="shared" si="484"/>
        <v/>
      </c>
      <c r="F126" s="510" t="str">
        <f t="shared" si="485"/>
        <v/>
      </c>
      <c r="G126" s="510" t="str">
        <f t="shared" si="486"/>
        <v/>
      </c>
      <c r="H126" s="510" t="str">
        <f t="shared" si="487"/>
        <v/>
      </c>
      <c r="I126" s="510" t="str">
        <f t="shared" si="488"/>
        <v/>
      </c>
      <c r="J126" s="510" t="str">
        <f t="shared" si="489"/>
        <v/>
      </c>
      <c r="K126" s="510" t="str">
        <f t="shared" si="490"/>
        <v/>
      </c>
      <c r="L126" s="510" t="str">
        <f t="shared" si="471"/>
        <v/>
      </c>
      <c r="M126" s="510" t="str">
        <f t="shared" si="472"/>
        <v/>
      </c>
      <c r="N126" s="510" t="str">
        <f t="shared" si="473"/>
        <v/>
      </c>
      <c r="O126" s="510" t="str">
        <f t="shared" si="474"/>
        <v/>
      </c>
      <c r="P126" s="510" t="str">
        <f t="shared" si="475"/>
        <v/>
      </c>
      <c r="Q126" s="510" t="str">
        <f t="shared" si="476"/>
        <v/>
      </c>
      <c r="R126" s="510" t="str">
        <f t="shared" si="477"/>
        <v/>
      </c>
      <c r="S126" s="510" t="str">
        <f t="shared" si="478"/>
        <v/>
      </c>
      <c r="T126" s="510" t="str">
        <f t="shared" si="479"/>
        <v/>
      </c>
      <c r="U126" s="510" t="str">
        <f t="shared" si="480"/>
        <v/>
      </c>
      <c r="V126" s="510" t="str">
        <f t="shared" si="481"/>
        <v/>
      </c>
      <c r="W126" s="527" t="str">
        <f t="shared" si="317"/>
        <v/>
      </c>
      <c r="X126" s="510" t="str">
        <f t="shared" si="318"/>
        <v/>
      </c>
      <c r="Y126" s="564" t="str">
        <f t="shared" si="319"/>
        <v/>
      </c>
      <c r="AL126" s="20">
        <f t="shared" si="320"/>
        <v>0</v>
      </c>
      <c r="AM126" s="20">
        <f t="shared" si="321"/>
        <v>0</v>
      </c>
      <c r="AO126" s="20" t="str">
        <f t="shared" si="322"/>
        <v/>
      </c>
      <c r="AQ126" s="20" t="str">
        <f t="shared" si="470"/>
        <v/>
      </c>
      <c r="AR126" s="20" t="str">
        <f t="shared" si="323"/>
        <v/>
      </c>
      <c r="AS126" s="20" t="str">
        <f t="shared" si="324"/>
        <v/>
      </c>
      <c r="AT126" s="20" t="str">
        <f t="shared" si="325"/>
        <v/>
      </c>
      <c r="AU126" s="20" t="str">
        <f t="shared" si="326"/>
        <v/>
      </c>
      <c r="AV126" s="20" t="str">
        <f t="shared" si="327"/>
        <v/>
      </c>
      <c r="AW126" s="20" t="str">
        <f t="shared" si="328"/>
        <v/>
      </c>
      <c r="AX126" s="20" t="str">
        <f t="shared" si="329"/>
        <v/>
      </c>
      <c r="AY126" s="20" t="str">
        <f t="shared" si="330"/>
        <v/>
      </c>
      <c r="AZ126" s="20" t="str">
        <f t="shared" si="331"/>
        <v/>
      </c>
      <c r="BA126" s="20" t="str">
        <f t="shared" si="332"/>
        <v/>
      </c>
      <c r="BB126" s="20" t="str">
        <f t="shared" si="333"/>
        <v/>
      </c>
      <c r="BC126" s="20" t="str">
        <f t="shared" si="334"/>
        <v/>
      </c>
      <c r="BD126" s="20" t="str">
        <f t="shared" si="335"/>
        <v/>
      </c>
      <c r="BE126" s="20" t="str">
        <f t="shared" si="336"/>
        <v/>
      </c>
      <c r="BF126" s="20" t="str">
        <f t="shared" si="337"/>
        <v/>
      </c>
      <c r="BG126" s="20" t="str">
        <f t="shared" si="338"/>
        <v/>
      </c>
      <c r="BH126" s="20" t="str">
        <f t="shared" si="339"/>
        <v/>
      </c>
      <c r="BI126" s="20" t="str">
        <f t="shared" si="340"/>
        <v/>
      </c>
      <c r="BJ126" s="20" t="str">
        <f t="shared" si="341"/>
        <v/>
      </c>
      <c r="BL126" s="38" t="e">
        <f t="shared" si="342"/>
        <v>#DIV/0!</v>
      </c>
      <c r="BM126" s="4">
        <f t="shared" si="343"/>
        <v>0</v>
      </c>
      <c r="BN126" s="4">
        <f t="shared" si="344"/>
        <v>0</v>
      </c>
      <c r="BO126" s="4">
        <f t="shared" si="345"/>
        <v>0</v>
      </c>
      <c r="BP126" s="173" t="str">
        <f t="shared" si="346"/>
        <v/>
      </c>
      <c r="BQ126" s="4">
        <f t="shared" si="347"/>
        <v>0</v>
      </c>
      <c r="BT126" s="268" t="str">
        <f t="shared" si="348"/>
        <v/>
      </c>
      <c r="BU126" s="268" t="str">
        <f t="shared" si="349"/>
        <v/>
      </c>
      <c r="BX126" s="20">
        <f t="shared" si="512"/>
        <v>1</v>
      </c>
      <c r="CG126" s="20" t="str">
        <f t="shared" si="351"/>
        <v/>
      </c>
      <c r="CH126" s="20" t="str">
        <f t="shared" si="507"/>
        <v/>
      </c>
      <c r="CI126" s="20" t="str">
        <f t="shared" si="508"/>
        <v/>
      </c>
      <c r="CJ126" s="20" t="str">
        <f t="shared" si="509"/>
        <v/>
      </c>
      <c r="CK126" s="20" t="str">
        <f t="shared" si="491"/>
        <v/>
      </c>
      <c r="CL126" s="20" t="str">
        <f t="shared" si="492"/>
        <v/>
      </c>
      <c r="CM126" s="20" t="str">
        <f t="shared" si="493"/>
        <v/>
      </c>
      <c r="CN126" s="20" t="str">
        <f t="shared" si="494"/>
        <v/>
      </c>
      <c r="CO126" s="20" t="str">
        <f t="shared" si="495"/>
        <v/>
      </c>
      <c r="CP126" s="20" t="str">
        <f t="shared" si="496"/>
        <v/>
      </c>
      <c r="CQ126" s="20" t="str">
        <f t="shared" si="497"/>
        <v/>
      </c>
      <c r="CR126" s="20" t="str">
        <f t="shared" si="498"/>
        <v/>
      </c>
      <c r="CS126" s="20" t="str">
        <f t="shared" si="499"/>
        <v/>
      </c>
      <c r="CT126" s="20" t="str">
        <f t="shared" si="500"/>
        <v/>
      </c>
      <c r="CU126" s="20" t="str">
        <f t="shared" si="501"/>
        <v/>
      </c>
      <c r="CV126" s="20" t="str">
        <f t="shared" si="502"/>
        <v/>
      </c>
      <c r="CW126" s="20" t="str">
        <f t="shared" si="503"/>
        <v/>
      </c>
      <c r="CX126" s="20" t="str">
        <f t="shared" si="504"/>
        <v/>
      </c>
      <c r="CY126" s="20" t="str">
        <f t="shared" si="505"/>
        <v/>
      </c>
      <c r="CZ126" s="20" t="str">
        <f t="shared" si="505"/>
        <v/>
      </c>
      <c r="AXC126" s="20" t="str">
        <f>IF('لصق اكسل الفورمز'!A121="","",'لصق اكسل الفورمز'!A121)</f>
        <v/>
      </c>
      <c r="AXD126" s="20" t="str">
        <f>IF('لصق اكسل الفورمز'!B121="","",'لصق اكسل الفورمز'!B121)</f>
        <v/>
      </c>
      <c r="AXE126" s="20" t="str">
        <f>IF('لصق اكسل الفورمز'!C121="","",'لصق اكسل الفورمز'!C121)</f>
        <v/>
      </c>
      <c r="AXF126" s="20" t="str">
        <f>IF('لصق اكسل الفورمز'!D121="","",'لصق اكسل الفورمز'!D121)</f>
        <v/>
      </c>
      <c r="AXG126" s="20" t="str">
        <f>IF('لصق اكسل الفورمز'!E121="","",'لصق اكسل الفورمز'!E121)</f>
        <v/>
      </c>
      <c r="AXH126" s="20" t="str">
        <f>IF('لصق اكسل الفورمز'!F121="","",'لصق اكسل الفورمز'!F121)</f>
        <v/>
      </c>
      <c r="AXI126" s="20" t="str">
        <f>IF('لصق اكسل الفورمز'!G121="","",'لصق اكسل الفورمز'!G121)</f>
        <v/>
      </c>
      <c r="AXJ126" s="20" t="str">
        <f>IF('لصق اكسل الفورمز'!H121="","",'لصق اكسل الفورمز'!H121)</f>
        <v/>
      </c>
      <c r="AXK126" s="20" t="str">
        <f>IF('لصق اكسل الفورمز'!I121="","",'لصق اكسل الفورمز'!I121)</f>
        <v/>
      </c>
      <c r="AXL126" s="20" t="str">
        <f>IF('لصق اكسل الفورمز'!J121="","",'لصق اكسل الفورمز'!J121)</f>
        <v/>
      </c>
      <c r="AXM126" s="20" t="str">
        <f>IF('لصق اكسل الفورمز'!K121="","",'لصق اكسل الفورمز'!K121)</f>
        <v/>
      </c>
      <c r="AXN126" s="20" t="str">
        <f>IF('لصق اكسل الفورمز'!L121="","",'لصق اكسل الفورمز'!L121)</f>
        <v/>
      </c>
      <c r="AXO126" s="20" t="str">
        <f>IF('لصق اكسل الفورمز'!M121="","",'لصق اكسل الفورمز'!M121)</f>
        <v/>
      </c>
      <c r="AXP126" s="20" t="str">
        <f>IF('لصق اكسل الفورمز'!N121="","",'لصق اكسل الفورمز'!N121)</f>
        <v/>
      </c>
      <c r="AXQ126" s="20" t="str">
        <f>IF('لصق اكسل الفورمز'!O121="","",'لصق اكسل الفورمز'!O121)</f>
        <v/>
      </c>
      <c r="AXR126" s="20" t="str">
        <f>IF('لصق اكسل الفورمز'!P121="","",'لصق اكسل الفورمز'!P121)</f>
        <v/>
      </c>
      <c r="AXS126" s="20" t="str">
        <f>IF('لصق اكسل الفورمز'!Q121="","",'لصق اكسل الفورمز'!Q121)</f>
        <v/>
      </c>
      <c r="AXT126" s="20" t="str">
        <f>IF('لصق اكسل الفورمز'!R121="","",'لصق اكسل الفورمز'!R121)</f>
        <v/>
      </c>
      <c r="AXU126" s="20" t="str">
        <f>IF('لصق اكسل الفورمز'!S121="","",'لصق اكسل الفورمز'!S121)</f>
        <v/>
      </c>
      <c r="AXV126" s="20" t="str">
        <f>IF('لصق اكسل الفورمز'!T121="","",'لصق اكسل الفورمز'!T121)</f>
        <v/>
      </c>
      <c r="AXW126" s="20" t="str">
        <f>IF('لصق اكسل الفورمز'!U121="","",'لصق اكسل الفورمز'!U121)</f>
        <v/>
      </c>
      <c r="AXX126" s="20" t="str">
        <f>IF('لصق اكسل الفورمز'!V121="","",'لصق اكسل الفورمز'!V121)</f>
        <v/>
      </c>
      <c r="AXY126" s="20" t="str">
        <f>IF('لصق اكسل الفورمز'!W121="","",'لصق اكسل الفورمز'!W121)</f>
        <v/>
      </c>
      <c r="AXZ126" s="20" t="str">
        <f>IF('لصق اكسل الفورمز'!X121="","",'لصق اكسل الفورمز'!X121)</f>
        <v/>
      </c>
      <c r="AYA126" s="20" t="str">
        <f>IF('لصق اكسل الفورمز'!Y121="","",'لصق اكسل الفورمز'!Y121)</f>
        <v/>
      </c>
      <c r="AYB126" s="20" t="str">
        <f>IF('لصق اكسل الفورمز'!Z121="","",'لصق اكسل الفورمز'!Z121)</f>
        <v/>
      </c>
      <c r="AYC126" s="20" t="str">
        <f>IF('لصق اكسل الفورمز'!AA121="","",'لصق اكسل الفورمز'!AA121)</f>
        <v/>
      </c>
      <c r="AYD126" s="20" t="str">
        <f>IF('لصق اكسل الفورمز'!AB121="","",'لصق اكسل الفورمز'!AB121)</f>
        <v/>
      </c>
      <c r="AYE126" s="20" t="str">
        <f>IF('لصق اكسل الفورمز'!AC121="","",'لصق اكسل الفورمز'!AC121)</f>
        <v/>
      </c>
      <c r="AYF126" s="20" t="str">
        <f>IF('لصق اكسل الفورمز'!AD121="","",'لصق اكسل الفورمز'!AD121)</f>
        <v/>
      </c>
      <c r="AYG126" s="20" t="str">
        <f>IF('لصق اكسل الفورمز'!AE121="","",'لصق اكسل الفورمز'!AE121)</f>
        <v/>
      </c>
      <c r="AYH126" s="20" t="str">
        <f>IF('لصق اكسل الفورمز'!AF121="","",'لصق اكسل الفورمز'!AF121)</f>
        <v/>
      </c>
      <c r="AYI126" s="20" t="str">
        <f>IF('لصق اكسل الفورمز'!AG121="","",'لصق اكسل الفورمز'!AG121)</f>
        <v/>
      </c>
      <c r="AYJ126" s="20" t="str">
        <f>IF('لصق اكسل الفورمز'!AH121="","",'لصق اكسل الفورمز'!AH121)</f>
        <v/>
      </c>
      <c r="AYK126" s="20" t="str">
        <f>IF('لصق اكسل الفورمز'!AI121="","",'لصق اكسل الفورمز'!AI121)</f>
        <v/>
      </c>
      <c r="AYL126" s="20" t="str">
        <f>IF('لصق اكسل الفورمز'!AJ121="","",'لصق اكسل الفورمز'!AJ121)</f>
        <v/>
      </c>
      <c r="AYM126" s="20" t="str">
        <f>IF('لصق اكسل الفورمز'!AK121="","",'لصق اكسل الفورمز'!AK121)</f>
        <v/>
      </c>
      <c r="AYN126" s="20" t="str">
        <f>IF('لصق اكسل الفورمز'!AL121="","",'لصق اكسل الفورمز'!AL121)</f>
        <v/>
      </c>
      <c r="AYO126" s="20" t="str">
        <f>IF('لصق اكسل الفورمز'!AM121="","",'لصق اكسل الفورمز'!AM121)</f>
        <v/>
      </c>
      <c r="AYP126" s="20" t="str">
        <f>IF('لصق اكسل الفورمز'!AN121="","",'لصق اكسل الفورمز'!AN121)</f>
        <v/>
      </c>
      <c r="AYQ126" s="20" t="str">
        <f>IF('لصق اكسل الفورمز'!AO121="","",'لصق اكسل الفورمز'!AO121)</f>
        <v/>
      </c>
      <c r="AYR126" s="20" t="str">
        <f>IF('لصق اكسل الفورمز'!AP121="","",'لصق اكسل الفورمز'!AP121)</f>
        <v/>
      </c>
      <c r="AYS126" s="20" t="str">
        <f>IF('لصق اكسل الفورمز'!AQ121="","",'لصق اكسل الفورمز'!AQ121)</f>
        <v/>
      </c>
      <c r="AYT126" s="20" t="str">
        <f>IF('لصق اكسل الفورمز'!AR121="","",'لصق اكسل الفورمز'!AR121)</f>
        <v/>
      </c>
      <c r="AYU126" s="20" t="str">
        <f>IF('لصق اكسل الفورمز'!AS121="","",'لصق اكسل الفورمز'!AS121)</f>
        <v/>
      </c>
      <c r="AYV126" s="20" t="str">
        <f>IF('لصق اكسل الفورمز'!AT121="","",'لصق اكسل الفورمز'!AT121)</f>
        <v/>
      </c>
      <c r="AYW126" s="20" t="str">
        <f>IF('لصق اكسل الفورمز'!AU121="","",'لصق اكسل الفورمز'!AU121)</f>
        <v/>
      </c>
      <c r="AYX126" s="20" t="str">
        <f>IF('لصق اكسل الفورمز'!AV121="","",'لصق اكسل الفورمز'!AV121)</f>
        <v/>
      </c>
      <c r="AYY126" s="20" t="str">
        <f>IF('لصق اكسل الفورمز'!AW121="","",'لصق اكسل الفورمز'!AW121)</f>
        <v/>
      </c>
      <c r="AYZ126" s="20" t="str">
        <f>IF('لصق اكسل الفورمز'!AX121="","",'لصق اكسل الفورمز'!AX121)</f>
        <v/>
      </c>
      <c r="AZA126" s="20" t="str">
        <f>IF('لصق اكسل الفورمز'!AY121="","",'لصق اكسل الفورمز'!AY121)</f>
        <v/>
      </c>
      <c r="AZB126" s="20" t="str">
        <f>IF('لصق اكسل الفورمز'!AZ121="","",'لصق اكسل الفورمز'!AZ121)</f>
        <v/>
      </c>
      <c r="AZC126" s="20" t="str">
        <f>IF('لصق اكسل الفورمز'!BA121="","",'لصق اكسل الفورمز'!BA121)</f>
        <v/>
      </c>
      <c r="AZD126" s="20" t="str">
        <f>IF('لصق اكسل الفورمز'!BB121="","",'لصق اكسل الفورمز'!BB121)</f>
        <v/>
      </c>
      <c r="AZE126" s="20" t="str">
        <f>IF('لصق اكسل الفورمز'!BC121="","",'لصق اكسل الفورمز'!BC121)</f>
        <v/>
      </c>
      <c r="AZF126" s="20" t="str">
        <f>IF('لصق اكسل الفورمز'!BD121="","",'لصق اكسل الفورمز'!BD121)</f>
        <v/>
      </c>
      <c r="AZG126" s="20" t="str">
        <f>IF('لصق اكسل الفورمز'!BE121="","",'لصق اكسل الفورمز'!BE121)</f>
        <v/>
      </c>
      <c r="AZH126" s="20" t="str">
        <f>IF('لصق اكسل الفورمز'!BF121="","",'لصق اكسل الفورمز'!BF121)</f>
        <v/>
      </c>
      <c r="AZI126" s="20" t="str">
        <f>IF('لصق اكسل الفورمز'!BG121="","",'لصق اكسل الفورمز'!BG121)</f>
        <v/>
      </c>
      <c r="AZJ126" s="20" t="str">
        <f>IF('لصق اكسل الفورمز'!BH121="","",'لصق اكسل الفورمز'!BH121)</f>
        <v/>
      </c>
      <c r="AZK126" s="20" t="str">
        <f>IF('لصق اكسل الفورمز'!BI121="","",'لصق اكسل الفورمز'!BI121)</f>
        <v/>
      </c>
      <c r="AZL126" s="20" t="str">
        <f>IF('لصق اكسل الفورمز'!BJ121="","",'لصق اكسل الفورمز'!BJ121)</f>
        <v/>
      </c>
      <c r="AZM126" s="20" t="str">
        <f>IF('لصق اكسل الفورمز'!BK121="","",'لصق اكسل الفورمز'!BK121)</f>
        <v/>
      </c>
      <c r="AZN126" s="20" t="str">
        <f>IF('لصق اكسل الفورمز'!BL121="","",'لصق اكسل الفورمز'!BL121)</f>
        <v/>
      </c>
      <c r="AZO126" s="20" t="str">
        <f>IF('لصق اكسل الفورمز'!BM121="","",'لصق اكسل الفورمز'!BM121)</f>
        <v/>
      </c>
      <c r="AZP126" s="20" t="str">
        <f>IF('لصق اكسل الفورمز'!BN121="","",'لصق اكسل الفورمز'!BN121)</f>
        <v/>
      </c>
      <c r="AZQ126" s="20" t="str">
        <f>IF('لصق اكسل الفورمز'!BO121="","",'لصق اكسل الفورمز'!BO121)</f>
        <v/>
      </c>
      <c r="AZR126" s="20" t="str">
        <f>IF('لصق اكسل الفورمز'!BP121="","",'لصق اكسل الفورمز'!BP121)</f>
        <v/>
      </c>
      <c r="AZS126" s="20" t="str">
        <f>IF('لصق اكسل الفورمز'!BQ121="","",'لصق اكسل الفورمز'!BQ121)</f>
        <v/>
      </c>
      <c r="AZT126" s="20" t="str">
        <f>IF('لصق اكسل الفورمز'!BR121="","",'لصق اكسل الفورمز'!BR121)</f>
        <v/>
      </c>
      <c r="AZU126" s="20" t="str">
        <f>IF('لصق اكسل الفورمز'!BS121="","",'لصق اكسل الفورمز'!BS121)</f>
        <v/>
      </c>
      <c r="AZV126" s="20" t="str">
        <f>IF('لصق اكسل الفورمز'!BT121="","",'لصق اكسل الفورمز'!BT121)</f>
        <v/>
      </c>
      <c r="AZW126" s="20" t="str">
        <f>IF('لصق اكسل الفورمز'!BU121="","",'لصق اكسل الفورمز'!BU121)</f>
        <v/>
      </c>
      <c r="AZX126" s="20" t="str">
        <f>IF('لصق اكسل الفورمز'!BV121="","",'لصق اكسل الفورمز'!BV121)</f>
        <v/>
      </c>
      <c r="AZY126" s="20" t="str">
        <f>IF('لصق اكسل الفورمز'!BW121="","",'لصق اكسل الفورمز'!BW121)</f>
        <v/>
      </c>
      <c r="AZZ126" s="20" t="str">
        <f>IF('لصق اكسل الفورمز'!BX121="","",'لصق اكسل الفورمز'!BX121)</f>
        <v/>
      </c>
      <c r="BAA126" s="20" t="str">
        <f>IF('لصق اكسل الفورمز'!BY121="","",'لصق اكسل الفورمز'!BY121)</f>
        <v/>
      </c>
      <c r="BAB126" s="20" t="str">
        <f>IF('لصق اكسل الفورمز'!BZ121="","",'لصق اكسل الفورمز'!BZ121)</f>
        <v/>
      </c>
      <c r="BAC126" s="20" t="str">
        <f>IF('لصق اكسل الفورمز'!CA121="","",'لصق اكسل الفورمز'!CA121)</f>
        <v/>
      </c>
      <c r="BAD126" s="20" t="str">
        <f>IF('لصق اكسل الفورمز'!CB121="","",'لصق اكسل الفورمز'!CB121)</f>
        <v/>
      </c>
      <c r="BAE126" s="20" t="str">
        <f>IF('لصق اكسل الفورمز'!CC121="","",'لصق اكسل الفورمز'!CC121)</f>
        <v/>
      </c>
      <c r="BAF126" s="20" t="str">
        <f>IF('لصق اكسل الفورمز'!CD121="","",'لصق اكسل الفورمز'!CD121)</f>
        <v/>
      </c>
      <c r="BAG126" s="20" t="str">
        <f>IF('لصق اكسل الفورمز'!CE121="","",'لصق اكسل الفورمز'!CE121)</f>
        <v/>
      </c>
      <c r="BAH126" s="20" t="str">
        <f>IF('لصق اكسل الفورمز'!CF121="","",'لصق اكسل الفورمز'!CF121)</f>
        <v/>
      </c>
      <c r="BAI126" s="20" t="str">
        <f>IF('لصق اكسل الفورمز'!CG121="","",'لصق اكسل الفورمز'!CG121)</f>
        <v/>
      </c>
      <c r="BAJ126" s="20" t="str">
        <f>IF('لصق اكسل الفورمز'!CH121="","",'لصق اكسل الفورمز'!CH121)</f>
        <v/>
      </c>
      <c r="BAK126" s="20" t="str">
        <f>IF('لصق اكسل الفورمز'!CI121="","",'لصق اكسل الفورمز'!CI121)</f>
        <v/>
      </c>
      <c r="BAL126" s="20" t="str">
        <f>IF('لصق اكسل الفورمز'!CJ121="","",'لصق اكسل الفورمز'!CJ121)</f>
        <v/>
      </c>
      <c r="BAM126" s="20" t="str">
        <f>IF('لصق اكسل الفورمز'!CK121="","",'لصق اكسل الفورمز'!CK121)</f>
        <v/>
      </c>
      <c r="BAN126" s="20" t="str">
        <f>IF('لصق اكسل الفورمز'!CL121="","",'لصق اكسل الفورمز'!CL121)</f>
        <v/>
      </c>
      <c r="BAO126" s="20" t="str">
        <f>IF('لصق اكسل الفورمز'!CM121="","",'لصق اكسل الفورمز'!CM121)</f>
        <v/>
      </c>
      <c r="BAP126" s="20" t="str">
        <f>IF('لصق اكسل الفورمز'!CN121="","",'لصق اكسل الفورمز'!CN121)</f>
        <v/>
      </c>
      <c r="BAQ126" s="20" t="str">
        <f>IF('لصق اكسل الفورمز'!CO121="","",'لصق اكسل الفورمز'!CO121)</f>
        <v/>
      </c>
      <c r="BAR126" s="20" t="str">
        <f>IF('لصق اكسل الفورمز'!CP121="","",'لصق اكسل الفورمز'!CP121)</f>
        <v/>
      </c>
      <c r="BAS126" s="20" t="str">
        <f>IF('لصق اكسل الفورمز'!CQ121="","",'لصق اكسل الفورمز'!CQ121)</f>
        <v/>
      </c>
      <c r="BAT126" s="20" t="str">
        <f>IF('لصق اكسل الفورمز'!CR121="","",'لصق اكسل الفورمز'!CR121)</f>
        <v/>
      </c>
      <c r="BAU126" s="20" t="str">
        <f>IF('لصق اكسل الفورمز'!CS121="","",'لصق اكسل الفورمز'!CS121)</f>
        <v/>
      </c>
      <c r="BAV126" s="20" t="str">
        <f>IF('لصق اكسل الفورمز'!CT121="","",'لصق اكسل الفورمز'!CT121)</f>
        <v/>
      </c>
      <c r="BAW126" s="20" t="str">
        <f>IF('لصق اكسل الفورمز'!CU121="","",'لصق اكسل الفورمز'!CU121)</f>
        <v/>
      </c>
      <c r="BAX126" s="20" t="str">
        <f>IF('لصق اكسل الفورمز'!CV121="","",'لصق اكسل الفورمز'!CV121)</f>
        <v/>
      </c>
      <c r="BAY126" s="20" t="str">
        <f>IF('لصق اكسل الفورمز'!CW121="","",'لصق اكسل الفورمز'!CW121)</f>
        <v/>
      </c>
      <c r="BAZ126" s="20" t="str">
        <f>IF('لصق اكسل الفورمز'!CX121="","",'لصق اكسل الفورمز'!CX121)</f>
        <v/>
      </c>
      <c r="BBA126" s="20" t="str">
        <f>IF('لصق اكسل الفورمز'!CY121="","",'لصق اكسل الفورمز'!CY121)</f>
        <v/>
      </c>
      <c r="BBB126" s="20" t="str">
        <f>IF('لصق اكسل الفورمز'!CZ121="","",'لصق اكسل الفورمز'!CZ121)</f>
        <v/>
      </c>
      <c r="BBC126" s="20" t="str">
        <f>IF('لصق اكسل الفورمز'!DA121="","",'لصق اكسل الفورمز'!DA121)</f>
        <v/>
      </c>
      <c r="BBD126" s="20" t="str">
        <f>IF('لصق اكسل الفورمز'!DB121="","",'لصق اكسل الفورمز'!DB121)</f>
        <v/>
      </c>
      <c r="BBE126" s="20" t="str">
        <f>IF('لصق اكسل الفورمز'!DC121="","",'لصق اكسل الفورمز'!DC121)</f>
        <v/>
      </c>
      <c r="BBF126" s="20" t="str">
        <f>IF('لصق اكسل الفورمز'!DD121="","",'لصق اكسل الفورمز'!DD121)</f>
        <v/>
      </c>
      <c r="BBG126" s="20" t="str">
        <f>IF('لصق اكسل الفورمز'!DE121="","",'لصق اكسل الفورمز'!DE121)</f>
        <v/>
      </c>
      <c r="BBH126" s="20" t="str">
        <f>IF('لصق اكسل الفورمز'!DF121="","",'لصق اكسل الفورمز'!DF121)</f>
        <v/>
      </c>
      <c r="BBI126" s="20" t="str">
        <f>IF('لصق اكسل الفورمز'!DG121="","",'لصق اكسل الفورمز'!DG121)</f>
        <v/>
      </c>
      <c r="BBJ126" s="20" t="str">
        <f>IF('لصق اكسل الفورمز'!DH121="","",'لصق اكسل الفورمز'!DH121)</f>
        <v/>
      </c>
      <c r="BBK126" s="20" t="str">
        <f>IF('لصق اكسل الفورمز'!DI121="","",'لصق اكسل الفورمز'!DI121)</f>
        <v/>
      </c>
      <c r="BBL126" s="20" t="str">
        <f>IF('لصق اكسل الفورمز'!DJ121="","",'لصق اكسل الفورمز'!DJ121)</f>
        <v/>
      </c>
      <c r="BBM126" s="20" t="str">
        <f>IF('لصق اكسل الفورمز'!DK121="","",'لصق اكسل الفورمز'!DK121)</f>
        <v/>
      </c>
      <c r="BBN126" s="20" t="str">
        <f>IF('لصق اكسل الفورمز'!DL121="","",'لصق اكسل الفورمز'!DL121)</f>
        <v/>
      </c>
      <c r="BBO126" s="20" t="str">
        <f>IF('لصق اكسل الفورمز'!DM121="","",'لصق اكسل الفورمز'!DM121)</f>
        <v/>
      </c>
      <c r="BCU126" s="20" t="str">
        <f t="shared" si="352"/>
        <v/>
      </c>
      <c r="BCV126" s="20" t="str">
        <f t="shared" si="353"/>
        <v/>
      </c>
      <c r="BCW126" s="20" t="str">
        <f t="shared" si="354"/>
        <v/>
      </c>
      <c r="BCX126" s="20" t="str">
        <f t="shared" si="355"/>
        <v/>
      </c>
      <c r="BCY126" s="20" t="str">
        <f t="shared" si="356"/>
        <v/>
      </c>
      <c r="BCZ126" s="20" t="str">
        <f t="shared" si="357"/>
        <v/>
      </c>
      <c r="BDA126" s="20" t="str">
        <f t="shared" si="358"/>
        <v/>
      </c>
      <c r="BDB126" s="20" t="str">
        <f t="shared" si="359"/>
        <v/>
      </c>
      <c r="BDC126" s="20" t="str">
        <f t="shared" si="360"/>
        <v/>
      </c>
      <c r="BDD126" s="20" t="str">
        <f t="shared" si="361"/>
        <v/>
      </c>
      <c r="BDE126" s="20" t="str">
        <f t="shared" si="362"/>
        <v/>
      </c>
      <c r="BDF126" s="20" t="str">
        <f t="shared" si="363"/>
        <v/>
      </c>
      <c r="BDG126" s="20" t="str">
        <f t="shared" si="364"/>
        <v/>
      </c>
      <c r="BDH126" s="20" t="str">
        <f t="shared" si="365"/>
        <v/>
      </c>
      <c r="BDI126" s="20" t="str">
        <f t="shared" si="366"/>
        <v/>
      </c>
      <c r="BDJ126" s="20" t="str">
        <f t="shared" si="367"/>
        <v/>
      </c>
      <c r="BDK126" s="20" t="str">
        <f t="shared" si="368"/>
        <v/>
      </c>
      <c r="BDL126" s="20" t="str">
        <f t="shared" si="369"/>
        <v/>
      </c>
      <c r="BDM126" s="20" t="str">
        <f t="shared" si="370"/>
        <v/>
      </c>
      <c r="BDN126" s="20" t="str">
        <f t="shared" si="371"/>
        <v/>
      </c>
      <c r="BDO126" s="20" t="str">
        <f t="shared" si="372"/>
        <v/>
      </c>
      <c r="BDP126" s="20" t="str">
        <f t="shared" si="373"/>
        <v/>
      </c>
      <c r="BDQ126" s="20" t="str">
        <f t="shared" si="374"/>
        <v/>
      </c>
      <c r="BDR126" s="20" t="str">
        <f t="shared" si="375"/>
        <v/>
      </c>
      <c r="BDS126" s="20" t="str">
        <f t="shared" si="376"/>
        <v/>
      </c>
      <c r="BDT126" s="20" t="str">
        <f t="shared" si="377"/>
        <v/>
      </c>
      <c r="BDU126" s="20" t="str">
        <f t="shared" si="378"/>
        <v/>
      </c>
      <c r="BDV126" s="20" t="str">
        <f t="shared" si="379"/>
        <v/>
      </c>
      <c r="BDW126" s="20" t="str">
        <f t="shared" si="380"/>
        <v/>
      </c>
      <c r="BDX126" s="20" t="str">
        <f t="shared" si="381"/>
        <v/>
      </c>
      <c r="BDY126" s="20" t="str">
        <f t="shared" si="382"/>
        <v/>
      </c>
      <c r="BDZ126" s="20" t="str">
        <f t="shared" si="383"/>
        <v/>
      </c>
      <c r="BEA126" s="20" t="str">
        <f t="shared" si="384"/>
        <v/>
      </c>
      <c r="BEB126" s="20" t="str">
        <f t="shared" si="385"/>
        <v/>
      </c>
      <c r="BEC126" s="20" t="str">
        <f t="shared" si="386"/>
        <v/>
      </c>
      <c r="BED126" s="20" t="str">
        <f t="shared" si="387"/>
        <v/>
      </c>
      <c r="BEE126" s="20" t="str">
        <f t="shared" si="388"/>
        <v/>
      </c>
      <c r="BEF126" s="20" t="str">
        <f t="shared" si="389"/>
        <v/>
      </c>
      <c r="BEG126" s="20" t="str">
        <f t="shared" si="390"/>
        <v/>
      </c>
      <c r="BEH126" s="20" t="str">
        <f t="shared" si="391"/>
        <v/>
      </c>
      <c r="BEI126" s="20" t="str">
        <f t="shared" si="392"/>
        <v/>
      </c>
      <c r="BEJ126" s="20" t="str">
        <f t="shared" si="393"/>
        <v/>
      </c>
      <c r="BEK126" s="20" t="str">
        <f t="shared" si="394"/>
        <v/>
      </c>
      <c r="BEL126" s="20" t="str">
        <f t="shared" si="395"/>
        <v/>
      </c>
      <c r="BEM126" s="20" t="str">
        <f t="shared" si="396"/>
        <v/>
      </c>
      <c r="BEN126" s="20" t="str">
        <f t="shared" si="397"/>
        <v/>
      </c>
      <c r="BEO126" s="20" t="str">
        <f t="shared" si="398"/>
        <v/>
      </c>
      <c r="BEP126" s="20" t="str">
        <f t="shared" si="399"/>
        <v/>
      </c>
      <c r="BEQ126" s="20" t="str">
        <f t="shared" si="400"/>
        <v/>
      </c>
      <c r="BER126" s="20" t="str">
        <f t="shared" si="401"/>
        <v/>
      </c>
      <c r="BES126" s="20" t="str">
        <f t="shared" si="402"/>
        <v/>
      </c>
      <c r="BET126" s="20" t="str">
        <f t="shared" si="403"/>
        <v/>
      </c>
      <c r="BEU126" s="20" t="str">
        <f t="shared" si="404"/>
        <v/>
      </c>
      <c r="BEV126" s="20" t="str">
        <f t="shared" si="405"/>
        <v/>
      </c>
      <c r="BEW126" s="20" t="str">
        <f t="shared" si="406"/>
        <v/>
      </c>
      <c r="BEX126" s="20" t="str">
        <f t="shared" si="407"/>
        <v/>
      </c>
      <c r="BEY126" s="20" t="str">
        <f t="shared" si="408"/>
        <v/>
      </c>
      <c r="BEZ126" s="20" t="str">
        <f t="shared" si="409"/>
        <v/>
      </c>
      <c r="BFA126" s="20" t="str">
        <f t="shared" si="410"/>
        <v/>
      </c>
      <c r="BFB126" s="20" t="str">
        <f t="shared" si="411"/>
        <v/>
      </c>
      <c r="BFC126" s="20" t="str">
        <f t="shared" si="412"/>
        <v/>
      </c>
      <c r="BFD126" s="20" t="str">
        <f t="shared" si="413"/>
        <v/>
      </c>
      <c r="BFE126" s="20" t="str">
        <f t="shared" si="414"/>
        <v/>
      </c>
      <c r="BFF126" s="20" t="str">
        <f t="shared" si="415"/>
        <v/>
      </c>
      <c r="BFG126" s="20" t="str">
        <f t="shared" si="416"/>
        <v/>
      </c>
      <c r="BFH126" s="20" t="str">
        <f t="shared" si="417"/>
        <v/>
      </c>
      <c r="BFI126" s="20" t="str">
        <f t="shared" si="418"/>
        <v/>
      </c>
      <c r="BFJ126" s="20" t="str">
        <f t="shared" si="419"/>
        <v/>
      </c>
      <c r="BFK126" s="20" t="str">
        <f t="shared" si="420"/>
        <v/>
      </c>
      <c r="BFL126" s="20" t="str">
        <f t="shared" si="421"/>
        <v/>
      </c>
      <c r="BFM126" s="20" t="str">
        <f t="shared" si="422"/>
        <v/>
      </c>
      <c r="BFN126" s="20" t="str">
        <f t="shared" si="423"/>
        <v/>
      </c>
      <c r="BFO126" s="20" t="str">
        <f t="shared" si="424"/>
        <v/>
      </c>
      <c r="BFP126" s="20" t="str">
        <f t="shared" si="425"/>
        <v/>
      </c>
      <c r="BFQ126" s="20" t="str">
        <f t="shared" si="426"/>
        <v/>
      </c>
      <c r="BFR126" s="20" t="str">
        <f t="shared" si="427"/>
        <v/>
      </c>
      <c r="BFS126" s="20" t="str">
        <f t="shared" si="428"/>
        <v/>
      </c>
      <c r="BFT126" s="20" t="str">
        <f t="shared" si="429"/>
        <v/>
      </c>
      <c r="BFU126" s="20" t="str">
        <f t="shared" si="430"/>
        <v/>
      </c>
      <c r="BFV126" s="20" t="str">
        <f t="shared" si="431"/>
        <v/>
      </c>
      <c r="BFW126" s="20" t="str">
        <f t="shared" si="432"/>
        <v/>
      </c>
      <c r="BFX126" s="20" t="str">
        <f t="shared" si="433"/>
        <v/>
      </c>
      <c r="BFY126" s="20" t="str">
        <f t="shared" si="434"/>
        <v/>
      </c>
      <c r="BFZ126" s="20" t="str">
        <f t="shared" si="435"/>
        <v/>
      </c>
      <c r="BGA126" s="20" t="str">
        <f t="shared" si="436"/>
        <v/>
      </c>
      <c r="BGB126" s="20" t="str">
        <f t="shared" si="437"/>
        <v/>
      </c>
      <c r="BGC126" s="20" t="str">
        <f t="shared" si="438"/>
        <v/>
      </c>
      <c r="BGD126" s="20" t="str">
        <f t="shared" si="439"/>
        <v/>
      </c>
      <c r="BGE126" s="20" t="str">
        <f t="shared" si="440"/>
        <v/>
      </c>
      <c r="BGF126" s="20" t="str">
        <f t="shared" si="441"/>
        <v/>
      </c>
      <c r="BGG126" s="20" t="str">
        <f t="shared" si="442"/>
        <v/>
      </c>
      <c r="BGH126" s="20" t="str">
        <f t="shared" si="443"/>
        <v/>
      </c>
      <c r="BGI126" s="20" t="str">
        <f t="shared" si="444"/>
        <v/>
      </c>
      <c r="BGJ126" s="20" t="str">
        <f t="shared" si="445"/>
        <v/>
      </c>
      <c r="BGK126" s="20" t="str">
        <f t="shared" si="446"/>
        <v/>
      </c>
      <c r="BGL126" s="20" t="str">
        <f t="shared" si="447"/>
        <v/>
      </c>
      <c r="BGM126" s="20" t="str">
        <f t="shared" si="448"/>
        <v/>
      </c>
      <c r="BGN126" s="20" t="str">
        <f t="shared" si="449"/>
        <v/>
      </c>
      <c r="BGO126" s="20" t="str">
        <f t="shared" si="450"/>
        <v/>
      </c>
      <c r="BGP126" s="20" t="str">
        <f t="shared" si="451"/>
        <v/>
      </c>
      <c r="BGQ126" s="20" t="str">
        <f t="shared" si="452"/>
        <v/>
      </c>
      <c r="BGR126" s="20" t="str">
        <f t="shared" si="453"/>
        <v/>
      </c>
      <c r="BGS126" s="20" t="str">
        <f t="shared" si="454"/>
        <v/>
      </c>
      <c r="BGT126" s="20" t="str">
        <f t="shared" si="455"/>
        <v/>
      </c>
      <c r="BGU126" s="20" t="str">
        <f t="shared" si="456"/>
        <v/>
      </c>
      <c r="BGV126" s="20" t="str">
        <f t="shared" si="457"/>
        <v/>
      </c>
      <c r="BGW126" s="20" t="str">
        <f t="shared" si="458"/>
        <v/>
      </c>
      <c r="BGX126" s="20" t="str">
        <f t="shared" si="459"/>
        <v/>
      </c>
      <c r="BGY126" s="20" t="str">
        <f t="shared" si="460"/>
        <v/>
      </c>
      <c r="BGZ126" s="20" t="str">
        <f t="shared" si="461"/>
        <v/>
      </c>
      <c r="BHA126" s="20" t="str">
        <f t="shared" si="462"/>
        <v/>
      </c>
      <c r="BHB126" s="20" t="str">
        <f t="shared" si="463"/>
        <v/>
      </c>
      <c r="BHC126" s="20" t="str">
        <f t="shared" si="464"/>
        <v/>
      </c>
      <c r="BHD126" s="20" t="str">
        <f t="shared" si="465"/>
        <v/>
      </c>
      <c r="BHE126" s="20" t="str">
        <f t="shared" si="466"/>
        <v/>
      </c>
      <c r="BHF126" s="20" t="str">
        <f t="shared" si="467"/>
        <v/>
      </c>
      <c r="BHG126" s="20" t="str">
        <f t="shared" si="468"/>
        <v/>
      </c>
      <c r="BHJ126" s="20" t="str">
        <f t="shared" si="469"/>
        <v/>
      </c>
      <c r="BHL126" s="20" t="str">
        <f t="shared" si="514"/>
        <v/>
      </c>
      <c r="BHM126" s="20" t="str">
        <f t="shared" si="514"/>
        <v/>
      </c>
      <c r="BHN126" s="20" t="str">
        <f t="shared" si="514"/>
        <v/>
      </c>
      <c r="BHO126" s="20" t="str">
        <f t="shared" si="514"/>
        <v/>
      </c>
      <c r="BHP126" s="20" t="str">
        <f t="shared" si="514"/>
        <v/>
      </c>
      <c r="BHQ126" s="20" t="str">
        <f t="shared" si="514"/>
        <v/>
      </c>
      <c r="BHR126" s="20" t="str">
        <f t="shared" si="514"/>
        <v/>
      </c>
      <c r="BHS126" s="20" t="str">
        <f t="shared" si="514"/>
        <v/>
      </c>
      <c r="BHT126" s="20" t="str">
        <f t="shared" si="514"/>
        <v/>
      </c>
      <c r="BHU126" s="20" t="str">
        <f t="shared" si="514"/>
        <v/>
      </c>
      <c r="BHV126" s="20" t="str">
        <f t="shared" si="514"/>
        <v/>
      </c>
      <c r="BHW126" s="20" t="str">
        <f t="shared" si="514"/>
        <v/>
      </c>
      <c r="BHX126" s="20" t="str">
        <f t="shared" si="514"/>
        <v/>
      </c>
      <c r="BHY126" s="20" t="str">
        <f t="shared" si="514"/>
        <v/>
      </c>
      <c r="BHZ126" s="20" t="str">
        <f t="shared" si="514"/>
        <v/>
      </c>
      <c r="BIA126" s="20" t="str">
        <f t="shared" si="514"/>
        <v/>
      </c>
      <c r="BIB126" s="20" t="str">
        <f t="shared" si="513"/>
        <v/>
      </c>
      <c r="BIC126" s="20" t="str">
        <f t="shared" si="513"/>
        <v/>
      </c>
      <c r="BID126" s="20" t="str">
        <f t="shared" si="513"/>
        <v/>
      </c>
      <c r="BIE126" s="20" t="str">
        <f t="shared" si="513"/>
        <v/>
      </c>
    </row>
    <row r="127" spans="1:104 1303:1591" ht="14.5">
      <c r="A127" s="523">
        <v>121</v>
      </c>
      <c r="B127" s="510" t="str">
        <f>IF('لصق اكسل الفورمز'!E122="","",'لصق اكسل الفورمز'!E122)</f>
        <v/>
      </c>
      <c r="C127" s="510" t="str">
        <f t="shared" si="316"/>
        <v/>
      </c>
      <c r="D127" s="510" t="str">
        <f t="shared" si="483"/>
        <v/>
      </c>
      <c r="E127" s="510" t="str">
        <f t="shared" si="484"/>
        <v/>
      </c>
      <c r="F127" s="510" t="str">
        <f t="shared" si="485"/>
        <v/>
      </c>
      <c r="G127" s="510" t="str">
        <f t="shared" si="486"/>
        <v/>
      </c>
      <c r="H127" s="510" t="str">
        <f t="shared" si="487"/>
        <v/>
      </c>
      <c r="I127" s="510" t="str">
        <f t="shared" si="488"/>
        <v/>
      </c>
      <c r="J127" s="510" t="str">
        <f t="shared" si="489"/>
        <v/>
      </c>
      <c r="K127" s="510" t="str">
        <f t="shared" si="490"/>
        <v/>
      </c>
      <c r="L127" s="510" t="str">
        <f t="shared" si="471"/>
        <v/>
      </c>
      <c r="M127" s="510" t="str">
        <f t="shared" si="472"/>
        <v/>
      </c>
      <c r="N127" s="510" t="str">
        <f t="shared" si="473"/>
        <v/>
      </c>
      <c r="O127" s="510" t="str">
        <f t="shared" si="474"/>
        <v/>
      </c>
      <c r="P127" s="510" t="str">
        <f t="shared" si="475"/>
        <v/>
      </c>
      <c r="Q127" s="510" t="str">
        <f t="shared" si="476"/>
        <v/>
      </c>
      <c r="R127" s="510" t="str">
        <f t="shared" si="477"/>
        <v/>
      </c>
      <c r="S127" s="510" t="str">
        <f t="shared" si="478"/>
        <v/>
      </c>
      <c r="T127" s="510" t="str">
        <f t="shared" si="479"/>
        <v/>
      </c>
      <c r="U127" s="510" t="str">
        <f t="shared" si="480"/>
        <v/>
      </c>
      <c r="V127" s="510" t="str">
        <f t="shared" si="481"/>
        <v/>
      </c>
      <c r="W127" s="527" t="str">
        <f t="shared" si="317"/>
        <v/>
      </c>
      <c r="X127" s="510" t="str">
        <f t="shared" si="318"/>
        <v/>
      </c>
      <c r="Y127" s="564" t="str">
        <f t="shared" si="319"/>
        <v/>
      </c>
      <c r="AL127" s="20">
        <f t="shared" si="320"/>
        <v>0</v>
      </c>
      <c r="AM127" s="20">
        <f t="shared" si="321"/>
        <v>0</v>
      </c>
      <c r="AO127" s="20" t="str">
        <f t="shared" si="322"/>
        <v/>
      </c>
      <c r="AQ127" s="20" t="str">
        <f t="shared" si="470"/>
        <v/>
      </c>
      <c r="AR127" s="20" t="str">
        <f t="shared" si="323"/>
        <v/>
      </c>
      <c r="AS127" s="20" t="str">
        <f t="shared" si="324"/>
        <v/>
      </c>
      <c r="AT127" s="20" t="str">
        <f t="shared" si="325"/>
        <v/>
      </c>
      <c r="AU127" s="20" t="str">
        <f t="shared" si="326"/>
        <v/>
      </c>
      <c r="AV127" s="20" t="str">
        <f t="shared" si="327"/>
        <v/>
      </c>
      <c r="AW127" s="20" t="str">
        <f t="shared" si="328"/>
        <v/>
      </c>
      <c r="AX127" s="20" t="str">
        <f t="shared" si="329"/>
        <v/>
      </c>
      <c r="AY127" s="20" t="str">
        <f t="shared" si="330"/>
        <v/>
      </c>
      <c r="AZ127" s="20" t="str">
        <f t="shared" si="331"/>
        <v/>
      </c>
      <c r="BA127" s="20" t="str">
        <f t="shared" si="332"/>
        <v/>
      </c>
      <c r="BB127" s="20" t="str">
        <f t="shared" si="333"/>
        <v/>
      </c>
      <c r="BC127" s="20" t="str">
        <f t="shared" si="334"/>
        <v/>
      </c>
      <c r="BD127" s="20" t="str">
        <f t="shared" si="335"/>
        <v/>
      </c>
      <c r="BE127" s="20" t="str">
        <f t="shared" si="336"/>
        <v/>
      </c>
      <c r="BF127" s="20" t="str">
        <f t="shared" si="337"/>
        <v/>
      </c>
      <c r="BG127" s="20" t="str">
        <f t="shared" si="338"/>
        <v/>
      </c>
      <c r="BH127" s="20" t="str">
        <f t="shared" si="339"/>
        <v/>
      </c>
      <c r="BI127" s="20" t="str">
        <f t="shared" si="340"/>
        <v/>
      </c>
      <c r="BJ127" s="20" t="str">
        <f t="shared" si="341"/>
        <v/>
      </c>
      <c r="BL127" s="38" t="e">
        <f t="shared" si="342"/>
        <v>#DIV/0!</v>
      </c>
      <c r="BM127" s="4">
        <f t="shared" si="343"/>
        <v>0</v>
      </c>
      <c r="BN127" s="4">
        <f t="shared" si="344"/>
        <v>0</v>
      </c>
      <c r="BO127" s="4">
        <f t="shared" si="345"/>
        <v>0</v>
      </c>
      <c r="BP127" s="173" t="str">
        <f t="shared" si="346"/>
        <v/>
      </c>
      <c r="BQ127" s="4">
        <f t="shared" si="347"/>
        <v>0</v>
      </c>
      <c r="BT127" s="268" t="str">
        <f t="shared" si="348"/>
        <v/>
      </c>
      <c r="BU127" s="268" t="str">
        <f t="shared" si="349"/>
        <v/>
      </c>
      <c r="BX127" s="20">
        <f t="shared" si="512"/>
        <v>1</v>
      </c>
      <c r="CG127" s="20" t="str">
        <f t="shared" si="351"/>
        <v/>
      </c>
      <c r="CH127" s="20" t="str">
        <f t="shared" si="507"/>
        <v/>
      </c>
      <c r="CI127" s="20" t="str">
        <f t="shared" si="508"/>
        <v/>
      </c>
      <c r="CJ127" s="20" t="str">
        <f t="shared" si="509"/>
        <v/>
      </c>
      <c r="CK127" s="20" t="str">
        <f t="shared" si="491"/>
        <v/>
      </c>
      <c r="CL127" s="20" t="str">
        <f t="shared" si="492"/>
        <v/>
      </c>
      <c r="CM127" s="20" t="str">
        <f t="shared" si="493"/>
        <v/>
      </c>
      <c r="CN127" s="20" t="str">
        <f t="shared" si="494"/>
        <v/>
      </c>
      <c r="CO127" s="20" t="str">
        <f t="shared" si="495"/>
        <v/>
      </c>
      <c r="CP127" s="20" t="str">
        <f t="shared" si="496"/>
        <v/>
      </c>
      <c r="CQ127" s="20" t="str">
        <f t="shared" si="497"/>
        <v/>
      </c>
      <c r="CR127" s="20" t="str">
        <f t="shared" si="498"/>
        <v/>
      </c>
      <c r="CS127" s="20" t="str">
        <f t="shared" si="499"/>
        <v/>
      </c>
      <c r="CT127" s="20" t="str">
        <f t="shared" si="500"/>
        <v/>
      </c>
      <c r="CU127" s="20" t="str">
        <f t="shared" si="501"/>
        <v/>
      </c>
      <c r="CV127" s="20" t="str">
        <f t="shared" si="502"/>
        <v/>
      </c>
      <c r="CW127" s="20" t="str">
        <f t="shared" si="503"/>
        <v/>
      </c>
      <c r="CX127" s="20" t="str">
        <f t="shared" si="504"/>
        <v/>
      </c>
      <c r="CY127" s="20" t="str">
        <f t="shared" si="505"/>
        <v/>
      </c>
      <c r="CZ127" s="20" t="str">
        <f t="shared" si="505"/>
        <v/>
      </c>
      <c r="AXC127" s="20" t="str">
        <f>IF('لصق اكسل الفورمز'!A122="","",'لصق اكسل الفورمز'!A122)</f>
        <v/>
      </c>
      <c r="AXD127" s="20" t="str">
        <f>IF('لصق اكسل الفورمز'!B122="","",'لصق اكسل الفورمز'!B122)</f>
        <v/>
      </c>
      <c r="AXE127" s="20" t="str">
        <f>IF('لصق اكسل الفورمز'!C122="","",'لصق اكسل الفورمز'!C122)</f>
        <v/>
      </c>
      <c r="AXF127" s="20" t="str">
        <f>IF('لصق اكسل الفورمز'!D122="","",'لصق اكسل الفورمز'!D122)</f>
        <v/>
      </c>
      <c r="AXG127" s="20" t="str">
        <f>IF('لصق اكسل الفورمز'!E122="","",'لصق اكسل الفورمز'!E122)</f>
        <v/>
      </c>
      <c r="AXH127" s="20" t="str">
        <f>IF('لصق اكسل الفورمز'!F122="","",'لصق اكسل الفورمز'!F122)</f>
        <v/>
      </c>
      <c r="AXI127" s="20" t="str">
        <f>IF('لصق اكسل الفورمز'!G122="","",'لصق اكسل الفورمز'!G122)</f>
        <v/>
      </c>
      <c r="AXJ127" s="20" t="str">
        <f>IF('لصق اكسل الفورمز'!H122="","",'لصق اكسل الفورمز'!H122)</f>
        <v/>
      </c>
      <c r="AXK127" s="20" t="str">
        <f>IF('لصق اكسل الفورمز'!I122="","",'لصق اكسل الفورمز'!I122)</f>
        <v/>
      </c>
      <c r="AXL127" s="20" t="str">
        <f>IF('لصق اكسل الفورمز'!J122="","",'لصق اكسل الفورمز'!J122)</f>
        <v/>
      </c>
      <c r="AXM127" s="20" t="str">
        <f>IF('لصق اكسل الفورمز'!K122="","",'لصق اكسل الفورمز'!K122)</f>
        <v/>
      </c>
      <c r="AXN127" s="20" t="str">
        <f>IF('لصق اكسل الفورمز'!L122="","",'لصق اكسل الفورمز'!L122)</f>
        <v/>
      </c>
      <c r="AXO127" s="20" t="str">
        <f>IF('لصق اكسل الفورمز'!M122="","",'لصق اكسل الفورمز'!M122)</f>
        <v/>
      </c>
      <c r="AXP127" s="20" t="str">
        <f>IF('لصق اكسل الفورمز'!N122="","",'لصق اكسل الفورمز'!N122)</f>
        <v/>
      </c>
      <c r="AXQ127" s="20" t="str">
        <f>IF('لصق اكسل الفورمز'!O122="","",'لصق اكسل الفورمز'!O122)</f>
        <v/>
      </c>
      <c r="AXR127" s="20" t="str">
        <f>IF('لصق اكسل الفورمز'!P122="","",'لصق اكسل الفورمز'!P122)</f>
        <v/>
      </c>
      <c r="AXS127" s="20" t="str">
        <f>IF('لصق اكسل الفورمز'!Q122="","",'لصق اكسل الفورمز'!Q122)</f>
        <v/>
      </c>
      <c r="AXT127" s="20" t="str">
        <f>IF('لصق اكسل الفورمز'!R122="","",'لصق اكسل الفورمز'!R122)</f>
        <v/>
      </c>
      <c r="AXU127" s="20" t="str">
        <f>IF('لصق اكسل الفورمز'!S122="","",'لصق اكسل الفورمز'!S122)</f>
        <v/>
      </c>
      <c r="AXV127" s="20" t="str">
        <f>IF('لصق اكسل الفورمز'!T122="","",'لصق اكسل الفورمز'!T122)</f>
        <v/>
      </c>
      <c r="AXW127" s="20" t="str">
        <f>IF('لصق اكسل الفورمز'!U122="","",'لصق اكسل الفورمز'!U122)</f>
        <v/>
      </c>
      <c r="AXX127" s="20" t="str">
        <f>IF('لصق اكسل الفورمز'!V122="","",'لصق اكسل الفورمز'!V122)</f>
        <v/>
      </c>
      <c r="AXY127" s="20" t="str">
        <f>IF('لصق اكسل الفورمز'!W122="","",'لصق اكسل الفورمز'!W122)</f>
        <v/>
      </c>
      <c r="AXZ127" s="20" t="str">
        <f>IF('لصق اكسل الفورمز'!X122="","",'لصق اكسل الفورمز'!X122)</f>
        <v/>
      </c>
      <c r="AYA127" s="20" t="str">
        <f>IF('لصق اكسل الفورمز'!Y122="","",'لصق اكسل الفورمز'!Y122)</f>
        <v/>
      </c>
      <c r="AYB127" s="20" t="str">
        <f>IF('لصق اكسل الفورمز'!Z122="","",'لصق اكسل الفورمز'!Z122)</f>
        <v/>
      </c>
      <c r="AYC127" s="20" t="str">
        <f>IF('لصق اكسل الفورمز'!AA122="","",'لصق اكسل الفورمز'!AA122)</f>
        <v/>
      </c>
      <c r="AYD127" s="20" t="str">
        <f>IF('لصق اكسل الفورمز'!AB122="","",'لصق اكسل الفورمز'!AB122)</f>
        <v/>
      </c>
      <c r="AYE127" s="20" t="str">
        <f>IF('لصق اكسل الفورمز'!AC122="","",'لصق اكسل الفورمز'!AC122)</f>
        <v/>
      </c>
      <c r="AYF127" s="20" t="str">
        <f>IF('لصق اكسل الفورمز'!AD122="","",'لصق اكسل الفورمز'!AD122)</f>
        <v/>
      </c>
      <c r="AYG127" s="20" t="str">
        <f>IF('لصق اكسل الفورمز'!AE122="","",'لصق اكسل الفورمز'!AE122)</f>
        <v/>
      </c>
      <c r="AYH127" s="20" t="str">
        <f>IF('لصق اكسل الفورمز'!AF122="","",'لصق اكسل الفورمز'!AF122)</f>
        <v/>
      </c>
      <c r="AYI127" s="20" t="str">
        <f>IF('لصق اكسل الفورمز'!AG122="","",'لصق اكسل الفورمز'!AG122)</f>
        <v/>
      </c>
      <c r="AYJ127" s="20" t="str">
        <f>IF('لصق اكسل الفورمز'!AH122="","",'لصق اكسل الفورمز'!AH122)</f>
        <v/>
      </c>
      <c r="AYK127" s="20" t="str">
        <f>IF('لصق اكسل الفورمز'!AI122="","",'لصق اكسل الفورمز'!AI122)</f>
        <v/>
      </c>
      <c r="AYL127" s="20" t="str">
        <f>IF('لصق اكسل الفورمز'!AJ122="","",'لصق اكسل الفورمز'!AJ122)</f>
        <v/>
      </c>
      <c r="AYM127" s="20" t="str">
        <f>IF('لصق اكسل الفورمز'!AK122="","",'لصق اكسل الفورمز'!AK122)</f>
        <v/>
      </c>
      <c r="AYN127" s="20" t="str">
        <f>IF('لصق اكسل الفورمز'!AL122="","",'لصق اكسل الفورمز'!AL122)</f>
        <v/>
      </c>
      <c r="AYO127" s="20" t="str">
        <f>IF('لصق اكسل الفورمز'!AM122="","",'لصق اكسل الفورمز'!AM122)</f>
        <v/>
      </c>
      <c r="AYP127" s="20" t="str">
        <f>IF('لصق اكسل الفورمز'!AN122="","",'لصق اكسل الفورمز'!AN122)</f>
        <v/>
      </c>
      <c r="AYQ127" s="20" t="str">
        <f>IF('لصق اكسل الفورمز'!AO122="","",'لصق اكسل الفورمز'!AO122)</f>
        <v/>
      </c>
      <c r="AYR127" s="20" t="str">
        <f>IF('لصق اكسل الفورمز'!AP122="","",'لصق اكسل الفورمز'!AP122)</f>
        <v/>
      </c>
      <c r="AYS127" s="20" t="str">
        <f>IF('لصق اكسل الفورمز'!AQ122="","",'لصق اكسل الفورمز'!AQ122)</f>
        <v/>
      </c>
      <c r="AYT127" s="20" t="str">
        <f>IF('لصق اكسل الفورمز'!AR122="","",'لصق اكسل الفورمز'!AR122)</f>
        <v/>
      </c>
      <c r="AYU127" s="20" t="str">
        <f>IF('لصق اكسل الفورمز'!AS122="","",'لصق اكسل الفورمز'!AS122)</f>
        <v/>
      </c>
      <c r="AYV127" s="20" t="str">
        <f>IF('لصق اكسل الفورمز'!AT122="","",'لصق اكسل الفورمز'!AT122)</f>
        <v/>
      </c>
      <c r="AYW127" s="20" t="str">
        <f>IF('لصق اكسل الفورمز'!AU122="","",'لصق اكسل الفورمز'!AU122)</f>
        <v/>
      </c>
      <c r="AYX127" s="20" t="str">
        <f>IF('لصق اكسل الفورمز'!AV122="","",'لصق اكسل الفورمز'!AV122)</f>
        <v/>
      </c>
      <c r="AYY127" s="20" t="str">
        <f>IF('لصق اكسل الفورمز'!AW122="","",'لصق اكسل الفورمز'!AW122)</f>
        <v/>
      </c>
      <c r="AYZ127" s="20" t="str">
        <f>IF('لصق اكسل الفورمز'!AX122="","",'لصق اكسل الفورمز'!AX122)</f>
        <v/>
      </c>
      <c r="AZA127" s="20" t="str">
        <f>IF('لصق اكسل الفورمز'!AY122="","",'لصق اكسل الفورمز'!AY122)</f>
        <v/>
      </c>
      <c r="AZB127" s="20" t="str">
        <f>IF('لصق اكسل الفورمز'!AZ122="","",'لصق اكسل الفورمز'!AZ122)</f>
        <v/>
      </c>
      <c r="AZC127" s="20" t="str">
        <f>IF('لصق اكسل الفورمز'!BA122="","",'لصق اكسل الفورمز'!BA122)</f>
        <v/>
      </c>
      <c r="AZD127" s="20" t="str">
        <f>IF('لصق اكسل الفورمز'!BB122="","",'لصق اكسل الفورمز'!BB122)</f>
        <v/>
      </c>
      <c r="AZE127" s="20" t="str">
        <f>IF('لصق اكسل الفورمز'!BC122="","",'لصق اكسل الفورمز'!BC122)</f>
        <v/>
      </c>
      <c r="AZF127" s="20" t="str">
        <f>IF('لصق اكسل الفورمز'!BD122="","",'لصق اكسل الفورمز'!BD122)</f>
        <v/>
      </c>
      <c r="AZG127" s="20" t="str">
        <f>IF('لصق اكسل الفورمز'!BE122="","",'لصق اكسل الفورمز'!BE122)</f>
        <v/>
      </c>
      <c r="AZH127" s="20" t="str">
        <f>IF('لصق اكسل الفورمز'!BF122="","",'لصق اكسل الفورمز'!BF122)</f>
        <v/>
      </c>
      <c r="AZI127" s="20" t="str">
        <f>IF('لصق اكسل الفورمز'!BG122="","",'لصق اكسل الفورمز'!BG122)</f>
        <v/>
      </c>
      <c r="AZJ127" s="20" t="str">
        <f>IF('لصق اكسل الفورمز'!BH122="","",'لصق اكسل الفورمز'!BH122)</f>
        <v/>
      </c>
      <c r="AZK127" s="20" t="str">
        <f>IF('لصق اكسل الفورمز'!BI122="","",'لصق اكسل الفورمز'!BI122)</f>
        <v/>
      </c>
      <c r="AZL127" s="20" t="str">
        <f>IF('لصق اكسل الفورمز'!BJ122="","",'لصق اكسل الفورمز'!BJ122)</f>
        <v/>
      </c>
      <c r="AZM127" s="20" t="str">
        <f>IF('لصق اكسل الفورمز'!BK122="","",'لصق اكسل الفورمز'!BK122)</f>
        <v/>
      </c>
      <c r="AZN127" s="20" t="str">
        <f>IF('لصق اكسل الفورمز'!BL122="","",'لصق اكسل الفورمز'!BL122)</f>
        <v/>
      </c>
      <c r="AZO127" s="20" t="str">
        <f>IF('لصق اكسل الفورمز'!BM122="","",'لصق اكسل الفورمز'!BM122)</f>
        <v/>
      </c>
      <c r="AZP127" s="20" t="str">
        <f>IF('لصق اكسل الفورمز'!BN122="","",'لصق اكسل الفورمز'!BN122)</f>
        <v/>
      </c>
      <c r="AZQ127" s="20" t="str">
        <f>IF('لصق اكسل الفورمز'!BO122="","",'لصق اكسل الفورمز'!BO122)</f>
        <v/>
      </c>
      <c r="AZR127" s="20" t="str">
        <f>IF('لصق اكسل الفورمز'!BP122="","",'لصق اكسل الفورمز'!BP122)</f>
        <v/>
      </c>
      <c r="AZS127" s="20" t="str">
        <f>IF('لصق اكسل الفورمز'!BQ122="","",'لصق اكسل الفورمز'!BQ122)</f>
        <v/>
      </c>
      <c r="AZT127" s="20" t="str">
        <f>IF('لصق اكسل الفورمز'!BR122="","",'لصق اكسل الفورمز'!BR122)</f>
        <v/>
      </c>
      <c r="AZU127" s="20" t="str">
        <f>IF('لصق اكسل الفورمز'!BS122="","",'لصق اكسل الفورمز'!BS122)</f>
        <v/>
      </c>
      <c r="AZV127" s="20" t="str">
        <f>IF('لصق اكسل الفورمز'!BT122="","",'لصق اكسل الفورمز'!BT122)</f>
        <v/>
      </c>
      <c r="AZW127" s="20" t="str">
        <f>IF('لصق اكسل الفورمز'!BU122="","",'لصق اكسل الفورمز'!BU122)</f>
        <v/>
      </c>
      <c r="AZX127" s="20" t="str">
        <f>IF('لصق اكسل الفورمز'!BV122="","",'لصق اكسل الفورمز'!BV122)</f>
        <v/>
      </c>
      <c r="AZY127" s="20" t="str">
        <f>IF('لصق اكسل الفورمز'!BW122="","",'لصق اكسل الفورمز'!BW122)</f>
        <v/>
      </c>
      <c r="AZZ127" s="20" t="str">
        <f>IF('لصق اكسل الفورمز'!BX122="","",'لصق اكسل الفورمز'!BX122)</f>
        <v/>
      </c>
      <c r="BAA127" s="20" t="str">
        <f>IF('لصق اكسل الفورمز'!BY122="","",'لصق اكسل الفورمز'!BY122)</f>
        <v/>
      </c>
      <c r="BAB127" s="20" t="str">
        <f>IF('لصق اكسل الفورمز'!BZ122="","",'لصق اكسل الفورمز'!BZ122)</f>
        <v/>
      </c>
      <c r="BAC127" s="20" t="str">
        <f>IF('لصق اكسل الفورمز'!CA122="","",'لصق اكسل الفورمز'!CA122)</f>
        <v/>
      </c>
      <c r="BAD127" s="20" t="str">
        <f>IF('لصق اكسل الفورمز'!CB122="","",'لصق اكسل الفورمز'!CB122)</f>
        <v/>
      </c>
      <c r="BAE127" s="20" t="str">
        <f>IF('لصق اكسل الفورمز'!CC122="","",'لصق اكسل الفورمز'!CC122)</f>
        <v/>
      </c>
      <c r="BAF127" s="20" t="str">
        <f>IF('لصق اكسل الفورمز'!CD122="","",'لصق اكسل الفورمز'!CD122)</f>
        <v/>
      </c>
      <c r="BAG127" s="20" t="str">
        <f>IF('لصق اكسل الفورمز'!CE122="","",'لصق اكسل الفورمز'!CE122)</f>
        <v/>
      </c>
      <c r="BAH127" s="20" t="str">
        <f>IF('لصق اكسل الفورمز'!CF122="","",'لصق اكسل الفورمز'!CF122)</f>
        <v/>
      </c>
      <c r="BAI127" s="20" t="str">
        <f>IF('لصق اكسل الفورمز'!CG122="","",'لصق اكسل الفورمز'!CG122)</f>
        <v/>
      </c>
      <c r="BAJ127" s="20" t="str">
        <f>IF('لصق اكسل الفورمز'!CH122="","",'لصق اكسل الفورمز'!CH122)</f>
        <v/>
      </c>
      <c r="BAK127" s="20" t="str">
        <f>IF('لصق اكسل الفورمز'!CI122="","",'لصق اكسل الفورمز'!CI122)</f>
        <v/>
      </c>
      <c r="BAL127" s="20" t="str">
        <f>IF('لصق اكسل الفورمز'!CJ122="","",'لصق اكسل الفورمز'!CJ122)</f>
        <v/>
      </c>
      <c r="BAM127" s="20" t="str">
        <f>IF('لصق اكسل الفورمز'!CK122="","",'لصق اكسل الفورمز'!CK122)</f>
        <v/>
      </c>
      <c r="BAN127" s="20" t="str">
        <f>IF('لصق اكسل الفورمز'!CL122="","",'لصق اكسل الفورمز'!CL122)</f>
        <v/>
      </c>
      <c r="BAO127" s="20" t="str">
        <f>IF('لصق اكسل الفورمز'!CM122="","",'لصق اكسل الفورمز'!CM122)</f>
        <v/>
      </c>
      <c r="BAP127" s="20" t="str">
        <f>IF('لصق اكسل الفورمز'!CN122="","",'لصق اكسل الفورمز'!CN122)</f>
        <v/>
      </c>
      <c r="BAQ127" s="20" t="str">
        <f>IF('لصق اكسل الفورمز'!CO122="","",'لصق اكسل الفورمز'!CO122)</f>
        <v/>
      </c>
      <c r="BAR127" s="20" t="str">
        <f>IF('لصق اكسل الفورمز'!CP122="","",'لصق اكسل الفورمز'!CP122)</f>
        <v/>
      </c>
      <c r="BAS127" s="20" t="str">
        <f>IF('لصق اكسل الفورمز'!CQ122="","",'لصق اكسل الفورمز'!CQ122)</f>
        <v/>
      </c>
      <c r="BAT127" s="20" t="str">
        <f>IF('لصق اكسل الفورمز'!CR122="","",'لصق اكسل الفورمز'!CR122)</f>
        <v/>
      </c>
      <c r="BAU127" s="20" t="str">
        <f>IF('لصق اكسل الفورمز'!CS122="","",'لصق اكسل الفورمز'!CS122)</f>
        <v/>
      </c>
      <c r="BAV127" s="20" t="str">
        <f>IF('لصق اكسل الفورمز'!CT122="","",'لصق اكسل الفورمز'!CT122)</f>
        <v/>
      </c>
      <c r="BAW127" s="20" t="str">
        <f>IF('لصق اكسل الفورمز'!CU122="","",'لصق اكسل الفورمز'!CU122)</f>
        <v/>
      </c>
      <c r="BAX127" s="20" t="str">
        <f>IF('لصق اكسل الفورمز'!CV122="","",'لصق اكسل الفورمز'!CV122)</f>
        <v/>
      </c>
      <c r="BAY127" s="20" t="str">
        <f>IF('لصق اكسل الفورمز'!CW122="","",'لصق اكسل الفورمز'!CW122)</f>
        <v/>
      </c>
      <c r="BAZ127" s="20" t="str">
        <f>IF('لصق اكسل الفورمز'!CX122="","",'لصق اكسل الفورمز'!CX122)</f>
        <v/>
      </c>
      <c r="BBA127" s="20" t="str">
        <f>IF('لصق اكسل الفورمز'!CY122="","",'لصق اكسل الفورمز'!CY122)</f>
        <v/>
      </c>
      <c r="BBB127" s="20" t="str">
        <f>IF('لصق اكسل الفورمز'!CZ122="","",'لصق اكسل الفورمز'!CZ122)</f>
        <v/>
      </c>
      <c r="BBC127" s="20" t="str">
        <f>IF('لصق اكسل الفورمز'!DA122="","",'لصق اكسل الفورمز'!DA122)</f>
        <v/>
      </c>
      <c r="BBD127" s="20" t="str">
        <f>IF('لصق اكسل الفورمز'!DB122="","",'لصق اكسل الفورمز'!DB122)</f>
        <v/>
      </c>
      <c r="BBE127" s="20" t="str">
        <f>IF('لصق اكسل الفورمز'!DC122="","",'لصق اكسل الفورمز'!DC122)</f>
        <v/>
      </c>
      <c r="BBF127" s="20" t="str">
        <f>IF('لصق اكسل الفورمز'!DD122="","",'لصق اكسل الفورمز'!DD122)</f>
        <v/>
      </c>
      <c r="BBG127" s="20" t="str">
        <f>IF('لصق اكسل الفورمز'!DE122="","",'لصق اكسل الفورمز'!DE122)</f>
        <v/>
      </c>
      <c r="BBH127" s="20" t="str">
        <f>IF('لصق اكسل الفورمز'!DF122="","",'لصق اكسل الفورمز'!DF122)</f>
        <v/>
      </c>
      <c r="BBI127" s="20" t="str">
        <f>IF('لصق اكسل الفورمز'!DG122="","",'لصق اكسل الفورمز'!DG122)</f>
        <v/>
      </c>
      <c r="BBJ127" s="20" t="str">
        <f>IF('لصق اكسل الفورمز'!DH122="","",'لصق اكسل الفورمز'!DH122)</f>
        <v/>
      </c>
      <c r="BBK127" s="20" t="str">
        <f>IF('لصق اكسل الفورمز'!DI122="","",'لصق اكسل الفورمز'!DI122)</f>
        <v/>
      </c>
      <c r="BBL127" s="20" t="str">
        <f>IF('لصق اكسل الفورمز'!DJ122="","",'لصق اكسل الفورمز'!DJ122)</f>
        <v/>
      </c>
      <c r="BBM127" s="20" t="str">
        <f>IF('لصق اكسل الفورمز'!DK122="","",'لصق اكسل الفورمز'!DK122)</f>
        <v/>
      </c>
      <c r="BBN127" s="20" t="str">
        <f>IF('لصق اكسل الفورمز'!DL122="","",'لصق اكسل الفورمز'!DL122)</f>
        <v/>
      </c>
      <c r="BBO127" s="20" t="str">
        <f>IF('لصق اكسل الفورمز'!DM122="","",'لصق اكسل الفورمز'!DM122)</f>
        <v/>
      </c>
      <c r="BCU127" s="20" t="str">
        <f t="shared" si="352"/>
        <v/>
      </c>
      <c r="BCV127" s="20" t="str">
        <f t="shared" si="353"/>
        <v/>
      </c>
      <c r="BCW127" s="20" t="str">
        <f t="shared" si="354"/>
        <v/>
      </c>
      <c r="BCX127" s="20" t="str">
        <f t="shared" si="355"/>
        <v/>
      </c>
      <c r="BCY127" s="20" t="str">
        <f t="shared" si="356"/>
        <v/>
      </c>
      <c r="BCZ127" s="20" t="str">
        <f t="shared" si="357"/>
        <v/>
      </c>
      <c r="BDA127" s="20" t="str">
        <f t="shared" si="358"/>
        <v/>
      </c>
      <c r="BDB127" s="20" t="str">
        <f t="shared" si="359"/>
        <v/>
      </c>
      <c r="BDC127" s="20" t="str">
        <f t="shared" si="360"/>
        <v/>
      </c>
      <c r="BDD127" s="20" t="str">
        <f t="shared" si="361"/>
        <v/>
      </c>
      <c r="BDE127" s="20" t="str">
        <f t="shared" si="362"/>
        <v/>
      </c>
      <c r="BDF127" s="20" t="str">
        <f t="shared" si="363"/>
        <v/>
      </c>
      <c r="BDG127" s="20" t="str">
        <f t="shared" si="364"/>
        <v/>
      </c>
      <c r="BDH127" s="20" t="str">
        <f t="shared" si="365"/>
        <v/>
      </c>
      <c r="BDI127" s="20" t="str">
        <f t="shared" si="366"/>
        <v/>
      </c>
      <c r="BDJ127" s="20" t="str">
        <f t="shared" si="367"/>
        <v/>
      </c>
      <c r="BDK127" s="20" t="str">
        <f t="shared" si="368"/>
        <v/>
      </c>
      <c r="BDL127" s="20" t="str">
        <f t="shared" si="369"/>
        <v/>
      </c>
      <c r="BDM127" s="20" t="str">
        <f t="shared" si="370"/>
        <v/>
      </c>
      <c r="BDN127" s="20" t="str">
        <f t="shared" si="371"/>
        <v/>
      </c>
      <c r="BDO127" s="20" t="str">
        <f t="shared" si="372"/>
        <v/>
      </c>
      <c r="BDP127" s="20" t="str">
        <f t="shared" si="373"/>
        <v/>
      </c>
      <c r="BDQ127" s="20" t="str">
        <f t="shared" si="374"/>
        <v/>
      </c>
      <c r="BDR127" s="20" t="str">
        <f t="shared" si="375"/>
        <v/>
      </c>
      <c r="BDS127" s="20" t="str">
        <f t="shared" si="376"/>
        <v/>
      </c>
      <c r="BDT127" s="20" t="str">
        <f t="shared" si="377"/>
        <v/>
      </c>
      <c r="BDU127" s="20" t="str">
        <f t="shared" si="378"/>
        <v/>
      </c>
      <c r="BDV127" s="20" t="str">
        <f t="shared" si="379"/>
        <v/>
      </c>
      <c r="BDW127" s="20" t="str">
        <f t="shared" si="380"/>
        <v/>
      </c>
      <c r="BDX127" s="20" t="str">
        <f t="shared" si="381"/>
        <v/>
      </c>
      <c r="BDY127" s="20" t="str">
        <f t="shared" si="382"/>
        <v/>
      </c>
      <c r="BDZ127" s="20" t="str">
        <f t="shared" si="383"/>
        <v/>
      </c>
      <c r="BEA127" s="20" t="str">
        <f t="shared" si="384"/>
        <v/>
      </c>
      <c r="BEB127" s="20" t="str">
        <f t="shared" si="385"/>
        <v/>
      </c>
      <c r="BEC127" s="20" t="str">
        <f t="shared" si="386"/>
        <v/>
      </c>
      <c r="BED127" s="20" t="str">
        <f t="shared" si="387"/>
        <v/>
      </c>
      <c r="BEE127" s="20" t="str">
        <f t="shared" si="388"/>
        <v/>
      </c>
      <c r="BEF127" s="20" t="str">
        <f t="shared" si="389"/>
        <v/>
      </c>
      <c r="BEG127" s="20" t="str">
        <f t="shared" si="390"/>
        <v/>
      </c>
      <c r="BEH127" s="20" t="str">
        <f t="shared" si="391"/>
        <v/>
      </c>
      <c r="BEI127" s="20" t="str">
        <f t="shared" si="392"/>
        <v/>
      </c>
      <c r="BEJ127" s="20" t="str">
        <f t="shared" si="393"/>
        <v/>
      </c>
      <c r="BEK127" s="20" t="str">
        <f t="shared" si="394"/>
        <v/>
      </c>
      <c r="BEL127" s="20" t="str">
        <f t="shared" si="395"/>
        <v/>
      </c>
      <c r="BEM127" s="20" t="str">
        <f t="shared" si="396"/>
        <v/>
      </c>
      <c r="BEN127" s="20" t="str">
        <f t="shared" si="397"/>
        <v/>
      </c>
      <c r="BEO127" s="20" t="str">
        <f t="shared" si="398"/>
        <v/>
      </c>
      <c r="BEP127" s="20" t="str">
        <f t="shared" si="399"/>
        <v/>
      </c>
      <c r="BEQ127" s="20" t="str">
        <f t="shared" si="400"/>
        <v/>
      </c>
      <c r="BER127" s="20" t="str">
        <f t="shared" si="401"/>
        <v/>
      </c>
      <c r="BES127" s="20" t="str">
        <f t="shared" si="402"/>
        <v/>
      </c>
      <c r="BET127" s="20" t="str">
        <f t="shared" si="403"/>
        <v/>
      </c>
      <c r="BEU127" s="20" t="str">
        <f t="shared" si="404"/>
        <v/>
      </c>
      <c r="BEV127" s="20" t="str">
        <f t="shared" si="405"/>
        <v/>
      </c>
      <c r="BEW127" s="20" t="str">
        <f t="shared" si="406"/>
        <v/>
      </c>
      <c r="BEX127" s="20" t="str">
        <f t="shared" si="407"/>
        <v/>
      </c>
      <c r="BEY127" s="20" t="str">
        <f t="shared" si="408"/>
        <v/>
      </c>
      <c r="BEZ127" s="20" t="str">
        <f t="shared" si="409"/>
        <v/>
      </c>
      <c r="BFA127" s="20" t="str">
        <f t="shared" si="410"/>
        <v/>
      </c>
      <c r="BFB127" s="20" t="str">
        <f t="shared" si="411"/>
        <v/>
      </c>
      <c r="BFC127" s="20" t="str">
        <f t="shared" si="412"/>
        <v/>
      </c>
      <c r="BFD127" s="20" t="str">
        <f t="shared" si="413"/>
        <v/>
      </c>
      <c r="BFE127" s="20" t="str">
        <f t="shared" si="414"/>
        <v/>
      </c>
      <c r="BFF127" s="20" t="str">
        <f t="shared" si="415"/>
        <v/>
      </c>
      <c r="BFG127" s="20" t="str">
        <f t="shared" si="416"/>
        <v/>
      </c>
      <c r="BFH127" s="20" t="str">
        <f t="shared" si="417"/>
        <v/>
      </c>
      <c r="BFI127" s="20" t="str">
        <f t="shared" si="418"/>
        <v/>
      </c>
      <c r="BFJ127" s="20" t="str">
        <f t="shared" si="419"/>
        <v/>
      </c>
      <c r="BFK127" s="20" t="str">
        <f t="shared" si="420"/>
        <v/>
      </c>
      <c r="BFL127" s="20" t="str">
        <f t="shared" si="421"/>
        <v/>
      </c>
      <c r="BFM127" s="20" t="str">
        <f t="shared" si="422"/>
        <v/>
      </c>
      <c r="BFN127" s="20" t="str">
        <f t="shared" si="423"/>
        <v/>
      </c>
      <c r="BFO127" s="20" t="str">
        <f t="shared" si="424"/>
        <v/>
      </c>
      <c r="BFP127" s="20" t="str">
        <f t="shared" si="425"/>
        <v/>
      </c>
      <c r="BFQ127" s="20" t="str">
        <f t="shared" si="426"/>
        <v/>
      </c>
      <c r="BFR127" s="20" t="str">
        <f t="shared" si="427"/>
        <v/>
      </c>
      <c r="BFS127" s="20" t="str">
        <f t="shared" si="428"/>
        <v/>
      </c>
      <c r="BFT127" s="20" t="str">
        <f t="shared" si="429"/>
        <v/>
      </c>
      <c r="BFU127" s="20" t="str">
        <f t="shared" si="430"/>
        <v/>
      </c>
      <c r="BFV127" s="20" t="str">
        <f t="shared" si="431"/>
        <v/>
      </c>
      <c r="BFW127" s="20" t="str">
        <f t="shared" si="432"/>
        <v/>
      </c>
      <c r="BFX127" s="20" t="str">
        <f t="shared" si="433"/>
        <v/>
      </c>
      <c r="BFY127" s="20" t="str">
        <f t="shared" si="434"/>
        <v/>
      </c>
      <c r="BFZ127" s="20" t="str">
        <f t="shared" si="435"/>
        <v/>
      </c>
      <c r="BGA127" s="20" t="str">
        <f t="shared" si="436"/>
        <v/>
      </c>
      <c r="BGB127" s="20" t="str">
        <f t="shared" si="437"/>
        <v/>
      </c>
      <c r="BGC127" s="20" t="str">
        <f t="shared" si="438"/>
        <v/>
      </c>
      <c r="BGD127" s="20" t="str">
        <f t="shared" si="439"/>
        <v/>
      </c>
      <c r="BGE127" s="20" t="str">
        <f t="shared" si="440"/>
        <v/>
      </c>
      <c r="BGF127" s="20" t="str">
        <f t="shared" si="441"/>
        <v/>
      </c>
      <c r="BGG127" s="20" t="str">
        <f t="shared" si="442"/>
        <v/>
      </c>
      <c r="BGH127" s="20" t="str">
        <f t="shared" si="443"/>
        <v/>
      </c>
      <c r="BGI127" s="20" t="str">
        <f t="shared" si="444"/>
        <v/>
      </c>
      <c r="BGJ127" s="20" t="str">
        <f t="shared" si="445"/>
        <v/>
      </c>
      <c r="BGK127" s="20" t="str">
        <f t="shared" si="446"/>
        <v/>
      </c>
      <c r="BGL127" s="20" t="str">
        <f t="shared" si="447"/>
        <v/>
      </c>
      <c r="BGM127" s="20" t="str">
        <f t="shared" si="448"/>
        <v/>
      </c>
      <c r="BGN127" s="20" t="str">
        <f t="shared" si="449"/>
        <v/>
      </c>
      <c r="BGO127" s="20" t="str">
        <f t="shared" si="450"/>
        <v/>
      </c>
      <c r="BGP127" s="20" t="str">
        <f t="shared" si="451"/>
        <v/>
      </c>
      <c r="BGQ127" s="20" t="str">
        <f t="shared" si="452"/>
        <v/>
      </c>
      <c r="BGR127" s="20" t="str">
        <f t="shared" si="453"/>
        <v/>
      </c>
      <c r="BGS127" s="20" t="str">
        <f t="shared" si="454"/>
        <v/>
      </c>
      <c r="BGT127" s="20" t="str">
        <f t="shared" si="455"/>
        <v/>
      </c>
      <c r="BGU127" s="20" t="str">
        <f t="shared" si="456"/>
        <v/>
      </c>
      <c r="BGV127" s="20" t="str">
        <f t="shared" si="457"/>
        <v/>
      </c>
      <c r="BGW127" s="20" t="str">
        <f t="shared" si="458"/>
        <v/>
      </c>
      <c r="BGX127" s="20" t="str">
        <f t="shared" si="459"/>
        <v/>
      </c>
      <c r="BGY127" s="20" t="str">
        <f t="shared" si="460"/>
        <v/>
      </c>
      <c r="BGZ127" s="20" t="str">
        <f t="shared" si="461"/>
        <v/>
      </c>
      <c r="BHA127" s="20" t="str">
        <f t="shared" si="462"/>
        <v/>
      </c>
      <c r="BHB127" s="20" t="str">
        <f t="shared" si="463"/>
        <v/>
      </c>
      <c r="BHC127" s="20" t="str">
        <f t="shared" si="464"/>
        <v/>
      </c>
      <c r="BHD127" s="20" t="str">
        <f t="shared" si="465"/>
        <v/>
      </c>
      <c r="BHE127" s="20" t="str">
        <f t="shared" si="466"/>
        <v/>
      </c>
      <c r="BHF127" s="20" t="str">
        <f t="shared" si="467"/>
        <v/>
      </c>
      <c r="BHG127" s="20" t="str">
        <f t="shared" si="468"/>
        <v/>
      </c>
      <c r="BHJ127" s="20" t="str">
        <f t="shared" si="469"/>
        <v/>
      </c>
      <c r="BHL127" s="20" t="str">
        <f t="shared" si="514"/>
        <v/>
      </c>
      <c r="BHM127" s="20" t="str">
        <f t="shared" si="514"/>
        <v/>
      </c>
      <c r="BHN127" s="20" t="str">
        <f t="shared" si="514"/>
        <v/>
      </c>
      <c r="BHO127" s="20" t="str">
        <f t="shared" si="514"/>
        <v/>
      </c>
      <c r="BHP127" s="20" t="str">
        <f t="shared" si="514"/>
        <v/>
      </c>
      <c r="BHQ127" s="20" t="str">
        <f t="shared" si="514"/>
        <v/>
      </c>
      <c r="BHR127" s="20" t="str">
        <f t="shared" si="514"/>
        <v/>
      </c>
      <c r="BHS127" s="20" t="str">
        <f t="shared" si="514"/>
        <v/>
      </c>
      <c r="BHT127" s="20" t="str">
        <f t="shared" si="514"/>
        <v/>
      </c>
      <c r="BHU127" s="20" t="str">
        <f t="shared" si="514"/>
        <v/>
      </c>
      <c r="BHV127" s="20" t="str">
        <f t="shared" si="514"/>
        <v/>
      </c>
      <c r="BHW127" s="20" t="str">
        <f t="shared" si="514"/>
        <v/>
      </c>
      <c r="BHX127" s="20" t="str">
        <f t="shared" si="514"/>
        <v/>
      </c>
      <c r="BHY127" s="20" t="str">
        <f t="shared" si="514"/>
        <v/>
      </c>
      <c r="BHZ127" s="20" t="str">
        <f t="shared" si="514"/>
        <v/>
      </c>
      <c r="BIA127" s="20" t="str">
        <f t="shared" si="514"/>
        <v/>
      </c>
      <c r="BIB127" s="20" t="str">
        <f t="shared" si="513"/>
        <v/>
      </c>
      <c r="BIC127" s="20" t="str">
        <f t="shared" si="513"/>
        <v/>
      </c>
      <c r="BID127" s="20" t="str">
        <f t="shared" si="513"/>
        <v/>
      </c>
      <c r="BIE127" s="20" t="str">
        <f t="shared" si="513"/>
        <v/>
      </c>
    </row>
    <row r="128" spans="1:104 1303:1591" ht="14.5">
      <c r="A128" s="523">
        <v>122</v>
      </c>
      <c r="B128" s="510" t="str">
        <f>IF('لصق اكسل الفورمز'!E123="","",'لصق اكسل الفورمز'!E123)</f>
        <v/>
      </c>
      <c r="C128" s="510" t="str">
        <f t="shared" si="316"/>
        <v/>
      </c>
      <c r="D128" s="510" t="str">
        <f t="shared" si="483"/>
        <v/>
      </c>
      <c r="E128" s="510" t="str">
        <f t="shared" si="484"/>
        <v/>
      </c>
      <c r="F128" s="510" t="str">
        <f t="shared" si="485"/>
        <v/>
      </c>
      <c r="G128" s="510" t="str">
        <f t="shared" si="486"/>
        <v/>
      </c>
      <c r="H128" s="510" t="str">
        <f t="shared" si="487"/>
        <v/>
      </c>
      <c r="I128" s="510" t="str">
        <f t="shared" si="488"/>
        <v/>
      </c>
      <c r="J128" s="510" t="str">
        <f t="shared" si="489"/>
        <v/>
      </c>
      <c r="K128" s="510" t="str">
        <f t="shared" si="490"/>
        <v/>
      </c>
      <c r="L128" s="510" t="str">
        <f t="shared" si="471"/>
        <v/>
      </c>
      <c r="M128" s="510" t="str">
        <f t="shared" si="472"/>
        <v/>
      </c>
      <c r="N128" s="510" t="str">
        <f t="shared" si="473"/>
        <v/>
      </c>
      <c r="O128" s="510" t="str">
        <f t="shared" si="474"/>
        <v/>
      </c>
      <c r="P128" s="510" t="str">
        <f t="shared" si="475"/>
        <v/>
      </c>
      <c r="Q128" s="510" t="str">
        <f t="shared" si="476"/>
        <v/>
      </c>
      <c r="R128" s="510" t="str">
        <f t="shared" si="477"/>
        <v/>
      </c>
      <c r="S128" s="510" t="str">
        <f t="shared" si="478"/>
        <v/>
      </c>
      <c r="T128" s="510" t="str">
        <f t="shared" si="479"/>
        <v/>
      </c>
      <c r="U128" s="510" t="str">
        <f t="shared" si="480"/>
        <v/>
      </c>
      <c r="V128" s="510" t="str">
        <f t="shared" si="481"/>
        <v/>
      </c>
      <c r="W128" s="527" t="str">
        <f t="shared" si="317"/>
        <v/>
      </c>
      <c r="X128" s="510" t="str">
        <f t="shared" si="318"/>
        <v/>
      </c>
      <c r="Y128" s="564" t="str">
        <f t="shared" si="319"/>
        <v/>
      </c>
      <c r="AL128" s="20">
        <f t="shared" si="320"/>
        <v>0</v>
      </c>
      <c r="AM128" s="20">
        <f t="shared" si="321"/>
        <v>0</v>
      </c>
      <c r="AO128" s="20" t="str">
        <f t="shared" si="322"/>
        <v/>
      </c>
      <c r="AQ128" s="20" t="str">
        <f t="shared" si="470"/>
        <v/>
      </c>
      <c r="AR128" s="20" t="str">
        <f t="shared" si="323"/>
        <v/>
      </c>
      <c r="AS128" s="20" t="str">
        <f t="shared" si="324"/>
        <v/>
      </c>
      <c r="AT128" s="20" t="str">
        <f t="shared" si="325"/>
        <v/>
      </c>
      <c r="AU128" s="20" t="str">
        <f t="shared" si="326"/>
        <v/>
      </c>
      <c r="AV128" s="20" t="str">
        <f t="shared" si="327"/>
        <v/>
      </c>
      <c r="AW128" s="20" t="str">
        <f t="shared" si="328"/>
        <v/>
      </c>
      <c r="AX128" s="20" t="str">
        <f t="shared" si="329"/>
        <v/>
      </c>
      <c r="AY128" s="20" t="str">
        <f t="shared" si="330"/>
        <v/>
      </c>
      <c r="AZ128" s="20" t="str">
        <f t="shared" si="331"/>
        <v/>
      </c>
      <c r="BA128" s="20" t="str">
        <f t="shared" si="332"/>
        <v/>
      </c>
      <c r="BB128" s="20" t="str">
        <f t="shared" si="333"/>
        <v/>
      </c>
      <c r="BC128" s="20" t="str">
        <f t="shared" si="334"/>
        <v/>
      </c>
      <c r="BD128" s="20" t="str">
        <f t="shared" si="335"/>
        <v/>
      </c>
      <c r="BE128" s="20" t="str">
        <f t="shared" si="336"/>
        <v/>
      </c>
      <c r="BF128" s="20" t="str">
        <f t="shared" si="337"/>
        <v/>
      </c>
      <c r="BG128" s="20" t="str">
        <f t="shared" si="338"/>
        <v/>
      </c>
      <c r="BH128" s="20" t="str">
        <f t="shared" si="339"/>
        <v/>
      </c>
      <c r="BI128" s="20" t="str">
        <f t="shared" si="340"/>
        <v/>
      </c>
      <c r="BJ128" s="20" t="str">
        <f t="shared" si="341"/>
        <v/>
      </c>
      <c r="BL128" s="38" t="e">
        <f t="shared" si="342"/>
        <v>#DIV/0!</v>
      </c>
      <c r="BM128" s="4">
        <f t="shared" si="343"/>
        <v>0</v>
      </c>
      <c r="BN128" s="4">
        <f t="shared" si="344"/>
        <v>0</v>
      </c>
      <c r="BO128" s="4">
        <f t="shared" si="345"/>
        <v>0</v>
      </c>
      <c r="BP128" s="173" t="str">
        <f t="shared" si="346"/>
        <v/>
      </c>
      <c r="BQ128" s="4">
        <f t="shared" si="347"/>
        <v>0</v>
      </c>
      <c r="BT128" s="268" t="str">
        <f t="shared" si="348"/>
        <v/>
      </c>
      <c r="BU128" s="268" t="str">
        <f t="shared" si="349"/>
        <v/>
      </c>
      <c r="BX128" s="20">
        <f t="shared" si="512"/>
        <v>1</v>
      </c>
      <c r="CG128" s="20" t="str">
        <f t="shared" si="351"/>
        <v/>
      </c>
      <c r="CH128" s="20" t="str">
        <f t="shared" si="507"/>
        <v/>
      </c>
      <c r="CI128" s="20" t="str">
        <f t="shared" si="508"/>
        <v/>
      </c>
      <c r="CJ128" s="20" t="str">
        <f t="shared" si="509"/>
        <v/>
      </c>
      <c r="CK128" s="20" t="str">
        <f t="shared" si="491"/>
        <v/>
      </c>
      <c r="CL128" s="20" t="str">
        <f t="shared" si="492"/>
        <v/>
      </c>
      <c r="CM128" s="20" t="str">
        <f t="shared" si="493"/>
        <v/>
      </c>
      <c r="CN128" s="20" t="str">
        <f t="shared" si="494"/>
        <v/>
      </c>
      <c r="CO128" s="20" t="str">
        <f t="shared" si="495"/>
        <v/>
      </c>
      <c r="CP128" s="20" t="str">
        <f t="shared" si="496"/>
        <v/>
      </c>
      <c r="CQ128" s="20" t="str">
        <f t="shared" si="497"/>
        <v/>
      </c>
      <c r="CR128" s="20" t="str">
        <f t="shared" si="498"/>
        <v/>
      </c>
      <c r="CS128" s="20" t="str">
        <f t="shared" si="499"/>
        <v/>
      </c>
      <c r="CT128" s="20" t="str">
        <f t="shared" si="500"/>
        <v/>
      </c>
      <c r="CU128" s="20" t="str">
        <f t="shared" si="501"/>
        <v/>
      </c>
      <c r="CV128" s="20" t="str">
        <f t="shared" si="502"/>
        <v/>
      </c>
      <c r="CW128" s="20" t="str">
        <f t="shared" si="503"/>
        <v/>
      </c>
      <c r="CX128" s="20" t="str">
        <f t="shared" si="504"/>
        <v/>
      </c>
      <c r="CY128" s="20" t="str">
        <f t="shared" si="505"/>
        <v/>
      </c>
      <c r="CZ128" s="20" t="str">
        <f t="shared" si="505"/>
        <v/>
      </c>
      <c r="AXC128" s="20" t="str">
        <f>IF('لصق اكسل الفورمز'!A123="","",'لصق اكسل الفورمز'!A123)</f>
        <v/>
      </c>
      <c r="AXD128" s="20" t="str">
        <f>IF('لصق اكسل الفورمز'!B123="","",'لصق اكسل الفورمز'!B123)</f>
        <v/>
      </c>
      <c r="AXE128" s="20" t="str">
        <f>IF('لصق اكسل الفورمز'!C123="","",'لصق اكسل الفورمز'!C123)</f>
        <v/>
      </c>
      <c r="AXF128" s="20" t="str">
        <f>IF('لصق اكسل الفورمز'!D123="","",'لصق اكسل الفورمز'!D123)</f>
        <v/>
      </c>
      <c r="AXG128" s="20" t="str">
        <f>IF('لصق اكسل الفورمز'!E123="","",'لصق اكسل الفورمز'!E123)</f>
        <v/>
      </c>
      <c r="AXH128" s="20" t="str">
        <f>IF('لصق اكسل الفورمز'!F123="","",'لصق اكسل الفورمز'!F123)</f>
        <v/>
      </c>
      <c r="AXI128" s="20" t="str">
        <f>IF('لصق اكسل الفورمز'!G123="","",'لصق اكسل الفورمز'!G123)</f>
        <v/>
      </c>
      <c r="AXJ128" s="20" t="str">
        <f>IF('لصق اكسل الفورمز'!H123="","",'لصق اكسل الفورمز'!H123)</f>
        <v/>
      </c>
      <c r="AXK128" s="20" t="str">
        <f>IF('لصق اكسل الفورمز'!I123="","",'لصق اكسل الفورمز'!I123)</f>
        <v/>
      </c>
      <c r="AXL128" s="20" t="str">
        <f>IF('لصق اكسل الفورمز'!J123="","",'لصق اكسل الفورمز'!J123)</f>
        <v/>
      </c>
      <c r="AXM128" s="20" t="str">
        <f>IF('لصق اكسل الفورمز'!K123="","",'لصق اكسل الفورمز'!K123)</f>
        <v/>
      </c>
      <c r="AXN128" s="20" t="str">
        <f>IF('لصق اكسل الفورمز'!L123="","",'لصق اكسل الفورمز'!L123)</f>
        <v/>
      </c>
      <c r="AXO128" s="20" t="str">
        <f>IF('لصق اكسل الفورمز'!M123="","",'لصق اكسل الفورمز'!M123)</f>
        <v/>
      </c>
      <c r="AXP128" s="20" t="str">
        <f>IF('لصق اكسل الفورمز'!N123="","",'لصق اكسل الفورمز'!N123)</f>
        <v/>
      </c>
      <c r="AXQ128" s="20" t="str">
        <f>IF('لصق اكسل الفورمز'!O123="","",'لصق اكسل الفورمز'!O123)</f>
        <v/>
      </c>
      <c r="AXR128" s="20" t="str">
        <f>IF('لصق اكسل الفورمز'!P123="","",'لصق اكسل الفورمز'!P123)</f>
        <v/>
      </c>
      <c r="AXS128" s="20" t="str">
        <f>IF('لصق اكسل الفورمز'!Q123="","",'لصق اكسل الفورمز'!Q123)</f>
        <v/>
      </c>
      <c r="AXT128" s="20" t="str">
        <f>IF('لصق اكسل الفورمز'!R123="","",'لصق اكسل الفورمز'!R123)</f>
        <v/>
      </c>
      <c r="AXU128" s="20" t="str">
        <f>IF('لصق اكسل الفورمز'!S123="","",'لصق اكسل الفورمز'!S123)</f>
        <v/>
      </c>
      <c r="AXV128" s="20" t="str">
        <f>IF('لصق اكسل الفورمز'!T123="","",'لصق اكسل الفورمز'!T123)</f>
        <v/>
      </c>
      <c r="AXW128" s="20" t="str">
        <f>IF('لصق اكسل الفورمز'!U123="","",'لصق اكسل الفورمز'!U123)</f>
        <v/>
      </c>
      <c r="AXX128" s="20" t="str">
        <f>IF('لصق اكسل الفورمز'!V123="","",'لصق اكسل الفورمز'!V123)</f>
        <v/>
      </c>
      <c r="AXY128" s="20" t="str">
        <f>IF('لصق اكسل الفورمز'!W123="","",'لصق اكسل الفورمز'!W123)</f>
        <v/>
      </c>
      <c r="AXZ128" s="20" t="str">
        <f>IF('لصق اكسل الفورمز'!X123="","",'لصق اكسل الفورمز'!X123)</f>
        <v/>
      </c>
      <c r="AYA128" s="20" t="str">
        <f>IF('لصق اكسل الفورمز'!Y123="","",'لصق اكسل الفورمز'!Y123)</f>
        <v/>
      </c>
      <c r="AYB128" s="20" t="str">
        <f>IF('لصق اكسل الفورمز'!Z123="","",'لصق اكسل الفورمز'!Z123)</f>
        <v/>
      </c>
      <c r="AYC128" s="20" t="str">
        <f>IF('لصق اكسل الفورمز'!AA123="","",'لصق اكسل الفورمز'!AA123)</f>
        <v/>
      </c>
      <c r="AYD128" s="20" t="str">
        <f>IF('لصق اكسل الفورمز'!AB123="","",'لصق اكسل الفورمز'!AB123)</f>
        <v/>
      </c>
      <c r="AYE128" s="20" t="str">
        <f>IF('لصق اكسل الفورمز'!AC123="","",'لصق اكسل الفورمز'!AC123)</f>
        <v/>
      </c>
      <c r="AYF128" s="20" t="str">
        <f>IF('لصق اكسل الفورمز'!AD123="","",'لصق اكسل الفورمز'!AD123)</f>
        <v/>
      </c>
      <c r="AYG128" s="20" t="str">
        <f>IF('لصق اكسل الفورمز'!AE123="","",'لصق اكسل الفورمز'!AE123)</f>
        <v/>
      </c>
      <c r="AYH128" s="20" t="str">
        <f>IF('لصق اكسل الفورمز'!AF123="","",'لصق اكسل الفورمز'!AF123)</f>
        <v/>
      </c>
      <c r="AYI128" s="20" t="str">
        <f>IF('لصق اكسل الفورمز'!AG123="","",'لصق اكسل الفورمز'!AG123)</f>
        <v/>
      </c>
      <c r="AYJ128" s="20" t="str">
        <f>IF('لصق اكسل الفورمز'!AH123="","",'لصق اكسل الفورمز'!AH123)</f>
        <v/>
      </c>
      <c r="AYK128" s="20" t="str">
        <f>IF('لصق اكسل الفورمز'!AI123="","",'لصق اكسل الفورمز'!AI123)</f>
        <v/>
      </c>
      <c r="AYL128" s="20" t="str">
        <f>IF('لصق اكسل الفورمز'!AJ123="","",'لصق اكسل الفورمز'!AJ123)</f>
        <v/>
      </c>
      <c r="AYM128" s="20" t="str">
        <f>IF('لصق اكسل الفورمز'!AK123="","",'لصق اكسل الفورمز'!AK123)</f>
        <v/>
      </c>
      <c r="AYN128" s="20" t="str">
        <f>IF('لصق اكسل الفورمز'!AL123="","",'لصق اكسل الفورمز'!AL123)</f>
        <v/>
      </c>
      <c r="AYO128" s="20" t="str">
        <f>IF('لصق اكسل الفورمز'!AM123="","",'لصق اكسل الفورمز'!AM123)</f>
        <v/>
      </c>
      <c r="AYP128" s="20" t="str">
        <f>IF('لصق اكسل الفورمز'!AN123="","",'لصق اكسل الفورمز'!AN123)</f>
        <v/>
      </c>
      <c r="AYQ128" s="20" t="str">
        <f>IF('لصق اكسل الفورمز'!AO123="","",'لصق اكسل الفورمز'!AO123)</f>
        <v/>
      </c>
      <c r="AYR128" s="20" t="str">
        <f>IF('لصق اكسل الفورمز'!AP123="","",'لصق اكسل الفورمز'!AP123)</f>
        <v/>
      </c>
      <c r="AYS128" s="20" t="str">
        <f>IF('لصق اكسل الفورمز'!AQ123="","",'لصق اكسل الفورمز'!AQ123)</f>
        <v/>
      </c>
      <c r="AYT128" s="20" t="str">
        <f>IF('لصق اكسل الفورمز'!AR123="","",'لصق اكسل الفورمز'!AR123)</f>
        <v/>
      </c>
      <c r="AYU128" s="20" t="str">
        <f>IF('لصق اكسل الفورمز'!AS123="","",'لصق اكسل الفورمز'!AS123)</f>
        <v/>
      </c>
      <c r="AYV128" s="20" t="str">
        <f>IF('لصق اكسل الفورمز'!AT123="","",'لصق اكسل الفورمز'!AT123)</f>
        <v/>
      </c>
      <c r="AYW128" s="20" t="str">
        <f>IF('لصق اكسل الفورمز'!AU123="","",'لصق اكسل الفورمز'!AU123)</f>
        <v/>
      </c>
      <c r="AYX128" s="20" t="str">
        <f>IF('لصق اكسل الفورمز'!AV123="","",'لصق اكسل الفورمز'!AV123)</f>
        <v/>
      </c>
      <c r="AYY128" s="20" t="str">
        <f>IF('لصق اكسل الفورمز'!AW123="","",'لصق اكسل الفورمز'!AW123)</f>
        <v/>
      </c>
      <c r="AYZ128" s="20" t="str">
        <f>IF('لصق اكسل الفورمز'!AX123="","",'لصق اكسل الفورمز'!AX123)</f>
        <v/>
      </c>
      <c r="AZA128" s="20" t="str">
        <f>IF('لصق اكسل الفورمز'!AY123="","",'لصق اكسل الفورمز'!AY123)</f>
        <v/>
      </c>
      <c r="AZB128" s="20" t="str">
        <f>IF('لصق اكسل الفورمز'!AZ123="","",'لصق اكسل الفورمز'!AZ123)</f>
        <v/>
      </c>
      <c r="AZC128" s="20" t="str">
        <f>IF('لصق اكسل الفورمز'!BA123="","",'لصق اكسل الفورمز'!BA123)</f>
        <v/>
      </c>
      <c r="AZD128" s="20" t="str">
        <f>IF('لصق اكسل الفورمز'!BB123="","",'لصق اكسل الفورمز'!BB123)</f>
        <v/>
      </c>
      <c r="AZE128" s="20" t="str">
        <f>IF('لصق اكسل الفورمز'!BC123="","",'لصق اكسل الفورمز'!BC123)</f>
        <v/>
      </c>
      <c r="AZF128" s="20" t="str">
        <f>IF('لصق اكسل الفورمز'!BD123="","",'لصق اكسل الفورمز'!BD123)</f>
        <v/>
      </c>
      <c r="AZG128" s="20" t="str">
        <f>IF('لصق اكسل الفورمز'!BE123="","",'لصق اكسل الفورمز'!BE123)</f>
        <v/>
      </c>
      <c r="AZH128" s="20" t="str">
        <f>IF('لصق اكسل الفورمز'!BF123="","",'لصق اكسل الفورمز'!BF123)</f>
        <v/>
      </c>
      <c r="AZI128" s="20" t="str">
        <f>IF('لصق اكسل الفورمز'!BG123="","",'لصق اكسل الفورمز'!BG123)</f>
        <v/>
      </c>
      <c r="AZJ128" s="20" t="str">
        <f>IF('لصق اكسل الفورمز'!BH123="","",'لصق اكسل الفورمز'!BH123)</f>
        <v/>
      </c>
      <c r="AZK128" s="20" t="str">
        <f>IF('لصق اكسل الفورمز'!BI123="","",'لصق اكسل الفورمز'!BI123)</f>
        <v/>
      </c>
      <c r="AZL128" s="20" t="str">
        <f>IF('لصق اكسل الفورمز'!BJ123="","",'لصق اكسل الفورمز'!BJ123)</f>
        <v/>
      </c>
      <c r="AZM128" s="20" t="str">
        <f>IF('لصق اكسل الفورمز'!BK123="","",'لصق اكسل الفورمز'!BK123)</f>
        <v/>
      </c>
      <c r="AZN128" s="20" t="str">
        <f>IF('لصق اكسل الفورمز'!BL123="","",'لصق اكسل الفورمز'!BL123)</f>
        <v/>
      </c>
      <c r="AZO128" s="20" t="str">
        <f>IF('لصق اكسل الفورمز'!BM123="","",'لصق اكسل الفورمز'!BM123)</f>
        <v/>
      </c>
      <c r="AZP128" s="20" t="str">
        <f>IF('لصق اكسل الفورمز'!BN123="","",'لصق اكسل الفورمز'!BN123)</f>
        <v/>
      </c>
      <c r="AZQ128" s="20" t="str">
        <f>IF('لصق اكسل الفورمز'!BO123="","",'لصق اكسل الفورمز'!BO123)</f>
        <v/>
      </c>
      <c r="AZR128" s="20" t="str">
        <f>IF('لصق اكسل الفورمز'!BP123="","",'لصق اكسل الفورمز'!BP123)</f>
        <v/>
      </c>
      <c r="AZS128" s="20" t="str">
        <f>IF('لصق اكسل الفورمز'!BQ123="","",'لصق اكسل الفورمز'!BQ123)</f>
        <v/>
      </c>
      <c r="AZT128" s="20" t="str">
        <f>IF('لصق اكسل الفورمز'!BR123="","",'لصق اكسل الفورمز'!BR123)</f>
        <v/>
      </c>
      <c r="AZU128" s="20" t="str">
        <f>IF('لصق اكسل الفورمز'!BS123="","",'لصق اكسل الفورمز'!BS123)</f>
        <v/>
      </c>
      <c r="AZV128" s="20" t="str">
        <f>IF('لصق اكسل الفورمز'!BT123="","",'لصق اكسل الفورمز'!BT123)</f>
        <v/>
      </c>
      <c r="AZW128" s="20" t="str">
        <f>IF('لصق اكسل الفورمز'!BU123="","",'لصق اكسل الفورمز'!BU123)</f>
        <v/>
      </c>
      <c r="AZX128" s="20" t="str">
        <f>IF('لصق اكسل الفورمز'!BV123="","",'لصق اكسل الفورمز'!BV123)</f>
        <v/>
      </c>
      <c r="AZY128" s="20" t="str">
        <f>IF('لصق اكسل الفورمز'!BW123="","",'لصق اكسل الفورمز'!BW123)</f>
        <v/>
      </c>
      <c r="AZZ128" s="20" t="str">
        <f>IF('لصق اكسل الفورمز'!BX123="","",'لصق اكسل الفورمز'!BX123)</f>
        <v/>
      </c>
      <c r="BAA128" s="20" t="str">
        <f>IF('لصق اكسل الفورمز'!BY123="","",'لصق اكسل الفورمز'!BY123)</f>
        <v/>
      </c>
      <c r="BAB128" s="20" t="str">
        <f>IF('لصق اكسل الفورمز'!BZ123="","",'لصق اكسل الفورمز'!BZ123)</f>
        <v/>
      </c>
      <c r="BAC128" s="20" t="str">
        <f>IF('لصق اكسل الفورمز'!CA123="","",'لصق اكسل الفورمز'!CA123)</f>
        <v/>
      </c>
      <c r="BAD128" s="20" t="str">
        <f>IF('لصق اكسل الفورمز'!CB123="","",'لصق اكسل الفورمز'!CB123)</f>
        <v/>
      </c>
      <c r="BAE128" s="20" t="str">
        <f>IF('لصق اكسل الفورمز'!CC123="","",'لصق اكسل الفورمز'!CC123)</f>
        <v/>
      </c>
      <c r="BAF128" s="20" t="str">
        <f>IF('لصق اكسل الفورمز'!CD123="","",'لصق اكسل الفورمز'!CD123)</f>
        <v/>
      </c>
      <c r="BAG128" s="20" t="str">
        <f>IF('لصق اكسل الفورمز'!CE123="","",'لصق اكسل الفورمز'!CE123)</f>
        <v/>
      </c>
      <c r="BAH128" s="20" t="str">
        <f>IF('لصق اكسل الفورمز'!CF123="","",'لصق اكسل الفورمز'!CF123)</f>
        <v/>
      </c>
      <c r="BAI128" s="20" t="str">
        <f>IF('لصق اكسل الفورمز'!CG123="","",'لصق اكسل الفورمز'!CG123)</f>
        <v/>
      </c>
      <c r="BAJ128" s="20" t="str">
        <f>IF('لصق اكسل الفورمز'!CH123="","",'لصق اكسل الفورمز'!CH123)</f>
        <v/>
      </c>
      <c r="BAK128" s="20" t="str">
        <f>IF('لصق اكسل الفورمز'!CI123="","",'لصق اكسل الفورمز'!CI123)</f>
        <v/>
      </c>
      <c r="BAL128" s="20" t="str">
        <f>IF('لصق اكسل الفورمز'!CJ123="","",'لصق اكسل الفورمز'!CJ123)</f>
        <v/>
      </c>
      <c r="BAM128" s="20" t="str">
        <f>IF('لصق اكسل الفورمز'!CK123="","",'لصق اكسل الفورمز'!CK123)</f>
        <v/>
      </c>
      <c r="BAN128" s="20" t="str">
        <f>IF('لصق اكسل الفورمز'!CL123="","",'لصق اكسل الفورمز'!CL123)</f>
        <v/>
      </c>
      <c r="BAO128" s="20" t="str">
        <f>IF('لصق اكسل الفورمز'!CM123="","",'لصق اكسل الفورمز'!CM123)</f>
        <v/>
      </c>
      <c r="BAP128" s="20" t="str">
        <f>IF('لصق اكسل الفورمز'!CN123="","",'لصق اكسل الفورمز'!CN123)</f>
        <v/>
      </c>
      <c r="BAQ128" s="20" t="str">
        <f>IF('لصق اكسل الفورمز'!CO123="","",'لصق اكسل الفورمز'!CO123)</f>
        <v/>
      </c>
      <c r="BAR128" s="20" t="str">
        <f>IF('لصق اكسل الفورمز'!CP123="","",'لصق اكسل الفورمز'!CP123)</f>
        <v/>
      </c>
      <c r="BAS128" s="20" t="str">
        <f>IF('لصق اكسل الفورمز'!CQ123="","",'لصق اكسل الفورمز'!CQ123)</f>
        <v/>
      </c>
      <c r="BAT128" s="20" t="str">
        <f>IF('لصق اكسل الفورمز'!CR123="","",'لصق اكسل الفورمز'!CR123)</f>
        <v/>
      </c>
      <c r="BAU128" s="20" t="str">
        <f>IF('لصق اكسل الفورمز'!CS123="","",'لصق اكسل الفورمز'!CS123)</f>
        <v/>
      </c>
      <c r="BAV128" s="20" t="str">
        <f>IF('لصق اكسل الفورمز'!CT123="","",'لصق اكسل الفورمز'!CT123)</f>
        <v/>
      </c>
      <c r="BAW128" s="20" t="str">
        <f>IF('لصق اكسل الفورمز'!CU123="","",'لصق اكسل الفورمز'!CU123)</f>
        <v/>
      </c>
      <c r="BAX128" s="20" t="str">
        <f>IF('لصق اكسل الفورمز'!CV123="","",'لصق اكسل الفورمز'!CV123)</f>
        <v/>
      </c>
      <c r="BAY128" s="20" t="str">
        <f>IF('لصق اكسل الفورمز'!CW123="","",'لصق اكسل الفورمز'!CW123)</f>
        <v/>
      </c>
      <c r="BAZ128" s="20" t="str">
        <f>IF('لصق اكسل الفورمز'!CX123="","",'لصق اكسل الفورمز'!CX123)</f>
        <v/>
      </c>
      <c r="BBA128" s="20" t="str">
        <f>IF('لصق اكسل الفورمز'!CY123="","",'لصق اكسل الفورمز'!CY123)</f>
        <v/>
      </c>
      <c r="BBB128" s="20" t="str">
        <f>IF('لصق اكسل الفورمز'!CZ123="","",'لصق اكسل الفورمز'!CZ123)</f>
        <v/>
      </c>
      <c r="BBC128" s="20" t="str">
        <f>IF('لصق اكسل الفورمز'!DA123="","",'لصق اكسل الفورمز'!DA123)</f>
        <v/>
      </c>
      <c r="BBD128" s="20" t="str">
        <f>IF('لصق اكسل الفورمز'!DB123="","",'لصق اكسل الفورمز'!DB123)</f>
        <v/>
      </c>
      <c r="BBE128" s="20" t="str">
        <f>IF('لصق اكسل الفورمز'!DC123="","",'لصق اكسل الفورمز'!DC123)</f>
        <v/>
      </c>
      <c r="BBF128" s="20" t="str">
        <f>IF('لصق اكسل الفورمز'!DD123="","",'لصق اكسل الفورمز'!DD123)</f>
        <v/>
      </c>
      <c r="BBG128" s="20" t="str">
        <f>IF('لصق اكسل الفورمز'!DE123="","",'لصق اكسل الفورمز'!DE123)</f>
        <v/>
      </c>
      <c r="BBH128" s="20" t="str">
        <f>IF('لصق اكسل الفورمز'!DF123="","",'لصق اكسل الفورمز'!DF123)</f>
        <v/>
      </c>
      <c r="BBI128" s="20" t="str">
        <f>IF('لصق اكسل الفورمز'!DG123="","",'لصق اكسل الفورمز'!DG123)</f>
        <v/>
      </c>
      <c r="BBJ128" s="20" t="str">
        <f>IF('لصق اكسل الفورمز'!DH123="","",'لصق اكسل الفورمز'!DH123)</f>
        <v/>
      </c>
      <c r="BBK128" s="20" t="str">
        <f>IF('لصق اكسل الفورمز'!DI123="","",'لصق اكسل الفورمز'!DI123)</f>
        <v/>
      </c>
      <c r="BBL128" s="20" t="str">
        <f>IF('لصق اكسل الفورمز'!DJ123="","",'لصق اكسل الفورمز'!DJ123)</f>
        <v/>
      </c>
      <c r="BBM128" s="20" t="str">
        <f>IF('لصق اكسل الفورمز'!DK123="","",'لصق اكسل الفورمز'!DK123)</f>
        <v/>
      </c>
      <c r="BBN128" s="20" t="str">
        <f>IF('لصق اكسل الفورمز'!DL123="","",'لصق اكسل الفورمز'!DL123)</f>
        <v/>
      </c>
      <c r="BBO128" s="20" t="str">
        <f>IF('لصق اكسل الفورمز'!DM123="","",'لصق اكسل الفورمز'!DM123)</f>
        <v/>
      </c>
      <c r="BCU128" s="20" t="str">
        <f t="shared" si="352"/>
        <v/>
      </c>
      <c r="BCV128" s="20" t="str">
        <f t="shared" si="353"/>
        <v/>
      </c>
      <c r="BCW128" s="20" t="str">
        <f t="shared" si="354"/>
        <v/>
      </c>
      <c r="BCX128" s="20" t="str">
        <f t="shared" si="355"/>
        <v/>
      </c>
      <c r="BCY128" s="20" t="str">
        <f t="shared" si="356"/>
        <v/>
      </c>
      <c r="BCZ128" s="20" t="str">
        <f t="shared" si="357"/>
        <v/>
      </c>
      <c r="BDA128" s="20" t="str">
        <f t="shared" si="358"/>
        <v/>
      </c>
      <c r="BDB128" s="20" t="str">
        <f t="shared" si="359"/>
        <v/>
      </c>
      <c r="BDC128" s="20" t="str">
        <f t="shared" si="360"/>
        <v/>
      </c>
      <c r="BDD128" s="20" t="str">
        <f t="shared" si="361"/>
        <v/>
      </c>
      <c r="BDE128" s="20" t="str">
        <f t="shared" si="362"/>
        <v/>
      </c>
      <c r="BDF128" s="20" t="str">
        <f t="shared" si="363"/>
        <v/>
      </c>
      <c r="BDG128" s="20" t="str">
        <f t="shared" si="364"/>
        <v/>
      </c>
      <c r="BDH128" s="20" t="str">
        <f t="shared" si="365"/>
        <v/>
      </c>
      <c r="BDI128" s="20" t="str">
        <f t="shared" si="366"/>
        <v/>
      </c>
      <c r="BDJ128" s="20" t="str">
        <f t="shared" si="367"/>
        <v/>
      </c>
      <c r="BDK128" s="20" t="str">
        <f t="shared" si="368"/>
        <v/>
      </c>
      <c r="BDL128" s="20" t="str">
        <f t="shared" si="369"/>
        <v/>
      </c>
      <c r="BDM128" s="20" t="str">
        <f t="shared" si="370"/>
        <v/>
      </c>
      <c r="BDN128" s="20" t="str">
        <f t="shared" si="371"/>
        <v/>
      </c>
      <c r="BDO128" s="20" t="str">
        <f t="shared" si="372"/>
        <v/>
      </c>
      <c r="BDP128" s="20" t="str">
        <f t="shared" si="373"/>
        <v/>
      </c>
      <c r="BDQ128" s="20" t="str">
        <f t="shared" si="374"/>
        <v/>
      </c>
      <c r="BDR128" s="20" t="str">
        <f t="shared" si="375"/>
        <v/>
      </c>
      <c r="BDS128" s="20" t="str">
        <f t="shared" si="376"/>
        <v/>
      </c>
      <c r="BDT128" s="20" t="str">
        <f t="shared" si="377"/>
        <v/>
      </c>
      <c r="BDU128" s="20" t="str">
        <f t="shared" si="378"/>
        <v/>
      </c>
      <c r="BDV128" s="20" t="str">
        <f t="shared" si="379"/>
        <v/>
      </c>
      <c r="BDW128" s="20" t="str">
        <f t="shared" si="380"/>
        <v/>
      </c>
      <c r="BDX128" s="20" t="str">
        <f t="shared" si="381"/>
        <v/>
      </c>
      <c r="BDY128" s="20" t="str">
        <f t="shared" si="382"/>
        <v/>
      </c>
      <c r="BDZ128" s="20" t="str">
        <f t="shared" si="383"/>
        <v/>
      </c>
      <c r="BEA128" s="20" t="str">
        <f t="shared" si="384"/>
        <v/>
      </c>
      <c r="BEB128" s="20" t="str">
        <f t="shared" si="385"/>
        <v/>
      </c>
      <c r="BEC128" s="20" t="str">
        <f t="shared" si="386"/>
        <v/>
      </c>
      <c r="BED128" s="20" t="str">
        <f t="shared" si="387"/>
        <v/>
      </c>
      <c r="BEE128" s="20" t="str">
        <f t="shared" si="388"/>
        <v/>
      </c>
      <c r="BEF128" s="20" t="str">
        <f t="shared" si="389"/>
        <v/>
      </c>
      <c r="BEG128" s="20" t="str">
        <f t="shared" si="390"/>
        <v/>
      </c>
      <c r="BEH128" s="20" t="str">
        <f t="shared" si="391"/>
        <v/>
      </c>
      <c r="BEI128" s="20" t="str">
        <f t="shared" si="392"/>
        <v/>
      </c>
      <c r="BEJ128" s="20" t="str">
        <f t="shared" si="393"/>
        <v/>
      </c>
      <c r="BEK128" s="20" t="str">
        <f t="shared" si="394"/>
        <v/>
      </c>
      <c r="BEL128" s="20" t="str">
        <f t="shared" si="395"/>
        <v/>
      </c>
      <c r="BEM128" s="20" t="str">
        <f t="shared" si="396"/>
        <v/>
      </c>
      <c r="BEN128" s="20" t="str">
        <f t="shared" si="397"/>
        <v/>
      </c>
      <c r="BEO128" s="20" t="str">
        <f t="shared" si="398"/>
        <v/>
      </c>
      <c r="BEP128" s="20" t="str">
        <f t="shared" si="399"/>
        <v/>
      </c>
      <c r="BEQ128" s="20" t="str">
        <f t="shared" si="400"/>
        <v/>
      </c>
      <c r="BER128" s="20" t="str">
        <f t="shared" si="401"/>
        <v/>
      </c>
      <c r="BES128" s="20" t="str">
        <f t="shared" si="402"/>
        <v/>
      </c>
      <c r="BET128" s="20" t="str">
        <f t="shared" si="403"/>
        <v/>
      </c>
      <c r="BEU128" s="20" t="str">
        <f t="shared" si="404"/>
        <v/>
      </c>
      <c r="BEV128" s="20" t="str">
        <f t="shared" si="405"/>
        <v/>
      </c>
      <c r="BEW128" s="20" t="str">
        <f t="shared" si="406"/>
        <v/>
      </c>
      <c r="BEX128" s="20" t="str">
        <f t="shared" si="407"/>
        <v/>
      </c>
      <c r="BEY128" s="20" t="str">
        <f t="shared" si="408"/>
        <v/>
      </c>
      <c r="BEZ128" s="20" t="str">
        <f t="shared" si="409"/>
        <v/>
      </c>
      <c r="BFA128" s="20" t="str">
        <f t="shared" si="410"/>
        <v/>
      </c>
      <c r="BFB128" s="20" t="str">
        <f t="shared" si="411"/>
        <v/>
      </c>
      <c r="BFC128" s="20" t="str">
        <f t="shared" si="412"/>
        <v/>
      </c>
      <c r="BFD128" s="20" t="str">
        <f t="shared" si="413"/>
        <v/>
      </c>
      <c r="BFE128" s="20" t="str">
        <f t="shared" si="414"/>
        <v/>
      </c>
      <c r="BFF128" s="20" t="str">
        <f t="shared" si="415"/>
        <v/>
      </c>
      <c r="BFG128" s="20" t="str">
        <f t="shared" si="416"/>
        <v/>
      </c>
      <c r="BFH128" s="20" t="str">
        <f t="shared" si="417"/>
        <v/>
      </c>
      <c r="BFI128" s="20" t="str">
        <f t="shared" si="418"/>
        <v/>
      </c>
      <c r="BFJ128" s="20" t="str">
        <f t="shared" si="419"/>
        <v/>
      </c>
      <c r="BFK128" s="20" t="str">
        <f t="shared" si="420"/>
        <v/>
      </c>
      <c r="BFL128" s="20" t="str">
        <f t="shared" si="421"/>
        <v/>
      </c>
      <c r="BFM128" s="20" t="str">
        <f t="shared" si="422"/>
        <v/>
      </c>
      <c r="BFN128" s="20" t="str">
        <f t="shared" si="423"/>
        <v/>
      </c>
      <c r="BFO128" s="20" t="str">
        <f t="shared" si="424"/>
        <v/>
      </c>
      <c r="BFP128" s="20" t="str">
        <f t="shared" si="425"/>
        <v/>
      </c>
      <c r="BFQ128" s="20" t="str">
        <f t="shared" si="426"/>
        <v/>
      </c>
      <c r="BFR128" s="20" t="str">
        <f t="shared" si="427"/>
        <v/>
      </c>
      <c r="BFS128" s="20" t="str">
        <f t="shared" si="428"/>
        <v/>
      </c>
      <c r="BFT128" s="20" t="str">
        <f t="shared" si="429"/>
        <v/>
      </c>
      <c r="BFU128" s="20" t="str">
        <f t="shared" si="430"/>
        <v/>
      </c>
      <c r="BFV128" s="20" t="str">
        <f t="shared" si="431"/>
        <v/>
      </c>
      <c r="BFW128" s="20" t="str">
        <f t="shared" si="432"/>
        <v/>
      </c>
      <c r="BFX128" s="20" t="str">
        <f t="shared" si="433"/>
        <v/>
      </c>
      <c r="BFY128" s="20" t="str">
        <f t="shared" si="434"/>
        <v/>
      </c>
      <c r="BFZ128" s="20" t="str">
        <f t="shared" si="435"/>
        <v/>
      </c>
      <c r="BGA128" s="20" t="str">
        <f t="shared" si="436"/>
        <v/>
      </c>
      <c r="BGB128" s="20" t="str">
        <f t="shared" si="437"/>
        <v/>
      </c>
      <c r="BGC128" s="20" t="str">
        <f t="shared" si="438"/>
        <v/>
      </c>
      <c r="BGD128" s="20" t="str">
        <f t="shared" si="439"/>
        <v/>
      </c>
      <c r="BGE128" s="20" t="str">
        <f t="shared" si="440"/>
        <v/>
      </c>
      <c r="BGF128" s="20" t="str">
        <f t="shared" si="441"/>
        <v/>
      </c>
      <c r="BGG128" s="20" t="str">
        <f t="shared" si="442"/>
        <v/>
      </c>
      <c r="BGH128" s="20" t="str">
        <f t="shared" si="443"/>
        <v/>
      </c>
      <c r="BGI128" s="20" t="str">
        <f t="shared" si="444"/>
        <v/>
      </c>
      <c r="BGJ128" s="20" t="str">
        <f t="shared" si="445"/>
        <v/>
      </c>
      <c r="BGK128" s="20" t="str">
        <f t="shared" si="446"/>
        <v/>
      </c>
      <c r="BGL128" s="20" t="str">
        <f t="shared" si="447"/>
        <v/>
      </c>
      <c r="BGM128" s="20" t="str">
        <f t="shared" si="448"/>
        <v/>
      </c>
      <c r="BGN128" s="20" t="str">
        <f t="shared" si="449"/>
        <v/>
      </c>
      <c r="BGO128" s="20" t="str">
        <f t="shared" si="450"/>
        <v/>
      </c>
      <c r="BGP128" s="20" t="str">
        <f t="shared" si="451"/>
        <v/>
      </c>
      <c r="BGQ128" s="20" t="str">
        <f t="shared" si="452"/>
        <v/>
      </c>
      <c r="BGR128" s="20" t="str">
        <f t="shared" si="453"/>
        <v/>
      </c>
      <c r="BGS128" s="20" t="str">
        <f t="shared" si="454"/>
        <v/>
      </c>
      <c r="BGT128" s="20" t="str">
        <f t="shared" si="455"/>
        <v/>
      </c>
      <c r="BGU128" s="20" t="str">
        <f t="shared" si="456"/>
        <v/>
      </c>
      <c r="BGV128" s="20" t="str">
        <f t="shared" si="457"/>
        <v/>
      </c>
      <c r="BGW128" s="20" t="str">
        <f t="shared" si="458"/>
        <v/>
      </c>
      <c r="BGX128" s="20" t="str">
        <f t="shared" si="459"/>
        <v/>
      </c>
      <c r="BGY128" s="20" t="str">
        <f t="shared" si="460"/>
        <v/>
      </c>
      <c r="BGZ128" s="20" t="str">
        <f t="shared" si="461"/>
        <v/>
      </c>
      <c r="BHA128" s="20" t="str">
        <f t="shared" si="462"/>
        <v/>
      </c>
      <c r="BHB128" s="20" t="str">
        <f t="shared" si="463"/>
        <v/>
      </c>
      <c r="BHC128" s="20" t="str">
        <f t="shared" si="464"/>
        <v/>
      </c>
      <c r="BHD128" s="20" t="str">
        <f t="shared" si="465"/>
        <v/>
      </c>
      <c r="BHE128" s="20" t="str">
        <f t="shared" si="466"/>
        <v/>
      </c>
      <c r="BHF128" s="20" t="str">
        <f t="shared" si="467"/>
        <v/>
      </c>
      <c r="BHG128" s="20" t="str">
        <f t="shared" si="468"/>
        <v/>
      </c>
      <c r="BHJ128" s="20" t="str">
        <f t="shared" si="469"/>
        <v/>
      </c>
      <c r="BHL128" s="20" t="str">
        <f t="shared" si="514"/>
        <v/>
      </c>
      <c r="BHM128" s="20" t="str">
        <f t="shared" si="514"/>
        <v/>
      </c>
      <c r="BHN128" s="20" t="str">
        <f t="shared" si="514"/>
        <v/>
      </c>
      <c r="BHO128" s="20" t="str">
        <f t="shared" si="514"/>
        <v/>
      </c>
      <c r="BHP128" s="20" t="str">
        <f t="shared" si="514"/>
        <v/>
      </c>
      <c r="BHQ128" s="20" t="str">
        <f t="shared" si="514"/>
        <v/>
      </c>
      <c r="BHR128" s="20" t="str">
        <f t="shared" si="514"/>
        <v/>
      </c>
      <c r="BHS128" s="20" t="str">
        <f t="shared" si="514"/>
        <v/>
      </c>
      <c r="BHT128" s="20" t="str">
        <f t="shared" si="514"/>
        <v/>
      </c>
      <c r="BHU128" s="20" t="str">
        <f t="shared" si="514"/>
        <v/>
      </c>
      <c r="BHV128" s="20" t="str">
        <f t="shared" si="514"/>
        <v/>
      </c>
      <c r="BHW128" s="20" t="str">
        <f t="shared" si="514"/>
        <v/>
      </c>
      <c r="BHX128" s="20" t="str">
        <f t="shared" si="514"/>
        <v/>
      </c>
      <c r="BHY128" s="20" t="str">
        <f t="shared" si="514"/>
        <v/>
      </c>
      <c r="BHZ128" s="20" t="str">
        <f t="shared" si="514"/>
        <v/>
      </c>
      <c r="BIA128" s="20" t="str">
        <f t="shared" si="514"/>
        <v/>
      </c>
      <c r="BIB128" s="20" t="str">
        <f t="shared" si="513"/>
        <v/>
      </c>
      <c r="BIC128" s="20" t="str">
        <f t="shared" si="513"/>
        <v/>
      </c>
      <c r="BID128" s="20" t="str">
        <f t="shared" si="513"/>
        <v/>
      </c>
      <c r="BIE128" s="20" t="str">
        <f t="shared" si="513"/>
        <v/>
      </c>
    </row>
    <row r="129" spans="1:104 1303:1591" ht="14.5">
      <c r="A129" s="523">
        <v>123</v>
      </c>
      <c r="B129" s="510" t="str">
        <f>IF('لصق اكسل الفورمز'!E124="","",'لصق اكسل الفورمز'!E124)</f>
        <v/>
      </c>
      <c r="C129" s="510" t="str">
        <f t="shared" si="316"/>
        <v/>
      </c>
      <c r="D129" s="510" t="str">
        <f t="shared" si="483"/>
        <v/>
      </c>
      <c r="E129" s="510" t="str">
        <f t="shared" si="484"/>
        <v/>
      </c>
      <c r="F129" s="510" t="str">
        <f t="shared" si="485"/>
        <v/>
      </c>
      <c r="G129" s="510" t="str">
        <f t="shared" si="486"/>
        <v/>
      </c>
      <c r="H129" s="510" t="str">
        <f t="shared" si="487"/>
        <v/>
      </c>
      <c r="I129" s="510" t="str">
        <f t="shared" si="488"/>
        <v/>
      </c>
      <c r="J129" s="510" t="str">
        <f t="shared" si="489"/>
        <v/>
      </c>
      <c r="K129" s="510" t="str">
        <f t="shared" si="490"/>
        <v/>
      </c>
      <c r="L129" s="510" t="str">
        <f t="shared" si="471"/>
        <v/>
      </c>
      <c r="M129" s="510" t="str">
        <f t="shared" si="472"/>
        <v/>
      </c>
      <c r="N129" s="510" t="str">
        <f t="shared" si="473"/>
        <v/>
      </c>
      <c r="O129" s="510" t="str">
        <f t="shared" si="474"/>
        <v/>
      </c>
      <c r="P129" s="510" t="str">
        <f t="shared" si="475"/>
        <v/>
      </c>
      <c r="Q129" s="510" t="str">
        <f t="shared" si="476"/>
        <v/>
      </c>
      <c r="R129" s="510" t="str">
        <f t="shared" si="477"/>
        <v/>
      </c>
      <c r="S129" s="510" t="str">
        <f t="shared" si="478"/>
        <v/>
      </c>
      <c r="T129" s="510" t="str">
        <f t="shared" si="479"/>
        <v/>
      </c>
      <c r="U129" s="510" t="str">
        <f t="shared" si="480"/>
        <v/>
      </c>
      <c r="V129" s="510" t="str">
        <f t="shared" si="481"/>
        <v/>
      </c>
      <c r="W129" s="527" t="str">
        <f t="shared" si="317"/>
        <v/>
      </c>
      <c r="X129" s="510" t="str">
        <f t="shared" si="318"/>
        <v/>
      </c>
      <c r="Y129" s="564" t="str">
        <f t="shared" si="319"/>
        <v/>
      </c>
      <c r="AL129" s="20">
        <f t="shared" si="320"/>
        <v>0</v>
      </c>
      <c r="AM129" s="20">
        <f t="shared" si="321"/>
        <v>0</v>
      </c>
      <c r="AO129" s="20" t="str">
        <f t="shared" si="322"/>
        <v/>
      </c>
      <c r="AQ129" s="20" t="str">
        <f t="shared" si="470"/>
        <v/>
      </c>
      <c r="AR129" s="20" t="str">
        <f t="shared" si="323"/>
        <v/>
      </c>
      <c r="AS129" s="20" t="str">
        <f t="shared" si="324"/>
        <v/>
      </c>
      <c r="AT129" s="20" t="str">
        <f t="shared" si="325"/>
        <v/>
      </c>
      <c r="AU129" s="20" t="str">
        <f t="shared" si="326"/>
        <v/>
      </c>
      <c r="AV129" s="20" t="str">
        <f t="shared" si="327"/>
        <v/>
      </c>
      <c r="AW129" s="20" t="str">
        <f t="shared" si="328"/>
        <v/>
      </c>
      <c r="AX129" s="20" t="str">
        <f t="shared" si="329"/>
        <v/>
      </c>
      <c r="AY129" s="20" t="str">
        <f t="shared" si="330"/>
        <v/>
      </c>
      <c r="AZ129" s="20" t="str">
        <f t="shared" si="331"/>
        <v/>
      </c>
      <c r="BA129" s="20" t="str">
        <f t="shared" si="332"/>
        <v/>
      </c>
      <c r="BB129" s="20" t="str">
        <f t="shared" si="333"/>
        <v/>
      </c>
      <c r="BC129" s="20" t="str">
        <f t="shared" si="334"/>
        <v/>
      </c>
      <c r="BD129" s="20" t="str">
        <f t="shared" si="335"/>
        <v/>
      </c>
      <c r="BE129" s="20" t="str">
        <f t="shared" si="336"/>
        <v/>
      </c>
      <c r="BF129" s="20" t="str">
        <f t="shared" si="337"/>
        <v/>
      </c>
      <c r="BG129" s="20" t="str">
        <f t="shared" si="338"/>
        <v/>
      </c>
      <c r="BH129" s="20" t="str">
        <f t="shared" si="339"/>
        <v/>
      </c>
      <c r="BI129" s="20" t="str">
        <f t="shared" si="340"/>
        <v/>
      </c>
      <c r="BJ129" s="20" t="str">
        <f t="shared" si="341"/>
        <v/>
      </c>
      <c r="BL129" s="38" t="e">
        <f t="shared" si="342"/>
        <v>#DIV/0!</v>
      </c>
      <c r="BM129" s="4">
        <f t="shared" si="343"/>
        <v>0</v>
      </c>
      <c r="BN129" s="4">
        <f t="shared" si="344"/>
        <v>0</v>
      </c>
      <c r="BO129" s="4">
        <f t="shared" si="345"/>
        <v>0</v>
      </c>
      <c r="BP129" s="173" t="str">
        <f t="shared" si="346"/>
        <v/>
      </c>
      <c r="BQ129" s="4">
        <f t="shared" si="347"/>
        <v>0</v>
      </c>
      <c r="BT129" s="268" t="str">
        <f t="shared" si="348"/>
        <v/>
      </c>
      <c r="BU129" s="268" t="str">
        <f t="shared" si="349"/>
        <v/>
      </c>
      <c r="BX129" s="20">
        <f t="shared" si="512"/>
        <v>1</v>
      </c>
      <c r="CG129" s="20" t="str">
        <f t="shared" si="351"/>
        <v/>
      </c>
      <c r="CH129" s="20" t="str">
        <f t="shared" si="507"/>
        <v/>
      </c>
      <c r="CI129" s="20" t="str">
        <f t="shared" si="508"/>
        <v/>
      </c>
      <c r="CJ129" s="20" t="str">
        <f t="shared" si="509"/>
        <v/>
      </c>
      <c r="CK129" s="20" t="str">
        <f t="shared" si="491"/>
        <v/>
      </c>
      <c r="CL129" s="20" t="str">
        <f t="shared" si="492"/>
        <v/>
      </c>
      <c r="CM129" s="20" t="str">
        <f t="shared" si="493"/>
        <v/>
      </c>
      <c r="CN129" s="20" t="str">
        <f t="shared" si="494"/>
        <v/>
      </c>
      <c r="CO129" s="20" t="str">
        <f t="shared" si="495"/>
        <v/>
      </c>
      <c r="CP129" s="20" t="str">
        <f t="shared" si="496"/>
        <v/>
      </c>
      <c r="CQ129" s="20" t="str">
        <f t="shared" si="497"/>
        <v/>
      </c>
      <c r="CR129" s="20" t="str">
        <f t="shared" si="498"/>
        <v/>
      </c>
      <c r="CS129" s="20" t="str">
        <f t="shared" si="499"/>
        <v/>
      </c>
      <c r="CT129" s="20" t="str">
        <f t="shared" si="500"/>
        <v/>
      </c>
      <c r="CU129" s="20" t="str">
        <f t="shared" si="501"/>
        <v/>
      </c>
      <c r="CV129" s="20" t="str">
        <f t="shared" si="502"/>
        <v/>
      </c>
      <c r="CW129" s="20" t="str">
        <f t="shared" si="503"/>
        <v/>
      </c>
      <c r="CX129" s="20" t="str">
        <f t="shared" si="504"/>
        <v/>
      </c>
      <c r="CY129" s="20" t="str">
        <f t="shared" si="505"/>
        <v/>
      </c>
      <c r="CZ129" s="20" t="str">
        <f t="shared" si="505"/>
        <v/>
      </c>
      <c r="AXC129" s="20" t="str">
        <f>IF('لصق اكسل الفورمز'!A124="","",'لصق اكسل الفورمز'!A124)</f>
        <v/>
      </c>
      <c r="AXD129" s="20" t="str">
        <f>IF('لصق اكسل الفورمز'!B124="","",'لصق اكسل الفورمز'!B124)</f>
        <v/>
      </c>
      <c r="AXE129" s="20" t="str">
        <f>IF('لصق اكسل الفورمز'!C124="","",'لصق اكسل الفورمز'!C124)</f>
        <v/>
      </c>
      <c r="AXF129" s="20" t="str">
        <f>IF('لصق اكسل الفورمز'!D124="","",'لصق اكسل الفورمز'!D124)</f>
        <v/>
      </c>
      <c r="AXG129" s="20" t="str">
        <f>IF('لصق اكسل الفورمز'!E124="","",'لصق اكسل الفورمز'!E124)</f>
        <v/>
      </c>
      <c r="AXH129" s="20" t="str">
        <f>IF('لصق اكسل الفورمز'!F124="","",'لصق اكسل الفورمز'!F124)</f>
        <v/>
      </c>
      <c r="AXI129" s="20" t="str">
        <f>IF('لصق اكسل الفورمز'!G124="","",'لصق اكسل الفورمز'!G124)</f>
        <v/>
      </c>
      <c r="AXJ129" s="20" t="str">
        <f>IF('لصق اكسل الفورمز'!H124="","",'لصق اكسل الفورمز'!H124)</f>
        <v/>
      </c>
      <c r="AXK129" s="20" t="str">
        <f>IF('لصق اكسل الفورمز'!I124="","",'لصق اكسل الفورمز'!I124)</f>
        <v/>
      </c>
      <c r="AXL129" s="20" t="str">
        <f>IF('لصق اكسل الفورمز'!J124="","",'لصق اكسل الفورمز'!J124)</f>
        <v/>
      </c>
      <c r="AXM129" s="20" t="str">
        <f>IF('لصق اكسل الفورمز'!K124="","",'لصق اكسل الفورمز'!K124)</f>
        <v/>
      </c>
      <c r="AXN129" s="20" t="str">
        <f>IF('لصق اكسل الفورمز'!L124="","",'لصق اكسل الفورمز'!L124)</f>
        <v/>
      </c>
      <c r="AXO129" s="20" t="str">
        <f>IF('لصق اكسل الفورمز'!M124="","",'لصق اكسل الفورمز'!M124)</f>
        <v/>
      </c>
      <c r="AXP129" s="20" t="str">
        <f>IF('لصق اكسل الفورمز'!N124="","",'لصق اكسل الفورمز'!N124)</f>
        <v/>
      </c>
      <c r="AXQ129" s="20" t="str">
        <f>IF('لصق اكسل الفورمز'!O124="","",'لصق اكسل الفورمز'!O124)</f>
        <v/>
      </c>
      <c r="AXR129" s="20" t="str">
        <f>IF('لصق اكسل الفورمز'!P124="","",'لصق اكسل الفورمز'!P124)</f>
        <v/>
      </c>
      <c r="AXS129" s="20" t="str">
        <f>IF('لصق اكسل الفورمز'!Q124="","",'لصق اكسل الفورمز'!Q124)</f>
        <v/>
      </c>
      <c r="AXT129" s="20" t="str">
        <f>IF('لصق اكسل الفورمز'!R124="","",'لصق اكسل الفورمز'!R124)</f>
        <v/>
      </c>
      <c r="AXU129" s="20" t="str">
        <f>IF('لصق اكسل الفورمز'!S124="","",'لصق اكسل الفورمز'!S124)</f>
        <v/>
      </c>
      <c r="AXV129" s="20" t="str">
        <f>IF('لصق اكسل الفورمز'!T124="","",'لصق اكسل الفورمز'!T124)</f>
        <v/>
      </c>
      <c r="AXW129" s="20" t="str">
        <f>IF('لصق اكسل الفورمز'!U124="","",'لصق اكسل الفورمز'!U124)</f>
        <v/>
      </c>
      <c r="AXX129" s="20" t="str">
        <f>IF('لصق اكسل الفورمز'!V124="","",'لصق اكسل الفورمز'!V124)</f>
        <v/>
      </c>
      <c r="AXY129" s="20" t="str">
        <f>IF('لصق اكسل الفورمز'!W124="","",'لصق اكسل الفورمز'!W124)</f>
        <v/>
      </c>
      <c r="AXZ129" s="20" t="str">
        <f>IF('لصق اكسل الفورمز'!X124="","",'لصق اكسل الفورمز'!X124)</f>
        <v/>
      </c>
      <c r="AYA129" s="20" t="str">
        <f>IF('لصق اكسل الفورمز'!Y124="","",'لصق اكسل الفورمز'!Y124)</f>
        <v/>
      </c>
      <c r="AYB129" s="20" t="str">
        <f>IF('لصق اكسل الفورمز'!Z124="","",'لصق اكسل الفورمز'!Z124)</f>
        <v/>
      </c>
      <c r="AYC129" s="20" t="str">
        <f>IF('لصق اكسل الفورمز'!AA124="","",'لصق اكسل الفورمز'!AA124)</f>
        <v/>
      </c>
      <c r="AYD129" s="20" t="str">
        <f>IF('لصق اكسل الفورمز'!AB124="","",'لصق اكسل الفورمز'!AB124)</f>
        <v/>
      </c>
      <c r="AYE129" s="20" t="str">
        <f>IF('لصق اكسل الفورمز'!AC124="","",'لصق اكسل الفورمز'!AC124)</f>
        <v/>
      </c>
      <c r="AYF129" s="20" t="str">
        <f>IF('لصق اكسل الفورمز'!AD124="","",'لصق اكسل الفورمز'!AD124)</f>
        <v/>
      </c>
      <c r="AYG129" s="20" t="str">
        <f>IF('لصق اكسل الفورمز'!AE124="","",'لصق اكسل الفورمز'!AE124)</f>
        <v/>
      </c>
      <c r="AYH129" s="20" t="str">
        <f>IF('لصق اكسل الفورمز'!AF124="","",'لصق اكسل الفورمز'!AF124)</f>
        <v/>
      </c>
      <c r="AYI129" s="20" t="str">
        <f>IF('لصق اكسل الفورمز'!AG124="","",'لصق اكسل الفورمز'!AG124)</f>
        <v/>
      </c>
      <c r="AYJ129" s="20" t="str">
        <f>IF('لصق اكسل الفورمز'!AH124="","",'لصق اكسل الفورمز'!AH124)</f>
        <v/>
      </c>
      <c r="AYK129" s="20" t="str">
        <f>IF('لصق اكسل الفورمز'!AI124="","",'لصق اكسل الفورمز'!AI124)</f>
        <v/>
      </c>
      <c r="AYL129" s="20" t="str">
        <f>IF('لصق اكسل الفورمز'!AJ124="","",'لصق اكسل الفورمز'!AJ124)</f>
        <v/>
      </c>
      <c r="AYM129" s="20" t="str">
        <f>IF('لصق اكسل الفورمز'!AK124="","",'لصق اكسل الفورمز'!AK124)</f>
        <v/>
      </c>
      <c r="AYN129" s="20" t="str">
        <f>IF('لصق اكسل الفورمز'!AL124="","",'لصق اكسل الفورمز'!AL124)</f>
        <v/>
      </c>
      <c r="AYO129" s="20" t="str">
        <f>IF('لصق اكسل الفورمز'!AM124="","",'لصق اكسل الفورمز'!AM124)</f>
        <v/>
      </c>
      <c r="AYP129" s="20" t="str">
        <f>IF('لصق اكسل الفورمز'!AN124="","",'لصق اكسل الفورمز'!AN124)</f>
        <v/>
      </c>
      <c r="AYQ129" s="20" t="str">
        <f>IF('لصق اكسل الفورمز'!AO124="","",'لصق اكسل الفورمز'!AO124)</f>
        <v/>
      </c>
      <c r="AYR129" s="20" t="str">
        <f>IF('لصق اكسل الفورمز'!AP124="","",'لصق اكسل الفورمز'!AP124)</f>
        <v/>
      </c>
      <c r="AYS129" s="20" t="str">
        <f>IF('لصق اكسل الفورمز'!AQ124="","",'لصق اكسل الفورمز'!AQ124)</f>
        <v/>
      </c>
      <c r="AYT129" s="20" t="str">
        <f>IF('لصق اكسل الفورمز'!AR124="","",'لصق اكسل الفورمز'!AR124)</f>
        <v/>
      </c>
      <c r="AYU129" s="20" t="str">
        <f>IF('لصق اكسل الفورمز'!AS124="","",'لصق اكسل الفورمز'!AS124)</f>
        <v/>
      </c>
      <c r="AYV129" s="20" t="str">
        <f>IF('لصق اكسل الفورمز'!AT124="","",'لصق اكسل الفورمز'!AT124)</f>
        <v/>
      </c>
      <c r="AYW129" s="20" t="str">
        <f>IF('لصق اكسل الفورمز'!AU124="","",'لصق اكسل الفورمز'!AU124)</f>
        <v/>
      </c>
      <c r="AYX129" s="20" t="str">
        <f>IF('لصق اكسل الفورمز'!AV124="","",'لصق اكسل الفورمز'!AV124)</f>
        <v/>
      </c>
      <c r="AYY129" s="20" t="str">
        <f>IF('لصق اكسل الفورمز'!AW124="","",'لصق اكسل الفورمز'!AW124)</f>
        <v/>
      </c>
      <c r="AYZ129" s="20" t="str">
        <f>IF('لصق اكسل الفورمز'!AX124="","",'لصق اكسل الفورمز'!AX124)</f>
        <v/>
      </c>
      <c r="AZA129" s="20" t="str">
        <f>IF('لصق اكسل الفورمز'!AY124="","",'لصق اكسل الفورمز'!AY124)</f>
        <v/>
      </c>
      <c r="AZB129" s="20" t="str">
        <f>IF('لصق اكسل الفورمز'!AZ124="","",'لصق اكسل الفورمز'!AZ124)</f>
        <v/>
      </c>
      <c r="AZC129" s="20" t="str">
        <f>IF('لصق اكسل الفورمز'!BA124="","",'لصق اكسل الفورمز'!BA124)</f>
        <v/>
      </c>
      <c r="AZD129" s="20" t="str">
        <f>IF('لصق اكسل الفورمز'!BB124="","",'لصق اكسل الفورمز'!BB124)</f>
        <v/>
      </c>
      <c r="AZE129" s="20" t="str">
        <f>IF('لصق اكسل الفورمز'!BC124="","",'لصق اكسل الفورمز'!BC124)</f>
        <v/>
      </c>
      <c r="AZF129" s="20" t="str">
        <f>IF('لصق اكسل الفورمز'!BD124="","",'لصق اكسل الفورمز'!BD124)</f>
        <v/>
      </c>
      <c r="AZG129" s="20" t="str">
        <f>IF('لصق اكسل الفورمز'!BE124="","",'لصق اكسل الفورمز'!BE124)</f>
        <v/>
      </c>
      <c r="AZH129" s="20" t="str">
        <f>IF('لصق اكسل الفورمز'!BF124="","",'لصق اكسل الفورمز'!BF124)</f>
        <v/>
      </c>
      <c r="AZI129" s="20" t="str">
        <f>IF('لصق اكسل الفورمز'!BG124="","",'لصق اكسل الفورمز'!BG124)</f>
        <v/>
      </c>
      <c r="AZJ129" s="20" t="str">
        <f>IF('لصق اكسل الفورمز'!BH124="","",'لصق اكسل الفورمز'!BH124)</f>
        <v/>
      </c>
      <c r="AZK129" s="20" t="str">
        <f>IF('لصق اكسل الفورمز'!BI124="","",'لصق اكسل الفورمز'!BI124)</f>
        <v/>
      </c>
      <c r="AZL129" s="20" t="str">
        <f>IF('لصق اكسل الفورمز'!BJ124="","",'لصق اكسل الفورمز'!BJ124)</f>
        <v/>
      </c>
      <c r="AZM129" s="20" t="str">
        <f>IF('لصق اكسل الفورمز'!BK124="","",'لصق اكسل الفورمز'!BK124)</f>
        <v/>
      </c>
      <c r="AZN129" s="20" t="str">
        <f>IF('لصق اكسل الفورمز'!BL124="","",'لصق اكسل الفورمز'!BL124)</f>
        <v/>
      </c>
      <c r="AZO129" s="20" t="str">
        <f>IF('لصق اكسل الفورمز'!BM124="","",'لصق اكسل الفورمز'!BM124)</f>
        <v/>
      </c>
      <c r="AZP129" s="20" t="str">
        <f>IF('لصق اكسل الفورمز'!BN124="","",'لصق اكسل الفورمز'!BN124)</f>
        <v/>
      </c>
      <c r="AZQ129" s="20" t="str">
        <f>IF('لصق اكسل الفورمز'!BO124="","",'لصق اكسل الفورمز'!BO124)</f>
        <v/>
      </c>
      <c r="AZR129" s="20" t="str">
        <f>IF('لصق اكسل الفورمز'!BP124="","",'لصق اكسل الفورمز'!BP124)</f>
        <v/>
      </c>
      <c r="AZS129" s="20" t="str">
        <f>IF('لصق اكسل الفورمز'!BQ124="","",'لصق اكسل الفورمز'!BQ124)</f>
        <v/>
      </c>
      <c r="AZT129" s="20" t="str">
        <f>IF('لصق اكسل الفورمز'!BR124="","",'لصق اكسل الفورمز'!BR124)</f>
        <v/>
      </c>
      <c r="AZU129" s="20" t="str">
        <f>IF('لصق اكسل الفورمز'!BS124="","",'لصق اكسل الفورمز'!BS124)</f>
        <v/>
      </c>
      <c r="AZV129" s="20" t="str">
        <f>IF('لصق اكسل الفورمز'!BT124="","",'لصق اكسل الفورمز'!BT124)</f>
        <v/>
      </c>
      <c r="AZW129" s="20" t="str">
        <f>IF('لصق اكسل الفورمز'!BU124="","",'لصق اكسل الفورمز'!BU124)</f>
        <v/>
      </c>
      <c r="AZX129" s="20" t="str">
        <f>IF('لصق اكسل الفورمز'!BV124="","",'لصق اكسل الفورمز'!BV124)</f>
        <v/>
      </c>
      <c r="AZY129" s="20" t="str">
        <f>IF('لصق اكسل الفورمز'!BW124="","",'لصق اكسل الفورمز'!BW124)</f>
        <v/>
      </c>
      <c r="AZZ129" s="20" t="str">
        <f>IF('لصق اكسل الفورمز'!BX124="","",'لصق اكسل الفورمز'!BX124)</f>
        <v/>
      </c>
      <c r="BAA129" s="20" t="str">
        <f>IF('لصق اكسل الفورمز'!BY124="","",'لصق اكسل الفورمز'!BY124)</f>
        <v/>
      </c>
      <c r="BAB129" s="20" t="str">
        <f>IF('لصق اكسل الفورمز'!BZ124="","",'لصق اكسل الفورمز'!BZ124)</f>
        <v/>
      </c>
      <c r="BAC129" s="20" t="str">
        <f>IF('لصق اكسل الفورمز'!CA124="","",'لصق اكسل الفورمز'!CA124)</f>
        <v/>
      </c>
      <c r="BAD129" s="20" t="str">
        <f>IF('لصق اكسل الفورمز'!CB124="","",'لصق اكسل الفورمز'!CB124)</f>
        <v/>
      </c>
      <c r="BAE129" s="20" t="str">
        <f>IF('لصق اكسل الفورمز'!CC124="","",'لصق اكسل الفورمز'!CC124)</f>
        <v/>
      </c>
      <c r="BAF129" s="20" t="str">
        <f>IF('لصق اكسل الفورمز'!CD124="","",'لصق اكسل الفورمز'!CD124)</f>
        <v/>
      </c>
      <c r="BAG129" s="20" t="str">
        <f>IF('لصق اكسل الفورمز'!CE124="","",'لصق اكسل الفورمز'!CE124)</f>
        <v/>
      </c>
      <c r="BAH129" s="20" t="str">
        <f>IF('لصق اكسل الفورمز'!CF124="","",'لصق اكسل الفورمز'!CF124)</f>
        <v/>
      </c>
      <c r="BAI129" s="20" t="str">
        <f>IF('لصق اكسل الفورمز'!CG124="","",'لصق اكسل الفورمز'!CG124)</f>
        <v/>
      </c>
      <c r="BAJ129" s="20" t="str">
        <f>IF('لصق اكسل الفورمز'!CH124="","",'لصق اكسل الفورمز'!CH124)</f>
        <v/>
      </c>
      <c r="BAK129" s="20" t="str">
        <f>IF('لصق اكسل الفورمز'!CI124="","",'لصق اكسل الفورمز'!CI124)</f>
        <v/>
      </c>
      <c r="BAL129" s="20" t="str">
        <f>IF('لصق اكسل الفورمز'!CJ124="","",'لصق اكسل الفورمز'!CJ124)</f>
        <v/>
      </c>
      <c r="BAM129" s="20" t="str">
        <f>IF('لصق اكسل الفورمز'!CK124="","",'لصق اكسل الفورمز'!CK124)</f>
        <v/>
      </c>
      <c r="BAN129" s="20" t="str">
        <f>IF('لصق اكسل الفورمز'!CL124="","",'لصق اكسل الفورمز'!CL124)</f>
        <v/>
      </c>
      <c r="BAO129" s="20" t="str">
        <f>IF('لصق اكسل الفورمز'!CM124="","",'لصق اكسل الفورمز'!CM124)</f>
        <v/>
      </c>
      <c r="BAP129" s="20" t="str">
        <f>IF('لصق اكسل الفورمز'!CN124="","",'لصق اكسل الفورمز'!CN124)</f>
        <v/>
      </c>
      <c r="BAQ129" s="20" t="str">
        <f>IF('لصق اكسل الفورمز'!CO124="","",'لصق اكسل الفورمز'!CO124)</f>
        <v/>
      </c>
      <c r="BAR129" s="20" t="str">
        <f>IF('لصق اكسل الفورمز'!CP124="","",'لصق اكسل الفورمز'!CP124)</f>
        <v/>
      </c>
      <c r="BAS129" s="20" t="str">
        <f>IF('لصق اكسل الفورمز'!CQ124="","",'لصق اكسل الفورمز'!CQ124)</f>
        <v/>
      </c>
      <c r="BAT129" s="20" t="str">
        <f>IF('لصق اكسل الفورمز'!CR124="","",'لصق اكسل الفورمز'!CR124)</f>
        <v/>
      </c>
      <c r="BAU129" s="20" t="str">
        <f>IF('لصق اكسل الفورمز'!CS124="","",'لصق اكسل الفورمز'!CS124)</f>
        <v/>
      </c>
      <c r="BAV129" s="20" t="str">
        <f>IF('لصق اكسل الفورمز'!CT124="","",'لصق اكسل الفورمز'!CT124)</f>
        <v/>
      </c>
      <c r="BAW129" s="20" t="str">
        <f>IF('لصق اكسل الفورمز'!CU124="","",'لصق اكسل الفورمز'!CU124)</f>
        <v/>
      </c>
      <c r="BAX129" s="20" t="str">
        <f>IF('لصق اكسل الفورمز'!CV124="","",'لصق اكسل الفورمز'!CV124)</f>
        <v/>
      </c>
      <c r="BAY129" s="20" t="str">
        <f>IF('لصق اكسل الفورمز'!CW124="","",'لصق اكسل الفورمز'!CW124)</f>
        <v/>
      </c>
      <c r="BAZ129" s="20" t="str">
        <f>IF('لصق اكسل الفورمز'!CX124="","",'لصق اكسل الفورمز'!CX124)</f>
        <v/>
      </c>
      <c r="BBA129" s="20" t="str">
        <f>IF('لصق اكسل الفورمز'!CY124="","",'لصق اكسل الفورمز'!CY124)</f>
        <v/>
      </c>
      <c r="BBB129" s="20" t="str">
        <f>IF('لصق اكسل الفورمز'!CZ124="","",'لصق اكسل الفورمز'!CZ124)</f>
        <v/>
      </c>
      <c r="BBC129" s="20" t="str">
        <f>IF('لصق اكسل الفورمز'!DA124="","",'لصق اكسل الفورمز'!DA124)</f>
        <v/>
      </c>
      <c r="BBD129" s="20" t="str">
        <f>IF('لصق اكسل الفورمز'!DB124="","",'لصق اكسل الفورمز'!DB124)</f>
        <v/>
      </c>
      <c r="BBE129" s="20" t="str">
        <f>IF('لصق اكسل الفورمز'!DC124="","",'لصق اكسل الفورمز'!DC124)</f>
        <v/>
      </c>
      <c r="BBF129" s="20" t="str">
        <f>IF('لصق اكسل الفورمز'!DD124="","",'لصق اكسل الفورمز'!DD124)</f>
        <v/>
      </c>
      <c r="BBG129" s="20" t="str">
        <f>IF('لصق اكسل الفورمز'!DE124="","",'لصق اكسل الفورمز'!DE124)</f>
        <v/>
      </c>
      <c r="BBH129" s="20" t="str">
        <f>IF('لصق اكسل الفورمز'!DF124="","",'لصق اكسل الفورمز'!DF124)</f>
        <v/>
      </c>
      <c r="BBI129" s="20" t="str">
        <f>IF('لصق اكسل الفورمز'!DG124="","",'لصق اكسل الفورمز'!DG124)</f>
        <v/>
      </c>
      <c r="BBJ129" s="20" t="str">
        <f>IF('لصق اكسل الفورمز'!DH124="","",'لصق اكسل الفورمز'!DH124)</f>
        <v/>
      </c>
      <c r="BBK129" s="20" t="str">
        <f>IF('لصق اكسل الفورمز'!DI124="","",'لصق اكسل الفورمز'!DI124)</f>
        <v/>
      </c>
      <c r="BBL129" s="20" t="str">
        <f>IF('لصق اكسل الفورمز'!DJ124="","",'لصق اكسل الفورمز'!DJ124)</f>
        <v/>
      </c>
      <c r="BBM129" s="20" t="str">
        <f>IF('لصق اكسل الفورمز'!DK124="","",'لصق اكسل الفورمز'!DK124)</f>
        <v/>
      </c>
      <c r="BBN129" s="20" t="str">
        <f>IF('لصق اكسل الفورمز'!DL124="","",'لصق اكسل الفورمز'!DL124)</f>
        <v/>
      </c>
      <c r="BBO129" s="20" t="str">
        <f>IF('لصق اكسل الفورمز'!DM124="","",'لصق اكسل الفورمز'!DM124)</f>
        <v/>
      </c>
      <c r="BCU129" s="20" t="str">
        <f t="shared" si="352"/>
        <v/>
      </c>
      <c r="BCV129" s="20" t="str">
        <f t="shared" si="353"/>
        <v/>
      </c>
      <c r="BCW129" s="20" t="str">
        <f t="shared" si="354"/>
        <v/>
      </c>
      <c r="BCX129" s="20" t="str">
        <f t="shared" si="355"/>
        <v/>
      </c>
      <c r="BCY129" s="20" t="str">
        <f t="shared" si="356"/>
        <v/>
      </c>
      <c r="BCZ129" s="20" t="str">
        <f t="shared" si="357"/>
        <v/>
      </c>
      <c r="BDA129" s="20" t="str">
        <f t="shared" si="358"/>
        <v/>
      </c>
      <c r="BDB129" s="20" t="str">
        <f t="shared" si="359"/>
        <v/>
      </c>
      <c r="BDC129" s="20" t="str">
        <f t="shared" si="360"/>
        <v/>
      </c>
      <c r="BDD129" s="20" t="str">
        <f t="shared" si="361"/>
        <v/>
      </c>
      <c r="BDE129" s="20" t="str">
        <f t="shared" si="362"/>
        <v/>
      </c>
      <c r="BDF129" s="20" t="str">
        <f t="shared" si="363"/>
        <v/>
      </c>
      <c r="BDG129" s="20" t="str">
        <f t="shared" si="364"/>
        <v/>
      </c>
      <c r="BDH129" s="20" t="str">
        <f t="shared" si="365"/>
        <v/>
      </c>
      <c r="BDI129" s="20" t="str">
        <f t="shared" si="366"/>
        <v/>
      </c>
      <c r="BDJ129" s="20" t="str">
        <f t="shared" si="367"/>
        <v/>
      </c>
      <c r="BDK129" s="20" t="str">
        <f t="shared" si="368"/>
        <v/>
      </c>
      <c r="BDL129" s="20" t="str">
        <f t="shared" si="369"/>
        <v/>
      </c>
      <c r="BDM129" s="20" t="str">
        <f t="shared" si="370"/>
        <v/>
      </c>
      <c r="BDN129" s="20" t="str">
        <f t="shared" si="371"/>
        <v/>
      </c>
      <c r="BDO129" s="20" t="str">
        <f t="shared" si="372"/>
        <v/>
      </c>
      <c r="BDP129" s="20" t="str">
        <f t="shared" si="373"/>
        <v/>
      </c>
      <c r="BDQ129" s="20" t="str">
        <f t="shared" si="374"/>
        <v/>
      </c>
      <c r="BDR129" s="20" t="str">
        <f t="shared" si="375"/>
        <v/>
      </c>
      <c r="BDS129" s="20" t="str">
        <f t="shared" si="376"/>
        <v/>
      </c>
      <c r="BDT129" s="20" t="str">
        <f t="shared" si="377"/>
        <v/>
      </c>
      <c r="BDU129" s="20" t="str">
        <f t="shared" si="378"/>
        <v/>
      </c>
      <c r="BDV129" s="20" t="str">
        <f t="shared" si="379"/>
        <v/>
      </c>
      <c r="BDW129" s="20" t="str">
        <f t="shared" si="380"/>
        <v/>
      </c>
      <c r="BDX129" s="20" t="str">
        <f t="shared" si="381"/>
        <v/>
      </c>
      <c r="BDY129" s="20" t="str">
        <f t="shared" si="382"/>
        <v/>
      </c>
      <c r="BDZ129" s="20" t="str">
        <f t="shared" si="383"/>
        <v/>
      </c>
      <c r="BEA129" s="20" t="str">
        <f t="shared" si="384"/>
        <v/>
      </c>
      <c r="BEB129" s="20" t="str">
        <f t="shared" si="385"/>
        <v/>
      </c>
      <c r="BEC129" s="20" t="str">
        <f t="shared" si="386"/>
        <v/>
      </c>
      <c r="BED129" s="20" t="str">
        <f t="shared" si="387"/>
        <v/>
      </c>
      <c r="BEE129" s="20" t="str">
        <f t="shared" si="388"/>
        <v/>
      </c>
      <c r="BEF129" s="20" t="str">
        <f t="shared" si="389"/>
        <v/>
      </c>
      <c r="BEG129" s="20" t="str">
        <f t="shared" si="390"/>
        <v/>
      </c>
      <c r="BEH129" s="20" t="str">
        <f t="shared" si="391"/>
        <v/>
      </c>
      <c r="BEI129" s="20" t="str">
        <f t="shared" si="392"/>
        <v/>
      </c>
      <c r="BEJ129" s="20" t="str">
        <f t="shared" si="393"/>
        <v/>
      </c>
      <c r="BEK129" s="20" t="str">
        <f t="shared" si="394"/>
        <v/>
      </c>
      <c r="BEL129" s="20" t="str">
        <f t="shared" si="395"/>
        <v/>
      </c>
      <c r="BEM129" s="20" t="str">
        <f t="shared" si="396"/>
        <v/>
      </c>
      <c r="BEN129" s="20" t="str">
        <f t="shared" si="397"/>
        <v/>
      </c>
      <c r="BEO129" s="20" t="str">
        <f t="shared" si="398"/>
        <v/>
      </c>
      <c r="BEP129" s="20" t="str">
        <f t="shared" si="399"/>
        <v/>
      </c>
      <c r="BEQ129" s="20" t="str">
        <f t="shared" si="400"/>
        <v/>
      </c>
      <c r="BER129" s="20" t="str">
        <f t="shared" si="401"/>
        <v/>
      </c>
      <c r="BES129" s="20" t="str">
        <f t="shared" si="402"/>
        <v/>
      </c>
      <c r="BET129" s="20" t="str">
        <f t="shared" si="403"/>
        <v/>
      </c>
      <c r="BEU129" s="20" t="str">
        <f t="shared" si="404"/>
        <v/>
      </c>
      <c r="BEV129" s="20" t="str">
        <f t="shared" si="405"/>
        <v/>
      </c>
      <c r="BEW129" s="20" t="str">
        <f t="shared" si="406"/>
        <v/>
      </c>
      <c r="BEX129" s="20" t="str">
        <f t="shared" si="407"/>
        <v/>
      </c>
      <c r="BEY129" s="20" t="str">
        <f t="shared" si="408"/>
        <v/>
      </c>
      <c r="BEZ129" s="20" t="str">
        <f t="shared" si="409"/>
        <v/>
      </c>
      <c r="BFA129" s="20" t="str">
        <f t="shared" si="410"/>
        <v/>
      </c>
      <c r="BFB129" s="20" t="str">
        <f t="shared" si="411"/>
        <v/>
      </c>
      <c r="BFC129" s="20" t="str">
        <f t="shared" si="412"/>
        <v/>
      </c>
      <c r="BFD129" s="20" t="str">
        <f t="shared" si="413"/>
        <v/>
      </c>
      <c r="BFE129" s="20" t="str">
        <f t="shared" si="414"/>
        <v/>
      </c>
      <c r="BFF129" s="20" t="str">
        <f t="shared" si="415"/>
        <v/>
      </c>
      <c r="BFG129" s="20" t="str">
        <f t="shared" si="416"/>
        <v/>
      </c>
      <c r="BFH129" s="20" t="str">
        <f t="shared" si="417"/>
        <v/>
      </c>
      <c r="BFI129" s="20" t="str">
        <f t="shared" si="418"/>
        <v/>
      </c>
      <c r="BFJ129" s="20" t="str">
        <f t="shared" si="419"/>
        <v/>
      </c>
      <c r="BFK129" s="20" t="str">
        <f t="shared" si="420"/>
        <v/>
      </c>
      <c r="BFL129" s="20" t="str">
        <f t="shared" si="421"/>
        <v/>
      </c>
      <c r="BFM129" s="20" t="str">
        <f t="shared" si="422"/>
        <v/>
      </c>
      <c r="BFN129" s="20" t="str">
        <f t="shared" si="423"/>
        <v/>
      </c>
      <c r="BFO129" s="20" t="str">
        <f t="shared" si="424"/>
        <v/>
      </c>
      <c r="BFP129" s="20" t="str">
        <f t="shared" si="425"/>
        <v/>
      </c>
      <c r="BFQ129" s="20" t="str">
        <f t="shared" si="426"/>
        <v/>
      </c>
      <c r="BFR129" s="20" t="str">
        <f t="shared" si="427"/>
        <v/>
      </c>
      <c r="BFS129" s="20" t="str">
        <f t="shared" si="428"/>
        <v/>
      </c>
      <c r="BFT129" s="20" t="str">
        <f t="shared" si="429"/>
        <v/>
      </c>
      <c r="BFU129" s="20" t="str">
        <f t="shared" si="430"/>
        <v/>
      </c>
      <c r="BFV129" s="20" t="str">
        <f t="shared" si="431"/>
        <v/>
      </c>
      <c r="BFW129" s="20" t="str">
        <f t="shared" si="432"/>
        <v/>
      </c>
      <c r="BFX129" s="20" t="str">
        <f t="shared" si="433"/>
        <v/>
      </c>
      <c r="BFY129" s="20" t="str">
        <f t="shared" si="434"/>
        <v/>
      </c>
      <c r="BFZ129" s="20" t="str">
        <f t="shared" si="435"/>
        <v/>
      </c>
      <c r="BGA129" s="20" t="str">
        <f t="shared" si="436"/>
        <v/>
      </c>
      <c r="BGB129" s="20" t="str">
        <f t="shared" si="437"/>
        <v/>
      </c>
      <c r="BGC129" s="20" t="str">
        <f t="shared" si="438"/>
        <v/>
      </c>
      <c r="BGD129" s="20" t="str">
        <f t="shared" si="439"/>
        <v/>
      </c>
      <c r="BGE129" s="20" t="str">
        <f t="shared" si="440"/>
        <v/>
      </c>
      <c r="BGF129" s="20" t="str">
        <f t="shared" si="441"/>
        <v/>
      </c>
      <c r="BGG129" s="20" t="str">
        <f t="shared" si="442"/>
        <v/>
      </c>
      <c r="BGH129" s="20" t="str">
        <f t="shared" si="443"/>
        <v/>
      </c>
      <c r="BGI129" s="20" t="str">
        <f t="shared" si="444"/>
        <v/>
      </c>
      <c r="BGJ129" s="20" t="str">
        <f t="shared" si="445"/>
        <v/>
      </c>
      <c r="BGK129" s="20" t="str">
        <f t="shared" si="446"/>
        <v/>
      </c>
      <c r="BGL129" s="20" t="str">
        <f t="shared" si="447"/>
        <v/>
      </c>
      <c r="BGM129" s="20" t="str">
        <f t="shared" si="448"/>
        <v/>
      </c>
      <c r="BGN129" s="20" t="str">
        <f t="shared" si="449"/>
        <v/>
      </c>
      <c r="BGO129" s="20" t="str">
        <f t="shared" si="450"/>
        <v/>
      </c>
      <c r="BGP129" s="20" t="str">
        <f t="shared" si="451"/>
        <v/>
      </c>
      <c r="BGQ129" s="20" t="str">
        <f t="shared" si="452"/>
        <v/>
      </c>
      <c r="BGR129" s="20" t="str">
        <f t="shared" si="453"/>
        <v/>
      </c>
      <c r="BGS129" s="20" t="str">
        <f t="shared" si="454"/>
        <v/>
      </c>
      <c r="BGT129" s="20" t="str">
        <f t="shared" si="455"/>
        <v/>
      </c>
      <c r="BGU129" s="20" t="str">
        <f t="shared" si="456"/>
        <v/>
      </c>
      <c r="BGV129" s="20" t="str">
        <f t="shared" si="457"/>
        <v/>
      </c>
      <c r="BGW129" s="20" t="str">
        <f t="shared" si="458"/>
        <v/>
      </c>
      <c r="BGX129" s="20" t="str">
        <f t="shared" si="459"/>
        <v/>
      </c>
      <c r="BGY129" s="20" t="str">
        <f t="shared" si="460"/>
        <v/>
      </c>
      <c r="BGZ129" s="20" t="str">
        <f t="shared" si="461"/>
        <v/>
      </c>
      <c r="BHA129" s="20" t="str">
        <f t="shared" si="462"/>
        <v/>
      </c>
      <c r="BHB129" s="20" t="str">
        <f t="shared" si="463"/>
        <v/>
      </c>
      <c r="BHC129" s="20" t="str">
        <f t="shared" si="464"/>
        <v/>
      </c>
      <c r="BHD129" s="20" t="str">
        <f t="shared" si="465"/>
        <v/>
      </c>
      <c r="BHE129" s="20" t="str">
        <f t="shared" si="466"/>
        <v/>
      </c>
      <c r="BHF129" s="20" t="str">
        <f t="shared" si="467"/>
        <v/>
      </c>
      <c r="BHG129" s="20" t="str">
        <f t="shared" si="468"/>
        <v/>
      </c>
      <c r="BHJ129" s="20" t="str">
        <f t="shared" si="469"/>
        <v/>
      </c>
      <c r="BHL129" s="20" t="str">
        <f t="shared" si="514"/>
        <v/>
      </c>
      <c r="BHM129" s="20" t="str">
        <f t="shared" si="514"/>
        <v/>
      </c>
      <c r="BHN129" s="20" t="str">
        <f t="shared" si="514"/>
        <v/>
      </c>
      <c r="BHO129" s="20" t="str">
        <f t="shared" si="514"/>
        <v/>
      </c>
      <c r="BHP129" s="20" t="str">
        <f t="shared" si="514"/>
        <v/>
      </c>
      <c r="BHQ129" s="20" t="str">
        <f t="shared" si="514"/>
        <v/>
      </c>
      <c r="BHR129" s="20" t="str">
        <f t="shared" si="514"/>
        <v/>
      </c>
      <c r="BHS129" s="20" t="str">
        <f t="shared" si="514"/>
        <v/>
      </c>
      <c r="BHT129" s="20" t="str">
        <f t="shared" si="514"/>
        <v/>
      </c>
      <c r="BHU129" s="20" t="str">
        <f t="shared" si="514"/>
        <v/>
      </c>
      <c r="BHV129" s="20" t="str">
        <f t="shared" si="514"/>
        <v/>
      </c>
      <c r="BHW129" s="20" t="str">
        <f t="shared" si="514"/>
        <v/>
      </c>
      <c r="BHX129" s="20" t="str">
        <f t="shared" si="514"/>
        <v/>
      </c>
      <c r="BHY129" s="20" t="str">
        <f t="shared" si="514"/>
        <v/>
      </c>
      <c r="BHZ129" s="20" t="str">
        <f t="shared" si="514"/>
        <v/>
      </c>
      <c r="BIA129" s="20" t="str">
        <f t="shared" si="514"/>
        <v/>
      </c>
      <c r="BIB129" s="20" t="str">
        <f t="shared" si="513"/>
        <v/>
      </c>
      <c r="BIC129" s="20" t="str">
        <f t="shared" si="513"/>
        <v/>
      </c>
      <c r="BID129" s="20" t="str">
        <f t="shared" si="513"/>
        <v/>
      </c>
      <c r="BIE129" s="20" t="str">
        <f t="shared" si="513"/>
        <v/>
      </c>
    </row>
    <row r="130" spans="1:104 1303:1591" ht="14.5">
      <c r="A130" s="523">
        <v>124</v>
      </c>
      <c r="B130" s="510" t="str">
        <f>IF('لصق اكسل الفورمز'!E125="","",'لصق اكسل الفورمز'!E125)</f>
        <v/>
      </c>
      <c r="C130" s="510" t="str">
        <f t="shared" si="316"/>
        <v/>
      </c>
      <c r="D130" s="510" t="str">
        <f t="shared" si="483"/>
        <v/>
      </c>
      <c r="E130" s="510" t="str">
        <f t="shared" si="484"/>
        <v/>
      </c>
      <c r="F130" s="510" t="str">
        <f t="shared" si="485"/>
        <v/>
      </c>
      <c r="G130" s="510" t="str">
        <f t="shared" si="486"/>
        <v/>
      </c>
      <c r="H130" s="510" t="str">
        <f t="shared" si="487"/>
        <v/>
      </c>
      <c r="I130" s="510" t="str">
        <f t="shared" si="488"/>
        <v/>
      </c>
      <c r="J130" s="510" t="str">
        <f t="shared" si="489"/>
        <v/>
      </c>
      <c r="K130" s="510" t="str">
        <f t="shared" si="490"/>
        <v/>
      </c>
      <c r="L130" s="510" t="str">
        <f t="shared" si="471"/>
        <v/>
      </c>
      <c r="M130" s="510" t="str">
        <f t="shared" si="472"/>
        <v/>
      </c>
      <c r="N130" s="510" t="str">
        <f t="shared" si="473"/>
        <v/>
      </c>
      <c r="O130" s="510" t="str">
        <f t="shared" si="474"/>
        <v/>
      </c>
      <c r="P130" s="510" t="str">
        <f t="shared" si="475"/>
        <v/>
      </c>
      <c r="Q130" s="510" t="str">
        <f t="shared" si="476"/>
        <v/>
      </c>
      <c r="R130" s="510" t="str">
        <f t="shared" si="477"/>
        <v/>
      </c>
      <c r="S130" s="510" t="str">
        <f t="shared" si="478"/>
        <v/>
      </c>
      <c r="T130" s="510" t="str">
        <f t="shared" si="479"/>
        <v/>
      </c>
      <c r="U130" s="510" t="str">
        <f t="shared" si="480"/>
        <v/>
      </c>
      <c r="V130" s="510" t="str">
        <f t="shared" si="481"/>
        <v/>
      </c>
      <c r="W130" s="527" t="str">
        <f t="shared" si="317"/>
        <v/>
      </c>
      <c r="X130" s="510" t="str">
        <f t="shared" si="318"/>
        <v/>
      </c>
      <c r="Y130" s="564" t="str">
        <f t="shared" si="319"/>
        <v/>
      </c>
      <c r="AL130" s="20">
        <f t="shared" si="320"/>
        <v>0</v>
      </c>
      <c r="AM130" s="20">
        <f t="shared" si="321"/>
        <v>0</v>
      </c>
      <c r="AO130" s="20" t="str">
        <f t="shared" si="322"/>
        <v/>
      </c>
      <c r="AQ130" s="20" t="str">
        <f t="shared" si="470"/>
        <v/>
      </c>
      <c r="AR130" s="20" t="str">
        <f t="shared" si="323"/>
        <v/>
      </c>
      <c r="AS130" s="20" t="str">
        <f t="shared" si="324"/>
        <v/>
      </c>
      <c r="AT130" s="20" t="str">
        <f t="shared" si="325"/>
        <v/>
      </c>
      <c r="AU130" s="20" t="str">
        <f t="shared" si="326"/>
        <v/>
      </c>
      <c r="AV130" s="20" t="str">
        <f t="shared" si="327"/>
        <v/>
      </c>
      <c r="AW130" s="20" t="str">
        <f t="shared" si="328"/>
        <v/>
      </c>
      <c r="AX130" s="20" t="str">
        <f t="shared" si="329"/>
        <v/>
      </c>
      <c r="AY130" s="20" t="str">
        <f t="shared" si="330"/>
        <v/>
      </c>
      <c r="AZ130" s="20" t="str">
        <f t="shared" si="331"/>
        <v/>
      </c>
      <c r="BA130" s="20" t="str">
        <f t="shared" si="332"/>
        <v/>
      </c>
      <c r="BB130" s="20" t="str">
        <f t="shared" si="333"/>
        <v/>
      </c>
      <c r="BC130" s="20" t="str">
        <f t="shared" si="334"/>
        <v/>
      </c>
      <c r="BD130" s="20" t="str">
        <f t="shared" si="335"/>
        <v/>
      </c>
      <c r="BE130" s="20" t="str">
        <f t="shared" si="336"/>
        <v/>
      </c>
      <c r="BF130" s="20" t="str">
        <f t="shared" si="337"/>
        <v/>
      </c>
      <c r="BG130" s="20" t="str">
        <f t="shared" si="338"/>
        <v/>
      </c>
      <c r="BH130" s="20" t="str">
        <f t="shared" si="339"/>
        <v/>
      </c>
      <c r="BI130" s="20" t="str">
        <f t="shared" si="340"/>
        <v/>
      </c>
      <c r="BJ130" s="20" t="str">
        <f t="shared" si="341"/>
        <v/>
      </c>
      <c r="BL130" s="38" t="e">
        <f t="shared" si="342"/>
        <v>#DIV/0!</v>
      </c>
      <c r="BM130" s="4">
        <f t="shared" si="343"/>
        <v>0</v>
      </c>
      <c r="BN130" s="4">
        <f t="shared" si="344"/>
        <v>0</v>
      </c>
      <c r="BO130" s="4">
        <f t="shared" si="345"/>
        <v>0</v>
      </c>
      <c r="BP130" s="173" t="str">
        <f t="shared" si="346"/>
        <v/>
      </c>
      <c r="BQ130" s="4">
        <f t="shared" si="347"/>
        <v>0</v>
      </c>
      <c r="BT130" s="268" t="str">
        <f t="shared" si="348"/>
        <v/>
      </c>
      <c r="BU130" s="268" t="str">
        <f t="shared" si="349"/>
        <v/>
      </c>
      <c r="BX130" s="20">
        <f t="shared" si="512"/>
        <v>1</v>
      </c>
      <c r="CG130" s="20" t="str">
        <f t="shared" si="351"/>
        <v/>
      </c>
      <c r="CH130" s="20" t="str">
        <f t="shared" si="507"/>
        <v/>
      </c>
      <c r="CI130" s="20" t="str">
        <f t="shared" si="508"/>
        <v/>
      </c>
      <c r="CJ130" s="20" t="str">
        <f t="shared" si="509"/>
        <v/>
      </c>
      <c r="CK130" s="20" t="str">
        <f t="shared" si="491"/>
        <v/>
      </c>
      <c r="CL130" s="20" t="str">
        <f t="shared" si="492"/>
        <v/>
      </c>
      <c r="CM130" s="20" t="str">
        <f t="shared" si="493"/>
        <v/>
      </c>
      <c r="CN130" s="20" t="str">
        <f t="shared" si="494"/>
        <v/>
      </c>
      <c r="CO130" s="20" t="str">
        <f t="shared" si="495"/>
        <v/>
      </c>
      <c r="CP130" s="20" t="str">
        <f t="shared" si="496"/>
        <v/>
      </c>
      <c r="CQ130" s="20" t="str">
        <f t="shared" si="497"/>
        <v/>
      </c>
      <c r="CR130" s="20" t="str">
        <f t="shared" si="498"/>
        <v/>
      </c>
      <c r="CS130" s="20" t="str">
        <f t="shared" si="499"/>
        <v/>
      </c>
      <c r="CT130" s="20" t="str">
        <f t="shared" si="500"/>
        <v/>
      </c>
      <c r="CU130" s="20" t="str">
        <f t="shared" si="501"/>
        <v/>
      </c>
      <c r="CV130" s="20" t="str">
        <f t="shared" si="502"/>
        <v/>
      </c>
      <c r="CW130" s="20" t="str">
        <f t="shared" si="503"/>
        <v/>
      </c>
      <c r="CX130" s="20" t="str">
        <f t="shared" si="504"/>
        <v/>
      </c>
      <c r="CY130" s="20" t="str">
        <f t="shared" si="505"/>
        <v/>
      </c>
      <c r="CZ130" s="20" t="str">
        <f t="shared" si="505"/>
        <v/>
      </c>
      <c r="AXC130" s="20" t="str">
        <f>IF('لصق اكسل الفورمز'!A125="","",'لصق اكسل الفورمز'!A125)</f>
        <v/>
      </c>
      <c r="AXD130" s="20" t="str">
        <f>IF('لصق اكسل الفورمز'!B125="","",'لصق اكسل الفورمز'!B125)</f>
        <v/>
      </c>
      <c r="AXE130" s="20" t="str">
        <f>IF('لصق اكسل الفورمز'!C125="","",'لصق اكسل الفورمز'!C125)</f>
        <v/>
      </c>
      <c r="AXF130" s="20" t="str">
        <f>IF('لصق اكسل الفورمز'!D125="","",'لصق اكسل الفورمز'!D125)</f>
        <v/>
      </c>
      <c r="AXG130" s="20" t="str">
        <f>IF('لصق اكسل الفورمز'!E125="","",'لصق اكسل الفورمز'!E125)</f>
        <v/>
      </c>
      <c r="AXH130" s="20" t="str">
        <f>IF('لصق اكسل الفورمز'!F125="","",'لصق اكسل الفورمز'!F125)</f>
        <v/>
      </c>
      <c r="AXI130" s="20" t="str">
        <f>IF('لصق اكسل الفورمز'!G125="","",'لصق اكسل الفورمز'!G125)</f>
        <v/>
      </c>
      <c r="AXJ130" s="20" t="str">
        <f>IF('لصق اكسل الفورمز'!H125="","",'لصق اكسل الفورمز'!H125)</f>
        <v/>
      </c>
      <c r="AXK130" s="20" t="str">
        <f>IF('لصق اكسل الفورمز'!I125="","",'لصق اكسل الفورمز'!I125)</f>
        <v/>
      </c>
      <c r="AXL130" s="20" t="str">
        <f>IF('لصق اكسل الفورمز'!J125="","",'لصق اكسل الفورمز'!J125)</f>
        <v/>
      </c>
      <c r="AXM130" s="20" t="str">
        <f>IF('لصق اكسل الفورمز'!K125="","",'لصق اكسل الفورمز'!K125)</f>
        <v/>
      </c>
      <c r="AXN130" s="20" t="str">
        <f>IF('لصق اكسل الفورمز'!L125="","",'لصق اكسل الفورمز'!L125)</f>
        <v/>
      </c>
      <c r="AXO130" s="20" t="str">
        <f>IF('لصق اكسل الفورمز'!M125="","",'لصق اكسل الفورمز'!M125)</f>
        <v/>
      </c>
      <c r="AXP130" s="20" t="str">
        <f>IF('لصق اكسل الفورمز'!N125="","",'لصق اكسل الفورمز'!N125)</f>
        <v/>
      </c>
      <c r="AXQ130" s="20" t="str">
        <f>IF('لصق اكسل الفورمز'!O125="","",'لصق اكسل الفورمز'!O125)</f>
        <v/>
      </c>
      <c r="AXR130" s="20" t="str">
        <f>IF('لصق اكسل الفورمز'!P125="","",'لصق اكسل الفورمز'!P125)</f>
        <v/>
      </c>
      <c r="AXS130" s="20" t="str">
        <f>IF('لصق اكسل الفورمز'!Q125="","",'لصق اكسل الفورمز'!Q125)</f>
        <v/>
      </c>
      <c r="AXT130" s="20" t="str">
        <f>IF('لصق اكسل الفورمز'!R125="","",'لصق اكسل الفورمز'!R125)</f>
        <v/>
      </c>
      <c r="AXU130" s="20" t="str">
        <f>IF('لصق اكسل الفورمز'!S125="","",'لصق اكسل الفورمز'!S125)</f>
        <v/>
      </c>
      <c r="AXV130" s="20" t="str">
        <f>IF('لصق اكسل الفورمز'!T125="","",'لصق اكسل الفورمز'!T125)</f>
        <v/>
      </c>
      <c r="AXW130" s="20" t="str">
        <f>IF('لصق اكسل الفورمز'!U125="","",'لصق اكسل الفورمز'!U125)</f>
        <v/>
      </c>
      <c r="AXX130" s="20" t="str">
        <f>IF('لصق اكسل الفورمز'!V125="","",'لصق اكسل الفورمز'!V125)</f>
        <v/>
      </c>
      <c r="AXY130" s="20" t="str">
        <f>IF('لصق اكسل الفورمز'!W125="","",'لصق اكسل الفورمز'!W125)</f>
        <v/>
      </c>
      <c r="AXZ130" s="20" t="str">
        <f>IF('لصق اكسل الفورمز'!X125="","",'لصق اكسل الفورمز'!X125)</f>
        <v/>
      </c>
      <c r="AYA130" s="20" t="str">
        <f>IF('لصق اكسل الفورمز'!Y125="","",'لصق اكسل الفورمز'!Y125)</f>
        <v/>
      </c>
      <c r="AYB130" s="20" t="str">
        <f>IF('لصق اكسل الفورمز'!Z125="","",'لصق اكسل الفورمز'!Z125)</f>
        <v/>
      </c>
      <c r="AYC130" s="20" t="str">
        <f>IF('لصق اكسل الفورمز'!AA125="","",'لصق اكسل الفورمز'!AA125)</f>
        <v/>
      </c>
      <c r="AYD130" s="20" t="str">
        <f>IF('لصق اكسل الفورمز'!AB125="","",'لصق اكسل الفورمز'!AB125)</f>
        <v/>
      </c>
      <c r="AYE130" s="20" t="str">
        <f>IF('لصق اكسل الفورمز'!AC125="","",'لصق اكسل الفورمز'!AC125)</f>
        <v/>
      </c>
      <c r="AYF130" s="20" t="str">
        <f>IF('لصق اكسل الفورمز'!AD125="","",'لصق اكسل الفورمز'!AD125)</f>
        <v/>
      </c>
      <c r="AYG130" s="20" t="str">
        <f>IF('لصق اكسل الفورمز'!AE125="","",'لصق اكسل الفورمز'!AE125)</f>
        <v/>
      </c>
      <c r="AYH130" s="20" t="str">
        <f>IF('لصق اكسل الفورمز'!AF125="","",'لصق اكسل الفورمز'!AF125)</f>
        <v/>
      </c>
      <c r="AYI130" s="20" t="str">
        <f>IF('لصق اكسل الفورمز'!AG125="","",'لصق اكسل الفورمز'!AG125)</f>
        <v/>
      </c>
      <c r="AYJ130" s="20" t="str">
        <f>IF('لصق اكسل الفورمز'!AH125="","",'لصق اكسل الفورمز'!AH125)</f>
        <v/>
      </c>
      <c r="AYK130" s="20" t="str">
        <f>IF('لصق اكسل الفورمز'!AI125="","",'لصق اكسل الفورمز'!AI125)</f>
        <v/>
      </c>
      <c r="AYL130" s="20" t="str">
        <f>IF('لصق اكسل الفورمز'!AJ125="","",'لصق اكسل الفورمز'!AJ125)</f>
        <v/>
      </c>
      <c r="AYM130" s="20" t="str">
        <f>IF('لصق اكسل الفورمز'!AK125="","",'لصق اكسل الفورمز'!AK125)</f>
        <v/>
      </c>
      <c r="AYN130" s="20" t="str">
        <f>IF('لصق اكسل الفورمز'!AL125="","",'لصق اكسل الفورمز'!AL125)</f>
        <v/>
      </c>
      <c r="AYO130" s="20" t="str">
        <f>IF('لصق اكسل الفورمز'!AM125="","",'لصق اكسل الفورمز'!AM125)</f>
        <v/>
      </c>
      <c r="AYP130" s="20" t="str">
        <f>IF('لصق اكسل الفورمز'!AN125="","",'لصق اكسل الفورمز'!AN125)</f>
        <v/>
      </c>
      <c r="AYQ130" s="20" t="str">
        <f>IF('لصق اكسل الفورمز'!AO125="","",'لصق اكسل الفورمز'!AO125)</f>
        <v/>
      </c>
      <c r="AYR130" s="20" t="str">
        <f>IF('لصق اكسل الفورمز'!AP125="","",'لصق اكسل الفورمز'!AP125)</f>
        <v/>
      </c>
      <c r="AYS130" s="20" t="str">
        <f>IF('لصق اكسل الفورمز'!AQ125="","",'لصق اكسل الفورمز'!AQ125)</f>
        <v/>
      </c>
      <c r="AYT130" s="20" t="str">
        <f>IF('لصق اكسل الفورمز'!AR125="","",'لصق اكسل الفورمز'!AR125)</f>
        <v/>
      </c>
      <c r="AYU130" s="20" t="str">
        <f>IF('لصق اكسل الفورمز'!AS125="","",'لصق اكسل الفورمز'!AS125)</f>
        <v/>
      </c>
      <c r="AYV130" s="20" t="str">
        <f>IF('لصق اكسل الفورمز'!AT125="","",'لصق اكسل الفورمز'!AT125)</f>
        <v/>
      </c>
      <c r="AYW130" s="20" t="str">
        <f>IF('لصق اكسل الفورمز'!AU125="","",'لصق اكسل الفورمز'!AU125)</f>
        <v/>
      </c>
      <c r="AYX130" s="20" t="str">
        <f>IF('لصق اكسل الفورمز'!AV125="","",'لصق اكسل الفورمز'!AV125)</f>
        <v/>
      </c>
      <c r="AYY130" s="20" t="str">
        <f>IF('لصق اكسل الفورمز'!AW125="","",'لصق اكسل الفورمز'!AW125)</f>
        <v/>
      </c>
      <c r="AYZ130" s="20" t="str">
        <f>IF('لصق اكسل الفورمز'!AX125="","",'لصق اكسل الفورمز'!AX125)</f>
        <v/>
      </c>
      <c r="AZA130" s="20" t="str">
        <f>IF('لصق اكسل الفورمز'!AY125="","",'لصق اكسل الفورمز'!AY125)</f>
        <v/>
      </c>
      <c r="AZB130" s="20" t="str">
        <f>IF('لصق اكسل الفورمز'!AZ125="","",'لصق اكسل الفورمز'!AZ125)</f>
        <v/>
      </c>
      <c r="AZC130" s="20" t="str">
        <f>IF('لصق اكسل الفورمز'!BA125="","",'لصق اكسل الفورمز'!BA125)</f>
        <v/>
      </c>
      <c r="AZD130" s="20" t="str">
        <f>IF('لصق اكسل الفورمز'!BB125="","",'لصق اكسل الفورمز'!BB125)</f>
        <v/>
      </c>
      <c r="AZE130" s="20" t="str">
        <f>IF('لصق اكسل الفورمز'!BC125="","",'لصق اكسل الفورمز'!BC125)</f>
        <v/>
      </c>
      <c r="AZF130" s="20" t="str">
        <f>IF('لصق اكسل الفورمز'!BD125="","",'لصق اكسل الفورمز'!BD125)</f>
        <v/>
      </c>
      <c r="AZG130" s="20" t="str">
        <f>IF('لصق اكسل الفورمز'!BE125="","",'لصق اكسل الفورمز'!BE125)</f>
        <v/>
      </c>
      <c r="AZH130" s="20" t="str">
        <f>IF('لصق اكسل الفورمز'!BF125="","",'لصق اكسل الفورمز'!BF125)</f>
        <v/>
      </c>
      <c r="AZI130" s="20" t="str">
        <f>IF('لصق اكسل الفورمز'!BG125="","",'لصق اكسل الفورمز'!BG125)</f>
        <v/>
      </c>
      <c r="AZJ130" s="20" t="str">
        <f>IF('لصق اكسل الفورمز'!BH125="","",'لصق اكسل الفورمز'!BH125)</f>
        <v/>
      </c>
      <c r="AZK130" s="20" t="str">
        <f>IF('لصق اكسل الفورمز'!BI125="","",'لصق اكسل الفورمز'!BI125)</f>
        <v/>
      </c>
      <c r="AZL130" s="20" t="str">
        <f>IF('لصق اكسل الفورمز'!BJ125="","",'لصق اكسل الفورمز'!BJ125)</f>
        <v/>
      </c>
      <c r="AZM130" s="20" t="str">
        <f>IF('لصق اكسل الفورمز'!BK125="","",'لصق اكسل الفورمز'!BK125)</f>
        <v/>
      </c>
      <c r="AZN130" s="20" t="str">
        <f>IF('لصق اكسل الفورمز'!BL125="","",'لصق اكسل الفورمز'!BL125)</f>
        <v/>
      </c>
      <c r="AZO130" s="20" t="str">
        <f>IF('لصق اكسل الفورمز'!BM125="","",'لصق اكسل الفورمز'!BM125)</f>
        <v/>
      </c>
      <c r="AZP130" s="20" t="str">
        <f>IF('لصق اكسل الفورمز'!BN125="","",'لصق اكسل الفورمز'!BN125)</f>
        <v/>
      </c>
      <c r="AZQ130" s="20" t="str">
        <f>IF('لصق اكسل الفورمز'!BO125="","",'لصق اكسل الفورمز'!BO125)</f>
        <v/>
      </c>
      <c r="AZR130" s="20" t="str">
        <f>IF('لصق اكسل الفورمز'!BP125="","",'لصق اكسل الفورمز'!BP125)</f>
        <v/>
      </c>
      <c r="AZS130" s="20" t="str">
        <f>IF('لصق اكسل الفورمز'!BQ125="","",'لصق اكسل الفورمز'!BQ125)</f>
        <v/>
      </c>
      <c r="AZT130" s="20" t="str">
        <f>IF('لصق اكسل الفورمز'!BR125="","",'لصق اكسل الفورمز'!BR125)</f>
        <v/>
      </c>
      <c r="AZU130" s="20" t="str">
        <f>IF('لصق اكسل الفورمز'!BS125="","",'لصق اكسل الفورمز'!BS125)</f>
        <v/>
      </c>
      <c r="AZV130" s="20" t="str">
        <f>IF('لصق اكسل الفورمز'!BT125="","",'لصق اكسل الفورمز'!BT125)</f>
        <v/>
      </c>
      <c r="AZW130" s="20" t="str">
        <f>IF('لصق اكسل الفورمز'!BU125="","",'لصق اكسل الفورمز'!BU125)</f>
        <v/>
      </c>
      <c r="AZX130" s="20" t="str">
        <f>IF('لصق اكسل الفورمز'!BV125="","",'لصق اكسل الفورمز'!BV125)</f>
        <v/>
      </c>
      <c r="AZY130" s="20" t="str">
        <f>IF('لصق اكسل الفورمز'!BW125="","",'لصق اكسل الفورمز'!BW125)</f>
        <v/>
      </c>
      <c r="AZZ130" s="20" t="str">
        <f>IF('لصق اكسل الفورمز'!BX125="","",'لصق اكسل الفورمز'!BX125)</f>
        <v/>
      </c>
      <c r="BAA130" s="20" t="str">
        <f>IF('لصق اكسل الفورمز'!BY125="","",'لصق اكسل الفورمز'!BY125)</f>
        <v/>
      </c>
      <c r="BAB130" s="20" t="str">
        <f>IF('لصق اكسل الفورمز'!BZ125="","",'لصق اكسل الفورمز'!BZ125)</f>
        <v/>
      </c>
      <c r="BAC130" s="20" t="str">
        <f>IF('لصق اكسل الفورمز'!CA125="","",'لصق اكسل الفورمز'!CA125)</f>
        <v/>
      </c>
      <c r="BAD130" s="20" t="str">
        <f>IF('لصق اكسل الفورمز'!CB125="","",'لصق اكسل الفورمز'!CB125)</f>
        <v/>
      </c>
      <c r="BAE130" s="20" t="str">
        <f>IF('لصق اكسل الفورمز'!CC125="","",'لصق اكسل الفورمز'!CC125)</f>
        <v/>
      </c>
      <c r="BAF130" s="20" t="str">
        <f>IF('لصق اكسل الفورمز'!CD125="","",'لصق اكسل الفورمز'!CD125)</f>
        <v/>
      </c>
      <c r="BAG130" s="20" t="str">
        <f>IF('لصق اكسل الفورمز'!CE125="","",'لصق اكسل الفورمز'!CE125)</f>
        <v/>
      </c>
      <c r="BAH130" s="20" t="str">
        <f>IF('لصق اكسل الفورمز'!CF125="","",'لصق اكسل الفورمز'!CF125)</f>
        <v/>
      </c>
      <c r="BAI130" s="20" t="str">
        <f>IF('لصق اكسل الفورمز'!CG125="","",'لصق اكسل الفورمز'!CG125)</f>
        <v/>
      </c>
      <c r="BAJ130" s="20" t="str">
        <f>IF('لصق اكسل الفورمز'!CH125="","",'لصق اكسل الفورمز'!CH125)</f>
        <v/>
      </c>
      <c r="BAK130" s="20" t="str">
        <f>IF('لصق اكسل الفورمز'!CI125="","",'لصق اكسل الفورمز'!CI125)</f>
        <v/>
      </c>
      <c r="BAL130" s="20" t="str">
        <f>IF('لصق اكسل الفورمز'!CJ125="","",'لصق اكسل الفورمز'!CJ125)</f>
        <v/>
      </c>
      <c r="BAM130" s="20" t="str">
        <f>IF('لصق اكسل الفورمز'!CK125="","",'لصق اكسل الفورمز'!CK125)</f>
        <v/>
      </c>
      <c r="BAN130" s="20" t="str">
        <f>IF('لصق اكسل الفورمز'!CL125="","",'لصق اكسل الفورمز'!CL125)</f>
        <v/>
      </c>
      <c r="BAO130" s="20" t="str">
        <f>IF('لصق اكسل الفورمز'!CM125="","",'لصق اكسل الفورمز'!CM125)</f>
        <v/>
      </c>
      <c r="BAP130" s="20" t="str">
        <f>IF('لصق اكسل الفورمز'!CN125="","",'لصق اكسل الفورمز'!CN125)</f>
        <v/>
      </c>
      <c r="BAQ130" s="20" t="str">
        <f>IF('لصق اكسل الفورمز'!CO125="","",'لصق اكسل الفورمز'!CO125)</f>
        <v/>
      </c>
      <c r="BAR130" s="20" t="str">
        <f>IF('لصق اكسل الفورمز'!CP125="","",'لصق اكسل الفورمز'!CP125)</f>
        <v/>
      </c>
      <c r="BAS130" s="20" t="str">
        <f>IF('لصق اكسل الفورمز'!CQ125="","",'لصق اكسل الفورمز'!CQ125)</f>
        <v/>
      </c>
      <c r="BAT130" s="20" t="str">
        <f>IF('لصق اكسل الفورمز'!CR125="","",'لصق اكسل الفورمز'!CR125)</f>
        <v/>
      </c>
      <c r="BAU130" s="20" t="str">
        <f>IF('لصق اكسل الفورمز'!CS125="","",'لصق اكسل الفورمز'!CS125)</f>
        <v/>
      </c>
      <c r="BAV130" s="20" t="str">
        <f>IF('لصق اكسل الفورمز'!CT125="","",'لصق اكسل الفورمز'!CT125)</f>
        <v/>
      </c>
      <c r="BAW130" s="20" t="str">
        <f>IF('لصق اكسل الفورمز'!CU125="","",'لصق اكسل الفورمز'!CU125)</f>
        <v/>
      </c>
      <c r="BAX130" s="20" t="str">
        <f>IF('لصق اكسل الفورمز'!CV125="","",'لصق اكسل الفورمز'!CV125)</f>
        <v/>
      </c>
      <c r="BAY130" s="20" t="str">
        <f>IF('لصق اكسل الفورمز'!CW125="","",'لصق اكسل الفورمز'!CW125)</f>
        <v/>
      </c>
      <c r="BAZ130" s="20" t="str">
        <f>IF('لصق اكسل الفورمز'!CX125="","",'لصق اكسل الفورمز'!CX125)</f>
        <v/>
      </c>
      <c r="BBA130" s="20" t="str">
        <f>IF('لصق اكسل الفورمز'!CY125="","",'لصق اكسل الفورمز'!CY125)</f>
        <v/>
      </c>
      <c r="BBB130" s="20" t="str">
        <f>IF('لصق اكسل الفورمز'!CZ125="","",'لصق اكسل الفورمز'!CZ125)</f>
        <v/>
      </c>
      <c r="BBC130" s="20" t="str">
        <f>IF('لصق اكسل الفورمز'!DA125="","",'لصق اكسل الفورمز'!DA125)</f>
        <v/>
      </c>
      <c r="BBD130" s="20" t="str">
        <f>IF('لصق اكسل الفورمز'!DB125="","",'لصق اكسل الفورمز'!DB125)</f>
        <v/>
      </c>
      <c r="BBE130" s="20" t="str">
        <f>IF('لصق اكسل الفورمز'!DC125="","",'لصق اكسل الفورمز'!DC125)</f>
        <v/>
      </c>
      <c r="BBF130" s="20" t="str">
        <f>IF('لصق اكسل الفورمز'!DD125="","",'لصق اكسل الفورمز'!DD125)</f>
        <v/>
      </c>
      <c r="BBG130" s="20" t="str">
        <f>IF('لصق اكسل الفورمز'!DE125="","",'لصق اكسل الفورمز'!DE125)</f>
        <v/>
      </c>
      <c r="BBH130" s="20" t="str">
        <f>IF('لصق اكسل الفورمز'!DF125="","",'لصق اكسل الفورمز'!DF125)</f>
        <v/>
      </c>
      <c r="BBI130" s="20" t="str">
        <f>IF('لصق اكسل الفورمز'!DG125="","",'لصق اكسل الفورمز'!DG125)</f>
        <v/>
      </c>
      <c r="BBJ130" s="20" t="str">
        <f>IF('لصق اكسل الفورمز'!DH125="","",'لصق اكسل الفورمز'!DH125)</f>
        <v/>
      </c>
      <c r="BBK130" s="20" t="str">
        <f>IF('لصق اكسل الفورمز'!DI125="","",'لصق اكسل الفورمز'!DI125)</f>
        <v/>
      </c>
      <c r="BBL130" s="20" t="str">
        <f>IF('لصق اكسل الفورمز'!DJ125="","",'لصق اكسل الفورمز'!DJ125)</f>
        <v/>
      </c>
      <c r="BBM130" s="20" t="str">
        <f>IF('لصق اكسل الفورمز'!DK125="","",'لصق اكسل الفورمز'!DK125)</f>
        <v/>
      </c>
      <c r="BBN130" s="20" t="str">
        <f>IF('لصق اكسل الفورمز'!DL125="","",'لصق اكسل الفورمز'!DL125)</f>
        <v/>
      </c>
      <c r="BBO130" s="20" t="str">
        <f>IF('لصق اكسل الفورمز'!DM125="","",'لصق اكسل الفورمز'!DM125)</f>
        <v/>
      </c>
      <c r="BCU130" s="20" t="str">
        <f t="shared" si="352"/>
        <v/>
      </c>
      <c r="BCV130" s="20" t="str">
        <f t="shared" si="353"/>
        <v/>
      </c>
      <c r="BCW130" s="20" t="str">
        <f t="shared" si="354"/>
        <v/>
      </c>
      <c r="BCX130" s="20" t="str">
        <f t="shared" si="355"/>
        <v/>
      </c>
      <c r="BCY130" s="20" t="str">
        <f t="shared" si="356"/>
        <v/>
      </c>
      <c r="BCZ130" s="20" t="str">
        <f t="shared" si="357"/>
        <v/>
      </c>
      <c r="BDA130" s="20" t="str">
        <f t="shared" si="358"/>
        <v/>
      </c>
      <c r="BDB130" s="20" t="str">
        <f t="shared" si="359"/>
        <v/>
      </c>
      <c r="BDC130" s="20" t="str">
        <f t="shared" si="360"/>
        <v/>
      </c>
      <c r="BDD130" s="20" t="str">
        <f t="shared" si="361"/>
        <v/>
      </c>
      <c r="BDE130" s="20" t="str">
        <f t="shared" si="362"/>
        <v/>
      </c>
      <c r="BDF130" s="20" t="str">
        <f t="shared" si="363"/>
        <v/>
      </c>
      <c r="BDG130" s="20" t="str">
        <f t="shared" si="364"/>
        <v/>
      </c>
      <c r="BDH130" s="20" t="str">
        <f t="shared" si="365"/>
        <v/>
      </c>
      <c r="BDI130" s="20" t="str">
        <f t="shared" si="366"/>
        <v/>
      </c>
      <c r="BDJ130" s="20" t="str">
        <f t="shared" si="367"/>
        <v/>
      </c>
      <c r="BDK130" s="20" t="str">
        <f t="shared" si="368"/>
        <v/>
      </c>
      <c r="BDL130" s="20" t="str">
        <f t="shared" si="369"/>
        <v/>
      </c>
      <c r="BDM130" s="20" t="str">
        <f t="shared" si="370"/>
        <v/>
      </c>
      <c r="BDN130" s="20" t="str">
        <f t="shared" si="371"/>
        <v/>
      </c>
      <c r="BDO130" s="20" t="str">
        <f t="shared" si="372"/>
        <v/>
      </c>
      <c r="BDP130" s="20" t="str">
        <f t="shared" si="373"/>
        <v/>
      </c>
      <c r="BDQ130" s="20" t="str">
        <f t="shared" si="374"/>
        <v/>
      </c>
      <c r="BDR130" s="20" t="str">
        <f t="shared" si="375"/>
        <v/>
      </c>
      <c r="BDS130" s="20" t="str">
        <f t="shared" si="376"/>
        <v/>
      </c>
      <c r="BDT130" s="20" t="str">
        <f t="shared" si="377"/>
        <v/>
      </c>
      <c r="BDU130" s="20" t="str">
        <f t="shared" si="378"/>
        <v/>
      </c>
      <c r="BDV130" s="20" t="str">
        <f t="shared" si="379"/>
        <v/>
      </c>
      <c r="BDW130" s="20" t="str">
        <f t="shared" si="380"/>
        <v/>
      </c>
      <c r="BDX130" s="20" t="str">
        <f t="shared" si="381"/>
        <v/>
      </c>
      <c r="BDY130" s="20" t="str">
        <f t="shared" si="382"/>
        <v/>
      </c>
      <c r="BDZ130" s="20" t="str">
        <f t="shared" si="383"/>
        <v/>
      </c>
      <c r="BEA130" s="20" t="str">
        <f t="shared" si="384"/>
        <v/>
      </c>
      <c r="BEB130" s="20" t="str">
        <f t="shared" si="385"/>
        <v/>
      </c>
      <c r="BEC130" s="20" t="str">
        <f t="shared" si="386"/>
        <v/>
      </c>
      <c r="BED130" s="20" t="str">
        <f t="shared" si="387"/>
        <v/>
      </c>
      <c r="BEE130" s="20" t="str">
        <f t="shared" si="388"/>
        <v/>
      </c>
      <c r="BEF130" s="20" t="str">
        <f t="shared" si="389"/>
        <v/>
      </c>
      <c r="BEG130" s="20" t="str">
        <f t="shared" si="390"/>
        <v/>
      </c>
      <c r="BEH130" s="20" t="str">
        <f t="shared" si="391"/>
        <v/>
      </c>
      <c r="BEI130" s="20" t="str">
        <f t="shared" si="392"/>
        <v/>
      </c>
      <c r="BEJ130" s="20" t="str">
        <f t="shared" si="393"/>
        <v/>
      </c>
      <c r="BEK130" s="20" t="str">
        <f t="shared" si="394"/>
        <v/>
      </c>
      <c r="BEL130" s="20" t="str">
        <f t="shared" si="395"/>
        <v/>
      </c>
      <c r="BEM130" s="20" t="str">
        <f t="shared" si="396"/>
        <v/>
      </c>
      <c r="BEN130" s="20" t="str">
        <f t="shared" si="397"/>
        <v/>
      </c>
      <c r="BEO130" s="20" t="str">
        <f t="shared" si="398"/>
        <v/>
      </c>
      <c r="BEP130" s="20" t="str">
        <f t="shared" si="399"/>
        <v/>
      </c>
      <c r="BEQ130" s="20" t="str">
        <f t="shared" si="400"/>
        <v/>
      </c>
      <c r="BER130" s="20" t="str">
        <f t="shared" si="401"/>
        <v/>
      </c>
      <c r="BES130" s="20" t="str">
        <f t="shared" si="402"/>
        <v/>
      </c>
      <c r="BET130" s="20" t="str">
        <f t="shared" si="403"/>
        <v/>
      </c>
      <c r="BEU130" s="20" t="str">
        <f t="shared" si="404"/>
        <v/>
      </c>
      <c r="BEV130" s="20" t="str">
        <f t="shared" si="405"/>
        <v/>
      </c>
      <c r="BEW130" s="20" t="str">
        <f t="shared" si="406"/>
        <v/>
      </c>
      <c r="BEX130" s="20" t="str">
        <f t="shared" si="407"/>
        <v/>
      </c>
      <c r="BEY130" s="20" t="str">
        <f t="shared" si="408"/>
        <v/>
      </c>
      <c r="BEZ130" s="20" t="str">
        <f t="shared" si="409"/>
        <v/>
      </c>
      <c r="BFA130" s="20" t="str">
        <f t="shared" si="410"/>
        <v/>
      </c>
      <c r="BFB130" s="20" t="str">
        <f t="shared" si="411"/>
        <v/>
      </c>
      <c r="BFC130" s="20" t="str">
        <f t="shared" si="412"/>
        <v/>
      </c>
      <c r="BFD130" s="20" t="str">
        <f t="shared" si="413"/>
        <v/>
      </c>
      <c r="BFE130" s="20" t="str">
        <f t="shared" si="414"/>
        <v/>
      </c>
      <c r="BFF130" s="20" t="str">
        <f t="shared" si="415"/>
        <v/>
      </c>
      <c r="BFG130" s="20" t="str">
        <f t="shared" si="416"/>
        <v/>
      </c>
      <c r="BFH130" s="20" t="str">
        <f t="shared" si="417"/>
        <v/>
      </c>
      <c r="BFI130" s="20" t="str">
        <f t="shared" si="418"/>
        <v/>
      </c>
      <c r="BFJ130" s="20" t="str">
        <f t="shared" si="419"/>
        <v/>
      </c>
      <c r="BFK130" s="20" t="str">
        <f t="shared" si="420"/>
        <v/>
      </c>
      <c r="BFL130" s="20" t="str">
        <f t="shared" si="421"/>
        <v/>
      </c>
      <c r="BFM130" s="20" t="str">
        <f t="shared" si="422"/>
        <v/>
      </c>
      <c r="BFN130" s="20" t="str">
        <f t="shared" si="423"/>
        <v/>
      </c>
      <c r="BFO130" s="20" t="str">
        <f t="shared" si="424"/>
        <v/>
      </c>
      <c r="BFP130" s="20" t="str">
        <f t="shared" si="425"/>
        <v/>
      </c>
      <c r="BFQ130" s="20" t="str">
        <f t="shared" si="426"/>
        <v/>
      </c>
      <c r="BFR130" s="20" t="str">
        <f t="shared" si="427"/>
        <v/>
      </c>
      <c r="BFS130" s="20" t="str">
        <f t="shared" si="428"/>
        <v/>
      </c>
      <c r="BFT130" s="20" t="str">
        <f t="shared" si="429"/>
        <v/>
      </c>
      <c r="BFU130" s="20" t="str">
        <f t="shared" si="430"/>
        <v/>
      </c>
      <c r="BFV130" s="20" t="str">
        <f t="shared" si="431"/>
        <v/>
      </c>
      <c r="BFW130" s="20" t="str">
        <f t="shared" si="432"/>
        <v/>
      </c>
      <c r="BFX130" s="20" t="str">
        <f t="shared" si="433"/>
        <v/>
      </c>
      <c r="BFY130" s="20" t="str">
        <f t="shared" si="434"/>
        <v/>
      </c>
      <c r="BFZ130" s="20" t="str">
        <f t="shared" si="435"/>
        <v/>
      </c>
      <c r="BGA130" s="20" t="str">
        <f t="shared" si="436"/>
        <v/>
      </c>
      <c r="BGB130" s="20" t="str">
        <f t="shared" si="437"/>
        <v/>
      </c>
      <c r="BGC130" s="20" t="str">
        <f t="shared" si="438"/>
        <v/>
      </c>
      <c r="BGD130" s="20" t="str">
        <f t="shared" si="439"/>
        <v/>
      </c>
      <c r="BGE130" s="20" t="str">
        <f t="shared" si="440"/>
        <v/>
      </c>
      <c r="BGF130" s="20" t="str">
        <f t="shared" si="441"/>
        <v/>
      </c>
      <c r="BGG130" s="20" t="str">
        <f t="shared" si="442"/>
        <v/>
      </c>
      <c r="BGH130" s="20" t="str">
        <f t="shared" si="443"/>
        <v/>
      </c>
      <c r="BGI130" s="20" t="str">
        <f t="shared" si="444"/>
        <v/>
      </c>
      <c r="BGJ130" s="20" t="str">
        <f t="shared" si="445"/>
        <v/>
      </c>
      <c r="BGK130" s="20" t="str">
        <f t="shared" si="446"/>
        <v/>
      </c>
      <c r="BGL130" s="20" t="str">
        <f t="shared" si="447"/>
        <v/>
      </c>
      <c r="BGM130" s="20" t="str">
        <f t="shared" si="448"/>
        <v/>
      </c>
      <c r="BGN130" s="20" t="str">
        <f t="shared" si="449"/>
        <v/>
      </c>
      <c r="BGO130" s="20" t="str">
        <f t="shared" si="450"/>
        <v/>
      </c>
      <c r="BGP130" s="20" t="str">
        <f t="shared" si="451"/>
        <v/>
      </c>
      <c r="BGQ130" s="20" t="str">
        <f t="shared" si="452"/>
        <v/>
      </c>
      <c r="BGR130" s="20" t="str">
        <f t="shared" si="453"/>
        <v/>
      </c>
      <c r="BGS130" s="20" t="str">
        <f t="shared" si="454"/>
        <v/>
      </c>
      <c r="BGT130" s="20" t="str">
        <f t="shared" si="455"/>
        <v/>
      </c>
      <c r="BGU130" s="20" t="str">
        <f t="shared" si="456"/>
        <v/>
      </c>
      <c r="BGV130" s="20" t="str">
        <f t="shared" si="457"/>
        <v/>
      </c>
      <c r="BGW130" s="20" t="str">
        <f t="shared" si="458"/>
        <v/>
      </c>
      <c r="BGX130" s="20" t="str">
        <f t="shared" si="459"/>
        <v/>
      </c>
      <c r="BGY130" s="20" t="str">
        <f t="shared" si="460"/>
        <v/>
      </c>
      <c r="BGZ130" s="20" t="str">
        <f t="shared" si="461"/>
        <v/>
      </c>
      <c r="BHA130" s="20" t="str">
        <f t="shared" si="462"/>
        <v/>
      </c>
      <c r="BHB130" s="20" t="str">
        <f t="shared" si="463"/>
        <v/>
      </c>
      <c r="BHC130" s="20" t="str">
        <f t="shared" si="464"/>
        <v/>
      </c>
      <c r="BHD130" s="20" t="str">
        <f t="shared" si="465"/>
        <v/>
      </c>
      <c r="BHE130" s="20" t="str">
        <f t="shared" si="466"/>
        <v/>
      </c>
      <c r="BHF130" s="20" t="str">
        <f t="shared" si="467"/>
        <v/>
      </c>
      <c r="BHG130" s="20" t="str">
        <f t="shared" si="468"/>
        <v/>
      </c>
      <c r="BHJ130" s="20" t="str">
        <f t="shared" si="469"/>
        <v/>
      </c>
      <c r="BHL130" s="20" t="str">
        <f t="shared" si="514"/>
        <v/>
      </c>
      <c r="BHM130" s="20" t="str">
        <f t="shared" si="514"/>
        <v/>
      </c>
      <c r="BHN130" s="20" t="str">
        <f t="shared" si="514"/>
        <v/>
      </c>
      <c r="BHO130" s="20" t="str">
        <f t="shared" si="514"/>
        <v/>
      </c>
      <c r="BHP130" s="20" t="str">
        <f t="shared" si="514"/>
        <v/>
      </c>
      <c r="BHQ130" s="20" t="str">
        <f t="shared" si="514"/>
        <v/>
      </c>
      <c r="BHR130" s="20" t="str">
        <f t="shared" si="514"/>
        <v/>
      </c>
      <c r="BHS130" s="20" t="str">
        <f t="shared" si="514"/>
        <v/>
      </c>
      <c r="BHT130" s="20" t="str">
        <f t="shared" si="514"/>
        <v/>
      </c>
      <c r="BHU130" s="20" t="str">
        <f t="shared" si="514"/>
        <v/>
      </c>
      <c r="BHV130" s="20" t="str">
        <f t="shared" si="514"/>
        <v/>
      </c>
      <c r="BHW130" s="20" t="str">
        <f t="shared" si="514"/>
        <v/>
      </c>
      <c r="BHX130" s="20" t="str">
        <f t="shared" si="514"/>
        <v/>
      </c>
      <c r="BHY130" s="20" t="str">
        <f t="shared" si="514"/>
        <v/>
      </c>
      <c r="BHZ130" s="20" t="str">
        <f t="shared" si="514"/>
        <v/>
      </c>
      <c r="BIA130" s="20" t="str">
        <f t="shared" si="514"/>
        <v/>
      </c>
      <c r="BIB130" s="20" t="str">
        <f t="shared" si="513"/>
        <v/>
      </c>
      <c r="BIC130" s="20" t="str">
        <f t="shared" si="513"/>
        <v/>
      </c>
      <c r="BID130" s="20" t="str">
        <f t="shared" si="513"/>
        <v/>
      </c>
      <c r="BIE130" s="20" t="str">
        <f t="shared" si="513"/>
        <v/>
      </c>
    </row>
    <row r="131" spans="1:104 1303:1591" ht="14.5">
      <c r="A131" s="523">
        <v>125</v>
      </c>
      <c r="B131" s="510" t="str">
        <f>IF('لصق اكسل الفورمز'!E126="","",'لصق اكسل الفورمز'!E126)</f>
        <v/>
      </c>
      <c r="C131" s="510" t="str">
        <f t="shared" si="316"/>
        <v/>
      </c>
      <c r="D131" s="510" t="str">
        <f t="shared" si="483"/>
        <v/>
      </c>
      <c r="E131" s="510" t="str">
        <f t="shared" si="484"/>
        <v/>
      </c>
      <c r="F131" s="510" t="str">
        <f t="shared" si="485"/>
        <v/>
      </c>
      <c r="G131" s="510" t="str">
        <f t="shared" si="486"/>
        <v/>
      </c>
      <c r="H131" s="510" t="str">
        <f t="shared" si="487"/>
        <v/>
      </c>
      <c r="I131" s="510" t="str">
        <f t="shared" si="488"/>
        <v/>
      </c>
      <c r="J131" s="510" t="str">
        <f t="shared" si="489"/>
        <v/>
      </c>
      <c r="K131" s="510" t="str">
        <f t="shared" si="490"/>
        <v/>
      </c>
      <c r="L131" s="510" t="str">
        <f t="shared" si="471"/>
        <v/>
      </c>
      <c r="M131" s="510" t="str">
        <f t="shared" si="472"/>
        <v/>
      </c>
      <c r="N131" s="510" t="str">
        <f t="shared" si="473"/>
        <v/>
      </c>
      <c r="O131" s="510" t="str">
        <f t="shared" si="474"/>
        <v/>
      </c>
      <c r="P131" s="510" t="str">
        <f t="shared" si="475"/>
        <v/>
      </c>
      <c r="Q131" s="510" t="str">
        <f t="shared" si="476"/>
        <v/>
      </c>
      <c r="R131" s="510" t="str">
        <f t="shared" si="477"/>
        <v/>
      </c>
      <c r="S131" s="510" t="str">
        <f t="shared" si="478"/>
        <v/>
      </c>
      <c r="T131" s="510" t="str">
        <f t="shared" si="479"/>
        <v/>
      </c>
      <c r="U131" s="510" t="str">
        <f t="shared" si="480"/>
        <v/>
      </c>
      <c r="V131" s="510" t="str">
        <f t="shared" si="481"/>
        <v/>
      </c>
      <c r="W131" s="527" t="str">
        <f t="shared" si="317"/>
        <v/>
      </c>
      <c r="X131" s="510" t="str">
        <f t="shared" si="318"/>
        <v/>
      </c>
      <c r="Y131" s="564" t="str">
        <f t="shared" si="319"/>
        <v/>
      </c>
      <c r="AL131" s="20">
        <f t="shared" si="320"/>
        <v>0</v>
      </c>
      <c r="AM131" s="20">
        <f t="shared" si="321"/>
        <v>0</v>
      </c>
      <c r="AO131" s="20" t="str">
        <f t="shared" si="322"/>
        <v/>
      </c>
      <c r="AQ131" s="20" t="str">
        <f t="shared" si="470"/>
        <v/>
      </c>
      <c r="AR131" s="20" t="str">
        <f t="shared" si="323"/>
        <v/>
      </c>
      <c r="AS131" s="20" t="str">
        <f t="shared" si="324"/>
        <v/>
      </c>
      <c r="AT131" s="20" t="str">
        <f t="shared" si="325"/>
        <v/>
      </c>
      <c r="AU131" s="20" t="str">
        <f t="shared" si="326"/>
        <v/>
      </c>
      <c r="AV131" s="20" t="str">
        <f t="shared" si="327"/>
        <v/>
      </c>
      <c r="AW131" s="20" t="str">
        <f t="shared" si="328"/>
        <v/>
      </c>
      <c r="AX131" s="20" t="str">
        <f t="shared" si="329"/>
        <v/>
      </c>
      <c r="AY131" s="20" t="str">
        <f t="shared" si="330"/>
        <v/>
      </c>
      <c r="AZ131" s="20" t="str">
        <f t="shared" si="331"/>
        <v/>
      </c>
      <c r="BA131" s="20" t="str">
        <f t="shared" si="332"/>
        <v/>
      </c>
      <c r="BB131" s="20" t="str">
        <f t="shared" si="333"/>
        <v/>
      </c>
      <c r="BC131" s="20" t="str">
        <f t="shared" si="334"/>
        <v/>
      </c>
      <c r="BD131" s="20" t="str">
        <f t="shared" si="335"/>
        <v/>
      </c>
      <c r="BE131" s="20" t="str">
        <f t="shared" si="336"/>
        <v/>
      </c>
      <c r="BF131" s="20" t="str">
        <f t="shared" si="337"/>
        <v/>
      </c>
      <c r="BG131" s="20" t="str">
        <f t="shared" si="338"/>
        <v/>
      </c>
      <c r="BH131" s="20" t="str">
        <f t="shared" si="339"/>
        <v/>
      </c>
      <c r="BI131" s="20" t="str">
        <f t="shared" si="340"/>
        <v/>
      </c>
      <c r="BJ131" s="20" t="str">
        <f t="shared" si="341"/>
        <v/>
      </c>
      <c r="BL131" s="38" t="e">
        <f t="shared" si="342"/>
        <v>#DIV/0!</v>
      </c>
      <c r="BM131" s="4">
        <f t="shared" si="343"/>
        <v>0</v>
      </c>
      <c r="BN131" s="4">
        <f t="shared" si="344"/>
        <v>0</v>
      </c>
      <c r="BO131" s="4">
        <f t="shared" si="345"/>
        <v>0</v>
      </c>
      <c r="BP131" s="173" t="str">
        <f t="shared" si="346"/>
        <v/>
      </c>
      <c r="BQ131" s="4">
        <f t="shared" si="347"/>
        <v>0</v>
      </c>
      <c r="BT131" s="268" t="str">
        <f t="shared" si="348"/>
        <v/>
      </c>
      <c r="BU131" s="268" t="str">
        <f t="shared" si="349"/>
        <v/>
      </c>
      <c r="BX131" s="20">
        <f t="shared" si="512"/>
        <v>1</v>
      </c>
      <c r="CG131" s="20" t="str">
        <f t="shared" si="351"/>
        <v/>
      </c>
      <c r="CH131" s="20" t="str">
        <f t="shared" si="507"/>
        <v/>
      </c>
      <c r="CI131" s="20" t="str">
        <f t="shared" si="508"/>
        <v/>
      </c>
      <c r="CJ131" s="20" t="str">
        <f t="shared" si="509"/>
        <v/>
      </c>
      <c r="CK131" s="20" t="str">
        <f t="shared" si="491"/>
        <v/>
      </c>
      <c r="CL131" s="20" t="str">
        <f t="shared" si="492"/>
        <v/>
      </c>
      <c r="CM131" s="20" t="str">
        <f t="shared" si="493"/>
        <v/>
      </c>
      <c r="CN131" s="20" t="str">
        <f t="shared" si="494"/>
        <v/>
      </c>
      <c r="CO131" s="20" t="str">
        <f t="shared" si="495"/>
        <v/>
      </c>
      <c r="CP131" s="20" t="str">
        <f t="shared" si="496"/>
        <v/>
      </c>
      <c r="CQ131" s="20" t="str">
        <f t="shared" si="497"/>
        <v/>
      </c>
      <c r="CR131" s="20" t="str">
        <f t="shared" si="498"/>
        <v/>
      </c>
      <c r="CS131" s="20" t="str">
        <f t="shared" si="499"/>
        <v/>
      </c>
      <c r="CT131" s="20" t="str">
        <f t="shared" si="500"/>
        <v/>
      </c>
      <c r="CU131" s="20" t="str">
        <f t="shared" si="501"/>
        <v/>
      </c>
      <c r="CV131" s="20" t="str">
        <f t="shared" si="502"/>
        <v/>
      </c>
      <c r="CW131" s="20" t="str">
        <f t="shared" si="503"/>
        <v/>
      </c>
      <c r="CX131" s="20" t="str">
        <f t="shared" si="504"/>
        <v/>
      </c>
      <c r="CY131" s="20" t="str">
        <f t="shared" si="505"/>
        <v/>
      </c>
      <c r="CZ131" s="20" t="str">
        <f t="shared" si="505"/>
        <v/>
      </c>
      <c r="AXC131" s="20" t="str">
        <f>IF('لصق اكسل الفورمز'!A126="","",'لصق اكسل الفورمز'!A126)</f>
        <v/>
      </c>
      <c r="AXD131" s="20" t="str">
        <f>IF('لصق اكسل الفورمز'!B126="","",'لصق اكسل الفورمز'!B126)</f>
        <v/>
      </c>
      <c r="AXE131" s="20" t="str">
        <f>IF('لصق اكسل الفورمز'!C126="","",'لصق اكسل الفورمز'!C126)</f>
        <v/>
      </c>
      <c r="AXF131" s="20" t="str">
        <f>IF('لصق اكسل الفورمز'!D126="","",'لصق اكسل الفورمز'!D126)</f>
        <v/>
      </c>
      <c r="AXG131" s="20" t="str">
        <f>IF('لصق اكسل الفورمز'!E126="","",'لصق اكسل الفورمز'!E126)</f>
        <v/>
      </c>
      <c r="AXH131" s="20" t="str">
        <f>IF('لصق اكسل الفورمز'!F126="","",'لصق اكسل الفورمز'!F126)</f>
        <v/>
      </c>
      <c r="AXI131" s="20" t="str">
        <f>IF('لصق اكسل الفورمز'!G126="","",'لصق اكسل الفورمز'!G126)</f>
        <v/>
      </c>
      <c r="AXJ131" s="20" t="str">
        <f>IF('لصق اكسل الفورمز'!H126="","",'لصق اكسل الفورمز'!H126)</f>
        <v/>
      </c>
      <c r="AXK131" s="20" t="str">
        <f>IF('لصق اكسل الفورمز'!I126="","",'لصق اكسل الفورمز'!I126)</f>
        <v/>
      </c>
      <c r="AXL131" s="20" t="str">
        <f>IF('لصق اكسل الفورمز'!J126="","",'لصق اكسل الفورمز'!J126)</f>
        <v/>
      </c>
      <c r="AXM131" s="20" t="str">
        <f>IF('لصق اكسل الفورمز'!K126="","",'لصق اكسل الفورمز'!K126)</f>
        <v/>
      </c>
      <c r="AXN131" s="20" t="str">
        <f>IF('لصق اكسل الفورمز'!L126="","",'لصق اكسل الفورمز'!L126)</f>
        <v/>
      </c>
      <c r="AXO131" s="20" t="str">
        <f>IF('لصق اكسل الفورمز'!M126="","",'لصق اكسل الفورمز'!M126)</f>
        <v/>
      </c>
      <c r="AXP131" s="20" t="str">
        <f>IF('لصق اكسل الفورمز'!N126="","",'لصق اكسل الفورمز'!N126)</f>
        <v/>
      </c>
      <c r="AXQ131" s="20" t="str">
        <f>IF('لصق اكسل الفورمز'!O126="","",'لصق اكسل الفورمز'!O126)</f>
        <v/>
      </c>
      <c r="AXR131" s="20" t="str">
        <f>IF('لصق اكسل الفورمز'!P126="","",'لصق اكسل الفورمز'!P126)</f>
        <v/>
      </c>
      <c r="AXS131" s="20" t="str">
        <f>IF('لصق اكسل الفورمز'!Q126="","",'لصق اكسل الفورمز'!Q126)</f>
        <v/>
      </c>
      <c r="AXT131" s="20" t="str">
        <f>IF('لصق اكسل الفورمز'!R126="","",'لصق اكسل الفورمز'!R126)</f>
        <v/>
      </c>
      <c r="AXU131" s="20" t="str">
        <f>IF('لصق اكسل الفورمز'!S126="","",'لصق اكسل الفورمز'!S126)</f>
        <v/>
      </c>
      <c r="AXV131" s="20" t="str">
        <f>IF('لصق اكسل الفورمز'!T126="","",'لصق اكسل الفورمز'!T126)</f>
        <v/>
      </c>
      <c r="AXW131" s="20" t="str">
        <f>IF('لصق اكسل الفورمز'!U126="","",'لصق اكسل الفورمز'!U126)</f>
        <v/>
      </c>
      <c r="AXX131" s="20" t="str">
        <f>IF('لصق اكسل الفورمز'!V126="","",'لصق اكسل الفورمز'!V126)</f>
        <v/>
      </c>
      <c r="AXY131" s="20" t="str">
        <f>IF('لصق اكسل الفورمز'!W126="","",'لصق اكسل الفورمز'!W126)</f>
        <v/>
      </c>
      <c r="AXZ131" s="20" t="str">
        <f>IF('لصق اكسل الفورمز'!X126="","",'لصق اكسل الفورمز'!X126)</f>
        <v/>
      </c>
      <c r="AYA131" s="20" t="str">
        <f>IF('لصق اكسل الفورمز'!Y126="","",'لصق اكسل الفورمز'!Y126)</f>
        <v/>
      </c>
      <c r="AYB131" s="20" t="str">
        <f>IF('لصق اكسل الفورمز'!Z126="","",'لصق اكسل الفورمز'!Z126)</f>
        <v/>
      </c>
      <c r="AYC131" s="20" t="str">
        <f>IF('لصق اكسل الفورمز'!AA126="","",'لصق اكسل الفورمز'!AA126)</f>
        <v/>
      </c>
      <c r="AYD131" s="20" t="str">
        <f>IF('لصق اكسل الفورمز'!AB126="","",'لصق اكسل الفورمز'!AB126)</f>
        <v/>
      </c>
      <c r="AYE131" s="20" t="str">
        <f>IF('لصق اكسل الفورمز'!AC126="","",'لصق اكسل الفورمز'!AC126)</f>
        <v/>
      </c>
      <c r="AYF131" s="20" t="str">
        <f>IF('لصق اكسل الفورمز'!AD126="","",'لصق اكسل الفورمز'!AD126)</f>
        <v/>
      </c>
      <c r="AYG131" s="20" t="str">
        <f>IF('لصق اكسل الفورمز'!AE126="","",'لصق اكسل الفورمز'!AE126)</f>
        <v/>
      </c>
      <c r="AYH131" s="20" t="str">
        <f>IF('لصق اكسل الفورمز'!AF126="","",'لصق اكسل الفورمز'!AF126)</f>
        <v/>
      </c>
      <c r="AYI131" s="20" t="str">
        <f>IF('لصق اكسل الفورمز'!AG126="","",'لصق اكسل الفورمز'!AG126)</f>
        <v/>
      </c>
      <c r="AYJ131" s="20" t="str">
        <f>IF('لصق اكسل الفورمز'!AH126="","",'لصق اكسل الفورمز'!AH126)</f>
        <v/>
      </c>
      <c r="AYK131" s="20" t="str">
        <f>IF('لصق اكسل الفورمز'!AI126="","",'لصق اكسل الفورمز'!AI126)</f>
        <v/>
      </c>
      <c r="AYL131" s="20" t="str">
        <f>IF('لصق اكسل الفورمز'!AJ126="","",'لصق اكسل الفورمز'!AJ126)</f>
        <v/>
      </c>
      <c r="AYM131" s="20" t="str">
        <f>IF('لصق اكسل الفورمز'!AK126="","",'لصق اكسل الفورمز'!AK126)</f>
        <v/>
      </c>
      <c r="AYN131" s="20" t="str">
        <f>IF('لصق اكسل الفورمز'!AL126="","",'لصق اكسل الفورمز'!AL126)</f>
        <v/>
      </c>
      <c r="AYO131" s="20" t="str">
        <f>IF('لصق اكسل الفورمز'!AM126="","",'لصق اكسل الفورمز'!AM126)</f>
        <v/>
      </c>
      <c r="AYP131" s="20" t="str">
        <f>IF('لصق اكسل الفورمز'!AN126="","",'لصق اكسل الفورمز'!AN126)</f>
        <v/>
      </c>
      <c r="AYQ131" s="20" t="str">
        <f>IF('لصق اكسل الفورمز'!AO126="","",'لصق اكسل الفورمز'!AO126)</f>
        <v/>
      </c>
      <c r="AYR131" s="20" t="str">
        <f>IF('لصق اكسل الفورمز'!AP126="","",'لصق اكسل الفورمز'!AP126)</f>
        <v/>
      </c>
      <c r="AYS131" s="20" t="str">
        <f>IF('لصق اكسل الفورمز'!AQ126="","",'لصق اكسل الفورمز'!AQ126)</f>
        <v/>
      </c>
      <c r="AYT131" s="20" t="str">
        <f>IF('لصق اكسل الفورمز'!AR126="","",'لصق اكسل الفورمز'!AR126)</f>
        <v/>
      </c>
      <c r="AYU131" s="20" t="str">
        <f>IF('لصق اكسل الفورمز'!AS126="","",'لصق اكسل الفورمز'!AS126)</f>
        <v/>
      </c>
      <c r="AYV131" s="20" t="str">
        <f>IF('لصق اكسل الفورمز'!AT126="","",'لصق اكسل الفورمز'!AT126)</f>
        <v/>
      </c>
      <c r="AYW131" s="20" t="str">
        <f>IF('لصق اكسل الفورمز'!AU126="","",'لصق اكسل الفورمز'!AU126)</f>
        <v/>
      </c>
      <c r="AYX131" s="20" t="str">
        <f>IF('لصق اكسل الفورمز'!AV126="","",'لصق اكسل الفورمز'!AV126)</f>
        <v/>
      </c>
      <c r="AYY131" s="20" t="str">
        <f>IF('لصق اكسل الفورمز'!AW126="","",'لصق اكسل الفورمز'!AW126)</f>
        <v/>
      </c>
      <c r="AYZ131" s="20" t="str">
        <f>IF('لصق اكسل الفورمز'!AX126="","",'لصق اكسل الفورمز'!AX126)</f>
        <v/>
      </c>
      <c r="AZA131" s="20" t="str">
        <f>IF('لصق اكسل الفورمز'!AY126="","",'لصق اكسل الفورمز'!AY126)</f>
        <v/>
      </c>
      <c r="AZB131" s="20" t="str">
        <f>IF('لصق اكسل الفورمز'!AZ126="","",'لصق اكسل الفورمز'!AZ126)</f>
        <v/>
      </c>
      <c r="AZC131" s="20" t="str">
        <f>IF('لصق اكسل الفورمز'!BA126="","",'لصق اكسل الفورمز'!BA126)</f>
        <v/>
      </c>
      <c r="AZD131" s="20" t="str">
        <f>IF('لصق اكسل الفورمز'!BB126="","",'لصق اكسل الفورمز'!BB126)</f>
        <v/>
      </c>
      <c r="AZE131" s="20" t="str">
        <f>IF('لصق اكسل الفورمز'!BC126="","",'لصق اكسل الفورمز'!BC126)</f>
        <v/>
      </c>
      <c r="AZF131" s="20" t="str">
        <f>IF('لصق اكسل الفورمز'!BD126="","",'لصق اكسل الفورمز'!BD126)</f>
        <v/>
      </c>
      <c r="AZG131" s="20" t="str">
        <f>IF('لصق اكسل الفورمز'!BE126="","",'لصق اكسل الفورمز'!BE126)</f>
        <v/>
      </c>
      <c r="AZH131" s="20" t="str">
        <f>IF('لصق اكسل الفورمز'!BF126="","",'لصق اكسل الفورمز'!BF126)</f>
        <v/>
      </c>
      <c r="AZI131" s="20" t="str">
        <f>IF('لصق اكسل الفورمز'!BG126="","",'لصق اكسل الفورمز'!BG126)</f>
        <v/>
      </c>
      <c r="AZJ131" s="20" t="str">
        <f>IF('لصق اكسل الفورمز'!BH126="","",'لصق اكسل الفورمز'!BH126)</f>
        <v/>
      </c>
      <c r="AZK131" s="20" t="str">
        <f>IF('لصق اكسل الفورمز'!BI126="","",'لصق اكسل الفورمز'!BI126)</f>
        <v/>
      </c>
      <c r="AZL131" s="20" t="str">
        <f>IF('لصق اكسل الفورمز'!BJ126="","",'لصق اكسل الفورمز'!BJ126)</f>
        <v/>
      </c>
      <c r="AZM131" s="20" t="str">
        <f>IF('لصق اكسل الفورمز'!BK126="","",'لصق اكسل الفورمز'!BK126)</f>
        <v/>
      </c>
      <c r="AZN131" s="20" t="str">
        <f>IF('لصق اكسل الفورمز'!BL126="","",'لصق اكسل الفورمز'!BL126)</f>
        <v/>
      </c>
      <c r="AZO131" s="20" t="str">
        <f>IF('لصق اكسل الفورمز'!BM126="","",'لصق اكسل الفورمز'!BM126)</f>
        <v/>
      </c>
      <c r="AZP131" s="20" t="str">
        <f>IF('لصق اكسل الفورمز'!BN126="","",'لصق اكسل الفورمز'!BN126)</f>
        <v/>
      </c>
      <c r="AZQ131" s="20" t="str">
        <f>IF('لصق اكسل الفورمز'!BO126="","",'لصق اكسل الفورمز'!BO126)</f>
        <v/>
      </c>
      <c r="AZR131" s="20" t="str">
        <f>IF('لصق اكسل الفورمز'!BP126="","",'لصق اكسل الفورمز'!BP126)</f>
        <v/>
      </c>
      <c r="AZS131" s="20" t="str">
        <f>IF('لصق اكسل الفورمز'!BQ126="","",'لصق اكسل الفورمز'!BQ126)</f>
        <v/>
      </c>
      <c r="AZT131" s="20" t="str">
        <f>IF('لصق اكسل الفورمز'!BR126="","",'لصق اكسل الفورمز'!BR126)</f>
        <v/>
      </c>
      <c r="AZU131" s="20" t="str">
        <f>IF('لصق اكسل الفورمز'!BS126="","",'لصق اكسل الفورمز'!BS126)</f>
        <v/>
      </c>
      <c r="AZV131" s="20" t="str">
        <f>IF('لصق اكسل الفورمز'!BT126="","",'لصق اكسل الفورمز'!BT126)</f>
        <v/>
      </c>
      <c r="AZW131" s="20" t="str">
        <f>IF('لصق اكسل الفورمز'!BU126="","",'لصق اكسل الفورمز'!BU126)</f>
        <v/>
      </c>
      <c r="AZX131" s="20" t="str">
        <f>IF('لصق اكسل الفورمز'!BV126="","",'لصق اكسل الفورمز'!BV126)</f>
        <v/>
      </c>
      <c r="AZY131" s="20" t="str">
        <f>IF('لصق اكسل الفورمز'!BW126="","",'لصق اكسل الفورمز'!BW126)</f>
        <v/>
      </c>
      <c r="AZZ131" s="20" t="str">
        <f>IF('لصق اكسل الفورمز'!BX126="","",'لصق اكسل الفورمز'!BX126)</f>
        <v/>
      </c>
      <c r="BAA131" s="20" t="str">
        <f>IF('لصق اكسل الفورمز'!BY126="","",'لصق اكسل الفورمز'!BY126)</f>
        <v/>
      </c>
      <c r="BAB131" s="20" t="str">
        <f>IF('لصق اكسل الفورمز'!BZ126="","",'لصق اكسل الفورمز'!BZ126)</f>
        <v/>
      </c>
      <c r="BAC131" s="20" t="str">
        <f>IF('لصق اكسل الفورمز'!CA126="","",'لصق اكسل الفورمز'!CA126)</f>
        <v/>
      </c>
      <c r="BAD131" s="20" t="str">
        <f>IF('لصق اكسل الفورمز'!CB126="","",'لصق اكسل الفورمز'!CB126)</f>
        <v/>
      </c>
      <c r="BAE131" s="20" t="str">
        <f>IF('لصق اكسل الفورمز'!CC126="","",'لصق اكسل الفورمز'!CC126)</f>
        <v/>
      </c>
      <c r="BAF131" s="20" t="str">
        <f>IF('لصق اكسل الفورمز'!CD126="","",'لصق اكسل الفورمز'!CD126)</f>
        <v/>
      </c>
      <c r="BAG131" s="20" t="str">
        <f>IF('لصق اكسل الفورمز'!CE126="","",'لصق اكسل الفورمز'!CE126)</f>
        <v/>
      </c>
      <c r="BAH131" s="20" t="str">
        <f>IF('لصق اكسل الفورمز'!CF126="","",'لصق اكسل الفورمز'!CF126)</f>
        <v/>
      </c>
      <c r="BAI131" s="20" t="str">
        <f>IF('لصق اكسل الفورمز'!CG126="","",'لصق اكسل الفورمز'!CG126)</f>
        <v/>
      </c>
      <c r="BAJ131" s="20" t="str">
        <f>IF('لصق اكسل الفورمز'!CH126="","",'لصق اكسل الفورمز'!CH126)</f>
        <v/>
      </c>
      <c r="BAK131" s="20" t="str">
        <f>IF('لصق اكسل الفورمز'!CI126="","",'لصق اكسل الفورمز'!CI126)</f>
        <v/>
      </c>
      <c r="BAL131" s="20" t="str">
        <f>IF('لصق اكسل الفورمز'!CJ126="","",'لصق اكسل الفورمز'!CJ126)</f>
        <v/>
      </c>
      <c r="BAM131" s="20" t="str">
        <f>IF('لصق اكسل الفورمز'!CK126="","",'لصق اكسل الفورمز'!CK126)</f>
        <v/>
      </c>
      <c r="BAN131" s="20" t="str">
        <f>IF('لصق اكسل الفورمز'!CL126="","",'لصق اكسل الفورمز'!CL126)</f>
        <v/>
      </c>
      <c r="BAO131" s="20" t="str">
        <f>IF('لصق اكسل الفورمز'!CM126="","",'لصق اكسل الفورمز'!CM126)</f>
        <v/>
      </c>
      <c r="BAP131" s="20" t="str">
        <f>IF('لصق اكسل الفورمز'!CN126="","",'لصق اكسل الفورمز'!CN126)</f>
        <v/>
      </c>
      <c r="BAQ131" s="20" t="str">
        <f>IF('لصق اكسل الفورمز'!CO126="","",'لصق اكسل الفورمز'!CO126)</f>
        <v/>
      </c>
      <c r="BAR131" s="20" t="str">
        <f>IF('لصق اكسل الفورمز'!CP126="","",'لصق اكسل الفورمز'!CP126)</f>
        <v/>
      </c>
      <c r="BAS131" s="20" t="str">
        <f>IF('لصق اكسل الفورمز'!CQ126="","",'لصق اكسل الفورمز'!CQ126)</f>
        <v/>
      </c>
      <c r="BAT131" s="20" t="str">
        <f>IF('لصق اكسل الفورمز'!CR126="","",'لصق اكسل الفورمز'!CR126)</f>
        <v/>
      </c>
      <c r="BAU131" s="20" t="str">
        <f>IF('لصق اكسل الفورمز'!CS126="","",'لصق اكسل الفورمز'!CS126)</f>
        <v/>
      </c>
      <c r="BAV131" s="20" t="str">
        <f>IF('لصق اكسل الفورمز'!CT126="","",'لصق اكسل الفورمز'!CT126)</f>
        <v/>
      </c>
      <c r="BAW131" s="20" t="str">
        <f>IF('لصق اكسل الفورمز'!CU126="","",'لصق اكسل الفورمز'!CU126)</f>
        <v/>
      </c>
      <c r="BAX131" s="20" t="str">
        <f>IF('لصق اكسل الفورمز'!CV126="","",'لصق اكسل الفورمز'!CV126)</f>
        <v/>
      </c>
      <c r="BAY131" s="20" t="str">
        <f>IF('لصق اكسل الفورمز'!CW126="","",'لصق اكسل الفورمز'!CW126)</f>
        <v/>
      </c>
      <c r="BAZ131" s="20" t="str">
        <f>IF('لصق اكسل الفورمز'!CX126="","",'لصق اكسل الفورمز'!CX126)</f>
        <v/>
      </c>
      <c r="BBA131" s="20" t="str">
        <f>IF('لصق اكسل الفورمز'!CY126="","",'لصق اكسل الفورمز'!CY126)</f>
        <v/>
      </c>
      <c r="BBB131" s="20" t="str">
        <f>IF('لصق اكسل الفورمز'!CZ126="","",'لصق اكسل الفورمز'!CZ126)</f>
        <v/>
      </c>
      <c r="BBC131" s="20" t="str">
        <f>IF('لصق اكسل الفورمز'!DA126="","",'لصق اكسل الفورمز'!DA126)</f>
        <v/>
      </c>
      <c r="BBD131" s="20" t="str">
        <f>IF('لصق اكسل الفورمز'!DB126="","",'لصق اكسل الفورمز'!DB126)</f>
        <v/>
      </c>
      <c r="BBE131" s="20" t="str">
        <f>IF('لصق اكسل الفورمز'!DC126="","",'لصق اكسل الفورمز'!DC126)</f>
        <v/>
      </c>
      <c r="BBF131" s="20" t="str">
        <f>IF('لصق اكسل الفورمز'!DD126="","",'لصق اكسل الفورمز'!DD126)</f>
        <v/>
      </c>
      <c r="BBG131" s="20" t="str">
        <f>IF('لصق اكسل الفورمز'!DE126="","",'لصق اكسل الفورمز'!DE126)</f>
        <v/>
      </c>
      <c r="BBH131" s="20" t="str">
        <f>IF('لصق اكسل الفورمز'!DF126="","",'لصق اكسل الفورمز'!DF126)</f>
        <v/>
      </c>
      <c r="BBI131" s="20" t="str">
        <f>IF('لصق اكسل الفورمز'!DG126="","",'لصق اكسل الفورمز'!DG126)</f>
        <v/>
      </c>
      <c r="BBJ131" s="20" t="str">
        <f>IF('لصق اكسل الفورمز'!DH126="","",'لصق اكسل الفورمز'!DH126)</f>
        <v/>
      </c>
      <c r="BBK131" s="20" t="str">
        <f>IF('لصق اكسل الفورمز'!DI126="","",'لصق اكسل الفورمز'!DI126)</f>
        <v/>
      </c>
      <c r="BBL131" s="20" t="str">
        <f>IF('لصق اكسل الفورمز'!DJ126="","",'لصق اكسل الفورمز'!DJ126)</f>
        <v/>
      </c>
      <c r="BBM131" s="20" t="str">
        <f>IF('لصق اكسل الفورمز'!DK126="","",'لصق اكسل الفورمز'!DK126)</f>
        <v/>
      </c>
      <c r="BBN131" s="20" t="str">
        <f>IF('لصق اكسل الفورمز'!DL126="","",'لصق اكسل الفورمز'!DL126)</f>
        <v/>
      </c>
      <c r="BBO131" s="20" t="str">
        <f>IF('لصق اكسل الفورمز'!DM126="","",'لصق اكسل الفورمز'!DM126)</f>
        <v/>
      </c>
      <c r="BCU131" s="20" t="str">
        <f t="shared" si="352"/>
        <v/>
      </c>
      <c r="BCV131" s="20" t="str">
        <f t="shared" si="353"/>
        <v/>
      </c>
      <c r="BCW131" s="20" t="str">
        <f t="shared" si="354"/>
        <v/>
      </c>
      <c r="BCX131" s="20" t="str">
        <f t="shared" si="355"/>
        <v/>
      </c>
      <c r="BCY131" s="20" t="str">
        <f t="shared" si="356"/>
        <v/>
      </c>
      <c r="BCZ131" s="20" t="str">
        <f t="shared" si="357"/>
        <v/>
      </c>
      <c r="BDA131" s="20" t="str">
        <f t="shared" si="358"/>
        <v/>
      </c>
      <c r="BDB131" s="20" t="str">
        <f t="shared" si="359"/>
        <v/>
      </c>
      <c r="BDC131" s="20" t="str">
        <f t="shared" si="360"/>
        <v/>
      </c>
      <c r="BDD131" s="20" t="str">
        <f t="shared" si="361"/>
        <v/>
      </c>
      <c r="BDE131" s="20" t="str">
        <f t="shared" si="362"/>
        <v/>
      </c>
      <c r="BDF131" s="20" t="str">
        <f t="shared" si="363"/>
        <v/>
      </c>
      <c r="BDG131" s="20" t="str">
        <f t="shared" si="364"/>
        <v/>
      </c>
      <c r="BDH131" s="20" t="str">
        <f t="shared" si="365"/>
        <v/>
      </c>
      <c r="BDI131" s="20" t="str">
        <f t="shared" si="366"/>
        <v/>
      </c>
      <c r="BDJ131" s="20" t="str">
        <f t="shared" si="367"/>
        <v/>
      </c>
      <c r="BDK131" s="20" t="str">
        <f t="shared" si="368"/>
        <v/>
      </c>
      <c r="BDL131" s="20" t="str">
        <f t="shared" si="369"/>
        <v/>
      </c>
      <c r="BDM131" s="20" t="str">
        <f t="shared" si="370"/>
        <v/>
      </c>
      <c r="BDN131" s="20" t="str">
        <f t="shared" si="371"/>
        <v/>
      </c>
      <c r="BDO131" s="20" t="str">
        <f t="shared" si="372"/>
        <v/>
      </c>
      <c r="BDP131" s="20" t="str">
        <f t="shared" si="373"/>
        <v/>
      </c>
      <c r="BDQ131" s="20" t="str">
        <f t="shared" si="374"/>
        <v/>
      </c>
      <c r="BDR131" s="20" t="str">
        <f t="shared" si="375"/>
        <v/>
      </c>
      <c r="BDS131" s="20" t="str">
        <f t="shared" si="376"/>
        <v/>
      </c>
      <c r="BDT131" s="20" t="str">
        <f t="shared" si="377"/>
        <v/>
      </c>
      <c r="BDU131" s="20" t="str">
        <f t="shared" si="378"/>
        <v/>
      </c>
      <c r="BDV131" s="20" t="str">
        <f t="shared" si="379"/>
        <v/>
      </c>
      <c r="BDW131" s="20" t="str">
        <f t="shared" si="380"/>
        <v/>
      </c>
      <c r="BDX131" s="20" t="str">
        <f t="shared" si="381"/>
        <v/>
      </c>
      <c r="BDY131" s="20" t="str">
        <f t="shared" si="382"/>
        <v/>
      </c>
      <c r="BDZ131" s="20" t="str">
        <f t="shared" si="383"/>
        <v/>
      </c>
      <c r="BEA131" s="20" t="str">
        <f t="shared" si="384"/>
        <v/>
      </c>
      <c r="BEB131" s="20" t="str">
        <f t="shared" si="385"/>
        <v/>
      </c>
      <c r="BEC131" s="20" t="str">
        <f t="shared" si="386"/>
        <v/>
      </c>
      <c r="BED131" s="20" t="str">
        <f t="shared" si="387"/>
        <v/>
      </c>
      <c r="BEE131" s="20" t="str">
        <f t="shared" si="388"/>
        <v/>
      </c>
      <c r="BEF131" s="20" t="str">
        <f t="shared" si="389"/>
        <v/>
      </c>
      <c r="BEG131" s="20" t="str">
        <f t="shared" si="390"/>
        <v/>
      </c>
      <c r="BEH131" s="20" t="str">
        <f t="shared" si="391"/>
        <v/>
      </c>
      <c r="BEI131" s="20" t="str">
        <f t="shared" si="392"/>
        <v/>
      </c>
      <c r="BEJ131" s="20" t="str">
        <f t="shared" si="393"/>
        <v/>
      </c>
      <c r="BEK131" s="20" t="str">
        <f t="shared" si="394"/>
        <v/>
      </c>
      <c r="BEL131" s="20" t="str">
        <f t="shared" si="395"/>
        <v/>
      </c>
      <c r="BEM131" s="20" t="str">
        <f t="shared" si="396"/>
        <v/>
      </c>
      <c r="BEN131" s="20" t="str">
        <f t="shared" si="397"/>
        <v/>
      </c>
      <c r="BEO131" s="20" t="str">
        <f t="shared" si="398"/>
        <v/>
      </c>
      <c r="BEP131" s="20" t="str">
        <f t="shared" si="399"/>
        <v/>
      </c>
      <c r="BEQ131" s="20" t="str">
        <f t="shared" si="400"/>
        <v/>
      </c>
      <c r="BER131" s="20" t="str">
        <f t="shared" si="401"/>
        <v/>
      </c>
      <c r="BES131" s="20" t="str">
        <f t="shared" si="402"/>
        <v/>
      </c>
      <c r="BET131" s="20" t="str">
        <f t="shared" si="403"/>
        <v/>
      </c>
      <c r="BEU131" s="20" t="str">
        <f t="shared" si="404"/>
        <v/>
      </c>
      <c r="BEV131" s="20" t="str">
        <f t="shared" si="405"/>
        <v/>
      </c>
      <c r="BEW131" s="20" t="str">
        <f t="shared" si="406"/>
        <v/>
      </c>
      <c r="BEX131" s="20" t="str">
        <f t="shared" si="407"/>
        <v/>
      </c>
      <c r="BEY131" s="20" t="str">
        <f t="shared" si="408"/>
        <v/>
      </c>
      <c r="BEZ131" s="20" t="str">
        <f t="shared" si="409"/>
        <v/>
      </c>
      <c r="BFA131" s="20" t="str">
        <f t="shared" si="410"/>
        <v/>
      </c>
      <c r="BFB131" s="20" t="str">
        <f t="shared" si="411"/>
        <v/>
      </c>
      <c r="BFC131" s="20" t="str">
        <f t="shared" si="412"/>
        <v/>
      </c>
      <c r="BFD131" s="20" t="str">
        <f t="shared" si="413"/>
        <v/>
      </c>
      <c r="BFE131" s="20" t="str">
        <f t="shared" si="414"/>
        <v/>
      </c>
      <c r="BFF131" s="20" t="str">
        <f t="shared" si="415"/>
        <v/>
      </c>
      <c r="BFG131" s="20" t="str">
        <f t="shared" si="416"/>
        <v/>
      </c>
      <c r="BFH131" s="20" t="str">
        <f t="shared" si="417"/>
        <v/>
      </c>
      <c r="BFI131" s="20" t="str">
        <f t="shared" si="418"/>
        <v/>
      </c>
      <c r="BFJ131" s="20" t="str">
        <f t="shared" si="419"/>
        <v/>
      </c>
      <c r="BFK131" s="20" t="str">
        <f t="shared" si="420"/>
        <v/>
      </c>
      <c r="BFL131" s="20" t="str">
        <f t="shared" si="421"/>
        <v/>
      </c>
      <c r="BFM131" s="20" t="str">
        <f t="shared" si="422"/>
        <v/>
      </c>
      <c r="BFN131" s="20" t="str">
        <f t="shared" si="423"/>
        <v/>
      </c>
      <c r="BFO131" s="20" t="str">
        <f t="shared" si="424"/>
        <v/>
      </c>
      <c r="BFP131" s="20" t="str">
        <f t="shared" si="425"/>
        <v/>
      </c>
      <c r="BFQ131" s="20" t="str">
        <f t="shared" si="426"/>
        <v/>
      </c>
      <c r="BFR131" s="20" t="str">
        <f t="shared" si="427"/>
        <v/>
      </c>
      <c r="BFS131" s="20" t="str">
        <f t="shared" si="428"/>
        <v/>
      </c>
      <c r="BFT131" s="20" t="str">
        <f t="shared" si="429"/>
        <v/>
      </c>
      <c r="BFU131" s="20" t="str">
        <f t="shared" si="430"/>
        <v/>
      </c>
      <c r="BFV131" s="20" t="str">
        <f t="shared" si="431"/>
        <v/>
      </c>
      <c r="BFW131" s="20" t="str">
        <f t="shared" si="432"/>
        <v/>
      </c>
      <c r="BFX131" s="20" t="str">
        <f t="shared" si="433"/>
        <v/>
      </c>
      <c r="BFY131" s="20" t="str">
        <f t="shared" si="434"/>
        <v/>
      </c>
      <c r="BFZ131" s="20" t="str">
        <f t="shared" si="435"/>
        <v/>
      </c>
      <c r="BGA131" s="20" t="str">
        <f t="shared" si="436"/>
        <v/>
      </c>
      <c r="BGB131" s="20" t="str">
        <f t="shared" si="437"/>
        <v/>
      </c>
      <c r="BGC131" s="20" t="str">
        <f t="shared" si="438"/>
        <v/>
      </c>
      <c r="BGD131" s="20" t="str">
        <f t="shared" si="439"/>
        <v/>
      </c>
      <c r="BGE131" s="20" t="str">
        <f t="shared" si="440"/>
        <v/>
      </c>
      <c r="BGF131" s="20" t="str">
        <f t="shared" si="441"/>
        <v/>
      </c>
      <c r="BGG131" s="20" t="str">
        <f t="shared" si="442"/>
        <v/>
      </c>
      <c r="BGH131" s="20" t="str">
        <f t="shared" si="443"/>
        <v/>
      </c>
      <c r="BGI131" s="20" t="str">
        <f t="shared" si="444"/>
        <v/>
      </c>
      <c r="BGJ131" s="20" t="str">
        <f t="shared" si="445"/>
        <v/>
      </c>
      <c r="BGK131" s="20" t="str">
        <f t="shared" si="446"/>
        <v/>
      </c>
      <c r="BGL131" s="20" t="str">
        <f t="shared" si="447"/>
        <v/>
      </c>
      <c r="BGM131" s="20" t="str">
        <f t="shared" si="448"/>
        <v/>
      </c>
      <c r="BGN131" s="20" t="str">
        <f t="shared" si="449"/>
        <v/>
      </c>
      <c r="BGO131" s="20" t="str">
        <f t="shared" si="450"/>
        <v/>
      </c>
      <c r="BGP131" s="20" t="str">
        <f t="shared" si="451"/>
        <v/>
      </c>
      <c r="BGQ131" s="20" t="str">
        <f t="shared" si="452"/>
        <v/>
      </c>
      <c r="BGR131" s="20" t="str">
        <f t="shared" si="453"/>
        <v/>
      </c>
      <c r="BGS131" s="20" t="str">
        <f t="shared" si="454"/>
        <v/>
      </c>
      <c r="BGT131" s="20" t="str">
        <f t="shared" si="455"/>
        <v/>
      </c>
      <c r="BGU131" s="20" t="str">
        <f t="shared" si="456"/>
        <v/>
      </c>
      <c r="BGV131" s="20" t="str">
        <f t="shared" si="457"/>
        <v/>
      </c>
      <c r="BGW131" s="20" t="str">
        <f t="shared" si="458"/>
        <v/>
      </c>
      <c r="BGX131" s="20" t="str">
        <f t="shared" si="459"/>
        <v/>
      </c>
      <c r="BGY131" s="20" t="str">
        <f t="shared" si="460"/>
        <v/>
      </c>
      <c r="BGZ131" s="20" t="str">
        <f t="shared" si="461"/>
        <v/>
      </c>
      <c r="BHA131" s="20" t="str">
        <f t="shared" si="462"/>
        <v/>
      </c>
      <c r="BHB131" s="20" t="str">
        <f t="shared" si="463"/>
        <v/>
      </c>
      <c r="BHC131" s="20" t="str">
        <f t="shared" si="464"/>
        <v/>
      </c>
      <c r="BHD131" s="20" t="str">
        <f t="shared" si="465"/>
        <v/>
      </c>
      <c r="BHE131" s="20" t="str">
        <f t="shared" si="466"/>
        <v/>
      </c>
      <c r="BHF131" s="20" t="str">
        <f t="shared" si="467"/>
        <v/>
      </c>
      <c r="BHG131" s="20" t="str">
        <f t="shared" si="468"/>
        <v/>
      </c>
      <c r="BHJ131" s="20" t="str">
        <f t="shared" si="469"/>
        <v/>
      </c>
      <c r="BHL131" s="20" t="str">
        <f t="shared" si="514"/>
        <v/>
      </c>
      <c r="BHM131" s="20" t="str">
        <f t="shared" si="514"/>
        <v/>
      </c>
      <c r="BHN131" s="20" t="str">
        <f t="shared" si="514"/>
        <v/>
      </c>
      <c r="BHO131" s="20" t="str">
        <f t="shared" si="514"/>
        <v/>
      </c>
      <c r="BHP131" s="20" t="str">
        <f t="shared" si="514"/>
        <v/>
      </c>
      <c r="BHQ131" s="20" t="str">
        <f t="shared" si="514"/>
        <v/>
      </c>
      <c r="BHR131" s="20" t="str">
        <f t="shared" si="514"/>
        <v/>
      </c>
      <c r="BHS131" s="20" t="str">
        <f t="shared" si="514"/>
        <v/>
      </c>
      <c r="BHT131" s="20" t="str">
        <f t="shared" si="514"/>
        <v/>
      </c>
      <c r="BHU131" s="20" t="str">
        <f t="shared" si="514"/>
        <v/>
      </c>
      <c r="BHV131" s="20" t="str">
        <f t="shared" si="514"/>
        <v/>
      </c>
      <c r="BHW131" s="20" t="str">
        <f t="shared" si="514"/>
        <v/>
      </c>
      <c r="BHX131" s="20" t="str">
        <f t="shared" si="514"/>
        <v/>
      </c>
      <c r="BHY131" s="20" t="str">
        <f t="shared" si="514"/>
        <v/>
      </c>
      <c r="BHZ131" s="20" t="str">
        <f t="shared" si="514"/>
        <v/>
      </c>
      <c r="BIA131" s="20" t="str">
        <f t="shared" si="514"/>
        <v/>
      </c>
      <c r="BIB131" s="20" t="str">
        <f t="shared" si="513"/>
        <v/>
      </c>
      <c r="BIC131" s="20" t="str">
        <f t="shared" si="513"/>
        <v/>
      </c>
      <c r="BID131" s="20" t="str">
        <f t="shared" si="513"/>
        <v/>
      </c>
      <c r="BIE131" s="20" t="str">
        <f t="shared" si="513"/>
        <v/>
      </c>
    </row>
    <row r="132" spans="1:104 1303:1591" ht="14.5">
      <c r="A132" s="523">
        <v>126</v>
      </c>
      <c r="B132" s="510" t="str">
        <f>IF('لصق اكسل الفورمز'!E127="","",'لصق اكسل الفورمز'!E127)</f>
        <v/>
      </c>
      <c r="C132" s="510" t="str">
        <f t="shared" si="316"/>
        <v/>
      </c>
      <c r="D132" s="510" t="str">
        <f t="shared" si="483"/>
        <v/>
      </c>
      <c r="E132" s="510" t="str">
        <f t="shared" si="484"/>
        <v/>
      </c>
      <c r="F132" s="510" t="str">
        <f t="shared" si="485"/>
        <v/>
      </c>
      <c r="G132" s="510" t="str">
        <f t="shared" si="486"/>
        <v/>
      </c>
      <c r="H132" s="510" t="str">
        <f t="shared" si="487"/>
        <v/>
      </c>
      <c r="I132" s="510" t="str">
        <f t="shared" si="488"/>
        <v/>
      </c>
      <c r="J132" s="510" t="str">
        <f t="shared" si="489"/>
        <v/>
      </c>
      <c r="K132" s="510" t="str">
        <f t="shared" si="490"/>
        <v/>
      </c>
      <c r="L132" s="510" t="str">
        <f t="shared" si="471"/>
        <v/>
      </c>
      <c r="M132" s="510" t="str">
        <f t="shared" si="472"/>
        <v/>
      </c>
      <c r="N132" s="510" t="str">
        <f t="shared" si="473"/>
        <v/>
      </c>
      <c r="O132" s="510" t="str">
        <f t="shared" si="474"/>
        <v/>
      </c>
      <c r="P132" s="510" t="str">
        <f t="shared" si="475"/>
        <v/>
      </c>
      <c r="Q132" s="510" t="str">
        <f t="shared" si="476"/>
        <v/>
      </c>
      <c r="R132" s="510" t="str">
        <f t="shared" si="477"/>
        <v/>
      </c>
      <c r="S132" s="510" t="str">
        <f t="shared" si="478"/>
        <v/>
      </c>
      <c r="T132" s="510" t="str">
        <f t="shared" si="479"/>
        <v/>
      </c>
      <c r="U132" s="510" t="str">
        <f t="shared" si="480"/>
        <v/>
      </c>
      <c r="V132" s="510" t="str">
        <f t="shared" si="481"/>
        <v/>
      </c>
      <c r="W132" s="527" t="str">
        <f t="shared" si="317"/>
        <v/>
      </c>
      <c r="X132" s="510" t="str">
        <f t="shared" si="318"/>
        <v/>
      </c>
      <c r="Y132" s="564" t="str">
        <f t="shared" si="319"/>
        <v/>
      </c>
      <c r="AL132" s="20">
        <f t="shared" si="320"/>
        <v>0</v>
      </c>
      <c r="AM132" s="20">
        <f t="shared" si="321"/>
        <v>0</v>
      </c>
      <c r="AO132" s="20" t="str">
        <f t="shared" si="322"/>
        <v/>
      </c>
      <c r="AQ132" s="20" t="str">
        <f t="shared" si="470"/>
        <v/>
      </c>
      <c r="AR132" s="20" t="str">
        <f t="shared" si="323"/>
        <v/>
      </c>
      <c r="AS132" s="20" t="str">
        <f t="shared" si="324"/>
        <v/>
      </c>
      <c r="AT132" s="20" t="str">
        <f t="shared" si="325"/>
        <v/>
      </c>
      <c r="AU132" s="20" t="str">
        <f t="shared" si="326"/>
        <v/>
      </c>
      <c r="AV132" s="20" t="str">
        <f t="shared" si="327"/>
        <v/>
      </c>
      <c r="AW132" s="20" t="str">
        <f t="shared" si="328"/>
        <v/>
      </c>
      <c r="AX132" s="20" t="str">
        <f t="shared" si="329"/>
        <v/>
      </c>
      <c r="AY132" s="20" t="str">
        <f t="shared" si="330"/>
        <v/>
      </c>
      <c r="AZ132" s="20" t="str">
        <f t="shared" si="331"/>
        <v/>
      </c>
      <c r="BA132" s="20" t="str">
        <f t="shared" si="332"/>
        <v/>
      </c>
      <c r="BB132" s="20" t="str">
        <f t="shared" si="333"/>
        <v/>
      </c>
      <c r="BC132" s="20" t="str">
        <f t="shared" si="334"/>
        <v/>
      </c>
      <c r="BD132" s="20" t="str">
        <f t="shared" si="335"/>
        <v/>
      </c>
      <c r="BE132" s="20" t="str">
        <f t="shared" si="336"/>
        <v/>
      </c>
      <c r="BF132" s="20" t="str">
        <f t="shared" si="337"/>
        <v/>
      </c>
      <c r="BG132" s="20" t="str">
        <f t="shared" si="338"/>
        <v/>
      </c>
      <c r="BH132" s="20" t="str">
        <f t="shared" si="339"/>
        <v/>
      </c>
      <c r="BI132" s="20" t="str">
        <f t="shared" si="340"/>
        <v/>
      </c>
      <c r="BJ132" s="20" t="str">
        <f t="shared" si="341"/>
        <v/>
      </c>
      <c r="BL132" s="38" t="e">
        <f t="shared" si="342"/>
        <v>#DIV/0!</v>
      </c>
      <c r="BM132" s="4">
        <f t="shared" si="343"/>
        <v>0</v>
      </c>
      <c r="BN132" s="4">
        <f t="shared" si="344"/>
        <v>0</v>
      </c>
      <c r="BO132" s="4">
        <f t="shared" si="345"/>
        <v>0</v>
      </c>
      <c r="BP132" s="173" t="str">
        <f t="shared" si="346"/>
        <v/>
      </c>
      <c r="BQ132" s="4">
        <f t="shared" si="347"/>
        <v>0</v>
      </c>
      <c r="BT132" s="268" t="str">
        <f t="shared" si="348"/>
        <v/>
      </c>
      <c r="BU132" s="268" t="str">
        <f t="shared" si="349"/>
        <v/>
      </c>
      <c r="BX132" s="20">
        <f t="shared" si="512"/>
        <v>1</v>
      </c>
      <c r="CG132" s="20" t="str">
        <f t="shared" si="351"/>
        <v/>
      </c>
      <c r="CH132" s="20" t="str">
        <f t="shared" si="507"/>
        <v/>
      </c>
      <c r="CI132" s="20" t="str">
        <f t="shared" si="508"/>
        <v/>
      </c>
      <c r="CJ132" s="20" t="str">
        <f t="shared" si="509"/>
        <v/>
      </c>
      <c r="CK132" s="20" t="str">
        <f t="shared" si="491"/>
        <v/>
      </c>
      <c r="CL132" s="20" t="str">
        <f t="shared" si="492"/>
        <v/>
      </c>
      <c r="CM132" s="20" t="str">
        <f t="shared" si="493"/>
        <v/>
      </c>
      <c r="CN132" s="20" t="str">
        <f t="shared" si="494"/>
        <v/>
      </c>
      <c r="CO132" s="20" t="str">
        <f t="shared" si="495"/>
        <v/>
      </c>
      <c r="CP132" s="20" t="str">
        <f t="shared" si="496"/>
        <v/>
      </c>
      <c r="CQ132" s="20" t="str">
        <f t="shared" si="497"/>
        <v/>
      </c>
      <c r="CR132" s="20" t="str">
        <f t="shared" si="498"/>
        <v/>
      </c>
      <c r="CS132" s="20" t="str">
        <f t="shared" si="499"/>
        <v/>
      </c>
      <c r="CT132" s="20" t="str">
        <f t="shared" si="500"/>
        <v/>
      </c>
      <c r="CU132" s="20" t="str">
        <f t="shared" si="501"/>
        <v/>
      </c>
      <c r="CV132" s="20" t="str">
        <f t="shared" si="502"/>
        <v/>
      </c>
      <c r="CW132" s="20" t="str">
        <f t="shared" si="503"/>
        <v/>
      </c>
      <c r="CX132" s="20" t="str">
        <f t="shared" si="504"/>
        <v/>
      </c>
      <c r="CY132" s="20" t="str">
        <f t="shared" si="505"/>
        <v/>
      </c>
      <c r="CZ132" s="20" t="str">
        <f t="shared" si="505"/>
        <v/>
      </c>
      <c r="AXC132" s="20" t="str">
        <f>IF('لصق اكسل الفورمز'!A127="","",'لصق اكسل الفورمز'!A127)</f>
        <v/>
      </c>
      <c r="AXD132" s="20" t="str">
        <f>IF('لصق اكسل الفورمز'!B127="","",'لصق اكسل الفورمز'!B127)</f>
        <v/>
      </c>
      <c r="AXE132" s="20" t="str">
        <f>IF('لصق اكسل الفورمز'!C127="","",'لصق اكسل الفورمز'!C127)</f>
        <v/>
      </c>
      <c r="AXF132" s="20" t="str">
        <f>IF('لصق اكسل الفورمز'!D127="","",'لصق اكسل الفورمز'!D127)</f>
        <v/>
      </c>
      <c r="AXG132" s="20" t="str">
        <f>IF('لصق اكسل الفورمز'!E127="","",'لصق اكسل الفورمز'!E127)</f>
        <v/>
      </c>
      <c r="AXH132" s="20" t="str">
        <f>IF('لصق اكسل الفورمز'!F127="","",'لصق اكسل الفورمز'!F127)</f>
        <v/>
      </c>
      <c r="AXI132" s="20" t="str">
        <f>IF('لصق اكسل الفورمز'!G127="","",'لصق اكسل الفورمز'!G127)</f>
        <v/>
      </c>
      <c r="AXJ132" s="20" t="str">
        <f>IF('لصق اكسل الفورمز'!H127="","",'لصق اكسل الفورمز'!H127)</f>
        <v/>
      </c>
      <c r="AXK132" s="20" t="str">
        <f>IF('لصق اكسل الفورمز'!I127="","",'لصق اكسل الفورمز'!I127)</f>
        <v/>
      </c>
      <c r="AXL132" s="20" t="str">
        <f>IF('لصق اكسل الفورمز'!J127="","",'لصق اكسل الفورمز'!J127)</f>
        <v/>
      </c>
      <c r="AXM132" s="20" t="str">
        <f>IF('لصق اكسل الفورمز'!K127="","",'لصق اكسل الفورمز'!K127)</f>
        <v/>
      </c>
      <c r="AXN132" s="20" t="str">
        <f>IF('لصق اكسل الفورمز'!L127="","",'لصق اكسل الفورمز'!L127)</f>
        <v/>
      </c>
      <c r="AXO132" s="20" t="str">
        <f>IF('لصق اكسل الفورمز'!M127="","",'لصق اكسل الفورمز'!M127)</f>
        <v/>
      </c>
      <c r="AXP132" s="20" t="str">
        <f>IF('لصق اكسل الفورمز'!N127="","",'لصق اكسل الفورمز'!N127)</f>
        <v/>
      </c>
      <c r="AXQ132" s="20" t="str">
        <f>IF('لصق اكسل الفورمز'!O127="","",'لصق اكسل الفورمز'!O127)</f>
        <v/>
      </c>
      <c r="AXR132" s="20" t="str">
        <f>IF('لصق اكسل الفورمز'!P127="","",'لصق اكسل الفورمز'!P127)</f>
        <v/>
      </c>
      <c r="AXS132" s="20" t="str">
        <f>IF('لصق اكسل الفورمز'!Q127="","",'لصق اكسل الفورمز'!Q127)</f>
        <v/>
      </c>
      <c r="AXT132" s="20" t="str">
        <f>IF('لصق اكسل الفورمز'!R127="","",'لصق اكسل الفورمز'!R127)</f>
        <v/>
      </c>
      <c r="AXU132" s="20" t="str">
        <f>IF('لصق اكسل الفورمز'!S127="","",'لصق اكسل الفورمز'!S127)</f>
        <v/>
      </c>
      <c r="AXV132" s="20" t="str">
        <f>IF('لصق اكسل الفورمز'!T127="","",'لصق اكسل الفورمز'!T127)</f>
        <v/>
      </c>
      <c r="AXW132" s="20" t="str">
        <f>IF('لصق اكسل الفورمز'!U127="","",'لصق اكسل الفورمز'!U127)</f>
        <v/>
      </c>
      <c r="AXX132" s="20" t="str">
        <f>IF('لصق اكسل الفورمز'!V127="","",'لصق اكسل الفورمز'!V127)</f>
        <v/>
      </c>
      <c r="AXY132" s="20" t="str">
        <f>IF('لصق اكسل الفورمز'!W127="","",'لصق اكسل الفورمز'!W127)</f>
        <v/>
      </c>
      <c r="AXZ132" s="20" t="str">
        <f>IF('لصق اكسل الفورمز'!X127="","",'لصق اكسل الفورمز'!X127)</f>
        <v/>
      </c>
      <c r="AYA132" s="20" t="str">
        <f>IF('لصق اكسل الفورمز'!Y127="","",'لصق اكسل الفورمز'!Y127)</f>
        <v/>
      </c>
      <c r="AYB132" s="20" t="str">
        <f>IF('لصق اكسل الفورمز'!Z127="","",'لصق اكسل الفورمز'!Z127)</f>
        <v/>
      </c>
      <c r="AYC132" s="20" t="str">
        <f>IF('لصق اكسل الفورمز'!AA127="","",'لصق اكسل الفورمز'!AA127)</f>
        <v/>
      </c>
      <c r="AYD132" s="20" t="str">
        <f>IF('لصق اكسل الفورمز'!AB127="","",'لصق اكسل الفورمز'!AB127)</f>
        <v/>
      </c>
      <c r="AYE132" s="20" t="str">
        <f>IF('لصق اكسل الفورمز'!AC127="","",'لصق اكسل الفورمز'!AC127)</f>
        <v/>
      </c>
      <c r="AYF132" s="20" t="str">
        <f>IF('لصق اكسل الفورمز'!AD127="","",'لصق اكسل الفورمز'!AD127)</f>
        <v/>
      </c>
      <c r="AYG132" s="20" t="str">
        <f>IF('لصق اكسل الفورمز'!AE127="","",'لصق اكسل الفورمز'!AE127)</f>
        <v/>
      </c>
      <c r="AYH132" s="20" t="str">
        <f>IF('لصق اكسل الفورمز'!AF127="","",'لصق اكسل الفورمز'!AF127)</f>
        <v/>
      </c>
      <c r="AYI132" s="20" t="str">
        <f>IF('لصق اكسل الفورمز'!AG127="","",'لصق اكسل الفورمز'!AG127)</f>
        <v/>
      </c>
      <c r="AYJ132" s="20" t="str">
        <f>IF('لصق اكسل الفورمز'!AH127="","",'لصق اكسل الفورمز'!AH127)</f>
        <v/>
      </c>
      <c r="AYK132" s="20" t="str">
        <f>IF('لصق اكسل الفورمز'!AI127="","",'لصق اكسل الفورمز'!AI127)</f>
        <v/>
      </c>
      <c r="AYL132" s="20" t="str">
        <f>IF('لصق اكسل الفورمز'!AJ127="","",'لصق اكسل الفورمز'!AJ127)</f>
        <v/>
      </c>
      <c r="AYM132" s="20" t="str">
        <f>IF('لصق اكسل الفورمز'!AK127="","",'لصق اكسل الفورمز'!AK127)</f>
        <v/>
      </c>
      <c r="AYN132" s="20" t="str">
        <f>IF('لصق اكسل الفورمز'!AL127="","",'لصق اكسل الفورمز'!AL127)</f>
        <v/>
      </c>
      <c r="AYO132" s="20" t="str">
        <f>IF('لصق اكسل الفورمز'!AM127="","",'لصق اكسل الفورمز'!AM127)</f>
        <v/>
      </c>
      <c r="AYP132" s="20" t="str">
        <f>IF('لصق اكسل الفورمز'!AN127="","",'لصق اكسل الفورمز'!AN127)</f>
        <v/>
      </c>
      <c r="AYQ132" s="20" t="str">
        <f>IF('لصق اكسل الفورمز'!AO127="","",'لصق اكسل الفورمز'!AO127)</f>
        <v/>
      </c>
      <c r="AYR132" s="20" t="str">
        <f>IF('لصق اكسل الفورمز'!AP127="","",'لصق اكسل الفورمز'!AP127)</f>
        <v/>
      </c>
      <c r="AYS132" s="20" t="str">
        <f>IF('لصق اكسل الفورمز'!AQ127="","",'لصق اكسل الفورمز'!AQ127)</f>
        <v/>
      </c>
      <c r="AYT132" s="20" t="str">
        <f>IF('لصق اكسل الفورمز'!AR127="","",'لصق اكسل الفورمز'!AR127)</f>
        <v/>
      </c>
      <c r="AYU132" s="20" t="str">
        <f>IF('لصق اكسل الفورمز'!AS127="","",'لصق اكسل الفورمز'!AS127)</f>
        <v/>
      </c>
      <c r="AYV132" s="20" t="str">
        <f>IF('لصق اكسل الفورمز'!AT127="","",'لصق اكسل الفورمز'!AT127)</f>
        <v/>
      </c>
      <c r="AYW132" s="20" t="str">
        <f>IF('لصق اكسل الفورمز'!AU127="","",'لصق اكسل الفورمز'!AU127)</f>
        <v/>
      </c>
      <c r="AYX132" s="20" t="str">
        <f>IF('لصق اكسل الفورمز'!AV127="","",'لصق اكسل الفورمز'!AV127)</f>
        <v/>
      </c>
      <c r="AYY132" s="20" t="str">
        <f>IF('لصق اكسل الفورمز'!AW127="","",'لصق اكسل الفورمز'!AW127)</f>
        <v/>
      </c>
      <c r="AYZ132" s="20" t="str">
        <f>IF('لصق اكسل الفورمز'!AX127="","",'لصق اكسل الفورمز'!AX127)</f>
        <v/>
      </c>
      <c r="AZA132" s="20" t="str">
        <f>IF('لصق اكسل الفورمز'!AY127="","",'لصق اكسل الفورمز'!AY127)</f>
        <v/>
      </c>
      <c r="AZB132" s="20" t="str">
        <f>IF('لصق اكسل الفورمز'!AZ127="","",'لصق اكسل الفورمز'!AZ127)</f>
        <v/>
      </c>
      <c r="AZC132" s="20" t="str">
        <f>IF('لصق اكسل الفورمز'!BA127="","",'لصق اكسل الفورمز'!BA127)</f>
        <v/>
      </c>
      <c r="AZD132" s="20" t="str">
        <f>IF('لصق اكسل الفورمز'!BB127="","",'لصق اكسل الفورمز'!BB127)</f>
        <v/>
      </c>
      <c r="AZE132" s="20" t="str">
        <f>IF('لصق اكسل الفورمز'!BC127="","",'لصق اكسل الفورمز'!BC127)</f>
        <v/>
      </c>
      <c r="AZF132" s="20" t="str">
        <f>IF('لصق اكسل الفورمز'!BD127="","",'لصق اكسل الفورمز'!BD127)</f>
        <v/>
      </c>
      <c r="AZG132" s="20" t="str">
        <f>IF('لصق اكسل الفورمز'!BE127="","",'لصق اكسل الفورمز'!BE127)</f>
        <v/>
      </c>
      <c r="AZH132" s="20" t="str">
        <f>IF('لصق اكسل الفورمز'!BF127="","",'لصق اكسل الفورمز'!BF127)</f>
        <v/>
      </c>
      <c r="AZI132" s="20" t="str">
        <f>IF('لصق اكسل الفورمز'!BG127="","",'لصق اكسل الفورمز'!BG127)</f>
        <v/>
      </c>
      <c r="AZJ132" s="20" t="str">
        <f>IF('لصق اكسل الفورمز'!BH127="","",'لصق اكسل الفورمز'!BH127)</f>
        <v/>
      </c>
      <c r="AZK132" s="20" t="str">
        <f>IF('لصق اكسل الفورمز'!BI127="","",'لصق اكسل الفورمز'!BI127)</f>
        <v/>
      </c>
      <c r="AZL132" s="20" t="str">
        <f>IF('لصق اكسل الفورمز'!BJ127="","",'لصق اكسل الفورمز'!BJ127)</f>
        <v/>
      </c>
      <c r="AZM132" s="20" t="str">
        <f>IF('لصق اكسل الفورمز'!BK127="","",'لصق اكسل الفورمز'!BK127)</f>
        <v/>
      </c>
      <c r="AZN132" s="20" t="str">
        <f>IF('لصق اكسل الفورمز'!BL127="","",'لصق اكسل الفورمز'!BL127)</f>
        <v/>
      </c>
      <c r="AZO132" s="20" t="str">
        <f>IF('لصق اكسل الفورمز'!BM127="","",'لصق اكسل الفورمز'!BM127)</f>
        <v/>
      </c>
      <c r="AZP132" s="20" t="str">
        <f>IF('لصق اكسل الفورمز'!BN127="","",'لصق اكسل الفورمز'!BN127)</f>
        <v/>
      </c>
      <c r="AZQ132" s="20" t="str">
        <f>IF('لصق اكسل الفورمز'!BO127="","",'لصق اكسل الفورمز'!BO127)</f>
        <v/>
      </c>
      <c r="AZR132" s="20" t="str">
        <f>IF('لصق اكسل الفورمز'!BP127="","",'لصق اكسل الفورمز'!BP127)</f>
        <v/>
      </c>
      <c r="AZS132" s="20" t="str">
        <f>IF('لصق اكسل الفورمز'!BQ127="","",'لصق اكسل الفورمز'!BQ127)</f>
        <v/>
      </c>
      <c r="AZT132" s="20" t="str">
        <f>IF('لصق اكسل الفورمز'!BR127="","",'لصق اكسل الفورمز'!BR127)</f>
        <v/>
      </c>
      <c r="AZU132" s="20" t="str">
        <f>IF('لصق اكسل الفورمز'!BS127="","",'لصق اكسل الفورمز'!BS127)</f>
        <v/>
      </c>
      <c r="AZV132" s="20" t="str">
        <f>IF('لصق اكسل الفورمز'!BT127="","",'لصق اكسل الفورمز'!BT127)</f>
        <v/>
      </c>
      <c r="AZW132" s="20" t="str">
        <f>IF('لصق اكسل الفورمز'!BU127="","",'لصق اكسل الفورمز'!BU127)</f>
        <v/>
      </c>
      <c r="AZX132" s="20" t="str">
        <f>IF('لصق اكسل الفورمز'!BV127="","",'لصق اكسل الفورمز'!BV127)</f>
        <v/>
      </c>
      <c r="AZY132" s="20" t="str">
        <f>IF('لصق اكسل الفورمز'!BW127="","",'لصق اكسل الفورمز'!BW127)</f>
        <v/>
      </c>
      <c r="AZZ132" s="20" t="str">
        <f>IF('لصق اكسل الفورمز'!BX127="","",'لصق اكسل الفورمز'!BX127)</f>
        <v/>
      </c>
      <c r="BAA132" s="20" t="str">
        <f>IF('لصق اكسل الفورمز'!BY127="","",'لصق اكسل الفورمز'!BY127)</f>
        <v/>
      </c>
      <c r="BAB132" s="20" t="str">
        <f>IF('لصق اكسل الفورمز'!BZ127="","",'لصق اكسل الفورمز'!BZ127)</f>
        <v/>
      </c>
      <c r="BAC132" s="20" t="str">
        <f>IF('لصق اكسل الفورمز'!CA127="","",'لصق اكسل الفورمز'!CA127)</f>
        <v/>
      </c>
      <c r="BAD132" s="20" t="str">
        <f>IF('لصق اكسل الفورمز'!CB127="","",'لصق اكسل الفورمز'!CB127)</f>
        <v/>
      </c>
      <c r="BAE132" s="20" t="str">
        <f>IF('لصق اكسل الفورمز'!CC127="","",'لصق اكسل الفورمز'!CC127)</f>
        <v/>
      </c>
      <c r="BAF132" s="20" t="str">
        <f>IF('لصق اكسل الفورمز'!CD127="","",'لصق اكسل الفورمز'!CD127)</f>
        <v/>
      </c>
      <c r="BAG132" s="20" t="str">
        <f>IF('لصق اكسل الفورمز'!CE127="","",'لصق اكسل الفورمز'!CE127)</f>
        <v/>
      </c>
      <c r="BAH132" s="20" t="str">
        <f>IF('لصق اكسل الفورمز'!CF127="","",'لصق اكسل الفورمز'!CF127)</f>
        <v/>
      </c>
      <c r="BAI132" s="20" t="str">
        <f>IF('لصق اكسل الفورمز'!CG127="","",'لصق اكسل الفورمز'!CG127)</f>
        <v/>
      </c>
      <c r="BAJ132" s="20" t="str">
        <f>IF('لصق اكسل الفورمز'!CH127="","",'لصق اكسل الفورمز'!CH127)</f>
        <v/>
      </c>
      <c r="BAK132" s="20" t="str">
        <f>IF('لصق اكسل الفورمز'!CI127="","",'لصق اكسل الفورمز'!CI127)</f>
        <v/>
      </c>
      <c r="BAL132" s="20" t="str">
        <f>IF('لصق اكسل الفورمز'!CJ127="","",'لصق اكسل الفورمز'!CJ127)</f>
        <v/>
      </c>
      <c r="BAM132" s="20" t="str">
        <f>IF('لصق اكسل الفورمز'!CK127="","",'لصق اكسل الفورمز'!CK127)</f>
        <v/>
      </c>
      <c r="BAN132" s="20" t="str">
        <f>IF('لصق اكسل الفورمز'!CL127="","",'لصق اكسل الفورمز'!CL127)</f>
        <v/>
      </c>
      <c r="BAO132" s="20" t="str">
        <f>IF('لصق اكسل الفورمز'!CM127="","",'لصق اكسل الفورمز'!CM127)</f>
        <v/>
      </c>
      <c r="BAP132" s="20" t="str">
        <f>IF('لصق اكسل الفورمز'!CN127="","",'لصق اكسل الفورمز'!CN127)</f>
        <v/>
      </c>
      <c r="BAQ132" s="20" t="str">
        <f>IF('لصق اكسل الفورمز'!CO127="","",'لصق اكسل الفورمز'!CO127)</f>
        <v/>
      </c>
      <c r="BAR132" s="20" t="str">
        <f>IF('لصق اكسل الفورمز'!CP127="","",'لصق اكسل الفورمز'!CP127)</f>
        <v/>
      </c>
      <c r="BAS132" s="20" t="str">
        <f>IF('لصق اكسل الفورمز'!CQ127="","",'لصق اكسل الفورمز'!CQ127)</f>
        <v/>
      </c>
      <c r="BAT132" s="20" t="str">
        <f>IF('لصق اكسل الفورمز'!CR127="","",'لصق اكسل الفورمز'!CR127)</f>
        <v/>
      </c>
      <c r="BAU132" s="20" t="str">
        <f>IF('لصق اكسل الفورمز'!CS127="","",'لصق اكسل الفورمز'!CS127)</f>
        <v/>
      </c>
      <c r="BAV132" s="20" t="str">
        <f>IF('لصق اكسل الفورمز'!CT127="","",'لصق اكسل الفورمز'!CT127)</f>
        <v/>
      </c>
      <c r="BAW132" s="20" t="str">
        <f>IF('لصق اكسل الفورمز'!CU127="","",'لصق اكسل الفورمز'!CU127)</f>
        <v/>
      </c>
      <c r="BAX132" s="20" t="str">
        <f>IF('لصق اكسل الفورمز'!CV127="","",'لصق اكسل الفورمز'!CV127)</f>
        <v/>
      </c>
      <c r="BAY132" s="20" t="str">
        <f>IF('لصق اكسل الفورمز'!CW127="","",'لصق اكسل الفورمز'!CW127)</f>
        <v/>
      </c>
      <c r="BAZ132" s="20" t="str">
        <f>IF('لصق اكسل الفورمز'!CX127="","",'لصق اكسل الفورمز'!CX127)</f>
        <v/>
      </c>
      <c r="BBA132" s="20" t="str">
        <f>IF('لصق اكسل الفورمز'!CY127="","",'لصق اكسل الفورمز'!CY127)</f>
        <v/>
      </c>
      <c r="BBB132" s="20" t="str">
        <f>IF('لصق اكسل الفورمز'!CZ127="","",'لصق اكسل الفورمز'!CZ127)</f>
        <v/>
      </c>
      <c r="BBC132" s="20" t="str">
        <f>IF('لصق اكسل الفورمز'!DA127="","",'لصق اكسل الفورمز'!DA127)</f>
        <v/>
      </c>
      <c r="BBD132" s="20" t="str">
        <f>IF('لصق اكسل الفورمز'!DB127="","",'لصق اكسل الفورمز'!DB127)</f>
        <v/>
      </c>
      <c r="BBE132" s="20" t="str">
        <f>IF('لصق اكسل الفورمز'!DC127="","",'لصق اكسل الفورمز'!DC127)</f>
        <v/>
      </c>
      <c r="BBF132" s="20" t="str">
        <f>IF('لصق اكسل الفورمز'!DD127="","",'لصق اكسل الفورمز'!DD127)</f>
        <v/>
      </c>
      <c r="BBG132" s="20" t="str">
        <f>IF('لصق اكسل الفورمز'!DE127="","",'لصق اكسل الفورمز'!DE127)</f>
        <v/>
      </c>
      <c r="BBH132" s="20" t="str">
        <f>IF('لصق اكسل الفورمز'!DF127="","",'لصق اكسل الفورمز'!DF127)</f>
        <v/>
      </c>
      <c r="BBI132" s="20" t="str">
        <f>IF('لصق اكسل الفورمز'!DG127="","",'لصق اكسل الفورمز'!DG127)</f>
        <v/>
      </c>
      <c r="BBJ132" s="20" t="str">
        <f>IF('لصق اكسل الفورمز'!DH127="","",'لصق اكسل الفورمز'!DH127)</f>
        <v/>
      </c>
      <c r="BBK132" s="20" t="str">
        <f>IF('لصق اكسل الفورمز'!DI127="","",'لصق اكسل الفورمز'!DI127)</f>
        <v/>
      </c>
      <c r="BBL132" s="20" t="str">
        <f>IF('لصق اكسل الفورمز'!DJ127="","",'لصق اكسل الفورمز'!DJ127)</f>
        <v/>
      </c>
      <c r="BBM132" s="20" t="str">
        <f>IF('لصق اكسل الفورمز'!DK127="","",'لصق اكسل الفورمز'!DK127)</f>
        <v/>
      </c>
      <c r="BBN132" s="20" t="str">
        <f>IF('لصق اكسل الفورمز'!DL127="","",'لصق اكسل الفورمز'!DL127)</f>
        <v/>
      </c>
      <c r="BBO132" s="20" t="str">
        <f>IF('لصق اكسل الفورمز'!DM127="","",'لصق اكسل الفورمز'!DM127)</f>
        <v/>
      </c>
      <c r="BCU132" s="20" t="str">
        <f t="shared" si="352"/>
        <v/>
      </c>
      <c r="BCV132" s="20" t="str">
        <f t="shared" si="353"/>
        <v/>
      </c>
      <c r="BCW132" s="20" t="str">
        <f t="shared" si="354"/>
        <v/>
      </c>
      <c r="BCX132" s="20" t="str">
        <f t="shared" si="355"/>
        <v/>
      </c>
      <c r="BCY132" s="20" t="str">
        <f t="shared" si="356"/>
        <v/>
      </c>
      <c r="BCZ132" s="20" t="str">
        <f t="shared" si="357"/>
        <v/>
      </c>
      <c r="BDA132" s="20" t="str">
        <f t="shared" si="358"/>
        <v/>
      </c>
      <c r="BDB132" s="20" t="str">
        <f t="shared" si="359"/>
        <v/>
      </c>
      <c r="BDC132" s="20" t="str">
        <f t="shared" si="360"/>
        <v/>
      </c>
      <c r="BDD132" s="20" t="str">
        <f t="shared" si="361"/>
        <v/>
      </c>
      <c r="BDE132" s="20" t="str">
        <f t="shared" si="362"/>
        <v/>
      </c>
      <c r="BDF132" s="20" t="str">
        <f t="shared" si="363"/>
        <v/>
      </c>
      <c r="BDG132" s="20" t="str">
        <f t="shared" si="364"/>
        <v/>
      </c>
      <c r="BDH132" s="20" t="str">
        <f t="shared" si="365"/>
        <v/>
      </c>
      <c r="BDI132" s="20" t="str">
        <f t="shared" si="366"/>
        <v/>
      </c>
      <c r="BDJ132" s="20" t="str">
        <f t="shared" si="367"/>
        <v/>
      </c>
      <c r="BDK132" s="20" t="str">
        <f t="shared" si="368"/>
        <v/>
      </c>
      <c r="BDL132" s="20" t="str">
        <f t="shared" si="369"/>
        <v/>
      </c>
      <c r="BDM132" s="20" t="str">
        <f t="shared" si="370"/>
        <v/>
      </c>
      <c r="BDN132" s="20" t="str">
        <f t="shared" si="371"/>
        <v/>
      </c>
      <c r="BDO132" s="20" t="str">
        <f t="shared" si="372"/>
        <v/>
      </c>
      <c r="BDP132" s="20" t="str">
        <f t="shared" si="373"/>
        <v/>
      </c>
      <c r="BDQ132" s="20" t="str">
        <f t="shared" si="374"/>
        <v/>
      </c>
      <c r="BDR132" s="20" t="str">
        <f t="shared" si="375"/>
        <v/>
      </c>
      <c r="BDS132" s="20" t="str">
        <f t="shared" si="376"/>
        <v/>
      </c>
      <c r="BDT132" s="20" t="str">
        <f t="shared" si="377"/>
        <v/>
      </c>
      <c r="BDU132" s="20" t="str">
        <f t="shared" si="378"/>
        <v/>
      </c>
      <c r="BDV132" s="20" t="str">
        <f t="shared" si="379"/>
        <v/>
      </c>
      <c r="BDW132" s="20" t="str">
        <f t="shared" si="380"/>
        <v/>
      </c>
      <c r="BDX132" s="20" t="str">
        <f t="shared" si="381"/>
        <v/>
      </c>
      <c r="BDY132" s="20" t="str">
        <f t="shared" si="382"/>
        <v/>
      </c>
      <c r="BDZ132" s="20" t="str">
        <f t="shared" si="383"/>
        <v/>
      </c>
      <c r="BEA132" s="20" t="str">
        <f t="shared" si="384"/>
        <v/>
      </c>
      <c r="BEB132" s="20" t="str">
        <f t="shared" si="385"/>
        <v/>
      </c>
      <c r="BEC132" s="20" t="str">
        <f t="shared" si="386"/>
        <v/>
      </c>
      <c r="BED132" s="20" t="str">
        <f t="shared" si="387"/>
        <v/>
      </c>
      <c r="BEE132" s="20" t="str">
        <f t="shared" si="388"/>
        <v/>
      </c>
      <c r="BEF132" s="20" t="str">
        <f t="shared" si="389"/>
        <v/>
      </c>
      <c r="BEG132" s="20" t="str">
        <f t="shared" si="390"/>
        <v/>
      </c>
      <c r="BEH132" s="20" t="str">
        <f t="shared" si="391"/>
        <v/>
      </c>
      <c r="BEI132" s="20" t="str">
        <f t="shared" si="392"/>
        <v/>
      </c>
      <c r="BEJ132" s="20" t="str">
        <f t="shared" si="393"/>
        <v/>
      </c>
      <c r="BEK132" s="20" t="str">
        <f t="shared" si="394"/>
        <v/>
      </c>
      <c r="BEL132" s="20" t="str">
        <f t="shared" si="395"/>
        <v/>
      </c>
      <c r="BEM132" s="20" t="str">
        <f t="shared" si="396"/>
        <v/>
      </c>
      <c r="BEN132" s="20" t="str">
        <f t="shared" si="397"/>
        <v/>
      </c>
      <c r="BEO132" s="20" t="str">
        <f t="shared" si="398"/>
        <v/>
      </c>
      <c r="BEP132" s="20" t="str">
        <f t="shared" si="399"/>
        <v/>
      </c>
      <c r="BEQ132" s="20" t="str">
        <f t="shared" si="400"/>
        <v/>
      </c>
      <c r="BER132" s="20" t="str">
        <f t="shared" si="401"/>
        <v/>
      </c>
      <c r="BES132" s="20" t="str">
        <f t="shared" si="402"/>
        <v/>
      </c>
      <c r="BET132" s="20" t="str">
        <f t="shared" si="403"/>
        <v/>
      </c>
      <c r="BEU132" s="20" t="str">
        <f t="shared" si="404"/>
        <v/>
      </c>
      <c r="BEV132" s="20" t="str">
        <f t="shared" si="405"/>
        <v/>
      </c>
      <c r="BEW132" s="20" t="str">
        <f t="shared" si="406"/>
        <v/>
      </c>
      <c r="BEX132" s="20" t="str">
        <f t="shared" si="407"/>
        <v/>
      </c>
      <c r="BEY132" s="20" t="str">
        <f t="shared" si="408"/>
        <v/>
      </c>
      <c r="BEZ132" s="20" t="str">
        <f t="shared" si="409"/>
        <v/>
      </c>
      <c r="BFA132" s="20" t="str">
        <f t="shared" si="410"/>
        <v/>
      </c>
      <c r="BFB132" s="20" t="str">
        <f t="shared" si="411"/>
        <v/>
      </c>
      <c r="BFC132" s="20" t="str">
        <f t="shared" si="412"/>
        <v/>
      </c>
      <c r="BFD132" s="20" t="str">
        <f t="shared" si="413"/>
        <v/>
      </c>
      <c r="BFE132" s="20" t="str">
        <f t="shared" si="414"/>
        <v/>
      </c>
      <c r="BFF132" s="20" t="str">
        <f t="shared" si="415"/>
        <v/>
      </c>
      <c r="BFG132" s="20" t="str">
        <f t="shared" si="416"/>
        <v/>
      </c>
      <c r="BFH132" s="20" t="str">
        <f t="shared" si="417"/>
        <v/>
      </c>
      <c r="BFI132" s="20" t="str">
        <f t="shared" si="418"/>
        <v/>
      </c>
      <c r="BFJ132" s="20" t="str">
        <f t="shared" si="419"/>
        <v/>
      </c>
      <c r="BFK132" s="20" t="str">
        <f t="shared" si="420"/>
        <v/>
      </c>
      <c r="BFL132" s="20" t="str">
        <f t="shared" si="421"/>
        <v/>
      </c>
      <c r="BFM132" s="20" t="str">
        <f t="shared" si="422"/>
        <v/>
      </c>
      <c r="BFN132" s="20" t="str">
        <f t="shared" si="423"/>
        <v/>
      </c>
      <c r="BFO132" s="20" t="str">
        <f t="shared" si="424"/>
        <v/>
      </c>
      <c r="BFP132" s="20" t="str">
        <f t="shared" si="425"/>
        <v/>
      </c>
      <c r="BFQ132" s="20" t="str">
        <f t="shared" si="426"/>
        <v/>
      </c>
      <c r="BFR132" s="20" t="str">
        <f t="shared" si="427"/>
        <v/>
      </c>
      <c r="BFS132" s="20" t="str">
        <f t="shared" si="428"/>
        <v/>
      </c>
      <c r="BFT132" s="20" t="str">
        <f t="shared" si="429"/>
        <v/>
      </c>
      <c r="BFU132" s="20" t="str">
        <f t="shared" si="430"/>
        <v/>
      </c>
      <c r="BFV132" s="20" t="str">
        <f t="shared" si="431"/>
        <v/>
      </c>
      <c r="BFW132" s="20" t="str">
        <f t="shared" si="432"/>
        <v/>
      </c>
      <c r="BFX132" s="20" t="str">
        <f t="shared" si="433"/>
        <v/>
      </c>
      <c r="BFY132" s="20" t="str">
        <f t="shared" si="434"/>
        <v/>
      </c>
      <c r="BFZ132" s="20" t="str">
        <f t="shared" si="435"/>
        <v/>
      </c>
      <c r="BGA132" s="20" t="str">
        <f t="shared" si="436"/>
        <v/>
      </c>
      <c r="BGB132" s="20" t="str">
        <f t="shared" si="437"/>
        <v/>
      </c>
      <c r="BGC132" s="20" t="str">
        <f t="shared" si="438"/>
        <v/>
      </c>
      <c r="BGD132" s="20" t="str">
        <f t="shared" si="439"/>
        <v/>
      </c>
      <c r="BGE132" s="20" t="str">
        <f t="shared" si="440"/>
        <v/>
      </c>
      <c r="BGF132" s="20" t="str">
        <f t="shared" si="441"/>
        <v/>
      </c>
      <c r="BGG132" s="20" t="str">
        <f t="shared" si="442"/>
        <v/>
      </c>
      <c r="BGH132" s="20" t="str">
        <f t="shared" si="443"/>
        <v/>
      </c>
      <c r="BGI132" s="20" t="str">
        <f t="shared" si="444"/>
        <v/>
      </c>
      <c r="BGJ132" s="20" t="str">
        <f t="shared" si="445"/>
        <v/>
      </c>
      <c r="BGK132" s="20" t="str">
        <f t="shared" si="446"/>
        <v/>
      </c>
      <c r="BGL132" s="20" t="str">
        <f t="shared" si="447"/>
        <v/>
      </c>
      <c r="BGM132" s="20" t="str">
        <f t="shared" si="448"/>
        <v/>
      </c>
      <c r="BGN132" s="20" t="str">
        <f t="shared" si="449"/>
        <v/>
      </c>
      <c r="BGO132" s="20" t="str">
        <f t="shared" si="450"/>
        <v/>
      </c>
      <c r="BGP132" s="20" t="str">
        <f t="shared" si="451"/>
        <v/>
      </c>
      <c r="BGQ132" s="20" t="str">
        <f t="shared" si="452"/>
        <v/>
      </c>
      <c r="BGR132" s="20" t="str">
        <f t="shared" si="453"/>
        <v/>
      </c>
      <c r="BGS132" s="20" t="str">
        <f t="shared" si="454"/>
        <v/>
      </c>
      <c r="BGT132" s="20" t="str">
        <f t="shared" si="455"/>
        <v/>
      </c>
      <c r="BGU132" s="20" t="str">
        <f t="shared" si="456"/>
        <v/>
      </c>
      <c r="BGV132" s="20" t="str">
        <f t="shared" si="457"/>
        <v/>
      </c>
      <c r="BGW132" s="20" t="str">
        <f t="shared" si="458"/>
        <v/>
      </c>
      <c r="BGX132" s="20" t="str">
        <f t="shared" si="459"/>
        <v/>
      </c>
      <c r="BGY132" s="20" t="str">
        <f t="shared" si="460"/>
        <v/>
      </c>
      <c r="BGZ132" s="20" t="str">
        <f t="shared" si="461"/>
        <v/>
      </c>
      <c r="BHA132" s="20" t="str">
        <f t="shared" si="462"/>
        <v/>
      </c>
      <c r="BHB132" s="20" t="str">
        <f t="shared" si="463"/>
        <v/>
      </c>
      <c r="BHC132" s="20" t="str">
        <f t="shared" si="464"/>
        <v/>
      </c>
      <c r="BHD132" s="20" t="str">
        <f t="shared" si="465"/>
        <v/>
      </c>
      <c r="BHE132" s="20" t="str">
        <f t="shared" si="466"/>
        <v/>
      </c>
      <c r="BHF132" s="20" t="str">
        <f t="shared" si="467"/>
        <v/>
      </c>
      <c r="BHG132" s="20" t="str">
        <f t="shared" si="468"/>
        <v/>
      </c>
      <c r="BHJ132" s="20" t="str">
        <f t="shared" si="469"/>
        <v/>
      </c>
      <c r="BHL132" s="20" t="str">
        <f t="shared" si="514"/>
        <v/>
      </c>
      <c r="BHM132" s="20" t="str">
        <f t="shared" si="514"/>
        <v/>
      </c>
      <c r="BHN132" s="20" t="str">
        <f t="shared" si="514"/>
        <v/>
      </c>
      <c r="BHO132" s="20" t="str">
        <f t="shared" si="514"/>
        <v/>
      </c>
      <c r="BHP132" s="20" t="str">
        <f t="shared" si="514"/>
        <v/>
      </c>
      <c r="BHQ132" s="20" t="str">
        <f t="shared" si="514"/>
        <v/>
      </c>
      <c r="BHR132" s="20" t="str">
        <f t="shared" si="514"/>
        <v/>
      </c>
      <c r="BHS132" s="20" t="str">
        <f t="shared" si="514"/>
        <v/>
      </c>
      <c r="BHT132" s="20" t="str">
        <f t="shared" si="514"/>
        <v/>
      </c>
      <c r="BHU132" s="20" t="str">
        <f t="shared" si="514"/>
        <v/>
      </c>
      <c r="BHV132" s="20" t="str">
        <f t="shared" si="514"/>
        <v/>
      </c>
      <c r="BHW132" s="20" t="str">
        <f t="shared" si="514"/>
        <v/>
      </c>
      <c r="BHX132" s="20" t="str">
        <f t="shared" si="514"/>
        <v/>
      </c>
      <c r="BHY132" s="20" t="str">
        <f t="shared" si="514"/>
        <v/>
      </c>
      <c r="BHZ132" s="20" t="str">
        <f t="shared" si="514"/>
        <v/>
      </c>
      <c r="BIA132" s="20" t="str">
        <f t="shared" ref="BIA132:BIE147" si="515">MID($BHJ132,BIA$6,1)</f>
        <v/>
      </c>
      <c r="BIB132" s="20" t="str">
        <f t="shared" si="515"/>
        <v/>
      </c>
      <c r="BIC132" s="20" t="str">
        <f t="shared" si="515"/>
        <v/>
      </c>
      <c r="BID132" s="20" t="str">
        <f t="shared" si="515"/>
        <v/>
      </c>
      <c r="BIE132" s="20" t="str">
        <f t="shared" si="515"/>
        <v/>
      </c>
    </row>
    <row r="133" spans="1:104 1303:1591" ht="14.5">
      <c r="A133" s="523">
        <v>127</v>
      </c>
      <c r="B133" s="510" t="str">
        <f>IF('لصق اكسل الفورمز'!E128="","",'لصق اكسل الفورمز'!E128)</f>
        <v/>
      </c>
      <c r="C133" s="510" t="str">
        <f t="shared" si="316"/>
        <v/>
      </c>
      <c r="D133" s="510" t="str">
        <f t="shared" si="483"/>
        <v/>
      </c>
      <c r="E133" s="510" t="str">
        <f t="shared" si="484"/>
        <v/>
      </c>
      <c r="F133" s="510" t="str">
        <f t="shared" si="485"/>
        <v/>
      </c>
      <c r="G133" s="510" t="str">
        <f t="shared" si="486"/>
        <v/>
      </c>
      <c r="H133" s="510" t="str">
        <f t="shared" si="487"/>
        <v/>
      </c>
      <c r="I133" s="510" t="str">
        <f t="shared" si="488"/>
        <v/>
      </c>
      <c r="J133" s="510" t="str">
        <f t="shared" si="489"/>
        <v/>
      </c>
      <c r="K133" s="510" t="str">
        <f t="shared" si="490"/>
        <v/>
      </c>
      <c r="L133" s="510" t="str">
        <f t="shared" si="471"/>
        <v/>
      </c>
      <c r="M133" s="510" t="str">
        <f t="shared" si="472"/>
        <v/>
      </c>
      <c r="N133" s="510" t="str">
        <f t="shared" si="473"/>
        <v/>
      </c>
      <c r="O133" s="510" t="str">
        <f t="shared" si="474"/>
        <v/>
      </c>
      <c r="P133" s="510" t="str">
        <f t="shared" si="475"/>
        <v/>
      </c>
      <c r="Q133" s="510" t="str">
        <f t="shared" si="476"/>
        <v/>
      </c>
      <c r="R133" s="510" t="str">
        <f t="shared" si="477"/>
        <v/>
      </c>
      <c r="S133" s="510" t="str">
        <f t="shared" si="478"/>
        <v/>
      </c>
      <c r="T133" s="510" t="str">
        <f t="shared" si="479"/>
        <v/>
      </c>
      <c r="U133" s="510" t="str">
        <f t="shared" si="480"/>
        <v/>
      </c>
      <c r="V133" s="510" t="str">
        <f t="shared" si="481"/>
        <v/>
      </c>
      <c r="W133" s="527" t="str">
        <f t="shared" si="317"/>
        <v/>
      </c>
      <c r="X133" s="510" t="str">
        <f t="shared" si="318"/>
        <v/>
      </c>
      <c r="Y133" s="564" t="str">
        <f t="shared" si="319"/>
        <v/>
      </c>
      <c r="AL133" s="20">
        <f t="shared" si="320"/>
        <v>0</v>
      </c>
      <c r="AM133" s="20">
        <f t="shared" si="321"/>
        <v>0</v>
      </c>
      <c r="AO133" s="20" t="str">
        <f t="shared" si="322"/>
        <v/>
      </c>
      <c r="AQ133" s="20" t="str">
        <f t="shared" si="470"/>
        <v/>
      </c>
      <c r="AR133" s="20" t="str">
        <f t="shared" si="323"/>
        <v/>
      </c>
      <c r="AS133" s="20" t="str">
        <f t="shared" si="324"/>
        <v/>
      </c>
      <c r="AT133" s="20" t="str">
        <f t="shared" si="325"/>
        <v/>
      </c>
      <c r="AU133" s="20" t="str">
        <f t="shared" si="326"/>
        <v/>
      </c>
      <c r="AV133" s="20" t="str">
        <f t="shared" si="327"/>
        <v/>
      </c>
      <c r="AW133" s="20" t="str">
        <f t="shared" si="328"/>
        <v/>
      </c>
      <c r="AX133" s="20" t="str">
        <f t="shared" si="329"/>
        <v/>
      </c>
      <c r="AY133" s="20" t="str">
        <f t="shared" si="330"/>
        <v/>
      </c>
      <c r="AZ133" s="20" t="str">
        <f t="shared" si="331"/>
        <v/>
      </c>
      <c r="BA133" s="20" t="str">
        <f t="shared" si="332"/>
        <v/>
      </c>
      <c r="BB133" s="20" t="str">
        <f t="shared" si="333"/>
        <v/>
      </c>
      <c r="BC133" s="20" t="str">
        <f t="shared" si="334"/>
        <v/>
      </c>
      <c r="BD133" s="20" t="str">
        <f t="shared" si="335"/>
        <v/>
      </c>
      <c r="BE133" s="20" t="str">
        <f t="shared" si="336"/>
        <v/>
      </c>
      <c r="BF133" s="20" t="str">
        <f t="shared" si="337"/>
        <v/>
      </c>
      <c r="BG133" s="20" t="str">
        <f t="shared" si="338"/>
        <v/>
      </c>
      <c r="BH133" s="20" t="str">
        <f t="shared" si="339"/>
        <v/>
      </c>
      <c r="BI133" s="20" t="str">
        <f t="shared" si="340"/>
        <v/>
      </c>
      <c r="BJ133" s="20" t="str">
        <f t="shared" si="341"/>
        <v/>
      </c>
      <c r="BL133" s="38" t="e">
        <f t="shared" si="342"/>
        <v>#DIV/0!</v>
      </c>
      <c r="BM133" s="4">
        <f t="shared" si="343"/>
        <v>0</v>
      </c>
      <c r="BN133" s="4">
        <f t="shared" si="344"/>
        <v>0</v>
      </c>
      <c r="BO133" s="4">
        <f t="shared" si="345"/>
        <v>0</v>
      </c>
      <c r="BP133" s="173" t="str">
        <f t="shared" si="346"/>
        <v/>
      </c>
      <c r="BQ133" s="4">
        <f t="shared" si="347"/>
        <v>0</v>
      </c>
      <c r="BT133" s="268" t="str">
        <f t="shared" si="348"/>
        <v/>
      </c>
      <c r="BU133" s="268" t="str">
        <f t="shared" si="349"/>
        <v/>
      </c>
      <c r="BX133" s="20">
        <f t="shared" si="512"/>
        <v>1</v>
      </c>
      <c r="CG133" s="20" t="str">
        <f t="shared" si="351"/>
        <v/>
      </c>
      <c r="CH133" s="20" t="str">
        <f t="shared" si="507"/>
        <v/>
      </c>
      <c r="CI133" s="20" t="str">
        <f t="shared" si="508"/>
        <v/>
      </c>
      <c r="CJ133" s="20" t="str">
        <f t="shared" si="509"/>
        <v/>
      </c>
      <c r="CK133" s="20" t="str">
        <f t="shared" si="491"/>
        <v/>
      </c>
      <c r="CL133" s="20" t="str">
        <f t="shared" si="492"/>
        <v/>
      </c>
      <c r="CM133" s="20" t="str">
        <f t="shared" si="493"/>
        <v/>
      </c>
      <c r="CN133" s="20" t="str">
        <f t="shared" si="494"/>
        <v/>
      </c>
      <c r="CO133" s="20" t="str">
        <f t="shared" si="495"/>
        <v/>
      </c>
      <c r="CP133" s="20" t="str">
        <f t="shared" si="496"/>
        <v/>
      </c>
      <c r="CQ133" s="20" t="str">
        <f t="shared" si="497"/>
        <v/>
      </c>
      <c r="CR133" s="20" t="str">
        <f t="shared" si="498"/>
        <v/>
      </c>
      <c r="CS133" s="20" t="str">
        <f t="shared" si="499"/>
        <v/>
      </c>
      <c r="CT133" s="20" t="str">
        <f t="shared" si="500"/>
        <v/>
      </c>
      <c r="CU133" s="20" t="str">
        <f t="shared" si="501"/>
        <v/>
      </c>
      <c r="CV133" s="20" t="str">
        <f t="shared" si="502"/>
        <v/>
      </c>
      <c r="CW133" s="20" t="str">
        <f t="shared" si="503"/>
        <v/>
      </c>
      <c r="CX133" s="20" t="str">
        <f t="shared" si="504"/>
        <v/>
      </c>
      <c r="CY133" s="20" t="str">
        <f t="shared" si="505"/>
        <v/>
      </c>
      <c r="CZ133" s="20" t="str">
        <f t="shared" si="505"/>
        <v/>
      </c>
      <c r="AXC133" s="20" t="str">
        <f>IF('لصق اكسل الفورمز'!A128="","",'لصق اكسل الفورمز'!A128)</f>
        <v/>
      </c>
      <c r="AXD133" s="20" t="str">
        <f>IF('لصق اكسل الفورمز'!B128="","",'لصق اكسل الفورمز'!B128)</f>
        <v/>
      </c>
      <c r="AXE133" s="20" t="str">
        <f>IF('لصق اكسل الفورمز'!C128="","",'لصق اكسل الفورمز'!C128)</f>
        <v/>
      </c>
      <c r="AXF133" s="20" t="str">
        <f>IF('لصق اكسل الفورمز'!D128="","",'لصق اكسل الفورمز'!D128)</f>
        <v/>
      </c>
      <c r="AXG133" s="20" t="str">
        <f>IF('لصق اكسل الفورمز'!E128="","",'لصق اكسل الفورمز'!E128)</f>
        <v/>
      </c>
      <c r="AXH133" s="20" t="str">
        <f>IF('لصق اكسل الفورمز'!F128="","",'لصق اكسل الفورمز'!F128)</f>
        <v/>
      </c>
      <c r="AXI133" s="20" t="str">
        <f>IF('لصق اكسل الفورمز'!G128="","",'لصق اكسل الفورمز'!G128)</f>
        <v/>
      </c>
      <c r="AXJ133" s="20" t="str">
        <f>IF('لصق اكسل الفورمز'!H128="","",'لصق اكسل الفورمز'!H128)</f>
        <v/>
      </c>
      <c r="AXK133" s="20" t="str">
        <f>IF('لصق اكسل الفورمز'!I128="","",'لصق اكسل الفورمز'!I128)</f>
        <v/>
      </c>
      <c r="AXL133" s="20" t="str">
        <f>IF('لصق اكسل الفورمز'!J128="","",'لصق اكسل الفورمز'!J128)</f>
        <v/>
      </c>
      <c r="AXM133" s="20" t="str">
        <f>IF('لصق اكسل الفورمز'!K128="","",'لصق اكسل الفورمز'!K128)</f>
        <v/>
      </c>
      <c r="AXN133" s="20" t="str">
        <f>IF('لصق اكسل الفورمز'!L128="","",'لصق اكسل الفورمز'!L128)</f>
        <v/>
      </c>
      <c r="AXO133" s="20" t="str">
        <f>IF('لصق اكسل الفورمز'!M128="","",'لصق اكسل الفورمز'!M128)</f>
        <v/>
      </c>
      <c r="AXP133" s="20" t="str">
        <f>IF('لصق اكسل الفورمز'!N128="","",'لصق اكسل الفورمز'!N128)</f>
        <v/>
      </c>
      <c r="AXQ133" s="20" t="str">
        <f>IF('لصق اكسل الفورمز'!O128="","",'لصق اكسل الفورمز'!O128)</f>
        <v/>
      </c>
      <c r="AXR133" s="20" t="str">
        <f>IF('لصق اكسل الفورمز'!P128="","",'لصق اكسل الفورمز'!P128)</f>
        <v/>
      </c>
      <c r="AXS133" s="20" t="str">
        <f>IF('لصق اكسل الفورمز'!Q128="","",'لصق اكسل الفورمز'!Q128)</f>
        <v/>
      </c>
      <c r="AXT133" s="20" t="str">
        <f>IF('لصق اكسل الفورمز'!R128="","",'لصق اكسل الفورمز'!R128)</f>
        <v/>
      </c>
      <c r="AXU133" s="20" t="str">
        <f>IF('لصق اكسل الفورمز'!S128="","",'لصق اكسل الفورمز'!S128)</f>
        <v/>
      </c>
      <c r="AXV133" s="20" t="str">
        <f>IF('لصق اكسل الفورمز'!T128="","",'لصق اكسل الفورمز'!T128)</f>
        <v/>
      </c>
      <c r="AXW133" s="20" t="str">
        <f>IF('لصق اكسل الفورمز'!U128="","",'لصق اكسل الفورمز'!U128)</f>
        <v/>
      </c>
      <c r="AXX133" s="20" t="str">
        <f>IF('لصق اكسل الفورمز'!V128="","",'لصق اكسل الفورمز'!V128)</f>
        <v/>
      </c>
      <c r="AXY133" s="20" t="str">
        <f>IF('لصق اكسل الفورمز'!W128="","",'لصق اكسل الفورمز'!W128)</f>
        <v/>
      </c>
      <c r="AXZ133" s="20" t="str">
        <f>IF('لصق اكسل الفورمز'!X128="","",'لصق اكسل الفورمز'!X128)</f>
        <v/>
      </c>
      <c r="AYA133" s="20" t="str">
        <f>IF('لصق اكسل الفورمز'!Y128="","",'لصق اكسل الفورمز'!Y128)</f>
        <v/>
      </c>
      <c r="AYB133" s="20" t="str">
        <f>IF('لصق اكسل الفورمز'!Z128="","",'لصق اكسل الفورمز'!Z128)</f>
        <v/>
      </c>
      <c r="AYC133" s="20" t="str">
        <f>IF('لصق اكسل الفورمز'!AA128="","",'لصق اكسل الفورمز'!AA128)</f>
        <v/>
      </c>
      <c r="AYD133" s="20" t="str">
        <f>IF('لصق اكسل الفورمز'!AB128="","",'لصق اكسل الفورمز'!AB128)</f>
        <v/>
      </c>
      <c r="AYE133" s="20" t="str">
        <f>IF('لصق اكسل الفورمز'!AC128="","",'لصق اكسل الفورمز'!AC128)</f>
        <v/>
      </c>
      <c r="AYF133" s="20" t="str">
        <f>IF('لصق اكسل الفورمز'!AD128="","",'لصق اكسل الفورمز'!AD128)</f>
        <v/>
      </c>
      <c r="AYG133" s="20" t="str">
        <f>IF('لصق اكسل الفورمز'!AE128="","",'لصق اكسل الفورمز'!AE128)</f>
        <v/>
      </c>
      <c r="AYH133" s="20" t="str">
        <f>IF('لصق اكسل الفورمز'!AF128="","",'لصق اكسل الفورمز'!AF128)</f>
        <v/>
      </c>
      <c r="AYI133" s="20" t="str">
        <f>IF('لصق اكسل الفورمز'!AG128="","",'لصق اكسل الفورمز'!AG128)</f>
        <v/>
      </c>
      <c r="AYJ133" s="20" t="str">
        <f>IF('لصق اكسل الفورمز'!AH128="","",'لصق اكسل الفورمز'!AH128)</f>
        <v/>
      </c>
      <c r="AYK133" s="20" t="str">
        <f>IF('لصق اكسل الفورمز'!AI128="","",'لصق اكسل الفورمز'!AI128)</f>
        <v/>
      </c>
      <c r="AYL133" s="20" t="str">
        <f>IF('لصق اكسل الفورمز'!AJ128="","",'لصق اكسل الفورمز'!AJ128)</f>
        <v/>
      </c>
      <c r="AYM133" s="20" t="str">
        <f>IF('لصق اكسل الفورمز'!AK128="","",'لصق اكسل الفورمز'!AK128)</f>
        <v/>
      </c>
      <c r="AYN133" s="20" t="str">
        <f>IF('لصق اكسل الفورمز'!AL128="","",'لصق اكسل الفورمز'!AL128)</f>
        <v/>
      </c>
      <c r="AYO133" s="20" t="str">
        <f>IF('لصق اكسل الفورمز'!AM128="","",'لصق اكسل الفورمز'!AM128)</f>
        <v/>
      </c>
      <c r="AYP133" s="20" t="str">
        <f>IF('لصق اكسل الفورمز'!AN128="","",'لصق اكسل الفورمز'!AN128)</f>
        <v/>
      </c>
      <c r="AYQ133" s="20" t="str">
        <f>IF('لصق اكسل الفورمز'!AO128="","",'لصق اكسل الفورمز'!AO128)</f>
        <v/>
      </c>
      <c r="AYR133" s="20" t="str">
        <f>IF('لصق اكسل الفورمز'!AP128="","",'لصق اكسل الفورمز'!AP128)</f>
        <v/>
      </c>
      <c r="AYS133" s="20" t="str">
        <f>IF('لصق اكسل الفورمز'!AQ128="","",'لصق اكسل الفورمز'!AQ128)</f>
        <v/>
      </c>
      <c r="AYT133" s="20" t="str">
        <f>IF('لصق اكسل الفورمز'!AR128="","",'لصق اكسل الفورمز'!AR128)</f>
        <v/>
      </c>
      <c r="AYU133" s="20" t="str">
        <f>IF('لصق اكسل الفورمز'!AS128="","",'لصق اكسل الفورمز'!AS128)</f>
        <v/>
      </c>
      <c r="AYV133" s="20" t="str">
        <f>IF('لصق اكسل الفورمز'!AT128="","",'لصق اكسل الفورمز'!AT128)</f>
        <v/>
      </c>
      <c r="AYW133" s="20" t="str">
        <f>IF('لصق اكسل الفورمز'!AU128="","",'لصق اكسل الفورمز'!AU128)</f>
        <v/>
      </c>
      <c r="AYX133" s="20" t="str">
        <f>IF('لصق اكسل الفورمز'!AV128="","",'لصق اكسل الفورمز'!AV128)</f>
        <v/>
      </c>
      <c r="AYY133" s="20" t="str">
        <f>IF('لصق اكسل الفورمز'!AW128="","",'لصق اكسل الفورمز'!AW128)</f>
        <v/>
      </c>
      <c r="AYZ133" s="20" t="str">
        <f>IF('لصق اكسل الفورمز'!AX128="","",'لصق اكسل الفورمز'!AX128)</f>
        <v/>
      </c>
      <c r="AZA133" s="20" t="str">
        <f>IF('لصق اكسل الفورمز'!AY128="","",'لصق اكسل الفورمز'!AY128)</f>
        <v/>
      </c>
      <c r="AZB133" s="20" t="str">
        <f>IF('لصق اكسل الفورمز'!AZ128="","",'لصق اكسل الفورمز'!AZ128)</f>
        <v/>
      </c>
      <c r="AZC133" s="20" t="str">
        <f>IF('لصق اكسل الفورمز'!BA128="","",'لصق اكسل الفورمز'!BA128)</f>
        <v/>
      </c>
      <c r="AZD133" s="20" t="str">
        <f>IF('لصق اكسل الفورمز'!BB128="","",'لصق اكسل الفورمز'!BB128)</f>
        <v/>
      </c>
      <c r="AZE133" s="20" t="str">
        <f>IF('لصق اكسل الفورمز'!BC128="","",'لصق اكسل الفورمز'!BC128)</f>
        <v/>
      </c>
      <c r="AZF133" s="20" t="str">
        <f>IF('لصق اكسل الفورمز'!BD128="","",'لصق اكسل الفورمز'!BD128)</f>
        <v/>
      </c>
      <c r="AZG133" s="20" t="str">
        <f>IF('لصق اكسل الفورمز'!BE128="","",'لصق اكسل الفورمز'!BE128)</f>
        <v/>
      </c>
      <c r="AZH133" s="20" t="str">
        <f>IF('لصق اكسل الفورمز'!BF128="","",'لصق اكسل الفورمز'!BF128)</f>
        <v/>
      </c>
      <c r="AZI133" s="20" t="str">
        <f>IF('لصق اكسل الفورمز'!BG128="","",'لصق اكسل الفورمز'!BG128)</f>
        <v/>
      </c>
      <c r="AZJ133" s="20" t="str">
        <f>IF('لصق اكسل الفورمز'!BH128="","",'لصق اكسل الفورمز'!BH128)</f>
        <v/>
      </c>
      <c r="AZK133" s="20" t="str">
        <f>IF('لصق اكسل الفورمز'!BI128="","",'لصق اكسل الفورمز'!BI128)</f>
        <v/>
      </c>
      <c r="AZL133" s="20" t="str">
        <f>IF('لصق اكسل الفورمز'!BJ128="","",'لصق اكسل الفورمز'!BJ128)</f>
        <v/>
      </c>
      <c r="AZM133" s="20" t="str">
        <f>IF('لصق اكسل الفورمز'!BK128="","",'لصق اكسل الفورمز'!BK128)</f>
        <v/>
      </c>
      <c r="AZN133" s="20" t="str">
        <f>IF('لصق اكسل الفورمز'!BL128="","",'لصق اكسل الفورمز'!BL128)</f>
        <v/>
      </c>
      <c r="AZO133" s="20" t="str">
        <f>IF('لصق اكسل الفورمز'!BM128="","",'لصق اكسل الفورمز'!BM128)</f>
        <v/>
      </c>
      <c r="AZP133" s="20" t="str">
        <f>IF('لصق اكسل الفورمز'!BN128="","",'لصق اكسل الفورمز'!BN128)</f>
        <v/>
      </c>
      <c r="AZQ133" s="20" t="str">
        <f>IF('لصق اكسل الفورمز'!BO128="","",'لصق اكسل الفورمز'!BO128)</f>
        <v/>
      </c>
      <c r="AZR133" s="20" t="str">
        <f>IF('لصق اكسل الفورمز'!BP128="","",'لصق اكسل الفورمز'!BP128)</f>
        <v/>
      </c>
      <c r="AZS133" s="20" t="str">
        <f>IF('لصق اكسل الفورمز'!BQ128="","",'لصق اكسل الفورمز'!BQ128)</f>
        <v/>
      </c>
      <c r="AZT133" s="20" t="str">
        <f>IF('لصق اكسل الفورمز'!BR128="","",'لصق اكسل الفورمز'!BR128)</f>
        <v/>
      </c>
      <c r="AZU133" s="20" t="str">
        <f>IF('لصق اكسل الفورمز'!BS128="","",'لصق اكسل الفورمز'!BS128)</f>
        <v/>
      </c>
      <c r="AZV133" s="20" t="str">
        <f>IF('لصق اكسل الفورمز'!BT128="","",'لصق اكسل الفورمز'!BT128)</f>
        <v/>
      </c>
      <c r="AZW133" s="20" t="str">
        <f>IF('لصق اكسل الفورمز'!BU128="","",'لصق اكسل الفورمز'!BU128)</f>
        <v/>
      </c>
      <c r="AZX133" s="20" t="str">
        <f>IF('لصق اكسل الفورمز'!BV128="","",'لصق اكسل الفورمز'!BV128)</f>
        <v/>
      </c>
      <c r="AZY133" s="20" t="str">
        <f>IF('لصق اكسل الفورمز'!BW128="","",'لصق اكسل الفورمز'!BW128)</f>
        <v/>
      </c>
      <c r="AZZ133" s="20" t="str">
        <f>IF('لصق اكسل الفورمز'!BX128="","",'لصق اكسل الفورمز'!BX128)</f>
        <v/>
      </c>
      <c r="BAA133" s="20" t="str">
        <f>IF('لصق اكسل الفورمز'!BY128="","",'لصق اكسل الفورمز'!BY128)</f>
        <v/>
      </c>
      <c r="BAB133" s="20" t="str">
        <f>IF('لصق اكسل الفورمز'!BZ128="","",'لصق اكسل الفورمز'!BZ128)</f>
        <v/>
      </c>
      <c r="BAC133" s="20" t="str">
        <f>IF('لصق اكسل الفورمز'!CA128="","",'لصق اكسل الفورمز'!CA128)</f>
        <v/>
      </c>
      <c r="BAD133" s="20" t="str">
        <f>IF('لصق اكسل الفورمز'!CB128="","",'لصق اكسل الفورمز'!CB128)</f>
        <v/>
      </c>
      <c r="BAE133" s="20" t="str">
        <f>IF('لصق اكسل الفورمز'!CC128="","",'لصق اكسل الفورمز'!CC128)</f>
        <v/>
      </c>
      <c r="BAF133" s="20" t="str">
        <f>IF('لصق اكسل الفورمز'!CD128="","",'لصق اكسل الفورمز'!CD128)</f>
        <v/>
      </c>
      <c r="BAG133" s="20" t="str">
        <f>IF('لصق اكسل الفورمز'!CE128="","",'لصق اكسل الفورمز'!CE128)</f>
        <v/>
      </c>
      <c r="BAH133" s="20" t="str">
        <f>IF('لصق اكسل الفورمز'!CF128="","",'لصق اكسل الفورمز'!CF128)</f>
        <v/>
      </c>
      <c r="BAI133" s="20" t="str">
        <f>IF('لصق اكسل الفورمز'!CG128="","",'لصق اكسل الفورمز'!CG128)</f>
        <v/>
      </c>
      <c r="BAJ133" s="20" t="str">
        <f>IF('لصق اكسل الفورمز'!CH128="","",'لصق اكسل الفورمز'!CH128)</f>
        <v/>
      </c>
      <c r="BAK133" s="20" t="str">
        <f>IF('لصق اكسل الفورمز'!CI128="","",'لصق اكسل الفورمز'!CI128)</f>
        <v/>
      </c>
      <c r="BAL133" s="20" t="str">
        <f>IF('لصق اكسل الفورمز'!CJ128="","",'لصق اكسل الفورمز'!CJ128)</f>
        <v/>
      </c>
      <c r="BAM133" s="20" t="str">
        <f>IF('لصق اكسل الفورمز'!CK128="","",'لصق اكسل الفورمز'!CK128)</f>
        <v/>
      </c>
      <c r="BAN133" s="20" t="str">
        <f>IF('لصق اكسل الفورمز'!CL128="","",'لصق اكسل الفورمز'!CL128)</f>
        <v/>
      </c>
      <c r="BAO133" s="20" t="str">
        <f>IF('لصق اكسل الفورمز'!CM128="","",'لصق اكسل الفورمز'!CM128)</f>
        <v/>
      </c>
      <c r="BAP133" s="20" t="str">
        <f>IF('لصق اكسل الفورمز'!CN128="","",'لصق اكسل الفورمز'!CN128)</f>
        <v/>
      </c>
      <c r="BAQ133" s="20" t="str">
        <f>IF('لصق اكسل الفورمز'!CO128="","",'لصق اكسل الفورمز'!CO128)</f>
        <v/>
      </c>
      <c r="BAR133" s="20" t="str">
        <f>IF('لصق اكسل الفورمز'!CP128="","",'لصق اكسل الفورمز'!CP128)</f>
        <v/>
      </c>
      <c r="BAS133" s="20" t="str">
        <f>IF('لصق اكسل الفورمز'!CQ128="","",'لصق اكسل الفورمز'!CQ128)</f>
        <v/>
      </c>
      <c r="BAT133" s="20" t="str">
        <f>IF('لصق اكسل الفورمز'!CR128="","",'لصق اكسل الفورمز'!CR128)</f>
        <v/>
      </c>
      <c r="BAU133" s="20" t="str">
        <f>IF('لصق اكسل الفورمز'!CS128="","",'لصق اكسل الفورمز'!CS128)</f>
        <v/>
      </c>
      <c r="BAV133" s="20" t="str">
        <f>IF('لصق اكسل الفورمز'!CT128="","",'لصق اكسل الفورمز'!CT128)</f>
        <v/>
      </c>
      <c r="BAW133" s="20" t="str">
        <f>IF('لصق اكسل الفورمز'!CU128="","",'لصق اكسل الفورمز'!CU128)</f>
        <v/>
      </c>
      <c r="BAX133" s="20" t="str">
        <f>IF('لصق اكسل الفورمز'!CV128="","",'لصق اكسل الفورمز'!CV128)</f>
        <v/>
      </c>
      <c r="BAY133" s="20" t="str">
        <f>IF('لصق اكسل الفورمز'!CW128="","",'لصق اكسل الفورمز'!CW128)</f>
        <v/>
      </c>
      <c r="BAZ133" s="20" t="str">
        <f>IF('لصق اكسل الفورمز'!CX128="","",'لصق اكسل الفورمز'!CX128)</f>
        <v/>
      </c>
      <c r="BBA133" s="20" t="str">
        <f>IF('لصق اكسل الفورمز'!CY128="","",'لصق اكسل الفورمز'!CY128)</f>
        <v/>
      </c>
      <c r="BBB133" s="20" t="str">
        <f>IF('لصق اكسل الفورمز'!CZ128="","",'لصق اكسل الفورمز'!CZ128)</f>
        <v/>
      </c>
      <c r="BBC133" s="20" t="str">
        <f>IF('لصق اكسل الفورمز'!DA128="","",'لصق اكسل الفورمز'!DA128)</f>
        <v/>
      </c>
      <c r="BBD133" s="20" t="str">
        <f>IF('لصق اكسل الفورمز'!DB128="","",'لصق اكسل الفورمز'!DB128)</f>
        <v/>
      </c>
      <c r="BBE133" s="20" t="str">
        <f>IF('لصق اكسل الفورمز'!DC128="","",'لصق اكسل الفورمز'!DC128)</f>
        <v/>
      </c>
      <c r="BBF133" s="20" t="str">
        <f>IF('لصق اكسل الفورمز'!DD128="","",'لصق اكسل الفورمز'!DD128)</f>
        <v/>
      </c>
      <c r="BBG133" s="20" t="str">
        <f>IF('لصق اكسل الفورمز'!DE128="","",'لصق اكسل الفورمز'!DE128)</f>
        <v/>
      </c>
      <c r="BBH133" s="20" t="str">
        <f>IF('لصق اكسل الفورمز'!DF128="","",'لصق اكسل الفورمز'!DF128)</f>
        <v/>
      </c>
      <c r="BBI133" s="20" t="str">
        <f>IF('لصق اكسل الفورمز'!DG128="","",'لصق اكسل الفورمز'!DG128)</f>
        <v/>
      </c>
      <c r="BBJ133" s="20" t="str">
        <f>IF('لصق اكسل الفورمز'!DH128="","",'لصق اكسل الفورمز'!DH128)</f>
        <v/>
      </c>
      <c r="BBK133" s="20" t="str">
        <f>IF('لصق اكسل الفورمز'!DI128="","",'لصق اكسل الفورمز'!DI128)</f>
        <v/>
      </c>
      <c r="BBL133" s="20" t="str">
        <f>IF('لصق اكسل الفورمز'!DJ128="","",'لصق اكسل الفورمز'!DJ128)</f>
        <v/>
      </c>
      <c r="BBM133" s="20" t="str">
        <f>IF('لصق اكسل الفورمز'!DK128="","",'لصق اكسل الفورمز'!DK128)</f>
        <v/>
      </c>
      <c r="BBN133" s="20" t="str">
        <f>IF('لصق اكسل الفورمز'!DL128="","",'لصق اكسل الفورمز'!DL128)</f>
        <v/>
      </c>
      <c r="BBO133" s="20" t="str">
        <f>IF('لصق اكسل الفورمز'!DM128="","",'لصق اكسل الفورمز'!DM128)</f>
        <v/>
      </c>
      <c r="BCU133" s="20" t="str">
        <f t="shared" si="352"/>
        <v/>
      </c>
      <c r="BCV133" s="20" t="str">
        <f t="shared" si="353"/>
        <v/>
      </c>
      <c r="BCW133" s="20" t="str">
        <f t="shared" si="354"/>
        <v/>
      </c>
      <c r="BCX133" s="20" t="str">
        <f t="shared" si="355"/>
        <v/>
      </c>
      <c r="BCY133" s="20" t="str">
        <f t="shared" si="356"/>
        <v/>
      </c>
      <c r="BCZ133" s="20" t="str">
        <f t="shared" si="357"/>
        <v/>
      </c>
      <c r="BDA133" s="20" t="str">
        <f t="shared" si="358"/>
        <v/>
      </c>
      <c r="BDB133" s="20" t="str">
        <f t="shared" si="359"/>
        <v/>
      </c>
      <c r="BDC133" s="20" t="str">
        <f t="shared" si="360"/>
        <v/>
      </c>
      <c r="BDD133" s="20" t="str">
        <f t="shared" si="361"/>
        <v/>
      </c>
      <c r="BDE133" s="20" t="str">
        <f t="shared" si="362"/>
        <v/>
      </c>
      <c r="BDF133" s="20" t="str">
        <f t="shared" si="363"/>
        <v/>
      </c>
      <c r="BDG133" s="20" t="str">
        <f t="shared" si="364"/>
        <v/>
      </c>
      <c r="BDH133" s="20" t="str">
        <f t="shared" si="365"/>
        <v/>
      </c>
      <c r="BDI133" s="20" t="str">
        <f t="shared" si="366"/>
        <v/>
      </c>
      <c r="BDJ133" s="20" t="str">
        <f t="shared" si="367"/>
        <v/>
      </c>
      <c r="BDK133" s="20" t="str">
        <f t="shared" si="368"/>
        <v/>
      </c>
      <c r="BDL133" s="20" t="str">
        <f t="shared" si="369"/>
        <v/>
      </c>
      <c r="BDM133" s="20" t="str">
        <f t="shared" si="370"/>
        <v/>
      </c>
      <c r="BDN133" s="20" t="str">
        <f t="shared" si="371"/>
        <v/>
      </c>
      <c r="BDO133" s="20" t="str">
        <f t="shared" si="372"/>
        <v/>
      </c>
      <c r="BDP133" s="20" t="str">
        <f t="shared" si="373"/>
        <v/>
      </c>
      <c r="BDQ133" s="20" t="str">
        <f t="shared" si="374"/>
        <v/>
      </c>
      <c r="BDR133" s="20" t="str">
        <f t="shared" si="375"/>
        <v/>
      </c>
      <c r="BDS133" s="20" t="str">
        <f t="shared" si="376"/>
        <v/>
      </c>
      <c r="BDT133" s="20" t="str">
        <f t="shared" si="377"/>
        <v/>
      </c>
      <c r="BDU133" s="20" t="str">
        <f t="shared" si="378"/>
        <v/>
      </c>
      <c r="BDV133" s="20" t="str">
        <f t="shared" si="379"/>
        <v/>
      </c>
      <c r="BDW133" s="20" t="str">
        <f t="shared" si="380"/>
        <v/>
      </c>
      <c r="BDX133" s="20" t="str">
        <f t="shared" si="381"/>
        <v/>
      </c>
      <c r="BDY133" s="20" t="str">
        <f t="shared" si="382"/>
        <v/>
      </c>
      <c r="BDZ133" s="20" t="str">
        <f t="shared" si="383"/>
        <v/>
      </c>
      <c r="BEA133" s="20" t="str">
        <f t="shared" si="384"/>
        <v/>
      </c>
      <c r="BEB133" s="20" t="str">
        <f t="shared" si="385"/>
        <v/>
      </c>
      <c r="BEC133" s="20" t="str">
        <f t="shared" si="386"/>
        <v/>
      </c>
      <c r="BED133" s="20" t="str">
        <f t="shared" si="387"/>
        <v/>
      </c>
      <c r="BEE133" s="20" t="str">
        <f t="shared" si="388"/>
        <v/>
      </c>
      <c r="BEF133" s="20" t="str">
        <f t="shared" si="389"/>
        <v/>
      </c>
      <c r="BEG133" s="20" t="str">
        <f t="shared" si="390"/>
        <v/>
      </c>
      <c r="BEH133" s="20" t="str">
        <f t="shared" si="391"/>
        <v/>
      </c>
      <c r="BEI133" s="20" t="str">
        <f t="shared" si="392"/>
        <v/>
      </c>
      <c r="BEJ133" s="20" t="str">
        <f t="shared" si="393"/>
        <v/>
      </c>
      <c r="BEK133" s="20" t="str">
        <f t="shared" si="394"/>
        <v/>
      </c>
      <c r="BEL133" s="20" t="str">
        <f t="shared" si="395"/>
        <v/>
      </c>
      <c r="BEM133" s="20" t="str">
        <f t="shared" si="396"/>
        <v/>
      </c>
      <c r="BEN133" s="20" t="str">
        <f t="shared" si="397"/>
        <v/>
      </c>
      <c r="BEO133" s="20" t="str">
        <f t="shared" si="398"/>
        <v/>
      </c>
      <c r="BEP133" s="20" t="str">
        <f t="shared" si="399"/>
        <v/>
      </c>
      <c r="BEQ133" s="20" t="str">
        <f t="shared" si="400"/>
        <v/>
      </c>
      <c r="BER133" s="20" t="str">
        <f t="shared" si="401"/>
        <v/>
      </c>
      <c r="BES133" s="20" t="str">
        <f t="shared" si="402"/>
        <v/>
      </c>
      <c r="BET133" s="20" t="str">
        <f t="shared" si="403"/>
        <v/>
      </c>
      <c r="BEU133" s="20" t="str">
        <f t="shared" si="404"/>
        <v/>
      </c>
      <c r="BEV133" s="20" t="str">
        <f t="shared" si="405"/>
        <v/>
      </c>
      <c r="BEW133" s="20" t="str">
        <f t="shared" si="406"/>
        <v/>
      </c>
      <c r="BEX133" s="20" t="str">
        <f t="shared" si="407"/>
        <v/>
      </c>
      <c r="BEY133" s="20" t="str">
        <f t="shared" si="408"/>
        <v/>
      </c>
      <c r="BEZ133" s="20" t="str">
        <f t="shared" si="409"/>
        <v/>
      </c>
      <c r="BFA133" s="20" t="str">
        <f t="shared" si="410"/>
        <v/>
      </c>
      <c r="BFB133" s="20" t="str">
        <f t="shared" si="411"/>
        <v/>
      </c>
      <c r="BFC133" s="20" t="str">
        <f t="shared" si="412"/>
        <v/>
      </c>
      <c r="BFD133" s="20" t="str">
        <f t="shared" si="413"/>
        <v/>
      </c>
      <c r="BFE133" s="20" t="str">
        <f t="shared" si="414"/>
        <v/>
      </c>
      <c r="BFF133" s="20" t="str">
        <f t="shared" si="415"/>
        <v/>
      </c>
      <c r="BFG133" s="20" t="str">
        <f t="shared" si="416"/>
        <v/>
      </c>
      <c r="BFH133" s="20" t="str">
        <f t="shared" si="417"/>
        <v/>
      </c>
      <c r="BFI133" s="20" t="str">
        <f t="shared" si="418"/>
        <v/>
      </c>
      <c r="BFJ133" s="20" t="str">
        <f t="shared" si="419"/>
        <v/>
      </c>
      <c r="BFK133" s="20" t="str">
        <f t="shared" si="420"/>
        <v/>
      </c>
      <c r="BFL133" s="20" t="str">
        <f t="shared" si="421"/>
        <v/>
      </c>
      <c r="BFM133" s="20" t="str">
        <f t="shared" si="422"/>
        <v/>
      </c>
      <c r="BFN133" s="20" t="str">
        <f t="shared" si="423"/>
        <v/>
      </c>
      <c r="BFO133" s="20" t="str">
        <f t="shared" si="424"/>
        <v/>
      </c>
      <c r="BFP133" s="20" t="str">
        <f t="shared" si="425"/>
        <v/>
      </c>
      <c r="BFQ133" s="20" t="str">
        <f t="shared" si="426"/>
        <v/>
      </c>
      <c r="BFR133" s="20" t="str">
        <f t="shared" si="427"/>
        <v/>
      </c>
      <c r="BFS133" s="20" t="str">
        <f t="shared" si="428"/>
        <v/>
      </c>
      <c r="BFT133" s="20" t="str">
        <f t="shared" si="429"/>
        <v/>
      </c>
      <c r="BFU133" s="20" t="str">
        <f t="shared" si="430"/>
        <v/>
      </c>
      <c r="BFV133" s="20" t="str">
        <f t="shared" si="431"/>
        <v/>
      </c>
      <c r="BFW133" s="20" t="str">
        <f t="shared" si="432"/>
        <v/>
      </c>
      <c r="BFX133" s="20" t="str">
        <f t="shared" si="433"/>
        <v/>
      </c>
      <c r="BFY133" s="20" t="str">
        <f t="shared" si="434"/>
        <v/>
      </c>
      <c r="BFZ133" s="20" t="str">
        <f t="shared" si="435"/>
        <v/>
      </c>
      <c r="BGA133" s="20" t="str">
        <f t="shared" si="436"/>
        <v/>
      </c>
      <c r="BGB133" s="20" t="str">
        <f t="shared" si="437"/>
        <v/>
      </c>
      <c r="BGC133" s="20" t="str">
        <f t="shared" si="438"/>
        <v/>
      </c>
      <c r="BGD133" s="20" t="str">
        <f t="shared" si="439"/>
        <v/>
      </c>
      <c r="BGE133" s="20" t="str">
        <f t="shared" si="440"/>
        <v/>
      </c>
      <c r="BGF133" s="20" t="str">
        <f t="shared" si="441"/>
        <v/>
      </c>
      <c r="BGG133" s="20" t="str">
        <f t="shared" si="442"/>
        <v/>
      </c>
      <c r="BGH133" s="20" t="str">
        <f t="shared" si="443"/>
        <v/>
      </c>
      <c r="BGI133" s="20" t="str">
        <f t="shared" si="444"/>
        <v/>
      </c>
      <c r="BGJ133" s="20" t="str">
        <f t="shared" si="445"/>
        <v/>
      </c>
      <c r="BGK133" s="20" t="str">
        <f t="shared" si="446"/>
        <v/>
      </c>
      <c r="BGL133" s="20" t="str">
        <f t="shared" si="447"/>
        <v/>
      </c>
      <c r="BGM133" s="20" t="str">
        <f t="shared" si="448"/>
        <v/>
      </c>
      <c r="BGN133" s="20" t="str">
        <f t="shared" si="449"/>
        <v/>
      </c>
      <c r="BGO133" s="20" t="str">
        <f t="shared" si="450"/>
        <v/>
      </c>
      <c r="BGP133" s="20" t="str">
        <f t="shared" si="451"/>
        <v/>
      </c>
      <c r="BGQ133" s="20" t="str">
        <f t="shared" si="452"/>
        <v/>
      </c>
      <c r="BGR133" s="20" t="str">
        <f t="shared" si="453"/>
        <v/>
      </c>
      <c r="BGS133" s="20" t="str">
        <f t="shared" si="454"/>
        <v/>
      </c>
      <c r="BGT133" s="20" t="str">
        <f t="shared" si="455"/>
        <v/>
      </c>
      <c r="BGU133" s="20" t="str">
        <f t="shared" si="456"/>
        <v/>
      </c>
      <c r="BGV133" s="20" t="str">
        <f t="shared" si="457"/>
        <v/>
      </c>
      <c r="BGW133" s="20" t="str">
        <f t="shared" si="458"/>
        <v/>
      </c>
      <c r="BGX133" s="20" t="str">
        <f t="shared" si="459"/>
        <v/>
      </c>
      <c r="BGY133" s="20" t="str">
        <f t="shared" si="460"/>
        <v/>
      </c>
      <c r="BGZ133" s="20" t="str">
        <f t="shared" si="461"/>
        <v/>
      </c>
      <c r="BHA133" s="20" t="str">
        <f t="shared" si="462"/>
        <v/>
      </c>
      <c r="BHB133" s="20" t="str">
        <f t="shared" si="463"/>
        <v/>
      </c>
      <c r="BHC133" s="20" t="str">
        <f t="shared" si="464"/>
        <v/>
      </c>
      <c r="BHD133" s="20" t="str">
        <f t="shared" si="465"/>
        <v/>
      </c>
      <c r="BHE133" s="20" t="str">
        <f t="shared" si="466"/>
        <v/>
      </c>
      <c r="BHF133" s="20" t="str">
        <f t="shared" si="467"/>
        <v/>
      </c>
      <c r="BHG133" s="20" t="str">
        <f t="shared" si="468"/>
        <v/>
      </c>
      <c r="BHJ133" s="20" t="str">
        <f t="shared" si="469"/>
        <v/>
      </c>
      <c r="BHL133" s="20" t="str">
        <f t="shared" ref="BHL133:BIA148" si="516">MID($BHJ133,BHL$6,1)</f>
        <v/>
      </c>
      <c r="BHM133" s="20" t="str">
        <f t="shared" si="516"/>
        <v/>
      </c>
      <c r="BHN133" s="20" t="str">
        <f t="shared" si="516"/>
        <v/>
      </c>
      <c r="BHO133" s="20" t="str">
        <f t="shared" si="516"/>
        <v/>
      </c>
      <c r="BHP133" s="20" t="str">
        <f t="shared" si="516"/>
        <v/>
      </c>
      <c r="BHQ133" s="20" t="str">
        <f t="shared" si="516"/>
        <v/>
      </c>
      <c r="BHR133" s="20" t="str">
        <f t="shared" si="516"/>
        <v/>
      </c>
      <c r="BHS133" s="20" t="str">
        <f t="shared" si="516"/>
        <v/>
      </c>
      <c r="BHT133" s="20" t="str">
        <f t="shared" si="516"/>
        <v/>
      </c>
      <c r="BHU133" s="20" t="str">
        <f t="shared" si="516"/>
        <v/>
      </c>
      <c r="BHV133" s="20" t="str">
        <f t="shared" si="516"/>
        <v/>
      </c>
      <c r="BHW133" s="20" t="str">
        <f t="shared" si="516"/>
        <v/>
      </c>
      <c r="BHX133" s="20" t="str">
        <f t="shared" si="516"/>
        <v/>
      </c>
      <c r="BHY133" s="20" t="str">
        <f t="shared" si="516"/>
        <v/>
      </c>
      <c r="BHZ133" s="20" t="str">
        <f t="shared" si="516"/>
        <v/>
      </c>
      <c r="BIA133" s="20" t="str">
        <f t="shared" si="516"/>
        <v/>
      </c>
      <c r="BIB133" s="20" t="str">
        <f t="shared" si="515"/>
        <v/>
      </c>
      <c r="BIC133" s="20" t="str">
        <f t="shared" si="515"/>
        <v/>
      </c>
      <c r="BID133" s="20" t="str">
        <f t="shared" si="515"/>
        <v/>
      </c>
      <c r="BIE133" s="20" t="str">
        <f t="shared" si="515"/>
        <v/>
      </c>
    </row>
    <row r="134" spans="1:104 1303:1591" ht="14.5">
      <c r="A134" s="523">
        <v>128</v>
      </c>
      <c r="B134" s="510" t="str">
        <f>IF('لصق اكسل الفورمز'!E129="","",'لصق اكسل الفورمز'!E129)</f>
        <v/>
      </c>
      <c r="C134" s="510" t="str">
        <f t="shared" si="316"/>
        <v/>
      </c>
      <c r="D134" s="510" t="str">
        <f t="shared" si="483"/>
        <v/>
      </c>
      <c r="E134" s="510" t="str">
        <f t="shared" si="484"/>
        <v/>
      </c>
      <c r="F134" s="510" t="str">
        <f t="shared" si="485"/>
        <v/>
      </c>
      <c r="G134" s="510" t="str">
        <f t="shared" si="486"/>
        <v/>
      </c>
      <c r="H134" s="510" t="str">
        <f t="shared" si="487"/>
        <v/>
      </c>
      <c r="I134" s="510" t="str">
        <f t="shared" si="488"/>
        <v/>
      </c>
      <c r="J134" s="510" t="str">
        <f t="shared" si="489"/>
        <v/>
      </c>
      <c r="K134" s="510" t="str">
        <f t="shared" si="490"/>
        <v/>
      </c>
      <c r="L134" s="510" t="str">
        <f t="shared" si="471"/>
        <v/>
      </c>
      <c r="M134" s="510" t="str">
        <f t="shared" si="472"/>
        <v/>
      </c>
      <c r="N134" s="510" t="str">
        <f t="shared" si="473"/>
        <v/>
      </c>
      <c r="O134" s="510" t="str">
        <f t="shared" si="474"/>
        <v/>
      </c>
      <c r="P134" s="510" t="str">
        <f t="shared" si="475"/>
        <v/>
      </c>
      <c r="Q134" s="510" t="str">
        <f t="shared" si="476"/>
        <v/>
      </c>
      <c r="R134" s="510" t="str">
        <f t="shared" si="477"/>
        <v/>
      </c>
      <c r="S134" s="510" t="str">
        <f t="shared" si="478"/>
        <v/>
      </c>
      <c r="T134" s="510" t="str">
        <f t="shared" si="479"/>
        <v/>
      </c>
      <c r="U134" s="510" t="str">
        <f t="shared" si="480"/>
        <v/>
      </c>
      <c r="V134" s="510" t="str">
        <f t="shared" si="481"/>
        <v/>
      </c>
      <c r="W134" s="527" t="str">
        <f t="shared" si="317"/>
        <v/>
      </c>
      <c r="X134" s="510" t="str">
        <f t="shared" si="318"/>
        <v/>
      </c>
      <c r="Y134" s="564" t="str">
        <f t="shared" si="319"/>
        <v/>
      </c>
      <c r="AL134" s="20">
        <f t="shared" si="320"/>
        <v>0</v>
      </c>
      <c r="AM134" s="20">
        <f t="shared" si="321"/>
        <v>0</v>
      </c>
      <c r="AO134" s="20" t="str">
        <f t="shared" si="322"/>
        <v/>
      </c>
      <c r="AQ134" s="20" t="str">
        <f t="shared" si="470"/>
        <v/>
      </c>
      <c r="AR134" s="20" t="str">
        <f t="shared" si="323"/>
        <v/>
      </c>
      <c r="AS134" s="20" t="str">
        <f t="shared" si="324"/>
        <v/>
      </c>
      <c r="AT134" s="20" t="str">
        <f t="shared" si="325"/>
        <v/>
      </c>
      <c r="AU134" s="20" t="str">
        <f t="shared" si="326"/>
        <v/>
      </c>
      <c r="AV134" s="20" t="str">
        <f t="shared" si="327"/>
        <v/>
      </c>
      <c r="AW134" s="20" t="str">
        <f t="shared" si="328"/>
        <v/>
      </c>
      <c r="AX134" s="20" t="str">
        <f t="shared" si="329"/>
        <v/>
      </c>
      <c r="AY134" s="20" t="str">
        <f t="shared" si="330"/>
        <v/>
      </c>
      <c r="AZ134" s="20" t="str">
        <f t="shared" si="331"/>
        <v/>
      </c>
      <c r="BA134" s="20" t="str">
        <f t="shared" si="332"/>
        <v/>
      </c>
      <c r="BB134" s="20" t="str">
        <f t="shared" si="333"/>
        <v/>
      </c>
      <c r="BC134" s="20" t="str">
        <f t="shared" si="334"/>
        <v/>
      </c>
      <c r="BD134" s="20" t="str">
        <f t="shared" si="335"/>
        <v/>
      </c>
      <c r="BE134" s="20" t="str">
        <f t="shared" si="336"/>
        <v/>
      </c>
      <c r="BF134" s="20" t="str">
        <f t="shared" si="337"/>
        <v/>
      </c>
      <c r="BG134" s="20" t="str">
        <f t="shared" si="338"/>
        <v/>
      </c>
      <c r="BH134" s="20" t="str">
        <f t="shared" si="339"/>
        <v/>
      </c>
      <c r="BI134" s="20" t="str">
        <f t="shared" si="340"/>
        <v/>
      </c>
      <c r="BJ134" s="20" t="str">
        <f t="shared" si="341"/>
        <v/>
      </c>
      <c r="BL134" s="38" t="e">
        <f t="shared" si="342"/>
        <v>#DIV/0!</v>
      </c>
      <c r="BM134" s="4">
        <f t="shared" si="343"/>
        <v>0</v>
      </c>
      <c r="BN134" s="4">
        <f t="shared" si="344"/>
        <v>0</v>
      </c>
      <c r="BO134" s="4">
        <f t="shared" si="345"/>
        <v>0</v>
      </c>
      <c r="BP134" s="173" t="str">
        <f t="shared" si="346"/>
        <v/>
      </c>
      <c r="BQ134" s="4">
        <f t="shared" si="347"/>
        <v>0</v>
      </c>
      <c r="BT134" s="268" t="str">
        <f t="shared" si="348"/>
        <v/>
      </c>
      <c r="BU134" s="268" t="str">
        <f t="shared" si="349"/>
        <v/>
      </c>
      <c r="BX134" s="20">
        <f t="shared" si="512"/>
        <v>1</v>
      </c>
      <c r="CG134" s="20" t="str">
        <f t="shared" si="351"/>
        <v/>
      </c>
      <c r="CH134" s="20" t="str">
        <f t="shared" si="507"/>
        <v/>
      </c>
      <c r="CI134" s="20" t="str">
        <f t="shared" si="508"/>
        <v/>
      </c>
      <c r="CJ134" s="20" t="str">
        <f t="shared" si="509"/>
        <v/>
      </c>
      <c r="CK134" s="20" t="str">
        <f t="shared" si="491"/>
        <v/>
      </c>
      <c r="CL134" s="20" t="str">
        <f t="shared" si="492"/>
        <v/>
      </c>
      <c r="CM134" s="20" t="str">
        <f t="shared" si="493"/>
        <v/>
      </c>
      <c r="CN134" s="20" t="str">
        <f t="shared" si="494"/>
        <v/>
      </c>
      <c r="CO134" s="20" t="str">
        <f t="shared" si="495"/>
        <v/>
      </c>
      <c r="CP134" s="20" t="str">
        <f t="shared" si="496"/>
        <v/>
      </c>
      <c r="CQ134" s="20" t="str">
        <f t="shared" si="497"/>
        <v/>
      </c>
      <c r="CR134" s="20" t="str">
        <f t="shared" si="498"/>
        <v/>
      </c>
      <c r="CS134" s="20" t="str">
        <f t="shared" si="499"/>
        <v/>
      </c>
      <c r="CT134" s="20" t="str">
        <f t="shared" si="500"/>
        <v/>
      </c>
      <c r="CU134" s="20" t="str">
        <f t="shared" si="501"/>
        <v/>
      </c>
      <c r="CV134" s="20" t="str">
        <f t="shared" si="502"/>
        <v/>
      </c>
      <c r="CW134" s="20" t="str">
        <f t="shared" si="503"/>
        <v/>
      </c>
      <c r="CX134" s="20" t="str">
        <f t="shared" si="504"/>
        <v/>
      </c>
      <c r="CY134" s="20" t="str">
        <f t="shared" si="505"/>
        <v/>
      </c>
      <c r="CZ134" s="20" t="str">
        <f t="shared" si="505"/>
        <v/>
      </c>
      <c r="AXC134" s="20" t="str">
        <f>IF('لصق اكسل الفورمز'!A129="","",'لصق اكسل الفورمز'!A129)</f>
        <v/>
      </c>
      <c r="AXD134" s="20" t="str">
        <f>IF('لصق اكسل الفورمز'!B129="","",'لصق اكسل الفورمز'!B129)</f>
        <v/>
      </c>
      <c r="AXE134" s="20" t="str">
        <f>IF('لصق اكسل الفورمز'!C129="","",'لصق اكسل الفورمز'!C129)</f>
        <v/>
      </c>
      <c r="AXF134" s="20" t="str">
        <f>IF('لصق اكسل الفورمز'!D129="","",'لصق اكسل الفورمز'!D129)</f>
        <v/>
      </c>
      <c r="AXG134" s="20" t="str">
        <f>IF('لصق اكسل الفورمز'!E129="","",'لصق اكسل الفورمز'!E129)</f>
        <v/>
      </c>
      <c r="AXH134" s="20" t="str">
        <f>IF('لصق اكسل الفورمز'!F129="","",'لصق اكسل الفورمز'!F129)</f>
        <v/>
      </c>
      <c r="AXI134" s="20" t="str">
        <f>IF('لصق اكسل الفورمز'!G129="","",'لصق اكسل الفورمز'!G129)</f>
        <v/>
      </c>
      <c r="AXJ134" s="20" t="str">
        <f>IF('لصق اكسل الفورمز'!H129="","",'لصق اكسل الفورمز'!H129)</f>
        <v/>
      </c>
      <c r="AXK134" s="20" t="str">
        <f>IF('لصق اكسل الفورمز'!I129="","",'لصق اكسل الفورمز'!I129)</f>
        <v/>
      </c>
      <c r="AXL134" s="20" t="str">
        <f>IF('لصق اكسل الفورمز'!J129="","",'لصق اكسل الفورمز'!J129)</f>
        <v/>
      </c>
      <c r="AXM134" s="20" t="str">
        <f>IF('لصق اكسل الفورمز'!K129="","",'لصق اكسل الفورمز'!K129)</f>
        <v/>
      </c>
      <c r="AXN134" s="20" t="str">
        <f>IF('لصق اكسل الفورمز'!L129="","",'لصق اكسل الفورمز'!L129)</f>
        <v/>
      </c>
      <c r="AXO134" s="20" t="str">
        <f>IF('لصق اكسل الفورمز'!M129="","",'لصق اكسل الفورمز'!M129)</f>
        <v/>
      </c>
      <c r="AXP134" s="20" t="str">
        <f>IF('لصق اكسل الفورمز'!N129="","",'لصق اكسل الفورمز'!N129)</f>
        <v/>
      </c>
      <c r="AXQ134" s="20" t="str">
        <f>IF('لصق اكسل الفورمز'!O129="","",'لصق اكسل الفورمز'!O129)</f>
        <v/>
      </c>
      <c r="AXR134" s="20" t="str">
        <f>IF('لصق اكسل الفورمز'!P129="","",'لصق اكسل الفورمز'!P129)</f>
        <v/>
      </c>
      <c r="AXS134" s="20" t="str">
        <f>IF('لصق اكسل الفورمز'!Q129="","",'لصق اكسل الفورمز'!Q129)</f>
        <v/>
      </c>
      <c r="AXT134" s="20" t="str">
        <f>IF('لصق اكسل الفورمز'!R129="","",'لصق اكسل الفورمز'!R129)</f>
        <v/>
      </c>
      <c r="AXU134" s="20" t="str">
        <f>IF('لصق اكسل الفورمز'!S129="","",'لصق اكسل الفورمز'!S129)</f>
        <v/>
      </c>
      <c r="AXV134" s="20" t="str">
        <f>IF('لصق اكسل الفورمز'!T129="","",'لصق اكسل الفورمز'!T129)</f>
        <v/>
      </c>
      <c r="AXW134" s="20" t="str">
        <f>IF('لصق اكسل الفورمز'!U129="","",'لصق اكسل الفورمز'!U129)</f>
        <v/>
      </c>
      <c r="AXX134" s="20" t="str">
        <f>IF('لصق اكسل الفورمز'!V129="","",'لصق اكسل الفورمز'!V129)</f>
        <v/>
      </c>
      <c r="AXY134" s="20" t="str">
        <f>IF('لصق اكسل الفورمز'!W129="","",'لصق اكسل الفورمز'!W129)</f>
        <v/>
      </c>
      <c r="AXZ134" s="20" t="str">
        <f>IF('لصق اكسل الفورمز'!X129="","",'لصق اكسل الفورمز'!X129)</f>
        <v/>
      </c>
      <c r="AYA134" s="20" t="str">
        <f>IF('لصق اكسل الفورمز'!Y129="","",'لصق اكسل الفورمز'!Y129)</f>
        <v/>
      </c>
      <c r="AYB134" s="20" t="str">
        <f>IF('لصق اكسل الفورمز'!Z129="","",'لصق اكسل الفورمز'!Z129)</f>
        <v/>
      </c>
      <c r="AYC134" s="20" t="str">
        <f>IF('لصق اكسل الفورمز'!AA129="","",'لصق اكسل الفورمز'!AA129)</f>
        <v/>
      </c>
      <c r="AYD134" s="20" t="str">
        <f>IF('لصق اكسل الفورمز'!AB129="","",'لصق اكسل الفورمز'!AB129)</f>
        <v/>
      </c>
      <c r="AYE134" s="20" t="str">
        <f>IF('لصق اكسل الفورمز'!AC129="","",'لصق اكسل الفورمز'!AC129)</f>
        <v/>
      </c>
      <c r="AYF134" s="20" t="str">
        <f>IF('لصق اكسل الفورمز'!AD129="","",'لصق اكسل الفورمز'!AD129)</f>
        <v/>
      </c>
      <c r="AYG134" s="20" t="str">
        <f>IF('لصق اكسل الفورمز'!AE129="","",'لصق اكسل الفورمز'!AE129)</f>
        <v/>
      </c>
      <c r="AYH134" s="20" t="str">
        <f>IF('لصق اكسل الفورمز'!AF129="","",'لصق اكسل الفورمز'!AF129)</f>
        <v/>
      </c>
      <c r="AYI134" s="20" t="str">
        <f>IF('لصق اكسل الفورمز'!AG129="","",'لصق اكسل الفورمز'!AG129)</f>
        <v/>
      </c>
      <c r="AYJ134" s="20" t="str">
        <f>IF('لصق اكسل الفورمز'!AH129="","",'لصق اكسل الفورمز'!AH129)</f>
        <v/>
      </c>
      <c r="AYK134" s="20" t="str">
        <f>IF('لصق اكسل الفورمز'!AI129="","",'لصق اكسل الفورمز'!AI129)</f>
        <v/>
      </c>
      <c r="AYL134" s="20" t="str">
        <f>IF('لصق اكسل الفورمز'!AJ129="","",'لصق اكسل الفورمز'!AJ129)</f>
        <v/>
      </c>
      <c r="AYM134" s="20" t="str">
        <f>IF('لصق اكسل الفورمز'!AK129="","",'لصق اكسل الفورمز'!AK129)</f>
        <v/>
      </c>
      <c r="AYN134" s="20" t="str">
        <f>IF('لصق اكسل الفورمز'!AL129="","",'لصق اكسل الفورمز'!AL129)</f>
        <v/>
      </c>
      <c r="AYO134" s="20" t="str">
        <f>IF('لصق اكسل الفورمز'!AM129="","",'لصق اكسل الفورمز'!AM129)</f>
        <v/>
      </c>
      <c r="AYP134" s="20" t="str">
        <f>IF('لصق اكسل الفورمز'!AN129="","",'لصق اكسل الفورمز'!AN129)</f>
        <v/>
      </c>
      <c r="AYQ134" s="20" t="str">
        <f>IF('لصق اكسل الفورمز'!AO129="","",'لصق اكسل الفورمز'!AO129)</f>
        <v/>
      </c>
      <c r="AYR134" s="20" t="str">
        <f>IF('لصق اكسل الفورمز'!AP129="","",'لصق اكسل الفورمز'!AP129)</f>
        <v/>
      </c>
      <c r="AYS134" s="20" t="str">
        <f>IF('لصق اكسل الفورمز'!AQ129="","",'لصق اكسل الفورمز'!AQ129)</f>
        <v/>
      </c>
      <c r="AYT134" s="20" t="str">
        <f>IF('لصق اكسل الفورمز'!AR129="","",'لصق اكسل الفورمز'!AR129)</f>
        <v/>
      </c>
      <c r="AYU134" s="20" t="str">
        <f>IF('لصق اكسل الفورمز'!AS129="","",'لصق اكسل الفورمز'!AS129)</f>
        <v/>
      </c>
      <c r="AYV134" s="20" t="str">
        <f>IF('لصق اكسل الفورمز'!AT129="","",'لصق اكسل الفورمز'!AT129)</f>
        <v/>
      </c>
      <c r="AYW134" s="20" t="str">
        <f>IF('لصق اكسل الفورمز'!AU129="","",'لصق اكسل الفورمز'!AU129)</f>
        <v/>
      </c>
      <c r="AYX134" s="20" t="str">
        <f>IF('لصق اكسل الفورمز'!AV129="","",'لصق اكسل الفورمز'!AV129)</f>
        <v/>
      </c>
      <c r="AYY134" s="20" t="str">
        <f>IF('لصق اكسل الفورمز'!AW129="","",'لصق اكسل الفورمز'!AW129)</f>
        <v/>
      </c>
      <c r="AYZ134" s="20" t="str">
        <f>IF('لصق اكسل الفورمز'!AX129="","",'لصق اكسل الفورمز'!AX129)</f>
        <v/>
      </c>
      <c r="AZA134" s="20" t="str">
        <f>IF('لصق اكسل الفورمز'!AY129="","",'لصق اكسل الفورمز'!AY129)</f>
        <v/>
      </c>
      <c r="AZB134" s="20" t="str">
        <f>IF('لصق اكسل الفورمز'!AZ129="","",'لصق اكسل الفورمز'!AZ129)</f>
        <v/>
      </c>
      <c r="AZC134" s="20" t="str">
        <f>IF('لصق اكسل الفورمز'!BA129="","",'لصق اكسل الفورمز'!BA129)</f>
        <v/>
      </c>
      <c r="AZD134" s="20" t="str">
        <f>IF('لصق اكسل الفورمز'!BB129="","",'لصق اكسل الفورمز'!BB129)</f>
        <v/>
      </c>
      <c r="AZE134" s="20" t="str">
        <f>IF('لصق اكسل الفورمز'!BC129="","",'لصق اكسل الفورمز'!BC129)</f>
        <v/>
      </c>
      <c r="AZF134" s="20" t="str">
        <f>IF('لصق اكسل الفورمز'!BD129="","",'لصق اكسل الفورمز'!BD129)</f>
        <v/>
      </c>
      <c r="AZG134" s="20" t="str">
        <f>IF('لصق اكسل الفورمز'!BE129="","",'لصق اكسل الفورمز'!BE129)</f>
        <v/>
      </c>
      <c r="AZH134" s="20" t="str">
        <f>IF('لصق اكسل الفورمز'!BF129="","",'لصق اكسل الفورمز'!BF129)</f>
        <v/>
      </c>
      <c r="AZI134" s="20" t="str">
        <f>IF('لصق اكسل الفورمز'!BG129="","",'لصق اكسل الفورمز'!BG129)</f>
        <v/>
      </c>
      <c r="AZJ134" s="20" t="str">
        <f>IF('لصق اكسل الفورمز'!BH129="","",'لصق اكسل الفورمز'!BH129)</f>
        <v/>
      </c>
      <c r="AZK134" s="20" t="str">
        <f>IF('لصق اكسل الفورمز'!BI129="","",'لصق اكسل الفورمز'!BI129)</f>
        <v/>
      </c>
      <c r="AZL134" s="20" t="str">
        <f>IF('لصق اكسل الفورمز'!BJ129="","",'لصق اكسل الفورمز'!BJ129)</f>
        <v/>
      </c>
      <c r="AZM134" s="20" t="str">
        <f>IF('لصق اكسل الفورمز'!BK129="","",'لصق اكسل الفورمز'!BK129)</f>
        <v/>
      </c>
      <c r="AZN134" s="20" t="str">
        <f>IF('لصق اكسل الفورمز'!BL129="","",'لصق اكسل الفورمز'!BL129)</f>
        <v/>
      </c>
      <c r="AZO134" s="20" t="str">
        <f>IF('لصق اكسل الفورمز'!BM129="","",'لصق اكسل الفورمز'!BM129)</f>
        <v/>
      </c>
      <c r="AZP134" s="20" t="str">
        <f>IF('لصق اكسل الفورمز'!BN129="","",'لصق اكسل الفورمز'!BN129)</f>
        <v/>
      </c>
      <c r="AZQ134" s="20" t="str">
        <f>IF('لصق اكسل الفورمز'!BO129="","",'لصق اكسل الفورمز'!BO129)</f>
        <v/>
      </c>
      <c r="AZR134" s="20" t="str">
        <f>IF('لصق اكسل الفورمز'!BP129="","",'لصق اكسل الفورمز'!BP129)</f>
        <v/>
      </c>
      <c r="AZS134" s="20" t="str">
        <f>IF('لصق اكسل الفورمز'!BQ129="","",'لصق اكسل الفورمز'!BQ129)</f>
        <v/>
      </c>
      <c r="AZT134" s="20" t="str">
        <f>IF('لصق اكسل الفورمز'!BR129="","",'لصق اكسل الفورمز'!BR129)</f>
        <v/>
      </c>
      <c r="AZU134" s="20" t="str">
        <f>IF('لصق اكسل الفورمز'!BS129="","",'لصق اكسل الفورمز'!BS129)</f>
        <v/>
      </c>
      <c r="AZV134" s="20" t="str">
        <f>IF('لصق اكسل الفورمز'!BT129="","",'لصق اكسل الفورمز'!BT129)</f>
        <v/>
      </c>
      <c r="AZW134" s="20" t="str">
        <f>IF('لصق اكسل الفورمز'!BU129="","",'لصق اكسل الفورمز'!BU129)</f>
        <v/>
      </c>
      <c r="AZX134" s="20" t="str">
        <f>IF('لصق اكسل الفورمز'!BV129="","",'لصق اكسل الفورمز'!BV129)</f>
        <v/>
      </c>
      <c r="AZY134" s="20" t="str">
        <f>IF('لصق اكسل الفورمز'!BW129="","",'لصق اكسل الفورمز'!BW129)</f>
        <v/>
      </c>
      <c r="AZZ134" s="20" t="str">
        <f>IF('لصق اكسل الفورمز'!BX129="","",'لصق اكسل الفورمز'!BX129)</f>
        <v/>
      </c>
      <c r="BAA134" s="20" t="str">
        <f>IF('لصق اكسل الفورمز'!BY129="","",'لصق اكسل الفورمز'!BY129)</f>
        <v/>
      </c>
      <c r="BAB134" s="20" t="str">
        <f>IF('لصق اكسل الفورمز'!BZ129="","",'لصق اكسل الفورمز'!BZ129)</f>
        <v/>
      </c>
      <c r="BAC134" s="20" t="str">
        <f>IF('لصق اكسل الفورمز'!CA129="","",'لصق اكسل الفورمز'!CA129)</f>
        <v/>
      </c>
      <c r="BAD134" s="20" t="str">
        <f>IF('لصق اكسل الفورمز'!CB129="","",'لصق اكسل الفورمز'!CB129)</f>
        <v/>
      </c>
      <c r="BAE134" s="20" t="str">
        <f>IF('لصق اكسل الفورمز'!CC129="","",'لصق اكسل الفورمز'!CC129)</f>
        <v/>
      </c>
      <c r="BAF134" s="20" t="str">
        <f>IF('لصق اكسل الفورمز'!CD129="","",'لصق اكسل الفورمز'!CD129)</f>
        <v/>
      </c>
      <c r="BAG134" s="20" t="str">
        <f>IF('لصق اكسل الفورمز'!CE129="","",'لصق اكسل الفورمز'!CE129)</f>
        <v/>
      </c>
      <c r="BAH134" s="20" t="str">
        <f>IF('لصق اكسل الفورمز'!CF129="","",'لصق اكسل الفورمز'!CF129)</f>
        <v/>
      </c>
      <c r="BAI134" s="20" t="str">
        <f>IF('لصق اكسل الفورمز'!CG129="","",'لصق اكسل الفورمز'!CG129)</f>
        <v/>
      </c>
      <c r="BAJ134" s="20" t="str">
        <f>IF('لصق اكسل الفورمز'!CH129="","",'لصق اكسل الفورمز'!CH129)</f>
        <v/>
      </c>
      <c r="BAK134" s="20" t="str">
        <f>IF('لصق اكسل الفورمز'!CI129="","",'لصق اكسل الفورمز'!CI129)</f>
        <v/>
      </c>
      <c r="BAL134" s="20" t="str">
        <f>IF('لصق اكسل الفورمز'!CJ129="","",'لصق اكسل الفورمز'!CJ129)</f>
        <v/>
      </c>
      <c r="BAM134" s="20" t="str">
        <f>IF('لصق اكسل الفورمز'!CK129="","",'لصق اكسل الفورمز'!CK129)</f>
        <v/>
      </c>
      <c r="BAN134" s="20" t="str">
        <f>IF('لصق اكسل الفورمز'!CL129="","",'لصق اكسل الفورمز'!CL129)</f>
        <v/>
      </c>
      <c r="BAO134" s="20" t="str">
        <f>IF('لصق اكسل الفورمز'!CM129="","",'لصق اكسل الفورمز'!CM129)</f>
        <v/>
      </c>
      <c r="BAP134" s="20" t="str">
        <f>IF('لصق اكسل الفورمز'!CN129="","",'لصق اكسل الفورمز'!CN129)</f>
        <v/>
      </c>
      <c r="BAQ134" s="20" t="str">
        <f>IF('لصق اكسل الفورمز'!CO129="","",'لصق اكسل الفورمز'!CO129)</f>
        <v/>
      </c>
      <c r="BAR134" s="20" t="str">
        <f>IF('لصق اكسل الفورمز'!CP129="","",'لصق اكسل الفورمز'!CP129)</f>
        <v/>
      </c>
      <c r="BAS134" s="20" t="str">
        <f>IF('لصق اكسل الفورمز'!CQ129="","",'لصق اكسل الفورمز'!CQ129)</f>
        <v/>
      </c>
      <c r="BAT134" s="20" t="str">
        <f>IF('لصق اكسل الفورمز'!CR129="","",'لصق اكسل الفورمز'!CR129)</f>
        <v/>
      </c>
      <c r="BAU134" s="20" t="str">
        <f>IF('لصق اكسل الفورمز'!CS129="","",'لصق اكسل الفورمز'!CS129)</f>
        <v/>
      </c>
      <c r="BAV134" s="20" t="str">
        <f>IF('لصق اكسل الفورمز'!CT129="","",'لصق اكسل الفورمز'!CT129)</f>
        <v/>
      </c>
      <c r="BAW134" s="20" t="str">
        <f>IF('لصق اكسل الفورمز'!CU129="","",'لصق اكسل الفورمز'!CU129)</f>
        <v/>
      </c>
      <c r="BAX134" s="20" t="str">
        <f>IF('لصق اكسل الفورمز'!CV129="","",'لصق اكسل الفورمز'!CV129)</f>
        <v/>
      </c>
      <c r="BAY134" s="20" t="str">
        <f>IF('لصق اكسل الفورمز'!CW129="","",'لصق اكسل الفورمز'!CW129)</f>
        <v/>
      </c>
      <c r="BAZ134" s="20" t="str">
        <f>IF('لصق اكسل الفورمز'!CX129="","",'لصق اكسل الفورمز'!CX129)</f>
        <v/>
      </c>
      <c r="BBA134" s="20" t="str">
        <f>IF('لصق اكسل الفورمز'!CY129="","",'لصق اكسل الفورمز'!CY129)</f>
        <v/>
      </c>
      <c r="BBB134" s="20" t="str">
        <f>IF('لصق اكسل الفورمز'!CZ129="","",'لصق اكسل الفورمز'!CZ129)</f>
        <v/>
      </c>
      <c r="BBC134" s="20" t="str">
        <f>IF('لصق اكسل الفورمز'!DA129="","",'لصق اكسل الفورمز'!DA129)</f>
        <v/>
      </c>
      <c r="BBD134" s="20" t="str">
        <f>IF('لصق اكسل الفورمز'!DB129="","",'لصق اكسل الفورمز'!DB129)</f>
        <v/>
      </c>
      <c r="BBE134" s="20" t="str">
        <f>IF('لصق اكسل الفورمز'!DC129="","",'لصق اكسل الفورمز'!DC129)</f>
        <v/>
      </c>
      <c r="BBF134" s="20" t="str">
        <f>IF('لصق اكسل الفورمز'!DD129="","",'لصق اكسل الفورمز'!DD129)</f>
        <v/>
      </c>
      <c r="BBG134" s="20" t="str">
        <f>IF('لصق اكسل الفورمز'!DE129="","",'لصق اكسل الفورمز'!DE129)</f>
        <v/>
      </c>
      <c r="BBH134" s="20" t="str">
        <f>IF('لصق اكسل الفورمز'!DF129="","",'لصق اكسل الفورمز'!DF129)</f>
        <v/>
      </c>
      <c r="BBI134" s="20" t="str">
        <f>IF('لصق اكسل الفورمز'!DG129="","",'لصق اكسل الفورمز'!DG129)</f>
        <v/>
      </c>
      <c r="BBJ134" s="20" t="str">
        <f>IF('لصق اكسل الفورمز'!DH129="","",'لصق اكسل الفورمز'!DH129)</f>
        <v/>
      </c>
      <c r="BBK134" s="20" t="str">
        <f>IF('لصق اكسل الفورمز'!DI129="","",'لصق اكسل الفورمز'!DI129)</f>
        <v/>
      </c>
      <c r="BBL134" s="20" t="str">
        <f>IF('لصق اكسل الفورمز'!DJ129="","",'لصق اكسل الفورمز'!DJ129)</f>
        <v/>
      </c>
      <c r="BBM134" s="20" t="str">
        <f>IF('لصق اكسل الفورمز'!DK129="","",'لصق اكسل الفورمز'!DK129)</f>
        <v/>
      </c>
      <c r="BBN134" s="20" t="str">
        <f>IF('لصق اكسل الفورمز'!DL129="","",'لصق اكسل الفورمز'!DL129)</f>
        <v/>
      </c>
      <c r="BBO134" s="20" t="str">
        <f>IF('لصق اكسل الفورمز'!DM129="","",'لصق اكسل الفورمز'!DM129)</f>
        <v/>
      </c>
      <c r="BCU134" s="20" t="str">
        <f t="shared" si="352"/>
        <v/>
      </c>
      <c r="BCV134" s="20" t="str">
        <f t="shared" si="353"/>
        <v/>
      </c>
      <c r="BCW134" s="20" t="str">
        <f t="shared" si="354"/>
        <v/>
      </c>
      <c r="BCX134" s="20" t="str">
        <f t="shared" si="355"/>
        <v/>
      </c>
      <c r="BCY134" s="20" t="str">
        <f t="shared" si="356"/>
        <v/>
      </c>
      <c r="BCZ134" s="20" t="str">
        <f t="shared" si="357"/>
        <v/>
      </c>
      <c r="BDA134" s="20" t="str">
        <f t="shared" si="358"/>
        <v/>
      </c>
      <c r="BDB134" s="20" t="str">
        <f t="shared" si="359"/>
        <v/>
      </c>
      <c r="BDC134" s="20" t="str">
        <f t="shared" si="360"/>
        <v/>
      </c>
      <c r="BDD134" s="20" t="str">
        <f t="shared" si="361"/>
        <v/>
      </c>
      <c r="BDE134" s="20" t="str">
        <f t="shared" si="362"/>
        <v/>
      </c>
      <c r="BDF134" s="20" t="str">
        <f t="shared" si="363"/>
        <v/>
      </c>
      <c r="BDG134" s="20" t="str">
        <f t="shared" si="364"/>
        <v/>
      </c>
      <c r="BDH134" s="20" t="str">
        <f t="shared" si="365"/>
        <v/>
      </c>
      <c r="BDI134" s="20" t="str">
        <f t="shared" si="366"/>
        <v/>
      </c>
      <c r="BDJ134" s="20" t="str">
        <f t="shared" si="367"/>
        <v/>
      </c>
      <c r="BDK134" s="20" t="str">
        <f t="shared" si="368"/>
        <v/>
      </c>
      <c r="BDL134" s="20" t="str">
        <f t="shared" si="369"/>
        <v/>
      </c>
      <c r="BDM134" s="20" t="str">
        <f t="shared" si="370"/>
        <v/>
      </c>
      <c r="BDN134" s="20" t="str">
        <f t="shared" si="371"/>
        <v/>
      </c>
      <c r="BDO134" s="20" t="str">
        <f t="shared" si="372"/>
        <v/>
      </c>
      <c r="BDP134" s="20" t="str">
        <f t="shared" si="373"/>
        <v/>
      </c>
      <c r="BDQ134" s="20" t="str">
        <f t="shared" si="374"/>
        <v/>
      </c>
      <c r="BDR134" s="20" t="str">
        <f t="shared" si="375"/>
        <v/>
      </c>
      <c r="BDS134" s="20" t="str">
        <f t="shared" si="376"/>
        <v/>
      </c>
      <c r="BDT134" s="20" t="str">
        <f t="shared" si="377"/>
        <v/>
      </c>
      <c r="BDU134" s="20" t="str">
        <f t="shared" si="378"/>
        <v/>
      </c>
      <c r="BDV134" s="20" t="str">
        <f t="shared" si="379"/>
        <v/>
      </c>
      <c r="BDW134" s="20" t="str">
        <f t="shared" si="380"/>
        <v/>
      </c>
      <c r="BDX134" s="20" t="str">
        <f t="shared" si="381"/>
        <v/>
      </c>
      <c r="BDY134" s="20" t="str">
        <f t="shared" si="382"/>
        <v/>
      </c>
      <c r="BDZ134" s="20" t="str">
        <f t="shared" si="383"/>
        <v/>
      </c>
      <c r="BEA134" s="20" t="str">
        <f t="shared" si="384"/>
        <v/>
      </c>
      <c r="BEB134" s="20" t="str">
        <f t="shared" si="385"/>
        <v/>
      </c>
      <c r="BEC134" s="20" t="str">
        <f t="shared" si="386"/>
        <v/>
      </c>
      <c r="BED134" s="20" t="str">
        <f t="shared" si="387"/>
        <v/>
      </c>
      <c r="BEE134" s="20" t="str">
        <f t="shared" si="388"/>
        <v/>
      </c>
      <c r="BEF134" s="20" t="str">
        <f t="shared" si="389"/>
        <v/>
      </c>
      <c r="BEG134" s="20" t="str">
        <f t="shared" si="390"/>
        <v/>
      </c>
      <c r="BEH134" s="20" t="str">
        <f t="shared" si="391"/>
        <v/>
      </c>
      <c r="BEI134" s="20" t="str">
        <f t="shared" si="392"/>
        <v/>
      </c>
      <c r="BEJ134" s="20" t="str">
        <f t="shared" si="393"/>
        <v/>
      </c>
      <c r="BEK134" s="20" t="str">
        <f t="shared" si="394"/>
        <v/>
      </c>
      <c r="BEL134" s="20" t="str">
        <f t="shared" si="395"/>
        <v/>
      </c>
      <c r="BEM134" s="20" t="str">
        <f t="shared" si="396"/>
        <v/>
      </c>
      <c r="BEN134" s="20" t="str">
        <f t="shared" si="397"/>
        <v/>
      </c>
      <c r="BEO134" s="20" t="str">
        <f t="shared" si="398"/>
        <v/>
      </c>
      <c r="BEP134" s="20" t="str">
        <f t="shared" si="399"/>
        <v/>
      </c>
      <c r="BEQ134" s="20" t="str">
        <f t="shared" si="400"/>
        <v/>
      </c>
      <c r="BER134" s="20" t="str">
        <f t="shared" si="401"/>
        <v/>
      </c>
      <c r="BES134" s="20" t="str">
        <f t="shared" si="402"/>
        <v/>
      </c>
      <c r="BET134" s="20" t="str">
        <f t="shared" si="403"/>
        <v/>
      </c>
      <c r="BEU134" s="20" t="str">
        <f t="shared" si="404"/>
        <v/>
      </c>
      <c r="BEV134" s="20" t="str">
        <f t="shared" si="405"/>
        <v/>
      </c>
      <c r="BEW134" s="20" t="str">
        <f t="shared" si="406"/>
        <v/>
      </c>
      <c r="BEX134" s="20" t="str">
        <f t="shared" si="407"/>
        <v/>
      </c>
      <c r="BEY134" s="20" t="str">
        <f t="shared" si="408"/>
        <v/>
      </c>
      <c r="BEZ134" s="20" t="str">
        <f t="shared" si="409"/>
        <v/>
      </c>
      <c r="BFA134" s="20" t="str">
        <f t="shared" si="410"/>
        <v/>
      </c>
      <c r="BFB134" s="20" t="str">
        <f t="shared" si="411"/>
        <v/>
      </c>
      <c r="BFC134" s="20" t="str">
        <f t="shared" si="412"/>
        <v/>
      </c>
      <c r="BFD134" s="20" t="str">
        <f t="shared" si="413"/>
        <v/>
      </c>
      <c r="BFE134" s="20" t="str">
        <f t="shared" si="414"/>
        <v/>
      </c>
      <c r="BFF134" s="20" t="str">
        <f t="shared" si="415"/>
        <v/>
      </c>
      <c r="BFG134" s="20" t="str">
        <f t="shared" si="416"/>
        <v/>
      </c>
      <c r="BFH134" s="20" t="str">
        <f t="shared" si="417"/>
        <v/>
      </c>
      <c r="BFI134" s="20" t="str">
        <f t="shared" si="418"/>
        <v/>
      </c>
      <c r="BFJ134" s="20" t="str">
        <f t="shared" si="419"/>
        <v/>
      </c>
      <c r="BFK134" s="20" t="str">
        <f t="shared" si="420"/>
        <v/>
      </c>
      <c r="BFL134" s="20" t="str">
        <f t="shared" si="421"/>
        <v/>
      </c>
      <c r="BFM134" s="20" t="str">
        <f t="shared" si="422"/>
        <v/>
      </c>
      <c r="BFN134" s="20" t="str">
        <f t="shared" si="423"/>
        <v/>
      </c>
      <c r="BFO134" s="20" t="str">
        <f t="shared" si="424"/>
        <v/>
      </c>
      <c r="BFP134" s="20" t="str">
        <f t="shared" si="425"/>
        <v/>
      </c>
      <c r="BFQ134" s="20" t="str">
        <f t="shared" si="426"/>
        <v/>
      </c>
      <c r="BFR134" s="20" t="str">
        <f t="shared" si="427"/>
        <v/>
      </c>
      <c r="BFS134" s="20" t="str">
        <f t="shared" si="428"/>
        <v/>
      </c>
      <c r="BFT134" s="20" t="str">
        <f t="shared" si="429"/>
        <v/>
      </c>
      <c r="BFU134" s="20" t="str">
        <f t="shared" si="430"/>
        <v/>
      </c>
      <c r="BFV134" s="20" t="str">
        <f t="shared" si="431"/>
        <v/>
      </c>
      <c r="BFW134" s="20" t="str">
        <f t="shared" si="432"/>
        <v/>
      </c>
      <c r="BFX134" s="20" t="str">
        <f t="shared" si="433"/>
        <v/>
      </c>
      <c r="BFY134" s="20" t="str">
        <f t="shared" si="434"/>
        <v/>
      </c>
      <c r="BFZ134" s="20" t="str">
        <f t="shared" si="435"/>
        <v/>
      </c>
      <c r="BGA134" s="20" t="str">
        <f t="shared" si="436"/>
        <v/>
      </c>
      <c r="BGB134" s="20" t="str">
        <f t="shared" si="437"/>
        <v/>
      </c>
      <c r="BGC134" s="20" t="str">
        <f t="shared" si="438"/>
        <v/>
      </c>
      <c r="BGD134" s="20" t="str">
        <f t="shared" si="439"/>
        <v/>
      </c>
      <c r="BGE134" s="20" t="str">
        <f t="shared" si="440"/>
        <v/>
      </c>
      <c r="BGF134" s="20" t="str">
        <f t="shared" si="441"/>
        <v/>
      </c>
      <c r="BGG134" s="20" t="str">
        <f t="shared" si="442"/>
        <v/>
      </c>
      <c r="BGH134" s="20" t="str">
        <f t="shared" si="443"/>
        <v/>
      </c>
      <c r="BGI134" s="20" t="str">
        <f t="shared" si="444"/>
        <v/>
      </c>
      <c r="BGJ134" s="20" t="str">
        <f t="shared" si="445"/>
        <v/>
      </c>
      <c r="BGK134" s="20" t="str">
        <f t="shared" si="446"/>
        <v/>
      </c>
      <c r="BGL134" s="20" t="str">
        <f t="shared" si="447"/>
        <v/>
      </c>
      <c r="BGM134" s="20" t="str">
        <f t="shared" si="448"/>
        <v/>
      </c>
      <c r="BGN134" s="20" t="str">
        <f t="shared" si="449"/>
        <v/>
      </c>
      <c r="BGO134" s="20" t="str">
        <f t="shared" si="450"/>
        <v/>
      </c>
      <c r="BGP134" s="20" t="str">
        <f t="shared" si="451"/>
        <v/>
      </c>
      <c r="BGQ134" s="20" t="str">
        <f t="shared" si="452"/>
        <v/>
      </c>
      <c r="BGR134" s="20" t="str">
        <f t="shared" si="453"/>
        <v/>
      </c>
      <c r="BGS134" s="20" t="str">
        <f t="shared" si="454"/>
        <v/>
      </c>
      <c r="BGT134" s="20" t="str">
        <f t="shared" si="455"/>
        <v/>
      </c>
      <c r="BGU134" s="20" t="str">
        <f t="shared" si="456"/>
        <v/>
      </c>
      <c r="BGV134" s="20" t="str">
        <f t="shared" si="457"/>
        <v/>
      </c>
      <c r="BGW134" s="20" t="str">
        <f t="shared" si="458"/>
        <v/>
      </c>
      <c r="BGX134" s="20" t="str">
        <f t="shared" si="459"/>
        <v/>
      </c>
      <c r="BGY134" s="20" t="str">
        <f t="shared" si="460"/>
        <v/>
      </c>
      <c r="BGZ134" s="20" t="str">
        <f t="shared" si="461"/>
        <v/>
      </c>
      <c r="BHA134" s="20" t="str">
        <f t="shared" si="462"/>
        <v/>
      </c>
      <c r="BHB134" s="20" t="str">
        <f t="shared" si="463"/>
        <v/>
      </c>
      <c r="BHC134" s="20" t="str">
        <f t="shared" si="464"/>
        <v/>
      </c>
      <c r="BHD134" s="20" t="str">
        <f t="shared" si="465"/>
        <v/>
      </c>
      <c r="BHE134" s="20" t="str">
        <f t="shared" si="466"/>
        <v/>
      </c>
      <c r="BHF134" s="20" t="str">
        <f t="shared" si="467"/>
        <v/>
      </c>
      <c r="BHG134" s="20" t="str">
        <f t="shared" si="468"/>
        <v/>
      </c>
      <c r="BHJ134" s="20" t="str">
        <f t="shared" si="469"/>
        <v/>
      </c>
      <c r="BHL134" s="20" t="str">
        <f t="shared" si="516"/>
        <v/>
      </c>
      <c r="BHM134" s="20" t="str">
        <f t="shared" si="516"/>
        <v/>
      </c>
      <c r="BHN134" s="20" t="str">
        <f t="shared" si="516"/>
        <v/>
      </c>
      <c r="BHO134" s="20" t="str">
        <f t="shared" si="516"/>
        <v/>
      </c>
      <c r="BHP134" s="20" t="str">
        <f t="shared" si="516"/>
        <v/>
      </c>
      <c r="BHQ134" s="20" t="str">
        <f t="shared" si="516"/>
        <v/>
      </c>
      <c r="BHR134" s="20" t="str">
        <f t="shared" si="516"/>
        <v/>
      </c>
      <c r="BHS134" s="20" t="str">
        <f t="shared" si="516"/>
        <v/>
      </c>
      <c r="BHT134" s="20" t="str">
        <f t="shared" si="516"/>
        <v/>
      </c>
      <c r="BHU134" s="20" t="str">
        <f t="shared" si="516"/>
        <v/>
      </c>
      <c r="BHV134" s="20" t="str">
        <f t="shared" si="516"/>
        <v/>
      </c>
      <c r="BHW134" s="20" t="str">
        <f t="shared" si="516"/>
        <v/>
      </c>
      <c r="BHX134" s="20" t="str">
        <f t="shared" si="516"/>
        <v/>
      </c>
      <c r="BHY134" s="20" t="str">
        <f t="shared" si="516"/>
        <v/>
      </c>
      <c r="BHZ134" s="20" t="str">
        <f t="shared" si="516"/>
        <v/>
      </c>
      <c r="BIA134" s="20" t="str">
        <f t="shared" si="516"/>
        <v/>
      </c>
      <c r="BIB134" s="20" t="str">
        <f t="shared" si="515"/>
        <v/>
      </c>
      <c r="BIC134" s="20" t="str">
        <f t="shared" si="515"/>
        <v/>
      </c>
      <c r="BID134" s="20" t="str">
        <f t="shared" si="515"/>
        <v/>
      </c>
      <c r="BIE134" s="20" t="str">
        <f t="shared" si="515"/>
        <v/>
      </c>
    </row>
    <row r="135" spans="1:104 1303:1591" ht="14.5">
      <c r="A135" s="523">
        <v>129</v>
      </c>
      <c r="B135" s="510" t="str">
        <f>IF('لصق اكسل الفورمز'!E130="","",'لصق اكسل الفورمز'!E130)</f>
        <v/>
      </c>
      <c r="C135" s="510" t="str">
        <f t="shared" si="316"/>
        <v/>
      </c>
      <c r="D135" s="510" t="str">
        <f t="shared" si="483"/>
        <v/>
      </c>
      <c r="E135" s="510" t="str">
        <f t="shared" si="484"/>
        <v/>
      </c>
      <c r="F135" s="510" t="str">
        <f t="shared" si="485"/>
        <v/>
      </c>
      <c r="G135" s="510" t="str">
        <f t="shared" si="486"/>
        <v/>
      </c>
      <c r="H135" s="510" t="str">
        <f t="shared" si="487"/>
        <v/>
      </c>
      <c r="I135" s="510" t="str">
        <f t="shared" si="488"/>
        <v/>
      </c>
      <c r="J135" s="510" t="str">
        <f t="shared" si="489"/>
        <v/>
      </c>
      <c r="K135" s="510" t="str">
        <f t="shared" si="490"/>
        <v/>
      </c>
      <c r="L135" s="510" t="str">
        <f t="shared" si="471"/>
        <v/>
      </c>
      <c r="M135" s="510" t="str">
        <f t="shared" si="472"/>
        <v/>
      </c>
      <c r="N135" s="510" t="str">
        <f t="shared" si="473"/>
        <v/>
      </c>
      <c r="O135" s="510" t="str">
        <f t="shared" si="474"/>
        <v/>
      </c>
      <c r="P135" s="510" t="str">
        <f t="shared" si="475"/>
        <v/>
      </c>
      <c r="Q135" s="510" t="str">
        <f t="shared" si="476"/>
        <v/>
      </c>
      <c r="R135" s="510" t="str">
        <f t="shared" si="477"/>
        <v/>
      </c>
      <c r="S135" s="510" t="str">
        <f t="shared" si="478"/>
        <v/>
      </c>
      <c r="T135" s="510" t="str">
        <f t="shared" si="479"/>
        <v/>
      </c>
      <c r="U135" s="510" t="str">
        <f t="shared" si="480"/>
        <v/>
      </c>
      <c r="V135" s="510" t="str">
        <f t="shared" si="481"/>
        <v/>
      </c>
      <c r="W135" s="527" t="str">
        <f t="shared" si="317"/>
        <v/>
      </c>
      <c r="X135" s="510" t="str">
        <f t="shared" si="318"/>
        <v/>
      </c>
      <c r="Y135" s="564" t="str">
        <f t="shared" si="319"/>
        <v/>
      </c>
      <c r="AL135" s="20">
        <f t="shared" si="320"/>
        <v>0</v>
      </c>
      <c r="AM135" s="20">
        <f t="shared" si="321"/>
        <v>0</v>
      </c>
      <c r="AO135" s="20" t="str">
        <f t="shared" si="322"/>
        <v/>
      </c>
      <c r="AQ135" s="20" t="str">
        <f t="shared" si="470"/>
        <v/>
      </c>
      <c r="AR135" s="20" t="str">
        <f t="shared" si="323"/>
        <v/>
      </c>
      <c r="AS135" s="20" t="str">
        <f t="shared" si="324"/>
        <v/>
      </c>
      <c r="AT135" s="20" t="str">
        <f t="shared" si="325"/>
        <v/>
      </c>
      <c r="AU135" s="20" t="str">
        <f t="shared" si="326"/>
        <v/>
      </c>
      <c r="AV135" s="20" t="str">
        <f t="shared" si="327"/>
        <v/>
      </c>
      <c r="AW135" s="20" t="str">
        <f t="shared" si="328"/>
        <v/>
      </c>
      <c r="AX135" s="20" t="str">
        <f t="shared" si="329"/>
        <v/>
      </c>
      <c r="AY135" s="20" t="str">
        <f t="shared" si="330"/>
        <v/>
      </c>
      <c r="AZ135" s="20" t="str">
        <f t="shared" si="331"/>
        <v/>
      </c>
      <c r="BA135" s="20" t="str">
        <f t="shared" si="332"/>
        <v/>
      </c>
      <c r="BB135" s="20" t="str">
        <f t="shared" si="333"/>
        <v/>
      </c>
      <c r="BC135" s="20" t="str">
        <f t="shared" si="334"/>
        <v/>
      </c>
      <c r="BD135" s="20" t="str">
        <f t="shared" si="335"/>
        <v/>
      </c>
      <c r="BE135" s="20" t="str">
        <f t="shared" si="336"/>
        <v/>
      </c>
      <c r="BF135" s="20" t="str">
        <f t="shared" si="337"/>
        <v/>
      </c>
      <c r="BG135" s="20" t="str">
        <f t="shared" si="338"/>
        <v/>
      </c>
      <c r="BH135" s="20" t="str">
        <f t="shared" si="339"/>
        <v/>
      </c>
      <c r="BI135" s="20" t="str">
        <f t="shared" si="340"/>
        <v/>
      </c>
      <c r="BJ135" s="20" t="str">
        <f t="shared" si="341"/>
        <v/>
      </c>
      <c r="BL135" s="38" t="e">
        <f t="shared" si="342"/>
        <v>#DIV/0!</v>
      </c>
      <c r="BM135" s="4">
        <f t="shared" si="343"/>
        <v>0</v>
      </c>
      <c r="BN135" s="4">
        <f t="shared" si="344"/>
        <v>0</v>
      </c>
      <c r="BO135" s="4">
        <f t="shared" si="345"/>
        <v>0</v>
      </c>
      <c r="BP135" s="173" t="str">
        <f t="shared" si="346"/>
        <v/>
      </c>
      <c r="BQ135" s="4">
        <f t="shared" si="347"/>
        <v>0</v>
      </c>
      <c r="BT135" s="268" t="str">
        <f t="shared" si="348"/>
        <v/>
      </c>
      <c r="BU135" s="268" t="str">
        <f t="shared" si="349"/>
        <v/>
      </c>
      <c r="BX135" s="20">
        <f t="shared" si="512"/>
        <v>1</v>
      </c>
      <c r="CG135" s="20" t="str">
        <f t="shared" si="351"/>
        <v/>
      </c>
      <c r="CH135" s="20" t="str">
        <f t="shared" si="507"/>
        <v/>
      </c>
      <c r="CI135" s="20" t="str">
        <f t="shared" si="508"/>
        <v/>
      </c>
      <c r="CJ135" s="20" t="str">
        <f t="shared" si="509"/>
        <v/>
      </c>
      <c r="CK135" s="20" t="str">
        <f t="shared" si="491"/>
        <v/>
      </c>
      <c r="CL135" s="20" t="str">
        <f t="shared" si="492"/>
        <v/>
      </c>
      <c r="CM135" s="20" t="str">
        <f t="shared" si="493"/>
        <v/>
      </c>
      <c r="CN135" s="20" t="str">
        <f t="shared" si="494"/>
        <v/>
      </c>
      <c r="CO135" s="20" t="str">
        <f t="shared" si="495"/>
        <v/>
      </c>
      <c r="CP135" s="20" t="str">
        <f t="shared" si="496"/>
        <v/>
      </c>
      <c r="CQ135" s="20" t="str">
        <f t="shared" si="497"/>
        <v/>
      </c>
      <c r="CR135" s="20" t="str">
        <f t="shared" si="498"/>
        <v/>
      </c>
      <c r="CS135" s="20" t="str">
        <f t="shared" si="499"/>
        <v/>
      </c>
      <c r="CT135" s="20" t="str">
        <f t="shared" si="500"/>
        <v/>
      </c>
      <c r="CU135" s="20" t="str">
        <f t="shared" si="501"/>
        <v/>
      </c>
      <c r="CV135" s="20" t="str">
        <f t="shared" si="502"/>
        <v/>
      </c>
      <c r="CW135" s="20" t="str">
        <f t="shared" si="503"/>
        <v/>
      </c>
      <c r="CX135" s="20" t="str">
        <f t="shared" si="504"/>
        <v/>
      </c>
      <c r="CY135" s="20" t="str">
        <f t="shared" si="505"/>
        <v/>
      </c>
      <c r="CZ135" s="20" t="str">
        <f t="shared" si="505"/>
        <v/>
      </c>
      <c r="AXC135" s="20" t="str">
        <f>IF('لصق اكسل الفورمز'!A130="","",'لصق اكسل الفورمز'!A130)</f>
        <v/>
      </c>
      <c r="AXD135" s="20" t="str">
        <f>IF('لصق اكسل الفورمز'!B130="","",'لصق اكسل الفورمز'!B130)</f>
        <v/>
      </c>
      <c r="AXE135" s="20" t="str">
        <f>IF('لصق اكسل الفورمز'!C130="","",'لصق اكسل الفورمز'!C130)</f>
        <v/>
      </c>
      <c r="AXF135" s="20" t="str">
        <f>IF('لصق اكسل الفورمز'!D130="","",'لصق اكسل الفورمز'!D130)</f>
        <v/>
      </c>
      <c r="AXG135" s="20" t="str">
        <f>IF('لصق اكسل الفورمز'!E130="","",'لصق اكسل الفورمز'!E130)</f>
        <v/>
      </c>
      <c r="AXH135" s="20" t="str">
        <f>IF('لصق اكسل الفورمز'!F130="","",'لصق اكسل الفورمز'!F130)</f>
        <v/>
      </c>
      <c r="AXI135" s="20" t="str">
        <f>IF('لصق اكسل الفورمز'!G130="","",'لصق اكسل الفورمز'!G130)</f>
        <v/>
      </c>
      <c r="AXJ135" s="20" t="str">
        <f>IF('لصق اكسل الفورمز'!H130="","",'لصق اكسل الفورمز'!H130)</f>
        <v/>
      </c>
      <c r="AXK135" s="20" t="str">
        <f>IF('لصق اكسل الفورمز'!I130="","",'لصق اكسل الفورمز'!I130)</f>
        <v/>
      </c>
      <c r="AXL135" s="20" t="str">
        <f>IF('لصق اكسل الفورمز'!J130="","",'لصق اكسل الفورمز'!J130)</f>
        <v/>
      </c>
      <c r="AXM135" s="20" t="str">
        <f>IF('لصق اكسل الفورمز'!K130="","",'لصق اكسل الفورمز'!K130)</f>
        <v/>
      </c>
      <c r="AXN135" s="20" t="str">
        <f>IF('لصق اكسل الفورمز'!L130="","",'لصق اكسل الفورمز'!L130)</f>
        <v/>
      </c>
      <c r="AXO135" s="20" t="str">
        <f>IF('لصق اكسل الفورمز'!M130="","",'لصق اكسل الفورمز'!M130)</f>
        <v/>
      </c>
      <c r="AXP135" s="20" t="str">
        <f>IF('لصق اكسل الفورمز'!N130="","",'لصق اكسل الفورمز'!N130)</f>
        <v/>
      </c>
      <c r="AXQ135" s="20" t="str">
        <f>IF('لصق اكسل الفورمز'!O130="","",'لصق اكسل الفورمز'!O130)</f>
        <v/>
      </c>
      <c r="AXR135" s="20" t="str">
        <f>IF('لصق اكسل الفورمز'!P130="","",'لصق اكسل الفورمز'!P130)</f>
        <v/>
      </c>
      <c r="AXS135" s="20" t="str">
        <f>IF('لصق اكسل الفورمز'!Q130="","",'لصق اكسل الفورمز'!Q130)</f>
        <v/>
      </c>
      <c r="AXT135" s="20" t="str">
        <f>IF('لصق اكسل الفورمز'!R130="","",'لصق اكسل الفورمز'!R130)</f>
        <v/>
      </c>
      <c r="AXU135" s="20" t="str">
        <f>IF('لصق اكسل الفورمز'!S130="","",'لصق اكسل الفورمز'!S130)</f>
        <v/>
      </c>
      <c r="AXV135" s="20" t="str">
        <f>IF('لصق اكسل الفورمز'!T130="","",'لصق اكسل الفورمز'!T130)</f>
        <v/>
      </c>
      <c r="AXW135" s="20" t="str">
        <f>IF('لصق اكسل الفورمز'!U130="","",'لصق اكسل الفورمز'!U130)</f>
        <v/>
      </c>
      <c r="AXX135" s="20" t="str">
        <f>IF('لصق اكسل الفورمز'!V130="","",'لصق اكسل الفورمز'!V130)</f>
        <v/>
      </c>
      <c r="AXY135" s="20" t="str">
        <f>IF('لصق اكسل الفورمز'!W130="","",'لصق اكسل الفورمز'!W130)</f>
        <v/>
      </c>
      <c r="AXZ135" s="20" t="str">
        <f>IF('لصق اكسل الفورمز'!X130="","",'لصق اكسل الفورمز'!X130)</f>
        <v/>
      </c>
      <c r="AYA135" s="20" t="str">
        <f>IF('لصق اكسل الفورمز'!Y130="","",'لصق اكسل الفورمز'!Y130)</f>
        <v/>
      </c>
      <c r="AYB135" s="20" t="str">
        <f>IF('لصق اكسل الفورمز'!Z130="","",'لصق اكسل الفورمز'!Z130)</f>
        <v/>
      </c>
      <c r="AYC135" s="20" t="str">
        <f>IF('لصق اكسل الفورمز'!AA130="","",'لصق اكسل الفورمز'!AA130)</f>
        <v/>
      </c>
      <c r="AYD135" s="20" t="str">
        <f>IF('لصق اكسل الفورمز'!AB130="","",'لصق اكسل الفورمز'!AB130)</f>
        <v/>
      </c>
      <c r="AYE135" s="20" t="str">
        <f>IF('لصق اكسل الفورمز'!AC130="","",'لصق اكسل الفورمز'!AC130)</f>
        <v/>
      </c>
      <c r="AYF135" s="20" t="str">
        <f>IF('لصق اكسل الفورمز'!AD130="","",'لصق اكسل الفورمز'!AD130)</f>
        <v/>
      </c>
      <c r="AYG135" s="20" t="str">
        <f>IF('لصق اكسل الفورمز'!AE130="","",'لصق اكسل الفورمز'!AE130)</f>
        <v/>
      </c>
      <c r="AYH135" s="20" t="str">
        <f>IF('لصق اكسل الفورمز'!AF130="","",'لصق اكسل الفورمز'!AF130)</f>
        <v/>
      </c>
      <c r="AYI135" s="20" t="str">
        <f>IF('لصق اكسل الفورمز'!AG130="","",'لصق اكسل الفورمز'!AG130)</f>
        <v/>
      </c>
      <c r="AYJ135" s="20" t="str">
        <f>IF('لصق اكسل الفورمز'!AH130="","",'لصق اكسل الفورمز'!AH130)</f>
        <v/>
      </c>
      <c r="AYK135" s="20" t="str">
        <f>IF('لصق اكسل الفورمز'!AI130="","",'لصق اكسل الفورمز'!AI130)</f>
        <v/>
      </c>
      <c r="AYL135" s="20" t="str">
        <f>IF('لصق اكسل الفورمز'!AJ130="","",'لصق اكسل الفورمز'!AJ130)</f>
        <v/>
      </c>
      <c r="AYM135" s="20" t="str">
        <f>IF('لصق اكسل الفورمز'!AK130="","",'لصق اكسل الفورمز'!AK130)</f>
        <v/>
      </c>
      <c r="AYN135" s="20" t="str">
        <f>IF('لصق اكسل الفورمز'!AL130="","",'لصق اكسل الفورمز'!AL130)</f>
        <v/>
      </c>
      <c r="AYO135" s="20" t="str">
        <f>IF('لصق اكسل الفورمز'!AM130="","",'لصق اكسل الفورمز'!AM130)</f>
        <v/>
      </c>
      <c r="AYP135" s="20" t="str">
        <f>IF('لصق اكسل الفورمز'!AN130="","",'لصق اكسل الفورمز'!AN130)</f>
        <v/>
      </c>
      <c r="AYQ135" s="20" t="str">
        <f>IF('لصق اكسل الفورمز'!AO130="","",'لصق اكسل الفورمز'!AO130)</f>
        <v/>
      </c>
      <c r="AYR135" s="20" t="str">
        <f>IF('لصق اكسل الفورمز'!AP130="","",'لصق اكسل الفورمز'!AP130)</f>
        <v/>
      </c>
      <c r="AYS135" s="20" t="str">
        <f>IF('لصق اكسل الفورمز'!AQ130="","",'لصق اكسل الفورمز'!AQ130)</f>
        <v/>
      </c>
      <c r="AYT135" s="20" t="str">
        <f>IF('لصق اكسل الفورمز'!AR130="","",'لصق اكسل الفورمز'!AR130)</f>
        <v/>
      </c>
      <c r="AYU135" s="20" t="str">
        <f>IF('لصق اكسل الفورمز'!AS130="","",'لصق اكسل الفورمز'!AS130)</f>
        <v/>
      </c>
      <c r="AYV135" s="20" t="str">
        <f>IF('لصق اكسل الفورمز'!AT130="","",'لصق اكسل الفورمز'!AT130)</f>
        <v/>
      </c>
      <c r="AYW135" s="20" t="str">
        <f>IF('لصق اكسل الفورمز'!AU130="","",'لصق اكسل الفورمز'!AU130)</f>
        <v/>
      </c>
      <c r="AYX135" s="20" t="str">
        <f>IF('لصق اكسل الفورمز'!AV130="","",'لصق اكسل الفورمز'!AV130)</f>
        <v/>
      </c>
      <c r="AYY135" s="20" t="str">
        <f>IF('لصق اكسل الفورمز'!AW130="","",'لصق اكسل الفورمز'!AW130)</f>
        <v/>
      </c>
      <c r="AYZ135" s="20" t="str">
        <f>IF('لصق اكسل الفورمز'!AX130="","",'لصق اكسل الفورمز'!AX130)</f>
        <v/>
      </c>
      <c r="AZA135" s="20" t="str">
        <f>IF('لصق اكسل الفورمز'!AY130="","",'لصق اكسل الفورمز'!AY130)</f>
        <v/>
      </c>
      <c r="AZB135" s="20" t="str">
        <f>IF('لصق اكسل الفورمز'!AZ130="","",'لصق اكسل الفورمز'!AZ130)</f>
        <v/>
      </c>
      <c r="AZC135" s="20" t="str">
        <f>IF('لصق اكسل الفورمز'!BA130="","",'لصق اكسل الفورمز'!BA130)</f>
        <v/>
      </c>
      <c r="AZD135" s="20" t="str">
        <f>IF('لصق اكسل الفورمز'!BB130="","",'لصق اكسل الفورمز'!BB130)</f>
        <v/>
      </c>
      <c r="AZE135" s="20" t="str">
        <f>IF('لصق اكسل الفورمز'!BC130="","",'لصق اكسل الفورمز'!BC130)</f>
        <v/>
      </c>
      <c r="AZF135" s="20" t="str">
        <f>IF('لصق اكسل الفورمز'!BD130="","",'لصق اكسل الفورمز'!BD130)</f>
        <v/>
      </c>
      <c r="AZG135" s="20" t="str">
        <f>IF('لصق اكسل الفورمز'!BE130="","",'لصق اكسل الفورمز'!BE130)</f>
        <v/>
      </c>
      <c r="AZH135" s="20" t="str">
        <f>IF('لصق اكسل الفورمز'!BF130="","",'لصق اكسل الفورمز'!BF130)</f>
        <v/>
      </c>
      <c r="AZI135" s="20" t="str">
        <f>IF('لصق اكسل الفورمز'!BG130="","",'لصق اكسل الفورمز'!BG130)</f>
        <v/>
      </c>
      <c r="AZJ135" s="20" t="str">
        <f>IF('لصق اكسل الفورمز'!BH130="","",'لصق اكسل الفورمز'!BH130)</f>
        <v/>
      </c>
      <c r="AZK135" s="20" t="str">
        <f>IF('لصق اكسل الفورمز'!BI130="","",'لصق اكسل الفورمز'!BI130)</f>
        <v/>
      </c>
      <c r="AZL135" s="20" t="str">
        <f>IF('لصق اكسل الفورمز'!BJ130="","",'لصق اكسل الفورمز'!BJ130)</f>
        <v/>
      </c>
      <c r="AZM135" s="20" t="str">
        <f>IF('لصق اكسل الفورمز'!BK130="","",'لصق اكسل الفورمز'!BK130)</f>
        <v/>
      </c>
      <c r="AZN135" s="20" t="str">
        <f>IF('لصق اكسل الفورمز'!BL130="","",'لصق اكسل الفورمز'!BL130)</f>
        <v/>
      </c>
      <c r="AZO135" s="20" t="str">
        <f>IF('لصق اكسل الفورمز'!BM130="","",'لصق اكسل الفورمز'!BM130)</f>
        <v/>
      </c>
      <c r="AZP135" s="20" t="str">
        <f>IF('لصق اكسل الفورمز'!BN130="","",'لصق اكسل الفورمز'!BN130)</f>
        <v/>
      </c>
      <c r="AZQ135" s="20" t="str">
        <f>IF('لصق اكسل الفورمز'!BO130="","",'لصق اكسل الفورمز'!BO130)</f>
        <v/>
      </c>
      <c r="AZR135" s="20" t="str">
        <f>IF('لصق اكسل الفورمز'!BP130="","",'لصق اكسل الفورمز'!BP130)</f>
        <v/>
      </c>
      <c r="AZS135" s="20" t="str">
        <f>IF('لصق اكسل الفورمز'!BQ130="","",'لصق اكسل الفورمز'!BQ130)</f>
        <v/>
      </c>
      <c r="AZT135" s="20" t="str">
        <f>IF('لصق اكسل الفورمز'!BR130="","",'لصق اكسل الفورمز'!BR130)</f>
        <v/>
      </c>
      <c r="AZU135" s="20" t="str">
        <f>IF('لصق اكسل الفورمز'!BS130="","",'لصق اكسل الفورمز'!BS130)</f>
        <v/>
      </c>
      <c r="AZV135" s="20" t="str">
        <f>IF('لصق اكسل الفورمز'!BT130="","",'لصق اكسل الفورمز'!BT130)</f>
        <v/>
      </c>
      <c r="AZW135" s="20" t="str">
        <f>IF('لصق اكسل الفورمز'!BU130="","",'لصق اكسل الفورمز'!BU130)</f>
        <v/>
      </c>
      <c r="AZX135" s="20" t="str">
        <f>IF('لصق اكسل الفورمز'!BV130="","",'لصق اكسل الفورمز'!BV130)</f>
        <v/>
      </c>
      <c r="AZY135" s="20" t="str">
        <f>IF('لصق اكسل الفورمز'!BW130="","",'لصق اكسل الفورمز'!BW130)</f>
        <v/>
      </c>
      <c r="AZZ135" s="20" t="str">
        <f>IF('لصق اكسل الفورمز'!BX130="","",'لصق اكسل الفورمز'!BX130)</f>
        <v/>
      </c>
      <c r="BAA135" s="20" t="str">
        <f>IF('لصق اكسل الفورمز'!BY130="","",'لصق اكسل الفورمز'!BY130)</f>
        <v/>
      </c>
      <c r="BAB135" s="20" t="str">
        <f>IF('لصق اكسل الفورمز'!BZ130="","",'لصق اكسل الفورمز'!BZ130)</f>
        <v/>
      </c>
      <c r="BAC135" s="20" t="str">
        <f>IF('لصق اكسل الفورمز'!CA130="","",'لصق اكسل الفورمز'!CA130)</f>
        <v/>
      </c>
      <c r="BAD135" s="20" t="str">
        <f>IF('لصق اكسل الفورمز'!CB130="","",'لصق اكسل الفورمز'!CB130)</f>
        <v/>
      </c>
      <c r="BAE135" s="20" t="str">
        <f>IF('لصق اكسل الفورمز'!CC130="","",'لصق اكسل الفورمز'!CC130)</f>
        <v/>
      </c>
      <c r="BAF135" s="20" t="str">
        <f>IF('لصق اكسل الفورمز'!CD130="","",'لصق اكسل الفورمز'!CD130)</f>
        <v/>
      </c>
      <c r="BAG135" s="20" t="str">
        <f>IF('لصق اكسل الفورمز'!CE130="","",'لصق اكسل الفورمز'!CE130)</f>
        <v/>
      </c>
      <c r="BAH135" s="20" t="str">
        <f>IF('لصق اكسل الفورمز'!CF130="","",'لصق اكسل الفورمز'!CF130)</f>
        <v/>
      </c>
      <c r="BAI135" s="20" t="str">
        <f>IF('لصق اكسل الفورمز'!CG130="","",'لصق اكسل الفورمز'!CG130)</f>
        <v/>
      </c>
      <c r="BAJ135" s="20" t="str">
        <f>IF('لصق اكسل الفورمز'!CH130="","",'لصق اكسل الفورمز'!CH130)</f>
        <v/>
      </c>
      <c r="BAK135" s="20" t="str">
        <f>IF('لصق اكسل الفورمز'!CI130="","",'لصق اكسل الفورمز'!CI130)</f>
        <v/>
      </c>
      <c r="BAL135" s="20" t="str">
        <f>IF('لصق اكسل الفورمز'!CJ130="","",'لصق اكسل الفورمز'!CJ130)</f>
        <v/>
      </c>
      <c r="BAM135" s="20" t="str">
        <f>IF('لصق اكسل الفورمز'!CK130="","",'لصق اكسل الفورمز'!CK130)</f>
        <v/>
      </c>
      <c r="BAN135" s="20" t="str">
        <f>IF('لصق اكسل الفورمز'!CL130="","",'لصق اكسل الفورمز'!CL130)</f>
        <v/>
      </c>
      <c r="BAO135" s="20" t="str">
        <f>IF('لصق اكسل الفورمز'!CM130="","",'لصق اكسل الفورمز'!CM130)</f>
        <v/>
      </c>
      <c r="BAP135" s="20" t="str">
        <f>IF('لصق اكسل الفورمز'!CN130="","",'لصق اكسل الفورمز'!CN130)</f>
        <v/>
      </c>
      <c r="BAQ135" s="20" t="str">
        <f>IF('لصق اكسل الفورمز'!CO130="","",'لصق اكسل الفورمز'!CO130)</f>
        <v/>
      </c>
      <c r="BAR135" s="20" t="str">
        <f>IF('لصق اكسل الفورمز'!CP130="","",'لصق اكسل الفورمز'!CP130)</f>
        <v/>
      </c>
      <c r="BAS135" s="20" t="str">
        <f>IF('لصق اكسل الفورمز'!CQ130="","",'لصق اكسل الفورمز'!CQ130)</f>
        <v/>
      </c>
      <c r="BAT135" s="20" t="str">
        <f>IF('لصق اكسل الفورمز'!CR130="","",'لصق اكسل الفورمز'!CR130)</f>
        <v/>
      </c>
      <c r="BAU135" s="20" t="str">
        <f>IF('لصق اكسل الفورمز'!CS130="","",'لصق اكسل الفورمز'!CS130)</f>
        <v/>
      </c>
      <c r="BAV135" s="20" t="str">
        <f>IF('لصق اكسل الفورمز'!CT130="","",'لصق اكسل الفورمز'!CT130)</f>
        <v/>
      </c>
      <c r="BAW135" s="20" t="str">
        <f>IF('لصق اكسل الفورمز'!CU130="","",'لصق اكسل الفورمز'!CU130)</f>
        <v/>
      </c>
      <c r="BAX135" s="20" t="str">
        <f>IF('لصق اكسل الفورمز'!CV130="","",'لصق اكسل الفورمز'!CV130)</f>
        <v/>
      </c>
      <c r="BAY135" s="20" t="str">
        <f>IF('لصق اكسل الفورمز'!CW130="","",'لصق اكسل الفورمز'!CW130)</f>
        <v/>
      </c>
      <c r="BAZ135" s="20" t="str">
        <f>IF('لصق اكسل الفورمز'!CX130="","",'لصق اكسل الفورمز'!CX130)</f>
        <v/>
      </c>
      <c r="BBA135" s="20" t="str">
        <f>IF('لصق اكسل الفورمز'!CY130="","",'لصق اكسل الفورمز'!CY130)</f>
        <v/>
      </c>
      <c r="BBB135" s="20" t="str">
        <f>IF('لصق اكسل الفورمز'!CZ130="","",'لصق اكسل الفورمز'!CZ130)</f>
        <v/>
      </c>
      <c r="BBC135" s="20" t="str">
        <f>IF('لصق اكسل الفورمز'!DA130="","",'لصق اكسل الفورمز'!DA130)</f>
        <v/>
      </c>
      <c r="BBD135" s="20" t="str">
        <f>IF('لصق اكسل الفورمز'!DB130="","",'لصق اكسل الفورمز'!DB130)</f>
        <v/>
      </c>
      <c r="BBE135" s="20" t="str">
        <f>IF('لصق اكسل الفورمز'!DC130="","",'لصق اكسل الفورمز'!DC130)</f>
        <v/>
      </c>
      <c r="BBF135" s="20" t="str">
        <f>IF('لصق اكسل الفورمز'!DD130="","",'لصق اكسل الفورمز'!DD130)</f>
        <v/>
      </c>
      <c r="BBG135" s="20" t="str">
        <f>IF('لصق اكسل الفورمز'!DE130="","",'لصق اكسل الفورمز'!DE130)</f>
        <v/>
      </c>
      <c r="BBH135" s="20" t="str">
        <f>IF('لصق اكسل الفورمز'!DF130="","",'لصق اكسل الفورمز'!DF130)</f>
        <v/>
      </c>
      <c r="BBI135" s="20" t="str">
        <f>IF('لصق اكسل الفورمز'!DG130="","",'لصق اكسل الفورمز'!DG130)</f>
        <v/>
      </c>
      <c r="BBJ135" s="20" t="str">
        <f>IF('لصق اكسل الفورمز'!DH130="","",'لصق اكسل الفورمز'!DH130)</f>
        <v/>
      </c>
      <c r="BBK135" s="20" t="str">
        <f>IF('لصق اكسل الفورمز'!DI130="","",'لصق اكسل الفورمز'!DI130)</f>
        <v/>
      </c>
      <c r="BBL135" s="20" t="str">
        <f>IF('لصق اكسل الفورمز'!DJ130="","",'لصق اكسل الفورمز'!DJ130)</f>
        <v/>
      </c>
      <c r="BBM135" s="20" t="str">
        <f>IF('لصق اكسل الفورمز'!DK130="","",'لصق اكسل الفورمز'!DK130)</f>
        <v/>
      </c>
      <c r="BBN135" s="20" t="str">
        <f>IF('لصق اكسل الفورمز'!DL130="","",'لصق اكسل الفورمز'!DL130)</f>
        <v/>
      </c>
      <c r="BBO135" s="20" t="str">
        <f>IF('لصق اكسل الفورمز'!DM130="","",'لصق اكسل الفورمز'!DM130)</f>
        <v/>
      </c>
      <c r="BCU135" s="20" t="str">
        <f t="shared" si="352"/>
        <v/>
      </c>
      <c r="BCV135" s="20" t="str">
        <f t="shared" si="353"/>
        <v/>
      </c>
      <c r="BCW135" s="20" t="str">
        <f t="shared" si="354"/>
        <v/>
      </c>
      <c r="BCX135" s="20" t="str">
        <f t="shared" si="355"/>
        <v/>
      </c>
      <c r="BCY135" s="20" t="str">
        <f t="shared" si="356"/>
        <v/>
      </c>
      <c r="BCZ135" s="20" t="str">
        <f t="shared" si="357"/>
        <v/>
      </c>
      <c r="BDA135" s="20" t="str">
        <f t="shared" si="358"/>
        <v/>
      </c>
      <c r="BDB135" s="20" t="str">
        <f t="shared" si="359"/>
        <v/>
      </c>
      <c r="BDC135" s="20" t="str">
        <f t="shared" si="360"/>
        <v/>
      </c>
      <c r="BDD135" s="20" t="str">
        <f t="shared" si="361"/>
        <v/>
      </c>
      <c r="BDE135" s="20" t="str">
        <f t="shared" si="362"/>
        <v/>
      </c>
      <c r="BDF135" s="20" t="str">
        <f t="shared" si="363"/>
        <v/>
      </c>
      <c r="BDG135" s="20" t="str">
        <f t="shared" si="364"/>
        <v/>
      </c>
      <c r="BDH135" s="20" t="str">
        <f t="shared" si="365"/>
        <v/>
      </c>
      <c r="BDI135" s="20" t="str">
        <f t="shared" si="366"/>
        <v/>
      </c>
      <c r="BDJ135" s="20" t="str">
        <f t="shared" si="367"/>
        <v/>
      </c>
      <c r="BDK135" s="20" t="str">
        <f t="shared" si="368"/>
        <v/>
      </c>
      <c r="BDL135" s="20" t="str">
        <f t="shared" si="369"/>
        <v/>
      </c>
      <c r="BDM135" s="20" t="str">
        <f t="shared" si="370"/>
        <v/>
      </c>
      <c r="BDN135" s="20" t="str">
        <f t="shared" si="371"/>
        <v/>
      </c>
      <c r="BDO135" s="20" t="str">
        <f t="shared" si="372"/>
        <v/>
      </c>
      <c r="BDP135" s="20" t="str">
        <f t="shared" si="373"/>
        <v/>
      </c>
      <c r="BDQ135" s="20" t="str">
        <f t="shared" si="374"/>
        <v/>
      </c>
      <c r="BDR135" s="20" t="str">
        <f t="shared" si="375"/>
        <v/>
      </c>
      <c r="BDS135" s="20" t="str">
        <f t="shared" si="376"/>
        <v/>
      </c>
      <c r="BDT135" s="20" t="str">
        <f t="shared" si="377"/>
        <v/>
      </c>
      <c r="BDU135" s="20" t="str">
        <f t="shared" si="378"/>
        <v/>
      </c>
      <c r="BDV135" s="20" t="str">
        <f t="shared" si="379"/>
        <v/>
      </c>
      <c r="BDW135" s="20" t="str">
        <f t="shared" si="380"/>
        <v/>
      </c>
      <c r="BDX135" s="20" t="str">
        <f t="shared" si="381"/>
        <v/>
      </c>
      <c r="BDY135" s="20" t="str">
        <f t="shared" si="382"/>
        <v/>
      </c>
      <c r="BDZ135" s="20" t="str">
        <f t="shared" si="383"/>
        <v/>
      </c>
      <c r="BEA135" s="20" t="str">
        <f t="shared" si="384"/>
        <v/>
      </c>
      <c r="BEB135" s="20" t="str">
        <f t="shared" si="385"/>
        <v/>
      </c>
      <c r="BEC135" s="20" t="str">
        <f t="shared" si="386"/>
        <v/>
      </c>
      <c r="BED135" s="20" t="str">
        <f t="shared" si="387"/>
        <v/>
      </c>
      <c r="BEE135" s="20" t="str">
        <f t="shared" si="388"/>
        <v/>
      </c>
      <c r="BEF135" s="20" t="str">
        <f t="shared" si="389"/>
        <v/>
      </c>
      <c r="BEG135" s="20" t="str">
        <f t="shared" si="390"/>
        <v/>
      </c>
      <c r="BEH135" s="20" t="str">
        <f t="shared" si="391"/>
        <v/>
      </c>
      <c r="BEI135" s="20" t="str">
        <f t="shared" si="392"/>
        <v/>
      </c>
      <c r="BEJ135" s="20" t="str">
        <f t="shared" si="393"/>
        <v/>
      </c>
      <c r="BEK135" s="20" t="str">
        <f t="shared" si="394"/>
        <v/>
      </c>
      <c r="BEL135" s="20" t="str">
        <f t="shared" si="395"/>
        <v/>
      </c>
      <c r="BEM135" s="20" t="str">
        <f t="shared" si="396"/>
        <v/>
      </c>
      <c r="BEN135" s="20" t="str">
        <f t="shared" si="397"/>
        <v/>
      </c>
      <c r="BEO135" s="20" t="str">
        <f t="shared" si="398"/>
        <v/>
      </c>
      <c r="BEP135" s="20" t="str">
        <f t="shared" si="399"/>
        <v/>
      </c>
      <c r="BEQ135" s="20" t="str">
        <f t="shared" si="400"/>
        <v/>
      </c>
      <c r="BER135" s="20" t="str">
        <f t="shared" si="401"/>
        <v/>
      </c>
      <c r="BES135" s="20" t="str">
        <f t="shared" si="402"/>
        <v/>
      </c>
      <c r="BET135" s="20" t="str">
        <f t="shared" si="403"/>
        <v/>
      </c>
      <c r="BEU135" s="20" t="str">
        <f t="shared" si="404"/>
        <v/>
      </c>
      <c r="BEV135" s="20" t="str">
        <f t="shared" si="405"/>
        <v/>
      </c>
      <c r="BEW135" s="20" t="str">
        <f t="shared" si="406"/>
        <v/>
      </c>
      <c r="BEX135" s="20" t="str">
        <f t="shared" si="407"/>
        <v/>
      </c>
      <c r="BEY135" s="20" t="str">
        <f t="shared" si="408"/>
        <v/>
      </c>
      <c r="BEZ135" s="20" t="str">
        <f t="shared" si="409"/>
        <v/>
      </c>
      <c r="BFA135" s="20" t="str">
        <f t="shared" si="410"/>
        <v/>
      </c>
      <c r="BFB135" s="20" t="str">
        <f t="shared" si="411"/>
        <v/>
      </c>
      <c r="BFC135" s="20" t="str">
        <f t="shared" si="412"/>
        <v/>
      </c>
      <c r="BFD135" s="20" t="str">
        <f t="shared" si="413"/>
        <v/>
      </c>
      <c r="BFE135" s="20" t="str">
        <f t="shared" si="414"/>
        <v/>
      </c>
      <c r="BFF135" s="20" t="str">
        <f t="shared" si="415"/>
        <v/>
      </c>
      <c r="BFG135" s="20" t="str">
        <f t="shared" si="416"/>
        <v/>
      </c>
      <c r="BFH135" s="20" t="str">
        <f t="shared" si="417"/>
        <v/>
      </c>
      <c r="BFI135" s="20" t="str">
        <f t="shared" si="418"/>
        <v/>
      </c>
      <c r="BFJ135" s="20" t="str">
        <f t="shared" si="419"/>
        <v/>
      </c>
      <c r="BFK135" s="20" t="str">
        <f t="shared" si="420"/>
        <v/>
      </c>
      <c r="BFL135" s="20" t="str">
        <f t="shared" si="421"/>
        <v/>
      </c>
      <c r="BFM135" s="20" t="str">
        <f t="shared" si="422"/>
        <v/>
      </c>
      <c r="BFN135" s="20" t="str">
        <f t="shared" si="423"/>
        <v/>
      </c>
      <c r="BFO135" s="20" t="str">
        <f t="shared" si="424"/>
        <v/>
      </c>
      <c r="BFP135" s="20" t="str">
        <f t="shared" si="425"/>
        <v/>
      </c>
      <c r="BFQ135" s="20" t="str">
        <f t="shared" si="426"/>
        <v/>
      </c>
      <c r="BFR135" s="20" t="str">
        <f t="shared" si="427"/>
        <v/>
      </c>
      <c r="BFS135" s="20" t="str">
        <f t="shared" si="428"/>
        <v/>
      </c>
      <c r="BFT135" s="20" t="str">
        <f t="shared" si="429"/>
        <v/>
      </c>
      <c r="BFU135" s="20" t="str">
        <f t="shared" si="430"/>
        <v/>
      </c>
      <c r="BFV135" s="20" t="str">
        <f t="shared" si="431"/>
        <v/>
      </c>
      <c r="BFW135" s="20" t="str">
        <f t="shared" si="432"/>
        <v/>
      </c>
      <c r="BFX135" s="20" t="str">
        <f t="shared" si="433"/>
        <v/>
      </c>
      <c r="BFY135" s="20" t="str">
        <f t="shared" si="434"/>
        <v/>
      </c>
      <c r="BFZ135" s="20" t="str">
        <f t="shared" si="435"/>
        <v/>
      </c>
      <c r="BGA135" s="20" t="str">
        <f t="shared" si="436"/>
        <v/>
      </c>
      <c r="BGB135" s="20" t="str">
        <f t="shared" si="437"/>
        <v/>
      </c>
      <c r="BGC135" s="20" t="str">
        <f t="shared" si="438"/>
        <v/>
      </c>
      <c r="BGD135" s="20" t="str">
        <f t="shared" si="439"/>
        <v/>
      </c>
      <c r="BGE135" s="20" t="str">
        <f t="shared" si="440"/>
        <v/>
      </c>
      <c r="BGF135" s="20" t="str">
        <f t="shared" si="441"/>
        <v/>
      </c>
      <c r="BGG135" s="20" t="str">
        <f t="shared" si="442"/>
        <v/>
      </c>
      <c r="BGH135" s="20" t="str">
        <f t="shared" si="443"/>
        <v/>
      </c>
      <c r="BGI135" s="20" t="str">
        <f t="shared" si="444"/>
        <v/>
      </c>
      <c r="BGJ135" s="20" t="str">
        <f t="shared" si="445"/>
        <v/>
      </c>
      <c r="BGK135" s="20" t="str">
        <f t="shared" si="446"/>
        <v/>
      </c>
      <c r="BGL135" s="20" t="str">
        <f t="shared" si="447"/>
        <v/>
      </c>
      <c r="BGM135" s="20" t="str">
        <f t="shared" si="448"/>
        <v/>
      </c>
      <c r="BGN135" s="20" t="str">
        <f t="shared" si="449"/>
        <v/>
      </c>
      <c r="BGO135" s="20" t="str">
        <f t="shared" si="450"/>
        <v/>
      </c>
      <c r="BGP135" s="20" t="str">
        <f t="shared" si="451"/>
        <v/>
      </c>
      <c r="BGQ135" s="20" t="str">
        <f t="shared" si="452"/>
        <v/>
      </c>
      <c r="BGR135" s="20" t="str">
        <f t="shared" si="453"/>
        <v/>
      </c>
      <c r="BGS135" s="20" t="str">
        <f t="shared" si="454"/>
        <v/>
      </c>
      <c r="BGT135" s="20" t="str">
        <f t="shared" si="455"/>
        <v/>
      </c>
      <c r="BGU135" s="20" t="str">
        <f t="shared" si="456"/>
        <v/>
      </c>
      <c r="BGV135" s="20" t="str">
        <f t="shared" si="457"/>
        <v/>
      </c>
      <c r="BGW135" s="20" t="str">
        <f t="shared" si="458"/>
        <v/>
      </c>
      <c r="BGX135" s="20" t="str">
        <f t="shared" si="459"/>
        <v/>
      </c>
      <c r="BGY135" s="20" t="str">
        <f t="shared" si="460"/>
        <v/>
      </c>
      <c r="BGZ135" s="20" t="str">
        <f t="shared" si="461"/>
        <v/>
      </c>
      <c r="BHA135" s="20" t="str">
        <f t="shared" si="462"/>
        <v/>
      </c>
      <c r="BHB135" s="20" t="str">
        <f t="shared" si="463"/>
        <v/>
      </c>
      <c r="BHC135" s="20" t="str">
        <f t="shared" si="464"/>
        <v/>
      </c>
      <c r="BHD135" s="20" t="str">
        <f t="shared" si="465"/>
        <v/>
      </c>
      <c r="BHE135" s="20" t="str">
        <f t="shared" si="466"/>
        <v/>
      </c>
      <c r="BHF135" s="20" t="str">
        <f t="shared" si="467"/>
        <v/>
      </c>
      <c r="BHG135" s="20" t="str">
        <f t="shared" si="468"/>
        <v/>
      </c>
      <c r="BHJ135" s="20" t="str">
        <f t="shared" si="469"/>
        <v/>
      </c>
      <c r="BHL135" s="20" t="str">
        <f t="shared" si="516"/>
        <v/>
      </c>
      <c r="BHM135" s="20" t="str">
        <f t="shared" si="516"/>
        <v/>
      </c>
      <c r="BHN135" s="20" t="str">
        <f t="shared" si="516"/>
        <v/>
      </c>
      <c r="BHO135" s="20" t="str">
        <f t="shared" si="516"/>
        <v/>
      </c>
      <c r="BHP135" s="20" t="str">
        <f t="shared" si="516"/>
        <v/>
      </c>
      <c r="BHQ135" s="20" t="str">
        <f t="shared" si="516"/>
        <v/>
      </c>
      <c r="BHR135" s="20" t="str">
        <f t="shared" si="516"/>
        <v/>
      </c>
      <c r="BHS135" s="20" t="str">
        <f t="shared" si="516"/>
        <v/>
      </c>
      <c r="BHT135" s="20" t="str">
        <f t="shared" si="516"/>
        <v/>
      </c>
      <c r="BHU135" s="20" t="str">
        <f t="shared" si="516"/>
        <v/>
      </c>
      <c r="BHV135" s="20" t="str">
        <f t="shared" si="516"/>
        <v/>
      </c>
      <c r="BHW135" s="20" t="str">
        <f t="shared" si="516"/>
        <v/>
      </c>
      <c r="BHX135" s="20" t="str">
        <f t="shared" si="516"/>
        <v/>
      </c>
      <c r="BHY135" s="20" t="str">
        <f t="shared" si="516"/>
        <v/>
      </c>
      <c r="BHZ135" s="20" t="str">
        <f t="shared" si="516"/>
        <v/>
      </c>
      <c r="BIA135" s="20" t="str">
        <f t="shared" si="516"/>
        <v/>
      </c>
      <c r="BIB135" s="20" t="str">
        <f t="shared" si="515"/>
        <v/>
      </c>
      <c r="BIC135" s="20" t="str">
        <f t="shared" si="515"/>
        <v/>
      </c>
      <c r="BID135" s="20" t="str">
        <f t="shared" si="515"/>
        <v/>
      </c>
      <c r="BIE135" s="20" t="str">
        <f t="shared" si="515"/>
        <v/>
      </c>
    </row>
    <row r="136" spans="1:104 1303:1591" ht="14.5">
      <c r="A136" s="523">
        <v>130</v>
      </c>
      <c r="B136" s="510" t="str">
        <f>IF('لصق اكسل الفورمز'!E131="","",'لصق اكسل الفورمز'!E131)</f>
        <v/>
      </c>
      <c r="C136" s="510" t="str">
        <f t="shared" ref="C136:C170" si="517">BHL136</f>
        <v/>
      </c>
      <c r="D136" s="510" t="str">
        <f t="shared" si="483"/>
        <v/>
      </c>
      <c r="E136" s="510" t="str">
        <f t="shared" si="484"/>
        <v/>
      </c>
      <c r="F136" s="510" t="str">
        <f t="shared" si="485"/>
        <v/>
      </c>
      <c r="G136" s="510" t="str">
        <f t="shared" si="486"/>
        <v/>
      </c>
      <c r="H136" s="510" t="str">
        <f t="shared" si="487"/>
        <v/>
      </c>
      <c r="I136" s="510" t="str">
        <f t="shared" si="488"/>
        <v/>
      </c>
      <c r="J136" s="510" t="str">
        <f t="shared" si="489"/>
        <v/>
      </c>
      <c r="K136" s="510" t="str">
        <f t="shared" si="490"/>
        <v/>
      </c>
      <c r="L136" s="510" t="str">
        <f t="shared" si="471"/>
        <v/>
      </c>
      <c r="M136" s="510" t="str">
        <f t="shared" si="472"/>
        <v/>
      </c>
      <c r="N136" s="510" t="str">
        <f t="shared" si="473"/>
        <v/>
      </c>
      <c r="O136" s="510" t="str">
        <f t="shared" si="474"/>
        <v/>
      </c>
      <c r="P136" s="510" t="str">
        <f t="shared" si="475"/>
        <v/>
      </c>
      <c r="Q136" s="510" t="str">
        <f t="shared" si="476"/>
        <v/>
      </c>
      <c r="R136" s="510" t="str">
        <f t="shared" si="477"/>
        <v/>
      </c>
      <c r="S136" s="510" t="str">
        <f t="shared" si="478"/>
        <v/>
      </c>
      <c r="T136" s="510" t="str">
        <f t="shared" si="479"/>
        <v/>
      </c>
      <c r="U136" s="510" t="str">
        <f t="shared" si="480"/>
        <v/>
      </c>
      <c r="V136" s="510" t="str">
        <f t="shared" si="481"/>
        <v/>
      </c>
      <c r="W136" s="527" t="str">
        <f t="shared" ref="W136:W199" si="518">IFERROR(IF(B136="","",AL136/$D$2)*100,"")</f>
        <v/>
      </c>
      <c r="X136" s="510" t="str">
        <f t="shared" ref="X136:X199" si="519">IF(W136="","",IF(W136&gt;=90,"عال",IF(W136&gt;=67.3,"فوق_المتوسط",IF(W136&gt;=33.3,"المتوسط",IF(W136&gt;=10,"منخفض","دون_المنخفض")))))</f>
        <v/>
      </c>
      <c r="Y136" s="564" t="str">
        <f t="shared" ref="Y136:Y199" si="520">IF(X136="","",AL136)</f>
        <v/>
      </c>
      <c r="AL136" s="20">
        <f t="shared" ref="AL136:AL199" si="521">BQ136</f>
        <v>0</v>
      </c>
      <c r="AM136" s="20">
        <f t="shared" ref="AM136:AM193" si="522">SUMIF(C136:V136,"&gt;0")</f>
        <v>0</v>
      </c>
      <c r="AO136" s="20" t="str">
        <f t="shared" ref="AO136:AO199" si="523">CONCATENATE(C136,D136,E136,F136,G136,H136,I136,J136,K136,L136,M136,N136,O136,P136,Q136,R136,S136,T136,U136,V136)</f>
        <v/>
      </c>
      <c r="AQ136" s="20" t="str">
        <f t="shared" si="470"/>
        <v/>
      </c>
      <c r="AR136" s="20" t="str">
        <f t="shared" ref="AR136:AR199" si="524">IFERROR(FIND(0,$AO136,FIND("0",$AO136)+1),"")</f>
        <v/>
      </c>
      <c r="AS136" s="20" t="str">
        <f t="shared" ref="AS136:AS199" si="525">IFERROR(FIND(0,$AO136,FIND("0",$AO136,FIND("0",$AO136)+1)+1),"")</f>
        <v/>
      </c>
      <c r="AT136" s="20" t="str">
        <f t="shared" ref="AT136:AT199" si="526">IFERROR(FIND(0,$AO136,FIND("0",$AO136,FIND("0",$AO136,FIND("0",$AO136)+1)+1)+1),"")</f>
        <v/>
      </c>
      <c r="AU136" s="20" t="str">
        <f t="shared" ref="AU136:AU199" si="527">IFERROR(FIND(0,$AO136,FIND("0",$AO136,FIND("0",$AO136,FIND("0",$AO136,FIND("0",$AO136)+1)+1)+1)+1),"")</f>
        <v/>
      </c>
      <c r="AV136" s="20" t="str">
        <f t="shared" ref="AV136:AV199" si="528">IFERROR(FIND(0,$AO136,FIND("0",$AO136,FIND("0",$AO136,FIND("0",$AO136,FIND("0",$AO136,FIND("0",$AO136)+1)+1)+1)+1)+1),"")</f>
        <v/>
      </c>
      <c r="AW136" s="20" t="str">
        <f t="shared" ref="AW136:AW199" si="529">IFERROR(FIND(0,$AO136,FIND("0",$AO136,FIND("0",$AO136,FIND("0",$AO136,FIND("0",$AO136,FIND("0",$AO136,FIND("0",$AO136)+1)+1)+1)+1)+1)+1),"")</f>
        <v/>
      </c>
      <c r="AX136" s="20" t="str">
        <f t="shared" ref="AX136:AX199" si="530">IFERROR(FIND(0,$AO136,FIND("0",$AO136,FIND("0",$AO136,FIND("0",$AO136,FIND("0",$AO136,FIND("0",$AO136,FIND("0",$AO136,FIND("0",$AO136)+1)+1)+1)+1)+1)+1)+1),"")</f>
        <v/>
      </c>
      <c r="AY136" s="20" t="str">
        <f t="shared" ref="AY136:AY199" si="531">IFERROR(FIND(0,$AO136,FIND("0",$AO136,FIND("0",$AO136,FIND("0",$AO136,FIND("0",$AO136,FIND("0",$AO136,FIND("0",$AO136,FIND("0",$AO136,FIND("0",$AO136)+1)+1)+1)+1)+1)+1)+1)+1),"")</f>
        <v/>
      </c>
      <c r="AZ136" s="20" t="str">
        <f t="shared" ref="AZ136:AZ199" si="532">IFERROR(FIND(0,$AO136,FIND("0",$AO136,FIND("0",$AO136,FIND("0",$AO136,FIND("0",$AO136,FIND("0",$AO136,FIND("0",$AO136,FIND("0",$AO136,FIND("0",$AO136,FIND("0",$AO136)+1)+1)+1)+1)+1)+1)+1)+1)+1),"")</f>
        <v/>
      </c>
      <c r="BA136" s="20" t="str">
        <f t="shared" ref="BA136:BA199" si="533">IFERROR(FIND(0,$AO136,FIND("0",$AO136,FIND("0",$AO136,FIND("0",$AO136,FIND("0",$AO136,FIND("0",$AO136,FIND("0",$AO136,FIND("0",$AO136,FIND("0",$AO136,FIND("0",$AO136,FIND("0",$AO136)+1)+1)+1)+1)+1)+1)+1)+1)+1)+1),"")</f>
        <v/>
      </c>
      <c r="BB136" s="20" t="str">
        <f t="shared" ref="BB136:BB199" si="534">IFERROR(FIND(0,$AO136,FIND("0",$AO136,FIND("0",$AO136,FIND("0",$AO136,FIND("0",$AO136,FIND("0",$AO136,FIND("0",$AO136,FIND("0",$AO136,FIND("0",$AO136,FIND("0",$AO136,FIND("0",$AO136,FIND("0",$AO136)+1)+1)+1)+1)+1)+1)+1)+1)+1)+1)+1),"")</f>
        <v/>
      </c>
      <c r="BC136" s="20" t="str">
        <f t="shared" ref="BC136:BC199" si="535">IFERROR(FIND(0,$AO136,FIND("0",$AO136,FIND("0",$AO136,FIND("0",$AO136,FIND("0",$AO136,FIND("0",$AO136,FIND("0",$AO136,FIND("0",$AO136,FIND("0",$AO136,FIND("0",$AO136,FIND("0",$AO136,FIND("0",$AO136,FIND("0",$AO136)+1)+1)+1)+1)+1)+1)+1)+1)+1)+1)+1)+1),"")</f>
        <v/>
      </c>
      <c r="BD136" s="20" t="str">
        <f t="shared" ref="BD136:BD199" si="536">IFERROR(FIND(0,$AO136,FIND("0",$AO136,FIND("0",$AO136,FIND("0",$AO136,FIND("0",$AO136,FIND("0",$AO136,FIND("0",$AO136,FIND("0",$AO136,FIND("0",$AO136,FIND("0",$AO136,FIND("0",$AO136,FIND("0",$AO136,FIND("0",$AO136,FIND("0",$AO136)+1)+1)+1)+1)+1)+1)+1)+1)+1)+1)+1)+1)+1),"")</f>
        <v/>
      </c>
      <c r="BE136" s="20" t="str">
        <f t="shared" ref="BE136:BE199" si="537">IFERROR(FIND(0,$AO136,FIND("0",$AO136,FIND("0",$AO136,FIND("0",$AO136,FIND("0",$AO136,FIND("0",$AO136,FIND("0",$AO136,FIND("0",$AO136,FIND("0",$AO136,FIND("0",$AO136,FIND("0",$AO136,FIND("0",$AO136,FIND("0",$AO136,FIND("0",$AO136,FIND("0",$AO136)+1)+1)+1)+1)+1)+1)+1)+1)+1)+1)+1)+1)+1)+1),"")</f>
        <v/>
      </c>
      <c r="BF136" s="20" t="str">
        <f t="shared" ref="BF136:BF199" si="538">IFERROR(FIND(0,$AO136,FIND("0",$AO136,FIND("0",$AO136,FIND("0",$AO136,FIND("0",$AO136,FIND("0",$AO136,FIND("0",$AO136,FIND("0",$AO136,FIND("0",$AO136,FIND("0",$AO136,FIND("0",$AO136,FIND("0",$AO136,FIND("0",$AO136,FIND("0",$AO136,FIND("0",$AO136,FIND("0",$AO136)+1)+1)+1)+1)+1)+1)+1)+1)+1)+1)+1)+1)+1)+1)+1),"")</f>
        <v/>
      </c>
      <c r="BG136" s="20" t="str">
        <f t="shared" ref="BG136:BG199" si="539">IFERROR(FIND(0,$AO136,FIND("0",$AO136,FIND("0",$AO136,FIND("0",$AO136,FIND("0",$AO136,FIND("0",$AO136,FIND("0",$AO136,FIND("0",$AO136,FIND("0",$AO136,FIND("0",$AO136,FIND("0",$AO136,FIND("0",$AO136,FIND("0",$AO136,FIND("0",$AO136,FIND("0",$AO136,FIND("0",$AO136,FIND("0",$AO136)+1)+1)+1)+1)+1)+1)+1)+1)+1)+1)+1)+1)+1)+1)+1)+1),"")</f>
        <v/>
      </c>
      <c r="BH136" s="20" t="str">
        <f t="shared" ref="BH136:BH199" si="540">IFERROR(FIND(0,$AO136,FIND("0",$AO136,FIND("0",$AO136,FIND("0",$AO136,FIND("0",$AO136,FIND("0",$AO136,FIND("0",$AO136,FIND("0",$AO136,FIND("0",$AO136,FIND("0",$AO136,FIND("0",$AO136,FIND("0",$AO136,FIND("0",$AO136,FIND("0",$AO136,FIND("0",$AO136,FIND("0",$AO136,FIND("0",$AO136,FIND("0",$AO136)+1)+1)+1)+1)+1)+1)+1)+1)+1)+1)+1)+1)+1)+1)+1)+1)+1),"")</f>
        <v/>
      </c>
      <c r="BI136" s="20" t="str">
        <f t="shared" ref="BI136:BI199" si="541">IFERROR(FIND(0,$AO136,FIND("0",$AO136,FIND("0",$AO136,FIND("0",$AO136,FIND("0",$AO136,FIND("0",$AO136,FIND("0",$AO136,FIND("0",$AO136,FIND("0",$AO136,FIND("0",$AO136,FIND("0",$AO136,FIND("0",$AO136,FIND("0",$AO136,FIND("0",$AO136,FIND("0",$AO136,FIND("0",$AO136,FIND("0",$AO136,FIND("0",$AO136,FIND("0",$AO136)+1)+1)+1)+1)+1)+1)+1)+1)+1)+1)+1)+1)+1)+1)+1)+1)+1)+1),"")</f>
        <v/>
      </c>
      <c r="BJ136" s="20" t="str">
        <f t="shared" ref="BJ136:BJ199" si="542">IFERROR(FIND(0,$AO136,FIND("0",$AO136,FIND("0",$AO136,FIND("0",$AO136,FIND("0",$AO136,FIND("0",$AO136,FIND("0",$AO136,FIND("0",$AO136,FIND("0",$AO136,FIND("0",$AO136,FIND("0",$AO136,FIND("0",$AO136,FIND("0",$AO136,FIND("0",$AO136,FIND("0",$AO136,FIND("0",$AO136,FIND("0",$AO136,FIND("0",$AO136,FIND("0",$AO136,FIND("0",$AO136)+1)+1)+1)+1)+1)+1)+1)+1)+1)+1)+1)+1)+1)+1)+1)+1)+1)+1)+1),"")</f>
        <v/>
      </c>
      <c r="BL136" s="38" t="e">
        <f t="shared" ref="BL136:BL199" si="543">BM136/$J$2</f>
        <v>#DIV/0!</v>
      </c>
      <c r="BM136" s="4">
        <f t="shared" ref="BM136:BM199" si="544">$BP$4-BN136</f>
        <v>0</v>
      </c>
      <c r="BN136" s="4">
        <f t="shared" ref="BN136:BN199" si="545">COUNTIF(C136:V136,"=0")</f>
        <v>0</v>
      </c>
      <c r="BO136" s="4">
        <f t="shared" ref="BO136:BO199" si="546">SUM(BM136:BN136)</f>
        <v>0</v>
      </c>
      <c r="BP136" s="173" t="str">
        <f t="shared" ref="BP136:BP199" si="547">IFERROR(BM136/BO136,"")</f>
        <v/>
      </c>
      <c r="BQ136" s="4">
        <f t="shared" ref="BQ136:BQ199" si="548">SUM(CG136:CZ136)</f>
        <v>0</v>
      </c>
      <c r="BT136" s="268" t="str">
        <f t="shared" ref="BT136:BT199" si="549">W136</f>
        <v/>
      </c>
      <c r="BU136" s="268" t="str">
        <f t="shared" ref="BU136:BU199" si="550">X136</f>
        <v/>
      </c>
      <c r="BX136" s="20">
        <f t="shared" ref="BX136:BX199" si="551">IF(BM136&gt;0,"",IF(BO136=BN136,1,""))</f>
        <v>1</v>
      </c>
      <c r="CG136" s="20" t="str">
        <f t="shared" ref="CG136:CG199" si="552">IFERROR(C136*1,"")</f>
        <v/>
      </c>
      <c r="CH136" s="20" t="str">
        <f t="shared" si="507"/>
        <v/>
      </c>
      <c r="CI136" s="20" t="str">
        <f t="shared" si="508"/>
        <v/>
      </c>
      <c r="CJ136" s="20" t="str">
        <f t="shared" si="509"/>
        <v/>
      </c>
      <c r="CK136" s="20" t="str">
        <f t="shared" si="491"/>
        <v/>
      </c>
      <c r="CL136" s="20" t="str">
        <f t="shared" si="492"/>
        <v/>
      </c>
      <c r="CM136" s="20" t="str">
        <f t="shared" si="493"/>
        <v/>
      </c>
      <c r="CN136" s="20" t="str">
        <f t="shared" si="494"/>
        <v/>
      </c>
      <c r="CO136" s="20" t="str">
        <f t="shared" si="495"/>
        <v/>
      </c>
      <c r="CP136" s="20" t="str">
        <f t="shared" si="496"/>
        <v/>
      </c>
      <c r="CQ136" s="20" t="str">
        <f t="shared" si="497"/>
        <v/>
      </c>
      <c r="CR136" s="20" t="str">
        <f t="shared" si="498"/>
        <v/>
      </c>
      <c r="CS136" s="20" t="str">
        <f t="shared" si="499"/>
        <v/>
      </c>
      <c r="CT136" s="20" t="str">
        <f t="shared" si="500"/>
        <v/>
      </c>
      <c r="CU136" s="20" t="str">
        <f t="shared" si="501"/>
        <v/>
      </c>
      <c r="CV136" s="20" t="str">
        <f t="shared" si="502"/>
        <v/>
      </c>
      <c r="CW136" s="20" t="str">
        <f t="shared" si="503"/>
        <v/>
      </c>
      <c r="CX136" s="20" t="str">
        <f t="shared" si="504"/>
        <v/>
      </c>
      <c r="CY136" s="20" t="str">
        <f t="shared" si="505"/>
        <v/>
      </c>
      <c r="CZ136" s="20" t="str">
        <f t="shared" si="505"/>
        <v/>
      </c>
      <c r="AXC136" s="20" t="str">
        <f>IF('لصق اكسل الفورمز'!A131="","",'لصق اكسل الفورمز'!A131)</f>
        <v/>
      </c>
      <c r="AXD136" s="20" t="str">
        <f>IF('لصق اكسل الفورمز'!B131="","",'لصق اكسل الفورمز'!B131)</f>
        <v/>
      </c>
      <c r="AXE136" s="20" t="str">
        <f>IF('لصق اكسل الفورمز'!C131="","",'لصق اكسل الفورمز'!C131)</f>
        <v/>
      </c>
      <c r="AXF136" s="20" t="str">
        <f>IF('لصق اكسل الفورمز'!D131="","",'لصق اكسل الفورمز'!D131)</f>
        <v/>
      </c>
      <c r="AXG136" s="20" t="str">
        <f>IF('لصق اكسل الفورمز'!E131="","",'لصق اكسل الفورمز'!E131)</f>
        <v/>
      </c>
      <c r="AXH136" s="20" t="str">
        <f>IF('لصق اكسل الفورمز'!F131="","",'لصق اكسل الفورمز'!F131)</f>
        <v/>
      </c>
      <c r="AXI136" s="20" t="str">
        <f>IF('لصق اكسل الفورمز'!G131="","",'لصق اكسل الفورمز'!G131)</f>
        <v/>
      </c>
      <c r="AXJ136" s="20" t="str">
        <f>IF('لصق اكسل الفورمز'!H131="","",'لصق اكسل الفورمز'!H131)</f>
        <v/>
      </c>
      <c r="AXK136" s="20" t="str">
        <f>IF('لصق اكسل الفورمز'!I131="","",'لصق اكسل الفورمز'!I131)</f>
        <v/>
      </c>
      <c r="AXL136" s="20" t="str">
        <f>IF('لصق اكسل الفورمز'!J131="","",'لصق اكسل الفورمز'!J131)</f>
        <v/>
      </c>
      <c r="AXM136" s="20" t="str">
        <f>IF('لصق اكسل الفورمز'!K131="","",'لصق اكسل الفورمز'!K131)</f>
        <v/>
      </c>
      <c r="AXN136" s="20" t="str">
        <f>IF('لصق اكسل الفورمز'!L131="","",'لصق اكسل الفورمز'!L131)</f>
        <v/>
      </c>
      <c r="AXO136" s="20" t="str">
        <f>IF('لصق اكسل الفورمز'!M131="","",'لصق اكسل الفورمز'!M131)</f>
        <v/>
      </c>
      <c r="AXP136" s="20" t="str">
        <f>IF('لصق اكسل الفورمز'!N131="","",'لصق اكسل الفورمز'!N131)</f>
        <v/>
      </c>
      <c r="AXQ136" s="20" t="str">
        <f>IF('لصق اكسل الفورمز'!O131="","",'لصق اكسل الفورمز'!O131)</f>
        <v/>
      </c>
      <c r="AXR136" s="20" t="str">
        <f>IF('لصق اكسل الفورمز'!P131="","",'لصق اكسل الفورمز'!P131)</f>
        <v/>
      </c>
      <c r="AXS136" s="20" t="str">
        <f>IF('لصق اكسل الفورمز'!Q131="","",'لصق اكسل الفورمز'!Q131)</f>
        <v/>
      </c>
      <c r="AXT136" s="20" t="str">
        <f>IF('لصق اكسل الفورمز'!R131="","",'لصق اكسل الفورمز'!R131)</f>
        <v/>
      </c>
      <c r="AXU136" s="20" t="str">
        <f>IF('لصق اكسل الفورمز'!S131="","",'لصق اكسل الفورمز'!S131)</f>
        <v/>
      </c>
      <c r="AXV136" s="20" t="str">
        <f>IF('لصق اكسل الفورمز'!T131="","",'لصق اكسل الفورمز'!T131)</f>
        <v/>
      </c>
      <c r="AXW136" s="20" t="str">
        <f>IF('لصق اكسل الفورمز'!U131="","",'لصق اكسل الفورمز'!U131)</f>
        <v/>
      </c>
      <c r="AXX136" s="20" t="str">
        <f>IF('لصق اكسل الفورمز'!V131="","",'لصق اكسل الفورمز'!V131)</f>
        <v/>
      </c>
      <c r="AXY136" s="20" t="str">
        <f>IF('لصق اكسل الفورمز'!W131="","",'لصق اكسل الفورمز'!W131)</f>
        <v/>
      </c>
      <c r="AXZ136" s="20" t="str">
        <f>IF('لصق اكسل الفورمز'!X131="","",'لصق اكسل الفورمز'!X131)</f>
        <v/>
      </c>
      <c r="AYA136" s="20" t="str">
        <f>IF('لصق اكسل الفورمز'!Y131="","",'لصق اكسل الفورمز'!Y131)</f>
        <v/>
      </c>
      <c r="AYB136" s="20" t="str">
        <f>IF('لصق اكسل الفورمز'!Z131="","",'لصق اكسل الفورمز'!Z131)</f>
        <v/>
      </c>
      <c r="AYC136" s="20" t="str">
        <f>IF('لصق اكسل الفورمز'!AA131="","",'لصق اكسل الفورمز'!AA131)</f>
        <v/>
      </c>
      <c r="AYD136" s="20" t="str">
        <f>IF('لصق اكسل الفورمز'!AB131="","",'لصق اكسل الفورمز'!AB131)</f>
        <v/>
      </c>
      <c r="AYE136" s="20" t="str">
        <f>IF('لصق اكسل الفورمز'!AC131="","",'لصق اكسل الفورمز'!AC131)</f>
        <v/>
      </c>
      <c r="AYF136" s="20" t="str">
        <f>IF('لصق اكسل الفورمز'!AD131="","",'لصق اكسل الفورمز'!AD131)</f>
        <v/>
      </c>
      <c r="AYG136" s="20" t="str">
        <f>IF('لصق اكسل الفورمز'!AE131="","",'لصق اكسل الفورمز'!AE131)</f>
        <v/>
      </c>
      <c r="AYH136" s="20" t="str">
        <f>IF('لصق اكسل الفورمز'!AF131="","",'لصق اكسل الفورمز'!AF131)</f>
        <v/>
      </c>
      <c r="AYI136" s="20" t="str">
        <f>IF('لصق اكسل الفورمز'!AG131="","",'لصق اكسل الفورمز'!AG131)</f>
        <v/>
      </c>
      <c r="AYJ136" s="20" t="str">
        <f>IF('لصق اكسل الفورمز'!AH131="","",'لصق اكسل الفورمز'!AH131)</f>
        <v/>
      </c>
      <c r="AYK136" s="20" t="str">
        <f>IF('لصق اكسل الفورمز'!AI131="","",'لصق اكسل الفورمز'!AI131)</f>
        <v/>
      </c>
      <c r="AYL136" s="20" t="str">
        <f>IF('لصق اكسل الفورمز'!AJ131="","",'لصق اكسل الفورمز'!AJ131)</f>
        <v/>
      </c>
      <c r="AYM136" s="20" t="str">
        <f>IF('لصق اكسل الفورمز'!AK131="","",'لصق اكسل الفورمز'!AK131)</f>
        <v/>
      </c>
      <c r="AYN136" s="20" t="str">
        <f>IF('لصق اكسل الفورمز'!AL131="","",'لصق اكسل الفورمز'!AL131)</f>
        <v/>
      </c>
      <c r="AYO136" s="20" t="str">
        <f>IF('لصق اكسل الفورمز'!AM131="","",'لصق اكسل الفورمز'!AM131)</f>
        <v/>
      </c>
      <c r="AYP136" s="20" t="str">
        <f>IF('لصق اكسل الفورمز'!AN131="","",'لصق اكسل الفورمز'!AN131)</f>
        <v/>
      </c>
      <c r="AYQ136" s="20" t="str">
        <f>IF('لصق اكسل الفورمز'!AO131="","",'لصق اكسل الفورمز'!AO131)</f>
        <v/>
      </c>
      <c r="AYR136" s="20" t="str">
        <f>IF('لصق اكسل الفورمز'!AP131="","",'لصق اكسل الفورمز'!AP131)</f>
        <v/>
      </c>
      <c r="AYS136" s="20" t="str">
        <f>IF('لصق اكسل الفورمز'!AQ131="","",'لصق اكسل الفورمز'!AQ131)</f>
        <v/>
      </c>
      <c r="AYT136" s="20" t="str">
        <f>IF('لصق اكسل الفورمز'!AR131="","",'لصق اكسل الفورمز'!AR131)</f>
        <v/>
      </c>
      <c r="AYU136" s="20" t="str">
        <f>IF('لصق اكسل الفورمز'!AS131="","",'لصق اكسل الفورمز'!AS131)</f>
        <v/>
      </c>
      <c r="AYV136" s="20" t="str">
        <f>IF('لصق اكسل الفورمز'!AT131="","",'لصق اكسل الفورمز'!AT131)</f>
        <v/>
      </c>
      <c r="AYW136" s="20" t="str">
        <f>IF('لصق اكسل الفورمز'!AU131="","",'لصق اكسل الفورمز'!AU131)</f>
        <v/>
      </c>
      <c r="AYX136" s="20" t="str">
        <f>IF('لصق اكسل الفورمز'!AV131="","",'لصق اكسل الفورمز'!AV131)</f>
        <v/>
      </c>
      <c r="AYY136" s="20" t="str">
        <f>IF('لصق اكسل الفورمز'!AW131="","",'لصق اكسل الفورمز'!AW131)</f>
        <v/>
      </c>
      <c r="AYZ136" s="20" t="str">
        <f>IF('لصق اكسل الفورمز'!AX131="","",'لصق اكسل الفورمز'!AX131)</f>
        <v/>
      </c>
      <c r="AZA136" s="20" t="str">
        <f>IF('لصق اكسل الفورمز'!AY131="","",'لصق اكسل الفورمز'!AY131)</f>
        <v/>
      </c>
      <c r="AZB136" s="20" t="str">
        <f>IF('لصق اكسل الفورمز'!AZ131="","",'لصق اكسل الفورمز'!AZ131)</f>
        <v/>
      </c>
      <c r="AZC136" s="20" t="str">
        <f>IF('لصق اكسل الفورمز'!BA131="","",'لصق اكسل الفورمز'!BA131)</f>
        <v/>
      </c>
      <c r="AZD136" s="20" t="str">
        <f>IF('لصق اكسل الفورمز'!BB131="","",'لصق اكسل الفورمز'!BB131)</f>
        <v/>
      </c>
      <c r="AZE136" s="20" t="str">
        <f>IF('لصق اكسل الفورمز'!BC131="","",'لصق اكسل الفورمز'!BC131)</f>
        <v/>
      </c>
      <c r="AZF136" s="20" t="str">
        <f>IF('لصق اكسل الفورمز'!BD131="","",'لصق اكسل الفورمز'!BD131)</f>
        <v/>
      </c>
      <c r="AZG136" s="20" t="str">
        <f>IF('لصق اكسل الفورمز'!BE131="","",'لصق اكسل الفورمز'!BE131)</f>
        <v/>
      </c>
      <c r="AZH136" s="20" t="str">
        <f>IF('لصق اكسل الفورمز'!BF131="","",'لصق اكسل الفورمز'!BF131)</f>
        <v/>
      </c>
      <c r="AZI136" s="20" t="str">
        <f>IF('لصق اكسل الفورمز'!BG131="","",'لصق اكسل الفورمز'!BG131)</f>
        <v/>
      </c>
      <c r="AZJ136" s="20" t="str">
        <f>IF('لصق اكسل الفورمز'!BH131="","",'لصق اكسل الفورمز'!BH131)</f>
        <v/>
      </c>
      <c r="AZK136" s="20" t="str">
        <f>IF('لصق اكسل الفورمز'!BI131="","",'لصق اكسل الفورمز'!BI131)</f>
        <v/>
      </c>
      <c r="AZL136" s="20" t="str">
        <f>IF('لصق اكسل الفورمز'!BJ131="","",'لصق اكسل الفورمز'!BJ131)</f>
        <v/>
      </c>
      <c r="AZM136" s="20" t="str">
        <f>IF('لصق اكسل الفورمز'!BK131="","",'لصق اكسل الفورمز'!BK131)</f>
        <v/>
      </c>
      <c r="AZN136" s="20" t="str">
        <f>IF('لصق اكسل الفورمز'!BL131="","",'لصق اكسل الفورمز'!BL131)</f>
        <v/>
      </c>
      <c r="AZO136" s="20" t="str">
        <f>IF('لصق اكسل الفورمز'!BM131="","",'لصق اكسل الفورمز'!BM131)</f>
        <v/>
      </c>
      <c r="AZP136" s="20" t="str">
        <f>IF('لصق اكسل الفورمز'!BN131="","",'لصق اكسل الفورمز'!BN131)</f>
        <v/>
      </c>
      <c r="AZQ136" s="20" t="str">
        <f>IF('لصق اكسل الفورمز'!BO131="","",'لصق اكسل الفورمز'!BO131)</f>
        <v/>
      </c>
      <c r="AZR136" s="20" t="str">
        <f>IF('لصق اكسل الفورمز'!BP131="","",'لصق اكسل الفورمز'!BP131)</f>
        <v/>
      </c>
      <c r="AZS136" s="20" t="str">
        <f>IF('لصق اكسل الفورمز'!BQ131="","",'لصق اكسل الفورمز'!BQ131)</f>
        <v/>
      </c>
      <c r="AZT136" s="20" t="str">
        <f>IF('لصق اكسل الفورمز'!BR131="","",'لصق اكسل الفورمز'!BR131)</f>
        <v/>
      </c>
      <c r="AZU136" s="20" t="str">
        <f>IF('لصق اكسل الفورمز'!BS131="","",'لصق اكسل الفورمز'!BS131)</f>
        <v/>
      </c>
      <c r="AZV136" s="20" t="str">
        <f>IF('لصق اكسل الفورمز'!BT131="","",'لصق اكسل الفورمز'!BT131)</f>
        <v/>
      </c>
      <c r="AZW136" s="20" t="str">
        <f>IF('لصق اكسل الفورمز'!BU131="","",'لصق اكسل الفورمز'!BU131)</f>
        <v/>
      </c>
      <c r="AZX136" s="20" t="str">
        <f>IF('لصق اكسل الفورمز'!BV131="","",'لصق اكسل الفورمز'!BV131)</f>
        <v/>
      </c>
      <c r="AZY136" s="20" t="str">
        <f>IF('لصق اكسل الفورمز'!BW131="","",'لصق اكسل الفورمز'!BW131)</f>
        <v/>
      </c>
      <c r="AZZ136" s="20" t="str">
        <f>IF('لصق اكسل الفورمز'!BX131="","",'لصق اكسل الفورمز'!BX131)</f>
        <v/>
      </c>
      <c r="BAA136" s="20" t="str">
        <f>IF('لصق اكسل الفورمز'!BY131="","",'لصق اكسل الفورمز'!BY131)</f>
        <v/>
      </c>
      <c r="BAB136" s="20" t="str">
        <f>IF('لصق اكسل الفورمز'!BZ131="","",'لصق اكسل الفورمز'!BZ131)</f>
        <v/>
      </c>
      <c r="BAC136" s="20" t="str">
        <f>IF('لصق اكسل الفورمز'!CA131="","",'لصق اكسل الفورمز'!CA131)</f>
        <v/>
      </c>
      <c r="BAD136" s="20" t="str">
        <f>IF('لصق اكسل الفورمز'!CB131="","",'لصق اكسل الفورمز'!CB131)</f>
        <v/>
      </c>
      <c r="BAE136" s="20" t="str">
        <f>IF('لصق اكسل الفورمز'!CC131="","",'لصق اكسل الفورمز'!CC131)</f>
        <v/>
      </c>
      <c r="BAF136" s="20" t="str">
        <f>IF('لصق اكسل الفورمز'!CD131="","",'لصق اكسل الفورمز'!CD131)</f>
        <v/>
      </c>
      <c r="BAG136" s="20" t="str">
        <f>IF('لصق اكسل الفورمز'!CE131="","",'لصق اكسل الفورمز'!CE131)</f>
        <v/>
      </c>
      <c r="BAH136" s="20" t="str">
        <f>IF('لصق اكسل الفورمز'!CF131="","",'لصق اكسل الفورمز'!CF131)</f>
        <v/>
      </c>
      <c r="BAI136" s="20" t="str">
        <f>IF('لصق اكسل الفورمز'!CG131="","",'لصق اكسل الفورمز'!CG131)</f>
        <v/>
      </c>
      <c r="BAJ136" s="20" t="str">
        <f>IF('لصق اكسل الفورمز'!CH131="","",'لصق اكسل الفورمز'!CH131)</f>
        <v/>
      </c>
      <c r="BAK136" s="20" t="str">
        <f>IF('لصق اكسل الفورمز'!CI131="","",'لصق اكسل الفورمز'!CI131)</f>
        <v/>
      </c>
      <c r="BAL136" s="20" t="str">
        <f>IF('لصق اكسل الفورمز'!CJ131="","",'لصق اكسل الفورمز'!CJ131)</f>
        <v/>
      </c>
      <c r="BAM136" s="20" t="str">
        <f>IF('لصق اكسل الفورمز'!CK131="","",'لصق اكسل الفورمز'!CK131)</f>
        <v/>
      </c>
      <c r="BAN136" s="20" t="str">
        <f>IF('لصق اكسل الفورمز'!CL131="","",'لصق اكسل الفورمز'!CL131)</f>
        <v/>
      </c>
      <c r="BAO136" s="20" t="str">
        <f>IF('لصق اكسل الفورمز'!CM131="","",'لصق اكسل الفورمز'!CM131)</f>
        <v/>
      </c>
      <c r="BAP136" s="20" t="str">
        <f>IF('لصق اكسل الفورمز'!CN131="","",'لصق اكسل الفورمز'!CN131)</f>
        <v/>
      </c>
      <c r="BAQ136" s="20" t="str">
        <f>IF('لصق اكسل الفورمز'!CO131="","",'لصق اكسل الفورمز'!CO131)</f>
        <v/>
      </c>
      <c r="BAR136" s="20" t="str">
        <f>IF('لصق اكسل الفورمز'!CP131="","",'لصق اكسل الفورمز'!CP131)</f>
        <v/>
      </c>
      <c r="BAS136" s="20" t="str">
        <f>IF('لصق اكسل الفورمز'!CQ131="","",'لصق اكسل الفورمز'!CQ131)</f>
        <v/>
      </c>
      <c r="BAT136" s="20" t="str">
        <f>IF('لصق اكسل الفورمز'!CR131="","",'لصق اكسل الفورمز'!CR131)</f>
        <v/>
      </c>
      <c r="BAU136" s="20" t="str">
        <f>IF('لصق اكسل الفورمز'!CS131="","",'لصق اكسل الفورمز'!CS131)</f>
        <v/>
      </c>
      <c r="BAV136" s="20" t="str">
        <f>IF('لصق اكسل الفورمز'!CT131="","",'لصق اكسل الفورمز'!CT131)</f>
        <v/>
      </c>
      <c r="BAW136" s="20" t="str">
        <f>IF('لصق اكسل الفورمز'!CU131="","",'لصق اكسل الفورمز'!CU131)</f>
        <v/>
      </c>
      <c r="BAX136" s="20" t="str">
        <f>IF('لصق اكسل الفورمز'!CV131="","",'لصق اكسل الفورمز'!CV131)</f>
        <v/>
      </c>
      <c r="BAY136" s="20" t="str">
        <f>IF('لصق اكسل الفورمز'!CW131="","",'لصق اكسل الفورمز'!CW131)</f>
        <v/>
      </c>
      <c r="BAZ136" s="20" t="str">
        <f>IF('لصق اكسل الفورمز'!CX131="","",'لصق اكسل الفورمز'!CX131)</f>
        <v/>
      </c>
      <c r="BBA136" s="20" t="str">
        <f>IF('لصق اكسل الفورمز'!CY131="","",'لصق اكسل الفورمز'!CY131)</f>
        <v/>
      </c>
      <c r="BBB136" s="20" t="str">
        <f>IF('لصق اكسل الفورمز'!CZ131="","",'لصق اكسل الفورمز'!CZ131)</f>
        <v/>
      </c>
      <c r="BBC136" s="20" t="str">
        <f>IF('لصق اكسل الفورمز'!DA131="","",'لصق اكسل الفورمز'!DA131)</f>
        <v/>
      </c>
      <c r="BBD136" s="20" t="str">
        <f>IF('لصق اكسل الفورمز'!DB131="","",'لصق اكسل الفورمز'!DB131)</f>
        <v/>
      </c>
      <c r="BBE136" s="20" t="str">
        <f>IF('لصق اكسل الفورمز'!DC131="","",'لصق اكسل الفورمز'!DC131)</f>
        <v/>
      </c>
      <c r="BBF136" s="20" t="str">
        <f>IF('لصق اكسل الفورمز'!DD131="","",'لصق اكسل الفورمز'!DD131)</f>
        <v/>
      </c>
      <c r="BBG136" s="20" t="str">
        <f>IF('لصق اكسل الفورمز'!DE131="","",'لصق اكسل الفورمز'!DE131)</f>
        <v/>
      </c>
      <c r="BBH136" s="20" t="str">
        <f>IF('لصق اكسل الفورمز'!DF131="","",'لصق اكسل الفورمز'!DF131)</f>
        <v/>
      </c>
      <c r="BBI136" s="20" t="str">
        <f>IF('لصق اكسل الفورمز'!DG131="","",'لصق اكسل الفورمز'!DG131)</f>
        <v/>
      </c>
      <c r="BBJ136" s="20" t="str">
        <f>IF('لصق اكسل الفورمز'!DH131="","",'لصق اكسل الفورمز'!DH131)</f>
        <v/>
      </c>
      <c r="BBK136" s="20" t="str">
        <f>IF('لصق اكسل الفورمز'!DI131="","",'لصق اكسل الفورمز'!DI131)</f>
        <v/>
      </c>
      <c r="BBL136" s="20" t="str">
        <f>IF('لصق اكسل الفورمز'!DJ131="","",'لصق اكسل الفورمز'!DJ131)</f>
        <v/>
      </c>
      <c r="BBM136" s="20" t="str">
        <f>IF('لصق اكسل الفورمز'!DK131="","",'لصق اكسل الفورمز'!DK131)</f>
        <v/>
      </c>
      <c r="BBN136" s="20" t="str">
        <f>IF('لصق اكسل الفورمز'!DL131="","",'لصق اكسل الفورمز'!DL131)</f>
        <v/>
      </c>
      <c r="BBO136" s="20" t="str">
        <f>IF('لصق اكسل الفورمز'!DM131="","",'لصق اكسل الفورمز'!DM131)</f>
        <v/>
      </c>
      <c r="BCU136" s="20" t="str">
        <f t="shared" ref="BCU136:BCU199" si="553">IF(AXC$6="النقاط",AXC136,"")</f>
        <v/>
      </c>
      <c r="BCV136" s="20" t="str">
        <f t="shared" ref="BCV136:BCV199" si="554">IF(AXD$6="النقاط",AXD136,"")</f>
        <v/>
      </c>
      <c r="BCW136" s="20" t="str">
        <f t="shared" ref="BCW136:BCW199" si="555">IF(AXE$6="النقاط",AXE136,"")</f>
        <v/>
      </c>
      <c r="BCX136" s="20" t="str">
        <f t="shared" ref="BCX136:BCX199" si="556">IF(AXF$6="النقاط",AXF136,"")</f>
        <v/>
      </c>
      <c r="BCY136" s="20" t="str">
        <f t="shared" ref="BCY136:BCY199" si="557">IF(AXG$6="النقاط",AXG136,"")</f>
        <v/>
      </c>
      <c r="BCZ136" s="20" t="str">
        <f t="shared" ref="BCZ136:BCZ199" si="558">IF(AXH$6="النقاط",AXH136,"")</f>
        <v/>
      </c>
      <c r="BDA136" s="20" t="str">
        <f t="shared" ref="BDA136:BDA199" si="559">IF(AXI$6="النقاط",AXI136,"")</f>
        <v/>
      </c>
      <c r="BDB136" s="20" t="str">
        <f t="shared" ref="BDB136:BDB199" si="560">IF(AXJ$6="النقاط",AXJ136,"")</f>
        <v/>
      </c>
      <c r="BDC136" s="20" t="str">
        <f t="shared" ref="BDC136:BDC199" si="561">IF(AXK$6="النقاط",AXK136,"")</f>
        <v/>
      </c>
      <c r="BDD136" s="20" t="str">
        <f t="shared" ref="BDD136:BDD199" si="562">IF(AXL$6="النقاط",AXL136,"")</f>
        <v/>
      </c>
      <c r="BDE136" s="20" t="str">
        <f t="shared" ref="BDE136:BDE199" si="563">IF(AXM$6="النقاط",AXM136,"")</f>
        <v/>
      </c>
      <c r="BDF136" s="20" t="str">
        <f t="shared" ref="BDF136:BDF199" si="564">IF(AXN$6="النقاط",AXN136,"")</f>
        <v/>
      </c>
      <c r="BDG136" s="20" t="str">
        <f t="shared" ref="BDG136:BDG199" si="565">IF(AXO$6="النقاط",AXO136,"")</f>
        <v/>
      </c>
      <c r="BDH136" s="20" t="str">
        <f t="shared" ref="BDH136:BDH199" si="566">IF(AXP$6="النقاط",AXP136,"")</f>
        <v/>
      </c>
      <c r="BDI136" s="20" t="str">
        <f t="shared" ref="BDI136:BDI199" si="567">IF(AXQ$6="النقاط",AXQ136,"")</f>
        <v/>
      </c>
      <c r="BDJ136" s="20" t="str">
        <f t="shared" ref="BDJ136:BDJ199" si="568">IF(AXR$6="النقاط",AXR136,"")</f>
        <v/>
      </c>
      <c r="BDK136" s="20" t="str">
        <f t="shared" ref="BDK136:BDK199" si="569">IF(AXS$6="النقاط",AXS136,"")</f>
        <v/>
      </c>
      <c r="BDL136" s="20" t="str">
        <f t="shared" ref="BDL136:BDL199" si="570">IF(AXT$6="النقاط",AXT136,"")</f>
        <v/>
      </c>
      <c r="BDM136" s="20" t="str">
        <f t="shared" ref="BDM136:BDM199" si="571">IF(AXU$6="النقاط",AXU136,"")</f>
        <v/>
      </c>
      <c r="BDN136" s="20" t="str">
        <f t="shared" ref="BDN136:BDN199" si="572">IF(AXV$6="النقاط",AXV136,"")</f>
        <v/>
      </c>
      <c r="BDO136" s="20" t="str">
        <f t="shared" ref="BDO136:BDO199" si="573">IF(AXW$6="النقاط",AXW136,"")</f>
        <v/>
      </c>
      <c r="BDP136" s="20" t="str">
        <f t="shared" ref="BDP136:BDP199" si="574">IF(AXX$6="النقاط",AXX136,"")</f>
        <v/>
      </c>
      <c r="BDQ136" s="20" t="str">
        <f t="shared" ref="BDQ136:BDQ199" si="575">IF(AXY$6="النقاط",AXY136,"")</f>
        <v/>
      </c>
      <c r="BDR136" s="20" t="str">
        <f t="shared" ref="BDR136:BDR199" si="576">IF(AXZ$6="النقاط",AXZ136,"")</f>
        <v/>
      </c>
      <c r="BDS136" s="20" t="str">
        <f t="shared" ref="BDS136:BDS199" si="577">IF(AYA$6="النقاط",AYA136,"")</f>
        <v/>
      </c>
      <c r="BDT136" s="20" t="str">
        <f t="shared" ref="BDT136:BDT199" si="578">IF(AYB$6="النقاط",AYB136,"")</f>
        <v/>
      </c>
      <c r="BDU136" s="20" t="str">
        <f t="shared" ref="BDU136:BDU199" si="579">IF(AYC$6="النقاط",AYC136,"")</f>
        <v/>
      </c>
      <c r="BDV136" s="20" t="str">
        <f t="shared" ref="BDV136:BDV199" si="580">IF(AYD$6="النقاط",AYD136,"")</f>
        <v/>
      </c>
      <c r="BDW136" s="20" t="str">
        <f t="shared" ref="BDW136:BDW199" si="581">IF(AYE$6="النقاط",AYE136,"")</f>
        <v/>
      </c>
      <c r="BDX136" s="20" t="str">
        <f t="shared" ref="BDX136:BDX199" si="582">IF(AYF$6="النقاط",AYF136,"")</f>
        <v/>
      </c>
      <c r="BDY136" s="20" t="str">
        <f t="shared" ref="BDY136:BDY199" si="583">IF(AYG$6="النقاط",AYG136,"")</f>
        <v/>
      </c>
      <c r="BDZ136" s="20" t="str">
        <f t="shared" ref="BDZ136:BDZ199" si="584">IF(AYH$6="النقاط",AYH136,"")</f>
        <v/>
      </c>
      <c r="BEA136" s="20" t="str">
        <f t="shared" ref="BEA136:BEA199" si="585">IF(AYI$6="النقاط",AYI136,"")</f>
        <v/>
      </c>
      <c r="BEB136" s="20" t="str">
        <f t="shared" ref="BEB136:BEB199" si="586">IF(AYJ$6="النقاط",AYJ136,"")</f>
        <v/>
      </c>
      <c r="BEC136" s="20" t="str">
        <f t="shared" ref="BEC136:BEC199" si="587">IF(AYK$6="النقاط",AYK136,"")</f>
        <v/>
      </c>
      <c r="BED136" s="20" t="str">
        <f t="shared" ref="BED136:BED199" si="588">IF(AYL$6="النقاط",AYL136,"")</f>
        <v/>
      </c>
      <c r="BEE136" s="20" t="str">
        <f t="shared" ref="BEE136:BEE199" si="589">IF(AYM$6="النقاط",AYM136,"")</f>
        <v/>
      </c>
      <c r="BEF136" s="20" t="str">
        <f t="shared" ref="BEF136:BEF199" si="590">IF(AYN$6="النقاط",AYN136,"")</f>
        <v/>
      </c>
      <c r="BEG136" s="20" t="str">
        <f t="shared" ref="BEG136:BEG199" si="591">IF(AYO$6="النقاط",AYO136,"")</f>
        <v/>
      </c>
      <c r="BEH136" s="20" t="str">
        <f t="shared" ref="BEH136:BEH199" si="592">IF(AYP$6="النقاط",AYP136,"")</f>
        <v/>
      </c>
      <c r="BEI136" s="20" t="str">
        <f t="shared" ref="BEI136:BEI199" si="593">IF(AYQ$6="النقاط",AYQ136,"")</f>
        <v/>
      </c>
      <c r="BEJ136" s="20" t="str">
        <f t="shared" ref="BEJ136:BEJ199" si="594">IF(AYR$6="النقاط",AYR136,"")</f>
        <v/>
      </c>
      <c r="BEK136" s="20" t="str">
        <f t="shared" ref="BEK136:BEK199" si="595">IF(AYS$6="النقاط",AYS136,"")</f>
        <v/>
      </c>
      <c r="BEL136" s="20" t="str">
        <f t="shared" ref="BEL136:BEL199" si="596">IF(AYT$6="النقاط",AYT136,"")</f>
        <v/>
      </c>
      <c r="BEM136" s="20" t="str">
        <f t="shared" ref="BEM136:BEM199" si="597">IF(AYU$6="النقاط",AYU136,"")</f>
        <v/>
      </c>
      <c r="BEN136" s="20" t="str">
        <f t="shared" ref="BEN136:BEN199" si="598">IF(AYV$6="النقاط",AYV136,"")</f>
        <v/>
      </c>
      <c r="BEO136" s="20" t="str">
        <f t="shared" ref="BEO136:BEO199" si="599">IF(AYW$6="النقاط",AYW136,"")</f>
        <v/>
      </c>
      <c r="BEP136" s="20" t="str">
        <f t="shared" ref="BEP136:BEP199" si="600">IF(AYX$6="النقاط",AYX136,"")</f>
        <v/>
      </c>
      <c r="BEQ136" s="20" t="str">
        <f t="shared" ref="BEQ136:BEQ199" si="601">IF(AYY$6="النقاط",AYY136,"")</f>
        <v/>
      </c>
      <c r="BER136" s="20" t="str">
        <f t="shared" ref="BER136:BER199" si="602">IF(AYZ$6="النقاط",AYZ136,"")</f>
        <v/>
      </c>
      <c r="BES136" s="20" t="str">
        <f t="shared" ref="BES136:BES199" si="603">IF(AZA$6="النقاط",AZA136,"")</f>
        <v/>
      </c>
      <c r="BET136" s="20" t="str">
        <f t="shared" ref="BET136:BET199" si="604">IF(AZB$6="النقاط",AZB136,"")</f>
        <v/>
      </c>
      <c r="BEU136" s="20" t="str">
        <f t="shared" ref="BEU136:BEU199" si="605">IF(AZC$6="النقاط",AZC136,"")</f>
        <v/>
      </c>
      <c r="BEV136" s="20" t="str">
        <f t="shared" ref="BEV136:BEV199" si="606">IF(AZD$6="النقاط",AZD136,"")</f>
        <v/>
      </c>
      <c r="BEW136" s="20" t="str">
        <f t="shared" ref="BEW136:BEW199" si="607">IF(AZE$6="النقاط",AZE136,"")</f>
        <v/>
      </c>
      <c r="BEX136" s="20" t="str">
        <f t="shared" ref="BEX136:BEX199" si="608">IF(AZF$6="النقاط",AZF136,"")</f>
        <v/>
      </c>
      <c r="BEY136" s="20" t="str">
        <f t="shared" ref="BEY136:BEY199" si="609">IF(AZG$6="النقاط",AZG136,"")</f>
        <v/>
      </c>
      <c r="BEZ136" s="20" t="str">
        <f t="shared" ref="BEZ136:BEZ199" si="610">IF(AZH$6="النقاط",AZH136,"")</f>
        <v/>
      </c>
      <c r="BFA136" s="20" t="str">
        <f t="shared" ref="BFA136:BFA199" si="611">IF(AZI$6="النقاط",AZI136,"")</f>
        <v/>
      </c>
      <c r="BFB136" s="20" t="str">
        <f t="shared" ref="BFB136:BFB199" si="612">IF(AZJ$6="النقاط",AZJ136,"")</f>
        <v/>
      </c>
      <c r="BFC136" s="20" t="str">
        <f t="shared" ref="BFC136:BFC199" si="613">IF(AZK$6="النقاط",AZK136,"")</f>
        <v/>
      </c>
      <c r="BFD136" s="20" t="str">
        <f t="shared" ref="BFD136:BFD199" si="614">IF(AZL$6="النقاط",AZL136,"")</f>
        <v/>
      </c>
      <c r="BFE136" s="20" t="str">
        <f t="shared" ref="BFE136:BFE199" si="615">IF(AZM$6="النقاط",AZM136,"")</f>
        <v/>
      </c>
      <c r="BFF136" s="20" t="str">
        <f t="shared" ref="BFF136:BFF199" si="616">IF(AZN$6="النقاط",AZN136,"")</f>
        <v/>
      </c>
      <c r="BFG136" s="20" t="str">
        <f t="shared" ref="BFG136:BFG199" si="617">IF(AZO$6="النقاط",AZO136,"")</f>
        <v/>
      </c>
      <c r="BFH136" s="20" t="str">
        <f t="shared" ref="BFH136:BFH199" si="618">IF(AZP$6="النقاط",AZP136,"")</f>
        <v/>
      </c>
      <c r="BFI136" s="20" t="str">
        <f t="shared" ref="BFI136:BFI199" si="619">IF(AZQ$6="النقاط",AZQ136,"")</f>
        <v/>
      </c>
      <c r="BFJ136" s="20" t="str">
        <f t="shared" ref="BFJ136:BFJ199" si="620">IF(AZR$6="النقاط",AZR136,"")</f>
        <v/>
      </c>
      <c r="BFK136" s="20" t="str">
        <f t="shared" ref="BFK136:BFK199" si="621">IF(AZS$6="النقاط",AZS136,"")</f>
        <v/>
      </c>
      <c r="BFL136" s="20" t="str">
        <f t="shared" ref="BFL136:BFL199" si="622">IF(AZT$6="النقاط",AZT136,"")</f>
        <v/>
      </c>
      <c r="BFM136" s="20" t="str">
        <f t="shared" ref="BFM136:BFM199" si="623">IF(AZU$6="النقاط",AZU136,"")</f>
        <v/>
      </c>
      <c r="BFN136" s="20" t="str">
        <f t="shared" ref="BFN136:BFN199" si="624">IF(AZV$6="النقاط",AZV136,"")</f>
        <v/>
      </c>
      <c r="BFO136" s="20" t="str">
        <f t="shared" ref="BFO136:BFO199" si="625">IF(AZW$6="النقاط",AZW136,"")</f>
        <v/>
      </c>
      <c r="BFP136" s="20" t="str">
        <f t="shared" ref="BFP136:BFP199" si="626">IF(AZX$6="النقاط",AZX136,"")</f>
        <v/>
      </c>
      <c r="BFQ136" s="20" t="str">
        <f t="shared" ref="BFQ136:BFQ199" si="627">IF(AZY$6="النقاط",AZY136,"")</f>
        <v/>
      </c>
      <c r="BFR136" s="20" t="str">
        <f t="shared" ref="BFR136:BFR199" si="628">IF(AZZ$6="النقاط",AZZ136,"")</f>
        <v/>
      </c>
      <c r="BFS136" s="20" t="str">
        <f t="shared" ref="BFS136:BFS199" si="629">IF(BAA$6="النقاط",BAA136,"")</f>
        <v/>
      </c>
      <c r="BFT136" s="20" t="str">
        <f t="shared" ref="BFT136:BFT199" si="630">IF(BAB$6="النقاط",BAB136,"")</f>
        <v/>
      </c>
      <c r="BFU136" s="20" t="str">
        <f t="shared" ref="BFU136:BFU199" si="631">IF(BAC$6="النقاط",BAC136,"")</f>
        <v/>
      </c>
      <c r="BFV136" s="20" t="str">
        <f t="shared" ref="BFV136:BFV199" si="632">IF(BAD$6="النقاط",BAD136,"")</f>
        <v/>
      </c>
      <c r="BFW136" s="20" t="str">
        <f t="shared" ref="BFW136:BFW199" si="633">IF(BAE$6="النقاط",BAE136,"")</f>
        <v/>
      </c>
      <c r="BFX136" s="20" t="str">
        <f t="shared" ref="BFX136:BFX199" si="634">IF(BAF$6="النقاط",BAF136,"")</f>
        <v/>
      </c>
      <c r="BFY136" s="20" t="str">
        <f t="shared" ref="BFY136:BFY199" si="635">IF(BAG$6="النقاط",BAG136,"")</f>
        <v/>
      </c>
      <c r="BFZ136" s="20" t="str">
        <f t="shared" ref="BFZ136:BFZ199" si="636">IF(BAH$6="النقاط",BAH136,"")</f>
        <v/>
      </c>
      <c r="BGA136" s="20" t="str">
        <f t="shared" ref="BGA136:BGA199" si="637">IF(BAI$6="النقاط",BAI136,"")</f>
        <v/>
      </c>
      <c r="BGB136" s="20" t="str">
        <f t="shared" ref="BGB136:BGB199" si="638">IF(BAJ$6="النقاط",BAJ136,"")</f>
        <v/>
      </c>
      <c r="BGC136" s="20" t="str">
        <f t="shared" ref="BGC136:BGC199" si="639">IF(BAK$6="النقاط",BAK136,"")</f>
        <v/>
      </c>
      <c r="BGD136" s="20" t="str">
        <f t="shared" ref="BGD136:BGD199" si="640">IF(BAL$6="النقاط",BAL136,"")</f>
        <v/>
      </c>
      <c r="BGE136" s="20" t="str">
        <f t="shared" ref="BGE136:BGE199" si="641">IF(BAM$6="النقاط",BAM136,"")</f>
        <v/>
      </c>
      <c r="BGF136" s="20" t="str">
        <f t="shared" ref="BGF136:BGF199" si="642">IF(BAN$6="النقاط",BAN136,"")</f>
        <v/>
      </c>
      <c r="BGG136" s="20" t="str">
        <f t="shared" ref="BGG136:BGG199" si="643">IF(BAO$6="النقاط",BAO136,"")</f>
        <v/>
      </c>
      <c r="BGH136" s="20" t="str">
        <f t="shared" ref="BGH136:BGH199" si="644">IF(BAP$6="النقاط",BAP136,"")</f>
        <v/>
      </c>
      <c r="BGI136" s="20" t="str">
        <f t="shared" ref="BGI136:BGI199" si="645">IF(BAQ$6="النقاط",BAQ136,"")</f>
        <v/>
      </c>
      <c r="BGJ136" s="20" t="str">
        <f t="shared" ref="BGJ136:BGJ199" si="646">IF(BAR$6="النقاط",BAR136,"")</f>
        <v/>
      </c>
      <c r="BGK136" s="20" t="str">
        <f t="shared" ref="BGK136:BGK199" si="647">IF(BAS$6="النقاط",BAS136,"")</f>
        <v/>
      </c>
      <c r="BGL136" s="20" t="str">
        <f t="shared" ref="BGL136:BGL199" si="648">IF(BAT$6="النقاط",BAT136,"")</f>
        <v/>
      </c>
      <c r="BGM136" s="20" t="str">
        <f t="shared" ref="BGM136:BGM199" si="649">IF(BAU$6="النقاط",BAU136,"")</f>
        <v/>
      </c>
      <c r="BGN136" s="20" t="str">
        <f t="shared" ref="BGN136:BGN199" si="650">IF(BAV$6="النقاط",BAV136,"")</f>
        <v/>
      </c>
      <c r="BGO136" s="20" t="str">
        <f t="shared" ref="BGO136:BGO199" si="651">IF(BAW$6="النقاط",BAW136,"")</f>
        <v/>
      </c>
      <c r="BGP136" s="20" t="str">
        <f t="shared" ref="BGP136:BGP199" si="652">IF(BAX$6="النقاط",BAX136,"")</f>
        <v/>
      </c>
      <c r="BGQ136" s="20" t="str">
        <f t="shared" ref="BGQ136:BGQ199" si="653">IF(BAY$6="النقاط",BAY136,"")</f>
        <v/>
      </c>
      <c r="BGR136" s="20" t="str">
        <f t="shared" ref="BGR136:BGR199" si="654">IF(BAZ$6="النقاط",BAZ136,"")</f>
        <v/>
      </c>
      <c r="BGS136" s="20" t="str">
        <f t="shared" ref="BGS136:BGS199" si="655">IF(BBA$6="النقاط",BBA136,"")</f>
        <v/>
      </c>
      <c r="BGT136" s="20" t="str">
        <f t="shared" ref="BGT136:BGT199" si="656">IF(BBB$6="النقاط",BBB136,"")</f>
        <v/>
      </c>
      <c r="BGU136" s="20" t="str">
        <f t="shared" ref="BGU136:BGU199" si="657">IF(BBC$6="النقاط",BBC136,"")</f>
        <v/>
      </c>
      <c r="BGV136" s="20" t="str">
        <f t="shared" ref="BGV136:BGV199" si="658">IF(BBD$6="النقاط",BBD136,"")</f>
        <v/>
      </c>
      <c r="BGW136" s="20" t="str">
        <f t="shared" ref="BGW136:BGW199" si="659">IF(BBE$6="النقاط",BBE136,"")</f>
        <v/>
      </c>
      <c r="BGX136" s="20" t="str">
        <f t="shared" ref="BGX136:BGX199" si="660">IF(BBF$6="النقاط",BBF136,"")</f>
        <v/>
      </c>
      <c r="BGY136" s="20" t="str">
        <f t="shared" ref="BGY136:BGY199" si="661">IF(BBG$6="النقاط",BBG136,"")</f>
        <v/>
      </c>
      <c r="BGZ136" s="20" t="str">
        <f t="shared" ref="BGZ136:BGZ199" si="662">IF(BBH$6="النقاط",BBH136,"")</f>
        <v/>
      </c>
      <c r="BHA136" s="20" t="str">
        <f t="shared" ref="BHA136:BHA199" si="663">IF(BBI$6="النقاط",BBI136,"")</f>
        <v/>
      </c>
      <c r="BHB136" s="20" t="str">
        <f t="shared" ref="BHB136:BHB199" si="664">IF(BBJ$6="النقاط",BBJ136,"")</f>
        <v/>
      </c>
      <c r="BHC136" s="20" t="str">
        <f t="shared" ref="BHC136:BHC199" si="665">IF(BBK$6="النقاط",BBK136,"")</f>
        <v/>
      </c>
      <c r="BHD136" s="20" t="str">
        <f t="shared" ref="BHD136:BHD199" si="666">IF(BBL$6="النقاط",BBL136,"")</f>
        <v/>
      </c>
      <c r="BHE136" s="20" t="str">
        <f t="shared" ref="BHE136:BHE199" si="667">IF(BBM$6="النقاط",BBM136,"")</f>
        <v/>
      </c>
      <c r="BHF136" s="20" t="str">
        <f t="shared" ref="BHF136:BHF199" si="668">IF(BBN$6="النقاط",BBN136,"")</f>
        <v/>
      </c>
      <c r="BHG136" s="20" t="str">
        <f t="shared" ref="BHG136:BHG199" si="669">IF(BBO$6="النقاط",BBO136,"")</f>
        <v/>
      </c>
      <c r="BHJ136" s="20" t="str">
        <f t="shared" ref="BHJ136:BHJ199" si="670">CONCATENATE(BCU136,BCV136,BCW136,BCX136,BCY136,BCZ136,BDA136,BDB136,BDC136,BDD136,BDE136,BDF136,BDG136,BDH136,BDI136,BDJ136,BDK136,BDL136,BDM136,BDN136,BDO136,BDP136,BDQ136,BDR136,BDS136,BDT136,BDU136,BDV136,BDW136,BDX136,BDY136,BDZ136,BEA136,BEB136,BEC136,BED136,BEE136,,BEF136,BEG136,BEH136,BEI136,BEJ136,BEK136,BEL136,BEM136,BEN136,BEO136,BEP136,BEQ136,BER136,BES136,BET136,BEU136,BEV136,BEW136,BEX136,BEY136,BEZ136,BFA136,BFB136,BFC136,BFD136,BFE136,BFF136,BFG136,BFH136,BFI136,BFJ136,BFK136,BFL136,BFM136,BFN136,BFO136,BFP136,BFQ136,BFR136,BFS136,BFT136,BFU136,BFV136,BFW136,BFX136,BFY136,BFZ136,BGA136,BGB136,BGC136,BGD136,BGE136,BGF136,BGG136,BGH136,BGI136,BGJ136,BGK136,BGL136,BGM136,BGN136,BGO136,BGP136,BGQ136,BGR136,BGS136,BGT136,BGU136,BGV136,BGW136,BGX136,BGY136)</f>
        <v/>
      </c>
      <c r="BHL136" s="20" t="str">
        <f t="shared" si="516"/>
        <v/>
      </c>
      <c r="BHM136" s="20" t="str">
        <f t="shared" si="516"/>
        <v/>
      </c>
      <c r="BHN136" s="20" t="str">
        <f t="shared" si="516"/>
        <v/>
      </c>
      <c r="BHO136" s="20" t="str">
        <f t="shared" si="516"/>
        <v/>
      </c>
      <c r="BHP136" s="20" t="str">
        <f t="shared" si="516"/>
        <v/>
      </c>
      <c r="BHQ136" s="20" t="str">
        <f t="shared" si="516"/>
        <v/>
      </c>
      <c r="BHR136" s="20" t="str">
        <f t="shared" si="516"/>
        <v/>
      </c>
      <c r="BHS136" s="20" t="str">
        <f t="shared" si="516"/>
        <v/>
      </c>
      <c r="BHT136" s="20" t="str">
        <f t="shared" si="516"/>
        <v/>
      </c>
      <c r="BHU136" s="20" t="str">
        <f t="shared" si="516"/>
        <v/>
      </c>
      <c r="BHV136" s="20" t="str">
        <f t="shared" si="516"/>
        <v/>
      </c>
      <c r="BHW136" s="20" t="str">
        <f t="shared" si="516"/>
        <v/>
      </c>
      <c r="BHX136" s="20" t="str">
        <f t="shared" si="516"/>
        <v/>
      </c>
      <c r="BHY136" s="20" t="str">
        <f t="shared" si="516"/>
        <v/>
      </c>
      <c r="BHZ136" s="20" t="str">
        <f t="shared" si="516"/>
        <v/>
      </c>
      <c r="BIA136" s="20" t="str">
        <f t="shared" si="516"/>
        <v/>
      </c>
      <c r="BIB136" s="20" t="str">
        <f t="shared" si="515"/>
        <v/>
      </c>
      <c r="BIC136" s="20" t="str">
        <f t="shared" si="515"/>
        <v/>
      </c>
      <c r="BID136" s="20" t="str">
        <f t="shared" si="515"/>
        <v/>
      </c>
      <c r="BIE136" s="20" t="str">
        <f t="shared" si="515"/>
        <v/>
      </c>
    </row>
    <row r="137" spans="1:104 1303:1591" ht="14.5">
      <c r="A137" s="523">
        <v>131</v>
      </c>
      <c r="B137" s="510" t="str">
        <f>IF('لصق اكسل الفورمز'!E132="","",'لصق اكسل الفورمز'!E132)</f>
        <v/>
      </c>
      <c r="C137" s="510" t="str">
        <f t="shared" si="517"/>
        <v/>
      </c>
      <c r="D137" s="510" t="str">
        <f t="shared" si="483"/>
        <v/>
      </c>
      <c r="E137" s="510" t="str">
        <f t="shared" si="484"/>
        <v/>
      </c>
      <c r="F137" s="510" t="str">
        <f t="shared" si="485"/>
        <v/>
      </c>
      <c r="G137" s="510" t="str">
        <f t="shared" si="486"/>
        <v/>
      </c>
      <c r="H137" s="510" t="str">
        <f t="shared" si="487"/>
        <v/>
      </c>
      <c r="I137" s="510" t="str">
        <f t="shared" si="488"/>
        <v/>
      </c>
      <c r="J137" s="510" t="str">
        <f t="shared" si="489"/>
        <v/>
      </c>
      <c r="K137" s="510" t="str">
        <f t="shared" si="490"/>
        <v/>
      </c>
      <c r="L137" s="510" t="str">
        <f t="shared" si="471"/>
        <v/>
      </c>
      <c r="M137" s="510" t="str">
        <f t="shared" si="472"/>
        <v/>
      </c>
      <c r="N137" s="510" t="str">
        <f t="shared" si="473"/>
        <v/>
      </c>
      <c r="O137" s="510" t="str">
        <f t="shared" si="474"/>
        <v/>
      </c>
      <c r="P137" s="510" t="str">
        <f t="shared" si="475"/>
        <v/>
      </c>
      <c r="Q137" s="510" t="str">
        <f t="shared" si="476"/>
        <v/>
      </c>
      <c r="R137" s="510" t="str">
        <f t="shared" si="477"/>
        <v/>
      </c>
      <c r="S137" s="510" t="str">
        <f t="shared" si="478"/>
        <v/>
      </c>
      <c r="T137" s="510" t="str">
        <f t="shared" si="479"/>
        <v/>
      </c>
      <c r="U137" s="510" t="str">
        <f t="shared" si="480"/>
        <v/>
      </c>
      <c r="V137" s="510" t="str">
        <f t="shared" si="481"/>
        <v/>
      </c>
      <c r="W137" s="527" t="str">
        <f t="shared" si="518"/>
        <v/>
      </c>
      <c r="X137" s="510" t="str">
        <f t="shared" si="519"/>
        <v/>
      </c>
      <c r="Y137" s="564" t="str">
        <f t="shared" si="520"/>
        <v/>
      </c>
      <c r="AL137" s="20">
        <f t="shared" si="521"/>
        <v>0</v>
      </c>
      <c r="AM137" s="20">
        <f t="shared" si="522"/>
        <v>0</v>
      </c>
      <c r="AO137" s="20" t="str">
        <f t="shared" si="523"/>
        <v/>
      </c>
      <c r="AQ137" s="20" t="str">
        <f t="shared" si="470"/>
        <v/>
      </c>
      <c r="AR137" s="20" t="str">
        <f t="shared" si="524"/>
        <v/>
      </c>
      <c r="AS137" s="20" t="str">
        <f t="shared" si="525"/>
        <v/>
      </c>
      <c r="AT137" s="20" t="str">
        <f t="shared" si="526"/>
        <v/>
      </c>
      <c r="AU137" s="20" t="str">
        <f t="shared" si="527"/>
        <v/>
      </c>
      <c r="AV137" s="20" t="str">
        <f t="shared" si="528"/>
        <v/>
      </c>
      <c r="AW137" s="20" t="str">
        <f t="shared" si="529"/>
        <v/>
      </c>
      <c r="AX137" s="20" t="str">
        <f t="shared" si="530"/>
        <v/>
      </c>
      <c r="AY137" s="20" t="str">
        <f t="shared" si="531"/>
        <v/>
      </c>
      <c r="AZ137" s="20" t="str">
        <f t="shared" si="532"/>
        <v/>
      </c>
      <c r="BA137" s="20" t="str">
        <f t="shared" si="533"/>
        <v/>
      </c>
      <c r="BB137" s="20" t="str">
        <f t="shared" si="534"/>
        <v/>
      </c>
      <c r="BC137" s="20" t="str">
        <f t="shared" si="535"/>
        <v/>
      </c>
      <c r="BD137" s="20" t="str">
        <f t="shared" si="536"/>
        <v/>
      </c>
      <c r="BE137" s="20" t="str">
        <f t="shared" si="537"/>
        <v/>
      </c>
      <c r="BF137" s="20" t="str">
        <f t="shared" si="538"/>
        <v/>
      </c>
      <c r="BG137" s="20" t="str">
        <f t="shared" si="539"/>
        <v/>
      </c>
      <c r="BH137" s="20" t="str">
        <f t="shared" si="540"/>
        <v/>
      </c>
      <c r="BI137" s="20" t="str">
        <f t="shared" si="541"/>
        <v/>
      </c>
      <c r="BJ137" s="20" t="str">
        <f t="shared" si="542"/>
        <v/>
      </c>
      <c r="BL137" s="38" t="e">
        <f t="shared" si="543"/>
        <v>#DIV/0!</v>
      </c>
      <c r="BM137" s="4">
        <f t="shared" si="544"/>
        <v>0</v>
      </c>
      <c r="BN137" s="4">
        <f t="shared" si="545"/>
        <v>0</v>
      </c>
      <c r="BO137" s="4">
        <f t="shared" si="546"/>
        <v>0</v>
      </c>
      <c r="BP137" s="173" t="str">
        <f t="shared" si="547"/>
        <v/>
      </c>
      <c r="BQ137" s="4">
        <f t="shared" si="548"/>
        <v>0</v>
      </c>
      <c r="BT137" s="268" t="str">
        <f t="shared" si="549"/>
        <v/>
      </c>
      <c r="BU137" s="268" t="str">
        <f t="shared" si="550"/>
        <v/>
      </c>
      <c r="BX137" s="20">
        <f t="shared" si="551"/>
        <v>1</v>
      </c>
      <c r="CG137" s="20" t="str">
        <f t="shared" si="552"/>
        <v/>
      </c>
      <c r="CH137" s="20" t="str">
        <f t="shared" si="507"/>
        <v/>
      </c>
      <c r="CI137" s="20" t="str">
        <f t="shared" si="508"/>
        <v/>
      </c>
      <c r="CJ137" s="20" t="str">
        <f t="shared" si="509"/>
        <v/>
      </c>
      <c r="CK137" s="20" t="str">
        <f t="shared" si="491"/>
        <v/>
      </c>
      <c r="CL137" s="20" t="str">
        <f t="shared" si="492"/>
        <v/>
      </c>
      <c r="CM137" s="20" t="str">
        <f t="shared" si="493"/>
        <v/>
      </c>
      <c r="CN137" s="20" t="str">
        <f t="shared" si="494"/>
        <v/>
      </c>
      <c r="CO137" s="20" t="str">
        <f t="shared" si="495"/>
        <v/>
      </c>
      <c r="CP137" s="20" t="str">
        <f t="shared" si="496"/>
        <v/>
      </c>
      <c r="CQ137" s="20" t="str">
        <f t="shared" si="497"/>
        <v/>
      </c>
      <c r="CR137" s="20" t="str">
        <f t="shared" si="498"/>
        <v/>
      </c>
      <c r="CS137" s="20" t="str">
        <f t="shared" si="499"/>
        <v/>
      </c>
      <c r="CT137" s="20" t="str">
        <f t="shared" si="500"/>
        <v/>
      </c>
      <c r="CU137" s="20" t="str">
        <f t="shared" si="501"/>
        <v/>
      </c>
      <c r="CV137" s="20" t="str">
        <f t="shared" si="502"/>
        <v/>
      </c>
      <c r="CW137" s="20" t="str">
        <f t="shared" si="503"/>
        <v/>
      </c>
      <c r="CX137" s="20" t="str">
        <f t="shared" si="504"/>
        <v/>
      </c>
      <c r="CY137" s="20" t="str">
        <f t="shared" si="505"/>
        <v/>
      </c>
      <c r="CZ137" s="20" t="str">
        <f t="shared" si="505"/>
        <v/>
      </c>
      <c r="AXC137" s="20" t="str">
        <f>IF('لصق اكسل الفورمز'!A132="","",'لصق اكسل الفورمز'!A132)</f>
        <v/>
      </c>
      <c r="AXD137" s="20" t="str">
        <f>IF('لصق اكسل الفورمز'!B132="","",'لصق اكسل الفورمز'!B132)</f>
        <v/>
      </c>
      <c r="AXE137" s="20" t="str">
        <f>IF('لصق اكسل الفورمز'!C132="","",'لصق اكسل الفورمز'!C132)</f>
        <v/>
      </c>
      <c r="AXF137" s="20" t="str">
        <f>IF('لصق اكسل الفورمز'!D132="","",'لصق اكسل الفورمز'!D132)</f>
        <v/>
      </c>
      <c r="AXG137" s="20" t="str">
        <f>IF('لصق اكسل الفورمز'!E132="","",'لصق اكسل الفورمز'!E132)</f>
        <v/>
      </c>
      <c r="AXH137" s="20" t="str">
        <f>IF('لصق اكسل الفورمز'!F132="","",'لصق اكسل الفورمز'!F132)</f>
        <v/>
      </c>
      <c r="AXI137" s="20" t="str">
        <f>IF('لصق اكسل الفورمز'!G132="","",'لصق اكسل الفورمز'!G132)</f>
        <v/>
      </c>
      <c r="AXJ137" s="20" t="str">
        <f>IF('لصق اكسل الفورمز'!H132="","",'لصق اكسل الفورمز'!H132)</f>
        <v/>
      </c>
      <c r="AXK137" s="20" t="str">
        <f>IF('لصق اكسل الفورمز'!I132="","",'لصق اكسل الفورمز'!I132)</f>
        <v/>
      </c>
      <c r="AXL137" s="20" t="str">
        <f>IF('لصق اكسل الفورمز'!J132="","",'لصق اكسل الفورمز'!J132)</f>
        <v/>
      </c>
      <c r="AXM137" s="20" t="str">
        <f>IF('لصق اكسل الفورمز'!K132="","",'لصق اكسل الفورمز'!K132)</f>
        <v/>
      </c>
      <c r="AXN137" s="20" t="str">
        <f>IF('لصق اكسل الفورمز'!L132="","",'لصق اكسل الفورمز'!L132)</f>
        <v/>
      </c>
      <c r="AXO137" s="20" t="str">
        <f>IF('لصق اكسل الفورمز'!M132="","",'لصق اكسل الفورمز'!M132)</f>
        <v/>
      </c>
      <c r="AXP137" s="20" t="str">
        <f>IF('لصق اكسل الفورمز'!N132="","",'لصق اكسل الفورمز'!N132)</f>
        <v/>
      </c>
      <c r="AXQ137" s="20" t="str">
        <f>IF('لصق اكسل الفورمز'!O132="","",'لصق اكسل الفورمز'!O132)</f>
        <v/>
      </c>
      <c r="AXR137" s="20" t="str">
        <f>IF('لصق اكسل الفورمز'!P132="","",'لصق اكسل الفورمز'!P132)</f>
        <v/>
      </c>
      <c r="AXS137" s="20" t="str">
        <f>IF('لصق اكسل الفورمز'!Q132="","",'لصق اكسل الفورمز'!Q132)</f>
        <v/>
      </c>
      <c r="AXT137" s="20" t="str">
        <f>IF('لصق اكسل الفورمز'!R132="","",'لصق اكسل الفورمز'!R132)</f>
        <v/>
      </c>
      <c r="AXU137" s="20" t="str">
        <f>IF('لصق اكسل الفورمز'!S132="","",'لصق اكسل الفورمز'!S132)</f>
        <v/>
      </c>
      <c r="AXV137" s="20" t="str">
        <f>IF('لصق اكسل الفورمز'!T132="","",'لصق اكسل الفورمز'!T132)</f>
        <v/>
      </c>
      <c r="AXW137" s="20" t="str">
        <f>IF('لصق اكسل الفورمز'!U132="","",'لصق اكسل الفورمز'!U132)</f>
        <v/>
      </c>
      <c r="AXX137" s="20" t="str">
        <f>IF('لصق اكسل الفورمز'!V132="","",'لصق اكسل الفورمز'!V132)</f>
        <v/>
      </c>
      <c r="AXY137" s="20" t="str">
        <f>IF('لصق اكسل الفورمز'!W132="","",'لصق اكسل الفورمز'!W132)</f>
        <v/>
      </c>
      <c r="AXZ137" s="20" t="str">
        <f>IF('لصق اكسل الفورمز'!X132="","",'لصق اكسل الفورمز'!X132)</f>
        <v/>
      </c>
      <c r="AYA137" s="20" t="str">
        <f>IF('لصق اكسل الفورمز'!Y132="","",'لصق اكسل الفورمز'!Y132)</f>
        <v/>
      </c>
      <c r="AYB137" s="20" t="str">
        <f>IF('لصق اكسل الفورمز'!Z132="","",'لصق اكسل الفورمز'!Z132)</f>
        <v/>
      </c>
      <c r="AYC137" s="20" t="str">
        <f>IF('لصق اكسل الفورمز'!AA132="","",'لصق اكسل الفورمز'!AA132)</f>
        <v/>
      </c>
      <c r="AYD137" s="20" t="str">
        <f>IF('لصق اكسل الفورمز'!AB132="","",'لصق اكسل الفورمز'!AB132)</f>
        <v/>
      </c>
      <c r="AYE137" s="20" t="str">
        <f>IF('لصق اكسل الفورمز'!AC132="","",'لصق اكسل الفورمز'!AC132)</f>
        <v/>
      </c>
      <c r="AYF137" s="20" t="str">
        <f>IF('لصق اكسل الفورمز'!AD132="","",'لصق اكسل الفورمز'!AD132)</f>
        <v/>
      </c>
      <c r="AYG137" s="20" t="str">
        <f>IF('لصق اكسل الفورمز'!AE132="","",'لصق اكسل الفورمز'!AE132)</f>
        <v/>
      </c>
      <c r="AYH137" s="20" t="str">
        <f>IF('لصق اكسل الفورمز'!AF132="","",'لصق اكسل الفورمز'!AF132)</f>
        <v/>
      </c>
      <c r="AYI137" s="20" t="str">
        <f>IF('لصق اكسل الفورمز'!AG132="","",'لصق اكسل الفورمز'!AG132)</f>
        <v/>
      </c>
      <c r="AYJ137" s="20" t="str">
        <f>IF('لصق اكسل الفورمز'!AH132="","",'لصق اكسل الفورمز'!AH132)</f>
        <v/>
      </c>
      <c r="AYK137" s="20" t="str">
        <f>IF('لصق اكسل الفورمز'!AI132="","",'لصق اكسل الفورمز'!AI132)</f>
        <v/>
      </c>
      <c r="AYL137" s="20" t="str">
        <f>IF('لصق اكسل الفورمز'!AJ132="","",'لصق اكسل الفورمز'!AJ132)</f>
        <v/>
      </c>
      <c r="AYM137" s="20" t="str">
        <f>IF('لصق اكسل الفورمز'!AK132="","",'لصق اكسل الفورمز'!AK132)</f>
        <v/>
      </c>
      <c r="AYN137" s="20" t="str">
        <f>IF('لصق اكسل الفورمز'!AL132="","",'لصق اكسل الفورمز'!AL132)</f>
        <v/>
      </c>
      <c r="AYO137" s="20" t="str">
        <f>IF('لصق اكسل الفورمز'!AM132="","",'لصق اكسل الفورمز'!AM132)</f>
        <v/>
      </c>
      <c r="AYP137" s="20" t="str">
        <f>IF('لصق اكسل الفورمز'!AN132="","",'لصق اكسل الفورمز'!AN132)</f>
        <v/>
      </c>
      <c r="AYQ137" s="20" t="str">
        <f>IF('لصق اكسل الفورمز'!AO132="","",'لصق اكسل الفورمز'!AO132)</f>
        <v/>
      </c>
      <c r="AYR137" s="20" t="str">
        <f>IF('لصق اكسل الفورمز'!AP132="","",'لصق اكسل الفورمز'!AP132)</f>
        <v/>
      </c>
      <c r="AYS137" s="20" t="str">
        <f>IF('لصق اكسل الفورمز'!AQ132="","",'لصق اكسل الفورمز'!AQ132)</f>
        <v/>
      </c>
      <c r="AYT137" s="20" t="str">
        <f>IF('لصق اكسل الفورمز'!AR132="","",'لصق اكسل الفورمز'!AR132)</f>
        <v/>
      </c>
      <c r="AYU137" s="20" t="str">
        <f>IF('لصق اكسل الفورمز'!AS132="","",'لصق اكسل الفورمز'!AS132)</f>
        <v/>
      </c>
      <c r="AYV137" s="20" t="str">
        <f>IF('لصق اكسل الفورمز'!AT132="","",'لصق اكسل الفورمز'!AT132)</f>
        <v/>
      </c>
      <c r="AYW137" s="20" t="str">
        <f>IF('لصق اكسل الفورمز'!AU132="","",'لصق اكسل الفورمز'!AU132)</f>
        <v/>
      </c>
      <c r="AYX137" s="20" t="str">
        <f>IF('لصق اكسل الفورمز'!AV132="","",'لصق اكسل الفورمز'!AV132)</f>
        <v/>
      </c>
      <c r="AYY137" s="20" t="str">
        <f>IF('لصق اكسل الفورمز'!AW132="","",'لصق اكسل الفورمز'!AW132)</f>
        <v/>
      </c>
      <c r="AYZ137" s="20" t="str">
        <f>IF('لصق اكسل الفورمز'!AX132="","",'لصق اكسل الفورمز'!AX132)</f>
        <v/>
      </c>
      <c r="AZA137" s="20" t="str">
        <f>IF('لصق اكسل الفورمز'!AY132="","",'لصق اكسل الفورمز'!AY132)</f>
        <v/>
      </c>
      <c r="AZB137" s="20" t="str">
        <f>IF('لصق اكسل الفورمز'!AZ132="","",'لصق اكسل الفورمز'!AZ132)</f>
        <v/>
      </c>
      <c r="AZC137" s="20" t="str">
        <f>IF('لصق اكسل الفورمز'!BA132="","",'لصق اكسل الفورمز'!BA132)</f>
        <v/>
      </c>
      <c r="AZD137" s="20" t="str">
        <f>IF('لصق اكسل الفورمز'!BB132="","",'لصق اكسل الفورمز'!BB132)</f>
        <v/>
      </c>
      <c r="AZE137" s="20" t="str">
        <f>IF('لصق اكسل الفورمز'!BC132="","",'لصق اكسل الفورمز'!BC132)</f>
        <v/>
      </c>
      <c r="AZF137" s="20" t="str">
        <f>IF('لصق اكسل الفورمز'!BD132="","",'لصق اكسل الفورمز'!BD132)</f>
        <v/>
      </c>
      <c r="AZG137" s="20" t="str">
        <f>IF('لصق اكسل الفورمز'!BE132="","",'لصق اكسل الفورمز'!BE132)</f>
        <v/>
      </c>
      <c r="AZH137" s="20" t="str">
        <f>IF('لصق اكسل الفورمز'!BF132="","",'لصق اكسل الفورمز'!BF132)</f>
        <v/>
      </c>
      <c r="AZI137" s="20" t="str">
        <f>IF('لصق اكسل الفورمز'!BG132="","",'لصق اكسل الفورمز'!BG132)</f>
        <v/>
      </c>
      <c r="AZJ137" s="20" t="str">
        <f>IF('لصق اكسل الفورمز'!BH132="","",'لصق اكسل الفورمز'!BH132)</f>
        <v/>
      </c>
      <c r="AZK137" s="20" t="str">
        <f>IF('لصق اكسل الفورمز'!BI132="","",'لصق اكسل الفورمز'!BI132)</f>
        <v/>
      </c>
      <c r="AZL137" s="20" t="str">
        <f>IF('لصق اكسل الفورمز'!BJ132="","",'لصق اكسل الفورمز'!BJ132)</f>
        <v/>
      </c>
      <c r="AZM137" s="20" t="str">
        <f>IF('لصق اكسل الفورمز'!BK132="","",'لصق اكسل الفورمز'!BK132)</f>
        <v/>
      </c>
      <c r="AZN137" s="20" t="str">
        <f>IF('لصق اكسل الفورمز'!BL132="","",'لصق اكسل الفورمز'!BL132)</f>
        <v/>
      </c>
      <c r="AZO137" s="20" t="str">
        <f>IF('لصق اكسل الفورمز'!BM132="","",'لصق اكسل الفورمز'!BM132)</f>
        <v/>
      </c>
      <c r="AZP137" s="20" t="str">
        <f>IF('لصق اكسل الفورمز'!BN132="","",'لصق اكسل الفورمز'!BN132)</f>
        <v/>
      </c>
      <c r="AZQ137" s="20" t="str">
        <f>IF('لصق اكسل الفورمز'!BO132="","",'لصق اكسل الفورمز'!BO132)</f>
        <v/>
      </c>
      <c r="AZR137" s="20" t="str">
        <f>IF('لصق اكسل الفورمز'!BP132="","",'لصق اكسل الفورمز'!BP132)</f>
        <v/>
      </c>
      <c r="AZS137" s="20" t="str">
        <f>IF('لصق اكسل الفورمز'!BQ132="","",'لصق اكسل الفورمز'!BQ132)</f>
        <v/>
      </c>
      <c r="AZT137" s="20" t="str">
        <f>IF('لصق اكسل الفورمز'!BR132="","",'لصق اكسل الفورمز'!BR132)</f>
        <v/>
      </c>
      <c r="AZU137" s="20" t="str">
        <f>IF('لصق اكسل الفورمز'!BS132="","",'لصق اكسل الفورمز'!BS132)</f>
        <v/>
      </c>
      <c r="AZV137" s="20" t="str">
        <f>IF('لصق اكسل الفورمز'!BT132="","",'لصق اكسل الفورمز'!BT132)</f>
        <v/>
      </c>
      <c r="AZW137" s="20" t="str">
        <f>IF('لصق اكسل الفورمز'!BU132="","",'لصق اكسل الفورمز'!BU132)</f>
        <v/>
      </c>
      <c r="AZX137" s="20" t="str">
        <f>IF('لصق اكسل الفورمز'!BV132="","",'لصق اكسل الفورمز'!BV132)</f>
        <v/>
      </c>
      <c r="AZY137" s="20" t="str">
        <f>IF('لصق اكسل الفورمز'!BW132="","",'لصق اكسل الفورمز'!BW132)</f>
        <v/>
      </c>
      <c r="AZZ137" s="20" t="str">
        <f>IF('لصق اكسل الفورمز'!BX132="","",'لصق اكسل الفورمز'!BX132)</f>
        <v/>
      </c>
      <c r="BAA137" s="20" t="str">
        <f>IF('لصق اكسل الفورمز'!BY132="","",'لصق اكسل الفورمز'!BY132)</f>
        <v/>
      </c>
      <c r="BAB137" s="20" t="str">
        <f>IF('لصق اكسل الفورمز'!BZ132="","",'لصق اكسل الفورمز'!BZ132)</f>
        <v/>
      </c>
      <c r="BAC137" s="20" t="str">
        <f>IF('لصق اكسل الفورمز'!CA132="","",'لصق اكسل الفورمز'!CA132)</f>
        <v/>
      </c>
      <c r="BAD137" s="20" t="str">
        <f>IF('لصق اكسل الفورمز'!CB132="","",'لصق اكسل الفورمز'!CB132)</f>
        <v/>
      </c>
      <c r="BAE137" s="20" t="str">
        <f>IF('لصق اكسل الفورمز'!CC132="","",'لصق اكسل الفورمز'!CC132)</f>
        <v/>
      </c>
      <c r="BAF137" s="20" t="str">
        <f>IF('لصق اكسل الفورمز'!CD132="","",'لصق اكسل الفورمز'!CD132)</f>
        <v/>
      </c>
      <c r="BAG137" s="20" t="str">
        <f>IF('لصق اكسل الفورمز'!CE132="","",'لصق اكسل الفورمز'!CE132)</f>
        <v/>
      </c>
      <c r="BAH137" s="20" t="str">
        <f>IF('لصق اكسل الفورمز'!CF132="","",'لصق اكسل الفورمز'!CF132)</f>
        <v/>
      </c>
      <c r="BAI137" s="20" t="str">
        <f>IF('لصق اكسل الفورمز'!CG132="","",'لصق اكسل الفورمز'!CG132)</f>
        <v/>
      </c>
      <c r="BAJ137" s="20" t="str">
        <f>IF('لصق اكسل الفورمز'!CH132="","",'لصق اكسل الفورمز'!CH132)</f>
        <v/>
      </c>
      <c r="BAK137" s="20" t="str">
        <f>IF('لصق اكسل الفورمز'!CI132="","",'لصق اكسل الفورمز'!CI132)</f>
        <v/>
      </c>
      <c r="BAL137" s="20" t="str">
        <f>IF('لصق اكسل الفورمز'!CJ132="","",'لصق اكسل الفورمز'!CJ132)</f>
        <v/>
      </c>
      <c r="BAM137" s="20" t="str">
        <f>IF('لصق اكسل الفورمز'!CK132="","",'لصق اكسل الفورمز'!CK132)</f>
        <v/>
      </c>
      <c r="BAN137" s="20" t="str">
        <f>IF('لصق اكسل الفورمز'!CL132="","",'لصق اكسل الفورمز'!CL132)</f>
        <v/>
      </c>
      <c r="BAO137" s="20" t="str">
        <f>IF('لصق اكسل الفورمز'!CM132="","",'لصق اكسل الفورمز'!CM132)</f>
        <v/>
      </c>
      <c r="BAP137" s="20" t="str">
        <f>IF('لصق اكسل الفورمز'!CN132="","",'لصق اكسل الفورمز'!CN132)</f>
        <v/>
      </c>
      <c r="BAQ137" s="20" t="str">
        <f>IF('لصق اكسل الفورمز'!CO132="","",'لصق اكسل الفورمز'!CO132)</f>
        <v/>
      </c>
      <c r="BAR137" s="20" t="str">
        <f>IF('لصق اكسل الفورمز'!CP132="","",'لصق اكسل الفورمز'!CP132)</f>
        <v/>
      </c>
      <c r="BAS137" s="20" t="str">
        <f>IF('لصق اكسل الفورمز'!CQ132="","",'لصق اكسل الفورمز'!CQ132)</f>
        <v/>
      </c>
      <c r="BAT137" s="20" t="str">
        <f>IF('لصق اكسل الفورمز'!CR132="","",'لصق اكسل الفورمز'!CR132)</f>
        <v/>
      </c>
      <c r="BAU137" s="20" t="str">
        <f>IF('لصق اكسل الفورمز'!CS132="","",'لصق اكسل الفورمز'!CS132)</f>
        <v/>
      </c>
      <c r="BAV137" s="20" t="str">
        <f>IF('لصق اكسل الفورمز'!CT132="","",'لصق اكسل الفورمز'!CT132)</f>
        <v/>
      </c>
      <c r="BAW137" s="20" t="str">
        <f>IF('لصق اكسل الفورمز'!CU132="","",'لصق اكسل الفورمز'!CU132)</f>
        <v/>
      </c>
      <c r="BAX137" s="20" t="str">
        <f>IF('لصق اكسل الفورمز'!CV132="","",'لصق اكسل الفورمز'!CV132)</f>
        <v/>
      </c>
      <c r="BAY137" s="20" t="str">
        <f>IF('لصق اكسل الفورمز'!CW132="","",'لصق اكسل الفورمز'!CW132)</f>
        <v/>
      </c>
      <c r="BAZ137" s="20" t="str">
        <f>IF('لصق اكسل الفورمز'!CX132="","",'لصق اكسل الفورمز'!CX132)</f>
        <v/>
      </c>
      <c r="BBA137" s="20" t="str">
        <f>IF('لصق اكسل الفورمز'!CY132="","",'لصق اكسل الفورمز'!CY132)</f>
        <v/>
      </c>
      <c r="BBB137" s="20" t="str">
        <f>IF('لصق اكسل الفورمز'!CZ132="","",'لصق اكسل الفورمز'!CZ132)</f>
        <v/>
      </c>
      <c r="BBC137" s="20" t="str">
        <f>IF('لصق اكسل الفورمز'!DA132="","",'لصق اكسل الفورمز'!DA132)</f>
        <v/>
      </c>
      <c r="BBD137" s="20" t="str">
        <f>IF('لصق اكسل الفورمز'!DB132="","",'لصق اكسل الفورمز'!DB132)</f>
        <v/>
      </c>
      <c r="BBE137" s="20" t="str">
        <f>IF('لصق اكسل الفورمز'!DC132="","",'لصق اكسل الفورمز'!DC132)</f>
        <v/>
      </c>
      <c r="BBF137" s="20" t="str">
        <f>IF('لصق اكسل الفورمز'!DD132="","",'لصق اكسل الفورمز'!DD132)</f>
        <v/>
      </c>
      <c r="BBG137" s="20" t="str">
        <f>IF('لصق اكسل الفورمز'!DE132="","",'لصق اكسل الفورمز'!DE132)</f>
        <v/>
      </c>
      <c r="BBH137" s="20" t="str">
        <f>IF('لصق اكسل الفورمز'!DF132="","",'لصق اكسل الفورمز'!DF132)</f>
        <v/>
      </c>
      <c r="BBI137" s="20" t="str">
        <f>IF('لصق اكسل الفورمز'!DG132="","",'لصق اكسل الفورمز'!DG132)</f>
        <v/>
      </c>
      <c r="BBJ137" s="20" t="str">
        <f>IF('لصق اكسل الفورمز'!DH132="","",'لصق اكسل الفورمز'!DH132)</f>
        <v/>
      </c>
      <c r="BBK137" s="20" t="str">
        <f>IF('لصق اكسل الفورمز'!DI132="","",'لصق اكسل الفورمز'!DI132)</f>
        <v/>
      </c>
      <c r="BBL137" s="20" t="str">
        <f>IF('لصق اكسل الفورمز'!DJ132="","",'لصق اكسل الفورمز'!DJ132)</f>
        <v/>
      </c>
      <c r="BBM137" s="20" t="str">
        <f>IF('لصق اكسل الفورمز'!DK132="","",'لصق اكسل الفورمز'!DK132)</f>
        <v/>
      </c>
      <c r="BBN137" s="20" t="str">
        <f>IF('لصق اكسل الفورمز'!DL132="","",'لصق اكسل الفورمز'!DL132)</f>
        <v/>
      </c>
      <c r="BBO137" s="20" t="str">
        <f>IF('لصق اكسل الفورمز'!DM132="","",'لصق اكسل الفورمز'!DM132)</f>
        <v/>
      </c>
      <c r="BCU137" s="20" t="str">
        <f t="shared" si="553"/>
        <v/>
      </c>
      <c r="BCV137" s="20" t="str">
        <f t="shared" si="554"/>
        <v/>
      </c>
      <c r="BCW137" s="20" t="str">
        <f t="shared" si="555"/>
        <v/>
      </c>
      <c r="BCX137" s="20" t="str">
        <f t="shared" si="556"/>
        <v/>
      </c>
      <c r="BCY137" s="20" t="str">
        <f t="shared" si="557"/>
        <v/>
      </c>
      <c r="BCZ137" s="20" t="str">
        <f t="shared" si="558"/>
        <v/>
      </c>
      <c r="BDA137" s="20" t="str">
        <f t="shared" si="559"/>
        <v/>
      </c>
      <c r="BDB137" s="20" t="str">
        <f t="shared" si="560"/>
        <v/>
      </c>
      <c r="BDC137" s="20" t="str">
        <f t="shared" si="561"/>
        <v/>
      </c>
      <c r="BDD137" s="20" t="str">
        <f t="shared" si="562"/>
        <v/>
      </c>
      <c r="BDE137" s="20" t="str">
        <f t="shared" si="563"/>
        <v/>
      </c>
      <c r="BDF137" s="20" t="str">
        <f t="shared" si="564"/>
        <v/>
      </c>
      <c r="BDG137" s="20" t="str">
        <f t="shared" si="565"/>
        <v/>
      </c>
      <c r="BDH137" s="20" t="str">
        <f t="shared" si="566"/>
        <v/>
      </c>
      <c r="BDI137" s="20" t="str">
        <f t="shared" si="567"/>
        <v/>
      </c>
      <c r="BDJ137" s="20" t="str">
        <f t="shared" si="568"/>
        <v/>
      </c>
      <c r="BDK137" s="20" t="str">
        <f t="shared" si="569"/>
        <v/>
      </c>
      <c r="BDL137" s="20" t="str">
        <f t="shared" si="570"/>
        <v/>
      </c>
      <c r="BDM137" s="20" t="str">
        <f t="shared" si="571"/>
        <v/>
      </c>
      <c r="BDN137" s="20" t="str">
        <f t="shared" si="572"/>
        <v/>
      </c>
      <c r="BDO137" s="20" t="str">
        <f t="shared" si="573"/>
        <v/>
      </c>
      <c r="BDP137" s="20" t="str">
        <f t="shared" si="574"/>
        <v/>
      </c>
      <c r="BDQ137" s="20" t="str">
        <f t="shared" si="575"/>
        <v/>
      </c>
      <c r="BDR137" s="20" t="str">
        <f t="shared" si="576"/>
        <v/>
      </c>
      <c r="BDS137" s="20" t="str">
        <f t="shared" si="577"/>
        <v/>
      </c>
      <c r="BDT137" s="20" t="str">
        <f t="shared" si="578"/>
        <v/>
      </c>
      <c r="BDU137" s="20" t="str">
        <f t="shared" si="579"/>
        <v/>
      </c>
      <c r="BDV137" s="20" t="str">
        <f t="shared" si="580"/>
        <v/>
      </c>
      <c r="BDW137" s="20" t="str">
        <f t="shared" si="581"/>
        <v/>
      </c>
      <c r="BDX137" s="20" t="str">
        <f t="shared" si="582"/>
        <v/>
      </c>
      <c r="BDY137" s="20" t="str">
        <f t="shared" si="583"/>
        <v/>
      </c>
      <c r="BDZ137" s="20" t="str">
        <f t="shared" si="584"/>
        <v/>
      </c>
      <c r="BEA137" s="20" t="str">
        <f t="shared" si="585"/>
        <v/>
      </c>
      <c r="BEB137" s="20" t="str">
        <f t="shared" si="586"/>
        <v/>
      </c>
      <c r="BEC137" s="20" t="str">
        <f t="shared" si="587"/>
        <v/>
      </c>
      <c r="BED137" s="20" t="str">
        <f t="shared" si="588"/>
        <v/>
      </c>
      <c r="BEE137" s="20" t="str">
        <f t="shared" si="589"/>
        <v/>
      </c>
      <c r="BEF137" s="20" t="str">
        <f t="shared" si="590"/>
        <v/>
      </c>
      <c r="BEG137" s="20" t="str">
        <f t="shared" si="591"/>
        <v/>
      </c>
      <c r="BEH137" s="20" t="str">
        <f t="shared" si="592"/>
        <v/>
      </c>
      <c r="BEI137" s="20" t="str">
        <f t="shared" si="593"/>
        <v/>
      </c>
      <c r="BEJ137" s="20" t="str">
        <f t="shared" si="594"/>
        <v/>
      </c>
      <c r="BEK137" s="20" t="str">
        <f t="shared" si="595"/>
        <v/>
      </c>
      <c r="BEL137" s="20" t="str">
        <f t="shared" si="596"/>
        <v/>
      </c>
      <c r="BEM137" s="20" t="str">
        <f t="shared" si="597"/>
        <v/>
      </c>
      <c r="BEN137" s="20" t="str">
        <f t="shared" si="598"/>
        <v/>
      </c>
      <c r="BEO137" s="20" t="str">
        <f t="shared" si="599"/>
        <v/>
      </c>
      <c r="BEP137" s="20" t="str">
        <f t="shared" si="600"/>
        <v/>
      </c>
      <c r="BEQ137" s="20" t="str">
        <f t="shared" si="601"/>
        <v/>
      </c>
      <c r="BER137" s="20" t="str">
        <f t="shared" si="602"/>
        <v/>
      </c>
      <c r="BES137" s="20" t="str">
        <f t="shared" si="603"/>
        <v/>
      </c>
      <c r="BET137" s="20" t="str">
        <f t="shared" si="604"/>
        <v/>
      </c>
      <c r="BEU137" s="20" t="str">
        <f t="shared" si="605"/>
        <v/>
      </c>
      <c r="BEV137" s="20" t="str">
        <f t="shared" si="606"/>
        <v/>
      </c>
      <c r="BEW137" s="20" t="str">
        <f t="shared" si="607"/>
        <v/>
      </c>
      <c r="BEX137" s="20" t="str">
        <f t="shared" si="608"/>
        <v/>
      </c>
      <c r="BEY137" s="20" t="str">
        <f t="shared" si="609"/>
        <v/>
      </c>
      <c r="BEZ137" s="20" t="str">
        <f t="shared" si="610"/>
        <v/>
      </c>
      <c r="BFA137" s="20" t="str">
        <f t="shared" si="611"/>
        <v/>
      </c>
      <c r="BFB137" s="20" t="str">
        <f t="shared" si="612"/>
        <v/>
      </c>
      <c r="BFC137" s="20" t="str">
        <f t="shared" si="613"/>
        <v/>
      </c>
      <c r="BFD137" s="20" t="str">
        <f t="shared" si="614"/>
        <v/>
      </c>
      <c r="BFE137" s="20" t="str">
        <f t="shared" si="615"/>
        <v/>
      </c>
      <c r="BFF137" s="20" t="str">
        <f t="shared" si="616"/>
        <v/>
      </c>
      <c r="BFG137" s="20" t="str">
        <f t="shared" si="617"/>
        <v/>
      </c>
      <c r="BFH137" s="20" t="str">
        <f t="shared" si="618"/>
        <v/>
      </c>
      <c r="BFI137" s="20" t="str">
        <f t="shared" si="619"/>
        <v/>
      </c>
      <c r="BFJ137" s="20" t="str">
        <f t="shared" si="620"/>
        <v/>
      </c>
      <c r="BFK137" s="20" t="str">
        <f t="shared" si="621"/>
        <v/>
      </c>
      <c r="BFL137" s="20" t="str">
        <f t="shared" si="622"/>
        <v/>
      </c>
      <c r="BFM137" s="20" t="str">
        <f t="shared" si="623"/>
        <v/>
      </c>
      <c r="BFN137" s="20" t="str">
        <f t="shared" si="624"/>
        <v/>
      </c>
      <c r="BFO137" s="20" t="str">
        <f t="shared" si="625"/>
        <v/>
      </c>
      <c r="BFP137" s="20" t="str">
        <f t="shared" si="626"/>
        <v/>
      </c>
      <c r="BFQ137" s="20" t="str">
        <f t="shared" si="627"/>
        <v/>
      </c>
      <c r="BFR137" s="20" t="str">
        <f t="shared" si="628"/>
        <v/>
      </c>
      <c r="BFS137" s="20" t="str">
        <f t="shared" si="629"/>
        <v/>
      </c>
      <c r="BFT137" s="20" t="str">
        <f t="shared" si="630"/>
        <v/>
      </c>
      <c r="BFU137" s="20" t="str">
        <f t="shared" si="631"/>
        <v/>
      </c>
      <c r="BFV137" s="20" t="str">
        <f t="shared" si="632"/>
        <v/>
      </c>
      <c r="BFW137" s="20" t="str">
        <f t="shared" si="633"/>
        <v/>
      </c>
      <c r="BFX137" s="20" t="str">
        <f t="shared" si="634"/>
        <v/>
      </c>
      <c r="BFY137" s="20" t="str">
        <f t="shared" si="635"/>
        <v/>
      </c>
      <c r="BFZ137" s="20" t="str">
        <f t="shared" si="636"/>
        <v/>
      </c>
      <c r="BGA137" s="20" t="str">
        <f t="shared" si="637"/>
        <v/>
      </c>
      <c r="BGB137" s="20" t="str">
        <f t="shared" si="638"/>
        <v/>
      </c>
      <c r="BGC137" s="20" t="str">
        <f t="shared" si="639"/>
        <v/>
      </c>
      <c r="BGD137" s="20" t="str">
        <f t="shared" si="640"/>
        <v/>
      </c>
      <c r="BGE137" s="20" t="str">
        <f t="shared" si="641"/>
        <v/>
      </c>
      <c r="BGF137" s="20" t="str">
        <f t="shared" si="642"/>
        <v/>
      </c>
      <c r="BGG137" s="20" t="str">
        <f t="shared" si="643"/>
        <v/>
      </c>
      <c r="BGH137" s="20" t="str">
        <f t="shared" si="644"/>
        <v/>
      </c>
      <c r="BGI137" s="20" t="str">
        <f t="shared" si="645"/>
        <v/>
      </c>
      <c r="BGJ137" s="20" t="str">
        <f t="shared" si="646"/>
        <v/>
      </c>
      <c r="BGK137" s="20" t="str">
        <f t="shared" si="647"/>
        <v/>
      </c>
      <c r="BGL137" s="20" t="str">
        <f t="shared" si="648"/>
        <v/>
      </c>
      <c r="BGM137" s="20" t="str">
        <f t="shared" si="649"/>
        <v/>
      </c>
      <c r="BGN137" s="20" t="str">
        <f t="shared" si="650"/>
        <v/>
      </c>
      <c r="BGO137" s="20" t="str">
        <f t="shared" si="651"/>
        <v/>
      </c>
      <c r="BGP137" s="20" t="str">
        <f t="shared" si="652"/>
        <v/>
      </c>
      <c r="BGQ137" s="20" t="str">
        <f t="shared" si="653"/>
        <v/>
      </c>
      <c r="BGR137" s="20" t="str">
        <f t="shared" si="654"/>
        <v/>
      </c>
      <c r="BGS137" s="20" t="str">
        <f t="shared" si="655"/>
        <v/>
      </c>
      <c r="BGT137" s="20" t="str">
        <f t="shared" si="656"/>
        <v/>
      </c>
      <c r="BGU137" s="20" t="str">
        <f t="shared" si="657"/>
        <v/>
      </c>
      <c r="BGV137" s="20" t="str">
        <f t="shared" si="658"/>
        <v/>
      </c>
      <c r="BGW137" s="20" t="str">
        <f t="shared" si="659"/>
        <v/>
      </c>
      <c r="BGX137" s="20" t="str">
        <f t="shared" si="660"/>
        <v/>
      </c>
      <c r="BGY137" s="20" t="str">
        <f t="shared" si="661"/>
        <v/>
      </c>
      <c r="BGZ137" s="20" t="str">
        <f t="shared" si="662"/>
        <v/>
      </c>
      <c r="BHA137" s="20" t="str">
        <f t="shared" si="663"/>
        <v/>
      </c>
      <c r="BHB137" s="20" t="str">
        <f t="shared" si="664"/>
        <v/>
      </c>
      <c r="BHC137" s="20" t="str">
        <f t="shared" si="665"/>
        <v/>
      </c>
      <c r="BHD137" s="20" t="str">
        <f t="shared" si="666"/>
        <v/>
      </c>
      <c r="BHE137" s="20" t="str">
        <f t="shared" si="667"/>
        <v/>
      </c>
      <c r="BHF137" s="20" t="str">
        <f t="shared" si="668"/>
        <v/>
      </c>
      <c r="BHG137" s="20" t="str">
        <f t="shared" si="669"/>
        <v/>
      </c>
      <c r="BHJ137" s="20" t="str">
        <f t="shared" si="670"/>
        <v/>
      </c>
      <c r="BHL137" s="20" t="str">
        <f t="shared" si="516"/>
        <v/>
      </c>
      <c r="BHM137" s="20" t="str">
        <f t="shared" si="516"/>
        <v/>
      </c>
      <c r="BHN137" s="20" t="str">
        <f t="shared" si="516"/>
        <v/>
      </c>
      <c r="BHO137" s="20" t="str">
        <f t="shared" si="516"/>
        <v/>
      </c>
      <c r="BHP137" s="20" t="str">
        <f t="shared" si="516"/>
        <v/>
      </c>
      <c r="BHQ137" s="20" t="str">
        <f t="shared" si="516"/>
        <v/>
      </c>
      <c r="BHR137" s="20" t="str">
        <f t="shared" si="516"/>
        <v/>
      </c>
      <c r="BHS137" s="20" t="str">
        <f t="shared" si="516"/>
        <v/>
      </c>
      <c r="BHT137" s="20" t="str">
        <f t="shared" si="516"/>
        <v/>
      </c>
      <c r="BHU137" s="20" t="str">
        <f t="shared" si="516"/>
        <v/>
      </c>
      <c r="BHV137" s="20" t="str">
        <f t="shared" si="516"/>
        <v/>
      </c>
      <c r="BHW137" s="20" t="str">
        <f t="shared" si="516"/>
        <v/>
      </c>
      <c r="BHX137" s="20" t="str">
        <f t="shared" si="516"/>
        <v/>
      </c>
      <c r="BHY137" s="20" t="str">
        <f t="shared" si="516"/>
        <v/>
      </c>
      <c r="BHZ137" s="20" t="str">
        <f t="shared" si="516"/>
        <v/>
      </c>
      <c r="BIA137" s="20" t="str">
        <f t="shared" si="516"/>
        <v/>
      </c>
      <c r="BIB137" s="20" t="str">
        <f t="shared" si="515"/>
        <v/>
      </c>
      <c r="BIC137" s="20" t="str">
        <f t="shared" si="515"/>
        <v/>
      </c>
      <c r="BID137" s="20" t="str">
        <f t="shared" si="515"/>
        <v/>
      </c>
      <c r="BIE137" s="20" t="str">
        <f t="shared" si="515"/>
        <v/>
      </c>
    </row>
    <row r="138" spans="1:104 1303:1591" ht="14.5">
      <c r="A138" s="523">
        <v>132</v>
      </c>
      <c r="B138" s="510" t="str">
        <f>IF('لصق اكسل الفورمز'!E133="","",'لصق اكسل الفورمز'!E133)</f>
        <v/>
      </c>
      <c r="C138" s="510" t="str">
        <f t="shared" si="517"/>
        <v/>
      </c>
      <c r="D138" s="510" t="str">
        <f t="shared" si="483"/>
        <v/>
      </c>
      <c r="E138" s="510" t="str">
        <f t="shared" si="484"/>
        <v/>
      </c>
      <c r="F138" s="510" t="str">
        <f t="shared" si="485"/>
        <v/>
      </c>
      <c r="G138" s="510" t="str">
        <f t="shared" si="486"/>
        <v/>
      </c>
      <c r="H138" s="510" t="str">
        <f t="shared" si="487"/>
        <v/>
      </c>
      <c r="I138" s="510" t="str">
        <f t="shared" si="488"/>
        <v/>
      </c>
      <c r="J138" s="510" t="str">
        <f t="shared" si="489"/>
        <v/>
      </c>
      <c r="K138" s="510" t="str">
        <f t="shared" si="490"/>
        <v/>
      </c>
      <c r="L138" s="510" t="str">
        <f t="shared" si="471"/>
        <v/>
      </c>
      <c r="M138" s="510" t="str">
        <f t="shared" si="472"/>
        <v/>
      </c>
      <c r="N138" s="510" t="str">
        <f t="shared" si="473"/>
        <v/>
      </c>
      <c r="O138" s="510" t="str">
        <f t="shared" si="474"/>
        <v/>
      </c>
      <c r="P138" s="510" t="str">
        <f t="shared" si="475"/>
        <v/>
      </c>
      <c r="Q138" s="510" t="str">
        <f t="shared" si="476"/>
        <v/>
      </c>
      <c r="R138" s="510" t="str">
        <f t="shared" si="477"/>
        <v/>
      </c>
      <c r="S138" s="510" t="str">
        <f t="shared" si="478"/>
        <v/>
      </c>
      <c r="T138" s="510" t="str">
        <f t="shared" si="479"/>
        <v/>
      </c>
      <c r="U138" s="510" t="str">
        <f t="shared" si="480"/>
        <v/>
      </c>
      <c r="V138" s="510" t="str">
        <f t="shared" si="481"/>
        <v/>
      </c>
      <c r="W138" s="527" t="str">
        <f t="shared" si="518"/>
        <v/>
      </c>
      <c r="X138" s="510" t="str">
        <f t="shared" si="519"/>
        <v/>
      </c>
      <c r="Y138" s="564" t="str">
        <f t="shared" si="520"/>
        <v/>
      </c>
      <c r="AL138" s="20">
        <f t="shared" si="521"/>
        <v>0</v>
      </c>
      <c r="AM138" s="20">
        <f t="shared" si="522"/>
        <v>0</v>
      </c>
      <c r="AO138" s="20" t="str">
        <f t="shared" si="523"/>
        <v/>
      </c>
      <c r="AQ138" s="20" t="str">
        <f t="shared" si="470"/>
        <v/>
      </c>
      <c r="AR138" s="20" t="str">
        <f t="shared" si="524"/>
        <v/>
      </c>
      <c r="AS138" s="20" t="str">
        <f t="shared" si="525"/>
        <v/>
      </c>
      <c r="AT138" s="20" t="str">
        <f t="shared" si="526"/>
        <v/>
      </c>
      <c r="AU138" s="20" t="str">
        <f t="shared" si="527"/>
        <v/>
      </c>
      <c r="AV138" s="20" t="str">
        <f t="shared" si="528"/>
        <v/>
      </c>
      <c r="AW138" s="20" t="str">
        <f t="shared" si="529"/>
        <v/>
      </c>
      <c r="AX138" s="20" t="str">
        <f t="shared" si="530"/>
        <v/>
      </c>
      <c r="AY138" s="20" t="str">
        <f t="shared" si="531"/>
        <v/>
      </c>
      <c r="AZ138" s="20" t="str">
        <f t="shared" si="532"/>
        <v/>
      </c>
      <c r="BA138" s="20" t="str">
        <f t="shared" si="533"/>
        <v/>
      </c>
      <c r="BB138" s="20" t="str">
        <f t="shared" si="534"/>
        <v/>
      </c>
      <c r="BC138" s="20" t="str">
        <f t="shared" si="535"/>
        <v/>
      </c>
      <c r="BD138" s="20" t="str">
        <f t="shared" si="536"/>
        <v/>
      </c>
      <c r="BE138" s="20" t="str">
        <f t="shared" si="537"/>
        <v/>
      </c>
      <c r="BF138" s="20" t="str">
        <f t="shared" si="538"/>
        <v/>
      </c>
      <c r="BG138" s="20" t="str">
        <f t="shared" si="539"/>
        <v/>
      </c>
      <c r="BH138" s="20" t="str">
        <f t="shared" si="540"/>
        <v/>
      </c>
      <c r="BI138" s="20" t="str">
        <f t="shared" si="541"/>
        <v/>
      </c>
      <c r="BJ138" s="20" t="str">
        <f t="shared" si="542"/>
        <v/>
      </c>
      <c r="BL138" s="38" t="e">
        <f t="shared" si="543"/>
        <v>#DIV/0!</v>
      </c>
      <c r="BM138" s="4">
        <f t="shared" si="544"/>
        <v>0</v>
      </c>
      <c r="BN138" s="4">
        <f t="shared" si="545"/>
        <v>0</v>
      </c>
      <c r="BO138" s="4">
        <f t="shared" si="546"/>
        <v>0</v>
      </c>
      <c r="BP138" s="173" t="str">
        <f t="shared" si="547"/>
        <v/>
      </c>
      <c r="BQ138" s="4">
        <f t="shared" si="548"/>
        <v>0</v>
      </c>
      <c r="BT138" s="268" t="str">
        <f t="shared" si="549"/>
        <v/>
      </c>
      <c r="BU138" s="268" t="str">
        <f t="shared" si="550"/>
        <v/>
      </c>
      <c r="BX138" s="20">
        <f t="shared" si="551"/>
        <v>1</v>
      </c>
      <c r="CG138" s="20" t="str">
        <f t="shared" si="552"/>
        <v/>
      </c>
      <c r="CH138" s="20" t="str">
        <f t="shared" si="507"/>
        <v/>
      </c>
      <c r="CI138" s="20" t="str">
        <f t="shared" si="508"/>
        <v/>
      </c>
      <c r="CJ138" s="20" t="str">
        <f t="shared" si="509"/>
        <v/>
      </c>
      <c r="CK138" s="20" t="str">
        <f t="shared" si="491"/>
        <v/>
      </c>
      <c r="CL138" s="20" t="str">
        <f t="shared" si="492"/>
        <v/>
      </c>
      <c r="CM138" s="20" t="str">
        <f t="shared" si="493"/>
        <v/>
      </c>
      <c r="CN138" s="20" t="str">
        <f t="shared" si="494"/>
        <v/>
      </c>
      <c r="CO138" s="20" t="str">
        <f t="shared" si="495"/>
        <v/>
      </c>
      <c r="CP138" s="20" t="str">
        <f t="shared" si="496"/>
        <v/>
      </c>
      <c r="CQ138" s="20" t="str">
        <f t="shared" si="497"/>
        <v/>
      </c>
      <c r="CR138" s="20" t="str">
        <f t="shared" si="498"/>
        <v/>
      </c>
      <c r="CS138" s="20" t="str">
        <f t="shared" si="499"/>
        <v/>
      </c>
      <c r="CT138" s="20" t="str">
        <f t="shared" si="500"/>
        <v/>
      </c>
      <c r="CU138" s="20" t="str">
        <f t="shared" si="501"/>
        <v/>
      </c>
      <c r="CV138" s="20" t="str">
        <f t="shared" si="502"/>
        <v/>
      </c>
      <c r="CW138" s="20" t="str">
        <f t="shared" si="503"/>
        <v/>
      </c>
      <c r="CX138" s="20" t="str">
        <f t="shared" si="504"/>
        <v/>
      </c>
      <c r="CY138" s="20" t="str">
        <f t="shared" si="505"/>
        <v/>
      </c>
      <c r="CZ138" s="20" t="str">
        <f t="shared" si="505"/>
        <v/>
      </c>
      <c r="AXC138" s="20" t="str">
        <f>IF('لصق اكسل الفورمز'!A133="","",'لصق اكسل الفورمز'!A133)</f>
        <v/>
      </c>
      <c r="AXD138" s="20" t="str">
        <f>IF('لصق اكسل الفورمز'!B133="","",'لصق اكسل الفورمز'!B133)</f>
        <v/>
      </c>
      <c r="AXE138" s="20" t="str">
        <f>IF('لصق اكسل الفورمز'!C133="","",'لصق اكسل الفورمز'!C133)</f>
        <v/>
      </c>
      <c r="AXF138" s="20" t="str">
        <f>IF('لصق اكسل الفورمز'!D133="","",'لصق اكسل الفورمز'!D133)</f>
        <v/>
      </c>
      <c r="AXG138" s="20" t="str">
        <f>IF('لصق اكسل الفورمز'!E133="","",'لصق اكسل الفورمز'!E133)</f>
        <v/>
      </c>
      <c r="AXH138" s="20" t="str">
        <f>IF('لصق اكسل الفورمز'!F133="","",'لصق اكسل الفورمز'!F133)</f>
        <v/>
      </c>
      <c r="AXI138" s="20" t="str">
        <f>IF('لصق اكسل الفورمز'!G133="","",'لصق اكسل الفورمز'!G133)</f>
        <v/>
      </c>
      <c r="AXJ138" s="20" t="str">
        <f>IF('لصق اكسل الفورمز'!H133="","",'لصق اكسل الفورمز'!H133)</f>
        <v/>
      </c>
      <c r="AXK138" s="20" t="str">
        <f>IF('لصق اكسل الفورمز'!I133="","",'لصق اكسل الفورمز'!I133)</f>
        <v/>
      </c>
      <c r="AXL138" s="20" t="str">
        <f>IF('لصق اكسل الفورمز'!J133="","",'لصق اكسل الفورمز'!J133)</f>
        <v/>
      </c>
      <c r="AXM138" s="20" t="str">
        <f>IF('لصق اكسل الفورمز'!K133="","",'لصق اكسل الفورمز'!K133)</f>
        <v/>
      </c>
      <c r="AXN138" s="20" t="str">
        <f>IF('لصق اكسل الفورمز'!L133="","",'لصق اكسل الفورمز'!L133)</f>
        <v/>
      </c>
      <c r="AXO138" s="20" t="str">
        <f>IF('لصق اكسل الفورمز'!M133="","",'لصق اكسل الفورمز'!M133)</f>
        <v/>
      </c>
      <c r="AXP138" s="20" t="str">
        <f>IF('لصق اكسل الفورمز'!N133="","",'لصق اكسل الفورمز'!N133)</f>
        <v/>
      </c>
      <c r="AXQ138" s="20" t="str">
        <f>IF('لصق اكسل الفورمز'!O133="","",'لصق اكسل الفورمز'!O133)</f>
        <v/>
      </c>
      <c r="AXR138" s="20" t="str">
        <f>IF('لصق اكسل الفورمز'!P133="","",'لصق اكسل الفورمز'!P133)</f>
        <v/>
      </c>
      <c r="AXS138" s="20" t="str">
        <f>IF('لصق اكسل الفورمز'!Q133="","",'لصق اكسل الفورمز'!Q133)</f>
        <v/>
      </c>
      <c r="AXT138" s="20" t="str">
        <f>IF('لصق اكسل الفورمز'!R133="","",'لصق اكسل الفورمز'!R133)</f>
        <v/>
      </c>
      <c r="AXU138" s="20" t="str">
        <f>IF('لصق اكسل الفورمز'!S133="","",'لصق اكسل الفورمز'!S133)</f>
        <v/>
      </c>
      <c r="AXV138" s="20" t="str">
        <f>IF('لصق اكسل الفورمز'!T133="","",'لصق اكسل الفورمز'!T133)</f>
        <v/>
      </c>
      <c r="AXW138" s="20" t="str">
        <f>IF('لصق اكسل الفورمز'!U133="","",'لصق اكسل الفورمز'!U133)</f>
        <v/>
      </c>
      <c r="AXX138" s="20" t="str">
        <f>IF('لصق اكسل الفورمز'!V133="","",'لصق اكسل الفورمز'!V133)</f>
        <v/>
      </c>
      <c r="AXY138" s="20" t="str">
        <f>IF('لصق اكسل الفورمز'!W133="","",'لصق اكسل الفورمز'!W133)</f>
        <v/>
      </c>
      <c r="AXZ138" s="20" t="str">
        <f>IF('لصق اكسل الفورمز'!X133="","",'لصق اكسل الفورمز'!X133)</f>
        <v/>
      </c>
      <c r="AYA138" s="20" t="str">
        <f>IF('لصق اكسل الفورمز'!Y133="","",'لصق اكسل الفورمز'!Y133)</f>
        <v/>
      </c>
      <c r="AYB138" s="20" t="str">
        <f>IF('لصق اكسل الفورمز'!Z133="","",'لصق اكسل الفورمز'!Z133)</f>
        <v/>
      </c>
      <c r="AYC138" s="20" t="str">
        <f>IF('لصق اكسل الفورمز'!AA133="","",'لصق اكسل الفورمز'!AA133)</f>
        <v/>
      </c>
      <c r="AYD138" s="20" t="str">
        <f>IF('لصق اكسل الفورمز'!AB133="","",'لصق اكسل الفورمز'!AB133)</f>
        <v/>
      </c>
      <c r="AYE138" s="20" t="str">
        <f>IF('لصق اكسل الفورمز'!AC133="","",'لصق اكسل الفورمز'!AC133)</f>
        <v/>
      </c>
      <c r="AYF138" s="20" t="str">
        <f>IF('لصق اكسل الفورمز'!AD133="","",'لصق اكسل الفورمز'!AD133)</f>
        <v/>
      </c>
      <c r="AYG138" s="20" t="str">
        <f>IF('لصق اكسل الفورمز'!AE133="","",'لصق اكسل الفورمز'!AE133)</f>
        <v/>
      </c>
      <c r="AYH138" s="20" t="str">
        <f>IF('لصق اكسل الفورمز'!AF133="","",'لصق اكسل الفورمز'!AF133)</f>
        <v/>
      </c>
      <c r="AYI138" s="20" t="str">
        <f>IF('لصق اكسل الفورمز'!AG133="","",'لصق اكسل الفورمز'!AG133)</f>
        <v/>
      </c>
      <c r="AYJ138" s="20" t="str">
        <f>IF('لصق اكسل الفورمز'!AH133="","",'لصق اكسل الفورمز'!AH133)</f>
        <v/>
      </c>
      <c r="AYK138" s="20" t="str">
        <f>IF('لصق اكسل الفورمز'!AI133="","",'لصق اكسل الفورمز'!AI133)</f>
        <v/>
      </c>
      <c r="AYL138" s="20" t="str">
        <f>IF('لصق اكسل الفورمز'!AJ133="","",'لصق اكسل الفورمز'!AJ133)</f>
        <v/>
      </c>
      <c r="AYM138" s="20" t="str">
        <f>IF('لصق اكسل الفورمز'!AK133="","",'لصق اكسل الفورمز'!AK133)</f>
        <v/>
      </c>
      <c r="AYN138" s="20" t="str">
        <f>IF('لصق اكسل الفورمز'!AL133="","",'لصق اكسل الفورمز'!AL133)</f>
        <v/>
      </c>
      <c r="AYO138" s="20" t="str">
        <f>IF('لصق اكسل الفورمز'!AM133="","",'لصق اكسل الفورمز'!AM133)</f>
        <v/>
      </c>
      <c r="AYP138" s="20" t="str">
        <f>IF('لصق اكسل الفورمز'!AN133="","",'لصق اكسل الفورمز'!AN133)</f>
        <v/>
      </c>
      <c r="AYQ138" s="20" t="str">
        <f>IF('لصق اكسل الفورمز'!AO133="","",'لصق اكسل الفورمز'!AO133)</f>
        <v/>
      </c>
      <c r="AYR138" s="20" t="str">
        <f>IF('لصق اكسل الفورمز'!AP133="","",'لصق اكسل الفورمز'!AP133)</f>
        <v/>
      </c>
      <c r="AYS138" s="20" t="str">
        <f>IF('لصق اكسل الفورمز'!AQ133="","",'لصق اكسل الفورمز'!AQ133)</f>
        <v/>
      </c>
      <c r="AYT138" s="20" t="str">
        <f>IF('لصق اكسل الفورمز'!AR133="","",'لصق اكسل الفورمز'!AR133)</f>
        <v/>
      </c>
      <c r="AYU138" s="20" t="str">
        <f>IF('لصق اكسل الفورمز'!AS133="","",'لصق اكسل الفورمز'!AS133)</f>
        <v/>
      </c>
      <c r="AYV138" s="20" t="str">
        <f>IF('لصق اكسل الفورمز'!AT133="","",'لصق اكسل الفورمز'!AT133)</f>
        <v/>
      </c>
      <c r="AYW138" s="20" t="str">
        <f>IF('لصق اكسل الفورمز'!AU133="","",'لصق اكسل الفورمز'!AU133)</f>
        <v/>
      </c>
      <c r="AYX138" s="20" t="str">
        <f>IF('لصق اكسل الفورمز'!AV133="","",'لصق اكسل الفورمز'!AV133)</f>
        <v/>
      </c>
      <c r="AYY138" s="20" t="str">
        <f>IF('لصق اكسل الفورمز'!AW133="","",'لصق اكسل الفورمز'!AW133)</f>
        <v/>
      </c>
      <c r="AYZ138" s="20" t="str">
        <f>IF('لصق اكسل الفورمز'!AX133="","",'لصق اكسل الفورمز'!AX133)</f>
        <v/>
      </c>
      <c r="AZA138" s="20" t="str">
        <f>IF('لصق اكسل الفورمز'!AY133="","",'لصق اكسل الفورمز'!AY133)</f>
        <v/>
      </c>
      <c r="AZB138" s="20" t="str">
        <f>IF('لصق اكسل الفورمز'!AZ133="","",'لصق اكسل الفورمز'!AZ133)</f>
        <v/>
      </c>
      <c r="AZC138" s="20" t="str">
        <f>IF('لصق اكسل الفورمز'!BA133="","",'لصق اكسل الفورمز'!BA133)</f>
        <v/>
      </c>
      <c r="AZD138" s="20" t="str">
        <f>IF('لصق اكسل الفورمز'!BB133="","",'لصق اكسل الفورمز'!BB133)</f>
        <v/>
      </c>
      <c r="AZE138" s="20" t="str">
        <f>IF('لصق اكسل الفورمز'!BC133="","",'لصق اكسل الفورمز'!BC133)</f>
        <v/>
      </c>
      <c r="AZF138" s="20" t="str">
        <f>IF('لصق اكسل الفورمز'!BD133="","",'لصق اكسل الفورمز'!BD133)</f>
        <v/>
      </c>
      <c r="AZG138" s="20" t="str">
        <f>IF('لصق اكسل الفورمز'!BE133="","",'لصق اكسل الفورمز'!BE133)</f>
        <v/>
      </c>
      <c r="AZH138" s="20" t="str">
        <f>IF('لصق اكسل الفورمز'!BF133="","",'لصق اكسل الفورمز'!BF133)</f>
        <v/>
      </c>
      <c r="AZI138" s="20" t="str">
        <f>IF('لصق اكسل الفورمز'!BG133="","",'لصق اكسل الفورمز'!BG133)</f>
        <v/>
      </c>
      <c r="AZJ138" s="20" t="str">
        <f>IF('لصق اكسل الفورمز'!BH133="","",'لصق اكسل الفورمز'!BH133)</f>
        <v/>
      </c>
      <c r="AZK138" s="20" t="str">
        <f>IF('لصق اكسل الفورمز'!BI133="","",'لصق اكسل الفورمز'!BI133)</f>
        <v/>
      </c>
      <c r="AZL138" s="20" t="str">
        <f>IF('لصق اكسل الفورمز'!BJ133="","",'لصق اكسل الفورمز'!BJ133)</f>
        <v/>
      </c>
      <c r="AZM138" s="20" t="str">
        <f>IF('لصق اكسل الفورمز'!BK133="","",'لصق اكسل الفورمز'!BK133)</f>
        <v/>
      </c>
      <c r="AZN138" s="20" t="str">
        <f>IF('لصق اكسل الفورمز'!BL133="","",'لصق اكسل الفورمز'!BL133)</f>
        <v/>
      </c>
      <c r="AZO138" s="20" t="str">
        <f>IF('لصق اكسل الفورمز'!BM133="","",'لصق اكسل الفورمز'!BM133)</f>
        <v/>
      </c>
      <c r="AZP138" s="20" t="str">
        <f>IF('لصق اكسل الفورمز'!BN133="","",'لصق اكسل الفورمز'!BN133)</f>
        <v/>
      </c>
      <c r="AZQ138" s="20" t="str">
        <f>IF('لصق اكسل الفورمز'!BO133="","",'لصق اكسل الفورمز'!BO133)</f>
        <v/>
      </c>
      <c r="AZR138" s="20" t="str">
        <f>IF('لصق اكسل الفورمز'!BP133="","",'لصق اكسل الفورمز'!BP133)</f>
        <v/>
      </c>
      <c r="AZS138" s="20" t="str">
        <f>IF('لصق اكسل الفورمز'!BQ133="","",'لصق اكسل الفورمز'!BQ133)</f>
        <v/>
      </c>
      <c r="AZT138" s="20" t="str">
        <f>IF('لصق اكسل الفورمز'!BR133="","",'لصق اكسل الفورمز'!BR133)</f>
        <v/>
      </c>
      <c r="AZU138" s="20" t="str">
        <f>IF('لصق اكسل الفورمز'!BS133="","",'لصق اكسل الفورمز'!BS133)</f>
        <v/>
      </c>
      <c r="AZV138" s="20" t="str">
        <f>IF('لصق اكسل الفورمز'!BT133="","",'لصق اكسل الفورمز'!BT133)</f>
        <v/>
      </c>
      <c r="AZW138" s="20" t="str">
        <f>IF('لصق اكسل الفورمز'!BU133="","",'لصق اكسل الفورمز'!BU133)</f>
        <v/>
      </c>
      <c r="AZX138" s="20" t="str">
        <f>IF('لصق اكسل الفورمز'!BV133="","",'لصق اكسل الفورمز'!BV133)</f>
        <v/>
      </c>
      <c r="AZY138" s="20" t="str">
        <f>IF('لصق اكسل الفورمز'!BW133="","",'لصق اكسل الفورمز'!BW133)</f>
        <v/>
      </c>
      <c r="AZZ138" s="20" t="str">
        <f>IF('لصق اكسل الفورمز'!BX133="","",'لصق اكسل الفورمز'!BX133)</f>
        <v/>
      </c>
      <c r="BAA138" s="20" t="str">
        <f>IF('لصق اكسل الفورمز'!BY133="","",'لصق اكسل الفورمز'!BY133)</f>
        <v/>
      </c>
      <c r="BAB138" s="20" t="str">
        <f>IF('لصق اكسل الفورمز'!BZ133="","",'لصق اكسل الفورمز'!BZ133)</f>
        <v/>
      </c>
      <c r="BAC138" s="20" t="str">
        <f>IF('لصق اكسل الفورمز'!CA133="","",'لصق اكسل الفورمز'!CA133)</f>
        <v/>
      </c>
      <c r="BAD138" s="20" t="str">
        <f>IF('لصق اكسل الفورمز'!CB133="","",'لصق اكسل الفورمز'!CB133)</f>
        <v/>
      </c>
      <c r="BAE138" s="20" t="str">
        <f>IF('لصق اكسل الفورمز'!CC133="","",'لصق اكسل الفورمز'!CC133)</f>
        <v/>
      </c>
      <c r="BAF138" s="20" t="str">
        <f>IF('لصق اكسل الفورمز'!CD133="","",'لصق اكسل الفورمز'!CD133)</f>
        <v/>
      </c>
      <c r="BAG138" s="20" t="str">
        <f>IF('لصق اكسل الفورمز'!CE133="","",'لصق اكسل الفورمز'!CE133)</f>
        <v/>
      </c>
      <c r="BAH138" s="20" t="str">
        <f>IF('لصق اكسل الفورمز'!CF133="","",'لصق اكسل الفورمز'!CF133)</f>
        <v/>
      </c>
      <c r="BAI138" s="20" t="str">
        <f>IF('لصق اكسل الفورمز'!CG133="","",'لصق اكسل الفورمز'!CG133)</f>
        <v/>
      </c>
      <c r="BAJ138" s="20" t="str">
        <f>IF('لصق اكسل الفورمز'!CH133="","",'لصق اكسل الفورمز'!CH133)</f>
        <v/>
      </c>
      <c r="BAK138" s="20" t="str">
        <f>IF('لصق اكسل الفورمز'!CI133="","",'لصق اكسل الفورمز'!CI133)</f>
        <v/>
      </c>
      <c r="BAL138" s="20" t="str">
        <f>IF('لصق اكسل الفورمز'!CJ133="","",'لصق اكسل الفورمز'!CJ133)</f>
        <v/>
      </c>
      <c r="BAM138" s="20" t="str">
        <f>IF('لصق اكسل الفورمز'!CK133="","",'لصق اكسل الفورمز'!CK133)</f>
        <v/>
      </c>
      <c r="BAN138" s="20" t="str">
        <f>IF('لصق اكسل الفورمز'!CL133="","",'لصق اكسل الفورمز'!CL133)</f>
        <v/>
      </c>
      <c r="BAO138" s="20" t="str">
        <f>IF('لصق اكسل الفورمز'!CM133="","",'لصق اكسل الفورمز'!CM133)</f>
        <v/>
      </c>
      <c r="BAP138" s="20" t="str">
        <f>IF('لصق اكسل الفورمز'!CN133="","",'لصق اكسل الفورمز'!CN133)</f>
        <v/>
      </c>
      <c r="BAQ138" s="20" t="str">
        <f>IF('لصق اكسل الفورمز'!CO133="","",'لصق اكسل الفورمز'!CO133)</f>
        <v/>
      </c>
      <c r="BAR138" s="20" t="str">
        <f>IF('لصق اكسل الفورمز'!CP133="","",'لصق اكسل الفورمز'!CP133)</f>
        <v/>
      </c>
      <c r="BAS138" s="20" t="str">
        <f>IF('لصق اكسل الفورمز'!CQ133="","",'لصق اكسل الفورمز'!CQ133)</f>
        <v/>
      </c>
      <c r="BAT138" s="20" t="str">
        <f>IF('لصق اكسل الفورمز'!CR133="","",'لصق اكسل الفورمز'!CR133)</f>
        <v/>
      </c>
      <c r="BAU138" s="20" t="str">
        <f>IF('لصق اكسل الفورمز'!CS133="","",'لصق اكسل الفورمز'!CS133)</f>
        <v/>
      </c>
      <c r="BAV138" s="20" t="str">
        <f>IF('لصق اكسل الفورمز'!CT133="","",'لصق اكسل الفورمز'!CT133)</f>
        <v/>
      </c>
      <c r="BAW138" s="20" t="str">
        <f>IF('لصق اكسل الفورمز'!CU133="","",'لصق اكسل الفورمز'!CU133)</f>
        <v/>
      </c>
      <c r="BAX138" s="20" t="str">
        <f>IF('لصق اكسل الفورمز'!CV133="","",'لصق اكسل الفورمز'!CV133)</f>
        <v/>
      </c>
      <c r="BAY138" s="20" t="str">
        <f>IF('لصق اكسل الفورمز'!CW133="","",'لصق اكسل الفورمز'!CW133)</f>
        <v/>
      </c>
      <c r="BAZ138" s="20" t="str">
        <f>IF('لصق اكسل الفورمز'!CX133="","",'لصق اكسل الفورمز'!CX133)</f>
        <v/>
      </c>
      <c r="BBA138" s="20" t="str">
        <f>IF('لصق اكسل الفورمز'!CY133="","",'لصق اكسل الفورمز'!CY133)</f>
        <v/>
      </c>
      <c r="BBB138" s="20" t="str">
        <f>IF('لصق اكسل الفورمز'!CZ133="","",'لصق اكسل الفورمز'!CZ133)</f>
        <v/>
      </c>
      <c r="BBC138" s="20" t="str">
        <f>IF('لصق اكسل الفورمز'!DA133="","",'لصق اكسل الفورمز'!DA133)</f>
        <v/>
      </c>
      <c r="BBD138" s="20" t="str">
        <f>IF('لصق اكسل الفورمز'!DB133="","",'لصق اكسل الفورمز'!DB133)</f>
        <v/>
      </c>
      <c r="BBE138" s="20" t="str">
        <f>IF('لصق اكسل الفورمز'!DC133="","",'لصق اكسل الفورمز'!DC133)</f>
        <v/>
      </c>
      <c r="BBF138" s="20" t="str">
        <f>IF('لصق اكسل الفورمز'!DD133="","",'لصق اكسل الفورمز'!DD133)</f>
        <v/>
      </c>
      <c r="BBG138" s="20" t="str">
        <f>IF('لصق اكسل الفورمز'!DE133="","",'لصق اكسل الفورمز'!DE133)</f>
        <v/>
      </c>
      <c r="BBH138" s="20" t="str">
        <f>IF('لصق اكسل الفورمز'!DF133="","",'لصق اكسل الفورمز'!DF133)</f>
        <v/>
      </c>
      <c r="BBI138" s="20" t="str">
        <f>IF('لصق اكسل الفورمز'!DG133="","",'لصق اكسل الفورمز'!DG133)</f>
        <v/>
      </c>
      <c r="BBJ138" s="20" t="str">
        <f>IF('لصق اكسل الفورمز'!DH133="","",'لصق اكسل الفورمز'!DH133)</f>
        <v/>
      </c>
      <c r="BBK138" s="20" t="str">
        <f>IF('لصق اكسل الفورمز'!DI133="","",'لصق اكسل الفورمز'!DI133)</f>
        <v/>
      </c>
      <c r="BBL138" s="20" t="str">
        <f>IF('لصق اكسل الفورمز'!DJ133="","",'لصق اكسل الفورمز'!DJ133)</f>
        <v/>
      </c>
      <c r="BBM138" s="20" t="str">
        <f>IF('لصق اكسل الفورمز'!DK133="","",'لصق اكسل الفورمز'!DK133)</f>
        <v/>
      </c>
      <c r="BBN138" s="20" t="str">
        <f>IF('لصق اكسل الفورمز'!DL133="","",'لصق اكسل الفورمز'!DL133)</f>
        <v/>
      </c>
      <c r="BBO138" s="20" t="str">
        <f>IF('لصق اكسل الفورمز'!DM133="","",'لصق اكسل الفورمز'!DM133)</f>
        <v/>
      </c>
      <c r="BCU138" s="20" t="str">
        <f t="shared" si="553"/>
        <v/>
      </c>
      <c r="BCV138" s="20" t="str">
        <f t="shared" si="554"/>
        <v/>
      </c>
      <c r="BCW138" s="20" t="str">
        <f t="shared" si="555"/>
        <v/>
      </c>
      <c r="BCX138" s="20" t="str">
        <f t="shared" si="556"/>
        <v/>
      </c>
      <c r="BCY138" s="20" t="str">
        <f t="shared" si="557"/>
        <v/>
      </c>
      <c r="BCZ138" s="20" t="str">
        <f t="shared" si="558"/>
        <v/>
      </c>
      <c r="BDA138" s="20" t="str">
        <f t="shared" si="559"/>
        <v/>
      </c>
      <c r="BDB138" s="20" t="str">
        <f t="shared" si="560"/>
        <v/>
      </c>
      <c r="BDC138" s="20" t="str">
        <f t="shared" si="561"/>
        <v/>
      </c>
      <c r="BDD138" s="20" t="str">
        <f t="shared" si="562"/>
        <v/>
      </c>
      <c r="BDE138" s="20" t="str">
        <f t="shared" si="563"/>
        <v/>
      </c>
      <c r="BDF138" s="20" t="str">
        <f t="shared" si="564"/>
        <v/>
      </c>
      <c r="BDG138" s="20" t="str">
        <f t="shared" si="565"/>
        <v/>
      </c>
      <c r="BDH138" s="20" t="str">
        <f t="shared" si="566"/>
        <v/>
      </c>
      <c r="BDI138" s="20" t="str">
        <f t="shared" si="567"/>
        <v/>
      </c>
      <c r="BDJ138" s="20" t="str">
        <f t="shared" si="568"/>
        <v/>
      </c>
      <c r="BDK138" s="20" t="str">
        <f t="shared" si="569"/>
        <v/>
      </c>
      <c r="BDL138" s="20" t="str">
        <f t="shared" si="570"/>
        <v/>
      </c>
      <c r="BDM138" s="20" t="str">
        <f t="shared" si="571"/>
        <v/>
      </c>
      <c r="BDN138" s="20" t="str">
        <f t="shared" si="572"/>
        <v/>
      </c>
      <c r="BDO138" s="20" t="str">
        <f t="shared" si="573"/>
        <v/>
      </c>
      <c r="BDP138" s="20" t="str">
        <f t="shared" si="574"/>
        <v/>
      </c>
      <c r="BDQ138" s="20" t="str">
        <f t="shared" si="575"/>
        <v/>
      </c>
      <c r="BDR138" s="20" t="str">
        <f t="shared" si="576"/>
        <v/>
      </c>
      <c r="BDS138" s="20" t="str">
        <f t="shared" si="577"/>
        <v/>
      </c>
      <c r="BDT138" s="20" t="str">
        <f t="shared" si="578"/>
        <v/>
      </c>
      <c r="BDU138" s="20" t="str">
        <f t="shared" si="579"/>
        <v/>
      </c>
      <c r="BDV138" s="20" t="str">
        <f t="shared" si="580"/>
        <v/>
      </c>
      <c r="BDW138" s="20" t="str">
        <f t="shared" si="581"/>
        <v/>
      </c>
      <c r="BDX138" s="20" t="str">
        <f t="shared" si="582"/>
        <v/>
      </c>
      <c r="BDY138" s="20" t="str">
        <f t="shared" si="583"/>
        <v/>
      </c>
      <c r="BDZ138" s="20" t="str">
        <f t="shared" si="584"/>
        <v/>
      </c>
      <c r="BEA138" s="20" t="str">
        <f t="shared" si="585"/>
        <v/>
      </c>
      <c r="BEB138" s="20" t="str">
        <f t="shared" si="586"/>
        <v/>
      </c>
      <c r="BEC138" s="20" t="str">
        <f t="shared" si="587"/>
        <v/>
      </c>
      <c r="BED138" s="20" t="str">
        <f t="shared" si="588"/>
        <v/>
      </c>
      <c r="BEE138" s="20" t="str">
        <f t="shared" si="589"/>
        <v/>
      </c>
      <c r="BEF138" s="20" t="str">
        <f t="shared" si="590"/>
        <v/>
      </c>
      <c r="BEG138" s="20" t="str">
        <f t="shared" si="591"/>
        <v/>
      </c>
      <c r="BEH138" s="20" t="str">
        <f t="shared" si="592"/>
        <v/>
      </c>
      <c r="BEI138" s="20" t="str">
        <f t="shared" si="593"/>
        <v/>
      </c>
      <c r="BEJ138" s="20" t="str">
        <f t="shared" si="594"/>
        <v/>
      </c>
      <c r="BEK138" s="20" t="str">
        <f t="shared" si="595"/>
        <v/>
      </c>
      <c r="BEL138" s="20" t="str">
        <f t="shared" si="596"/>
        <v/>
      </c>
      <c r="BEM138" s="20" t="str">
        <f t="shared" si="597"/>
        <v/>
      </c>
      <c r="BEN138" s="20" t="str">
        <f t="shared" si="598"/>
        <v/>
      </c>
      <c r="BEO138" s="20" t="str">
        <f t="shared" si="599"/>
        <v/>
      </c>
      <c r="BEP138" s="20" t="str">
        <f t="shared" si="600"/>
        <v/>
      </c>
      <c r="BEQ138" s="20" t="str">
        <f t="shared" si="601"/>
        <v/>
      </c>
      <c r="BER138" s="20" t="str">
        <f t="shared" si="602"/>
        <v/>
      </c>
      <c r="BES138" s="20" t="str">
        <f t="shared" si="603"/>
        <v/>
      </c>
      <c r="BET138" s="20" t="str">
        <f t="shared" si="604"/>
        <v/>
      </c>
      <c r="BEU138" s="20" t="str">
        <f t="shared" si="605"/>
        <v/>
      </c>
      <c r="BEV138" s="20" t="str">
        <f t="shared" si="606"/>
        <v/>
      </c>
      <c r="BEW138" s="20" t="str">
        <f t="shared" si="607"/>
        <v/>
      </c>
      <c r="BEX138" s="20" t="str">
        <f t="shared" si="608"/>
        <v/>
      </c>
      <c r="BEY138" s="20" t="str">
        <f t="shared" si="609"/>
        <v/>
      </c>
      <c r="BEZ138" s="20" t="str">
        <f t="shared" si="610"/>
        <v/>
      </c>
      <c r="BFA138" s="20" t="str">
        <f t="shared" si="611"/>
        <v/>
      </c>
      <c r="BFB138" s="20" t="str">
        <f t="shared" si="612"/>
        <v/>
      </c>
      <c r="BFC138" s="20" t="str">
        <f t="shared" si="613"/>
        <v/>
      </c>
      <c r="BFD138" s="20" t="str">
        <f t="shared" si="614"/>
        <v/>
      </c>
      <c r="BFE138" s="20" t="str">
        <f t="shared" si="615"/>
        <v/>
      </c>
      <c r="BFF138" s="20" t="str">
        <f t="shared" si="616"/>
        <v/>
      </c>
      <c r="BFG138" s="20" t="str">
        <f t="shared" si="617"/>
        <v/>
      </c>
      <c r="BFH138" s="20" t="str">
        <f t="shared" si="618"/>
        <v/>
      </c>
      <c r="BFI138" s="20" t="str">
        <f t="shared" si="619"/>
        <v/>
      </c>
      <c r="BFJ138" s="20" t="str">
        <f t="shared" si="620"/>
        <v/>
      </c>
      <c r="BFK138" s="20" t="str">
        <f t="shared" si="621"/>
        <v/>
      </c>
      <c r="BFL138" s="20" t="str">
        <f t="shared" si="622"/>
        <v/>
      </c>
      <c r="BFM138" s="20" t="str">
        <f t="shared" si="623"/>
        <v/>
      </c>
      <c r="BFN138" s="20" t="str">
        <f t="shared" si="624"/>
        <v/>
      </c>
      <c r="BFO138" s="20" t="str">
        <f t="shared" si="625"/>
        <v/>
      </c>
      <c r="BFP138" s="20" t="str">
        <f t="shared" si="626"/>
        <v/>
      </c>
      <c r="BFQ138" s="20" t="str">
        <f t="shared" si="627"/>
        <v/>
      </c>
      <c r="BFR138" s="20" t="str">
        <f t="shared" si="628"/>
        <v/>
      </c>
      <c r="BFS138" s="20" t="str">
        <f t="shared" si="629"/>
        <v/>
      </c>
      <c r="BFT138" s="20" t="str">
        <f t="shared" si="630"/>
        <v/>
      </c>
      <c r="BFU138" s="20" t="str">
        <f t="shared" si="631"/>
        <v/>
      </c>
      <c r="BFV138" s="20" t="str">
        <f t="shared" si="632"/>
        <v/>
      </c>
      <c r="BFW138" s="20" t="str">
        <f t="shared" si="633"/>
        <v/>
      </c>
      <c r="BFX138" s="20" t="str">
        <f t="shared" si="634"/>
        <v/>
      </c>
      <c r="BFY138" s="20" t="str">
        <f t="shared" si="635"/>
        <v/>
      </c>
      <c r="BFZ138" s="20" t="str">
        <f t="shared" si="636"/>
        <v/>
      </c>
      <c r="BGA138" s="20" t="str">
        <f t="shared" si="637"/>
        <v/>
      </c>
      <c r="BGB138" s="20" t="str">
        <f t="shared" si="638"/>
        <v/>
      </c>
      <c r="BGC138" s="20" t="str">
        <f t="shared" si="639"/>
        <v/>
      </c>
      <c r="BGD138" s="20" t="str">
        <f t="shared" si="640"/>
        <v/>
      </c>
      <c r="BGE138" s="20" t="str">
        <f t="shared" si="641"/>
        <v/>
      </c>
      <c r="BGF138" s="20" t="str">
        <f t="shared" si="642"/>
        <v/>
      </c>
      <c r="BGG138" s="20" t="str">
        <f t="shared" si="643"/>
        <v/>
      </c>
      <c r="BGH138" s="20" t="str">
        <f t="shared" si="644"/>
        <v/>
      </c>
      <c r="BGI138" s="20" t="str">
        <f t="shared" si="645"/>
        <v/>
      </c>
      <c r="BGJ138" s="20" t="str">
        <f t="shared" si="646"/>
        <v/>
      </c>
      <c r="BGK138" s="20" t="str">
        <f t="shared" si="647"/>
        <v/>
      </c>
      <c r="BGL138" s="20" t="str">
        <f t="shared" si="648"/>
        <v/>
      </c>
      <c r="BGM138" s="20" t="str">
        <f t="shared" si="649"/>
        <v/>
      </c>
      <c r="BGN138" s="20" t="str">
        <f t="shared" si="650"/>
        <v/>
      </c>
      <c r="BGO138" s="20" t="str">
        <f t="shared" si="651"/>
        <v/>
      </c>
      <c r="BGP138" s="20" t="str">
        <f t="shared" si="652"/>
        <v/>
      </c>
      <c r="BGQ138" s="20" t="str">
        <f t="shared" si="653"/>
        <v/>
      </c>
      <c r="BGR138" s="20" t="str">
        <f t="shared" si="654"/>
        <v/>
      </c>
      <c r="BGS138" s="20" t="str">
        <f t="shared" si="655"/>
        <v/>
      </c>
      <c r="BGT138" s="20" t="str">
        <f t="shared" si="656"/>
        <v/>
      </c>
      <c r="BGU138" s="20" t="str">
        <f t="shared" si="657"/>
        <v/>
      </c>
      <c r="BGV138" s="20" t="str">
        <f t="shared" si="658"/>
        <v/>
      </c>
      <c r="BGW138" s="20" t="str">
        <f t="shared" si="659"/>
        <v/>
      </c>
      <c r="BGX138" s="20" t="str">
        <f t="shared" si="660"/>
        <v/>
      </c>
      <c r="BGY138" s="20" t="str">
        <f t="shared" si="661"/>
        <v/>
      </c>
      <c r="BGZ138" s="20" t="str">
        <f t="shared" si="662"/>
        <v/>
      </c>
      <c r="BHA138" s="20" t="str">
        <f t="shared" si="663"/>
        <v/>
      </c>
      <c r="BHB138" s="20" t="str">
        <f t="shared" si="664"/>
        <v/>
      </c>
      <c r="BHC138" s="20" t="str">
        <f t="shared" si="665"/>
        <v/>
      </c>
      <c r="BHD138" s="20" t="str">
        <f t="shared" si="666"/>
        <v/>
      </c>
      <c r="BHE138" s="20" t="str">
        <f t="shared" si="667"/>
        <v/>
      </c>
      <c r="BHF138" s="20" t="str">
        <f t="shared" si="668"/>
        <v/>
      </c>
      <c r="BHG138" s="20" t="str">
        <f t="shared" si="669"/>
        <v/>
      </c>
      <c r="BHJ138" s="20" t="str">
        <f t="shared" si="670"/>
        <v/>
      </c>
      <c r="BHL138" s="20" t="str">
        <f t="shared" si="516"/>
        <v/>
      </c>
      <c r="BHM138" s="20" t="str">
        <f t="shared" si="516"/>
        <v/>
      </c>
      <c r="BHN138" s="20" t="str">
        <f t="shared" si="516"/>
        <v/>
      </c>
      <c r="BHO138" s="20" t="str">
        <f t="shared" si="516"/>
        <v/>
      </c>
      <c r="BHP138" s="20" t="str">
        <f t="shared" si="516"/>
        <v/>
      </c>
      <c r="BHQ138" s="20" t="str">
        <f t="shared" si="516"/>
        <v/>
      </c>
      <c r="BHR138" s="20" t="str">
        <f t="shared" si="516"/>
        <v/>
      </c>
      <c r="BHS138" s="20" t="str">
        <f t="shared" si="516"/>
        <v/>
      </c>
      <c r="BHT138" s="20" t="str">
        <f t="shared" si="516"/>
        <v/>
      </c>
      <c r="BHU138" s="20" t="str">
        <f t="shared" si="516"/>
        <v/>
      </c>
      <c r="BHV138" s="20" t="str">
        <f t="shared" si="516"/>
        <v/>
      </c>
      <c r="BHW138" s="20" t="str">
        <f t="shared" si="516"/>
        <v/>
      </c>
      <c r="BHX138" s="20" t="str">
        <f t="shared" si="516"/>
        <v/>
      </c>
      <c r="BHY138" s="20" t="str">
        <f t="shared" si="516"/>
        <v/>
      </c>
      <c r="BHZ138" s="20" t="str">
        <f t="shared" si="516"/>
        <v/>
      </c>
      <c r="BIA138" s="20" t="str">
        <f t="shared" si="516"/>
        <v/>
      </c>
      <c r="BIB138" s="20" t="str">
        <f t="shared" si="515"/>
        <v/>
      </c>
      <c r="BIC138" s="20" t="str">
        <f t="shared" si="515"/>
        <v/>
      </c>
      <c r="BID138" s="20" t="str">
        <f t="shared" si="515"/>
        <v/>
      </c>
      <c r="BIE138" s="20" t="str">
        <f t="shared" si="515"/>
        <v/>
      </c>
    </row>
    <row r="139" spans="1:104 1303:1591" ht="14.5">
      <c r="A139" s="523">
        <v>133</v>
      </c>
      <c r="B139" s="510" t="str">
        <f>IF('لصق اكسل الفورمز'!E134="","",'لصق اكسل الفورمز'!E134)</f>
        <v/>
      </c>
      <c r="C139" s="510" t="str">
        <f t="shared" si="517"/>
        <v/>
      </c>
      <c r="D139" s="510" t="str">
        <f t="shared" si="483"/>
        <v/>
      </c>
      <c r="E139" s="510" t="str">
        <f t="shared" si="484"/>
        <v/>
      </c>
      <c r="F139" s="510" t="str">
        <f t="shared" si="485"/>
        <v/>
      </c>
      <c r="G139" s="510" t="str">
        <f t="shared" si="486"/>
        <v/>
      </c>
      <c r="H139" s="510" t="str">
        <f t="shared" si="487"/>
        <v/>
      </c>
      <c r="I139" s="510" t="str">
        <f t="shared" si="488"/>
        <v/>
      </c>
      <c r="J139" s="510" t="str">
        <f t="shared" si="489"/>
        <v/>
      </c>
      <c r="K139" s="510" t="str">
        <f t="shared" si="490"/>
        <v/>
      </c>
      <c r="L139" s="510" t="str">
        <f t="shared" si="471"/>
        <v/>
      </c>
      <c r="M139" s="510" t="str">
        <f t="shared" si="472"/>
        <v/>
      </c>
      <c r="N139" s="510" t="str">
        <f t="shared" si="473"/>
        <v/>
      </c>
      <c r="O139" s="510" t="str">
        <f t="shared" si="474"/>
        <v/>
      </c>
      <c r="P139" s="510" t="str">
        <f t="shared" si="475"/>
        <v/>
      </c>
      <c r="Q139" s="510" t="str">
        <f t="shared" si="476"/>
        <v/>
      </c>
      <c r="R139" s="510" t="str">
        <f t="shared" si="477"/>
        <v/>
      </c>
      <c r="S139" s="510" t="str">
        <f t="shared" si="478"/>
        <v/>
      </c>
      <c r="T139" s="510" t="str">
        <f t="shared" si="479"/>
        <v/>
      </c>
      <c r="U139" s="510" t="str">
        <f t="shared" si="480"/>
        <v/>
      </c>
      <c r="V139" s="510" t="str">
        <f t="shared" si="481"/>
        <v/>
      </c>
      <c r="W139" s="527" t="str">
        <f t="shared" si="518"/>
        <v/>
      </c>
      <c r="X139" s="510" t="str">
        <f t="shared" si="519"/>
        <v/>
      </c>
      <c r="Y139" s="564" t="str">
        <f t="shared" si="520"/>
        <v/>
      </c>
      <c r="AL139" s="20">
        <f t="shared" si="521"/>
        <v>0</v>
      </c>
      <c r="AM139" s="20">
        <f t="shared" si="522"/>
        <v>0</v>
      </c>
      <c r="AO139" s="20" t="str">
        <f t="shared" si="523"/>
        <v/>
      </c>
      <c r="AQ139" s="20" t="str">
        <f t="shared" si="470"/>
        <v/>
      </c>
      <c r="AR139" s="20" t="str">
        <f t="shared" si="524"/>
        <v/>
      </c>
      <c r="AS139" s="20" t="str">
        <f t="shared" si="525"/>
        <v/>
      </c>
      <c r="AT139" s="20" t="str">
        <f t="shared" si="526"/>
        <v/>
      </c>
      <c r="AU139" s="20" t="str">
        <f t="shared" si="527"/>
        <v/>
      </c>
      <c r="AV139" s="20" t="str">
        <f t="shared" si="528"/>
        <v/>
      </c>
      <c r="AW139" s="20" t="str">
        <f t="shared" si="529"/>
        <v/>
      </c>
      <c r="AX139" s="20" t="str">
        <f t="shared" si="530"/>
        <v/>
      </c>
      <c r="AY139" s="20" t="str">
        <f t="shared" si="531"/>
        <v/>
      </c>
      <c r="AZ139" s="20" t="str">
        <f t="shared" si="532"/>
        <v/>
      </c>
      <c r="BA139" s="20" t="str">
        <f t="shared" si="533"/>
        <v/>
      </c>
      <c r="BB139" s="20" t="str">
        <f t="shared" si="534"/>
        <v/>
      </c>
      <c r="BC139" s="20" t="str">
        <f t="shared" si="535"/>
        <v/>
      </c>
      <c r="BD139" s="20" t="str">
        <f t="shared" si="536"/>
        <v/>
      </c>
      <c r="BE139" s="20" t="str">
        <f t="shared" si="537"/>
        <v/>
      </c>
      <c r="BF139" s="20" t="str">
        <f t="shared" si="538"/>
        <v/>
      </c>
      <c r="BG139" s="20" t="str">
        <f t="shared" si="539"/>
        <v/>
      </c>
      <c r="BH139" s="20" t="str">
        <f t="shared" si="540"/>
        <v/>
      </c>
      <c r="BI139" s="20" t="str">
        <f t="shared" si="541"/>
        <v/>
      </c>
      <c r="BJ139" s="20" t="str">
        <f t="shared" si="542"/>
        <v/>
      </c>
      <c r="BL139" s="38" t="e">
        <f t="shared" si="543"/>
        <v>#DIV/0!</v>
      </c>
      <c r="BM139" s="4">
        <f t="shared" si="544"/>
        <v>0</v>
      </c>
      <c r="BN139" s="4">
        <f t="shared" si="545"/>
        <v>0</v>
      </c>
      <c r="BO139" s="4">
        <f t="shared" si="546"/>
        <v>0</v>
      </c>
      <c r="BP139" s="173" t="str">
        <f t="shared" si="547"/>
        <v/>
      </c>
      <c r="BQ139" s="4">
        <f t="shared" si="548"/>
        <v>0</v>
      </c>
      <c r="BT139" s="268" t="str">
        <f t="shared" si="549"/>
        <v/>
      </c>
      <c r="BU139" s="268" t="str">
        <f t="shared" si="550"/>
        <v/>
      </c>
      <c r="BX139" s="20">
        <f t="shared" si="551"/>
        <v>1</v>
      </c>
      <c r="CG139" s="20" t="str">
        <f t="shared" si="552"/>
        <v/>
      </c>
      <c r="CH139" s="20" t="str">
        <f t="shared" si="507"/>
        <v/>
      </c>
      <c r="CI139" s="20" t="str">
        <f t="shared" si="508"/>
        <v/>
      </c>
      <c r="CJ139" s="20" t="str">
        <f t="shared" si="509"/>
        <v/>
      </c>
      <c r="CK139" s="20" t="str">
        <f t="shared" si="491"/>
        <v/>
      </c>
      <c r="CL139" s="20" t="str">
        <f t="shared" si="492"/>
        <v/>
      </c>
      <c r="CM139" s="20" t="str">
        <f t="shared" si="493"/>
        <v/>
      </c>
      <c r="CN139" s="20" t="str">
        <f t="shared" si="494"/>
        <v/>
      </c>
      <c r="CO139" s="20" t="str">
        <f t="shared" si="495"/>
        <v/>
      </c>
      <c r="CP139" s="20" t="str">
        <f t="shared" si="496"/>
        <v/>
      </c>
      <c r="CQ139" s="20" t="str">
        <f t="shared" si="497"/>
        <v/>
      </c>
      <c r="CR139" s="20" t="str">
        <f t="shared" si="498"/>
        <v/>
      </c>
      <c r="CS139" s="20" t="str">
        <f t="shared" si="499"/>
        <v/>
      </c>
      <c r="CT139" s="20" t="str">
        <f t="shared" si="500"/>
        <v/>
      </c>
      <c r="CU139" s="20" t="str">
        <f t="shared" si="501"/>
        <v/>
      </c>
      <c r="CV139" s="20" t="str">
        <f t="shared" si="502"/>
        <v/>
      </c>
      <c r="CW139" s="20" t="str">
        <f t="shared" si="503"/>
        <v/>
      </c>
      <c r="CX139" s="20" t="str">
        <f t="shared" si="504"/>
        <v/>
      </c>
      <c r="CY139" s="20" t="str">
        <f t="shared" si="505"/>
        <v/>
      </c>
      <c r="CZ139" s="20" t="str">
        <f t="shared" si="505"/>
        <v/>
      </c>
      <c r="AXC139" s="20" t="str">
        <f>IF('لصق اكسل الفورمز'!A134="","",'لصق اكسل الفورمز'!A134)</f>
        <v/>
      </c>
      <c r="AXD139" s="20" t="str">
        <f>IF('لصق اكسل الفورمز'!B134="","",'لصق اكسل الفورمز'!B134)</f>
        <v/>
      </c>
      <c r="AXE139" s="20" t="str">
        <f>IF('لصق اكسل الفورمز'!C134="","",'لصق اكسل الفورمز'!C134)</f>
        <v/>
      </c>
      <c r="AXF139" s="20" t="str">
        <f>IF('لصق اكسل الفورمز'!D134="","",'لصق اكسل الفورمز'!D134)</f>
        <v/>
      </c>
      <c r="AXG139" s="20" t="str">
        <f>IF('لصق اكسل الفورمز'!E134="","",'لصق اكسل الفورمز'!E134)</f>
        <v/>
      </c>
      <c r="AXH139" s="20" t="str">
        <f>IF('لصق اكسل الفورمز'!F134="","",'لصق اكسل الفورمز'!F134)</f>
        <v/>
      </c>
      <c r="AXI139" s="20" t="str">
        <f>IF('لصق اكسل الفورمز'!G134="","",'لصق اكسل الفورمز'!G134)</f>
        <v/>
      </c>
      <c r="AXJ139" s="20" t="str">
        <f>IF('لصق اكسل الفورمز'!H134="","",'لصق اكسل الفورمز'!H134)</f>
        <v/>
      </c>
      <c r="AXK139" s="20" t="str">
        <f>IF('لصق اكسل الفورمز'!I134="","",'لصق اكسل الفورمز'!I134)</f>
        <v/>
      </c>
      <c r="AXL139" s="20" t="str">
        <f>IF('لصق اكسل الفورمز'!J134="","",'لصق اكسل الفورمز'!J134)</f>
        <v/>
      </c>
      <c r="AXM139" s="20" t="str">
        <f>IF('لصق اكسل الفورمز'!K134="","",'لصق اكسل الفورمز'!K134)</f>
        <v/>
      </c>
      <c r="AXN139" s="20" t="str">
        <f>IF('لصق اكسل الفورمز'!L134="","",'لصق اكسل الفورمز'!L134)</f>
        <v/>
      </c>
      <c r="AXO139" s="20" t="str">
        <f>IF('لصق اكسل الفورمز'!M134="","",'لصق اكسل الفورمز'!M134)</f>
        <v/>
      </c>
      <c r="AXP139" s="20" t="str">
        <f>IF('لصق اكسل الفورمز'!N134="","",'لصق اكسل الفورمز'!N134)</f>
        <v/>
      </c>
      <c r="AXQ139" s="20" t="str">
        <f>IF('لصق اكسل الفورمز'!O134="","",'لصق اكسل الفورمز'!O134)</f>
        <v/>
      </c>
      <c r="AXR139" s="20" t="str">
        <f>IF('لصق اكسل الفورمز'!P134="","",'لصق اكسل الفورمز'!P134)</f>
        <v/>
      </c>
      <c r="AXS139" s="20" t="str">
        <f>IF('لصق اكسل الفورمز'!Q134="","",'لصق اكسل الفورمز'!Q134)</f>
        <v/>
      </c>
      <c r="AXT139" s="20" t="str">
        <f>IF('لصق اكسل الفورمز'!R134="","",'لصق اكسل الفورمز'!R134)</f>
        <v/>
      </c>
      <c r="AXU139" s="20" t="str">
        <f>IF('لصق اكسل الفورمز'!S134="","",'لصق اكسل الفورمز'!S134)</f>
        <v/>
      </c>
      <c r="AXV139" s="20" t="str">
        <f>IF('لصق اكسل الفورمز'!T134="","",'لصق اكسل الفورمز'!T134)</f>
        <v/>
      </c>
      <c r="AXW139" s="20" t="str">
        <f>IF('لصق اكسل الفورمز'!U134="","",'لصق اكسل الفورمز'!U134)</f>
        <v/>
      </c>
      <c r="AXX139" s="20" t="str">
        <f>IF('لصق اكسل الفورمز'!V134="","",'لصق اكسل الفورمز'!V134)</f>
        <v/>
      </c>
      <c r="AXY139" s="20" t="str">
        <f>IF('لصق اكسل الفورمز'!W134="","",'لصق اكسل الفورمز'!W134)</f>
        <v/>
      </c>
      <c r="AXZ139" s="20" t="str">
        <f>IF('لصق اكسل الفورمز'!X134="","",'لصق اكسل الفورمز'!X134)</f>
        <v/>
      </c>
      <c r="AYA139" s="20" t="str">
        <f>IF('لصق اكسل الفورمز'!Y134="","",'لصق اكسل الفورمز'!Y134)</f>
        <v/>
      </c>
      <c r="AYB139" s="20" t="str">
        <f>IF('لصق اكسل الفورمز'!Z134="","",'لصق اكسل الفورمز'!Z134)</f>
        <v/>
      </c>
      <c r="AYC139" s="20" t="str">
        <f>IF('لصق اكسل الفورمز'!AA134="","",'لصق اكسل الفورمز'!AA134)</f>
        <v/>
      </c>
      <c r="AYD139" s="20" t="str">
        <f>IF('لصق اكسل الفورمز'!AB134="","",'لصق اكسل الفورمز'!AB134)</f>
        <v/>
      </c>
      <c r="AYE139" s="20" t="str">
        <f>IF('لصق اكسل الفورمز'!AC134="","",'لصق اكسل الفورمز'!AC134)</f>
        <v/>
      </c>
      <c r="AYF139" s="20" t="str">
        <f>IF('لصق اكسل الفورمز'!AD134="","",'لصق اكسل الفورمز'!AD134)</f>
        <v/>
      </c>
      <c r="AYG139" s="20" t="str">
        <f>IF('لصق اكسل الفورمز'!AE134="","",'لصق اكسل الفورمز'!AE134)</f>
        <v/>
      </c>
      <c r="AYH139" s="20" t="str">
        <f>IF('لصق اكسل الفورمز'!AF134="","",'لصق اكسل الفورمز'!AF134)</f>
        <v/>
      </c>
      <c r="AYI139" s="20" t="str">
        <f>IF('لصق اكسل الفورمز'!AG134="","",'لصق اكسل الفورمز'!AG134)</f>
        <v/>
      </c>
      <c r="AYJ139" s="20" t="str">
        <f>IF('لصق اكسل الفورمز'!AH134="","",'لصق اكسل الفورمز'!AH134)</f>
        <v/>
      </c>
      <c r="AYK139" s="20" t="str">
        <f>IF('لصق اكسل الفورمز'!AI134="","",'لصق اكسل الفورمز'!AI134)</f>
        <v/>
      </c>
      <c r="AYL139" s="20" t="str">
        <f>IF('لصق اكسل الفورمز'!AJ134="","",'لصق اكسل الفورمز'!AJ134)</f>
        <v/>
      </c>
      <c r="AYM139" s="20" t="str">
        <f>IF('لصق اكسل الفورمز'!AK134="","",'لصق اكسل الفورمز'!AK134)</f>
        <v/>
      </c>
      <c r="AYN139" s="20" t="str">
        <f>IF('لصق اكسل الفورمز'!AL134="","",'لصق اكسل الفورمز'!AL134)</f>
        <v/>
      </c>
      <c r="AYO139" s="20" t="str">
        <f>IF('لصق اكسل الفورمز'!AM134="","",'لصق اكسل الفورمز'!AM134)</f>
        <v/>
      </c>
      <c r="AYP139" s="20" t="str">
        <f>IF('لصق اكسل الفورمز'!AN134="","",'لصق اكسل الفورمز'!AN134)</f>
        <v/>
      </c>
      <c r="AYQ139" s="20" t="str">
        <f>IF('لصق اكسل الفورمز'!AO134="","",'لصق اكسل الفورمز'!AO134)</f>
        <v/>
      </c>
      <c r="AYR139" s="20" t="str">
        <f>IF('لصق اكسل الفورمز'!AP134="","",'لصق اكسل الفورمز'!AP134)</f>
        <v/>
      </c>
      <c r="AYS139" s="20" t="str">
        <f>IF('لصق اكسل الفورمز'!AQ134="","",'لصق اكسل الفورمز'!AQ134)</f>
        <v/>
      </c>
      <c r="AYT139" s="20" t="str">
        <f>IF('لصق اكسل الفورمز'!AR134="","",'لصق اكسل الفورمز'!AR134)</f>
        <v/>
      </c>
      <c r="AYU139" s="20" t="str">
        <f>IF('لصق اكسل الفورمز'!AS134="","",'لصق اكسل الفورمز'!AS134)</f>
        <v/>
      </c>
      <c r="AYV139" s="20" t="str">
        <f>IF('لصق اكسل الفورمز'!AT134="","",'لصق اكسل الفورمز'!AT134)</f>
        <v/>
      </c>
      <c r="AYW139" s="20" t="str">
        <f>IF('لصق اكسل الفورمز'!AU134="","",'لصق اكسل الفورمز'!AU134)</f>
        <v/>
      </c>
      <c r="AYX139" s="20" t="str">
        <f>IF('لصق اكسل الفورمز'!AV134="","",'لصق اكسل الفورمز'!AV134)</f>
        <v/>
      </c>
      <c r="AYY139" s="20" t="str">
        <f>IF('لصق اكسل الفورمز'!AW134="","",'لصق اكسل الفورمز'!AW134)</f>
        <v/>
      </c>
      <c r="AYZ139" s="20" t="str">
        <f>IF('لصق اكسل الفورمز'!AX134="","",'لصق اكسل الفورمز'!AX134)</f>
        <v/>
      </c>
      <c r="AZA139" s="20" t="str">
        <f>IF('لصق اكسل الفورمز'!AY134="","",'لصق اكسل الفورمز'!AY134)</f>
        <v/>
      </c>
      <c r="AZB139" s="20" t="str">
        <f>IF('لصق اكسل الفورمز'!AZ134="","",'لصق اكسل الفورمز'!AZ134)</f>
        <v/>
      </c>
      <c r="AZC139" s="20" t="str">
        <f>IF('لصق اكسل الفورمز'!BA134="","",'لصق اكسل الفورمز'!BA134)</f>
        <v/>
      </c>
      <c r="AZD139" s="20" t="str">
        <f>IF('لصق اكسل الفورمز'!BB134="","",'لصق اكسل الفورمز'!BB134)</f>
        <v/>
      </c>
      <c r="AZE139" s="20" t="str">
        <f>IF('لصق اكسل الفورمز'!BC134="","",'لصق اكسل الفورمز'!BC134)</f>
        <v/>
      </c>
      <c r="AZF139" s="20" t="str">
        <f>IF('لصق اكسل الفورمز'!BD134="","",'لصق اكسل الفورمز'!BD134)</f>
        <v/>
      </c>
      <c r="AZG139" s="20" t="str">
        <f>IF('لصق اكسل الفورمز'!BE134="","",'لصق اكسل الفورمز'!BE134)</f>
        <v/>
      </c>
      <c r="AZH139" s="20" t="str">
        <f>IF('لصق اكسل الفورمز'!BF134="","",'لصق اكسل الفورمز'!BF134)</f>
        <v/>
      </c>
      <c r="AZI139" s="20" t="str">
        <f>IF('لصق اكسل الفورمز'!BG134="","",'لصق اكسل الفورمز'!BG134)</f>
        <v/>
      </c>
      <c r="AZJ139" s="20" t="str">
        <f>IF('لصق اكسل الفورمز'!BH134="","",'لصق اكسل الفورمز'!BH134)</f>
        <v/>
      </c>
      <c r="AZK139" s="20" t="str">
        <f>IF('لصق اكسل الفورمز'!BI134="","",'لصق اكسل الفورمز'!BI134)</f>
        <v/>
      </c>
      <c r="AZL139" s="20" t="str">
        <f>IF('لصق اكسل الفورمز'!BJ134="","",'لصق اكسل الفورمز'!BJ134)</f>
        <v/>
      </c>
      <c r="AZM139" s="20" t="str">
        <f>IF('لصق اكسل الفورمز'!BK134="","",'لصق اكسل الفورمز'!BK134)</f>
        <v/>
      </c>
      <c r="AZN139" s="20" t="str">
        <f>IF('لصق اكسل الفورمز'!BL134="","",'لصق اكسل الفورمز'!BL134)</f>
        <v/>
      </c>
      <c r="AZO139" s="20" t="str">
        <f>IF('لصق اكسل الفورمز'!BM134="","",'لصق اكسل الفورمز'!BM134)</f>
        <v/>
      </c>
      <c r="AZP139" s="20" t="str">
        <f>IF('لصق اكسل الفورمز'!BN134="","",'لصق اكسل الفورمز'!BN134)</f>
        <v/>
      </c>
      <c r="AZQ139" s="20" t="str">
        <f>IF('لصق اكسل الفورمز'!BO134="","",'لصق اكسل الفورمز'!BO134)</f>
        <v/>
      </c>
      <c r="AZR139" s="20" t="str">
        <f>IF('لصق اكسل الفورمز'!BP134="","",'لصق اكسل الفورمز'!BP134)</f>
        <v/>
      </c>
      <c r="AZS139" s="20" t="str">
        <f>IF('لصق اكسل الفورمز'!BQ134="","",'لصق اكسل الفورمز'!BQ134)</f>
        <v/>
      </c>
      <c r="AZT139" s="20" t="str">
        <f>IF('لصق اكسل الفورمز'!BR134="","",'لصق اكسل الفورمز'!BR134)</f>
        <v/>
      </c>
      <c r="AZU139" s="20" t="str">
        <f>IF('لصق اكسل الفورمز'!BS134="","",'لصق اكسل الفورمز'!BS134)</f>
        <v/>
      </c>
      <c r="AZV139" s="20" t="str">
        <f>IF('لصق اكسل الفورمز'!BT134="","",'لصق اكسل الفورمز'!BT134)</f>
        <v/>
      </c>
      <c r="AZW139" s="20" t="str">
        <f>IF('لصق اكسل الفورمز'!BU134="","",'لصق اكسل الفورمز'!BU134)</f>
        <v/>
      </c>
      <c r="AZX139" s="20" t="str">
        <f>IF('لصق اكسل الفورمز'!BV134="","",'لصق اكسل الفورمز'!BV134)</f>
        <v/>
      </c>
      <c r="AZY139" s="20" t="str">
        <f>IF('لصق اكسل الفورمز'!BW134="","",'لصق اكسل الفورمز'!BW134)</f>
        <v/>
      </c>
      <c r="AZZ139" s="20" t="str">
        <f>IF('لصق اكسل الفورمز'!BX134="","",'لصق اكسل الفورمز'!BX134)</f>
        <v/>
      </c>
      <c r="BAA139" s="20" t="str">
        <f>IF('لصق اكسل الفورمز'!BY134="","",'لصق اكسل الفورمز'!BY134)</f>
        <v/>
      </c>
      <c r="BAB139" s="20" t="str">
        <f>IF('لصق اكسل الفورمز'!BZ134="","",'لصق اكسل الفورمز'!BZ134)</f>
        <v/>
      </c>
      <c r="BAC139" s="20" t="str">
        <f>IF('لصق اكسل الفورمز'!CA134="","",'لصق اكسل الفورمز'!CA134)</f>
        <v/>
      </c>
      <c r="BAD139" s="20" t="str">
        <f>IF('لصق اكسل الفورمز'!CB134="","",'لصق اكسل الفورمز'!CB134)</f>
        <v/>
      </c>
      <c r="BAE139" s="20" t="str">
        <f>IF('لصق اكسل الفورمز'!CC134="","",'لصق اكسل الفورمز'!CC134)</f>
        <v/>
      </c>
      <c r="BAF139" s="20" t="str">
        <f>IF('لصق اكسل الفورمز'!CD134="","",'لصق اكسل الفورمز'!CD134)</f>
        <v/>
      </c>
      <c r="BAG139" s="20" t="str">
        <f>IF('لصق اكسل الفورمز'!CE134="","",'لصق اكسل الفورمز'!CE134)</f>
        <v/>
      </c>
      <c r="BAH139" s="20" t="str">
        <f>IF('لصق اكسل الفورمز'!CF134="","",'لصق اكسل الفورمز'!CF134)</f>
        <v/>
      </c>
      <c r="BAI139" s="20" t="str">
        <f>IF('لصق اكسل الفورمز'!CG134="","",'لصق اكسل الفورمز'!CG134)</f>
        <v/>
      </c>
      <c r="BAJ139" s="20" t="str">
        <f>IF('لصق اكسل الفورمز'!CH134="","",'لصق اكسل الفورمز'!CH134)</f>
        <v/>
      </c>
      <c r="BAK139" s="20" t="str">
        <f>IF('لصق اكسل الفورمز'!CI134="","",'لصق اكسل الفورمز'!CI134)</f>
        <v/>
      </c>
      <c r="BAL139" s="20" t="str">
        <f>IF('لصق اكسل الفورمز'!CJ134="","",'لصق اكسل الفورمز'!CJ134)</f>
        <v/>
      </c>
      <c r="BAM139" s="20" t="str">
        <f>IF('لصق اكسل الفورمز'!CK134="","",'لصق اكسل الفورمز'!CK134)</f>
        <v/>
      </c>
      <c r="BAN139" s="20" t="str">
        <f>IF('لصق اكسل الفورمز'!CL134="","",'لصق اكسل الفورمز'!CL134)</f>
        <v/>
      </c>
      <c r="BAO139" s="20" t="str">
        <f>IF('لصق اكسل الفورمز'!CM134="","",'لصق اكسل الفورمز'!CM134)</f>
        <v/>
      </c>
      <c r="BAP139" s="20" t="str">
        <f>IF('لصق اكسل الفورمز'!CN134="","",'لصق اكسل الفورمز'!CN134)</f>
        <v/>
      </c>
      <c r="BAQ139" s="20" t="str">
        <f>IF('لصق اكسل الفورمز'!CO134="","",'لصق اكسل الفورمز'!CO134)</f>
        <v/>
      </c>
      <c r="BAR139" s="20" t="str">
        <f>IF('لصق اكسل الفورمز'!CP134="","",'لصق اكسل الفورمز'!CP134)</f>
        <v/>
      </c>
      <c r="BAS139" s="20" t="str">
        <f>IF('لصق اكسل الفورمز'!CQ134="","",'لصق اكسل الفورمز'!CQ134)</f>
        <v/>
      </c>
      <c r="BAT139" s="20" t="str">
        <f>IF('لصق اكسل الفورمز'!CR134="","",'لصق اكسل الفورمز'!CR134)</f>
        <v/>
      </c>
      <c r="BAU139" s="20" t="str">
        <f>IF('لصق اكسل الفورمز'!CS134="","",'لصق اكسل الفورمز'!CS134)</f>
        <v/>
      </c>
      <c r="BAV139" s="20" t="str">
        <f>IF('لصق اكسل الفورمز'!CT134="","",'لصق اكسل الفورمز'!CT134)</f>
        <v/>
      </c>
      <c r="BAW139" s="20" t="str">
        <f>IF('لصق اكسل الفورمز'!CU134="","",'لصق اكسل الفورمز'!CU134)</f>
        <v/>
      </c>
      <c r="BAX139" s="20" t="str">
        <f>IF('لصق اكسل الفورمز'!CV134="","",'لصق اكسل الفورمز'!CV134)</f>
        <v/>
      </c>
      <c r="BAY139" s="20" t="str">
        <f>IF('لصق اكسل الفورمز'!CW134="","",'لصق اكسل الفورمز'!CW134)</f>
        <v/>
      </c>
      <c r="BAZ139" s="20" t="str">
        <f>IF('لصق اكسل الفورمز'!CX134="","",'لصق اكسل الفورمز'!CX134)</f>
        <v/>
      </c>
      <c r="BBA139" s="20" t="str">
        <f>IF('لصق اكسل الفورمز'!CY134="","",'لصق اكسل الفورمز'!CY134)</f>
        <v/>
      </c>
      <c r="BBB139" s="20" t="str">
        <f>IF('لصق اكسل الفورمز'!CZ134="","",'لصق اكسل الفورمز'!CZ134)</f>
        <v/>
      </c>
      <c r="BBC139" s="20" t="str">
        <f>IF('لصق اكسل الفورمز'!DA134="","",'لصق اكسل الفورمز'!DA134)</f>
        <v/>
      </c>
      <c r="BBD139" s="20" t="str">
        <f>IF('لصق اكسل الفورمز'!DB134="","",'لصق اكسل الفورمز'!DB134)</f>
        <v/>
      </c>
      <c r="BBE139" s="20" t="str">
        <f>IF('لصق اكسل الفورمز'!DC134="","",'لصق اكسل الفورمز'!DC134)</f>
        <v/>
      </c>
      <c r="BBF139" s="20" t="str">
        <f>IF('لصق اكسل الفورمز'!DD134="","",'لصق اكسل الفورمز'!DD134)</f>
        <v/>
      </c>
      <c r="BBG139" s="20" t="str">
        <f>IF('لصق اكسل الفورمز'!DE134="","",'لصق اكسل الفورمز'!DE134)</f>
        <v/>
      </c>
      <c r="BBH139" s="20" t="str">
        <f>IF('لصق اكسل الفورمز'!DF134="","",'لصق اكسل الفورمز'!DF134)</f>
        <v/>
      </c>
      <c r="BBI139" s="20" t="str">
        <f>IF('لصق اكسل الفورمز'!DG134="","",'لصق اكسل الفورمز'!DG134)</f>
        <v/>
      </c>
      <c r="BBJ139" s="20" t="str">
        <f>IF('لصق اكسل الفورمز'!DH134="","",'لصق اكسل الفورمز'!DH134)</f>
        <v/>
      </c>
      <c r="BBK139" s="20" t="str">
        <f>IF('لصق اكسل الفورمز'!DI134="","",'لصق اكسل الفورمز'!DI134)</f>
        <v/>
      </c>
      <c r="BBL139" s="20" t="str">
        <f>IF('لصق اكسل الفورمز'!DJ134="","",'لصق اكسل الفورمز'!DJ134)</f>
        <v/>
      </c>
      <c r="BBM139" s="20" t="str">
        <f>IF('لصق اكسل الفورمز'!DK134="","",'لصق اكسل الفورمز'!DK134)</f>
        <v/>
      </c>
      <c r="BBN139" s="20" t="str">
        <f>IF('لصق اكسل الفورمز'!DL134="","",'لصق اكسل الفورمز'!DL134)</f>
        <v/>
      </c>
      <c r="BBO139" s="20" t="str">
        <f>IF('لصق اكسل الفورمز'!DM134="","",'لصق اكسل الفورمز'!DM134)</f>
        <v/>
      </c>
      <c r="BCU139" s="20" t="str">
        <f t="shared" si="553"/>
        <v/>
      </c>
      <c r="BCV139" s="20" t="str">
        <f t="shared" si="554"/>
        <v/>
      </c>
      <c r="BCW139" s="20" t="str">
        <f t="shared" si="555"/>
        <v/>
      </c>
      <c r="BCX139" s="20" t="str">
        <f t="shared" si="556"/>
        <v/>
      </c>
      <c r="BCY139" s="20" t="str">
        <f t="shared" si="557"/>
        <v/>
      </c>
      <c r="BCZ139" s="20" t="str">
        <f t="shared" si="558"/>
        <v/>
      </c>
      <c r="BDA139" s="20" t="str">
        <f t="shared" si="559"/>
        <v/>
      </c>
      <c r="BDB139" s="20" t="str">
        <f t="shared" si="560"/>
        <v/>
      </c>
      <c r="BDC139" s="20" t="str">
        <f t="shared" si="561"/>
        <v/>
      </c>
      <c r="BDD139" s="20" t="str">
        <f t="shared" si="562"/>
        <v/>
      </c>
      <c r="BDE139" s="20" t="str">
        <f t="shared" si="563"/>
        <v/>
      </c>
      <c r="BDF139" s="20" t="str">
        <f t="shared" si="564"/>
        <v/>
      </c>
      <c r="BDG139" s="20" t="str">
        <f t="shared" si="565"/>
        <v/>
      </c>
      <c r="BDH139" s="20" t="str">
        <f t="shared" si="566"/>
        <v/>
      </c>
      <c r="BDI139" s="20" t="str">
        <f t="shared" si="567"/>
        <v/>
      </c>
      <c r="BDJ139" s="20" t="str">
        <f t="shared" si="568"/>
        <v/>
      </c>
      <c r="BDK139" s="20" t="str">
        <f t="shared" si="569"/>
        <v/>
      </c>
      <c r="BDL139" s="20" t="str">
        <f t="shared" si="570"/>
        <v/>
      </c>
      <c r="BDM139" s="20" t="str">
        <f t="shared" si="571"/>
        <v/>
      </c>
      <c r="BDN139" s="20" t="str">
        <f t="shared" si="572"/>
        <v/>
      </c>
      <c r="BDO139" s="20" t="str">
        <f t="shared" si="573"/>
        <v/>
      </c>
      <c r="BDP139" s="20" t="str">
        <f t="shared" si="574"/>
        <v/>
      </c>
      <c r="BDQ139" s="20" t="str">
        <f t="shared" si="575"/>
        <v/>
      </c>
      <c r="BDR139" s="20" t="str">
        <f t="shared" si="576"/>
        <v/>
      </c>
      <c r="BDS139" s="20" t="str">
        <f t="shared" si="577"/>
        <v/>
      </c>
      <c r="BDT139" s="20" t="str">
        <f t="shared" si="578"/>
        <v/>
      </c>
      <c r="BDU139" s="20" t="str">
        <f t="shared" si="579"/>
        <v/>
      </c>
      <c r="BDV139" s="20" t="str">
        <f t="shared" si="580"/>
        <v/>
      </c>
      <c r="BDW139" s="20" t="str">
        <f t="shared" si="581"/>
        <v/>
      </c>
      <c r="BDX139" s="20" t="str">
        <f t="shared" si="582"/>
        <v/>
      </c>
      <c r="BDY139" s="20" t="str">
        <f t="shared" si="583"/>
        <v/>
      </c>
      <c r="BDZ139" s="20" t="str">
        <f t="shared" si="584"/>
        <v/>
      </c>
      <c r="BEA139" s="20" t="str">
        <f t="shared" si="585"/>
        <v/>
      </c>
      <c r="BEB139" s="20" t="str">
        <f t="shared" si="586"/>
        <v/>
      </c>
      <c r="BEC139" s="20" t="str">
        <f t="shared" si="587"/>
        <v/>
      </c>
      <c r="BED139" s="20" t="str">
        <f t="shared" si="588"/>
        <v/>
      </c>
      <c r="BEE139" s="20" t="str">
        <f t="shared" si="589"/>
        <v/>
      </c>
      <c r="BEF139" s="20" t="str">
        <f t="shared" si="590"/>
        <v/>
      </c>
      <c r="BEG139" s="20" t="str">
        <f t="shared" si="591"/>
        <v/>
      </c>
      <c r="BEH139" s="20" t="str">
        <f t="shared" si="592"/>
        <v/>
      </c>
      <c r="BEI139" s="20" t="str">
        <f t="shared" si="593"/>
        <v/>
      </c>
      <c r="BEJ139" s="20" t="str">
        <f t="shared" si="594"/>
        <v/>
      </c>
      <c r="BEK139" s="20" t="str">
        <f t="shared" si="595"/>
        <v/>
      </c>
      <c r="BEL139" s="20" t="str">
        <f t="shared" si="596"/>
        <v/>
      </c>
      <c r="BEM139" s="20" t="str">
        <f t="shared" si="597"/>
        <v/>
      </c>
      <c r="BEN139" s="20" t="str">
        <f t="shared" si="598"/>
        <v/>
      </c>
      <c r="BEO139" s="20" t="str">
        <f t="shared" si="599"/>
        <v/>
      </c>
      <c r="BEP139" s="20" t="str">
        <f t="shared" si="600"/>
        <v/>
      </c>
      <c r="BEQ139" s="20" t="str">
        <f t="shared" si="601"/>
        <v/>
      </c>
      <c r="BER139" s="20" t="str">
        <f t="shared" si="602"/>
        <v/>
      </c>
      <c r="BES139" s="20" t="str">
        <f t="shared" si="603"/>
        <v/>
      </c>
      <c r="BET139" s="20" t="str">
        <f t="shared" si="604"/>
        <v/>
      </c>
      <c r="BEU139" s="20" t="str">
        <f t="shared" si="605"/>
        <v/>
      </c>
      <c r="BEV139" s="20" t="str">
        <f t="shared" si="606"/>
        <v/>
      </c>
      <c r="BEW139" s="20" t="str">
        <f t="shared" si="607"/>
        <v/>
      </c>
      <c r="BEX139" s="20" t="str">
        <f t="shared" si="608"/>
        <v/>
      </c>
      <c r="BEY139" s="20" t="str">
        <f t="shared" si="609"/>
        <v/>
      </c>
      <c r="BEZ139" s="20" t="str">
        <f t="shared" si="610"/>
        <v/>
      </c>
      <c r="BFA139" s="20" t="str">
        <f t="shared" si="611"/>
        <v/>
      </c>
      <c r="BFB139" s="20" t="str">
        <f t="shared" si="612"/>
        <v/>
      </c>
      <c r="BFC139" s="20" t="str">
        <f t="shared" si="613"/>
        <v/>
      </c>
      <c r="BFD139" s="20" t="str">
        <f t="shared" si="614"/>
        <v/>
      </c>
      <c r="BFE139" s="20" t="str">
        <f t="shared" si="615"/>
        <v/>
      </c>
      <c r="BFF139" s="20" t="str">
        <f t="shared" si="616"/>
        <v/>
      </c>
      <c r="BFG139" s="20" t="str">
        <f t="shared" si="617"/>
        <v/>
      </c>
      <c r="BFH139" s="20" t="str">
        <f t="shared" si="618"/>
        <v/>
      </c>
      <c r="BFI139" s="20" t="str">
        <f t="shared" si="619"/>
        <v/>
      </c>
      <c r="BFJ139" s="20" t="str">
        <f t="shared" si="620"/>
        <v/>
      </c>
      <c r="BFK139" s="20" t="str">
        <f t="shared" si="621"/>
        <v/>
      </c>
      <c r="BFL139" s="20" t="str">
        <f t="shared" si="622"/>
        <v/>
      </c>
      <c r="BFM139" s="20" t="str">
        <f t="shared" si="623"/>
        <v/>
      </c>
      <c r="BFN139" s="20" t="str">
        <f t="shared" si="624"/>
        <v/>
      </c>
      <c r="BFO139" s="20" t="str">
        <f t="shared" si="625"/>
        <v/>
      </c>
      <c r="BFP139" s="20" t="str">
        <f t="shared" si="626"/>
        <v/>
      </c>
      <c r="BFQ139" s="20" t="str">
        <f t="shared" si="627"/>
        <v/>
      </c>
      <c r="BFR139" s="20" t="str">
        <f t="shared" si="628"/>
        <v/>
      </c>
      <c r="BFS139" s="20" t="str">
        <f t="shared" si="629"/>
        <v/>
      </c>
      <c r="BFT139" s="20" t="str">
        <f t="shared" si="630"/>
        <v/>
      </c>
      <c r="BFU139" s="20" t="str">
        <f t="shared" si="631"/>
        <v/>
      </c>
      <c r="BFV139" s="20" t="str">
        <f t="shared" si="632"/>
        <v/>
      </c>
      <c r="BFW139" s="20" t="str">
        <f t="shared" si="633"/>
        <v/>
      </c>
      <c r="BFX139" s="20" t="str">
        <f t="shared" si="634"/>
        <v/>
      </c>
      <c r="BFY139" s="20" t="str">
        <f t="shared" si="635"/>
        <v/>
      </c>
      <c r="BFZ139" s="20" t="str">
        <f t="shared" si="636"/>
        <v/>
      </c>
      <c r="BGA139" s="20" t="str">
        <f t="shared" si="637"/>
        <v/>
      </c>
      <c r="BGB139" s="20" t="str">
        <f t="shared" si="638"/>
        <v/>
      </c>
      <c r="BGC139" s="20" t="str">
        <f t="shared" si="639"/>
        <v/>
      </c>
      <c r="BGD139" s="20" t="str">
        <f t="shared" si="640"/>
        <v/>
      </c>
      <c r="BGE139" s="20" t="str">
        <f t="shared" si="641"/>
        <v/>
      </c>
      <c r="BGF139" s="20" t="str">
        <f t="shared" si="642"/>
        <v/>
      </c>
      <c r="BGG139" s="20" t="str">
        <f t="shared" si="643"/>
        <v/>
      </c>
      <c r="BGH139" s="20" t="str">
        <f t="shared" si="644"/>
        <v/>
      </c>
      <c r="BGI139" s="20" t="str">
        <f t="shared" si="645"/>
        <v/>
      </c>
      <c r="BGJ139" s="20" t="str">
        <f t="shared" si="646"/>
        <v/>
      </c>
      <c r="BGK139" s="20" t="str">
        <f t="shared" si="647"/>
        <v/>
      </c>
      <c r="BGL139" s="20" t="str">
        <f t="shared" si="648"/>
        <v/>
      </c>
      <c r="BGM139" s="20" t="str">
        <f t="shared" si="649"/>
        <v/>
      </c>
      <c r="BGN139" s="20" t="str">
        <f t="shared" si="650"/>
        <v/>
      </c>
      <c r="BGO139" s="20" t="str">
        <f t="shared" si="651"/>
        <v/>
      </c>
      <c r="BGP139" s="20" t="str">
        <f t="shared" si="652"/>
        <v/>
      </c>
      <c r="BGQ139" s="20" t="str">
        <f t="shared" si="653"/>
        <v/>
      </c>
      <c r="BGR139" s="20" t="str">
        <f t="shared" si="654"/>
        <v/>
      </c>
      <c r="BGS139" s="20" t="str">
        <f t="shared" si="655"/>
        <v/>
      </c>
      <c r="BGT139" s="20" t="str">
        <f t="shared" si="656"/>
        <v/>
      </c>
      <c r="BGU139" s="20" t="str">
        <f t="shared" si="657"/>
        <v/>
      </c>
      <c r="BGV139" s="20" t="str">
        <f t="shared" si="658"/>
        <v/>
      </c>
      <c r="BGW139" s="20" t="str">
        <f t="shared" si="659"/>
        <v/>
      </c>
      <c r="BGX139" s="20" t="str">
        <f t="shared" si="660"/>
        <v/>
      </c>
      <c r="BGY139" s="20" t="str">
        <f t="shared" si="661"/>
        <v/>
      </c>
      <c r="BGZ139" s="20" t="str">
        <f t="shared" si="662"/>
        <v/>
      </c>
      <c r="BHA139" s="20" t="str">
        <f t="shared" si="663"/>
        <v/>
      </c>
      <c r="BHB139" s="20" t="str">
        <f t="shared" si="664"/>
        <v/>
      </c>
      <c r="BHC139" s="20" t="str">
        <f t="shared" si="665"/>
        <v/>
      </c>
      <c r="BHD139" s="20" t="str">
        <f t="shared" si="666"/>
        <v/>
      </c>
      <c r="BHE139" s="20" t="str">
        <f t="shared" si="667"/>
        <v/>
      </c>
      <c r="BHF139" s="20" t="str">
        <f t="shared" si="668"/>
        <v/>
      </c>
      <c r="BHG139" s="20" t="str">
        <f t="shared" si="669"/>
        <v/>
      </c>
      <c r="BHJ139" s="20" t="str">
        <f t="shared" si="670"/>
        <v/>
      </c>
      <c r="BHL139" s="20" t="str">
        <f t="shared" si="516"/>
        <v/>
      </c>
      <c r="BHM139" s="20" t="str">
        <f t="shared" si="516"/>
        <v/>
      </c>
      <c r="BHN139" s="20" t="str">
        <f t="shared" si="516"/>
        <v/>
      </c>
      <c r="BHO139" s="20" t="str">
        <f t="shared" si="516"/>
        <v/>
      </c>
      <c r="BHP139" s="20" t="str">
        <f t="shared" si="516"/>
        <v/>
      </c>
      <c r="BHQ139" s="20" t="str">
        <f t="shared" si="516"/>
        <v/>
      </c>
      <c r="BHR139" s="20" t="str">
        <f t="shared" si="516"/>
        <v/>
      </c>
      <c r="BHS139" s="20" t="str">
        <f t="shared" si="516"/>
        <v/>
      </c>
      <c r="BHT139" s="20" t="str">
        <f t="shared" si="516"/>
        <v/>
      </c>
      <c r="BHU139" s="20" t="str">
        <f t="shared" si="516"/>
        <v/>
      </c>
      <c r="BHV139" s="20" t="str">
        <f t="shared" si="516"/>
        <v/>
      </c>
      <c r="BHW139" s="20" t="str">
        <f t="shared" si="516"/>
        <v/>
      </c>
      <c r="BHX139" s="20" t="str">
        <f t="shared" si="516"/>
        <v/>
      </c>
      <c r="BHY139" s="20" t="str">
        <f t="shared" si="516"/>
        <v/>
      </c>
      <c r="BHZ139" s="20" t="str">
        <f t="shared" si="516"/>
        <v/>
      </c>
      <c r="BIA139" s="20" t="str">
        <f t="shared" si="516"/>
        <v/>
      </c>
      <c r="BIB139" s="20" t="str">
        <f t="shared" si="515"/>
        <v/>
      </c>
      <c r="BIC139" s="20" t="str">
        <f t="shared" si="515"/>
        <v/>
      </c>
      <c r="BID139" s="20" t="str">
        <f t="shared" si="515"/>
        <v/>
      </c>
      <c r="BIE139" s="20" t="str">
        <f t="shared" si="515"/>
        <v/>
      </c>
    </row>
    <row r="140" spans="1:104 1303:1591" ht="14.5">
      <c r="A140" s="523">
        <v>134</v>
      </c>
      <c r="B140" s="510" t="str">
        <f>IF('لصق اكسل الفورمز'!E135="","",'لصق اكسل الفورمز'!E135)</f>
        <v/>
      </c>
      <c r="C140" s="510" t="str">
        <f t="shared" si="517"/>
        <v/>
      </c>
      <c r="D140" s="510" t="str">
        <f t="shared" si="483"/>
        <v/>
      </c>
      <c r="E140" s="510" t="str">
        <f t="shared" si="484"/>
        <v/>
      </c>
      <c r="F140" s="510" t="str">
        <f t="shared" si="485"/>
        <v/>
      </c>
      <c r="G140" s="510" t="str">
        <f t="shared" si="486"/>
        <v/>
      </c>
      <c r="H140" s="510" t="str">
        <f t="shared" si="487"/>
        <v/>
      </c>
      <c r="I140" s="510" t="str">
        <f t="shared" si="488"/>
        <v/>
      </c>
      <c r="J140" s="510" t="str">
        <f t="shared" si="489"/>
        <v/>
      </c>
      <c r="K140" s="510" t="str">
        <f t="shared" si="490"/>
        <v/>
      </c>
      <c r="L140" s="510" t="str">
        <f t="shared" si="471"/>
        <v/>
      </c>
      <c r="M140" s="510" t="str">
        <f t="shared" si="472"/>
        <v/>
      </c>
      <c r="N140" s="510" t="str">
        <f t="shared" si="473"/>
        <v/>
      </c>
      <c r="O140" s="510" t="str">
        <f t="shared" si="474"/>
        <v/>
      </c>
      <c r="P140" s="510" t="str">
        <f t="shared" si="475"/>
        <v/>
      </c>
      <c r="Q140" s="510" t="str">
        <f t="shared" si="476"/>
        <v/>
      </c>
      <c r="R140" s="510" t="str">
        <f t="shared" si="477"/>
        <v/>
      </c>
      <c r="S140" s="510" t="str">
        <f t="shared" si="478"/>
        <v/>
      </c>
      <c r="T140" s="510" t="str">
        <f t="shared" si="479"/>
        <v/>
      </c>
      <c r="U140" s="510" t="str">
        <f t="shared" si="480"/>
        <v/>
      </c>
      <c r="V140" s="510" t="str">
        <f t="shared" si="481"/>
        <v/>
      </c>
      <c r="W140" s="527" t="str">
        <f t="shared" si="518"/>
        <v/>
      </c>
      <c r="X140" s="510" t="str">
        <f t="shared" si="519"/>
        <v/>
      </c>
      <c r="Y140" s="564" t="str">
        <f t="shared" si="520"/>
        <v/>
      </c>
      <c r="AL140" s="20">
        <f t="shared" si="521"/>
        <v>0</v>
      </c>
      <c r="AM140" s="20">
        <f t="shared" si="522"/>
        <v>0</v>
      </c>
      <c r="AO140" s="20" t="str">
        <f t="shared" si="523"/>
        <v/>
      </c>
      <c r="AQ140" s="20" t="str">
        <f t="shared" si="470"/>
        <v/>
      </c>
      <c r="AR140" s="20" t="str">
        <f t="shared" si="524"/>
        <v/>
      </c>
      <c r="AS140" s="20" t="str">
        <f t="shared" si="525"/>
        <v/>
      </c>
      <c r="AT140" s="20" t="str">
        <f t="shared" si="526"/>
        <v/>
      </c>
      <c r="AU140" s="20" t="str">
        <f t="shared" si="527"/>
        <v/>
      </c>
      <c r="AV140" s="20" t="str">
        <f t="shared" si="528"/>
        <v/>
      </c>
      <c r="AW140" s="20" t="str">
        <f t="shared" si="529"/>
        <v/>
      </c>
      <c r="AX140" s="20" t="str">
        <f t="shared" si="530"/>
        <v/>
      </c>
      <c r="AY140" s="20" t="str">
        <f t="shared" si="531"/>
        <v/>
      </c>
      <c r="AZ140" s="20" t="str">
        <f t="shared" si="532"/>
        <v/>
      </c>
      <c r="BA140" s="20" t="str">
        <f t="shared" si="533"/>
        <v/>
      </c>
      <c r="BB140" s="20" t="str">
        <f t="shared" si="534"/>
        <v/>
      </c>
      <c r="BC140" s="20" t="str">
        <f t="shared" si="535"/>
        <v/>
      </c>
      <c r="BD140" s="20" t="str">
        <f t="shared" si="536"/>
        <v/>
      </c>
      <c r="BE140" s="20" t="str">
        <f t="shared" si="537"/>
        <v/>
      </c>
      <c r="BF140" s="20" t="str">
        <f t="shared" si="538"/>
        <v/>
      </c>
      <c r="BG140" s="20" t="str">
        <f t="shared" si="539"/>
        <v/>
      </c>
      <c r="BH140" s="20" t="str">
        <f t="shared" si="540"/>
        <v/>
      </c>
      <c r="BI140" s="20" t="str">
        <f t="shared" si="541"/>
        <v/>
      </c>
      <c r="BJ140" s="20" t="str">
        <f t="shared" si="542"/>
        <v/>
      </c>
      <c r="BL140" s="38" t="e">
        <f t="shared" si="543"/>
        <v>#DIV/0!</v>
      </c>
      <c r="BM140" s="4">
        <f t="shared" si="544"/>
        <v>0</v>
      </c>
      <c r="BN140" s="4">
        <f t="shared" si="545"/>
        <v>0</v>
      </c>
      <c r="BO140" s="4">
        <f t="shared" si="546"/>
        <v>0</v>
      </c>
      <c r="BP140" s="173" t="str">
        <f t="shared" si="547"/>
        <v/>
      </c>
      <c r="BQ140" s="4">
        <f t="shared" si="548"/>
        <v>0</v>
      </c>
      <c r="BT140" s="268" t="str">
        <f t="shared" si="549"/>
        <v/>
      </c>
      <c r="BU140" s="268" t="str">
        <f t="shared" si="550"/>
        <v/>
      </c>
      <c r="BX140" s="20">
        <f t="shared" si="551"/>
        <v>1</v>
      </c>
      <c r="CG140" s="20" t="str">
        <f t="shared" si="552"/>
        <v/>
      </c>
      <c r="CH140" s="20" t="str">
        <f t="shared" si="507"/>
        <v/>
      </c>
      <c r="CI140" s="20" t="str">
        <f t="shared" si="508"/>
        <v/>
      </c>
      <c r="CJ140" s="20" t="str">
        <f t="shared" si="509"/>
        <v/>
      </c>
      <c r="CK140" s="20" t="str">
        <f t="shared" si="491"/>
        <v/>
      </c>
      <c r="CL140" s="20" t="str">
        <f t="shared" si="492"/>
        <v/>
      </c>
      <c r="CM140" s="20" t="str">
        <f t="shared" si="493"/>
        <v/>
      </c>
      <c r="CN140" s="20" t="str">
        <f t="shared" si="494"/>
        <v/>
      </c>
      <c r="CO140" s="20" t="str">
        <f t="shared" si="495"/>
        <v/>
      </c>
      <c r="CP140" s="20" t="str">
        <f t="shared" si="496"/>
        <v/>
      </c>
      <c r="CQ140" s="20" t="str">
        <f t="shared" si="497"/>
        <v/>
      </c>
      <c r="CR140" s="20" t="str">
        <f t="shared" si="498"/>
        <v/>
      </c>
      <c r="CS140" s="20" t="str">
        <f t="shared" si="499"/>
        <v/>
      </c>
      <c r="CT140" s="20" t="str">
        <f t="shared" si="500"/>
        <v/>
      </c>
      <c r="CU140" s="20" t="str">
        <f t="shared" si="501"/>
        <v/>
      </c>
      <c r="CV140" s="20" t="str">
        <f t="shared" si="502"/>
        <v/>
      </c>
      <c r="CW140" s="20" t="str">
        <f t="shared" si="503"/>
        <v/>
      </c>
      <c r="CX140" s="20" t="str">
        <f t="shared" si="504"/>
        <v/>
      </c>
      <c r="CY140" s="20" t="str">
        <f t="shared" si="505"/>
        <v/>
      </c>
      <c r="CZ140" s="20" t="str">
        <f t="shared" si="505"/>
        <v/>
      </c>
      <c r="AXC140" s="20" t="str">
        <f>IF('لصق اكسل الفورمز'!A135="","",'لصق اكسل الفورمز'!A135)</f>
        <v/>
      </c>
      <c r="AXD140" s="20" t="str">
        <f>IF('لصق اكسل الفورمز'!B135="","",'لصق اكسل الفورمز'!B135)</f>
        <v/>
      </c>
      <c r="AXE140" s="20" t="str">
        <f>IF('لصق اكسل الفورمز'!C135="","",'لصق اكسل الفورمز'!C135)</f>
        <v/>
      </c>
      <c r="AXF140" s="20" t="str">
        <f>IF('لصق اكسل الفورمز'!D135="","",'لصق اكسل الفورمز'!D135)</f>
        <v/>
      </c>
      <c r="AXG140" s="20" t="str">
        <f>IF('لصق اكسل الفورمز'!E135="","",'لصق اكسل الفورمز'!E135)</f>
        <v/>
      </c>
      <c r="AXH140" s="20" t="str">
        <f>IF('لصق اكسل الفورمز'!F135="","",'لصق اكسل الفورمز'!F135)</f>
        <v/>
      </c>
      <c r="AXI140" s="20" t="str">
        <f>IF('لصق اكسل الفورمز'!G135="","",'لصق اكسل الفورمز'!G135)</f>
        <v/>
      </c>
      <c r="AXJ140" s="20" t="str">
        <f>IF('لصق اكسل الفورمز'!H135="","",'لصق اكسل الفورمز'!H135)</f>
        <v/>
      </c>
      <c r="AXK140" s="20" t="str">
        <f>IF('لصق اكسل الفورمز'!I135="","",'لصق اكسل الفورمز'!I135)</f>
        <v/>
      </c>
      <c r="AXL140" s="20" t="str">
        <f>IF('لصق اكسل الفورمز'!J135="","",'لصق اكسل الفورمز'!J135)</f>
        <v/>
      </c>
      <c r="AXM140" s="20" t="str">
        <f>IF('لصق اكسل الفورمز'!K135="","",'لصق اكسل الفورمز'!K135)</f>
        <v/>
      </c>
      <c r="AXN140" s="20" t="str">
        <f>IF('لصق اكسل الفورمز'!L135="","",'لصق اكسل الفورمز'!L135)</f>
        <v/>
      </c>
      <c r="AXO140" s="20" t="str">
        <f>IF('لصق اكسل الفورمز'!M135="","",'لصق اكسل الفورمز'!M135)</f>
        <v/>
      </c>
      <c r="AXP140" s="20" t="str">
        <f>IF('لصق اكسل الفورمز'!N135="","",'لصق اكسل الفورمز'!N135)</f>
        <v/>
      </c>
      <c r="AXQ140" s="20" t="str">
        <f>IF('لصق اكسل الفورمز'!O135="","",'لصق اكسل الفورمز'!O135)</f>
        <v/>
      </c>
      <c r="AXR140" s="20" t="str">
        <f>IF('لصق اكسل الفورمز'!P135="","",'لصق اكسل الفورمز'!P135)</f>
        <v/>
      </c>
      <c r="AXS140" s="20" t="str">
        <f>IF('لصق اكسل الفورمز'!Q135="","",'لصق اكسل الفورمز'!Q135)</f>
        <v/>
      </c>
      <c r="AXT140" s="20" t="str">
        <f>IF('لصق اكسل الفورمز'!R135="","",'لصق اكسل الفورمز'!R135)</f>
        <v/>
      </c>
      <c r="AXU140" s="20" t="str">
        <f>IF('لصق اكسل الفورمز'!S135="","",'لصق اكسل الفورمز'!S135)</f>
        <v/>
      </c>
      <c r="AXV140" s="20" t="str">
        <f>IF('لصق اكسل الفورمز'!T135="","",'لصق اكسل الفورمز'!T135)</f>
        <v/>
      </c>
      <c r="AXW140" s="20" t="str">
        <f>IF('لصق اكسل الفورمز'!U135="","",'لصق اكسل الفورمز'!U135)</f>
        <v/>
      </c>
      <c r="AXX140" s="20" t="str">
        <f>IF('لصق اكسل الفورمز'!V135="","",'لصق اكسل الفورمز'!V135)</f>
        <v/>
      </c>
      <c r="AXY140" s="20" t="str">
        <f>IF('لصق اكسل الفورمز'!W135="","",'لصق اكسل الفورمز'!W135)</f>
        <v/>
      </c>
      <c r="AXZ140" s="20" t="str">
        <f>IF('لصق اكسل الفورمز'!X135="","",'لصق اكسل الفورمز'!X135)</f>
        <v/>
      </c>
      <c r="AYA140" s="20" t="str">
        <f>IF('لصق اكسل الفورمز'!Y135="","",'لصق اكسل الفورمز'!Y135)</f>
        <v/>
      </c>
      <c r="AYB140" s="20" t="str">
        <f>IF('لصق اكسل الفورمز'!Z135="","",'لصق اكسل الفورمز'!Z135)</f>
        <v/>
      </c>
      <c r="AYC140" s="20" t="str">
        <f>IF('لصق اكسل الفورمز'!AA135="","",'لصق اكسل الفورمز'!AA135)</f>
        <v/>
      </c>
      <c r="AYD140" s="20" t="str">
        <f>IF('لصق اكسل الفورمز'!AB135="","",'لصق اكسل الفورمز'!AB135)</f>
        <v/>
      </c>
      <c r="AYE140" s="20" t="str">
        <f>IF('لصق اكسل الفورمز'!AC135="","",'لصق اكسل الفورمز'!AC135)</f>
        <v/>
      </c>
      <c r="AYF140" s="20" t="str">
        <f>IF('لصق اكسل الفورمز'!AD135="","",'لصق اكسل الفورمز'!AD135)</f>
        <v/>
      </c>
      <c r="AYG140" s="20" t="str">
        <f>IF('لصق اكسل الفورمز'!AE135="","",'لصق اكسل الفورمز'!AE135)</f>
        <v/>
      </c>
      <c r="AYH140" s="20" t="str">
        <f>IF('لصق اكسل الفورمز'!AF135="","",'لصق اكسل الفورمز'!AF135)</f>
        <v/>
      </c>
      <c r="AYI140" s="20" t="str">
        <f>IF('لصق اكسل الفورمز'!AG135="","",'لصق اكسل الفورمز'!AG135)</f>
        <v/>
      </c>
      <c r="AYJ140" s="20" t="str">
        <f>IF('لصق اكسل الفورمز'!AH135="","",'لصق اكسل الفورمز'!AH135)</f>
        <v/>
      </c>
      <c r="AYK140" s="20" t="str">
        <f>IF('لصق اكسل الفورمز'!AI135="","",'لصق اكسل الفورمز'!AI135)</f>
        <v/>
      </c>
      <c r="AYL140" s="20" t="str">
        <f>IF('لصق اكسل الفورمز'!AJ135="","",'لصق اكسل الفورمز'!AJ135)</f>
        <v/>
      </c>
      <c r="AYM140" s="20" t="str">
        <f>IF('لصق اكسل الفورمز'!AK135="","",'لصق اكسل الفورمز'!AK135)</f>
        <v/>
      </c>
      <c r="AYN140" s="20" t="str">
        <f>IF('لصق اكسل الفورمز'!AL135="","",'لصق اكسل الفورمز'!AL135)</f>
        <v/>
      </c>
      <c r="AYO140" s="20" t="str">
        <f>IF('لصق اكسل الفورمز'!AM135="","",'لصق اكسل الفورمز'!AM135)</f>
        <v/>
      </c>
      <c r="AYP140" s="20" t="str">
        <f>IF('لصق اكسل الفورمز'!AN135="","",'لصق اكسل الفورمز'!AN135)</f>
        <v/>
      </c>
      <c r="AYQ140" s="20" t="str">
        <f>IF('لصق اكسل الفورمز'!AO135="","",'لصق اكسل الفورمز'!AO135)</f>
        <v/>
      </c>
      <c r="AYR140" s="20" t="str">
        <f>IF('لصق اكسل الفورمز'!AP135="","",'لصق اكسل الفورمز'!AP135)</f>
        <v/>
      </c>
      <c r="AYS140" s="20" t="str">
        <f>IF('لصق اكسل الفورمز'!AQ135="","",'لصق اكسل الفورمز'!AQ135)</f>
        <v/>
      </c>
      <c r="AYT140" s="20" t="str">
        <f>IF('لصق اكسل الفورمز'!AR135="","",'لصق اكسل الفورمز'!AR135)</f>
        <v/>
      </c>
      <c r="AYU140" s="20" t="str">
        <f>IF('لصق اكسل الفورمز'!AS135="","",'لصق اكسل الفورمز'!AS135)</f>
        <v/>
      </c>
      <c r="AYV140" s="20" t="str">
        <f>IF('لصق اكسل الفورمز'!AT135="","",'لصق اكسل الفورمز'!AT135)</f>
        <v/>
      </c>
      <c r="AYW140" s="20" t="str">
        <f>IF('لصق اكسل الفورمز'!AU135="","",'لصق اكسل الفورمز'!AU135)</f>
        <v/>
      </c>
      <c r="AYX140" s="20" t="str">
        <f>IF('لصق اكسل الفورمز'!AV135="","",'لصق اكسل الفورمز'!AV135)</f>
        <v/>
      </c>
      <c r="AYY140" s="20" t="str">
        <f>IF('لصق اكسل الفورمز'!AW135="","",'لصق اكسل الفورمز'!AW135)</f>
        <v/>
      </c>
      <c r="AYZ140" s="20" t="str">
        <f>IF('لصق اكسل الفورمز'!AX135="","",'لصق اكسل الفورمز'!AX135)</f>
        <v/>
      </c>
      <c r="AZA140" s="20" t="str">
        <f>IF('لصق اكسل الفورمز'!AY135="","",'لصق اكسل الفورمز'!AY135)</f>
        <v/>
      </c>
      <c r="AZB140" s="20" t="str">
        <f>IF('لصق اكسل الفورمز'!AZ135="","",'لصق اكسل الفورمز'!AZ135)</f>
        <v/>
      </c>
      <c r="AZC140" s="20" t="str">
        <f>IF('لصق اكسل الفورمز'!BA135="","",'لصق اكسل الفورمز'!BA135)</f>
        <v/>
      </c>
      <c r="AZD140" s="20" t="str">
        <f>IF('لصق اكسل الفورمز'!BB135="","",'لصق اكسل الفورمز'!BB135)</f>
        <v/>
      </c>
      <c r="AZE140" s="20" t="str">
        <f>IF('لصق اكسل الفورمز'!BC135="","",'لصق اكسل الفورمز'!BC135)</f>
        <v/>
      </c>
      <c r="AZF140" s="20" t="str">
        <f>IF('لصق اكسل الفورمز'!BD135="","",'لصق اكسل الفورمز'!BD135)</f>
        <v/>
      </c>
      <c r="AZG140" s="20" t="str">
        <f>IF('لصق اكسل الفورمز'!BE135="","",'لصق اكسل الفورمز'!BE135)</f>
        <v/>
      </c>
      <c r="AZH140" s="20" t="str">
        <f>IF('لصق اكسل الفورمز'!BF135="","",'لصق اكسل الفورمز'!BF135)</f>
        <v/>
      </c>
      <c r="AZI140" s="20" t="str">
        <f>IF('لصق اكسل الفورمز'!BG135="","",'لصق اكسل الفورمز'!BG135)</f>
        <v/>
      </c>
      <c r="AZJ140" s="20" t="str">
        <f>IF('لصق اكسل الفورمز'!BH135="","",'لصق اكسل الفورمز'!BH135)</f>
        <v/>
      </c>
      <c r="AZK140" s="20" t="str">
        <f>IF('لصق اكسل الفورمز'!BI135="","",'لصق اكسل الفورمز'!BI135)</f>
        <v/>
      </c>
      <c r="AZL140" s="20" t="str">
        <f>IF('لصق اكسل الفورمز'!BJ135="","",'لصق اكسل الفورمز'!BJ135)</f>
        <v/>
      </c>
      <c r="AZM140" s="20" t="str">
        <f>IF('لصق اكسل الفورمز'!BK135="","",'لصق اكسل الفورمز'!BK135)</f>
        <v/>
      </c>
      <c r="AZN140" s="20" t="str">
        <f>IF('لصق اكسل الفورمز'!BL135="","",'لصق اكسل الفورمز'!BL135)</f>
        <v/>
      </c>
      <c r="AZO140" s="20" t="str">
        <f>IF('لصق اكسل الفورمز'!BM135="","",'لصق اكسل الفورمز'!BM135)</f>
        <v/>
      </c>
      <c r="AZP140" s="20" t="str">
        <f>IF('لصق اكسل الفورمز'!BN135="","",'لصق اكسل الفورمز'!BN135)</f>
        <v/>
      </c>
      <c r="AZQ140" s="20" t="str">
        <f>IF('لصق اكسل الفورمز'!BO135="","",'لصق اكسل الفورمز'!BO135)</f>
        <v/>
      </c>
      <c r="AZR140" s="20" t="str">
        <f>IF('لصق اكسل الفورمز'!BP135="","",'لصق اكسل الفورمز'!BP135)</f>
        <v/>
      </c>
      <c r="AZS140" s="20" t="str">
        <f>IF('لصق اكسل الفورمز'!BQ135="","",'لصق اكسل الفورمز'!BQ135)</f>
        <v/>
      </c>
      <c r="AZT140" s="20" t="str">
        <f>IF('لصق اكسل الفورمز'!BR135="","",'لصق اكسل الفورمز'!BR135)</f>
        <v/>
      </c>
      <c r="AZU140" s="20" t="str">
        <f>IF('لصق اكسل الفورمز'!BS135="","",'لصق اكسل الفورمز'!BS135)</f>
        <v/>
      </c>
      <c r="AZV140" s="20" t="str">
        <f>IF('لصق اكسل الفورمز'!BT135="","",'لصق اكسل الفورمز'!BT135)</f>
        <v/>
      </c>
      <c r="AZW140" s="20" t="str">
        <f>IF('لصق اكسل الفورمز'!BU135="","",'لصق اكسل الفورمز'!BU135)</f>
        <v/>
      </c>
      <c r="AZX140" s="20" t="str">
        <f>IF('لصق اكسل الفورمز'!BV135="","",'لصق اكسل الفورمز'!BV135)</f>
        <v/>
      </c>
      <c r="AZY140" s="20" t="str">
        <f>IF('لصق اكسل الفورمز'!BW135="","",'لصق اكسل الفورمز'!BW135)</f>
        <v/>
      </c>
      <c r="AZZ140" s="20" t="str">
        <f>IF('لصق اكسل الفورمز'!BX135="","",'لصق اكسل الفورمز'!BX135)</f>
        <v/>
      </c>
      <c r="BAA140" s="20" t="str">
        <f>IF('لصق اكسل الفورمز'!BY135="","",'لصق اكسل الفورمز'!BY135)</f>
        <v/>
      </c>
      <c r="BAB140" s="20" t="str">
        <f>IF('لصق اكسل الفورمز'!BZ135="","",'لصق اكسل الفورمز'!BZ135)</f>
        <v/>
      </c>
      <c r="BAC140" s="20" t="str">
        <f>IF('لصق اكسل الفورمز'!CA135="","",'لصق اكسل الفورمز'!CA135)</f>
        <v/>
      </c>
      <c r="BAD140" s="20" t="str">
        <f>IF('لصق اكسل الفورمز'!CB135="","",'لصق اكسل الفورمز'!CB135)</f>
        <v/>
      </c>
      <c r="BAE140" s="20" t="str">
        <f>IF('لصق اكسل الفورمز'!CC135="","",'لصق اكسل الفورمز'!CC135)</f>
        <v/>
      </c>
      <c r="BAF140" s="20" t="str">
        <f>IF('لصق اكسل الفورمز'!CD135="","",'لصق اكسل الفورمز'!CD135)</f>
        <v/>
      </c>
      <c r="BAG140" s="20" t="str">
        <f>IF('لصق اكسل الفورمز'!CE135="","",'لصق اكسل الفورمز'!CE135)</f>
        <v/>
      </c>
      <c r="BAH140" s="20" t="str">
        <f>IF('لصق اكسل الفورمز'!CF135="","",'لصق اكسل الفورمز'!CF135)</f>
        <v/>
      </c>
      <c r="BAI140" s="20" t="str">
        <f>IF('لصق اكسل الفورمز'!CG135="","",'لصق اكسل الفورمز'!CG135)</f>
        <v/>
      </c>
      <c r="BAJ140" s="20" t="str">
        <f>IF('لصق اكسل الفورمز'!CH135="","",'لصق اكسل الفورمز'!CH135)</f>
        <v/>
      </c>
      <c r="BAK140" s="20" t="str">
        <f>IF('لصق اكسل الفورمز'!CI135="","",'لصق اكسل الفورمز'!CI135)</f>
        <v/>
      </c>
      <c r="BAL140" s="20" t="str">
        <f>IF('لصق اكسل الفورمز'!CJ135="","",'لصق اكسل الفورمز'!CJ135)</f>
        <v/>
      </c>
      <c r="BAM140" s="20" t="str">
        <f>IF('لصق اكسل الفورمز'!CK135="","",'لصق اكسل الفورمز'!CK135)</f>
        <v/>
      </c>
      <c r="BAN140" s="20" t="str">
        <f>IF('لصق اكسل الفورمز'!CL135="","",'لصق اكسل الفورمز'!CL135)</f>
        <v/>
      </c>
      <c r="BAO140" s="20" t="str">
        <f>IF('لصق اكسل الفورمز'!CM135="","",'لصق اكسل الفورمز'!CM135)</f>
        <v/>
      </c>
      <c r="BAP140" s="20" t="str">
        <f>IF('لصق اكسل الفورمز'!CN135="","",'لصق اكسل الفورمز'!CN135)</f>
        <v/>
      </c>
      <c r="BAQ140" s="20" t="str">
        <f>IF('لصق اكسل الفورمز'!CO135="","",'لصق اكسل الفورمز'!CO135)</f>
        <v/>
      </c>
      <c r="BAR140" s="20" t="str">
        <f>IF('لصق اكسل الفورمز'!CP135="","",'لصق اكسل الفورمز'!CP135)</f>
        <v/>
      </c>
      <c r="BAS140" s="20" t="str">
        <f>IF('لصق اكسل الفورمز'!CQ135="","",'لصق اكسل الفورمز'!CQ135)</f>
        <v/>
      </c>
      <c r="BAT140" s="20" t="str">
        <f>IF('لصق اكسل الفورمز'!CR135="","",'لصق اكسل الفورمز'!CR135)</f>
        <v/>
      </c>
      <c r="BAU140" s="20" t="str">
        <f>IF('لصق اكسل الفورمز'!CS135="","",'لصق اكسل الفورمز'!CS135)</f>
        <v/>
      </c>
      <c r="BAV140" s="20" t="str">
        <f>IF('لصق اكسل الفورمز'!CT135="","",'لصق اكسل الفورمز'!CT135)</f>
        <v/>
      </c>
      <c r="BAW140" s="20" t="str">
        <f>IF('لصق اكسل الفورمز'!CU135="","",'لصق اكسل الفورمز'!CU135)</f>
        <v/>
      </c>
      <c r="BAX140" s="20" t="str">
        <f>IF('لصق اكسل الفورمز'!CV135="","",'لصق اكسل الفورمز'!CV135)</f>
        <v/>
      </c>
      <c r="BAY140" s="20" t="str">
        <f>IF('لصق اكسل الفورمز'!CW135="","",'لصق اكسل الفورمز'!CW135)</f>
        <v/>
      </c>
      <c r="BAZ140" s="20" t="str">
        <f>IF('لصق اكسل الفورمز'!CX135="","",'لصق اكسل الفورمز'!CX135)</f>
        <v/>
      </c>
      <c r="BBA140" s="20" t="str">
        <f>IF('لصق اكسل الفورمز'!CY135="","",'لصق اكسل الفورمز'!CY135)</f>
        <v/>
      </c>
      <c r="BBB140" s="20" t="str">
        <f>IF('لصق اكسل الفورمز'!CZ135="","",'لصق اكسل الفورمز'!CZ135)</f>
        <v/>
      </c>
      <c r="BBC140" s="20" t="str">
        <f>IF('لصق اكسل الفورمز'!DA135="","",'لصق اكسل الفورمز'!DA135)</f>
        <v/>
      </c>
      <c r="BBD140" s="20" t="str">
        <f>IF('لصق اكسل الفورمز'!DB135="","",'لصق اكسل الفورمز'!DB135)</f>
        <v/>
      </c>
      <c r="BBE140" s="20" t="str">
        <f>IF('لصق اكسل الفورمز'!DC135="","",'لصق اكسل الفورمز'!DC135)</f>
        <v/>
      </c>
      <c r="BBF140" s="20" t="str">
        <f>IF('لصق اكسل الفورمز'!DD135="","",'لصق اكسل الفورمز'!DD135)</f>
        <v/>
      </c>
      <c r="BBG140" s="20" t="str">
        <f>IF('لصق اكسل الفورمز'!DE135="","",'لصق اكسل الفورمز'!DE135)</f>
        <v/>
      </c>
      <c r="BBH140" s="20" t="str">
        <f>IF('لصق اكسل الفورمز'!DF135="","",'لصق اكسل الفورمز'!DF135)</f>
        <v/>
      </c>
      <c r="BBI140" s="20" t="str">
        <f>IF('لصق اكسل الفورمز'!DG135="","",'لصق اكسل الفورمز'!DG135)</f>
        <v/>
      </c>
      <c r="BBJ140" s="20" t="str">
        <f>IF('لصق اكسل الفورمز'!DH135="","",'لصق اكسل الفورمز'!DH135)</f>
        <v/>
      </c>
      <c r="BBK140" s="20" t="str">
        <f>IF('لصق اكسل الفورمز'!DI135="","",'لصق اكسل الفورمز'!DI135)</f>
        <v/>
      </c>
      <c r="BBL140" s="20" t="str">
        <f>IF('لصق اكسل الفورمز'!DJ135="","",'لصق اكسل الفورمز'!DJ135)</f>
        <v/>
      </c>
      <c r="BBM140" s="20" t="str">
        <f>IF('لصق اكسل الفورمز'!DK135="","",'لصق اكسل الفورمز'!DK135)</f>
        <v/>
      </c>
      <c r="BBN140" s="20" t="str">
        <f>IF('لصق اكسل الفورمز'!DL135="","",'لصق اكسل الفورمز'!DL135)</f>
        <v/>
      </c>
      <c r="BBO140" s="20" t="str">
        <f>IF('لصق اكسل الفورمز'!DM135="","",'لصق اكسل الفورمز'!DM135)</f>
        <v/>
      </c>
      <c r="BCU140" s="20" t="str">
        <f t="shared" si="553"/>
        <v/>
      </c>
      <c r="BCV140" s="20" t="str">
        <f t="shared" si="554"/>
        <v/>
      </c>
      <c r="BCW140" s="20" t="str">
        <f t="shared" si="555"/>
        <v/>
      </c>
      <c r="BCX140" s="20" t="str">
        <f t="shared" si="556"/>
        <v/>
      </c>
      <c r="BCY140" s="20" t="str">
        <f t="shared" si="557"/>
        <v/>
      </c>
      <c r="BCZ140" s="20" t="str">
        <f t="shared" si="558"/>
        <v/>
      </c>
      <c r="BDA140" s="20" t="str">
        <f t="shared" si="559"/>
        <v/>
      </c>
      <c r="BDB140" s="20" t="str">
        <f t="shared" si="560"/>
        <v/>
      </c>
      <c r="BDC140" s="20" t="str">
        <f t="shared" si="561"/>
        <v/>
      </c>
      <c r="BDD140" s="20" t="str">
        <f t="shared" si="562"/>
        <v/>
      </c>
      <c r="BDE140" s="20" t="str">
        <f t="shared" si="563"/>
        <v/>
      </c>
      <c r="BDF140" s="20" t="str">
        <f t="shared" si="564"/>
        <v/>
      </c>
      <c r="BDG140" s="20" t="str">
        <f t="shared" si="565"/>
        <v/>
      </c>
      <c r="BDH140" s="20" t="str">
        <f t="shared" si="566"/>
        <v/>
      </c>
      <c r="BDI140" s="20" t="str">
        <f t="shared" si="567"/>
        <v/>
      </c>
      <c r="BDJ140" s="20" t="str">
        <f t="shared" si="568"/>
        <v/>
      </c>
      <c r="BDK140" s="20" t="str">
        <f t="shared" si="569"/>
        <v/>
      </c>
      <c r="BDL140" s="20" t="str">
        <f t="shared" si="570"/>
        <v/>
      </c>
      <c r="BDM140" s="20" t="str">
        <f t="shared" si="571"/>
        <v/>
      </c>
      <c r="BDN140" s="20" t="str">
        <f t="shared" si="572"/>
        <v/>
      </c>
      <c r="BDO140" s="20" t="str">
        <f t="shared" si="573"/>
        <v/>
      </c>
      <c r="BDP140" s="20" t="str">
        <f t="shared" si="574"/>
        <v/>
      </c>
      <c r="BDQ140" s="20" t="str">
        <f t="shared" si="575"/>
        <v/>
      </c>
      <c r="BDR140" s="20" t="str">
        <f t="shared" si="576"/>
        <v/>
      </c>
      <c r="BDS140" s="20" t="str">
        <f t="shared" si="577"/>
        <v/>
      </c>
      <c r="BDT140" s="20" t="str">
        <f t="shared" si="578"/>
        <v/>
      </c>
      <c r="BDU140" s="20" t="str">
        <f t="shared" si="579"/>
        <v/>
      </c>
      <c r="BDV140" s="20" t="str">
        <f t="shared" si="580"/>
        <v/>
      </c>
      <c r="BDW140" s="20" t="str">
        <f t="shared" si="581"/>
        <v/>
      </c>
      <c r="BDX140" s="20" t="str">
        <f t="shared" si="582"/>
        <v/>
      </c>
      <c r="BDY140" s="20" t="str">
        <f t="shared" si="583"/>
        <v/>
      </c>
      <c r="BDZ140" s="20" t="str">
        <f t="shared" si="584"/>
        <v/>
      </c>
      <c r="BEA140" s="20" t="str">
        <f t="shared" si="585"/>
        <v/>
      </c>
      <c r="BEB140" s="20" t="str">
        <f t="shared" si="586"/>
        <v/>
      </c>
      <c r="BEC140" s="20" t="str">
        <f t="shared" si="587"/>
        <v/>
      </c>
      <c r="BED140" s="20" t="str">
        <f t="shared" si="588"/>
        <v/>
      </c>
      <c r="BEE140" s="20" t="str">
        <f t="shared" si="589"/>
        <v/>
      </c>
      <c r="BEF140" s="20" t="str">
        <f t="shared" si="590"/>
        <v/>
      </c>
      <c r="BEG140" s="20" t="str">
        <f t="shared" si="591"/>
        <v/>
      </c>
      <c r="BEH140" s="20" t="str">
        <f t="shared" si="592"/>
        <v/>
      </c>
      <c r="BEI140" s="20" t="str">
        <f t="shared" si="593"/>
        <v/>
      </c>
      <c r="BEJ140" s="20" t="str">
        <f t="shared" si="594"/>
        <v/>
      </c>
      <c r="BEK140" s="20" t="str">
        <f t="shared" si="595"/>
        <v/>
      </c>
      <c r="BEL140" s="20" t="str">
        <f t="shared" si="596"/>
        <v/>
      </c>
      <c r="BEM140" s="20" t="str">
        <f t="shared" si="597"/>
        <v/>
      </c>
      <c r="BEN140" s="20" t="str">
        <f t="shared" si="598"/>
        <v/>
      </c>
      <c r="BEO140" s="20" t="str">
        <f t="shared" si="599"/>
        <v/>
      </c>
      <c r="BEP140" s="20" t="str">
        <f t="shared" si="600"/>
        <v/>
      </c>
      <c r="BEQ140" s="20" t="str">
        <f t="shared" si="601"/>
        <v/>
      </c>
      <c r="BER140" s="20" t="str">
        <f t="shared" si="602"/>
        <v/>
      </c>
      <c r="BES140" s="20" t="str">
        <f t="shared" si="603"/>
        <v/>
      </c>
      <c r="BET140" s="20" t="str">
        <f t="shared" si="604"/>
        <v/>
      </c>
      <c r="BEU140" s="20" t="str">
        <f t="shared" si="605"/>
        <v/>
      </c>
      <c r="BEV140" s="20" t="str">
        <f t="shared" si="606"/>
        <v/>
      </c>
      <c r="BEW140" s="20" t="str">
        <f t="shared" si="607"/>
        <v/>
      </c>
      <c r="BEX140" s="20" t="str">
        <f t="shared" si="608"/>
        <v/>
      </c>
      <c r="BEY140" s="20" t="str">
        <f t="shared" si="609"/>
        <v/>
      </c>
      <c r="BEZ140" s="20" t="str">
        <f t="shared" si="610"/>
        <v/>
      </c>
      <c r="BFA140" s="20" t="str">
        <f t="shared" si="611"/>
        <v/>
      </c>
      <c r="BFB140" s="20" t="str">
        <f t="shared" si="612"/>
        <v/>
      </c>
      <c r="BFC140" s="20" t="str">
        <f t="shared" si="613"/>
        <v/>
      </c>
      <c r="BFD140" s="20" t="str">
        <f t="shared" si="614"/>
        <v/>
      </c>
      <c r="BFE140" s="20" t="str">
        <f t="shared" si="615"/>
        <v/>
      </c>
      <c r="BFF140" s="20" t="str">
        <f t="shared" si="616"/>
        <v/>
      </c>
      <c r="BFG140" s="20" t="str">
        <f t="shared" si="617"/>
        <v/>
      </c>
      <c r="BFH140" s="20" t="str">
        <f t="shared" si="618"/>
        <v/>
      </c>
      <c r="BFI140" s="20" t="str">
        <f t="shared" si="619"/>
        <v/>
      </c>
      <c r="BFJ140" s="20" t="str">
        <f t="shared" si="620"/>
        <v/>
      </c>
      <c r="BFK140" s="20" t="str">
        <f t="shared" si="621"/>
        <v/>
      </c>
      <c r="BFL140" s="20" t="str">
        <f t="shared" si="622"/>
        <v/>
      </c>
      <c r="BFM140" s="20" t="str">
        <f t="shared" si="623"/>
        <v/>
      </c>
      <c r="BFN140" s="20" t="str">
        <f t="shared" si="624"/>
        <v/>
      </c>
      <c r="BFO140" s="20" t="str">
        <f t="shared" si="625"/>
        <v/>
      </c>
      <c r="BFP140" s="20" t="str">
        <f t="shared" si="626"/>
        <v/>
      </c>
      <c r="BFQ140" s="20" t="str">
        <f t="shared" si="627"/>
        <v/>
      </c>
      <c r="BFR140" s="20" t="str">
        <f t="shared" si="628"/>
        <v/>
      </c>
      <c r="BFS140" s="20" t="str">
        <f t="shared" si="629"/>
        <v/>
      </c>
      <c r="BFT140" s="20" t="str">
        <f t="shared" si="630"/>
        <v/>
      </c>
      <c r="BFU140" s="20" t="str">
        <f t="shared" si="631"/>
        <v/>
      </c>
      <c r="BFV140" s="20" t="str">
        <f t="shared" si="632"/>
        <v/>
      </c>
      <c r="BFW140" s="20" t="str">
        <f t="shared" si="633"/>
        <v/>
      </c>
      <c r="BFX140" s="20" t="str">
        <f t="shared" si="634"/>
        <v/>
      </c>
      <c r="BFY140" s="20" t="str">
        <f t="shared" si="635"/>
        <v/>
      </c>
      <c r="BFZ140" s="20" t="str">
        <f t="shared" si="636"/>
        <v/>
      </c>
      <c r="BGA140" s="20" t="str">
        <f t="shared" si="637"/>
        <v/>
      </c>
      <c r="BGB140" s="20" t="str">
        <f t="shared" si="638"/>
        <v/>
      </c>
      <c r="BGC140" s="20" t="str">
        <f t="shared" si="639"/>
        <v/>
      </c>
      <c r="BGD140" s="20" t="str">
        <f t="shared" si="640"/>
        <v/>
      </c>
      <c r="BGE140" s="20" t="str">
        <f t="shared" si="641"/>
        <v/>
      </c>
      <c r="BGF140" s="20" t="str">
        <f t="shared" si="642"/>
        <v/>
      </c>
      <c r="BGG140" s="20" t="str">
        <f t="shared" si="643"/>
        <v/>
      </c>
      <c r="BGH140" s="20" t="str">
        <f t="shared" si="644"/>
        <v/>
      </c>
      <c r="BGI140" s="20" t="str">
        <f t="shared" si="645"/>
        <v/>
      </c>
      <c r="BGJ140" s="20" t="str">
        <f t="shared" si="646"/>
        <v/>
      </c>
      <c r="BGK140" s="20" t="str">
        <f t="shared" si="647"/>
        <v/>
      </c>
      <c r="BGL140" s="20" t="str">
        <f t="shared" si="648"/>
        <v/>
      </c>
      <c r="BGM140" s="20" t="str">
        <f t="shared" si="649"/>
        <v/>
      </c>
      <c r="BGN140" s="20" t="str">
        <f t="shared" si="650"/>
        <v/>
      </c>
      <c r="BGO140" s="20" t="str">
        <f t="shared" si="651"/>
        <v/>
      </c>
      <c r="BGP140" s="20" t="str">
        <f t="shared" si="652"/>
        <v/>
      </c>
      <c r="BGQ140" s="20" t="str">
        <f t="shared" si="653"/>
        <v/>
      </c>
      <c r="BGR140" s="20" t="str">
        <f t="shared" si="654"/>
        <v/>
      </c>
      <c r="BGS140" s="20" t="str">
        <f t="shared" si="655"/>
        <v/>
      </c>
      <c r="BGT140" s="20" t="str">
        <f t="shared" si="656"/>
        <v/>
      </c>
      <c r="BGU140" s="20" t="str">
        <f t="shared" si="657"/>
        <v/>
      </c>
      <c r="BGV140" s="20" t="str">
        <f t="shared" si="658"/>
        <v/>
      </c>
      <c r="BGW140" s="20" t="str">
        <f t="shared" si="659"/>
        <v/>
      </c>
      <c r="BGX140" s="20" t="str">
        <f t="shared" si="660"/>
        <v/>
      </c>
      <c r="BGY140" s="20" t="str">
        <f t="shared" si="661"/>
        <v/>
      </c>
      <c r="BGZ140" s="20" t="str">
        <f t="shared" si="662"/>
        <v/>
      </c>
      <c r="BHA140" s="20" t="str">
        <f t="shared" si="663"/>
        <v/>
      </c>
      <c r="BHB140" s="20" t="str">
        <f t="shared" si="664"/>
        <v/>
      </c>
      <c r="BHC140" s="20" t="str">
        <f t="shared" si="665"/>
        <v/>
      </c>
      <c r="BHD140" s="20" t="str">
        <f t="shared" si="666"/>
        <v/>
      </c>
      <c r="BHE140" s="20" t="str">
        <f t="shared" si="667"/>
        <v/>
      </c>
      <c r="BHF140" s="20" t="str">
        <f t="shared" si="668"/>
        <v/>
      </c>
      <c r="BHG140" s="20" t="str">
        <f t="shared" si="669"/>
        <v/>
      </c>
      <c r="BHJ140" s="20" t="str">
        <f t="shared" si="670"/>
        <v/>
      </c>
      <c r="BHL140" s="20" t="str">
        <f t="shared" si="516"/>
        <v/>
      </c>
      <c r="BHM140" s="20" t="str">
        <f t="shared" si="516"/>
        <v/>
      </c>
      <c r="BHN140" s="20" t="str">
        <f t="shared" si="516"/>
        <v/>
      </c>
      <c r="BHO140" s="20" t="str">
        <f t="shared" si="516"/>
        <v/>
      </c>
      <c r="BHP140" s="20" t="str">
        <f t="shared" si="516"/>
        <v/>
      </c>
      <c r="BHQ140" s="20" t="str">
        <f t="shared" si="516"/>
        <v/>
      </c>
      <c r="BHR140" s="20" t="str">
        <f t="shared" si="516"/>
        <v/>
      </c>
      <c r="BHS140" s="20" t="str">
        <f t="shared" si="516"/>
        <v/>
      </c>
      <c r="BHT140" s="20" t="str">
        <f t="shared" si="516"/>
        <v/>
      </c>
      <c r="BHU140" s="20" t="str">
        <f t="shared" si="516"/>
        <v/>
      </c>
      <c r="BHV140" s="20" t="str">
        <f t="shared" si="516"/>
        <v/>
      </c>
      <c r="BHW140" s="20" t="str">
        <f t="shared" si="516"/>
        <v/>
      </c>
      <c r="BHX140" s="20" t="str">
        <f t="shared" si="516"/>
        <v/>
      </c>
      <c r="BHY140" s="20" t="str">
        <f t="shared" si="516"/>
        <v/>
      </c>
      <c r="BHZ140" s="20" t="str">
        <f t="shared" si="516"/>
        <v/>
      </c>
      <c r="BIA140" s="20" t="str">
        <f t="shared" si="516"/>
        <v/>
      </c>
      <c r="BIB140" s="20" t="str">
        <f t="shared" si="515"/>
        <v/>
      </c>
      <c r="BIC140" s="20" t="str">
        <f t="shared" si="515"/>
        <v/>
      </c>
      <c r="BID140" s="20" t="str">
        <f t="shared" si="515"/>
        <v/>
      </c>
      <c r="BIE140" s="20" t="str">
        <f t="shared" si="515"/>
        <v/>
      </c>
    </row>
    <row r="141" spans="1:104 1303:1591" ht="14.5">
      <c r="B141" s="510" t="str">
        <f>IF('لصق اكسل الفورمز'!E136="","",'لصق اكسل الفورمز'!E136)</f>
        <v/>
      </c>
      <c r="C141" s="510" t="str">
        <f t="shared" si="517"/>
        <v/>
      </c>
      <c r="D141" s="510" t="str">
        <f t="shared" si="483"/>
        <v/>
      </c>
      <c r="E141" s="510" t="str">
        <f t="shared" si="484"/>
        <v/>
      </c>
      <c r="F141" s="510" t="str">
        <f t="shared" si="485"/>
        <v/>
      </c>
      <c r="G141" s="510" t="str">
        <f t="shared" si="486"/>
        <v/>
      </c>
      <c r="H141" s="510" t="str">
        <f t="shared" si="487"/>
        <v/>
      </c>
      <c r="I141" s="510" t="str">
        <f t="shared" si="488"/>
        <v/>
      </c>
      <c r="J141" s="510" t="str">
        <f t="shared" si="489"/>
        <v/>
      </c>
      <c r="K141" s="510" t="str">
        <f t="shared" si="490"/>
        <v/>
      </c>
      <c r="L141" s="510" t="str">
        <f t="shared" si="471"/>
        <v/>
      </c>
      <c r="M141" s="510" t="str">
        <f t="shared" si="472"/>
        <v/>
      </c>
      <c r="N141" s="510" t="str">
        <f t="shared" si="473"/>
        <v/>
      </c>
      <c r="O141" s="510" t="str">
        <f t="shared" si="474"/>
        <v/>
      </c>
      <c r="P141" s="510" t="str">
        <f t="shared" si="475"/>
        <v/>
      </c>
      <c r="Q141" s="510" t="str">
        <f t="shared" si="476"/>
        <v/>
      </c>
      <c r="R141" s="510" t="str">
        <f t="shared" si="477"/>
        <v/>
      </c>
      <c r="S141" s="510" t="str">
        <f t="shared" si="478"/>
        <v/>
      </c>
      <c r="T141" s="510" t="str">
        <f t="shared" si="479"/>
        <v/>
      </c>
      <c r="U141" s="510" t="str">
        <f t="shared" si="480"/>
        <v/>
      </c>
      <c r="V141" s="510" t="str">
        <f t="shared" si="481"/>
        <v/>
      </c>
      <c r="W141" s="527" t="str">
        <f t="shared" si="518"/>
        <v/>
      </c>
      <c r="X141" s="510" t="str">
        <f t="shared" si="519"/>
        <v/>
      </c>
      <c r="Y141" s="564" t="str">
        <f t="shared" si="520"/>
        <v/>
      </c>
      <c r="AL141" s="20">
        <f t="shared" si="521"/>
        <v>0</v>
      </c>
      <c r="AM141" s="20">
        <f t="shared" si="522"/>
        <v>0</v>
      </c>
      <c r="AO141" s="20" t="str">
        <f t="shared" si="523"/>
        <v/>
      </c>
      <c r="AQ141" s="20" t="str">
        <f t="shared" si="470"/>
        <v/>
      </c>
      <c r="AR141" s="20" t="str">
        <f t="shared" si="524"/>
        <v/>
      </c>
      <c r="AS141" s="20" t="str">
        <f t="shared" si="525"/>
        <v/>
      </c>
      <c r="AT141" s="20" t="str">
        <f t="shared" si="526"/>
        <v/>
      </c>
      <c r="AU141" s="20" t="str">
        <f t="shared" si="527"/>
        <v/>
      </c>
      <c r="AV141" s="20" t="str">
        <f t="shared" si="528"/>
        <v/>
      </c>
      <c r="AW141" s="20" t="str">
        <f t="shared" si="529"/>
        <v/>
      </c>
      <c r="AX141" s="20" t="str">
        <f t="shared" si="530"/>
        <v/>
      </c>
      <c r="AY141" s="20" t="str">
        <f t="shared" si="531"/>
        <v/>
      </c>
      <c r="AZ141" s="20" t="str">
        <f t="shared" si="532"/>
        <v/>
      </c>
      <c r="BA141" s="20" t="str">
        <f t="shared" si="533"/>
        <v/>
      </c>
      <c r="BB141" s="20" t="str">
        <f t="shared" si="534"/>
        <v/>
      </c>
      <c r="BC141" s="20" t="str">
        <f t="shared" si="535"/>
        <v/>
      </c>
      <c r="BD141" s="20" t="str">
        <f t="shared" si="536"/>
        <v/>
      </c>
      <c r="BE141" s="20" t="str">
        <f t="shared" si="537"/>
        <v/>
      </c>
      <c r="BF141" s="20" t="str">
        <f t="shared" si="538"/>
        <v/>
      </c>
      <c r="BG141" s="20" t="str">
        <f t="shared" si="539"/>
        <v/>
      </c>
      <c r="BH141" s="20" t="str">
        <f t="shared" si="540"/>
        <v/>
      </c>
      <c r="BI141" s="20" t="str">
        <f t="shared" si="541"/>
        <v/>
      </c>
      <c r="BJ141" s="20" t="str">
        <f t="shared" si="542"/>
        <v/>
      </c>
      <c r="BL141" s="38" t="e">
        <f t="shared" si="543"/>
        <v>#DIV/0!</v>
      </c>
      <c r="BM141" s="4">
        <f t="shared" si="544"/>
        <v>0</v>
      </c>
      <c r="BN141" s="4">
        <f t="shared" si="545"/>
        <v>0</v>
      </c>
      <c r="BO141" s="4">
        <f t="shared" si="546"/>
        <v>0</v>
      </c>
      <c r="BP141" s="173" t="str">
        <f t="shared" si="547"/>
        <v/>
      </c>
      <c r="BQ141" s="4">
        <f t="shared" si="548"/>
        <v>0</v>
      </c>
      <c r="BT141" s="268" t="str">
        <f t="shared" si="549"/>
        <v/>
      </c>
      <c r="BU141" s="268" t="str">
        <f t="shared" si="550"/>
        <v/>
      </c>
      <c r="BX141" s="20">
        <f t="shared" si="551"/>
        <v>1</v>
      </c>
      <c r="CG141" s="20" t="str">
        <f t="shared" si="552"/>
        <v/>
      </c>
      <c r="CH141" s="20" t="str">
        <f t="shared" si="507"/>
        <v/>
      </c>
      <c r="CI141" s="20" t="str">
        <f t="shared" si="508"/>
        <v/>
      </c>
      <c r="CJ141" s="20" t="str">
        <f t="shared" si="509"/>
        <v/>
      </c>
      <c r="CK141" s="20" t="str">
        <f t="shared" si="491"/>
        <v/>
      </c>
      <c r="CL141" s="20" t="str">
        <f t="shared" si="492"/>
        <v/>
      </c>
      <c r="CM141" s="20" t="str">
        <f t="shared" si="493"/>
        <v/>
      </c>
      <c r="CN141" s="20" t="str">
        <f t="shared" si="494"/>
        <v/>
      </c>
      <c r="CO141" s="20" t="str">
        <f t="shared" si="495"/>
        <v/>
      </c>
      <c r="CP141" s="20" t="str">
        <f t="shared" si="496"/>
        <v/>
      </c>
      <c r="CQ141" s="20" t="str">
        <f t="shared" si="497"/>
        <v/>
      </c>
      <c r="CR141" s="20" t="str">
        <f t="shared" si="498"/>
        <v/>
      </c>
      <c r="CS141" s="20" t="str">
        <f t="shared" si="499"/>
        <v/>
      </c>
      <c r="CT141" s="20" t="str">
        <f t="shared" si="500"/>
        <v/>
      </c>
      <c r="CU141" s="20" t="str">
        <f t="shared" si="501"/>
        <v/>
      </c>
      <c r="CV141" s="20" t="str">
        <f t="shared" si="502"/>
        <v/>
      </c>
      <c r="CW141" s="20" t="str">
        <f t="shared" si="503"/>
        <v/>
      </c>
      <c r="CX141" s="20" t="str">
        <f t="shared" si="504"/>
        <v/>
      </c>
      <c r="CY141" s="20" t="str">
        <f t="shared" si="505"/>
        <v/>
      </c>
      <c r="CZ141" s="20" t="str">
        <f t="shared" si="505"/>
        <v/>
      </c>
      <c r="AXC141" s="20" t="str">
        <f>IF('لصق اكسل الفورمز'!A136="","",'لصق اكسل الفورمز'!A136)</f>
        <v/>
      </c>
      <c r="AXD141" s="20" t="str">
        <f>IF('لصق اكسل الفورمز'!B136="","",'لصق اكسل الفورمز'!B136)</f>
        <v/>
      </c>
      <c r="AXE141" s="20" t="str">
        <f>IF('لصق اكسل الفورمز'!C136="","",'لصق اكسل الفورمز'!C136)</f>
        <v/>
      </c>
      <c r="AXF141" s="20" t="str">
        <f>IF('لصق اكسل الفورمز'!D136="","",'لصق اكسل الفورمز'!D136)</f>
        <v/>
      </c>
      <c r="AXG141" s="20" t="str">
        <f>IF('لصق اكسل الفورمز'!E136="","",'لصق اكسل الفورمز'!E136)</f>
        <v/>
      </c>
      <c r="AXH141" s="20" t="str">
        <f>IF('لصق اكسل الفورمز'!F136="","",'لصق اكسل الفورمز'!F136)</f>
        <v/>
      </c>
      <c r="AXI141" s="20" t="str">
        <f>IF('لصق اكسل الفورمز'!G136="","",'لصق اكسل الفورمز'!G136)</f>
        <v/>
      </c>
      <c r="AXJ141" s="20" t="str">
        <f>IF('لصق اكسل الفورمز'!H136="","",'لصق اكسل الفورمز'!H136)</f>
        <v/>
      </c>
      <c r="AXK141" s="20" t="str">
        <f>IF('لصق اكسل الفورمز'!I136="","",'لصق اكسل الفورمز'!I136)</f>
        <v/>
      </c>
      <c r="AXL141" s="20" t="str">
        <f>IF('لصق اكسل الفورمز'!J136="","",'لصق اكسل الفورمز'!J136)</f>
        <v/>
      </c>
      <c r="AXM141" s="20" t="str">
        <f>IF('لصق اكسل الفورمز'!K136="","",'لصق اكسل الفورمز'!K136)</f>
        <v/>
      </c>
      <c r="AXN141" s="20" t="str">
        <f>IF('لصق اكسل الفورمز'!L136="","",'لصق اكسل الفورمز'!L136)</f>
        <v/>
      </c>
      <c r="AXO141" s="20" t="str">
        <f>IF('لصق اكسل الفورمز'!M136="","",'لصق اكسل الفورمز'!M136)</f>
        <v/>
      </c>
      <c r="AXP141" s="20" t="str">
        <f>IF('لصق اكسل الفورمز'!N136="","",'لصق اكسل الفورمز'!N136)</f>
        <v/>
      </c>
      <c r="AXQ141" s="20" t="str">
        <f>IF('لصق اكسل الفورمز'!O136="","",'لصق اكسل الفورمز'!O136)</f>
        <v/>
      </c>
      <c r="AXR141" s="20" t="str">
        <f>IF('لصق اكسل الفورمز'!P136="","",'لصق اكسل الفورمز'!P136)</f>
        <v/>
      </c>
      <c r="AXS141" s="20" t="str">
        <f>IF('لصق اكسل الفورمز'!Q136="","",'لصق اكسل الفورمز'!Q136)</f>
        <v/>
      </c>
      <c r="AXT141" s="20" t="str">
        <f>IF('لصق اكسل الفورمز'!R136="","",'لصق اكسل الفورمز'!R136)</f>
        <v/>
      </c>
      <c r="AXU141" s="20" t="str">
        <f>IF('لصق اكسل الفورمز'!S136="","",'لصق اكسل الفورمز'!S136)</f>
        <v/>
      </c>
      <c r="AXV141" s="20" t="str">
        <f>IF('لصق اكسل الفورمز'!T136="","",'لصق اكسل الفورمز'!T136)</f>
        <v/>
      </c>
      <c r="AXW141" s="20" t="str">
        <f>IF('لصق اكسل الفورمز'!U136="","",'لصق اكسل الفورمز'!U136)</f>
        <v/>
      </c>
      <c r="AXX141" s="20" t="str">
        <f>IF('لصق اكسل الفورمز'!V136="","",'لصق اكسل الفورمز'!V136)</f>
        <v/>
      </c>
      <c r="AXY141" s="20" t="str">
        <f>IF('لصق اكسل الفورمز'!W136="","",'لصق اكسل الفورمز'!W136)</f>
        <v/>
      </c>
      <c r="AXZ141" s="20" t="str">
        <f>IF('لصق اكسل الفورمز'!X136="","",'لصق اكسل الفورمز'!X136)</f>
        <v/>
      </c>
      <c r="AYA141" s="20" t="str">
        <f>IF('لصق اكسل الفورمز'!Y136="","",'لصق اكسل الفورمز'!Y136)</f>
        <v/>
      </c>
      <c r="AYB141" s="20" t="str">
        <f>IF('لصق اكسل الفورمز'!Z136="","",'لصق اكسل الفورمز'!Z136)</f>
        <v/>
      </c>
      <c r="AYC141" s="20" t="str">
        <f>IF('لصق اكسل الفورمز'!AA136="","",'لصق اكسل الفورمز'!AA136)</f>
        <v/>
      </c>
      <c r="AYD141" s="20" t="str">
        <f>IF('لصق اكسل الفورمز'!AB136="","",'لصق اكسل الفورمز'!AB136)</f>
        <v/>
      </c>
      <c r="AYE141" s="20" t="str">
        <f>IF('لصق اكسل الفورمز'!AC136="","",'لصق اكسل الفورمز'!AC136)</f>
        <v/>
      </c>
      <c r="AYF141" s="20" t="str">
        <f>IF('لصق اكسل الفورمز'!AD136="","",'لصق اكسل الفورمز'!AD136)</f>
        <v/>
      </c>
      <c r="AYG141" s="20" t="str">
        <f>IF('لصق اكسل الفورمز'!AE136="","",'لصق اكسل الفورمز'!AE136)</f>
        <v/>
      </c>
      <c r="AYH141" s="20" t="str">
        <f>IF('لصق اكسل الفورمز'!AF136="","",'لصق اكسل الفورمز'!AF136)</f>
        <v/>
      </c>
      <c r="AYI141" s="20" t="str">
        <f>IF('لصق اكسل الفورمز'!AG136="","",'لصق اكسل الفورمز'!AG136)</f>
        <v/>
      </c>
      <c r="AYJ141" s="20" t="str">
        <f>IF('لصق اكسل الفورمز'!AH136="","",'لصق اكسل الفورمز'!AH136)</f>
        <v/>
      </c>
      <c r="AYK141" s="20" t="str">
        <f>IF('لصق اكسل الفورمز'!AI136="","",'لصق اكسل الفورمز'!AI136)</f>
        <v/>
      </c>
      <c r="AYL141" s="20" t="str">
        <f>IF('لصق اكسل الفورمز'!AJ136="","",'لصق اكسل الفورمز'!AJ136)</f>
        <v/>
      </c>
      <c r="AYM141" s="20" t="str">
        <f>IF('لصق اكسل الفورمز'!AK136="","",'لصق اكسل الفورمز'!AK136)</f>
        <v/>
      </c>
      <c r="AYN141" s="20" t="str">
        <f>IF('لصق اكسل الفورمز'!AL136="","",'لصق اكسل الفورمز'!AL136)</f>
        <v/>
      </c>
      <c r="AYO141" s="20" t="str">
        <f>IF('لصق اكسل الفورمز'!AM136="","",'لصق اكسل الفورمز'!AM136)</f>
        <v/>
      </c>
      <c r="AYP141" s="20" t="str">
        <f>IF('لصق اكسل الفورمز'!AN136="","",'لصق اكسل الفورمز'!AN136)</f>
        <v/>
      </c>
      <c r="AYQ141" s="20" t="str">
        <f>IF('لصق اكسل الفورمز'!AO136="","",'لصق اكسل الفورمز'!AO136)</f>
        <v/>
      </c>
      <c r="AYR141" s="20" t="str">
        <f>IF('لصق اكسل الفورمز'!AP136="","",'لصق اكسل الفورمز'!AP136)</f>
        <v/>
      </c>
      <c r="AYS141" s="20" t="str">
        <f>IF('لصق اكسل الفورمز'!AQ136="","",'لصق اكسل الفورمز'!AQ136)</f>
        <v/>
      </c>
      <c r="AYT141" s="20" t="str">
        <f>IF('لصق اكسل الفورمز'!AR136="","",'لصق اكسل الفورمز'!AR136)</f>
        <v/>
      </c>
      <c r="AYU141" s="20" t="str">
        <f>IF('لصق اكسل الفورمز'!AS136="","",'لصق اكسل الفورمز'!AS136)</f>
        <v/>
      </c>
      <c r="AYV141" s="20" t="str">
        <f>IF('لصق اكسل الفورمز'!AT136="","",'لصق اكسل الفورمز'!AT136)</f>
        <v/>
      </c>
      <c r="AYW141" s="20" t="str">
        <f>IF('لصق اكسل الفورمز'!AU136="","",'لصق اكسل الفورمز'!AU136)</f>
        <v/>
      </c>
      <c r="AYX141" s="20" t="str">
        <f>IF('لصق اكسل الفورمز'!AV136="","",'لصق اكسل الفورمز'!AV136)</f>
        <v/>
      </c>
      <c r="AYY141" s="20" t="str">
        <f>IF('لصق اكسل الفورمز'!AW136="","",'لصق اكسل الفورمز'!AW136)</f>
        <v/>
      </c>
      <c r="AYZ141" s="20" t="str">
        <f>IF('لصق اكسل الفورمز'!AX136="","",'لصق اكسل الفورمز'!AX136)</f>
        <v/>
      </c>
      <c r="AZA141" s="20" t="str">
        <f>IF('لصق اكسل الفورمز'!AY136="","",'لصق اكسل الفورمز'!AY136)</f>
        <v/>
      </c>
      <c r="AZB141" s="20" t="str">
        <f>IF('لصق اكسل الفورمز'!AZ136="","",'لصق اكسل الفورمز'!AZ136)</f>
        <v/>
      </c>
      <c r="AZC141" s="20" t="str">
        <f>IF('لصق اكسل الفورمز'!BA136="","",'لصق اكسل الفورمز'!BA136)</f>
        <v/>
      </c>
      <c r="AZD141" s="20" t="str">
        <f>IF('لصق اكسل الفورمز'!BB136="","",'لصق اكسل الفورمز'!BB136)</f>
        <v/>
      </c>
      <c r="AZE141" s="20" t="str">
        <f>IF('لصق اكسل الفورمز'!BC136="","",'لصق اكسل الفورمز'!BC136)</f>
        <v/>
      </c>
      <c r="AZF141" s="20" t="str">
        <f>IF('لصق اكسل الفورمز'!BD136="","",'لصق اكسل الفورمز'!BD136)</f>
        <v/>
      </c>
      <c r="AZG141" s="20" t="str">
        <f>IF('لصق اكسل الفورمز'!BE136="","",'لصق اكسل الفورمز'!BE136)</f>
        <v/>
      </c>
      <c r="AZH141" s="20" t="str">
        <f>IF('لصق اكسل الفورمز'!BF136="","",'لصق اكسل الفورمز'!BF136)</f>
        <v/>
      </c>
      <c r="AZI141" s="20" t="str">
        <f>IF('لصق اكسل الفورمز'!BG136="","",'لصق اكسل الفورمز'!BG136)</f>
        <v/>
      </c>
      <c r="AZJ141" s="20" t="str">
        <f>IF('لصق اكسل الفورمز'!BH136="","",'لصق اكسل الفورمز'!BH136)</f>
        <v/>
      </c>
      <c r="AZK141" s="20" t="str">
        <f>IF('لصق اكسل الفورمز'!BI136="","",'لصق اكسل الفورمز'!BI136)</f>
        <v/>
      </c>
      <c r="AZL141" s="20" t="str">
        <f>IF('لصق اكسل الفورمز'!BJ136="","",'لصق اكسل الفورمز'!BJ136)</f>
        <v/>
      </c>
      <c r="AZM141" s="20" t="str">
        <f>IF('لصق اكسل الفورمز'!BK136="","",'لصق اكسل الفورمز'!BK136)</f>
        <v/>
      </c>
      <c r="AZN141" s="20" t="str">
        <f>IF('لصق اكسل الفورمز'!BL136="","",'لصق اكسل الفورمز'!BL136)</f>
        <v/>
      </c>
      <c r="AZO141" s="20" t="str">
        <f>IF('لصق اكسل الفورمز'!BM136="","",'لصق اكسل الفورمز'!BM136)</f>
        <v/>
      </c>
      <c r="AZP141" s="20" t="str">
        <f>IF('لصق اكسل الفورمز'!BN136="","",'لصق اكسل الفورمز'!BN136)</f>
        <v/>
      </c>
      <c r="AZQ141" s="20" t="str">
        <f>IF('لصق اكسل الفورمز'!BO136="","",'لصق اكسل الفورمز'!BO136)</f>
        <v/>
      </c>
      <c r="AZR141" s="20" t="str">
        <f>IF('لصق اكسل الفورمز'!BP136="","",'لصق اكسل الفورمز'!BP136)</f>
        <v/>
      </c>
      <c r="AZS141" s="20" t="str">
        <f>IF('لصق اكسل الفورمز'!BQ136="","",'لصق اكسل الفورمز'!BQ136)</f>
        <v/>
      </c>
      <c r="AZT141" s="20" t="str">
        <f>IF('لصق اكسل الفورمز'!BR136="","",'لصق اكسل الفورمز'!BR136)</f>
        <v/>
      </c>
      <c r="AZU141" s="20" t="str">
        <f>IF('لصق اكسل الفورمز'!BS136="","",'لصق اكسل الفورمز'!BS136)</f>
        <v/>
      </c>
      <c r="AZV141" s="20" t="str">
        <f>IF('لصق اكسل الفورمز'!BT136="","",'لصق اكسل الفورمز'!BT136)</f>
        <v/>
      </c>
      <c r="AZW141" s="20" t="str">
        <f>IF('لصق اكسل الفورمز'!BU136="","",'لصق اكسل الفورمز'!BU136)</f>
        <v/>
      </c>
      <c r="AZX141" s="20" t="str">
        <f>IF('لصق اكسل الفورمز'!BV136="","",'لصق اكسل الفورمز'!BV136)</f>
        <v/>
      </c>
      <c r="AZY141" s="20" t="str">
        <f>IF('لصق اكسل الفورمز'!BW136="","",'لصق اكسل الفورمز'!BW136)</f>
        <v/>
      </c>
      <c r="AZZ141" s="20" t="str">
        <f>IF('لصق اكسل الفورمز'!BX136="","",'لصق اكسل الفورمز'!BX136)</f>
        <v/>
      </c>
      <c r="BAA141" s="20" t="str">
        <f>IF('لصق اكسل الفورمز'!BY136="","",'لصق اكسل الفورمز'!BY136)</f>
        <v/>
      </c>
      <c r="BAB141" s="20" t="str">
        <f>IF('لصق اكسل الفورمز'!BZ136="","",'لصق اكسل الفورمز'!BZ136)</f>
        <v/>
      </c>
      <c r="BAC141" s="20" t="str">
        <f>IF('لصق اكسل الفورمز'!CA136="","",'لصق اكسل الفورمز'!CA136)</f>
        <v/>
      </c>
      <c r="BAD141" s="20" t="str">
        <f>IF('لصق اكسل الفورمز'!CB136="","",'لصق اكسل الفورمز'!CB136)</f>
        <v/>
      </c>
      <c r="BAE141" s="20" t="str">
        <f>IF('لصق اكسل الفورمز'!CC136="","",'لصق اكسل الفورمز'!CC136)</f>
        <v/>
      </c>
      <c r="BAF141" s="20" t="str">
        <f>IF('لصق اكسل الفورمز'!CD136="","",'لصق اكسل الفورمز'!CD136)</f>
        <v/>
      </c>
      <c r="BAG141" s="20" t="str">
        <f>IF('لصق اكسل الفورمز'!CE136="","",'لصق اكسل الفورمز'!CE136)</f>
        <v/>
      </c>
      <c r="BAH141" s="20" t="str">
        <f>IF('لصق اكسل الفورمز'!CF136="","",'لصق اكسل الفورمز'!CF136)</f>
        <v/>
      </c>
      <c r="BAI141" s="20" t="str">
        <f>IF('لصق اكسل الفورمز'!CG136="","",'لصق اكسل الفورمز'!CG136)</f>
        <v/>
      </c>
      <c r="BAJ141" s="20" t="str">
        <f>IF('لصق اكسل الفورمز'!CH136="","",'لصق اكسل الفورمز'!CH136)</f>
        <v/>
      </c>
      <c r="BAK141" s="20" t="str">
        <f>IF('لصق اكسل الفورمز'!CI136="","",'لصق اكسل الفورمز'!CI136)</f>
        <v/>
      </c>
      <c r="BAL141" s="20" t="str">
        <f>IF('لصق اكسل الفورمز'!CJ136="","",'لصق اكسل الفورمز'!CJ136)</f>
        <v/>
      </c>
      <c r="BAM141" s="20" t="str">
        <f>IF('لصق اكسل الفورمز'!CK136="","",'لصق اكسل الفورمز'!CK136)</f>
        <v/>
      </c>
      <c r="BAN141" s="20" t="str">
        <f>IF('لصق اكسل الفورمز'!CL136="","",'لصق اكسل الفورمز'!CL136)</f>
        <v/>
      </c>
      <c r="BAO141" s="20" t="str">
        <f>IF('لصق اكسل الفورمز'!CM136="","",'لصق اكسل الفورمز'!CM136)</f>
        <v/>
      </c>
      <c r="BAP141" s="20" t="str">
        <f>IF('لصق اكسل الفورمز'!CN136="","",'لصق اكسل الفورمز'!CN136)</f>
        <v/>
      </c>
      <c r="BAQ141" s="20" t="str">
        <f>IF('لصق اكسل الفورمز'!CO136="","",'لصق اكسل الفورمز'!CO136)</f>
        <v/>
      </c>
      <c r="BAR141" s="20" t="str">
        <f>IF('لصق اكسل الفورمز'!CP136="","",'لصق اكسل الفورمز'!CP136)</f>
        <v/>
      </c>
      <c r="BAS141" s="20" t="str">
        <f>IF('لصق اكسل الفورمز'!CQ136="","",'لصق اكسل الفورمز'!CQ136)</f>
        <v/>
      </c>
      <c r="BAT141" s="20" t="str">
        <f>IF('لصق اكسل الفورمز'!CR136="","",'لصق اكسل الفورمز'!CR136)</f>
        <v/>
      </c>
      <c r="BAU141" s="20" t="str">
        <f>IF('لصق اكسل الفورمز'!CS136="","",'لصق اكسل الفورمز'!CS136)</f>
        <v/>
      </c>
      <c r="BAV141" s="20" t="str">
        <f>IF('لصق اكسل الفورمز'!CT136="","",'لصق اكسل الفورمز'!CT136)</f>
        <v/>
      </c>
      <c r="BAW141" s="20" t="str">
        <f>IF('لصق اكسل الفورمز'!CU136="","",'لصق اكسل الفورمز'!CU136)</f>
        <v/>
      </c>
      <c r="BAX141" s="20" t="str">
        <f>IF('لصق اكسل الفورمز'!CV136="","",'لصق اكسل الفورمز'!CV136)</f>
        <v/>
      </c>
      <c r="BAY141" s="20" t="str">
        <f>IF('لصق اكسل الفورمز'!CW136="","",'لصق اكسل الفورمز'!CW136)</f>
        <v/>
      </c>
      <c r="BAZ141" s="20" t="str">
        <f>IF('لصق اكسل الفورمز'!CX136="","",'لصق اكسل الفورمز'!CX136)</f>
        <v/>
      </c>
      <c r="BBA141" s="20" t="str">
        <f>IF('لصق اكسل الفورمز'!CY136="","",'لصق اكسل الفورمز'!CY136)</f>
        <v/>
      </c>
      <c r="BBB141" s="20" t="str">
        <f>IF('لصق اكسل الفورمز'!CZ136="","",'لصق اكسل الفورمز'!CZ136)</f>
        <v/>
      </c>
      <c r="BBC141" s="20" t="str">
        <f>IF('لصق اكسل الفورمز'!DA136="","",'لصق اكسل الفورمز'!DA136)</f>
        <v/>
      </c>
      <c r="BBD141" s="20" t="str">
        <f>IF('لصق اكسل الفورمز'!DB136="","",'لصق اكسل الفورمز'!DB136)</f>
        <v/>
      </c>
      <c r="BBE141" s="20" t="str">
        <f>IF('لصق اكسل الفورمز'!DC136="","",'لصق اكسل الفورمز'!DC136)</f>
        <v/>
      </c>
      <c r="BBF141" s="20" t="str">
        <f>IF('لصق اكسل الفورمز'!DD136="","",'لصق اكسل الفورمز'!DD136)</f>
        <v/>
      </c>
      <c r="BBG141" s="20" t="str">
        <f>IF('لصق اكسل الفورمز'!DE136="","",'لصق اكسل الفورمز'!DE136)</f>
        <v/>
      </c>
      <c r="BBH141" s="20" t="str">
        <f>IF('لصق اكسل الفورمز'!DF136="","",'لصق اكسل الفورمز'!DF136)</f>
        <v/>
      </c>
      <c r="BBI141" s="20" t="str">
        <f>IF('لصق اكسل الفورمز'!DG136="","",'لصق اكسل الفورمز'!DG136)</f>
        <v/>
      </c>
      <c r="BBJ141" s="20" t="str">
        <f>IF('لصق اكسل الفورمز'!DH136="","",'لصق اكسل الفورمز'!DH136)</f>
        <v/>
      </c>
      <c r="BBK141" s="20" t="str">
        <f>IF('لصق اكسل الفورمز'!DI136="","",'لصق اكسل الفورمز'!DI136)</f>
        <v/>
      </c>
      <c r="BBL141" s="20" t="str">
        <f>IF('لصق اكسل الفورمز'!DJ136="","",'لصق اكسل الفورمز'!DJ136)</f>
        <v/>
      </c>
      <c r="BBM141" s="20" t="str">
        <f>IF('لصق اكسل الفورمز'!DK136="","",'لصق اكسل الفورمز'!DK136)</f>
        <v/>
      </c>
      <c r="BBN141" s="20" t="str">
        <f>IF('لصق اكسل الفورمز'!DL136="","",'لصق اكسل الفورمز'!DL136)</f>
        <v/>
      </c>
      <c r="BBO141" s="20" t="str">
        <f>IF('لصق اكسل الفورمز'!DM136="","",'لصق اكسل الفورمز'!DM136)</f>
        <v/>
      </c>
      <c r="BCU141" s="20" t="str">
        <f t="shared" si="553"/>
        <v/>
      </c>
      <c r="BCV141" s="20" t="str">
        <f t="shared" si="554"/>
        <v/>
      </c>
      <c r="BCW141" s="20" t="str">
        <f t="shared" si="555"/>
        <v/>
      </c>
      <c r="BCX141" s="20" t="str">
        <f t="shared" si="556"/>
        <v/>
      </c>
      <c r="BCY141" s="20" t="str">
        <f t="shared" si="557"/>
        <v/>
      </c>
      <c r="BCZ141" s="20" t="str">
        <f t="shared" si="558"/>
        <v/>
      </c>
      <c r="BDA141" s="20" t="str">
        <f t="shared" si="559"/>
        <v/>
      </c>
      <c r="BDB141" s="20" t="str">
        <f t="shared" si="560"/>
        <v/>
      </c>
      <c r="BDC141" s="20" t="str">
        <f t="shared" si="561"/>
        <v/>
      </c>
      <c r="BDD141" s="20" t="str">
        <f t="shared" si="562"/>
        <v/>
      </c>
      <c r="BDE141" s="20" t="str">
        <f t="shared" si="563"/>
        <v/>
      </c>
      <c r="BDF141" s="20" t="str">
        <f t="shared" si="564"/>
        <v/>
      </c>
      <c r="BDG141" s="20" t="str">
        <f t="shared" si="565"/>
        <v/>
      </c>
      <c r="BDH141" s="20" t="str">
        <f t="shared" si="566"/>
        <v/>
      </c>
      <c r="BDI141" s="20" t="str">
        <f t="shared" si="567"/>
        <v/>
      </c>
      <c r="BDJ141" s="20" t="str">
        <f t="shared" si="568"/>
        <v/>
      </c>
      <c r="BDK141" s="20" t="str">
        <f t="shared" si="569"/>
        <v/>
      </c>
      <c r="BDL141" s="20" t="str">
        <f t="shared" si="570"/>
        <v/>
      </c>
      <c r="BDM141" s="20" t="str">
        <f t="shared" si="571"/>
        <v/>
      </c>
      <c r="BDN141" s="20" t="str">
        <f t="shared" si="572"/>
        <v/>
      </c>
      <c r="BDO141" s="20" t="str">
        <f t="shared" si="573"/>
        <v/>
      </c>
      <c r="BDP141" s="20" t="str">
        <f t="shared" si="574"/>
        <v/>
      </c>
      <c r="BDQ141" s="20" t="str">
        <f t="shared" si="575"/>
        <v/>
      </c>
      <c r="BDR141" s="20" t="str">
        <f t="shared" si="576"/>
        <v/>
      </c>
      <c r="BDS141" s="20" t="str">
        <f t="shared" si="577"/>
        <v/>
      </c>
      <c r="BDT141" s="20" t="str">
        <f t="shared" si="578"/>
        <v/>
      </c>
      <c r="BDU141" s="20" t="str">
        <f t="shared" si="579"/>
        <v/>
      </c>
      <c r="BDV141" s="20" t="str">
        <f t="shared" si="580"/>
        <v/>
      </c>
      <c r="BDW141" s="20" t="str">
        <f t="shared" si="581"/>
        <v/>
      </c>
      <c r="BDX141" s="20" t="str">
        <f t="shared" si="582"/>
        <v/>
      </c>
      <c r="BDY141" s="20" t="str">
        <f t="shared" si="583"/>
        <v/>
      </c>
      <c r="BDZ141" s="20" t="str">
        <f t="shared" si="584"/>
        <v/>
      </c>
      <c r="BEA141" s="20" t="str">
        <f t="shared" si="585"/>
        <v/>
      </c>
      <c r="BEB141" s="20" t="str">
        <f t="shared" si="586"/>
        <v/>
      </c>
      <c r="BEC141" s="20" t="str">
        <f t="shared" si="587"/>
        <v/>
      </c>
      <c r="BED141" s="20" t="str">
        <f t="shared" si="588"/>
        <v/>
      </c>
      <c r="BEE141" s="20" t="str">
        <f t="shared" si="589"/>
        <v/>
      </c>
      <c r="BEF141" s="20" t="str">
        <f t="shared" si="590"/>
        <v/>
      </c>
      <c r="BEG141" s="20" t="str">
        <f t="shared" si="591"/>
        <v/>
      </c>
      <c r="BEH141" s="20" t="str">
        <f t="shared" si="592"/>
        <v/>
      </c>
      <c r="BEI141" s="20" t="str">
        <f t="shared" si="593"/>
        <v/>
      </c>
      <c r="BEJ141" s="20" t="str">
        <f t="shared" si="594"/>
        <v/>
      </c>
      <c r="BEK141" s="20" t="str">
        <f t="shared" si="595"/>
        <v/>
      </c>
      <c r="BEL141" s="20" t="str">
        <f t="shared" si="596"/>
        <v/>
      </c>
      <c r="BEM141" s="20" t="str">
        <f t="shared" si="597"/>
        <v/>
      </c>
      <c r="BEN141" s="20" t="str">
        <f t="shared" si="598"/>
        <v/>
      </c>
      <c r="BEO141" s="20" t="str">
        <f t="shared" si="599"/>
        <v/>
      </c>
      <c r="BEP141" s="20" t="str">
        <f t="shared" si="600"/>
        <v/>
      </c>
      <c r="BEQ141" s="20" t="str">
        <f t="shared" si="601"/>
        <v/>
      </c>
      <c r="BER141" s="20" t="str">
        <f t="shared" si="602"/>
        <v/>
      </c>
      <c r="BES141" s="20" t="str">
        <f t="shared" si="603"/>
        <v/>
      </c>
      <c r="BET141" s="20" t="str">
        <f t="shared" si="604"/>
        <v/>
      </c>
      <c r="BEU141" s="20" t="str">
        <f t="shared" si="605"/>
        <v/>
      </c>
      <c r="BEV141" s="20" t="str">
        <f t="shared" si="606"/>
        <v/>
      </c>
      <c r="BEW141" s="20" t="str">
        <f t="shared" si="607"/>
        <v/>
      </c>
      <c r="BEX141" s="20" t="str">
        <f t="shared" si="608"/>
        <v/>
      </c>
      <c r="BEY141" s="20" t="str">
        <f t="shared" si="609"/>
        <v/>
      </c>
      <c r="BEZ141" s="20" t="str">
        <f t="shared" si="610"/>
        <v/>
      </c>
      <c r="BFA141" s="20" t="str">
        <f t="shared" si="611"/>
        <v/>
      </c>
      <c r="BFB141" s="20" t="str">
        <f t="shared" si="612"/>
        <v/>
      </c>
      <c r="BFC141" s="20" t="str">
        <f t="shared" si="613"/>
        <v/>
      </c>
      <c r="BFD141" s="20" t="str">
        <f t="shared" si="614"/>
        <v/>
      </c>
      <c r="BFE141" s="20" t="str">
        <f t="shared" si="615"/>
        <v/>
      </c>
      <c r="BFF141" s="20" t="str">
        <f t="shared" si="616"/>
        <v/>
      </c>
      <c r="BFG141" s="20" t="str">
        <f t="shared" si="617"/>
        <v/>
      </c>
      <c r="BFH141" s="20" t="str">
        <f t="shared" si="618"/>
        <v/>
      </c>
      <c r="BFI141" s="20" t="str">
        <f t="shared" si="619"/>
        <v/>
      </c>
      <c r="BFJ141" s="20" t="str">
        <f t="shared" si="620"/>
        <v/>
      </c>
      <c r="BFK141" s="20" t="str">
        <f t="shared" si="621"/>
        <v/>
      </c>
      <c r="BFL141" s="20" t="str">
        <f t="shared" si="622"/>
        <v/>
      </c>
      <c r="BFM141" s="20" t="str">
        <f t="shared" si="623"/>
        <v/>
      </c>
      <c r="BFN141" s="20" t="str">
        <f t="shared" si="624"/>
        <v/>
      </c>
      <c r="BFO141" s="20" t="str">
        <f t="shared" si="625"/>
        <v/>
      </c>
      <c r="BFP141" s="20" t="str">
        <f t="shared" si="626"/>
        <v/>
      </c>
      <c r="BFQ141" s="20" t="str">
        <f t="shared" si="627"/>
        <v/>
      </c>
      <c r="BFR141" s="20" t="str">
        <f t="shared" si="628"/>
        <v/>
      </c>
      <c r="BFS141" s="20" t="str">
        <f t="shared" si="629"/>
        <v/>
      </c>
      <c r="BFT141" s="20" t="str">
        <f t="shared" si="630"/>
        <v/>
      </c>
      <c r="BFU141" s="20" t="str">
        <f t="shared" si="631"/>
        <v/>
      </c>
      <c r="BFV141" s="20" t="str">
        <f t="shared" si="632"/>
        <v/>
      </c>
      <c r="BFW141" s="20" t="str">
        <f t="shared" si="633"/>
        <v/>
      </c>
      <c r="BFX141" s="20" t="str">
        <f t="shared" si="634"/>
        <v/>
      </c>
      <c r="BFY141" s="20" t="str">
        <f t="shared" si="635"/>
        <v/>
      </c>
      <c r="BFZ141" s="20" t="str">
        <f t="shared" si="636"/>
        <v/>
      </c>
      <c r="BGA141" s="20" t="str">
        <f t="shared" si="637"/>
        <v/>
      </c>
      <c r="BGB141" s="20" t="str">
        <f t="shared" si="638"/>
        <v/>
      </c>
      <c r="BGC141" s="20" t="str">
        <f t="shared" si="639"/>
        <v/>
      </c>
      <c r="BGD141" s="20" t="str">
        <f t="shared" si="640"/>
        <v/>
      </c>
      <c r="BGE141" s="20" t="str">
        <f t="shared" si="641"/>
        <v/>
      </c>
      <c r="BGF141" s="20" t="str">
        <f t="shared" si="642"/>
        <v/>
      </c>
      <c r="BGG141" s="20" t="str">
        <f t="shared" si="643"/>
        <v/>
      </c>
      <c r="BGH141" s="20" t="str">
        <f t="shared" si="644"/>
        <v/>
      </c>
      <c r="BGI141" s="20" t="str">
        <f t="shared" si="645"/>
        <v/>
      </c>
      <c r="BGJ141" s="20" t="str">
        <f t="shared" si="646"/>
        <v/>
      </c>
      <c r="BGK141" s="20" t="str">
        <f t="shared" si="647"/>
        <v/>
      </c>
      <c r="BGL141" s="20" t="str">
        <f t="shared" si="648"/>
        <v/>
      </c>
      <c r="BGM141" s="20" t="str">
        <f t="shared" si="649"/>
        <v/>
      </c>
      <c r="BGN141" s="20" t="str">
        <f t="shared" si="650"/>
        <v/>
      </c>
      <c r="BGO141" s="20" t="str">
        <f t="shared" si="651"/>
        <v/>
      </c>
      <c r="BGP141" s="20" t="str">
        <f t="shared" si="652"/>
        <v/>
      </c>
      <c r="BGQ141" s="20" t="str">
        <f t="shared" si="653"/>
        <v/>
      </c>
      <c r="BGR141" s="20" t="str">
        <f t="shared" si="654"/>
        <v/>
      </c>
      <c r="BGS141" s="20" t="str">
        <f t="shared" si="655"/>
        <v/>
      </c>
      <c r="BGT141" s="20" t="str">
        <f t="shared" si="656"/>
        <v/>
      </c>
      <c r="BGU141" s="20" t="str">
        <f t="shared" si="657"/>
        <v/>
      </c>
      <c r="BGV141" s="20" t="str">
        <f t="shared" si="658"/>
        <v/>
      </c>
      <c r="BGW141" s="20" t="str">
        <f t="shared" si="659"/>
        <v/>
      </c>
      <c r="BGX141" s="20" t="str">
        <f t="shared" si="660"/>
        <v/>
      </c>
      <c r="BGY141" s="20" t="str">
        <f t="shared" si="661"/>
        <v/>
      </c>
      <c r="BGZ141" s="20" t="str">
        <f t="shared" si="662"/>
        <v/>
      </c>
      <c r="BHA141" s="20" t="str">
        <f t="shared" si="663"/>
        <v/>
      </c>
      <c r="BHB141" s="20" t="str">
        <f t="shared" si="664"/>
        <v/>
      </c>
      <c r="BHC141" s="20" t="str">
        <f t="shared" si="665"/>
        <v/>
      </c>
      <c r="BHD141" s="20" t="str">
        <f t="shared" si="666"/>
        <v/>
      </c>
      <c r="BHE141" s="20" t="str">
        <f t="shared" si="667"/>
        <v/>
      </c>
      <c r="BHF141" s="20" t="str">
        <f t="shared" si="668"/>
        <v/>
      </c>
      <c r="BHG141" s="20" t="str">
        <f t="shared" si="669"/>
        <v/>
      </c>
      <c r="BHJ141" s="20" t="str">
        <f t="shared" si="670"/>
        <v/>
      </c>
      <c r="BHL141" s="20" t="str">
        <f t="shared" si="516"/>
        <v/>
      </c>
      <c r="BHM141" s="20" t="str">
        <f t="shared" si="516"/>
        <v/>
      </c>
      <c r="BHN141" s="20" t="str">
        <f t="shared" si="516"/>
        <v/>
      </c>
      <c r="BHO141" s="20" t="str">
        <f t="shared" si="516"/>
        <v/>
      </c>
      <c r="BHP141" s="20" t="str">
        <f t="shared" si="516"/>
        <v/>
      </c>
      <c r="BHQ141" s="20" t="str">
        <f t="shared" si="516"/>
        <v/>
      </c>
      <c r="BHR141" s="20" t="str">
        <f t="shared" si="516"/>
        <v/>
      </c>
      <c r="BHS141" s="20" t="str">
        <f t="shared" si="516"/>
        <v/>
      </c>
      <c r="BHT141" s="20" t="str">
        <f t="shared" si="516"/>
        <v/>
      </c>
      <c r="BHU141" s="20" t="str">
        <f t="shared" si="516"/>
        <v/>
      </c>
      <c r="BHV141" s="20" t="str">
        <f t="shared" si="516"/>
        <v/>
      </c>
      <c r="BHW141" s="20" t="str">
        <f t="shared" si="516"/>
        <v/>
      </c>
      <c r="BHX141" s="20" t="str">
        <f t="shared" si="516"/>
        <v/>
      </c>
      <c r="BHY141" s="20" t="str">
        <f t="shared" si="516"/>
        <v/>
      </c>
      <c r="BHZ141" s="20" t="str">
        <f t="shared" si="516"/>
        <v/>
      </c>
      <c r="BIA141" s="20" t="str">
        <f t="shared" si="516"/>
        <v/>
      </c>
      <c r="BIB141" s="20" t="str">
        <f t="shared" si="515"/>
        <v/>
      </c>
      <c r="BIC141" s="20" t="str">
        <f t="shared" si="515"/>
        <v/>
      </c>
      <c r="BID141" s="20" t="str">
        <f t="shared" si="515"/>
        <v/>
      </c>
      <c r="BIE141" s="20" t="str">
        <f t="shared" si="515"/>
        <v/>
      </c>
    </row>
    <row r="142" spans="1:104 1303:1591" ht="14.5">
      <c r="B142" s="510" t="str">
        <f>IF('لصق اكسل الفورمز'!E137="","",'لصق اكسل الفورمز'!E137)</f>
        <v/>
      </c>
      <c r="C142" s="510" t="str">
        <f t="shared" si="517"/>
        <v/>
      </c>
      <c r="D142" s="510" t="str">
        <f t="shared" si="483"/>
        <v/>
      </c>
      <c r="E142" s="510" t="str">
        <f t="shared" si="484"/>
        <v/>
      </c>
      <c r="F142" s="510" t="str">
        <f t="shared" si="485"/>
        <v/>
      </c>
      <c r="G142" s="510" t="str">
        <f t="shared" si="486"/>
        <v/>
      </c>
      <c r="H142" s="510" t="str">
        <f t="shared" si="487"/>
        <v/>
      </c>
      <c r="I142" s="510" t="str">
        <f t="shared" si="488"/>
        <v/>
      </c>
      <c r="J142" s="510" t="str">
        <f t="shared" si="489"/>
        <v/>
      </c>
      <c r="K142" s="510" t="str">
        <f t="shared" si="490"/>
        <v/>
      </c>
      <c r="L142" s="510" t="str">
        <f t="shared" si="471"/>
        <v/>
      </c>
      <c r="M142" s="510" t="str">
        <f t="shared" si="472"/>
        <v/>
      </c>
      <c r="N142" s="510" t="str">
        <f t="shared" si="473"/>
        <v/>
      </c>
      <c r="O142" s="510" t="str">
        <f t="shared" si="474"/>
        <v/>
      </c>
      <c r="P142" s="510" t="str">
        <f t="shared" si="475"/>
        <v/>
      </c>
      <c r="Q142" s="510" t="str">
        <f t="shared" si="476"/>
        <v/>
      </c>
      <c r="R142" s="510" t="str">
        <f t="shared" si="477"/>
        <v/>
      </c>
      <c r="S142" s="510" t="str">
        <f t="shared" si="478"/>
        <v/>
      </c>
      <c r="T142" s="510" t="str">
        <f t="shared" si="479"/>
        <v/>
      </c>
      <c r="U142" s="510" t="str">
        <f t="shared" si="480"/>
        <v/>
      </c>
      <c r="V142" s="510" t="str">
        <f t="shared" si="481"/>
        <v/>
      </c>
      <c r="W142" s="527" t="str">
        <f t="shared" si="518"/>
        <v/>
      </c>
      <c r="X142" s="510" t="str">
        <f t="shared" si="519"/>
        <v/>
      </c>
      <c r="Y142" s="564" t="str">
        <f t="shared" si="520"/>
        <v/>
      </c>
      <c r="AL142" s="20">
        <f t="shared" si="521"/>
        <v>0</v>
      </c>
      <c r="AM142" s="20">
        <f t="shared" si="522"/>
        <v>0</v>
      </c>
      <c r="AO142" s="20" t="str">
        <f t="shared" si="523"/>
        <v/>
      </c>
      <c r="AQ142" s="20" t="str">
        <f t="shared" ref="AQ142:AQ205" si="671">IFERROR(FIND(0,AO142),"")</f>
        <v/>
      </c>
      <c r="AR142" s="20" t="str">
        <f t="shared" si="524"/>
        <v/>
      </c>
      <c r="AS142" s="20" t="str">
        <f t="shared" si="525"/>
        <v/>
      </c>
      <c r="AT142" s="20" t="str">
        <f t="shared" si="526"/>
        <v/>
      </c>
      <c r="AU142" s="20" t="str">
        <f t="shared" si="527"/>
        <v/>
      </c>
      <c r="AV142" s="20" t="str">
        <f t="shared" si="528"/>
        <v/>
      </c>
      <c r="AW142" s="20" t="str">
        <f t="shared" si="529"/>
        <v/>
      </c>
      <c r="AX142" s="20" t="str">
        <f t="shared" si="530"/>
        <v/>
      </c>
      <c r="AY142" s="20" t="str">
        <f t="shared" si="531"/>
        <v/>
      </c>
      <c r="AZ142" s="20" t="str">
        <f t="shared" si="532"/>
        <v/>
      </c>
      <c r="BA142" s="20" t="str">
        <f t="shared" si="533"/>
        <v/>
      </c>
      <c r="BB142" s="20" t="str">
        <f t="shared" si="534"/>
        <v/>
      </c>
      <c r="BC142" s="20" t="str">
        <f t="shared" si="535"/>
        <v/>
      </c>
      <c r="BD142" s="20" t="str">
        <f t="shared" si="536"/>
        <v/>
      </c>
      <c r="BE142" s="20" t="str">
        <f t="shared" si="537"/>
        <v/>
      </c>
      <c r="BF142" s="20" t="str">
        <f t="shared" si="538"/>
        <v/>
      </c>
      <c r="BG142" s="20" t="str">
        <f t="shared" si="539"/>
        <v/>
      </c>
      <c r="BH142" s="20" t="str">
        <f t="shared" si="540"/>
        <v/>
      </c>
      <c r="BI142" s="20" t="str">
        <f t="shared" si="541"/>
        <v/>
      </c>
      <c r="BJ142" s="20" t="str">
        <f t="shared" si="542"/>
        <v/>
      </c>
      <c r="BL142" s="38" t="e">
        <f t="shared" si="543"/>
        <v>#DIV/0!</v>
      </c>
      <c r="BM142" s="4">
        <f t="shared" si="544"/>
        <v>0</v>
      </c>
      <c r="BN142" s="4">
        <f t="shared" si="545"/>
        <v>0</v>
      </c>
      <c r="BO142" s="4">
        <f t="shared" si="546"/>
        <v>0</v>
      </c>
      <c r="BP142" s="173" t="str">
        <f t="shared" si="547"/>
        <v/>
      </c>
      <c r="BQ142" s="4">
        <f t="shared" si="548"/>
        <v>0</v>
      </c>
      <c r="BT142" s="268" t="str">
        <f t="shared" si="549"/>
        <v/>
      </c>
      <c r="BU142" s="268" t="str">
        <f t="shared" si="550"/>
        <v/>
      </c>
      <c r="BX142" s="20">
        <f t="shared" si="551"/>
        <v>1</v>
      </c>
      <c r="CG142" s="20" t="str">
        <f t="shared" si="552"/>
        <v/>
      </c>
      <c r="CH142" s="20" t="str">
        <f t="shared" si="507"/>
        <v/>
      </c>
      <c r="CI142" s="20" t="str">
        <f t="shared" si="508"/>
        <v/>
      </c>
      <c r="CJ142" s="20" t="str">
        <f t="shared" si="509"/>
        <v/>
      </c>
      <c r="CK142" s="20" t="str">
        <f t="shared" si="491"/>
        <v/>
      </c>
      <c r="CL142" s="20" t="str">
        <f t="shared" si="492"/>
        <v/>
      </c>
      <c r="CM142" s="20" t="str">
        <f t="shared" si="493"/>
        <v/>
      </c>
      <c r="CN142" s="20" t="str">
        <f t="shared" si="494"/>
        <v/>
      </c>
      <c r="CO142" s="20" t="str">
        <f t="shared" si="495"/>
        <v/>
      </c>
      <c r="CP142" s="20" t="str">
        <f t="shared" si="496"/>
        <v/>
      </c>
      <c r="CQ142" s="20" t="str">
        <f t="shared" si="497"/>
        <v/>
      </c>
      <c r="CR142" s="20" t="str">
        <f t="shared" si="498"/>
        <v/>
      </c>
      <c r="CS142" s="20" t="str">
        <f t="shared" si="499"/>
        <v/>
      </c>
      <c r="CT142" s="20" t="str">
        <f t="shared" si="500"/>
        <v/>
      </c>
      <c r="CU142" s="20" t="str">
        <f t="shared" si="501"/>
        <v/>
      </c>
      <c r="CV142" s="20" t="str">
        <f t="shared" si="502"/>
        <v/>
      </c>
      <c r="CW142" s="20" t="str">
        <f t="shared" si="503"/>
        <v/>
      </c>
      <c r="CX142" s="20" t="str">
        <f t="shared" si="504"/>
        <v/>
      </c>
      <c r="CY142" s="20" t="str">
        <f t="shared" si="505"/>
        <v/>
      </c>
      <c r="CZ142" s="20" t="str">
        <f t="shared" si="505"/>
        <v/>
      </c>
      <c r="AXC142" s="20" t="str">
        <f>IF('لصق اكسل الفورمز'!A137="","",'لصق اكسل الفورمز'!A137)</f>
        <v/>
      </c>
      <c r="AXD142" s="20" t="str">
        <f>IF('لصق اكسل الفورمز'!B137="","",'لصق اكسل الفورمز'!B137)</f>
        <v/>
      </c>
      <c r="AXE142" s="20" t="str">
        <f>IF('لصق اكسل الفورمز'!C137="","",'لصق اكسل الفورمز'!C137)</f>
        <v/>
      </c>
      <c r="AXF142" s="20" t="str">
        <f>IF('لصق اكسل الفورمز'!D137="","",'لصق اكسل الفورمز'!D137)</f>
        <v/>
      </c>
      <c r="AXG142" s="20" t="str">
        <f>IF('لصق اكسل الفورمز'!E137="","",'لصق اكسل الفورمز'!E137)</f>
        <v/>
      </c>
      <c r="AXH142" s="20" t="str">
        <f>IF('لصق اكسل الفورمز'!F137="","",'لصق اكسل الفورمز'!F137)</f>
        <v/>
      </c>
      <c r="AXI142" s="20" t="str">
        <f>IF('لصق اكسل الفورمز'!G137="","",'لصق اكسل الفورمز'!G137)</f>
        <v/>
      </c>
      <c r="AXJ142" s="20" t="str">
        <f>IF('لصق اكسل الفورمز'!H137="","",'لصق اكسل الفورمز'!H137)</f>
        <v/>
      </c>
      <c r="AXK142" s="20" t="str">
        <f>IF('لصق اكسل الفورمز'!I137="","",'لصق اكسل الفورمز'!I137)</f>
        <v/>
      </c>
      <c r="AXL142" s="20" t="str">
        <f>IF('لصق اكسل الفورمز'!J137="","",'لصق اكسل الفورمز'!J137)</f>
        <v/>
      </c>
      <c r="AXM142" s="20" t="str">
        <f>IF('لصق اكسل الفورمز'!K137="","",'لصق اكسل الفورمز'!K137)</f>
        <v/>
      </c>
      <c r="AXN142" s="20" t="str">
        <f>IF('لصق اكسل الفورمز'!L137="","",'لصق اكسل الفورمز'!L137)</f>
        <v/>
      </c>
      <c r="AXO142" s="20" t="str">
        <f>IF('لصق اكسل الفورمز'!M137="","",'لصق اكسل الفورمز'!M137)</f>
        <v/>
      </c>
      <c r="AXP142" s="20" t="str">
        <f>IF('لصق اكسل الفورمز'!N137="","",'لصق اكسل الفورمز'!N137)</f>
        <v/>
      </c>
      <c r="AXQ142" s="20" t="str">
        <f>IF('لصق اكسل الفورمز'!O137="","",'لصق اكسل الفورمز'!O137)</f>
        <v/>
      </c>
      <c r="AXR142" s="20" t="str">
        <f>IF('لصق اكسل الفورمز'!P137="","",'لصق اكسل الفورمز'!P137)</f>
        <v/>
      </c>
      <c r="AXS142" s="20" t="str">
        <f>IF('لصق اكسل الفورمز'!Q137="","",'لصق اكسل الفورمز'!Q137)</f>
        <v/>
      </c>
      <c r="AXT142" s="20" t="str">
        <f>IF('لصق اكسل الفورمز'!R137="","",'لصق اكسل الفورمز'!R137)</f>
        <v/>
      </c>
      <c r="AXU142" s="20" t="str">
        <f>IF('لصق اكسل الفورمز'!S137="","",'لصق اكسل الفورمز'!S137)</f>
        <v/>
      </c>
      <c r="AXV142" s="20" t="str">
        <f>IF('لصق اكسل الفورمز'!T137="","",'لصق اكسل الفورمز'!T137)</f>
        <v/>
      </c>
      <c r="AXW142" s="20" t="str">
        <f>IF('لصق اكسل الفورمز'!U137="","",'لصق اكسل الفورمز'!U137)</f>
        <v/>
      </c>
      <c r="AXX142" s="20" t="str">
        <f>IF('لصق اكسل الفورمز'!V137="","",'لصق اكسل الفورمز'!V137)</f>
        <v/>
      </c>
      <c r="AXY142" s="20" t="str">
        <f>IF('لصق اكسل الفورمز'!W137="","",'لصق اكسل الفورمز'!W137)</f>
        <v/>
      </c>
      <c r="AXZ142" s="20" t="str">
        <f>IF('لصق اكسل الفورمز'!X137="","",'لصق اكسل الفورمز'!X137)</f>
        <v/>
      </c>
      <c r="AYA142" s="20" t="str">
        <f>IF('لصق اكسل الفورمز'!Y137="","",'لصق اكسل الفورمز'!Y137)</f>
        <v/>
      </c>
      <c r="AYB142" s="20" t="str">
        <f>IF('لصق اكسل الفورمز'!Z137="","",'لصق اكسل الفورمز'!Z137)</f>
        <v/>
      </c>
      <c r="AYC142" s="20" t="str">
        <f>IF('لصق اكسل الفورمز'!AA137="","",'لصق اكسل الفورمز'!AA137)</f>
        <v/>
      </c>
      <c r="AYD142" s="20" t="str">
        <f>IF('لصق اكسل الفورمز'!AB137="","",'لصق اكسل الفورمز'!AB137)</f>
        <v/>
      </c>
      <c r="AYE142" s="20" t="str">
        <f>IF('لصق اكسل الفورمز'!AC137="","",'لصق اكسل الفورمز'!AC137)</f>
        <v/>
      </c>
      <c r="AYF142" s="20" t="str">
        <f>IF('لصق اكسل الفورمز'!AD137="","",'لصق اكسل الفورمز'!AD137)</f>
        <v/>
      </c>
      <c r="AYG142" s="20" t="str">
        <f>IF('لصق اكسل الفورمز'!AE137="","",'لصق اكسل الفورمز'!AE137)</f>
        <v/>
      </c>
      <c r="AYH142" s="20" t="str">
        <f>IF('لصق اكسل الفورمز'!AF137="","",'لصق اكسل الفورمز'!AF137)</f>
        <v/>
      </c>
      <c r="AYI142" s="20" t="str">
        <f>IF('لصق اكسل الفورمز'!AG137="","",'لصق اكسل الفورمز'!AG137)</f>
        <v/>
      </c>
      <c r="AYJ142" s="20" t="str">
        <f>IF('لصق اكسل الفورمز'!AH137="","",'لصق اكسل الفورمز'!AH137)</f>
        <v/>
      </c>
      <c r="AYK142" s="20" t="str">
        <f>IF('لصق اكسل الفورمز'!AI137="","",'لصق اكسل الفورمز'!AI137)</f>
        <v/>
      </c>
      <c r="AYL142" s="20" t="str">
        <f>IF('لصق اكسل الفورمز'!AJ137="","",'لصق اكسل الفورمز'!AJ137)</f>
        <v/>
      </c>
      <c r="AYM142" s="20" t="str">
        <f>IF('لصق اكسل الفورمز'!AK137="","",'لصق اكسل الفورمز'!AK137)</f>
        <v/>
      </c>
      <c r="AYN142" s="20" t="str">
        <f>IF('لصق اكسل الفورمز'!AL137="","",'لصق اكسل الفورمز'!AL137)</f>
        <v/>
      </c>
      <c r="AYO142" s="20" t="str">
        <f>IF('لصق اكسل الفورمز'!AM137="","",'لصق اكسل الفورمز'!AM137)</f>
        <v/>
      </c>
      <c r="AYP142" s="20" t="str">
        <f>IF('لصق اكسل الفورمز'!AN137="","",'لصق اكسل الفورمز'!AN137)</f>
        <v/>
      </c>
      <c r="AYQ142" s="20" t="str">
        <f>IF('لصق اكسل الفورمز'!AO137="","",'لصق اكسل الفورمز'!AO137)</f>
        <v/>
      </c>
      <c r="AYR142" s="20" t="str">
        <f>IF('لصق اكسل الفورمز'!AP137="","",'لصق اكسل الفورمز'!AP137)</f>
        <v/>
      </c>
      <c r="AYS142" s="20" t="str">
        <f>IF('لصق اكسل الفورمز'!AQ137="","",'لصق اكسل الفورمز'!AQ137)</f>
        <v/>
      </c>
      <c r="AYT142" s="20" t="str">
        <f>IF('لصق اكسل الفورمز'!AR137="","",'لصق اكسل الفورمز'!AR137)</f>
        <v/>
      </c>
      <c r="AYU142" s="20" t="str">
        <f>IF('لصق اكسل الفورمز'!AS137="","",'لصق اكسل الفورمز'!AS137)</f>
        <v/>
      </c>
      <c r="AYV142" s="20" t="str">
        <f>IF('لصق اكسل الفورمز'!AT137="","",'لصق اكسل الفورمز'!AT137)</f>
        <v/>
      </c>
      <c r="AYW142" s="20" t="str">
        <f>IF('لصق اكسل الفورمز'!AU137="","",'لصق اكسل الفورمز'!AU137)</f>
        <v/>
      </c>
      <c r="AYX142" s="20" t="str">
        <f>IF('لصق اكسل الفورمز'!AV137="","",'لصق اكسل الفورمز'!AV137)</f>
        <v/>
      </c>
      <c r="AYY142" s="20" t="str">
        <f>IF('لصق اكسل الفورمز'!AW137="","",'لصق اكسل الفورمز'!AW137)</f>
        <v/>
      </c>
      <c r="AYZ142" s="20" t="str">
        <f>IF('لصق اكسل الفورمز'!AX137="","",'لصق اكسل الفورمز'!AX137)</f>
        <v/>
      </c>
      <c r="AZA142" s="20" t="str">
        <f>IF('لصق اكسل الفورمز'!AY137="","",'لصق اكسل الفورمز'!AY137)</f>
        <v/>
      </c>
      <c r="AZB142" s="20" t="str">
        <f>IF('لصق اكسل الفورمز'!AZ137="","",'لصق اكسل الفورمز'!AZ137)</f>
        <v/>
      </c>
      <c r="AZC142" s="20" t="str">
        <f>IF('لصق اكسل الفورمز'!BA137="","",'لصق اكسل الفورمز'!BA137)</f>
        <v/>
      </c>
      <c r="AZD142" s="20" t="str">
        <f>IF('لصق اكسل الفورمز'!BB137="","",'لصق اكسل الفورمز'!BB137)</f>
        <v/>
      </c>
      <c r="AZE142" s="20" t="str">
        <f>IF('لصق اكسل الفورمز'!BC137="","",'لصق اكسل الفورمز'!BC137)</f>
        <v/>
      </c>
      <c r="AZF142" s="20" t="str">
        <f>IF('لصق اكسل الفورمز'!BD137="","",'لصق اكسل الفورمز'!BD137)</f>
        <v/>
      </c>
      <c r="AZG142" s="20" t="str">
        <f>IF('لصق اكسل الفورمز'!BE137="","",'لصق اكسل الفورمز'!BE137)</f>
        <v/>
      </c>
      <c r="AZH142" s="20" t="str">
        <f>IF('لصق اكسل الفورمز'!BF137="","",'لصق اكسل الفورمز'!BF137)</f>
        <v/>
      </c>
      <c r="AZI142" s="20" t="str">
        <f>IF('لصق اكسل الفورمز'!BG137="","",'لصق اكسل الفورمز'!BG137)</f>
        <v/>
      </c>
      <c r="AZJ142" s="20" t="str">
        <f>IF('لصق اكسل الفورمز'!BH137="","",'لصق اكسل الفورمز'!BH137)</f>
        <v/>
      </c>
      <c r="AZK142" s="20" t="str">
        <f>IF('لصق اكسل الفورمز'!BI137="","",'لصق اكسل الفورمز'!BI137)</f>
        <v/>
      </c>
      <c r="AZL142" s="20" t="str">
        <f>IF('لصق اكسل الفورمز'!BJ137="","",'لصق اكسل الفورمز'!BJ137)</f>
        <v/>
      </c>
      <c r="AZM142" s="20" t="str">
        <f>IF('لصق اكسل الفورمز'!BK137="","",'لصق اكسل الفورمز'!BK137)</f>
        <v/>
      </c>
      <c r="AZN142" s="20" t="str">
        <f>IF('لصق اكسل الفورمز'!BL137="","",'لصق اكسل الفورمز'!BL137)</f>
        <v/>
      </c>
      <c r="AZO142" s="20" t="str">
        <f>IF('لصق اكسل الفورمز'!BM137="","",'لصق اكسل الفورمز'!BM137)</f>
        <v/>
      </c>
      <c r="AZP142" s="20" t="str">
        <f>IF('لصق اكسل الفورمز'!BN137="","",'لصق اكسل الفورمز'!BN137)</f>
        <v/>
      </c>
      <c r="AZQ142" s="20" t="str">
        <f>IF('لصق اكسل الفورمز'!BO137="","",'لصق اكسل الفورمز'!BO137)</f>
        <v/>
      </c>
      <c r="AZR142" s="20" t="str">
        <f>IF('لصق اكسل الفورمز'!BP137="","",'لصق اكسل الفورمز'!BP137)</f>
        <v/>
      </c>
      <c r="AZS142" s="20" t="str">
        <f>IF('لصق اكسل الفورمز'!BQ137="","",'لصق اكسل الفورمز'!BQ137)</f>
        <v/>
      </c>
      <c r="AZT142" s="20" t="str">
        <f>IF('لصق اكسل الفورمز'!BR137="","",'لصق اكسل الفورمز'!BR137)</f>
        <v/>
      </c>
      <c r="AZU142" s="20" t="str">
        <f>IF('لصق اكسل الفورمز'!BS137="","",'لصق اكسل الفورمز'!BS137)</f>
        <v/>
      </c>
      <c r="AZV142" s="20" t="str">
        <f>IF('لصق اكسل الفورمز'!BT137="","",'لصق اكسل الفورمز'!BT137)</f>
        <v/>
      </c>
      <c r="AZW142" s="20" t="str">
        <f>IF('لصق اكسل الفورمز'!BU137="","",'لصق اكسل الفورمز'!BU137)</f>
        <v/>
      </c>
      <c r="AZX142" s="20" t="str">
        <f>IF('لصق اكسل الفورمز'!BV137="","",'لصق اكسل الفورمز'!BV137)</f>
        <v/>
      </c>
      <c r="AZY142" s="20" t="str">
        <f>IF('لصق اكسل الفورمز'!BW137="","",'لصق اكسل الفورمز'!BW137)</f>
        <v/>
      </c>
      <c r="AZZ142" s="20" t="str">
        <f>IF('لصق اكسل الفورمز'!BX137="","",'لصق اكسل الفورمز'!BX137)</f>
        <v/>
      </c>
      <c r="BAA142" s="20" t="str">
        <f>IF('لصق اكسل الفورمز'!BY137="","",'لصق اكسل الفورمز'!BY137)</f>
        <v/>
      </c>
      <c r="BAB142" s="20" t="str">
        <f>IF('لصق اكسل الفورمز'!BZ137="","",'لصق اكسل الفورمز'!BZ137)</f>
        <v/>
      </c>
      <c r="BAC142" s="20" t="str">
        <f>IF('لصق اكسل الفورمز'!CA137="","",'لصق اكسل الفورمز'!CA137)</f>
        <v/>
      </c>
      <c r="BAD142" s="20" t="str">
        <f>IF('لصق اكسل الفورمز'!CB137="","",'لصق اكسل الفورمز'!CB137)</f>
        <v/>
      </c>
      <c r="BAE142" s="20" t="str">
        <f>IF('لصق اكسل الفورمز'!CC137="","",'لصق اكسل الفورمز'!CC137)</f>
        <v/>
      </c>
      <c r="BAF142" s="20" t="str">
        <f>IF('لصق اكسل الفورمز'!CD137="","",'لصق اكسل الفورمز'!CD137)</f>
        <v/>
      </c>
      <c r="BAG142" s="20" t="str">
        <f>IF('لصق اكسل الفورمز'!CE137="","",'لصق اكسل الفورمز'!CE137)</f>
        <v/>
      </c>
      <c r="BAH142" s="20" t="str">
        <f>IF('لصق اكسل الفورمز'!CF137="","",'لصق اكسل الفورمز'!CF137)</f>
        <v/>
      </c>
      <c r="BAI142" s="20" t="str">
        <f>IF('لصق اكسل الفورمز'!CG137="","",'لصق اكسل الفورمز'!CG137)</f>
        <v/>
      </c>
      <c r="BAJ142" s="20" t="str">
        <f>IF('لصق اكسل الفورمز'!CH137="","",'لصق اكسل الفورمز'!CH137)</f>
        <v/>
      </c>
      <c r="BAK142" s="20" t="str">
        <f>IF('لصق اكسل الفورمز'!CI137="","",'لصق اكسل الفورمز'!CI137)</f>
        <v/>
      </c>
      <c r="BAL142" s="20" t="str">
        <f>IF('لصق اكسل الفورمز'!CJ137="","",'لصق اكسل الفورمز'!CJ137)</f>
        <v/>
      </c>
      <c r="BAM142" s="20" t="str">
        <f>IF('لصق اكسل الفورمز'!CK137="","",'لصق اكسل الفورمز'!CK137)</f>
        <v/>
      </c>
      <c r="BAN142" s="20" t="str">
        <f>IF('لصق اكسل الفورمز'!CL137="","",'لصق اكسل الفورمز'!CL137)</f>
        <v/>
      </c>
      <c r="BAO142" s="20" t="str">
        <f>IF('لصق اكسل الفورمز'!CM137="","",'لصق اكسل الفورمز'!CM137)</f>
        <v/>
      </c>
      <c r="BAP142" s="20" t="str">
        <f>IF('لصق اكسل الفورمز'!CN137="","",'لصق اكسل الفورمز'!CN137)</f>
        <v/>
      </c>
      <c r="BAQ142" s="20" t="str">
        <f>IF('لصق اكسل الفورمز'!CO137="","",'لصق اكسل الفورمز'!CO137)</f>
        <v/>
      </c>
      <c r="BAR142" s="20" t="str">
        <f>IF('لصق اكسل الفورمز'!CP137="","",'لصق اكسل الفورمز'!CP137)</f>
        <v/>
      </c>
      <c r="BAS142" s="20" t="str">
        <f>IF('لصق اكسل الفورمز'!CQ137="","",'لصق اكسل الفورمز'!CQ137)</f>
        <v/>
      </c>
      <c r="BAT142" s="20" t="str">
        <f>IF('لصق اكسل الفورمز'!CR137="","",'لصق اكسل الفورمز'!CR137)</f>
        <v/>
      </c>
      <c r="BAU142" s="20" t="str">
        <f>IF('لصق اكسل الفورمز'!CS137="","",'لصق اكسل الفورمز'!CS137)</f>
        <v/>
      </c>
      <c r="BAV142" s="20" t="str">
        <f>IF('لصق اكسل الفورمز'!CT137="","",'لصق اكسل الفورمز'!CT137)</f>
        <v/>
      </c>
      <c r="BAW142" s="20" t="str">
        <f>IF('لصق اكسل الفورمز'!CU137="","",'لصق اكسل الفورمز'!CU137)</f>
        <v/>
      </c>
      <c r="BAX142" s="20" t="str">
        <f>IF('لصق اكسل الفورمز'!CV137="","",'لصق اكسل الفورمز'!CV137)</f>
        <v/>
      </c>
      <c r="BAY142" s="20" t="str">
        <f>IF('لصق اكسل الفورمز'!CW137="","",'لصق اكسل الفورمز'!CW137)</f>
        <v/>
      </c>
      <c r="BAZ142" s="20" t="str">
        <f>IF('لصق اكسل الفورمز'!CX137="","",'لصق اكسل الفورمز'!CX137)</f>
        <v/>
      </c>
      <c r="BBA142" s="20" t="str">
        <f>IF('لصق اكسل الفورمز'!CY137="","",'لصق اكسل الفورمز'!CY137)</f>
        <v/>
      </c>
      <c r="BBB142" s="20" t="str">
        <f>IF('لصق اكسل الفورمز'!CZ137="","",'لصق اكسل الفورمز'!CZ137)</f>
        <v/>
      </c>
      <c r="BBC142" s="20" t="str">
        <f>IF('لصق اكسل الفورمز'!DA137="","",'لصق اكسل الفورمز'!DA137)</f>
        <v/>
      </c>
      <c r="BBD142" s="20" t="str">
        <f>IF('لصق اكسل الفورمز'!DB137="","",'لصق اكسل الفورمز'!DB137)</f>
        <v/>
      </c>
      <c r="BBE142" s="20" t="str">
        <f>IF('لصق اكسل الفورمز'!DC137="","",'لصق اكسل الفورمز'!DC137)</f>
        <v/>
      </c>
      <c r="BBF142" s="20" t="str">
        <f>IF('لصق اكسل الفورمز'!DD137="","",'لصق اكسل الفورمز'!DD137)</f>
        <v/>
      </c>
      <c r="BBG142" s="20" t="str">
        <f>IF('لصق اكسل الفورمز'!DE137="","",'لصق اكسل الفورمز'!DE137)</f>
        <v/>
      </c>
      <c r="BBH142" s="20" t="str">
        <f>IF('لصق اكسل الفورمز'!DF137="","",'لصق اكسل الفورمز'!DF137)</f>
        <v/>
      </c>
      <c r="BBI142" s="20" t="str">
        <f>IF('لصق اكسل الفورمز'!DG137="","",'لصق اكسل الفورمز'!DG137)</f>
        <v/>
      </c>
      <c r="BBJ142" s="20" t="str">
        <f>IF('لصق اكسل الفورمز'!DH137="","",'لصق اكسل الفورمز'!DH137)</f>
        <v/>
      </c>
      <c r="BBK142" s="20" t="str">
        <f>IF('لصق اكسل الفورمز'!DI137="","",'لصق اكسل الفورمز'!DI137)</f>
        <v/>
      </c>
      <c r="BBL142" s="20" t="str">
        <f>IF('لصق اكسل الفورمز'!DJ137="","",'لصق اكسل الفورمز'!DJ137)</f>
        <v/>
      </c>
      <c r="BBM142" s="20" t="str">
        <f>IF('لصق اكسل الفورمز'!DK137="","",'لصق اكسل الفورمز'!DK137)</f>
        <v/>
      </c>
      <c r="BBN142" s="20" t="str">
        <f>IF('لصق اكسل الفورمز'!DL137="","",'لصق اكسل الفورمز'!DL137)</f>
        <v/>
      </c>
      <c r="BBO142" s="20" t="str">
        <f>IF('لصق اكسل الفورمز'!DM137="","",'لصق اكسل الفورمز'!DM137)</f>
        <v/>
      </c>
      <c r="BCU142" s="20" t="str">
        <f t="shared" si="553"/>
        <v/>
      </c>
      <c r="BCV142" s="20" t="str">
        <f t="shared" si="554"/>
        <v/>
      </c>
      <c r="BCW142" s="20" t="str">
        <f t="shared" si="555"/>
        <v/>
      </c>
      <c r="BCX142" s="20" t="str">
        <f t="shared" si="556"/>
        <v/>
      </c>
      <c r="BCY142" s="20" t="str">
        <f t="shared" si="557"/>
        <v/>
      </c>
      <c r="BCZ142" s="20" t="str">
        <f t="shared" si="558"/>
        <v/>
      </c>
      <c r="BDA142" s="20" t="str">
        <f t="shared" si="559"/>
        <v/>
      </c>
      <c r="BDB142" s="20" t="str">
        <f t="shared" si="560"/>
        <v/>
      </c>
      <c r="BDC142" s="20" t="str">
        <f t="shared" si="561"/>
        <v/>
      </c>
      <c r="BDD142" s="20" t="str">
        <f t="shared" si="562"/>
        <v/>
      </c>
      <c r="BDE142" s="20" t="str">
        <f t="shared" si="563"/>
        <v/>
      </c>
      <c r="BDF142" s="20" t="str">
        <f t="shared" si="564"/>
        <v/>
      </c>
      <c r="BDG142" s="20" t="str">
        <f t="shared" si="565"/>
        <v/>
      </c>
      <c r="BDH142" s="20" t="str">
        <f t="shared" si="566"/>
        <v/>
      </c>
      <c r="BDI142" s="20" t="str">
        <f t="shared" si="567"/>
        <v/>
      </c>
      <c r="BDJ142" s="20" t="str">
        <f t="shared" si="568"/>
        <v/>
      </c>
      <c r="BDK142" s="20" t="str">
        <f t="shared" si="569"/>
        <v/>
      </c>
      <c r="BDL142" s="20" t="str">
        <f t="shared" si="570"/>
        <v/>
      </c>
      <c r="BDM142" s="20" t="str">
        <f t="shared" si="571"/>
        <v/>
      </c>
      <c r="BDN142" s="20" t="str">
        <f t="shared" si="572"/>
        <v/>
      </c>
      <c r="BDO142" s="20" t="str">
        <f t="shared" si="573"/>
        <v/>
      </c>
      <c r="BDP142" s="20" t="str">
        <f t="shared" si="574"/>
        <v/>
      </c>
      <c r="BDQ142" s="20" t="str">
        <f t="shared" si="575"/>
        <v/>
      </c>
      <c r="BDR142" s="20" t="str">
        <f t="shared" si="576"/>
        <v/>
      </c>
      <c r="BDS142" s="20" t="str">
        <f t="shared" si="577"/>
        <v/>
      </c>
      <c r="BDT142" s="20" t="str">
        <f t="shared" si="578"/>
        <v/>
      </c>
      <c r="BDU142" s="20" t="str">
        <f t="shared" si="579"/>
        <v/>
      </c>
      <c r="BDV142" s="20" t="str">
        <f t="shared" si="580"/>
        <v/>
      </c>
      <c r="BDW142" s="20" t="str">
        <f t="shared" si="581"/>
        <v/>
      </c>
      <c r="BDX142" s="20" t="str">
        <f t="shared" si="582"/>
        <v/>
      </c>
      <c r="BDY142" s="20" t="str">
        <f t="shared" si="583"/>
        <v/>
      </c>
      <c r="BDZ142" s="20" t="str">
        <f t="shared" si="584"/>
        <v/>
      </c>
      <c r="BEA142" s="20" t="str">
        <f t="shared" si="585"/>
        <v/>
      </c>
      <c r="BEB142" s="20" t="str">
        <f t="shared" si="586"/>
        <v/>
      </c>
      <c r="BEC142" s="20" t="str">
        <f t="shared" si="587"/>
        <v/>
      </c>
      <c r="BED142" s="20" t="str">
        <f t="shared" si="588"/>
        <v/>
      </c>
      <c r="BEE142" s="20" t="str">
        <f t="shared" si="589"/>
        <v/>
      </c>
      <c r="BEF142" s="20" t="str">
        <f t="shared" si="590"/>
        <v/>
      </c>
      <c r="BEG142" s="20" t="str">
        <f t="shared" si="591"/>
        <v/>
      </c>
      <c r="BEH142" s="20" t="str">
        <f t="shared" si="592"/>
        <v/>
      </c>
      <c r="BEI142" s="20" t="str">
        <f t="shared" si="593"/>
        <v/>
      </c>
      <c r="BEJ142" s="20" t="str">
        <f t="shared" si="594"/>
        <v/>
      </c>
      <c r="BEK142" s="20" t="str">
        <f t="shared" si="595"/>
        <v/>
      </c>
      <c r="BEL142" s="20" t="str">
        <f t="shared" si="596"/>
        <v/>
      </c>
      <c r="BEM142" s="20" t="str">
        <f t="shared" si="597"/>
        <v/>
      </c>
      <c r="BEN142" s="20" t="str">
        <f t="shared" si="598"/>
        <v/>
      </c>
      <c r="BEO142" s="20" t="str">
        <f t="shared" si="599"/>
        <v/>
      </c>
      <c r="BEP142" s="20" t="str">
        <f t="shared" si="600"/>
        <v/>
      </c>
      <c r="BEQ142" s="20" t="str">
        <f t="shared" si="601"/>
        <v/>
      </c>
      <c r="BER142" s="20" t="str">
        <f t="shared" si="602"/>
        <v/>
      </c>
      <c r="BES142" s="20" t="str">
        <f t="shared" si="603"/>
        <v/>
      </c>
      <c r="BET142" s="20" t="str">
        <f t="shared" si="604"/>
        <v/>
      </c>
      <c r="BEU142" s="20" t="str">
        <f t="shared" si="605"/>
        <v/>
      </c>
      <c r="BEV142" s="20" t="str">
        <f t="shared" si="606"/>
        <v/>
      </c>
      <c r="BEW142" s="20" t="str">
        <f t="shared" si="607"/>
        <v/>
      </c>
      <c r="BEX142" s="20" t="str">
        <f t="shared" si="608"/>
        <v/>
      </c>
      <c r="BEY142" s="20" t="str">
        <f t="shared" si="609"/>
        <v/>
      </c>
      <c r="BEZ142" s="20" t="str">
        <f t="shared" si="610"/>
        <v/>
      </c>
      <c r="BFA142" s="20" t="str">
        <f t="shared" si="611"/>
        <v/>
      </c>
      <c r="BFB142" s="20" t="str">
        <f t="shared" si="612"/>
        <v/>
      </c>
      <c r="BFC142" s="20" t="str">
        <f t="shared" si="613"/>
        <v/>
      </c>
      <c r="BFD142" s="20" t="str">
        <f t="shared" si="614"/>
        <v/>
      </c>
      <c r="BFE142" s="20" t="str">
        <f t="shared" si="615"/>
        <v/>
      </c>
      <c r="BFF142" s="20" t="str">
        <f t="shared" si="616"/>
        <v/>
      </c>
      <c r="BFG142" s="20" t="str">
        <f t="shared" si="617"/>
        <v/>
      </c>
      <c r="BFH142" s="20" t="str">
        <f t="shared" si="618"/>
        <v/>
      </c>
      <c r="BFI142" s="20" t="str">
        <f t="shared" si="619"/>
        <v/>
      </c>
      <c r="BFJ142" s="20" t="str">
        <f t="shared" si="620"/>
        <v/>
      </c>
      <c r="BFK142" s="20" t="str">
        <f t="shared" si="621"/>
        <v/>
      </c>
      <c r="BFL142" s="20" t="str">
        <f t="shared" si="622"/>
        <v/>
      </c>
      <c r="BFM142" s="20" t="str">
        <f t="shared" si="623"/>
        <v/>
      </c>
      <c r="BFN142" s="20" t="str">
        <f t="shared" si="624"/>
        <v/>
      </c>
      <c r="BFO142" s="20" t="str">
        <f t="shared" si="625"/>
        <v/>
      </c>
      <c r="BFP142" s="20" t="str">
        <f t="shared" si="626"/>
        <v/>
      </c>
      <c r="BFQ142" s="20" t="str">
        <f t="shared" si="627"/>
        <v/>
      </c>
      <c r="BFR142" s="20" t="str">
        <f t="shared" si="628"/>
        <v/>
      </c>
      <c r="BFS142" s="20" t="str">
        <f t="shared" si="629"/>
        <v/>
      </c>
      <c r="BFT142" s="20" t="str">
        <f t="shared" si="630"/>
        <v/>
      </c>
      <c r="BFU142" s="20" t="str">
        <f t="shared" si="631"/>
        <v/>
      </c>
      <c r="BFV142" s="20" t="str">
        <f t="shared" si="632"/>
        <v/>
      </c>
      <c r="BFW142" s="20" t="str">
        <f t="shared" si="633"/>
        <v/>
      </c>
      <c r="BFX142" s="20" t="str">
        <f t="shared" si="634"/>
        <v/>
      </c>
      <c r="BFY142" s="20" t="str">
        <f t="shared" si="635"/>
        <v/>
      </c>
      <c r="BFZ142" s="20" t="str">
        <f t="shared" si="636"/>
        <v/>
      </c>
      <c r="BGA142" s="20" t="str">
        <f t="shared" si="637"/>
        <v/>
      </c>
      <c r="BGB142" s="20" t="str">
        <f t="shared" si="638"/>
        <v/>
      </c>
      <c r="BGC142" s="20" t="str">
        <f t="shared" si="639"/>
        <v/>
      </c>
      <c r="BGD142" s="20" t="str">
        <f t="shared" si="640"/>
        <v/>
      </c>
      <c r="BGE142" s="20" t="str">
        <f t="shared" si="641"/>
        <v/>
      </c>
      <c r="BGF142" s="20" t="str">
        <f t="shared" si="642"/>
        <v/>
      </c>
      <c r="BGG142" s="20" t="str">
        <f t="shared" si="643"/>
        <v/>
      </c>
      <c r="BGH142" s="20" t="str">
        <f t="shared" si="644"/>
        <v/>
      </c>
      <c r="BGI142" s="20" t="str">
        <f t="shared" si="645"/>
        <v/>
      </c>
      <c r="BGJ142" s="20" t="str">
        <f t="shared" si="646"/>
        <v/>
      </c>
      <c r="BGK142" s="20" t="str">
        <f t="shared" si="647"/>
        <v/>
      </c>
      <c r="BGL142" s="20" t="str">
        <f t="shared" si="648"/>
        <v/>
      </c>
      <c r="BGM142" s="20" t="str">
        <f t="shared" si="649"/>
        <v/>
      </c>
      <c r="BGN142" s="20" t="str">
        <f t="shared" si="650"/>
        <v/>
      </c>
      <c r="BGO142" s="20" t="str">
        <f t="shared" si="651"/>
        <v/>
      </c>
      <c r="BGP142" s="20" t="str">
        <f t="shared" si="652"/>
        <v/>
      </c>
      <c r="BGQ142" s="20" t="str">
        <f t="shared" si="653"/>
        <v/>
      </c>
      <c r="BGR142" s="20" t="str">
        <f t="shared" si="654"/>
        <v/>
      </c>
      <c r="BGS142" s="20" t="str">
        <f t="shared" si="655"/>
        <v/>
      </c>
      <c r="BGT142" s="20" t="str">
        <f t="shared" si="656"/>
        <v/>
      </c>
      <c r="BGU142" s="20" t="str">
        <f t="shared" si="657"/>
        <v/>
      </c>
      <c r="BGV142" s="20" t="str">
        <f t="shared" si="658"/>
        <v/>
      </c>
      <c r="BGW142" s="20" t="str">
        <f t="shared" si="659"/>
        <v/>
      </c>
      <c r="BGX142" s="20" t="str">
        <f t="shared" si="660"/>
        <v/>
      </c>
      <c r="BGY142" s="20" t="str">
        <f t="shared" si="661"/>
        <v/>
      </c>
      <c r="BGZ142" s="20" t="str">
        <f t="shared" si="662"/>
        <v/>
      </c>
      <c r="BHA142" s="20" t="str">
        <f t="shared" si="663"/>
        <v/>
      </c>
      <c r="BHB142" s="20" t="str">
        <f t="shared" si="664"/>
        <v/>
      </c>
      <c r="BHC142" s="20" t="str">
        <f t="shared" si="665"/>
        <v/>
      </c>
      <c r="BHD142" s="20" t="str">
        <f t="shared" si="666"/>
        <v/>
      </c>
      <c r="BHE142" s="20" t="str">
        <f t="shared" si="667"/>
        <v/>
      </c>
      <c r="BHF142" s="20" t="str">
        <f t="shared" si="668"/>
        <v/>
      </c>
      <c r="BHG142" s="20" t="str">
        <f t="shared" si="669"/>
        <v/>
      </c>
      <c r="BHJ142" s="20" t="str">
        <f t="shared" si="670"/>
        <v/>
      </c>
      <c r="BHL142" s="20" t="str">
        <f t="shared" si="516"/>
        <v/>
      </c>
      <c r="BHM142" s="20" t="str">
        <f t="shared" si="516"/>
        <v/>
      </c>
      <c r="BHN142" s="20" t="str">
        <f t="shared" si="516"/>
        <v/>
      </c>
      <c r="BHO142" s="20" t="str">
        <f t="shared" si="516"/>
        <v/>
      </c>
      <c r="BHP142" s="20" t="str">
        <f t="shared" si="516"/>
        <v/>
      </c>
      <c r="BHQ142" s="20" t="str">
        <f t="shared" si="516"/>
        <v/>
      </c>
      <c r="BHR142" s="20" t="str">
        <f t="shared" si="516"/>
        <v/>
      </c>
      <c r="BHS142" s="20" t="str">
        <f t="shared" si="516"/>
        <v/>
      </c>
      <c r="BHT142" s="20" t="str">
        <f t="shared" si="516"/>
        <v/>
      </c>
      <c r="BHU142" s="20" t="str">
        <f t="shared" si="516"/>
        <v/>
      </c>
      <c r="BHV142" s="20" t="str">
        <f t="shared" si="516"/>
        <v/>
      </c>
      <c r="BHW142" s="20" t="str">
        <f t="shared" si="516"/>
        <v/>
      </c>
      <c r="BHX142" s="20" t="str">
        <f t="shared" si="516"/>
        <v/>
      </c>
      <c r="BHY142" s="20" t="str">
        <f t="shared" si="516"/>
        <v/>
      </c>
      <c r="BHZ142" s="20" t="str">
        <f t="shared" si="516"/>
        <v/>
      </c>
      <c r="BIA142" s="20" t="str">
        <f t="shared" si="516"/>
        <v/>
      </c>
      <c r="BIB142" s="20" t="str">
        <f t="shared" si="515"/>
        <v/>
      </c>
      <c r="BIC142" s="20" t="str">
        <f t="shared" si="515"/>
        <v/>
      </c>
      <c r="BID142" s="20" t="str">
        <f t="shared" si="515"/>
        <v/>
      </c>
      <c r="BIE142" s="20" t="str">
        <f t="shared" si="515"/>
        <v/>
      </c>
    </row>
    <row r="143" spans="1:104 1303:1591" ht="14.5">
      <c r="B143" s="510" t="str">
        <f>IF('لصق اكسل الفورمز'!E138="","",'لصق اكسل الفورمز'!E138)</f>
        <v/>
      </c>
      <c r="C143" s="510" t="str">
        <f t="shared" si="517"/>
        <v/>
      </c>
      <c r="D143" s="510" t="str">
        <f t="shared" si="483"/>
        <v/>
      </c>
      <c r="E143" s="510" t="str">
        <f t="shared" si="484"/>
        <v/>
      </c>
      <c r="F143" s="510" t="str">
        <f t="shared" si="485"/>
        <v/>
      </c>
      <c r="G143" s="510" t="str">
        <f t="shared" si="486"/>
        <v/>
      </c>
      <c r="H143" s="510" t="str">
        <f t="shared" si="487"/>
        <v/>
      </c>
      <c r="I143" s="510" t="str">
        <f t="shared" si="488"/>
        <v/>
      </c>
      <c r="J143" s="510" t="str">
        <f t="shared" si="489"/>
        <v/>
      </c>
      <c r="K143" s="510" t="str">
        <f t="shared" si="490"/>
        <v/>
      </c>
      <c r="L143" s="510" t="str">
        <f t="shared" si="471"/>
        <v/>
      </c>
      <c r="M143" s="510" t="str">
        <f t="shared" si="472"/>
        <v/>
      </c>
      <c r="N143" s="510" t="str">
        <f t="shared" si="473"/>
        <v/>
      </c>
      <c r="O143" s="510" t="str">
        <f t="shared" si="474"/>
        <v/>
      </c>
      <c r="P143" s="510" t="str">
        <f t="shared" si="475"/>
        <v/>
      </c>
      <c r="Q143" s="510" t="str">
        <f t="shared" si="476"/>
        <v/>
      </c>
      <c r="R143" s="510" t="str">
        <f t="shared" si="477"/>
        <v/>
      </c>
      <c r="S143" s="510" t="str">
        <f t="shared" si="478"/>
        <v/>
      </c>
      <c r="T143" s="510" t="str">
        <f t="shared" si="479"/>
        <v/>
      </c>
      <c r="U143" s="510" t="str">
        <f t="shared" si="480"/>
        <v/>
      </c>
      <c r="V143" s="510" t="str">
        <f t="shared" si="481"/>
        <v/>
      </c>
      <c r="W143" s="527" t="str">
        <f t="shared" si="518"/>
        <v/>
      </c>
      <c r="X143" s="510" t="str">
        <f t="shared" si="519"/>
        <v/>
      </c>
      <c r="Y143" s="564" t="str">
        <f t="shared" si="520"/>
        <v/>
      </c>
      <c r="AL143" s="20">
        <f t="shared" si="521"/>
        <v>0</v>
      </c>
      <c r="AM143" s="20">
        <f t="shared" si="522"/>
        <v>0</v>
      </c>
      <c r="AO143" s="20" t="str">
        <f t="shared" si="523"/>
        <v/>
      </c>
      <c r="AQ143" s="20" t="str">
        <f t="shared" si="671"/>
        <v/>
      </c>
      <c r="AR143" s="20" t="str">
        <f t="shared" si="524"/>
        <v/>
      </c>
      <c r="AS143" s="20" t="str">
        <f t="shared" si="525"/>
        <v/>
      </c>
      <c r="AT143" s="20" t="str">
        <f t="shared" si="526"/>
        <v/>
      </c>
      <c r="AU143" s="20" t="str">
        <f t="shared" si="527"/>
        <v/>
      </c>
      <c r="AV143" s="20" t="str">
        <f t="shared" si="528"/>
        <v/>
      </c>
      <c r="AW143" s="20" t="str">
        <f t="shared" si="529"/>
        <v/>
      </c>
      <c r="AX143" s="20" t="str">
        <f t="shared" si="530"/>
        <v/>
      </c>
      <c r="AY143" s="20" t="str">
        <f t="shared" si="531"/>
        <v/>
      </c>
      <c r="AZ143" s="20" t="str">
        <f t="shared" si="532"/>
        <v/>
      </c>
      <c r="BA143" s="20" t="str">
        <f t="shared" si="533"/>
        <v/>
      </c>
      <c r="BB143" s="20" t="str">
        <f t="shared" si="534"/>
        <v/>
      </c>
      <c r="BC143" s="20" t="str">
        <f t="shared" si="535"/>
        <v/>
      </c>
      <c r="BD143" s="20" t="str">
        <f t="shared" si="536"/>
        <v/>
      </c>
      <c r="BE143" s="20" t="str">
        <f t="shared" si="537"/>
        <v/>
      </c>
      <c r="BF143" s="20" t="str">
        <f t="shared" si="538"/>
        <v/>
      </c>
      <c r="BG143" s="20" t="str">
        <f t="shared" si="539"/>
        <v/>
      </c>
      <c r="BH143" s="20" t="str">
        <f t="shared" si="540"/>
        <v/>
      </c>
      <c r="BI143" s="20" t="str">
        <f t="shared" si="541"/>
        <v/>
      </c>
      <c r="BJ143" s="20" t="str">
        <f t="shared" si="542"/>
        <v/>
      </c>
      <c r="BL143" s="38" t="e">
        <f t="shared" si="543"/>
        <v>#DIV/0!</v>
      </c>
      <c r="BM143" s="4">
        <f t="shared" si="544"/>
        <v>0</v>
      </c>
      <c r="BN143" s="4">
        <f t="shared" si="545"/>
        <v>0</v>
      </c>
      <c r="BO143" s="4">
        <f t="shared" si="546"/>
        <v>0</v>
      </c>
      <c r="BP143" s="173" t="str">
        <f t="shared" si="547"/>
        <v/>
      </c>
      <c r="BQ143" s="4">
        <f t="shared" si="548"/>
        <v>0</v>
      </c>
      <c r="BT143" s="268" t="str">
        <f t="shared" si="549"/>
        <v/>
      </c>
      <c r="BU143" s="268" t="str">
        <f t="shared" si="550"/>
        <v/>
      </c>
      <c r="BX143" s="20">
        <f t="shared" si="551"/>
        <v>1</v>
      </c>
      <c r="CG143" s="20" t="str">
        <f t="shared" si="552"/>
        <v/>
      </c>
      <c r="CH143" s="20" t="str">
        <f t="shared" si="507"/>
        <v/>
      </c>
      <c r="CI143" s="20" t="str">
        <f t="shared" si="508"/>
        <v/>
      </c>
      <c r="CJ143" s="20" t="str">
        <f t="shared" si="509"/>
        <v/>
      </c>
      <c r="CK143" s="20" t="str">
        <f t="shared" si="491"/>
        <v/>
      </c>
      <c r="CL143" s="20" t="str">
        <f t="shared" si="492"/>
        <v/>
      </c>
      <c r="CM143" s="20" t="str">
        <f t="shared" si="493"/>
        <v/>
      </c>
      <c r="CN143" s="20" t="str">
        <f t="shared" si="494"/>
        <v/>
      </c>
      <c r="CO143" s="20" t="str">
        <f t="shared" si="495"/>
        <v/>
      </c>
      <c r="CP143" s="20" t="str">
        <f t="shared" si="496"/>
        <v/>
      </c>
      <c r="CQ143" s="20" t="str">
        <f t="shared" si="497"/>
        <v/>
      </c>
      <c r="CR143" s="20" t="str">
        <f t="shared" si="498"/>
        <v/>
      </c>
      <c r="CS143" s="20" t="str">
        <f t="shared" si="499"/>
        <v/>
      </c>
      <c r="CT143" s="20" t="str">
        <f t="shared" si="500"/>
        <v/>
      </c>
      <c r="CU143" s="20" t="str">
        <f t="shared" si="501"/>
        <v/>
      </c>
      <c r="CV143" s="20" t="str">
        <f t="shared" si="502"/>
        <v/>
      </c>
      <c r="CW143" s="20" t="str">
        <f t="shared" si="503"/>
        <v/>
      </c>
      <c r="CX143" s="20" t="str">
        <f t="shared" si="504"/>
        <v/>
      </c>
      <c r="CY143" s="20" t="str">
        <f t="shared" si="505"/>
        <v/>
      </c>
      <c r="CZ143" s="20" t="str">
        <f t="shared" si="505"/>
        <v/>
      </c>
      <c r="AXC143" s="20" t="str">
        <f>IF('لصق اكسل الفورمز'!A138="","",'لصق اكسل الفورمز'!A138)</f>
        <v/>
      </c>
      <c r="AXD143" s="20" t="str">
        <f>IF('لصق اكسل الفورمز'!B138="","",'لصق اكسل الفورمز'!B138)</f>
        <v/>
      </c>
      <c r="AXE143" s="20" t="str">
        <f>IF('لصق اكسل الفورمز'!C138="","",'لصق اكسل الفورمز'!C138)</f>
        <v/>
      </c>
      <c r="AXF143" s="20" t="str">
        <f>IF('لصق اكسل الفورمز'!D138="","",'لصق اكسل الفورمز'!D138)</f>
        <v/>
      </c>
      <c r="AXG143" s="20" t="str">
        <f>IF('لصق اكسل الفورمز'!E138="","",'لصق اكسل الفورمز'!E138)</f>
        <v/>
      </c>
      <c r="AXH143" s="20" t="str">
        <f>IF('لصق اكسل الفورمز'!F138="","",'لصق اكسل الفورمز'!F138)</f>
        <v/>
      </c>
      <c r="AXI143" s="20" t="str">
        <f>IF('لصق اكسل الفورمز'!G138="","",'لصق اكسل الفورمز'!G138)</f>
        <v/>
      </c>
      <c r="AXJ143" s="20" t="str">
        <f>IF('لصق اكسل الفورمز'!H138="","",'لصق اكسل الفورمز'!H138)</f>
        <v/>
      </c>
      <c r="AXK143" s="20" t="str">
        <f>IF('لصق اكسل الفورمز'!I138="","",'لصق اكسل الفورمز'!I138)</f>
        <v/>
      </c>
      <c r="AXL143" s="20" t="str">
        <f>IF('لصق اكسل الفورمز'!J138="","",'لصق اكسل الفورمز'!J138)</f>
        <v/>
      </c>
      <c r="AXM143" s="20" t="str">
        <f>IF('لصق اكسل الفورمز'!K138="","",'لصق اكسل الفورمز'!K138)</f>
        <v/>
      </c>
      <c r="AXN143" s="20" t="str">
        <f>IF('لصق اكسل الفورمز'!L138="","",'لصق اكسل الفورمز'!L138)</f>
        <v/>
      </c>
      <c r="AXO143" s="20" t="str">
        <f>IF('لصق اكسل الفورمز'!M138="","",'لصق اكسل الفورمز'!M138)</f>
        <v/>
      </c>
      <c r="AXP143" s="20" t="str">
        <f>IF('لصق اكسل الفورمز'!N138="","",'لصق اكسل الفورمز'!N138)</f>
        <v/>
      </c>
      <c r="AXQ143" s="20" t="str">
        <f>IF('لصق اكسل الفورمز'!O138="","",'لصق اكسل الفورمز'!O138)</f>
        <v/>
      </c>
      <c r="AXR143" s="20" t="str">
        <f>IF('لصق اكسل الفورمز'!P138="","",'لصق اكسل الفورمز'!P138)</f>
        <v/>
      </c>
      <c r="AXS143" s="20" t="str">
        <f>IF('لصق اكسل الفورمز'!Q138="","",'لصق اكسل الفورمز'!Q138)</f>
        <v/>
      </c>
      <c r="AXT143" s="20" t="str">
        <f>IF('لصق اكسل الفورمز'!R138="","",'لصق اكسل الفورمز'!R138)</f>
        <v/>
      </c>
      <c r="AXU143" s="20" t="str">
        <f>IF('لصق اكسل الفورمز'!S138="","",'لصق اكسل الفورمز'!S138)</f>
        <v/>
      </c>
      <c r="AXV143" s="20" t="str">
        <f>IF('لصق اكسل الفورمز'!T138="","",'لصق اكسل الفورمز'!T138)</f>
        <v/>
      </c>
      <c r="AXW143" s="20" t="str">
        <f>IF('لصق اكسل الفورمز'!U138="","",'لصق اكسل الفورمز'!U138)</f>
        <v/>
      </c>
      <c r="AXX143" s="20" t="str">
        <f>IF('لصق اكسل الفورمز'!V138="","",'لصق اكسل الفورمز'!V138)</f>
        <v/>
      </c>
      <c r="AXY143" s="20" t="str">
        <f>IF('لصق اكسل الفورمز'!W138="","",'لصق اكسل الفورمز'!W138)</f>
        <v/>
      </c>
      <c r="AXZ143" s="20" t="str">
        <f>IF('لصق اكسل الفورمز'!X138="","",'لصق اكسل الفورمز'!X138)</f>
        <v/>
      </c>
      <c r="AYA143" s="20" t="str">
        <f>IF('لصق اكسل الفورمز'!Y138="","",'لصق اكسل الفورمز'!Y138)</f>
        <v/>
      </c>
      <c r="AYB143" s="20" t="str">
        <f>IF('لصق اكسل الفورمز'!Z138="","",'لصق اكسل الفورمز'!Z138)</f>
        <v/>
      </c>
      <c r="AYC143" s="20" t="str">
        <f>IF('لصق اكسل الفورمز'!AA138="","",'لصق اكسل الفورمز'!AA138)</f>
        <v/>
      </c>
      <c r="AYD143" s="20" t="str">
        <f>IF('لصق اكسل الفورمز'!AB138="","",'لصق اكسل الفورمز'!AB138)</f>
        <v/>
      </c>
      <c r="AYE143" s="20" t="str">
        <f>IF('لصق اكسل الفورمز'!AC138="","",'لصق اكسل الفورمز'!AC138)</f>
        <v/>
      </c>
      <c r="AYF143" s="20" t="str">
        <f>IF('لصق اكسل الفورمز'!AD138="","",'لصق اكسل الفورمز'!AD138)</f>
        <v/>
      </c>
      <c r="AYG143" s="20" t="str">
        <f>IF('لصق اكسل الفورمز'!AE138="","",'لصق اكسل الفورمز'!AE138)</f>
        <v/>
      </c>
      <c r="AYH143" s="20" t="str">
        <f>IF('لصق اكسل الفورمز'!AF138="","",'لصق اكسل الفورمز'!AF138)</f>
        <v/>
      </c>
      <c r="AYI143" s="20" t="str">
        <f>IF('لصق اكسل الفورمز'!AG138="","",'لصق اكسل الفورمز'!AG138)</f>
        <v/>
      </c>
      <c r="AYJ143" s="20" t="str">
        <f>IF('لصق اكسل الفورمز'!AH138="","",'لصق اكسل الفورمز'!AH138)</f>
        <v/>
      </c>
      <c r="AYK143" s="20" t="str">
        <f>IF('لصق اكسل الفورمز'!AI138="","",'لصق اكسل الفورمز'!AI138)</f>
        <v/>
      </c>
      <c r="AYL143" s="20" t="str">
        <f>IF('لصق اكسل الفورمز'!AJ138="","",'لصق اكسل الفورمز'!AJ138)</f>
        <v/>
      </c>
      <c r="AYM143" s="20" t="str">
        <f>IF('لصق اكسل الفورمز'!AK138="","",'لصق اكسل الفورمز'!AK138)</f>
        <v/>
      </c>
      <c r="AYN143" s="20" t="str">
        <f>IF('لصق اكسل الفورمز'!AL138="","",'لصق اكسل الفورمز'!AL138)</f>
        <v/>
      </c>
      <c r="AYO143" s="20" t="str">
        <f>IF('لصق اكسل الفورمز'!AM138="","",'لصق اكسل الفورمز'!AM138)</f>
        <v/>
      </c>
      <c r="AYP143" s="20" t="str">
        <f>IF('لصق اكسل الفورمز'!AN138="","",'لصق اكسل الفورمز'!AN138)</f>
        <v/>
      </c>
      <c r="AYQ143" s="20" t="str">
        <f>IF('لصق اكسل الفورمز'!AO138="","",'لصق اكسل الفورمز'!AO138)</f>
        <v/>
      </c>
      <c r="AYR143" s="20" t="str">
        <f>IF('لصق اكسل الفورمز'!AP138="","",'لصق اكسل الفورمز'!AP138)</f>
        <v/>
      </c>
      <c r="AYS143" s="20" t="str">
        <f>IF('لصق اكسل الفورمز'!AQ138="","",'لصق اكسل الفورمز'!AQ138)</f>
        <v/>
      </c>
      <c r="AYT143" s="20" t="str">
        <f>IF('لصق اكسل الفورمز'!AR138="","",'لصق اكسل الفورمز'!AR138)</f>
        <v/>
      </c>
      <c r="AYU143" s="20" t="str">
        <f>IF('لصق اكسل الفورمز'!AS138="","",'لصق اكسل الفورمز'!AS138)</f>
        <v/>
      </c>
      <c r="AYV143" s="20" t="str">
        <f>IF('لصق اكسل الفورمز'!AT138="","",'لصق اكسل الفورمز'!AT138)</f>
        <v/>
      </c>
      <c r="AYW143" s="20" t="str">
        <f>IF('لصق اكسل الفورمز'!AU138="","",'لصق اكسل الفورمز'!AU138)</f>
        <v/>
      </c>
      <c r="AYX143" s="20" t="str">
        <f>IF('لصق اكسل الفورمز'!AV138="","",'لصق اكسل الفورمز'!AV138)</f>
        <v/>
      </c>
      <c r="AYY143" s="20" t="str">
        <f>IF('لصق اكسل الفورمز'!AW138="","",'لصق اكسل الفورمز'!AW138)</f>
        <v/>
      </c>
      <c r="AYZ143" s="20" t="str">
        <f>IF('لصق اكسل الفورمز'!AX138="","",'لصق اكسل الفورمز'!AX138)</f>
        <v/>
      </c>
      <c r="AZA143" s="20" t="str">
        <f>IF('لصق اكسل الفورمز'!AY138="","",'لصق اكسل الفورمز'!AY138)</f>
        <v/>
      </c>
      <c r="AZB143" s="20" t="str">
        <f>IF('لصق اكسل الفورمز'!AZ138="","",'لصق اكسل الفورمز'!AZ138)</f>
        <v/>
      </c>
      <c r="AZC143" s="20" t="str">
        <f>IF('لصق اكسل الفورمز'!BA138="","",'لصق اكسل الفورمز'!BA138)</f>
        <v/>
      </c>
      <c r="AZD143" s="20" t="str">
        <f>IF('لصق اكسل الفورمز'!BB138="","",'لصق اكسل الفورمز'!BB138)</f>
        <v/>
      </c>
      <c r="AZE143" s="20" t="str">
        <f>IF('لصق اكسل الفورمز'!BC138="","",'لصق اكسل الفورمز'!BC138)</f>
        <v/>
      </c>
      <c r="AZF143" s="20" t="str">
        <f>IF('لصق اكسل الفورمز'!BD138="","",'لصق اكسل الفورمز'!BD138)</f>
        <v/>
      </c>
      <c r="AZG143" s="20" t="str">
        <f>IF('لصق اكسل الفورمز'!BE138="","",'لصق اكسل الفورمز'!BE138)</f>
        <v/>
      </c>
      <c r="AZH143" s="20" t="str">
        <f>IF('لصق اكسل الفورمز'!BF138="","",'لصق اكسل الفورمز'!BF138)</f>
        <v/>
      </c>
      <c r="AZI143" s="20" t="str">
        <f>IF('لصق اكسل الفورمز'!BG138="","",'لصق اكسل الفورمز'!BG138)</f>
        <v/>
      </c>
      <c r="AZJ143" s="20" t="str">
        <f>IF('لصق اكسل الفورمز'!BH138="","",'لصق اكسل الفورمز'!BH138)</f>
        <v/>
      </c>
      <c r="AZK143" s="20" t="str">
        <f>IF('لصق اكسل الفورمز'!BI138="","",'لصق اكسل الفورمز'!BI138)</f>
        <v/>
      </c>
      <c r="AZL143" s="20" t="str">
        <f>IF('لصق اكسل الفورمز'!BJ138="","",'لصق اكسل الفورمز'!BJ138)</f>
        <v/>
      </c>
      <c r="AZM143" s="20" t="str">
        <f>IF('لصق اكسل الفورمز'!BK138="","",'لصق اكسل الفورمز'!BK138)</f>
        <v/>
      </c>
      <c r="AZN143" s="20" t="str">
        <f>IF('لصق اكسل الفورمز'!BL138="","",'لصق اكسل الفورمز'!BL138)</f>
        <v/>
      </c>
      <c r="AZO143" s="20" t="str">
        <f>IF('لصق اكسل الفورمز'!BM138="","",'لصق اكسل الفورمز'!BM138)</f>
        <v/>
      </c>
      <c r="AZP143" s="20" t="str">
        <f>IF('لصق اكسل الفورمز'!BN138="","",'لصق اكسل الفورمز'!BN138)</f>
        <v/>
      </c>
      <c r="AZQ143" s="20" t="str">
        <f>IF('لصق اكسل الفورمز'!BO138="","",'لصق اكسل الفورمز'!BO138)</f>
        <v/>
      </c>
      <c r="AZR143" s="20" t="str">
        <f>IF('لصق اكسل الفورمز'!BP138="","",'لصق اكسل الفورمز'!BP138)</f>
        <v/>
      </c>
      <c r="AZS143" s="20" t="str">
        <f>IF('لصق اكسل الفورمز'!BQ138="","",'لصق اكسل الفورمز'!BQ138)</f>
        <v/>
      </c>
      <c r="AZT143" s="20" t="str">
        <f>IF('لصق اكسل الفورمز'!BR138="","",'لصق اكسل الفورمز'!BR138)</f>
        <v/>
      </c>
      <c r="AZU143" s="20" t="str">
        <f>IF('لصق اكسل الفورمز'!BS138="","",'لصق اكسل الفورمز'!BS138)</f>
        <v/>
      </c>
      <c r="AZV143" s="20" t="str">
        <f>IF('لصق اكسل الفورمز'!BT138="","",'لصق اكسل الفورمز'!BT138)</f>
        <v/>
      </c>
      <c r="AZW143" s="20" t="str">
        <f>IF('لصق اكسل الفورمز'!BU138="","",'لصق اكسل الفورمز'!BU138)</f>
        <v/>
      </c>
      <c r="AZX143" s="20" t="str">
        <f>IF('لصق اكسل الفورمز'!BV138="","",'لصق اكسل الفورمز'!BV138)</f>
        <v/>
      </c>
      <c r="AZY143" s="20" t="str">
        <f>IF('لصق اكسل الفورمز'!BW138="","",'لصق اكسل الفورمز'!BW138)</f>
        <v/>
      </c>
      <c r="AZZ143" s="20" t="str">
        <f>IF('لصق اكسل الفورمز'!BX138="","",'لصق اكسل الفورمز'!BX138)</f>
        <v/>
      </c>
      <c r="BAA143" s="20" t="str">
        <f>IF('لصق اكسل الفورمز'!BY138="","",'لصق اكسل الفورمز'!BY138)</f>
        <v/>
      </c>
      <c r="BAB143" s="20" t="str">
        <f>IF('لصق اكسل الفورمز'!BZ138="","",'لصق اكسل الفورمز'!BZ138)</f>
        <v/>
      </c>
      <c r="BAC143" s="20" t="str">
        <f>IF('لصق اكسل الفورمز'!CA138="","",'لصق اكسل الفورمز'!CA138)</f>
        <v/>
      </c>
      <c r="BAD143" s="20" t="str">
        <f>IF('لصق اكسل الفورمز'!CB138="","",'لصق اكسل الفورمز'!CB138)</f>
        <v/>
      </c>
      <c r="BAE143" s="20" t="str">
        <f>IF('لصق اكسل الفورمز'!CC138="","",'لصق اكسل الفورمز'!CC138)</f>
        <v/>
      </c>
      <c r="BAF143" s="20" t="str">
        <f>IF('لصق اكسل الفورمز'!CD138="","",'لصق اكسل الفورمز'!CD138)</f>
        <v/>
      </c>
      <c r="BAG143" s="20" t="str">
        <f>IF('لصق اكسل الفورمز'!CE138="","",'لصق اكسل الفورمز'!CE138)</f>
        <v/>
      </c>
      <c r="BAH143" s="20" t="str">
        <f>IF('لصق اكسل الفورمز'!CF138="","",'لصق اكسل الفورمز'!CF138)</f>
        <v/>
      </c>
      <c r="BAI143" s="20" t="str">
        <f>IF('لصق اكسل الفورمز'!CG138="","",'لصق اكسل الفورمز'!CG138)</f>
        <v/>
      </c>
      <c r="BAJ143" s="20" t="str">
        <f>IF('لصق اكسل الفورمز'!CH138="","",'لصق اكسل الفورمز'!CH138)</f>
        <v/>
      </c>
      <c r="BAK143" s="20" t="str">
        <f>IF('لصق اكسل الفورمز'!CI138="","",'لصق اكسل الفورمز'!CI138)</f>
        <v/>
      </c>
      <c r="BAL143" s="20" t="str">
        <f>IF('لصق اكسل الفورمز'!CJ138="","",'لصق اكسل الفورمز'!CJ138)</f>
        <v/>
      </c>
      <c r="BAM143" s="20" t="str">
        <f>IF('لصق اكسل الفورمز'!CK138="","",'لصق اكسل الفورمز'!CK138)</f>
        <v/>
      </c>
      <c r="BAN143" s="20" t="str">
        <f>IF('لصق اكسل الفورمز'!CL138="","",'لصق اكسل الفورمز'!CL138)</f>
        <v/>
      </c>
      <c r="BAO143" s="20" t="str">
        <f>IF('لصق اكسل الفورمز'!CM138="","",'لصق اكسل الفورمز'!CM138)</f>
        <v/>
      </c>
      <c r="BAP143" s="20" t="str">
        <f>IF('لصق اكسل الفورمز'!CN138="","",'لصق اكسل الفورمز'!CN138)</f>
        <v/>
      </c>
      <c r="BAQ143" s="20" t="str">
        <f>IF('لصق اكسل الفورمز'!CO138="","",'لصق اكسل الفورمز'!CO138)</f>
        <v/>
      </c>
      <c r="BAR143" s="20" t="str">
        <f>IF('لصق اكسل الفورمز'!CP138="","",'لصق اكسل الفورمز'!CP138)</f>
        <v/>
      </c>
      <c r="BAS143" s="20" t="str">
        <f>IF('لصق اكسل الفورمز'!CQ138="","",'لصق اكسل الفورمز'!CQ138)</f>
        <v/>
      </c>
      <c r="BAT143" s="20" t="str">
        <f>IF('لصق اكسل الفورمز'!CR138="","",'لصق اكسل الفورمز'!CR138)</f>
        <v/>
      </c>
      <c r="BAU143" s="20" t="str">
        <f>IF('لصق اكسل الفورمز'!CS138="","",'لصق اكسل الفورمز'!CS138)</f>
        <v/>
      </c>
      <c r="BAV143" s="20" t="str">
        <f>IF('لصق اكسل الفورمز'!CT138="","",'لصق اكسل الفورمز'!CT138)</f>
        <v/>
      </c>
      <c r="BAW143" s="20" t="str">
        <f>IF('لصق اكسل الفورمز'!CU138="","",'لصق اكسل الفورمز'!CU138)</f>
        <v/>
      </c>
      <c r="BAX143" s="20" t="str">
        <f>IF('لصق اكسل الفورمز'!CV138="","",'لصق اكسل الفورمز'!CV138)</f>
        <v/>
      </c>
      <c r="BAY143" s="20" t="str">
        <f>IF('لصق اكسل الفورمز'!CW138="","",'لصق اكسل الفورمز'!CW138)</f>
        <v/>
      </c>
      <c r="BAZ143" s="20" t="str">
        <f>IF('لصق اكسل الفورمز'!CX138="","",'لصق اكسل الفورمز'!CX138)</f>
        <v/>
      </c>
      <c r="BBA143" s="20" t="str">
        <f>IF('لصق اكسل الفورمز'!CY138="","",'لصق اكسل الفورمز'!CY138)</f>
        <v/>
      </c>
      <c r="BBB143" s="20" t="str">
        <f>IF('لصق اكسل الفورمز'!CZ138="","",'لصق اكسل الفورمز'!CZ138)</f>
        <v/>
      </c>
      <c r="BBC143" s="20" t="str">
        <f>IF('لصق اكسل الفورمز'!DA138="","",'لصق اكسل الفورمز'!DA138)</f>
        <v/>
      </c>
      <c r="BBD143" s="20" t="str">
        <f>IF('لصق اكسل الفورمز'!DB138="","",'لصق اكسل الفورمز'!DB138)</f>
        <v/>
      </c>
      <c r="BBE143" s="20" t="str">
        <f>IF('لصق اكسل الفورمز'!DC138="","",'لصق اكسل الفورمز'!DC138)</f>
        <v/>
      </c>
      <c r="BBF143" s="20" t="str">
        <f>IF('لصق اكسل الفورمز'!DD138="","",'لصق اكسل الفورمز'!DD138)</f>
        <v/>
      </c>
      <c r="BBG143" s="20" t="str">
        <f>IF('لصق اكسل الفورمز'!DE138="","",'لصق اكسل الفورمز'!DE138)</f>
        <v/>
      </c>
      <c r="BBH143" s="20" t="str">
        <f>IF('لصق اكسل الفورمز'!DF138="","",'لصق اكسل الفورمز'!DF138)</f>
        <v/>
      </c>
      <c r="BBI143" s="20" t="str">
        <f>IF('لصق اكسل الفورمز'!DG138="","",'لصق اكسل الفورمز'!DG138)</f>
        <v/>
      </c>
      <c r="BBJ143" s="20" t="str">
        <f>IF('لصق اكسل الفورمز'!DH138="","",'لصق اكسل الفورمز'!DH138)</f>
        <v/>
      </c>
      <c r="BBK143" s="20" t="str">
        <f>IF('لصق اكسل الفورمز'!DI138="","",'لصق اكسل الفورمز'!DI138)</f>
        <v/>
      </c>
      <c r="BBL143" s="20" t="str">
        <f>IF('لصق اكسل الفورمز'!DJ138="","",'لصق اكسل الفورمز'!DJ138)</f>
        <v/>
      </c>
      <c r="BBM143" s="20" t="str">
        <f>IF('لصق اكسل الفورمز'!DK138="","",'لصق اكسل الفورمز'!DK138)</f>
        <v/>
      </c>
      <c r="BBN143" s="20" t="str">
        <f>IF('لصق اكسل الفورمز'!DL138="","",'لصق اكسل الفورمز'!DL138)</f>
        <v/>
      </c>
      <c r="BBO143" s="20" t="str">
        <f>IF('لصق اكسل الفورمز'!DM138="","",'لصق اكسل الفورمز'!DM138)</f>
        <v/>
      </c>
      <c r="BCU143" s="20" t="str">
        <f t="shared" si="553"/>
        <v/>
      </c>
      <c r="BCV143" s="20" t="str">
        <f t="shared" si="554"/>
        <v/>
      </c>
      <c r="BCW143" s="20" t="str">
        <f t="shared" si="555"/>
        <v/>
      </c>
      <c r="BCX143" s="20" t="str">
        <f t="shared" si="556"/>
        <v/>
      </c>
      <c r="BCY143" s="20" t="str">
        <f t="shared" si="557"/>
        <v/>
      </c>
      <c r="BCZ143" s="20" t="str">
        <f t="shared" si="558"/>
        <v/>
      </c>
      <c r="BDA143" s="20" t="str">
        <f t="shared" si="559"/>
        <v/>
      </c>
      <c r="BDB143" s="20" t="str">
        <f t="shared" si="560"/>
        <v/>
      </c>
      <c r="BDC143" s="20" t="str">
        <f t="shared" si="561"/>
        <v/>
      </c>
      <c r="BDD143" s="20" t="str">
        <f t="shared" si="562"/>
        <v/>
      </c>
      <c r="BDE143" s="20" t="str">
        <f t="shared" si="563"/>
        <v/>
      </c>
      <c r="BDF143" s="20" t="str">
        <f t="shared" si="564"/>
        <v/>
      </c>
      <c r="BDG143" s="20" t="str">
        <f t="shared" si="565"/>
        <v/>
      </c>
      <c r="BDH143" s="20" t="str">
        <f t="shared" si="566"/>
        <v/>
      </c>
      <c r="BDI143" s="20" t="str">
        <f t="shared" si="567"/>
        <v/>
      </c>
      <c r="BDJ143" s="20" t="str">
        <f t="shared" si="568"/>
        <v/>
      </c>
      <c r="BDK143" s="20" t="str">
        <f t="shared" si="569"/>
        <v/>
      </c>
      <c r="BDL143" s="20" t="str">
        <f t="shared" si="570"/>
        <v/>
      </c>
      <c r="BDM143" s="20" t="str">
        <f t="shared" si="571"/>
        <v/>
      </c>
      <c r="BDN143" s="20" t="str">
        <f t="shared" si="572"/>
        <v/>
      </c>
      <c r="BDO143" s="20" t="str">
        <f t="shared" si="573"/>
        <v/>
      </c>
      <c r="BDP143" s="20" t="str">
        <f t="shared" si="574"/>
        <v/>
      </c>
      <c r="BDQ143" s="20" t="str">
        <f t="shared" si="575"/>
        <v/>
      </c>
      <c r="BDR143" s="20" t="str">
        <f t="shared" si="576"/>
        <v/>
      </c>
      <c r="BDS143" s="20" t="str">
        <f t="shared" si="577"/>
        <v/>
      </c>
      <c r="BDT143" s="20" t="str">
        <f t="shared" si="578"/>
        <v/>
      </c>
      <c r="BDU143" s="20" t="str">
        <f t="shared" si="579"/>
        <v/>
      </c>
      <c r="BDV143" s="20" t="str">
        <f t="shared" si="580"/>
        <v/>
      </c>
      <c r="BDW143" s="20" t="str">
        <f t="shared" si="581"/>
        <v/>
      </c>
      <c r="BDX143" s="20" t="str">
        <f t="shared" si="582"/>
        <v/>
      </c>
      <c r="BDY143" s="20" t="str">
        <f t="shared" si="583"/>
        <v/>
      </c>
      <c r="BDZ143" s="20" t="str">
        <f t="shared" si="584"/>
        <v/>
      </c>
      <c r="BEA143" s="20" t="str">
        <f t="shared" si="585"/>
        <v/>
      </c>
      <c r="BEB143" s="20" t="str">
        <f t="shared" si="586"/>
        <v/>
      </c>
      <c r="BEC143" s="20" t="str">
        <f t="shared" si="587"/>
        <v/>
      </c>
      <c r="BED143" s="20" t="str">
        <f t="shared" si="588"/>
        <v/>
      </c>
      <c r="BEE143" s="20" t="str">
        <f t="shared" si="589"/>
        <v/>
      </c>
      <c r="BEF143" s="20" t="str">
        <f t="shared" si="590"/>
        <v/>
      </c>
      <c r="BEG143" s="20" t="str">
        <f t="shared" si="591"/>
        <v/>
      </c>
      <c r="BEH143" s="20" t="str">
        <f t="shared" si="592"/>
        <v/>
      </c>
      <c r="BEI143" s="20" t="str">
        <f t="shared" si="593"/>
        <v/>
      </c>
      <c r="BEJ143" s="20" t="str">
        <f t="shared" si="594"/>
        <v/>
      </c>
      <c r="BEK143" s="20" t="str">
        <f t="shared" si="595"/>
        <v/>
      </c>
      <c r="BEL143" s="20" t="str">
        <f t="shared" si="596"/>
        <v/>
      </c>
      <c r="BEM143" s="20" t="str">
        <f t="shared" si="597"/>
        <v/>
      </c>
      <c r="BEN143" s="20" t="str">
        <f t="shared" si="598"/>
        <v/>
      </c>
      <c r="BEO143" s="20" t="str">
        <f t="shared" si="599"/>
        <v/>
      </c>
      <c r="BEP143" s="20" t="str">
        <f t="shared" si="600"/>
        <v/>
      </c>
      <c r="BEQ143" s="20" t="str">
        <f t="shared" si="601"/>
        <v/>
      </c>
      <c r="BER143" s="20" t="str">
        <f t="shared" si="602"/>
        <v/>
      </c>
      <c r="BES143" s="20" t="str">
        <f t="shared" si="603"/>
        <v/>
      </c>
      <c r="BET143" s="20" t="str">
        <f t="shared" si="604"/>
        <v/>
      </c>
      <c r="BEU143" s="20" t="str">
        <f t="shared" si="605"/>
        <v/>
      </c>
      <c r="BEV143" s="20" t="str">
        <f t="shared" si="606"/>
        <v/>
      </c>
      <c r="BEW143" s="20" t="str">
        <f t="shared" si="607"/>
        <v/>
      </c>
      <c r="BEX143" s="20" t="str">
        <f t="shared" si="608"/>
        <v/>
      </c>
      <c r="BEY143" s="20" t="str">
        <f t="shared" si="609"/>
        <v/>
      </c>
      <c r="BEZ143" s="20" t="str">
        <f t="shared" si="610"/>
        <v/>
      </c>
      <c r="BFA143" s="20" t="str">
        <f t="shared" si="611"/>
        <v/>
      </c>
      <c r="BFB143" s="20" t="str">
        <f t="shared" si="612"/>
        <v/>
      </c>
      <c r="BFC143" s="20" t="str">
        <f t="shared" si="613"/>
        <v/>
      </c>
      <c r="BFD143" s="20" t="str">
        <f t="shared" si="614"/>
        <v/>
      </c>
      <c r="BFE143" s="20" t="str">
        <f t="shared" si="615"/>
        <v/>
      </c>
      <c r="BFF143" s="20" t="str">
        <f t="shared" si="616"/>
        <v/>
      </c>
      <c r="BFG143" s="20" t="str">
        <f t="shared" si="617"/>
        <v/>
      </c>
      <c r="BFH143" s="20" t="str">
        <f t="shared" si="618"/>
        <v/>
      </c>
      <c r="BFI143" s="20" t="str">
        <f t="shared" si="619"/>
        <v/>
      </c>
      <c r="BFJ143" s="20" t="str">
        <f t="shared" si="620"/>
        <v/>
      </c>
      <c r="BFK143" s="20" t="str">
        <f t="shared" si="621"/>
        <v/>
      </c>
      <c r="BFL143" s="20" t="str">
        <f t="shared" si="622"/>
        <v/>
      </c>
      <c r="BFM143" s="20" t="str">
        <f t="shared" si="623"/>
        <v/>
      </c>
      <c r="BFN143" s="20" t="str">
        <f t="shared" si="624"/>
        <v/>
      </c>
      <c r="BFO143" s="20" t="str">
        <f t="shared" si="625"/>
        <v/>
      </c>
      <c r="BFP143" s="20" t="str">
        <f t="shared" si="626"/>
        <v/>
      </c>
      <c r="BFQ143" s="20" t="str">
        <f t="shared" si="627"/>
        <v/>
      </c>
      <c r="BFR143" s="20" t="str">
        <f t="shared" si="628"/>
        <v/>
      </c>
      <c r="BFS143" s="20" t="str">
        <f t="shared" si="629"/>
        <v/>
      </c>
      <c r="BFT143" s="20" t="str">
        <f t="shared" si="630"/>
        <v/>
      </c>
      <c r="BFU143" s="20" t="str">
        <f t="shared" si="631"/>
        <v/>
      </c>
      <c r="BFV143" s="20" t="str">
        <f t="shared" si="632"/>
        <v/>
      </c>
      <c r="BFW143" s="20" t="str">
        <f t="shared" si="633"/>
        <v/>
      </c>
      <c r="BFX143" s="20" t="str">
        <f t="shared" si="634"/>
        <v/>
      </c>
      <c r="BFY143" s="20" t="str">
        <f t="shared" si="635"/>
        <v/>
      </c>
      <c r="BFZ143" s="20" t="str">
        <f t="shared" si="636"/>
        <v/>
      </c>
      <c r="BGA143" s="20" t="str">
        <f t="shared" si="637"/>
        <v/>
      </c>
      <c r="BGB143" s="20" t="str">
        <f t="shared" si="638"/>
        <v/>
      </c>
      <c r="BGC143" s="20" t="str">
        <f t="shared" si="639"/>
        <v/>
      </c>
      <c r="BGD143" s="20" t="str">
        <f t="shared" si="640"/>
        <v/>
      </c>
      <c r="BGE143" s="20" t="str">
        <f t="shared" si="641"/>
        <v/>
      </c>
      <c r="BGF143" s="20" t="str">
        <f t="shared" si="642"/>
        <v/>
      </c>
      <c r="BGG143" s="20" t="str">
        <f t="shared" si="643"/>
        <v/>
      </c>
      <c r="BGH143" s="20" t="str">
        <f t="shared" si="644"/>
        <v/>
      </c>
      <c r="BGI143" s="20" t="str">
        <f t="shared" si="645"/>
        <v/>
      </c>
      <c r="BGJ143" s="20" t="str">
        <f t="shared" si="646"/>
        <v/>
      </c>
      <c r="BGK143" s="20" t="str">
        <f t="shared" si="647"/>
        <v/>
      </c>
      <c r="BGL143" s="20" t="str">
        <f t="shared" si="648"/>
        <v/>
      </c>
      <c r="BGM143" s="20" t="str">
        <f t="shared" si="649"/>
        <v/>
      </c>
      <c r="BGN143" s="20" t="str">
        <f t="shared" si="650"/>
        <v/>
      </c>
      <c r="BGO143" s="20" t="str">
        <f t="shared" si="651"/>
        <v/>
      </c>
      <c r="BGP143" s="20" t="str">
        <f t="shared" si="652"/>
        <v/>
      </c>
      <c r="BGQ143" s="20" t="str">
        <f t="shared" si="653"/>
        <v/>
      </c>
      <c r="BGR143" s="20" t="str">
        <f t="shared" si="654"/>
        <v/>
      </c>
      <c r="BGS143" s="20" t="str">
        <f t="shared" si="655"/>
        <v/>
      </c>
      <c r="BGT143" s="20" t="str">
        <f t="shared" si="656"/>
        <v/>
      </c>
      <c r="BGU143" s="20" t="str">
        <f t="shared" si="657"/>
        <v/>
      </c>
      <c r="BGV143" s="20" t="str">
        <f t="shared" si="658"/>
        <v/>
      </c>
      <c r="BGW143" s="20" t="str">
        <f t="shared" si="659"/>
        <v/>
      </c>
      <c r="BGX143" s="20" t="str">
        <f t="shared" si="660"/>
        <v/>
      </c>
      <c r="BGY143" s="20" t="str">
        <f t="shared" si="661"/>
        <v/>
      </c>
      <c r="BGZ143" s="20" t="str">
        <f t="shared" si="662"/>
        <v/>
      </c>
      <c r="BHA143" s="20" t="str">
        <f t="shared" si="663"/>
        <v/>
      </c>
      <c r="BHB143" s="20" t="str">
        <f t="shared" si="664"/>
        <v/>
      </c>
      <c r="BHC143" s="20" t="str">
        <f t="shared" si="665"/>
        <v/>
      </c>
      <c r="BHD143" s="20" t="str">
        <f t="shared" si="666"/>
        <v/>
      </c>
      <c r="BHE143" s="20" t="str">
        <f t="shared" si="667"/>
        <v/>
      </c>
      <c r="BHF143" s="20" t="str">
        <f t="shared" si="668"/>
        <v/>
      </c>
      <c r="BHG143" s="20" t="str">
        <f t="shared" si="669"/>
        <v/>
      </c>
      <c r="BHJ143" s="20" t="str">
        <f t="shared" si="670"/>
        <v/>
      </c>
      <c r="BHL143" s="20" t="str">
        <f t="shared" si="516"/>
        <v/>
      </c>
      <c r="BHM143" s="20" t="str">
        <f t="shared" si="516"/>
        <v/>
      </c>
      <c r="BHN143" s="20" t="str">
        <f t="shared" si="516"/>
        <v/>
      </c>
      <c r="BHO143" s="20" t="str">
        <f t="shared" si="516"/>
        <v/>
      </c>
      <c r="BHP143" s="20" t="str">
        <f t="shared" si="516"/>
        <v/>
      </c>
      <c r="BHQ143" s="20" t="str">
        <f t="shared" si="516"/>
        <v/>
      </c>
      <c r="BHR143" s="20" t="str">
        <f t="shared" si="516"/>
        <v/>
      </c>
      <c r="BHS143" s="20" t="str">
        <f t="shared" si="516"/>
        <v/>
      </c>
      <c r="BHT143" s="20" t="str">
        <f t="shared" si="516"/>
        <v/>
      </c>
      <c r="BHU143" s="20" t="str">
        <f t="shared" si="516"/>
        <v/>
      </c>
      <c r="BHV143" s="20" t="str">
        <f t="shared" si="516"/>
        <v/>
      </c>
      <c r="BHW143" s="20" t="str">
        <f t="shared" si="516"/>
        <v/>
      </c>
      <c r="BHX143" s="20" t="str">
        <f t="shared" si="516"/>
        <v/>
      </c>
      <c r="BHY143" s="20" t="str">
        <f t="shared" si="516"/>
        <v/>
      </c>
      <c r="BHZ143" s="20" t="str">
        <f t="shared" si="516"/>
        <v/>
      </c>
      <c r="BIA143" s="20" t="str">
        <f t="shared" si="516"/>
        <v/>
      </c>
      <c r="BIB143" s="20" t="str">
        <f t="shared" si="515"/>
        <v/>
      </c>
      <c r="BIC143" s="20" t="str">
        <f t="shared" si="515"/>
        <v/>
      </c>
      <c r="BID143" s="20" t="str">
        <f t="shared" si="515"/>
        <v/>
      </c>
      <c r="BIE143" s="20" t="str">
        <f t="shared" si="515"/>
        <v/>
      </c>
    </row>
    <row r="144" spans="1:104 1303:1591" ht="14.5">
      <c r="B144" s="510" t="str">
        <f>IF('لصق اكسل الفورمز'!E139="","",'لصق اكسل الفورمز'!E139)</f>
        <v/>
      </c>
      <c r="C144" s="510" t="str">
        <f t="shared" si="517"/>
        <v/>
      </c>
      <c r="D144" s="510" t="str">
        <f t="shared" si="483"/>
        <v/>
      </c>
      <c r="E144" s="510" t="str">
        <f t="shared" si="484"/>
        <v/>
      </c>
      <c r="F144" s="510" t="str">
        <f t="shared" si="485"/>
        <v/>
      </c>
      <c r="G144" s="510" t="str">
        <f t="shared" si="486"/>
        <v/>
      </c>
      <c r="H144" s="510" t="str">
        <f t="shared" si="487"/>
        <v/>
      </c>
      <c r="I144" s="510" t="str">
        <f t="shared" si="488"/>
        <v/>
      </c>
      <c r="J144" s="510" t="str">
        <f t="shared" si="489"/>
        <v/>
      </c>
      <c r="K144" s="510" t="str">
        <f t="shared" si="490"/>
        <v/>
      </c>
      <c r="L144" s="510" t="str">
        <f t="shared" si="471"/>
        <v/>
      </c>
      <c r="M144" s="510" t="str">
        <f t="shared" si="472"/>
        <v/>
      </c>
      <c r="N144" s="510" t="str">
        <f t="shared" si="473"/>
        <v/>
      </c>
      <c r="O144" s="510" t="str">
        <f t="shared" si="474"/>
        <v/>
      </c>
      <c r="P144" s="510" t="str">
        <f t="shared" si="475"/>
        <v/>
      </c>
      <c r="Q144" s="510" t="str">
        <f t="shared" si="476"/>
        <v/>
      </c>
      <c r="R144" s="510" t="str">
        <f t="shared" si="477"/>
        <v/>
      </c>
      <c r="S144" s="510" t="str">
        <f t="shared" si="478"/>
        <v/>
      </c>
      <c r="T144" s="510" t="str">
        <f t="shared" si="479"/>
        <v/>
      </c>
      <c r="U144" s="510" t="str">
        <f t="shared" si="480"/>
        <v/>
      </c>
      <c r="V144" s="510" t="str">
        <f t="shared" si="481"/>
        <v/>
      </c>
      <c r="W144" s="527" t="str">
        <f t="shared" si="518"/>
        <v/>
      </c>
      <c r="X144" s="510" t="str">
        <f t="shared" si="519"/>
        <v/>
      </c>
      <c r="Y144" s="564" t="str">
        <f t="shared" si="520"/>
        <v/>
      </c>
      <c r="AL144" s="20">
        <f t="shared" si="521"/>
        <v>0</v>
      </c>
      <c r="AM144" s="20">
        <f t="shared" si="522"/>
        <v>0</v>
      </c>
      <c r="AO144" s="20" t="str">
        <f t="shared" si="523"/>
        <v/>
      </c>
      <c r="AQ144" s="20" t="str">
        <f t="shared" si="671"/>
        <v/>
      </c>
      <c r="AR144" s="20" t="str">
        <f t="shared" si="524"/>
        <v/>
      </c>
      <c r="AS144" s="20" t="str">
        <f t="shared" si="525"/>
        <v/>
      </c>
      <c r="AT144" s="20" t="str">
        <f t="shared" si="526"/>
        <v/>
      </c>
      <c r="AU144" s="20" t="str">
        <f t="shared" si="527"/>
        <v/>
      </c>
      <c r="AV144" s="20" t="str">
        <f t="shared" si="528"/>
        <v/>
      </c>
      <c r="AW144" s="20" t="str">
        <f t="shared" si="529"/>
        <v/>
      </c>
      <c r="AX144" s="20" t="str">
        <f t="shared" si="530"/>
        <v/>
      </c>
      <c r="AY144" s="20" t="str">
        <f t="shared" si="531"/>
        <v/>
      </c>
      <c r="AZ144" s="20" t="str">
        <f t="shared" si="532"/>
        <v/>
      </c>
      <c r="BA144" s="20" t="str">
        <f t="shared" si="533"/>
        <v/>
      </c>
      <c r="BB144" s="20" t="str">
        <f t="shared" si="534"/>
        <v/>
      </c>
      <c r="BC144" s="20" t="str">
        <f t="shared" si="535"/>
        <v/>
      </c>
      <c r="BD144" s="20" t="str">
        <f t="shared" si="536"/>
        <v/>
      </c>
      <c r="BE144" s="20" t="str">
        <f t="shared" si="537"/>
        <v/>
      </c>
      <c r="BF144" s="20" t="str">
        <f t="shared" si="538"/>
        <v/>
      </c>
      <c r="BG144" s="20" t="str">
        <f t="shared" si="539"/>
        <v/>
      </c>
      <c r="BH144" s="20" t="str">
        <f t="shared" si="540"/>
        <v/>
      </c>
      <c r="BI144" s="20" t="str">
        <f t="shared" si="541"/>
        <v/>
      </c>
      <c r="BJ144" s="20" t="str">
        <f t="shared" si="542"/>
        <v/>
      </c>
      <c r="BL144" s="38" t="e">
        <f t="shared" si="543"/>
        <v>#DIV/0!</v>
      </c>
      <c r="BM144" s="4">
        <f t="shared" si="544"/>
        <v>0</v>
      </c>
      <c r="BN144" s="4">
        <f t="shared" si="545"/>
        <v>0</v>
      </c>
      <c r="BO144" s="4">
        <f t="shared" si="546"/>
        <v>0</v>
      </c>
      <c r="BP144" s="173" t="str">
        <f t="shared" si="547"/>
        <v/>
      </c>
      <c r="BQ144" s="4">
        <f t="shared" si="548"/>
        <v>0</v>
      </c>
      <c r="BT144" s="268" t="str">
        <f t="shared" si="549"/>
        <v/>
      </c>
      <c r="BU144" s="268" t="str">
        <f t="shared" si="550"/>
        <v/>
      </c>
      <c r="BX144" s="20">
        <f t="shared" si="551"/>
        <v>1</v>
      </c>
      <c r="CG144" s="20" t="str">
        <f t="shared" si="552"/>
        <v/>
      </c>
      <c r="CH144" s="20" t="str">
        <f t="shared" si="507"/>
        <v/>
      </c>
      <c r="CI144" s="20" t="str">
        <f t="shared" si="508"/>
        <v/>
      </c>
      <c r="CJ144" s="20" t="str">
        <f t="shared" si="509"/>
        <v/>
      </c>
      <c r="CK144" s="20" t="str">
        <f t="shared" si="491"/>
        <v/>
      </c>
      <c r="CL144" s="20" t="str">
        <f t="shared" si="492"/>
        <v/>
      </c>
      <c r="CM144" s="20" t="str">
        <f t="shared" si="493"/>
        <v/>
      </c>
      <c r="CN144" s="20" t="str">
        <f t="shared" si="494"/>
        <v/>
      </c>
      <c r="CO144" s="20" t="str">
        <f t="shared" si="495"/>
        <v/>
      </c>
      <c r="CP144" s="20" t="str">
        <f t="shared" si="496"/>
        <v/>
      </c>
      <c r="CQ144" s="20" t="str">
        <f t="shared" si="497"/>
        <v/>
      </c>
      <c r="CR144" s="20" t="str">
        <f t="shared" si="498"/>
        <v/>
      </c>
      <c r="CS144" s="20" t="str">
        <f t="shared" si="499"/>
        <v/>
      </c>
      <c r="CT144" s="20" t="str">
        <f t="shared" si="500"/>
        <v/>
      </c>
      <c r="CU144" s="20" t="str">
        <f t="shared" si="501"/>
        <v/>
      </c>
      <c r="CV144" s="20" t="str">
        <f t="shared" si="502"/>
        <v/>
      </c>
      <c r="CW144" s="20" t="str">
        <f t="shared" si="503"/>
        <v/>
      </c>
      <c r="CX144" s="20" t="str">
        <f t="shared" si="504"/>
        <v/>
      </c>
      <c r="CY144" s="20" t="str">
        <f t="shared" si="505"/>
        <v/>
      </c>
      <c r="CZ144" s="20" t="str">
        <f t="shared" si="505"/>
        <v/>
      </c>
      <c r="AXC144" s="20" t="str">
        <f>IF('لصق اكسل الفورمز'!A139="","",'لصق اكسل الفورمز'!A139)</f>
        <v/>
      </c>
      <c r="AXD144" s="20" t="str">
        <f>IF('لصق اكسل الفورمز'!B139="","",'لصق اكسل الفورمز'!B139)</f>
        <v/>
      </c>
      <c r="AXE144" s="20" t="str">
        <f>IF('لصق اكسل الفورمز'!C139="","",'لصق اكسل الفورمز'!C139)</f>
        <v/>
      </c>
      <c r="AXF144" s="20" t="str">
        <f>IF('لصق اكسل الفورمز'!D139="","",'لصق اكسل الفورمز'!D139)</f>
        <v/>
      </c>
      <c r="AXG144" s="20" t="str">
        <f>IF('لصق اكسل الفورمز'!E139="","",'لصق اكسل الفورمز'!E139)</f>
        <v/>
      </c>
      <c r="AXH144" s="20" t="str">
        <f>IF('لصق اكسل الفورمز'!F139="","",'لصق اكسل الفورمز'!F139)</f>
        <v/>
      </c>
      <c r="AXI144" s="20" t="str">
        <f>IF('لصق اكسل الفورمز'!G139="","",'لصق اكسل الفورمز'!G139)</f>
        <v/>
      </c>
      <c r="AXJ144" s="20" t="str">
        <f>IF('لصق اكسل الفورمز'!H139="","",'لصق اكسل الفورمز'!H139)</f>
        <v/>
      </c>
      <c r="AXK144" s="20" t="str">
        <f>IF('لصق اكسل الفورمز'!I139="","",'لصق اكسل الفورمز'!I139)</f>
        <v/>
      </c>
      <c r="AXL144" s="20" t="str">
        <f>IF('لصق اكسل الفورمز'!J139="","",'لصق اكسل الفورمز'!J139)</f>
        <v/>
      </c>
      <c r="AXM144" s="20" t="str">
        <f>IF('لصق اكسل الفورمز'!K139="","",'لصق اكسل الفورمز'!K139)</f>
        <v/>
      </c>
      <c r="AXN144" s="20" t="str">
        <f>IF('لصق اكسل الفورمز'!L139="","",'لصق اكسل الفورمز'!L139)</f>
        <v/>
      </c>
      <c r="AXO144" s="20" t="str">
        <f>IF('لصق اكسل الفورمز'!M139="","",'لصق اكسل الفورمز'!M139)</f>
        <v/>
      </c>
      <c r="AXP144" s="20" t="str">
        <f>IF('لصق اكسل الفورمز'!N139="","",'لصق اكسل الفورمز'!N139)</f>
        <v/>
      </c>
      <c r="AXQ144" s="20" t="str">
        <f>IF('لصق اكسل الفورمز'!O139="","",'لصق اكسل الفورمز'!O139)</f>
        <v/>
      </c>
      <c r="AXR144" s="20" t="str">
        <f>IF('لصق اكسل الفورمز'!P139="","",'لصق اكسل الفورمز'!P139)</f>
        <v/>
      </c>
      <c r="AXS144" s="20" t="str">
        <f>IF('لصق اكسل الفورمز'!Q139="","",'لصق اكسل الفورمز'!Q139)</f>
        <v/>
      </c>
      <c r="AXT144" s="20" t="str">
        <f>IF('لصق اكسل الفورمز'!R139="","",'لصق اكسل الفورمز'!R139)</f>
        <v/>
      </c>
      <c r="AXU144" s="20" t="str">
        <f>IF('لصق اكسل الفورمز'!S139="","",'لصق اكسل الفورمز'!S139)</f>
        <v/>
      </c>
      <c r="AXV144" s="20" t="str">
        <f>IF('لصق اكسل الفورمز'!T139="","",'لصق اكسل الفورمز'!T139)</f>
        <v/>
      </c>
      <c r="AXW144" s="20" t="str">
        <f>IF('لصق اكسل الفورمز'!U139="","",'لصق اكسل الفورمز'!U139)</f>
        <v/>
      </c>
      <c r="AXX144" s="20" t="str">
        <f>IF('لصق اكسل الفورمز'!V139="","",'لصق اكسل الفورمز'!V139)</f>
        <v/>
      </c>
      <c r="AXY144" s="20" t="str">
        <f>IF('لصق اكسل الفورمز'!W139="","",'لصق اكسل الفورمز'!W139)</f>
        <v/>
      </c>
      <c r="AXZ144" s="20" t="str">
        <f>IF('لصق اكسل الفورمز'!X139="","",'لصق اكسل الفورمز'!X139)</f>
        <v/>
      </c>
      <c r="AYA144" s="20" t="str">
        <f>IF('لصق اكسل الفورمز'!Y139="","",'لصق اكسل الفورمز'!Y139)</f>
        <v/>
      </c>
      <c r="AYB144" s="20" t="str">
        <f>IF('لصق اكسل الفورمز'!Z139="","",'لصق اكسل الفورمز'!Z139)</f>
        <v/>
      </c>
      <c r="AYC144" s="20" t="str">
        <f>IF('لصق اكسل الفورمز'!AA139="","",'لصق اكسل الفورمز'!AA139)</f>
        <v/>
      </c>
      <c r="AYD144" s="20" t="str">
        <f>IF('لصق اكسل الفورمز'!AB139="","",'لصق اكسل الفورمز'!AB139)</f>
        <v/>
      </c>
      <c r="AYE144" s="20" t="str">
        <f>IF('لصق اكسل الفورمز'!AC139="","",'لصق اكسل الفورمز'!AC139)</f>
        <v/>
      </c>
      <c r="AYF144" s="20" t="str">
        <f>IF('لصق اكسل الفورمز'!AD139="","",'لصق اكسل الفورمز'!AD139)</f>
        <v/>
      </c>
      <c r="AYG144" s="20" t="str">
        <f>IF('لصق اكسل الفورمز'!AE139="","",'لصق اكسل الفورمز'!AE139)</f>
        <v/>
      </c>
      <c r="AYH144" s="20" t="str">
        <f>IF('لصق اكسل الفورمز'!AF139="","",'لصق اكسل الفورمز'!AF139)</f>
        <v/>
      </c>
      <c r="AYI144" s="20" t="str">
        <f>IF('لصق اكسل الفورمز'!AG139="","",'لصق اكسل الفورمز'!AG139)</f>
        <v/>
      </c>
      <c r="AYJ144" s="20" t="str">
        <f>IF('لصق اكسل الفورمز'!AH139="","",'لصق اكسل الفورمز'!AH139)</f>
        <v/>
      </c>
      <c r="AYK144" s="20" t="str">
        <f>IF('لصق اكسل الفورمز'!AI139="","",'لصق اكسل الفورمز'!AI139)</f>
        <v/>
      </c>
      <c r="AYL144" s="20" t="str">
        <f>IF('لصق اكسل الفورمز'!AJ139="","",'لصق اكسل الفورمز'!AJ139)</f>
        <v/>
      </c>
      <c r="AYM144" s="20" t="str">
        <f>IF('لصق اكسل الفورمز'!AK139="","",'لصق اكسل الفورمز'!AK139)</f>
        <v/>
      </c>
      <c r="AYN144" s="20" t="str">
        <f>IF('لصق اكسل الفورمز'!AL139="","",'لصق اكسل الفورمز'!AL139)</f>
        <v/>
      </c>
      <c r="AYO144" s="20" t="str">
        <f>IF('لصق اكسل الفورمز'!AM139="","",'لصق اكسل الفورمز'!AM139)</f>
        <v/>
      </c>
      <c r="AYP144" s="20" t="str">
        <f>IF('لصق اكسل الفورمز'!AN139="","",'لصق اكسل الفورمز'!AN139)</f>
        <v/>
      </c>
      <c r="AYQ144" s="20" t="str">
        <f>IF('لصق اكسل الفورمز'!AO139="","",'لصق اكسل الفورمز'!AO139)</f>
        <v/>
      </c>
      <c r="AYR144" s="20" t="str">
        <f>IF('لصق اكسل الفورمز'!AP139="","",'لصق اكسل الفورمز'!AP139)</f>
        <v/>
      </c>
      <c r="AYS144" s="20" t="str">
        <f>IF('لصق اكسل الفورمز'!AQ139="","",'لصق اكسل الفورمز'!AQ139)</f>
        <v/>
      </c>
      <c r="AYT144" s="20" t="str">
        <f>IF('لصق اكسل الفورمز'!AR139="","",'لصق اكسل الفورمز'!AR139)</f>
        <v/>
      </c>
      <c r="AYU144" s="20" t="str">
        <f>IF('لصق اكسل الفورمز'!AS139="","",'لصق اكسل الفورمز'!AS139)</f>
        <v/>
      </c>
      <c r="AYV144" s="20" t="str">
        <f>IF('لصق اكسل الفورمز'!AT139="","",'لصق اكسل الفورمز'!AT139)</f>
        <v/>
      </c>
      <c r="AYW144" s="20" t="str">
        <f>IF('لصق اكسل الفورمز'!AU139="","",'لصق اكسل الفورمز'!AU139)</f>
        <v/>
      </c>
      <c r="AYX144" s="20" t="str">
        <f>IF('لصق اكسل الفورمز'!AV139="","",'لصق اكسل الفورمز'!AV139)</f>
        <v/>
      </c>
      <c r="AYY144" s="20" t="str">
        <f>IF('لصق اكسل الفورمز'!AW139="","",'لصق اكسل الفورمز'!AW139)</f>
        <v/>
      </c>
      <c r="AYZ144" s="20" t="str">
        <f>IF('لصق اكسل الفورمز'!AX139="","",'لصق اكسل الفورمز'!AX139)</f>
        <v/>
      </c>
      <c r="AZA144" s="20" t="str">
        <f>IF('لصق اكسل الفورمز'!AY139="","",'لصق اكسل الفورمز'!AY139)</f>
        <v/>
      </c>
      <c r="AZB144" s="20" t="str">
        <f>IF('لصق اكسل الفورمز'!AZ139="","",'لصق اكسل الفورمز'!AZ139)</f>
        <v/>
      </c>
      <c r="AZC144" s="20" t="str">
        <f>IF('لصق اكسل الفورمز'!BA139="","",'لصق اكسل الفورمز'!BA139)</f>
        <v/>
      </c>
      <c r="AZD144" s="20" t="str">
        <f>IF('لصق اكسل الفورمز'!BB139="","",'لصق اكسل الفورمز'!BB139)</f>
        <v/>
      </c>
      <c r="AZE144" s="20" t="str">
        <f>IF('لصق اكسل الفورمز'!BC139="","",'لصق اكسل الفورمز'!BC139)</f>
        <v/>
      </c>
      <c r="AZF144" s="20" t="str">
        <f>IF('لصق اكسل الفورمز'!BD139="","",'لصق اكسل الفورمز'!BD139)</f>
        <v/>
      </c>
      <c r="AZG144" s="20" t="str">
        <f>IF('لصق اكسل الفورمز'!BE139="","",'لصق اكسل الفورمز'!BE139)</f>
        <v/>
      </c>
      <c r="AZH144" s="20" t="str">
        <f>IF('لصق اكسل الفورمز'!BF139="","",'لصق اكسل الفورمز'!BF139)</f>
        <v/>
      </c>
      <c r="AZI144" s="20" t="str">
        <f>IF('لصق اكسل الفورمز'!BG139="","",'لصق اكسل الفورمز'!BG139)</f>
        <v/>
      </c>
      <c r="AZJ144" s="20" t="str">
        <f>IF('لصق اكسل الفورمز'!BH139="","",'لصق اكسل الفورمز'!BH139)</f>
        <v/>
      </c>
      <c r="AZK144" s="20" t="str">
        <f>IF('لصق اكسل الفورمز'!BI139="","",'لصق اكسل الفورمز'!BI139)</f>
        <v/>
      </c>
      <c r="AZL144" s="20" t="str">
        <f>IF('لصق اكسل الفورمز'!BJ139="","",'لصق اكسل الفورمز'!BJ139)</f>
        <v/>
      </c>
      <c r="AZM144" s="20" t="str">
        <f>IF('لصق اكسل الفورمز'!BK139="","",'لصق اكسل الفورمز'!BK139)</f>
        <v/>
      </c>
      <c r="AZN144" s="20" t="str">
        <f>IF('لصق اكسل الفورمز'!BL139="","",'لصق اكسل الفورمز'!BL139)</f>
        <v/>
      </c>
      <c r="AZO144" s="20" t="str">
        <f>IF('لصق اكسل الفورمز'!BM139="","",'لصق اكسل الفورمز'!BM139)</f>
        <v/>
      </c>
      <c r="AZP144" s="20" t="str">
        <f>IF('لصق اكسل الفورمز'!BN139="","",'لصق اكسل الفورمز'!BN139)</f>
        <v/>
      </c>
      <c r="AZQ144" s="20" t="str">
        <f>IF('لصق اكسل الفورمز'!BO139="","",'لصق اكسل الفورمز'!BO139)</f>
        <v/>
      </c>
      <c r="AZR144" s="20" t="str">
        <f>IF('لصق اكسل الفورمز'!BP139="","",'لصق اكسل الفورمز'!BP139)</f>
        <v/>
      </c>
      <c r="AZS144" s="20" t="str">
        <f>IF('لصق اكسل الفورمز'!BQ139="","",'لصق اكسل الفورمز'!BQ139)</f>
        <v/>
      </c>
      <c r="AZT144" s="20" t="str">
        <f>IF('لصق اكسل الفورمز'!BR139="","",'لصق اكسل الفورمز'!BR139)</f>
        <v/>
      </c>
      <c r="AZU144" s="20" t="str">
        <f>IF('لصق اكسل الفورمز'!BS139="","",'لصق اكسل الفورمز'!BS139)</f>
        <v/>
      </c>
      <c r="AZV144" s="20" t="str">
        <f>IF('لصق اكسل الفورمز'!BT139="","",'لصق اكسل الفورمز'!BT139)</f>
        <v/>
      </c>
      <c r="AZW144" s="20" t="str">
        <f>IF('لصق اكسل الفورمز'!BU139="","",'لصق اكسل الفورمز'!BU139)</f>
        <v/>
      </c>
      <c r="AZX144" s="20" t="str">
        <f>IF('لصق اكسل الفورمز'!BV139="","",'لصق اكسل الفورمز'!BV139)</f>
        <v/>
      </c>
      <c r="AZY144" s="20" t="str">
        <f>IF('لصق اكسل الفورمز'!BW139="","",'لصق اكسل الفورمز'!BW139)</f>
        <v/>
      </c>
      <c r="AZZ144" s="20" t="str">
        <f>IF('لصق اكسل الفورمز'!BX139="","",'لصق اكسل الفورمز'!BX139)</f>
        <v/>
      </c>
      <c r="BAA144" s="20" t="str">
        <f>IF('لصق اكسل الفورمز'!BY139="","",'لصق اكسل الفورمز'!BY139)</f>
        <v/>
      </c>
      <c r="BAB144" s="20" t="str">
        <f>IF('لصق اكسل الفورمز'!BZ139="","",'لصق اكسل الفورمز'!BZ139)</f>
        <v/>
      </c>
      <c r="BAC144" s="20" t="str">
        <f>IF('لصق اكسل الفورمز'!CA139="","",'لصق اكسل الفورمز'!CA139)</f>
        <v/>
      </c>
      <c r="BAD144" s="20" t="str">
        <f>IF('لصق اكسل الفورمز'!CB139="","",'لصق اكسل الفورمز'!CB139)</f>
        <v/>
      </c>
      <c r="BAE144" s="20" t="str">
        <f>IF('لصق اكسل الفورمز'!CC139="","",'لصق اكسل الفورمز'!CC139)</f>
        <v/>
      </c>
      <c r="BAF144" s="20" t="str">
        <f>IF('لصق اكسل الفورمز'!CD139="","",'لصق اكسل الفورمز'!CD139)</f>
        <v/>
      </c>
      <c r="BAG144" s="20" t="str">
        <f>IF('لصق اكسل الفورمز'!CE139="","",'لصق اكسل الفورمز'!CE139)</f>
        <v/>
      </c>
      <c r="BAH144" s="20" t="str">
        <f>IF('لصق اكسل الفورمز'!CF139="","",'لصق اكسل الفورمز'!CF139)</f>
        <v/>
      </c>
      <c r="BAI144" s="20" t="str">
        <f>IF('لصق اكسل الفورمز'!CG139="","",'لصق اكسل الفورمز'!CG139)</f>
        <v/>
      </c>
      <c r="BAJ144" s="20" t="str">
        <f>IF('لصق اكسل الفورمز'!CH139="","",'لصق اكسل الفورمز'!CH139)</f>
        <v/>
      </c>
      <c r="BAK144" s="20" t="str">
        <f>IF('لصق اكسل الفورمز'!CI139="","",'لصق اكسل الفورمز'!CI139)</f>
        <v/>
      </c>
      <c r="BAL144" s="20" t="str">
        <f>IF('لصق اكسل الفورمز'!CJ139="","",'لصق اكسل الفورمز'!CJ139)</f>
        <v/>
      </c>
      <c r="BAM144" s="20" t="str">
        <f>IF('لصق اكسل الفورمز'!CK139="","",'لصق اكسل الفورمز'!CK139)</f>
        <v/>
      </c>
      <c r="BAN144" s="20" t="str">
        <f>IF('لصق اكسل الفورمز'!CL139="","",'لصق اكسل الفورمز'!CL139)</f>
        <v/>
      </c>
      <c r="BAO144" s="20" t="str">
        <f>IF('لصق اكسل الفورمز'!CM139="","",'لصق اكسل الفورمز'!CM139)</f>
        <v/>
      </c>
      <c r="BAP144" s="20" t="str">
        <f>IF('لصق اكسل الفورمز'!CN139="","",'لصق اكسل الفورمز'!CN139)</f>
        <v/>
      </c>
      <c r="BAQ144" s="20" t="str">
        <f>IF('لصق اكسل الفورمز'!CO139="","",'لصق اكسل الفورمز'!CO139)</f>
        <v/>
      </c>
      <c r="BAR144" s="20" t="str">
        <f>IF('لصق اكسل الفورمز'!CP139="","",'لصق اكسل الفورمز'!CP139)</f>
        <v/>
      </c>
      <c r="BAS144" s="20" t="str">
        <f>IF('لصق اكسل الفورمز'!CQ139="","",'لصق اكسل الفورمز'!CQ139)</f>
        <v/>
      </c>
      <c r="BAT144" s="20" t="str">
        <f>IF('لصق اكسل الفورمز'!CR139="","",'لصق اكسل الفورمز'!CR139)</f>
        <v/>
      </c>
      <c r="BAU144" s="20" t="str">
        <f>IF('لصق اكسل الفورمز'!CS139="","",'لصق اكسل الفورمز'!CS139)</f>
        <v/>
      </c>
      <c r="BAV144" s="20" t="str">
        <f>IF('لصق اكسل الفورمز'!CT139="","",'لصق اكسل الفورمز'!CT139)</f>
        <v/>
      </c>
      <c r="BAW144" s="20" t="str">
        <f>IF('لصق اكسل الفورمز'!CU139="","",'لصق اكسل الفورمز'!CU139)</f>
        <v/>
      </c>
      <c r="BAX144" s="20" t="str">
        <f>IF('لصق اكسل الفورمز'!CV139="","",'لصق اكسل الفورمز'!CV139)</f>
        <v/>
      </c>
      <c r="BAY144" s="20" t="str">
        <f>IF('لصق اكسل الفورمز'!CW139="","",'لصق اكسل الفورمز'!CW139)</f>
        <v/>
      </c>
      <c r="BAZ144" s="20" t="str">
        <f>IF('لصق اكسل الفورمز'!CX139="","",'لصق اكسل الفورمز'!CX139)</f>
        <v/>
      </c>
      <c r="BBA144" s="20" t="str">
        <f>IF('لصق اكسل الفورمز'!CY139="","",'لصق اكسل الفورمز'!CY139)</f>
        <v/>
      </c>
      <c r="BBB144" s="20" t="str">
        <f>IF('لصق اكسل الفورمز'!CZ139="","",'لصق اكسل الفورمز'!CZ139)</f>
        <v/>
      </c>
      <c r="BBC144" s="20" t="str">
        <f>IF('لصق اكسل الفورمز'!DA139="","",'لصق اكسل الفورمز'!DA139)</f>
        <v/>
      </c>
      <c r="BBD144" s="20" t="str">
        <f>IF('لصق اكسل الفورمز'!DB139="","",'لصق اكسل الفورمز'!DB139)</f>
        <v/>
      </c>
      <c r="BBE144" s="20" t="str">
        <f>IF('لصق اكسل الفورمز'!DC139="","",'لصق اكسل الفورمز'!DC139)</f>
        <v/>
      </c>
      <c r="BBF144" s="20" t="str">
        <f>IF('لصق اكسل الفورمز'!DD139="","",'لصق اكسل الفورمز'!DD139)</f>
        <v/>
      </c>
      <c r="BBG144" s="20" t="str">
        <f>IF('لصق اكسل الفورمز'!DE139="","",'لصق اكسل الفورمز'!DE139)</f>
        <v/>
      </c>
      <c r="BBH144" s="20" t="str">
        <f>IF('لصق اكسل الفورمز'!DF139="","",'لصق اكسل الفورمز'!DF139)</f>
        <v/>
      </c>
      <c r="BBI144" s="20" t="str">
        <f>IF('لصق اكسل الفورمز'!DG139="","",'لصق اكسل الفورمز'!DG139)</f>
        <v/>
      </c>
      <c r="BBJ144" s="20" t="str">
        <f>IF('لصق اكسل الفورمز'!DH139="","",'لصق اكسل الفورمز'!DH139)</f>
        <v/>
      </c>
      <c r="BBK144" s="20" t="str">
        <f>IF('لصق اكسل الفورمز'!DI139="","",'لصق اكسل الفورمز'!DI139)</f>
        <v/>
      </c>
      <c r="BBL144" s="20" t="str">
        <f>IF('لصق اكسل الفورمز'!DJ139="","",'لصق اكسل الفورمز'!DJ139)</f>
        <v/>
      </c>
      <c r="BBM144" s="20" t="str">
        <f>IF('لصق اكسل الفورمز'!DK139="","",'لصق اكسل الفورمز'!DK139)</f>
        <v/>
      </c>
      <c r="BBN144" s="20" t="str">
        <f>IF('لصق اكسل الفورمز'!DL139="","",'لصق اكسل الفورمز'!DL139)</f>
        <v/>
      </c>
      <c r="BBO144" s="20" t="str">
        <f>IF('لصق اكسل الفورمز'!DM139="","",'لصق اكسل الفورمز'!DM139)</f>
        <v/>
      </c>
      <c r="BCU144" s="20" t="str">
        <f t="shared" si="553"/>
        <v/>
      </c>
      <c r="BCV144" s="20" t="str">
        <f t="shared" si="554"/>
        <v/>
      </c>
      <c r="BCW144" s="20" t="str">
        <f t="shared" si="555"/>
        <v/>
      </c>
      <c r="BCX144" s="20" t="str">
        <f t="shared" si="556"/>
        <v/>
      </c>
      <c r="BCY144" s="20" t="str">
        <f t="shared" si="557"/>
        <v/>
      </c>
      <c r="BCZ144" s="20" t="str">
        <f t="shared" si="558"/>
        <v/>
      </c>
      <c r="BDA144" s="20" t="str">
        <f t="shared" si="559"/>
        <v/>
      </c>
      <c r="BDB144" s="20" t="str">
        <f t="shared" si="560"/>
        <v/>
      </c>
      <c r="BDC144" s="20" t="str">
        <f t="shared" si="561"/>
        <v/>
      </c>
      <c r="BDD144" s="20" t="str">
        <f t="shared" si="562"/>
        <v/>
      </c>
      <c r="BDE144" s="20" t="str">
        <f t="shared" si="563"/>
        <v/>
      </c>
      <c r="BDF144" s="20" t="str">
        <f t="shared" si="564"/>
        <v/>
      </c>
      <c r="BDG144" s="20" t="str">
        <f t="shared" si="565"/>
        <v/>
      </c>
      <c r="BDH144" s="20" t="str">
        <f t="shared" si="566"/>
        <v/>
      </c>
      <c r="BDI144" s="20" t="str">
        <f t="shared" si="567"/>
        <v/>
      </c>
      <c r="BDJ144" s="20" t="str">
        <f t="shared" si="568"/>
        <v/>
      </c>
      <c r="BDK144" s="20" t="str">
        <f t="shared" si="569"/>
        <v/>
      </c>
      <c r="BDL144" s="20" t="str">
        <f t="shared" si="570"/>
        <v/>
      </c>
      <c r="BDM144" s="20" t="str">
        <f t="shared" si="571"/>
        <v/>
      </c>
      <c r="BDN144" s="20" t="str">
        <f t="shared" si="572"/>
        <v/>
      </c>
      <c r="BDO144" s="20" t="str">
        <f t="shared" si="573"/>
        <v/>
      </c>
      <c r="BDP144" s="20" t="str">
        <f t="shared" si="574"/>
        <v/>
      </c>
      <c r="BDQ144" s="20" t="str">
        <f t="shared" si="575"/>
        <v/>
      </c>
      <c r="BDR144" s="20" t="str">
        <f t="shared" si="576"/>
        <v/>
      </c>
      <c r="BDS144" s="20" t="str">
        <f t="shared" si="577"/>
        <v/>
      </c>
      <c r="BDT144" s="20" t="str">
        <f t="shared" si="578"/>
        <v/>
      </c>
      <c r="BDU144" s="20" t="str">
        <f t="shared" si="579"/>
        <v/>
      </c>
      <c r="BDV144" s="20" t="str">
        <f t="shared" si="580"/>
        <v/>
      </c>
      <c r="BDW144" s="20" t="str">
        <f t="shared" si="581"/>
        <v/>
      </c>
      <c r="BDX144" s="20" t="str">
        <f t="shared" si="582"/>
        <v/>
      </c>
      <c r="BDY144" s="20" t="str">
        <f t="shared" si="583"/>
        <v/>
      </c>
      <c r="BDZ144" s="20" t="str">
        <f t="shared" si="584"/>
        <v/>
      </c>
      <c r="BEA144" s="20" t="str">
        <f t="shared" si="585"/>
        <v/>
      </c>
      <c r="BEB144" s="20" t="str">
        <f t="shared" si="586"/>
        <v/>
      </c>
      <c r="BEC144" s="20" t="str">
        <f t="shared" si="587"/>
        <v/>
      </c>
      <c r="BED144" s="20" t="str">
        <f t="shared" si="588"/>
        <v/>
      </c>
      <c r="BEE144" s="20" t="str">
        <f t="shared" si="589"/>
        <v/>
      </c>
      <c r="BEF144" s="20" t="str">
        <f t="shared" si="590"/>
        <v/>
      </c>
      <c r="BEG144" s="20" t="str">
        <f t="shared" si="591"/>
        <v/>
      </c>
      <c r="BEH144" s="20" t="str">
        <f t="shared" si="592"/>
        <v/>
      </c>
      <c r="BEI144" s="20" t="str">
        <f t="shared" si="593"/>
        <v/>
      </c>
      <c r="BEJ144" s="20" t="str">
        <f t="shared" si="594"/>
        <v/>
      </c>
      <c r="BEK144" s="20" t="str">
        <f t="shared" si="595"/>
        <v/>
      </c>
      <c r="BEL144" s="20" t="str">
        <f t="shared" si="596"/>
        <v/>
      </c>
      <c r="BEM144" s="20" t="str">
        <f t="shared" si="597"/>
        <v/>
      </c>
      <c r="BEN144" s="20" t="str">
        <f t="shared" si="598"/>
        <v/>
      </c>
      <c r="BEO144" s="20" t="str">
        <f t="shared" si="599"/>
        <v/>
      </c>
      <c r="BEP144" s="20" t="str">
        <f t="shared" si="600"/>
        <v/>
      </c>
      <c r="BEQ144" s="20" t="str">
        <f t="shared" si="601"/>
        <v/>
      </c>
      <c r="BER144" s="20" t="str">
        <f t="shared" si="602"/>
        <v/>
      </c>
      <c r="BES144" s="20" t="str">
        <f t="shared" si="603"/>
        <v/>
      </c>
      <c r="BET144" s="20" t="str">
        <f t="shared" si="604"/>
        <v/>
      </c>
      <c r="BEU144" s="20" t="str">
        <f t="shared" si="605"/>
        <v/>
      </c>
      <c r="BEV144" s="20" t="str">
        <f t="shared" si="606"/>
        <v/>
      </c>
      <c r="BEW144" s="20" t="str">
        <f t="shared" si="607"/>
        <v/>
      </c>
      <c r="BEX144" s="20" t="str">
        <f t="shared" si="608"/>
        <v/>
      </c>
      <c r="BEY144" s="20" t="str">
        <f t="shared" si="609"/>
        <v/>
      </c>
      <c r="BEZ144" s="20" t="str">
        <f t="shared" si="610"/>
        <v/>
      </c>
      <c r="BFA144" s="20" t="str">
        <f t="shared" si="611"/>
        <v/>
      </c>
      <c r="BFB144" s="20" t="str">
        <f t="shared" si="612"/>
        <v/>
      </c>
      <c r="BFC144" s="20" t="str">
        <f t="shared" si="613"/>
        <v/>
      </c>
      <c r="BFD144" s="20" t="str">
        <f t="shared" si="614"/>
        <v/>
      </c>
      <c r="BFE144" s="20" t="str">
        <f t="shared" si="615"/>
        <v/>
      </c>
      <c r="BFF144" s="20" t="str">
        <f t="shared" si="616"/>
        <v/>
      </c>
      <c r="BFG144" s="20" t="str">
        <f t="shared" si="617"/>
        <v/>
      </c>
      <c r="BFH144" s="20" t="str">
        <f t="shared" si="618"/>
        <v/>
      </c>
      <c r="BFI144" s="20" t="str">
        <f t="shared" si="619"/>
        <v/>
      </c>
      <c r="BFJ144" s="20" t="str">
        <f t="shared" si="620"/>
        <v/>
      </c>
      <c r="BFK144" s="20" t="str">
        <f t="shared" si="621"/>
        <v/>
      </c>
      <c r="BFL144" s="20" t="str">
        <f t="shared" si="622"/>
        <v/>
      </c>
      <c r="BFM144" s="20" t="str">
        <f t="shared" si="623"/>
        <v/>
      </c>
      <c r="BFN144" s="20" t="str">
        <f t="shared" si="624"/>
        <v/>
      </c>
      <c r="BFO144" s="20" t="str">
        <f t="shared" si="625"/>
        <v/>
      </c>
      <c r="BFP144" s="20" t="str">
        <f t="shared" si="626"/>
        <v/>
      </c>
      <c r="BFQ144" s="20" t="str">
        <f t="shared" si="627"/>
        <v/>
      </c>
      <c r="BFR144" s="20" t="str">
        <f t="shared" si="628"/>
        <v/>
      </c>
      <c r="BFS144" s="20" t="str">
        <f t="shared" si="629"/>
        <v/>
      </c>
      <c r="BFT144" s="20" t="str">
        <f t="shared" si="630"/>
        <v/>
      </c>
      <c r="BFU144" s="20" t="str">
        <f t="shared" si="631"/>
        <v/>
      </c>
      <c r="BFV144" s="20" t="str">
        <f t="shared" si="632"/>
        <v/>
      </c>
      <c r="BFW144" s="20" t="str">
        <f t="shared" si="633"/>
        <v/>
      </c>
      <c r="BFX144" s="20" t="str">
        <f t="shared" si="634"/>
        <v/>
      </c>
      <c r="BFY144" s="20" t="str">
        <f t="shared" si="635"/>
        <v/>
      </c>
      <c r="BFZ144" s="20" t="str">
        <f t="shared" si="636"/>
        <v/>
      </c>
      <c r="BGA144" s="20" t="str">
        <f t="shared" si="637"/>
        <v/>
      </c>
      <c r="BGB144" s="20" t="str">
        <f t="shared" si="638"/>
        <v/>
      </c>
      <c r="BGC144" s="20" t="str">
        <f t="shared" si="639"/>
        <v/>
      </c>
      <c r="BGD144" s="20" t="str">
        <f t="shared" si="640"/>
        <v/>
      </c>
      <c r="BGE144" s="20" t="str">
        <f t="shared" si="641"/>
        <v/>
      </c>
      <c r="BGF144" s="20" t="str">
        <f t="shared" si="642"/>
        <v/>
      </c>
      <c r="BGG144" s="20" t="str">
        <f t="shared" si="643"/>
        <v/>
      </c>
      <c r="BGH144" s="20" t="str">
        <f t="shared" si="644"/>
        <v/>
      </c>
      <c r="BGI144" s="20" t="str">
        <f t="shared" si="645"/>
        <v/>
      </c>
      <c r="BGJ144" s="20" t="str">
        <f t="shared" si="646"/>
        <v/>
      </c>
      <c r="BGK144" s="20" t="str">
        <f t="shared" si="647"/>
        <v/>
      </c>
      <c r="BGL144" s="20" t="str">
        <f t="shared" si="648"/>
        <v/>
      </c>
      <c r="BGM144" s="20" t="str">
        <f t="shared" si="649"/>
        <v/>
      </c>
      <c r="BGN144" s="20" t="str">
        <f t="shared" si="650"/>
        <v/>
      </c>
      <c r="BGO144" s="20" t="str">
        <f t="shared" si="651"/>
        <v/>
      </c>
      <c r="BGP144" s="20" t="str">
        <f t="shared" si="652"/>
        <v/>
      </c>
      <c r="BGQ144" s="20" t="str">
        <f t="shared" si="653"/>
        <v/>
      </c>
      <c r="BGR144" s="20" t="str">
        <f t="shared" si="654"/>
        <v/>
      </c>
      <c r="BGS144" s="20" t="str">
        <f t="shared" si="655"/>
        <v/>
      </c>
      <c r="BGT144" s="20" t="str">
        <f t="shared" si="656"/>
        <v/>
      </c>
      <c r="BGU144" s="20" t="str">
        <f t="shared" si="657"/>
        <v/>
      </c>
      <c r="BGV144" s="20" t="str">
        <f t="shared" si="658"/>
        <v/>
      </c>
      <c r="BGW144" s="20" t="str">
        <f t="shared" si="659"/>
        <v/>
      </c>
      <c r="BGX144" s="20" t="str">
        <f t="shared" si="660"/>
        <v/>
      </c>
      <c r="BGY144" s="20" t="str">
        <f t="shared" si="661"/>
        <v/>
      </c>
      <c r="BGZ144" s="20" t="str">
        <f t="shared" si="662"/>
        <v/>
      </c>
      <c r="BHA144" s="20" t="str">
        <f t="shared" si="663"/>
        <v/>
      </c>
      <c r="BHB144" s="20" t="str">
        <f t="shared" si="664"/>
        <v/>
      </c>
      <c r="BHC144" s="20" t="str">
        <f t="shared" si="665"/>
        <v/>
      </c>
      <c r="BHD144" s="20" t="str">
        <f t="shared" si="666"/>
        <v/>
      </c>
      <c r="BHE144" s="20" t="str">
        <f t="shared" si="667"/>
        <v/>
      </c>
      <c r="BHF144" s="20" t="str">
        <f t="shared" si="668"/>
        <v/>
      </c>
      <c r="BHG144" s="20" t="str">
        <f t="shared" si="669"/>
        <v/>
      </c>
      <c r="BHJ144" s="20" t="str">
        <f t="shared" si="670"/>
        <v/>
      </c>
      <c r="BHL144" s="20" t="str">
        <f t="shared" si="516"/>
        <v/>
      </c>
      <c r="BHM144" s="20" t="str">
        <f t="shared" si="516"/>
        <v/>
      </c>
      <c r="BHN144" s="20" t="str">
        <f t="shared" si="516"/>
        <v/>
      </c>
      <c r="BHO144" s="20" t="str">
        <f t="shared" si="516"/>
        <v/>
      </c>
      <c r="BHP144" s="20" t="str">
        <f t="shared" si="516"/>
        <v/>
      </c>
      <c r="BHQ144" s="20" t="str">
        <f t="shared" si="516"/>
        <v/>
      </c>
      <c r="BHR144" s="20" t="str">
        <f t="shared" si="516"/>
        <v/>
      </c>
      <c r="BHS144" s="20" t="str">
        <f t="shared" si="516"/>
        <v/>
      </c>
      <c r="BHT144" s="20" t="str">
        <f t="shared" si="516"/>
        <v/>
      </c>
      <c r="BHU144" s="20" t="str">
        <f t="shared" si="516"/>
        <v/>
      </c>
      <c r="BHV144" s="20" t="str">
        <f t="shared" si="516"/>
        <v/>
      </c>
      <c r="BHW144" s="20" t="str">
        <f t="shared" si="516"/>
        <v/>
      </c>
      <c r="BHX144" s="20" t="str">
        <f t="shared" si="516"/>
        <v/>
      </c>
      <c r="BHY144" s="20" t="str">
        <f t="shared" si="516"/>
        <v/>
      </c>
      <c r="BHZ144" s="20" t="str">
        <f t="shared" si="516"/>
        <v/>
      </c>
      <c r="BIA144" s="20" t="str">
        <f t="shared" si="516"/>
        <v/>
      </c>
      <c r="BIB144" s="20" t="str">
        <f t="shared" si="515"/>
        <v/>
      </c>
      <c r="BIC144" s="20" t="str">
        <f t="shared" si="515"/>
        <v/>
      </c>
      <c r="BID144" s="20" t="str">
        <f t="shared" si="515"/>
        <v/>
      </c>
      <c r="BIE144" s="20" t="str">
        <f t="shared" si="515"/>
        <v/>
      </c>
    </row>
    <row r="145" spans="2:104 1303:1591" ht="14.5">
      <c r="B145" s="510" t="str">
        <f>IF('لصق اكسل الفورمز'!E140="","",'لصق اكسل الفورمز'!E140)</f>
        <v/>
      </c>
      <c r="C145" s="510" t="str">
        <f t="shared" si="517"/>
        <v/>
      </c>
      <c r="D145" s="510" t="str">
        <f t="shared" si="483"/>
        <v/>
      </c>
      <c r="E145" s="510" t="str">
        <f t="shared" si="484"/>
        <v/>
      </c>
      <c r="F145" s="510" t="str">
        <f t="shared" si="485"/>
        <v/>
      </c>
      <c r="G145" s="510" t="str">
        <f t="shared" si="486"/>
        <v/>
      </c>
      <c r="H145" s="510" t="str">
        <f t="shared" si="487"/>
        <v/>
      </c>
      <c r="I145" s="510" t="str">
        <f t="shared" si="488"/>
        <v/>
      </c>
      <c r="J145" s="510" t="str">
        <f t="shared" si="489"/>
        <v/>
      </c>
      <c r="K145" s="510" t="str">
        <f t="shared" si="490"/>
        <v/>
      </c>
      <c r="L145" s="510" t="str">
        <f t="shared" si="471"/>
        <v/>
      </c>
      <c r="M145" s="510" t="str">
        <f t="shared" si="472"/>
        <v/>
      </c>
      <c r="N145" s="510" t="str">
        <f t="shared" si="473"/>
        <v/>
      </c>
      <c r="O145" s="510" t="str">
        <f t="shared" si="474"/>
        <v/>
      </c>
      <c r="P145" s="510" t="str">
        <f t="shared" si="475"/>
        <v/>
      </c>
      <c r="Q145" s="510" t="str">
        <f t="shared" si="476"/>
        <v/>
      </c>
      <c r="R145" s="510" t="str">
        <f t="shared" si="477"/>
        <v/>
      </c>
      <c r="S145" s="510" t="str">
        <f t="shared" si="478"/>
        <v/>
      </c>
      <c r="T145" s="510" t="str">
        <f t="shared" si="479"/>
        <v/>
      </c>
      <c r="U145" s="510" t="str">
        <f t="shared" si="480"/>
        <v/>
      </c>
      <c r="V145" s="510" t="str">
        <f t="shared" si="481"/>
        <v/>
      </c>
      <c r="W145" s="527" t="str">
        <f t="shared" si="518"/>
        <v/>
      </c>
      <c r="X145" s="510" t="str">
        <f t="shared" si="519"/>
        <v/>
      </c>
      <c r="Y145" s="564" t="str">
        <f t="shared" si="520"/>
        <v/>
      </c>
      <c r="AL145" s="20">
        <f t="shared" si="521"/>
        <v>0</v>
      </c>
      <c r="AM145" s="20">
        <f t="shared" si="522"/>
        <v>0</v>
      </c>
      <c r="AO145" s="20" t="str">
        <f t="shared" si="523"/>
        <v/>
      </c>
      <c r="AQ145" s="20" t="str">
        <f t="shared" si="671"/>
        <v/>
      </c>
      <c r="AR145" s="20" t="str">
        <f t="shared" si="524"/>
        <v/>
      </c>
      <c r="AS145" s="20" t="str">
        <f t="shared" si="525"/>
        <v/>
      </c>
      <c r="AT145" s="20" t="str">
        <f t="shared" si="526"/>
        <v/>
      </c>
      <c r="AU145" s="20" t="str">
        <f t="shared" si="527"/>
        <v/>
      </c>
      <c r="AV145" s="20" t="str">
        <f t="shared" si="528"/>
        <v/>
      </c>
      <c r="AW145" s="20" t="str">
        <f t="shared" si="529"/>
        <v/>
      </c>
      <c r="AX145" s="20" t="str">
        <f t="shared" si="530"/>
        <v/>
      </c>
      <c r="AY145" s="20" t="str">
        <f t="shared" si="531"/>
        <v/>
      </c>
      <c r="AZ145" s="20" t="str">
        <f t="shared" si="532"/>
        <v/>
      </c>
      <c r="BA145" s="20" t="str">
        <f t="shared" si="533"/>
        <v/>
      </c>
      <c r="BB145" s="20" t="str">
        <f t="shared" si="534"/>
        <v/>
      </c>
      <c r="BC145" s="20" t="str">
        <f t="shared" si="535"/>
        <v/>
      </c>
      <c r="BD145" s="20" t="str">
        <f t="shared" si="536"/>
        <v/>
      </c>
      <c r="BE145" s="20" t="str">
        <f t="shared" si="537"/>
        <v/>
      </c>
      <c r="BF145" s="20" t="str">
        <f t="shared" si="538"/>
        <v/>
      </c>
      <c r="BG145" s="20" t="str">
        <f t="shared" si="539"/>
        <v/>
      </c>
      <c r="BH145" s="20" t="str">
        <f t="shared" si="540"/>
        <v/>
      </c>
      <c r="BI145" s="20" t="str">
        <f t="shared" si="541"/>
        <v/>
      </c>
      <c r="BJ145" s="20" t="str">
        <f t="shared" si="542"/>
        <v/>
      </c>
      <c r="BL145" s="38" t="e">
        <f t="shared" si="543"/>
        <v>#DIV/0!</v>
      </c>
      <c r="BM145" s="4">
        <f t="shared" si="544"/>
        <v>0</v>
      </c>
      <c r="BN145" s="4">
        <f t="shared" si="545"/>
        <v>0</v>
      </c>
      <c r="BO145" s="4">
        <f t="shared" si="546"/>
        <v>0</v>
      </c>
      <c r="BP145" s="173" t="str">
        <f t="shared" si="547"/>
        <v/>
      </c>
      <c r="BQ145" s="4">
        <f t="shared" si="548"/>
        <v>0</v>
      </c>
      <c r="BT145" s="268" t="str">
        <f t="shared" si="549"/>
        <v/>
      </c>
      <c r="BU145" s="268" t="str">
        <f t="shared" si="550"/>
        <v/>
      </c>
      <c r="BX145" s="20">
        <f t="shared" si="551"/>
        <v>1</v>
      </c>
      <c r="CG145" s="20" t="str">
        <f t="shared" si="552"/>
        <v/>
      </c>
      <c r="CH145" s="20" t="str">
        <f t="shared" si="507"/>
        <v/>
      </c>
      <c r="CI145" s="20" t="str">
        <f t="shared" si="508"/>
        <v/>
      </c>
      <c r="CJ145" s="20" t="str">
        <f t="shared" si="509"/>
        <v/>
      </c>
      <c r="CK145" s="20" t="str">
        <f t="shared" si="491"/>
        <v/>
      </c>
      <c r="CL145" s="20" t="str">
        <f t="shared" si="492"/>
        <v/>
      </c>
      <c r="CM145" s="20" t="str">
        <f t="shared" si="493"/>
        <v/>
      </c>
      <c r="CN145" s="20" t="str">
        <f t="shared" si="494"/>
        <v/>
      </c>
      <c r="CO145" s="20" t="str">
        <f t="shared" si="495"/>
        <v/>
      </c>
      <c r="CP145" s="20" t="str">
        <f t="shared" si="496"/>
        <v/>
      </c>
      <c r="CQ145" s="20" t="str">
        <f t="shared" si="497"/>
        <v/>
      </c>
      <c r="CR145" s="20" t="str">
        <f t="shared" si="498"/>
        <v/>
      </c>
      <c r="CS145" s="20" t="str">
        <f t="shared" si="499"/>
        <v/>
      </c>
      <c r="CT145" s="20" t="str">
        <f t="shared" si="500"/>
        <v/>
      </c>
      <c r="CU145" s="20" t="str">
        <f t="shared" si="501"/>
        <v/>
      </c>
      <c r="CV145" s="20" t="str">
        <f t="shared" si="502"/>
        <v/>
      </c>
      <c r="CW145" s="20" t="str">
        <f t="shared" si="503"/>
        <v/>
      </c>
      <c r="CX145" s="20" t="str">
        <f t="shared" si="504"/>
        <v/>
      </c>
      <c r="CY145" s="20" t="str">
        <f t="shared" si="505"/>
        <v/>
      </c>
      <c r="CZ145" s="20" t="str">
        <f t="shared" si="505"/>
        <v/>
      </c>
      <c r="AXC145" s="20" t="str">
        <f>IF('لصق اكسل الفورمز'!A140="","",'لصق اكسل الفورمز'!A140)</f>
        <v/>
      </c>
      <c r="AXD145" s="20" t="str">
        <f>IF('لصق اكسل الفورمز'!B140="","",'لصق اكسل الفورمز'!B140)</f>
        <v/>
      </c>
      <c r="AXE145" s="20" t="str">
        <f>IF('لصق اكسل الفورمز'!C140="","",'لصق اكسل الفورمز'!C140)</f>
        <v/>
      </c>
      <c r="AXF145" s="20" t="str">
        <f>IF('لصق اكسل الفورمز'!D140="","",'لصق اكسل الفورمز'!D140)</f>
        <v/>
      </c>
      <c r="AXG145" s="20" t="str">
        <f>IF('لصق اكسل الفورمز'!E140="","",'لصق اكسل الفورمز'!E140)</f>
        <v/>
      </c>
      <c r="AXH145" s="20" t="str">
        <f>IF('لصق اكسل الفورمز'!F140="","",'لصق اكسل الفورمز'!F140)</f>
        <v/>
      </c>
      <c r="AXI145" s="20" t="str">
        <f>IF('لصق اكسل الفورمز'!G140="","",'لصق اكسل الفورمز'!G140)</f>
        <v/>
      </c>
      <c r="AXJ145" s="20" t="str">
        <f>IF('لصق اكسل الفورمز'!H140="","",'لصق اكسل الفورمز'!H140)</f>
        <v/>
      </c>
      <c r="AXK145" s="20" t="str">
        <f>IF('لصق اكسل الفورمز'!I140="","",'لصق اكسل الفورمز'!I140)</f>
        <v/>
      </c>
      <c r="AXL145" s="20" t="str">
        <f>IF('لصق اكسل الفورمز'!J140="","",'لصق اكسل الفورمز'!J140)</f>
        <v/>
      </c>
      <c r="AXM145" s="20" t="str">
        <f>IF('لصق اكسل الفورمز'!K140="","",'لصق اكسل الفورمز'!K140)</f>
        <v/>
      </c>
      <c r="AXN145" s="20" t="str">
        <f>IF('لصق اكسل الفورمز'!L140="","",'لصق اكسل الفورمز'!L140)</f>
        <v/>
      </c>
      <c r="AXO145" s="20" t="str">
        <f>IF('لصق اكسل الفورمز'!M140="","",'لصق اكسل الفورمز'!M140)</f>
        <v/>
      </c>
      <c r="AXP145" s="20" t="str">
        <f>IF('لصق اكسل الفورمز'!N140="","",'لصق اكسل الفورمز'!N140)</f>
        <v/>
      </c>
      <c r="AXQ145" s="20" t="str">
        <f>IF('لصق اكسل الفورمز'!O140="","",'لصق اكسل الفورمز'!O140)</f>
        <v/>
      </c>
      <c r="AXR145" s="20" t="str">
        <f>IF('لصق اكسل الفورمز'!P140="","",'لصق اكسل الفورمز'!P140)</f>
        <v/>
      </c>
      <c r="AXS145" s="20" t="str">
        <f>IF('لصق اكسل الفورمز'!Q140="","",'لصق اكسل الفورمز'!Q140)</f>
        <v/>
      </c>
      <c r="AXT145" s="20" t="str">
        <f>IF('لصق اكسل الفورمز'!R140="","",'لصق اكسل الفورمز'!R140)</f>
        <v/>
      </c>
      <c r="AXU145" s="20" t="str">
        <f>IF('لصق اكسل الفورمز'!S140="","",'لصق اكسل الفورمز'!S140)</f>
        <v/>
      </c>
      <c r="AXV145" s="20" t="str">
        <f>IF('لصق اكسل الفورمز'!T140="","",'لصق اكسل الفورمز'!T140)</f>
        <v/>
      </c>
      <c r="AXW145" s="20" t="str">
        <f>IF('لصق اكسل الفورمز'!U140="","",'لصق اكسل الفورمز'!U140)</f>
        <v/>
      </c>
      <c r="AXX145" s="20" t="str">
        <f>IF('لصق اكسل الفورمز'!V140="","",'لصق اكسل الفورمز'!V140)</f>
        <v/>
      </c>
      <c r="AXY145" s="20" t="str">
        <f>IF('لصق اكسل الفورمز'!W140="","",'لصق اكسل الفورمز'!W140)</f>
        <v/>
      </c>
      <c r="AXZ145" s="20" t="str">
        <f>IF('لصق اكسل الفورمز'!X140="","",'لصق اكسل الفورمز'!X140)</f>
        <v/>
      </c>
      <c r="AYA145" s="20" t="str">
        <f>IF('لصق اكسل الفورمز'!Y140="","",'لصق اكسل الفورمز'!Y140)</f>
        <v/>
      </c>
      <c r="AYB145" s="20" t="str">
        <f>IF('لصق اكسل الفورمز'!Z140="","",'لصق اكسل الفورمز'!Z140)</f>
        <v/>
      </c>
      <c r="AYC145" s="20" t="str">
        <f>IF('لصق اكسل الفورمز'!AA140="","",'لصق اكسل الفورمز'!AA140)</f>
        <v/>
      </c>
      <c r="AYD145" s="20" t="str">
        <f>IF('لصق اكسل الفورمز'!AB140="","",'لصق اكسل الفورمز'!AB140)</f>
        <v/>
      </c>
      <c r="AYE145" s="20" t="str">
        <f>IF('لصق اكسل الفورمز'!AC140="","",'لصق اكسل الفورمز'!AC140)</f>
        <v/>
      </c>
      <c r="AYF145" s="20" t="str">
        <f>IF('لصق اكسل الفورمز'!AD140="","",'لصق اكسل الفورمز'!AD140)</f>
        <v/>
      </c>
      <c r="AYG145" s="20" t="str">
        <f>IF('لصق اكسل الفورمز'!AE140="","",'لصق اكسل الفورمز'!AE140)</f>
        <v/>
      </c>
      <c r="AYH145" s="20" t="str">
        <f>IF('لصق اكسل الفورمز'!AF140="","",'لصق اكسل الفورمز'!AF140)</f>
        <v/>
      </c>
      <c r="AYI145" s="20" t="str">
        <f>IF('لصق اكسل الفورمز'!AG140="","",'لصق اكسل الفورمز'!AG140)</f>
        <v/>
      </c>
      <c r="AYJ145" s="20" t="str">
        <f>IF('لصق اكسل الفورمز'!AH140="","",'لصق اكسل الفورمز'!AH140)</f>
        <v/>
      </c>
      <c r="AYK145" s="20" t="str">
        <f>IF('لصق اكسل الفورمز'!AI140="","",'لصق اكسل الفورمز'!AI140)</f>
        <v/>
      </c>
      <c r="AYL145" s="20" t="str">
        <f>IF('لصق اكسل الفورمز'!AJ140="","",'لصق اكسل الفورمز'!AJ140)</f>
        <v/>
      </c>
      <c r="AYM145" s="20" t="str">
        <f>IF('لصق اكسل الفورمز'!AK140="","",'لصق اكسل الفورمز'!AK140)</f>
        <v/>
      </c>
      <c r="AYN145" s="20" t="str">
        <f>IF('لصق اكسل الفورمز'!AL140="","",'لصق اكسل الفورمز'!AL140)</f>
        <v/>
      </c>
      <c r="AYO145" s="20" t="str">
        <f>IF('لصق اكسل الفورمز'!AM140="","",'لصق اكسل الفورمز'!AM140)</f>
        <v/>
      </c>
      <c r="AYP145" s="20" t="str">
        <f>IF('لصق اكسل الفورمز'!AN140="","",'لصق اكسل الفورمز'!AN140)</f>
        <v/>
      </c>
      <c r="AYQ145" s="20" t="str">
        <f>IF('لصق اكسل الفورمز'!AO140="","",'لصق اكسل الفورمز'!AO140)</f>
        <v/>
      </c>
      <c r="AYR145" s="20" t="str">
        <f>IF('لصق اكسل الفورمز'!AP140="","",'لصق اكسل الفورمز'!AP140)</f>
        <v/>
      </c>
      <c r="AYS145" s="20" t="str">
        <f>IF('لصق اكسل الفورمز'!AQ140="","",'لصق اكسل الفورمز'!AQ140)</f>
        <v/>
      </c>
      <c r="AYT145" s="20" t="str">
        <f>IF('لصق اكسل الفورمز'!AR140="","",'لصق اكسل الفورمز'!AR140)</f>
        <v/>
      </c>
      <c r="AYU145" s="20" t="str">
        <f>IF('لصق اكسل الفورمز'!AS140="","",'لصق اكسل الفورمز'!AS140)</f>
        <v/>
      </c>
      <c r="AYV145" s="20" t="str">
        <f>IF('لصق اكسل الفورمز'!AT140="","",'لصق اكسل الفورمز'!AT140)</f>
        <v/>
      </c>
      <c r="AYW145" s="20" t="str">
        <f>IF('لصق اكسل الفورمز'!AU140="","",'لصق اكسل الفورمز'!AU140)</f>
        <v/>
      </c>
      <c r="AYX145" s="20" t="str">
        <f>IF('لصق اكسل الفورمز'!AV140="","",'لصق اكسل الفورمز'!AV140)</f>
        <v/>
      </c>
      <c r="AYY145" s="20" t="str">
        <f>IF('لصق اكسل الفورمز'!AW140="","",'لصق اكسل الفورمز'!AW140)</f>
        <v/>
      </c>
      <c r="AYZ145" s="20" t="str">
        <f>IF('لصق اكسل الفورمز'!AX140="","",'لصق اكسل الفورمز'!AX140)</f>
        <v/>
      </c>
      <c r="AZA145" s="20" t="str">
        <f>IF('لصق اكسل الفورمز'!AY140="","",'لصق اكسل الفورمز'!AY140)</f>
        <v/>
      </c>
      <c r="AZB145" s="20" t="str">
        <f>IF('لصق اكسل الفورمز'!AZ140="","",'لصق اكسل الفورمز'!AZ140)</f>
        <v/>
      </c>
      <c r="AZC145" s="20" t="str">
        <f>IF('لصق اكسل الفورمز'!BA140="","",'لصق اكسل الفورمز'!BA140)</f>
        <v/>
      </c>
      <c r="AZD145" s="20" t="str">
        <f>IF('لصق اكسل الفورمز'!BB140="","",'لصق اكسل الفورمز'!BB140)</f>
        <v/>
      </c>
      <c r="AZE145" s="20" t="str">
        <f>IF('لصق اكسل الفورمز'!BC140="","",'لصق اكسل الفورمز'!BC140)</f>
        <v/>
      </c>
      <c r="AZF145" s="20" t="str">
        <f>IF('لصق اكسل الفورمز'!BD140="","",'لصق اكسل الفورمز'!BD140)</f>
        <v/>
      </c>
      <c r="AZG145" s="20" t="str">
        <f>IF('لصق اكسل الفورمز'!BE140="","",'لصق اكسل الفورمز'!BE140)</f>
        <v/>
      </c>
      <c r="AZH145" s="20" t="str">
        <f>IF('لصق اكسل الفورمز'!BF140="","",'لصق اكسل الفورمز'!BF140)</f>
        <v/>
      </c>
      <c r="AZI145" s="20" t="str">
        <f>IF('لصق اكسل الفورمز'!BG140="","",'لصق اكسل الفورمز'!BG140)</f>
        <v/>
      </c>
      <c r="AZJ145" s="20" t="str">
        <f>IF('لصق اكسل الفورمز'!BH140="","",'لصق اكسل الفورمز'!BH140)</f>
        <v/>
      </c>
      <c r="AZK145" s="20" t="str">
        <f>IF('لصق اكسل الفورمز'!BI140="","",'لصق اكسل الفورمز'!BI140)</f>
        <v/>
      </c>
      <c r="AZL145" s="20" t="str">
        <f>IF('لصق اكسل الفورمز'!BJ140="","",'لصق اكسل الفورمز'!BJ140)</f>
        <v/>
      </c>
      <c r="AZM145" s="20" t="str">
        <f>IF('لصق اكسل الفورمز'!BK140="","",'لصق اكسل الفورمز'!BK140)</f>
        <v/>
      </c>
      <c r="AZN145" s="20" t="str">
        <f>IF('لصق اكسل الفورمز'!BL140="","",'لصق اكسل الفورمز'!BL140)</f>
        <v/>
      </c>
      <c r="AZO145" s="20" t="str">
        <f>IF('لصق اكسل الفورمز'!BM140="","",'لصق اكسل الفورمز'!BM140)</f>
        <v/>
      </c>
      <c r="AZP145" s="20" t="str">
        <f>IF('لصق اكسل الفورمز'!BN140="","",'لصق اكسل الفورمز'!BN140)</f>
        <v/>
      </c>
      <c r="AZQ145" s="20" t="str">
        <f>IF('لصق اكسل الفورمز'!BO140="","",'لصق اكسل الفورمز'!BO140)</f>
        <v/>
      </c>
      <c r="AZR145" s="20" t="str">
        <f>IF('لصق اكسل الفورمز'!BP140="","",'لصق اكسل الفورمز'!BP140)</f>
        <v/>
      </c>
      <c r="AZS145" s="20" t="str">
        <f>IF('لصق اكسل الفورمز'!BQ140="","",'لصق اكسل الفورمز'!BQ140)</f>
        <v/>
      </c>
      <c r="AZT145" s="20" t="str">
        <f>IF('لصق اكسل الفورمز'!BR140="","",'لصق اكسل الفورمز'!BR140)</f>
        <v/>
      </c>
      <c r="AZU145" s="20" t="str">
        <f>IF('لصق اكسل الفورمز'!BS140="","",'لصق اكسل الفورمز'!BS140)</f>
        <v/>
      </c>
      <c r="AZV145" s="20" t="str">
        <f>IF('لصق اكسل الفورمز'!BT140="","",'لصق اكسل الفورمز'!BT140)</f>
        <v/>
      </c>
      <c r="AZW145" s="20" t="str">
        <f>IF('لصق اكسل الفورمز'!BU140="","",'لصق اكسل الفورمز'!BU140)</f>
        <v/>
      </c>
      <c r="AZX145" s="20" t="str">
        <f>IF('لصق اكسل الفورمز'!BV140="","",'لصق اكسل الفورمز'!BV140)</f>
        <v/>
      </c>
      <c r="AZY145" s="20" t="str">
        <f>IF('لصق اكسل الفورمز'!BW140="","",'لصق اكسل الفورمز'!BW140)</f>
        <v/>
      </c>
      <c r="AZZ145" s="20" t="str">
        <f>IF('لصق اكسل الفورمز'!BX140="","",'لصق اكسل الفورمز'!BX140)</f>
        <v/>
      </c>
      <c r="BAA145" s="20" t="str">
        <f>IF('لصق اكسل الفورمز'!BY140="","",'لصق اكسل الفورمز'!BY140)</f>
        <v/>
      </c>
      <c r="BAB145" s="20" t="str">
        <f>IF('لصق اكسل الفورمز'!BZ140="","",'لصق اكسل الفورمز'!BZ140)</f>
        <v/>
      </c>
      <c r="BAC145" s="20" t="str">
        <f>IF('لصق اكسل الفورمز'!CA140="","",'لصق اكسل الفورمز'!CA140)</f>
        <v/>
      </c>
      <c r="BAD145" s="20" t="str">
        <f>IF('لصق اكسل الفورمز'!CB140="","",'لصق اكسل الفورمز'!CB140)</f>
        <v/>
      </c>
      <c r="BAE145" s="20" t="str">
        <f>IF('لصق اكسل الفورمز'!CC140="","",'لصق اكسل الفورمز'!CC140)</f>
        <v/>
      </c>
      <c r="BAF145" s="20" t="str">
        <f>IF('لصق اكسل الفورمز'!CD140="","",'لصق اكسل الفورمز'!CD140)</f>
        <v/>
      </c>
      <c r="BAG145" s="20" t="str">
        <f>IF('لصق اكسل الفورمز'!CE140="","",'لصق اكسل الفورمز'!CE140)</f>
        <v/>
      </c>
      <c r="BAH145" s="20" t="str">
        <f>IF('لصق اكسل الفورمز'!CF140="","",'لصق اكسل الفورمز'!CF140)</f>
        <v/>
      </c>
      <c r="BAI145" s="20" t="str">
        <f>IF('لصق اكسل الفورمز'!CG140="","",'لصق اكسل الفورمز'!CG140)</f>
        <v/>
      </c>
      <c r="BAJ145" s="20" t="str">
        <f>IF('لصق اكسل الفورمز'!CH140="","",'لصق اكسل الفورمز'!CH140)</f>
        <v/>
      </c>
      <c r="BAK145" s="20" t="str">
        <f>IF('لصق اكسل الفورمز'!CI140="","",'لصق اكسل الفورمز'!CI140)</f>
        <v/>
      </c>
      <c r="BAL145" s="20" t="str">
        <f>IF('لصق اكسل الفورمز'!CJ140="","",'لصق اكسل الفورمز'!CJ140)</f>
        <v/>
      </c>
      <c r="BAM145" s="20" t="str">
        <f>IF('لصق اكسل الفورمز'!CK140="","",'لصق اكسل الفورمز'!CK140)</f>
        <v/>
      </c>
      <c r="BAN145" s="20" t="str">
        <f>IF('لصق اكسل الفورمز'!CL140="","",'لصق اكسل الفورمز'!CL140)</f>
        <v/>
      </c>
      <c r="BAO145" s="20" t="str">
        <f>IF('لصق اكسل الفورمز'!CM140="","",'لصق اكسل الفورمز'!CM140)</f>
        <v/>
      </c>
      <c r="BAP145" s="20" t="str">
        <f>IF('لصق اكسل الفورمز'!CN140="","",'لصق اكسل الفورمز'!CN140)</f>
        <v/>
      </c>
      <c r="BAQ145" s="20" t="str">
        <f>IF('لصق اكسل الفورمز'!CO140="","",'لصق اكسل الفورمز'!CO140)</f>
        <v/>
      </c>
      <c r="BAR145" s="20" t="str">
        <f>IF('لصق اكسل الفورمز'!CP140="","",'لصق اكسل الفورمز'!CP140)</f>
        <v/>
      </c>
      <c r="BAS145" s="20" t="str">
        <f>IF('لصق اكسل الفورمز'!CQ140="","",'لصق اكسل الفورمز'!CQ140)</f>
        <v/>
      </c>
      <c r="BAT145" s="20" t="str">
        <f>IF('لصق اكسل الفورمز'!CR140="","",'لصق اكسل الفورمز'!CR140)</f>
        <v/>
      </c>
      <c r="BAU145" s="20" t="str">
        <f>IF('لصق اكسل الفورمز'!CS140="","",'لصق اكسل الفورمز'!CS140)</f>
        <v/>
      </c>
      <c r="BAV145" s="20" t="str">
        <f>IF('لصق اكسل الفورمز'!CT140="","",'لصق اكسل الفورمز'!CT140)</f>
        <v/>
      </c>
      <c r="BAW145" s="20" t="str">
        <f>IF('لصق اكسل الفورمز'!CU140="","",'لصق اكسل الفورمز'!CU140)</f>
        <v/>
      </c>
      <c r="BAX145" s="20" t="str">
        <f>IF('لصق اكسل الفورمز'!CV140="","",'لصق اكسل الفورمز'!CV140)</f>
        <v/>
      </c>
      <c r="BAY145" s="20" t="str">
        <f>IF('لصق اكسل الفورمز'!CW140="","",'لصق اكسل الفورمز'!CW140)</f>
        <v/>
      </c>
      <c r="BAZ145" s="20" t="str">
        <f>IF('لصق اكسل الفورمز'!CX140="","",'لصق اكسل الفورمز'!CX140)</f>
        <v/>
      </c>
      <c r="BBA145" s="20" t="str">
        <f>IF('لصق اكسل الفورمز'!CY140="","",'لصق اكسل الفورمز'!CY140)</f>
        <v/>
      </c>
      <c r="BBB145" s="20" t="str">
        <f>IF('لصق اكسل الفورمز'!CZ140="","",'لصق اكسل الفورمز'!CZ140)</f>
        <v/>
      </c>
      <c r="BBC145" s="20" t="str">
        <f>IF('لصق اكسل الفورمز'!DA140="","",'لصق اكسل الفورمز'!DA140)</f>
        <v/>
      </c>
      <c r="BBD145" s="20" t="str">
        <f>IF('لصق اكسل الفورمز'!DB140="","",'لصق اكسل الفورمز'!DB140)</f>
        <v/>
      </c>
      <c r="BBE145" s="20" t="str">
        <f>IF('لصق اكسل الفورمز'!DC140="","",'لصق اكسل الفورمز'!DC140)</f>
        <v/>
      </c>
      <c r="BBF145" s="20" t="str">
        <f>IF('لصق اكسل الفورمز'!DD140="","",'لصق اكسل الفورمز'!DD140)</f>
        <v/>
      </c>
      <c r="BBG145" s="20" t="str">
        <f>IF('لصق اكسل الفورمز'!DE140="","",'لصق اكسل الفورمز'!DE140)</f>
        <v/>
      </c>
      <c r="BBH145" s="20" t="str">
        <f>IF('لصق اكسل الفورمز'!DF140="","",'لصق اكسل الفورمز'!DF140)</f>
        <v/>
      </c>
      <c r="BBI145" s="20" t="str">
        <f>IF('لصق اكسل الفورمز'!DG140="","",'لصق اكسل الفورمز'!DG140)</f>
        <v/>
      </c>
      <c r="BBJ145" s="20" t="str">
        <f>IF('لصق اكسل الفورمز'!DH140="","",'لصق اكسل الفورمز'!DH140)</f>
        <v/>
      </c>
      <c r="BBK145" s="20" t="str">
        <f>IF('لصق اكسل الفورمز'!DI140="","",'لصق اكسل الفورمز'!DI140)</f>
        <v/>
      </c>
      <c r="BBL145" s="20" t="str">
        <f>IF('لصق اكسل الفورمز'!DJ140="","",'لصق اكسل الفورمز'!DJ140)</f>
        <v/>
      </c>
      <c r="BBM145" s="20" t="str">
        <f>IF('لصق اكسل الفورمز'!DK140="","",'لصق اكسل الفورمز'!DK140)</f>
        <v/>
      </c>
      <c r="BBN145" s="20" t="str">
        <f>IF('لصق اكسل الفورمز'!DL140="","",'لصق اكسل الفورمز'!DL140)</f>
        <v/>
      </c>
      <c r="BBO145" s="20" t="str">
        <f>IF('لصق اكسل الفورمز'!DM140="","",'لصق اكسل الفورمز'!DM140)</f>
        <v/>
      </c>
      <c r="BCU145" s="20" t="str">
        <f t="shared" si="553"/>
        <v/>
      </c>
      <c r="BCV145" s="20" t="str">
        <f t="shared" si="554"/>
        <v/>
      </c>
      <c r="BCW145" s="20" t="str">
        <f t="shared" si="555"/>
        <v/>
      </c>
      <c r="BCX145" s="20" t="str">
        <f t="shared" si="556"/>
        <v/>
      </c>
      <c r="BCY145" s="20" t="str">
        <f t="shared" si="557"/>
        <v/>
      </c>
      <c r="BCZ145" s="20" t="str">
        <f t="shared" si="558"/>
        <v/>
      </c>
      <c r="BDA145" s="20" t="str">
        <f t="shared" si="559"/>
        <v/>
      </c>
      <c r="BDB145" s="20" t="str">
        <f t="shared" si="560"/>
        <v/>
      </c>
      <c r="BDC145" s="20" t="str">
        <f t="shared" si="561"/>
        <v/>
      </c>
      <c r="BDD145" s="20" t="str">
        <f t="shared" si="562"/>
        <v/>
      </c>
      <c r="BDE145" s="20" t="str">
        <f t="shared" si="563"/>
        <v/>
      </c>
      <c r="BDF145" s="20" t="str">
        <f t="shared" si="564"/>
        <v/>
      </c>
      <c r="BDG145" s="20" t="str">
        <f t="shared" si="565"/>
        <v/>
      </c>
      <c r="BDH145" s="20" t="str">
        <f t="shared" si="566"/>
        <v/>
      </c>
      <c r="BDI145" s="20" t="str">
        <f t="shared" si="567"/>
        <v/>
      </c>
      <c r="BDJ145" s="20" t="str">
        <f t="shared" si="568"/>
        <v/>
      </c>
      <c r="BDK145" s="20" t="str">
        <f t="shared" si="569"/>
        <v/>
      </c>
      <c r="BDL145" s="20" t="str">
        <f t="shared" si="570"/>
        <v/>
      </c>
      <c r="BDM145" s="20" t="str">
        <f t="shared" si="571"/>
        <v/>
      </c>
      <c r="BDN145" s="20" t="str">
        <f t="shared" si="572"/>
        <v/>
      </c>
      <c r="BDO145" s="20" t="str">
        <f t="shared" si="573"/>
        <v/>
      </c>
      <c r="BDP145" s="20" t="str">
        <f t="shared" si="574"/>
        <v/>
      </c>
      <c r="BDQ145" s="20" t="str">
        <f t="shared" si="575"/>
        <v/>
      </c>
      <c r="BDR145" s="20" t="str">
        <f t="shared" si="576"/>
        <v/>
      </c>
      <c r="BDS145" s="20" t="str">
        <f t="shared" si="577"/>
        <v/>
      </c>
      <c r="BDT145" s="20" t="str">
        <f t="shared" si="578"/>
        <v/>
      </c>
      <c r="BDU145" s="20" t="str">
        <f t="shared" si="579"/>
        <v/>
      </c>
      <c r="BDV145" s="20" t="str">
        <f t="shared" si="580"/>
        <v/>
      </c>
      <c r="BDW145" s="20" t="str">
        <f t="shared" si="581"/>
        <v/>
      </c>
      <c r="BDX145" s="20" t="str">
        <f t="shared" si="582"/>
        <v/>
      </c>
      <c r="BDY145" s="20" t="str">
        <f t="shared" si="583"/>
        <v/>
      </c>
      <c r="BDZ145" s="20" t="str">
        <f t="shared" si="584"/>
        <v/>
      </c>
      <c r="BEA145" s="20" t="str">
        <f t="shared" si="585"/>
        <v/>
      </c>
      <c r="BEB145" s="20" t="str">
        <f t="shared" si="586"/>
        <v/>
      </c>
      <c r="BEC145" s="20" t="str">
        <f t="shared" si="587"/>
        <v/>
      </c>
      <c r="BED145" s="20" t="str">
        <f t="shared" si="588"/>
        <v/>
      </c>
      <c r="BEE145" s="20" t="str">
        <f t="shared" si="589"/>
        <v/>
      </c>
      <c r="BEF145" s="20" t="str">
        <f t="shared" si="590"/>
        <v/>
      </c>
      <c r="BEG145" s="20" t="str">
        <f t="shared" si="591"/>
        <v/>
      </c>
      <c r="BEH145" s="20" t="str">
        <f t="shared" si="592"/>
        <v/>
      </c>
      <c r="BEI145" s="20" t="str">
        <f t="shared" si="593"/>
        <v/>
      </c>
      <c r="BEJ145" s="20" t="str">
        <f t="shared" si="594"/>
        <v/>
      </c>
      <c r="BEK145" s="20" t="str">
        <f t="shared" si="595"/>
        <v/>
      </c>
      <c r="BEL145" s="20" t="str">
        <f t="shared" si="596"/>
        <v/>
      </c>
      <c r="BEM145" s="20" t="str">
        <f t="shared" si="597"/>
        <v/>
      </c>
      <c r="BEN145" s="20" t="str">
        <f t="shared" si="598"/>
        <v/>
      </c>
      <c r="BEO145" s="20" t="str">
        <f t="shared" si="599"/>
        <v/>
      </c>
      <c r="BEP145" s="20" t="str">
        <f t="shared" si="600"/>
        <v/>
      </c>
      <c r="BEQ145" s="20" t="str">
        <f t="shared" si="601"/>
        <v/>
      </c>
      <c r="BER145" s="20" t="str">
        <f t="shared" si="602"/>
        <v/>
      </c>
      <c r="BES145" s="20" t="str">
        <f t="shared" si="603"/>
        <v/>
      </c>
      <c r="BET145" s="20" t="str">
        <f t="shared" si="604"/>
        <v/>
      </c>
      <c r="BEU145" s="20" t="str">
        <f t="shared" si="605"/>
        <v/>
      </c>
      <c r="BEV145" s="20" t="str">
        <f t="shared" si="606"/>
        <v/>
      </c>
      <c r="BEW145" s="20" t="str">
        <f t="shared" si="607"/>
        <v/>
      </c>
      <c r="BEX145" s="20" t="str">
        <f t="shared" si="608"/>
        <v/>
      </c>
      <c r="BEY145" s="20" t="str">
        <f t="shared" si="609"/>
        <v/>
      </c>
      <c r="BEZ145" s="20" t="str">
        <f t="shared" si="610"/>
        <v/>
      </c>
      <c r="BFA145" s="20" t="str">
        <f t="shared" si="611"/>
        <v/>
      </c>
      <c r="BFB145" s="20" t="str">
        <f t="shared" si="612"/>
        <v/>
      </c>
      <c r="BFC145" s="20" t="str">
        <f t="shared" si="613"/>
        <v/>
      </c>
      <c r="BFD145" s="20" t="str">
        <f t="shared" si="614"/>
        <v/>
      </c>
      <c r="BFE145" s="20" t="str">
        <f t="shared" si="615"/>
        <v/>
      </c>
      <c r="BFF145" s="20" t="str">
        <f t="shared" si="616"/>
        <v/>
      </c>
      <c r="BFG145" s="20" t="str">
        <f t="shared" si="617"/>
        <v/>
      </c>
      <c r="BFH145" s="20" t="str">
        <f t="shared" si="618"/>
        <v/>
      </c>
      <c r="BFI145" s="20" t="str">
        <f t="shared" si="619"/>
        <v/>
      </c>
      <c r="BFJ145" s="20" t="str">
        <f t="shared" si="620"/>
        <v/>
      </c>
      <c r="BFK145" s="20" t="str">
        <f t="shared" si="621"/>
        <v/>
      </c>
      <c r="BFL145" s="20" t="str">
        <f t="shared" si="622"/>
        <v/>
      </c>
      <c r="BFM145" s="20" t="str">
        <f t="shared" si="623"/>
        <v/>
      </c>
      <c r="BFN145" s="20" t="str">
        <f t="shared" si="624"/>
        <v/>
      </c>
      <c r="BFO145" s="20" t="str">
        <f t="shared" si="625"/>
        <v/>
      </c>
      <c r="BFP145" s="20" t="str">
        <f t="shared" si="626"/>
        <v/>
      </c>
      <c r="BFQ145" s="20" t="str">
        <f t="shared" si="627"/>
        <v/>
      </c>
      <c r="BFR145" s="20" t="str">
        <f t="shared" si="628"/>
        <v/>
      </c>
      <c r="BFS145" s="20" t="str">
        <f t="shared" si="629"/>
        <v/>
      </c>
      <c r="BFT145" s="20" t="str">
        <f t="shared" si="630"/>
        <v/>
      </c>
      <c r="BFU145" s="20" t="str">
        <f t="shared" si="631"/>
        <v/>
      </c>
      <c r="BFV145" s="20" t="str">
        <f t="shared" si="632"/>
        <v/>
      </c>
      <c r="BFW145" s="20" t="str">
        <f t="shared" si="633"/>
        <v/>
      </c>
      <c r="BFX145" s="20" t="str">
        <f t="shared" si="634"/>
        <v/>
      </c>
      <c r="BFY145" s="20" t="str">
        <f t="shared" si="635"/>
        <v/>
      </c>
      <c r="BFZ145" s="20" t="str">
        <f t="shared" si="636"/>
        <v/>
      </c>
      <c r="BGA145" s="20" t="str">
        <f t="shared" si="637"/>
        <v/>
      </c>
      <c r="BGB145" s="20" t="str">
        <f t="shared" si="638"/>
        <v/>
      </c>
      <c r="BGC145" s="20" t="str">
        <f t="shared" si="639"/>
        <v/>
      </c>
      <c r="BGD145" s="20" t="str">
        <f t="shared" si="640"/>
        <v/>
      </c>
      <c r="BGE145" s="20" t="str">
        <f t="shared" si="641"/>
        <v/>
      </c>
      <c r="BGF145" s="20" t="str">
        <f t="shared" si="642"/>
        <v/>
      </c>
      <c r="BGG145" s="20" t="str">
        <f t="shared" si="643"/>
        <v/>
      </c>
      <c r="BGH145" s="20" t="str">
        <f t="shared" si="644"/>
        <v/>
      </c>
      <c r="BGI145" s="20" t="str">
        <f t="shared" si="645"/>
        <v/>
      </c>
      <c r="BGJ145" s="20" t="str">
        <f t="shared" si="646"/>
        <v/>
      </c>
      <c r="BGK145" s="20" t="str">
        <f t="shared" si="647"/>
        <v/>
      </c>
      <c r="BGL145" s="20" t="str">
        <f t="shared" si="648"/>
        <v/>
      </c>
      <c r="BGM145" s="20" t="str">
        <f t="shared" si="649"/>
        <v/>
      </c>
      <c r="BGN145" s="20" t="str">
        <f t="shared" si="650"/>
        <v/>
      </c>
      <c r="BGO145" s="20" t="str">
        <f t="shared" si="651"/>
        <v/>
      </c>
      <c r="BGP145" s="20" t="str">
        <f t="shared" si="652"/>
        <v/>
      </c>
      <c r="BGQ145" s="20" t="str">
        <f t="shared" si="653"/>
        <v/>
      </c>
      <c r="BGR145" s="20" t="str">
        <f t="shared" si="654"/>
        <v/>
      </c>
      <c r="BGS145" s="20" t="str">
        <f t="shared" si="655"/>
        <v/>
      </c>
      <c r="BGT145" s="20" t="str">
        <f t="shared" si="656"/>
        <v/>
      </c>
      <c r="BGU145" s="20" t="str">
        <f t="shared" si="657"/>
        <v/>
      </c>
      <c r="BGV145" s="20" t="str">
        <f t="shared" si="658"/>
        <v/>
      </c>
      <c r="BGW145" s="20" t="str">
        <f t="shared" si="659"/>
        <v/>
      </c>
      <c r="BGX145" s="20" t="str">
        <f t="shared" si="660"/>
        <v/>
      </c>
      <c r="BGY145" s="20" t="str">
        <f t="shared" si="661"/>
        <v/>
      </c>
      <c r="BGZ145" s="20" t="str">
        <f t="shared" si="662"/>
        <v/>
      </c>
      <c r="BHA145" s="20" t="str">
        <f t="shared" si="663"/>
        <v/>
      </c>
      <c r="BHB145" s="20" t="str">
        <f t="shared" si="664"/>
        <v/>
      </c>
      <c r="BHC145" s="20" t="str">
        <f t="shared" si="665"/>
        <v/>
      </c>
      <c r="BHD145" s="20" t="str">
        <f t="shared" si="666"/>
        <v/>
      </c>
      <c r="BHE145" s="20" t="str">
        <f t="shared" si="667"/>
        <v/>
      </c>
      <c r="BHF145" s="20" t="str">
        <f t="shared" si="668"/>
        <v/>
      </c>
      <c r="BHG145" s="20" t="str">
        <f t="shared" si="669"/>
        <v/>
      </c>
      <c r="BHJ145" s="20" t="str">
        <f t="shared" si="670"/>
        <v/>
      </c>
      <c r="BHL145" s="20" t="str">
        <f t="shared" si="516"/>
        <v/>
      </c>
      <c r="BHM145" s="20" t="str">
        <f t="shared" si="516"/>
        <v/>
      </c>
      <c r="BHN145" s="20" t="str">
        <f t="shared" si="516"/>
        <v/>
      </c>
      <c r="BHO145" s="20" t="str">
        <f t="shared" si="516"/>
        <v/>
      </c>
      <c r="BHP145" s="20" t="str">
        <f t="shared" si="516"/>
        <v/>
      </c>
      <c r="BHQ145" s="20" t="str">
        <f t="shared" si="516"/>
        <v/>
      </c>
      <c r="BHR145" s="20" t="str">
        <f t="shared" si="516"/>
        <v/>
      </c>
      <c r="BHS145" s="20" t="str">
        <f t="shared" si="516"/>
        <v/>
      </c>
      <c r="BHT145" s="20" t="str">
        <f t="shared" si="516"/>
        <v/>
      </c>
      <c r="BHU145" s="20" t="str">
        <f t="shared" si="516"/>
        <v/>
      </c>
      <c r="BHV145" s="20" t="str">
        <f t="shared" si="516"/>
        <v/>
      </c>
      <c r="BHW145" s="20" t="str">
        <f t="shared" si="516"/>
        <v/>
      </c>
      <c r="BHX145" s="20" t="str">
        <f t="shared" si="516"/>
        <v/>
      </c>
      <c r="BHY145" s="20" t="str">
        <f t="shared" si="516"/>
        <v/>
      </c>
      <c r="BHZ145" s="20" t="str">
        <f t="shared" si="516"/>
        <v/>
      </c>
      <c r="BIA145" s="20" t="str">
        <f t="shared" si="516"/>
        <v/>
      </c>
      <c r="BIB145" s="20" t="str">
        <f t="shared" si="515"/>
        <v/>
      </c>
      <c r="BIC145" s="20" t="str">
        <f t="shared" si="515"/>
        <v/>
      </c>
      <c r="BID145" s="20" t="str">
        <f t="shared" si="515"/>
        <v/>
      </c>
      <c r="BIE145" s="20" t="str">
        <f t="shared" si="515"/>
        <v/>
      </c>
    </row>
    <row r="146" spans="2:104 1303:1591" ht="14.5">
      <c r="B146" s="510" t="str">
        <f>IF('لصق اكسل الفورمز'!E141="","",'لصق اكسل الفورمز'!E141)</f>
        <v/>
      </c>
      <c r="C146" s="510" t="str">
        <f t="shared" si="517"/>
        <v/>
      </c>
      <c r="D146" s="510" t="str">
        <f t="shared" si="483"/>
        <v/>
      </c>
      <c r="E146" s="510" t="str">
        <f t="shared" si="484"/>
        <v/>
      </c>
      <c r="F146" s="510" t="str">
        <f t="shared" si="485"/>
        <v/>
      </c>
      <c r="G146" s="510" t="str">
        <f t="shared" si="486"/>
        <v/>
      </c>
      <c r="H146" s="510" t="str">
        <f t="shared" si="487"/>
        <v/>
      </c>
      <c r="I146" s="510" t="str">
        <f t="shared" si="488"/>
        <v/>
      </c>
      <c r="J146" s="510" t="str">
        <f t="shared" si="489"/>
        <v/>
      </c>
      <c r="K146" s="510" t="str">
        <f t="shared" si="490"/>
        <v/>
      </c>
      <c r="L146" s="510" t="str">
        <f t="shared" si="471"/>
        <v/>
      </c>
      <c r="M146" s="510" t="str">
        <f t="shared" si="472"/>
        <v/>
      </c>
      <c r="N146" s="510" t="str">
        <f t="shared" si="473"/>
        <v/>
      </c>
      <c r="O146" s="510" t="str">
        <f t="shared" si="474"/>
        <v/>
      </c>
      <c r="P146" s="510" t="str">
        <f t="shared" si="475"/>
        <v/>
      </c>
      <c r="Q146" s="510" t="str">
        <f t="shared" si="476"/>
        <v/>
      </c>
      <c r="R146" s="510" t="str">
        <f t="shared" si="477"/>
        <v/>
      </c>
      <c r="S146" s="510" t="str">
        <f t="shared" si="478"/>
        <v/>
      </c>
      <c r="T146" s="510" t="str">
        <f t="shared" si="479"/>
        <v/>
      </c>
      <c r="U146" s="510" t="str">
        <f t="shared" si="480"/>
        <v/>
      </c>
      <c r="V146" s="510" t="str">
        <f t="shared" si="481"/>
        <v/>
      </c>
      <c r="W146" s="527" t="str">
        <f t="shared" si="518"/>
        <v/>
      </c>
      <c r="X146" s="510" t="str">
        <f t="shared" si="519"/>
        <v/>
      </c>
      <c r="Y146" s="564" t="str">
        <f t="shared" si="520"/>
        <v/>
      </c>
      <c r="AL146" s="20">
        <f t="shared" si="521"/>
        <v>0</v>
      </c>
      <c r="AM146" s="20">
        <f t="shared" si="522"/>
        <v>0</v>
      </c>
      <c r="AO146" s="20" t="str">
        <f t="shared" si="523"/>
        <v/>
      </c>
      <c r="AQ146" s="20" t="str">
        <f t="shared" si="671"/>
        <v/>
      </c>
      <c r="AR146" s="20" t="str">
        <f t="shared" si="524"/>
        <v/>
      </c>
      <c r="AS146" s="20" t="str">
        <f t="shared" si="525"/>
        <v/>
      </c>
      <c r="AT146" s="20" t="str">
        <f t="shared" si="526"/>
        <v/>
      </c>
      <c r="AU146" s="20" t="str">
        <f t="shared" si="527"/>
        <v/>
      </c>
      <c r="AV146" s="20" t="str">
        <f t="shared" si="528"/>
        <v/>
      </c>
      <c r="AW146" s="20" t="str">
        <f t="shared" si="529"/>
        <v/>
      </c>
      <c r="AX146" s="20" t="str">
        <f t="shared" si="530"/>
        <v/>
      </c>
      <c r="AY146" s="20" t="str">
        <f t="shared" si="531"/>
        <v/>
      </c>
      <c r="AZ146" s="20" t="str">
        <f t="shared" si="532"/>
        <v/>
      </c>
      <c r="BA146" s="20" t="str">
        <f t="shared" si="533"/>
        <v/>
      </c>
      <c r="BB146" s="20" t="str">
        <f t="shared" si="534"/>
        <v/>
      </c>
      <c r="BC146" s="20" t="str">
        <f t="shared" si="535"/>
        <v/>
      </c>
      <c r="BD146" s="20" t="str">
        <f t="shared" si="536"/>
        <v/>
      </c>
      <c r="BE146" s="20" t="str">
        <f t="shared" si="537"/>
        <v/>
      </c>
      <c r="BF146" s="20" t="str">
        <f t="shared" si="538"/>
        <v/>
      </c>
      <c r="BG146" s="20" t="str">
        <f t="shared" si="539"/>
        <v/>
      </c>
      <c r="BH146" s="20" t="str">
        <f t="shared" si="540"/>
        <v/>
      </c>
      <c r="BI146" s="20" t="str">
        <f t="shared" si="541"/>
        <v/>
      </c>
      <c r="BJ146" s="20" t="str">
        <f t="shared" si="542"/>
        <v/>
      </c>
      <c r="BL146" s="38" t="e">
        <f t="shared" si="543"/>
        <v>#DIV/0!</v>
      </c>
      <c r="BM146" s="4">
        <f t="shared" si="544"/>
        <v>0</v>
      </c>
      <c r="BN146" s="4">
        <f t="shared" si="545"/>
        <v>0</v>
      </c>
      <c r="BO146" s="4">
        <f t="shared" si="546"/>
        <v>0</v>
      </c>
      <c r="BP146" s="173" t="str">
        <f t="shared" si="547"/>
        <v/>
      </c>
      <c r="BQ146" s="4">
        <f t="shared" si="548"/>
        <v>0</v>
      </c>
      <c r="BT146" s="268" t="str">
        <f t="shared" si="549"/>
        <v/>
      </c>
      <c r="BU146" s="268" t="str">
        <f t="shared" si="550"/>
        <v/>
      </c>
      <c r="BX146" s="20">
        <f t="shared" si="551"/>
        <v>1</v>
      </c>
      <c r="CG146" s="20" t="str">
        <f t="shared" si="552"/>
        <v/>
      </c>
      <c r="CH146" s="20" t="str">
        <f t="shared" si="507"/>
        <v/>
      </c>
      <c r="CI146" s="20" t="str">
        <f t="shared" si="508"/>
        <v/>
      </c>
      <c r="CJ146" s="20" t="str">
        <f t="shared" si="509"/>
        <v/>
      </c>
      <c r="CK146" s="20" t="str">
        <f t="shared" si="491"/>
        <v/>
      </c>
      <c r="CL146" s="20" t="str">
        <f t="shared" si="492"/>
        <v/>
      </c>
      <c r="CM146" s="20" t="str">
        <f t="shared" si="493"/>
        <v/>
      </c>
      <c r="CN146" s="20" t="str">
        <f t="shared" si="494"/>
        <v/>
      </c>
      <c r="CO146" s="20" t="str">
        <f t="shared" si="495"/>
        <v/>
      </c>
      <c r="CP146" s="20" t="str">
        <f t="shared" si="496"/>
        <v/>
      </c>
      <c r="CQ146" s="20" t="str">
        <f t="shared" si="497"/>
        <v/>
      </c>
      <c r="CR146" s="20" t="str">
        <f t="shared" si="498"/>
        <v/>
      </c>
      <c r="CS146" s="20" t="str">
        <f t="shared" si="499"/>
        <v/>
      </c>
      <c r="CT146" s="20" t="str">
        <f t="shared" si="500"/>
        <v/>
      </c>
      <c r="CU146" s="20" t="str">
        <f t="shared" si="501"/>
        <v/>
      </c>
      <c r="CV146" s="20" t="str">
        <f t="shared" si="502"/>
        <v/>
      </c>
      <c r="CW146" s="20" t="str">
        <f t="shared" si="503"/>
        <v/>
      </c>
      <c r="CX146" s="20" t="str">
        <f t="shared" si="504"/>
        <v/>
      </c>
      <c r="CY146" s="20" t="str">
        <f t="shared" si="505"/>
        <v/>
      </c>
      <c r="CZ146" s="20" t="str">
        <f t="shared" si="505"/>
        <v/>
      </c>
      <c r="AXC146" s="20" t="str">
        <f>IF('لصق اكسل الفورمز'!A141="","",'لصق اكسل الفورمز'!A141)</f>
        <v/>
      </c>
      <c r="AXD146" s="20" t="str">
        <f>IF('لصق اكسل الفورمز'!B141="","",'لصق اكسل الفورمز'!B141)</f>
        <v/>
      </c>
      <c r="AXE146" s="20" t="str">
        <f>IF('لصق اكسل الفورمز'!C141="","",'لصق اكسل الفورمز'!C141)</f>
        <v/>
      </c>
      <c r="AXF146" s="20" t="str">
        <f>IF('لصق اكسل الفورمز'!D141="","",'لصق اكسل الفورمز'!D141)</f>
        <v/>
      </c>
      <c r="AXG146" s="20" t="str">
        <f>IF('لصق اكسل الفورمز'!E141="","",'لصق اكسل الفورمز'!E141)</f>
        <v/>
      </c>
      <c r="AXH146" s="20" t="str">
        <f>IF('لصق اكسل الفورمز'!F141="","",'لصق اكسل الفورمز'!F141)</f>
        <v/>
      </c>
      <c r="AXI146" s="20" t="str">
        <f>IF('لصق اكسل الفورمز'!G141="","",'لصق اكسل الفورمز'!G141)</f>
        <v/>
      </c>
      <c r="AXJ146" s="20" t="str">
        <f>IF('لصق اكسل الفورمز'!H141="","",'لصق اكسل الفورمز'!H141)</f>
        <v/>
      </c>
      <c r="AXK146" s="20" t="str">
        <f>IF('لصق اكسل الفورمز'!I141="","",'لصق اكسل الفورمز'!I141)</f>
        <v/>
      </c>
      <c r="AXL146" s="20" t="str">
        <f>IF('لصق اكسل الفورمز'!J141="","",'لصق اكسل الفورمز'!J141)</f>
        <v/>
      </c>
      <c r="AXM146" s="20" t="str">
        <f>IF('لصق اكسل الفورمز'!K141="","",'لصق اكسل الفورمز'!K141)</f>
        <v/>
      </c>
      <c r="AXN146" s="20" t="str">
        <f>IF('لصق اكسل الفورمز'!L141="","",'لصق اكسل الفورمز'!L141)</f>
        <v/>
      </c>
      <c r="AXO146" s="20" t="str">
        <f>IF('لصق اكسل الفورمز'!M141="","",'لصق اكسل الفورمز'!M141)</f>
        <v/>
      </c>
      <c r="AXP146" s="20" t="str">
        <f>IF('لصق اكسل الفورمز'!N141="","",'لصق اكسل الفورمز'!N141)</f>
        <v/>
      </c>
      <c r="AXQ146" s="20" t="str">
        <f>IF('لصق اكسل الفورمز'!O141="","",'لصق اكسل الفورمز'!O141)</f>
        <v/>
      </c>
      <c r="AXR146" s="20" t="str">
        <f>IF('لصق اكسل الفورمز'!P141="","",'لصق اكسل الفورمز'!P141)</f>
        <v/>
      </c>
      <c r="AXS146" s="20" t="str">
        <f>IF('لصق اكسل الفورمز'!Q141="","",'لصق اكسل الفورمز'!Q141)</f>
        <v/>
      </c>
      <c r="AXT146" s="20" t="str">
        <f>IF('لصق اكسل الفورمز'!R141="","",'لصق اكسل الفورمز'!R141)</f>
        <v/>
      </c>
      <c r="AXU146" s="20" t="str">
        <f>IF('لصق اكسل الفورمز'!S141="","",'لصق اكسل الفورمز'!S141)</f>
        <v/>
      </c>
      <c r="AXV146" s="20" t="str">
        <f>IF('لصق اكسل الفورمز'!T141="","",'لصق اكسل الفورمز'!T141)</f>
        <v/>
      </c>
      <c r="AXW146" s="20" t="str">
        <f>IF('لصق اكسل الفورمز'!U141="","",'لصق اكسل الفورمز'!U141)</f>
        <v/>
      </c>
      <c r="AXX146" s="20" t="str">
        <f>IF('لصق اكسل الفورمز'!V141="","",'لصق اكسل الفورمز'!V141)</f>
        <v/>
      </c>
      <c r="AXY146" s="20" t="str">
        <f>IF('لصق اكسل الفورمز'!W141="","",'لصق اكسل الفورمز'!W141)</f>
        <v/>
      </c>
      <c r="AXZ146" s="20" t="str">
        <f>IF('لصق اكسل الفورمز'!X141="","",'لصق اكسل الفورمز'!X141)</f>
        <v/>
      </c>
      <c r="AYA146" s="20" t="str">
        <f>IF('لصق اكسل الفورمز'!Y141="","",'لصق اكسل الفورمز'!Y141)</f>
        <v/>
      </c>
      <c r="AYB146" s="20" t="str">
        <f>IF('لصق اكسل الفورمز'!Z141="","",'لصق اكسل الفورمز'!Z141)</f>
        <v/>
      </c>
      <c r="AYC146" s="20" t="str">
        <f>IF('لصق اكسل الفورمز'!AA141="","",'لصق اكسل الفورمز'!AA141)</f>
        <v/>
      </c>
      <c r="AYD146" s="20" t="str">
        <f>IF('لصق اكسل الفورمز'!AB141="","",'لصق اكسل الفورمز'!AB141)</f>
        <v/>
      </c>
      <c r="AYE146" s="20" t="str">
        <f>IF('لصق اكسل الفورمز'!AC141="","",'لصق اكسل الفورمز'!AC141)</f>
        <v/>
      </c>
      <c r="AYF146" s="20" t="str">
        <f>IF('لصق اكسل الفورمز'!AD141="","",'لصق اكسل الفورمز'!AD141)</f>
        <v/>
      </c>
      <c r="AYG146" s="20" t="str">
        <f>IF('لصق اكسل الفورمز'!AE141="","",'لصق اكسل الفورمز'!AE141)</f>
        <v/>
      </c>
      <c r="AYH146" s="20" t="str">
        <f>IF('لصق اكسل الفورمز'!AF141="","",'لصق اكسل الفورمز'!AF141)</f>
        <v/>
      </c>
      <c r="AYI146" s="20" t="str">
        <f>IF('لصق اكسل الفورمز'!AG141="","",'لصق اكسل الفورمز'!AG141)</f>
        <v/>
      </c>
      <c r="AYJ146" s="20" t="str">
        <f>IF('لصق اكسل الفورمز'!AH141="","",'لصق اكسل الفورمز'!AH141)</f>
        <v/>
      </c>
      <c r="AYK146" s="20" t="str">
        <f>IF('لصق اكسل الفورمز'!AI141="","",'لصق اكسل الفورمز'!AI141)</f>
        <v/>
      </c>
      <c r="AYL146" s="20" t="str">
        <f>IF('لصق اكسل الفورمز'!AJ141="","",'لصق اكسل الفورمز'!AJ141)</f>
        <v/>
      </c>
      <c r="AYM146" s="20" t="str">
        <f>IF('لصق اكسل الفورمز'!AK141="","",'لصق اكسل الفورمز'!AK141)</f>
        <v/>
      </c>
      <c r="AYN146" s="20" t="str">
        <f>IF('لصق اكسل الفورمز'!AL141="","",'لصق اكسل الفورمز'!AL141)</f>
        <v/>
      </c>
      <c r="AYO146" s="20" t="str">
        <f>IF('لصق اكسل الفورمز'!AM141="","",'لصق اكسل الفورمز'!AM141)</f>
        <v/>
      </c>
      <c r="AYP146" s="20" t="str">
        <f>IF('لصق اكسل الفورمز'!AN141="","",'لصق اكسل الفورمز'!AN141)</f>
        <v/>
      </c>
      <c r="AYQ146" s="20" t="str">
        <f>IF('لصق اكسل الفورمز'!AO141="","",'لصق اكسل الفورمز'!AO141)</f>
        <v/>
      </c>
      <c r="AYR146" s="20" t="str">
        <f>IF('لصق اكسل الفورمز'!AP141="","",'لصق اكسل الفورمز'!AP141)</f>
        <v/>
      </c>
      <c r="AYS146" s="20" t="str">
        <f>IF('لصق اكسل الفورمز'!AQ141="","",'لصق اكسل الفورمز'!AQ141)</f>
        <v/>
      </c>
      <c r="AYT146" s="20" t="str">
        <f>IF('لصق اكسل الفورمز'!AR141="","",'لصق اكسل الفورمز'!AR141)</f>
        <v/>
      </c>
      <c r="AYU146" s="20" t="str">
        <f>IF('لصق اكسل الفورمز'!AS141="","",'لصق اكسل الفورمز'!AS141)</f>
        <v/>
      </c>
      <c r="AYV146" s="20" t="str">
        <f>IF('لصق اكسل الفورمز'!AT141="","",'لصق اكسل الفورمز'!AT141)</f>
        <v/>
      </c>
      <c r="AYW146" s="20" t="str">
        <f>IF('لصق اكسل الفورمز'!AU141="","",'لصق اكسل الفورمز'!AU141)</f>
        <v/>
      </c>
      <c r="AYX146" s="20" t="str">
        <f>IF('لصق اكسل الفورمز'!AV141="","",'لصق اكسل الفورمز'!AV141)</f>
        <v/>
      </c>
      <c r="AYY146" s="20" t="str">
        <f>IF('لصق اكسل الفورمز'!AW141="","",'لصق اكسل الفورمز'!AW141)</f>
        <v/>
      </c>
      <c r="AYZ146" s="20" t="str">
        <f>IF('لصق اكسل الفورمز'!AX141="","",'لصق اكسل الفورمز'!AX141)</f>
        <v/>
      </c>
      <c r="AZA146" s="20" t="str">
        <f>IF('لصق اكسل الفورمز'!AY141="","",'لصق اكسل الفورمز'!AY141)</f>
        <v/>
      </c>
      <c r="AZB146" s="20" t="str">
        <f>IF('لصق اكسل الفورمز'!AZ141="","",'لصق اكسل الفورمز'!AZ141)</f>
        <v/>
      </c>
      <c r="AZC146" s="20" t="str">
        <f>IF('لصق اكسل الفورمز'!BA141="","",'لصق اكسل الفورمز'!BA141)</f>
        <v/>
      </c>
      <c r="AZD146" s="20" t="str">
        <f>IF('لصق اكسل الفورمز'!BB141="","",'لصق اكسل الفورمز'!BB141)</f>
        <v/>
      </c>
      <c r="AZE146" s="20" t="str">
        <f>IF('لصق اكسل الفورمز'!BC141="","",'لصق اكسل الفورمز'!BC141)</f>
        <v/>
      </c>
      <c r="AZF146" s="20" t="str">
        <f>IF('لصق اكسل الفورمز'!BD141="","",'لصق اكسل الفورمز'!BD141)</f>
        <v/>
      </c>
      <c r="AZG146" s="20" t="str">
        <f>IF('لصق اكسل الفورمز'!BE141="","",'لصق اكسل الفورمز'!BE141)</f>
        <v/>
      </c>
      <c r="AZH146" s="20" t="str">
        <f>IF('لصق اكسل الفورمز'!BF141="","",'لصق اكسل الفورمز'!BF141)</f>
        <v/>
      </c>
      <c r="AZI146" s="20" t="str">
        <f>IF('لصق اكسل الفورمز'!BG141="","",'لصق اكسل الفورمز'!BG141)</f>
        <v/>
      </c>
      <c r="AZJ146" s="20" t="str">
        <f>IF('لصق اكسل الفورمز'!BH141="","",'لصق اكسل الفورمز'!BH141)</f>
        <v/>
      </c>
      <c r="AZK146" s="20" t="str">
        <f>IF('لصق اكسل الفورمز'!BI141="","",'لصق اكسل الفورمز'!BI141)</f>
        <v/>
      </c>
      <c r="AZL146" s="20" t="str">
        <f>IF('لصق اكسل الفورمز'!BJ141="","",'لصق اكسل الفورمز'!BJ141)</f>
        <v/>
      </c>
      <c r="AZM146" s="20" t="str">
        <f>IF('لصق اكسل الفورمز'!BK141="","",'لصق اكسل الفورمز'!BK141)</f>
        <v/>
      </c>
      <c r="AZN146" s="20" t="str">
        <f>IF('لصق اكسل الفورمز'!BL141="","",'لصق اكسل الفورمز'!BL141)</f>
        <v/>
      </c>
      <c r="AZO146" s="20" t="str">
        <f>IF('لصق اكسل الفورمز'!BM141="","",'لصق اكسل الفورمز'!BM141)</f>
        <v/>
      </c>
      <c r="AZP146" s="20" t="str">
        <f>IF('لصق اكسل الفورمز'!BN141="","",'لصق اكسل الفورمز'!BN141)</f>
        <v/>
      </c>
      <c r="AZQ146" s="20" t="str">
        <f>IF('لصق اكسل الفورمز'!BO141="","",'لصق اكسل الفورمز'!BO141)</f>
        <v/>
      </c>
      <c r="AZR146" s="20" t="str">
        <f>IF('لصق اكسل الفورمز'!BP141="","",'لصق اكسل الفورمز'!BP141)</f>
        <v/>
      </c>
      <c r="AZS146" s="20" t="str">
        <f>IF('لصق اكسل الفورمز'!BQ141="","",'لصق اكسل الفورمز'!BQ141)</f>
        <v/>
      </c>
      <c r="AZT146" s="20" t="str">
        <f>IF('لصق اكسل الفورمز'!BR141="","",'لصق اكسل الفورمز'!BR141)</f>
        <v/>
      </c>
      <c r="AZU146" s="20" t="str">
        <f>IF('لصق اكسل الفورمز'!BS141="","",'لصق اكسل الفورمز'!BS141)</f>
        <v/>
      </c>
      <c r="AZV146" s="20" t="str">
        <f>IF('لصق اكسل الفورمز'!BT141="","",'لصق اكسل الفورمز'!BT141)</f>
        <v/>
      </c>
      <c r="AZW146" s="20" t="str">
        <f>IF('لصق اكسل الفورمز'!BU141="","",'لصق اكسل الفورمز'!BU141)</f>
        <v/>
      </c>
      <c r="AZX146" s="20" t="str">
        <f>IF('لصق اكسل الفورمز'!BV141="","",'لصق اكسل الفورمز'!BV141)</f>
        <v/>
      </c>
      <c r="AZY146" s="20" t="str">
        <f>IF('لصق اكسل الفورمز'!BW141="","",'لصق اكسل الفورمز'!BW141)</f>
        <v/>
      </c>
      <c r="AZZ146" s="20" t="str">
        <f>IF('لصق اكسل الفورمز'!BX141="","",'لصق اكسل الفورمز'!BX141)</f>
        <v/>
      </c>
      <c r="BAA146" s="20" t="str">
        <f>IF('لصق اكسل الفورمز'!BY141="","",'لصق اكسل الفورمز'!BY141)</f>
        <v/>
      </c>
      <c r="BAB146" s="20" t="str">
        <f>IF('لصق اكسل الفورمز'!BZ141="","",'لصق اكسل الفورمز'!BZ141)</f>
        <v/>
      </c>
      <c r="BAC146" s="20" t="str">
        <f>IF('لصق اكسل الفورمز'!CA141="","",'لصق اكسل الفورمز'!CA141)</f>
        <v/>
      </c>
      <c r="BAD146" s="20" t="str">
        <f>IF('لصق اكسل الفورمز'!CB141="","",'لصق اكسل الفورمز'!CB141)</f>
        <v/>
      </c>
      <c r="BAE146" s="20" t="str">
        <f>IF('لصق اكسل الفورمز'!CC141="","",'لصق اكسل الفورمز'!CC141)</f>
        <v/>
      </c>
      <c r="BAF146" s="20" t="str">
        <f>IF('لصق اكسل الفورمز'!CD141="","",'لصق اكسل الفورمز'!CD141)</f>
        <v/>
      </c>
      <c r="BAG146" s="20" t="str">
        <f>IF('لصق اكسل الفورمز'!CE141="","",'لصق اكسل الفورمز'!CE141)</f>
        <v/>
      </c>
      <c r="BAH146" s="20" t="str">
        <f>IF('لصق اكسل الفورمز'!CF141="","",'لصق اكسل الفورمز'!CF141)</f>
        <v/>
      </c>
      <c r="BAI146" s="20" t="str">
        <f>IF('لصق اكسل الفورمز'!CG141="","",'لصق اكسل الفورمز'!CG141)</f>
        <v/>
      </c>
      <c r="BAJ146" s="20" t="str">
        <f>IF('لصق اكسل الفورمز'!CH141="","",'لصق اكسل الفورمز'!CH141)</f>
        <v/>
      </c>
      <c r="BAK146" s="20" t="str">
        <f>IF('لصق اكسل الفورمز'!CI141="","",'لصق اكسل الفورمز'!CI141)</f>
        <v/>
      </c>
      <c r="BAL146" s="20" t="str">
        <f>IF('لصق اكسل الفورمز'!CJ141="","",'لصق اكسل الفورمز'!CJ141)</f>
        <v/>
      </c>
      <c r="BAM146" s="20" t="str">
        <f>IF('لصق اكسل الفورمز'!CK141="","",'لصق اكسل الفورمز'!CK141)</f>
        <v/>
      </c>
      <c r="BAN146" s="20" t="str">
        <f>IF('لصق اكسل الفورمز'!CL141="","",'لصق اكسل الفورمز'!CL141)</f>
        <v/>
      </c>
      <c r="BAO146" s="20" t="str">
        <f>IF('لصق اكسل الفورمز'!CM141="","",'لصق اكسل الفورمز'!CM141)</f>
        <v/>
      </c>
      <c r="BAP146" s="20" t="str">
        <f>IF('لصق اكسل الفورمز'!CN141="","",'لصق اكسل الفورمز'!CN141)</f>
        <v/>
      </c>
      <c r="BAQ146" s="20" t="str">
        <f>IF('لصق اكسل الفورمز'!CO141="","",'لصق اكسل الفورمز'!CO141)</f>
        <v/>
      </c>
      <c r="BAR146" s="20" t="str">
        <f>IF('لصق اكسل الفورمز'!CP141="","",'لصق اكسل الفورمز'!CP141)</f>
        <v/>
      </c>
      <c r="BAS146" s="20" t="str">
        <f>IF('لصق اكسل الفورمز'!CQ141="","",'لصق اكسل الفورمز'!CQ141)</f>
        <v/>
      </c>
      <c r="BAT146" s="20" t="str">
        <f>IF('لصق اكسل الفورمز'!CR141="","",'لصق اكسل الفورمز'!CR141)</f>
        <v/>
      </c>
      <c r="BAU146" s="20" t="str">
        <f>IF('لصق اكسل الفورمز'!CS141="","",'لصق اكسل الفورمز'!CS141)</f>
        <v/>
      </c>
      <c r="BAV146" s="20" t="str">
        <f>IF('لصق اكسل الفورمز'!CT141="","",'لصق اكسل الفورمز'!CT141)</f>
        <v/>
      </c>
      <c r="BAW146" s="20" t="str">
        <f>IF('لصق اكسل الفورمز'!CU141="","",'لصق اكسل الفورمز'!CU141)</f>
        <v/>
      </c>
      <c r="BAX146" s="20" t="str">
        <f>IF('لصق اكسل الفورمز'!CV141="","",'لصق اكسل الفورمز'!CV141)</f>
        <v/>
      </c>
      <c r="BAY146" s="20" t="str">
        <f>IF('لصق اكسل الفورمز'!CW141="","",'لصق اكسل الفورمز'!CW141)</f>
        <v/>
      </c>
      <c r="BAZ146" s="20" t="str">
        <f>IF('لصق اكسل الفورمز'!CX141="","",'لصق اكسل الفورمز'!CX141)</f>
        <v/>
      </c>
      <c r="BBA146" s="20" t="str">
        <f>IF('لصق اكسل الفورمز'!CY141="","",'لصق اكسل الفورمز'!CY141)</f>
        <v/>
      </c>
      <c r="BBB146" s="20" t="str">
        <f>IF('لصق اكسل الفورمز'!CZ141="","",'لصق اكسل الفورمز'!CZ141)</f>
        <v/>
      </c>
      <c r="BBC146" s="20" t="str">
        <f>IF('لصق اكسل الفورمز'!DA141="","",'لصق اكسل الفورمز'!DA141)</f>
        <v/>
      </c>
      <c r="BBD146" s="20" t="str">
        <f>IF('لصق اكسل الفورمز'!DB141="","",'لصق اكسل الفورمز'!DB141)</f>
        <v/>
      </c>
      <c r="BBE146" s="20" t="str">
        <f>IF('لصق اكسل الفورمز'!DC141="","",'لصق اكسل الفورمز'!DC141)</f>
        <v/>
      </c>
      <c r="BBF146" s="20" t="str">
        <f>IF('لصق اكسل الفورمز'!DD141="","",'لصق اكسل الفورمز'!DD141)</f>
        <v/>
      </c>
      <c r="BBG146" s="20" t="str">
        <f>IF('لصق اكسل الفورمز'!DE141="","",'لصق اكسل الفورمز'!DE141)</f>
        <v/>
      </c>
      <c r="BBH146" s="20" t="str">
        <f>IF('لصق اكسل الفورمز'!DF141="","",'لصق اكسل الفورمز'!DF141)</f>
        <v/>
      </c>
      <c r="BBI146" s="20" t="str">
        <f>IF('لصق اكسل الفورمز'!DG141="","",'لصق اكسل الفورمز'!DG141)</f>
        <v/>
      </c>
      <c r="BBJ146" s="20" t="str">
        <f>IF('لصق اكسل الفورمز'!DH141="","",'لصق اكسل الفورمز'!DH141)</f>
        <v/>
      </c>
      <c r="BBK146" s="20" t="str">
        <f>IF('لصق اكسل الفورمز'!DI141="","",'لصق اكسل الفورمز'!DI141)</f>
        <v/>
      </c>
      <c r="BBL146" s="20" t="str">
        <f>IF('لصق اكسل الفورمز'!DJ141="","",'لصق اكسل الفورمز'!DJ141)</f>
        <v/>
      </c>
      <c r="BBM146" s="20" t="str">
        <f>IF('لصق اكسل الفورمز'!DK141="","",'لصق اكسل الفورمز'!DK141)</f>
        <v/>
      </c>
      <c r="BBN146" s="20" t="str">
        <f>IF('لصق اكسل الفورمز'!DL141="","",'لصق اكسل الفورمز'!DL141)</f>
        <v/>
      </c>
      <c r="BBO146" s="20" t="str">
        <f>IF('لصق اكسل الفورمز'!DM141="","",'لصق اكسل الفورمز'!DM141)</f>
        <v/>
      </c>
      <c r="BCU146" s="20" t="str">
        <f t="shared" si="553"/>
        <v/>
      </c>
      <c r="BCV146" s="20" t="str">
        <f t="shared" si="554"/>
        <v/>
      </c>
      <c r="BCW146" s="20" t="str">
        <f t="shared" si="555"/>
        <v/>
      </c>
      <c r="BCX146" s="20" t="str">
        <f t="shared" si="556"/>
        <v/>
      </c>
      <c r="BCY146" s="20" t="str">
        <f t="shared" si="557"/>
        <v/>
      </c>
      <c r="BCZ146" s="20" t="str">
        <f t="shared" si="558"/>
        <v/>
      </c>
      <c r="BDA146" s="20" t="str">
        <f t="shared" si="559"/>
        <v/>
      </c>
      <c r="BDB146" s="20" t="str">
        <f t="shared" si="560"/>
        <v/>
      </c>
      <c r="BDC146" s="20" t="str">
        <f t="shared" si="561"/>
        <v/>
      </c>
      <c r="BDD146" s="20" t="str">
        <f t="shared" si="562"/>
        <v/>
      </c>
      <c r="BDE146" s="20" t="str">
        <f t="shared" si="563"/>
        <v/>
      </c>
      <c r="BDF146" s="20" t="str">
        <f t="shared" si="564"/>
        <v/>
      </c>
      <c r="BDG146" s="20" t="str">
        <f t="shared" si="565"/>
        <v/>
      </c>
      <c r="BDH146" s="20" t="str">
        <f t="shared" si="566"/>
        <v/>
      </c>
      <c r="BDI146" s="20" t="str">
        <f t="shared" si="567"/>
        <v/>
      </c>
      <c r="BDJ146" s="20" t="str">
        <f t="shared" si="568"/>
        <v/>
      </c>
      <c r="BDK146" s="20" t="str">
        <f t="shared" si="569"/>
        <v/>
      </c>
      <c r="BDL146" s="20" t="str">
        <f t="shared" si="570"/>
        <v/>
      </c>
      <c r="BDM146" s="20" t="str">
        <f t="shared" si="571"/>
        <v/>
      </c>
      <c r="BDN146" s="20" t="str">
        <f t="shared" si="572"/>
        <v/>
      </c>
      <c r="BDO146" s="20" t="str">
        <f t="shared" si="573"/>
        <v/>
      </c>
      <c r="BDP146" s="20" t="str">
        <f t="shared" si="574"/>
        <v/>
      </c>
      <c r="BDQ146" s="20" t="str">
        <f t="shared" si="575"/>
        <v/>
      </c>
      <c r="BDR146" s="20" t="str">
        <f t="shared" si="576"/>
        <v/>
      </c>
      <c r="BDS146" s="20" t="str">
        <f t="shared" si="577"/>
        <v/>
      </c>
      <c r="BDT146" s="20" t="str">
        <f t="shared" si="578"/>
        <v/>
      </c>
      <c r="BDU146" s="20" t="str">
        <f t="shared" si="579"/>
        <v/>
      </c>
      <c r="BDV146" s="20" t="str">
        <f t="shared" si="580"/>
        <v/>
      </c>
      <c r="BDW146" s="20" t="str">
        <f t="shared" si="581"/>
        <v/>
      </c>
      <c r="BDX146" s="20" t="str">
        <f t="shared" si="582"/>
        <v/>
      </c>
      <c r="BDY146" s="20" t="str">
        <f t="shared" si="583"/>
        <v/>
      </c>
      <c r="BDZ146" s="20" t="str">
        <f t="shared" si="584"/>
        <v/>
      </c>
      <c r="BEA146" s="20" t="str">
        <f t="shared" si="585"/>
        <v/>
      </c>
      <c r="BEB146" s="20" t="str">
        <f t="shared" si="586"/>
        <v/>
      </c>
      <c r="BEC146" s="20" t="str">
        <f t="shared" si="587"/>
        <v/>
      </c>
      <c r="BED146" s="20" t="str">
        <f t="shared" si="588"/>
        <v/>
      </c>
      <c r="BEE146" s="20" t="str">
        <f t="shared" si="589"/>
        <v/>
      </c>
      <c r="BEF146" s="20" t="str">
        <f t="shared" si="590"/>
        <v/>
      </c>
      <c r="BEG146" s="20" t="str">
        <f t="shared" si="591"/>
        <v/>
      </c>
      <c r="BEH146" s="20" t="str">
        <f t="shared" si="592"/>
        <v/>
      </c>
      <c r="BEI146" s="20" t="str">
        <f t="shared" si="593"/>
        <v/>
      </c>
      <c r="BEJ146" s="20" t="str">
        <f t="shared" si="594"/>
        <v/>
      </c>
      <c r="BEK146" s="20" t="str">
        <f t="shared" si="595"/>
        <v/>
      </c>
      <c r="BEL146" s="20" t="str">
        <f t="shared" si="596"/>
        <v/>
      </c>
      <c r="BEM146" s="20" t="str">
        <f t="shared" si="597"/>
        <v/>
      </c>
      <c r="BEN146" s="20" t="str">
        <f t="shared" si="598"/>
        <v/>
      </c>
      <c r="BEO146" s="20" t="str">
        <f t="shared" si="599"/>
        <v/>
      </c>
      <c r="BEP146" s="20" t="str">
        <f t="shared" si="600"/>
        <v/>
      </c>
      <c r="BEQ146" s="20" t="str">
        <f t="shared" si="601"/>
        <v/>
      </c>
      <c r="BER146" s="20" t="str">
        <f t="shared" si="602"/>
        <v/>
      </c>
      <c r="BES146" s="20" t="str">
        <f t="shared" si="603"/>
        <v/>
      </c>
      <c r="BET146" s="20" t="str">
        <f t="shared" si="604"/>
        <v/>
      </c>
      <c r="BEU146" s="20" t="str">
        <f t="shared" si="605"/>
        <v/>
      </c>
      <c r="BEV146" s="20" t="str">
        <f t="shared" si="606"/>
        <v/>
      </c>
      <c r="BEW146" s="20" t="str">
        <f t="shared" si="607"/>
        <v/>
      </c>
      <c r="BEX146" s="20" t="str">
        <f t="shared" si="608"/>
        <v/>
      </c>
      <c r="BEY146" s="20" t="str">
        <f t="shared" si="609"/>
        <v/>
      </c>
      <c r="BEZ146" s="20" t="str">
        <f t="shared" si="610"/>
        <v/>
      </c>
      <c r="BFA146" s="20" t="str">
        <f t="shared" si="611"/>
        <v/>
      </c>
      <c r="BFB146" s="20" t="str">
        <f t="shared" si="612"/>
        <v/>
      </c>
      <c r="BFC146" s="20" t="str">
        <f t="shared" si="613"/>
        <v/>
      </c>
      <c r="BFD146" s="20" t="str">
        <f t="shared" si="614"/>
        <v/>
      </c>
      <c r="BFE146" s="20" t="str">
        <f t="shared" si="615"/>
        <v/>
      </c>
      <c r="BFF146" s="20" t="str">
        <f t="shared" si="616"/>
        <v/>
      </c>
      <c r="BFG146" s="20" t="str">
        <f t="shared" si="617"/>
        <v/>
      </c>
      <c r="BFH146" s="20" t="str">
        <f t="shared" si="618"/>
        <v/>
      </c>
      <c r="BFI146" s="20" t="str">
        <f t="shared" si="619"/>
        <v/>
      </c>
      <c r="BFJ146" s="20" t="str">
        <f t="shared" si="620"/>
        <v/>
      </c>
      <c r="BFK146" s="20" t="str">
        <f t="shared" si="621"/>
        <v/>
      </c>
      <c r="BFL146" s="20" t="str">
        <f t="shared" si="622"/>
        <v/>
      </c>
      <c r="BFM146" s="20" t="str">
        <f t="shared" si="623"/>
        <v/>
      </c>
      <c r="BFN146" s="20" t="str">
        <f t="shared" si="624"/>
        <v/>
      </c>
      <c r="BFO146" s="20" t="str">
        <f t="shared" si="625"/>
        <v/>
      </c>
      <c r="BFP146" s="20" t="str">
        <f t="shared" si="626"/>
        <v/>
      </c>
      <c r="BFQ146" s="20" t="str">
        <f t="shared" si="627"/>
        <v/>
      </c>
      <c r="BFR146" s="20" t="str">
        <f t="shared" si="628"/>
        <v/>
      </c>
      <c r="BFS146" s="20" t="str">
        <f t="shared" si="629"/>
        <v/>
      </c>
      <c r="BFT146" s="20" t="str">
        <f t="shared" si="630"/>
        <v/>
      </c>
      <c r="BFU146" s="20" t="str">
        <f t="shared" si="631"/>
        <v/>
      </c>
      <c r="BFV146" s="20" t="str">
        <f t="shared" si="632"/>
        <v/>
      </c>
      <c r="BFW146" s="20" t="str">
        <f t="shared" si="633"/>
        <v/>
      </c>
      <c r="BFX146" s="20" t="str">
        <f t="shared" si="634"/>
        <v/>
      </c>
      <c r="BFY146" s="20" t="str">
        <f t="shared" si="635"/>
        <v/>
      </c>
      <c r="BFZ146" s="20" t="str">
        <f t="shared" si="636"/>
        <v/>
      </c>
      <c r="BGA146" s="20" t="str">
        <f t="shared" si="637"/>
        <v/>
      </c>
      <c r="BGB146" s="20" t="str">
        <f t="shared" si="638"/>
        <v/>
      </c>
      <c r="BGC146" s="20" t="str">
        <f t="shared" si="639"/>
        <v/>
      </c>
      <c r="BGD146" s="20" t="str">
        <f t="shared" si="640"/>
        <v/>
      </c>
      <c r="BGE146" s="20" t="str">
        <f t="shared" si="641"/>
        <v/>
      </c>
      <c r="BGF146" s="20" t="str">
        <f t="shared" si="642"/>
        <v/>
      </c>
      <c r="BGG146" s="20" t="str">
        <f t="shared" si="643"/>
        <v/>
      </c>
      <c r="BGH146" s="20" t="str">
        <f t="shared" si="644"/>
        <v/>
      </c>
      <c r="BGI146" s="20" t="str">
        <f t="shared" si="645"/>
        <v/>
      </c>
      <c r="BGJ146" s="20" t="str">
        <f t="shared" si="646"/>
        <v/>
      </c>
      <c r="BGK146" s="20" t="str">
        <f t="shared" si="647"/>
        <v/>
      </c>
      <c r="BGL146" s="20" t="str">
        <f t="shared" si="648"/>
        <v/>
      </c>
      <c r="BGM146" s="20" t="str">
        <f t="shared" si="649"/>
        <v/>
      </c>
      <c r="BGN146" s="20" t="str">
        <f t="shared" si="650"/>
        <v/>
      </c>
      <c r="BGO146" s="20" t="str">
        <f t="shared" si="651"/>
        <v/>
      </c>
      <c r="BGP146" s="20" t="str">
        <f t="shared" si="652"/>
        <v/>
      </c>
      <c r="BGQ146" s="20" t="str">
        <f t="shared" si="653"/>
        <v/>
      </c>
      <c r="BGR146" s="20" t="str">
        <f t="shared" si="654"/>
        <v/>
      </c>
      <c r="BGS146" s="20" t="str">
        <f t="shared" si="655"/>
        <v/>
      </c>
      <c r="BGT146" s="20" t="str">
        <f t="shared" si="656"/>
        <v/>
      </c>
      <c r="BGU146" s="20" t="str">
        <f t="shared" si="657"/>
        <v/>
      </c>
      <c r="BGV146" s="20" t="str">
        <f t="shared" si="658"/>
        <v/>
      </c>
      <c r="BGW146" s="20" t="str">
        <f t="shared" si="659"/>
        <v/>
      </c>
      <c r="BGX146" s="20" t="str">
        <f t="shared" si="660"/>
        <v/>
      </c>
      <c r="BGY146" s="20" t="str">
        <f t="shared" si="661"/>
        <v/>
      </c>
      <c r="BGZ146" s="20" t="str">
        <f t="shared" si="662"/>
        <v/>
      </c>
      <c r="BHA146" s="20" t="str">
        <f t="shared" si="663"/>
        <v/>
      </c>
      <c r="BHB146" s="20" t="str">
        <f t="shared" si="664"/>
        <v/>
      </c>
      <c r="BHC146" s="20" t="str">
        <f t="shared" si="665"/>
        <v/>
      </c>
      <c r="BHD146" s="20" t="str">
        <f t="shared" si="666"/>
        <v/>
      </c>
      <c r="BHE146" s="20" t="str">
        <f t="shared" si="667"/>
        <v/>
      </c>
      <c r="BHF146" s="20" t="str">
        <f t="shared" si="668"/>
        <v/>
      </c>
      <c r="BHG146" s="20" t="str">
        <f t="shared" si="669"/>
        <v/>
      </c>
      <c r="BHJ146" s="20" t="str">
        <f t="shared" si="670"/>
        <v/>
      </c>
      <c r="BHL146" s="20" t="str">
        <f t="shared" si="516"/>
        <v/>
      </c>
      <c r="BHM146" s="20" t="str">
        <f t="shared" si="516"/>
        <v/>
      </c>
      <c r="BHN146" s="20" t="str">
        <f t="shared" si="516"/>
        <v/>
      </c>
      <c r="BHO146" s="20" t="str">
        <f t="shared" si="516"/>
        <v/>
      </c>
      <c r="BHP146" s="20" t="str">
        <f t="shared" si="516"/>
        <v/>
      </c>
      <c r="BHQ146" s="20" t="str">
        <f t="shared" si="516"/>
        <v/>
      </c>
      <c r="BHR146" s="20" t="str">
        <f t="shared" si="516"/>
        <v/>
      </c>
      <c r="BHS146" s="20" t="str">
        <f t="shared" si="516"/>
        <v/>
      </c>
      <c r="BHT146" s="20" t="str">
        <f t="shared" si="516"/>
        <v/>
      </c>
      <c r="BHU146" s="20" t="str">
        <f t="shared" si="516"/>
        <v/>
      </c>
      <c r="BHV146" s="20" t="str">
        <f t="shared" si="516"/>
        <v/>
      </c>
      <c r="BHW146" s="20" t="str">
        <f t="shared" si="516"/>
        <v/>
      </c>
      <c r="BHX146" s="20" t="str">
        <f t="shared" si="516"/>
        <v/>
      </c>
      <c r="BHY146" s="20" t="str">
        <f t="shared" si="516"/>
        <v/>
      </c>
      <c r="BHZ146" s="20" t="str">
        <f t="shared" si="516"/>
        <v/>
      </c>
      <c r="BIA146" s="20" t="str">
        <f t="shared" si="516"/>
        <v/>
      </c>
      <c r="BIB146" s="20" t="str">
        <f t="shared" si="515"/>
        <v/>
      </c>
      <c r="BIC146" s="20" t="str">
        <f t="shared" si="515"/>
        <v/>
      </c>
      <c r="BID146" s="20" t="str">
        <f t="shared" si="515"/>
        <v/>
      </c>
      <c r="BIE146" s="20" t="str">
        <f t="shared" si="515"/>
        <v/>
      </c>
    </row>
    <row r="147" spans="2:104 1303:1591" ht="14.5">
      <c r="B147" s="510" t="str">
        <f>IF('لصق اكسل الفورمز'!E142="","",'لصق اكسل الفورمز'!E142)</f>
        <v/>
      </c>
      <c r="C147" s="510" t="str">
        <f t="shared" si="517"/>
        <v/>
      </c>
      <c r="D147" s="510" t="str">
        <f t="shared" si="483"/>
        <v/>
      </c>
      <c r="E147" s="510" t="str">
        <f t="shared" si="484"/>
        <v/>
      </c>
      <c r="F147" s="510" t="str">
        <f t="shared" si="485"/>
        <v/>
      </c>
      <c r="G147" s="510" t="str">
        <f t="shared" si="486"/>
        <v/>
      </c>
      <c r="H147" s="510" t="str">
        <f t="shared" si="487"/>
        <v/>
      </c>
      <c r="I147" s="510" t="str">
        <f t="shared" si="488"/>
        <v/>
      </c>
      <c r="J147" s="510" t="str">
        <f t="shared" si="489"/>
        <v/>
      </c>
      <c r="K147" s="510" t="str">
        <f t="shared" si="490"/>
        <v/>
      </c>
      <c r="L147" s="510" t="str">
        <f t="shared" si="471"/>
        <v/>
      </c>
      <c r="M147" s="510" t="str">
        <f t="shared" si="472"/>
        <v/>
      </c>
      <c r="N147" s="510" t="str">
        <f t="shared" si="473"/>
        <v/>
      </c>
      <c r="O147" s="510" t="str">
        <f t="shared" si="474"/>
        <v/>
      </c>
      <c r="P147" s="510" t="str">
        <f t="shared" si="475"/>
        <v/>
      </c>
      <c r="Q147" s="510" t="str">
        <f t="shared" si="476"/>
        <v/>
      </c>
      <c r="R147" s="510" t="str">
        <f t="shared" si="477"/>
        <v/>
      </c>
      <c r="S147" s="510" t="str">
        <f t="shared" si="478"/>
        <v/>
      </c>
      <c r="T147" s="510" t="str">
        <f t="shared" si="479"/>
        <v/>
      </c>
      <c r="U147" s="510" t="str">
        <f t="shared" si="480"/>
        <v/>
      </c>
      <c r="V147" s="510" t="str">
        <f t="shared" si="481"/>
        <v/>
      </c>
      <c r="W147" s="527" t="str">
        <f t="shared" si="518"/>
        <v/>
      </c>
      <c r="X147" s="510" t="str">
        <f t="shared" si="519"/>
        <v/>
      </c>
      <c r="Y147" s="564" t="str">
        <f t="shared" si="520"/>
        <v/>
      </c>
      <c r="AL147" s="20">
        <f t="shared" si="521"/>
        <v>0</v>
      </c>
      <c r="AM147" s="20">
        <f t="shared" si="522"/>
        <v>0</v>
      </c>
      <c r="AO147" s="20" t="str">
        <f t="shared" si="523"/>
        <v/>
      </c>
      <c r="AQ147" s="20" t="str">
        <f t="shared" si="671"/>
        <v/>
      </c>
      <c r="AR147" s="20" t="str">
        <f t="shared" si="524"/>
        <v/>
      </c>
      <c r="AS147" s="20" t="str">
        <f t="shared" si="525"/>
        <v/>
      </c>
      <c r="AT147" s="20" t="str">
        <f t="shared" si="526"/>
        <v/>
      </c>
      <c r="AU147" s="20" t="str">
        <f t="shared" si="527"/>
        <v/>
      </c>
      <c r="AV147" s="20" t="str">
        <f t="shared" si="528"/>
        <v/>
      </c>
      <c r="AW147" s="20" t="str">
        <f t="shared" si="529"/>
        <v/>
      </c>
      <c r="AX147" s="20" t="str">
        <f t="shared" si="530"/>
        <v/>
      </c>
      <c r="AY147" s="20" t="str">
        <f t="shared" si="531"/>
        <v/>
      </c>
      <c r="AZ147" s="20" t="str">
        <f t="shared" si="532"/>
        <v/>
      </c>
      <c r="BA147" s="20" t="str">
        <f t="shared" si="533"/>
        <v/>
      </c>
      <c r="BB147" s="20" t="str">
        <f t="shared" si="534"/>
        <v/>
      </c>
      <c r="BC147" s="20" t="str">
        <f t="shared" si="535"/>
        <v/>
      </c>
      <c r="BD147" s="20" t="str">
        <f t="shared" si="536"/>
        <v/>
      </c>
      <c r="BE147" s="20" t="str">
        <f t="shared" si="537"/>
        <v/>
      </c>
      <c r="BF147" s="20" t="str">
        <f t="shared" si="538"/>
        <v/>
      </c>
      <c r="BG147" s="20" t="str">
        <f t="shared" si="539"/>
        <v/>
      </c>
      <c r="BH147" s="20" t="str">
        <f t="shared" si="540"/>
        <v/>
      </c>
      <c r="BI147" s="20" t="str">
        <f t="shared" si="541"/>
        <v/>
      </c>
      <c r="BJ147" s="20" t="str">
        <f t="shared" si="542"/>
        <v/>
      </c>
      <c r="BL147" s="38" t="e">
        <f t="shared" si="543"/>
        <v>#DIV/0!</v>
      </c>
      <c r="BM147" s="4">
        <f t="shared" si="544"/>
        <v>0</v>
      </c>
      <c r="BN147" s="4">
        <f t="shared" si="545"/>
        <v>0</v>
      </c>
      <c r="BO147" s="4">
        <f t="shared" si="546"/>
        <v>0</v>
      </c>
      <c r="BP147" s="173" t="str">
        <f t="shared" si="547"/>
        <v/>
      </c>
      <c r="BQ147" s="4">
        <f t="shared" si="548"/>
        <v>0</v>
      </c>
      <c r="BT147" s="268" t="str">
        <f t="shared" si="549"/>
        <v/>
      </c>
      <c r="BU147" s="268" t="str">
        <f t="shared" si="550"/>
        <v/>
      </c>
      <c r="BX147" s="20">
        <f t="shared" si="551"/>
        <v>1</v>
      </c>
      <c r="CG147" s="20" t="str">
        <f t="shared" si="552"/>
        <v/>
      </c>
      <c r="CH147" s="20" t="str">
        <f t="shared" si="507"/>
        <v/>
      </c>
      <c r="CI147" s="20" t="str">
        <f t="shared" si="508"/>
        <v/>
      </c>
      <c r="CJ147" s="20" t="str">
        <f t="shared" si="509"/>
        <v/>
      </c>
      <c r="CK147" s="20" t="str">
        <f t="shared" si="491"/>
        <v/>
      </c>
      <c r="CL147" s="20" t="str">
        <f t="shared" si="492"/>
        <v/>
      </c>
      <c r="CM147" s="20" t="str">
        <f t="shared" si="493"/>
        <v/>
      </c>
      <c r="CN147" s="20" t="str">
        <f t="shared" si="494"/>
        <v/>
      </c>
      <c r="CO147" s="20" t="str">
        <f t="shared" si="495"/>
        <v/>
      </c>
      <c r="CP147" s="20" t="str">
        <f t="shared" si="496"/>
        <v/>
      </c>
      <c r="CQ147" s="20" t="str">
        <f t="shared" si="497"/>
        <v/>
      </c>
      <c r="CR147" s="20" t="str">
        <f t="shared" si="498"/>
        <v/>
      </c>
      <c r="CS147" s="20" t="str">
        <f t="shared" si="499"/>
        <v/>
      </c>
      <c r="CT147" s="20" t="str">
        <f t="shared" si="500"/>
        <v/>
      </c>
      <c r="CU147" s="20" t="str">
        <f t="shared" si="501"/>
        <v/>
      </c>
      <c r="CV147" s="20" t="str">
        <f t="shared" si="502"/>
        <v/>
      </c>
      <c r="CW147" s="20" t="str">
        <f t="shared" si="503"/>
        <v/>
      </c>
      <c r="CX147" s="20" t="str">
        <f t="shared" si="504"/>
        <v/>
      </c>
      <c r="CY147" s="20" t="str">
        <f t="shared" si="505"/>
        <v/>
      </c>
      <c r="CZ147" s="20" t="str">
        <f t="shared" si="505"/>
        <v/>
      </c>
      <c r="AXC147" s="20" t="str">
        <f>IF('لصق اكسل الفورمز'!A142="","",'لصق اكسل الفورمز'!A142)</f>
        <v/>
      </c>
      <c r="AXD147" s="20" t="str">
        <f>IF('لصق اكسل الفورمز'!B142="","",'لصق اكسل الفورمز'!B142)</f>
        <v/>
      </c>
      <c r="AXE147" s="20" t="str">
        <f>IF('لصق اكسل الفورمز'!C142="","",'لصق اكسل الفورمز'!C142)</f>
        <v/>
      </c>
      <c r="AXF147" s="20" t="str">
        <f>IF('لصق اكسل الفورمز'!D142="","",'لصق اكسل الفورمز'!D142)</f>
        <v/>
      </c>
      <c r="AXG147" s="20" t="str">
        <f>IF('لصق اكسل الفورمز'!E142="","",'لصق اكسل الفورمز'!E142)</f>
        <v/>
      </c>
      <c r="AXH147" s="20" t="str">
        <f>IF('لصق اكسل الفورمز'!F142="","",'لصق اكسل الفورمز'!F142)</f>
        <v/>
      </c>
      <c r="AXI147" s="20" t="str">
        <f>IF('لصق اكسل الفورمز'!G142="","",'لصق اكسل الفورمز'!G142)</f>
        <v/>
      </c>
      <c r="AXJ147" s="20" t="str">
        <f>IF('لصق اكسل الفورمز'!H142="","",'لصق اكسل الفورمز'!H142)</f>
        <v/>
      </c>
      <c r="AXK147" s="20" t="str">
        <f>IF('لصق اكسل الفورمز'!I142="","",'لصق اكسل الفورمز'!I142)</f>
        <v/>
      </c>
      <c r="AXL147" s="20" t="str">
        <f>IF('لصق اكسل الفورمز'!J142="","",'لصق اكسل الفورمز'!J142)</f>
        <v/>
      </c>
      <c r="AXM147" s="20" t="str">
        <f>IF('لصق اكسل الفورمز'!K142="","",'لصق اكسل الفورمز'!K142)</f>
        <v/>
      </c>
      <c r="AXN147" s="20" t="str">
        <f>IF('لصق اكسل الفورمز'!L142="","",'لصق اكسل الفورمز'!L142)</f>
        <v/>
      </c>
      <c r="AXO147" s="20" t="str">
        <f>IF('لصق اكسل الفورمز'!M142="","",'لصق اكسل الفورمز'!M142)</f>
        <v/>
      </c>
      <c r="AXP147" s="20" t="str">
        <f>IF('لصق اكسل الفورمز'!N142="","",'لصق اكسل الفورمز'!N142)</f>
        <v/>
      </c>
      <c r="AXQ147" s="20" t="str">
        <f>IF('لصق اكسل الفورمز'!O142="","",'لصق اكسل الفورمز'!O142)</f>
        <v/>
      </c>
      <c r="AXR147" s="20" t="str">
        <f>IF('لصق اكسل الفورمز'!P142="","",'لصق اكسل الفورمز'!P142)</f>
        <v/>
      </c>
      <c r="AXS147" s="20" t="str">
        <f>IF('لصق اكسل الفورمز'!Q142="","",'لصق اكسل الفورمز'!Q142)</f>
        <v/>
      </c>
      <c r="AXT147" s="20" t="str">
        <f>IF('لصق اكسل الفورمز'!R142="","",'لصق اكسل الفورمز'!R142)</f>
        <v/>
      </c>
      <c r="AXU147" s="20" t="str">
        <f>IF('لصق اكسل الفورمز'!S142="","",'لصق اكسل الفورمز'!S142)</f>
        <v/>
      </c>
      <c r="AXV147" s="20" t="str">
        <f>IF('لصق اكسل الفورمز'!T142="","",'لصق اكسل الفورمز'!T142)</f>
        <v/>
      </c>
      <c r="AXW147" s="20" t="str">
        <f>IF('لصق اكسل الفورمز'!U142="","",'لصق اكسل الفورمز'!U142)</f>
        <v/>
      </c>
      <c r="AXX147" s="20" t="str">
        <f>IF('لصق اكسل الفورمز'!V142="","",'لصق اكسل الفورمز'!V142)</f>
        <v/>
      </c>
      <c r="AXY147" s="20" t="str">
        <f>IF('لصق اكسل الفورمز'!W142="","",'لصق اكسل الفورمز'!W142)</f>
        <v/>
      </c>
      <c r="AXZ147" s="20" t="str">
        <f>IF('لصق اكسل الفورمز'!X142="","",'لصق اكسل الفورمز'!X142)</f>
        <v/>
      </c>
      <c r="AYA147" s="20" t="str">
        <f>IF('لصق اكسل الفورمز'!Y142="","",'لصق اكسل الفورمز'!Y142)</f>
        <v/>
      </c>
      <c r="AYB147" s="20" t="str">
        <f>IF('لصق اكسل الفورمز'!Z142="","",'لصق اكسل الفورمز'!Z142)</f>
        <v/>
      </c>
      <c r="AYC147" s="20" t="str">
        <f>IF('لصق اكسل الفورمز'!AA142="","",'لصق اكسل الفورمز'!AA142)</f>
        <v/>
      </c>
      <c r="AYD147" s="20" t="str">
        <f>IF('لصق اكسل الفورمز'!AB142="","",'لصق اكسل الفورمز'!AB142)</f>
        <v/>
      </c>
      <c r="AYE147" s="20" t="str">
        <f>IF('لصق اكسل الفورمز'!AC142="","",'لصق اكسل الفورمز'!AC142)</f>
        <v/>
      </c>
      <c r="AYF147" s="20" t="str">
        <f>IF('لصق اكسل الفورمز'!AD142="","",'لصق اكسل الفورمز'!AD142)</f>
        <v/>
      </c>
      <c r="AYG147" s="20" t="str">
        <f>IF('لصق اكسل الفورمز'!AE142="","",'لصق اكسل الفورمز'!AE142)</f>
        <v/>
      </c>
      <c r="AYH147" s="20" t="str">
        <f>IF('لصق اكسل الفورمز'!AF142="","",'لصق اكسل الفورمز'!AF142)</f>
        <v/>
      </c>
      <c r="AYI147" s="20" t="str">
        <f>IF('لصق اكسل الفورمز'!AG142="","",'لصق اكسل الفورمز'!AG142)</f>
        <v/>
      </c>
      <c r="AYJ147" s="20" t="str">
        <f>IF('لصق اكسل الفورمز'!AH142="","",'لصق اكسل الفورمز'!AH142)</f>
        <v/>
      </c>
      <c r="AYK147" s="20" t="str">
        <f>IF('لصق اكسل الفورمز'!AI142="","",'لصق اكسل الفورمز'!AI142)</f>
        <v/>
      </c>
      <c r="AYL147" s="20" t="str">
        <f>IF('لصق اكسل الفورمز'!AJ142="","",'لصق اكسل الفورمز'!AJ142)</f>
        <v/>
      </c>
      <c r="AYM147" s="20" t="str">
        <f>IF('لصق اكسل الفورمز'!AK142="","",'لصق اكسل الفورمز'!AK142)</f>
        <v/>
      </c>
      <c r="AYN147" s="20" t="str">
        <f>IF('لصق اكسل الفورمز'!AL142="","",'لصق اكسل الفورمز'!AL142)</f>
        <v/>
      </c>
      <c r="AYO147" s="20" t="str">
        <f>IF('لصق اكسل الفورمز'!AM142="","",'لصق اكسل الفورمز'!AM142)</f>
        <v/>
      </c>
      <c r="AYP147" s="20" t="str">
        <f>IF('لصق اكسل الفورمز'!AN142="","",'لصق اكسل الفورمز'!AN142)</f>
        <v/>
      </c>
      <c r="AYQ147" s="20" t="str">
        <f>IF('لصق اكسل الفورمز'!AO142="","",'لصق اكسل الفورمز'!AO142)</f>
        <v/>
      </c>
      <c r="AYR147" s="20" t="str">
        <f>IF('لصق اكسل الفورمز'!AP142="","",'لصق اكسل الفورمز'!AP142)</f>
        <v/>
      </c>
      <c r="AYS147" s="20" t="str">
        <f>IF('لصق اكسل الفورمز'!AQ142="","",'لصق اكسل الفورمز'!AQ142)</f>
        <v/>
      </c>
      <c r="AYT147" s="20" t="str">
        <f>IF('لصق اكسل الفورمز'!AR142="","",'لصق اكسل الفورمز'!AR142)</f>
        <v/>
      </c>
      <c r="AYU147" s="20" t="str">
        <f>IF('لصق اكسل الفورمز'!AS142="","",'لصق اكسل الفورمز'!AS142)</f>
        <v/>
      </c>
      <c r="AYV147" s="20" t="str">
        <f>IF('لصق اكسل الفورمز'!AT142="","",'لصق اكسل الفورمز'!AT142)</f>
        <v/>
      </c>
      <c r="AYW147" s="20" t="str">
        <f>IF('لصق اكسل الفورمز'!AU142="","",'لصق اكسل الفورمز'!AU142)</f>
        <v/>
      </c>
      <c r="AYX147" s="20" t="str">
        <f>IF('لصق اكسل الفورمز'!AV142="","",'لصق اكسل الفورمز'!AV142)</f>
        <v/>
      </c>
      <c r="AYY147" s="20" t="str">
        <f>IF('لصق اكسل الفورمز'!AW142="","",'لصق اكسل الفورمز'!AW142)</f>
        <v/>
      </c>
      <c r="AYZ147" s="20" t="str">
        <f>IF('لصق اكسل الفورمز'!AX142="","",'لصق اكسل الفورمز'!AX142)</f>
        <v/>
      </c>
      <c r="AZA147" s="20" t="str">
        <f>IF('لصق اكسل الفورمز'!AY142="","",'لصق اكسل الفورمز'!AY142)</f>
        <v/>
      </c>
      <c r="AZB147" s="20" t="str">
        <f>IF('لصق اكسل الفورمز'!AZ142="","",'لصق اكسل الفورمز'!AZ142)</f>
        <v/>
      </c>
      <c r="AZC147" s="20" t="str">
        <f>IF('لصق اكسل الفورمز'!BA142="","",'لصق اكسل الفورمز'!BA142)</f>
        <v/>
      </c>
      <c r="AZD147" s="20" t="str">
        <f>IF('لصق اكسل الفورمز'!BB142="","",'لصق اكسل الفورمز'!BB142)</f>
        <v/>
      </c>
      <c r="AZE147" s="20" t="str">
        <f>IF('لصق اكسل الفورمز'!BC142="","",'لصق اكسل الفورمز'!BC142)</f>
        <v/>
      </c>
      <c r="AZF147" s="20" t="str">
        <f>IF('لصق اكسل الفورمز'!BD142="","",'لصق اكسل الفورمز'!BD142)</f>
        <v/>
      </c>
      <c r="AZG147" s="20" t="str">
        <f>IF('لصق اكسل الفورمز'!BE142="","",'لصق اكسل الفورمز'!BE142)</f>
        <v/>
      </c>
      <c r="AZH147" s="20" t="str">
        <f>IF('لصق اكسل الفورمز'!BF142="","",'لصق اكسل الفورمز'!BF142)</f>
        <v/>
      </c>
      <c r="AZI147" s="20" t="str">
        <f>IF('لصق اكسل الفورمز'!BG142="","",'لصق اكسل الفورمز'!BG142)</f>
        <v/>
      </c>
      <c r="AZJ147" s="20" t="str">
        <f>IF('لصق اكسل الفورمز'!BH142="","",'لصق اكسل الفورمز'!BH142)</f>
        <v/>
      </c>
      <c r="AZK147" s="20" t="str">
        <f>IF('لصق اكسل الفورمز'!BI142="","",'لصق اكسل الفورمز'!BI142)</f>
        <v/>
      </c>
      <c r="AZL147" s="20" t="str">
        <f>IF('لصق اكسل الفورمز'!BJ142="","",'لصق اكسل الفورمز'!BJ142)</f>
        <v/>
      </c>
      <c r="AZM147" s="20" t="str">
        <f>IF('لصق اكسل الفورمز'!BK142="","",'لصق اكسل الفورمز'!BK142)</f>
        <v/>
      </c>
      <c r="AZN147" s="20" t="str">
        <f>IF('لصق اكسل الفورمز'!BL142="","",'لصق اكسل الفورمز'!BL142)</f>
        <v/>
      </c>
      <c r="AZO147" s="20" t="str">
        <f>IF('لصق اكسل الفورمز'!BM142="","",'لصق اكسل الفورمز'!BM142)</f>
        <v/>
      </c>
      <c r="AZP147" s="20" t="str">
        <f>IF('لصق اكسل الفورمز'!BN142="","",'لصق اكسل الفورمز'!BN142)</f>
        <v/>
      </c>
      <c r="AZQ147" s="20" t="str">
        <f>IF('لصق اكسل الفورمز'!BO142="","",'لصق اكسل الفورمز'!BO142)</f>
        <v/>
      </c>
      <c r="AZR147" s="20" t="str">
        <f>IF('لصق اكسل الفورمز'!BP142="","",'لصق اكسل الفورمز'!BP142)</f>
        <v/>
      </c>
      <c r="AZS147" s="20" t="str">
        <f>IF('لصق اكسل الفورمز'!BQ142="","",'لصق اكسل الفورمز'!BQ142)</f>
        <v/>
      </c>
      <c r="AZT147" s="20" t="str">
        <f>IF('لصق اكسل الفورمز'!BR142="","",'لصق اكسل الفورمز'!BR142)</f>
        <v/>
      </c>
      <c r="AZU147" s="20" t="str">
        <f>IF('لصق اكسل الفورمز'!BS142="","",'لصق اكسل الفورمز'!BS142)</f>
        <v/>
      </c>
      <c r="AZV147" s="20" t="str">
        <f>IF('لصق اكسل الفورمز'!BT142="","",'لصق اكسل الفورمز'!BT142)</f>
        <v/>
      </c>
      <c r="AZW147" s="20" t="str">
        <f>IF('لصق اكسل الفورمز'!BU142="","",'لصق اكسل الفورمز'!BU142)</f>
        <v/>
      </c>
      <c r="AZX147" s="20" t="str">
        <f>IF('لصق اكسل الفورمز'!BV142="","",'لصق اكسل الفورمز'!BV142)</f>
        <v/>
      </c>
      <c r="AZY147" s="20" t="str">
        <f>IF('لصق اكسل الفورمز'!BW142="","",'لصق اكسل الفورمز'!BW142)</f>
        <v/>
      </c>
      <c r="AZZ147" s="20" t="str">
        <f>IF('لصق اكسل الفورمز'!BX142="","",'لصق اكسل الفورمز'!BX142)</f>
        <v/>
      </c>
      <c r="BAA147" s="20" t="str">
        <f>IF('لصق اكسل الفورمز'!BY142="","",'لصق اكسل الفورمز'!BY142)</f>
        <v/>
      </c>
      <c r="BAB147" s="20" t="str">
        <f>IF('لصق اكسل الفورمز'!BZ142="","",'لصق اكسل الفورمز'!BZ142)</f>
        <v/>
      </c>
      <c r="BAC147" s="20" t="str">
        <f>IF('لصق اكسل الفورمز'!CA142="","",'لصق اكسل الفورمز'!CA142)</f>
        <v/>
      </c>
      <c r="BAD147" s="20" t="str">
        <f>IF('لصق اكسل الفورمز'!CB142="","",'لصق اكسل الفورمز'!CB142)</f>
        <v/>
      </c>
      <c r="BAE147" s="20" t="str">
        <f>IF('لصق اكسل الفورمز'!CC142="","",'لصق اكسل الفورمز'!CC142)</f>
        <v/>
      </c>
      <c r="BAF147" s="20" t="str">
        <f>IF('لصق اكسل الفورمز'!CD142="","",'لصق اكسل الفورمز'!CD142)</f>
        <v/>
      </c>
      <c r="BAG147" s="20" t="str">
        <f>IF('لصق اكسل الفورمز'!CE142="","",'لصق اكسل الفورمز'!CE142)</f>
        <v/>
      </c>
      <c r="BAH147" s="20" t="str">
        <f>IF('لصق اكسل الفورمز'!CF142="","",'لصق اكسل الفورمز'!CF142)</f>
        <v/>
      </c>
      <c r="BAI147" s="20" t="str">
        <f>IF('لصق اكسل الفورمز'!CG142="","",'لصق اكسل الفورمز'!CG142)</f>
        <v/>
      </c>
      <c r="BAJ147" s="20" t="str">
        <f>IF('لصق اكسل الفورمز'!CH142="","",'لصق اكسل الفورمز'!CH142)</f>
        <v/>
      </c>
      <c r="BAK147" s="20" t="str">
        <f>IF('لصق اكسل الفورمز'!CI142="","",'لصق اكسل الفورمز'!CI142)</f>
        <v/>
      </c>
      <c r="BAL147" s="20" t="str">
        <f>IF('لصق اكسل الفورمز'!CJ142="","",'لصق اكسل الفورمز'!CJ142)</f>
        <v/>
      </c>
      <c r="BAM147" s="20" t="str">
        <f>IF('لصق اكسل الفورمز'!CK142="","",'لصق اكسل الفورمز'!CK142)</f>
        <v/>
      </c>
      <c r="BAN147" s="20" t="str">
        <f>IF('لصق اكسل الفورمز'!CL142="","",'لصق اكسل الفورمز'!CL142)</f>
        <v/>
      </c>
      <c r="BAO147" s="20" t="str">
        <f>IF('لصق اكسل الفورمز'!CM142="","",'لصق اكسل الفورمز'!CM142)</f>
        <v/>
      </c>
      <c r="BAP147" s="20" t="str">
        <f>IF('لصق اكسل الفورمز'!CN142="","",'لصق اكسل الفورمز'!CN142)</f>
        <v/>
      </c>
      <c r="BAQ147" s="20" t="str">
        <f>IF('لصق اكسل الفورمز'!CO142="","",'لصق اكسل الفورمز'!CO142)</f>
        <v/>
      </c>
      <c r="BAR147" s="20" t="str">
        <f>IF('لصق اكسل الفورمز'!CP142="","",'لصق اكسل الفورمز'!CP142)</f>
        <v/>
      </c>
      <c r="BAS147" s="20" t="str">
        <f>IF('لصق اكسل الفورمز'!CQ142="","",'لصق اكسل الفورمز'!CQ142)</f>
        <v/>
      </c>
      <c r="BAT147" s="20" t="str">
        <f>IF('لصق اكسل الفورمز'!CR142="","",'لصق اكسل الفورمز'!CR142)</f>
        <v/>
      </c>
      <c r="BAU147" s="20" t="str">
        <f>IF('لصق اكسل الفورمز'!CS142="","",'لصق اكسل الفورمز'!CS142)</f>
        <v/>
      </c>
      <c r="BAV147" s="20" t="str">
        <f>IF('لصق اكسل الفورمز'!CT142="","",'لصق اكسل الفورمز'!CT142)</f>
        <v/>
      </c>
      <c r="BAW147" s="20" t="str">
        <f>IF('لصق اكسل الفورمز'!CU142="","",'لصق اكسل الفورمز'!CU142)</f>
        <v/>
      </c>
      <c r="BAX147" s="20" t="str">
        <f>IF('لصق اكسل الفورمز'!CV142="","",'لصق اكسل الفورمز'!CV142)</f>
        <v/>
      </c>
      <c r="BAY147" s="20" t="str">
        <f>IF('لصق اكسل الفورمز'!CW142="","",'لصق اكسل الفورمز'!CW142)</f>
        <v/>
      </c>
      <c r="BAZ147" s="20" t="str">
        <f>IF('لصق اكسل الفورمز'!CX142="","",'لصق اكسل الفورمز'!CX142)</f>
        <v/>
      </c>
      <c r="BBA147" s="20" t="str">
        <f>IF('لصق اكسل الفورمز'!CY142="","",'لصق اكسل الفورمز'!CY142)</f>
        <v/>
      </c>
      <c r="BBB147" s="20" t="str">
        <f>IF('لصق اكسل الفورمز'!CZ142="","",'لصق اكسل الفورمز'!CZ142)</f>
        <v/>
      </c>
      <c r="BBC147" s="20" t="str">
        <f>IF('لصق اكسل الفورمز'!DA142="","",'لصق اكسل الفورمز'!DA142)</f>
        <v/>
      </c>
      <c r="BBD147" s="20" t="str">
        <f>IF('لصق اكسل الفورمز'!DB142="","",'لصق اكسل الفورمز'!DB142)</f>
        <v/>
      </c>
      <c r="BBE147" s="20" t="str">
        <f>IF('لصق اكسل الفورمز'!DC142="","",'لصق اكسل الفورمز'!DC142)</f>
        <v/>
      </c>
      <c r="BBF147" s="20" t="str">
        <f>IF('لصق اكسل الفورمز'!DD142="","",'لصق اكسل الفورمز'!DD142)</f>
        <v/>
      </c>
      <c r="BBG147" s="20" t="str">
        <f>IF('لصق اكسل الفورمز'!DE142="","",'لصق اكسل الفورمز'!DE142)</f>
        <v/>
      </c>
      <c r="BBH147" s="20" t="str">
        <f>IF('لصق اكسل الفورمز'!DF142="","",'لصق اكسل الفورمز'!DF142)</f>
        <v/>
      </c>
      <c r="BBI147" s="20" t="str">
        <f>IF('لصق اكسل الفورمز'!DG142="","",'لصق اكسل الفورمز'!DG142)</f>
        <v/>
      </c>
      <c r="BBJ147" s="20" t="str">
        <f>IF('لصق اكسل الفورمز'!DH142="","",'لصق اكسل الفورمز'!DH142)</f>
        <v/>
      </c>
      <c r="BBK147" s="20" t="str">
        <f>IF('لصق اكسل الفورمز'!DI142="","",'لصق اكسل الفورمز'!DI142)</f>
        <v/>
      </c>
      <c r="BBL147" s="20" t="str">
        <f>IF('لصق اكسل الفورمز'!DJ142="","",'لصق اكسل الفورمز'!DJ142)</f>
        <v/>
      </c>
      <c r="BBM147" s="20" t="str">
        <f>IF('لصق اكسل الفورمز'!DK142="","",'لصق اكسل الفورمز'!DK142)</f>
        <v/>
      </c>
      <c r="BBN147" s="20" t="str">
        <f>IF('لصق اكسل الفورمز'!DL142="","",'لصق اكسل الفورمز'!DL142)</f>
        <v/>
      </c>
      <c r="BBO147" s="20" t="str">
        <f>IF('لصق اكسل الفورمز'!DM142="","",'لصق اكسل الفورمز'!DM142)</f>
        <v/>
      </c>
      <c r="BCU147" s="20" t="str">
        <f t="shared" si="553"/>
        <v/>
      </c>
      <c r="BCV147" s="20" t="str">
        <f t="shared" si="554"/>
        <v/>
      </c>
      <c r="BCW147" s="20" t="str">
        <f t="shared" si="555"/>
        <v/>
      </c>
      <c r="BCX147" s="20" t="str">
        <f t="shared" si="556"/>
        <v/>
      </c>
      <c r="BCY147" s="20" t="str">
        <f t="shared" si="557"/>
        <v/>
      </c>
      <c r="BCZ147" s="20" t="str">
        <f t="shared" si="558"/>
        <v/>
      </c>
      <c r="BDA147" s="20" t="str">
        <f t="shared" si="559"/>
        <v/>
      </c>
      <c r="BDB147" s="20" t="str">
        <f t="shared" si="560"/>
        <v/>
      </c>
      <c r="BDC147" s="20" t="str">
        <f t="shared" si="561"/>
        <v/>
      </c>
      <c r="BDD147" s="20" t="str">
        <f t="shared" si="562"/>
        <v/>
      </c>
      <c r="BDE147" s="20" t="str">
        <f t="shared" si="563"/>
        <v/>
      </c>
      <c r="BDF147" s="20" t="str">
        <f t="shared" si="564"/>
        <v/>
      </c>
      <c r="BDG147" s="20" t="str">
        <f t="shared" si="565"/>
        <v/>
      </c>
      <c r="BDH147" s="20" t="str">
        <f t="shared" si="566"/>
        <v/>
      </c>
      <c r="BDI147" s="20" t="str">
        <f t="shared" si="567"/>
        <v/>
      </c>
      <c r="BDJ147" s="20" t="str">
        <f t="shared" si="568"/>
        <v/>
      </c>
      <c r="BDK147" s="20" t="str">
        <f t="shared" si="569"/>
        <v/>
      </c>
      <c r="BDL147" s="20" t="str">
        <f t="shared" si="570"/>
        <v/>
      </c>
      <c r="BDM147" s="20" t="str">
        <f t="shared" si="571"/>
        <v/>
      </c>
      <c r="BDN147" s="20" t="str">
        <f t="shared" si="572"/>
        <v/>
      </c>
      <c r="BDO147" s="20" t="str">
        <f t="shared" si="573"/>
        <v/>
      </c>
      <c r="BDP147" s="20" t="str">
        <f t="shared" si="574"/>
        <v/>
      </c>
      <c r="BDQ147" s="20" t="str">
        <f t="shared" si="575"/>
        <v/>
      </c>
      <c r="BDR147" s="20" t="str">
        <f t="shared" si="576"/>
        <v/>
      </c>
      <c r="BDS147" s="20" t="str">
        <f t="shared" si="577"/>
        <v/>
      </c>
      <c r="BDT147" s="20" t="str">
        <f t="shared" si="578"/>
        <v/>
      </c>
      <c r="BDU147" s="20" t="str">
        <f t="shared" si="579"/>
        <v/>
      </c>
      <c r="BDV147" s="20" t="str">
        <f t="shared" si="580"/>
        <v/>
      </c>
      <c r="BDW147" s="20" t="str">
        <f t="shared" si="581"/>
        <v/>
      </c>
      <c r="BDX147" s="20" t="str">
        <f t="shared" si="582"/>
        <v/>
      </c>
      <c r="BDY147" s="20" t="str">
        <f t="shared" si="583"/>
        <v/>
      </c>
      <c r="BDZ147" s="20" t="str">
        <f t="shared" si="584"/>
        <v/>
      </c>
      <c r="BEA147" s="20" t="str">
        <f t="shared" si="585"/>
        <v/>
      </c>
      <c r="BEB147" s="20" t="str">
        <f t="shared" si="586"/>
        <v/>
      </c>
      <c r="BEC147" s="20" t="str">
        <f t="shared" si="587"/>
        <v/>
      </c>
      <c r="BED147" s="20" t="str">
        <f t="shared" si="588"/>
        <v/>
      </c>
      <c r="BEE147" s="20" t="str">
        <f t="shared" si="589"/>
        <v/>
      </c>
      <c r="BEF147" s="20" t="str">
        <f t="shared" si="590"/>
        <v/>
      </c>
      <c r="BEG147" s="20" t="str">
        <f t="shared" si="591"/>
        <v/>
      </c>
      <c r="BEH147" s="20" t="str">
        <f t="shared" si="592"/>
        <v/>
      </c>
      <c r="BEI147" s="20" t="str">
        <f t="shared" si="593"/>
        <v/>
      </c>
      <c r="BEJ147" s="20" t="str">
        <f t="shared" si="594"/>
        <v/>
      </c>
      <c r="BEK147" s="20" t="str">
        <f t="shared" si="595"/>
        <v/>
      </c>
      <c r="BEL147" s="20" t="str">
        <f t="shared" si="596"/>
        <v/>
      </c>
      <c r="BEM147" s="20" t="str">
        <f t="shared" si="597"/>
        <v/>
      </c>
      <c r="BEN147" s="20" t="str">
        <f t="shared" si="598"/>
        <v/>
      </c>
      <c r="BEO147" s="20" t="str">
        <f t="shared" si="599"/>
        <v/>
      </c>
      <c r="BEP147" s="20" t="str">
        <f t="shared" si="600"/>
        <v/>
      </c>
      <c r="BEQ147" s="20" t="str">
        <f t="shared" si="601"/>
        <v/>
      </c>
      <c r="BER147" s="20" t="str">
        <f t="shared" si="602"/>
        <v/>
      </c>
      <c r="BES147" s="20" t="str">
        <f t="shared" si="603"/>
        <v/>
      </c>
      <c r="BET147" s="20" t="str">
        <f t="shared" si="604"/>
        <v/>
      </c>
      <c r="BEU147" s="20" t="str">
        <f t="shared" si="605"/>
        <v/>
      </c>
      <c r="BEV147" s="20" t="str">
        <f t="shared" si="606"/>
        <v/>
      </c>
      <c r="BEW147" s="20" t="str">
        <f t="shared" si="607"/>
        <v/>
      </c>
      <c r="BEX147" s="20" t="str">
        <f t="shared" si="608"/>
        <v/>
      </c>
      <c r="BEY147" s="20" t="str">
        <f t="shared" si="609"/>
        <v/>
      </c>
      <c r="BEZ147" s="20" t="str">
        <f t="shared" si="610"/>
        <v/>
      </c>
      <c r="BFA147" s="20" t="str">
        <f t="shared" si="611"/>
        <v/>
      </c>
      <c r="BFB147" s="20" t="str">
        <f t="shared" si="612"/>
        <v/>
      </c>
      <c r="BFC147" s="20" t="str">
        <f t="shared" si="613"/>
        <v/>
      </c>
      <c r="BFD147" s="20" t="str">
        <f t="shared" si="614"/>
        <v/>
      </c>
      <c r="BFE147" s="20" t="str">
        <f t="shared" si="615"/>
        <v/>
      </c>
      <c r="BFF147" s="20" t="str">
        <f t="shared" si="616"/>
        <v/>
      </c>
      <c r="BFG147" s="20" t="str">
        <f t="shared" si="617"/>
        <v/>
      </c>
      <c r="BFH147" s="20" t="str">
        <f t="shared" si="618"/>
        <v/>
      </c>
      <c r="BFI147" s="20" t="str">
        <f t="shared" si="619"/>
        <v/>
      </c>
      <c r="BFJ147" s="20" t="str">
        <f t="shared" si="620"/>
        <v/>
      </c>
      <c r="BFK147" s="20" t="str">
        <f t="shared" si="621"/>
        <v/>
      </c>
      <c r="BFL147" s="20" t="str">
        <f t="shared" si="622"/>
        <v/>
      </c>
      <c r="BFM147" s="20" t="str">
        <f t="shared" si="623"/>
        <v/>
      </c>
      <c r="BFN147" s="20" t="str">
        <f t="shared" si="624"/>
        <v/>
      </c>
      <c r="BFO147" s="20" t="str">
        <f t="shared" si="625"/>
        <v/>
      </c>
      <c r="BFP147" s="20" t="str">
        <f t="shared" si="626"/>
        <v/>
      </c>
      <c r="BFQ147" s="20" t="str">
        <f t="shared" si="627"/>
        <v/>
      </c>
      <c r="BFR147" s="20" t="str">
        <f t="shared" si="628"/>
        <v/>
      </c>
      <c r="BFS147" s="20" t="str">
        <f t="shared" si="629"/>
        <v/>
      </c>
      <c r="BFT147" s="20" t="str">
        <f t="shared" si="630"/>
        <v/>
      </c>
      <c r="BFU147" s="20" t="str">
        <f t="shared" si="631"/>
        <v/>
      </c>
      <c r="BFV147" s="20" t="str">
        <f t="shared" si="632"/>
        <v/>
      </c>
      <c r="BFW147" s="20" t="str">
        <f t="shared" si="633"/>
        <v/>
      </c>
      <c r="BFX147" s="20" t="str">
        <f t="shared" si="634"/>
        <v/>
      </c>
      <c r="BFY147" s="20" t="str">
        <f t="shared" si="635"/>
        <v/>
      </c>
      <c r="BFZ147" s="20" t="str">
        <f t="shared" si="636"/>
        <v/>
      </c>
      <c r="BGA147" s="20" t="str">
        <f t="shared" si="637"/>
        <v/>
      </c>
      <c r="BGB147" s="20" t="str">
        <f t="shared" si="638"/>
        <v/>
      </c>
      <c r="BGC147" s="20" t="str">
        <f t="shared" si="639"/>
        <v/>
      </c>
      <c r="BGD147" s="20" t="str">
        <f t="shared" si="640"/>
        <v/>
      </c>
      <c r="BGE147" s="20" t="str">
        <f t="shared" si="641"/>
        <v/>
      </c>
      <c r="BGF147" s="20" t="str">
        <f t="shared" si="642"/>
        <v/>
      </c>
      <c r="BGG147" s="20" t="str">
        <f t="shared" si="643"/>
        <v/>
      </c>
      <c r="BGH147" s="20" t="str">
        <f t="shared" si="644"/>
        <v/>
      </c>
      <c r="BGI147" s="20" t="str">
        <f t="shared" si="645"/>
        <v/>
      </c>
      <c r="BGJ147" s="20" t="str">
        <f t="shared" si="646"/>
        <v/>
      </c>
      <c r="BGK147" s="20" t="str">
        <f t="shared" si="647"/>
        <v/>
      </c>
      <c r="BGL147" s="20" t="str">
        <f t="shared" si="648"/>
        <v/>
      </c>
      <c r="BGM147" s="20" t="str">
        <f t="shared" si="649"/>
        <v/>
      </c>
      <c r="BGN147" s="20" t="str">
        <f t="shared" si="650"/>
        <v/>
      </c>
      <c r="BGO147" s="20" t="str">
        <f t="shared" si="651"/>
        <v/>
      </c>
      <c r="BGP147" s="20" t="str">
        <f t="shared" si="652"/>
        <v/>
      </c>
      <c r="BGQ147" s="20" t="str">
        <f t="shared" si="653"/>
        <v/>
      </c>
      <c r="BGR147" s="20" t="str">
        <f t="shared" si="654"/>
        <v/>
      </c>
      <c r="BGS147" s="20" t="str">
        <f t="shared" si="655"/>
        <v/>
      </c>
      <c r="BGT147" s="20" t="str">
        <f t="shared" si="656"/>
        <v/>
      </c>
      <c r="BGU147" s="20" t="str">
        <f t="shared" si="657"/>
        <v/>
      </c>
      <c r="BGV147" s="20" t="str">
        <f t="shared" si="658"/>
        <v/>
      </c>
      <c r="BGW147" s="20" t="str">
        <f t="shared" si="659"/>
        <v/>
      </c>
      <c r="BGX147" s="20" t="str">
        <f t="shared" si="660"/>
        <v/>
      </c>
      <c r="BGY147" s="20" t="str">
        <f t="shared" si="661"/>
        <v/>
      </c>
      <c r="BGZ147" s="20" t="str">
        <f t="shared" si="662"/>
        <v/>
      </c>
      <c r="BHA147" s="20" t="str">
        <f t="shared" si="663"/>
        <v/>
      </c>
      <c r="BHB147" s="20" t="str">
        <f t="shared" si="664"/>
        <v/>
      </c>
      <c r="BHC147" s="20" t="str">
        <f t="shared" si="665"/>
        <v/>
      </c>
      <c r="BHD147" s="20" t="str">
        <f t="shared" si="666"/>
        <v/>
      </c>
      <c r="BHE147" s="20" t="str">
        <f t="shared" si="667"/>
        <v/>
      </c>
      <c r="BHF147" s="20" t="str">
        <f t="shared" si="668"/>
        <v/>
      </c>
      <c r="BHG147" s="20" t="str">
        <f t="shared" si="669"/>
        <v/>
      </c>
      <c r="BHJ147" s="20" t="str">
        <f t="shared" si="670"/>
        <v/>
      </c>
      <c r="BHL147" s="20" t="str">
        <f t="shared" si="516"/>
        <v/>
      </c>
      <c r="BHM147" s="20" t="str">
        <f t="shared" si="516"/>
        <v/>
      </c>
      <c r="BHN147" s="20" t="str">
        <f t="shared" si="516"/>
        <v/>
      </c>
      <c r="BHO147" s="20" t="str">
        <f t="shared" si="516"/>
        <v/>
      </c>
      <c r="BHP147" s="20" t="str">
        <f t="shared" si="516"/>
        <v/>
      </c>
      <c r="BHQ147" s="20" t="str">
        <f t="shared" si="516"/>
        <v/>
      </c>
      <c r="BHR147" s="20" t="str">
        <f t="shared" si="516"/>
        <v/>
      </c>
      <c r="BHS147" s="20" t="str">
        <f t="shared" si="516"/>
        <v/>
      </c>
      <c r="BHT147" s="20" t="str">
        <f t="shared" si="516"/>
        <v/>
      </c>
      <c r="BHU147" s="20" t="str">
        <f t="shared" si="516"/>
        <v/>
      </c>
      <c r="BHV147" s="20" t="str">
        <f t="shared" si="516"/>
        <v/>
      </c>
      <c r="BHW147" s="20" t="str">
        <f t="shared" si="516"/>
        <v/>
      </c>
      <c r="BHX147" s="20" t="str">
        <f t="shared" si="516"/>
        <v/>
      </c>
      <c r="BHY147" s="20" t="str">
        <f t="shared" si="516"/>
        <v/>
      </c>
      <c r="BHZ147" s="20" t="str">
        <f t="shared" si="516"/>
        <v/>
      </c>
      <c r="BIA147" s="20" t="str">
        <f t="shared" si="516"/>
        <v/>
      </c>
      <c r="BIB147" s="20" t="str">
        <f t="shared" si="515"/>
        <v/>
      </c>
      <c r="BIC147" s="20" t="str">
        <f t="shared" si="515"/>
        <v/>
      </c>
      <c r="BID147" s="20" t="str">
        <f t="shared" si="515"/>
        <v/>
      </c>
      <c r="BIE147" s="20" t="str">
        <f t="shared" si="515"/>
        <v/>
      </c>
    </row>
    <row r="148" spans="2:104 1303:1591" ht="14.5">
      <c r="B148" s="510" t="str">
        <f>IF('لصق اكسل الفورمز'!E143="","",'لصق اكسل الفورمز'!E143)</f>
        <v/>
      </c>
      <c r="C148" s="510" t="str">
        <f t="shared" si="517"/>
        <v/>
      </c>
      <c r="D148" s="510" t="str">
        <f t="shared" si="483"/>
        <v/>
      </c>
      <c r="E148" s="510" t="str">
        <f t="shared" si="484"/>
        <v/>
      </c>
      <c r="F148" s="510" t="str">
        <f t="shared" si="485"/>
        <v/>
      </c>
      <c r="G148" s="510" t="str">
        <f t="shared" si="486"/>
        <v/>
      </c>
      <c r="H148" s="510" t="str">
        <f t="shared" si="487"/>
        <v/>
      </c>
      <c r="I148" s="510" t="str">
        <f t="shared" si="488"/>
        <v/>
      </c>
      <c r="J148" s="510" t="str">
        <f t="shared" si="489"/>
        <v/>
      </c>
      <c r="K148" s="510" t="str">
        <f t="shared" si="490"/>
        <v/>
      </c>
      <c r="L148" s="510" t="str">
        <f t="shared" ref="L148:L170" si="672">BHU148</f>
        <v/>
      </c>
      <c r="M148" s="510" t="str">
        <f t="shared" ref="M148:M170" si="673">BHV148</f>
        <v/>
      </c>
      <c r="N148" s="510" t="str">
        <f t="shared" ref="N148:N170" si="674">BHW148</f>
        <v/>
      </c>
      <c r="O148" s="510" t="str">
        <f t="shared" ref="O148:O170" si="675">BHX148</f>
        <v/>
      </c>
      <c r="P148" s="510" t="str">
        <f t="shared" ref="P148:P170" si="676">BHY148</f>
        <v/>
      </c>
      <c r="Q148" s="510" t="str">
        <f t="shared" ref="Q148:Q170" si="677">BHZ148</f>
        <v/>
      </c>
      <c r="R148" s="510" t="str">
        <f t="shared" ref="R148:R170" si="678">BIA148</f>
        <v/>
      </c>
      <c r="S148" s="510" t="str">
        <f t="shared" ref="S148:S170" si="679">BIB148</f>
        <v/>
      </c>
      <c r="T148" s="510" t="str">
        <f t="shared" ref="T148:T170" si="680">BIC148</f>
        <v/>
      </c>
      <c r="U148" s="510" t="str">
        <f t="shared" ref="U148:U170" si="681">BID148</f>
        <v/>
      </c>
      <c r="V148" s="510" t="str">
        <f t="shared" ref="V148:V170" si="682">BIE148</f>
        <v/>
      </c>
      <c r="W148" s="527" t="str">
        <f t="shared" si="518"/>
        <v/>
      </c>
      <c r="X148" s="510" t="str">
        <f t="shared" si="519"/>
        <v/>
      </c>
      <c r="Y148" s="564" t="str">
        <f t="shared" si="520"/>
        <v/>
      </c>
      <c r="AL148" s="20">
        <f t="shared" si="521"/>
        <v>0</v>
      </c>
      <c r="AM148" s="20">
        <f t="shared" si="522"/>
        <v>0</v>
      </c>
      <c r="AO148" s="20" t="str">
        <f t="shared" si="523"/>
        <v/>
      </c>
      <c r="AQ148" s="20" t="str">
        <f t="shared" si="671"/>
        <v/>
      </c>
      <c r="AR148" s="20" t="str">
        <f t="shared" si="524"/>
        <v/>
      </c>
      <c r="AS148" s="20" t="str">
        <f t="shared" si="525"/>
        <v/>
      </c>
      <c r="AT148" s="20" t="str">
        <f t="shared" si="526"/>
        <v/>
      </c>
      <c r="AU148" s="20" t="str">
        <f t="shared" si="527"/>
        <v/>
      </c>
      <c r="AV148" s="20" t="str">
        <f t="shared" si="528"/>
        <v/>
      </c>
      <c r="AW148" s="20" t="str">
        <f t="shared" si="529"/>
        <v/>
      </c>
      <c r="AX148" s="20" t="str">
        <f t="shared" si="530"/>
        <v/>
      </c>
      <c r="AY148" s="20" t="str">
        <f t="shared" si="531"/>
        <v/>
      </c>
      <c r="AZ148" s="20" t="str">
        <f t="shared" si="532"/>
        <v/>
      </c>
      <c r="BA148" s="20" t="str">
        <f t="shared" si="533"/>
        <v/>
      </c>
      <c r="BB148" s="20" t="str">
        <f t="shared" si="534"/>
        <v/>
      </c>
      <c r="BC148" s="20" t="str">
        <f t="shared" si="535"/>
        <v/>
      </c>
      <c r="BD148" s="20" t="str">
        <f t="shared" si="536"/>
        <v/>
      </c>
      <c r="BE148" s="20" t="str">
        <f t="shared" si="537"/>
        <v/>
      </c>
      <c r="BF148" s="20" t="str">
        <f t="shared" si="538"/>
        <v/>
      </c>
      <c r="BG148" s="20" t="str">
        <f t="shared" si="539"/>
        <v/>
      </c>
      <c r="BH148" s="20" t="str">
        <f t="shared" si="540"/>
        <v/>
      </c>
      <c r="BI148" s="20" t="str">
        <f t="shared" si="541"/>
        <v/>
      </c>
      <c r="BJ148" s="20" t="str">
        <f t="shared" si="542"/>
        <v/>
      </c>
      <c r="BL148" s="38" t="e">
        <f t="shared" si="543"/>
        <v>#DIV/0!</v>
      </c>
      <c r="BM148" s="4">
        <f t="shared" si="544"/>
        <v>0</v>
      </c>
      <c r="BN148" s="4">
        <f t="shared" si="545"/>
        <v>0</v>
      </c>
      <c r="BO148" s="4">
        <f t="shared" si="546"/>
        <v>0</v>
      </c>
      <c r="BP148" s="173" t="str">
        <f t="shared" si="547"/>
        <v/>
      </c>
      <c r="BQ148" s="4">
        <f t="shared" si="548"/>
        <v>0</v>
      </c>
      <c r="BT148" s="268" t="str">
        <f t="shared" si="549"/>
        <v/>
      </c>
      <c r="BU148" s="268" t="str">
        <f t="shared" si="550"/>
        <v/>
      </c>
      <c r="BX148" s="20">
        <f t="shared" si="551"/>
        <v>1</v>
      </c>
      <c r="CG148" s="20" t="str">
        <f t="shared" si="552"/>
        <v/>
      </c>
      <c r="CH148" s="20" t="str">
        <f t="shared" si="507"/>
        <v/>
      </c>
      <c r="CI148" s="20" t="str">
        <f t="shared" si="508"/>
        <v/>
      </c>
      <c r="CJ148" s="20" t="str">
        <f t="shared" si="509"/>
        <v/>
      </c>
      <c r="CK148" s="20" t="str">
        <f t="shared" si="491"/>
        <v/>
      </c>
      <c r="CL148" s="20" t="str">
        <f t="shared" si="492"/>
        <v/>
      </c>
      <c r="CM148" s="20" t="str">
        <f t="shared" si="493"/>
        <v/>
      </c>
      <c r="CN148" s="20" t="str">
        <f t="shared" si="494"/>
        <v/>
      </c>
      <c r="CO148" s="20" t="str">
        <f t="shared" si="495"/>
        <v/>
      </c>
      <c r="CP148" s="20" t="str">
        <f t="shared" si="496"/>
        <v/>
      </c>
      <c r="CQ148" s="20" t="str">
        <f t="shared" si="497"/>
        <v/>
      </c>
      <c r="CR148" s="20" t="str">
        <f t="shared" si="498"/>
        <v/>
      </c>
      <c r="CS148" s="20" t="str">
        <f t="shared" si="499"/>
        <v/>
      </c>
      <c r="CT148" s="20" t="str">
        <f t="shared" si="500"/>
        <v/>
      </c>
      <c r="CU148" s="20" t="str">
        <f t="shared" si="501"/>
        <v/>
      </c>
      <c r="CV148" s="20" t="str">
        <f t="shared" si="502"/>
        <v/>
      </c>
      <c r="CW148" s="20" t="str">
        <f t="shared" si="503"/>
        <v/>
      </c>
      <c r="CX148" s="20" t="str">
        <f t="shared" si="504"/>
        <v/>
      </c>
      <c r="CY148" s="20" t="str">
        <f t="shared" si="505"/>
        <v/>
      </c>
      <c r="CZ148" s="20" t="str">
        <f t="shared" si="505"/>
        <v/>
      </c>
      <c r="AXC148" s="20" t="str">
        <f>IF('لصق اكسل الفورمز'!A143="","",'لصق اكسل الفورمز'!A143)</f>
        <v/>
      </c>
      <c r="AXD148" s="20" t="str">
        <f>IF('لصق اكسل الفورمز'!B143="","",'لصق اكسل الفورمز'!B143)</f>
        <v/>
      </c>
      <c r="AXE148" s="20" t="str">
        <f>IF('لصق اكسل الفورمز'!C143="","",'لصق اكسل الفورمز'!C143)</f>
        <v/>
      </c>
      <c r="AXF148" s="20" t="str">
        <f>IF('لصق اكسل الفورمز'!D143="","",'لصق اكسل الفورمز'!D143)</f>
        <v/>
      </c>
      <c r="AXG148" s="20" t="str">
        <f>IF('لصق اكسل الفورمز'!E143="","",'لصق اكسل الفورمز'!E143)</f>
        <v/>
      </c>
      <c r="AXH148" s="20" t="str">
        <f>IF('لصق اكسل الفورمز'!F143="","",'لصق اكسل الفورمز'!F143)</f>
        <v/>
      </c>
      <c r="AXI148" s="20" t="str">
        <f>IF('لصق اكسل الفورمز'!G143="","",'لصق اكسل الفورمز'!G143)</f>
        <v/>
      </c>
      <c r="AXJ148" s="20" t="str">
        <f>IF('لصق اكسل الفورمز'!H143="","",'لصق اكسل الفورمز'!H143)</f>
        <v/>
      </c>
      <c r="AXK148" s="20" t="str">
        <f>IF('لصق اكسل الفورمز'!I143="","",'لصق اكسل الفورمز'!I143)</f>
        <v/>
      </c>
      <c r="AXL148" s="20" t="str">
        <f>IF('لصق اكسل الفورمز'!J143="","",'لصق اكسل الفورمز'!J143)</f>
        <v/>
      </c>
      <c r="AXM148" s="20" t="str">
        <f>IF('لصق اكسل الفورمز'!K143="","",'لصق اكسل الفورمز'!K143)</f>
        <v/>
      </c>
      <c r="AXN148" s="20" t="str">
        <f>IF('لصق اكسل الفورمز'!L143="","",'لصق اكسل الفورمز'!L143)</f>
        <v/>
      </c>
      <c r="AXO148" s="20" t="str">
        <f>IF('لصق اكسل الفورمز'!M143="","",'لصق اكسل الفورمز'!M143)</f>
        <v/>
      </c>
      <c r="AXP148" s="20" t="str">
        <f>IF('لصق اكسل الفورمز'!N143="","",'لصق اكسل الفورمز'!N143)</f>
        <v/>
      </c>
      <c r="AXQ148" s="20" t="str">
        <f>IF('لصق اكسل الفورمز'!O143="","",'لصق اكسل الفورمز'!O143)</f>
        <v/>
      </c>
      <c r="AXR148" s="20" t="str">
        <f>IF('لصق اكسل الفورمز'!P143="","",'لصق اكسل الفورمز'!P143)</f>
        <v/>
      </c>
      <c r="AXS148" s="20" t="str">
        <f>IF('لصق اكسل الفورمز'!Q143="","",'لصق اكسل الفورمز'!Q143)</f>
        <v/>
      </c>
      <c r="AXT148" s="20" t="str">
        <f>IF('لصق اكسل الفورمز'!R143="","",'لصق اكسل الفورمز'!R143)</f>
        <v/>
      </c>
      <c r="AXU148" s="20" t="str">
        <f>IF('لصق اكسل الفورمز'!S143="","",'لصق اكسل الفورمز'!S143)</f>
        <v/>
      </c>
      <c r="AXV148" s="20" t="str">
        <f>IF('لصق اكسل الفورمز'!T143="","",'لصق اكسل الفورمز'!T143)</f>
        <v/>
      </c>
      <c r="AXW148" s="20" t="str">
        <f>IF('لصق اكسل الفورمز'!U143="","",'لصق اكسل الفورمز'!U143)</f>
        <v/>
      </c>
      <c r="AXX148" s="20" t="str">
        <f>IF('لصق اكسل الفورمز'!V143="","",'لصق اكسل الفورمز'!V143)</f>
        <v/>
      </c>
      <c r="AXY148" s="20" t="str">
        <f>IF('لصق اكسل الفورمز'!W143="","",'لصق اكسل الفورمز'!W143)</f>
        <v/>
      </c>
      <c r="AXZ148" s="20" t="str">
        <f>IF('لصق اكسل الفورمز'!X143="","",'لصق اكسل الفورمز'!X143)</f>
        <v/>
      </c>
      <c r="AYA148" s="20" t="str">
        <f>IF('لصق اكسل الفورمز'!Y143="","",'لصق اكسل الفورمز'!Y143)</f>
        <v/>
      </c>
      <c r="AYB148" s="20" t="str">
        <f>IF('لصق اكسل الفورمز'!Z143="","",'لصق اكسل الفورمز'!Z143)</f>
        <v/>
      </c>
      <c r="AYC148" s="20" t="str">
        <f>IF('لصق اكسل الفورمز'!AA143="","",'لصق اكسل الفورمز'!AA143)</f>
        <v/>
      </c>
      <c r="AYD148" s="20" t="str">
        <f>IF('لصق اكسل الفورمز'!AB143="","",'لصق اكسل الفورمز'!AB143)</f>
        <v/>
      </c>
      <c r="AYE148" s="20" t="str">
        <f>IF('لصق اكسل الفورمز'!AC143="","",'لصق اكسل الفورمز'!AC143)</f>
        <v/>
      </c>
      <c r="AYF148" s="20" t="str">
        <f>IF('لصق اكسل الفورمز'!AD143="","",'لصق اكسل الفورمز'!AD143)</f>
        <v/>
      </c>
      <c r="AYG148" s="20" t="str">
        <f>IF('لصق اكسل الفورمز'!AE143="","",'لصق اكسل الفورمز'!AE143)</f>
        <v/>
      </c>
      <c r="AYH148" s="20" t="str">
        <f>IF('لصق اكسل الفورمز'!AF143="","",'لصق اكسل الفورمز'!AF143)</f>
        <v/>
      </c>
      <c r="AYI148" s="20" t="str">
        <f>IF('لصق اكسل الفورمز'!AG143="","",'لصق اكسل الفورمز'!AG143)</f>
        <v/>
      </c>
      <c r="AYJ148" s="20" t="str">
        <f>IF('لصق اكسل الفورمز'!AH143="","",'لصق اكسل الفورمز'!AH143)</f>
        <v/>
      </c>
      <c r="AYK148" s="20" t="str">
        <f>IF('لصق اكسل الفورمز'!AI143="","",'لصق اكسل الفورمز'!AI143)</f>
        <v/>
      </c>
      <c r="AYL148" s="20" t="str">
        <f>IF('لصق اكسل الفورمز'!AJ143="","",'لصق اكسل الفورمز'!AJ143)</f>
        <v/>
      </c>
      <c r="AYM148" s="20" t="str">
        <f>IF('لصق اكسل الفورمز'!AK143="","",'لصق اكسل الفورمز'!AK143)</f>
        <v/>
      </c>
      <c r="AYN148" s="20" t="str">
        <f>IF('لصق اكسل الفورمز'!AL143="","",'لصق اكسل الفورمز'!AL143)</f>
        <v/>
      </c>
      <c r="AYO148" s="20" t="str">
        <f>IF('لصق اكسل الفورمز'!AM143="","",'لصق اكسل الفورمز'!AM143)</f>
        <v/>
      </c>
      <c r="AYP148" s="20" t="str">
        <f>IF('لصق اكسل الفورمز'!AN143="","",'لصق اكسل الفورمز'!AN143)</f>
        <v/>
      </c>
      <c r="AYQ148" s="20" t="str">
        <f>IF('لصق اكسل الفورمز'!AO143="","",'لصق اكسل الفورمز'!AO143)</f>
        <v/>
      </c>
      <c r="AYR148" s="20" t="str">
        <f>IF('لصق اكسل الفورمز'!AP143="","",'لصق اكسل الفورمز'!AP143)</f>
        <v/>
      </c>
      <c r="AYS148" s="20" t="str">
        <f>IF('لصق اكسل الفورمز'!AQ143="","",'لصق اكسل الفورمز'!AQ143)</f>
        <v/>
      </c>
      <c r="AYT148" s="20" t="str">
        <f>IF('لصق اكسل الفورمز'!AR143="","",'لصق اكسل الفورمز'!AR143)</f>
        <v/>
      </c>
      <c r="AYU148" s="20" t="str">
        <f>IF('لصق اكسل الفورمز'!AS143="","",'لصق اكسل الفورمز'!AS143)</f>
        <v/>
      </c>
      <c r="AYV148" s="20" t="str">
        <f>IF('لصق اكسل الفورمز'!AT143="","",'لصق اكسل الفورمز'!AT143)</f>
        <v/>
      </c>
      <c r="AYW148" s="20" t="str">
        <f>IF('لصق اكسل الفورمز'!AU143="","",'لصق اكسل الفورمز'!AU143)</f>
        <v/>
      </c>
      <c r="AYX148" s="20" t="str">
        <f>IF('لصق اكسل الفورمز'!AV143="","",'لصق اكسل الفورمز'!AV143)</f>
        <v/>
      </c>
      <c r="AYY148" s="20" t="str">
        <f>IF('لصق اكسل الفورمز'!AW143="","",'لصق اكسل الفورمز'!AW143)</f>
        <v/>
      </c>
      <c r="AYZ148" s="20" t="str">
        <f>IF('لصق اكسل الفورمز'!AX143="","",'لصق اكسل الفورمز'!AX143)</f>
        <v/>
      </c>
      <c r="AZA148" s="20" t="str">
        <f>IF('لصق اكسل الفورمز'!AY143="","",'لصق اكسل الفورمز'!AY143)</f>
        <v/>
      </c>
      <c r="AZB148" s="20" t="str">
        <f>IF('لصق اكسل الفورمز'!AZ143="","",'لصق اكسل الفورمز'!AZ143)</f>
        <v/>
      </c>
      <c r="AZC148" s="20" t="str">
        <f>IF('لصق اكسل الفورمز'!BA143="","",'لصق اكسل الفورمز'!BA143)</f>
        <v/>
      </c>
      <c r="AZD148" s="20" t="str">
        <f>IF('لصق اكسل الفورمز'!BB143="","",'لصق اكسل الفورمز'!BB143)</f>
        <v/>
      </c>
      <c r="AZE148" s="20" t="str">
        <f>IF('لصق اكسل الفورمز'!BC143="","",'لصق اكسل الفورمز'!BC143)</f>
        <v/>
      </c>
      <c r="AZF148" s="20" t="str">
        <f>IF('لصق اكسل الفورمز'!BD143="","",'لصق اكسل الفورمز'!BD143)</f>
        <v/>
      </c>
      <c r="AZG148" s="20" t="str">
        <f>IF('لصق اكسل الفورمز'!BE143="","",'لصق اكسل الفورمز'!BE143)</f>
        <v/>
      </c>
      <c r="AZH148" s="20" t="str">
        <f>IF('لصق اكسل الفورمز'!BF143="","",'لصق اكسل الفورمز'!BF143)</f>
        <v/>
      </c>
      <c r="AZI148" s="20" t="str">
        <f>IF('لصق اكسل الفورمز'!BG143="","",'لصق اكسل الفورمز'!BG143)</f>
        <v/>
      </c>
      <c r="AZJ148" s="20" t="str">
        <f>IF('لصق اكسل الفورمز'!BH143="","",'لصق اكسل الفورمز'!BH143)</f>
        <v/>
      </c>
      <c r="AZK148" s="20" t="str">
        <f>IF('لصق اكسل الفورمز'!BI143="","",'لصق اكسل الفورمز'!BI143)</f>
        <v/>
      </c>
      <c r="AZL148" s="20" t="str">
        <f>IF('لصق اكسل الفورمز'!BJ143="","",'لصق اكسل الفورمز'!BJ143)</f>
        <v/>
      </c>
      <c r="AZM148" s="20" t="str">
        <f>IF('لصق اكسل الفورمز'!BK143="","",'لصق اكسل الفورمز'!BK143)</f>
        <v/>
      </c>
      <c r="AZN148" s="20" t="str">
        <f>IF('لصق اكسل الفورمز'!BL143="","",'لصق اكسل الفورمز'!BL143)</f>
        <v/>
      </c>
      <c r="AZO148" s="20" t="str">
        <f>IF('لصق اكسل الفورمز'!BM143="","",'لصق اكسل الفورمز'!BM143)</f>
        <v/>
      </c>
      <c r="AZP148" s="20" t="str">
        <f>IF('لصق اكسل الفورمز'!BN143="","",'لصق اكسل الفورمز'!BN143)</f>
        <v/>
      </c>
      <c r="AZQ148" s="20" t="str">
        <f>IF('لصق اكسل الفورمز'!BO143="","",'لصق اكسل الفورمز'!BO143)</f>
        <v/>
      </c>
      <c r="AZR148" s="20" t="str">
        <f>IF('لصق اكسل الفورمز'!BP143="","",'لصق اكسل الفورمز'!BP143)</f>
        <v/>
      </c>
      <c r="AZS148" s="20" t="str">
        <f>IF('لصق اكسل الفورمز'!BQ143="","",'لصق اكسل الفورمز'!BQ143)</f>
        <v/>
      </c>
      <c r="AZT148" s="20" t="str">
        <f>IF('لصق اكسل الفورمز'!BR143="","",'لصق اكسل الفورمز'!BR143)</f>
        <v/>
      </c>
      <c r="AZU148" s="20" t="str">
        <f>IF('لصق اكسل الفورمز'!BS143="","",'لصق اكسل الفورمز'!BS143)</f>
        <v/>
      </c>
      <c r="AZV148" s="20" t="str">
        <f>IF('لصق اكسل الفورمز'!BT143="","",'لصق اكسل الفورمز'!BT143)</f>
        <v/>
      </c>
      <c r="AZW148" s="20" t="str">
        <f>IF('لصق اكسل الفورمز'!BU143="","",'لصق اكسل الفورمز'!BU143)</f>
        <v/>
      </c>
      <c r="AZX148" s="20" t="str">
        <f>IF('لصق اكسل الفورمز'!BV143="","",'لصق اكسل الفورمز'!BV143)</f>
        <v/>
      </c>
      <c r="AZY148" s="20" t="str">
        <f>IF('لصق اكسل الفورمز'!BW143="","",'لصق اكسل الفورمز'!BW143)</f>
        <v/>
      </c>
      <c r="AZZ148" s="20" t="str">
        <f>IF('لصق اكسل الفورمز'!BX143="","",'لصق اكسل الفورمز'!BX143)</f>
        <v/>
      </c>
      <c r="BAA148" s="20" t="str">
        <f>IF('لصق اكسل الفورمز'!BY143="","",'لصق اكسل الفورمز'!BY143)</f>
        <v/>
      </c>
      <c r="BAB148" s="20" t="str">
        <f>IF('لصق اكسل الفورمز'!BZ143="","",'لصق اكسل الفورمز'!BZ143)</f>
        <v/>
      </c>
      <c r="BAC148" s="20" t="str">
        <f>IF('لصق اكسل الفورمز'!CA143="","",'لصق اكسل الفورمز'!CA143)</f>
        <v/>
      </c>
      <c r="BAD148" s="20" t="str">
        <f>IF('لصق اكسل الفورمز'!CB143="","",'لصق اكسل الفورمز'!CB143)</f>
        <v/>
      </c>
      <c r="BAE148" s="20" t="str">
        <f>IF('لصق اكسل الفورمز'!CC143="","",'لصق اكسل الفورمز'!CC143)</f>
        <v/>
      </c>
      <c r="BAF148" s="20" t="str">
        <f>IF('لصق اكسل الفورمز'!CD143="","",'لصق اكسل الفورمز'!CD143)</f>
        <v/>
      </c>
      <c r="BAG148" s="20" t="str">
        <f>IF('لصق اكسل الفورمز'!CE143="","",'لصق اكسل الفورمز'!CE143)</f>
        <v/>
      </c>
      <c r="BAH148" s="20" t="str">
        <f>IF('لصق اكسل الفورمز'!CF143="","",'لصق اكسل الفورمز'!CF143)</f>
        <v/>
      </c>
      <c r="BAI148" s="20" t="str">
        <f>IF('لصق اكسل الفورمز'!CG143="","",'لصق اكسل الفورمز'!CG143)</f>
        <v/>
      </c>
      <c r="BAJ148" s="20" t="str">
        <f>IF('لصق اكسل الفورمز'!CH143="","",'لصق اكسل الفورمز'!CH143)</f>
        <v/>
      </c>
      <c r="BAK148" s="20" t="str">
        <f>IF('لصق اكسل الفورمز'!CI143="","",'لصق اكسل الفورمز'!CI143)</f>
        <v/>
      </c>
      <c r="BAL148" s="20" t="str">
        <f>IF('لصق اكسل الفورمز'!CJ143="","",'لصق اكسل الفورمز'!CJ143)</f>
        <v/>
      </c>
      <c r="BAM148" s="20" t="str">
        <f>IF('لصق اكسل الفورمز'!CK143="","",'لصق اكسل الفورمز'!CK143)</f>
        <v/>
      </c>
      <c r="BAN148" s="20" t="str">
        <f>IF('لصق اكسل الفورمز'!CL143="","",'لصق اكسل الفورمز'!CL143)</f>
        <v/>
      </c>
      <c r="BAO148" s="20" t="str">
        <f>IF('لصق اكسل الفورمز'!CM143="","",'لصق اكسل الفورمز'!CM143)</f>
        <v/>
      </c>
      <c r="BAP148" s="20" t="str">
        <f>IF('لصق اكسل الفورمز'!CN143="","",'لصق اكسل الفورمز'!CN143)</f>
        <v/>
      </c>
      <c r="BAQ148" s="20" t="str">
        <f>IF('لصق اكسل الفورمز'!CO143="","",'لصق اكسل الفورمز'!CO143)</f>
        <v/>
      </c>
      <c r="BAR148" s="20" t="str">
        <f>IF('لصق اكسل الفورمز'!CP143="","",'لصق اكسل الفورمز'!CP143)</f>
        <v/>
      </c>
      <c r="BAS148" s="20" t="str">
        <f>IF('لصق اكسل الفورمز'!CQ143="","",'لصق اكسل الفورمز'!CQ143)</f>
        <v/>
      </c>
      <c r="BAT148" s="20" t="str">
        <f>IF('لصق اكسل الفورمز'!CR143="","",'لصق اكسل الفورمز'!CR143)</f>
        <v/>
      </c>
      <c r="BAU148" s="20" t="str">
        <f>IF('لصق اكسل الفورمز'!CS143="","",'لصق اكسل الفورمز'!CS143)</f>
        <v/>
      </c>
      <c r="BAV148" s="20" t="str">
        <f>IF('لصق اكسل الفورمز'!CT143="","",'لصق اكسل الفورمز'!CT143)</f>
        <v/>
      </c>
      <c r="BAW148" s="20" t="str">
        <f>IF('لصق اكسل الفورمز'!CU143="","",'لصق اكسل الفورمز'!CU143)</f>
        <v/>
      </c>
      <c r="BAX148" s="20" t="str">
        <f>IF('لصق اكسل الفورمز'!CV143="","",'لصق اكسل الفورمز'!CV143)</f>
        <v/>
      </c>
      <c r="BAY148" s="20" t="str">
        <f>IF('لصق اكسل الفورمز'!CW143="","",'لصق اكسل الفورمز'!CW143)</f>
        <v/>
      </c>
      <c r="BAZ148" s="20" t="str">
        <f>IF('لصق اكسل الفورمز'!CX143="","",'لصق اكسل الفورمز'!CX143)</f>
        <v/>
      </c>
      <c r="BBA148" s="20" t="str">
        <f>IF('لصق اكسل الفورمز'!CY143="","",'لصق اكسل الفورمز'!CY143)</f>
        <v/>
      </c>
      <c r="BBB148" s="20" t="str">
        <f>IF('لصق اكسل الفورمز'!CZ143="","",'لصق اكسل الفورمز'!CZ143)</f>
        <v/>
      </c>
      <c r="BBC148" s="20" t="str">
        <f>IF('لصق اكسل الفورمز'!DA143="","",'لصق اكسل الفورمز'!DA143)</f>
        <v/>
      </c>
      <c r="BBD148" s="20" t="str">
        <f>IF('لصق اكسل الفورمز'!DB143="","",'لصق اكسل الفورمز'!DB143)</f>
        <v/>
      </c>
      <c r="BBE148" s="20" t="str">
        <f>IF('لصق اكسل الفورمز'!DC143="","",'لصق اكسل الفورمز'!DC143)</f>
        <v/>
      </c>
      <c r="BBF148" s="20" t="str">
        <f>IF('لصق اكسل الفورمز'!DD143="","",'لصق اكسل الفورمز'!DD143)</f>
        <v/>
      </c>
      <c r="BBG148" s="20" t="str">
        <f>IF('لصق اكسل الفورمز'!DE143="","",'لصق اكسل الفورمز'!DE143)</f>
        <v/>
      </c>
      <c r="BBH148" s="20" t="str">
        <f>IF('لصق اكسل الفورمز'!DF143="","",'لصق اكسل الفورمز'!DF143)</f>
        <v/>
      </c>
      <c r="BBI148" s="20" t="str">
        <f>IF('لصق اكسل الفورمز'!DG143="","",'لصق اكسل الفورمز'!DG143)</f>
        <v/>
      </c>
      <c r="BBJ148" s="20" t="str">
        <f>IF('لصق اكسل الفورمز'!DH143="","",'لصق اكسل الفورمز'!DH143)</f>
        <v/>
      </c>
      <c r="BBK148" s="20" t="str">
        <f>IF('لصق اكسل الفورمز'!DI143="","",'لصق اكسل الفورمز'!DI143)</f>
        <v/>
      </c>
      <c r="BBL148" s="20" t="str">
        <f>IF('لصق اكسل الفورمز'!DJ143="","",'لصق اكسل الفورمز'!DJ143)</f>
        <v/>
      </c>
      <c r="BBM148" s="20" t="str">
        <f>IF('لصق اكسل الفورمز'!DK143="","",'لصق اكسل الفورمز'!DK143)</f>
        <v/>
      </c>
      <c r="BBN148" s="20" t="str">
        <f>IF('لصق اكسل الفورمز'!DL143="","",'لصق اكسل الفورمز'!DL143)</f>
        <v/>
      </c>
      <c r="BBO148" s="20" t="str">
        <f>IF('لصق اكسل الفورمز'!DM143="","",'لصق اكسل الفورمز'!DM143)</f>
        <v/>
      </c>
      <c r="BCU148" s="20" t="str">
        <f t="shared" si="553"/>
        <v/>
      </c>
      <c r="BCV148" s="20" t="str">
        <f t="shared" si="554"/>
        <v/>
      </c>
      <c r="BCW148" s="20" t="str">
        <f t="shared" si="555"/>
        <v/>
      </c>
      <c r="BCX148" s="20" t="str">
        <f t="shared" si="556"/>
        <v/>
      </c>
      <c r="BCY148" s="20" t="str">
        <f t="shared" si="557"/>
        <v/>
      </c>
      <c r="BCZ148" s="20" t="str">
        <f t="shared" si="558"/>
        <v/>
      </c>
      <c r="BDA148" s="20" t="str">
        <f t="shared" si="559"/>
        <v/>
      </c>
      <c r="BDB148" s="20" t="str">
        <f t="shared" si="560"/>
        <v/>
      </c>
      <c r="BDC148" s="20" t="str">
        <f t="shared" si="561"/>
        <v/>
      </c>
      <c r="BDD148" s="20" t="str">
        <f t="shared" si="562"/>
        <v/>
      </c>
      <c r="BDE148" s="20" t="str">
        <f t="shared" si="563"/>
        <v/>
      </c>
      <c r="BDF148" s="20" t="str">
        <f t="shared" si="564"/>
        <v/>
      </c>
      <c r="BDG148" s="20" t="str">
        <f t="shared" si="565"/>
        <v/>
      </c>
      <c r="BDH148" s="20" t="str">
        <f t="shared" si="566"/>
        <v/>
      </c>
      <c r="BDI148" s="20" t="str">
        <f t="shared" si="567"/>
        <v/>
      </c>
      <c r="BDJ148" s="20" t="str">
        <f t="shared" si="568"/>
        <v/>
      </c>
      <c r="BDK148" s="20" t="str">
        <f t="shared" si="569"/>
        <v/>
      </c>
      <c r="BDL148" s="20" t="str">
        <f t="shared" si="570"/>
        <v/>
      </c>
      <c r="BDM148" s="20" t="str">
        <f t="shared" si="571"/>
        <v/>
      </c>
      <c r="BDN148" s="20" t="str">
        <f t="shared" si="572"/>
        <v/>
      </c>
      <c r="BDO148" s="20" t="str">
        <f t="shared" si="573"/>
        <v/>
      </c>
      <c r="BDP148" s="20" t="str">
        <f t="shared" si="574"/>
        <v/>
      </c>
      <c r="BDQ148" s="20" t="str">
        <f t="shared" si="575"/>
        <v/>
      </c>
      <c r="BDR148" s="20" t="str">
        <f t="shared" si="576"/>
        <v/>
      </c>
      <c r="BDS148" s="20" t="str">
        <f t="shared" si="577"/>
        <v/>
      </c>
      <c r="BDT148" s="20" t="str">
        <f t="shared" si="578"/>
        <v/>
      </c>
      <c r="BDU148" s="20" t="str">
        <f t="shared" si="579"/>
        <v/>
      </c>
      <c r="BDV148" s="20" t="str">
        <f t="shared" si="580"/>
        <v/>
      </c>
      <c r="BDW148" s="20" t="str">
        <f t="shared" si="581"/>
        <v/>
      </c>
      <c r="BDX148" s="20" t="str">
        <f t="shared" si="582"/>
        <v/>
      </c>
      <c r="BDY148" s="20" t="str">
        <f t="shared" si="583"/>
        <v/>
      </c>
      <c r="BDZ148" s="20" t="str">
        <f t="shared" si="584"/>
        <v/>
      </c>
      <c r="BEA148" s="20" t="str">
        <f t="shared" si="585"/>
        <v/>
      </c>
      <c r="BEB148" s="20" t="str">
        <f t="shared" si="586"/>
        <v/>
      </c>
      <c r="BEC148" s="20" t="str">
        <f t="shared" si="587"/>
        <v/>
      </c>
      <c r="BED148" s="20" t="str">
        <f t="shared" si="588"/>
        <v/>
      </c>
      <c r="BEE148" s="20" t="str">
        <f t="shared" si="589"/>
        <v/>
      </c>
      <c r="BEF148" s="20" t="str">
        <f t="shared" si="590"/>
        <v/>
      </c>
      <c r="BEG148" s="20" t="str">
        <f t="shared" si="591"/>
        <v/>
      </c>
      <c r="BEH148" s="20" t="str">
        <f t="shared" si="592"/>
        <v/>
      </c>
      <c r="BEI148" s="20" t="str">
        <f t="shared" si="593"/>
        <v/>
      </c>
      <c r="BEJ148" s="20" t="str">
        <f t="shared" si="594"/>
        <v/>
      </c>
      <c r="BEK148" s="20" t="str">
        <f t="shared" si="595"/>
        <v/>
      </c>
      <c r="BEL148" s="20" t="str">
        <f t="shared" si="596"/>
        <v/>
      </c>
      <c r="BEM148" s="20" t="str">
        <f t="shared" si="597"/>
        <v/>
      </c>
      <c r="BEN148" s="20" t="str">
        <f t="shared" si="598"/>
        <v/>
      </c>
      <c r="BEO148" s="20" t="str">
        <f t="shared" si="599"/>
        <v/>
      </c>
      <c r="BEP148" s="20" t="str">
        <f t="shared" si="600"/>
        <v/>
      </c>
      <c r="BEQ148" s="20" t="str">
        <f t="shared" si="601"/>
        <v/>
      </c>
      <c r="BER148" s="20" t="str">
        <f t="shared" si="602"/>
        <v/>
      </c>
      <c r="BES148" s="20" t="str">
        <f t="shared" si="603"/>
        <v/>
      </c>
      <c r="BET148" s="20" t="str">
        <f t="shared" si="604"/>
        <v/>
      </c>
      <c r="BEU148" s="20" t="str">
        <f t="shared" si="605"/>
        <v/>
      </c>
      <c r="BEV148" s="20" t="str">
        <f t="shared" si="606"/>
        <v/>
      </c>
      <c r="BEW148" s="20" t="str">
        <f t="shared" si="607"/>
        <v/>
      </c>
      <c r="BEX148" s="20" t="str">
        <f t="shared" si="608"/>
        <v/>
      </c>
      <c r="BEY148" s="20" t="str">
        <f t="shared" si="609"/>
        <v/>
      </c>
      <c r="BEZ148" s="20" t="str">
        <f t="shared" si="610"/>
        <v/>
      </c>
      <c r="BFA148" s="20" t="str">
        <f t="shared" si="611"/>
        <v/>
      </c>
      <c r="BFB148" s="20" t="str">
        <f t="shared" si="612"/>
        <v/>
      </c>
      <c r="BFC148" s="20" t="str">
        <f t="shared" si="613"/>
        <v/>
      </c>
      <c r="BFD148" s="20" t="str">
        <f t="shared" si="614"/>
        <v/>
      </c>
      <c r="BFE148" s="20" t="str">
        <f t="shared" si="615"/>
        <v/>
      </c>
      <c r="BFF148" s="20" t="str">
        <f t="shared" si="616"/>
        <v/>
      </c>
      <c r="BFG148" s="20" t="str">
        <f t="shared" si="617"/>
        <v/>
      </c>
      <c r="BFH148" s="20" t="str">
        <f t="shared" si="618"/>
        <v/>
      </c>
      <c r="BFI148" s="20" t="str">
        <f t="shared" si="619"/>
        <v/>
      </c>
      <c r="BFJ148" s="20" t="str">
        <f t="shared" si="620"/>
        <v/>
      </c>
      <c r="BFK148" s="20" t="str">
        <f t="shared" si="621"/>
        <v/>
      </c>
      <c r="BFL148" s="20" t="str">
        <f t="shared" si="622"/>
        <v/>
      </c>
      <c r="BFM148" s="20" t="str">
        <f t="shared" si="623"/>
        <v/>
      </c>
      <c r="BFN148" s="20" t="str">
        <f t="shared" si="624"/>
        <v/>
      </c>
      <c r="BFO148" s="20" t="str">
        <f t="shared" si="625"/>
        <v/>
      </c>
      <c r="BFP148" s="20" t="str">
        <f t="shared" si="626"/>
        <v/>
      </c>
      <c r="BFQ148" s="20" t="str">
        <f t="shared" si="627"/>
        <v/>
      </c>
      <c r="BFR148" s="20" t="str">
        <f t="shared" si="628"/>
        <v/>
      </c>
      <c r="BFS148" s="20" t="str">
        <f t="shared" si="629"/>
        <v/>
      </c>
      <c r="BFT148" s="20" t="str">
        <f t="shared" si="630"/>
        <v/>
      </c>
      <c r="BFU148" s="20" t="str">
        <f t="shared" si="631"/>
        <v/>
      </c>
      <c r="BFV148" s="20" t="str">
        <f t="shared" si="632"/>
        <v/>
      </c>
      <c r="BFW148" s="20" t="str">
        <f t="shared" si="633"/>
        <v/>
      </c>
      <c r="BFX148" s="20" t="str">
        <f t="shared" si="634"/>
        <v/>
      </c>
      <c r="BFY148" s="20" t="str">
        <f t="shared" si="635"/>
        <v/>
      </c>
      <c r="BFZ148" s="20" t="str">
        <f t="shared" si="636"/>
        <v/>
      </c>
      <c r="BGA148" s="20" t="str">
        <f t="shared" si="637"/>
        <v/>
      </c>
      <c r="BGB148" s="20" t="str">
        <f t="shared" si="638"/>
        <v/>
      </c>
      <c r="BGC148" s="20" t="str">
        <f t="shared" si="639"/>
        <v/>
      </c>
      <c r="BGD148" s="20" t="str">
        <f t="shared" si="640"/>
        <v/>
      </c>
      <c r="BGE148" s="20" t="str">
        <f t="shared" si="641"/>
        <v/>
      </c>
      <c r="BGF148" s="20" t="str">
        <f t="shared" si="642"/>
        <v/>
      </c>
      <c r="BGG148" s="20" t="str">
        <f t="shared" si="643"/>
        <v/>
      </c>
      <c r="BGH148" s="20" t="str">
        <f t="shared" si="644"/>
        <v/>
      </c>
      <c r="BGI148" s="20" t="str">
        <f t="shared" si="645"/>
        <v/>
      </c>
      <c r="BGJ148" s="20" t="str">
        <f t="shared" si="646"/>
        <v/>
      </c>
      <c r="BGK148" s="20" t="str">
        <f t="shared" si="647"/>
        <v/>
      </c>
      <c r="BGL148" s="20" t="str">
        <f t="shared" si="648"/>
        <v/>
      </c>
      <c r="BGM148" s="20" t="str">
        <f t="shared" si="649"/>
        <v/>
      </c>
      <c r="BGN148" s="20" t="str">
        <f t="shared" si="650"/>
        <v/>
      </c>
      <c r="BGO148" s="20" t="str">
        <f t="shared" si="651"/>
        <v/>
      </c>
      <c r="BGP148" s="20" t="str">
        <f t="shared" si="652"/>
        <v/>
      </c>
      <c r="BGQ148" s="20" t="str">
        <f t="shared" si="653"/>
        <v/>
      </c>
      <c r="BGR148" s="20" t="str">
        <f t="shared" si="654"/>
        <v/>
      </c>
      <c r="BGS148" s="20" t="str">
        <f t="shared" si="655"/>
        <v/>
      </c>
      <c r="BGT148" s="20" t="str">
        <f t="shared" si="656"/>
        <v/>
      </c>
      <c r="BGU148" s="20" t="str">
        <f t="shared" si="657"/>
        <v/>
      </c>
      <c r="BGV148" s="20" t="str">
        <f t="shared" si="658"/>
        <v/>
      </c>
      <c r="BGW148" s="20" t="str">
        <f t="shared" si="659"/>
        <v/>
      </c>
      <c r="BGX148" s="20" t="str">
        <f t="shared" si="660"/>
        <v/>
      </c>
      <c r="BGY148" s="20" t="str">
        <f t="shared" si="661"/>
        <v/>
      </c>
      <c r="BGZ148" s="20" t="str">
        <f t="shared" si="662"/>
        <v/>
      </c>
      <c r="BHA148" s="20" t="str">
        <f t="shared" si="663"/>
        <v/>
      </c>
      <c r="BHB148" s="20" t="str">
        <f t="shared" si="664"/>
        <v/>
      </c>
      <c r="BHC148" s="20" t="str">
        <f t="shared" si="665"/>
        <v/>
      </c>
      <c r="BHD148" s="20" t="str">
        <f t="shared" si="666"/>
        <v/>
      </c>
      <c r="BHE148" s="20" t="str">
        <f t="shared" si="667"/>
        <v/>
      </c>
      <c r="BHF148" s="20" t="str">
        <f t="shared" si="668"/>
        <v/>
      </c>
      <c r="BHG148" s="20" t="str">
        <f t="shared" si="669"/>
        <v/>
      </c>
      <c r="BHJ148" s="20" t="str">
        <f t="shared" si="670"/>
        <v/>
      </c>
      <c r="BHL148" s="20" t="str">
        <f t="shared" si="516"/>
        <v/>
      </c>
      <c r="BHM148" s="20" t="str">
        <f t="shared" si="516"/>
        <v/>
      </c>
      <c r="BHN148" s="20" t="str">
        <f t="shared" si="516"/>
        <v/>
      </c>
      <c r="BHO148" s="20" t="str">
        <f t="shared" si="516"/>
        <v/>
      </c>
      <c r="BHP148" s="20" t="str">
        <f t="shared" si="516"/>
        <v/>
      </c>
      <c r="BHQ148" s="20" t="str">
        <f t="shared" si="516"/>
        <v/>
      </c>
      <c r="BHR148" s="20" t="str">
        <f t="shared" si="516"/>
        <v/>
      </c>
      <c r="BHS148" s="20" t="str">
        <f t="shared" si="516"/>
        <v/>
      </c>
      <c r="BHT148" s="20" t="str">
        <f t="shared" si="516"/>
        <v/>
      </c>
      <c r="BHU148" s="20" t="str">
        <f t="shared" si="516"/>
        <v/>
      </c>
      <c r="BHV148" s="20" t="str">
        <f t="shared" si="516"/>
        <v/>
      </c>
      <c r="BHW148" s="20" t="str">
        <f t="shared" si="516"/>
        <v/>
      </c>
      <c r="BHX148" s="20" t="str">
        <f t="shared" si="516"/>
        <v/>
      </c>
      <c r="BHY148" s="20" t="str">
        <f t="shared" si="516"/>
        <v/>
      </c>
      <c r="BHZ148" s="20" t="str">
        <f t="shared" si="516"/>
        <v/>
      </c>
      <c r="BIA148" s="20" t="str">
        <f t="shared" ref="BIA148:BIE163" si="683">MID($BHJ148,BIA$6,1)</f>
        <v/>
      </c>
      <c r="BIB148" s="20" t="str">
        <f t="shared" si="683"/>
        <v/>
      </c>
      <c r="BIC148" s="20" t="str">
        <f t="shared" si="683"/>
        <v/>
      </c>
      <c r="BID148" s="20" t="str">
        <f t="shared" si="683"/>
        <v/>
      </c>
      <c r="BIE148" s="20" t="str">
        <f t="shared" si="683"/>
        <v/>
      </c>
    </row>
    <row r="149" spans="2:104 1303:1591" ht="14.5">
      <c r="B149" s="510" t="str">
        <f>IF('لصق اكسل الفورمز'!E144="","",'لصق اكسل الفورمز'!E144)</f>
        <v/>
      </c>
      <c r="C149" s="510" t="str">
        <f t="shared" si="517"/>
        <v/>
      </c>
      <c r="D149" s="510" t="str">
        <f t="shared" ref="D149:D170" si="684">BHM149</f>
        <v/>
      </c>
      <c r="E149" s="510" t="str">
        <f t="shared" ref="E149:E170" si="685">BHN149</f>
        <v/>
      </c>
      <c r="F149" s="510" t="str">
        <f t="shared" ref="F149:F170" si="686">BHO149</f>
        <v/>
      </c>
      <c r="G149" s="510" t="str">
        <f t="shared" ref="G149:G170" si="687">BHP149</f>
        <v/>
      </c>
      <c r="H149" s="510" t="str">
        <f t="shared" ref="H149:H170" si="688">BHQ149</f>
        <v/>
      </c>
      <c r="I149" s="510" t="str">
        <f t="shared" ref="I149:I170" si="689">BHR149</f>
        <v/>
      </c>
      <c r="J149" s="510" t="str">
        <f t="shared" ref="J149:J170" si="690">BHS149</f>
        <v/>
      </c>
      <c r="K149" s="510" t="str">
        <f t="shared" ref="K149:K170" si="691">BHT149</f>
        <v/>
      </c>
      <c r="L149" s="510" t="str">
        <f t="shared" si="672"/>
        <v/>
      </c>
      <c r="M149" s="510" t="str">
        <f t="shared" si="673"/>
        <v/>
      </c>
      <c r="N149" s="510" t="str">
        <f t="shared" si="674"/>
        <v/>
      </c>
      <c r="O149" s="510" t="str">
        <f t="shared" si="675"/>
        <v/>
      </c>
      <c r="P149" s="510" t="str">
        <f t="shared" si="676"/>
        <v/>
      </c>
      <c r="Q149" s="510" t="str">
        <f t="shared" si="677"/>
        <v/>
      </c>
      <c r="R149" s="510" t="str">
        <f t="shared" si="678"/>
        <v/>
      </c>
      <c r="S149" s="510" t="str">
        <f t="shared" si="679"/>
        <v/>
      </c>
      <c r="T149" s="510" t="str">
        <f t="shared" si="680"/>
        <v/>
      </c>
      <c r="U149" s="510" t="str">
        <f t="shared" si="681"/>
        <v/>
      </c>
      <c r="V149" s="510" t="str">
        <f t="shared" si="682"/>
        <v/>
      </c>
      <c r="W149" s="527" t="str">
        <f t="shared" si="518"/>
        <v/>
      </c>
      <c r="X149" s="510" t="str">
        <f t="shared" si="519"/>
        <v/>
      </c>
      <c r="Y149" s="564" t="str">
        <f t="shared" si="520"/>
        <v/>
      </c>
      <c r="AL149" s="20">
        <f t="shared" si="521"/>
        <v>0</v>
      </c>
      <c r="AM149" s="20">
        <f t="shared" si="522"/>
        <v>0</v>
      </c>
      <c r="AO149" s="20" t="str">
        <f t="shared" si="523"/>
        <v/>
      </c>
      <c r="AQ149" s="20" t="str">
        <f t="shared" si="671"/>
        <v/>
      </c>
      <c r="AR149" s="20" t="str">
        <f t="shared" si="524"/>
        <v/>
      </c>
      <c r="AS149" s="20" t="str">
        <f t="shared" si="525"/>
        <v/>
      </c>
      <c r="AT149" s="20" t="str">
        <f t="shared" si="526"/>
        <v/>
      </c>
      <c r="AU149" s="20" t="str">
        <f t="shared" si="527"/>
        <v/>
      </c>
      <c r="AV149" s="20" t="str">
        <f t="shared" si="528"/>
        <v/>
      </c>
      <c r="AW149" s="20" t="str">
        <f t="shared" si="529"/>
        <v/>
      </c>
      <c r="AX149" s="20" t="str">
        <f t="shared" si="530"/>
        <v/>
      </c>
      <c r="AY149" s="20" t="str">
        <f t="shared" si="531"/>
        <v/>
      </c>
      <c r="AZ149" s="20" t="str">
        <f t="shared" si="532"/>
        <v/>
      </c>
      <c r="BA149" s="20" t="str">
        <f t="shared" si="533"/>
        <v/>
      </c>
      <c r="BB149" s="20" t="str">
        <f t="shared" si="534"/>
        <v/>
      </c>
      <c r="BC149" s="20" t="str">
        <f t="shared" si="535"/>
        <v/>
      </c>
      <c r="BD149" s="20" t="str">
        <f t="shared" si="536"/>
        <v/>
      </c>
      <c r="BE149" s="20" t="str">
        <f t="shared" si="537"/>
        <v/>
      </c>
      <c r="BF149" s="20" t="str">
        <f t="shared" si="538"/>
        <v/>
      </c>
      <c r="BG149" s="20" t="str">
        <f t="shared" si="539"/>
        <v/>
      </c>
      <c r="BH149" s="20" t="str">
        <f t="shared" si="540"/>
        <v/>
      </c>
      <c r="BI149" s="20" t="str">
        <f t="shared" si="541"/>
        <v/>
      </c>
      <c r="BJ149" s="20" t="str">
        <f t="shared" si="542"/>
        <v/>
      </c>
      <c r="BL149" s="38" t="e">
        <f t="shared" si="543"/>
        <v>#DIV/0!</v>
      </c>
      <c r="BM149" s="4">
        <f t="shared" si="544"/>
        <v>0</v>
      </c>
      <c r="BN149" s="4">
        <f t="shared" si="545"/>
        <v>0</v>
      </c>
      <c r="BO149" s="4">
        <f t="shared" si="546"/>
        <v>0</v>
      </c>
      <c r="BP149" s="173" t="str">
        <f t="shared" si="547"/>
        <v/>
      </c>
      <c r="BQ149" s="4">
        <f t="shared" si="548"/>
        <v>0</v>
      </c>
      <c r="BT149" s="268" t="str">
        <f t="shared" si="549"/>
        <v/>
      </c>
      <c r="BU149" s="268" t="str">
        <f t="shared" si="550"/>
        <v/>
      </c>
      <c r="BX149" s="20">
        <f t="shared" si="551"/>
        <v>1</v>
      </c>
      <c r="CG149" s="20" t="str">
        <f t="shared" si="552"/>
        <v/>
      </c>
      <c r="CH149" s="20" t="str">
        <f t="shared" si="507"/>
        <v/>
      </c>
      <c r="CI149" s="20" t="str">
        <f t="shared" si="508"/>
        <v/>
      </c>
      <c r="CJ149" s="20" t="str">
        <f t="shared" si="509"/>
        <v/>
      </c>
      <c r="CK149" s="20" t="str">
        <f t="shared" ref="CK149:CK212" si="692">IFERROR(G149*1,"")</f>
        <v/>
      </c>
      <c r="CL149" s="20" t="str">
        <f t="shared" ref="CL149:CL212" si="693">IFERROR(H149*1,"")</f>
        <v/>
      </c>
      <c r="CM149" s="20" t="str">
        <f t="shared" ref="CM149:CM212" si="694">IFERROR(I149*1,"")</f>
        <v/>
      </c>
      <c r="CN149" s="20" t="str">
        <f t="shared" ref="CN149:CN212" si="695">IFERROR(J149*1,"")</f>
        <v/>
      </c>
      <c r="CO149" s="20" t="str">
        <f t="shared" ref="CO149:CO212" si="696">IFERROR(K149*1,"")</f>
        <v/>
      </c>
      <c r="CP149" s="20" t="str">
        <f t="shared" ref="CP149:CP212" si="697">IFERROR(L149*1,"")</f>
        <v/>
      </c>
      <c r="CQ149" s="20" t="str">
        <f t="shared" ref="CQ149:CQ212" si="698">IFERROR(M149*1,"")</f>
        <v/>
      </c>
      <c r="CR149" s="20" t="str">
        <f t="shared" ref="CR149:CR212" si="699">IFERROR(N149*1,"")</f>
        <v/>
      </c>
      <c r="CS149" s="20" t="str">
        <f t="shared" ref="CS149:CS212" si="700">IFERROR(O149*1,"")</f>
        <v/>
      </c>
      <c r="CT149" s="20" t="str">
        <f t="shared" ref="CT149:CT212" si="701">IFERROR(P149*1,"")</f>
        <v/>
      </c>
      <c r="CU149" s="20" t="str">
        <f t="shared" ref="CU149:CU212" si="702">IFERROR(Q149*1,"")</f>
        <v/>
      </c>
      <c r="CV149" s="20" t="str">
        <f t="shared" ref="CV149:CV212" si="703">IFERROR(R149*1,"")</f>
        <v/>
      </c>
      <c r="CW149" s="20" t="str">
        <f t="shared" ref="CW149:CW212" si="704">IFERROR(S149*1,"")</f>
        <v/>
      </c>
      <c r="CX149" s="20" t="str">
        <f t="shared" ref="CX149:CX212" si="705">IFERROR(T149*1,"")</f>
        <v/>
      </c>
      <c r="CY149" s="20" t="str">
        <f t="shared" ref="CY149:CZ212" si="706">IFERROR(U149*1,"")</f>
        <v/>
      </c>
      <c r="CZ149" s="20" t="str">
        <f t="shared" si="706"/>
        <v/>
      </c>
      <c r="AXC149" s="20" t="str">
        <f>IF('لصق اكسل الفورمز'!A144="","",'لصق اكسل الفورمز'!A144)</f>
        <v/>
      </c>
      <c r="AXD149" s="20" t="str">
        <f>IF('لصق اكسل الفورمز'!B144="","",'لصق اكسل الفورمز'!B144)</f>
        <v/>
      </c>
      <c r="AXE149" s="20" t="str">
        <f>IF('لصق اكسل الفورمز'!C144="","",'لصق اكسل الفورمز'!C144)</f>
        <v/>
      </c>
      <c r="AXF149" s="20" t="str">
        <f>IF('لصق اكسل الفورمز'!D144="","",'لصق اكسل الفورمز'!D144)</f>
        <v/>
      </c>
      <c r="AXG149" s="20" t="str">
        <f>IF('لصق اكسل الفورمز'!E144="","",'لصق اكسل الفورمز'!E144)</f>
        <v/>
      </c>
      <c r="AXH149" s="20" t="str">
        <f>IF('لصق اكسل الفورمز'!F144="","",'لصق اكسل الفورمز'!F144)</f>
        <v/>
      </c>
      <c r="AXI149" s="20" t="str">
        <f>IF('لصق اكسل الفورمز'!G144="","",'لصق اكسل الفورمز'!G144)</f>
        <v/>
      </c>
      <c r="AXJ149" s="20" t="str">
        <f>IF('لصق اكسل الفورمز'!H144="","",'لصق اكسل الفورمز'!H144)</f>
        <v/>
      </c>
      <c r="AXK149" s="20" t="str">
        <f>IF('لصق اكسل الفورمز'!I144="","",'لصق اكسل الفورمز'!I144)</f>
        <v/>
      </c>
      <c r="AXL149" s="20" t="str">
        <f>IF('لصق اكسل الفورمز'!J144="","",'لصق اكسل الفورمز'!J144)</f>
        <v/>
      </c>
      <c r="AXM149" s="20" t="str">
        <f>IF('لصق اكسل الفورمز'!K144="","",'لصق اكسل الفورمز'!K144)</f>
        <v/>
      </c>
      <c r="AXN149" s="20" t="str">
        <f>IF('لصق اكسل الفورمز'!L144="","",'لصق اكسل الفورمز'!L144)</f>
        <v/>
      </c>
      <c r="AXO149" s="20" t="str">
        <f>IF('لصق اكسل الفورمز'!M144="","",'لصق اكسل الفورمز'!M144)</f>
        <v/>
      </c>
      <c r="AXP149" s="20" t="str">
        <f>IF('لصق اكسل الفورمز'!N144="","",'لصق اكسل الفورمز'!N144)</f>
        <v/>
      </c>
      <c r="AXQ149" s="20" t="str">
        <f>IF('لصق اكسل الفورمز'!O144="","",'لصق اكسل الفورمز'!O144)</f>
        <v/>
      </c>
      <c r="AXR149" s="20" t="str">
        <f>IF('لصق اكسل الفورمز'!P144="","",'لصق اكسل الفورمز'!P144)</f>
        <v/>
      </c>
      <c r="AXS149" s="20" t="str">
        <f>IF('لصق اكسل الفورمز'!Q144="","",'لصق اكسل الفورمز'!Q144)</f>
        <v/>
      </c>
      <c r="AXT149" s="20" t="str">
        <f>IF('لصق اكسل الفورمز'!R144="","",'لصق اكسل الفورمز'!R144)</f>
        <v/>
      </c>
      <c r="AXU149" s="20" t="str">
        <f>IF('لصق اكسل الفورمز'!S144="","",'لصق اكسل الفورمز'!S144)</f>
        <v/>
      </c>
      <c r="AXV149" s="20" t="str">
        <f>IF('لصق اكسل الفورمز'!T144="","",'لصق اكسل الفورمز'!T144)</f>
        <v/>
      </c>
      <c r="AXW149" s="20" t="str">
        <f>IF('لصق اكسل الفورمز'!U144="","",'لصق اكسل الفورمز'!U144)</f>
        <v/>
      </c>
      <c r="AXX149" s="20" t="str">
        <f>IF('لصق اكسل الفورمز'!V144="","",'لصق اكسل الفورمز'!V144)</f>
        <v/>
      </c>
      <c r="AXY149" s="20" t="str">
        <f>IF('لصق اكسل الفورمز'!W144="","",'لصق اكسل الفورمز'!W144)</f>
        <v/>
      </c>
      <c r="AXZ149" s="20" t="str">
        <f>IF('لصق اكسل الفورمز'!X144="","",'لصق اكسل الفورمز'!X144)</f>
        <v/>
      </c>
      <c r="AYA149" s="20" t="str">
        <f>IF('لصق اكسل الفورمز'!Y144="","",'لصق اكسل الفورمز'!Y144)</f>
        <v/>
      </c>
      <c r="AYB149" s="20" t="str">
        <f>IF('لصق اكسل الفورمز'!Z144="","",'لصق اكسل الفورمز'!Z144)</f>
        <v/>
      </c>
      <c r="AYC149" s="20" t="str">
        <f>IF('لصق اكسل الفورمز'!AA144="","",'لصق اكسل الفورمز'!AA144)</f>
        <v/>
      </c>
      <c r="AYD149" s="20" t="str">
        <f>IF('لصق اكسل الفورمز'!AB144="","",'لصق اكسل الفورمز'!AB144)</f>
        <v/>
      </c>
      <c r="AYE149" s="20" t="str">
        <f>IF('لصق اكسل الفورمز'!AC144="","",'لصق اكسل الفورمز'!AC144)</f>
        <v/>
      </c>
      <c r="AYF149" s="20" t="str">
        <f>IF('لصق اكسل الفورمز'!AD144="","",'لصق اكسل الفورمز'!AD144)</f>
        <v/>
      </c>
      <c r="AYG149" s="20" t="str">
        <f>IF('لصق اكسل الفورمز'!AE144="","",'لصق اكسل الفورمز'!AE144)</f>
        <v/>
      </c>
      <c r="AYH149" s="20" t="str">
        <f>IF('لصق اكسل الفورمز'!AF144="","",'لصق اكسل الفورمز'!AF144)</f>
        <v/>
      </c>
      <c r="AYI149" s="20" t="str">
        <f>IF('لصق اكسل الفورمز'!AG144="","",'لصق اكسل الفورمز'!AG144)</f>
        <v/>
      </c>
      <c r="AYJ149" s="20" t="str">
        <f>IF('لصق اكسل الفورمز'!AH144="","",'لصق اكسل الفورمز'!AH144)</f>
        <v/>
      </c>
      <c r="AYK149" s="20" t="str">
        <f>IF('لصق اكسل الفورمز'!AI144="","",'لصق اكسل الفورمز'!AI144)</f>
        <v/>
      </c>
      <c r="AYL149" s="20" t="str">
        <f>IF('لصق اكسل الفورمز'!AJ144="","",'لصق اكسل الفورمز'!AJ144)</f>
        <v/>
      </c>
      <c r="AYM149" s="20" t="str">
        <f>IF('لصق اكسل الفورمز'!AK144="","",'لصق اكسل الفورمز'!AK144)</f>
        <v/>
      </c>
      <c r="AYN149" s="20" t="str">
        <f>IF('لصق اكسل الفورمز'!AL144="","",'لصق اكسل الفورمز'!AL144)</f>
        <v/>
      </c>
      <c r="AYO149" s="20" t="str">
        <f>IF('لصق اكسل الفورمز'!AM144="","",'لصق اكسل الفورمز'!AM144)</f>
        <v/>
      </c>
      <c r="AYP149" s="20" t="str">
        <f>IF('لصق اكسل الفورمز'!AN144="","",'لصق اكسل الفورمز'!AN144)</f>
        <v/>
      </c>
      <c r="AYQ149" s="20" t="str">
        <f>IF('لصق اكسل الفورمز'!AO144="","",'لصق اكسل الفورمز'!AO144)</f>
        <v/>
      </c>
      <c r="AYR149" s="20" t="str">
        <f>IF('لصق اكسل الفورمز'!AP144="","",'لصق اكسل الفورمز'!AP144)</f>
        <v/>
      </c>
      <c r="AYS149" s="20" t="str">
        <f>IF('لصق اكسل الفورمز'!AQ144="","",'لصق اكسل الفورمز'!AQ144)</f>
        <v/>
      </c>
      <c r="AYT149" s="20" t="str">
        <f>IF('لصق اكسل الفورمز'!AR144="","",'لصق اكسل الفورمز'!AR144)</f>
        <v/>
      </c>
      <c r="AYU149" s="20" t="str">
        <f>IF('لصق اكسل الفورمز'!AS144="","",'لصق اكسل الفورمز'!AS144)</f>
        <v/>
      </c>
      <c r="AYV149" s="20" t="str">
        <f>IF('لصق اكسل الفورمز'!AT144="","",'لصق اكسل الفورمز'!AT144)</f>
        <v/>
      </c>
      <c r="AYW149" s="20" t="str">
        <f>IF('لصق اكسل الفورمز'!AU144="","",'لصق اكسل الفورمز'!AU144)</f>
        <v/>
      </c>
      <c r="AYX149" s="20" t="str">
        <f>IF('لصق اكسل الفورمز'!AV144="","",'لصق اكسل الفورمز'!AV144)</f>
        <v/>
      </c>
      <c r="AYY149" s="20" t="str">
        <f>IF('لصق اكسل الفورمز'!AW144="","",'لصق اكسل الفورمز'!AW144)</f>
        <v/>
      </c>
      <c r="AYZ149" s="20" t="str">
        <f>IF('لصق اكسل الفورمز'!AX144="","",'لصق اكسل الفورمز'!AX144)</f>
        <v/>
      </c>
      <c r="AZA149" s="20" t="str">
        <f>IF('لصق اكسل الفورمز'!AY144="","",'لصق اكسل الفورمز'!AY144)</f>
        <v/>
      </c>
      <c r="AZB149" s="20" t="str">
        <f>IF('لصق اكسل الفورمز'!AZ144="","",'لصق اكسل الفورمز'!AZ144)</f>
        <v/>
      </c>
      <c r="AZC149" s="20" t="str">
        <f>IF('لصق اكسل الفورمز'!BA144="","",'لصق اكسل الفورمز'!BA144)</f>
        <v/>
      </c>
      <c r="AZD149" s="20" t="str">
        <f>IF('لصق اكسل الفورمز'!BB144="","",'لصق اكسل الفورمز'!BB144)</f>
        <v/>
      </c>
      <c r="AZE149" s="20" t="str">
        <f>IF('لصق اكسل الفورمز'!BC144="","",'لصق اكسل الفورمز'!BC144)</f>
        <v/>
      </c>
      <c r="AZF149" s="20" t="str">
        <f>IF('لصق اكسل الفورمز'!BD144="","",'لصق اكسل الفورمز'!BD144)</f>
        <v/>
      </c>
      <c r="AZG149" s="20" t="str">
        <f>IF('لصق اكسل الفورمز'!BE144="","",'لصق اكسل الفورمز'!BE144)</f>
        <v/>
      </c>
      <c r="AZH149" s="20" t="str">
        <f>IF('لصق اكسل الفورمز'!BF144="","",'لصق اكسل الفورمز'!BF144)</f>
        <v/>
      </c>
      <c r="AZI149" s="20" t="str">
        <f>IF('لصق اكسل الفورمز'!BG144="","",'لصق اكسل الفورمز'!BG144)</f>
        <v/>
      </c>
      <c r="AZJ149" s="20" t="str">
        <f>IF('لصق اكسل الفورمز'!BH144="","",'لصق اكسل الفورمز'!BH144)</f>
        <v/>
      </c>
      <c r="AZK149" s="20" t="str">
        <f>IF('لصق اكسل الفورمز'!BI144="","",'لصق اكسل الفورمز'!BI144)</f>
        <v/>
      </c>
      <c r="AZL149" s="20" t="str">
        <f>IF('لصق اكسل الفورمز'!BJ144="","",'لصق اكسل الفورمز'!BJ144)</f>
        <v/>
      </c>
      <c r="AZM149" s="20" t="str">
        <f>IF('لصق اكسل الفورمز'!BK144="","",'لصق اكسل الفورمز'!BK144)</f>
        <v/>
      </c>
      <c r="AZN149" s="20" t="str">
        <f>IF('لصق اكسل الفورمز'!BL144="","",'لصق اكسل الفورمز'!BL144)</f>
        <v/>
      </c>
      <c r="AZO149" s="20" t="str">
        <f>IF('لصق اكسل الفورمز'!BM144="","",'لصق اكسل الفورمز'!BM144)</f>
        <v/>
      </c>
      <c r="AZP149" s="20" t="str">
        <f>IF('لصق اكسل الفورمز'!BN144="","",'لصق اكسل الفورمز'!BN144)</f>
        <v/>
      </c>
      <c r="AZQ149" s="20" t="str">
        <f>IF('لصق اكسل الفورمز'!BO144="","",'لصق اكسل الفورمز'!BO144)</f>
        <v/>
      </c>
      <c r="AZR149" s="20" t="str">
        <f>IF('لصق اكسل الفورمز'!BP144="","",'لصق اكسل الفورمز'!BP144)</f>
        <v/>
      </c>
      <c r="AZS149" s="20" t="str">
        <f>IF('لصق اكسل الفورمز'!BQ144="","",'لصق اكسل الفورمز'!BQ144)</f>
        <v/>
      </c>
      <c r="AZT149" s="20" t="str">
        <f>IF('لصق اكسل الفورمز'!BR144="","",'لصق اكسل الفورمز'!BR144)</f>
        <v/>
      </c>
      <c r="AZU149" s="20" t="str">
        <f>IF('لصق اكسل الفورمز'!BS144="","",'لصق اكسل الفورمز'!BS144)</f>
        <v/>
      </c>
      <c r="AZV149" s="20" t="str">
        <f>IF('لصق اكسل الفورمز'!BT144="","",'لصق اكسل الفورمز'!BT144)</f>
        <v/>
      </c>
      <c r="AZW149" s="20" t="str">
        <f>IF('لصق اكسل الفورمز'!BU144="","",'لصق اكسل الفورمز'!BU144)</f>
        <v/>
      </c>
      <c r="AZX149" s="20" t="str">
        <f>IF('لصق اكسل الفورمز'!BV144="","",'لصق اكسل الفورمز'!BV144)</f>
        <v/>
      </c>
      <c r="AZY149" s="20" t="str">
        <f>IF('لصق اكسل الفورمز'!BW144="","",'لصق اكسل الفورمز'!BW144)</f>
        <v/>
      </c>
      <c r="AZZ149" s="20" t="str">
        <f>IF('لصق اكسل الفورمز'!BX144="","",'لصق اكسل الفورمز'!BX144)</f>
        <v/>
      </c>
      <c r="BAA149" s="20" t="str">
        <f>IF('لصق اكسل الفورمز'!BY144="","",'لصق اكسل الفورمز'!BY144)</f>
        <v/>
      </c>
      <c r="BAB149" s="20" t="str">
        <f>IF('لصق اكسل الفورمز'!BZ144="","",'لصق اكسل الفورمز'!BZ144)</f>
        <v/>
      </c>
      <c r="BAC149" s="20" t="str">
        <f>IF('لصق اكسل الفورمز'!CA144="","",'لصق اكسل الفورمز'!CA144)</f>
        <v/>
      </c>
      <c r="BAD149" s="20" t="str">
        <f>IF('لصق اكسل الفورمز'!CB144="","",'لصق اكسل الفورمز'!CB144)</f>
        <v/>
      </c>
      <c r="BAE149" s="20" t="str">
        <f>IF('لصق اكسل الفورمز'!CC144="","",'لصق اكسل الفورمز'!CC144)</f>
        <v/>
      </c>
      <c r="BAF149" s="20" t="str">
        <f>IF('لصق اكسل الفورمز'!CD144="","",'لصق اكسل الفورمز'!CD144)</f>
        <v/>
      </c>
      <c r="BAG149" s="20" t="str">
        <f>IF('لصق اكسل الفورمز'!CE144="","",'لصق اكسل الفورمز'!CE144)</f>
        <v/>
      </c>
      <c r="BAH149" s="20" t="str">
        <f>IF('لصق اكسل الفورمز'!CF144="","",'لصق اكسل الفورمز'!CF144)</f>
        <v/>
      </c>
      <c r="BAI149" s="20" t="str">
        <f>IF('لصق اكسل الفورمز'!CG144="","",'لصق اكسل الفورمز'!CG144)</f>
        <v/>
      </c>
      <c r="BAJ149" s="20" t="str">
        <f>IF('لصق اكسل الفورمز'!CH144="","",'لصق اكسل الفورمز'!CH144)</f>
        <v/>
      </c>
      <c r="BAK149" s="20" t="str">
        <f>IF('لصق اكسل الفورمز'!CI144="","",'لصق اكسل الفورمز'!CI144)</f>
        <v/>
      </c>
      <c r="BAL149" s="20" t="str">
        <f>IF('لصق اكسل الفورمز'!CJ144="","",'لصق اكسل الفورمز'!CJ144)</f>
        <v/>
      </c>
      <c r="BAM149" s="20" t="str">
        <f>IF('لصق اكسل الفورمز'!CK144="","",'لصق اكسل الفورمز'!CK144)</f>
        <v/>
      </c>
      <c r="BAN149" s="20" t="str">
        <f>IF('لصق اكسل الفورمز'!CL144="","",'لصق اكسل الفورمز'!CL144)</f>
        <v/>
      </c>
      <c r="BAO149" s="20" t="str">
        <f>IF('لصق اكسل الفورمز'!CM144="","",'لصق اكسل الفورمز'!CM144)</f>
        <v/>
      </c>
      <c r="BAP149" s="20" t="str">
        <f>IF('لصق اكسل الفورمز'!CN144="","",'لصق اكسل الفورمز'!CN144)</f>
        <v/>
      </c>
      <c r="BAQ149" s="20" t="str">
        <f>IF('لصق اكسل الفورمز'!CO144="","",'لصق اكسل الفورمز'!CO144)</f>
        <v/>
      </c>
      <c r="BAR149" s="20" t="str">
        <f>IF('لصق اكسل الفورمز'!CP144="","",'لصق اكسل الفورمز'!CP144)</f>
        <v/>
      </c>
      <c r="BAS149" s="20" t="str">
        <f>IF('لصق اكسل الفورمز'!CQ144="","",'لصق اكسل الفورمز'!CQ144)</f>
        <v/>
      </c>
      <c r="BAT149" s="20" t="str">
        <f>IF('لصق اكسل الفورمز'!CR144="","",'لصق اكسل الفورمز'!CR144)</f>
        <v/>
      </c>
      <c r="BAU149" s="20" t="str">
        <f>IF('لصق اكسل الفورمز'!CS144="","",'لصق اكسل الفورمز'!CS144)</f>
        <v/>
      </c>
      <c r="BAV149" s="20" t="str">
        <f>IF('لصق اكسل الفورمز'!CT144="","",'لصق اكسل الفورمز'!CT144)</f>
        <v/>
      </c>
      <c r="BAW149" s="20" t="str">
        <f>IF('لصق اكسل الفورمز'!CU144="","",'لصق اكسل الفورمز'!CU144)</f>
        <v/>
      </c>
      <c r="BAX149" s="20" t="str">
        <f>IF('لصق اكسل الفورمز'!CV144="","",'لصق اكسل الفورمز'!CV144)</f>
        <v/>
      </c>
      <c r="BAY149" s="20" t="str">
        <f>IF('لصق اكسل الفورمز'!CW144="","",'لصق اكسل الفورمز'!CW144)</f>
        <v/>
      </c>
      <c r="BAZ149" s="20" t="str">
        <f>IF('لصق اكسل الفورمز'!CX144="","",'لصق اكسل الفورمز'!CX144)</f>
        <v/>
      </c>
      <c r="BBA149" s="20" t="str">
        <f>IF('لصق اكسل الفورمز'!CY144="","",'لصق اكسل الفورمز'!CY144)</f>
        <v/>
      </c>
      <c r="BBB149" s="20" t="str">
        <f>IF('لصق اكسل الفورمز'!CZ144="","",'لصق اكسل الفورمز'!CZ144)</f>
        <v/>
      </c>
      <c r="BBC149" s="20" t="str">
        <f>IF('لصق اكسل الفورمز'!DA144="","",'لصق اكسل الفورمز'!DA144)</f>
        <v/>
      </c>
      <c r="BBD149" s="20" t="str">
        <f>IF('لصق اكسل الفورمز'!DB144="","",'لصق اكسل الفورمز'!DB144)</f>
        <v/>
      </c>
      <c r="BBE149" s="20" t="str">
        <f>IF('لصق اكسل الفورمز'!DC144="","",'لصق اكسل الفورمز'!DC144)</f>
        <v/>
      </c>
      <c r="BBF149" s="20" t="str">
        <f>IF('لصق اكسل الفورمز'!DD144="","",'لصق اكسل الفورمز'!DD144)</f>
        <v/>
      </c>
      <c r="BBG149" s="20" t="str">
        <f>IF('لصق اكسل الفورمز'!DE144="","",'لصق اكسل الفورمز'!DE144)</f>
        <v/>
      </c>
      <c r="BBH149" s="20" t="str">
        <f>IF('لصق اكسل الفورمز'!DF144="","",'لصق اكسل الفورمز'!DF144)</f>
        <v/>
      </c>
      <c r="BBI149" s="20" t="str">
        <f>IF('لصق اكسل الفورمز'!DG144="","",'لصق اكسل الفورمز'!DG144)</f>
        <v/>
      </c>
      <c r="BBJ149" s="20" t="str">
        <f>IF('لصق اكسل الفورمز'!DH144="","",'لصق اكسل الفورمز'!DH144)</f>
        <v/>
      </c>
      <c r="BBK149" s="20" t="str">
        <f>IF('لصق اكسل الفورمز'!DI144="","",'لصق اكسل الفورمز'!DI144)</f>
        <v/>
      </c>
      <c r="BBL149" s="20" t="str">
        <f>IF('لصق اكسل الفورمز'!DJ144="","",'لصق اكسل الفورمز'!DJ144)</f>
        <v/>
      </c>
      <c r="BBM149" s="20" t="str">
        <f>IF('لصق اكسل الفورمز'!DK144="","",'لصق اكسل الفورمز'!DK144)</f>
        <v/>
      </c>
      <c r="BBN149" s="20" t="str">
        <f>IF('لصق اكسل الفورمز'!DL144="","",'لصق اكسل الفورمز'!DL144)</f>
        <v/>
      </c>
      <c r="BBO149" s="20" t="str">
        <f>IF('لصق اكسل الفورمز'!DM144="","",'لصق اكسل الفورمز'!DM144)</f>
        <v/>
      </c>
      <c r="BCU149" s="20" t="str">
        <f t="shared" si="553"/>
        <v/>
      </c>
      <c r="BCV149" s="20" t="str">
        <f t="shared" si="554"/>
        <v/>
      </c>
      <c r="BCW149" s="20" t="str">
        <f t="shared" si="555"/>
        <v/>
      </c>
      <c r="BCX149" s="20" t="str">
        <f t="shared" si="556"/>
        <v/>
      </c>
      <c r="BCY149" s="20" t="str">
        <f t="shared" si="557"/>
        <v/>
      </c>
      <c r="BCZ149" s="20" t="str">
        <f t="shared" si="558"/>
        <v/>
      </c>
      <c r="BDA149" s="20" t="str">
        <f t="shared" si="559"/>
        <v/>
      </c>
      <c r="BDB149" s="20" t="str">
        <f t="shared" si="560"/>
        <v/>
      </c>
      <c r="BDC149" s="20" t="str">
        <f t="shared" si="561"/>
        <v/>
      </c>
      <c r="BDD149" s="20" t="str">
        <f t="shared" si="562"/>
        <v/>
      </c>
      <c r="BDE149" s="20" t="str">
        <f t="shared" si="563"/>
        <v/>
      </c>
      <c r="BDF149" s="20" t="str">
        <f t="shared" si="564"/>
        <v/>
      </c>
      <c r="BDG149" s="20" t="str">
        <f t="shared" si="565"/>
        <v/>
      </c>
      <c r="BDH149" s="20" t="str">
        <f t="shared" si="566"/>
        <v/>
      </c>
      <c r="BDI149" s="20" t="str">
        <f t="shared" si="567"/>
        <v/>
      </c>
      <c r="BDJ149" s="20" t="str">
        <f t="shared" si="568"/>
        <v/>
      </c>
      <c r="BDK149" s="20" t="str">
        <f t="shared" si="569"/>
        <v/>
      </c>
      <c r="BDL149" s="20" t="str">
        <f t="shared" si="570"/>
        <v/>
      </c>
      <c r="BDM149" s="20" t="str">
        <f t="shared" si="571"/>
        <v/>
      </c>
      <c r="BDN149" s="20" t="str">
        <f t="shared" si="572"/>
        <v/>
      </c>
      <c r="BDO149" s="20" t="str">
        <f t="shared" si="573"/>
        <v/>
      </c>
      <c r="BDP149" s="20" t="str">
        <f t="shared" si="574"/>
        <v/>
      </c>
      <c r="BDQ149" s="20" t="str">
        <f t="shared" si="575"/>
        <v/>
      </c>
      <c r="BDR149" s="20" t="str">
        <f t="shared" si="576"/>
        <v/>
      </c>
      <c r="BDS149" s="20" t="str">
        <f t="shared" si="577"/>
        <v/>
      </c>
      <c r="BDT149" s="20" t="str">
        <f t="shared" si="578"/>
        <v/>
      </c>
      <c r="BDU149" s="20" t="str">
        <f t="shared" si="579"/>
        <v/>
      </c>
      <c r="BDV149" s="20" t="str">
        <f t="shared" si="580"/>
        <v/>
      </c>
      <c r="BDW149" s="20" t="str">
        <f t="shared" si="581"/>
        <v/>
      </c>
      <c r="BDX149" s="20" t="str">
        <f t="shared" si="582"/>
        <v/>
      </c>
      <c r="BDY149" s="20" t="str">
        <f t="shared" si="583"/>
        <v/>
      </c>
      <c r="BDZ149" s="20" t="str">
        <f t="shared" si="584"/>
        <v/>
      </c>
      <c r="BEA149" s="20" t="str">
        <f t="shared" si="585"/>
        <v/>
      </c>
      <c r="BEB149" s="20" t="str">
        <f t="shared" si="586"/>
        <v/>
      </c>
      <c r="BEC149" s="20" t="str">
        <f t="shared" si="587"/>
        <v/>
      </c>
      <c r="BED149" s="20" t="str">
        <f t="shared" si="588"/>
        <v/>
      </c>
      <c r="BEE149" s="20" t="str">
        <f t="shared" si="589"/>
        <v/>
      </c>
      <c r="BEF149" s="20" t="str">
        <f t="shared" si="590"/>
        <v/>
      </c>
      <c r="BEG149" s="20" t="str">
        <f t="shared" si="591"/>
        <v/>
      </c>
      <c r="BEH149" s="20" t="str">
        <f t="shared" si="592"/>
        <v/>
      </c>
      <c r="BEI149" s="20" t="str">
        <f t="shared" si="593"/>
        <v/>
      </c>
      <c r="BEJ149" s="20" t="str">
        <f t="shared" si="594"/>
        <v/>
      </c>
      <c r="BEK149" s="20" t="str">
        <f t="shared" si="595"/>
        <v/>
      </c>
      <c r="BEL149" s="20" t="str">
        <f t="shared" si="596"/>
        <v/>
      </c>
      <c r="BEM149" s="20" t="str">
        <f t="shared" si="597"/>
        <v/>
      </c>
      <c r="BEN149" s="20" t="str">
        <f t="shared" si="598"/>
        <v/>
      </c>
      <c r="BEO149" s="20" t="str">
        <f t="shared" si="599"/>
        <v/>
      </c>
      <c r="BEP149" s="20" t="str">
        <f t="shared" si="600"/>
        <v/>
      </c>
      <c r="BEQ149" s="20" t="str">
        <f t="shared" si="601"/>
        <v/>
      </c>
      <c r="BER149" s="20" t="str">
        <f t="shared" si="602"/>
        <v/>
      </c>
      <c r="BES149" s="20" t="str">
        <f t="shared" si="603"/>
        <v/>
      </c>
      <c r="BET149" s="20" t="str">
        <f t="shared" si="604"/>
        <v/>
      </c>
      <c r="BEU149" s="20" t="str">
        <f t="shared" si="605"/>
        <v/>
      </c>
      <c r="BEV149" s="20" t="str">
        <f t="shared" si="606"/>
        <v/>
      </c>
      <c r="BEW149" s="20" t="str">
        <f t="shared" si="607"/>
        <v/>
      </c>
      <c r="BEX149" s="20" t="str">
        <f t="shared" si="608"/>
        <v/>
      </c>
      <c r="BEY149" s="20" t="str">
        <f t="shared" si="609"/>
        <v/>
      </c>
      <c r="BEZ149" s="20" t="str">
        <f t="shared" si="610"/>
        <v/>
      </c>
      <c r="BFA149" s="20" t="str">
        <f t="shared" si="611"/>
        <v/>
      </c>
      <c r="BFB149" s="20" t="str">
        <f t="shared" si="612"/>
        <v/>
      </c>
      <c r="BFC149" s="20" t="str">
        <f t="shared" si="613"/>
        <v/>
      </c>
      <c r="BFD149" s="20" t="str">
        <f t="shared" si="614"/>
        <v/>
      </c>
      <c r="BFE149" s="20" t="str">
        <f t="shared" si="615"/>
        <v/>
      </c>
      <c r="BFF149" s="20" t="str">
        <f t="shared" si="616"/>
        <v/>
      </c>
      <c r="BFG149" s="20" t="str">
        <f t="shared" si="617"/>
        <v/>
      </c>
      <c r="BFH149" s="20" t="str">
        <f t="shared" si="618"/>
        <v/>
      </c>
      <c r="BFI149" s="20" t="str">
        <f t="shared" si="619"/>
        <v/>
      </c>
      <c r="BFJ149" s="20" t="str">
        <f t="shared" si="620"/>
        <v/>
      </c>
      <c r="BFK149" s="20" t="str">
        <f t="shared" si="621"/>
        <v/>
      </c>
      <c r="BFL149" s="20" t="str">
        <f t="shared" si="622"/>
        <v/>
      </c>
      <c r="BFM149" s="20" t="str">
        <f t="shared" si="623"/>
        <v/>
      </c>
      <c r="BFN149" s="20" t="str">
        <f t="shared" si="624"/>
        <v/>
      </c>
      <c r="BFO149" s="20" t="str">
        <f t="shared" si="625"/>
        <v/>
      </c>
      <c r="BFP149" s="20" t="str">
        <f t="shared" si="626"/>
        <v/>
      </c>
      <c r="BFQ149" s="20" t="str">
        <f t="shared" si="627"/>
        <v/>
      </c>
      <c r="BFR149" s="20" t="str">
        <f t="shared" si="628"/>
        <v/>
      </c>
      <c r="BFS149" s="20" t="str">
        <f t="shared" si="629"/>
        <v/>
      </c>
      <c r="BFT149" s="20" t="str">
        <f t="shared" si="630"/>
        <v/>
      </c>
      <c r="BFU149" s="20" t="str">
        <f t="shared" si="631"/>
        <v/>
      </c>
      <c r="BFV149" s="20" t="str">
        <f t="shared" si="632"/>
        <v/>
      </c>
      <c r="BFW149" s="20" t="str">
        <f t="shared" si="633"/>
        <v/>
      </c>
      <c r="BFX149" s="20" t="str">
        <f t="shared" si="634"/>
        <v/>
      </c>
      <c r="BFY149" s="20" t="str">
        <f t="shared" si="635"/>
        <v/>
      </c>
      <c r="BFZ149" s="20" t="str">
        <f t="shared" si="636"/>
        <v/>
      </c>
      <c r="BGA149" s="20" t="str">
        <f t="shared" si="637"/>
        <v/>
      </c>
      <c r="BGB149" s="20" t="str">
        <f t="shared" si="638"/>
        <v/>
      </c>
      <c r="BGC149" s="20" t="str">
        <f t="shared" si="639"/>
        <v/>
      </c>
      <c r="BGD149" s="20" t="str">
        <f t="shared" si="640"/>
        <v/>
      </c>
      <c r="BGE149" s="20" t="str">
        <f t="shared" si="641"/>
        <v/>
      </c>
      <c r="BGF149" s="20" t="str">
        <f t="shared" si="642"/>
        <v/>
      </c>
      <c r="BGG149" s="20" t="str">
        <f t="shared" si="643"/>
        <v/>
      </c>
      <c r="BGH149" s="20" t="str">
        <f t="shared" si="644"/>
        <v/>
      </c>
      <c r="BGI149" s="20" t="str">
        <f t="shared" si="645"/>
        <v/>
      </c>
      <c r="BGJ149" s="20" t="str">
        <f t="shared" si="646"/>
        <v/>
      </c>
      <c r="BGK149" s="20" t="str">
        <f t="shared" si="647"/>
        <v/>
      </c>
      <c r="BGL149" s="20" t="str">
        <f t="shared" si="648"/>
        <v/>
      </c>
      <c r="BGM149" s="20" t="str">
        <f t="shared" si="649"/>
        <v/>
      </c>
      <c r="BGN149" s="20" t="str">
        <f t="shared" si="650"/>
        <v/>
      </c>
      <c r="BGO149" s="20" t="str">
        <f t="shared" si="651"/>
        <v/>
      </c>
      <c r="BGP149" s="20" t="str">
        <f t="shared" si="652"/>
        <v/>
      </c>
      <c r="BGQ149" s="20" t="str">
        <f t="shared" si="653"/>
        <v/>
      </c>
      <c r="BGR149" s="20" t="str">
        <f t="shared" si="654"/>
        <v/>
      </c>
      <c r="BGS149" s="20" t="str">
        <f t="shared" si="655"/>
        <v/>
      </c>
      <c r="BGT149" s="20" t="str">
        <f t="shared" si="656"/>
        <v/>
      </c>
      <c r="BGU149" s="20" t="str">
        <f t="shared" si="657"/>
        <v/>
      </c>
      <c r="BGV149" s="20" t="str">
        <f t="shared" si="658"/>
        <v/>
      </c>
      <c r="BGW149" s="20" t="str">
        <f t="shared" si="659"/>
        <v/>
      </c>
      <c r="BGX149" s="20" t="str">
        <f t="shared" si="660"/>
        <v/>
      </c>
      <c r="BGY149" s="20" t="str">
        <f t="shared" si="661"/>
        <v/>
      </c>
      <c r="BGZ149" s="20" t="str">
        <f t="shared" si="662"/>
        <v/>
      </c>
      <c r="BHA149" s="20" t="str">
        <f t="shared" si="663"/>
        <v/>
      </c>
      <c r="BHB149" s="20" t="str">
        <f t="shared" si="664"/>
        <v/>
      </c>
      <c r="BHC149" s="20" t="str">
        <f t="shared" si="665"/>
        <v/>
      </c>
      <c r="BHD149" s="20" t="str">
        <f t="shared" si="666"/>
        <v/>
      </c>
      <c r="BHE149" s="20" t="str">
        <f t="shared" si="667"/>
        <v/>
      </c>
      <c r="BHF149" s="20" t="str">
        <f t="shared" si="668"/>
        <v/>
      </c>
      <c r="BHG149" s="20" t="str">
        <f t="shared" si="669"/>
        <v/>
      </c>
      <c r="BHJ149" s="20" t="str">
        <f t="shared" si="670"/>
        <v/>
      </c>
      <c r="BHL149" s="20" t="str">
        <f t="shared" ref="BHL149:BIA164" si="707">MID($BHJ149,BHL$6,1)</f>
        <v/>
      </c>
      <c r="BHM149" s="20" t="str">
        <f t="shared" si="707"/>
        <v/>
      </c>
      <c r="BHN149" s="20" t="str">
        <f t="shared" si="707"/>
        <v/>
      </c>
      <c r="BHO149" s="20" t="str">
        <f t="shared" si="707"/>
        <v/>
      </c>
      <c r="BHP149" s="20" t="str">
        <f t="shared" si="707"/>
        <v/>
      </c>
      <c r="BHQ149" s="20" t="str">
        <f t="shared" si="707"/>
        <v/>
      </c>
      <c r="BHR149" s="20" t="str">
        <f t="shared" si="707"/>
        <v/>
      </c>
      <c r="BHS149" s="20" t="str">
        <f t="shared" si="707"/>
        <v/>
      </c>
      <c r="BHT149" s="20" t="str">
        <f t="shared" si="707"/>
        <v/>
      </c>
      <c r="BHU149" s="20" t="str">
        <f t="shared" si="707"/>
        <v/>
      </c>
      <c r="BHV149" s="20" t="str">
        <f t="shared" si="707"/>
        <v/>
      </c>
      <c r="BHW149" s="20" t="str">
        <f t="shared" si="707"/>
        <v/>
      </c>
      <c r="BHX149" s="20" t="str">
        <f t="shared" si="707"/>
        <v/>
      </c>
      <c r="BHY149" s="20" t="str">
        <f t="shared" si="707"/>
        <v/>
      </c>
      <c r="BHZ149" s="20" t="str">
        <f t="shared" si="707"/>
        <v/>
      </c>
      <c r="BIA149" s="20" t="str">
        <f t="shared" si="707"/>
        <v/>
      </c>
      <c r="BIB149" s="20" t="str">
        <f t="shared" si="683"/>
        <v/>
      </c>
      <c r="BIC149" s="20" t="str">
        <f t="shared" si="683"/>
        <v/>
      </c>
      <c r="BID149" s="20" t="str">
        <f t="shared" si="683"/>
        <v/>
      </c>
      <c r="BIE149" s="20" t="str">
        <f t="shared" si="683"/>
        <v/>
      </c>
    </row>
    <row r="150" spans="2:104 1303:1591" ht="14.5">
      <c r="B150" s="510" t="str">
        <f>IF('لصق اكسل الفورمز'!E145="","",'لصق اكسل الفورمز'!E145)</f>
        <v/>
      </c>
      <c r="C150" s="510" t="str">
        <f t="shared" si="517"/>
        <v/>
      </c>
      <c r="D150" s="510" t="str">
        <f t="shared" si="684"/>
        <v/>
      </c>
      <c r="E150" s="510" t="str">
        <f t="shared" si="685"/>
        <v/>
      </c>
      <c r="F150" s="510" t="str">
        <f t="shared" si="686"/>
        <v/>
      </c>
      <c r="G150" s="510" t="str">
        <f t="shared" si="687"/>
        <v/>
      </c>
      <c r="H150" s="510" t="str">
        <f t="shared" si="688"/>
        <v/>
      </c>
      <c r="I150" s="510" t="str">
        <f t="shared" si="689"/>
        <v/>
      </c>
      <c r="J150" s="510" t="str">
        <f t="shared" si="690"/>
        <v/>
      </c>
      <c r="K150" s="510" t="str">
        <f t="shared" si="691"/>
        <v/>
      </c>
      <c r="L150" s="510" t="str">
        <f t="shared" si="672"/>
        <v/>
      </c>
      <c r="M150" s="510" t="str">
        <f t="shared" si="673"/>
        <v/>
      </c>
      <c r="N150" s="510" t="str">
        <f t="shared" si="674"/>
        <v/>
      </c>
      <c r="O150" s="510" t="str">
        <f t="shared" si="675"/>
        <v/>
      </c>
      <c r="P150" s="510" t="str">
        <f t="shared" si="676"/>
        <v/>
      </c>
      <c r="Q150" s="510" t="str">
        <f t="shared" si="677"/>
        <v/>
      </c>
      <c r="R150" s="510" t="str">
        <f t="shared" si="678"/>
        <v/>
      </c>
      <c r="S150" s="510" t="str">
        <f t="shared" si="679"/>
        <v/>
      </c>
      <c r="T150" s="510" t="str">
        <f t="shared" si="680"/>
        <v/>
      </c>
      <c r="U150" s="510" t="str">
        <f t="shared" si="681"/>
        <v/>
      </c>
      <c r="V150" s="510" t="str">
        <f t="shared" si="682"/>
        <v/>
      </c>
      <c r="W150" s="527" t="str">
        <f t="shared" si="518"/>
        <v/>
      </c>
      <c r="X150" s="510" t="str">
        <f t="shared" si="519"/>
        <v/>
      </c>
      <c r="Y150" s="564" t="str">
        <f t="shared" si="520"/>
        <v/>
      </c>
      <c r="AL150" s="20">
        <f t="shared" si="521"/>
        <v>0</v>
      </c>
      <c r="AM150" s="20">
        <f t="shared" si="522"/>
        <v>0</v>
      </c>
      <c r="AO150" s="20" t="str">
        <f t="shared" si="523"/>
        <v/>
      </c>
      <c r="AQ150" s="20" t="str">
        <f t="shared" si="671"/>
        <v/>
      </c>
      <c r="AR150" s="20" t="str">
        <f t="shared" si="524"/>
        <v/>
      </c>
      <c r="AS150" s="20" t="str">
        <f t="shared" si="525"/>
        <v/>
      </c>
      <c r="AT150" s="20" t="str">
        <f t="shared" si="526"/>
        <v/>
      </c>
      <c r="AU150" s="20" t="str">
        <f t="shared" si="527"/>
        <v/>
      </c>
      <c r="AV150" s="20" t="str">
        <f t="shared" si="528"/>
        <v/>
      </c>
      <c r="AW150" s="20" t="str">
        <f t="shared" si="529"/>
        <v/>
      </c>
      <c r="AX150" s="20" t="str">
        <f t="shared" si="530"/>
        <v/>
      </c>
      <c r="AY150" s="20" t="str">
        <f t="shared" si="531"/>
        <v/>
      </c>
      <c r="AZ150" s="20" t="str">
        <f t="shared" si="532"/>
        <v/>
      </c>
      <c r="BA150" s="20" t="str">
        <f t="shared" si="533"/>
        <v/>
      </c>
      <c r="BB150" s="20" t="str">
        <f t="shared" si="534"/>
        <v/>
      </c>
      <c r="BC150" s="20" t="str">
        <f t="shared" si="535"/>
        <v/>
      </c>
      <c r="BD150" s="20" t="str">
        <f t="shared" si="536"/>
        <v/>
      </c>
      <c r="BE150" s="20" t="str">
        <f t="shared" si="537"/>
        <v/>
      </c>
      <c r="BF150" s="20" t="str">
        <f t="shared" si="538"/>
        <v/>
      </c>
      <c r="BG150" s="20" t="str">
        <f t="shared" si="539"/>
        <v/>
      </c>
      <c r="BH150" s="20" t="str">
        <f t="shared" si="540"/>
        <v/>
      </c>
      <c r="BI150" s="20" t="str">
        <f t="shared" si="541"/>
        <v/>
      </c>
      <c r="BJ150" s="20" t="str">
        <f t="shared" si="542"/>
        <v/>
      </c>
      <c r="BL150" s="38" t="e">
        <f t="shared" si="543"/>
        <v>#DIV/0!</v>
      </c>
      <c r="BM150" s="4">
        <f t="shared" si="544"/>
        <v>0</v>
      </c>
      <c r="BN150" s="4">
        <f t="shared" si="545"/>
        <v>0</v>
      </c>
      <c r="BO150" s="4">
        <f t="shared" si="546"/>
        <v>0</v>
      </c>
      <c r="BP150" s="173" t="str">
        <f t="shared" si="547"/>
        <v/>
      </c>
      <c r="BQ150" s="4">
        <f t="shared" si="548"/>
        <v>0</v>
      </c>
      <c r="BT150" s="268" t="str">
        <f t="shared" si="549"/>
        <v/>
      </c>
      <c r="BU150" s="268" t="str">
        <f t="shared" si="550"/>
        <v/>
      </c>
      <c r="BX150" s="20">
        <f t="shared" si="551"/>
        <v>1</v>
      </c>
      <c r="CG150" s="20" t="str">
        <f t="shared" si="552"/>
        <v/>
      </c>
      <c r="CH150" s="20" t="str">
        <f t="shared" ref="CH150:CH213" si="708">IFERROR(D150*1,"")</f>
        <v/>
      </c>
      <c r="CI150" s="20" t="str">
        <f t="shared" ref="CI150:CI213" si="709">IFERROR(E150*1,"")</f>
        <v/>
      </c>
      <c r="CJ150" s="20" t="str">
        <f t="shared" ref="CJ150:CJ213" si="710">IFERROR(F150*1,"")</f>
        <v/>
      </c>
      <c r="CK150" s="20" t="str">
        <f t="shared" si="692"/>
        <v/>
      </c>
      <c r="CL150" s="20" t="str">
        <f t="shared" si="693"/>
        <v/>
      </c>
      <c r="CM150" s="20" t="str">
        <f t="shared" si="694"/>
        <v/>
      </c>
      <c r="CN150" s="20" t="str">
        <f t="shared" si="695"/>
        <v/>
      </c>
      <c r="CO150" s="20" t="str">
        <f t="shared" si="696"/>
        <v/>
      </c>
      <c r="CP150" s="20" t="str">
        <f t="shared" si="697"/>
        <v/>
      </c>
      <c r="CQ150" s="20" t="str">
        <f t="shared" si="698"/>
        <v/>
      </c>
      <c r="CR150" s="20" t="str">
        <f t="shared" si="699"/>
        <v/>
      </c>
      <c r="CS150" s="20" t="str">
        <f t="shared" si="700"/>
        <v/>
      </c>
      <c r="CT150" s="20" t="str">
        <f t="shared" si="701"/>
        <v/>
      </c>
      <c r="CU150" s="20" t="str">
        <f t="shared" si="702"/>
        <v/>
      </c>
      <c r="CV150" s="20" t="str">
        <f t="shared" si="703"/>
        <v/>
      </c>
      <c r="CW150" s="20" t="str">
        <f t="shared" si="704"/>
        <v/>
      </c>
      <c r="CX150" s="20" t="str">
        <f t="shared" si="705"/>
        <v/>
      </c>
      <c r="CY150" s="20" t="str">
        <f t="shared" si="706"/>
        <v/>
      </c>
      <c r="CZ150" s="20" t="str">
        <f t="shared" si="706"/>
        <v/>
      </c>
      <c r="AXC150" s="20" t="str">
        <f>IF('لصق اكسل الفورمز'!A145="","",'لصق اكسل الفورمز'!A145)</f>
        <v/>
      </c>
      <c r="AXD150" s="20" t="str">
        <f>IF('لصق اكسل الفورمز'!B145="","",'لصق اكسل الفورمز'!B145)</f>
        <v/>
      </c>
      <c r="AXE150" s="20" t="str">
        <f>IF('لصق اكسل الفورمز'!C145="","",'لصق اكسل الفورمز'!C145)</f>
        <v/>
      </c>
      <c r="AXF150" s="20" t="str">
        <f>IF('لصق اكسل الفورمز'!D145="","",'لصق اكسل الفورمز'!D145)</f>
        <v/>
      </c>
      <c r="AXG150" s="20" t="str">
        <f>IF('لصق اكسل الفورمز'!E145="","",'لصق اكسل الفورمز'!E145)</f>
        <v/>
      </c>
      <c r="AXH150" s="20" t="str">
        <f>IF('لصق اكسل الفورمز'!F145="","",'لصق اكسل الفورمز'!F145)</f>
        <v/>
      </c>
      <c r="AXI150" s="20" t="str">
        <f>IF('لصق اكسل الفورمز'!G145="","",'لصق اكسل الفورمز'!G145)</f>
        <v/>
      </c>
      <c r="AXJ150" s="20" t="str">
        <f>IF('لصق اكسل الفورمز'!H145="","",'لصق اكسل الفورمز'!H145)</f>
        <v/>
      </c>
      <c r="AXK150" s="20" t="str">
        <f>IF('لصق اكسل الفورمز'!I145="","",'لصق اكسل الفورمز'!I145)</f>
        <v/>
      </c>
      <c r="AXL150" s="20" t="str">
        <f>IF('لصق اكسل الفورمز'!J145="","",'لصق اكسل الفورمز'!J145)</f>
        <v/>
      </c>
      <c r="AXM150" s="20" t="str">
        <f>IF('لصق اكسل الفورمز'!K145="","",'لصق اكسل الفورمز'!K145)</f>
        <v/>
      </c>
      <c r="AXN150" s="20" t="str">
        <f>IF('لصق اكسل الفورمز'!L145="","",'لصق اكسل الفورمز'!L145)</f>
        <v/>
      </c>
      <c r="AXO150" s="20" t="str">
        <f>IF('لصق اكسل الفورمز'!M145="","",'لصق اكسل الفورمز'!M145)</f>
        <v/>
      </c>
      <c r="AXP150" s="20" t="str">
        <f>IF('لصق اكسل الفورمز'!N145="","",'لصق اكسل الفورمز'!N145)</f>
        <v/>
      </c>
      <c r="AXQ150" s="20" t="str">
        <f>IF('لصق اكسل الفورمز'!O145="","",'لصق اكسل الفورمز'!O145)</f>
        <v/>
      </c>
      <c r="AXR150" s="20" t="str">
        <f>IF('لصق اكسل الفورمز'!P145="","",'لصق اكسل الفورمز'!P145)</f>
        <v/>
      </c>
      <c r="AXS150" s="20" t="str">
        <f>IF('لصق اكسل الفورمز'!Q145="","",'لصق اكسل الفورمز'!Q145)</f>
        <v/>
      </c>
      <c r="AXT150" s="20" t="str">
        <f>IF('لصق اكسل الفورمز'!R145="","",'لصق اكسل الفورمز'!R145)</f>
        <v/>
      </c>
      <c r="AXU150" s="20" t="str">
        <f>IF('لصق اكسل الفورمز'!S145="","",'لصق اكسل الفورمز'!S145)</f>
        <v/>
      </c>
      <c r="AXV150" s="20" t="str">
        <f>IF('لصق اكسل الفورمز'!T145="","",'لصق اكسل الفورمز'!T145)</f>
        <v/>
      </c>
      <c r="AXW150" s="20" t="str">
        <f>IF('لصق اكسل الفورمز'!U145="","",'لصق اكسل الفورمز'!U145)</f>
        <v/>
      </c>
      <c r="AXX150" s="20" t="str">
        <f>IF('لصق اكسل الفورمز'!V145="","",'لصق اكسل الفورمز'!V145)</f>
        <v/>
      </c>
      <c r="AXY150" s="20" t="str">
        <f>IF('لصق اكسل الفورمز'!W145="","",'لصق اكسل الفورمز'!W145)</f>
        <v/>
      </c>
      <c r="AXZ150" s="20" t="str">
        <f>IF('لصق اكسل الفورمز'!X145="","",'لصق اكسل الفورمز'!X145)</f>
        <v/>
      </c>
      <c r="AYA150" s="20" t="str">
        <f>IF('لصق اكسل الفورمز'!Y145="","",'لصق اكسل الفورمز'!Y145)</f>
        <v/>
      </c>
      <c r="AYB150" s="20" t="str">
        <f>IF('لصق اكسل الفورمز'!Z145="","",'لصق اكسل الفورمز'!Z145)</f>
        <v/>
      </c>
      <c r="AYC150" s="20" t="str">
        <f>IF('لصق اكسل الفورمز'!AA145="","",'لصق اكسل الفورمز'!AA145)</f>
        <v/>
      </c>
      <c r="AYD150" s="20" t="str">
        <f>IF('لصق اكسل الفورمز'!AB145="","",'لصق اكسل الفورمز'!AB145)</f>
        <v/>
      </c>
      <c r="AYE150" s="20" t="str">
        <f>IF('لصق اكسل الفورمز'!AC145="","",'لصق اكسل الفورمز'!AC145)</f>
        <v/>
      </c>
      <c r="AYF150" s="20" t="str">
        <f>IF('لصق اكسل الفورمز'!AD145="","",'لصق اكسل الفورمز'!AD145)</f>
        <v/>
      </c>
      <c r="AYG150" s="20" t="str">
        <f>IF('لصق اكسل الفورمز'!AE145="","",'لصق اكسل الفورمز'!AE145)</f>
        <v/>
      </c>
      <c r="AYH150" s="20" t="str">
        <f>IF('لصق اكسل الفورمز'!AF145="","",'لصق اكسل الفورمز'!AF145)</f>
        <v/>
      </c>
      <c r="AYI150" s="20" t="str">
        <f>IF('لصق اكسل الفورمز'!AG145="","",'لصق اكسل الفورمز'!AG145)</f>
        <v/>
      </c>
      <c r="AYJ150" s="20" t="str">
        <f>IF('لصق اكسل الفورمز'!AH145="","",'لصق اكسل الفورمز'!AH145)</f>
        <v/>
      </c>
      <c r="AYK150" s="20" t="str">
        <f>IF('لصق اكسل الفورمز'!AI145="","",'لصق اكسل الفورمز'!AI145)</f>
        <v/>
      </c>
      <c r="AYL150" s="20" t="str">
        <f>IF('لصق اكسل الفورمز'!AJ145="","",'لصق اكسل الفورمز'!AJ145)</f>
        <v/>
      </c>
      <c r="AYM150" s="20" t="str">
        <f>IF('لصق اكسل الفورمز'!AK145="","",'لصق اكسل الفورمز'!AK145)</f>
        <v/>
      </c>
      <c r="AYN150" s="20" t="str">
        <f>IF('لصق اكسل الفورمز'!AL145="","",'لصق اكسل الفورمز'!AL145)</f>
        <v/>
      </c>
      <c r="AYO150" s="20" t="str">
        <f>IF('لصق اكسل الفورمز'!AM145="","",'لصق اكسل الفورمز'!AM145)</f>
        <v/>
      </c>
      <c r="AYP150" s="20" t="str">
        <f>IF('لصق اكسل الفورمز'!AN145="","",'لصق اكسل الفورمز'!AN145)</f>
        <v/>
      </c>
      <c r="AYQ150" s="20" t="str">
        <f>IF('لصق اكسل الفورمز'!AO145="","",'لصق اكسل الفورمز'!AO145)</f>
        <v/>
      </c>
      <c r="AYR150" s="20" t="str">
        <f>IF('لصق اكسل الفورمز'!AP145="","",'لصق اكسل الفورمز'!AP145)</f>
        <v/>
      </c>
      <c r="AYS150" s="20" t="str">
        <f>IF('لصق اكسل الفورمز'!AQ145="","",'لصق اكسل الفورمز'!AQ145)</f>
        <v/>
      </c>
      <c r="AYT150" s="20" t="str">
        <f>IF('لصق اكسل الفورمز'!AR145="","",'لصق اكسل الفورمز'!AR145)</f>
        <v/>
      </c>
      <c r="AYU150" s="20" t="str">
        <f>IF('لصق اكسل الفورمز'!AS145="","",'لصق اكسل الفورمز'!AS145)</f>
        <v/>
      </c>
      <c r="AYV150" s="20" t="str">
        <f>IF('لصق اكسل الفورمز'!AT145="","",'لصق اكسل الفورمز'!AT145)</f>
        <v/>
      </c>
      <c r="AYW150" s="20" t="str">
        <f>IF('لصق اكسل الفورمز'!AU145="","",'لصق اكسل الفورمز'!AU145)</f>
        <v/>
      </c>
      <c r="AYX150" s="20" t="str">
        <f>IF('لصق اكسل الفورمز'!AV145="","",'لصق اكسل الفورمز'!AV145)</f>
        <v/>
      </c>
      <c r="AYY150" s="20" t="str">
        <f>IF('لصق اكسل الفورمز'!AW145="","",'لصق اكسل الفورمز'!AW145)</f>
        <v/>
      </c>
      <c r="AYZ150" s="20" t="str">
        <f>IF('لصق اكسل الفورمز'!AX145="","",'لصق اكسل الفورمز'!AX145)</f>
        <v/>
      </c>
      <c r="AZA150" s="20" t="str">
        <f>IF('لصق اكسل الفورمز'!AY145="","",'لصق اكسل الفورمز'!AY145)</f>
        <v/>
      </c>
      <c r="AZB150" s="20" t="str">
        <f>IF('لصق اكسل الفورمز'!AZ145="","",'لصق اكسل الفورمز'!AZ145)</f>
        <v/>
      </c>
      <c r="AZC150" s="20" t="str">
        <f>IF('لصق اكسل الفورمز'!BA145="","",'لصق اكسل الفورمز'!BA145)</f>
        <v/>
      </c>
      <c r="AZD150" s="20" t="str">
        <f>IF('لصق اكسل الفورمز'!BB145="","",'لصق اكسل الفورمز'!BB145)</f>
        <v/>
      </c>
      <c r="AZE150" s="20" t="str">
        <f>IF('لصق اكسل الفورمز'!BC145="","",'لصق اكسل الفورمز'!BC145)</f>
        <v/>
      </c>
      <c r="AZF150" s="20" t="str">
        <f>IF('لصق اكسل الفورمز'!BD145="","",'لصق اكسل الفورمز'!BD145)</f>
        <v/>
      </c>
      <c r="AZG150" s="20" t="str">
        <f>IF('لصق اكسل الفورمز'!BE145="","",'لصق اكسل الفورمز'!BE145)</f>
        <v/>
      </c>
      <c r="AZH150" s="20" t="str">
        <f>IF('لصق اكسل الفورمز'!BF145="","",'لصق اكسل الفورمز'!BF145)</f>
        <v/>
      </c>
      <c r="AZI150" s="20" t="str">
        <f>IF('لصق اكسل الفورمز'!BG145="","",'لصق اكسل الفورمز'!BG145)</f>
        <v/>
      </c>
      <c r="AZJ150" s="20" t="str">
        <f>IF('لصق اكسل الفورمز'!BH145="","",'لصق اكسل الفورمز'!BH145)</f>
        <v/>
      </c>
      <c r="AZK150" s="20" t="str">
        <f>IF('لصق اكسل الفورمز'!BI145="","",'لصق اكسل الفورمز'!BI145)</f>
        <v/>
      </c>
      <c r="AZL150" s="20" t="str">
        <f>IF('لصق اكسل الفورمز'!BJ145="","",'لصق اكسل الفورمز'!BJ145)</f>
        <v/>
      </c>
      <c r="AZM150" s="20" t="str">
        <f>IF('لصق اكسل الفورمز'!BK145="","",'لصق اكسل الفورمز'!BK145)</f>
        <v/>
      </c>
      <c r="AZN150" s="20" t="str">
        <f>IF('لصق اكسل الفورمز'!BL145="","",'لصق اكسل الفورمز'!BL145)</f>
        <v/>
      </c>
      <c r="AZO150" s="20" t="str">
        <f>IF('لصق اكسل الفورمز'!BM145="","",'لصق اكسل الفورمز'!BM145)</f>
        <v/>
      </c>
      <c r="AZP150" s="20" t="str">
        <f>IF('لصق اكسل الفورمز'!BN145="","",'لصق اكسل الفورمز'!BN145)</f>
        <v/>
      </c>
      <c r="AZQ150" s="20" t="str">
        <f>IF('لصق اكسل الفورمز'!BO145="","",'لصق اكسل الفورمز'!BO145)</f>
        <v/>
      </c>
      <c r="AZR150" s="20" t="str">
        <f>IF('لصق اكسل الفورمز'!BP145="","",'لصق اكسل الفورمز'!BP145)</f>
        <v/>
      </c>
      <c r="AZS150" s="20" t="str">
        <f>IF('لصق اكسل الفورمز'!BQ145="","",'لصق اكسل الفورمز'!BQ145)</f>
        <v/>
      </c>
      <c r="AZT150" s="20" t="str">
        <f>IF('لصق اكسل الفورمز'!BR145="","",'لصق اكسل الفورمز'!BR145)</f>
        <v/>
      </c>
      <c r="AZU150" s="20" t="str">
        <f>IF('لصق اكسل الفورمز'!BS145="","",'لصق اكسل الفورمز'!BS145)</f>
        <v/>
      </c>
      <c r="AZV150" s="20" t="str">
        <f>IF('لصق اكسل الفورمز'!BT145="","",'لصق اكسل الفورمز'!BT145)</f>
        <v/>
      </c>
      <c r="AZW150" s="20" t="str">
        <f>IF('لصق اكسل الفورمز'!BU145="","",'لصق اكسل الفورمز'!BU145)</f>
        <v/>
      </c>
      <c r="AZX150" s="20" t="str">
        <f>IF('لصق اكسل الفورمز'!BV145="","",'لصق اكسل الفورمز'!BV145)</f>
        <v/>
      </c>
      <c r="AZY150" s="20" t="str">
        <f>IF('لصق اكسل الفورمز'!BW145="","",'لصق اكسل الفورمز'!BW145)</f>
        <v/>
      </c>
      <c r="AZZ150" s="20" t="str">
        <f>IF('لصق اكسل الفورمز'!BX145="","",'لصق اكسل الفورمز'!BX145)</f>
        <v/>
      </c>
      <c r="BAA150" s="20" t="str">
        <f>IF('لصق اكسل الفورمز'!BY145="","",'لصق اكسل الفورمز'!BY145)</f>
        <v/>
      </c>
      <c r="BAB150" s="20" t="str">
        <f>IF('لصق اكسل الفورمز'!BZ145="","",'لصق اكسل الفورمز'!BZ145)</f>
        <v/>
      </c>
      <c r="BAC150" s="20" t="str">
        <f>IF('لصق اكسل الفورمز'!CA145="","",'لصق اكسل الفورمز'!CA145)</f>
        <v/>
      </c>
      <c r="BAD150" s="20" t="str">
        <f>IF('لصق اكسل الفورمز'!CB145="","",'لصق اكسل الفورمز'!CB145)</f>
        <v/>
      </c>
      <c r="BAE150" s="20" t="str">
        <f>IF('لصق اكسل الفورمز'!CC145="","",'لصق اكسل الفورمز'!CC145)</f>
        <v/>
      </c>
      <c r="BAF150" s="20" t="str">
        <f>IF('لصق اكسل الفورمز'!CD145="","",'لصق اكسل الفورمز'!CD145)</f>
        <v/>
      </c>
      <c r="BAG150" s="20" t="str">
        <f>IF('لصق اكسل الفورمز'!CE145="","",'لصق اكسل الفورمز'!CE145)</f>
        <v/>
      </c>
      <c r="BAH150" s="20" t="str">
        <f>IF('لصق اكسل الفورمز'!CF145="","",'لصق اكسل الفورمز'!CF145)</f>
        <v/>
      </c>
      <c r="BAI150" s="20" t="str">
        <f>IF('لصق اكسل الفورمز'!CG145="","",'لصق اكسل الفورمز'!CG145)</f>
        <v/>
      </c>
      <c r="BAJ150" s="20" t="str">
        <f>IF('لصق اكسل الفورمز'!CH145="","",'لصق اكسل الفورمز'!CH145)</f>
        <v/>
      </c>
      <c r="BAK150" s="20" t="str">
        <f>IF('لصق اكسل الفورمز'!CI145="","",'لصق اكسل الفورمز'!CI145)</f>
        <v/>
      </c>
      <c r="BAL150" s="20" t="str">
        <f>IF('لصق اكسل الفورمز'!CJ145="","",'لصق اكسل الفورمز'!CJ145)</f>
        <v/>
      </c>
      <c r="BAM150" s="20" t="str">
        <f>IF('لصق اكسل الفورمز'!CK145="","",'لصق اكسل الفورمز'!CK145)</f>
        <v/>
      </c>
      <c r="BAN150" s="20" t="str">
        <f>IF('لصق اكسل الفورمز'!CL145="","",'لصق اكسل الفورمز'!CL145)</f>
        <v/>
      </c>
      <c r="BAO150" s="20" t="str">
        <f>IF('لصق اكسل الفورمز'!CM145="","",'لصق اكسل الفورمز'!CM145)</f>
        <v/>
      </c>
      <c r="BAP150" s="20" t="str">
        <f>IF('لصق اكسل الفورمز'!CN145="","",'لصق اكسل الفورمز'!CN145)</f>
        <v/>
      </c>
      <c r="BAQ150" s="20" t="str">
        <f>IF('لصق اكسل الفورمز'!CO145="","",'لصق اكسل الفورمز'!CO145)</f>
        <v/>
      </c>
      <c r="BAR150" s="20" t="str">
        <f>IF('لصق اكسل الفورمز'!CP145="","",'لصق اكسل الفورمز'!CP145)</f>
        <v/>
      </c>
      <c r="BAS150" s="20" t="str">
        <f>IF('لصق اكسل الفورمز'!CQ145="","",'لصق اكسل الفورمز'!CQ145)</f>
        <v/>
      </c>
      <c r="BAT150" s="20" t="str">
        <f>IF('لصق اكسل الفورمز'!CR145="","",'لصق اكسل الفورمز'!CR145)</f>
        <v/>
      </c>
      <c r="BAU150" s="20" t="str">
        <f>IF('لصق اكسل الفورمز'!CS145="","",'لصق اكسل الفورمز'!CS145)</f>
        <v/>
      </c>
      <c r="BAV150" s="20" t="str">
        <f>IF('لصق اكسل الفورمز'!CT145="","",'لصق اكسل الفورمز'!CT145)</f>
        <v/>
      </c>
      <c r="BAW150" s="20" t="str">
        <f>IF('لصق اكسل الفورمز'!CU145="","",'لصق اكسل الفورمز'!CU145)</f>
        <v/>
      </c>
      <c r="BAX150" s="20" t="str">
        <f>IF('لصق اكسل الفورمز'!CV145="","",'لصق اكسل الفورمز'!CV145)</f>
        <v/>
      </c>
      <c r="BAY150" s="20" t="str">
        <f>IF('لصق اكسل الفورمز'!CW145="","",'لصق اكسل الفورمز'!CW145)</f>
        <v/>
      </c>
      <c r="BAZ150" s="20" t="str">
        <f>IF('لصق اكسل الفورمز'!CX145="","",'لصق اكسل الفورمز'!CX145)</f>
        <v/>
      </c>
      <c r="BBA150" s="20" t="str">
        <f>IF('لصق اكسل الفورمز'!CY145="","",'لصق اكسل الفورمز'!CY145)</f>
        <v/>
      </c>
      <c r="BBB150" s="20" t="str">
        <f>IF('لصق اكسل الفورمز'!CZ145="","",'لصق اكسل الفورمز'!CZ145)</f>
        <v/>
      </c>
      <c r="BBC150" s="20" t="str">
        <f>IF('لصق اكسل الفورمز'!DA145="","",'لصق اكسل الفورمز'!DA145)</f>
        <v/>
      </c>
      <c r="BBD150" s="20" t="str">
        <f>IF('لصق اكسل الفورمز'!DB145="","",'لصق اكسل الفورمز'!DB145)</f>
        <v/>
      </c>
      <c r="BBE150" s="20" t="str">
        <f>IF('لصق اكسل الفورمز'!DC145="","",'لصق اكسل الفورمز'!DC145)</f>
        <v/>
      </c>
      <c r="BBF150" s="20" t="str">
        <f>IF('لصق اكسل الفورمز'!DD145="","",'لصق اكسل الفورمز'!DD145)</f>
        <v/>
      </c>
      <c r="BBG150" s="20" t="str">
        <f>IF('لصق اكسل الفورمز'!DE145="","",'لصق اكسل الفورمز'!DE145)</f>
        <v/>
      </c>
      <c r="BBH150" s="20" t="str">
        <f>IF('لصق اكسل الفورمز'!DF145="","",'لصق اكسل الفورمز'!DF145)</f>
        <v/>
      </c>
      <c r="BBI150" s="20" t="str">
        <f>IF('لصق اكسل الفورمز'!DG145="","",'لصق اكسل الفورمز'!DG145)</f>
        <v/>
      </c>
      <c r="BBJ150" s="20" t="str">
        <f>IF('لصق اكسل الفورمز'!DH145="","",'لصق اكسل الفورمز'!DH145)</f>
        <v/>
      </c>
      <c r="BBK150" s="20" t="str">
        <f>IF('لصق اكسل الفورمز'!DI145="","",'لصق اكسل الفورمز'!DI145)</f>
        <v/>
      </c>
      <c r="BBL150" s="20" t="str">
        <f>IF('لصق اكسل الفورمز'!DJ145="","",'لصق اكسل الفورمز'!DJ145)</f>
        <v/>
      </c>
      <c r="BBM150" s="20" t="str">
        <f>IF('لصق اكسل الفورمز'!DK145="","",'لصق اكسل الفورمز'!DK145)</f>
        <v/>
      </c>
      <c r="BBN150" s="20" t="str">
        <f>IF('لصق اكسل الفورمز'!DL145="","",'لصق اكسل الفورمز'!DL145)</f>
        <v/>
      </c>
      <c r="BBO150" s="20" t="str">
        <f>IF('لصق اكسل الفورمز'!DM145="","",'لصق اكسل الفورمز'!DM145)</f>
        <v/>
      </c>
      <c r="BCU150" s="20" t="str">
        <f t="shared" si="553"/>
        <v/>
      </c>
      <c r="BCV150" s="20" t="str">
        <f t="shared" si="554"/>
        <v/>
      </c>
      <c r="BCW150" s="20" t="str">
        <f t="shared" si="555"/>
        <v/>
      </c>
      <c r="BCX150" s="20" t="str">
        <f t="shared" si="556"/>
        <v/>
      </c>
      <c r="BCY150" s="20" t="str">
        <f t="shared" si="557"/>
        <v/>
      </c>
      <c r="BCZ150" s="20" t="str">
        <f t="shared" si="558"/>
        <v/>
      </c>
      <c r="BDA150" s="20" t="str">
        <f t="shared" si="559"/>
        <v/>
      </c>
      <c r="BDB150" s="20" t="str">
        <f t="shared" si="560"/>
        <v/>
      </c>
      <c r="BDC150" s="20" t="str">
        <f t="shared" si="561"/>
        <v/>
      </c>
      <c r="BDD150" s="20" t="str">
        <f t="shared" si="562"/>
        <v/>
      </c>
      <c r="BDE150" s="20" t="str">
        <f t="shared" si="563"/>
        <v/>
      </c>
      <c r="BDF150" s="20" t="str">
        <f t="shared" si="564"/>
        <v/>
      </c>
      <c r="BDG150" s="20" t="str">
        <f t="shared" si="565"/>
        <v/>
      </c>
      <c r="BDH150" s="20" t="str">
        <f t="shared" si="566"/>
        <v/>
      </c>
      <c r="BDI150" s="20" t="str">
        <f t="shared" si="567"/>
        <v/>
      </c>
      <c r="BDJ150" s="20" t="str">
        <f t="shared" si="568"/>
        <v/>
      </c>
      <c r="BDK150" s="20" t="str">
        <f t="shared" si="569"/>
        <v/>
      </c>
      <c r="BDL150" s="20" t="str">
        <f t="shared" si="570"/>
        <v/>
      </c>
      <c r="BDM150" s="20" t="str">
        <f t="shared" si="571"/>
        <v/>
      </c>
      <c r="BDN150" s="20" t="str">
        <f t="shared" si="572"/>
        <v/>
      </c>
      <c r="BDO150" s="20" t="str">
        <f t="shared" si="573"/>
        <v/>
      </c>
      <c r="BDP150" s="20" t="str">
        <f t="shared" si="574"/>
        <v/>
      </c>
      <c r="BDQ150" s="20" t="str">
        <f t="shared" si="575"/>
        <v/>
      </c>
      <c r="BDR150" s="20" t="str">
        <f t="shared" si="576"/>
        <v/>
      </c>
      <c r="BDS150" s="20" t="str">
        <f t="shared" si="577"/>
        <v/>
      </c>
      <c r="BDT150" s="20" t="str">
        <f t="shared" si="578"/>
        <v/>
      </c>
      <c r="BDU150" s="20" t="str">
        <f t="shared" si="579"/>
        <v/>
      </c>
      <c r="BDV150" s="20" t="str">
        <f t="shared" si="580"/>
        <v/>
      </c>
      <c r="BDW150" s="20" t="str">
        <f t="shared" si="581"/>
        <v/>
      </c>
      <c r="BDX150" s="20" t="str">
        <f t="shared" si="582"/>
        <v/>
      </c>
      <c r="BDY150" s="20" t="str">
        <f t="shared" si="583"/>
        <v/>
      </c>
      <c r="BDZ150" s="20" t="str">
        <f t="shared" si="584"/>
        <v/>
      </c>
      <c r="BEA150" s="20" t="str">
        <f t="shared" si="585"/>
        <v/>
      </c>
      <c r="BEB150" s="20" t="str">
        <f t="shared" si="586"/>
        <v/>
      </c>
      <c r="BEC150" s="20" t="str">
        <f t="shared" si="587"/>
        <v/>
      </c>
      <c r="BED150" s="20" t="str">
        <f t="shared" si="588"/>
        <v/>
      </c>
      <c r="BEE150" s="20" t="str">
        <f t="shared" si="589"/>
        <v/>
      </c>
      <c r="BEF150" s="20" t="str">
        <f t="shared" si="590"/>
        <v/>
      </c>
      <c r="BEG150" s="20" t="str">
        <f t="shared" si="591"/>
        <v/>
      </c>
      <c r="BEH150" s="20" t="str">
        <f t="shared" si="592"/>
        <v/>
      </c>
      <c r="BEI150" s="20" t="str">
        <f t="shared" si="593"/>
        <v/>
      </c>
      <c r="BEJ150" s="20" t="str">
        <f t="shared" si="594"/>
        <v/>
      </c>
      <c r="BEK150" s="20" t="str">
        <f t="shared" si="595"/>
        <v/>
      </c>
      <c r="BEL150" s="20" t="str">
        <f t="shared" si="596"/>
        <v/>
      </c>
      <c r="BEM150" s="20" t="str">
        <f t="shared" si="597"/>
        <v/>
      </c>
      <c r="BEN150" s="20" t="str">
        <f t="shared" si="598"/>
        <v/>
      </c>
      <c r="BEO150" s="20" t="str">
        <f t="shared" si="599"/>
        <v/>
      </c>
      <c r="BEP150" s="20" t="str">
        <f t="shared" si="600"/>
        <v/>
      </c>
      <c r="BEQ150" s="20" t="str">
        <f t="shared" si="601"/>
        <v/>
      </c>
      <c r="BER150" s="20" t="str">
        <f t="shared" si="602"/>
        <v/>
      </c>
      <c r="BES150" s="20" t="str">
        <f t="shared" si="603"/>
        <v/>
      </c>
      <c r="BET150" s="20" t="str">
        <f t="shared" si="604"/>
        <v/>
      </c>
      <c r="BEU150" s="20" t="str">
        <f t="shared" si="605"/>
        <v/>
      </c>
      <c r="BEV150" s="20" t="str">
        <f t="shared" si="606"/>
        <v/>
      </c>
      <c r="BEW150" s="20" t="str">
        <f t="shared" si="607"/>
        <v/>
      </c>
      <c r="BEX150" s="20" t="str">
        <f t="shared" si="608"/>
        <v/>
      </c>
      <c r="BEY150" s="20" t="str">
        <f t="shared" si="609"/>
        <v/>
      </c>
      <c r="BEZ150" s="20" t="str">
        <f t="shared" si="610"/>
        <v/>
      </c>
      <c r="BFA150" s="20" t="str">
        <f t="shared" si="611"/>
        <v/>
      </c>
      <c r="BFB150" s="20" t="str">
        <f t="shared" si="612"/>
        <v/>
      </c>
      <c r="BFC150" s="20" t="str">
        <f t="shared" si="613"/>
        <v/>
      </c>
      <c r="BFD150" s="20" t="str">
        <f t="shared" si="614"/>
        <v/>
      </c>
      <c r="BFE150" s="20" t="str">
        <f t="shared" si="615"/>
        <v/>
      </c>
      <c r="BFF150" s="20" t="str">
        <f t="shared" si="616"/>
        <v/>
      </c>
      <c r="BFG150" s="20" t="str">
        <f t="shared" si="617"/>
        <v/>
      </c>
      <c r="BFH150" s="20" t="str">
        <f t="shared" si="618"/>
        <v/>
      </c>
      <c r="BFI150" s="20" t="str">
        <f t="shared" si="619"/>
        <v/>
      </c>
      <c r="BFJ150" s="20" t="str">
        <f t="shared" si="620"/>
        <v/>
      </c>
      <c r="BFK150" s="20" t="str">
        <f t="shared" si="621"/>
        <v/>
      </c>
      <c r="BFL150" s="20" t="str">
        <f t="shared" si="622"/>
        <v/>
      </c>
      <c r="BFM150" s="20" t="str">
        <f t="shared" si="623"/>
        <v/>
      </c>
      <c r="BFN150" s="20" t="str">
        <f t="shared" si="624"/>
        <v/>
      </c>
      <c r="BFO150" s="20" t="str">
        <f t="shared" si="625"/>
        <v/>
      </c>
      <c r="BFP150" s="20" t="str">
        <f t="shared" si="626"/>
        <v/>
      </c>
      <c r="BFQ150" s="20" t="str">
        <f t="shared" si="627"/>
        <v/>
      </c>
      <c r="BFR150" s="20" t="str">
        <f t="shared" si="628"/>
        <v/>
      </c>
      <c r="BFS150" s="20" t="str">
        <f t="shared" si="629"/>
        <v/>
      </c>
      <c r="BFT150" s="20" t="str">
        <f t="shared" si="630"/>
        <v/>
      </c>
      <c r="BFU150" s="20" t="str">
        <f t="shared" si="631"/>
        <v/>
      </c>
      <c r="BFV150" s="20" t="str">
        <f t="shared" si="632"/>
        <v/>
      </c>
      <c r="BFW150" s="20" t="str">
        <f t="shared" si="633"/>
        <v/>
      </c>
      <c r="BFX150" s="20" t="str">
        <f t="shared" si="634"/>
        <v/>
      </c>
      <c r="BFY150" s="20" t="str">
        <f t="shared" si="635"/>
        <v/>
      </c>
      <c r="BFZ150" s="20" t="str">
        <f t="shared" si="636"/>
        <v/>
      </c>
      <c r="BGA150" s="20" t="str">
        <f t="shared" si="637"/>
        <v/>
      </c>
      <c r="BGB150" s="20" t="str">
        <f t="shared" si="638"/>
        <v/>
      </c>
      <c r="BGC150" s="20" t="str">
        <f t="shared" si="639"/>
        <v/>
      </c>
      <c r="BGD150" s="20" t="str">
        <f t="shared" si="640"/>
        <v/>
      </c>
      <c r="BGE150" s="20" t="str">
        <f t="shared" si="641"/>
        <v/>
      </c>
      <c r="BGF150" s="20" t="str">
        <f t="shared" si="642"/>
        <v/>
      </c>
      <c r="BGG150" s="20" t="str">
        <f t="shared" si="643"/>
        <v/>
      </c>
      <c r="BGH150" s="20" t="str">
        <f t="shared" si="644"/>
        <v/>
      </c>
      <c r="BGI150" s="20" t="str">
        <f t="shared" si="645"/>
        <v/>
      </c>
      <c r="BGJ150" s="20" t="str">
        <f t="shared" si="646"/>
        <v/>
      </c>
      <c r="BGK150" s="20" t="str">
        <f t="shared" si="647"/>
        <v/>
      </c>
      <c r="BGL150" s="20" t="str">
        <f t="shared" si="648"/>
        <v/>
      </c>
      <c r="BGM150" s="20" t="str">
        <f t="shared" si="649"/>
        <v/>
      </c>
      <c r="BGN150" s="20" t="str">
        <f t="shared" si="650"/>
        <v/>
      </c>
      <c r="BGO150" s="20" t="str">
        <f t="shared" si="651"/>
        <v/>
      </c>
      <c r="BGP150" s="20" t="str">
        <f t="shared" si="652"/>
        <v/>
      </c>
      <c r="BGQ150" s="20" t="str">
        <f t="shared" si="653"/>
        <v/>
      </c>
      <c r="BGR150" s="20" t="str">
        <f t="shared" si="654"/>
        <v/>
      </c>
      <c r="BGS150" s="20" t="str">
        <f t="shared" si="655"/>
        <v/>
      </c>
      <c r="BGT150" s="20" t="str">
        <f t="shared" si="656"/>
        <v/>
      </c>
      <c r="BGU150" s="20" t="str">
        <f t="shared" si="657"/>
        <v/>
      </c>
      <c r="BGV150" s="20" t="str">
        <f t="shared" si="658"/>
        <v/>
      </c>
      <c r="BGW150" s="20" t="str">
        <f t="shared" si="659"/>
        <v/>
      </c>
      <c r="BGX150" s="20" t="str">
        <f t="shared" si="660"/>
        <v/>
      </c>
      <c r="BGY150" s="20" t="str">
        <f t="shared" si="661"/>
        <v/>
      </c>
      <c r="BGZ150" s="20" t="str">
        <f t="shared" si="662"/>
        <v/>
      </c>
      <c r="BHA150" s="20" t="str">
        <f t="shared" si="663"/>
        <v/>
      </c>
      <c r="BHB150" s="20" t="str">
        <f t="shared" si="664"/>
        <v/>
      </c>
      <c r="BHC150" s="20" t="str">
        <f t="shared" si="665"/>
        <v/>
      </c>
      <c r="BHD150" s="20" t="str">
        <f t="shared" si="666"/>
        <v/>
      </c>
      <c r="BHE150" s="20" t="str">
        <f t="shared" si="667"/>
        <v/>
      </c>
      <c r="BHF150" s="20" t="str">
        <f t="shared" si="668"/>
        <v/>
      </c>
      <c r="BHG150" s="20" t="str">
        <f t="shared" si="669"/>
        <v/>
      </c>
      <c r="BHJ150" s="20" t="str">
        <f t="shared" si="670"/>
        <v/>
      </c>
      <c r="BHL150" s="20" t="str">
        <f t="shared" si="707"/>
        <v/>
      </c>
      <c r="BHM150" s="20" t="str">
        <f t="shared" si="707"/>
        <v/>
      </c>
      <c r="BHN150" s="20" t="str">
        <f t="shared" si="707"/>
        <v/>
      </c>
      <c r="BHO150" s="20" t="str">
        <f t="shared" si="707"/>
        <v/>
      </c>
      <c r="BHP150" s="20" t="str">
        <f t="shared" si="707"/>
        <v/>
      </c>
      <c r="BHQ150" s="20" t="str">
        <f t="shared" si="707"/>
        <v/>
      </c>
      <c r="BHR150" s="20" t="str">
        <f t="shared" si="707"/>
        <v/>
      </c>
      <c r="BHS150" s="20" t="str">
        <f t="shared" si="707"/>
        <v/>
      </c>
      <c r="BHT150" s="20" t="str">
        <f t="shared" si="707"/>
        <v/>
      </c>
      <c r="BHU150" s="20" t="str">
        <f t="shared" si="707"/>
        <v/>
      </c>
      <c r="BHV150" s="20" t="str">
        <f t="shared" si="707"/>
        <v/>
      </c>
      <c r="BHW150" s="20" t="str">
        <f t="shared" si="707"/>
        <v/>
      </c>
      <c r="BHX150" s="20" t="str">
        <f t="shared" si="707"/>
        <v/>
      </c>
      <c r="BHY150" s="20" t="str">
        <f t="shared" si="707"/>
        <v/>
      </c>
      <c r="BHZ150" s="20" t="str">
        <f t="shared" si="707"/>
        <v/>
      </c>
      <c r="BIA150" s="20" t="str">
        <f t="shared" si="707"/>
        <v/>
      </c>
      <c r="BIB150" s="20" t="str">
        <f t="shared" si="683"/>
        <v/>
      </c>
      <c r="BIC150" s="20" t="str">
        <f t="shared" si="683"/>
        <v/>
      </c>
      <c r="BID150" s="20" t="str">
        <f t="shared" si="683"/>
        <v/>
      </c>
      <c r="BIE150" s="20" t="str">
        <f t="shared" si="683"/>
        <v/>
      </c>
    </row>
    <row r="151" spans="2:104 1303:1591" ht="14.5">
      <c r="B151" s="510" t="str">
        <f>IF('لصق اكسل الفورمز'!E146="","",'لصق اكسل الفورمز'!E146)</f>
        <v/>
      </c>
      <c r="C151" s="510" t="str">
        <f t="shared" si="517"/>
        <v/>
      </c>
      <c r="D151" s="510" t="str">
        <f t="shared" si="684"/>
        <v/>
      </c>
      <c r="E151" s="510" t="str">
        <f t="shared" si="685"/>
        <v/>
      </c>
      <c r="F151" s="510" t="str">
        <f t="shared" si="686"/>
        <v/>
      </c>
      <c r="G151" s="510" t="str">
        <f t="shared" si="687"/>
        <v/>
      </c>
      <c r="H151" s="510" t="str">
        <f t="shared" si="688"/>
        <v/>
      </c>
      <c r="I151" s="510" t="str">
        <f t="shared" si="689"/>
        <v/>
      </c>
      <c r="J151" s="510" t="str">
        <f t="shared" si="690"/>
        <v/>
      </c>
      <c r="K151" s="510" t="str">
        <f t="shared" si="691"/>
        <v/>
      </c>
      <c r="L151" s="510" t="str">
        <f t="shared" si="672"/>
        <v/>
      </c>
      <c r="M151" s="510" t="str">
        <f t="shared" si="673"/>
        <v/>
      </c>
      <c r="N151" s="510" t="str">
        <f t="shared" si="674"/>
        <v/>
      </c>
      <c r="O151" s="510" t="str">
        <f t="shared" si="675"/>
        <v/>
      </c>
      <c r="P151" s="510" t="str">
        <f t="shared" si="676"/>
        <v/>
      </c>
      <c r="Q151" s="510" t="str">
        <f t="shared" si="677"/>
        <v/>
      </c>
      <c r="R151" s="510" t="str">
        <f t="shared" si="678"/>
        <v/>
      </c>
      <c r="S151" s="510" t="str">
        <f t="shared" si="679"/>
        <v/>
      </c>
      <c r="T151" s="510" t="str">
        <f t="shared" si="680"/>
        <v/>
      </c>
      <c r="U151" s="510" t="str">
        <f t="shared" si="681"/>
        <v/>
      </c>
      <c r="V151" s="510" t="str">
        <f t="shared" si="682"/>
        <v/>
      </c>
      <c r="W151" s="527" t="str">
        <f t="shared" si="518"/>
        <v/>
      </c>
      <c r="X151" s="510" t="str">
        <f t="shared" si="519"/>
        <v/>
      </c>
      <c r="Y151" s="564" t="str">
        <f t="shared" si="520"/>
        <v/>
      </c>
      <c r="AL151" s="20">
        <f t="shared" si="521"/>
        <v>0</v>
      </c>
      <c r="AM151" s="20">
        <f t="shared" si="522"/>
        <v>0</v>
      </c>
      <c r="AO151" s="20" t="str">
        <f t="shared" si="523"/>
        <v/>
      </c>
      <c r="AQ151" s="20" t="str">
        <f t="shared" si="671"/>
        <v/>
      </c>
      <c r="AR151" s="20" t="str">
        <f t="shared" si="524"/>
        <v/>
      </c>
      <c r="AS151" s="20" t="str">
        <f t="shared" si="525"/>
        <v/>
      </c>
      <c r="AT151" s="20" t="str">
        <f t="shared" si="526"/>
        <v/>
      </c>
      <c r="AU151" s="20" t="str">
        <f t="shared" si="527"/>
        <v/>
      </c>
      <c r="AV151" s="20" t="str">
        <f t="shared" si="528"/>
        <v/>
      </c>
      <c r="AW151" s="20" t="str">
        <f t="shared" si="529"/>
        <v/>
      </c>
      <c r="AX151" s="20" t="str">
        <f t="shared" si="530"/>
        <v/>
      </c>
      <c r="AY151" s="20" t="str">
        <f t="shared" si="531"/>
        <v/>
      </c>
      <c r="AZ151" s="20" t="str">
        <f t="shared" si="532"/>
        <v/>
      </c>
      <c r="BA151" s="20" t="str">
        <f t="shared" si="533"/>
        <v/>
      </c>
      <c r="BB151" s="20" t="str">
        <f t="shared" si="534"/>
        <v/>
      </c>
      <c r="BC151" s="20" t="str">
        <f t="shared" si="535"/>
        <v/>
      </c>
      <c r="BD151" s="20" t="str">
        <f t="shared" si="536"/>
        <v/>
      </c>
      <c r="BE151" s="20" t="str">
        <f t="shared" si="537"/>
        <v/>
      </c>
      <c r="BF151" s="20" t="str">
        <f t="shared" si="538"/>
        <v/>
      </c>
      <c r="BG151" s="20" t="str">
        <f t="shared" si="539"/>
        <v/>
      </c>
      <c r="BH151" s="20" t="str">
        <f t="shared" si="540"/>
        <v/>
      </c>
      <c r="BI151" s="20" t="str">
        <f t="shared" si="541"/>
        <v/>
      </c>
      <c r="BJ151" s="20" t="str">
        <f t="shared" si="542"/>
        <v/>
      </c>
      <c r="BL151" s="38" t="e">
        <f t="shared" si="543"/>
        <v>#DIV/0!</v>
      </c>
      <c r="BM151" s="4">
        <f t="shared" si="544"/>
        <v>0</v>
      </c>
      <c r="BN151" s="4">
        <f t="shared" si="545"/>
        <v>0</v>
      </c>
      <c r="BO151" s="4">
        <f t="shared" si="546"/>
        <v>0</v>
      </c>
      <c r="BP151" s="173" t="str">
        <f t="shared" si="547"/>
        <v/>
      </c>
      <c r="BQ151" s="4">
        <f t="shared" si="548"/>
        <v>0</v>
      </c>
      <c r="BT151" s="268" t="str">
        <f t="shared" si="549"/>
        <v/>
      </c>
      <c r="BU151" s="268" t="str">
        <f t="shared" si="550"/>
        <v/>
      </c>
      <c r="BX151" s="20">
        <f t="shared" si="551"/>
        <v>1</v>
      </c>
      <c r="CG151" s="20" t="str">
        <f t="shared" si="552"/>
        <v/>
      </c>
      <c r="CH151" s="20" t="str">
        <f t="shared" si="708"/>
        <v/>
      </c>
      <c r="CI151" s="20" t="str">
        <f t="shared" si="709"/>
        <v/>
      </c>
      <c r="CJ151" s="20" t="str">
        <f t="shared" si="710"/>
        <v/>
      </c>
      <c r="CK151" s="20" t="str">
        <f t="shared" si="692"/>
        <v/>
      </c>
      <c r="CL151" s="20" t="str">
        <f t="shared" si="693"/>
        <v/>
      </c>
      <c r="CM151" s="20" t="str">
        <f t="shared" si="694"/>
        <v/>
      </c>
      <c r="CN151" s="20" t="str">
        <f t="shared" si="695"/>
        <v/>
      </c>
      <c r="CO151" s="20" t="str">
        <f t="shared" si="696"/>
        <v/>
      </c>
      <c r="CP151" s="20" t="str">
        <f t="shared" si="697"/>
        <v/>
      </c>
      <c r="CQ151" s="20" t="str">
        <f t="shared" si="698"/>
        <v/>
      </c>
      <c r="CR151" s="20" t="str">
        <f t="shared" si="699"/>
        <v/>
      </c>
      <c r="CS151" s="20" t="str">
        <f t="shared" si="700"/>
        <v/>
      </c>
      <c r="CT151" s="20" t="str">
        <f t="shared" si="701"/>
        <v/>
      </c>
      <c r="CU151" s="20" t="str">
        <f t="shared" si="702"/>
        <v/>
      </c>
      <c r="CV151" s="20" t="str">
        <f t="shared" si="703"/>
        <v/>
      </c>
      <c r="CW151" s="20" t="str">
        <f t="shared" si="704"/>
        <v/>
      </c>
      <c r="CX151" s="20" t="str">
        <f t="shared" si="705"/>
        <v/>
      </c>
      <c r="CY151" s="20" t="str">
        <f t="shared" si="706"/>
        <v/>
      </c>
      <c r="CZ151" s="20" t="str">
        <f t="shared" si="706"/>
        <v/>
      </c>
      <c r="AXC151" s="20" t="str">
        <f>IF('لصق اكسل الفورمز'!A146="","",'لصق اكسل الفورمز'!A146)</f>
        <v/>
      </c>
      <c r="AXD151" s="20" t="str">
        <f>IF('لصق اكسل الفورمز'!B146="","",'لصق اكسل الفورمز'!B146)</f>
        <v/>
      </c>
      <c r="AXE151" s="20" t="str">
        <f>IF('لصق اكسل الفورمز'!C146="","",'لصق اكسل الفورمز'!C146)</f>
        <v/>
      </c>
      <c r="AXF151" s="20" t="str">
        <f>IF('لصق اكسل الفورمز'!D146="","",'لصق اكسل الفورمز'!D146)</f>
        <v/>
      </c>
      <c r="AXG151" s="20" t="str">
        <f>IF('لصق اكسل الفورمز'!E146="","",'لصق اكسل الفورمز'!E146)</f>
        <v/>
      </c>
      <c r="AXH151" s="20" t="str">
        <f>IF('لصق اكسل الفورمز'!F146="","",'لصق اكسل الفورمز'!F146)</f>
        <v/>
      </c>
      <c r="AXI151" s="20" t="str">
        <f>IF('لصق اكسل الفورمز'!G146="","",'لصق اكسل الفورمز'!G146)</f>
        <v/>
      </c>
      <c r="AXJ151" s="20" t="str">
        <f>IF('لصق اكسل الفورمز'!H146="","",'لصق اكسل الفورمز'!H146)</f>
        <v/>
      </c>
      <c r="AXK151" s="20" t="str">
        <f>IF('لصق اكسل الفورمز'!I146="","",'لصق اكسل الفورمز'!I146)</f>
        <v/>
      </c>
      <c r="AXL151" s="20" t="str">
        <f>IF('لصق اكسل الفورمز'!J146="","",'لصق اكسل الفورمز'!J146)</f>
        <v/>
      </c>
      <c r="AXM151" s="20" t="str">
        <f>IF('لصق اكسل الفورمز'!K146="","",'لصق اكسل الفورمز'!K146)</f>
        <v/>
      </c>
      <c r="AXN151" s="20" t="str">
        <f>IF('لصق اكسل الفورمز'!L146="","",'لصق اكسل الفورمز'!L146)</f>
        <v/>
      </c>
      <c r="AXO151" s="20" t="str">
        <f>IF('لصق اكسل الفورمز'!M146="","",'لصق اكسل الفورمز'!M146)</f>
        <v/>
      </c>
      <c r="AXP151" s="20" t="str">
        <f>IF('لصق اكسل الفورمز'!N146="","",'لصق اكسل الفورمز'!N146)</f>
        <v/>
      </c>
      <c r="AXQ151" s="20" t="str">
        <f>IF('لصق اكسل الفورمز'!O146="","",'لصق اكسل الفورمز'!O146)</f>
        <v/>
      </c>
      <c r="AXR151" s="20" t="str">
        <f>IF('لصق اكسل الفورمز'!P146="","",'لصق اكسل الفورمز'!P146)</f>
        <v/>
      </c>
      <c r="AXS151" s="20" t="str">
        <f>IF('لصق اكسل الفورمز'!Q146="","",'لصق اكسل الفورمز'!Q146)</f>
        <v/>
      </c>
      <c r="AXT151" s="20" t="str">
        <f>IF('لصق اكسل الفورمز'!R146="","",'لصق اكسل الفورمز'!R146)</f>
        <v/>
      </c>
      <c r="AXU151" s="20" t="str">
        <f>IF('لصق اكسل الفورمز'!S146="","",'لصق اكسل الفورمز'!S146)</f>
        <v/>
      </c>
      <c r="AXV151" s="20" t="str">
        <f>IF('لصق اكسل الفورمز'!T146="","",'لصق اكسل الفورمز'!T146)</f>
        <v/>
      </c>
      <c r="AXW151" s="20" t="str">
        <f>IF('لصق اكسل الفورمز'!U146="","",'لصق اكسل الفورمز'!U146)</f>
        <v/>
      </c>
      <c r="AXX151" s="20" t="str">
        <f>IF('لصق اكسل الفورمز'!V146="","",'لصق اكسل الفورمز'!V146)</f>
        <v/>
      </c>
      <c r="AXY151" s="20" t="str">
        <f>IF('لصق اكسل الفورمز'!W146="","",'لصق اكسل الفورمز'!W146)</f>
        <v/>
      </c>
      <c r="AXZ151" s="20" t="str">
        <f>IF('لصق اكسل الفورمز'!X146="","",'لصق اكسل الفورمز'!X146)</f>
        <v/>
      </c>
      <c r="AYA151" s="20" t="str">
        <f>IF('لصق اكسل الفورمز'!Y146="","",'لصق اكسل الفورمز'!Y146)</f>
        <v/>
      </c>
      <c r="AYB151" s="20" t="str">
        <f>IF('لصق اكسل الفورمز'!Z146="","",'لصق اكسل الفورمز'!Z146)</f>
        <v/>
      </c>
      <c r="AYC151" s="20" t="str">
        <f>IF('لصق اكسل الفورمز'!AA146="","",'لصق اكسل الفورمز'!AA146)</f>
        <v/>
      </c>
      <c r="AYD151" s="20" t="str">
        <f>IF('لصق اكسل الفورمز'!AB146="","",'لصق اكسل الفورمز'!AB146)</f>
        <v/>
      </c>
      <c r="AYE151" s="20" t="str">
        <f>IF('لصق اكسل الفورمز'!AC146="","",'لصق اكسل الفورمز'!AC146)</f>
        <v/>
      </c>
      <c r="AYF151" s="20" t="str">
        <f>IF('لصق اكسل الفورمز'!AD146="","",'لصق اكسل الفورمز'!AD146)</f>
        <v/>
      </c>
      <c r="AYG151" s="20" t="str">
        <f>IF('لصق اكسل الفورمز'!AE146="","",'لصق اكسل الفورمز'!AE146)</f>
        <v/>
      </c>
      <c r="AYH151" s="20" t="str">
        <f>IF('لصق اكسل الفورمز'!AF146="","",'لصق اكسل الفورمز'!AF146)</f>
        <v/>
      </c>
      <c r="AYI151" s="20" t="str">
        <f>IF('لصق اكسل الفورمز'!AG146="","",'لصق اكسل الفورمز'!AG146)</f>
        <v/>
      </c>
      <c r="AYJ151" s="20" t="str">
        <f>IF('لصق اكسل الفورمز'!AH146="","",'لصق اكسل الفورمز'!AH146)</f>
        <v/>
      </c>
      <c r="AYK151" s="20" t="str">
        <f>IF('لصق اكسل الفورمز'!AI146="","",'لصق اكسل الفورمز'!AI146)</f>
        <v/>
      </c>
      <c r="AYL151" s="20" t="str">
        <f>IF('لصق اكسل الفورمز'!AJ146="","",'لصق اكسل الفورمز'!AJ146)</f>
        <v/>
      </c>
      <c r="AYM151" s="20" t="str">
        <f>IF('لصق اكسل الفورمز'!AK146="","",'لصق اكسل الفورمز'!AK146)</f>
        <v/>
      </c>
      <c r="AYN151" s="20" t="str">
        <f>IF('لصق اكسل الفورمز'!AL146="","",'لصق اكسل الفورمز'!AL146)</f>
        <v/>
      </c>
      <c r="AYO151" s="20" t="str">
        <f>IF('لصق اكسل الفورمز'!AM146="","",'لصق اكسل الفورمز'!AM146)</f>
        <v/>
      </c>
      <c r="AYP151" s="20" t="str">
        <f>IF('لصق اكسل الفورمز'!AN146="","",'لصق اكسل الفورمز'!AN146)</f>
        <v/>
      </c>
      <c r="AYQ151" s="20" t="str">
        <f>IF('لصق اكسل الفورمز'!AO146="","",'لصق اكسل الفورمز'!AO146)</f>
        <v/>
      </c>
      <c r="AYR151" s="20" t="str">
        <f>IF('لصق اكسل الفورمز'!AP146="","",'لصق اكسل الفورمز'!AP146)</f>
        <v/>
      </c>
      <c r="AYS151" s="20" t="str">
        <f>IF('لصق اكسل الفورمز'!AQ146="","",'لصق اكسل الفورمز'!AQ146)</f>
        <v/>
      </c>
      <c r="AYT151" s="20" t="str">
        <f>IF('لصق اكسل الفورمز'!AR146="","",'لصق اكسل الفورمز'!AR146)</f>
        <v/>
      </c>
      <c r="AYU151" s="20" t="str">
        <f>IF('لصق اكسل الفورمز'!AS146="","",'لصق اكسل الفورمز'!AS146)</f>
        <v/>
      </c>
      <c r="AYV151" s="20" t="str">
        <f>IF('لصق اكسل الفورمز'!AT146="","",'لصق اكسل الفورمز'!AT146)</f>
        <v/>
      </c>
      <c r="AYW151" s="20" t="str">
        <f>IF('لصق اكسل الفورمز'!AU146="","",'لصق اكسل الفورمز'!AU146)</f>
        <v/>
      </c>
      <c r="AYX151" s="20" t="str">
        <f>IF('لصق اكسل الفورمز'!AV146="","",'لصق اكسل الفورمز'!AV146)</f>
        <v/>
      </c>
      <c r="AYY151" s="20" t="str">
        <f>IF('لصق اكسل الفورمز'!AW146="","",'لصق اكسل الفورمز'!AW146)</f>
        <v/>
      </c>
      <c r="AYZ151" s="20" t="str">
        <f>IF('لصق اكسل الفورمز'!AX146="","",'لصق اكسل الفورمز'!AX146)</f>
        <v/>
      </c>
      <c r="AZA151" s="20" t="str">
        <f>IF('لصق اكسل الفورمز'!AY146="","",'لصق اكسل الفورمز'!AY146)</f>
        <v/>
      </c>
      <c r="AZB151" s="20" t="str">
        <f>IF('لصق اكسل الفورمز'!AZ146="","",'لصق اكسل الفورمز'!AZ146)</f>
        <v/>
      </c>
      <c r="AZC151" s="20" t="str">
        <f>IF('لصق اكسل الفورمز'!BA146="","",'لصق اكسل الفورمز'!BA146)</f>
        <v/>
      </c>
      <c r="AZD151" s="20" t="str">
        <f>IF('لصق اكسل الفورمز'!BB146="","",'لصق اكسل الفورمز'!BB146)</f>
        <v/>
      </c>
      <c r="AZE151" s="20" t="str">
        <f>IF('لصق اكسل الفورمز'!BC146="","",'لصق اكسل الفورمز'!BC146)</f>
        <v/>
      </c>
      <c r="AZF151" s="20" t="str">
        <f>IF('لصق اكسل الفورمز'!BD146="","",'لصق اكسل الفورمز'!BD146)</f>
        <v/>
      </c>
      <c r="AZG151" s="20" t="str">
        <f>IF('لصق اكسل الفورمز'!BE146="","",'لصق اكسل الفورمز'!BE146)</f>
        <v/>
      </c>
      <c r="AZH151" s="20" t="str">
        <f>IF('لصق اكسل الفورمز'!BF146="","",'لصق اكسل الفورمز'!BF146)</f>
        <v/>
      </c>
      <c r="AZI151" s="20" t="str">
        <f>IF('لصق اكسل الفورمز'!BG146="","",'لصق اكسل الفورمز'!BG146)</f>
        <v/>
      </c>
      <c r="AZJ151" s="20" t="str">
        <f>IF('لصق اكسل الفورمز'!BH146="","",'لصق اكسل الفورمز'!BH146)</f>
        <v/>
      </c>
      <c r="AZK151" s="20" t="str">
        <f>IF('لصق اكسل الفورمز'!BI146="","",'لصق اكسل الفورمز'!BI146)</f>
        <v/>
      </c>
      <c r="AZL151" s="20" t="str">
        <f>IF('لصق اكسل الفورمز'!BJ146="","",'لصق اكسل الفورمز'!BJ146)</f>
        <v/>
      </c>
      <c r="AZM151" s="20" t="str">
        <f>IF('لصق اكسل الفورمز'!BK146="","",'لصق اكسل الفورمز'!BK146)</f>
        <v/>
      </c>
      <c r="AZN151" s="20" t="str">
        <f>IF('لصق اكسل الفورمز'!BL146="","",'لصق اكسل الفورمز'!BL146)</f>
        <v/>
      </c>
      <c r="AZO151" s="20" t="str">
        <f>IF('لصق اكسل الفورمز'!BM146="","",'لصق اكسل الفورمز'!BM146)</f>
        <v/>
      </c>
      <c r="AZP151" s="20" t="str">
        <f>IF('لصق اكسل الفورمز'!BN146="","",'لصق اكسل الفورمز'!BN146)</f>
        <v/>
      </c>
      <c r="AZQ151" s="20" t="str">
        <f>IF('لصق اكسل الفورمز'!BO146="","",'لصق اكسل الفورمز'!BO146)</f>
        <v/>
      </c>
      <c r="AZR151" s="20" t="str">
        <f>IF('لصق اكسل الفورمز'!BP146="","",'لصق اكسل الفورمز'!BP146)</f>
        <v/>
      </c>
      <c r="AZS151" s="20" t="str">
        <f>IF('لصق اكسل الفورمز'!BQ146="","",'لصق اكسل الفورمز'!BQ146)</f>
        <v/>
      </c>
      <c r="AZT151" s="20" t="str">
        <f>IF('لصق اكسل الفورمز'!BR146="","",'لصق اكسل الفورمز'!BR146)</f>
        <v/>
      </c>
      <c r="AZU151" s="20" t="str">
        <f>IF('لصق اكسل الفورمز'!BS146="","",'لصق اكسل الفورمز'!BS146)</f>
        <v/>
      </c>
      <c r="AZV151" s="20" t="str">
        <f>IF('لصق اكسل الفورمز'!BT146="","",'لصق اكسل الفورمز'!BT146)</f>
        <v/>
      </c>
      <c r="AZW151" s="20" t="str">
        <f>IF('لصق اكسل الفورمز'!BU146="","",'لصق اكسل الفورمز'!BU146)</f>
        <v/>
      </c>
      <c r="AZX151" s="20" t="str">
        <f>IF('لصق اكسل الفورمز'!BV146="","",'لصق اكسل الفورمز'!BV146)</f>
        <v/>
      </c>
      <c r="AZY151" s="20" t="str">
        <f>IF('لصق اكسل الفورمز'!BW146="","",'لصق اكسل الفورمز'!BW146)</f>
        <v/>
      </c>
      <c r="AZZ151" s="20" t="str">
        <f>IF('لصق اكسل الفورمز'!BX146="","",'لصق اكسل الفورمز'!BX146)</f>
        <v/>
      </c>
      <c r="BAA151" s="20" t="str">
        <f>IF('لصق اكسل الفورمز'!BY146="","",'لصق اكسل الفورمز'!BY146)</f>
        <v/>
      </c>
      <c r="BAB151" s="20" t="str">
        <f>IF('لصق اكسل الفورمز'!BZ146="","",'لصق اكسل الفورمز'!BZ146)</f>
        <v/>
      </c>
      <c r="BAC151" s="20" t="str">
        <f>IF('لصق اكسل الفورمز'!CA146="","",'لصق اكسل الفورمز'!CA146)</f>
        <v/>
      </c>
      <c r="BAD151" s="20" t="str">
        <f>IF('لصق اكسل الفورمز'!CB146="","",'لصق اكسل الفورمز'!CB146)</f>
        <v/>
      </c>
      <c r="BAE151" s="20" t="str">
        <f>IF('لصق اكسل الفورمز'!CC146="","",'لصق اكسل الفورمز'!CC146)</f>
        <v/>
      </c>
      <c r="BAF151" s="20" t="str">
        <f>IF('لصق اكسل الفورمز'!CD146="","",'لصق اكسل الفورمز'!CD146)</f>
        <v/>
      </c>
      <c r="BAG151" s="20" t="str">
        <f>IF('لصق اكسل الفورمز'!CE146="","",'لصق اكسل الفورمز'!CE146)</f>
        <v/>
      </c>
      <c r="BAH151" s="20" t="str">
        <f>IF('لصق اكسل الفورمز'!CF146="","",'لصق اكسل الفورمز'!CF146)</f>
        <v/>
      </c>
      <c r="BAI151" s="20" t="str">
        <f>IF('لصق اكسل الفورمز'!CG146="","",'لصق اكسل الفورمز'!CG146)</f>
        <v/>
      </c>
      <c r="BAJ151" s="20" t="str">
        <f>IF('لصق اكسل الفورمز'!CH146="","",'لصق اكسل الفورمز'!CH146)</f>
        <v/>
      </c>
      <c r="BAK151" s="20" t="str">
        <f>IF('لصق اكسل الفورمز'!CI146="","",'لصق اكسل الفورمز'!CI146)</f>
        <v/>
      </c>
      <c r="BAL151" s="20" t="str">
        <f>IF('لصق اكسل الفورمز'!CJ146="","",'لصق اكسل الفورمز'!CJ146)</f>
        <v/>
      </c>
      <c r="BAM151" s="20" t="str">
        <f>IF('لصق اكسل الفورمز'!CK146="","",'لصق اكسل الفورمز'!CK146)</f>
        <v/>
      </c>
      <c r="BAN151" s="20" t="str">
        <f>IF('لصق اكسل الفورمز'!CL146="","",'لصق اكسل الفورمز'!CL146)</f>
        <v/>
      </c>
      <c r="BAO151" s="20" t="str">
        <f>IF('لصق اكسل الفورمز'!CM146="","",'لصق اكسل الفورمز'!CM146)</f>
        <v/>
      </c>
      <c r="BAP151" s="20" t="str">
        <f>IF('لصق اكسل الفورمز'!CN146="","",'لصق اكسل الفورمز'!CN146)</f>
        <v/>
      </c>
      <c r="BAQ151" s="20" t="str">
        <f>IF('لصق اكسل الفورمز'!CO146="","",'لصق اكسل الفورمز'!CO146)</f>
        <v/>
      </c>
      <c r="BAR151" s="20" t="str">
        <f>IF('لصق اكسل الفورمز'!CP146="","",'لصق اكسل الفورمز'!CP146)</f>
        <v/>
      </c>
      <c r="BAS151" s="20" t="str">
        <f>IF('لصق اكسل الفورمز'!CQ146="","",'لصق اكسل الفورمز'!CQ146)</f>
        <v/>
      </c>
      <c r="BAT151" s="20" t="str">
        <f>IF('لصق اكسل الفورمز'!CR146="","",'لصق اكسل الفورمز'!CR146)</f>
        <v/>
      </c>
      <c r="BAU151" s="20" t="str">
        <f>IF('لصق اكسل الفورمز'!CS146="","",'لصق اكسل الفورمز'!CS146)</f>
        <v/>
      </c>
      <c r="BAV151" s="20" t="str">
        <f>IF('لصق اكسل الفورمز'!CT146="","",'لصق اكسل الفورمز'!CT146)</f>
        <v/>
      </c>
      <c r="BAW151" s="20" t="str">
        <f>IF('لصق اكسل الفورمز'!CU146="","",'لصق اكسل الفورمز'!CU146)</f>
        <v/>
      </c>
      <c r="BAX151" s="20" t="str">
        <f>IF('لصق اكسل الفورمز'!CV146="","",'لصق اكسل الفورمز'!CV146)</f>
        <v/>
      </c>
      <c r="BAY151" s="20" t="str">
        <f>IF('لصق اكسل الفورمز'!CW146="","",'لصق اكسل الفورمز'!CW146)</f>
        <v/>
      </c>
      <c r="BAZ151" s="20" t="str">
        <f>IF('لصق اكسل الفورمز'!CX146="","",'لصق اكسل الفورمز'!CX146)</f>
        <v/>
      </c>
      <c r="BBA151" s="20" t="str">
        <f>IF('لصق اكسل الفورمز'!CY146="","",'لصق اكسل الفورمز'!CY146)</f>
        <v/>
      </c>
      <c r="BBB151" s="20" t="str">
        <f>IF('لصق اكسل الفورمز'!CZ146="","",'لصق اكسل الفورمز'!CZ146)</f>
        <v/>
      </c>
      <c r="BBC151" s="20" t="str">
        <f>IF('لصق اكسل الفورمز'!DA146="","",'لصق اكسل الفورمز'!DA146)</f>
        <v/>
      </c>
      <c r="BBD151" s="20" t="str">
        <f>IF('لصق اكسل الفورمز'!DB146="","",'لصق اكسل الفورمز'!DB146)</f>
        <v/>
      </c>
      <c r="BBE151" s="20" t="str">
        <f>IF('لصق اكسل الفورمز'!DC146="","",'لصق اكسل الفورمز'!DC146)</f>
        <v/>
      </c>
      <c r="BBF151" s="20" t="str">
        <f>IF('لصق اكسل الفورمز'!DD146="","",'لصق اكسل الفورمز'!DD146)</f>
        <v/>
      </c>
      <c r="BBG151" s="20" t="str">
        <f>IF('لصق اكسل الفورمز'!DE146="","",'لصق اكسل الفورمز'!DE146)</f>
        <v/>
      </c>
      <c r="BBH151" s="20" t="str">
        <f>IF('لصق اكسل الفورمز'!DF146="","",'لصق اكسل الفورمز'!DF146)</f>
        <v/>
      </c>
      <c r="BBI151" s="20" t="str">
        <f>IF('لصق اكسل الفورمز'!DG146="","",'لصق اكسل الفورمز'!DG146)</f>
        <v/>
      </c>
      <c r="BBJ151" s="20" t="str">
        <f>IF('لصق اكسل الفورمز'!DH146="","",'لصق اكسل الفورمز'!DH146)</f>
        <v/>
      </c>
      <c r="BBK151" s="20" t="str">
        <f>IF('لصق اكسل الفورمز'!DI146="","",'لصق اكسل الفورمز'!DI146)</f>
        <v/>
      </c>
      <c r="BBL151" s="20" t="str">
        <f>IF('لصق اكسل الفورمز'!DJ146="","",'لصق اكسل الفورمز'!DJ146)</f>
        <v/>
      </c>
      <c r="BBM151" s="20" t="str">
        <f>IF('لصق اكسل الفورمز'!DK146="","",'لصق اكسل الفورمز'!DK146)</f>
        <v/>
      </c>
      <c r="BBN151" s="20" t="str">
        <f>IF('لصق اكسل الفورمز'!DL146="","",'لصق اكسل الفورمز'!DL146)</f>
        <v/>
      </c>
      <c r="BBO151" s="20" t="str">
        <f>IF('لصق اكسل الفورمز'!DM146="","",'لصق اكسل الفورمز'!DM146)</f>
        <v/>
      </c>
      <c r="BCU151" s="20" t="str">
        <f t="shared" si="553"/>
        <v/>
      </c>
      <c r="BCV151" s="20" t="str">
        <f t="shared" si="554"/>
        <v/>
      </c>
      <c r="BCW151" s="20" t="str">
        <f t="shared" si="555"/>
        <v/>
      </c>
      <c r="BCX151" s="20" t="str">
        <f t="shared" si="556"/>
        <v/>
      </c>
      <c r="BCY151" s="20" t="str">
        <f t="shared" si="557"/>
        <v/>
      </c>
      <c r="BCZ151" s="20" t="str">
        <f t="shared" si="558"/>
        <v/>
      </c>
      <c r="BDA151" s="20" t="str">
        <f t="shared" si="559"/>
        <v/>
      </c>
      <c r="BDB151" s="20" t="str">
        <f t="shared" si="560"/>
        <v/>
      </c>
      <c r="BDC151" s="20" t="str">
        <f t="shared" si="561"/>
        <v/>
      </c>
      <c r="BDD151" s="20" t="str">
        <f t="shared" si="562"/>
        <v/>
      </c>
      <c r="BDE151" s="20" t="str">
        <f t="shared" si="563"/>
        <v/>
      </c>
      <c r="BDF151" s="20" t="str">
        <f t="shared" si="564"/>
        <v/>
      </c>
      <c r="BDG151" s="20" t="str">
        <f t="shared" si="565"/>
        <v/>
      </c>
      <c r="BDH151" s="20" t="str">
        <f t="shared" si="566"/>
        <v/>
      </c>
      <c r="BDI151" s="20" t="str">
        <f t="shared" si="567"/>
        <v/>
      </c>
      <c r="BDJ151" s="20" t="str">
        <f t="shared" si="568"/>
        <v/>
      </c>
      <c r="BDK151" s="20" t="str">
        <f t="shared" si="569"/>
        <v/>
      </c>
      <c r="BDL151" s="20" t="str">
        <f t="shared" si="570"/>
        <v/>
      </c>
      <c r="BDM151" s="20" t="str">
        <f t="shared" si="571"/>
        <v/>
      </c>
      <c r="BDN151" s="20" t="str">
        <f t="shared" si="572"/>
        <v/>
      </c>
      <c r="BDO151" s="20" t="str">
        <f t="shared" si="573"/>
        <v/>
      </c>
      <c r="BDP151" s="20" t="str">
        <f t="shared" si="574"/>
        <v/>
      </c>
      <c r="BDQ151" s="20" t="str">
        <f t="shared" si="575"/>
        <v/>
      </c>
      <c r="BDR151" s="20" t="str">
        <f t="shared" si="576"/>
        <v/>
      </c>
      <c r="BDS151" s="20" t="str">
        <f t="shared" si="577"/>
        <v/>
      </c>
      <c r="BDT151" s="20" t="str">
        <f t="shared" si="578"/>
        <v/>
      </c>
      <c r="BDU151" s="20" t="str">
        <f t="shared" si="579"/>
        <v/>
      </c>
      <c r="BDV151" s="20" t="str">
        <f t="shared" si="580"/>
        <v/>
      </c>
      <c r="BDW151" s="20" t="str">
        <f t="shared" si="581"/>
        <v/>
      </c>
      <c r="BDX151" s="20" t="str">
        <f t="shared" si="582"/>
        <v/>
      </c>
      <c r="BDY151" s="20" t="str">
        <f t="shared" si="583"/>
        <v/>
      </c>
      <c r="BDZ151" s="20" t="str">
        <f t="shared" si="584"/>
        <v/>
      </c>
      <c r="BEA151" s="20" t="str">
        <f t="shared" si="585"/>
        <v/>
      </c>
      <c r="BEB151" s="20" t="str">
        <f t="shared" si="586"/>
        <v/>
      </c>
      <c r="BEC151" s="20" t="str">
        <f t="shared" si="587"/>
        <v/>
      </c>
      <c r="BED151" s="20" t="str">
        <f t="shared" si="588"/>
        <v/>
      </c>
      <c r="BEE151" s="20" t="str">
        <f t="shared" si="589"/>
        <v/>
      </c>
      <c r="BEF151" s="20" t="str">
        <f t="shared" si="590"/>
        <v/>
      </c>
      <c r="BEG151" s="20" t="str">
        <f t="shared" si="591"/>
        <v/>
      </c>
      <c r="BEH151" s="20" t="str">
        <f t="shared" si="592"/>
        <v/>
      </c>
      <c r="BEI151" s="20" t="str">
        <f t="shared" si="593"/>
        <v/>
      </c>
      <c r="BEJ151" s="20" t="str">
        <f t="shared" si="594"/>
        <v/>
      </c>
      <c r="BEK151" s="20" t="str">
        <f t="shared" si="595"/>
        <v/>
      </c>
      <c r="BEL151" s="20" t="str">
        <f t="shared" si="596"/>
        <v/>
      </c>
      <c r="BEM151" s="20" t="str">
        <f t="shared" si="597"/>
        <v/>
      </c>
      <c r="BEN151" s="20" t="str">
        <f t="shared" si="598"/>
        <v/>
      </c>
      <c r="BEO151" s="20" t="str">
        <f t="shared" si="599"/>
        <v/>
      </c>
      <c r="BEP151" s="20" t="str">
        <f t="shared" si="600"/>
        <v/>
      </c>
      <c r="BEQ151" s="20" t="str">
        <f t="shared" si="601"/>
        <v/>
      </c>
      <c r="BER151" s="20" t="str">
        <f t="shared" si="602"/>
        <v/>
      </c>
      <c r="BES151" s="20" t="str">
        <f t="shared" si="603"/>
        <v/>
      </c>
      <c r="BET151" s="20" t="str">
        <f t="shared" si="604"/>
        <v/>
      </c>
      <c r="BEU151" s="20" t="str">
        <f t="shared" si="605"/>
        <v/>
      </c>
      <c r="BEV151" s="20" t="str">
        <f t="shared" si="606"/>
        <v/>
      </c>
      <c r="BEW151" s="20" t="str">
        <f t="shared" si="607"/>
        <v/>
      </c>
      <c r="BEX151" s="20" t="str">
        <f t="shared" si="608"/>
        <v/>
      </c>
      <c r="BEY151" s="20" t="str">
        <f t="shared" si="609"/>
        <v/>
      </c>
      <c r="BEZ151" s="20" t="str">
        <f t="shared" si="610"/>
        <v/>
      </c>
      <c r="BFA151" s="20" t="str">
        <f t="shared" si="611"/>
        <v/>
      </c>
      <c r="BFB151" s="20" t="str">
        <f t="shared" si="612"/>
        <v/>
      </c>
      <c r="BFC151" s="20" t="str">
        <f t="shared" si="613"/>
        <v/>
      </c>
      <c r="BFD151" s="20" t="str">
        <f t="shared" si="614"/>
        <v/>
      </c>
      <c r="BFE151" s="20" t="str">
        <f t="shared" si="615"/>
        <v/>
      </c>
      <c r="BFF151" s="20" t="str">
        <f t="shared" si="616"/>
        <v/>
      </c>
      <c r="BFG151" s="20" t="str">
        <f t="shared" si="617"/>
        <v/>
      </c>
      <c r="BFH151" s="20" t="str">
        <f t="shared" si="618"/>
        <v/>
      </c>
      <c r="BFI151" s="20" t="str">
        <f t="shared" si="619"/>
        <v/>
      </c>
      <c r="BFJ151" s="20" t="str">
        <f t="shared" si="620"/>
        <v/>
      </c>
      <c r="BFK151" s="20" t="str">
        <f t="shared" si="621"/>
        <v/>
      </c>
      <c r="BFL151" s="20" t="str">
        <f t="shared" si="622"/>
        <v/>
      </c>
      <c r="BFM151" s="20" t="str">
        <f t="shared" si="623"/>
        <v/>
      </c>
      <c r="BFN151" s="20" t="str">
        <f t="shared" si="624"/>
        <v/>
      </c>
      <c r="BFO151" s="20" t="str">
        <f t="shared" si="625"/>
        <v/>
      </c>
      <c r="BFP151" s="20" t="str">
        <f t="shared" si="626"/>
        <v/>
      </c>
      <c r="BFQ151" s="20" t="str">
        <f t="shared" si="627"/>
        <v/>
      </c>
      <c r="BFR151" s="20" t="str">
        <f t="shared" si="628"/>
        <v/>
      </c>
      <c r="BFS151" s="20" t="str">
        <f t="shared" si="629"/>
        <v/>
      </c>
      <c r="BFT151" s="20" t="str">
        <f t="shared" si="630"/>
        <v/>
      </c>
      <c r="BFU151" s="20" t="str">
        <f t="shared" si="631"/>
        <v/>
      </c>
      <c r="BFV151" s="20" t="str">
        <f t="shared" si="632"/>
        <v/>
      </c>
      <c r="BFW151" s="20" t="str">
        <f t="shared" si="633"/>
        <v/>
      </c>
      <c r="BFX151" s="20" t="str">
        <f t="shared" si="634"/>
        <v/>
      </c>
      <c r="BFY151" s="20" t="str">
        <f t="shared" si="635"/>
        <v/>
      </c>
      <c r="BFZ151" s="20" t="str">
        <f t="shared" si="636"/>
        <v/>
      </c>
      <c r="BGA151" s="20" t="str">
        <f t="shared" si="637"/>
        <v/>
      </c>
      <c r="BGB151" s="20" t="str">
        <f t="shared" si="638"/>
        <v/>
      </c>
      <c r="BGC151" s="20" t="str">
        <f t="shared" si="639"/>
        <v/>
      </c>
      <c r="BGD151" s="20" t="str">
        <f t="shared" si="640"/>
        <v/>
      </c>
      <c r="BGE151" s="20" t="str">
        <f t="shared" si="641"/>
        <v/>
      </c>
      <c r="BGF151" s="20" t="str">
        <f t="shared" si="642"/>
        <v/>
      </c>
      <c r="BGG151" s="20" t="str">
        <f t="shared" si="643"/>
        <v/>
      </c>
      <c r="BGH151" s="20" t="str">
        <f t="shared" si="644"/>
        <v/>
      </c>
      <c r="BGI151" s="20" t="str">
        <f t="shared" si="645"/>
        <v/>
      </c>
      <c r="BGJ151" s="20" t="str">
        <f t="shared" si="646"/>
        <v/>
      </c>
      <c r="BGK151" s="20" t="str">
        <f t="shared" si="647"/>
        <v/>
      </c>
      <c r="BGL151" s="20" t="str">
        <f t="shared" si="648"/>
        <v/>
      </c>
      <c r="BGM151" s="20" t="str">
        <f t="shared" si="649"/>
        <v/>
      </c>
      <c r="BGN151" s="20" t="str">
        <f t="shared" si="650"/>
        <v/>
      </c>
      <c r="BGO151" s="20" t="str">
        <f t="shared" si="651"/>
        <v/>
      </c>
      <c r="BGP151" s="20" t="str">
        <f t="shared" si="652"/>
        <v/>
      </c>
      <c r="BGQ151" s="20" t="str">
        <f t="shared" si="653"/>
        <v/>
      </c>
      <c r="BGR151" s="20" t="str">
        <f t="shared" si="654"/>
        <v/>
      </c>
      <c r="BGS151" s="20" t="str">
        <f t="shared" si="655"/>
        <v/>
      </c>
      <c r="BGT151" s="20" t="str">
        <f t="shared" si="656"/>
        <v/>
      </c>
      <c r="BGU151" s="20" t="str">
        <f t="shared" si="657"/>
        <v/>
      </c>
      <c r="BGV151" s="20" t="str">
        <f t="shared" si="658"/>
        <v/>
      </c>
      <c r="BGW151" s="20" t="str">
        <f t="shared" si="659"/>
        <v/>
      </c>
      <c r="BGX151" s="20" t="str">
        <f t="shared" si="660"/>
        <v/>
      </c>
      <c r="BGY151" s="20" t="str">
        <f t="shared" si="661"/>
        <v/>
      </c>
      <c r="BGZ151" s="20" t="str">
        <f t="shared" si="662"/>
        <v/>
      </c>
      <c r="BHA151" s="20" t="str">
        <f t="shared" si="663"/>
        <v/>
      </c>
      <c r="BHB151" s="20" t="str">
        <f t="shared" si="664"/>
        <v/>
      </c>
      <c r="BHC151" s="20" t="str">
        <f t="shared" si="665"/>
        <v/>
      </c>
      <c r="BHD151" s="20" t="str">
        <f t="shared" si="666"/>
        <v/>
      </c>
      <c r="BHE151" s="20" t="str">
        <f t="shared" si="667"/>
        <v/>
      </c>
      <c r="BHF151" s="20" t="str">
        <f t="shared" si="668"/>
        <v/>
      </c>
      <c r="BHG151" s="20" t="str">
        <f t="shared" si="669"/>
        <v/>
      </c>
      <c r="BHJ151" s="20" t="str">
        <f t="shared" si="670"/>
        <v/>
      </c>
      <c r="BHL151" s="20" t="str">
        <f t="shared" si="707"/>
        <v/>
      </c>
      <c r="BHM151" s="20" t="str">
        <f t="shared" si="707"/>
        <v/>
      </c>
      <c r="BHN151" s="20" t="str">
        <f t="shared" si="707"/>
        <v/>
      </c>
      <c r="BHO151" s="20" t="str">
        <f t="shared" si="707"/>
        <v/>
      </c>
      <c r="BHP151" s="20" t="str">
        <f t="shared" si="707"/>
        <v/>
      </c>
      <c r="BHQ151" s="20" t="str">
        <f t="shared" si="707"/>
        <v/>
      </c>
      <c r="BHR151" s="20" t="str">
        <f t="shared" si="707"/>
        <v/>
      </c>
      <c r="BHS151" s="20" t="str">
        <f t="shared" si="707"/>
        <v/>
      </c>
      <c r="BHT151" s="20" t="str">
        <f t="shared" si="707"/>
        <v/>
      </c>
      <c r="BHU151" s="20" t="str">
        <f t="shared" si="707"/>
        <v/>
      </c>
      <c r="BHV151" s="20" t="str">
        <f t="shared" si="707"/>
        <v/>
      </c>
      <c r="BHW151" s="20" t="str">
        <f t="shared" si="707"/>
        <v/>
      </c>
      <c r="BHX151" s="20" t="str">
        <f t="shared" si="707"/>
        <v/>
      </c>
      <c r="BHY151" s="20" t="str">
        <f t="shared" si="707"/>
        <v/>
      </c>
      <c r="BHZ151" s="20" t="str">
        <f t="shared" si="707"/>
        <v/>
      </c>
      <c r="BIA151" s="20" t="str">
        <f t="shared" si="707"/>
        <v/>
      </c>
      <c r="BIB151" s="20" t="str">
        <f t="shared" si="683"/>
        <v/>
      </c>
      <c r="BIC151" s="20" t="str">
        <f t="shared" si="683"/>
        <v/>
      </c>
      <c r="BID151" s="20" t="str">
        <f t="shared" si="683"/>
        <v/>
      </c>
      <c r="BIE151" s="20" t="str">
        <f t="shared" si="683"/>
        <v/>
      </c>
    </row>
    <row r="152" spans="2:104 1303:1591" ht="14.5">
      <c r="B152" s="510" t="str">
        <f>IF('لصق اكسل الفورمز'!E147="","",'لصق اكسل الفورمز'!E147)</f>
        <v/>
      </c>
      <c r="C152" s="510" t="str">
        <f t="shared" si="517"/>
        <v/>
      </c>
      <c r="D152" s="510" t="str">
        <f t="shared" si="684"/>
        <v/>
      </c>
      <c r="E152" s="510" t="str">
        <f t="shared" si="685"/>
        <v/>
      </c>
      <c r="F152" s="510" t="str">
        <f t="shared" si="686"/>
        <v/>
      </c>
      <c r="G152" s="510" t="str">
        <f t="shared" si="687"/>
        <v/>
      </c>
      <c r="H152" s="510" t="str">
        <f t="shared" si="688"/>
        <v/>
      </c>
      <c r="I152" s="510" t="str">
        <f t="shared" si="689"/>
        <v/>
      </c>
      <c r="J152" s="510" t="str">
        <f t="shared" si="690"/>
        <v/>
      </c>
      <c r="K152" s="510" t="str">
        <f t="shared" si="691"/>
        <v/>
      </c>
      <c r="L152" s="510" t="str">
        <f t="shared" si="672"/>
        <v/>
      </c>
      <c r="M152" s="510" t="str">
        <f t="shared" si="673"/>
        <v/>
      </c>
      <c r="N152" s="510" t="str">
        <f t="shared" si="674"/>
        <v/>
      </c>
      <c r="O152" s="510" t="str">
        <f t="shared" si="675"/>
        <v/>
      </c>
      <c r="P152" s="510" t="str">
        <f t="shared" si="676"/>
        <v/>
      </c>
      <c r="Q152" s="510" t="str">
        <f t="shared" si="677"/>
        <v/>
      </c>
      <c r="R152" s="510" t="str">
        <f t="shared" si="678"/>
        <v/>
      </c>
      <c r="S152" s="510" t="str">
        <f t="shared" si="679"/>
        <v/>
      </c>
      <c r="T152" s="510" t="str">
        <f t="shared" si="680"/>
        <v/>
      </c>
      <c r="U152" s="510" t="str">
        <f t="shared" si="681"/>
        <v/>
      </c>
      <c r="V152" s="510" t="str">
        <f t="shared" si="682"/>
        <v/>
      </c>
      <c r="W152" s="527" t="str">
        <f t="shared" si="518"/>
        <v/>
      </c>
      <c r="X152" s="510" t="str">
        <f t="shared" si="519"/>
        <v/>
      </c>
      <c r="Y152" s="564" t="str">
        <f t="shared" si="520"/>
        <v/>
      </c>
      <c r="AL152" s="20">
        <f t="shared" si="521"/>
        <v>0</v>
      </c>
      <c r="AM152" s="20">
        <f t="shared" si="522"/>
        <v>0</v>
      </c>
      <c r="AO152" s="20" t="str">
        <f t="shared" si="523"/>
        <v/>
      </c>
      <c r="AQ152" s="20" t="str">
        <f t="shared" si="671"/>
        <v/>
      </c>
      <c r="AR152" s="20" t="str">
        <f t="shared" si="524"/>
        <v/>
      </c>
      <c r="AS152" s="20" t="str">
        <f t="shared" si="525"/>
        <v/>
      </c>
      <c r="AT152" s="20" t="str">
        <f t="shared" si="526"/>
        <v/>
      </c>
      <c r="AU152" s="20" t="str">
        <f t="shared" si="527"/>
        <v/>
      </c>
      <c r="AV152" s="20" t="str">
        <f t="shared" si="528"/>
        <v/>
      </c>
      <c r="AW152" s="20" t="str">
        <f t="shared" si="529"/>
        <v/>
      </c>
      <c r="AX152" s="20" t="str">
        <f t="shared" si="530"/>
        <v/>
      </c>
      <c r="AY152" s="20" t="str">
        <f t="shared" si="531"/>
        <v/>
      </c>
      <c r="AZ152" s="20" t="str">
        <f t="shared" si="532"/>
        <v/>
      </c>
      <c r="BA152" s="20" t="str">
        <f t="shared" si="533"/>
        <v/>
      </c>
      <c r="BB152" s="20" t="str">
        <f t="shared" si="534"/>
        <v/>
      </c>
      <c r="BC152" s="20" t="str">
        <f t="shared" si="535"/>
        <v/>
      </c>
      <c r="BD152" s="20" t="str">
        <f t="shared" si="536"/>
        <v/>
      </c>
      <c r="BE152" s="20" t="str">
        <f t="shared" si="537"/>
        <v/>
      </c>
      <c r="BF152" s="20" t="str">
        <f t="shared" si="538"/>
        <v/>
      </c>
      <c r="BG152" s="20" t="str">
        <f t="shared" si="539"/>
        <v/>
      </c>
      <c r="BH152" s="20" t="str">
        <f t="shared" si="540"/>
        <v/>
      </c>
      <c r="BI152" s="20" t="str">
        <f t="shared" si="541"/>
        <v/>
      </c>
      <c r="BJ152" s="20" t="str">
        <f t="shared" si="542"/>
        <v/>
      </c>
      <c r="BL152" s="38" t="e">
        <f t="shared" si="543"/>
        <v>#DIV/0!</v>
      </c>
      <c r="BM152" s="4">
        <f t="shared" si="544"/>
        <v>0</v>
      </c>
      <c r="BN152" s="4">
        <f t="shared" si="545"/>
        <v>0</v>
      </c>
      <c r="BO152" s="4">
        <f t="shared" si="546"/>
        <v>0</v>
      </c>
      <c r="BP152" s="173" t="str">
        <f t="shared" si="547"/>
        <v/>
      </c>
      <c r="BQ152" s="4">
        <f t="shared" si="548"/>
        <v>0</v>
      </c>
      <c r="BT152" s="268" t="str">
        <f t="shared" si="549"/>
        <v/>
      </c>
      <c r="BU152" s="268" t="str">
        <f t="shared" si="550"/>
        <v/>
      </c>
      <c r="BX152" s="20">
        <f t="shared" si="551"/>
        <v>1</v>
      </c>
      <c r="CG152" s="20" t="str">
        <f t="shared" si="552"/>
        <v/>
      </c>
      <c r="CH152" s="20" t="str">
        <f t="shared" si="708"/>
        <v/>
      </c>
      <c r="CI152" s="20" t="str">
        <f t="shared" si="709"/>
        <v/>
      </c>
      <c r="CJ152" s="20" t="str">
        <f t="shared" si="710"/>
        <v/>
      </c>
      <c r="CK152" s="20" t="str">
        <f t="shared" si="692"/>
        <v/>
      </c>
      <c r="CL152" s="20" t="str">
        <f t="shared" si="693"/>
        <v/>
      </c>
      <c r="CM152" s="20" t="str">
        <f t="shared" si="694"/>
        <v/>
      </c>
      <c r="CN152" s="20" t="str">
        <f t="shared" si="695"/>
        <v/>
      </c>
      <c r="CO152" s="20" t="str">
        <f t="shared" si="696"/>
        <v/>
      </c>
      <c r="CP152" s="20" t="str">
        <f t="shared" si="697"/>
        <v/>
      </c>
      <c r="CQ152" s="20" t="str">
        <f t="shared" si="698"/>
        <v/>
      </c>
      <c r="CR152" s="20" t="str">
        <f t="shared" si="699"/>
        <v/>
      </c>
      <c r="CS152" s="20" t="str">
        <f t="shared" si="700"/>
        <v/>
      </c>
      <c r="CT152" s="20" t="str">
        <f t="shared" si="701"/>
        <v/>
      </c>
      <c r="CU152" s="20" t="str">
        <f t="shared" si="702"/>
        <v/>
      </c>
      <c r="CV152" s="20" t="str">
        <f t="shared" si="703"/>
        <v/>
      </c>
      <c r="CW152" s="20" t="str">
        <f t="shared" si="704"/>
        <v/>
      </c>
      <c r="CX152" s="20" t="str">
        <f t="shared" si="705"/>
        <v/>
      </c>
      <c r="CY152" s="20" t="str">
        <f t="shared" si="706"/>
        <v/>
      </c>
      <c r="CZ152" s="20" t="str">
        <f t="shared" si="706"/>
        <v/>
      </c>
      <c r="AXC152" s="20" t="str">
        <f>IF('لصق اكسل الفورمز'!A147="","",'لصق اكسل الفورمز'!A147)</f>
        <v/>
      </c>
      <c r="AXD152" s="20" t="str">
        <f>IF('لصق اكسل الفورمز'!B147="","",'لصق اكسل الفورمز'!B147)</f>
        <v/>
      </c>
      <c r="AXE152" s="20" t="str">
        <f>IF('لصق اكسل الفورمز'!C147="","",'لصق اكسل الفورمز'!C147)</f>
        <v/>
      </c>
      <c r="AXF152" s="20" t="str">
        <f>IF('لصق اكسل الفورمز'!D147="","",'لصق اكسل الفورمز'!D147)</f>
        <v/>
      </c>
      <c r="AXG152" s="20" t="str">
        <f>IF('لصق اكسل الفورمز'!E147="","",'لصق اكسل الفورمز'!E147)</f>
        <v/>
      </c>
      <c r="AXH152" s="20" t="str">
        <f>IF('لصق اكسل الفورمز'!F147="","",'لصق اكسل الفورمز'!F147)</f>
        <v/>
      </c>
      <c r="AXI152" s="20" t="str">
        <f>IF('لصق اكسل الفورمز'!G147="","",'لصق اكسل الفورمز'!G147)</f>
        <v/>
      </c>
      <c r="AXJ152" s="20" t="str">
        <f>IF('لصق اكسل الفورمز'!H147="","",'لصق اكسل الفورمز'!H147)</f>
        <v/>
      </c>
      <c r="AXK152" s="20" t="str">
        <f>IF('لصق اكسل الفورمز'!I147="","",'لصق اكسل الفورمز'!I147)</f>
        <v/>
      </c>
      <c r="AXL152" s="20" t="str">
        <f>IF('لصق اكسل الفورمز'!J147="","",'لصق اكسل الفورمز'!J147)</f>
        <v/>
      </c>
      <c r="AXM152" s="20" t="str">
        <f>IF('لصق اكسل الفورمز'!K147="","",'لصق اكسل الفورمز'!K147)</f>
        <v/>
      </c>
      <c r="AXN152" s="20" t="str">
        <f>IF('لصق اكسل الفورمز'!L147="","",'لصق اكسل الفورمز'!L147)</f>
        <v/>
      </c>
      <c r="AXO152" s="20" t="str">
        <f>IF('لصق اكسل الفورمز'!M147="","",'لصق اكسل الفورمز'!M147)</f>
        <v/>
      </c>
      <c r="AXP152" s="20" t="str">
        <f>IF('لصق اكسل الفورمز'!N147="","",'لصق اكسل الفورمز'!N147)</f>
        <v/>
      </c>
      <c r="AXQ152" s="20" t="str">
        <f>IF('لصق اكسل الفورمز'!O147="","",'لصق اكسل الفورمز'!O147)</f>
        <v/>
      </c>
      <c r="AXR152" s="20" t="str">
        <f>IF('لصق اكسل الفورمز'!P147="","",'لصق اكسل الفورمز'!P147)</f>
        <v/>
      </c>
      <c r="AXS152" s="20" t="str">
        <f>IF('لصق اكسل الفورمز'!Q147="","",'لصق اكسل الفورمز'!Q147)</f>
        <v/>
      </c>
      <c r="AXT152" s="20" t="str">
        <f>IF('لصق اكسل الفورمز'!R147="","",'لصق اكسل الفورمز'!R147)</f>
        <v/>
      </c>
      <c r="AXU152" s="20" t="str">
        <f>IF('لصق اكسل الفورمز'!S147="","",'لصق اكسل الفورمز'!S147)</f>
        <v/>
      </c>
      <c r="AXV152" s="20" t="str">
        <f>IF('لصق اكسل الفورمز'!T147="","",'لصق اكسل الفورمز'!T147)</f>
        <v/>
      </c>
      <c r="AXW152" s="20" t="str">
        <f>IF('لصق اكسل الفورمز'!U147="","",'لصق اكسل الفورمز'!U147)</f>
        <v/>
      </c>
      <c r="AXX152" s="20" t="str">
        <f>IF('لصق اكسل الفورمز'!V147="","",'لصق اكسل الفورمز'!V147)</f>
        <v/>
      </c>
      <c r="AXY152" s="20" t="str">
        <f>IF('لصق اكسل الفورمز'!W147="","",'لصق اكسل الفورمز'!W147)</f>
        <v/>
      </c>
      <c r="AXZ152" s="20" t="str">
        <f>IF('لصق اكسل الفورمز'!X147="","",'لصق اكسل الفورمز'!X147)</f>
        <v/>
      </c>
      <c r="AYA152" s="20" t="str">
        <f>IF('لصق اكسل الفورمز'!Y147="","",'لصق اكسل الفورمز'!Y147)</f>
        <v/>
      </c>
      <c r="AYB152" s="20" t="str">
        <f>IF('لصق اكسل الفورمز'!Z147="","",'لصق اكسل الفورمز'!Z147)</f>
        <v/>
      </c>
      <c r="AYC152" s="20" t="str">
        <f>IF('لصق اكسل الفورمز'!AA147="","",'لصق اكسل الفورمز'!AA147)</f>
        <v/>
      </c>
      <c r="AYD152" s="20" t="str">
        <f>IF('لصق اكسل الفورمز'!AB147="","",'لصق اكسل الفورمز'!AB147)</f>
        <v/>
      </c>
      <c r="AYE152" s="20" t="str">
        <f>IF('لصق اكسل الفورمز'!AC147="","",'لصق اكسل الفورمز'!AC147)</f>
        <v/>
      </c>
      <c r="AYF152" s="20" t="str">
        <f>IF('لصق اكسل الفورمز'!AD147="","",'لصق اكسل الفورمز'!AD147)</f>
        <v/>
      </c>
      <c r="AYG152" s="20" t="str">
        <f>IF('لصق اكسل الفورمز'!AE147="","",'لصق اكسل الفورمز'!AE147)</f>
        <v/>
      </c>
      <c r="AYH152" s="20" t="str">
        <f>IF('لصق اكسل الفورمز'!AF147="","",'لصق اكسل الفورمز'!AF147)</f>
        <v/>
      </c>
      <c r="AYI152" s="20" t="str">
        <f>IF('لصق اكسل الفورمز'!AG147="","",'لصق اكسل الفورمز'!AG147)</f>
        <v/>
      </c>
      <c r="AYJ152" s="20" t="str">
        <f>IF('لصق اكسل الفورمز'!AH147="","",'لصق اكسل الفورمز'!AH147)</f>
        <v/>
      </c>
      <c r="AYK152" s="20" t="str">
        <f>IF('لصق اكسل الفورمز'!AI147="","",'لصق اكسل الفورمز'!AI147)</f>
        <v/>
      </c>
      <c r="AYL152" s="20" t="str">
        <f>IF('لصق اكسل الفورمز'!AJ147="","",'لصق اكسل الفورمز'!AJ147)</f>
        <v/>
      </c>
      <c r="AYM152" s="20" t="str">
        <f>IF('لصق اكسل الفورمز'!AK147="","",'لصق اكسل الفورمز'!AK147)</f>
        <v/>
      </c>
      <c r="AYN152" s="20" t="str">
        <f>IF('لصق اكسل الفورمز'!AL147="","",'لصق اكسل الفورمز'!AL147)</f>
        <v/>
      </c>
      <c r="AYO152" s="20" t="str">
        <f>IF('لصق اكسل الفورمز'!AM147="","",'لصق اكسل الفورمز'!AM147)</f>
        <v/>
      </c>
      <c r="AYP152" s="20" t="str">
        <f>IF('لصق اكسل الفورمز'!AN147="","",'لصق اكسل الفورمز'!AN147)</f>
        <v/>
      </c>
      <c r="AYQ152" s="20" t="str">
        <f>IF('لصق اكسل الفورمز'!AO147="","",'لصق اكسل الفورمز'!AO147)</f>
        <v/>
      </c>
      <c r="AYR152" s="20" t="str">
        <f>IF('لصق اكسل الفورمز'!AP147="","",'لصق اكسل الفورمز'!AP147)</f>
        <v/>
      </c>
      <c r="AYS152" s="20" t="str">
        <f>IF('لصق اكسل الفورمز'!AQ147="","",'لصق اكسل الفورمز'!AQ147)</f>
        <v/>
      </c>
      <c r="AYT152" s="20" t="str">
        <f>IF('لصق اكسل الفورمز'!AR147="","",'لصق اكسل الفورمز'!AR147)</f>
        <v/>
      </c>
      <c r="AYU152" s="20" t="str">
        <f>IF('لصق اكسل الفورمز'!AS147="","",'لصق اكسل الفورمز'!AS147)</f>
        <v/>
      </c>
      <c r="AYV152" s="20" t="str">
        <f>IF('لصق اكسل الفورمز'!AT147="","",'لصق اكسل الفورمز'!AT147)</f>
        <v/>
      </c>
      <c r="AYW152" s="20" t="str">
        <f>IF('لصق اكسل الفورمز'!AU147="","",'لصق اكسل الفورمز'!AU147)</f>
        <v/>
      </c>
      <c r="AYX152" s="20" t="str">
        <f>IF('لصق اكسل الفورمز'!AV147="","",'لصق اكسل الفورمز'!AV147)</f>
        <v/>
      </c>
      <c r="AYY152" s="20" t="str">
        <f>IF('لصق اكسل الفورمز'!AW147="","",'لصق اكسل الفورمز'!AW147)</f>
        <v/>
      </c>
      <c r="AYZ152" s="20" t="str">
        <f>IF('لصق اكسل الفورمز'!AX147="","",'لصق اكسل الفورمز'!AX147)</f>
        <v/>
      </c>
      <c r="AZA152" s="20" t="str">
        <f>IF('لصق اكسل الفورمز'!AY147="","",'لصق اكسل الفورمز'!AY147)</f>
        <v/>
      </c>
      <c r="AZB152" s="20" t="str">
        <f>IF('لصق اكسل الفورمز'!AZ147="","",'لصق اكسل الفورمز'!AZ147)</f>
        <v/>
      </c>
      <c r="AZC152" s="20" t="str">
        <f>IF('لصق اكسل الفورمز'!BA147="","",'لصق اكسل الفورمز'!BA147)</f>
        <v/>
      </c>
      <c r="AZD152" s="20" t="str">
        <f>IF('لصق اكسل الفورمز'!BB147="","",'لصق اكسل الفورمز'!BB147)</f>
        <v/>
      </c>
      <c r="AZE152" s="20" t="str">
        <f>IF('لصق اكسل الفورمز'!BC147="","",'لصق اكسل الفورمز'!BC147)</f>
        <v/>
      </c>
      <c r="AZF152" s="20" t="str">
        <f>IF('لصق اكسل الفورمز'!BD147="","",'لصق اكسل الفورمز'!BD147)</f>
        <v/>
      </c>
      <c r="AZG152" s="20" t="str">
        <f>IF('لصق اكسل الفورمز'!BE147="","",'لصق اكسل الفورمز'!BE147)</f>
        <v/>
      </c>
      <c r="AZH152" s="20" t="str">
        <f>IF('لصق اكسل الفورمز'!BF147="","",'لصق اكسل الفورمز'!BF147)</f>
        <v/>
      </c>
      <c r="AZI152" s="20" t="str">
        <f>IF('لصق اكسل الفورمز'!BG147="","",'لصق اكسل الفورمز'!BG147)</f>
        <v/>
      </c>
      <c r="AZJ152" s="20" t="str">
        <f>IF('لصق اكسل الفورمز'!BH147="","",'لصق اكسل الفورمز'!BH147)</f>
        <v/>
      </c>
      <c r="AZK152" s="20" t="str">
        <f>IF('لصق اكسل الفورمز'!BI147="","",'لصق اكسل الفورمز'!BI147)</f>
        <v/>
      </c>
      <c r="AZL152" s="20" t="str">
        <f>IF('لصق اكسل الفورمز'!BJ147="","",'لصق اكسل الفورمز'!BJ147)</f>
        <v/>
      </c>
      <c r="AZM152" s="20" t="str">
        <f>IF('لصق اكسل الفورمز'!BK147="","",'لصق اكسل الفورمز'!BK147)</f>
        <v/>
      </c>
      <c r="AZN152" s="20" t="str">
        <f>IF('لصق اكسل الفورمز'!BL147="","",'لصق اكسل الفورمز'!BL147)</f>
        <v/>
      </c>
      <c r="AZO152" s="20" t="str">
        <f>IF('لصق اكسل الفورمز'!BM147="","",'لصق اكسل الفورمز'!BM147)</f>
        <v/>
      </c>
      <c r="AZP152" s="20" t="str">
        <f>IF('لصق اكسل الفورمز'!BN147="","",'لصق اكسل الفورمز'!BN147)</f>
        <v/>
      </c>
      <c r="AZQ152" s="20" t="str">
        <f>IF('لصق اكسل الفورمز'!BO147="","",'لصق اكسل الفورمز'!BO147)</f>
        <v/>
      </c>
      <c r="AZR152" s="20" t="str">
        <f>IF('لصق اكسل الفورمز'!BP147="","",'لصق اكسل الفورمز'!BP147)</f>
        <v/>
      </c>
      <c r="AZS152" s="20" t="str">
        <f>IF('لصق اكسل الفورمز'!BQ147="","",'لصق اكسل الفورمز'!BQ147)</f>
        <v/>
      </c>
      <c r="AZT152" s="20" t="str">
        <f>IF('لصق اكسل الفورمز'!BR147="","",'لصق اكسل الفورمز'!BR147)</f>
        <v/>
      </c>
      <c r="AZU152" s="20" t="str">
        <f>IF('لصق اكسل الفورمز'!BS147="","",'لصق اكسل الفورمز'!BS147)</f>
        <v/>
      </c>
      <c r="AZV152" s="20" t="str">
        <f>IF('لصق اكسل الفورمز'!BT147="","",'لصق اكسل الفورمز'!BT147)</f>
        <v/>
      </c>
      <c r="AZW152" s="20" t="str">
        <f>IF('لصق اكسل الفورمز'!BU147="","",'لصق اكسل الفورمز'!BU147)</f>
        <v/>
      </c>
      <c r="AZX152" s="20" t="str">
        <f>IF('لصق اكسل الفورمز'!BV147="","",'لصق اكسل الفورمز'!BV147)</f>
        <v/>
      </c>
      <c r="AZY152" s="20" t="str">
        <f>IF('لصق اكسل الفورمز'!BW147="","",'لصق اكسل الفورمز'!BW147)</f>
        <v/>
      </c>
      <c r="AZZ152" s="20" t="str">
        <f>IF('لصق اكسل الفورمز'!BX147="","",'لصق اكسل الفورمز'!BX147)</f>
        <v/>
      </c>
      <c r="BAA152" s="20" t="str">
        <f>IF('لصق اكسل الفورمز'!BY147="","",'لصق اكسل الفورمز'!BY147)</f>
        <v/>
      </c>
      <c r="BAB152" s="20" t="str">
        <f>IF('لصق اكسل الفورمز'!BZ147="","",'لصق اكسل الفورمز'!BZ147)</f>
        <v/>
      </c>
      <c r="BAC152" s="20" t="str">
        <f>IF('لصق اكسل الفورمز'!CA147="","",'لصق اكسل الفورمز'!CA147)</f>
        <v/>
      </c>
      <c r="BAD152" s="20" t="str">
        <f>IF('لصق اكسل الفورمز'!CB147="","",'لصق اكسل الفورمز'!CB147)</f>
        <v/>
      </c>
      <c r="BAE152" s="20" t="str">
        <f>IF('لصق اكسل الفورمز'!CC147="","",'لصق اكسل الفورمز'!CC147)</f>
        <v/>
      </c>
      <c r="BAF152" s="20" t="str">
        <f>IF('لصق اكسل الفورمز'!CD147="","",'لصق اكسل الفورمز'!CD147)</f>
        <v/>
      </c>
      <c r="BAG152" s="20" t="str">
        <f>IF('لصق اكسل الفورمز'!CE147="","",'لصق اكسل الفورمز'!CE147)</f>
        <v/>
      </c>
      <c r="BAH152" s="20" t="str">
        <f>IF('لصق اكسل الفورمز'!CF147="","",'لصق اكسل الفورمز'!CF147)</f>
        <v/>
      </c>
      <c r="BAI152" s="20" t="str">
        <f>IF('لصق اكسل الفورمز'!CG147="","",'لصق اكسل الفورمز'!CG147)</f>
        <v/>
      </c>
      <c r="BAJ152" s="20" t="str">
        <f>IF('لصق اكسل الفورمز'!CH147="","",'لصق اكسل الفورمز'!CH147)</f>
        <v/>
      </c>
      <c r="BAK152" s="20" t="str">
        <f>IF('لصق اكسل الفورمز'!CI147="","",'لصق اكسل الفورمز'!CI147)</f>
        <v/>
      </c>
      <c r="BAL152" s="20" t="str">
        <f>IF('لصق اكسل الفورمز'!CJ147="","",'لصق اكسل الفورمز'!CJ147)</f>
        <v/>
      </c>
      <c r="BAM152" s="20" t="str">
        <f>IF('لصق اكسل الفورمز'!CK147="","",'لصق اكسل الفورمز'!CK147)</f>
        <v/>
      </c>
      <c r="BAN152" s="20" t="str">
        <f>IF('لصق اكسل الفورمز'!CL147="","",'لصق اكسل الفورمز'!CL147)</f>
        <v/>
      </c>
      <c r="BAO152" s="20" t="str">
        <f>IF('لصق اكسل الفورمز'!CM147="","",'لصق اكسل الفورمز'!CM147)</f>
        <v/>
      </c>
      <c r="BAP152" s="20" t="str">
        <f>IF('لصق اكسل الفورمز'!CN147="","",'لصق اكسل الفورمز'!CN147)</f>
        <v/>
      </c>
      <c r="BAQ152" s="20" t="str">
        <f>IF('لصق اكسل الفورمز'!CO147="","",'لصق اكسل الفورمز'!CO147)</f>
        <v/>
      </c>
      <c r="BAR152" s="20" t="str">
        <f>IF('لصق اكسل الفورمز'!CP147="","",'لصق اكسل الفورمز'!CP147)</f>
        <v/>
      </c>
      <c r="BAS152" s="20" t="str">
        <f>IF('لصق اكسل الفورمز'!CQ147="","",'لصق اكسل الفورمز'!CQ147)</f>
        <v/>
      </c>
      <c r="BAT152" s="20" t="str">
        <f>IF('لصق اكسل الفورمز'!CR147="","",'لصق اكسل الفورمز'!CR147)</f>
        <v/>
      </c>
      <c r="BAU152" s="20" t="str">
        <f>IF('لصق اكسل الفورمز'!CS147="","",'لصق اكسل الفورمز'!CS147)</f>
        <v/>
      </c>
      <c r="BAV152" s="20" t="str">
        <f>IF('لصق اكسل الفورمز'!CT147="","",'لصق اكسل الفورمز'!CT147)</f>
        <v/>
      </c>
      <c r="BAW152" s="20" t="str">
        <f>IF('لصق اكسل الفورمز'!CU147="","",'لصق اكسل الفورمز'!CU147)</f>
        <v/>
      </c>
      <c r="BAX152" s="20" t="str">
        <f>IF('لصق اكسل الفورمز'!CV147="","",'لصق اكسل الفورمز'!CV147)</f>
        <v/>
      </c>
      <c r="BAY152" s="20" t="str">
        <f>IF('لصق اكسل الفورمز'!CW147="","",'لصق اكسل الفورمز'!CW147)</f>
        <v/>
      </c>
      <c r="BAZ152" s="20" t="str">
        <f>IF('لصق اكسل الفورمز'!CX147="","",'لصق اكسل الفورمز'!CX147)</f>
        <v/>
      </c>
      <c r="BBA152" s="20" t="str">
        <f>IF('لصق اكسل الفورمز'!CY147="","",'لصق اكسل الفورمز'!CY147)</f>
        <v/>
      </c>
      <c r="BBB152" s="20" t="str">
        <f>IF('لصق اكسل الفورمز'!CZ147="","",'لصق اكسل الفورمز'!CZ147)</f>
        <v/>
      </c>
      <c r="BBC152" s="20" t="str">
        <f>IF('لصق اكسل الفورمز'!DA147="","",'لصق اكسل الفورمز'!DA147)</f>
        <v/>
      </c>
      <c r="BBD152" s="20" t="str">
        <f>IF('لصق اكسل الفورمز'!DB147="","",'لصق اكسل الفورمز'!DB147)</f>
        <v/>
      </c>
      <c r="BBE152" s="20" t="str">
        <f>IF('لصق اكسل الفورمز'!DC147="","",'لصق اكسل الفورمز'!DC147)</f>
        <v/>
      </c>
      <c r="BBF152" s="20" t="str">
        <f>IF('لصق اكسل الفورمز'!DD147="","",'لصق اكسل الفورمز'!DD147)</f>
        <v/>
      </c>
      <c r="BBG152" s="20" t="str">
        <f>IF('لصق اكسل الفورمز'!DE147="","",'لصق اكسل الفورمز'!DE147)</f>
        <v/>
      </c>
      <c r="BBH152" s="20" t="str">
        <f>IF('لصق اكسل الفورمز'!DF147="","",'لصق اكسل الفورمز'!DF147)</f>
        <v/>
      </c>
      <c r="BBI152" s="20" t="str">
        <f>IF('لصق اكسل الفورمز'!DG147="","",'لصق اكسل الفورمز'!DG147)</f>
        <v/>
      </c>
      <c r="BBJ152" s="20" t="str">
        <f>IF('لصق اكسل الفورمز'!DH147="","",'لصق اكسل الفورمز'!DH147)</f>
        <v/>
      </c>
      <c r="BBK152" s="20" t="str">
        <f>IF('لصق اكسل الفورمز'!DI147="","",'لصق اكسل الفورمز'!DI147)</f>
        <v/>
      </c>
      <c r="BBL152" s="20" t="str">
        <f>IF('لصق اكسل الفورمز'!DJ147="","",'لصق اكسل الفورمز'!DJ147)</f>
        <v/>
      </c>
      <c r="BBM152" s="20" t="str">
        <f>IF('لصق اكسل الفورمز'!DK147="","",'لصق اكسل الفورمز'!DK147)</f>
        <v/>
      </c>
      <c r="BBN152" s="20" t="str">
        <f>IF('لصق اكسل الفورمز'!DL147="","",'لصق اكسل الفورمز'!DL147)</f>
        <v/>
      </c>
      <c r="BBO152" s="20" t="str">
        <f>IF('لصق اكسل الفورمز'!DM147="","",'لصق اكسل الفورمز'!DM147)</f>
        <v/>
      </c>
      <c r="BCU152" s="20" t="str">
        <f t="shared" si="553"/>
        <v/>
      </c>
      <c r="BCV152" s="20" t="str">
        <f t="shared" si="554"/>
        <v/>
      </c>
      <c r="BCW152" s="20" t="str">
        <f t="shared" si="555"/>
        <v/>
      </c>
      <c r="BCX152" s="20" t="str">
        <f t="shared" si="556"/>
        <v/>
      </c>
      <c r="BCY152" s="20" t="str">
        <f t="shared" si="557"/>
        <v/>
      </c>
      <c r="BCZ152" s="20" t="str">
        <f t="shared" si="558"/>
        <v/>
      </c>
      <c r="BDA152" s="20" t="str">
        <f t="shared" si="559"/>
        <v/>
      </c>
      <c r="BDB152" s="20" t="str">
        <f t="shared" si="560"/>
        <v/>
      </c>
      <c r="BDC152" s="20" t="str">
        <f t="shared" si="561"/>
        <v/>
      </c>
      <c r="BDD152" s="20" t="str">
        <f t="shared" si="562"/>
        <v/>
      </c>
      <c r="BDE152" s="20" t="str">
        <f t="shared" si="563"/>
        <v/>
      </c>
      <c r="BDF152" s="20" t="str">
        <f t="shared" si="564"/>
        <v/>
      </c>
      <c r="BDG152" s="20" t="str">
        <f t="shared" si="565"/>
        <v/>
      </c>
      <c r="BDH152" s="20" t="str">
        <f t="shared" si="566"/>
        <v/>
      </c>
      <c r="BDI152" s="20" t="str">
        <f t="shared" si="567"/>
        <v/>
      </c>
      <c r="BDJ152" s="20" t="str">
        <f t="shared" si="568"/>
        <v/>
      </c>
      <c r="BDK152" s="20" t="str">
        <f t="shared" si="569"/>
        <v/>
      </c>
      <c r="BDL152" s="20" t="str">
        <f t="shared" si="570"/>
        <v/>
      </c>
      <c r="BDM152" s="20" t="str">
        <f t="shared" si="571"/>
        <v/>
      </c>
      <c r="BDN152" s="20" t="str">
        <f t="shared" si="572"/>
        <v/>
      </c>
      <c r="BDO152" s="20" t="str">
        <f t="shared" si="573"/>
        <v/>
      </c>
      <c r="BDP152" s="20" t="str">
        <f t="shared" si="574"/>
        <v/>
      </c>
      <c r="BDQ152" s="20" t="str">
        <f t="shared" si="575"/>
        <v/>
      </c>
      <c r="BDR152" s="20" t="str">
        <f t="shared" si="576"/>
        <v/>
      </c>
      <c r="BDS152" s="20" t="str">
        <f t="shared" si="577"/>
        <v/>
      </c>
      <c r="BDT152" s="20" t="str">
        <f t="shared" si="578"/>
        <v/>
      </c>
      <c r="BDU152" s="20" t="str">
        <f t="shared" si="579"/>
        <v/>
      </c>
      <c r="BDV152" s="20" t="str">
        <f t="shared" si="580"/>
        <v/>
      </c>
      <c r="BDW152" s="20" t="str">
        <f t="shared" si="581"/>
        <v/>
      </c>
      <c r="BDX152" s="20" t="str">
        <f t="shared" si="582"/>
        <v/>
      </c>
      <c r="BDY152" s="20" t="str">
        <f t="shared" si="583"/>
        <v/>
      </c>
      <c r="BDZ152" s="20" t="str">
        <f t="shared" si="584"/>
        <v/>
      </c>
      <c r="BEA152" s="20" t="str">
        <f t="shared" si="585"/>
        <v/>
      </c>
      <c r="BEB152" s="20" t="str">
        <f t="shared" si="586"/>
        <v/>
      </c>
      <c r="BEC152" s="20" t="str">
        <f t="shared" si="587"/>
        <v/>
      </c>
      <c r="BED152" s="20" t="str">
        <f t="shared" si="588"/>
        <v/>
      </c>
      <c r="BEE152" s="20" t="str">
        <f t="shared" si="589"/>
        <v/>
      </c>
      <c r="BEF152" s="20" t="str">
        <f t="shared" si="590"/>
        <v/>
      </c>
      <c r="BEG152" s="20" t="str">
        <f t="shared" si="591"/>
        <v/>
      </c>
      <c r="BEH152" s="20" t="str">
        <f t="shared" si="592"/>
        <v/>
      </c>
      <c r="BEI152" s="20" t="str">
        <f t="shared" si="593"/>
        <v/>
      </c>
      <c r="BEJ152" s="20" t="str">
        <f t="shared" si="594"/>
        <v/>
      </c>
      <c r="BEK152" s="20" t="str">
        <f t="shared" si="595"/>
        <v/>
      </c>
      <c r="BEL152" s="20" t="str">
        <f t="shared" si="596"/>
        <v/>
      </c>
      <c r="BEM152" s="20" t="str">
        <f t="shared" si="597"/>
        <v/>
      </c>
      <c r="BEN152" s="20" t="str">
        <f t="shared" si="598"/>
        <v/>
      </c>
      <c r="BEO152" s="20" t="str">
        <f t="shared" si="599"/>
        <v/>
      </c>
      <c r="BEP152" s="20" t="str">
        <f t="shared" si="600"/>
        <v/>
      </c>
      <c r="BEQ152" s="20" t="str">
        <f t="shared" si="601"/>
        <v/>
      </c>
      <c r="BER152" s="20" t="str">
        <f t="shared" si="602"/>
        <v/>
      </c>
      <c r="BES152" s="20" t="str">
        <f t="shared" si="603"/>
        <v/>
      </c>
      <c r="BET152" s="20" t="str">
        <f t="shared" si="604"/>
        <v/>
      </c>
      <c r="BEU152" s="20" t="str">
        <f t="shared" si="605"/>
        <v/>
      </c>
      <c r="BEV152" s="20" t="str">
        <f t="shared" si="606"/>
        <v/>
      </c>
      <c r="BEW152" s="20" t="str">
        <f t="shared" si="607"/>
        <v/>
      </c>
      <c r="BEX152" s="20" t="str">
        <f t="shared" si="608"/>
        <v/>
      </c>
      <c r="BEY152" s="20" t="str">
        <f t="shared" si="609"/>
        <v/>
      </c>
      <c r="BEZ152" s="20" t="str">
        <f t="shared" si="610"/>
        <v/>
      </c>
      <c r="BFA152" s="20" t="str">
        <f t="shared" si="611"/>
        <v/>
      </c>
      <c r="BFB152" s="20" t="str">
        <f t="shared" si="612"/>
        <v/>
      </c>
      <c r="BFC152" s="20" t="str">
        <f t="shared" si="613"/>
        <v/>
      </c>
      <c r="BFD152" s="20" t="str">
        <f t="shared" si="614"/>
        <v/>
      </c>
      <c r="BFE152" s="20" t="str">
        <f t="shared" si="615"/>
        <v/>
      </c>
      <c r="BFF152" s="20" t="str">
        <f t="shared" si="616"/>
        <v/>
      </c>
      <c r="BFG152" s="20" t="str">
        <f t="shared" si="617"/>
        <v/>
      </c>
      <c r="BFH152" s="20" t="str">
        <f t="shared" si="618"/>
        <v/>
      </c>
      <c r="BFI152" s="20" t="str">
        <f t="shared" si="619"/>
        <v/>
      </c>
      <c r="BFJ152" s="20" t="str">
        <f t="shared" si="620"/>
        <v/>
      </c>
      <c r="BFK152" s="20" t="str">
        <f t="shared" si="621"/>
        <v/>
      </c>
      <c r="BFL152" s="20" t="str">
        <f t="shared" si="622"/>
        <v/>
      </c>
      <c r="BFM152" s="20" t="str">
        <f t="shared" si="623"/>
        <v/>
      </c>
      <c r="BFN152" s="20" t="str">
        <f t="shared" si="624"/>
        <v/>
      </c>
      <c r="BFO152" s="20" t="str">
        <f t="shared" si="625"/>
        <v/>
      </c>
      <c r="BFP152" s="20" t="str">
        <f t="shared" si="626"/>
        <v/>
      </c>
      <c r="BFQ152" s="20" t="str">
        <f t="shared" si="627"/>
        <v/>
      </c>
      <c r="BFR152" s="20" t="str">
        <f t="shared" si="628"/>
        <v/>
      </c>
      <c r="BFS152" s="20" t="str">
        <f t="shared" si="629"/>
        <v/>
      </c>
      <c r="BFT152" s="20" t="str">
        <f t="shared" si="630"/>
        <v/>
      </c>
      <c r="BFU152" s="20" t="str">
        <f t="shared" si="631"/>
        <v/>
      </c>
      <c r="BFV152" s="20" t="str">
        <f t="shared" si="632"/>
        <v/>
      </c>
      <c r="BFW152" s="20" t="str">
        <f t="shared" si="633"/>
        <v/>
      </c>
      <c r="BFX152" s="20" t="str">
        <f t="shared" si="634"/>
        <v/>
      </c>
      <c r="BFY152" s="20" t="str">
        <f t="shared" si="635"/>
        <v/>
      </c>
      <c r="BFZ152" s="20" t="str">
        <f t="shared" si="636"/>
        <v/>
      </c>
      <c r="BGA152" s="20" t="str">
        <f t="shared" si="637"/>
        <v/>
      </c>
      <c r="BGB152" s="20" t="str">
        <f t="shared" si="638"/>
        <v/>
      </c>
      <c r="BGC152" s="20" t="str">
        <f t="shared" si="639"/>
        <v/>
      </c>
      <c r="BGD152" s="20" t="str">
        <f t="shared" si="640"/>
        <v/>
      </c>
      <c r="BGE152" s="20" t="str">
        <f t="shared" si="641"/>
        <v/>
      </c>
      <c r="BGF152" s="20" t="str">
        <f t="shared" si="642"/>
        <v/>
      </c>
      <c r="BGG152" s="20" t="str">
        <f t="shared" si="643"/>
        <v/>
      </c>
      <c r="BGH152" s="20" t="str">
        <f t="shared" si="644"/>
        <v/>
      </c>
      <c r="BGI152" s="20" t="str">
        <f t="shared" si="645"/>
        <v/>
      </c>
      <c r="BGJ152" s="20" t="str">
        <f t="shared" si="646"/>
        <v/>
      </c>
      <c r="BGK152" s="20" t="str">
        <f t="shared" si="647"/>
        <v/>
      </c>
      <c r="BGL152" s="20" t="str">
        <f t="shared" si="648"/>
        <v/>
      </c>
      <c r="BGM152" s="20" t="str">
        <f t="shared" si="649"/>
        <v/>
      </c>
      <c r="BGN152" s="20" t="str">
        <f t="shared" si="650"/>
        <v/>
      </c>
      <c r="BGO152" s="20" t="str">
        <f t="shared" si="651"/>
        <v/>
      </c>
      <c r="BGP152" s="20" t="str">
        <f t="shared" si="652"/>
        <v/>
      </c>
      <c r="BGQ152" s="20" t="str">
        <f t="shared" si="653"/>
        <v/>
      </c>
      <c r="BGR152" s="20" t="str">
        <f t="shared" si="654"/>
        <v/>
      </c>
      <c r="BGS152" s="20" t="str">
        <f t="shared" si="655"/>
        <v/>
      </c>
      <c r="BGT152" s="20" t="str">
        <f t="shared" si="656"/>
        <v/>
      </c>
      <c r="BGU152" s="20" t="str">
        <f t="shared" si="657"/>
        <v/>
      </c>
      <c r="BGV152" s="20" t="str">
        <f t="shared" si="658"/>
        <v/>
      </c>
      <c r="BGW152" s="20" t="str">
        <f t="shared" si="659"/>
        <v/>
      </c>
      <c r="BGX152" s="20" t="str">
        <f t="shared" si="660"/>
        <v/>
      </c>
      <c r="BGY152" s="20" t="str">
        <f t="shared" si="661"/>
        <v/>
      </c>
      <c r="BGZ152" s="20" t="str">
        <f t="shared" si="662"/>
        <v/>
      </c>
      <c r="BHA152" s="20" t="str">
        <f t="shared" si="663"/>
        <v/>
      </c>
      <c r="BHB152" s="20" t="str">
        <f t="shared" si="664"/>
        <v/>
      </c>
      <c r="BHC152" s="20" t="str">
        <f t="shared" si="665"/>
        <v/>
      </c>
      <c r="BHD152" s="20" t="str">
        <f t="shared" si="666"/>
        <v/>
      </c>
      <c r="BHE152" s="20" t="str">
        <f t="shared" si="667"/>
        <v/>
      </c>
      <c r="BHF152" s="20" t="str">
        <f t="shared" si="668"/>
        <v/>
      </c>
      <c r="BHG152" s="20" t="str">
        <f t="shared" si="669"/>
        <v/>
      </c>
      <c r="BHJ152" s="20" t="str">
        <f t="shared" si="670"/>
        <v/>
      </c>
      <c r="BHL152" s="20" t="str">
        <f t="shared" si="707"/>
        <v/>
      </c>
      <c r="BHM152" s="20" t="str">
        <f t="shared" si="707"/>
        <v/>
      </c>
      <c r="BHN152" s="20" t="str">
        <f t="shared" si="707"/>
        <v/>
      </c>
      <c r="BHO152" s="20" t="str">
        <f t="shared" si="707"/>
        <v/>
      </c>
      <c r="BHP152" s="20" t="str">
        <f t="shared" si="707"/>
        <v/>
      </c>
      <c r="BHQ152" s="20" t="str">
        <f t="shared" si="707"/>
        <v/>
      </c>
      <c r="BHR152" s="20" t="str">
        <f t="shared" si="707"/>
        <v/>
      </c>
      <c r="BHS152" s="20" t="str">
        <f t="shared" si="707"/>
        <v/>
      </c>
      <c r="BHT152" s="20" t="str">
        <f t="shared" si="707"/>
        <v/>
      </c>
      <c r="BHU152" s="20" t="str">
        <f t="shared" si="707"/>
        <v/>
      </c>
      <c r="BHV152" s="20" t="str">
        <f t="shared" si="707"/>
        <v/>
      </c>
      <c r="BHW152" s="20" t="str">
        <f t="shared" si="707"/>
        <v/>
      </c>
      <c r="BHX152" s="20" t="str">
        <f t="shared" si="707"/>
        <v/>
      </c>
      <c r="BHY152" s="20" t="str">
        <f t="shared" si="707"/>
        <v/>
      </c>
      <c r="BHZ152" s="20" t="str">
        <f t="shared" si="707"/>
        <v/>
      </c>
      <c r="BIA152" s="20" t="str">
        <f t="shared" si="707"/>
        <v/>
      </c>
      <c r="BIB152" s="20" t="str">
        <f t="shared" si="683"/>
        <v/>
      </c>
      <c r="BIC152" s="20" t="str">
        <f t="shared" si="683"/>
        <v/>
      </c>
      <c r="BID152" s="20" t="str">
        <f t="shared" si="683"/>
        <v/>
      </c>
      <c r="BIE152" s="20" t="str">
        <f t="shared" si="683"/>
        <v/>
      </c>
    </row>
    <row r="153" spans="2:104 1303:1591" ht="14.5">
      <c r="B153" s="510" t="str">
        <f>IF('لصق اكسل الفورمز'!E148="","",'لصق اكسل الفورمز'!E148)</f>
        <v/>
      </c>
      <c r="C153" s="510" t="str">
        <f t="shared" si="517"/>
        <v/>
      </c>
      <c r="D153" s="510" t="str">
        <f t="shared" si="684"/>
        <v/>
      </c>
      <c r="E153" s="510" t="str">
        <f t="shared" si="685"/>
        <v/>
      </c>
      <c r="F153" s="510" t="str">
        <f t="shared" si="686"/>
        <v/>
      </c>
      <c r="G153" s="510" t="str">
        <f t="shared" si="687"/>
        <v/>
      </c>
      <c r="H153" s="510" t="str">
        <f t="shared" si="688"/>
        <v/>
      </c>
      <c r="I153" s="510" t="str">
        <f t="shared" si="689"/>
        <v/>
      </c>
      <c r="J153" s="510" t="str">
        <f t="shared" si="690"/>
        <v/>
      </c>
      <c r="K153" s="510" t="str">
        <f t="shared" si="691"/>
        <v/>
      </c>
      <c r="L153" s="510" t="str">
        <f t="shared" si="672"/>
        <v/>
      </c>
      <c r="M153" s="510" t="str">
        <f t="shared" si="673"/>
        <v/>
      </c>
      <c r="N153" s="510" t="str">
        <f t="shared" si="674"/>
        <v/>
      </c>
      <c r="O153" s="510" t="str">
        <f t="shared" si="675"/>
        <v/>
      </c>
      <c r="P153" s="510" t="str">
        <f t="shared" si="676"/>
        <v/>
      </c>
      <c r="Q153" s="510" t="str">
        <f t="shared" si="677"/>
        <v/>
      </c>
      <c r="R153" s="510" t="str">
        <f t="shared" si="678"/>
        <v/>
      </c>
      <c r="S153" s="510" t="str">
        <f t="shared" si="679"/>
        <v/>
      </c>
      <c r="T153" s="510" t="str">
        <f t="shared" si="680"/>
        <v/>
      </c>
      <c r="U153" s="510" t="str">
        <f t="shared" si="681"/>
        <v/>
      </c>
      <c r="V153" s="510" t="str">
        <f t="shared" si="682"/>
        <v/>
      </c>
      <c r="W153" s="527" t="str">
        <f t="shared" si="518"/>
        <v/>
      </c>
      <c r="X153" s="510" t="str">
        <f t="shared" si="519"/>
        <v/>
      </c>
      <c r="Y153" s="564" t="str">
        <f t="shared" si="520"/>
        <v/>
      </c>
      <c r="AL153" s="20">
        <f t="shared" si="521"/>
        <v>0</v>
      </c>
      <c r="AM153" s="20">
        <f t="shared" si="522"/>
        <v>0</v>
      </c>
      <c r="AO153" s="20" t="str">
        <f t="shared" si="523"/>
        <v/>
      </c>
      <c r="AQ153" s="20" t="str">
        <f t="shared" si="671"/>
        <v/>
      </c>
      <c r="AR153" s="20" t="str">
        <f t="shared" si="524"/>
        <v/>
      </c>
      <c r="AS153" s="20" t="str">
        <f t="shared" si="525"/>
        <v/>
      </c>
      <c r="AT153" s="20" t="str">
        <f t="shared" si="526"/>
        <v/>
      </c>
      <c r="AU153" s="20" t="str">
        <f t="shared" si="527"/>
        <v/>
      </c>
      <c r="AV153" s="20" t="str">
        <f t="shared" si="528"/>
        <v/>
      </c>
      <c r="AW153" s="20" t="str">
        <f t="shared" si="529"/>
        <v/>
      </c>
      <c r="AX153" s="20" t="str">
        <f t="shared" si="530"/>
        <v/>
      </c>
      <c r="AY153" s="20" t="str">
        <f t="shared" si="531"/>
        <v/>
      </c>
      <c r="AZ153" s="20" t="str">
        <f t="shared" si="532"/>
        <v/>
      </c>
      <c r="BA153" s="20" t="str">
        <f t="shared" si="533"/>
        <v/>
      </c>
      <c r="BB153" s="20" t="str">
        <f t="shared" si="534"/>
        <v/>
      </c>
      <c r="BC153" s="20" t="str">
        <f t="shared" si="535"/>
        <v/>
      </c>
      <c r="BD153" s="20" t="str">
        <f t="shared" si="536"/>
        <v/>
      </c>
      <c r="BE153" s="20" t="str">
        <f t="shared" si="537"/>
        <v/>
      </c>
      <c r="BF153" s="20" t="str">
        <f t="shared" si="538"/>
        <v/>
      </c>
      <c r="BG153" s="20" t="str">
        <f t="shared" si="539"/>
        <v/>
      </c>
      <c r="BH153" s="20" t="str">
        <f t="shared" si="540"/>
        <v/>
      </c>
      <c r="BI153" s="20" t="str">
        <f t="shared" si="541"/>
        <v/>
      </c>
      <c r="BJ153" s="20" t="str">
        <f t="shared" si="542"/>
        <v/>
      </c>
      <c r="BL153" s="38" t="e">
        <f t="shared" si="543"/>
        <v>#DIV/0!</v>
      </c>
      <c r="BM153" s="4">
        <f t="shared" si="544"/>
        <v>0</v>
      </c>
      <c r="BN153" s="4">
        <f t="shared" si="545"/>
        <v>0</v>
      </c>
      <c r="BO153" s="4">
        <f t="shared" si="546"/>
        <v>0</v>
      </c>
      <c r="BP153" s="173" t="str">
        <f t="shared" si="547"/>
        <v/>
      </c>
      <c r="BQ153" s="4">
        <f t="shared" si="548"/>
        <v>0</v>
      </c>
      <c r="BT153" s="268" t="str">
        <f t="shared" si="549"/>
        <v/>
      </c>
      <c r="BU153" s="268" t="str">
        <f t="shared" si="550"/>
        <v/>
      </c>
      <c r="BX153" s="20">
        <f t="shared" si="551"/>
        <v>1</v>
      </c>
      <c r="CG153" s="20" t="str">
        <f t="shared" si="552"/>
        <v/>
      </c>
      <c r="CH153" s="20" t="str">
        <f t="shared" si="708"/>
        <v/>
      </c>
      <c r="CI153" s="20" t="str">
        <f t="shared" si="709"/>
        <v/>
      </c>
      <c r="CJ153" s="20" t="str">
        <f t="shared" si="710"/>
        <v/>
      </c>
      <c r="CK153" s="20" t="str">
        <f t="shared" si="692"/>
        <v/>
      </c>
      <c r="CL153" s="20" t="str">
        <f t="shared" si="693"/>
        <v/>
      </c>
      <c r="CM153" s="20" t="str">
        <f t="shared" si="694"/>
        <v/>
      </c>
      <c r="CN153" s="20" t="str">
        <f t="shared" si="695"/>
        <v/>
      </c>
      <c r="CO153" s="20" t="str">
        <f t="shared" si="696"/>
        <v/>
      </c>
      <c r="CP153" s="20" t="str">
        <f t="shared" si="697"/>
        <v/>
      </c>
      <c r="CQ153" s="20" t="str">
        <f t="shared" si="698"/>
        <v/>
      </c>
      <c r="CR153" s="20" t="str">
        <f t="shared" si="699"/>
        <v/>
      </c>
      <c r="CS153" s="20" t="str">
        <f t="shared" si="700"/>
        <v/>
      </c>
      <c r="CT153" s="20" t="str">
        <f t="shared" si="701"/>
        <v/>
      </c>
      <c r="CU153" s="20" t="str">
        <f t="shared" si="702"/>
        <v/>
      </c>
      <c r="CV153" s="20" t="str">
        <f t="shared" si="703"/>
        <v/>
      </c>
      <c r="CW153" s="20" t="str">
        <f t="shared" si="704"/>
        <v/>
      </c>
      <c r="CX153" s="20" t="str">
        <f t="shared" si="705"/>
        <v/>
      </c>
      <c r="CY153" s="20" t="str">
        <f t="shared" si="706"/>
        <v/>
      </c>
      <c r="CZ153" s="20" t="str">
        <f t="shared" si="706"/>
        <v/>
      </c>
      <c r="AXC153" s="20" t="str">
        <f>IF('لصق اكسل الفورمز'!A148="","",'لصق اكسل الفورمز'!A148)</f>
        <v/>
      </c>
      <c r="AXD153" s="20" t="str">
        <f>IF('لصق اكسل الفورمز'!B148="","",'لصق اكسل الفورمز'!B148)</f>
        <v/>
      </c>
      <c r="AXE153" s="20" t="str">
        <f>IF('لصق اكسل الفورمز'!C148="","",'لصق اكسل الفورمز'!C148)</f>
        <v/>
      </c>
      <c r="AXF153" s="20" t="str">
        <f>IF('لصق اكسل الفورمز'!D148="","",'لصق اكسل الفورمز'!D148)</f>
        <v/>
      </c>
      <c r="AXG153" s="20" t="str">
        <f>IF('لصق اكسل الفورمز'!E148="","",'لصق اكسل الفورمز'!E148)</f>
        <v/>
      </c>
      <c r="AXH153" s="20" t="str">
        <f>IF('لصق اكسل الفورمز'!F148="","",'لصق اكسل الفورمز'!F148)</f>
        <v/>
      </c>
      <c r="AXI153" s="20" t="str">
        <f>IF('لصق اكسل الفورمز'!G148="","",'لصق اكسل الفورمز'!G148)</f>
        <v/>
      </c>
      <c r="AXJ153" s="20" t="str">
        <f>IF('لصق اكسل الفورمز'!H148="","",'لصق اكسل الفورمز'!H148)</f>
        <v/>
      </c>
      <c r="AXK153" s="20" t="str">
        <f>IF('لصق اكسل الفورمز'!I148="","",'لصق اكسل الفورمز'!I148)</f>
        <v/>
      </c>
      <c r="AXL153" s="20" t="str">
        <f>IF('لصق اكسل الفورمز'!J148="","",'لصق اكسل الفورمز'!J148)</f>
        <v/>
      </c>
      <c r="AXM153" s="20" t="str">
        <f>IF('لصق اكسل الفورمز'!K148="","",'لصق اكسل الفورمز'!K148)</f>
        <v/>
      </c>
      <c r="AXN153" s="20" t="str">
        <f>IF('لصق اكسل الفورمز'!L148="","",'لصق اكسل الفورمز'!L148)</f>
        <v/>
      </c>
      <c r="AXO153" s="20" t="str">
        <f>IF('لصق اكسل الفورمز'!M148="","",'لصق اكسل الفورمز'!M148)</f>
        <v/>
      </c>
      <c r="AXP153" s="20" t="str">
        <f>IF('لصق اكسل الفورمز'!N148="","",'لصق اكسل الفورمز'!N148)</f>
        <v/>
      </c>
      <c r="AXQ153" s="20" t="str">
        <f>IF('لصق اكسل الفورمز'!O148="","",'لصق اكسل الفورمز'!O148)</f>
        <v/>
      </c>
      <c r="AXR153" s="20" t="str">
        <f>IF('لصق اكسل الفورمز'!P148="","",'لصق اكسل الفورمز'!P148)</f>
        <v/>
      </c>
      <c r="AXS153" s="20" t="str">
        <f>IF('لصق اكسل الفورمز'!Q148="","",'لصق اكسل الفورمز'!Q148)</f>
        <v/>
      </c>
      <c r="AXT153" s="20" t="str">
        <f>IF('لصق اكسل الفورمز'!R148="","",'لصق اكسل الفورمز'!R148)</f>
        <v/>
      </c>
      <c r="AXU153" s="20" t="str">
        <f>IF('لصق اكسل الفورمز'!S148="","",'لصق اكسل الفورمز'!S148)</f>
        <v/>
      </c>
      <c r="AXV153" s="20" t="str">
        <f>IF('لصق اكسل الفورمز'!T148="","",'لصق اكسل الفورمز'!T148)</f>
        <v/>
      </c>
      <c r="AXW153" s="20" t="str">
        <f>IF('لصق اكسل الفورمز'!U148="","",'لصق اكسل الفورمز'!U148)</f>
        <v/>
      </c>
      <c r="AXX153" s="20" t="str">
        <f>IF('لصق اكسل الفورمز'!V148="","",'لصق اكسل الفورمز'!V148)</f>
        <v/>
      </c>
      <c r="AXY153" s="20" t="str">
        <f>IF('لصق اكسل الفورمز'!W148="","",'لصق اكسل الفورمز'!W148)</f>
        <v/>
      </c>
      <c r="AXZ153" s="20" t="str">
        <f>IF('لصق اكسل الفورمز'!X148="","",'لصق اكسل الفورمز'!X148)</f>
        <v/>
      </c>
      <c r="AYA153" s="20" t="str">
        <f>IF('لصق اكسل الفورمز'!Y148="","",'لصق اكسل الفورمز'!Y148)</f>
        <v/>
      </c>
      <c r="AYB153" s="20" t="str">
        <f>IF('لصق اكسل الفورمز'!Z148="","",'لصق اكسل الفورمز'!Z148)</f>
        <v/>
      </c>
      <c r="AYC153" s="20" t="str">
        <f>IF('لصق اكسل الفورمز'!AA148="","",'لصق اكسل الفورمز'!AA148)</f>
        <v/>
      </c>
      <c r="AYD153" s="20" t="str">
        <f>IF('لصق اكسل الفورمز'!AB148="","",'لصق اكسل الفورمز'!AB148)</f>
        <v/>
      </c>
      <c r="AYE153" s="20" t="str">
        <f>IF('لصق اكسل الفورمز'!AC148="","",'لصق اكسل الفورمز'!AC148)</f>
        <v/>
      </c>
      <c r="AYF153" s="20" t="str">
        <f>IF('لصق اكسل الفورمز'!AD148="","",'لصق اكسل الفورمز'!AD148)</f>
        <v/>
      </c>
      <c r="AYG153" s="20" t="str">
        <f>IF('لصق اكسل الفورمز'!AE148="","",'لصق اكسل الفورمز'!AE148)</f>
        <v/>
      </c>
      <c r="AYH153" s="20" t="str">
        <f>IF('لصق اكسل الفورمز'!AF148="","",'لصق اكسل الفورمز'!AF148)</f>
        <v/>
      </c>
      <c r="AYI153" s="20" t="str">
        <f>IF('لصق اكسل الفورمز'!AG148="","",'لصق اكسل الفورمز'!AG148)</f>
        <v/>
      </c>
      <c r="AYJ153" s="20" t="str">
        <f>IF('لصق اكسل الفورمز'!AH148="","",'لصق اكسل الفورمز'!AH148)</f>
        <v/>
      </c>
      <c r="AYK153" s="20" t="str">
        <f>IF('لصق اكسل الفورمز'!AI148="","",'لصق اكسل الفورمز'!AI148)</f>
        <v/>
      </c>
      <c r="AYL153" s="20" t="str">
        <f>IF('لصق اكسل الفورمز'!AJ148="","",'لصق اكسل الفورمز'!AJ148)</f>
        <v/>
      </c>
      <c r="AYM153" s="20" t="str">
        <f>IF('لصق اكسل الفورمز'!AK148="","",'لصق اكسل الفورمز'!AK148)</f>
        <v/>
      </c>
      <c r="AYN153" s="20" t="str">
        <f>IF('لصق اكسل الفورمز'!AL148="","",'لصق اكسل الفورمز'!AL148)</f>
        <v/>
      </c>
      <c r="AYO153" s="20" t="str">
        <f>IF('لصق اكسل الفورمز'!AM148="","",'لصق اكسل الفورمز'!AM148)</f>
        <v/>
      </c>
      <c r="AYP153" s="20" t="str">
        <f>IF('لصق اكسل الفورمز'!AN148="","",'لصق اكسل الفورمز'!AN148)</f>
        <v/>
      </c>
      <c r="AYQ153" s="20" t="str">
        <f>IF('لصق اكسل الفورمز'!AO148="","",'لصق اكسل الفورمز'!AO148)</f>
        <v/>
      </c>
      <c r="AYR153" s="20" t="str">
        <f>IF('لصق اكسل الفورمز'!AP148="","",'لصق اكسل الفورمز'!AP148)</f>
        <v/>
      </c>
      <c r="AYS153" s="20" t="str">
        <f>IF('لصق اكسل الفورمز'!AQ148="","",'لصق اكسل الفورمز'!AQ148)</f>
        <v/>
      </c>
      <c r="AYT153" s="20" t="str">
        <f>IF('لصق اكسل الفورمز'!AR148="","",'لصق اكسل الفورمز'!AR148)</f>
        <v/>
      </c>
      <c r="AYU153" s="20" t="str">
        <f>IF('لصق اكسل الفورمز'!AS148="","",'لصق اكسل الفورمز'!AS148)</f>
        <v/>
      </c>
      <c r="AYV153" s="20" t="str">
        <f>IF('لصق اكسل الفورمز'!AT148="","",'لصق اكسل الفورمز'!AT148)</f>
        <v/>
      </c>
      <c r="AYW153" s="20" t="str">
        <f>IF('لصق اكسل الفورمز'!AU148="","",'لصق اكسل الفورمز'!AU148)</f>
        <v/>
      </c>
      <c r="AYX153" s="20" t="str">
        <f>IF('لصق اكسل الفورمز'!AV148="","",'لصق اكسل الفورمز'!AV148)</f>
        <v/>
      </c>
      <c r="AYY153" s="20" t="str">
        <f>IF('لصق اكسل الفورمز'!AW148="","",'لصق اكسل الفورمز'!AW148)</f>
        <v/>
      </c>
      <c r="AYZ153" s="20" t="str">
        <f>IF('لصق اكسل الفورمز'!AX148="","",'لصق اكسل الفورمز'!AX148)</f>
        <v/>
      </c>
      <c r="AZA153" s="20" t="str">
        <f>IF('لصق اكسل الفورمز'!AY148="","",'لصق اكسل الفورمز'!AY148)</f>
        <v/>
      </c>
      <c r="AZB153" s="20" t="str">
        <f>IF('لصق اكسل الفورمز'!AZ148="","",'لصق اكسل الفورمز'!AZ148)</f>
        <v/>
      </c>
      <c r="AZC153" s="20" t="str">
        <f>IF('لصق اكسل الفورمز'!BA148="","",'لصق اكسل الفورمز'!BA148)</f>
        <v/>
      </c>
      <c r="AZD153" s="20" t="str">
        <f>IF('لصق اكسل الفورمز'!BB148="","",'لصق اكسل الفورمز'!BB148)</f>
        <v/>
      </c>
      <c r="AZE153" s="20" t="str">
        <f>IF('لصق اكسل الفورمز'!BC148="","",'لصق اكسل الفورمز'!BC148)</f>
        <v/>
      </c>
      <c r="AZF153" s="20" t="str">
        <f>IF('لصق اكسل الفورمز'!BD148="","",'لصق اكسل الفورمز'!BD148)</f>
        <v/>
      </c>
      <c r="AZG153" s="20" t="str">
        <f>IF('لصق اكسل الفورمز'!BE148="","",'لصق اكسل الفورمز'!BE148)</f>
        <v/>
      </c>
      <c r="AZH153" s="20" t="str">
        <f>IF('لصق اكسل الفورمز'!BF148="","",'لصق اكسل الفورمز'!BF148)</f>
        <v/>
      </c>
      <c r="AZI153" s="20" t="str">
        <f>IF('لصق اكسل الفورمز'!BG148="","",'لصق اكسل الفورمز'!BG148)</f>
        <v/>
      </c>
      <c r="AZJ153" s="20" t="str">
        <f>IF('لصق اكسل الفورمز'!BH148="","",'لصق اكسل الفورمز'!BH148)</f>
        <v/>
      </c>
      <c r="AZK153" s="20" t="str">
        <f>IF('لصق اكسل الفورمز'!BI148="","",'لصق اكسل الفورمز'!BI148)</f>
        <v/>
      </c>
      <c r="AZL153" s="20" t="str">
        <f>IF('لصق اكسل الفورمز'!BJ148="","",'لصق اكسل الفورمز'!BJ148)</f>
        <v/>
      </c>
      <c r="AZM153" s="20" t="str">
        <f>IF('لصق اكسل الفورمز'!BK148="","",'لصق اكسل الفورمز'!BK148)</f>
        <v/>
      </c>
      <c r="AZN153" s="20" t="str">
        <f>IF('لصق اكسل الفورمز'!BL148="","",'لصق اكسل الفورمز'!BL148)</f>
        <v/>
      </c>
      <c r="AZO153" s="20" t="str">
        <f>IF('لصق اكسل الفورمز'!BM148="","",'لصق اكسل الفورمز'!BM148)</f>
        <v/>
      </c>
      <c r="AZP153" s="20" t="str">
        <f>IF('لصق اكسل الفورمز'!BN148="","",'لصق اكسل الفورمز'!BN148)</f>
        <v/>
      </c>
      <c r="AZQ153" s="20" t="str">
        <f>IF('لصق اكسل الفورمز'!BO148="","",'لصق اكسل الفورمز'!BO148)</f>
        <v/>
      </c>
      <c r="AZR153" s="20" t="str">
        <f>IF('لصق اكسل الفورمز'!BP148="","",'لصق اكسل الفورمز'!BP148)</f>
        <v/>
      </c>
      <c r="AZS153" s="20" t="str">
        <f>IF('لصق اكسل الفورمز'!BQ148="","",'لصق اكسل الفورمز'!BQ148)</f>
        <v/>
      </c>
      <c r="AZT153" s="20" t="str">
        <f>IF('لصق اكسل الفورمز'!BR148="","",'لصق اكسل الفورمز'!BR148)</f>
        <v/>
      </c>
      <c r="AZU153" s="20" t="str">
        <f>IF('لصق اكسل الفورمز'!BS148="","",'لصق اكسل الفورمز'!BS148)</f>
        <v/>
      </c>
      <c r="AZV153" s="20" t="str">
        <f>IF('لصق اكسل الفورمز'!BT148="","",'لصق اكسل الفورمز'!BT148)</f>
        <v/>
      </c>
      <c r="AZW153" s="20" t="str">
        <f>IF('لصق اكسل الفورمز'!BU148="","",'لصق اكسل الفورمز'!BU148)</f>
        <v/>
      </c>
      <c r="AZX153" s="20" t="str">
        <f>IF('لصق اكسل الفورمز'!BV148="","",'لصق اكسل الفورمز'!BV148)</f>
        <v/>
      </c>
      <c r="AZY153" s="20" t="str">
        <f>IF('لصق اكسل الفورمز'!BW148="","",'لصق اكسل الفورمز'!BW148)</f>
        <v/>
      </c>
      <c r="AZZ153" s="20" t="str">
        <f>IF('لصق اكسل الفورمز'!BX148="","",'لصق اكسل الفورمز'!BX148)</f>
        <v/>
      </c>
      <c r="BAA153" s="20" t="str">
        <f>IF('لصق اكسل الفورمز'!BY148="","",'لصق اكسل الفورمز'!BY148)</f>
        <v/>
      </c>
      <c r="BAB153" s="20" t="str">
        <f>IF('لصق اكسل الفورمز'!BZ148="","",'لصق اكسل الفورمز'!BZ148)</f>
        <v/>
      </c>
      <c r="BAC153" s="20" t="str">
        <f>IF('لصق اكسل الفورمز'!CA148="","",'لصق اكسل الفورمز'!CA148)</f>
        <v/>
      </c>
      <c r="BAD153" s="20" t="str">
        <f>IF('لصق اكسل الفورمز'!CB148="","",'لصق اكسل الفورمز'!CB148)</f>
        <v/>
      </c>
      <c r="BAE153" s="20" t="str">
        <f>IF('لصق اكسل الفورمز'!CC148="","",'لصق اكسل الفورمز'!CC148)</f>
        <v/>
      </c>
      <c r="BAF153" s="20" t="str">
        <f>IF('لصق اكسل الفورمز'!CD148="","",'لصق اكسل الفورمز'!CD148)</f>
        <v/>
      </c>
      <c r="BAG153" s="20" t="str">
        <f>IF('لصق اكسل الفورمز'!CE148="","",'لصق اكسل الفورمز'!CE148)</f>
        <v/>
      </c>
      <c r="BAH153" s="20" t="str">
        <f>IF('لصق اكسل الفورمز'!CF148="","",'لصق اكسل الفورمز'!CF148)</f>
        <v/>
      </c>
      <c r="BAI153" s="20" t="str">
        <f>IF('لصق اكسل الفورمز'!CG148="","",'لصق اكسل الفورمز'!CG148)</f>
        <v/>
      </c>
      <c r="BAJ153" s="20" t="str">
        <f>IF('لصق اكسل الفورمز'!CH148="","",'لصق اكسل الفورمز'!CH148)</f>
        <v/>
      </c>
      <c r="BAK153" s="20" t="str">
        <f>IF('لصق اكسل الفورمز'!CI148="","",'لصق اكسل الفورمز'!CI148)</f>
        <v/>
      </c>
      <c r="BAL153" s="20" t="str">
        <f>IF('لصق اكسل الفورمز'!CJ148="","",'لصق اكسل الفورمز'!CJ148)</f>
        <v/>
      </c>
      <c r="BAM153" s="20" t="str">
        <f>IF('لصق اكسل الفورمز'!CK148="","",'لصق اكسل الفورمز'!CK148)</f>
        <v/>
      </c>
      <c r="BAN153" s="20" t="str">
        <f>IF('لصق اكسل الفورمز'!CL148="","",'لصق اكسل الفورمز'!CL148)</f>
        <v/>
      </c>
      <c r="BAO153" s="20" t="str">
        <f>IF('لصق اكسل الفورمز'!CM148="","",'لصق اكسل الفورمز'!CM148)</f>
        <v/>
      </c>
      <c r="BAP153" s="20" t="str">
        <f>IF('لصق اكسل الفورمز'!CN148="","",'لصق اكسل الفورمز'!CN148)</f>
        <v/>
      </c>
      <c r="BAQ153" s="20" t="str">
        <f>IF('لصق اكسل الفورمز'!CO148="","",'لصق اكسل الفورمز'!CO148)</f>
        <v/>
      </c>
      <c r="BAR153" s="20" t="str">
        <f>IF('لصق اكسل الفورمز'!CP148="","",'لصق اكسل الفورمز'!CP148)</f>
        <v/>
      </c>
      <c r="BAS153" s="20" t="str">
        <f>IF('لصق اكسل الفورمز'!CQ148="","",'لصق اكسل الفورمز'!CQ148)</f>
        <v/>
      </c>
      <c r="BAT153" s="20" t="str">
        <f>IF('لصق اكسل الفورمز'!CR148="","",'لصق اكسل الفورمز'!CR148)</f>
        <v/>
      </c>
      <c r="BAU153" s="20" t="str">
        <f>IF('لصق اكسل الفورمز'!CS148="","",'لصق اكسل الفورمز'!CS148)</f>
        <v/>
      </c>
      <c r="BAV153" s="20" t="str">
        <f>IF('لصق اكسل الفورمز'!CT148="","",'لصق اكسل الفورمز'!CT148)</f>
        <v/>
      </c>
      <c r="BAW153" s="20" t="str">
        <f>IF('لصق اكسل الفورمز'!CU148="","",'لصق اكسل الفورمز'!CU148)</f>
        <v/>
      </c>
      <c r="BAX153" s="20" t="str">
        <f>IF('لصق اكسل الفورمز'!CV148="","",'لصق اكسل الفورمز'!CV148)</f>
        <v/>
      </c>
      <c r="BAY153" s="20" t="str">
        <f>IF('لصق اكسل الفورمز'!CW148="","",'لصق اكسل الفورمز'!CW148)</f>
        <v/>
      </c>
      <c r="BAZ153" s="20" t="str">
        <f>IF('لصق اكسل الفورمز'!CX148="","",'لصق اكسل الفورمز'!CX148)</f>
        <v/>
      </c>
      <c r="BBA153" s="20" t="str">
        <f>IF('لصق اكسل الفورمز'!CY148="","",'لصق اكسل الفورمز'!CY148)</f>
        <v/>
      </c>
      <c r="BBB153" s="20" t="str">
        <f>IF('لصق اكسل الفورمز'!CZ148="","",'لصق اكسل الفورمز'!CZ148)</f>
        <v/>
      </c>
      <c r="BBC153" s="20" t="str">
        <f>IF('لصق اكسل الفورمز'!DA148="","",'لصق اكسل الفورمز'!DA148)</f>
        <v/>
      </c>
      <c r="BBD153" s="20" t="str">
        <f>IF('لصق اكسل الفورمز'!DB148="","",'لصق اكسل الفورمز'!DB148)</f>
        <v/>
      </c>
      <c r="BBE153" s="20" t="str">
        <f>IF('لصق اكسل الفورمز'!DC148="","",'لصق اكسل الفورمز'!DC148)</f>
        <v/>
      </c>
      <c r="BBF153" s="20" t="str">
        <f>IF('لصق اكسل الفورمز'!DD148="","",'لصق اكسل الفورمز'!DD148)</f>
        <v/>
      </c>
      <c r="BBG153" s="20" t="str">
        <f>IF('لصق اكسل الفورمز'!DE148="","",'لصق اكسل الفورمز'!DE148)</f>
        <v/>
      </c>
      <c r="BBH153" s="20" t="str">
        <f>IF('لصق اكسل الفورمز'!DF148="","",'لصق اكسل الفورمز'!DF148)</f>
        <v/>
      </c>
      <c r="BBI153" s="20" t="str">
        <f>IF('لصق اكسل الفورمز'!DG148="","",'لصق اكسل الفورمز'!DG148)</f>
        <v/>
      </c>
      <c r="BBJ153" s="20" t="str">
        <f>IF('لصق اكسل الفورمز'!DH148="","",'لصق اكسل الفورمز'!DH148)</f>
        <v/>
      </c>
      <c r="BBK153" s="20" t="str">
        <f>IF('لصق اكسل الفورمز'!DI148="","",'لصق اكسل الفورمز'!DI148)</f>
        <v/>
      </c>
      <c r="BBL153" s="20" t="str">
        <f>IF('لصق اكسل الفورمز'!DJ148="","",'لصق اكسل الفورمز'!DJ148)</f>
        <v/>
      </c>
      <c r="BBM153" s="20" t="str">
        <f>IF('لصق اكسل الفورمز'!DK148="","",'لصق اكسل الفورمز'!DK148)</f>
        <v/>
      </c>
      <c r="BBN153" s="20" t="str">
        <f>IF('لصق اكسل الفورمز'!DL148="","",'لصق اكسل الفورمز'!DL148)</f>
        <v/>
      </c>
      <c r="BBO153" s="20" t="str">
        <f>IF('لصق اكسل الفورمز'!DM148="","",'لصق اكسل الفورمز'!DM148)</f>
        <v/>
      </c>
      <c r="BCU153" s="20" t="str">
        <f t="shared" si="553"/>
        <v/>
      </c>
      <c r="BCV153" s="20" t="str">
        <f t="shared" si="554"/>
        <v/>
      </c>
      <c r="BCW153" s="20" t="str">
        <f t="shared" si="555"/>
        <v/>
      </c>
      <c r="BCX153" s="20" t="str">
        <f t="shared" si="556"/>
        <v/>
      </c>
      <c r="BCY153" s="20" t="str">
        <f t="shared" si="557"/>
        <v/>
      </c>
      <c r="BCZ153" s="20" t="str">
        <f t="shared" si="558"/>
        <v/>
      </c>
      <c r="BDA153" s="20" t="str">
        <f t="shared" si="559"/>
        <v/>
      </c>
      <c r="BDB153" s="20" t="str">
        <f t="shared" si="560"/>
        <v/>
      </c>
      <c r="BDC153" s="20" t="str">
        <f t="shared" si="561"/>
        <v/>
      </c>
      <c r="BDD153" s="20" t="str">
        <f t="shared" si="562"/>
        <v/>
      </c>
      <c r="BDE153" s="20" t="str">
        <f t="shared" si="563"/>
        <v/>
      </c>
      <c r="BDF153" s="20" t="str">
        <f t="shared" si="564"/>
        <v/>
      </c>
      <c r="BDG153" s="20" t="str">
        <f t="shared" si="565"/>
        <v/>
      </c>
      <c r="BDH153" s="20" t="str">
        <f t="shared" si="566"/>
        <v/>
      </c>
      <c r="BDI153" s="20" t="str">
        <f t="shared" si="567"/>
        <v/>
      </c>
      <c r="BDJ153" s="20" t="str">
        <f t="shared" si="568"/>
        <v/>
      </c>
      <c r="BDK153" s="20" t="str">
        <f t="shared" si="569"/>
        <v/>
      </c>
      <c r="BDL153" s="20" t="str">
        <f t="shared" si="570"/>
        <v/>
      </c>
      <c r="BDM153" s="20" t="str">
        <f t="shared" si="571"/>
        <v/>
      </c>
      <c r="BDN153" s="20" t="str">
        <f t="shared" si="572"/>
        <v/>
      </c>
      <c r="BDO153" s="20" t="str">
        <f t="shared" si="573"/>
        <v/>
      </c>
      <c r="BDP153" s="20" t="str">
        <f t="shared" si="574"/>
        <v/>
      </c>
      <c r="BDQ153" s="20" t="str">
        <f t="shared" si="575"/>
        <v/>
      </c>
      <c r="BDR153" s="20" t="str">
        <f t="shared" si="576"/>
        <v/>
      </c>
      <c r="BDS153" s="20" t="str">
        <f t="shared" si="577"/>
        <v/>
      </c>
      <c r="BDT153" s="20" t="str">
        <f t="shared" si="578"/>
        <v/>
      </c>
      <c r="BDU153" s="20" t="str">
        <f t="shared" si="579"/>
        <v/>
      </c>
      <c r="BDV153" s="20" t="str">
        <f t="shared" si="580"/>
        <v/>
      </c>
      <c r="BDW153" s="20" t="str">
        <f t="shared" si="581"/>
        <v/>
      </c>
      <c r="BDX153" s="20" t="str">
        <f t="shared" si="582"/>
        <v/>
      </c>
      <c r="BDY153" s="20" t="str">
        <f t="shared" si="583"/>
        <v/>
      </c>
      <c r="BDZ153" s="20" t="str">
        <f t="shared" si="584"/>
        <v/>
      </c>
      <c r="BEA153" s="20" t="str">
        <f t="shared" si="585"/>
        <v/>
      </c>
      <c r="BEB153" s="20" t="str">
        <f t="shared" si="586"/>
        <v/>
      </c>
      <c r="BEC153" s="20" t="str">
        <f t="shared" si="587"/>
        <v/>
      </c>
      <c r="BED153" s="20" t="str">
        <f t="shared" si="588"/>
        <v/>
      </c>
      <c r="BEE153" s="20" t="str">
        <f t="shared" si="589"/>
        <v/>
      </c>
      <c r="BEF153" s="20" t="str">
        <f t="shared" si="590"/>
        <v/>
      </c>
      <c r="BEG153" s="20" t="str">
        <f t="shared" si="591"/>
        <v/>
      </c>
      <c r="BEH153" s="20" t="str">
        <f t="shared" si="592"/>
        <v/>
      </c>
      <c r="BEI153" s="20" t="str">
        <f t="shared" si="593"/>
        <v/>
      </c>
      <c r="BEJ153" s="20" t="str">
        <f t="shared" si="594"/>
        <v/>
      </c>
      <c r="BEK153" s="20" t="str">
        <f t="shared" si="595"/>
        <v/>
      </c>
      <c r="BEL153" s="20" t="str">
        <f t="shared" si="596"/>
        <v/>
      </c>
      <c r="BEM153" s="20" t="str">
        <f t="shared" si="597"/>
        <v/>
      </c>
      <c r="BEN153" s="20" t="str">
        <f t="shared" si="598"/>
        <v/>
      </c>
      <c r="BEO153" s="20" t="str">
        <f t="shared" si="599"/>
        <v/>
      </c>
      <c r="BEP153" s="20" t="str">
        <f t="shared" si="600"/>
        <v/>
      </c>
      <c r="BEQ153" s="20" t="str">
        <f t="shared" si="601"/>
        <v/>
      </c>
      <c r="BER153" s="20" t="str">
        <f t="shared" si="602"/>
        <v/>
      </c>
      <c r="BES153" s="20" t="str">
        <f t="shared" si="603"/>
        <v/>
      </c>
      <c r="BET153" s="20" t="str">
        <f t="shared" si="604"/>
        <v/>
      </c>
      <c r="BEU153" s="20" t="str">
        <f t="shared" si="605"/>
        <v/>
      </c>
      <c r="BEV153" s="20" t="str">
        <f t="shared" si="606"/>
        <v/>
      </c>
      <c r="BEW153" s="20" t="str">
        <f t="shared" si="607"/>
        <v/>
      </c>
      <c r="BEX153" s="20" t="str">
        <f t="shared" si="608"/>
        <v/>
      </c>
      <c r="BEY153" s="20" t="str">
        <f t="shared" si="609"/>
        <v/>
      </c>
      <c r="BEZ153" s="20" t="str">
        <f t="shared" si="610"/>
        <v/>
      </c>
      <c r="BFA153" s="20" t="str">
        <f t="shared" si="611"/>
        <v/>
      </c>
      <c r="BFB153" s="20" t="str">
        <f t="shared" si="612"/>
        <v/>
      </c>
      <c r="BFC153" s="20" t="str">
        <f t="shared" si="613"/>
        <v/>
      </c>
      <c r="BFD153" s="20" t="str">
        <f t="shared" si="614"/>
        <v/>
      </c>
      <c r="BFE153" s="20" t="str">
        <f t="shared" si="615"/>
        <v/>
      </c>
      <c r="BFF153" s="20" t="str">
        <f t="shared" si="616"/>
        <v/>
      </c>
      <c r="BFG153" s="20" t="str">
        <f t="shared" si="617"/>
        <v/>
      </c>
      <c r="BFH153" s="20" t="str">
        <f t="shared" si="618"/>
        <v/>
      </c>
      <c r="BFI153" s="20" t="str">
        <f t="shared" si="619"/>
        <v/>
      </c>
      <c r="BFJ153" s="20" t="str">
        <f t="shared" si="620"/>
        <v/>
      </c>
      <c r="BFK153" s="20" t="str">
        <f t="shared" si="621"/>
        <v/>
      </c>
      <c r="BFL153" s="20" t="str">
        <f t="shared" si="622"/>
        <v/>
      </c>
      <c r="BFM153" s="20" t="str">
        <f t="shared" si="623"/>
        <v/>
      </c>
      <c r="BFN153" s="20" t="str">
        <f t="shared" si="624"/>
        <v/>
      </c>
      <c r="BFO153" s="20" t="str">
        <f t="shared" si="625"/>
        <v/>
      </c>
      <c r="BFP153" s="20" t="str">
        <f t="shared" si="626"/>
        <v/>
      </c>
      <c r="BFQ153" s="20" t="str">
        <f t="shared" si="627"/>
        <v/>
      </c>
      <c r="BFR153" s="20" t="str">
        <f t="shared" si="628"/>
        <v/>
      </c>
      <c r="BFS153" s="20" t="str">
        <f t="shared" si="629"/>
        <v/>
      </c>
      <c r="BFT153" s="20" t="str">
        <f t="shared" si="630"/>
        <v/>
      </c>
      <c r="BFU153" s="20" t="str">
        <f t="shared" si="631"/>
        <v/>
      </c>
      <c r="BFV153" s="20" t="str">
        <f t="shared" si="632"/>
        <v/>
      </c>
      <c r="BFW153" s="20" t="str">
        <f t="shared" si="633"/>
        <v/>
      </c>
      <c r="BFX153" s="20" t="str">
        <f t="shared" si="634"/>
        <v/>
      </c>
      <c r="BFY153" s="20" t="str">
        <f t="shared" si="635"/>
        <v/>
      </c>
      <c r="BFZ153" s="20" t="str">
        <f t="shared" si="636"/>
        <v/>
      </c>
      <c r="BGA153" s="20" t="str">
        <f t="shared" si="637"/>
        <v/>
      </c>
      <c r="BGB153" s="20" t="str">
        <f t="shared" si="638"/>
        <v/>
      </c>
      <c r="BGC153" s="20" t="str">
        <f t="shared" si="639"/>
        <v/>
      </c>
      <c r="BGD153" s="20" t="str">
        <f t="shared" si="640"/>
        <v/>
      </c>
      <c r="BGE153" s="20" t="str">
        <f t="shared" si="641"/>
        <v/>
      </c>
      <c r="BGF153" s="20" t="str">
        <f t="shared" si="642"/>
        <v/>
      </c>
      <c r="BGG153" s="20" t="str">
        <f t="shared" si="643"/>
        <v/>
      </c>
      <c r="BGH153" s="20" t="str">
        <f t="shared" si="644"/>
        <v/>
      </c>
      <c r="BGI153" s="20" t="str">
        <f t="shared" si="645"/>
        <v/>
      </c>
      <c r="BGJ153" s="20" t="str">
        <f t="shared" si="646"/>
        <v/>
      </c>
      <c r="BGK153" s="20" t="str">
        <f t="shared" si="647"/>
        <v/>
      </c>
      <c r="BGL153" s="20" t="str">
        <f t="shared" si="648"/>
        <v/>
      </c>
      <c r="BGM153" s="20" t="str">
        <f t="shared" si="649"/>
        <v/>
      </c>
      <c r="BGN153" s="20" t="str">
        <f t="shared" si="650"/>
        <v/>
      </c>
      <c r="BGO153" s="20" t="str">
        <f t="shared" si="651"/>
        <v/>
      </c>
      <c r="BGP153" s="20" t="str">
        <f t="shared" si="652"/>
        <v/>
      </c>
      <c r="BGQ153" s="20" t="str">
        <f t="shared" si="653"/>
        <v/>
      </c>
      <c r="BGR153" s="20" t="str">
        <f t="shared" si="654"/>
        <v/>
      </c>
      <c r="BGS153" s="20" t="str">
        <f t="shared" si="655"/>
        <v/>
      </c>
      <c r="BGT153" s="20" t="str">
        <f t="shared" si="656"/>
        <v/>
      </c>
      <c r="BGU153" s="20" t="str">
        <f t="shared" si="657"/>
        <v/>
      </c>
      <c r="BGV153" s="20" t="str">
        <f t="shared" si="658"/>
        <v/>
      </c>
      <c r="BGW153" s="20" t="str">
        <f t="shared" si="659"/>
        <v/>
      </c>
      <c r="BGX153" s="20" t="str">
        <f t="shared" si="660"/>
        <v/>
      </c>
      <c r="BGY153" s="20" t="str">
        <f t="shared" si="661"/>
        <v/>
      </c>
      <c r="BGZ153" s="20" t="str">
        <f t="shared" si="662"/>
        <v/>
      </c>
      <c r="BHA153" s="20" t="str">
        <f t="shared" si="663"/>
        <v/>
      </c>
      <c r="BHB153" s="20" t="str">
        <f t="shared" si="664"/>
        <v/>
      </c>
      <c r="BHC153" s="20" t="str">
        <f t="shared" si="665"/>
        <v/>
      </c>
      <c r="BHD153" s="20" t="str">
        <f t="shared" si="666"/>
        <v/>
      </c>
      <c r="BHE153" s="20" t="str">
        <f t="shared" si="667"/>
        <v/>
      </c>
      <c r="BHF153" s="20" t="str">
        <f t="shared" si="668"/>
        <v/>
      </c>
      <c r="BHG153" s="20" t="str">
        <f t="shared" si="669"/>
        <v/>
      </c>
      <c r="BHJ153" s="20" t="str">
        <f t="shared" si="670"/>
        <v/>
      </c>
      <c r="BHL153" s="20" t="str">
        <f t="shared" si="707"/>
        <v/>
      </c>
      <c r="BHM153" s="20" t="str">
        <f t="shared" si="707"/>
        <v/>
      </c>
      <c r="BHN153" s="20" t="str">
        <f t="shared" si="707"/>
        <v/>
      </c>
      <c r="BHO153" s="20" t="str">
        <f t="shared" si="707"/>
        <v/>
      </c>
      <c r="BHP153" s="20" t="str">
        <f t="shared" si="707"/>
        <v/>
      </c>
      <c r="BHQ153" s="20" t="str">
        <f t="shared" si="707"/>
        <v/>
      </c>
      <c r="BHR153" s="20" t="str">
        <f t="shared" si="707"/>
        <v/>
      </c>
      <c r="BHS153" s="20" t="str">
        <f t="shared" si="707"/>
        <v/>
      </c>
      <c r="BHT153" s="20" t="str">
        <f t="shared" si="707"/>
        <v/>
      </c>
      <c r="BHU153" s="20" t="str">
        <f t="shared" si="707"/>
        <v/>
      </c>
      <c r="BHV153" s="20" t="str">
        <f t="shared" si="707"/>
        <v/>
      </c>
      <c r="BHW153" s="20" t="str">
        <f t="shared" si="707"/>
        <v/>
      </c>
      <c r="BHX153" s="20" t="str">
        <f t="shared" si="707"/>
        <v/>
      </c>
      <c r="BHY153" s="20" t="str">
        <f t="shared" si="707"/>
        <v/>
      </c>
      <c r="BHZ153" s="20" t="str">
        <f t="shared" si="707"/>
        <v/>
      </c>
      <c r="BIA153" s="20" t="str">
        <f t="shared" si="707"/>
        <v/>
      </c>
      <c r="BIB153" s="20" t="str">
        <f t="shared" si="683"/>
        <v/>
      </c>
      <c r="BIC153" s="20" t="str">
        <f t="shared" si="683"/>
        <v/>
      </c>
      <c r="BID153" s="20" t="str">
        <f t="shared" si="683"/>
        <v/>
      </c>
      <c r="BIE153" s="20" t="str">
        <f t="shared" si="683"/>
        <v/>
      </c>
    </row>
    <row r="154" spans="2:104 1303:1591" ht="14.5">
      <c r="B154" s="510" t="str">
        <f>IF('لصق اكسل الفورمز'!E149="","",'لصق اكسل الفورمز'!E149)</f>
        <v/>
      </c>
      <c r="C154" s="510" t="str">
        <f t="shared" si="517"/>
        <v/>
      </c>
      <c r="D154" s="510" t="str">
        <f t="shared" si="684"/>
        <v/>
      </c>
      <c r="E154" s="510" t="str">
        <f t="shared" si="685"/>
        <v/>
      </c>
      <c r="F154" s="510" t="str">
        <f t="shared" si="686"/>
        <v/>
      </c>
      <c r="G154" s="510" t="str">
        <f t="shared" si="687"/>
        <v/>
      </c>
      <c r="H154" s="510" t="str">
        <f t="shared" si="688"/>
        <v/>
      </c>
      <c r="I154" s="510" t="str">
        <f t="shared" si="689"/>
        <v/>
      </c>
      <c r="J154" s="510" t="str">
        <f t="shared" si="690"/>
        <v/>
      </c>
      <c r="K154" s="510" t="str">
        <f t="shared" si="691"/>
        <v/>
      </c>
      <c r="L154" s="510" t="str">
        <f t="shared" si="672"/>
        <v/>
      </c>
      <c r="M154" s="510" t="str">
        <f t="shared" si="673"/>
        <v/>
      </c>
      <c r="N154" s="510" t="str">
        <f t="shared" si="674"/>
        <v/>
      </c>
      <c r="O154" s="510" t="str">
        <f t="shared" si="675"/>
        <v/>
      </c>
      <c r="P154" s="510" t="str">
        <f t="shared" si="676"/>
        <v/>
      </c>
      <c r="Q154" s="510" t="str">
        <f t="shared" si="677"/>
        <v/>
      </c>
      <c r="R154" s="510" t="str">
        <f t="shared" si="678"/>
        <v/>
      </c>
      <c r="S154" s="510" t="str">
        <f t="shared" si="679"/>
        <v/>
      </c>
      <c r="T154" s="510" t="str">
        <f t="shared" si="680"/>
        <v/>
      </c>
      <c r="U154" s="510" t="str">
        <f t="shared" si="681"/>
        <v/>
      </c>
      <c r="V154" s="510" t="str">
        <f t="shared" si="682"/>
        <v/>
      </c>
      <c r="W154" s="527" t="str">
        <f t="shared" si="518"/>
        <v/>
      </c>
      <c r="X154" s="510" t="str">
        <f t="shared" si="519"/>
        <v/>
      </c>
      <c r="Y154" s="564" t="str">
        <f t="shared" si="520"/>
        <v/>
      </c>
      <c r="AL154" s="20">
        <f t="shared" si="521"/>
        <v>0</v>
      </c>
      <c r="AM154" s="20">
        <f t="shared" si="522"/>
        <v>0</v>
      </c>
      <c r="AO154" s="20" t="str">
        <f t="shared" si="523"/>
        <v/>
      </c>
      <c r="AQ154" s="20" t="str">
        <f t="shared" si="671"/>
        <v/>
      </c>
      <c r="AR154" s="20" t="str">
        <f t="shared" si="524"/>
        <v/>
      </c>
      <c r="AS154" s="20" t="str">
        <f t="shared" si="525"/>
        <v/>
      </c>
      <c r="AT154" s="20" t="str">
        <f t="shared" si="526"/>
        <v/>
      </c>
      <c r="AU154" s="20" t="str">
        <f t="shared" si="527"/>
        <v/>
      </c>
      <c r="AV154" s="20" t="str">
        <f t="shared" si="528"/>
        <v/>
      </c>
      <c r="AW154" s="20" t="str">
        <f t="shared" si="529"/>
        <v/>
      </c>
      <c r="AX154" s="20" t="str">
        <f t="shared" si="530"/>
        <v/>
      </c>
      <c r="AY154" s="20" t="str">
        <f t="shared" si="531"/>
        <v/>
      </c>
      <c r="AZ154" s="20" t="str">
        <f t="shared" si="532"/>
        <v/>
      </c>
      <c r="BA154" s="20" t="str">
        <f t="shared" si="533"/>
        <v/>
      </c>
      <c r="BB154" s="20" t="str">
        <f t="shared" si="534"/>
        <v/>
      </c>
      <c r="BC154" s="20" t="str">
        <f t="shared" si="535"/>
        <v/>
      </c>
      <c r="BD154" s="20" t="str">
        <f t="shared" si="536"/>
        <v/>
      </c>
      <c r="BE154" s="20" t="str">
        <f t="shared" si="537"/>
        <v/>
      </c>
      <c r="BF154" s="20" t="str">
        <f t="shared" si="538"/>
        <v/>
      </c>
      <c r="BG154" s="20" t="str">
        <f t="shared" si="539"/>
        <v/>
      </c>
      <c r="BH154" s="20" t="str">
        <f t="shared" si="540"/>
        <v/>
      </c>
      <c r="BI154" s="20" t="str">
        <f t="shared" si="541"/>
        <v/>
      </c>
      <c r="BJ154" s="20" t="str">
        <f t="shared" si="542"/>
        <v/>
      </c>
      <c r="BL154" s="38" t="e">
        <f t="shared" si="543"/>
        <v>#DIV/0!</v>
      </c>
      <c r="BM154" s="4">
        <f t="shared" si="544"/>
        <v>0</v>
      </c>
      <c r="BN154" s="4">
        <f t="shared" si="545"/>
        <v>0</v>
      </c>
      <c r="BO154" s="4">
        <f t="shared" si="546"/>
        <v>0</v>
      </c>
      <c r="BP154" s="173" t="str">
        <f t="shared" si="547"/>
        <v/>
      </c>
      <c r="BQ154" s="4">
        <f t="shared" si="548"/>
        <v>0</v>
      </c>
      <c r="BT154" s="268" t="str">
        <f t="shared" si="549"/>
        <v/>
      </c>
      <c r="BU154" s="268" t="str">
        <f t="shared" si="550"/>
        <v/>
      </c>
      <c r="BX154" s="20">
        <f t="shared" si="551"/>
        <v>1</v>
      </c>
      <c r="CG154" s="20" t="str">
        <f t="shared" si="552"/>
        <v/>
      </c>
      <c r="CH154" s="20" t="str">
        <f t="shared" si="708"/>
        <v/>
      </c>
      <c r="CI154" s="20" t="str">
        <f t="shared" si="709"/>
        <v/>
      </c>
      <c r="CJ154" s="20" t="str">
        <f t="shared" si="710"/>
        <v/>
      </c>
      <c r="CK154" s="20" t="str">
        <f t="shared" si="692"/>
        <v/>
      </c>
      <c r="CL154" s="20" t="str">
        <f t="shared" si="693"/>
        <v/>
      </c>
      <c r="CM154" s="20" t="str">
        <f t="shared" si="694"/>
        <v/>
      </c>
      <c r="CN154" s="20" t="str">
        <f t="shared" si="695"/>
        <v/>
      </c>
      <c r="CO154" s="20" t="str">
        <f t="shared" si="696"/>
        <v/>
      </c>
      <c r="CP154" s="20" t="str">
        <f t="shared" si="697"/>
        <v/>
      </c>
      <c r="CQ154" s="20" t="str">
        <f t="shared" si="698"/>
        <v/>
      </c>
      <c r="CR154" s="20" t="str">
        <f t="shared" si="699"/>
        <v/>
      </c>
      <c r="CS154" s="20" t="str">
        <f t="shared" si="700"/>
        <v/>
      </c>
      <c r="CT154" s="20" t="str">
        <f t="shared" si="701"/>
        <v/>
      </c>
      <c r="CU154" s="20" t="str">
        <f t="shared" si="702"/>
        <v/>
      </c>
      <c r="CV154" s="20" t="str">
        <f t="shared" si="703"/>
        <v/>
      </c>
      <c r="CW154" s="20" t="str">
        <f t="shared" si="704"/>
        <v/>
      </c>
      <c r="CX154" s="20" t="str">
        <f t="shared" si="705"/>
        <v/>
      </c>
      <c r="CY154" s="20" t="str">
        <f t="shared" si="706"/>
        <v/>
      </c>
      <c r="CZ154" s="20" t="str">
        <f t="shared" si="706"/>
        <v/>
      </c>
      <c r="AXC154" s="20" t="str">
        <f>IF('لصق اكسل الفورمز'!A149="","",'لصق اكسل الفورمز'!A149)</f>
        <v/>
      </c>
      <c r="AXD154" s="20" t="str">
        <f>IF('لصق اكسل الفورمز'!B149="","",'لصق اكسل الفورمز'!B149)</f>
        <v/>
      </c>
      <c r="AXE154" s="20" t="str">
        <f>IF('لصق اكسل الفورمز'!C149="","",'لصق اكسل الفورمز'!C149)</f>
        <v/>
      </c>
      <c r="AXF154" s="20" t="str">
        <f>IF('لصق اكسل الفورمز'!D149="","",'لصق اكسل الفورمز'!D149)</f>
        <v/>
      </c>
      <c r="AXG154" s="20" t="str">
        <f>IF('لصق اكسل الفورمز'!E149="","",'لصق اكسل الفورمز'!E149)</f>
        <v/>
      </c>
      <c r="AXH154" s="20" t="str">
        <f>IF('لصق اكسل الفورمز'!F149="","",'لصق اكسل الفورمز'!F149)</f>
        <v/>
      </c>
      <c r="AXI154" s="20" t="str">
        <f>IF('لصق اكسل الفورمز'!G149="","",'لصق اكسل الفورمز'!G149)</f>
        <v/>
      </c>
      <c r="AXJ154" s="20" t="str">
        <f>IF('لصق اكسل الفورمز'!H149="","",'لصق اكسل الفورمز'!H149)</f>
        <v/>
      </c>
      <c r="AXK154" s="20" t="str">
        <f>IF('لصق اكسل الفورمز'!I149="","",'لصق اكسل الفورمز'!I149)</f>
        <v/>
      </c>
      <c r="AXL154" s="20" t="str">
        <f>IF('لصق اكسل الفورمز'!J149="","",'لصق اكسل الفورمز'!J149)</f>
        <v/>
      </c>
      <c r="AXM154" s="20" t="str">
        <f>IF('لصق اكسل الفورمز'!K149="","",'لصق اكسل الفورمز'!K149)</f>
        <v/>
      </c>
      <c r="AXN154" s="20" t="str">
        <f>IF('لصق اكسل الفورمز'!L149="","",'لصق اكسل الفورمز'!L149)</f>
        <v/>
      </c>
      <c r="AXO154" s="20" t="str">
        <f>IF('لصق اكسل الفورمز'!M149="","",'لصق اكسل الفورمز'!M149)</f>
        <v/>
      </c>
      <c r="AXP154" s="20" t="str">
        <f>IF('لصق اكسل الفورمز'!N149="","",'لصق اكسل الفورمز'!N149)</f>
        <v/>
      </c>
      <c r="AXQ154" s="20" t="str">
        <f>IF('لصق اكسل الفورمز'!O149="","",'لصق اكسل الفورمز'!O149)</f>
        <v/>
      </c>
      <c r="AXR154" s="20" t="str">
        <f>IF('لصق اكسل الفورمز'!P149="","",'لصق اكسل الفورمز'!P149)</f>
        <v/>
      </c>
      <c r="AXS154" s="20" t="str">
        <f>IF('لصق اكسل الفورمز'!Q149="","",'لصق اكسل الفورمز'!Q149)</f>
        <v/>
      </c>
      <c r="AXT154" s="20" t="str">
        <f>IF('لصق اكسل الفورمز'!R149="","",'لصق اكسل الفورمز'!R149)</f>
        <v/>
      </c>
      <c r="AXU154" s="20" t="str">
        <f>IF('لصق اكسل الفورمز'!S149="","",'لصق اكسل الفورمز'!S149)</f>
        <v/>
      </c>
      <c r="AXV154" s="20" t="str">
        <f>IF('لصق اكسل الفورمز'!T149="","",'لصق اكسل الفورمز'!T149)</f>
        <v/>
      </c>
      <c r="AXW154" s="20" t="str">
        <f>IF('لصق اكسل الفورمز'!U149="","",'لصق اكسل الفورمز'!U149)</f>
        <v/>
      </c>
      <c r="AXX154" s="20" t="str">
        <f>IF('لصق اكسل الفورمز'!V149="","",'لصق اكسل الفورمز'!V149)</f>
        <v/>
      </c>
      <c r="AXY154" s="20" t="str">
        <f>IF('لصق اكسل الفورمز'!W149="","",'لصق اكسل الفورمز'!W149)</f>
        <v/>
      </c>
      <c r="AXZ154" s="20" t="str">
        <f>IF('لصق اكسل الفورمز'!X149="","",'لصق اكسل الفورمز'!X149)</f>
        <v/>
      </c>
      <c r="AYA154" s="20" t="str">
        <f>IF('لصق اكسل الفورمز'!Y149="","",'لصق اكسل الفورمز'!Y149)</f>
        <v/>
      </c>
      <c r="AYB154" s="20" t="str">
        <f>IF('لصق اكسل الفورمز'!Z149="","",'لصق اكسل الفورمز'!Z149)</f>
        <v/>
      </c>
      <c r="AYC154" s="20" t="str">
        <f>IF('لصق اكسل الفورمز'!AA149="","",'لصق اكسل الفورمز'!AA149)</f>
        <v/>
      </c>
      <c r="AYD154" s="20" t="str">
        <f>IF('لصق اكسل الفورمز'!AB149="","",'لصق اكسل الفورمز'!AB149)</f>
        <v/>
      </c>
      <c r="AYE154" s="20" t="str">
        <f>IF('لصق اكسل الفورمز'!AC149="","",'لصق اكسل الفورمز'!AC149)</f>
        <v/>
      </c>
      <c r="AYF154" s="20" t="str">
        <f>IF('لصق اكسل الفورمز'!AD149="","",'لصق اكسل الفورمز'!AD149)</f>
        <v/>
      </c>
      <c r="AYG154" s="20" t="str">
        <f>IF('لصق اكسل الفورمز'!AE149="","",'لصق اكسل الفورمز'!AE149)</f>
        <v/>
      </c>
      <c r="AYH154" s="20" t="str">
        <f>IF('لصق اكسل الفورمز'!AF149="","",'لصق اكسل الفورمز'!AF149)</f>
        <v/>
      </c>
      <c r="AYI154" s="20" t="str">
        <f>IF('لصق اكسل الفورمز'!AG149="","",'لصق اكسل الفورمز'!AG149)</f>
        <v/>
      </c>
      <c r="AYJ154" s="20" t="str">
        <f>IF('لصق اكسل الفورمز'!AH149="","",'لصق اكسل الفورمز'!AH149)</f>
        <v/>
      </c>
      <c r="AYK154" s="20" t="str">
        <f>IF('لصق اكسل الفورمز'!AI149="","",'لصق اكسل الفورمز'!AI149)</f>
        <v/>
      </c>
      <c r="AYL154" s="20" t="str">
        <f>IF('لصق اكسل الفورمز'!AJ149="","",'لصق اكسل الفورمز'!AJ149)</f>
        <v/>
      </c>
      <c r="AYM154" s="20" t="str">
        <f>IF('لصق اكسل الفورمز'!AK149="","",'لصق اكسل الفورمز'!AK149)</f>
        <v/>
      </c>
      <c r="AYN154" s="20" t="str">
        <f>IF('لصق اكسل الفورمز'!AL149="","",'لصق اكسل الفورمز'!AL149)</f>
        <v/>
      </c>
      <c r="AYO154" s="20" t="str">
        <f>IF('لصق اكسل الفورمز'!AM149="","",'لصق اكسل الفورمز'!AM149)</f>
        <v/>
      </c>
      <c r="AYP154" s="20" t="str">
        <f>IF('لصق اكسل الفورمز'!AN149="","",'لصق اكسل الفورمز'!AN149)</f>
        <v/>
      </c>
      <c r="AYQ154" s="20" t="str">
        <f>IF('لصق اكسل الفورمز'!AO149="","",'لصق اكسل الفورمز'!AO149)</f>
        <v/>
      </c>
      <c r="AYR154" s="20" t="str">
        <f>IF('لصق اكسل الفورمز'!AP149="","",'لصق اكسل الفورمز'!AP149)</f>
        <v/>
      </c>
      <c r="AYS154" s="20" t="str">
        <f>IF('لصق اكسل الفورمز'!AQ149="","",'لصق اكسل الفورمز'!AQ149)</f>
        <v/>
      </c>
      <c r="AYT154" s="20" t="str">
        <f>IF('لصق اكسل الفورمز'!AR149="","",'لصق اكسل الفورمز'!AR149)</f>
        <v/>
      </c>
      <c r="AYU154" s="20" t="str">
        <f>IF('لصق اكسل الفورمز'!AS149="","",'لصق اكسل الفورمز'!AS149)</f>
        <v/>
      </c>
      <c r="AYV154" s="20" t="str">
        <f>IF('لصق اكسل الفورمز'!AT149="","",'لصق اكسل الفورمز'!AT149)</f>
        <v/>
      </c>
      <c r="AYW154" s="20" t="str">
        <f>IF('لصق اكسل الفورمز'!AU149="","",'لصق اكسل الفورمز'!AU149)</f>
        <v/>
      </c>
      <c r="AYX154" s="20" t="str">
        <f>IF('لصق اكسل الفورمز'!AV149="","",'لصق اكسل الفورمز'!AV149)</f>
        <v/>
      </c>
      <c r="AYY154" s="20" t="str">
        <f>IF('لصق اكسل الفورمز'!AW149="","",'لصق اكسل الفورمز'!AW149)</f>
        <v/>
      </c>
      <c r="AYZ154" s="20" t="str">
        <f>IF('لصق اكسل الفورمز'!AX149="","",'لصق اكسل الفورمز'!AX149)</f>
        <v/>
      </c>
      <c r="AZA154" s="20" t="str">
        <f>IF('لصق اكسل الفورمز'!AY149="","",'لصق اكسل الفورمز'!AY149)</f>
        <v/>
      </c>
      <c r="AZB154" s="20" t="str">
        <f>IF('لصق اكسل الفورمز'!AZ149="","",'لصق اكسل الفورمز'!AZ149)</f>
        <v/>
      </c>
      <c r="AZC154" s="20" t="str">
        <f>IF('لصق اكسل الفورمز'!BA149="","",'لصق اكسل الفورمز'!BA149)</f>
        <v/>
      </c>
      <c r="AZD154" s="20" t="str">
        <f>IF('لصق اكسل الفورمز'!BB149="","",'لصق اكسل الفورمز'!BB149)</f>
        <v/>
      </c>
      <c r="AZE154" s="20" t="str">
        <f>IF('لصق اكسل الفورمز'!BC149="","",'لصق اكسل الفورمز'!BC149)</f>
        <v/>
      </c>
      <c r="AZF154" s="20" t="str">
        <f>IF('لصق اكسل الفورمز'!BD149="","",'لصق اكسل الفورمز'!BD149)</f>
        <v/>
      </c>
      <c r="AZG154" s="20" t="str">
        <f>IF('لصق اكسل الفورمز'!BE149="","",'لصق اكسل الفورمز'!BE149)</f>
        <v/>
      </c>
      <c r="AZH154" s="20" t="str">
        <f>IF('لصق اكسل الفورمز'!BF149="","",'لصق اكسل الفورمز'!BF149)</f>
        <v/>
      </c>
      <c r="AZI154" s="20" t="str">
        <f>IF('لصق اكسل الفورمز'!BG149="","",'لصق اكسل الفورمز'!BG149)</f>
        <v/>
      </c>
      <c r="AZJ154" s="20" t="str">
        <f>IF('لصق اكسل الفورمز'!BH149="","",'لصق اكسل الفورمز'!BH149)</f>
        <v/>
      </c>
      <c r="AZK154" s="20" t="str">
        <f>IF('لصق اكسل الفورمز'!BI149="","",'لصق اكسل الفورمز'!BI149)</f>
        <v/>
      </c>
      <c r="AZL154" s="20" t="str">
        <f>IF('لصق اكسل الفورمز'!BJ149="","",'لصق اكسل الفورمز'!BJ149)</f>
        <v/>
      </c>
      <c r="AZM154" s="20" t="str">
        <f>IF('لصق اكسل الفورمز'!BK149="","",'لصق اكسل الفورمز'!BK149)</f>
        <v/>
      </c>
      <c r="AZN154" s="20" t="str">
        <f>IF('لصق اكسل الفورمز'!BL149="","",'لصق اكسل الفورمز'!BL149)</f>
        <v/>
      </c>
      <c r="AZO154" s="20" t="str">
        <f>IF('لصق اكسل الفورمز'!BM149="","",'لصق اكسل الفورمز'!BM149)</f>
        <v/>
      </c>
      <c r="AZP154" s="20" t="str">
        <f>IF('لصق اكسل الفورمز'!BN149="","",'لصق اكسل الفورمز'!BN149)</f>
        <v/>
      </c>
      <c r="AZQ154" s="20" t="str">
        <f>IF('لصق اكسل الفورمز'!BO149="","",'لصق اكسل الفورمز'!BO149)</f>
        <v/>
      </c>
      <c r="AZR154" s="20" t="str">
        <f>IF('لصق اكسل الفورمز'!BP149="","",'لصق اكسل الفورمز'!BP149)</f>
        <v/>
      </c>
      <c r="AZS154" s="20" t="str">
        <f>IF('لصق اكسل الفورمز'!BQ149="","",'لصق اكسل الفورمز'!BQ149)</f>
        <v/>
      </c>
      <c r="AZT154" s="20" t="str">
        <f>IF('لصق اكسل الفورمز'!BR149="","",'لصق اكسل الفورمز'!BR149)</f>
        <v/>
      </c>
      <c r="AZU154" s="20" t="str">
        <f>IF('لصق اكسل الفورمز'!BS149="","",'لصق اكسل الفورمز'!BS149)</f>
        <v/>
      </c>
      <c r="AZV154" s="20" t="str">
        <f>IF('لصق اكسل الفورمز'!BT149="","",'لصق اكسل الفورمز'!BT149)</f>
        <v/>
      </c>
      <c r="AZW154" s="20" t="str">
        <f>IF('لصق اكسل الفورمز'!BU149="","",'لصق اكسل الفورمز'!BU149)</f>
        <v/>
      </c>
      <c r="AZX154" s="20" t="str">
        <f>IF('لصق اكسل الفورمز'!BV149="","",'لصق اكسل الفورمز'!BV149)</f>
        <v/>
      </c>
      <c r="AZY154" s="20" t="str">
        <f>IF('لصق اكسل الفورمز'!BW149="","",'لصق اكسل الفورمز'!BW149)</f>
        <v/>
      </c>
      <c r="AZZ154" s="20" t="str">
        <f>IF('لصق اكسل الفورمز'!BX149="","",'لصق اكسل الفورمز'!BX149)</f>
        <v/>
      </c>
      <c r="BAA154" s="20" t="str">
        <f>IF('لصق اكسل الفورمز'!BY149="","",'لصق اكسل الفورمز'!BY149)</f>
        <v/>
      </c>
      <c r="BAB154" s="20" t="str">
        <f>IF('لصق اكسل الفورمز'!BZ149="","",'لصق اكسل الفورمز'!BZ149)</f>
        <v/>
      </c>
      <c r="BAC154" s="20" t="str">
        <f>IF('لصق اكسل الفورمز'!CA149="","",'لصق اكسل الفورمز'!CA149)</f>
        <v/>
      </c>
      <c r="BAD154" s="20" t="str">
        <f>IF('لصق اكسل الفورمز'!CB149="","",'لصق اكسل الفورمز'!CB149)</f>
        <v/>
      </c>
      <c r="BAE154" s="20" t="str">
        <f>IF('لصق اكسل الفورمز'!CC149="","",'لصق اكسل الفورمز'!CC149)</f>
        <v/>
      </c>
      <c r="BAF154" s="20" t="str">
        <f>IF('لصق اكسل الفورمز'!CD149="","",'لصق اكسل الفورمز'!CD149)</f>
        <v/>
      </c>
      <c r="BAG154" s="20" t="str">
        <f>IF('لصق اكسل الفورمز'!CE149="","",'لصق اكسل الفورمز'!CE149)</f>
        <v/>
      </c>
      <c r="BAH154" s="20" t="str">
        <f>IF('لصق اكسل الفورمز'!CF149="","",'لصق اكسل الفورمز'!CF149)</f>
        <v/>
      </c>
      <c r="BAI154" s="20" t="str">
        <f>IF('لصق اكسل الفورمز'!CG149="","",'لصق اكسل الفورمز'!CG149)</f>
        <v/>
      </c>
      <c r="BAJ154" s="20" t="str">
        <f>IF('لصق اكسل الفورمز'!CH149="","",'لصق اكسل الفورمز'!CH149)</f>
        <v/>
      </c>
      <c r="BAK154" s="20" t="str">
        <f>IF('لصق اكسل الفورمز'!CI149="","",'لصق اكسل الفورمز'!CI149)</f>
        <v/>
      </c>
      <c r="BAL154" s="20" t="str">
        <f>IF('لصق اكسل الفورمز'!CJ149="","",'لصق اكسل الفورمز'!CJ149)</f>
        <v/>
      </c>
      <c r="BAM154" s="20" t="str">
        <f>IF('لصق اكسل الفورمز'!CK149="","",'لصق اكسل الفورمز'!CK149)</f>
        <v/>
      </c>
      <c r="BAN154" s="20" t="str">
        <f>IF('لصق اكسل الفورمز'!CL149="","",'لصق اكسل الفورمز'!CL149)</f>
        <v/>
      </c>
      <c r="BAO154" s="20" t="str">
        <f>IF('لصق اكسل الفورمز'!CM149="","",'لصق اكسل الفورمز'!CM149)</f>
        <v/>
      </c>
      <c r="BAP154" s="20" t="str">
        <f>IF('لصق اكسل الفورمز'!CN149="","",'لصق اكسل الفورمز'!CN149)</f>
        <v/>
      </c>
      <c r="BAQ154" s="20" t="str">
        <f>IF('لصق اكسل الفورمز'!CO149="","",'لصق اكسل الفورمز'!CO149)</f>
        <v/>
      </c>
      <c r="BAR154" s="20" t="str">
        <f>IF('لصق اكسل الفورمز'!CP149="","",'لصق اكسل الفورمز'!CP149)</f>
        <v/>
      </c>
      <c r="BAS154" s="20" t="str">
        <f>IF('لصق اكسل الفورمز'!CQ149="","",'لصق اكسل الفورمز'!CQ149)</f>
        <v/>
      </c>
      <c r="BAT154" s="20" t="str">
        <f>IF('لصق اكسل الفورمز'!CR149="","",'لصق اكسل الفورمز'!CR149)</f>
        <v/>
      </c>
      <c r="BAU154" s="20" t="str">
        <f>IF('لصق اكسل الفورمز'!CS149="","",'لصق اكسل الفورمز'!CS149)</f>
        <v/>
      </c>
      <c r="BAV154" s="20" t="str">
        <f>IF('لصق اكسل الفورمز'!CT149="","",'لصق اكسل الفورمز'!CT149)</f>
        <v/>
      </c>
      <c r="BAW154" s="20" t="str">
        <f>IF('لصق اكسل الفورمز'!CU149="","",'لصق اكسل الفورمز'!CU149)</f>
        <v/>
      </c>
      <c r="BAX154" s="20" t="str">
        <f>IF('لصق اكسل الفورمز'!CV149="","",'لصق اكسل الفورمز'!CV149)</f>
        <v/>
      </c>
      <c r="BAY154" s="20" t="str">
        <f>IF('لصق اكسل الفورمز'!CW149="","",'لصق اكسل الفورمز'!CW149)</f>
        <v/>
      </c>
      <c r="BAZ154" s="20" t="str">
        <f>IF('لصق اكسل الفورمز'!CX149="","",'لصق اكسل الفورمز'!CX149)</f>
        <v/>
      </c>
      <c r="BBA154" s="20" t="str">
        <f>IF('لصق اكسل الفورمز'!CY149="","",'لصق اكسل الفورمز'!CY149)</f>
        <v/>
      </c>
      <c r="BBB154" s="20" t="str">
        <f>IF('لصق اكسل الفورمز'!CZ149="","",'لصق اكسل الفورمز'!CZ149)</f>
        <v/>
      </c>
      <c r="BBC154" s="20" t="str">
        <f>IF('لصق اكسل الفورمز'!DA149="","",'لصق اكسل الفورمز'!DA149)</f>
        <v/>
      </c>
      <c r="BBD154" s="20" t="str">
        <f>IF('لصق اكسل الفورمز'!DB149="","",'لصق اكسل الفورمز'!DB149)</f>
        <v/>
      </c>
      <c r="BBE154" s="20" t="str">
        <f>IF('لصق اكسل الفورمز'!DC149="","",'لصق اكسل الفورمز'!DC149)</f>
        <v/>
      </c>
      <c r="BBF154" s="20" t="str">
        <f>IF('لصق اكسل الفورمز'!DD149="","",'لصق اكسل الفورمز'!DD149)</f>
        <v/>
      </c>
      <c r="BBG154" s="20" t="str">
        <f>IF('لصق اكسل الفورمز'!DE149="","",'لصق اكسل الفورمز'!DE149)</f>
        <v/>
      </c>
      <c r="BBH154" s="20" t="str">
        <f>IF('لصق اكسل الفورمز'!DF149="","",'لصق اكسل الفورمز'!DF149)</f>
        <v/>
      </c>
      <c r="BBI154" s="20" t="str">
        <f>IF('لصق اكسل الفورمز'!DG149="","",'لصق اكسل الفورمز'!DG149)</f>
        <v/>
      </c>
      <c r="BBJ154" s="20" t="str">
        <f>IF('لصق اكسل الفورمز'!DH149="","",'لصق اكسل الفورمز'!DH149)</f>
        <v/>
      </c>
      <c r="BBK154" s="20" t="str">
        <f>IF('لصق اكسل الفورمز'!DI149="","",'لصق اكسل الفورمز'!DI149)</f>
        <v/>
      </c>
      <c r="BBL154" s="20" t="str">
        <f>IF('لصق اكسل الفورمز'!DJ149="","",'لصق اكسل الفورمز'!DJ149)</f>
        <v/>
      </c>
      <c r="BBM154" s="20" t="str">
        <f>IF('لصق اكسل الفورمز'!DK149="","",'لصق اكسل الفورمز'!DK149)</f>
        <v/>
      </c>
      <c r="BBN154" s="20" t="str">
        <f>IF('لصق اكسل الفورمز'!DL149="","",'لصق اكسل الفورمز'!DL149)</f>
        <v/>
      </c>
      <c r="BBO154" s="20" t="str">
        <f>IF('لصق اكسل الفورمز'!DM149="","",'لصق اكسل الفورمز'!DM149)</f>
        <v/>
      </c>
      <c r="BCU154" s="20" t="str">
        <f t="shared" si="553"/>
        <v/>
      </c>
      <c r="BCV154" s="20" t="str">
        <f t="shared" si="554"/>
        <v/>
      </c>
      <c r="BCW154" s="20" t="str">
        <f t="shared" si="555"/>
        <v/>
      </c>
      <c r="BCX154" s="20" t="str">
        <f t="shared" si="556"/>
        <v/>
      </c>
      <c r="BCY154" s="20" t="str">
        <f t="shared" si="557"/>
        <v/>
      </c>
      <c r="BCZ154" s="20" t="str">
        <f t="shared" si="558"/>
        <v/>
      </c>
      <c r="BDA154" s="20" t="str">
        <f t="shared" si="559"/>
        <v/>
      </c>
      <c r="BDB154" s="20" t="str">
        <f t="shared" si="560"/>
        <v/>
      </c>
      <c r="BDC154" s="20" t="str">
        <f t="shared" si="561"/>
        <v/>
      </c>
      <c r="BDD154" s="20" t="str">
        <f t="shared" si="562"/>
        <v/>
      </c>
      <c r="BDE154" s="20" t="str">
        <f t="shared" si="563"/>
        <v/>
      </c>
      <c r="BDF154" s="20" t="str">
        <f t="shared" si="564"/>
        <v/>
      </c>
      <c r="BDG154" s="20" t="str">
        <f t="shared" si="565"/>
        <v/>
      </c>
      <c r="BDH154" s="20" t="str">
        <f t="shared" si="566"/>
        <v/>
      </c>
      <c r="BDI154" s="20" t="str">
        <f t="shared" si="567"/>
        <v/>
      </c>
      <c r="BDJ154" s="20" t="str">
        <f t="shared" si="568"/>
        <v/>
      </c>
      <c r="BDK154" s="20" t="str">
        <f t="shared" si="569"/>
        <v/>
      </c>
      <c r="BDL154" s="20" t="str">
        <f t="shared" si="570"/>
        <v/>
      </c>
      <c r="BDM154" s="20" t="str">
        <f t="shared" si="571"/>
        <v/>
      </c>
      <c r="BDN154" s="20" t="str">
        <f t="shared" si="572"/>
        <v/>
      </c>
      <c r="BDO154" s="20" t="str">
        <f t="shared" si="573"/>
        <v/>
      </c>
      <c r="BDP154" s="20" t="str">
        <f t="shared" si="574"/>
        <v/>
      </c>
      <c r="BDQ154" s="20" t="str">
        <f t="shared" si="575"/>
        <v/>
      </c>
      <c r="BDR154" s="20" t="str">
        <f t="shared" si="576"/>
        <v/>
      </c>
      <c r="BDS154" s="20" t="str">
        <f t="shared" si="577"/>
        <v/>
      </c>
      <c r="BDT154" s="20" t="str">
        <f t="shared" si="578"/>
        <v/>
      </c>
      <c r="BDU154" s="20" t="str">
        <f t="shared" si="579"/>
        <v/>
      </c>
      <c r="BDV154" s="20" t="str">
        <f t="shared" si="580"/>
        <v/>
      </c>
      <c r="BDW154" s="20" t="str">
        <f t="shared" si="581"/>
        <v/>
      </c>
      <c r="BDX154" s="20" t="str">
        <f t="shared" si="582"/>
        <v/>
      </c>
      <c r="BDY154" s="20" t="str">
        <f t="shared" si="583"/>
        <v/>
      </c>
      <c r="BDZ154" s="20" t="str">
        <f t="shared" si="584"/>
        <v/>
      </c>
      <c r="BEA154" s="20" t="str">
        <f t="shared" si="585"/>
        <v/>
      </c>
      <c r="BEB154" s="20" t="str">
        <f t="shared" si="586"/>
        <v/>
      </c>
      <c r="BEC154" s="20" t="str">
        <f t="shared" si="587"/>
        <v/>
      </c>
      <c r="BED154" s="20" t="str">
        <f t="shared" si="588"/>
        <v/>
      </c>
      <c r="BEE154" s="20" t="str">
        <f t="shared" si="589"/>
        <v/>
      </c>
      <c r="BEF154" s="20" t="str">
        <f t="shared" si="590"/>
        <v/>
      </c>
      <c r="BEG154" s="20" t="str">
        <f t="shared" si="591"/>
        <v/>
      </c>
      <c r="BEH154" s="20" t="str">
        <f t="shared" si="592"/>
        <v/>
      </c>
      <c r="BEI154" s="20" t="str">
        <f t="shared" si="593"/>
        <v/>
      </c>
      <c r="BEJ154" s="20" t="str">
        <f t="shared" si="594"/>
        <v/>
      </c>
      <c r="BEK154" s="20" t="str">
        <f t="shared" si="595"/>
        <v/>
      </c>
      <c r="BEL154" s="20" t="str">
        <f t="shared" si="596"/>
        <v/>
      </c>
      <c r="BEM154" s="20" t="str">
        <f t="shared" si="597"/>
        <v/>
      </c>
      <c r="BEN154" s="20" t="str">
        <f t="shared" si="598"/>
        <v/>
      </c>
      <c r="BEO154" s="20" t="str">
        <f t="shared" si="599"/>
        <v/>
      </c>
      <c r="BEP154" s="20" t="str">
        <f t="shared" si="600"/>
        <v/>
      </c>
      <c r="BEQ154" s="20" t="str">
        <f t="shared" si="601"/>
        <v/>
      </c>
      <c r="BER154" s="20" t="str">
        <f t="shared" si="602"/>
        <v/>
      </c>
      <c r="BES154" s="20" t="str">
        <f t="shared" si="603"/>
        <v/>
      </c>
      <c r="BET154" s="20" t="str">
        <f t="shared" si="604"/>
        <v/>
      </c>
      <c r="BEU154" s="20" t="str">
        <f t="shared" si="605"/>
        <v/>
      </c>
      <c r="BEV154" s="20" t="str">
        <f t="shared" si="606"/>
        <v/>
      </c>
      <c r="BEW154" s="20" t="str">
        <f t="shared" si="607"/>
        <v/>
      </c>
      <c r="BEX154" s="20" t="str">
        <f t="shared" si="608"/>
        <v/>
      </c>
      <c r="BEY154" s="20" t="str">
        <f t="shared" si="609"/>
        <v/>
      </c>
      <c r="BEZ154" s="20" t="str">
        <f t="shared" si="610"/>
        <v/>
      </c>
      <c r="BFA154" s="20" t="str">
        <f t="shared" si="611"/>
        <v/>
      </c>
      <c r="BFB154" s="20" t="str">
        <f t="shared" si="612"/>
        <v/>
      </c>
      <c r="BFC154" s="20" t="str">
        <f t="shared" si="613"/>
        <v/>
      </c>
      <c r="BFD154" s="20" t="str">
        <f t="shared" si="614"/>
        <v/>
      </c>
      <c r="BFE154" s="20" t="str">
        <f t="shared" si="615"/>
        <v/>
      </c>
      <c r="BFF154" s="20" t="str">
        <f t="shared" si="616"/>
        <v/>
      </c>
      <c r="BFG154" s="20" t="str">
        <f t="shared" si="617"/>
        <v/>
      </c>
      <c r="BFH154" s="20" t="str">
        <f t="shared" si="618"/>
        <v/>
      </c>
      <c r="BFI154" s="20" t="str">
        <f t="shared" si="619"/>
        <v/>
      </c>
      <c r="BFJ154" s="20" t="str">
        <f t="shared" si="620"/>
        <v/>
      </c>
      <c r="BFK154" s="20" t="str">
        <f t="shared" si="621"/>
        <v/>
      </c>
      <c r="BFL154" s="20" t="str">
        <f t="shared" si="622"/>
        <v/>
      </c>
      <c r="BFM154" s="20" t="str">
        <f t="shared" si="623"/>
        <v/>
      </c>
      <c r="BFN154" s="20" t="str">
        <f t="shared" si="624"/>
        <v/>
      </c>
      <c r="BFO154" s="20" t="str">
        <f t="shared" si="625"/>
        <v/>
      </c>
      <c r="BFP154" s="20" t="str">
        <f t="shared" si="626"/>
        <v/>
      </c>
      <c r="BFQ154" s="20" t="str">
        <f t="shared" si="627"/>
        <v/>
      </c>
      <c r="BFR154" s="20" t="str">
        <f t="shared" si="628"/>
        <v/>
      </c>
      <c r="BFS154" s="20" t="str">
        <f t="shared" si="629"/>
        <v/>
      </c>
      <c r="BFT154" s="20" t="str">
        <f t="shared" si="630"/>
        <v/>
      </c>
      <c r="BFU154" s="20" t="str">
        <f t="shared" si="631"/>
        <v/>
      </c>
      <c r="BFV154" s="20" t="str">
        <f t="shared" si="632"/>
        <v/>
      </c>
      <c r="BFW154" s="20" t="str">
        <f t="shared" si="633"/>
        <v/>
      </c>
      <c r="BFX154" s="20" t="str">
        <f t="shared" si="634"/>
        <v/>
      </c>
      <c r="BFY154" s="20" t="str">
        <f t="shared" si="635"/>
        <v/>
      </c>
      <c r="BFZ154" s="20" t="str">
        <f t="shared" si="636"/>
        <v/>
      </c>
      <c r="BGA154" s="20" t="str">
        <f t="shared" si="637"/>
        <v/>
      </c>
      <c r="BGB154" s="20" t="str">
        <f t="shared" si="638"/>
        <v/>
      </c>
      <c r="BGC154" s="20" t="str">
        <f t="shared" si="639"/>
        <v/>
      </c>
      <c r="BGD154" s="20" t="str">
        <f t="shared" si="640"/>
        <v/>
      </c>
      <c r="BGE154" s="20" t="str">
        <f t="shared" si="641"/>
        <v/>
      </c>
      <c r="BGF154" s="20" t="str">
        <f t="shared" si="642"/>
        <v/>
      </c>
      <c r="BGG154" s="20" t="str">
        <f t="shared" si="643"/>
        <v/>
      </c>
      <c r="BGH154" s="20" t="str">
        <f t="shared" si="644"/>
        <v/>
      </c>
      <c r="BGI154" s="20" t="str">
        <f t="shared" si="645"/>
        <v/>
      </c>
      <c r="BGJ154" s="20" t="str">
        <f t="shared" si="646"/>
        <v/>
      </c>
      <c r="BGK154" s="20" t="str">
        <f t="shared" si="647"/>
        <v/>
      </c>
      <c r="BGL154" s="20" t="str">
        <f t="shared" si="648"/>
        <v/>
      </c>
      <c r="BGM154" s="20" t="str">
        <f t="shared" si="649"/>
        <v/>
      </c>
      <c r="BGN154" s="20" t="str">
        <f t="shared" si="650"/>
        <v/>
      </c>
      <c r="BGO154" s="20" t="str">
        <f t="shared" si="651"/>
        <v/>
      </c>
      <c r="BGP154" s="20" t="str">
        <f t="shared" si="652"/>
        <v/>
      </c>
      <c r="BGQ154" s="20" t="str">
        <f t="shared" si="653"/>
        <v/>
      </c>
      <c r="BGR154" s="20" t="str">
        <f t="shared" si="654"/>
        <v/>
      </c>
      <c r="BGS154" s="20" t="str">
        <f t="shared" si="655"/>
        <v/>
      </c>
      <c r="BGT154" s="20" t="str">
        <f t="shared" si="656"/>
        <v/>
      </c>
      <c r="BGU154" s="20" t="str">
        <f t="shared" si="657"/>
        <v/>
      </c>
      <c r="BGV154" s="20" t="str">
        <f t="shared" si="658"/>
        <v/>
      </c>
      <c r="BGW154" s="20" t="str">
        <f t="shared" si="659"/>
        <v/>
      </c>
      <c r="BGX154" s="20" t="str">
        <f t="shared" si="660"/>
        <v/>
      </c>
      <c r="BGY154" s="20" t="str">
        <f t="shared" si="661"/>
        <v/>
      </c>
      <c r="BGZ154" s="20" t="str">
        <f t="shared" si="662"/>
        <v/>
      </c>
      <c r="BHA154" s="20" t="str">
        <f t="shared" si="663"/>
        <v/>
      </c>
      <c r="BHB154" s="20" t="str">
        <f t="shared" si="664"/>
        <v/>
      </c>
      <c r="BHC154" s="20" t="str">
        <f t="shared" si="665"/>
        <v/>
      </c>
      <c r="BHD154" s="20" t="str">
        <f t="shared" si="666"/>
        <v/>
      </c>
      <c r="BHE154" s="20" t="str">
        <f t="shared" si="667"/>
        <v/>
      </c>
      <c r="BHF154" s="20" t="str">
        <f t="shared" si="668"/>
        <v/>
      </c>
      <c r="BHG154" s="20" t="str">
        <f t="shared" si="669"/>
        <v/>
      </c>
      <c r="BHJ154" s="20" t="str">
        <f t="shared" si="670"/>
        <v/>
      </c>
      <c r="BHL154" s="20" t="str">
        <f t="shared" si="707"/>
        <v/>
      </c>
      <c r="BHM154" s="20" t="str">
        <f t="shared" si="707"/>
        <v/>
      </c>
      <c r="BHN154" s="20" t="str">
        <f t="shared" si="707"/>
        <v/>
      </c>
      <c r="BHO154" s="20" t="str">
        <f t="shared" si="707"/>
        <v/>
      </c>
      <c r="BHP154" s="20" t="str">
        <f t="shared" si="707"/>
        <v/>
      </c>
      <c r="BHQ154" s="20" t="str">
        <f t="shared" si="707"/>
        <v/>
      </c>
      <c r="BHR154" s="20" t="str">
        <f t="shared" si="707"/>
        <v/>
      </c>
      <c r="BHS154" s="20" t="str">
        <f t="shared" si="707"/>
        <v/>
      </c>
      <c r="BHT154" s="20" t="str">
        <f t="shared" si="707"/>
        <v/>
      </c>
      <c r="BHU154" s="20" t="str">
        <f t="shared" si="707"/>
        <v/>
      </c>
      <c r="BHV154" s="20" t="str">
        <f t="shared" si="707"/>
        <v/>
      </c>
      <c r="BHW154" s="20" t="str">
        <f t="shared" si="707"/>
        <v/>
      </c>
      <c r="BHX154" s="20" t="str">
        <f t="shared" si="707"/>
        <v/>
      </c>
      <c r="BHY154" s="20" t="str">
        <f t="shared" si="707"/>
        <v/>
      </c>
      <c r="BHZ154" s="20" t="str">
        <f t="shared" si="707"/>
        <v/>
      </c>
      <c r="BIA154" s="20" t="str">
        <f t="shared" si="707"/>
        <v/>
      </c>
      <c r="BIB154" s="20" t="str">
        <f t="shared" si="683"/>
        <v/>
      </c>
      <c r="BIC154" s="20" t="str">
        <f t="shared" si="683"/>
        <v/>
      </c>
      <c r="BID154" s="20" t="str">
        <f t="shared" si="683"/>
        <v/>
      </c>
      <c r="BIE154" s="20" t="str">
        <f t="shared" si="683"/>
        <v/>
      </c>
    </row>
    <row r="155" spans="2:104 1303:1591" ht="14.5">
      <c r="B155" s="510" t="str">
        <f>IF('لصق اكسل الفورمز'!E150="","",'لصق اكسل الفورمز'!E150)</f>
        <v/>
      </c>
      <c r="C155" s="510" t="str">
        <f t="shared" si="517"/>
        <v/>
      </c>
      <c r="D155" s="510" t="str">
        <f t="shared" si="684"/>
        <v/>
      </c>
      <c r="E155" s="510" t="str">
        <f t="shared" si="685"/>
        <v/>
      </c>
      <c r="F155" s="510" t="str">
        <f t="shared" si="686"/>
        <v/>
      </c>
      <c r="G155" s="510" t="str">
        <f t="shared" si="687"/>
        <v/>
      </c>
      <c r="H155" s="510" t="str">
        <f t="shared" si="688"/>
        <v/>
      </c>
      <c r="I155" s="510" t="str">
        <f t="shared" si="689"/>
        <v/>
      </c>
      <c r="J155" s="510" t="str">
        <f t="shared" si="690"/>
        <v/>
      </c>
      <c r="K155" s="510" t="str">
        <f t="shared" si="691"/>
        <v/>
      </c>
      <c r="L155" s="510" t="str">
        <f t="shared" si="672"/>
        <v/>
      </c>
      <c r="M155" s="510" t="str">
        <f t="shared" si="673"/>
        <v/>
      </c>
      <c r="N155" s="510" t="str">
        <f t="shared" si="674"/>
        <v/>
      </c>
      <c r="O155" s="510" t="str">
        <f t="shared" si="675"/>
        <v/>
      </c>
      <c r="P155" s="510" t="str">
        <f t="shared" si="676"/>
        <v/>
      </c>
      <c r="Q155" s="510" t="str">
        <f t="shared" si="677"/>
        <v/>
      </c>
      <c r="R155" s="510" t="str">
        <f t="shared" si="678"/>
        <v/>
      </c>
      <c r="S155" s="510" t="str">
        <f t="shared" si="679"/>
        <v/>
      </c>
      <c r="T155" s="510" t="str">
        <f t="shared" si="680"/>
        <v/>
      </c>
      <c r="U155" s="510" t="str">
        <f t="shared" si="681"/>
        <v/>
      </c>
      <c r="V155" s="510" t="str">
        <f t="shared" si="682"/>
        <v/>
      </c>
      <c r="W155" s="527" t="str">
        <f t="shared" si="518"/>
        <v/>
      </c>
      <c r="X155" s="510" t="str">
        <f t="shared" si="519"/>
        <v/>
      </c>
      <c r="Y155" s="564" t="str">
        <f t="shared" si="520"/>
        <v/>
      </c>
      <c r="AL155" s="20">
        <f t="shared" si="521"/>
        <v>0</v>
      </c>
      <c r="AM155" s="20">
        <f t="shared" si="522"/>
        <v>0</v>
      </c>
      <c r="AO155" s="20" t="str">
        <f t="shared" si="523"/>
        <v/>
      </c>
      <c r="AQ155" s="20" t="str">
        <f t="shared" si="671"/>
        <v/>
      </c>
      <c r="AR155" s="20" t="str">
        <f t="shared" si="524"/>
        <v/>
      </c>
      <c r="AS155" s="20" t="str">
        <f t="shared" si="525"/>
        <v/>
      </c>
      <c r="AT155" s="20" t="str">
        <f t="shared" si="526"/>
        <v/>
      </c>
      <c r="AU155" s="20" t="str">
        <f t="shared" si="527"/>
        <v/>
      </c>
      <c r="AV155" s="20" t="str">
        <f t="shared" si="528"/>
        <v/>
      </c>
      <c r="AW155" s="20" t="str">
        <f t="shared" si="529"/>
        <v/>
      </c>
      <c r="AX155" s="20" t="str">
        <f t="shared" si="530"/>
        <v/>
      </c>
      <c r="AY155" s="20" t="str">
        <f t="shared" si="531"/>
        <v/>
      </c>
      <c r="AZ155" s="20" t="str">
        <f t="shared" si="532"/>
        <v/>
      </c>
      <c r="BA155" s="20" t="str">
        <f t="shared" si="533"/>
        <v/>
      </c>
      <c r="BB155" s="20" t="str">
        <f t="shared" si="534"/>
        <v/>
      </c>
      <c r="BC155" s="20" t="str">
        <f t="shared" si="535"/>
        <v/>
      </c>
      <c r="BD155" s="20" t="str">
        <f t="shared" si="536"/>
        <v/>
      </c>
      <c r="BE155" s="20" t="str">
        <f t="shared" si="537"/>
        <v/>
      </c>
      <c r="BF155" s="20" t="str">
        <f t="shared" si="538"/>
        <v/>
      </c>
      <c r="BG155" s="20" t="str">
        <f t="shared" si="539"/>
        <v/>
      </c>
      <c r="BH155" s="20" t="str">
        <f t="shared" si="540"/>
        <v/>
      </c>
      <c r="BI155" s="20" t="str">
        <f t="shared" si="541"/>
        <v/>
      </c>
      <c r="BJ155" s="20" t="str">
        <f t="shared" si="542"/>
        <v/>
      </c>
      <c r="BL155" s="38" t="e">
        <f t="shared" si="543"/>
        <v>#DIV/0!</v>
      </c>
      <c r="BM155" s="4">
        <f t="shared" si="544"/>
        <v>0</v>
      </c>
      <c r="BN155" s="4">
        <f t="shared" si="545"/>
        <v>0</v>
      </c>
      <c r="BO155" s="4">
        <f t="shared" si="546"/>
        <v>0</v>
      </c>
      <c r="BP155" s="173" t="str">
        <f t="shared" si="547"/>
        <v/>
      </c>
      <c r="BQ155" s="4">
        <f t="shared" si="548"/>
        <v>0</v>
      </c>
      <c r="BT155" s="268" t="str">
        <f t="shared" si="549"/>
        <v/>
      </c>
      <c r="BU155" s="268" t="str">
        <f t="shared" si="550"/>
        <v/>
      </c>
      <c r="BX155" s="20">
        <f t="shared" si="551"/>
        <v>1</v>
      </c>
      <c r="CG155" s="20" t="str">
        <f t="shared" si="552"/>
        <v/>
      </c>
      <c r="CH155" s="20" t="str">
        <f t="shared" si="708"/>
        <v/>
      </c>
      <c r="CI155" s="20" t="str">
        <f t="shared" si="709"/>
        <v/>
      </c>
      <c r="CJ155" s="20" t="str">
        <f t="shared" si="710"/>
        <v/>
      </c>
      <c r="CK155" s="20" t="str">
        <f t="shared" si="692"/>
        <v/>
      </c>
      <c r="CL155" s="20" t="str">
        <f t="shared" si="693"/>
        <v/>
      </c>
      <c r="CM155" s="20" t="str">
        <f t="shared" si="694"/>
        <v/>
      </c>
      <c r="CN155" s="20" t="str">
        <f t="shared" si="695"/>
        <v/>
      </c>
      <c r="CO155" s="20" t="str">
        <f t="shared" si="696"/>
        <v/>
      </c>
      <c r="CP155" s="20" t="str">
        <f t="shared" si="697"/>
        <v/>
      </c>
      <c r="CQ155" s="20" t="str">
        <f t="shared" si="698"/>
        <v/>
      </c>
      <c r="CR155" s="20" t="str">
        <f t="shared" si="699"/>
        <v/>
      </c>
      <c r="CS155" s="20" t="str">
        <f t="shared" si="700"/>
        <v/>
      </c>
      <c r="CT155" s="20" t="str">
        <f t="shared" si="701"/>
        <v/>
      </c>
      <c r="CU155" s="20" t="str">
        <f t="shared" si="702"/>
        <v/>
      </c>
      <c r="CV155" s="20" t="str">
        <f t="shared" si="703"/>
        <v/>
      </c>
      <c r="CW155" s="20" t="str">
        <f t="shared" si="704"/>
        <v/>
      </c>
      <c r="CX155" s="20" t="str">
        <f t="shared" si="705"/>
        <v/>
      </c>
      <c r="CY155" s="20" t="str">
        <f t="shared" si="706"/>
        <v/>
      </c>
      <c r="CZ155" s="20" t="str">
        <f t="shared" si="706"/>
        <v/>
      </c>
      <c r="AXC155" s="20" t="str">
        <f>IF('لصق اكسل الفورمز'!A150="","",'لصق اكسل الفورمز'!A150)</f>
        <v/>
      </c>
      <c r="AXD155" s="20" t="str">
        <f>IF('لصق اكسل الفورمز'!B150="","",'لصق اكسل الفورمز'!B150)</f>
        <v/>
      </c>
      <c r="AXE155" s="20" t="str">
        <f>IF('لصق اكسل الفورمز'!C150="","",'لصق اكسل الفورمز'!C150)</f>
        <v/>
      </c>
      <c r="AXF155" s="20" t="str">
        <f>IF('لصق اكسل الفورمز'!D150="","",'لصق اكسل الفورمز'!D150)</f>
        <v/>
      </c>
      <c r="AXG155" s="20" t="str">
        <f>IF('لصق اكسل الفورمز'!E150="","",'لصق اكسل الفورمز'!E150)</f>
        <v/>
      </c>
      <c r="AXH155" s="20" t="str">
        <f>IF('لصق اكسل الفورمز'!F150="","",'لصق اكسل الفورمز'!F150)</f>
        <v/>
      </c>
      <c r="AXI155" s="20" t="str">
        <f>IF('لصق اكسل الفورمز'!G150="","",'لصق اكسل الفورمز'!G150)</f>
        <v/>
      </c>
      <c r="AXJ155" s="20" t="str">
        <f>IF('لصق اكسل الفورمز'!H150="","",'لصق اكسل الفورمز'!H150)</f>
        <v/>
      </c>
      <c r="AXK155" s="20" t="str">
        <f>IF('لصق اكسل الفورمز'!I150="","",'لصق اكسل الفورمز'!I150)</f>
        <v/>
      </c>
      <c r="AXL155" s="20" t="str">
        <f>IF('لصق اكسل الفورمز'!J150="","",'لصق اكسل الفورمز'!J150)</f>
        <v/>
      </c>
      <c r="AXM155" s="20" t="str">
        <f>IF('لصق اكسل الفورمز'!K150="","",'لصق اكسل الفورمز'!K150)</f>
        <v/>
      </c>
      <c r="AXN155" s="20" t="str">
        <f>IF('لصق اكسل الفورمز'!L150="","",'لصق اكسل الفورمز'!L150)</f>
        <v/>
      </c>
      <c r="AXO155" s="20" t="str">
        <f>IF('لصق اكسل الفورمز'!M150="","",'لصق اكسل الفورمز'!M150)</f>
        <v/>
      </c>
      <c r="AXP155" s="20" t="str">
        <f>IF('لصق اكسل الفورمز'!N150="","",'لصق اكسل الفورمز'!N150)</f>
        <v/>
      </c>
      <c r="AXQ155" s="20" t="str">
        <f>IF('لصق اكسل الفورمز'!O150="","",'لصق اكسل الفورمز'!O150)</f>
        <v/>
      </c>
      <c r="AXR155" s="20" t="str">
        <f>IF('لصق اكسل الفورمز'!P150="","",'لصق اكسل الفورمز'!P150)</f>
        <v/>
      </c>
      <c r="AXS155" s="20" t="str">
        <f>IF('لصق اكسل الفورمز'!Q150="","",'لصق اكسل الفورمز'!Q150)</f>
        <v/>
      </c>
      <c r="AXT155" s="20" t="str">
        <f>IF('لصق اكسل الفورمز'!R150="","",'لصق اكسل الفورمز'!R150)</f>
        <v/>
      </c>
      <c r="AXU155" s="20" t="str">
        <f>IF('لصق اكسل الفورمز'!S150="","",'لصق اكسل الفورمز'!S150)</f>
        <v/>
      </c>
      <c r="AXV155" s="20" t="str">
        <f>IF('لصق اكسل الفورمز'!T150="","",'لصق اكسل الفورمز'!T150)</f>
        <v/>
      </c>
      <c r="AXW155" s="20" t="str">
        <f>IF('لصق اكسل الفورمز'!U150="","",'لصق اكسل الفورمز'!U150)</f>
        <v/>
      </c>
      <c r="AXX155" s="20" t="str">
        <f>IF('لصق اكسل الفورمز'!V150="","",'لصق اكسل الفورمز'!V150)</f>
        <v/>
      </c>
      <c r="AXY155" s="20" t="str">
        <f>IF('لصق اكسل الفورمز'!W150="","",'لصق اكسل الفورمز'!W150)</f>
        <v/>
      </c>
      <c r="AXZ155" s="20" t="str">
        <f>IF('لصق اكسل الفورمز'!X150="","",'لصق اكسل الفورمز'!X150)</f>
        <v/>
      </c>
      <c r="AYA155" s="20" t="str">
        <f>IF('لصق اكسل الفورمز'!Y150="","",'لصق اكسل الفورمز'!Y150)</f>
        <v/>
      </c>
      <c r="AYB155" s="20" t="str">
        <f>IF('لصق اكسل الفورمز'!Z150="","",'لصق اكسل الفورمز'!Z150)</f>
        <v/>
      </c>
      <c r="AYC155" s="20" t="str">
        <f>IF('لصق اكسل الفورمز'!AA150="","",'لصق اكسل الفورمز'!AA150)</f>
        <v/>
      </c>
      <c r="AYD155" s="20" t="str">
        <f>IF('لصق اكسل الفورمز'!AB150="","",'لصق اكسل الفورمز'!AB150)</f>
        <v/>
      </c>
      <c r="AYE155" s="20" t="str">
        <f>IF('لصق اكسل الفورمز'!AC150="","",'لصق اكسل الفورمز'!AC150)</f>
        <v/>
      </c>
      <c r="AYF155" s="20" t="str">
        <f>IF('لصق اكسل الفورمز'!AD150="","",'لصق اكسل الفورمز'!AD150)</f>
        <v/>
      </c>
      <c r="AYG155" s="20" t="str">
        <f>IF('لصق اكسل الفورمز'!AE150="","",'لصق اكسل الفورمز'!AE150)</f>
        <v/>
      </c>
      <c r="AYH155" s="20" t="str">
        <f>IF('لصق اكسل الفورمز'!AF150="","",'لصق اكسل الفورمز'!AF150)</f>
        <v/>
      </c>
      <c r="AYI155" s="20" t="str">
        <f>IF('لصق اكسل الفورمز'!AG150="","",'لصق اكسل الفورمز'!AG150)</f>
        <v/>
      </c>
      <c r="AYJ155" s="20" t="str">
        <f>IF('لصق اكسل الفورمز'!AH150="","",'لصق اكسل الفورمز'!AH150)</f>
        <v/>
      </c>
      <c r="AYK155" s="20" t="str">
        <f>IF('لصق اكسل الفورمز'!AI150="","",'لصق اكسل الفورمز'!AI150)</f>
        <v/>
      </c>
      <c r="AYL155" s="20" t="str">
        <f>IF('لصق اكسل الفورمز'!AJ150="","",'لصق اكسل الفورمز'!AJ150)</f>
        <v/>
      </c>
      <c r="AYM155" s="20" t="str">
        <f>IF('لصق اكسل الفورمز'!AK150="","",'لصق اكسل الفورمز'!AK150)</f>
        <v/>
      </c>
      <c r="AYN155" s="20" t="str">
        <f>IF('لصق اكسل الفورمز'!AL150="","",'لصق اكسل الفورمز'!AL150)</f>
        <v/>
      </c>
      <c r="AYO155" s="20" t="str">
        <f>IF('لصق اكسل الفورمز'!AM150="","",'لصق اكسل الفورمز'!AM150)</f>
        <v/>
      </c>
      <c r="AYP155" s="20" t="str">
        <f>IF('لصق اكسل الفورمز'!AN150="","",'لصق اكسل الفورمز'!AN150)</f>
        <v/>
      </c>
      <c r="AYQ155" s="20" t="str">
        <f>IF('لصق اكسل الفورمز'!AO150="","",'لصق اكسل الفورمز'!AO150)</f>
        <v/>
      </c>
      <c r="AYR155" s="20" t="str">
        <f>IF('لصق اكسل الفورمز'!AP150="","",'لصق اكسل الفورمز'!AP150)</f>
        <v/>
      </c>
      <c r="AYS155" s="20" t="str">
        <f>IF('لصق اكسل الفورمز'!AQ150="","",'لصق اكسل الفورمز'!AQ150)</f>
        <v/>
      </c>
      <c r="AYT155" s="20" t="str">
        <f>IF('لصق اكسل الفورمز'!AR150="","",'لصق اكسل الفورمز'!AR150)</f>
        <v/>
      </c>
      <c r="AYU155" s="20" t="str">
        <f>IF('لصق اكسل الفورمز'!AS150="","",'لصق اكسل الفورمز'!AS150)</f>
        <v/>
      </c>
      <c r="AYV155" s="20" t="str">
        <f>IF('لصق اكسل الفورمز'!AT150="","",'لصق اكسل الفورمز'!AT150)</f>
        <v/>
      </c>
      <c r="AYW155" s="20" t="str">
        <f>IF('لصق اكسل الفورمز'!AU150="","",'لصق اكسل الفورمز'!AU150)</f>
        <v/>
      </c>
      <c r="AYX155" s="20" t="str">
        <f>IF('لصق اكسل الفورمز'!AV150="","",'لصق اكسل الفورمز'!AV150)</f>
        <v/>
      </c>
      <c r="AYY155" s="20" t="str">
        <f>IF('لصق اكسل الفورمز'!AW150="","",'لصق اكسل الفورمز'!AW150)</f>
        <v/>
      </c>
      <c r="AYZ155" s="20" t="str">
        <f>IF('لصق اكسل الفورمز'!AX150="","",'لصق اكسل الفورمز'!AX150)</f>
        <v/>
      </c>
      <c r="AZA155" s="20" t="str">
        <f>IF('لصق اكسل الفورمز'!AY150="","",'لصق اكسل الفورمز'!AY150)</f>
        <v/>
      </c>
      <c r="AZB155" s="20" t="str">
        <f>IF('لصق اكسل الفورمز'!AZ150="","",'لصق اكسل الفورمز'!AZ150)</f>
        <v/>
      </c>
      <c r="AZC155" s="20" t="str">
        <f>IF('لصق اكسل الفورمز'!BA150="","",'لصق اكسل الفورمز'!BA150)</f>
        <v/>
      </c>
      <c r="AZD155" s="20" t="str">
        <f>IF('لصق اكسل الفورمز'!BB150="","",'لصق اكسل الفورمز'!BB150)</f>
        <v/>
      </c>
      <c r="AZE155" s="20" t="str">
        <f>IF('لصق اكسل الفورمز'!BC150="","",'لصق اكسل الفورمز'!BC150)</f>
        <v/>
      </c>
      <c r="AZF155" s="20" t="str">
        <f>IF('لصق اكسل الفورمز'!BD150="","",'لصق اكسل الفورمز'!BD150)</f>
        <v/>
      </c>
      <c r="AZG155" s="20" t="str">
        <f>IF('لصق اكسل الفورمز'!BE150="","",'لصق اكسل الفورمز'!BE150)</f>
        <v/>
      </c>
      <c r="AZH155" s="20" t="str">
        <f>IF('لصق اكسل الفورمز'!BF150="","",'لصق اكسل الفورمز'!BF150)</f>
        <v/>
      </c>
      <c r="AZI155" s="20" t="str">
        <f>IF('لصق اكسل الفورمز'!BG150="","",'لصق اكسل الفورمز'!BG150)</f>
        <v/>
      </c>
      <c r="AZJ155" s="20" t="str">
        <f>IF('لصق اكسل الفورمز'!BH150="","",'لصق اكسل الفورمز'!BH150)</f>
        <v/>
      </c>
      <c r="AZK155" s="20" t="str">
        <f>IF('لصق اكسل الفورمز'!BI150="","",'لصق اكسل الفورمز'!BI150)</f>
        <v/>
      </c>
      <c r="AZL155" s="20" t="str">
        <f>IF('لصق اكسل الفورمز'!BJ150="","",'لصق اكسل الفورمز'!BJ150)</f>
        <v/>
      </c>
      <c r="AZM155" s="20" t="str">
        <f>IF('لصق اكسل الفورمز'!BK150="","",'لصق اكسل الفورمز'!BK150)</f>
        <v/>
      </c>
      <c r="AZN155" s="20" t="str">
        <f>IF('لصق اكسل الفورمز'!BL150="","",'لصق اكسل الفورمز'!BL150)</f>
        <v/>
      </c>
      <c r="AZO155" s="20" t="str">
        <f>IF('لصق اكسل الفورمز'!BM150="","",'لصق اكسل الفورمز'!BM150)</f>
        <v/>
      </c>
      <c r="AZP155" s="20" t="str">
        <f>IF('لصق اكسل الفورمز'!BN150="","",'لصق اكسل الفورمز'!BN150)</f>
        <v/>
      </c>
      <c r="AZQ155" s="20" t="str">
        <f>IF('لصق اكسل الفورمز'!BO150="","",'لصق اكسل الفورمز'!BO150)</f>
        <v/>
      </c>
      <c r="AZR155" s="20" t="str">
        <f>IF('لصق اكسل الفورمز'!BP150="","",'لصق اكسل الفورمز'!BP150)</f>
        <v/>
      </c>
      <c r="AZS155" s="20" t="str">
        <f>IF('لصق اكسل الفورمز'!BQ150="","",'لصق اكسل الفورمز'!BQ150)</f>
        <v/>
      </c>
      <c r="AZT155" s="20" t="str">
        <f>IF('لصق اكسل الفورمز'!BR150="","",'لصق اكسل الفورمز'!BR150)</f>
        <v/>
      </c>
      <c r="AZU155" s="20" t="str">
        <f>IF('لصق اكسل الفورمز'!BS150="","",'لصق اكسل الفورمز'!BS150)</f>
        <v/>
      </c>
      <c r="AZV155" s="20" t="str">
        <f>IF('لصق اكسل الفورمز'!BT150="","",'لصق اكسل الفورمز'!BT150)</f>
        <v/>
      </c>
      <c r="AZW155" s="20" t="str">
        <f>IF('لصق اكسل الفورمز'!BU150="","",'لصق اكسل الفورمز'!BU150)</f>
        <v/>
      </c>
      <c r="AZX155" s="20" t="str">
        <f>IF('لصق اكسل الفورمز'!BV150="","",'لصق اكسل الفورمز'!BV150)</f>
        <v/>
      </c>
      <c r="AZY155" s="20" t="str">
        <f>IF('لصق اكسل الفورمز'!BW150="","",'لصق اكسل الفورمز'!BW150)</f>
        <v/>
      </c>
      <c r="AZZ155" s="20" t="str">
        <f>IF('لصق اكسل الفورمز'!BX150="","",'لصق اكسل الفورمز'!BX150)</f>
        <v/>
      </c>
      <c r="BAA155" s="20" t="str">
        <f>IF('لصق اكسل الفورمز'!BY150="","",'لصق اكسل الفورمز'!BY150)</f>
        <v/>
      </c>
      <c r="BAB155" s="20" t="str">
        <f>IF('لصق اكسل الفورمز'!BZ150="","",'لصق اكسل الفورمز'!BZ150)</f>
        <v/>
      </c>
      <c r="BAC155" s="20" t="str">
        <f>IF('لصق اكسل الفورمز'!CA150="","",'لصق اكسل الفورمز'!CA150)</f>
        <v/>
      </c>
      <c r="BAD155" s="20" t="str">
        <f>IF('لصق اكسل الفورمز'!CB150="","",'لصق اكسل الفورمز'!CB150)</f>
        <v/>
      </c>
      <c r="BAE155" s="20" t="str">
        <f>IF('لصق اكسل الفورمز'!CC150="","",'لصق اكسل الفورمز'!CC150)</f>
        <v/>
      </c>
      <c r="BAF155" s="20" t="str">
        <f>IF('لصق اكسل الفورمز'!CD150="","",'لصق اكسل الفورمز'!CD150)</f>
        <v/>
      </c>
      <c r="BAG155" s="20" t="str">
        <f>IF('لصق اكسل الفورمز'!CE150="","",'لصق اكسل الفورمز'!CE150)</f>
        <v/>
      </c>
      <c r="BAH155" s="20" t="str">
        <f>IF('لصق اكسل الفورمز'!CF150="","",'لصق اكسل الفورمز'!CF150)</f>
        <v/>
      </c>
      <c r="BAI155" s="20" t="str">
        <f>IF('لصق اكسل الفورمز'!CG150="","",'لصق اكسل الفورمز'!CG150)</f>
        <v/>
      </c>
      <c r="BAJ155" s="20" t="str">
        <f>IF('لصق اكسل الفورمز'!CH150="","",'لصق اكسل الفورمز'!CH150)</f>
        <v/>
      </c>
      <c r="BAK155" s="20" t="str">
        <f>IF('لصق اكسل الفورمز'!CI150="","",'لصق اكسل الفورمز'!CI150)</f>
        <v/>
      </c>
      <c r="BAL155" s="20" t="str">
        <f>IF('لصق اكسل الفورمز'!CJ150="","",'لصق اكسل الفورمز'!CJ150)</f>
        <v/>
      </c>
      <c r="BAM155" s="20" t="str">
        <f>IF('لصق اكسل الفورمز'!CK150="","",'لصق اكسل الفورمز'!CK150)</f>
        <v/>
      </c>
      <c r="BAN155" s="20" t="str">
        <f>IF('لصق اكسل الفورمز'!CL150="","",'لصق اكسل الفورمز'!CL150)</f>
        <v/>
      </c>
      <c r="BAO155" s="20" t="str">
        <f>IF('لصق اكسل الفورمز'!CM150="","",'لصق اكسل الفورمز'!CM150)</f>
        <v/>
      </c>
      <c r="BAP155" s="20" t="str">
        <f>IF('لصق اكسل الفورمز'!CN150="","",'لصق اكسل الفورمز'!CN150)</f>
        <v/>
      </c>
      <c r="BAQ155" s="20" t="str">
        <f>IF('لصق اكسل الفورمز'!CO150="","",'لصق اكسل الفورمز'!CO150)</f>
        <v/>
      </c>
      <c r="BAR155" s="20" t="str">
        <f>IF('لصق اكسل الفورمز'!CP150="","",'لصق اكسل الفورمز'!CP150)</f>
        <v/>
      </c>
      <c r="BAS155" s="20" t="str">
        <f>IF('لصق اكسل الفورمز'!CQ150="","",'لصق اكسل الفورمز'!CQ150)</f>
        <v/>
      </c>
      <c r="BAT155" s="20" t="str">
        <f>IF('لصق اكسل الفورمز'!CR150="","",'لصق اكسل الفورمز'!CR150)</f>
        <v/>
      </c>
      <c r="BAU155" s="20" t="str">
        <f>IF('لصق اكسل الفورمز'!CS150="","",'لصق اكسل الفورمز'!CS150)</f>
        <v/>
      </c>
      <c r="BAV155" s="20" t="str">
        <f>IF('لصق اكسل الفورمز'!CT150="","",'لصق اكسل الفورمز'!CT150)</f>
        <v/>
      </c>
      <c r="BAW155" s="20" t="str">
        <f>IF('لصق اكسل الفورمز'!CU150="","",'لصق اكسل الفورمز'!CU150)</f>
        <v/>
      </c>
      <c r="BAX155" s="20" t="str">
        <f>IF('لصق اكسل الفورمز'!CV150="","",'لصق اكسل الفورمز'!CV150)</f>
        <v/>
      </c>
      <c r="BAY155" s="20" t="str">
        <f>IF('لصق اكسل الفورمز'!CW150="","",'لصق اكسل الفورمز'!CW150)</f>
        <v/>
      </c>
      <c r="BAZ155" s="20" t="str">
        <f>IF('لصق اكسل الفورمز'!CX150="","",'لصق اكسل الفورمز'!CX150)</f>
        <v/>
      </c>
      <c r="BBA155" s="20" t="str">
        <f>IF('لصق اكسل الفورمز'!CY150="","",'لصق اكسل الفورمز'!CY150)</f>
        <v/>
      </c>
      <c r="BBB155" s="20" t="str">
        <f>IF('لصق اكسل الفورمز'!CZ150="","",'لصق اكسل الفورمز'!CZ150)</f>
        <v/>
      </c>
      <c r="BBC155" s="20" t="str">
        <f>IF('لصق اكسل الفورمز'!DA150="","",'لصق اكسل الفورمز'!DA150)</f>
        <v/>
      </c>
      <c r="BBD155" s="20" t="str">
        <f>IF('لصق اكسل الفورمز'!DB150="","",'لصق اكسل الفورمز'!DB150)</f>
        <v/>
      </c>
      <c r="BBE155" s="20" t="str">
        <f>IF('لصق اكسل الفورمز'!DC150="","",'لصق اكسل الفورمز'!DC150)</f>
        <v/>
      </c>
      <c r="BBF155" s="20" t="str">
        <f>IF('لصق اكسل الفورمز'!DD150="","",'لصق اكسل الفورمز'!DD150)</f>
        <v/>
      </c>
      <c r="BBG155" s="20" t="str">
        <f>IF('لصق اكسل الفورمز'!DE150="","",'لصق اكسل الفورمز'!DE150)</f>
        <v/>
      </c>
      <c r="BBH155" s="20" t="str">
        <f>IF('لصق اكسل الفورمز'!DF150="","",'لصق اكسل الفورمز'!DF150)</f>
        <v/>
      </c>
      <c r="BBI155" s="20" t="str">
        <f>IF('لصق اكسل الفورمز'!DG150="","",'لصق اكسل الفورمز'!DG150)</f>
        <v/>
      </c>
      <c r="BBJ155" s="20" t="str">
        <f>IF('لصق اكسل الفورمز'!DH150="","",'لصق اكسل الفورمز'!DH150)</f>
        <v/>
      </c>
      <c r="BBK155" s="20" t="str">
        <f>IF('لصق اكسل الفورمز'!DI150="","",'لصق اكسل الفورمز'!DI150)</f>
        <v/>
      </c>
      <c r="BBL155" s="20" t="str">
        <f>IF('لصق اكسل الفورمز'!DJ150="","",'لصق اكسل الفورمز'!DJ150)</f>
        <v/>
      </c>
      <c r="BBM155" s="20" t="str">
        <f>IF('لصق اكسل الفورمز'!DK150="","",'لصق اكسل الفورمز'!DK150)</f>
        <v/>
      </c>
      <c r="BBN155" s="20" t="str">
        <f>IF('لصق اكسل الفورمز'!DL150="","",'لصق اكسل الفورمز'!DL150)</f>
        <v/>
      </c>
      <c r="BBO155" s="20" t="str">
        <f>IF('لصق اكسل الفورمز'!DM150="","",'لصق اكسل الفورمز'!DM150)</f>
        <v/>
      </c>
      <c r="BCU155" s="20" t="str">
        <f t="shared" si="553"/>
        <v/>
      </c>
      <c r="BCV155" s="20" t="str">
        <f t="shared" si="554"/>
        <v/>
      </c>
      <c r="BCW155" s="20" t="str">
        <f t="shared" si="555"/>
        <v/>
      </c>
      <c r="BCX155" s="20" t="str">
        <f t="shared" si="556"/>
        <v/>
      </c>
      <c r="BCY155" s="20" t="str">
        <f t="shared" si="557"/>
        <v/>
      </c>
      <c r="BCZ155" s="20" t="str">
        <f t="shared" si="558"/>
        <v/>
      </c>
      <c r="BDA155" s="20" t="str">
        <f t="shared" si="559"/>
        <v/>
      </c>
      <c r="BDB155" s="20" t="str">
        <f t="shared" si="560"/>
        <v/>
      </c>
      <c r="BDC155" s="20" t="str">
        <f t="shared" si="561"/>
        <v/>
      </c>
      <c r="BDD155" s="20" t="str">
        <f t="shared" si="562"/>
        <v/>
      </c>
      <c r="BDE155" s="20" t="str">
        <f t="shared" si="563"/>
        <v/>
      </c>
      <c r="BDF155" s="20" t="str">
        <f t="shared" si="564"/>
        <v/>
      </c>
      <c r="BDG155" s="20" t="str">
        <f t="shared" si="565"/>
        <v/>
      </c>
      <c r="BDH155" s="20" t="str">
        <f t="shared" si="566"/>
        <v/>
      </c>
      <c r="BDI155" s="20" t="str">
        <f t="shared" si="567"/>
        <v/>
      </c>
      <c r="BDJ155" s="20" t="str">
        <f t="shared" si="568"/>
        <v/>
      </c>
      <c r="BDK155" s="20" t="str">
        <f t="shared" si="569"/>
        <v/>
      </c>
      <c r="BDL155" s="20" t="str">
        <f t="shared" si="570"/>
        <v/>
      </c>
      <c r="BDM155" s="20" t="str">
        <f t="shared" si="571"/>
        <v/>
      </c>
      <c r="BDN155" s="20" t="str">
        <f t="shared" si="572"/>
        <v/>
      </c>
      <c r="BDO155" s="20" t="str">
        <f t="shared" si="573"/>
        <v/>
      </c>
      <c r="BDP155" s="20" t="str">
        <f t="shared" si="574"/>
        <v/>
      </c>
      <c r="BDQ155" s="20" t="str">
        <f t="shared" si="575"/>
        <v/>
      </c>
      <c r="BDR155" s="20" t="str">
        <f t="shared" si="576"/>
        <v/>
      </c>
      <c r="BDS155" s="20" t="str">
        <f t="shared" si="577"/>
        <v/>
      </c>
      <c r="BDT155" s="20" t="str">
        <f t="shared" si="578"/>
        <v/>
      </c>
      <c r="BDU155" s="20" t="str">
        <f t="shared" si="579"/>
        <v/>
      </c>
      <c r="BDV155" s="20" t="str">
        <f t="shared" si="580"/>
        <v/>
      </c>
      <c r="BDW155" s="20" t="str">
        <f t="shared" si="581"/>
        <v/>
      </c>
      <c r="BDX155" s="20" t="str">
        <f t="shared" si="582"/>
        <v/>
      </c>
      <c r="BDY155" s="20" t="str">
        <f t="shared" si="583"/>
        <v/>
      </c>
      <c r="BDZ155" s="20" t="str">
        <f t="shared" si="584"/>
        <v/>
      </c>
      <c r="BEA155" s="20" t="str">
        <f t="shared" si="585"/>
        <v/>
      </c>
      <c r="BEB155" s="20" t="str">
        <f t="shared" si="586"/>
        <v/>
      </c>
      <c r="BEC155" s="20" t="str">
        <f t="shared" si="587"/>
        <v/>
      </c>
      <c r="BED155" s="20" t="str">
        <f t="shared" si="588"/>
        <v/>
      </c>
      <c r="BEE155" s="20" t="str">
        <f t="shared" si="589"/>
        <v/>
      </c>
      <c r="BEF155" s="20" t="str">
        <f t="shared" si="590"/>
        <v/>
      </c>
      <c r="BEG155" s="20" t="str">
        <f t="shared" si="591"/>
        <v/>
      </c>
      <c r="BEH155" s="20" t="str">
        <f t="shared" si="592"/>
        <v/>
      </c>
      <c r="BEI155" s="20" t="str">
        <f t="shared" si="593"/>
        <v/>
      </c>
      <c r="BEJ155" s="20" t="str">
        <f t="shared" si="594"/>
        <v/>
      </c>
      <c r="BEK155" s="20" t="str">
        <f t="shared" si="595"/>
        <v/>
      </c>
      <c r="BEL155" s="20" t="str">
        <f t="shared" si="596"/>
        <v/>
      </c>
      <c r="BEM155" s="20" t="str">
        <f t="shared" si="597"/>
        <v/>
      </c>
      <c r="BEN155" s="20" t="str">
        <f t="shared" si="598"/>
        <v/>
      </c>
      <c r="BEO155" s="20" t="str">
        <f t="shared" si="599"/>
        <v/>
      </c>
      <c r="BEP155" s="20" t="str">
        <f t="shared" si="600"/>
        <v/>
      </c>
      <c r="BEQ155" s="20" t="str">
        <f t="shared" si="601"/>
        <v/>
      </c>
      <c r="BER155" s="20" t="str">
        <f t="shared" si="602"/>
        <v/>
      </c>
      <c r="BES155" s="20" t="str">
        <f t="shared" si="603"/>
        <v/>
      </c>
      <c r="BET155" s="20" t="str">
        <f t="shared" si="604"/>
        <v/>
      </c>
      <c r="BEU155" s="20" t="str">
        <f t="shared" si="605"/>
        <v/>
      </c>
      <c r="BEV155" s="20" t="str">
        <f t="shared" si="606"/>
        <v/>
      </c>
      <c r="BEW155" s="20" t="str">
        <f t="shared" si="607"/>
        <v/>
      </c>
      <c r="BEX155" s="20" t="str">
        <f t="shared" si="608"/>
        <v/>
      </c>
      <c r="BEY155" s="20" t="str">
        <f t="shared" si="609"/>
        <v/>
      </c>
      <c r="BEZ155" s="20" t="str">
        <f t="shared" si="610"/>
        <v/>
      </c>
      <c r="BFA155" s="20" t="str">
        <f t="shared" si="611"/>
        <v/>
      </c>
      <c r="BFB155" s="20" t="str">
        <f t="shared" si="612"/>
        <v/>
      </c>
      <c r="BFC155" s="20" t="str">
        <f t="shared" si="613"/>
        <v/>
      </c>
      <c r="BFD155" s="20" t="str">
        <f t="shared" si="614"/>
        <v/>
      </c>
      <c r="BFE155" s="20" t="str">
        <f t="shared" si="615"/>
        <v/>
      </c>
      <c r="BFF155" s="20" t="str">
        <f t="shared" si="616"/>
        <v/>
      </c>
      <c r="BFG155" s="20" t="str">
        <f t="shared" si="617"/>
        <v/>
      </c>
      <c r="BFH155" s="20" t="str">
        <f t="shared" si="618"/>
        <v/>
      </c>
      <c r="BFI155" s="20" t="str">
        <f t="shared" si="619"/>
        <v/>
      </c>
      <c r="BFJ155" s="20" t="str">
        <f t="shared" si="620"/>
        <v/>
      </c>
      <c r="BFK155" s="20" t="str">
        <f t="shared" si="621"/>
        <v/>
      </c>
      <c r="BFL155" s="20" t="str">
        <f t="shared" si="622"/>
        <v/>
      </c>
      <c r="BFM155" s="20" t="str">
        <f t="shared" si="623"/>
        <v/>
      </c>
      <c r="BFN155" s="20" t="str">
        <f t="shared" si="624"/>
        <v/>
      </c>
      <c r="BFO155" s="20" t="str">
        <f t="shared" si="625"/>
        <v/>
      </c>
      <c r="BFP155" s="20" t="str">
        <f t="shared" si="626"/>
        <v/>
      </c>
      <c r="BFQ155" s="20" t="str">
        <f t="shared" si="627"/>
        <v/>
      </c>
      <c r="BFR155" s="20" t="str">
        <f t="shared" si="628"/>
        <v/>
      </c>
      <c r="BFS155" s="20" t="str">
        <f t="shared" si="629"/>
        <v/>
      </c>
      <c r="BFT155" s="20" t="str">
        <f t="shared" si="630"/>
        <v/>
      </c>
      <c r="BFU155" s="20" t="str">
        <f t="shared" si="631"/>
        <v/>
      </c>
      <c r="BFV155" s="20" t="str">
        <f t="shared" si="632"/>
        <v/>
      </c>
      <c r="BFW155" s="20" t="str">
        <f t="shared" si="633"/>
        <v/>
      </c>
      <c r="BFX155" s="20" t="str">
        <f t="shared" si="634"/>
        <v/>
      </c>
      <c r="BFY155" s="20" t="str">
        <f t="shared" si="635"/>
        <v/>
      </c>
      <c r="BFZ155" s="20" t="str">
        <f t="shared" si="636"/>
        <v/>
      </c>
      <c r="BGA155" s="20" t="str">
        <f t="shared" si="637"/>
        <v/>
      </c>
      <c r="BGB155" s="20" t="str">
        <f t="shared" si="638"/>
        <v/>
      </c>
      <c r="BGC155" s="20" t="str">
        <f t="shared" si="639"/>
        <v/>
      </c>
      <c r="BGD155" s="20" t="str">
        <f t="shared" si="640"/>
        <v/>
      </c>
      <c r="BGE155" s="20" t="str">
        <f t="shared" si="641"/>
        <v/>
      </c>
      <c r="BGF155" s="20" t="str">
        <f t="shared" si="642"/>
        <v/>
      </c>
      <c r="BGG155" s="20" t="str">
        <f t="shared" si="643"/>
        <v/>
      </c>
      <c r="BGH155" s="20" t="str">
        <f t="shared" si="644"/>
        <v/>
      </c>
      <c r="BGI155" s="20" t="str">
        <f t="shared" si="645"/>
        <v/>
      </c>
      <c r="BGJ155" s="20" t="str">
        <f t="shared" si="646"/>
        <v/>
      </c>
      <c r="BGK155" s="20" t="str">
        <f t="shared" si="647"/>
        <v/>
      </c>
      <c r="BGL155" s="20" t="str">
        <f t="shared" si="648"/>
        <v/>
      </c>
      <c r="BGM155" s="20" t="str">
        <f t="shared" si="649"/>
        <v/>
      </c>
      <c r="BGN155" s="20" t="str">
        <f t="shared" si="650"/>
        <v/>
      </c>
      <c r="BGO155" s="20" t="str">
        <f t="shared" si="651"/>
        <v/>
      </c>
      <c r="BGP155" s="20" t="str">
        <f t="shared" si="652"/>
        <v/>
      </c>
      <c r="BGQ155" s="20" t="str">
        <f t="shared" si="653"/>
        <v/>
      </c>
      <c r="BGR155" s="20" t="str">
        <f t="shared" si="654"/>
        <v/>
      </c>
      <c r="BGS155" s="20" t="str">
        <f t="shared" si="655"/>
        <v/>
      </c>
      <c r="BGT155" s="20" t="str">
        <f t="shared" si="656"/>
        <v/>
      </c>
      <c r="BGU155" s="20" t="str">
        <f t="shared" si="657"/>
        <v/>
      </c>
      <c r="BGV155" s="20" t="str">
        <f t="shared" si="658"/>
        <v/>
      </c>
      <c r="BGW155" s="20" t="str">
        <f t="shared" si="659"/>
        <v/>
      </c>
      <c r="BGX155" s="20" t="str">
        <f t="shared" si="660"/>
        <v/>
      </c>
      <c r="BGY155" s="20" t="str">
        <f t="shared" si="661"/>
        <v/>
      </c>
      <c r="BGZ155" s="20" t="str">
        <f t="shared" si="662"/>
        <v/>
      </c>
      <c r="BHA155" s="20" t="str">
        <f t="shared" si="663"/>
        <v/>
      </c>
      <c r="BHB155" s="20" t="str">
        <f t="shared" si="664"/>
        <v/>
      </c>
      <c r="BHC155" s="20" t="str">
        <f t="shared" si="665"/>
        <v/>
      </c>
      <c r="BHD155" s="20" t="str">
        <f t="shared" si="666"/>
        <v/>
      </c>
      <c r="BHE155" s="20" t="str">
        <f t="shared" si="667"/>
        <v/>
      </c>
      <c r="BHF155" s="20" t="str">
        <f t="shared" si="668"/>
        <v/>
      </c>
      <c r="BHG155" s="20" t="str">
        <f t="shared" si="669"/>
        <v/>
      </c>
      <c r="BHJ155" s="20" t="str">
        <f t="shared" si="670"/>
        <v/>
      </c>
      <c r="BHL155" s="20" t="str">
        <f t="shared" si="707"/>
        <v/>
      </c>
      <c r="BHM155" s="20" t="str">
        <f t="shared" si="707"/>
        <v/>
      </c>
      <c r="BHN155" s="20" t="str">
        <f t="shared" si="707"/>
        <v/>
      </c>
      <c r="BHO155" s="20" t="str">
        <f t="shared" si="707"/>
        <v/>
      </c>
      <c r="BHP155" s="20" t="str">
        <f t="shared" si="707"/>
        <v/>
      </c>
      <c r="BHQ155" s="20" t="str">
        <f t="shared" si="707"/>
        <v/>
      </c>
      <c r="BHR155" s="20" t="str">
        <f t="shared" si="707"/>
        <v/>
      </c>
      <c r="BHS155" s="20" t="str">
        <f t="shared" si="707"/>
        <v/>
      </c>
      <c r="BHT155" s="20" t="str">
        <f t="shared" si="707"/>
        <v/>
      </c>
      <c r="BHU155" s="20" t="str">
        <f t="shared" si="707"/>
        <v/>
      </c>
      <c r="BHV155" s="20" t="str">
        <f t="shared" si="707"/>
        <v/>
      </c>
      <c r="BHW155" s="20" t="str">
        <f t="shared" si="707"/>
        <v/>
      </c>
      <c r="BHX155" s="20" t="str">
        <f t="shared" si="707"/>
        <v/>
      </c>
      <c r="BHY155" s="20" t="str">
        <f t="shared" si="707"/>
        <v/>
      </c>
      <c r="BHZ155" s="20" t="str">
        <f t="shared" si="707"/>
        <v/>
      </c>
      <c r="BIA155" s="20" t="str">
        <f t="shared" si="707"/>
        <v/>
      </c>
      <c r="BIB155" s="20" t="str">
        <f t="shared" si="683"/>
        <v/>
      </c>
      <c r="BIC155" s="20" t="str">
        <f t="shared" si="683"/>
        <v/>
      </c>
      <c r="BID155" s="20" t="str">
        <f t="shared" si="683"/>
        <v/>
      </c>
      <c r="BIE155" s="20" t="str">
        <f t="shared" si="683"/>
        <v/>
      </c>
    </row>
    <row r="156" spans="2:104 1303:1591" ht="14.5">
      <c r="B156" s="510" t="str">
        <f>IF('لصق اكسل الفورمز'!E151="","",'لصق اكسل الفورمز'!E151)</f>
        <v/>
      </c>
      <c r="C156" s="510" t="str">
        <f t="shared" si="517"/>
        <v/>
      </c>
      <c r="D156" s="510" t="str">
        <f t="shared" si="684"/>
        <v/>
      </c>
      <c r="E156" s="510" t="str">
        <f t="shared" si="685"/>
        <v/>
      </c>
      <c r="F156" s="510" t="str">
        <f t="shared" si="686"/>
        <v/>
      </c>
      <c r="G156" s="510" t="str">
        <f t="shared" si="687"/>
        <v/>
      </c>
      <c r="H156" s="510" t="str">
        <f t="shared" si="688"/>
        <v/>
      </c>
      <c r="I156" s="510" t="str">
        <f t="shared" si="689"/>
        <v/>
      </c>
      <c r="J156" s="510" t="str">
        <f t="shared" si="690"/>
        <v/>
      </c>
      <c r="K156" s="510" t="str">
        <f t="shared" si="691"/>
        <v/>
      </c>
      <c r="L156" s="510" t="str">
        <f t="shared" si="672"/>
        <v/>
      </c>
      <c r="M156" s="510" t="str">
        <f t="shared" si="673"/>
        <v/>
      </c>
      <c r="N156" s="510" t="str">
        <f t="shared" si="674"/>
        <v/>
      </c>
      <c r="O156" s="510" t="str">
        <f t="shared" si="675"/>
        <v/>
      </c>
      <c r="P156" s="510" t="str">
        <f t="shared" si="676"/>
        <v/>
      </c>
      <c r="Q156" s="510" t="str">
        <f t="shared" si="677"/>
        <v/>
      </c>
      <c r="R156" s="510" t="str">
        <f t="shared" si="678"/>
        <v/>
      </c>
      <c r="S156" s="510" t="str">
        <f t="shared" si="679"/>
        <v/>
      </c>
      <c r="T156" s="510" t="str">
        <f t="shared" si="680"/>
        <v/>
      </c>
      <c r="U156" s="510" t="str">
        <f t="shared" si="681"/>
        <v/>
      </c>
      <c r="V156" s="510" t="str">
        <f t="shared" si="682"/>
        <v/>
      </c>
      <c r="W156" s="527" t="str">
        <f t="shared" si="518"/>
        <v/>
      </c>
      <c r="X156" s="510" t="str">
        <f t="shared" si="519"/>
        <v/>
      </c>
      <c r="Y156" s="564" t="str">
        <f t="shared" si="520"/>
        <v/>
      </c>
      <c r="AL156" s="20">
        <f t="shared" si="521"/>
        <v>0</v>
      </c>
      <c r="AM156" s="20">
        <f t="shared" si="522"/>
        <v>0</v>
      </c>
      <c r="AO156" s="20" t="str">
        <f t="shared" si="523"/>
        <v/>
      </c>
      <c r="AQ156" s="20" t="str">
        <f t="shared" si="671"/>
        <v/>
      </c>
      <c r="AR156" s="20" t="str">
        <f t="shared" si="524"/>
        <v/>
      </c>
      <c r="AS156" s="20" t="str">
        <f t="shared" si="525"/>
        <v/>
      </c>
      <c r="AT156" s="20" t="str">
        <f t="shared" si="526"/>
        <v/>
      </c>
      <c r="AU156" s="20" t="str">
        <f t="shared" si="527"/>
        <v/>
      </c>
      <c r="AV156" s="20" t="str">
        <f t="shared" si="528"/>
        <v/>
      </c>
      <c r="AW156" s="20" t="str">
        <f t="shared" si="529"/>
        <v/>
      </c>
      <c r="AX156" s="20" t="str">
        <f t="shared" si="530"/>
        <v/>
      </c>
      <c r="AY156" s="20" t="str">
        <f t="shared" si="531"/>
        <v/>
      </c>
      <c r="AZ156" s="20" t="str">
        <f t="shared" si="532"/>
        <v/>
      </c>
      <c r="BA156" s="20" t="str">
        <f t="shared" si="533"/>
        <v/>
      </c>
      <c r="BB156" s="20" t="str">
        <f t="shared" si="534"/>
        <v/>
      </c>
      <c r="BC156" s="20" t="str">
        <f t="shared" si="535"/>
        <v/>
      </c>
      <c r="BD156" s="20" t="str">
        <f t="shared" si="536"/>
        <v/>
      </c>
      <c r="BE156" s="20" t="str">
        <f t="shared" si="537"/>
        <v/>
      </c>
      <c r="BF156" s="20" t="str">
        <f t="shared" si="538"/>
        <v/>
      </c>
      <c r="BG156" s="20" t="str">
        <f t="shared" si="539"/>
        <v/>
      </c>
      <c r="BH156" s="20" t="str">
        <f t="shared" si="540"/>
        <v/>
      </c>
      <c r="BI156" s="20" t="str">
        <f t="shared" si="541"/>
        <v/>
      </c>
      <c r="BJ156" s="20" t="str">
        <f t="shared" si="542"/>
        <v/>
      </c>
      <c r="BL156" s="38" t="e">
        <f t="shared" si="543"/>
        <v>#DIV/0!</v>
      </c>
      <c r="BM156" s="4">
        <f t="shared" si="544"/>
        <v>0</v>
      </c>
      <c r="BN156" s="4">
        <f t="shared" si="545"/>
        <v>0</v>
      </c>
      <c r="BO156" s="4">
        <f t="shared" si="546"/>
        <v>0</v>
      </c>
      <c r="BP156" s="173" t="str">
        <f t="shared" si="547"/>
        <v/>
      </c>
      <c r="BQ156" s="4">
        <f t="shared" si="548"/>
        <v>0</v>
      </c>
      <c r="BT156" s="268" t="str">
        <f t="shared" si="549"/>
        <v/>
      </c>
      <c r="BU156" s="268" t="str">
        <f t="shared" si="550"/>
        <v/>
      </c>
      <c r="BX156" s="20">
        <f t="shared" si="551"/>
        <v>1</v>
      </c>
      <c r="CG156" s="20" t="str">
        <f t="shared" si="552"/>
        <v/>
      </c>
      <c r="CH156" s="20" t="str">
        <f t="shared" si="708"/>
        <v/>
      </c>
      <c r="CI156" s="20" t="str">
        <f t="shared" si="709"/>
        <v/>
      </c>
      <c r="CJ156" s="20" t="str">
        <f t="shared" si="710"/>
        <v/>
      </c>
      <c r="CK156" s="20" t="str">
        <f t="shared" si="692"/>
        <v/>
      </c>
      <c r="CL156" s="20" t="str">
        <f t="shared" si="693"/>
        <v/>
      </c>
      <c r="CM156" s="20" t="str">
        <f t="shared" si="694"/>
        <v/>
      </c>
      <c r="CN156" s="20" t="str">
        <f t="shared" si="695"/>
        <v/>
      </c>
      <c r="CO156" s="20" t="str">
        <f t="shared" si="696"/>
        <v/>
      </c>
      <c r="CP156" s="20" t="str">
        <f t="shared" si="697"/>
        <v/>
      </c>
      <c r="CQ156" s="20" t="str">
        <f t="shared" si="698"/>
        <v/>
      </c>
      <c r="CR156" s="20" t="str">
        <f t="shared" si="699"/>
        <v/>
      </c>
      <c r="CS156" s="20" t="str">
        <f t="shared" si="700"/>
        <v/>
      </c>
      <c r="CT156" s="20" t="str">
        <f t="shared" si="701"/>
        <v/>
      </c>
      <c r="CU156" s="20" t="str">
        <f t="shared" si="702"/>
        <v/>
      </c>
      <c r="CV156" s="20" t="str">
        <f t="shared" si="703"/>
        <v/>
      </c>
      <c r="CW156" s="20" t="str">
        <f t="shared" si="704"/>
        <v/>
      </c>
      <c r="CX156" s="20" t="str">
        <f t="shared" si="705"/>
        <v/>
      </c>
      <c r="CY156" s="20" t="str">
        <f t="shared" si="706"/>
        <v/>
      </c>
      <c r="CZ156" s="20" t="str">
        <f t="shared" si="706"/>
        <v/>
      </c>
      <c r="AXC156" s="20" t="str">
        <f>IF('لصق اكسل الفورمز'!A151="","",'لصق اكسل الفورمز'!A151)</f>
        <v/>
      </c>
      <c r="AXD156" s="20" t="str">
        <f>IF('لصق اكسل الفورمز'!B151="","",'لصق اكسل الفورمز'!B151)</f>
        <v/>
      </c>
      <c r="AXE156" s="20" t="str">
        <f>IF('لصق اكسل الفورمز'!C151="","",'لصق اكسل الفورمز'!C151)</f>
        <v/>
      </c>
      <c r="AXF156" s="20" t="str">
        <f>IF('لصق اكسل الفورمز'!D151="","",'لصق اكسل الفورمز'!D151)</f>
        <v/>
      </c>
      <c r="AXG156" s="20" t="str">
        <f>IF('لصق اكسل الفورمز'!E151="","",'لصق اكسل الفورمز'!E151)</f>
        <v/>
      </c>
      <c r="AXH156" s="20" t="str">
        <f>IF('لصق اكسل الفورمز'!F151="","",'لصق اكسل الفورمز'!F151)</f>
        <v/>
      </c>
      <c r="AXI156" s="20" t="str">
        <f>IF('لصق اكسل الفورمز'!G151="","",'لصق اكسل الفورمز'!G151)</f>
        <v/>
      </c>
      <c r="AXJ156" s="20" t="str">
        <f>IF('لصق اكسل الفورمز'!H151="","",'لصق اكسل الفورمز'!H151)</f>
        <v/>
      </c>
      <c r="AXK156" s="20" t="str">
        <f>IF('لصق اكسل الفورمز'!I151="","",'لصق اكسل الفورمز'!I151)</f>
        <v/>
      </c>
      <c r="AXL156" s="20" t="str">
        <f>IF('لصق اكسل الفورمز'!J151="","",'لصق اكسل الفورمز'!J151)</f>
        <v/>
      </c>
      <c r="AXM156" s="20" t="str">
        <f>IF('لصق اكسل الفورمز'!K151="","",'لصق اكسل الفورمز'!K151)</f>
        <v/>
      </c>
      <c r="AXN156" s="20" t="str">
        <f>IF('لصق اكسل الفورمز'!L151="","",'لصق اكسل الفورمز'!L151)</f>
        <v/>
      </c>
      <c r="AXO156" s="20" t="str">
        <f>IF('لصق اكسل الفورمز'!M151="","",'لصق اكسل الفورمز'!M151)</f>
        <v/>
      </c>
      <c r="AXP156" s="20" t="str">
        <f>IF('لصق اكسل الفورمز'!N151="","",'لصق اكسل الفورمز'!N151)</f>
        <v/>
      </c>
      <c r="AXQ156" s="20" t="str">
        <f>IF('لصق اكسل الفورمز'!O151="","",'لصق اكسل الفورمز'!O151)</f>
        <v/>
      </c>
      <c r="AXR156" s="20" t="str">
        <f>IF('لصق اكسل الفورمز'!P151="","",'لصق اكسل الفورمز'!P151)</f>
        <v/>
      </c>
      <c r="AXS156" s="20" t="str">
        <f>IF('لصق اكسل الفورمز'!Q151="","",'لصق اكسل الفورمز'!Q151)</f>
        <v/>
      </c>
      <c r="AXT156" s="20" t="str">
        <f>IF('لصق اكسل الفورمز'!R151="","",'لصق اكسل الفورمز'!R151)</f>
        <v/>
      </c>
      <c r="AXU156" s="20" t="str">
        <f>IF('لصق اكسل الفورمز'!S151="","",'لصق اكسل الفورمز'!S151)</f>
        <v/>
      </c>
      <c r="AXV156" s="20" t="str">
        <f>IF('لصق اكسل الفورمز'!T151="","",'لصق اكسل الفورمز'!T151)</f>
        <v/>
      </c>
      <c r="AXW156" s="20" t="str">
        <f>IF('لصق اكسل الفورمز'!U151="","",'لصق اكسل الفورمز'!U151)</f>
        <v/>
      </c>
      <c r="AXX156" s="20" t="str">
        <f>IF('لصق اكسل الفورمز'!V151="","",'لصق اكسل الفورمز'!V151)</f>
        <v/>
      </c>
      <c r="AXY156" s="20" t="str">
        <f>IF('لصق اكسل الفورمز'!W151="","",'لصق اكسل الفورمز'!W151)</f>
        <v/>
      </c>
      <c r="AXZ156" s="20" t="str">
        <f>IF('لصق اكسل الفورمز'!X151="","",'لصق اكسل الفورمز'!X151)</f>
        <v/>
      </c>
      <c r="AYA156" s="20" t="str">
        <f>IF('لصق اكسل الفورمز'!Y151="","",'لصق اكسل الفورمز'!Y151)</f>
        <v/>
      </c>
      <c r="AYB156" s="20" t="str">
        <f>IF('لصق اكسل الفورمز'!Z151="","",'لصق اكسل الفورمز'!Z151)</f>
        <v/>
      </c>
      <c r="AYC156" s="20" t="str">
        <f>IF('لصق اكسل الفورمز'!AA151="","",'لصق اكسل الفورمز'!AA151)</f>
        <v/>
      </c>
      <c r="AYD156" s="20" t="str">
        <f>IF('لصق اكسل الفورمز'!AB151="","",'لصق اكسل الفورمز'!AB151)</f>
        <v/>
      </c>
      <c r="AYE156" s="20" t="str">
        <f>IF('لصق اكسل الفورمز'!AC151="","",'لصق اكسل الفورمز'!AC151)</f>
        <v/>
      </c>
      <c r="AYF156" s="20" t="str">
        <f>IF('لصق اكسل الفورمز'!AD151="","",'لصق اكسل الفورمز'!AD151)</f>
        <v/>
      </c>
      <c r="AYG156" s="20" t="str">
        <f>IF('لصق اكسل الفورمز'!AE151="","",'لصق اكسل الفورمز'!AE151)</f>
        <v/>
      </c>
      <c r="AYH156" s="20" t="str">
        <f>IF('لصق اكسل الفورمز'!AF151="","",'لصق اكسل الفورمز'!AF151)</f>
        <v/>
      </c>
      <c r="AYI156" s="20" t="str">
        <f>IF('لصق اكسل الفورمز'!AG151="","",'لصق اكسل الفورمز'!AG151)</f>
        <v/>
      </c>
      <c r="AYJ156" s="20" t="str">
        <f>IF('لصق اكسل الفورمز'!AH151="","",'لصق اكسل الفورمز'!AH151)</f>
        <v/>
      </c>
      <c r="AYK156" s="20" t="str">
        <f>IF('لصق اكسل الفورمز'!AI151="","",'لصق اكسل الفورمز'!AI151)</f>
        <v/>
      </c>
      <c r="AYL156" s="20" t="str">
        <f>IF('لصق اكسل الفورمز'!AJ151="","",'لصق اكسل الفورمز'!AJ151)</f>
        <v/>
      </c>
      <c r="AYM156" s="20" t="str">
        <f>IF('لصق اكسل الفورمز'!AK151="","",'لصق اكسل الفورمز'!AK151)</f>
        <v/>
      </c>
      <c r="AYN156" s="20" t="str">
        <f>IF('لصق اكسل الفورمز'!AL151="","",'لصق اكسل الفورمز'!AL151)</f>
        <v/>
      </c>
      <c r="AYO156" s="20" t="str">
        <f>IF('لصق اكسل الفورمز'!AM151="","",'لصق اكسل الفورمز'!AM151)</f>
        <v/>
      </c>
      <c r="AYP156" s="20" t="str">
        <f>IF('لصق اكسل الفورمز'!AN151="","",'لصق اكسل الفورمز'!AN151)</f>
        <v/>
      </c>
      <c r="AYQ156" s="20" t="str">
        <f>IF('لصق اكسل الفورمز'!AO151="","",'لصق اكسل الفورمز'!AO151)</f>
        <v/>
      </c>
      <c r="AYR156" s="20" t="str">
        <f>IF('لصق اكسل الفورمز'!AP151="","",'لصق اكسل الفورمز'!AP151)</f>
        <v/>
      </c>
      <c r="AYS156" s="20" t="str">
        <f>IF('لصق اكسل الفورمز'!AQ151="","",'لصق اكسل الفورمز'!AQ151)</f>
        <v/>
      </c>
      <c r="AYT156" s="20" t="str">
        <f>IF('لصق اكسل الفورمز'!AR151="","",'لصق اكسل الفورمز'!AR151)</f>
        <v/>
      </c>
      <c r="AYU156" s="20" t="str">
        <f>IF('لصق اكسل الفورمز'!AS151="","",'لصق اكسل الفورمز'!AS151)</f>
        <v/>
      </c>
      <c r="AYV156" s="20" t="str">
        <f>IF('لصق اكسل الفورمز'!AT151="","",'لصق اكسل الفورمز'!AT151)</f>
        <v/>
      </c>
      <c r="AYW156" s="20" t="str">
        <f>IF('لصق اكسل الفورمز'!AU151="","",'لصق اكسل الفورمز'!AU151)</f>
        <v/>
      </c>
      <c r="AYX156" s="20" t="str">
        <f>IF('لصق اكسل الفورمز'!AV151="","",'لصق اكسل الفورمز'!AV151)</f>
        <v/>
      </c>
      <c r="AYY156" s="20" t="str">
        <f>IF('لصق اكسل الفورمز'!AW151="","",'لصق اكسل الفورمز'!AW151)</f>
        <v/>
      </c>
      <c r="AYZ156" s="20" t="str">
        <f>IF('لصق اكسل الفورمز'!AX151="","",'لصق اكسل الفورمز'!AX151)</f>
        <v/>
      </c>
      <c r="AZA156" s="20" t="str">
        <f>IF('لصق اكسل الفورمز'!AY151="","",'لصق اكسل الفورمز'!AY151)</f>
        <v/>
      </c>
      <c r="AZB156" s="20" t="str">
        <f>IF('لصق اكسل الفورمز'!AZ151="","",'لصق اكسل الفورمز'!AZ151)</f>
        <v/>
      </c>
      <c r="AZC156" s="20" t="str">
        <f>IF('لصق اكسل الفورمز'!BA151="","",'لصق اكسل الفورمز'!BA151)</f>
        <v/>
      </c>
      <c r="AZD156" s="20" t="str">
        <f>IF('لصق اكسل الفورمز'!BB151="","",'لصق اكسل الفورمز'!BB151)</f>
        <v/>
      </c>
      <c r="AZE156" s="20" t="str">
        <f>IF('لصق اكسل الفورمز'!BC151="","",'لصق اكسل الفورمز'!BC151)</f>
        <v/>
      </c>
      <c r="AZF156" s="20" t="str">
        <f>IF('لصق اكسل الفورمز'!BD151="","",'لصق اكسل الفورمز'!BD151)</f>
        <v/>
      </c>
      <c r="AZG156" s="20" t="str">
        <f>IF('لصق اكسل الفورمز'!BE151="","",'لصق اكسل الفورمز'!BE151)</f>
        <v/>
      </c>
      <c r="AZH156" s="20" t="str">
        <f>IF('لصق اكسل الفورمز'!BF151="","",'لصق اكسل الفورمز'!BF151)</f>
        <v/>
      </c>
      <c r="AZI156" s="20" t="str">
        <f>IF('لصق اكسل الفورمز'!BG151="","",'لصق اكسل الفورمز'!BG151)</f>
        <v/>
      </c>
      <c r="AZJ156" s="20" t="str">
        <f>IF('لصق اكسل الفورمز'!BH151="","",'لصق اكسل الفورمز'!BH151)</f>
        <v/>
      </c>
      <c r="AZK156" s="20" t="str">
        <f>IF('لصق اكسل الفورمز'!BI151="","",'لصق اكسل الفورمز'!BI151)</f>
        <v/>
      </c>
      <c r="AZL156" s="20" t="str">
        <f>IF('لصق اكسل الفورمز'!BJ151="","",'لصق اكسل الفورمز'!BJ151)</f>
        <v/>
      </c>
      <c r="AZM156" s="20" t="str">
        <f>IF('لصق اكسل الفورمز'!BK151="","",'لصق اكسل الفورمز'!BK151)</f>
        <v/>
      </c>
      <c r="AZN156" s="20" t="str">
        <f>IF('لصق اكسل الفورمز'!BL151="","",'لصق اكسل الفورمز'!BL151)</f>
        <v/>
      </c>
      <c r="AZO156" s="20" t="str">
        <f>IF('لصق اكسل الفورمز'!BM151="","",'لصق اكسل الفورمز'!BM151)</f>
        <v/>
      </c>
      <c r="AZP156" s="20" t="str">
        <f>IF('لصق اكسل الفورمز'!BN151="","",'لصق اكسل الفورمز'!BN151)</f>
        <v/>
      </c>
      <c r="AZQ156" s="20" t="str">
        <f>IF('لصق اكسل الفورمز'!BO151="","",'لصق اكسل الفورمز'!BO151)</f>
        <v/>
      </c>
      <c r="AZR156" s="20" t="str">
        <f>IF('لصق اكسل الفورمز'!BP151="","",'لصق اكسل الفورمز'!BP151)</f>
        <v/>
      </c>
      <c r="AZS156" s="20" t="str">
        <f>IF('لصق اكسل الفورمز'!BQ151="","",'لصق اكسل الفورمز'!BQ151)</f>
        <v/>
      </c>
      <c r="AZT156" s="20" t="str">
        <f>IF('لصق اكسل الفورمز'!BR151="","",'لصق اكسل الفورمز'!BR151)</f>
        <v/>
      </c>
      <c r="AZU156" s="20" t="str">
        <f>IF('لصق اكسل الفورمز'!BS151="","",'لصق اكسل الفورمز'!BS151)</f>
        <v/>
      </c>
      <c r="AZV156" s="20" t="str">
        <f>IF('لصق اكسل الفورمز'!BT151="","",'لصق اكسل الفورمز'!BT151)</f>
        <v/>
      </c>
      <c r="AZW156" s="20" t="str">
        <f>IF('لصق اكسل الفورمز'!BU151="","",'لصق اكسل الفورمز'!BU151)</f>
        <v/>
      </c>
      <c r="AZX156" s="20" t="str">
        <f>IF('لصق اكسل الفورمز'!BV151="","",'لصق اكسل الفورمز'!BV151)</f>
        <v/>
      </c>
      <c r="AZY156" s="20" t="str">
        <f>IF('لصق اكسل الفورمز'!BW151="","",'لصق اكسل الفورمز'!BW151)</f>
        <v/>
      </c>
      <c r="AZZ156" s="20" t="str">
        <f>IF('لصق اكسل الفورمز'!BX151="","",'لصق اكسل الفورمز'!BX151)</f>
        <v/>
      </c>
      <c r="BAA156" s="20" t="str">
        <f>IF('لصق اكسل الفورمز'!BY151="","",'لصق اكسل الفورمز'!BY151)</f>
        <v/>
      </c>
      <c r="BAB156" s="20" t="str">
        <f>IF('لصق اكسل الفورمز'!BZ151="","",'لصق اكسل الفورمز'!BZ151)</f>
        <v/>
      </c>
      <c r="BAC156" s="20" t="str">
        <f>IF('لصق اكسل الفورمز'!CA151="","",'لصق اكسل الفورمز'!CA151)</f>
        <v/>
      </c>
      <c r="BAD156" s="20" t="str">
        <f>IF('لصق اكسل الفورمز'!CB151="","",'لصق اكسل الفورمز'!CB151)</f>
        <v/>
      </c>
      <c r="BAE156" s="20" t="str">
        <f>IF('لصق اكسل الفورمز'!CC151="","",'لصق اكسل الفورمز'!CC151)</f>
        <v/>
      </c>
      <c r="BAF156" s="20" t="str">
        <f>IF('لصق اكسل الفورمز'!CD151="","",'لصق اكسل الفورمز'!CD151)</f>
        <v/>
      </c>
      <c r="BAG156" s="20" t="str">
        <f>IF('لصق اكسل الفورمز'!CE151="","",'لصق اكسل الفورمز'!CE151)</f>
        <v/>
      </c>
      <c r="BAH156" s="20" t="str">
        <f>IF('لصق اكسل الفورمز'!CF151="","",'لصق اكسل الفورمز'!CF151)</f>
        <v/>
      </c>
      <c r="BAI156" s="20" t="str">
        <f>IF('لصق اكسل الفورمز'!CG151="","",'لصق اكسل الفورمز'!CG151)</f>
        <v/>
      </c>
      <c r="BAJ156" s="20" t="str">
        <f>IF('لصق اكسل الفورمز'!CH151="","",'لصق اكسل الفورمز'!CH151)</f>
        <v/>
      </c>
      <c r="BAK156" s="20" t="str">
        <f>IF('لصق اكسل الفورمز'!CI151="","",'لصق اكسل الفورمز'!CI151)</f>
        <v/>
      </c>
      <c r="BAL156" s="20" t="str">
        <f>IF('لصق اكسل الفورمز'!CJ151="","",'لصق اكسل الفورمز'!CJ151)</f>
        <v/>
      </c>
      <c r="BAM156" s="20" t="str">
        <f>IF('لصق اكسل الفورمز'!CK151="","",'لصق اكسل الفورمز'!CK151)</f>
        <v/>
      </c>
      <c r="BAN156" s="20" t="str">
        <f>IF('لصق اكسل الفورمز'!CL151="","",'لصق اكسل الفورمز'!CL151)</f>
        <v/>
      </c>
      <c r="BAO156" s="20" t="str">
        <f>IF('لصق اكسل الفورمز'!CM151="","",'لصق اكسل الفورمز'!CM151)</f>
        <v/>
      </c>
      <c r="BAP156" s="20" t="str">
        <f>IF('لصق اكسل الفورمز'!CN151="","",'لصق اكسل الفورمز'!CN151)</f>
        <v/>
      </c>
      <c r="BAQ156" s="20" t="str">
        <f>IF('لصق اكسل الفورمز'!CO151="","",'لصق اكسل الفورمز'!CO151)</f>
        <v/>
      </c>
      <c r="BAR156" s="20" t="str">
        <f>IF('لصق اكسل الفورمز'!CP151="","",'لصق اكسل الفورمز'!CP151)</f>
        <v/>
      </c>
      <c r="BAS156" s="20" t="str">
        <f>IF('لصق اكسل الفورمز'!CQ151="","",'لصق اكسل الفورمز'!CQ151)</f>
        <v/>
      </c>
      <c r="BAT156" s="20" t="str">
        <f>IF('لصق اكسل الفورمز'!CR151="","",'لصق اكسل الفورمز'!CR151)</f>
        <v/>
      </c>
      <c r="BAU156" s="20" t="str">
        <f>IF('لصق اكسل الفورمز'!CS151="","",'لصق اكسل الفورمز'!CS151)</f>
        <v/>
      </c>
      <c r="BAV156" s="20" t="str">
        <f>IF('لصق اكسل الفورمز'!CT151="","",'لصق اكسل الفورمز'!CT151)</f>
        <v/>
      </c>
      <c r="BAW156" s="20" t="str">
        <f>IF('لصق اكسل الفورمز'!CU151="","",'لصق اكسل الفورمز'!CU151)</f>
        <v/>
      </c>
      <c r="BAX156" s="20" t="str">
        <f>IF('لصق اكسل الفورمز'!CV151="","",'لصق اكسل الفورمز'!CV151)</f>
        <v/>
      </c>
      <c r="BAY156" s="20" t="str">
        <f>IF('لصق اكسل الفورمز'!CW151="","",'لصق اكسل الفورمز'!CW151)</f>
        <v/>
      </c>
      <c r="BAZ156" s="20" t="str">
        <f>IF('لصق اكسل الفورمز'!CX151="","",'لصق اكسل الفورمز'!CX151)</f>
        <v/>
      </c>
      <c r="BBA156" s="20" t="str">
        <f>IF('لصق اكسل الفورمز'!CY151="","",'لصق اكسل الفورمز'!CY151)</f>
        <v/>
      </c>
      <c r="BBB156" s="20" t="str">
        <f>IF('لصق اكسل الفورمز'!CZ151="","",'لصق اكسل الفورمز'!CZ151)</f>
        <v/>
      </c>
      <c r="BBC156" s="20" t="str">
        <f>IF('لصق اكسل الفورمز'!DA151="","",'لصق اكسل الفورمز'!DA151)</f>
        <v/>
      </c>
      <c r="BBD156" s="20" t="str">
        <f>IF('لصق اكسل الفورمز'!DB151="","",'لصق اكسل الفورمز'!DB151)</f>
        <v/>
      </c>
      <c r="BBE156" s="20" t="str">
        <f>IF('لصق اكسل الفورمز'!DC151="","",'لصق اكسل الفورمز'!DC151)</f>
        <v/>
      </c>
      <c r="BBF156" s="20" t="str">
        <f>IF('لصق اكسل الفورمز'!DD151="","",'لصق اكسل الفورمز'!DD151)</f>
        <v/>
      </c>
      <c r="BBG156" s="20" t="str">
        <f>IF('لصق اكسل الفورمز'!DE151="","",'لصق اكسل الفورمز'!DE151)</f>
        <v/>
      </c>
      <c r="BBH156" s="20" t="str">
        <f>IF('لصق اكسل الفورمز'!DF151="","",'لصق اكسل الفورمز'!DF151)</f>
        <v/>
      </c>
      <c r="BBI156" s="20" t="str">
        <f>IF('لصق اكسل الفورمز'!DG151="","",'لصق اكسل الفورمز'!DG151)</f>
        <v/>
      </c>
      <c r="BBJ156" s="20" t="str">
        <f>IF('لصق اكسل الفورمز'!DH151="","",'لصق اكسل الفورمز'!DH151)</f>
        <v/>
      </c>
      <c r="BBK156" s="20" t="str">
        <f>IF('لصق اكسل الفورمز'!DI151="","",'لصق اكسل الفورمز'!DI151)</f>
        <v/>
      </c>
      <c r="BBL156" s="20" t="str">
        <f>IF('لصق اكسل الفورمز'!DJ151="","",'لصق اكسل الفورمز'!DJ151)</f>
        <v/>
      </c>
      <c r="BBM156" s="20" t="str">
        <f>IF('لصق اكسل الفورمز'!DK151="","",'لصق اكسل الفورمز'!DK151)</f>
        <v/>
      </c>
      <c r="BBN156" s="20" t="str">
        <f>IF('لصق اكسل الفورمز'!DL151="","",'لصق اكسل الفورمز'!DL151)</f>
        <v/>
      </c>
      <c r="BBO156" s="20" t="str">
        <f>IF('لصق اكسل الفورمز'!DM151="","",'لصق اكسل الفورمز'!DM151)</f>
        <v/>
      </c>
      <c r="BCU156" s="20" t="str">
        <f t="shared" si="553"/>
        <v/>
      </c>
      <c r="BCV156" s="20" t="str">
        <f t="shared" si="554"/>
        <v/>
      </c>
      <c r="BCW156" s="20" t="str">
        <f t="shared" si="555"/>
        <v/>
      </c>
      <c r="BCX156" s="20" t="str">
        <f t="shared" si="556"/>
        <v/>
      </c>
      <c r="BCY156" s="20" t="str">
        <f t="shared" si="557"/>
        <v/>
      </c>
      <c r="BCZ156" s="20" t="str">
        <f t="shared" si="558"/>
        <v/>
      </c>
      <c r="BDA156" s="20" t="str">
        <f t="shared" si="559"/>
        <v/>
      </c>
      <c r="BDB156" s="20" t="str">
        <f t="shared" si="560"/>
        <v/>
      </c>
      <c r="BDC156" s="20" t="str">
        <f t="shared" si="561"/>
        <v/>
      </c>
      <c r="BDD156" s="20" t="str">
        <f t="shared" si="562"/>
        <v/>
      </c>
      <c r="BDE156" s="20" t="str">
        <f t="shared" si="563"/>
        <v/>
      </c>
      <c r="BDF156" s="20" t="str">
        <f t="shared" si="564"/>
        <v/>
      </c>
      <c r="BDG156" s="20" t="str">
        <f t="shared" si="565"/>
        <v/>
      </c>
      <c r="BDH156" s="20" t="str">
        <f t="shared" si="566"/>
        <v/>
      </c>
      <c r="BDI156" s="20" t="str">
        <f t="shared" si="567"/>
        <v/>
      </c>
      <c r="BDJ156" s="20" t="str">
        <f t="shared" si="568"/>
        <v/>
      </c>
      <c r="BDK156" s="20" t="str">
        <f t="shared" si="569"/>
        <v/>
      </c>
      <c r="BDL156" s="20" t="str">
        <f t="shared" si="570"/>
        <v/>
      </c>
      <c r="BDM156" s="20" t="str">
        <f t="shared" si="571"/>
        <v/>
      </c>
      <c r="BDN156" s="20" t="str">
        <f t="shared" si="572"/>
        <v/>
      </c>
      <c r="BDO156" s="20" t="str">
        <f t="shared" si="573"/>
        <v/>
      </c>
      <c r="BDP156" s="20" t="str">
        <f t="shared" si="574"/>
        <v/>
      </c>
      <c r="BDQ156" s="20" t="str">
        <f t="shared" si="575"/>
        <v/>
      </c>
      <c r="BDR156" s="20" t="str">
        <f t="shared" si="576"/>
        <v/>
      </c>
      <c r="BDS156" s="20" t="str">
        <f t="shared" si="577"/>
        <v/>
      </c>
      <c r="BDT156" s="20" t="str">
        <f t="shared" si="578"/>
        <v/>
      </c>
      <c r="BDU156" s="20" t="str">
        <f t="shared" si="579"/>
        <v/>
      </c>
      <c r="BDV156" s="20" t="str">
        <f t="shared" si="580"/>
        <v/>
      </c>
      <c r="BDW156" s="20" t="str">
        <f t="shared" si="581"/>
        <v/>
      </c>
      <c r="BDX156" s="20" t="str">
        <f t="shared" si="582"/>
        <v/>
      </c>
      <c r="BDY156" s="20" t="str">
        <f t="shared" si="583"/>
        <v/>
      </c>
      <c r="BDZ156" s="20" t="str">
        <f t="shared" si="584"/>
        <v/>
      </c>
      <c r="BEA156" s="20" t="str">
        <f t="shared" si="585"/>
        <v/>
      </c>
      <c r="BEB156" s="20" t="str">
        <f t="shared" si="586"/>
        <v/>
      </c>
      <c r="BEC156" s="20" t="str">
        <f t="shared" si="587"/>
        <v/>
      </c>
      <c r="BED156" s="20" t="str">
        <f t="shared" si="588"/>
        <v/>
      </c>
      <c r="BEE156" s="20" t="str">
        <f t="shared" si="589"/>
        <v/>
      </c>
      <c r="BEF156" s="20" t="str">
        <f t="shared" si="590"/>
        <v/>
      </c>
      <c r="BEG156" s="20" t="str">
        <f t="shared" si="591"/>
        <v/>
      </c>
      <c r="BEH156" s="20" t="str">
        <f t="shared" si="592"/>
        <v/>
      </c>
      <c r="BEI156" s="20" t="str">
        <f t="shared" si="593"/>
        <v/>
      </c>
      <c r="BEJ156" s="20" t="str">
        <f t="shared" si="594"/>
        <v/>
      </c>
      <c r="BEK156" s="20" t="str">
        <f t="shared" si="595"/>
        <v/>
      </c>
      <c r="BEL156" s="20" t="str">
        <f t="shared" si="596"/>
        <v/>
      </c>
      <c r="BEM156" s="20" t="str">
        <f t="shared" si="597"/>
        <v/>
      </c>
      <c r="BEN156" s="20" t="str">
        <f t="shared" si="598"/>
        <v/>
      </c>
      <c r="BEO156" s="20" t="str">
        <f t="shared" si="599"/>
        <v/>
      </c>
      <c r="BEP156" s="20" t="str">
        <f t="shared" si="600"/>
        <v/>
      </c>
      <c r="BEQ156" s="20" t="str">
        <f t="shared" si="601"/>
        <v/>
      </c>
      <c r="BER156" s="20" t="str">
        <f t="shared" si="602"/>
        <v/>
      </c>
      <c r="BES156" s="20" t="str">
        <f t="shared" si="603"/>
        <v/>
      </c>
      <c r="BET156" s="20" t="str">
        <f t="shared" si="604"/>
        <v/>
      </c>
      <c r="BEU156" s="20" t="str">
        <f t="shared" si="605"/>
        <v/>
      </c>
      <c r="BEV156" s="20" t="str">
        <f t="shared" si="606"/>
        <v/>
      </c>
      <c r="BEW156" s="20" t="str">
        <f t="shared" si="607"/>
        <v/>
      </c>
      <c r="BEX156" s="20" t="str">
        <f t="shared" si="608"/>
        <v/>
      </c>
      <c r="BEY156" s="20" t="str">
        <f t="shared" si="609"/>
        <v/>
      </c>
      <c r="BEZ156" s="20" t="str">
        <f t="shared" si="610"/>
        <v/>
      </c>
      <c r="BFA156" s="20" t="str">
        <f t="shared" si="611"/>
        <v/>
      </c>
      <c r="BFB156" s="20" t="str">
        <f t="shared" si="612"/>
        <v/>
      </c>
      <c r="BFC156" s="20" t="str">
        <f t="shared" si="613"/>
        <v/>
      </c>
      <c r="BFD156" s="20" t="str">
        <f t="shared" si="614"/>
        <v/>
      </c>
      <c r="BFE156" s="20" t="str">
        <f t="shared" si="615"/>
        <v/>
      </c>
      <c r="BFF156" s="20" t="str">
        <f t="shared" si="616"/>
        <v/>
      </c>
      <c r="BFG156" s="20" t="str">
        <f t="shared" si="617"/>
        <v/>
      </c>
      <c r="BFH156" s="20" t="str">
        <f t="shared" si="618"/>
        <v/>
      </c>
      <c r="BFI156" s="20" t="str">
        <f t="shared" si="619"/>
        <v/>
      </c>
      <c r="BFJ156" s="20" t="str">
        <f t="shared" si="620"/>
        <v/>
      </c>
      <c r="BFK156" s="20" t="str">
        <f t="shared" si="621"/>
        <v/>
      </c>
      <c r="BFL156" s="20" t="str">
        <f t="shared" si="622"/>
        <v/>
      </c>
      <c r="BFM156" s="20" t="str">
        <f t="shared" si="623"/>
        <v/>
      </c>
      <c r="BFN156" s="20" t="str">
        <f t="shared" si="624"/>
        <v/>
      </c>
      <c r="BFO156" s="20" t="str">
        <f t="shared" si="625"/>
        <v/>
      </c>
      <c r="BFP156" s="20" t="str">
        <f t="shared" si="626"/>
        <v/>
      </c>
      <c r="BFQ156" s="20" t="str">
        <f t="shared" si="627"/>
        <v/>
      </c>
      <c r="BFR156" s="20" t="str">
        <f t="shared" si="628"/>
        <v/>
      </c>
      <c r="BFS156" s="20" t="str">
        <f t="shared" si="629"/>
        <v/>
      </c>
      <c r="BFT156" s="20" t="str">
        <f t="shared" si="630"/>
        <v/>
      </c>
      <c r="BFU156" s="20" t="str">
        <f t="shared" si="631"/>
        <v/>
      </c>
      <c r="BFV156" s="20" t="str">
        <f t="shared" si="632"/>
        <v/>
      </c>
      <c r="BFW156" s="20" t="str">
        <f t="shared" si="633"/>
        <v/>
      </c>
      <c r="BFX156" s="20" t="str">
        <f t="shared" si="634"/>
        <v/>
      </c>
      <c r="BFY156" s="20" t="str">
        <f t="shared" si="635"/>
        <v/>
      </c>
      <c r="BFZ156" s="20" t="str">
        <f t="shared" si="636"/>
        <v/>
      </c>
      <c r="BGA156" s="20" t="str">
        <f t="shared" si="637"/>
        <v/>
      </c>
      <c r="BGB156" s="20" t="str">
        <f t="shared" si="638"/>
        <v/>
      </c>
      <c r="BGC156" s="20" t="str">
        <f t="shared" si="639"/>
        <v/>
      </c>
      <c r="BGD156" s="20" t="str">
        <f t="shared" si="640"/>
        <v/>
      </c>
      <c r="BGE156" s="20" t="str">
        <f t="shared" si="641"/>
        <v/>
      </c>
      <c r="BGF156" s="20" t="str">
        <f t="shared" si="642"/>
        <v/>
      </c>
      <c r="BGG156" s="20" t="str">
        <f t="shared" si="643"/>
        <v/>
      </c>
      <c r="BGH156" s="20" t="str">
        <f t="shared" si="644"/>
        <v/>
      </c>
      <c r="BGI156" s="20" t="str">
        <f t="shared" si="645"/>
        <v/>
      </c>
      <c r="BGJ156" s="20" t="str">
        <f t="shared" si="646"/>
        <v/>
      </c>
      <c r="BGK156" s="20" t="str">
        <f t="shared" si="647"/>
        <v/>
      </c>
      <c r="BGL156" s="20" t="str">
        <f t="shared" si="648"/>
        <v/>
      </c>
      <c r="BGM156" s="20" t="str">
        <f t="shared" si="649"/>
        <v/>
      </c>
      <c r="BGN156" s="20" t="str">
        <f t="shared" si="650"/>
        <v/>
      </c>
      <c r="BGO156" s="20" t="str">
        <f t="shared" si="651"/>
        <v/>
      </c>
      <c r="BGP156" s="20" t="str">
        <f t="shared" si="652"/>
        <v/>
      </c>
      <c r="BGQ156" s="20" t="str">
        <f t="shared" si="653"/>
        <v/>
      </c>
      <c r="BGR156" s="20" t="str">
        <f t="shared" si="654"/>
        <v/>
      </c>
      <c r="BGS156" s="20" t="str">
        <f t="shared" si="655"/>
        <v/>
      </c>
      <c r="BGT156" s="20" t="str">
        <f t="shared" si="656"/>
        <v/>
      </c>
      <c r="BGU156" s="20" t="str">
        <f t="shared" si="657"/>
        <v/>
      </c>
      <c r="BGV156" s="20" t="str">
        <f t="shared" si="658"/>
        <v/>
      </c>
      <c r="BGW156" s="20" t="str">
        <f t="shared" si="659"/>
        <v/>
      </c>
      <c r="BGX156" s="20" t="str">
        <f t="shared" si="660"/>
        <v/>
      </c>
      <c r="BGY156" s="20" t="str">
        <f t="shared" si="661"/>
        <v/>
      </c>
      <c r="BGZ156" s="20" t="str">
        <f t="shared" si="662"/>
        <v/>
      </c>
      <c r="BHA156" s="20" t="str">
        <f t="shared" si="663"/>
        <v/>
      </c>
      <c r="BHB156" s="20" t="str">
        <f t="shared" si="664"/>
        <v/>
      </c>
      <c r="BHC156" s="20" t="str">
        <f t="shared" si="665"/>
        <v/>
      </c>
      <c r="BHD156" s="20" t="str">
        <f t="shared" si="666"/>
        <v/>
      </c>
      <c r="BHE156" s="20" t="str">
        <f t="shared" si="667"/>
        <v/>
      </c>
      <c r="BHF156" s="20" t="str">
        <f t="shared" si="668"/>
        <v/>
      </c>
      <c r="BHG156" s="20" t="str">
        <f t="shared" si="669"/>
        <v/>
      </c>
      <c r="BHJ156" s="20" t="str">
        <f t="shared" si="670"/>
        <v/>
      </c>
      <c r="BHL156" s="20" t="str">
        <f t="shared" si="707"/>
        <v/>
      </c>
      <c r="BHM156" s="20" t="str">
        <f t="shared" si="707"/>
        <v/>
      </c>
      <c r="BHN156" s="20" t="str">
        <f t="shared" si="707"/>
        <v/>
      </c>
      <c r="BHO156" s="20" t="str">
        <f t="shared" si="707"/>
        <v/>
      </c>
      <c r="BHP156" s="20" t="str">
        <f t="shared" si="707"/>
        <v/>
      </c>
      <c r="BHQ156" s="20" t="str">
        <f t="shared" si="707"/>
        <v/>
      </c>
      <c r="BHR156" s="20" t="str">
        <f t="shared" si="707"/>
        <v/>
      </c>
      <c r="BHS156" s="20" t="str">
        <f t="shared" si="707"/>
        <v/>
      </c>
      <c r="BHT156" s="20" t="str">
        <f t="shared" si="707"/>
        <v/>
      </c>
      <c r="BHU156" s="20" t="str">
        <f t="shared" si="707"/>
        <v/>
      </c>
      <c r="BHV156" s="20" t="str">
        <f t="shared" si="707"/>
        <v/>
      </c>
      <c r="BHW156" s="20" t="str">
        <f t="shared" si="707"/>
        <v/>
      </c>
      <c r="BHX156" s="20" t="str">
        <f t="shared" si="707"/>
        <v/>
      </c>
      <c r="BHY156" s="20" t="str">
        <f t="shared" si="707"/>
        <v/>
      </c>
      <c r="BHZ156" s="20" t="str">
        <f t="shared" si="707"/>
        <v/>
      </c>
      <c r="BIA156" s="20" t="str">
        <f t="shared" si="707"/>
        <v/>
      </c>
      <c r="BIB156" s="20" t="str">
        <f t="shared" si="683"/>
        <v/>
      </c>
      <c r="BIC156" s="20" t="str">
        <f t="shared" si="683"/>
        <v/>
      </c>
      <c r="BID156" s="20" t="str">
        <f t="shared" si="683"/>
        <v/>
      </c>
      <c r="BIE156" s="20" t="str">
        <f t="shared" si="683"/>
        <v/>
      </c>
    </row>
    <row r="157" spans="2:104 1303:1591" ht="14.5">
      <c r="B157" s="510" t="str">
        <f>IF('لصق اكسل الفورمز'!E152="","",'لصق اكسل الفورمز'!E152)</f>
        <v/>
      </c>
      <c r="C157" s="510" t="str">
        <f t="shared" si="517"/>
        <v/>
      </c>
      <c r="D157" s="510" t="str">
        <f t="shared" si="684"/>
        <v/>
      </c>
      <c r="E157" s="510" t="str">
        <f t="shared" si="685"/>
        <v/>
      </c>
      <c r="F157" s="510" t="str">
        <f t="shared" si="686"/>
        <v/>
      </c>
      <c r="G157" s="510" t="str">
        <f t="shared" si="687"/>
        <v/>
      </c>
      <c r="H157" s="510" t="str">
        <f t="shared" si="688"/>
        <v/>
      </c>
      <c r="I157" s="510" t="str">
        <f t="shared" si="689"/>
        <v/>
      </c>
      <c r="J157" s="510" t="str">
        <f t="shared" si="690"/>
        <v/>
      </c>
      <c r="K157" s="510" t="str">
        <f t="shared" si="691"/>
        <v/>
      </c>
      <c r="L157" s="510" t="str">
        <f t="shared" si="672"/>
        <v/>
      </c>
      <c r="M157" s="510" t="str">
        <f t="shared" si="673"/>
        <v/>
      </c>
      <c r="N157" s="510" t="str">
        <f t="shared" si="674"/>
        <v/>
      </c>
      <c r="O157" s="510" t="str">
        <f t="shared" si="675"/>
        <v/>
      </c>
      <c r="P157" s="510" t="str">
        <f t="shared" si="676"/>
        <v/>
      </c>
      <c r="Q157" s="510" t="str">
        <f t="shared" si="677"/>
        <v/>
      </c>
      <c r="R157" s="510" t="str">
        <f t="shared" si="678"/>
        <v/>
      </c>
      <c r="S157" s="510" t="str">
        <f t="shared" si="679"/>
        <v/>
      </c>
      <c r="T157" s="510" t="str">
        <f t="shared" si="680"/>
        <v/>
      </c>
      <c r="U157" s="510" t="str">
        <f t="shared" si="681"/>
        <v/>
      </c>
      <c r="V157" s="510" t="str">
        <f t="shared" si="682"/>
        <v/>
      </c>
      <c r="W157" s="527" t="str">
        <f t="shared" si="518"/>
        <v/>
      </c>
      <c r="X157" s="510" t="str">
        <f t="shared" si="519"/>
        <v/>
      </c>
      <c r="Y157" s="564" t="str">
        <f t="shared" si="520"/>
        <v/>
      </c>
      <c r="AL157" s="20">
        <f t="shared" si="521"/>
        <v>0</v>
      </c>
      <c r="AM157" s="20">
        <f t="shared" si="522"/>
        <v>0</v>
      </c>
      <c r="AO157" s="20" t="str">
        <f t="shared" si="523"/>
        <v/>
      </c>
      <c r="AQ157" s="20" t="str">
        <f t="shared" si="671"/>
        <v/>
      </c>
      <c r="AR157" s="20" t="str">
        <f t="shared" si="524"/>
        <v/>
      </c>
      <c r="AS157" s="20" t="str">
        <f t="shared" si="525"/>
        <v/>
      </c>
      <c r="AT157" s="20" t="str">
        <f t="shared" si="526"/>
        <v/>
      </c>
      <c r="AU157" s="20" t="str">
        <f t="shared" si="527"/>
        <v/>
      </c>
      <c r="AV157" s="20" t="str">
        <f t="shared" si="528"/>
        <v/>
      </c>
      <c r="AW157" s="20" t="str">
        <f t="shared" si="529"/>
        <v/>
      </c>
      <c r="AX157" s="20" t="str">
        <f t="shared" si="530"/>
        <v/>
      </c>
      <c r="AY157" s="20" t="str">
        <f t="shared" si="531"/>
        <v/>
      </c>
      <c r="AZ157" s="20" t="str">
        <f t="shared" si="532"/>
        <v/>
      </c>
      <c r="BA157" s="20" t="str">
        <f t="shared" si="533"/>
        <v/>
      </c>
      <c r="BB157" s="20" t="str">
        <f t="shared" si="534"/>
        <v/>
      </c>
      <c r="BC157" s="20" t="str">
        <f t="shared" si="535"/>
        <v/>
      </c>
      <c r="BD157" s="20" t="str">
        <f t="shared" si="536"/>
        <v/>
      </c>
      <c r="BE157" s="20" t="str">
        <f t="shared" si="537"/>
        <v/>
      </c>
      <c r="BF157" s="20" t="str">
        <f t="shared" si="538"/>
        <v/>
      </c>
      <c r="BG157" s="20" t="str">
        <f t="shared" si="539"/>
        <v/>
      </c>
      <c r="BH157" s="20" t="str">
        <f t="shared" si="540"/>
        <v/>
      </c>
      <c r="BI157" s="20" t="str">
        <f t="shared" si="541"/>
        <v/>
      </c>
      <c r="BJ157" s="20" t="str">
        <f t="shared" si="542"/>
        <v/>
      </c>
      <c r="BL157" s="38" t="e">
        <f t="shared" si="543"/>
        <v>#DIV/0!</v>
      </c>
      <c r="BM157" s="4">
        <f t="shared" si="544"/>
        <v>0</v>
      </c>
      <c r="BN157" s="4">
        <f t="shared" si="545"/>
        <v>0</v>
      </c>
      <c r="BO157" s="4">
        <f t="shared" si="546"/>
        <v>0</v>
      </c>
      <c r="BP157" s="173" t="str">
        <f t="shared" si="547"/>
        <v/>
      </c>
      <c r="BQ157" s="4">
        <f t="shared" si="548"/>
        <v>0</v>
      </c>
      <c r="BT157" s="268" t="str">
        <f t="shared" si="549"/>
        <v/>
      </c>
      <c r="BU157" s="268" t="str">
        <f t="shared" si="550"/>
        <v/>
      </c>
      <c r="BX157" s="20">
        <f t="shared" si="551"/>
        <v>1</v>
      </c>
      <c r="CG157" s="20" t="str">
        <f t="shared" si="552"/>
        <v/>
      </c>
      <c r="CH157" s="20" t="str">
        <f t="shared" si="708"/>
        <v/>
      </c>
      <c r="CI157" s="20" t="str">
        <f t="shared" si="709"/>
        <v/>
      </c>
      <c r="CJ157" s="20" t="str">
        <f t="shared" si="710"/>
        <v/>
      </c>
      <c r="CK157" s="20" t="str">
        <f t="shared" si="692"/>
        <v/>
      </c>
      <c r="CL157" s="20" t="str">
        <f t="shared" si="693"/>
        <v/>
      </c>
      <c r="CM157" s="20" t="str">
        <f t="shared" si="694"/>
        <v/>
      </c>
      <c r="CN157" s="20" t="str">
        <f t="shared" si="695"/>
        <v/>
      </c>
      <c r="CO157" s="20" t="str">
        <f t="shared" si="696"/>
        <v/>
      </c>
      <c r="CP157" s="20" t="str">
        <f t="shared" si="697"/>
        <v/>
      </c>
      <c r="CQ157" s="20" t="str">
        <f t="shared" si="698"/>
        <v/>
      </c>
      <c r="CR157" s="20" t="str">
        <f t="shared" si="699"/>
        <v/>
      </c>
      <c r="CS157" s="20" t="str">
        <f t="shared" si="700"/>
        <v/>
      </c>
      <c r="CT157" s="20" t="str">
        <f t="shared" si="701"/>
        <v/>
      </c>
      <c r="CU157" s="20" t="str">
        <f t="shared" si="702"/>
        <v/>
      </c>
      <c r="CV157" s="20" t="str">
        <f t="shared" si="703"/>
        <v/>
      </c>
      <c r="CW157" s="20" t="str">
        <f t="shared" si="704"/>
        <v/>
      </c>
      <c r="CX157" s="20" t="str">
        <f t="shared" si="705"/>
        <v/>
      </c>
      <c r="CY157" s="20" t="str">
        <f t="shared" si="706"/>
        <v/>
      </c>
      <c r="CZ157" s="20" t="str">
        <f t="shared" si="706"/>
        <v/>
      </c>
      <c r="AXC157" s="20" t="str">
        <f>IF('لصق اكسل الفورمز'!A152="","",'لصق اكسل الفورمز'!A152)</f>
        <v/>
      </c>
      <c r="AXD157" s="20" t="str">
        <f>IF('لصق اكسل الفورمز'!B152="","",'لصق اكسل الفورمز'!B152)</f>
        <v/>
      </c>
      <c r="AXE157" s="20" t="str">
        <f>IF('لصق اكسل الفورمز'!C152="","",'لصق اكسل الفورمز'!C152)</f>
        <v/>
      </c>
      <c r="AXF157" s="20" t="str">
        <f>IF('لصق اكسل الفورمز'!D152="","",'لصق اكسل الفورمز'!D152)</f>
        <v/>
      </c>
      <c r="AXG157" s="20" t="str">
        <f>IF('لصق اكسل الفورمز'!E152="","",'لصق اكسل الفورمز'!E152)</f>
        <v/>
      </c>
      <c r="AXH157" s="20" t="str">
        <f>IF('لصق اكسل الفورمز'!F152="","",'لصق اكسل الفورمز'!F152)</f>
        <v/>
      </c>
      <c r="AXI157" s="20" t="str">
        <f>IF('لصق اكسل الفورمز'!G152="","",'لصق اكسل الفورمز'!G152)</f>
        <v/>
      </c>
      <c r="AXJ157" s="20" t="str">
        <f>IF('لصق اكسل الفورمز'!H152="","",'لصق اكسل الفورمز'!H152)</f>
        <v/>
      </c>
      <c r="AXK157" s="20" t="str">
        <f>IF('لصق اكسل الفورمز'!I152="","",'لصق اكسل الفورمز'!I152)</f>
        <v/>
      </c>
      <c r="AXL157" s="20" t="str">
        <f>IF('لصق اكسل الفورمز'!J152="","",'لصق اكسل الفورمز'!J152)</f>
        <v/>
      </c>
      <c r="AXM157" s="20" t="str">
        <f>IF('لصق اكسل الفورمز'!K152="","",'لصق اكسل الفورمز'!K152)</f>
        <v/>
      </c>
      <c r="AXN157" s="20" t="str">
        <f>IF('لصق اكسل الفورمز'!L152="","",'لصق اكسل الفورمز'!L152)</f>
        <v/>
      </c>
      <c r="AXO157" s="20" t="str">
        <f>IF('لصق اكسل الفورمز'!M152="","",'لصق اكسل الفورمز'!M152)</f>
        <v/>
      </c>
      <c r="AXP157" s="20" t="str">
        <f>IF('لصق اكسل الفورمز'!N152="","",'لصق اكسل الفورمز'!N152)</f>
        <v/>
      </c>
      <c r="AXQ157" s="20" t="str">
        <f>IF('لصق اكسل الفورمز'!O152="","",'لصق اكسل الفورمز'!O152)</f>
        <v/>
      </c>
      <c r="AXR157" s="20" t="str">
        <f>IF('لصق اكسل الفورمز'!P152="","",'لصق اكسل الفورمز'!P152)</f>
        <v/>
      </c>
      <c r="AXS157" s="20" t="str">
        <f>IF('لصق اكسل الفورمز'!Q152="","",'لصق اكسل الفورمز'!Q152)</f>
        <v/>
      </c>
      <c r="AXT157" s="20" t="str">
        <f>IF('لصق اكسل الفورمز'!R152="","",'لصق اكسل الفورمز'!R152)</f>
        <v/>
      </c>
      <c r="AXU157" s="20" t="str">
        <f>IF('لصق اكسل الفورمز'!S152="","",'لصق اكسل الفورمز'!S152)</f>
        <v/>
      </c>
      <c r="AXV157" s="20" t="str">
        <f>IF('لصق اكسل الفورمز'!T152="","",'لصق اكسل الفورمز'!T152)</f>
        <v/>
      </c>
      <c r="AXW157" s="20" t="str">
        <f>IF('لصق اكسل الفورمز'!U152="","",'لصق اكسل الفورمز'!U152)</f>
        <v/>
      </c>
      <c r="AXX157" s="20" t="str">
        <f>IF('لصق اكسل الفورمز'!V152="","",'لصق اكسل الفورمز'!V152)</f>
        <v/>
      </c>
      <c r="AXY157" s="20" t="str">
        <f>IF('لصق اكسل الفورمز'!W152="","",'لصق اكسل الفورمز'!W152)</f>
        <v/>
      </c>
      <c r="AXZ157" s="20" t="str">
        <f>IF('لصق اكسل الفورمز'!X152="","",'لصق اكسل الفورمز'!X152)</f>
        <v/>
      </c>
      <c r="AYA157" s="20" t="str">
        <f>IF('لصق اكسل الفورمز'!Y152="","",'لصق اكسل الفورمز'!Y152)</f>
        <v/>
      </c>
      <c r="AYB157" s="20" t="str">
        <f>IF('لصق اكسل الفورمز'!Z152="","",'لصق اكسل الفورمز'!Z152)</f>
        <v/>
      </c>
      <c r="AYC157" s="20" t="str">
        <f>IF('لصق اكسل الفورمز'!AA152="","",'لصق اكسل الفورمز'!AA152)</f>
        <v/>
      </c>
      <c r="AYD157" s="20" t="str">
        <f>IF('لصق اكسل الفورمز'!AB152="","",'لصق اكسل الفورمز'!AB152)</f>
        <v/>
      </c>
      <c r="AYE157" s="20" t="str">
        <f>IF('لصق اكسل الفورمز'!AC152="","",'لصق اكسل الفورمز'!AC152)</f>
        <v/>
      </c>
      <c r="AYF157" s="20" t="str">
        <f>IF('لصق اكسل الفورمز'!AD152="","",'لصق اكسل الفورمز'!AD152)</f>
        <v/>
      </c>
      <c r="AYG157" s="20" t="str">
        <f>IF('لصق اكسل الفورمز'!AE152="","",'لصق اكسل الفورمز'!AE152)</f>
        <v/>
      </c>
      <c r="AYH157" s="20" t="str">
        <f>IF('لصق اكسل الفورمز'!AF152="","",'لصق اكسل الفورمز'!AF152)</f>
        <v/>
      </c>
      <c r="AYI157" s="20" t="str">
        <f>IF('لصق اكسل الفورمز'!AG152="","",'لصق اكسل الفورمز'!AG152)</f>
        <v/>
      </c>
      <c r="AYJ157" s="20" t="str">
        <f>IF('لصق اكسل الفورمز'!AH152="","",'لصق اكسل الفورمز'!AH152)</f>
        <v/>
      </c>
      <c r="AYK157" s="20" t="str">
        <f>IF('لصق اكسل الفورمز'!AI152="","",'لصق اكسل الفورمز'!AI152)</f>
        <v/>
      </c>
      <c r="AYL157" s="20" t="str">
        <f>IF('لصق اكسل الفورمز'!AJ152="","",'لصق اكسل الفورمز'!AJ152)</f>
        <v/>
      </c>
      <c r="AYM157" s="20" t="str">
        <f>IF('لصق اكسل الفورمز'!AK152="","",'لصق اكسل الفورمز'!AK152)</f>
        <v/>
      </c>
      <c r="AYN157" s="20" t="str">
        <f>IF('لصق اكسل الفورمز'!AL152="","",'لصق اكسل الفورمز'!AL152)</f>
        <v/>
      </c>
      <c r="AYO157" s="20" t="str">
        <f>IF('لصق اكسل الفورمز'!AM152="","",'لصق اكسل الفورمز'!AM152)</f>
        <v/>
      </c>
      <c r="AYP157" s="20" t="str">
        <f>IF('لصق اكسل الفورمز'!AN152="","",'لصق اكسل الفورمز'!AN152)</f>
        <v/>
      </c>
      <c r="AYQ157" s="20" t="str">
        <f>IF('لصق اكسل الفورمز'!AO152="","",'لصق اكسل الفورمز'!AO152)</f>
        <v/>
      </c>
      <c r="AYR157" s="20" t="str">
        <f>IF('لصق اكسل الفورمز'!AP152="","",'لصق اكسل الفورمز'!AP152)</f>
        <v/>
      </c>
      <c r="AYS157" s="20" t="str">
        <f>IF('لصق اكسل الفورمز'!AQ152="","",'لصق اكسل الفورمز'!AQ152)</f>
        <v/>
      </c>
      <c r="AYT157" s="20" t="str">
        <f>IF('لصق اكسل الفورمز'!AR152="","",'لصق اكسل الفورمز'!AR152)</f>
        <v/>
      </c>
      <c r="AYU157" s="20" t="str">
        <f>IF('لصق اكسل الفورمز'!AS152="","",'لصق اكسل الفورمز'!AS152)</f>
        <v/>
      </c>
      <c r="AYV157" s="20" t="str">
        <f>IF('لصق اكسل الفورمز'!AT152="","",'لصق اكسل الفورمز'!AT152)</f>
        <v/>
      </c>
      <c r="AYW157" s="20" t="str">
        <f>IF('لصق اكسل الفورمز'!AU152="","",'لصق اكسل الفورمز'!AU152)</f>
        <v/>
      </c>
      <c r="AYX157" s="20" t="str">
        <f>IF('لصق اكسل الفورمز'!AV152="","",'لصق اكسل الفورمز'!AV152)</f>
        <v/>
      </c>
      <c r="AYY157" s="20" t="str">
        <f>IF('لصق اكسل الفورمز'!AW152="","",'لصق اكسل الفورمز'!AW152)</f>
        <v/>
      </c>
      <c r="AYZ157" s="20" t="str">
        <f>IF('لصق اكسل الفورمز'!AX152="","",'لصق اكسل الفورمز'!AX152)</f>
        <v/>
      </c>
      <c r="AZA157" s="20" t="str">
        <f>IF('لصق اكسل الفورمز'!AY152="","",'لصق اكسل الفورمز'!AY152)</f>
        <v/>
      </c>
      <c r="AZB157" s="20" t="str">
        <f>IF('لصق اكسل الفورمز'!AZ152="","",'لصق اكسل الفورمز'!AZ152)</f>
        <v/>
      </c>
      <c r="AZC157" s="20" t="str">
        <f>IF('لصق اكسل الفورمز'!BA152="","",'لصق اكسل الفورمز'!BA152)</f>
        <v/>
      </c>
      <c r="AZD157" s="20" t="str">
        <f>IF('لصق اكسل الفورمز'!BB152="","",'لصق اكسل الفورمز'!BB152)</f>
        <v/>
      </c>
      <c r="AZE157" s="20" t="str">
        <f>IF('لصق اكسل الفورمز'!BC152="","",'لصق اكسل الفورمز'!BC152)</f>
        <v/>
      </c>
      <c r="AZF157" s="20" t="str">
        <f>IF('لصق اكسل الفورمز'!BD152="","",'لصق اكسل الفورمز'!BD152)</f>
        <v/>
      </c>
      <c r="AZG157" s="20" t="str">
        <f>IF('لصق اكسل الفورمز'!BE152="","",'لصق اكسل الفورمز'!BE152)</f>
        <v/>
      </c>
      <c r="AZH157" s="20" t="str">
        <f>IF('لصق اكسل الفورمز'!BF152="","",'لصق اكسل الفورمز'!BF152)</f>
        <v/>
      </c>
      <c r="AZI157" s="20" t="str">
        <f>IF('لصق اكسل الفورمز'!BG152="","",'لصق اكسل الفورمز'!BG152)</f>
        <v/>
      </c>
      <c r="AZJ157" s="20" t="str">
        <f>IF('لصق اكسل الفورمز'!BH152="","",'لصق اكسل الفورمز'!BH152)</f>
        <v/>
      </c>
      <c r="AZK157" s="20" t="str">
        <f>IF('لصق اكسل الفورمز'!BI152="","",'لصق اكسل الفورمز'!BI152)</f>
        <v/>
      </c>
      <c r="AZL157" s="20" t="str">
        <f>IF('لصق اكسل الفورمز'!BJ152="","",'لصق اكسل الفورمز'!BJ152)</f>
        <v/>
      </c>
      <c r="AZM157" s="20" t="str">
        <f>IF('لصق اكسل الفورمز'!BK152="","",'لصق اكسل الفورمز'!BK152)</f>
        <v/>
      </c>
      <c r="AZN157" s="20" t="str">
        <f>IF('لصق اكسل الفورمز'!BL152="","",'لصق اكسل الفورمز'!BL152)</f>
        <v/>
      </c>
      <c r="AZO157" s="20" t="str">
        <f>IF('لصق اكسل الفورمز'!BM152="","",'لصق اكسل الفورمز'!BM152)</f>
        <v/>
      </c>
      <c r="AZP157" s="20" t="str">
        <f>IF('لصق اكسل الفورمز'!BN152="","",'لصق اكسل الفورمز'!BN152)</f>
        <v/>
      </c>
      <c r="AZQ157" s="20" t="str">
        <f>IF('لصق اكسل الفورمز'!BO152="","",'لصق اكسل الفورمز'!BO152)</f>
        <v/>
      </c>
      <c r="AZR157" s="20" t="str">
        <f>IF('لصق اكسل الفورمز'!BP152="","",'لصق اكسل الفورمز'!BP152)</f>
        <v/>
      </c>
      <c r="AZS157" s="20" t="str">
        <f>IF('لصق اكسل الفورمز'!BQ152="","",'لصق اكسل الفورمز'!BQ152)</f>
        <v/>
      </c>
      <c r="AZT157" s="20" t="str">
        <f>IF('لصق اكسل الفورمز'!BR152="","",'لصق اكسل الفورمز'!BR152)</f>
        <v/>
      </c>
      <c r="AZU157" s="20" t="str">
        <f>IF('لصق اكسل الفورمز'!BS152="","",'لصق اكسل الفورمز'!BS152)</f>
        <v/>
      </c>
      <c r="AZV157" s="20" t="str">
        <f>IF('لصق اكسل الفورمز'!BT152="","",'لصق اكسل الفورمز'!BT152)</f>
        <v/>
      </c>
      <c r="AZW157" s="20" t="str">
        <f>IF('لصق اكسل الفورمز'!BU152="","",'لصق اكسل الفورمز'!BU152)</f>
        <v/>
      </c>
      <c r="AZX157" s="20" t="str">
        <f>IF('لصق اكسل الفورمز'!BV152="","",'لصق اكسل الفورمز'!BV152)</f>
        <v/>
      </c>
      <c r="AZY157" s="20" t="str">
        <f>IF('لصق اكسل الفورمز'!BW152="","",'لصق اكسل الفورمز'!BW152)</f>
        <v/>
      </c>
      <c r="AZZ157" s="20" t="str">
        <f>IF('لصق اكسل الفورمز'!BX152="","",'لصق اكسل الفورمز'!BX152)</f>
        <v/>
      </c>
      <c r="BAA157" s="20" t="str">
        <f>IF('لصق اكسل الفورمز'!BY152="","",'لصق اكسل الفورمز'!BY152)</f>
        <v/>
      </c>
      <c r="BAB157" s="20" t="str">
        <f>IF('لصق اكسل الفورمز'!BZ152="","",'لصق اكسل الفورمز'!BZ152)</f>
        <v/>
      </c>
      <c r="BAC157" s="20" t="str">
        <f>IF('لصق اكسل الفورمز'!CA152="","",'لصق اكسل الفورمز'!CA152)</f>
        <v/>
      </c>
      <c r="BAD157" s="20" t="str">
        <f>IF('لصق اكسل الفورمز'!CB152="","",'لصق اكسل الفورمز'!CB152)</f>
        <v/>
      </c>
      <c r="BAE157" s="20" t="str">
        <f>IF('لصق اكسل الفورمز'!CC152="","",'لصق اكسل الفورمز'!CC152)</f>
        <v/>
      </c>
      <c r="BAF157" s="20" t="str">
        <f>IF('لصق اكسل الفورمز'!CD152="","",'لصق اكسل الفورمز'!CD152)</f>
        <v/>
      </c>
      <c r="BAG157" s="20" t="str">
        <f>IF('لصق اكسل الفورمز'!CE152="","",'لصق اكسل الفورمز'!CE152)</f>
        <v/>
      </c>
      <c r="BAH157" s="20" t="str">
        <f>IF('لصق اكسل الفورمز'!CF152="","",'لصق اكسل الفورمز'!CF152)</f>
        <v/>
      </c>
      <c r="BAI157" s="20" t="str">
        <f>IF('لصق اكسل الفورمز'!CG152="","",'لصق اكسل الفورمز'!CG152)</f>
        <v/>
      </c>
      <c r="BAJ157" s="20" t="str">
        <f>IF('لصق اكسل الفورمز'!CH152="","",'لصق اكسل الفورمز'!CH152)</f>
        <v/>
      </c>
      <c r="BAK157" s="20" t="str">
        <f>IF('لصق اكسل الفورمز'!CI152="","",'لصق اكسل الفورمز'!CI152)</f>
        <v/>
      </c>
      <c r="BAL157" s="20" t="str">
        <f>IF('لصق اكسل الفورمز'!CJ152="","",'لصق اكسل الفورمز'!CJ152)</f>
        <v/>
      </c>
      <c r="BAM157" s="20" t="str">
        <f>IF('لصق اكسل الفورمز'!CK152="","",'لصق اكسل الفورمز'!CK152)</f>
        <v/>
      </c>
      <c r="BAN157" s="20" t="str">
        <f>IF('لصق اكسل الفورمز'!CL152="","",'لصق اكسل الفورمز'!CL152)</f>
        <v/>
      </c>
      <c r="BAO157" s="20" t="str">
        <f>IF('لصق اكسل الفورمز'!CM152="","",'لصق اكسل الفورمز'!CM152)</f>
        <v/>
      </c>
      <c r="BAP157" s="20" t="str">
        <f>IF('لصق اكسل الفورمز'!CN152="","",'لصق اكسل الفورمز'!CN152)</f>
        <v/>
      </c>
      <c r="BAQ157" s="20" t="str">
        <f>IF('لصق اكسل الفورمز'!CO152="","",'لصق اكسل الفورمز'!CO152)</f>
        <v/>
      </c>
      <c r="BAR157" s="20" t="str">
        <f>IF('لصق اكسل الفورمز'!CP152="","",'لصق اكسل الفورمز'!CP152)</f>
        <v/>
      </c>
      <c r="BAS157" s="20" t="str">
        <f>IF('لصق اكسل الفورمز'!CQ152="","",'لصق اكسل الفورمز'!CQ152)</f>
        <v/>
      </c>
      <c r="BAT157" s="20" t="str">
        <f>IF('لصق اكسل الفورمز'!CR152="","",'لصق اكسل الفورمز'!CR152)</f>
        <v/>
      </c>
      <c r="BAU157" s="20" t="str">
        <f>IF('لصق اكسل الفورمز'!CS152="","",'لصق اكسل الفورمز'!CS152)</f>
        <v/>
      </c>
      <c r="BAV157" s="20" t="str">
        <f>IF('لصق اكسل الفورمز'!CT152="","",'لصق اكسل الفورمز'!CT152)</f>
        <v/>
      </c>
      <c r="BAW157" s="20" t="str">
        <f>IF('لصق اكسل الفورمز'!CU152="","",'لصق اكسل الفورمز'!CU152)</f>
        <v/>
      </c>
      <c r="BAX157" s="20" t="str">
        <f>IF('لصق اكسل الفورمز'!CV152="","",'لصق اكسل الفورمز'!CV152)</f>
        <v/>
      </c>
      <c r="BAY157" s="20" t="str">
        <f>IF('لصق اكسل الفورمز'!CW152="","",'لصق اكسل الفورمز'!CW152)</f>
        <v/>
      </c>
      <c r="BAZ157" s="20" t="str">
        <f>IF('لصق اكسل الفورمز'!CX152="","",'لصق اكسل الفورمز'!CX152)</f>
        <v/>
      </c>
      <c r="BBA157" s="20" t="str">
        <f>IF('لصق اكسل الفورمز'!CY152="","",'لصق اكسل الفورمز'!CY152)</f>
        <v/>
      </c>
      <c r="BBB157" s="20" t="str">
        <f>IF('لصق اكسل الفورمز'!CZ152="","",'لصق اكسل الفورمز'!CZ152)</f>
        <v/>
      </c>
      <c r="BBC157" s="20" t="str">
        <f>IF('لصق اكسل الفورمز'!DA152="","",'لصق اكسل الفورمز'!DA152)</f>
        <v/>
      </c>
      <c r="BBD157" s="20" t="str">
        <f>IF('لصق اكسل الفورمز'!DB152="","",'لصق اكسل الفورمز'!DB152)</f>
        <v/>
      </c>
      <c r="BBE157" s="20" t="str">
        <f>IF('لصق اكسل الفورمز'!DC152="","",'لصق اكسل الفورمز'!DC152)</f>
        <v/>
      </c>
      <c r="BBF157" s="20" t="str">
        <f>IF('لصق اكسل الفورمز'!DD152="","",'لصق اكسل الفورمز'!DD152)</f>
        <v/>
      </c>
      <c r="BBG157" s="20" t="str">
        <f>IF('لصق اكسل الفورمز'!DE152="","",'لصق اكسل الفورمز'!DE152)</f>
        <v/>
      </c>
      <c r="BBH157" s="20" t="str">
        <f>IF('لصق اكسل الفورمز'!DF152="","",'لصق اكسل الفورمز'!DF152)</f>
        <v/>
      </c>
      <c r="BBI157" s="20" t="str">
        <f>IF('لصق اكسل الفورمز'!DG152="","",'لصق اكسل الفورمز'!DG152)</f>
        <v/>
      </c>
      <c r="BBJ157" s="20" t="str">
        <f>IF('لصق اكسل الفورمز'!DH152="","",'لصق اكسل الفورمز'!DH152)</f>
        <v/>
      </c>
      <c r="BBK157" s="20" t="str">
        <f>IF('لصق اكسل الفورمز'!DI152="","",'لصق اكسل الفورمز'!DI152)</f>
        <v/>
      </c>
      <c r="BBL157" s="20" t="str">
        <f>IF('لصق اكسل الفورمز'!DJ152="","",'لصق اكسل الفورمز'!DJ152)</f>
        <v/>
      </c>
      <c r="BBM157" s="20" t="str">
        <f>IF('لصق اكسل الفورمز'!DK152="","",'لصق اكسل الفورمز'!DK152)</f>
        <v/>
      </c>
      <c r="BBN157" s="20" t="str">
        <f>IF('لصق اكسل الفورمز'!DL152="","",'لصق اكسل الفورمز'!DL152)</f>
        <v/>
      </c>
      <c r="BBO157" s="20" t="str">
        <f>IF('لصق اكسل الفورمز'!DM152="","",'لصق اكسل الفورمز'!DM152)</f>
        <v/>
      </c>
      <c r="BCU157" s="20" t="str">
        <f t="shared" si="553"/>
        <v/>
      </c>
      <c r="BCV157" s="20" t="str">
        <f t="shared" si="554"/>
        <v/>
      </c>
      <c r="BCW157" s="20" t="str">
        <f t="shared" si="555"/>
        <v/>
      </c>
      <c r="BCX157" s="20" t="str">
        <f t="shared" si="556"/>
        <v/>
      </c>
      <c r="BCY157" s="20" t="str">
        <f t="shared" si="557"/>
        <v/>
      </c>
      <c r="BCZ157" s="20" t="str">
        <f t="shared" si="558"/>
        <v/>
      </c>
      <c r="BDA157" s="20" t="str">
        <f t="shared" si="559"/>
        <v/>
      </c>
      <c r="BDB157" s="20" t="str">
        <f t="shared" si="560"/>
        <v/>
      </c>
      <c r="BDC157" s="20" t="str">
        <f t="shared" si="561"/>
        <v/>
      </c>
      <c r="BDD157" s="20" t="str">
        <f t="shared" si="562"/>
        <v/>
      </c>
      <c r="BDE157" s="20" t="str">
        <f t="shared" si="563"/>
        <v/>
      </c>
      <c r="BDF157" s="20" t="str">
        <f t="shared" si="564"/>
        <v/>
      </c>
      <c r="BDG157" s="20" t="str">
        <f t="shared" si="565"/>
        <v/>
      </c>
      <c r="BDH157" s="20" t="str">
        <f t="shared" si="566"/>
        <v/>
      </c>
      <c r="BDI157" s="20" t="str">
        <f t="shared" si="567"/>
        <v/>
      </c>
      <c r="BDJ157" s="20" t="str">
        <f t="shared" si="568"/>
        <v/>
      </c>
      <c r="BDK157" s="20" t="str">
        <f t="shared" si="569"/>
        <v/>
      </c>
      <c r="BDL157" s="20" t="str">
        <f t="shared" si="570"/>
        <v/>
      </c>
      <c r="BDM157" s="20" t="str">
        <f t="shared" si="571"/>
        <v/>
      </c>
      <c r="BDN157" s="20" t="str">
        <f t="shared" si="572"/>
        <v/>
      </c>
      <c r="BDO157" s="20" t="str">
        <f t="shared" si="573"/>
        <v/>
      </c>
      <c r="BDP157" s="20" t="str">
        <f t="shared" si="574"/>
        <v/>
      </c>
      <c r="BDQ157" s="20" t="str">
        <f t="shared" si="575"/>
        <v/>
      </c>
      <c r="BDR157" s="20" t="str">
        <f t="shared" si="576"/>
        <v/>
      </c>
      <c r="BDS157" s="20" t="str">
        <f t="shared" si="577"/>
        <v/>
      </c>
      <c r="BDT157" s="20" t="str">
        <f t="shared" si="578"/>
        <v/>
      </c>
      <c r="BDU157" s="20" t="str">
        <f t="shared" si="579"/>
        <v/>
      </c>
      <c r="BDV157" s="20" t="str">
        <f t="shared" si="580"/>
        <v/>
      </c>
      <c r="BDW157" s="20" t="str">
        <f t="shared" si="581"/>
        <v/>
      </c>
      <c r="BDX157" s="20" t="str">
        <f t="shared" si="582"/>
        <v/>
      </c>
      <c r="BDY157" s="20" t="str">
        <f t="shared" si="583"/>
        <v/>
      </c>
      <c r="BDZ157" s="20" t="str">
        <f t="shared" si="584"/>
        <v/>
      </c>
      <c r="BEA157" s="20" t="str">
        <f t="shared" si="585"/>
        <v/>
      </c>
      <c r="BEB157" s="20" t="str">
        <f t="shared" si="586"/>
        <v/>
      </c>
      <c r="BEC157" s="20" t="str">
        <f t="shared" si="587"/>
        <v/>
      </c>
      <c r="BED157" s="20" t="str">
        <f t="shared" si="588"/>
        <v/>
      </c>
      <c r="BEE157" s="20" t="str">
        <f t="shared" si="589"/>
        <v/>
      </c>
      <c r="BEF157" s="20" t="str">
        <f t="shared" si="590"/>
        <v/>
      </c>
      <c r="BEG157" s="20" t="str">
        <f t="shared" si="591"/>
        <v/>
      </c>
      <c r="BEH157" s="20" t="str">
        <f t="shared" si="592"/>
        <v/>
      </c>
      <c r="BEI157" s="20" t="str">
        <f t="shared" si="593"/>
        <v/>
      </c>
      <c r="BEJ157" s="20" t="str">
        <f t="shared" si="594"/>
        <v/>
      </c>
      <c r="BEK157" s="20" t="str">
        <f t="shared" si="595"/>
        <v/>
      </c>
      <c r="BEL157" s="20" t="str">
        <f t="shared" si="596"/>
        <v/>
      </c>
      <c r="BEM157" s="20" t="str">
        <f t="shared" si="597"/>
        <v/>
      </c>
      <c r="BEN157" s="20" t="str">
        <f t="shared" si="598"/>
        <v/>
      </c>
      <c r="BEO157" s="20" t="str">
        <f t="shared" si="599"/>
        <v/>
      </c>
      <c r="BEP157" s="20" t="str">
        <f t="shared" si="600"/>
        <v/>
      </c>
      <c r="BEQ157" s="20" t="str">
        <f t="shared" si="601"/>
        <v/>
      </c>
      <c r="BER157" s="20" t="str">
        <f t="shared" si="602"/>
        <v/>
      </c>
      <c r="BES157" s="20" t="str">
        <f t="shared" si="603"/>
        <v/>
      </c>
      <c r="BET157" s="20" t="str">
        <f t="shared" si="604"/>
        <v/>
      </c>
      <c r="BEU157" s="20" t="str">
        <f t="shared" si="605"/>
        <v/>
      </c>
      <c r="BEV157" s="20" t="str">
        <f t="shared" si="606"/>
        <v/>
      </c>
      <c r="BEW157" s="20" t="str">
        <f t="shared" si="607"/>
        <v/>
      </c>
      <c r="BEX157" s="20" t="str">
        <f t="shared" si="608"/>
        <v/>
      </c>
      <c r="BEY157" s="20" t="str">
        <f t="shared" si="609"/>
        <v/>
      </c>
      <c r="BEZ157" s="20" t="str">
        <f t="shared" si="610"/>
        <v/>
      </c>
      <c r="BFA157" s="20" t="str">
        <f t="shared" si="611"/>
        <v/>
      </c>
      <c r="BFB157" s="20" t="str">
        <f t="shared" si="612"/>
        <v/>
      </c>
      <c r="BFC157" s="20" t="str">
        <f t="shared" si="613"/>
        <v/>
      </c>
      <c r="BFD157" s="20" t="str">
        <f t="shared" si="614"/>
        <v/>
      </c>
      <c r="BFE157" s="20" t="str">
        <f t="shared" si="615"/>
        <v/>
      </c>
      <c r="BFF157" s="20" t="str">
        <f t="shared" si="616"/>
        <v/>
      </c>
      <c r="BFG157" s="20" t="str">
        <f t="shared" si="617"/>
        <v/>
      </c>
      <c r="BFH157" s="20" t="str">
        <f t="shared" si="618"/>
        <v/>
      </c>
      <c r="BFI157" s="20" t="str">
        <f t="shared" si="619"/>
        <v/>
      </c>
      <c r="BFJ157" s="20" t="str">
        <f t="shared" si="620"/>
        <v/>
      </c>
      <c r="BFK157" s="20" t="str">
        <f t="shared" si="621"/>
        <v/>
      </c>
      <c r="BFL157" s="20" t="str">
        <f t="shared" si="622"/>
        <v/>
      </c>
      <c r="BFM157" s="20" t="str">
        <f t="shared" si="623"/>
        <v/>
      </c>
      <c r="BFN157" s="20" t="str">
        <f t="shared" si="624"/>
        <v/>
      </c>
      <c r="BFO157" s="20" t="str">
        <f t="shared" si="625"/>
        <v/>
      </c>
      <c r="BFP157" s="20" t="str">
        <f t="shared" si="626"/>
        <v/>
      </c>
      <c r="BFQ157" s="20" t="str">
        <f t="shared" si="627"/>
        <v/>
      </c>
      <c r="BFR157" s="20" t="str">
        <f t="shared" si="628"/>
        <v/>
      </c>
      <c r="BFS157" s="20" t="str">
        <f t="shared" si="629"/>
        <v/>
      </c>
      <c r="BFT157" s="20" t="str">
        <f t="shared" si="630"/>
        <v/>
      </c>
      <c r="BFU157" s="20" t="str">
        <f t="shared" si="631"/>
        <v/>
      </c>
      <c r="BFV157" s="20" t="str">
        <f t="shared" si="632"/>
        <v/>
      </c>
      <c r="BFW157" s="20" t="str">
        <f t="shared" si="633"/>
        <v/>
      </c>
      <c r="BFX157" s="20" t="str">
        <f t="shared" si="634"/>
        <v/>
      </c>
      <c r="BFY157" s="20" t="str">
        <f t="shared" si="635"/>
        <v/>
      </c>
      <c r="BFZ157" s="20" t="str">
        <f t="shared" si="636"/>
        <v/>
      </c>
      <c r="BGA157" s="20" t="str">
        <f t="shared" si="637"/>
        <v/>
      </c>
      <c r="BGB157" s="20" t="str">
        <f t="shared" si="638"/>
        <v/>
      </c>
      <c r="BGC157" s="20" t="str">
        <f t="shared" si="639"/>
        <v/>
      </c>
      <c r="BGD157" s="20" t="str">
        <f t="shared" si="640"/>
        <v/>
      </c>
      <c r="BGE157" s="20" t="str">
        <f t="shared" si="641"/>
        <v/>
      </c>
      <c r="BGF157" s="20" t="str">
        <f t="shared" si="642"/>
        <v/>
      </c>
      <c r="BGG157" s="20" t="str">
        <f t="shared" si="643"/>
        <v/>
      </c>
      <c r="BGH157" s="20" t="str">
        <f t="shared" si="644"/>
        <v/>
      </c>
      <c r="BGI157" s="20" t="str">
        <f t="shared" si="645"/>
        <v/>
      </c>
      <c r="BGJ157" s="20" t="str">
        <f t="shared" si="646"/>
        <v/>
      </c>
      <c r="BGK157" s="20" t="str">
        <f t="shared" si="647"/>
        <v/>
      </c>
      <c r="BGL157" s="20" t="str">
        <f t="shared" si="648"/>
        <v/>
      </c>
      <c r="BGM157" s="20" t="str">
        <f t="shared" si="649"/>
        <v/>
      </c>
      <c r="BGN157" s="20" t="str">
        <f t="shared" si="650"/>
        <v/>
      </c>
      <c r="BGO157" s="20" t="str">
        <f t="shared" si="651"/>
        <v/>
      </c>
      <c r="BGP157" s="20" t="str">
        <f t="shared" si="652"/>
        <v/>
      </c>
      <c r="BGQ157" s="20" t="str">
        <f t="shared" si="653"/>
        <v/>
      </c>
      <c r="BGR157" s="20" t="str">
        <f t="shared" si="654"/>
        <v/>
      </c>
      <c r="BGS157" s="20" t="str">
        <f t="shared" si="655"/>
        <v/>
      </c>
      <c r="BGT157" s="20" t="str">
        <f t="shared" si="656"/>
        <v/>
      </c>
      <c r="BGU157" s="20" t="str">
        <f t="shared" si="657"/>
        <v/>
      </c>
      <c r="BGV157" s="20" t="str">
        <f t="shared" si="658"/>
        <v/>
      </c>
      <c r="BGW157" s="20" t="str">
        <f t="shared" si="659"/>
        <v/>
      </c>
      <c r="BGX157" s="20" t="str">
        <f t="shared" si="660"/>
        <v/>
      </c>
      <c r="BGY157" s="20" t="str">
        <f t="shared" si="661"/>
        <v/>
      </c>
      <c r="BGZ157" s="20" t="str">
        <f t="shared" si="662"/>
        <v/>
      </c>
      <c r="BHA157" s="20" t="str">
        <f t="shared" si="663"/>
        <v/>
      </c>
      <c r="BHB157" s="20" t="str">
        <f t="shared" si="664"/>
        <v/>
      </c>
      <c r="BHC157" s="20" t="str">
        <f t="shared" si="665"/>
        <v/>
      </c>
      <c r="BHD157" s="20" t="str">
        <f t="shared" si="666"/>
        <v/>
      </c>
      <c r="BHE157" s="20" t="str">
        <f t="shared" si="667"/>
        <v/>
      </c>
      <c r="BHF157" s="20" t="str">
        <f t="shared" si="668"/>
        <v/>
      </c>
      <c r="BHG157" s="20" t="str">
        <f t="shared" si="669"/>
        <v/>
      </c>
      <c r="BHJ157" s="20" t="str">
        <f t="shared" si="670"/>
        <v/>
      </c>
      <c r="BHL157" s="20" t="str">
        <f t="shared" si="707"/>
        <v/>
      </c>
      <c r="BHM157" s="20" t="str">
        <f t="shared" si="707"/>
        <v/>
      </c>
      <c r="BHN157" s="20" t="str">
        <f t="shared" si="707"/>
        <v/>
      </c>
      <c r="BHO157" s="20" t="str">
        <f t="shared" si="707"/>
        <v/>
      </c>
      <c r="BHP157" s="20" t="str">
        <f t="shared" si="707"/>
        <v/>
      </c>
      <c r="BHQ157" s="20" t="str">
        <f t="shared" si="707"/>
        <v/>
      </c>
      <c r="BHR157" s="20" t="str">
        <f t="shared" si="707"/>
        <v/>
      </c>
      <c r="BHS157" s="20" t="str">
        <f t="shared" si="707"/>
        <v/>
      </c>
      <c r="BHT157" s="20" t="str">
        <f t="shared" si="707"/>
        <v/>
      </c>
      <c r="BHU157" s="20" t="str">
        <f t="shared" si="707"/>
        <v/>
      </c>
      <c r="BHV157" s="20" t="str">
        <f t="shared" si="707"/>
        <v/>
      </c>
      <c r="BHW157" s="20" t="str">
        <f t="shared" si="707"/>
        <v/>
      </c>
      <c r="BHX157" s="20" t="str">
        <f t="shared" si="707"/>
        <v/>
      </c>
      <c r="BHY157" s="20" t="str">
        <f t="shared" si="707"/>
        <v/>
      </c>
      <c r="BHZ157" s="20" t="str">
        <f t="shared" si="707"/>
        <v/>
      </c>
      <c r="BIA157" s="20" t="str">
        <f t="shared" si="707"/>
        <v/>
      </c>
      <c r="BIB157" s="20" t="str">
        <f t="shared" si="683"/>
        <v/>
      </c>
      <c r="BIC157" s="20" t="str">
        <f t="shared" si="683"/>
        <v/>
      </c>
      <c r="BID157" s="20" t="str">
        <f t="shared" si="683"/>
        <v/>
      </c>
      <c r="BIE157" s="20" t="str">
        <f t="shared" si="683"/>
        <v/>
      </c>
    </row>
    <row r="158" spans="2:104 1303:1591" ht="14.5">
      <c r="B158" s="510" t="str">
        <f>IF('لصق اكسل الفورمز'!E153="","",'لصق اكسل الفورمز'!E153)</f>
        <v/>
      </c>
      <c r="C158" s="510" t="str">
        <f t="shared" si="517"/>
        <v/>
      </c>
      <c r="D158" s="510" t="str">
        <f t="shared" si="684"/>
        <v/>
      </c>
      <c r="E158" s="510" t="str">
        <f t="shared" si="685"/>
        <v/>
      </c>
      <c r="F158" s="510" t="str">
        <f t="shared" si="686"/>
        <v/>
      </c>
      <c r="G158" s="510" t="str">
        <f t="shared" si="687"/>
        <v/>
      </c>
      <c r="H158" s="510" t="str">
        <f t="shared" si="688"/>
        <v/>
      </c>
      <c r="I158" s="510" t="str">
        <f t="shared" si="689"/>
        <v/>
      </c>
      <c r="J158" s="510" t="str">
        <f t="shared" si="690"/>
        <v/>
      </c>
      <c r="K158" s="510" t="str">
        <f t="shared" si="691"/>
        <v/>
      </c>
      <c r="L158" s="510" t="str">
        <f t="shared" si="672"/>
        <v/>
      </c>
      <c r="M158" s="510" t="str">
        <f t="shared" si="673"/>
        <v/>
      </c>
      <c r="N158" s="510" t="str">
        <f t="shared" si="674"/>
        <v/>
      </c>
      <c r="O158" s="510" t="str">
        <f t="shared" si="675"/>
        <v/>
      </c>
      <c r="P158" s="510" t="str">
        <f t="shared" si="676"/>
        <v/>
      </c>
      <c r="Q158" s="510" t="str">
        <f t="shared" si="677"/>
        <v/>
      </c>
      <c r="R158" s="510" t="str">
        <f t="shared" si="678"/>
        <v/>
      </c>
      <c r="S158" s="510" t="str">
        <f t="shared" si="679"/>
        <v/>
      </c>
      <c r="T158" s="510" t="str">
        <f t="shared" si="680"/>
        <v/>
      </c>
      <c r="U158" s="510" t="str">
        <f t="shared" si="681"/>
        <v/>
      </c>
      <c r="V158" s="510" t="str">
        <f t="shared" si="682"/>
        <v/>
      </c>
      <c r="W158" s="527" t="str">
        <f t="shared" si="518"/>
        <v/>
      </c>
      <c r="X158" s="510" t="str">
        <f t="shared" si="519"/>
        <v/>
      </c>
      <c r="Y158" s="564" t="str">
        <f t="shared" si="520"/>
        <v/>
      </c>
      <c r="AL158" s="20">
        <f t="shared" si="521"/>
        <v>0</v>
      </c>
      <c r="AM158" s="20">
        <f t="shared" si="522"/>
        <v>0</v>
      </c>
      <c r="AO158" s="20" t="str">
        <f t="shared" si="523"/>
        <v/>
      </c>
      <c r="AQ158" s="20" t="str">
        <f t="shared" si="671"/>
        <v/>
      </c>
      <c r="AR158" s="20" t="str">
        <f t="shared" si="524"/>
        <v/>
      </c>
      <c r="AS158" s="20" t="str">
        <f t="shared" si="525"/>
        <v/>
      </c>
      <c r="AT158" s="20" t="str">
        <f t="shared" si="526"/>
        <v/>
      </c>
      <c r="AU158" s="20" t="str">
        <f t="shared" si="527"/>
        <v/>
      </c>
      <c r="AV158" s="20" t="str">
        <f t="shared" si="528"/>
        <v/>
      </c>
      <c r="AW158" s="20" t="str">
        <f t="shared" si="529"/>
        <v/>
      </c>
      <c r="AX158" s="20" t="str">
        <f t="shared" si="530"/>
        <v/>
      </c>
      <c r="AY158" s="20" t="str">
        <f t="shared" si="531"/>
        <v/>
      </c>
      <c r="AZ158" s="20" t="str">
        <f t="shared" si="532"/>
        <v/>
      </c>
      <c r="BA158" s="20" t="str">
        <f t="shared" si="533"/>
        <v/>
      </c>
      <c r="BB158" s="20" t="str">
        <f t="shared" si="534"/>
        <v/>
      </c>
      <c r="BC158" s="20" t="str">
        <f t="shared" si="535"/>
        <v/>
      </c>
      <c r="BD158" s="20" t="str">
        <f t="shared" si="536"/>
        <v/>
      </c>
      <c r="BE158" s="20" t="str">
        <f t="shared" si="537"/>
        <v/>
      </c>
      <c r="BF158" s="20" t="str">
        <f t="shared" si="538"/>
        <v/>
      </c>
      <c r="BG158" s="20" t="str">
        <f t="shared" si="539"/>
        <v/>
      </c>
      <c r="BH158" s="20" t="str">
        <f t="shared" si="540"/>
        <v/>
      </c>
      <c r="BI158" s="20" t="str">
        <f t="shared" si="541"/>
        <v/>
      </c>
      <c r="BJ158" s="20" t="str">
        <f t="shared" si="542"/>
        <v/>
      </c>
      <c r="BL158" s="38" t="e">
        <f t="shared" si="543"/>
        <v>#DIV/0!</v>
      </c>
      <c r="BM158" s="4">
        <f t="shared" si="544"/>
        <v>0</v>
      </c>
      <c r="BN158" s="4">
        <f t="shared" si="545"/>
        <v>0</v>
      </c>
      <c r="BO158" s="4">
        <f t="shared" si="546"/>
        <v>0</v>
      </c>
      <c r="BP158" s="173" t="str">
        <f t="shared" si="547"/>
        <v/>
      </c>
      <c r="BQ158" s="4">
        <f t="shared" si="548"/>
        <v>0</v>
      </c>
      <c r="BT158" s="268" t="str">
        <f t="shared" si="549"/>
        <v/>
      </c>
      <c r="BU158" s="268" t="str">
        <f t="shared" si="550"/>
        <v/>
      </c>
      <c r="BX158" s="20">
        <f t="shared" si="551"/>
        <v>1</v>
      </c>
      <c r="CG158" s="20" t="str">
        <f t="shared" si="552"/>
        <v/>
      </c>
      <c r="CH158" s="20" t="str">
        <f t="shared" si="708"/>
        <v/>
      </c>
      <c r="CI158" s="20" t="str">
        <f t="shared" si="709"/>
        <v/>
      </c>
      <c r="CJ158" s="20" t="str">
        <f t="shared" si="710"/>
        <v/>
      </c>
      <c r="CK158" s="20" t="str">
        <f t="shared" si="692"/>
        <v/>
      </c>
      <c r="CL158" s="20" t="str">
        <f t="shared" si="693"/>
        <v/>
      </c>
      <c r="CM158" s="20" t="str">
        <f t="shared" si="694"/>
        <v/>
      </c>
      <c r="CN158" s="20" t="str">
        <f t="shared" si="695"/>
        <v/>
      </c>
      <c r="CO158" s="20" t="str">
        <f t="shared" si="696"/>
        <v/>
      </c>
      <c r="CP158" s="20" t="str">
        <f t="shared" si="697"/>
        <v/>
      </c>
      <c r="CQ158" s="20" t="str">
        <f t="shared" si="698"/>
        <v/>
      </c>
      <c r="CR158" s="20" t="str">
        <f t="shared" si="699"/>
        <v/>
      </c>
      <c r="CS158" s="20" t="str">
        <f t="shared" si="700"/>
        <v/>
      </c>
      <c r="CT158" s="20" t="str">
        <f t="shared" si="701"/>
        <v/>
      </c>
      <c r="CU158" s="20" t="str">
        <f t="shared" si="702"/>
        <v/>
      </c>
      <c r="CV158" s="20" t="str">
        <f t="shared" si="703"/>
        <v/>
      </c>
      <c r="CW158" s="20" t="str">
        <f t="shared" si="704"/>
        <v/>
      </c>
      <c r="CX158" s="20" t="str">
        <f t="shared" si="705"/>
        <v/>
      </c>
      <c r="CY158" s="20" t="str">
        <f t="shared" si="706"/>
        <v/>
      </c>
      <c r="CZ158" s="20" t="str">
        <f t="shared" si="706"/>
        <v/>
      </c>
      <c r="AXC158" s="20" t="str">
        <f>IF('لصق اكسل الفورمز'!A153="","",'لصق اكسل الفورمز'!A153)</f>
        <v/>
      </c>
      <c r="AXD158" s="20" t="str">
        <f>IF('لصق اكسل الفورمز'!B153="","",'لصق اكسل الفورمز'!B153)</f>
        <v/>
      </c>
      <c r="AXE158" s="20" t="str">
        <f>IF('لصق اكسل الفورمز'!C153="","",'لصق اكسل الفورمز'!C153)</f>
        <v/>
      </c>
      <c r="AXF158" s="20" t="str">
        <f>IF('لصق اكسل الفورمز'!D153="","",'لصق اكسل الفورمز'!D153)</f>
        <v/>
      </c>
      <c r="AXG158" s="20" t="str">
        <f>IF('لصق اكسل الفورمز'!E153="","",'لصق اكسل الفورمز'!E153)</f>
        <v/>
      </c>
      <c r="AXH158" s="20" t="str">
        <f>IF('لصق اكسل الفورمز'!F153="","",'لصق اكسل الفورمز'!F153)</f>
        <v/>
      </c>
      <c r="AXI158" s="20" t="str">
        <f>IF('لصق اكسل الفورمز'!G153="","",'لصق اكسل الفورمز'!G153)</f>
        <v/>
      </c>
      <c r="AXJ158" s="20" t="str">
        <f>IF('لصق اكسل الفورمز'!H153="","",'لصق اكسل الفورمز'!H153)</f>
        <v/>
      </c>
      <c r="AXK158" s="20" t="str">
        <f>IF('لصق اكسل الفورمز'!I153="","",'لصق اكسل الفورمز'!I153)</f>
        <v/>
      </c>
      <c r="AXL158" s="20" t="str">
        <f>IF('لصق اكسل الفورمز'!J153="","",'لصق اكسل الفورمز'!J153)</f>
        <v/>
      </c>
      <c r="AXM158" s="20" t="str">
        <f>IF('لصق اكسل الفورمز'!K153="","",'لصق اكسل الفورمز'!K153)</f>
        <v/>
      </c>
      <c r="AXN158" s="20" t="str">
        <f>IF('لصق اكسل الفورمز'!L153="","",'لصق اكسل الفورمز'!L153)</f>
        <v/>
      </c>
      <c r="AXO158" s="20" t="str">
        <f>IF('لصق اكسل الفورمز'!M153="","",'لصق اكسل الفورمز'!M153)</f>
        <v/>
      </c>
      <c r="AXP158" s="20" t="str">
        <f>IF('لصق اكسل الفورمز'!N153="","",'لصق اكسل الفورمز'!N153)</f>
        <v/>
      </c>
      <c r="AXQ158" s="20" t="str">
        <f>IF('لصق اكسل الفورمز'!O153="","",'لصق اكسل الفورمز'!O153)</f>
        <v/>
      </c>
      <c r="AXR158" s="20" t="str">
        <f>IF('لصق اكسل الفورمز'!P153="","",'لصق اكسل الفورمز'!P153)</f>
        <v/>
      </c>
      <c r="AXS158" s="20" t="str">
        <f>IF('لصق اكسل الفورمز'!Q153="","",'لصق اكسل الفورمز'!Q153)</f>
        <v/>
      </c>
      <c r="AXT158" s="20" t="str">
        <f>IF('لصق اكسل الفورمز'!R153="","",'لصق اكسل الفورمز'!R153)</f>
        <v/>
      </c>
      <c r="AXU158" s="20" t="str">
        <f>IF('لصق اكسل الفورمز'!S153="","",'لصق اكسل الفورمز'!S153)</f>
        <v/>
      </c>
      <c r="AXV158" s="20" t="str">
        <f>IF('لصق اكسل الفورمز'!T153="","",'لصق اكسل الفورمز'!T153)</f>
        <v/>
      </c>
      <c r="AXW158" s="20" t="str">
        <f>IF('لصق اكسل الفورمز'!U153="","",'لصق اكسل الفورمز'!U153)</f>
        <v/>
      </c>
      <c r="AXX158" s="20" t="str">
        <f>IF('لصق اكسل الفورمز'!V153="","",'لصق اكسل الفورمز'!V153)</f>
        <v/>
      </c>
      <c r="AXY158" s="20" t="str">
        <f>IF('لصق اكسل الفورمز'!W153="","",'لصق اكسل الفورمز'!W153)</f>
        <v/>
      </c>
      <c r="AXZ158" s="20" t="str">
        <f>IF('لصق اكسل الفورمز'!X153="","",'لصق اكسل الفورمز'!X153)</f>
        <v/>
      </c>
      <c r="AYA158" s="20" t="str">
        <f>IF('لصق اكسل الفورمز'!Y153="","",'لصق اكسل الفورمز'!Y153)</f>
        <v/>
      </c>
      <c r="AYB158" s="20" t="str">
        <f>IF('لصق اكسل الفورمز'!Z153="","",'لصق اكسل الفورمز'!Z153)</f>
        <v/>
      </c>
      <c r="AYC158" s="20" t="str">
        <f>IF('لصق اكسل الفورمز'!AA153="","",'لصق اكسل الفورمز'!AA153)</f>
        <v/>
      </c>
      <c r="AYD158" s="20" t="str">
        <f>IF('لصق اكسل الفورمز'!AB153="","",'لصق اكسل الفورمز'!AB153)</f>
        <v/>
      </c>
      <c r="AYE158" s="20" t="str">
        <f>IF('لصق اكسل الفورمز'!AC153="","",'لصق اكسل الفورمز'!AC153)</f>
        <v/>
      </c>
      <c r="AYF158" s="20" t="str">
        <f>IF('لصق اكسل الفورمز'!AD153="","",'لصق اكسل الفورمز'!AD153)</f>
        <v/>
      </c>
      <c r="AYG158" s="20" t="str">
        <f>IF('لصق اكسل الفورمز'!AE153="","",'لصق اكسل الفورمز'!AE153)</f>
        <v/>
      </c>
      <c r="AYH158" s="20" t="str">
        <f>IF('لصق اكسل الفورمز'!AF153="","",'لصق اكسل الفورمز'!AF153)</f>
        <v/>
      </c>
      <c r="AYI158" s="20" t="str">
        <f>IF('لصق اكسل الفورمز'!AG153="","",'لصق اكسل الفورمز'!AG153)</f>
        <v/>
      </c>
      <c r="AYJ158" s="20" t="str">
        <f>IF('لصق اكسل الفورمز'!AH153="","",'لصق اكسل الفورمز'!AH153)</f>
        <v/>
      </c>
      <c r="AYK158" s="20" t="str">
        <f>IF('لصق اكسل الفورمز'!AI153="","",'لصق اكسل الفورمز'!AI153)</f>
        <v/>
      </c>
      <c r="AYL158" s="20" t="str">
        <f>IF('لصق اكسل الفورمز'!AJ153="","",'لصق اكسل الفورمز'!AJ153)</f>
        <v/>
      </c>
      <c r="AYM158" s="20" t="str">
        <f>IF('لصق اكسل الفورمز'!AK153="","",'لصق اكسل الفورمز'!AK153)</f>
        <v/>
      </c>
      <c r="AYN158" s="20" t="str">
        <f>IF('لصق اكسل الفورمز'!AL153="","",'لصق اكسل الفورمز'!AL153)</f>
        <v/>
      </c>
      <c r="AYO158" s="20" t="str">
        <f>IF('لصق اكسل الفورمز'!AM153="","",'لصق اكسل الفورمز'!AM153)</f>
        <v/>
      </c>
      <c r="AYP158" s="20" t="str">
        <f>IF('لصق اكسل الفورمز'!AN153="","",'لصق اكسل الفورمز'!AN153)</f>
        <v/>
      </c>
      <c r="AYQ158" s="20" t="str">
        <f>IF('لصق اكسل الفورمز'!AO153="","",'لصق اكسل الفورمز'!AO153)</f>
        <v/>
      </c>
      <c r="AYR158" s="20" t="str">
        <f>IF('لصق اكسل الفورمز'!AP153="","",'لصق اكسل الفورمز'!AP153)</f>
        <v/>
      </c>
      <c r="AYS158" s="20" t="str">
        <f>IF('لصق اكسل الفورمز'!AQ153="","",'لصق اكسل الفورمز'!AQ153)</f>
        <v/>
      </c>
      <c r="AYT158" s="20" t="str">
        <f>IF('لصق اكسل الفورمز'!AR153="","",'لصق اكسل الفورمز'!AR153)</f>
        <v/>
      </c>
      <c r="AYU158" s="20" t="str">
        <f>IF('لصق اكسل الفورمز'!AS153="","",'لصق اكسل الفورمز'!AS153)</f>
        <v/>
      </c>
      <c r="AYV158" s="20" t="str">
        <f>IF('لصق اكسل الفورمز'!AT153="","",'لصق اكسل الفورمز'!AT153)</f>
        <v/>
      </c>
      <c r="AYW158" s="20" t="str">
        <f>IF('لصق اكسل الفورمز'!AU153="","",'لصق اكسل الفورمز'!AU153)</f>
        <v/>
      </c>
      <c r="AYX158" s="20" t="str">
        <f>IF('لصق اكسل الفورمز'!AV153="","",'لصق اكسل الفورمز'!AV153)</f>
        <v/>
      </c>
      <c r="AYY158" s="20" t="str">
        <f>IF('لصق اكسل الفورمز'!AW153="","",'لصق اكسل الفورمز'!AW153)</f>
        <v/>
      </c>
      <c r="AYZ158" s="20" t="str">
        <f>IF('لصق اكسل الفورمز'!AX153="","",'لصق اكسل الفورمز'!AX153)</f>
        <v/>
      </c>
      <c r="AZA158" s="20" t="str">
        <f>IF('لصق اكسل الفورمز'!AY153="","",'لصق اكسل الفورمز'!AY153)</f>
        <v/>
      </c>
      <c r="AZB158" s="20" t="str">
        <f>IF('لصق اكسل الفورمز'!AZ153="","",'لصق اكسل الفورمز'!AZ153)</f>
        <v/>
      </c>
      <c r="AZC158" s="20" t="str">
        <f>IF('لصق اكسل الفورمز'!BA153="","",'لصق اكسل الفورمز'!BA153)</f>
        <v/>
      </c>
      <c r="AZD158" s="20" t="str">
        <f>IF('لصق اكسل الفورمز'!BB153="","",'لصق اكسل الفورمز'!BB153)</f>
        <v/>
      </c>
      <c r="AZE158" s="20" t="str">
        <f>IF('لصق اكسل الفورمز'!BC153="","",'لصق اكسل الفورمز'!BC153)</f>
        <v/>
      </c>
      <c r="AZF158" s="20" t="str">
        <f>IF('لصق اكسل الفورمز'!BD153="","",'لصق اكسل الفورمز'!BD153)</f>
        <v/>
      </c>
      <c r="AZG158" s="20" t="str">
        <f>IF('لصق اكسل الفورمز'!BE153="","",'لصق اكسل الفورمز'!BE153)</f>
        <v/>
      </c>
      <c r="AZH158" s="20" t="str">
        <f>IF('لصق اكسل الفورمز'!BF153="","",'لصق اكسل الفورمز'!BF153)</f>
        <v/>
      </c>
      <c r="AZI158" s="20" t="str">
        <f>IF('لصق اكسل الفورمز'!BG153="","",'لصق اكسل الفورمز'!BG153)</f>
        <v/>
      </c>
      <c r="AZJ158" s="20" t="str">
        <f>IF('لصق اكسل الفورمز'!BH153="","",'لصق اكسل الفورمز'!BH153)</f>
        <v/>
      </c>
      <c r="AZK158" s="20" t="str">
        <f>IF('لصق اكسل الفورمز'!BI153="","",'لصق اكسل الفورمز'!BI153)</f>
        <v/>
      </c>
      <c r="AZL158" s="20" t="str">
        <f>IF('لصق اكسل الفورمز'!BJ153="","",'لصق اكسل الفورمز'!BJ153)</f>
        <v/>
      </c>
      <c r="AZM158" s="20" t="str">
        <f>IF('لصق اكسل الفورمز'!BK153="","",'لصق اكسل الفورمز'!BK153)</f>
        <v/>
      </c>
      <c r="AZN158" s="20" t="str">
        <f>IF('لصق اكسل الفورمز'!BL153="","",'لصق اكسل الفورمز'!BL153)</f>
        <v/>
      </c>
      <c r="AZO158" s="20" t="str">
        <f>IF('لصق اكسل الفورمز'!BM153="","",'لصق اكسل الفورمز'!BM153)</f>
        <v/>
      </c>
      <c r="AZP158" s="20" t="str">
        <f>IF('لصق اكسل الفورمز'!BN153="","",'لصق اكسل الفورمز'!BN153)</f>
        <v/>
      </c>
      <c r="AZQ158" s="20" t="str">
        <f>IF('لصق اكسل الفورمز'!BO153="","",'لصق اكسل الفورمز'!BO153)</f>
        <v/>
      </c>
      <c r="AZR158" s="20" t="str">
        <f>IF('لصق اكسل الفورمز'!BP153="","",'لصق اكسل الفورمز'!BP153)</f>
        <v/>
      </c>
      <c r="AZS158" s="20" t="str">
        <f>IF('لصق اكسل الفورمز'!BQ153="","",'لصق اكسل الفورمز'!BQ153)</f>
        <v/>
      </c>
      <c r="AZT158" s="20" t="str">
        <f>IF('لصق اكسل الفورمز'!BR153="","",'لصق اكسل الفورمز'!BR153)</f>
        <v/>
      </c>
      <c r="AZU158" s="20" t="str">
        <f>IF('لصق اكسل الفورمز'!BS153="","",'لصق اكسل الفورمز'!BS153)</f>
        <v/>
      </c>
      <c r="AZV158" s="20" t="str">
        <f>IF('لصق اكسل الفورمز'!BT153="","",'لصق اكسل الفورمز'!BT153)</f>
        <v/>
      </c>
      <c r="AZW158" s="20" t="str">
        <f>IF('لصق اكسل الفورمز'!BU153="","",'لصق اكسل الفورمز'!BU153)</f>
        <v/>
      </c>
      <c r="AZX158" s="20" t="str">
        <f>IF('لصق اكسل الفورمز'!BV153="","",'لصق اكسل الفورمز'!BV153)</f>
        <v/>
      </c>
      <c r="AZY158" s="20" t="str">
        <f>IF('لصق اكسل الفورمز'!BW153="","",'لصق اكسل الفورمز'!BW153)</f>
        <v/>
      </c>
      <c r="AZZ158" s="20" t="str">
        <f>IF('لصق اكسل الفورمز'!BX153="","",'لصق اكسل الفورمز'!BX153)</f>
        <v/>
      </c>
      <c r="BAA158" s="20" t="str">
        <f>IF('لصق اكسل الفورمز'!BY153="","",'لصق اكسل الفورمز'!BY153)</f>
        <v/>
      </c>
      <c r="BAB158" s="20" t="str">
        <f>IF('لصق اكسل الفورمز'!BZ153="","",'لصق اكسل الفورمز'!BZ153)</f>
        <v/>
      </c>
      <c r="BAC158" s="20" t="str">
        <f>IF('لصق اكسل الفورمز'!CA153="","",'لصق اكسل الفورمز'!CA153)</f>
        <v/>
      </c>
      <c r="BAD158" s="20" t="str">
        <f>IF('لصق اكسل الفورمز'!CB153="","",'لصق اكسل الفورمز'!CB153)</f>
        <v/>
      </c>
      <c r="BAE158" s="20" t="str">
        <f>IF('لصق اكسل الفورمز'!CC153="","",'لصق اكسل الفورمز'!CC153)</f>
        <v/>
      </c>
      <c r="BAF158" s="20" t="str">
        <f>IF('لصق اكسل الفورمز'!CD153="","",'لصق اكسل الفورمز'!CD153)</f>
        <v/>
      </c>
      <c r="BAG158" s="20" t="str">
        <f>IF('لصق اكسل الفورمز'!CE153="","",'لصق اكسل الفورمز'!CE153)</f>
        <v/>
      </c>
      <c r="BAH158" s="20" t="str">
        <f>IF('لصق اكسل الفورمز'!CF153="","",'لصق اكسل الفورمز'!CF153)</f>
        <v/>
      </c>
      <c r="BAI158" s="20" t="str">
        <f>IF('لصق اكسل الفورمز'!CG153="","",'لصق اكسل الفورمز'!CG153)</f>
        <v/>
      </c>
      <c r="BAJ158" s="20" t="str">
        <f>IF('لصق اكسل الفورمز'!CH153="","",'لصق اكسل الفورمز'!CH153)</f>
        <v/>
      </c>
      <c r="BAK158" s="20" t="str">
        <f>IF('لصق اكسل الفورمز'!CI153="","",'لصق اكسل الفورمز'!CI153)</f>
        <v/>
      </c>
      <c r="BAL158" s="20" t="str">
        <f>IF('لصق اكسل الفورمز'!CJ153="","",'لصق اكسل الفورمز'!CJ153)</f>
        <v/>
      </c>
      <c r="BAM158" s="20" t="str">
        <f>IF('لصق اكسل الفورمز'!CK153="","",'لصق اكسل الفورمز'!CK153)</f>
        <v/>
      </c>
      <c r="BAN158" s="20" t="str">
        <f>IF('لصق اكسل الفورمز'!CL153="","",'لصق اكسل الفورمز'!CL153)</f>
        <v/>
      </c>
      <c r="BAO158" s="20" t="str">
        <f>IF('لصق اكسل الفورمز'!CM153="","",'لصق اكسل الفورمز'!CM153)</f>
        <v/>
      </c>
      <c r="BAP158" s="20" t="str">
        <f>IF('لصق اكسل الفورمز'!CN153="","",'لصق اكسل الفورمز'!CN153)</f>
        <v/>
      </c>
      <c r="BAQ158" s="20" t="str">
        <f>IF('لصق اكسل الفورمز'!CO153="","",'لصق اكسل الفورمز'!CO153)</f>
        <v/>
      </c>
      <c r="BAR158" s="20" t="str">
        <f>IF('لصق اكسل الفورمز'!CP153="","",'لصق اكسل الفورمز'!CP153)</f>
        <v/>
      </c>
      <c r="BAS158" s="20" t="str">
        <f>IF('لصق اكسل الفورمز'!CQ153="","",'لصق اكسل الفورمز'!CQ153)</f>
        <v/>
      </c>
      <c r="BAT158" s="20" t="str">
        <f>IF('لصق اكسل الفورمز'!CR153="","",'لصق اكسل الفورمز'!CR153)</f>
        <v/>
      </c>
      <c r="BAU158" s="20" t="str">
        <f>IF('لصق اكسل الفورمز'!CS153="","",'لصق اكسل الفورمز'!CS153)</f>
        <v/>
      </c>
      <c r="BAV158" s="20" t="str">
        <f>IF('لصق اكسل الفورمز'!CT153="","",'لصق اكسل الفورمز'!CT153)</f>
        <v/>
      </c>
      <c r="BAW158" s="20" t="str">
        <f>IF('لصق اكسل الفورمز'!CU153="","",'لصق اكسل الفورمز'!CU153)</f>
        <v/>
      </c>
      <c r="BAX158" s="20" t="str">
        <f>IF('لصق اكسل الفورمز'!CV153="","",'لصق اكسل الفورمز'!CV153)</f>
        <v/>
      </c>
      <c r="BAY158" s="20" t="str">
        <f>IF('لصق اكسل الفورمز'!CW153="","",'لصق اكسل الفورمز'!CW153)</f>
        <v/>
      </c>
      <c r="BAZ158" s="20" t="str">
        <f>IF('لصق اكسل الفورمز'!CX153="","",'لصق اكسل الفورمز'!CX153)</f>
        <v/>
      </c>
      <c r="BBA158" s="20" t="str">
        <f>IF('لصق اكسل الفورمز'!CY153="","",'لصق اكسل الفورمز'!CY153)</f>
        <v/>
      </c>
      <c r="BBB158" s="20" t="str">
        <f>IF('لصق اكسل الفورمز'!CZ153="","",'لصق اكسل الفورمز'!CZ153)</f>
        <v/>
      </c>
      <c r="BBC158" s="20" t="str">
        <f>IF('لصق اكسل الفورمز'!DA153="","",'لصق اكسل الفورمز'!DA153)</f>
        <v/>
      </c>
      <c r="BBD158" s="20" t="str">
        <f>IF('لصق اكسل الفورمز'!DB153="","",'لصق اكسل الفورمز'!DB153)</f>
        <v/>
      </c>
      <c r="BBE158" s="20" t="str">
        <f>IF('لصق اكسل الفورمز'!DC153="","",'لصق اكسل الفورمز'!DC153)</f>
        <v/>
      </c>
      <c r="BBF158" s="20" t="str">
        <f>IF('لصق اكسل الفورمز'!DD153="","",'لصق اكسل الفورمز'!DD153)</f>
        <v/>
      </c>
      <c r="BBG158" s="20" t="str">
        <f>IF('لصق اكسل الفورمز'!DE153="","",'لصق اكسل الفورمز'!DE153)</f>
        <v/>
      </c>
      <c r="BBH158" s="20" t="str">
        <f>IF('لصق اكسل الفورمز'!DF153="","",'لصق اكسل الفورمز'!DF153)</f>
        <v/>
      </c>
      <c r="BBI158" s="20" t="str">
        <f>IF('لصق اكسل الفورمز'!DG153="","",'لصق اكسل الفورمز'!DG153)</f>
        <v/>
      </c>
      <c r="BBJ158" s="20" t="str">
        <f>IF('لصق اكسل الفورمز'!DH153="","",'لصق اكسل الفورمز'!DH153)</f>
        <v/>
      </c>
      <c r="BBK158" s="20" t="str">
        <f>IF('لصق اكسل الفورمز'!DI153="","",'لصق اكسل الفورمز'!DI153)</f>
        <v/>
      </c>
      <c r="BBL158" s="20" t="str">
        <f>IF('لصق اكسل الفورمز'!DJ153="","",'لصق اكسل الفورمز'!DJ153)</f>
        <v/>
      </c>
      <c r="BBM158" s="20" t="str">
        <f>IF('لصق اكسل الفورمز'!DK153="","",'لصق اكسل الفورمز'!DK153)</f>
        <v/>
      </c>
      <c r="BBN158" s="20" t="str">
        <f>IF('لصق اكسل الفورمز'!DL153="","",'لصق اكسل الفورمز'!DL153)</f>
        <v/>
      </c>
      <c r="BBO158" s="20" t="str">
        <f>IF('لصق اكسل الفورمز'!DM153="","",'لصق اكسل الفورمز'!DM153)</f>
        <v/>
      </c>
      <c r="BCU158" s="20" t="str">
        <f t="shared" si="553"/>
        <v/>
      </c>
      <c r="BCV158" s="20" t="str">
        <f t="shared" si="554"/>
        <v/>
      </c>
      <c r="BCW158" s="20" t="str">
        <f t="shared" si="555"/>
        <v/>
      </c>
      <c r="BCX158" s="20" t="str">
        <f t="shared" si="556"/>
        <v/>
      </c>
      <c r="BCY158" s="20" t="str">
        <f t="shared" si="557"/>
        <v/>
      </c>
      <c r="BCZ158" s="20" t="str">
        <f t="shared" si="558"/>
        <v/>
      </c>
      <c r="BDA158" s="20" t="str">
        <f t="shared" si="559"/>
        <v/>
      </c>
      <c r="BDB158" s="20" t="str">
        <f t="shared" si="560"/>
        <v/>
      </c>
      <c r="BDC158" s="20" t="str">
        <f t="shared" si="561"/>
        <v/>
      </c>
      <c r="BDD158" s="20" t="str">
        <f t="shared" si="562"/>
        <v/>
      </c>
      <c r="BDE158" s="20" t="str">
        <f t="shared" si="563"/>
        <v/>
      </c>
      <c r="BDF158" s="20" t="str">
        <f t="shared" si="564"/>
        <v/>
      </c>
      <c r="BDG158" s="20" t="str">
        <f t="shared" si="565"/>
        <v/>
      </c>
      <c r="BDH158" s="20" t="str">
        <f t="shared" si="566"/>
        <v/>
      </c>
      <c r="BDI158" s="20" t="str">
        <f t="shared" si="567"/>
        <v/>
      </c>
      <c r="BDJ158" s="20" t="str">
        <f t="shared" si="568"/>
        <v/>
      </c>
      <c r="BDK158" s="20" t="str">
        <f t="shared" si="569"/>
        <v/>
      </c>
      <c r="BDL158" s="20" t="str">
        <f t="shared" si="570"/>
        <v/>
      </c>
      <c r="BDM158" s="20" t="str">
        <f t="shared" si="571"/>
        <v/>
      </c>
      <c r="BDN158" s="20" t="str">
        <f t="shared" si="572"/>
        <v/>
      </c>
      <c r="BDO158" s="20" t="str">
        <f t="shared" si="573"/>
        <v/>
      </c>
      <c r="BDP158" s="20" t="str">
        <f t="shared" si="574"/>
        <v/>
      </c>
      <c r="BDQ158" s="20" t="str">
        <f t="shared" si="575"/>
        <v/>
      </c>
      <c r="BDR158" s="20" t="str">
        <f t="shared" si="576"/>
        <v/>
      </c>
      <c r="BDS158" s="20" t="str">
        <f t="shared" si="577"/>
        <v/>
      </c>
      <c r="BDT158" s="20" t="str">
        <f t="shared" si="578"/>
        <v/>
      </c>
      <c r="BDU158" s="20" t="str">
        <f t="shared" si="579"/>
        <v/>
      </c>
      <c r="BDV158" s="20" t="str">
        <f t="shared" si="580"/>
        <v/>
      </c>
      <c r="BDW158" s="20" t="str">
        <f t="shared" si="581"/>
        <v/>
      </c>
      <c r="BDX158" s="20" t="str">
        <f t="shared" si="582"/>
        <v/>
      </c>
      <c r="BDY158" s="20" t="str">
        <f t="shared" si="583"/>
        <v/>
      </c>
      <c r="BDZ158" s="20" t="str">
        <f t="shared" si="584"/>
        <v/>
      </c>
      <c r="BEA158" s="20" t="str">
        <f t="shared" si="585"/>
        <v/>
      </c>
      <c r="BEB158" s="20" t="str">
        <f t="shared" si="586"/>
        <v/>
      </c>
      <c r="BEC158" s="20" t="str">
        <f t="shared" si="587"/>
        <v/>
      </c>
      <c r="BED158" s="20" t="str">
        <f t="shared" si="588"/>
        <v/>
      </c>
      <c r="BEE158" s="20" t="str">
        <f t="shared" si="589"/>
        <v/>
      </c>
      <c r="BEF158" s="20" t="str">
        <f t="shared" si="590"/>
        <v/>
      </c>
      <c r="BEG158" s="20" t="str">
        <f t="shared" si="591"/>
        <v/>
      </c>
      <c r="BEH158" s="20" t="str">
        <f t="shared" si="592"/>
        <v/>
      </c>
      <c r="BEI158" s="20" t="str">
        <f t="shared" si="593"/>
        <v/>
      </c>
      <c r="BEJ158" s="20" t="str">
        <f t="shared" si="594"/>
        <v/>
      </c>
      <c r="BEK158" s="20" t="str">
        <f t="shared" si="595"/>
        <v/>
      </c>
      <c r="BEL158" s="20" t="str">
        <f t="shared" si="596"/>
        <v/>
      </c>
      <c r="BEM158" s="20" t="str">
        <f t="shared" si="597"/>
        <v/>
      </c>
      <c r="BEN158" s="20" t="str">
        <f t="shared" si="598"/>
        <v/>
      </c>
      <c r="BEO158" s="20" t="str">
        <f t="shared" si="599"/>
        <v/>
      </c>
      <c r="BEP158" s="20" t="str">
        <f t="shared" si="600"/>
        <v/>
      </c>
      <c r="BEQ158" s="20" t="str">
        <f t="shared" si="601"/>
        <v/>
      </c>
      <c r="BER158" s="20" t="str">
        <f t="shared" si="602"/>
        <v/>
      </c>
      <c r="BES158" s="20" t="str">
        <f t="shared" si="603"/>
        <v/>
      </c>
      <c r="BET158" s="20" t="str">
        <f t="shared" si="604"/>
        <v/>
      </c>
      <c r="BEU158" s="20" t="str">
        <f t="shared" si="605"/>
        <v/>
      </c>
      <c r="BEV158" s="20" t="str">
        <f t="shared" si="606"/>
        <v/>
      </c>
      <c r="BEW158" s="20" t="str">
        <f t="shared" si="607"/>
        <v/>
      </c>
      <c r="BEX158" s="20" t="str">
        <f t="shared" si="608"/>
        <v/>
      </c>
      <c r="BEY158" s="20" t="str">
        <f t="shared" si="609"/>
        <v/>
      </c>
      <c r="BEZ158" s="20" t="str">
        <f t="shared" si="610"/>
        <v/>
      </c>
      <c r="BFA158" s="20" t="str">
        <f t="shared" si="611"/>
        <v/>
      </c>
      <c r="BFB158" s="20" t="str">
        <f t="shared" si="612"/>
        <v/>
      </c>
      <c r="BFC158" s="20" t="str">
        <f t="shared" si="613"/>
        <v/>
      </c>
      <c r="BFD158" s="20" t="str">
        <f t="shared" si="614"/>
        <v/>
      </c>
      <c r="BFE158" s="20" t="str">
        <f t="shared" si="615"/>
        <v/>
      </c>
      <c r="BFF158" s="20" t="str">
        <f t="shared" si="616"/>
        <v/>
      </c>
      <c r="BFG158" s="20" t="str">
        <f t="shared" si="617"/>
        <v/>
      </c>
      <c r="BFH158" s="20" t="str">
        <f t="shared" si="618"/>
        <v/>
      </c>
      <c r="BFI158" s="20" t="str">
        <f t="shared" si="619"/>
        <v/>
      </c>
      <c r="BFJ158" s="20" t="str">
        <f t="shared" si="620"/>
        <v/>
      </c>
      <c r="BFK158" s="20" t="str">
        <f t="shared" si="621"/>
        <v/>
      </c>
      <c r="BFL158" s="20" t="str">
        <f t="shared" si="622"/>
        <v/>
      </c>
      <c r="BFM158" s="20" t="str">
        <f t="shared" si="623"/>
        <v/>
      </c>
      <c r="BFN158" s="20" t="str">
        <f t="shared" si="624"/>
        <v/>
      </c>
      <c r="BFO158" s="20" t="str">
        <f t="shared" si="625"/>
        <v/>
      </c>
      <c r="BFP158" s="20" t="str">
        <f t="shared" si="626"/>
        <v/>
      </c>
      <c r="BFQ158" s="20" t="str">
        <f t="shared" si="627"/>
        <v/>
      </c>
      <c r="BFR158" s="20" t="str">
        <f t="shared" si="628"/>
        <v/>
      </c>
      <c r="BFS158" s="20" t="str">
        <f t="shared" si="629"/>
        <v/>
      </c>
      <c r="BFT158" s="20" t="str">
        <f t="shared" si="630"/>
        <v/>
      </c>
      <c r="BFU158" s="20" t="str">
        <f t="shared" si="631"/>
        <v/>
      </c>
      <c r="BFV158" s="20" t="str">
        <f t="shared" si="632"/>
        <v/>
      </c>
      <c r="BFW158" s="20" t="str">
        <f t="shared" si="633"/>
        <v/>
      </c>
      <c r="BFX158" s="20" t="str">
        <f t="shared" si="634"/>
        <v/>
      </c>
      <c r="BFY158" s="20" t="str">
        <f t="shared" si="635"/>
        <v/>
      </c>
      <c r="BFZ158" s="20" t="str">
        <f t="shared" si="636"/>
        <v/>
      </c>
      <c r="BGA158" s="20" t="str">
        <f t="shared" si="637"/>
        <v/>
      </c>
      <c r="BGB158" s="20" t="str">
        <f t="shared" si="638"/>
        <v/>
      </c>
      <c r="BGC158" s="20" t="str">
        <f t="shared" si="639"/>
        <v/>
      </c>
      <c r="BGD158" s="20" t="str">
        <f t="shared" si="640"/>
        <v/>
      </c>
      <c r="BGE158" s="20" t="str">
        <f t="shared" si="641"/>
        <v/>
      </c>
      <c r="BGF158" s="20" t="str">
        <f t="shared" si="642"/>
        <v/>
      </c>
      <c r="BGG158" s="20" t="str">
        <f t="shared" si="643"/>
        <v/>
      </c>
      <c r="BGH158" s="20" t="str">
        <f t="shared" si="644"/>
        <v/>
      </c>
      <c r="BGI158" s="20" t="str">
        <f t="shared" si="645"/>
        <v/>
      </c>
      <c r="BGJ158" s="20" t="str">
        <f t="shared" si="646"/>
        <v/>
      </c>
      <c r="BGK158" s="20" t="str">
        <f t="shared" si="647"/>
        <v/>
      </c>
      <c r="BGL158" s="20" t="str">
        <f t="shared" si="648"/>
        <v/>
      </c>
      <c r="BGM158" s="20" t="str">
        <f t="shared" si="649"/>
        <v/>
      </c>
      <c r="BGN158" s="20" t="str">
        <f t="shared" si="650"/>
        <v/>
      </c>
      <c r="BGO158" s="20" t="str">
        <f t="shared" si="651"/>
        <v/>
      </c>
      <c r="BGP158" s="20" t="str">
        <f t="shared" si="652"/>
        <v/>
      </c>
      <c r="BGQ158" s="20" t="str">
        <f t="shared" si="653"/>
        <v/>
      </c>
      <c r="BGR158" s="20" t="str">
        <f t="shared" si="654"/>
        <v/>
      </c>
      <c r="BGS158" s="20" t="str">
        <f t="shared" si="655"/>
        <v/>
      </c>
      <c r="BGT158" s="20" t="str">
        <f t="shared" si="656"/>
        <v/>
      </c>
      <c r="BGU158" s="20" t="str">
        <f t="shared" si="657"/>
        <v/>
      </c>
      <c r="BGV158" s="20" t="str">
        <f t="shared" si="658"/>
        <v/>
      </c>
      <c r="BGW158" s="20" t="str">
        <f t="shared" si="659"/>
        <v/>
      </c>
      <c r="BGX158" s="20" t="str">
        <f t="shared" si="660"/>
        <v/>
      </c>
      <c r="BGY158" s="20" t="str">
        <f t="shared" si="661"/>
        <v/>
      </c>
      <c r="BGZ158" s="20" t="str">
        <f t="shared" si="662"/>
        <v/>
      </c>
      <c r="BHA158" s="20" t="str">
        <f t="shared" si="663"/>
        <v/>
      </c>
      <c r="BHB158" s="20" t="str">
        <f t="shared" si="664"/>
        <v/>
      </c>
      <c r="BHC158" s="20" t="str">
        <f t="shared" si="665"/>
        <v/>
      </c>
      <c r="BHD158" s="20" t="str">
        <f t="shared" si="666"/>
        <v/>
      </c>
      <c r="BHE158" s="20" t="str">
        <f t="shared" si="667"/>
        <v/>
      </c>
      <c r="BHF158" s="20" t="str">
        <f t="shared" si="668"/>
        <v/>
      </c>
      <c r="BHG158" s="20" t="str">
        <f t="shared" si="669"/>
        <v/>
      </c>
      <c r="BHJ158" s="20" t="str">
        <f t="shared" si="670"/>
        <v/>
      </c>
      <c r="BHL158" s="20" t="str">
        <f t="shared" si="707"/>
        <v/>
      </c>
      <c r="BHM158" s="20" t="str">
        <f t="shared" si="707"/>
        <v/>
      </c>
      <c r="BHN158" s="20" t="str">
        <f t="shared" si="707"/>
        <v/>
      </c>
      <c r="BHO158" s="20" t="str">
        <f t="shared" si="707"/>
        <v/>
      </c>
      <c r="BHP158" s="20" t="str">
        <f t="shared" si="707"/>
        <v/>
      </c>
      <c r="BHQ158" s="20" t="str">
        <f t="shared" si="707"/>
        <v/>
      </c>
      <c r="BHR158" s="20" t="str">
        <f t="shared" si="707"/>
        <v/>
      </c>
      <c r="BHS158" s="20" t="str">
        <f t="shared" si="707"/>
        <v/>
      </c>
      <c r="BHT158" s="20" t="str">
        <f t="shared" si="707"/>
        <v/>
      </c>
      <c r="BHU158" s="20" t="str">
        <f t="shared" si="707"/>
        <v/>
      </c>
      <c r="BHV158" s="20" t="str">
        <f t="shared" si="707"/>
        <v/>
      </c>
      <c r="BHW158" s="20" t="str">
        <f t="shared" si="707"/>
        <v/>
      </c>
      <c r="BHX158" s="20" t="str">
        <f t="shared" si="707"/>
        <v/>
      </c>
      <c r="BHY158" s="20" t="str">
        <f t="shared" si="707"/>
        <v/>
      </c>
      <c r="BHZ158" s="20" t="str">
        <f t="shared" si="707"/>
        <v/>
      </c>
      <c r="BIA158" s="20" t="str">
        <f t="shared" si="707"/>
        <v/>
      </c>
      <c r="BIB158" s="20" t="str">
        <f t="shared" si="683"/>
        <v/>
      </c>
      <c r="BIC158" s="20" t="str">
        <f t="shared" si="683"/>
        <v/>
      </c>
      <c r="BID158" s="20" t="str">
        <f t="shared" si="683"/>
        <v/>
      </c>
      <c r="BIE158" s="20" t="str">
        <f t="shared" si="683"/>
        <v/>
      </c>
    </row>
    <row r="159" spans="2:104 1303:1591" ht="14.5">
      <c r="B159" s="510" t="str">
        <f>IF('لصق اكسل الفورمز'!E154="","",'لصق اكسل الفورمز'!E154)</f>
        <v/>
      </c>
      <c r="C159" s="510" t="str">
        <f t="shared" si="517"/>
        <v/>
      </c>
      <c r="D159" s="510" t="str">
        <f t="shared" si="684"/>
        <v/>
      </c>
      <c r="E159" s="510" t="str">
        <f t="shared" si="685"/>
        <v/>
      </c>
      <c r="F159" s="510" t="str">
        <f t="shared" si="686"/>
        <v/>
      </c>
      <c r="G159" s="510" t="str">
        <f t="shared" si="687"/>
        <v/>
      </c>
      <c r="H159" s="510" t="str">
        <f t="shared" si="688"/>
        <v/>
      </c>
      <c r="I159" s="510" t="str">
        <f t="shared" si="689"/>
        <v/>
      </c>
      <c r="J159" s="510" t="str">
        <f t="shared" si="690"/>
        <v/>
      </c>
      <c r="K159" s="510" t="str">
        <f t="shared" si="691"/>
        <v/>
      </c>
      <c r="L159" s="510" t="str">
        <f t="shared" si="672"/>
        <v/>
      </c>
      <c r="M159" s="510" t="str">
        <f t="shared" si="673"/>
        <v/>
      </c>
      <c r="N159" s="510" t="str">
        <f t="shared" si="674"/>
        <v/>
      </c>
      <c r="O159" s="510" t="str">
        <f t="shared" si="675"/>
        <v/>
      </c>
      <c r="P159" s="510" t="str">
        <f t="shared" si="676"/>
        <v/>
      </c>
      <c r="Q159" s="510" t="str">
        <f t="shared" si="677"/>
        <v/>
      </c>
      <c r="R159" s="510" t="str">
        <f t="shared" si="678"/>
        <v/>
      </c>
      <c r="S159" s="510" t="str">
        <f t="shared" si="679"/>
        <v/>
      </c>
      <c r="T159" s="510" t="str">
        <f t="shared" si="680"/>
        <v/>
      </c>
      <c r="U159" s="510" t="str">
        <f t="shared" si="681"/>
        <v/>
      </c>
      <c r="V159" s="510" t="str">
        <f t="shared" si="682"/>
        <v/>
      </c>
      <c r="W159" s="527" t="str">
        <f t="shared" si="518"/>
        <v/>
      </c>
      <c r="X159" s="510" t="str">
        <f t="shared" si="519"/>
        <v/>
      </c>
      <c r="Y159" s="564" t="str">
        <f t="shared" si="520"/>
        <v/>
      </c>
      <c r="AL159" s="20">
        <f t="shared" si="521"/>
        <v>0</v>
      </c>
      <c r="AM159" s="20">
        <f t="shared" si="522"/>
        <v>0</v>
      </c>
      <c r="AO159" s="20" t="str">
        <f t="shared" si="523"/>
        <v/>
      </c>
      <c r="AQ159" s="20" t="str">
        <f t="shared" si="671"/>
        <v/>
      </c>
      <c r="AR159" s="20" t="str">
        <f t="shared" si="524"/>
        <v/>
      </c>
      <c r="AS159" s="20" t="str">
        <f t="shared" si="525"/>
        <v/>
      </c>
      <c r="AT159" s="20" t="str">
        <f t="shared" si="526"/>
        <v/>
      </c>
      <c r="AU159" s="20" t="str">
        <f t="shared" si="527"/>
        <v/>
      </c>
      <c r="AV159" s="20" t="str">
        <f t="shared" si="528"/>
        <v/>
      </c>
      <c r="AW159" s="20" t="str">
        <f t="shared" si="529"/>
        <v/>
      </c>
      <c r="AX159" s="20" t="str">
        <f t="shared" si="530"/>
        <v/>
      </c>
      <c r="AY159" s="20" t="str">
        <f t="shared" si="531"/>
        <v/>
      </c>
      <c r="AZ159" s="20" t="str">
        <f t="shared" si="532"/>
        <v/>
      </c>
      <c r="BA159" s="20" t="str">
        <f t="shared" si="533"/>
        <v/>
      </c>
      <c r="BB159" s="20" t="str">
        <f t="shared" si="534"/>
        <v/>
      </c>
      <c r="BC159" s="20" t="str">
        <f t="shared" si="535"/>
        <v/>
      </c>
      <c r="BD159" s="20" t="str">
        <f t="shared" si="536"/>
        <v/>
      </c>
      <c r="BE159" s="20" t="str">
        <f t="shared" si="537"/>
        <v/>
      </c>
      <c r="BF159" s="20" t="str">
        <f t="shared" si="538"/>
        <v/>
      </c>
      <c r="BG159" s="20" t="str">
        <f t="shared" si="539"/>
        <v/>
      </c>
      <c r="BH159" s="20" t="str">
        <f t="shared" si="540"/>
        <v/>
      </c>
      <c r="BI159" s="20" t="str">
        <f t="shared" si="541"/>
        <v/>
      </c>
      <c r="BJ159" s="20" t="str">
        <f t="shared" si="542"/>
        <v/>
      </c>
      <c r="BL159" s="38" t="e">
        <f t="shared" si="543"/>
        <v>#DIV/0!</v>
      </c>
      <c r="BM159" s="4">
        <f t="shared" si="544"/>
        <v>0</v>
      </c>
      <c r="BN159" s="4">
        <f t="shared" si="545"/>
        <v>0</v>
      </c>
      <c r="BO159" s="4">
        <f t="shared" si="546"/>
        <v>0</v>
      </c>
      <c r="BP159" s="173" t="str">
        <f t="shared" si="547"/>
        <v/>
      </c>
      <c r="BQ159" s="4">
        <f t="shared" si="548"/>
        <v>0</v>
      </c>
      <c r="BT159" s="268" t="str">
        <f t="shared" si="549"/>
        <v/>
      </c>
      <c r="BU159" s="268" t="str">
        <f t="shared" si="550"/>
        <v/>
      </c>
      <c r="BX159" s="20">
        <f t="shared" si="551"/>
        <v>1</v>
      </c>
      <c r="CG159" s="20" t="str">
        <f t="shared" si="552"/>
        <v/>
      </c>
      <c r="CH159" s="20" t="str">
        <f t="shared" si="708"/>
        <v/>
      </c>
      <c r="CI159" s="20" t="str">
        <f t="shared" si="709"/>
        <v/>
      </c>
      <c r="CJ159" s="20" t="str">
        <f t="shared" si="710"/>
        <v/>
      </c>
      <c r="CK159" s="20" t="str">
        <f t="shared" si="692"/>
        <v/>
      </c>
      <c r="CL159" s="20" t="str">
        <f t="shared" si="693"/>
        <v/>
      </c>
      <c r="CM159" s="20" t="str">
        <f t="shared" si="694"/>
        <v/>
      </c>
      <c r="CN159" s="20" t="str">
        <f t="shared" si="695"/>
        <v/>
      </c>
      <c r="CO159" s="20" t="str">
        <f t="shared" si="696"/>
        <v/>
      </c>
      <c r="CP159" s="20" t="str">
        <f t="shared" si="697"/>
        <v/>
      </c>
      <c r="CQ159" s="20" t="str">
        <f t="shared" si="698"/>
        <v/>
      </c>
      <c r="CR159" s="20" t="str">
        <f t="shared" si="699"/>
        <v/>
      </c>
      <c r="CS159" s="20" t="str">
        <f t="shared" si="700"/>
        <v/>
      </c>
      <c r="CT159" s="20" t="str">
        <f t="shared" si="701"/>
        <v/>
      </c>
      <c r="CU159" s="20" t="str">
        <f t="shared" si="702"/>
        <v/>
      </c>
      <c r="CV159" s="20" t="str">
        <f t="shared" si="703"/>
        <v/>
      </c>
      <c r="CW159" s="20" t="str">
        <f t="shared" si="704"/>
        <v/>
      </c>
      <c r="CX159" s="20" t="str">
        <f t="shared" si="705"/>
        <v/>
      </c>
      <c r="CY159" s="20" t="str">
        <f t="shared" si="706"/>
        <v/>
      </c>
      <c r="CZ159" s="20" t="str">
        <f t="shared" si="706"/>
        <v/>
      </c>
      <c r="AXC159" s="20" t="str">
        <f>IF('لصق اكسل الفورمز'!A154="","",'لصق اكسل الفورمز'!A154)</f>
        <v/>
      </c>
      <c r="AXD159" s="20" t="str">
        <f>IF('لصق اكسل الفورمز'!B154="","",'لصق اكسل الفورمز'!B154)</f>
        <v/>
      </c>
      <c r="AXE159" s="20" t="str">
        <f>IF('لصق اكسل الفورمز'!C154="","",'لصق اكسل الفورمز'!C154)</f>
        <v/>
      </c>
      <c r="AXF159" s="20" t="str">
        <f>IF('لصق اكسل الفورمز'!D154="","",'لصق اكسل الفورمز'!D154)</f>
        <v/>
      </c>
      <c r="AXG159" s="20" t="str">
        <f>IF('لصق اكسل الفورمز'!E154="","",'لصق اكسل الفورمز'!E154)</f>
        <v/>
      </c>
      <c r="AXH159" s="20" t="str">
        <f>IF('لصق اكسل الفورمز'!F154="","",'لصق اكسل الفورمز'!F154)</f>
        <v/>
      </c>
      <c r="AXI159" s="20" t="str">
        <f>IF('لصق اكسل الفورمز'!G154="","",'لصق اكسل الفورمز'!G154)</f>
        <v/>
      </c>
      <c r="AXJ159" s="20" t="str">
        <f>IF('لصق اكسل الفورمز'!H154="","",'لصق اكسل الفورمز'!H154)</f>
        <v/>
      </c>
      <c r="AXK159" s="20" t="str">
        <f>IF('لصق اكسل الفورمز'!I154="","",'لصق اكسل الفورمز'!I154)</f>
        <v/>
      </c>
      <c r="AXL159" s="20" t="str">
        <f>IF('لصق اكسل الفورمز'!J154="","",'لصق اكسل الفورمز'!J154)</f>
        <v/>
      </c>
      <c r="AXM159" s="20" t="str">
        <f>IF('لصق اكسل الفورمز'!K154="","",'لصق اكسل الفورمز'!K154)</f>
        <v/>
      </c>
      <c r="AXN159" s="20" t="str">
        <f>IF('لصق اكسل الفورمز'!L154="","",'لصق اكسل الفورمز'!L154)</f>
        <v/>
      </c>
      <c r="AXO159" s="20" t="str">
        <f>IF('لصق اكسل الفورمز'!M154="","",'لصق اكسل الفورمز'!M154)</f>
        <v/>
      </c>
      <c r="AXP159" s="20" t="str">
        <f>IF('لصق اكسل الفورمز'!N154="","",'لصق اكسل الفورمز'!N154)</f>
        <v/>
      </c>
      <c r="AXQ159" s="20" t="str">
        <f>IF('لصق اكسل الفورمز'!O154="","",'لصق اكسل الفورمز'!O154)</f>
        <v/>
      </c>
      <c r="AXR159" s="20" t="str">
        <f>IF('لصق اكسل الفورمز'!P154="","",'لصق اكسل الفورمز'!P154)</f>
        <v/>
      </c>
      <c r="AXS159" s="20" t="str">
        <f>IF('لصق اكسل الفورمز'!Q154="","",'لصق اكسل الفورمز'!Q154)</f>
        <v/>
      </c>
      <c r="AXT159" s="20" t="str">
        <f>IF('لصق اكسل الفورمز'!R154="","",'لصق اكسل الفورمز'!R154)</f>
        <v/>
      </c>
      <c r="AXU159" s="20" t="str">
        <f>IF('لصق اكسل الفورمز'!S154="","",'لصق اكسل الفورمز'!S154)</f>
        <v/>
      </c>
      <c r="AXV159" s="20" t="str">
        <f>IF('لصق اكسل الفورمز'!T154="","",'لصق اكسل الفورمز'!T154)</f>
        <v/>
      </c>
      <c r="AXW159" s="20" t="str">
        <f>IF('لصق اكسل الفورمز'!U154="","",'لصق اكسل الفورمز'!U154)</f>
        <v/>
      </c>
      <c r="AXX159" s="20" t="str">
        <f>IF('لصق اكسل الفورمز'!V154="","",'لصق اكسل الفورمز'!V154)</f>
        <v/>
      </c>
      <c r="AXY159" s="20" t="str">
        <f>IF('لصق اكسل الفورمز'!W154="","",'لصق اكسل الفورمز'!W154)</f>
        <v/>
      </c>
      <c r="AXZ159" s="20" t="str">
        <f>IF('لصق اكسل الفورمز'!X154="","",'لصق اكسل الفورمز'!X154)</f>
        <v/>
      </c>
      <c r="AYA159" s="20" t="str">
        <f>IF('لصق اكسل الفورمز'!Y154="","",'لصق اكسل الفورمز'!Y154)</f>
        <v/>
      </c>
      <c r="AYB159" s="20" t="str">
        <f>IF('لصق اكسل الفورمز'!Z154="","",'لصق اكسل الفورمز'!Z154)</f>
        <v/>
      </c>
      <c r="AYC159" s="20" t="str">
        <f>IF('لصق اكسل الفورمز'!AA154="","",'لصق اكسل الفورمز'!AA154)</f>
        <v/>
      </c>
      <c r="AYD159" s="20" t="str">
        <f>IF('لصق اكسل الفورمز'!AB154="","",'لصق اكسل الفورمز'!AB154)</f>
        <v/>
      </c>
      <c r="AYE159" s="20" t="str">
        <f>IF('لصق اكسل الفورمز'!AC154="","",'لصق اكسل الفورمز'!AC154)</f>
        <v/>
      </c>
      <c r="AYF159" s="20" t="str">
        <f>IF('لصق اكسل الفورمز'!AD154="","",'لصق اكسل الفورمز'!AD154)</f>
        <v/>
      </c>
      <c r="AYG159" s="20" t="str">
        <f>IF('لصق اكسل الفورمز'!AE154="","",'لصق اكسل الفورمز'!AE154)</f>
        <v/>
      </c>
      <c r="AYH159" s="20" t="str">
        <f>IF('لصق اكسل الفورمز'!AF154="","",'لصق اكسل الفورمز'!AF154)</f>
        <v/>
      </c>
      <c r="AYI159" s="20" t="str">
        <f>IF('لصق اكسل الفورمز'!AG154="","",'لصق اكسل الفورمز'!AG154)</f>
        <v/>
      </c>
      <c r="AYJ159" s="20" t="str">
        <f>IF('لصق اكسل الفورمز'!AH154="","",'لصق اكسل الفورمز'!AH154)</f>
        <v/>
      </c>
      <c r="AYK159" s="20" t="str">
        <f>IF('لصق اكسل الفورمز'!AI154="","",'لصق اكسل الفورمز'!AI154)</f>
        <v/>
      </c>
      <c r="AYL159" s="20" t="str">
        <f>IF('لصق اكسل الفورمز'!AJ154="","",'لصق اكسل الفورمز'!AJ154)</f>
        <v/>
      </c>
      <c r="AYM159" s="20" t="str">
        <f>IF('لصق اكسل الفورمز'!AK154="","",'لصق اكسل الفورمز'!AK154)</f>
        <v/>
      </c>
      <c r="AYN159" s="20" t="str">
        <f>IF('لصق اكسل الفورمز'!AL154="","",'لصق اكسل الفورمز'!AL154)</f>
        <v/>
      </c>
      <c r="AYO159" s="20" t="str">
        <f>IF('لصق اكسل الفورمز'!AM154="","",'لصق اكسل الفورمز'!AM154)</f>
        <v/>
      </c>
      <c r="AYP159" s="20" t="str">
        <f>IF('لصق اكسل الفورمز'!AN154="","",'لصق اكسل الفورمز'!AN154)</f>
        <v/>
      </c>
      <c r="AYQ159" s="20" t="str">
        <f>IF('لصق اكسل الفورمز'!AO154="","",'لصق اكسل الفورمز'!AO154)</f>
        <v/>
      </c>
      <c r="AYR159" s="20" t="str">
        <f>IF('لصق اكسل الفورمز'!AP154="","",'لصق اكسل الفورمز'!AP154)</f>
        <v/>
      </c>
      <c r="AYS159" s="20" t="str">
        <f>IF('لصق اكسل الفورمز'!AQ154="","",'لصق اكسل الفورمز'!AQ154)</f>
        <v/>
      </c>
      <c r="AYT159" s="20" t="str">
        <f>IF('لصق اكسل الفورمز'!AR154="","",'لصق اكسل الفورمز'!AR154)</f>
        <v/>
      </c>
      <c r="AYU159" s="20" t="str">
        <f>IF('لصق اكسل الفورمز'!AS154="","",'لصق اكسل الفورمز'!AS154)</f>
        <v/>
      </c>
      <c r="AYV159" s="20" t="str">
        <f>IF('لصق اكسل الفورمز'!AT154="","",'لصق اكسل الفورمز'!AT154)</f>
        <v/>
      </c>
      <c r="AYW159" s="20" t="str">
        <f>IF('لصق اكسل الفورمز'!AU154="","",'لصق اكسل الفورمز'!AU154)</f>
        <v/>
      </c>
      <c r="AYX159" s="20" t="str">
        <f>IF('لصق اكسل الفورمز'!AV154="","",'لصق اكسل الفورمز'!AV154)</f>
        <v/>
      </c>
      <c r="AYY159" s="20" t="str">
        <f>IF('لصق اكسل الفورمز'!AW154="","",'لصق اكسل الفورمز'!AW154)</f>
        <v/>
      </c>
      <c r="AYZ159" s="20" t="str">
        <f>IF('لصق اكسل الفورمز'!AX154="","",'لصق اكسل الفورمز'!AX154)</f>
        <v/>
      </c>
      <c r="AZA159" s="20" t="str">
        <f>IF('لصق اكسل الفورمز'!AY154="","",'لصق اكسل الفورمز'!AY154)</f>
        <v/>
      </c>
      <c r="AZB159" s="20" t="str">
        <f>IF('لصق اكسل الفورمز'!AZ154="","",'لصق اكسل الفورمز'!AZ154)</f>
        <v/>
      </c>
      <c r="AZC159" s="20" t="str">
        <f>IF('لصق اكسل الفورمز'!BA154="","",'لصق اكسل الفورمز'!BA154)</f>
        <v/>
      </c>
      <c r="AZD159" s="20" t="str">
        <f>IF('لصق اكسل الفورمز'!BB154="","",'لصق اكسل الفورمز'!BB154)</f>
        <v/>
      </c>
      <c r="AZE159" s="20" t="str">
        <f>IF('لصق اكسل الفورمز'!BC154="","",'لصق اكسل الفورمز'!BC154)</f>
        <v/>
      </c>
      <c r="AZF159" s="20" t="str">
        <f>IF('لصق اكسل الفورمز'!BD154="","",'لصق اكسل الفورمز'!BD154)</f>
        <v/>
      </c>
      <c r="AZG159" s="20" t="str">
        <f>IF('لصق اكسل الفورمز'!BE154="","",'لصق اكسل الفورمز'!BE154)</f>
        <v/>
      </c>
      <c r="AZH159" s="20" t="str">
        <f>IF('لصق اكسل الفورمز'!BF154="","",'لصق اكسل الفورمز'!BF154)</f>
        <v/>
      </c>
      <c r="AZI159" s="20" t="str">
        <f>IF('لصق اكسل الفورمز'!BG154="","",'لصق اكسل الفورمز'!BG154)</f>
        <v/>
      </c>
      <c r="AZJ159" s="20" t="str">
        <f>IF('لصق اكسل الفورمز'!BH154="","",'لصق اكسل الفورمز'!BH154)</f>
        <v/>
      </c>
      <c r="AZK159" s="20" t="str">
        <f>IF('لصق اكسل الفورمز'!BI154="","",'لصق اكسل الفورمز'!BI154)</f>
        <v/>
      </c>
      <c r="AZL159" s="20" t="str">
        <f>IF('لصق اكسل الفورمز'!BJ154="","",'لصق اكسل الفورمز'!BJ154)</f>
        <v/>
      </c>
      <c r="AZM159" s="20" t="str">
        <f>IF('لصق اكسل الفورمز'!BK154="","",'لصق اكسل الفورمز'!BK154)</f>
        <v/>
      </c>
      <c r="AZN159" s="20" t="str">
        <f>IF('لصق اكسل الفورمز'!BL154="","",'لصق اكسل الفورمز'!BL154)</f>
        <v/>
      </c>
      <c r="AZO159" s="20" t="str">
        <f>IF('لصق اكسل الفورمز'!BM154="","",'لصق اكسل الفورمز'!BM154)</f>
        <v/>
      </c>
      <c r="AZP159" s="20" t="str">
        <f>IF('لصق اكسل الفورمز'!BN154="","",'لصق اكسل الفورمز'!BN154)</f>
        <v/>
      </c>
      <c r="AZQ159" s="20" t="str">
        <f>IF('لصق اكسل الفورمز'!BO154="","",'لصق اكسل الفورمز'!BO154)</f>
        <v/>
      </c>
      <c r="AZR159" s="20" t="str">
        <f>IF('لصق اكسل الفورمز'!BP154="","",'لصق اكسل الفورمز'!BP154)</f>
        <v/>
      </c>
      <c r="AZS159" s="20" t="str">
        <f>IF('لصق اكسل الفورمز'!BQ154="","",'لصق اكسل الفورمز'!BQ154)</f>
        <v/>
      </c>
      <c r="AZT159" s="20" t="str">
        <f>IF('لصق اكسل الفورمز'!BR154="","",'لصق اكسل الفورمز'!BR154)</f>
        <v/>
      </c>
      <c r="AZU159" s="20" t="str">
        <f>IF('لصق اكسل الفورمز'!BS154="","",'لصق اكسل الفورمز'!BS154)</f>
        <v/>
      </c>
      <c r="AZV159" s="20" t="str">
        <f>IF('لصق اكسل الفورمز'!BT154="","",'لصق اكسل الفورمز'!BT154)</f>
        <v/>
      </c>
      <c r="AZW159" s="20" t="str">
        <f>IF('لصق اكسل الفورمز'!BU154="","",'لصق اكسل الفورمز'!BU154)</f>
        <v/>
      </c>
      <c r="AZX159" s="20" t="str">
        <f>IF('لصق اكسل الفورمز'!BV154="","",'لصق اكسل الفورمز'!BV154)</f>
        <v/>
      </c>
      <c r="AZY159" s="20" t="str">
        <f>IF('لصق اكسل الفورمز'!BW154="","",'لصق اكسل الفورمز'!BW154)</f>
        <v/>
      </c>
      <c r="AZZ159" s="20" t="str">
        <f>IF('لصق اكسل الفورمز'!BX154="","",'لصق اكسل الفورمز'!BX154)</f>
        <v/>
      </c>
      <c r="BAA159" s="20" t="str">
        <f>IF('لصق اكسل الفورمز'!BY154="","",'لصق اكسل الفورمز'!BY154)</f>
        <v/>
      </c>
      <c r="BAB159" s="20" t="str">
        <f>IF('لصق اكسل الفورمز'!BZ154="","",'لصق اكسل الفورمز'!BZ154)</f>
        <v/>
      </c>
      <c r="BAC159" s="20" t="str">
        <f>IF('لصق اكسل الفورمز'!CA154="","",'لصق اكسل الفورمز'!CA154)</f>
        <v/>
      </c>
      <c r="BAD159" s="20" t="str">
        <f>IF('لصق اكسل الفورمز'!CB154="","",'لصق اكسل الفورمز'!CB154)</f>
        <v/>
      </c>
      <c r="BAE159" s="20" t="str">
        <f>IF('لصق اكسل الفورمز'!CC154="","",'لصق اكسل الفورمز'!CC154)</f>
        <v/>
      </c>
      <c r="BAF159" s="20" t="str">
        <f>IF('لصق اكسل الفورمز'!CD154="","",'لصق اكسل الفورمز'!CD154)</f>
        <v/>
      </c>
      <c r="BAG159" s="20" t="str">
        <f>IF('لصق اكسل الفورمز'!CE154="","",'لصق اكسل الفورمز'!CE154)</f>
        <v/>
      </c>
      <c r="BAH159" s="20" t="str">
        <f>IF('لصق اكسل الفورمز'!CF154="","",'لصق اكسل الفورمز'!CF154)</f>
        <v/>
      </c>
      <c r="BAI159" s="20" t="str">
        <f>IF('لصق اكسل الفورمز'!CG154="","",'لصق اكسل الفورمز'!CG154)</f>
        <v/>
      </c>
      <c r="BAJ159" s="20" t="str">
        <f>IF('لصق اكسل الفورمز'!CH154="","",'لصق اكسل الفورمز'!CH154)</f>
        <v/>
      </c>
      <c r="BAK159" s="20" t="str">
        <f>IF('لصق اكسل الفورمز'!CI154="","",'لصق اكسل الفورمز'!CI154)</f>
        <v/>
      </c>
      <c r="BAL159" s="20" t="str">
        <f>IF('لصق اكسل الفورمز'!CJ154="","",'لصق اكسل الفورمز'!CJ154)</f>
        <v/>
      </c>
      <c r="BAM159" s="20" t="str">
        <f>IF('لصق اكسل الفورمز'!CK154="","",'لصق اكسل الفورمز'!CK154)</f>
        <v/>
      </c>
      <c r="BAN159" s="20" t="str">
        <f>IF('لصق اكسل الفورمز'!CL154="","",'لصق اكسل الفورمز'!CL154)</f>
        <v/>
      </c>
      <c r="BAO159" s="20" t="str">
        <f>IF('لصق اكسل الفورمز'!CM154="","",'لصق اكسل الفورمز'!CM154)</f>
        <v/>
      </c>
      <c r="BAP159" s="20" t="str">
        <f>IF('لصق اكسل الفورمز'!CN154="","",'لصق اكسل الفورمز'!CN154)</f>
        <v/>
      </c>
      <c r="BAQ159" s="20" t="str">
        <f>IF('لصق اكسل الفورمز'!CO154="","",'لصق اكسل الفورمز'!CO154)</f>
        <v/>
      </c>
      <c r="BAR159" s="20" t="str">
        <f>IF('لصق اكسل الفورمز'!CP154="","",'لصق اكسل الفورمز'!CP154)</f>
        <v/>
      </c>
      <c r="BAS159" s="20" t="str">
        <f>IF('لصق اكسل الفورمز'!CQ154="","",'لصق اكسل الفورمز'!CQ154)</f>
        <v/>
      </c>
      <c r="BAT159" s="20" t="str">
        <f>IF('لصق اكسل الفورمز'!CR154="","",'لصق اكسل الفورمز'!CR154)</f>
        <v/>
      </c>
      <c r="BAU159" s="20" t="str">
        <f>IF('لصق اكسل الفورمز'!CS154="","",'لصق اكسل الفورمز'!CS154)</f>
        <v/>
      </c>
      <c r="BAV159" s="20" t="str">
        <f>IF('لصق اكسل الفورمز'!CT154="","",'لصق اكسل الفورمز'!CT154)</f>
        <v/>
      </c>
      <c r="BAW159" s="20" t="str">
        <f>IF('لصق اكسل الفورمز'!CU154="","",'لصق اكسل الفورمز'!CU154)</f>
        <v/>
      </c>
      <c r="BAX159" s="20" t="str">
        <f>IF('لصق اكسل الفورمز'!CV154="","",'لصق اكسل الفورمز'!CV154)</f>
        <v/>
      </c>
      <c r="BAY159" s="20" t="str">
        <f>IF('لصق اكسل الفورمز'!CW154="","",'لصق اكسل الفورمز'!CW154)</f>
        <v/>
      </c>
      <c r="BAZ159" s="20" t="str">
        <f>IF('لصق اكسل الفورمز'!CX154="","",'لصق اكسل الفورمز'!CX154)</f>
        <v/>
      </c>
      <c r="BBA159" s="20" t="str">
        <f>IF('لصق اكسل الفورمز'!CY154="","",'لصق اكسل الفورمز'!CY154)</f>
        <v/>
      </c>
      <c r="BBB159" s="20" t="str">
        <f>IF('لصق اكسل الفورمز'!CZ154="","",'لصق اكسل الفورمز'!CZ154)</f>
        <v/>
      </c>
      <c r="BBC159" s="20" t="str">
        <f>IF('لصق اكسل الفورمز'!DA154="","",'لصق اكسل الفورمز'!DA154)</f>
        <v/>
      </c>
      <c r="BBD159" s="20" t="str">
        <f>IF('لصق اكسل الفورمز'!DB154="","",'لصق اكسل الفورمز'!DB154)</f>
        <v/>
      </c>
      <c r="BBE159" s="20" t="str">
        <f>IF('لصق اكسل الفورمز'!DC154="","",'لصق اكسل الفورمز'!DC154)</f>
        <v/>
      </c>
      <c r="BBF159" s="20" t="str">
        <f>IF('لصق اكسل الفورمز'!DD154="","",'لصق اكسل الفورمز'!DD154)</f>
        <v/>
      </c>
      <c r="BBG159" s="20" t="str">
        <f>IF('لصق اكسل الفورمز'!DE154="","",'لصق اكسل الفورمز'!DE154)</f>
        <v/>
      </c>
      <c r="BBH159" s="20" t="str">
        <f>IF('لصق اكسل الفورمز'!DF154="","",'لصق اكسل الفورمز'!DF154)</f>
        <v/>
      </c>
      <c r="BBI159" s="20" t="str">
        <f>IF('لصق اكسل الفورمز'!DG154="","",'لصق اكسل الفورمز'!DG154)</f>
        <v/>
      </c>
      <c r="BBJ159" s="20" t="str">
        <f>IF('لصق اكسل الفورمز'!DH154="","",'لصق اكسل الفورمز'!DH154)</f>
        <v/>
      </c>
      <c r="BBK159" s="20" t="str">
        <f>IF('لصق اكسل الفورمز'!DI154="","",'لصق اكسل الفورمز'!DI154)</f>
        <v/>
      </c>
      <c r="BBL159" s="20" t="str">
        <f>IF('لصق اكسل الفورمز'!DJ154="","",'لصق اكسل الفورمز'!DJ154)</f>
        <v/>
      </c>
      <c r="BBM159" s="20" t="str">
        <f>IF('لصق اكسل الفورمز'!DK154="","",'لصق اكسل الفورمز'!DK154)</f>
        <v/>
      </c>
      <c r="BBN159" s="20" t="str">
        <f>IF('لصق اكسل الفورمز'!DL154="","",'لصق اكسل الفورمز'!DL154)</f>
        <v/>
      </c>
      <c r="BBO159" s="20" t="str">
        <f>IF('لصق اكسل الفورمز'!DM154="","",'لصق اكسل الفورمز'!DM154)</f>
        <v/>
      </c>
      <c r="BCU159" s="20" t="str">
        <f t="shared" si="553"/>
        <v/>
      </c>
      <c r="BCV159" s="20" t="str">
        <f t="shared" si="554"/>
        <v/>
      </c>
      <c r="BCW159" s="20" t="str">
        <f t="shared" si="555"/>
        <v/>
      </c>
      <c r="BCX159" s="20" t="str">
        <f t="shared" si="556"/>
        <v/>
      </c>
      <c r="BCY159" s="20" t="str">
        <f t="shared" si="557"/>
        <v/>
      </c>
      <c r="BCZ159" s="20" t="str">
        <f t="shared" si="558"/>
        <v/>
      </c>
      <c r="BDA159" s="20" t="str">
        <f t="shared" si="559"/>
        <v/>
      </c>
      <c r="BDB159" s="20" t="str">
        <f t="shared" si="560"/>
        <v/>
      </c>
      <c r="BDC159" s="20" t="str">
        <f t="shared" si="561"/>
        <v/>
      </c>
      <c r="BDD159" s="20" t="str">
        <f t="shared" si="562"/>
        <v/>
      </c>
      <c r="BDE159" s="20" t="str">
        <f t="shared" si="563"/>
        <v/>
      </c>
      <c r="BDF159" s="20" t="str">
        <f t="shared" si="564"/>
        <v/>
      </c>
      <c r="BDG159" s="20" t="str">
        <f t="shared" si="565"/>
        <v/>
      </c>
      <c r="BDH159" s="20" t="str">
        <f t="shared" si="566"/>
        <v/>
      </c>
      <c r="BDI159" s="20" t="str">
        <f t="shared" si="567"/>
        <v/>
      </c>
      <c r="BDJ159" s="20" t="str">
        <f t="shared" si="568"/>
        <v/>
      </c>
      <c r="BDK159" s="20" t="str">
        <f t="shared" si="569"/>
        <v/>
      </c>
      <c r="BDL159" s="20" t="str">
        <f t="shared" si="570"/>
        <v/>
      </c>
      <c r="BDM159" s="20" t="str">
        <f t="shared" si="571"/>
        <v/>
      </c>
      <c r="BDN159" s="20" t="str">
        <f t="shared" si="572"/>
        <v/>
      </c>
      <c r="BDO159" s="20" t="str">
        <f t="shared" si="573"/>
        <v/>
      </c>
      <c r="BDP159" s="20" t="str">
        <f t="shared" si="574"/>
        <v/>
      </c>
      <c r="BDQ159" s="20" t="str">
        <f t="shared" si="575"/>
        <v/>
      </c>
      <c r="BDR159" s="20" t="str">
        <f t="shared" si="576"/>
        <v/>
      </c>
      <c r="BDS159" s="20" t="str">
        <f t="shared" si="577"/>
        <v/>
      </c>
      <c r="BDT159" s="20" t="str">
        <f t="shared" si="578"/>
        <v/>
      </c>
      <c r="BDU159" s="20" t="str">
        <f t="shared" si="579"/>
        <v/>
      </c>
      <c r="BDV159" s="20" t="str">
        <f t="shared" si="580"/>
        <v/>
      </c>
      <c r="BDW159" s="20" t="str">
        <f t="shared" si="581"/>
        <v/>
      </c>
      <c r="BDX159" s="20" t="str">
        <f t="shared" si="582"/>
        <v/>
      </c>
      <c r="BDY159" s="20" t="str">
        <f t="shared" si="583"/>
        <v/>
      </c>
      <c r="BDZ159" s="20" t="str">
        <f t="shared" si="584"/>
        <v/>
      </c>
      <c r="BEA159" s="20" t="str">
        <f t="shared" si="585"/>
        <v/>
      </c>
      <c r="BEB159" s="20" t="str">
        <f t="shared" si="586"/>
        <v/>
      </c>
      <c r="BEC159" s="20" t="str">
        <f t="shared" si="587"/>
        <v/>
      </c>
      <c r="BED159" s="20" t="str">
        <f t="shared" si="588"/>
        <v/>
      </c>
      <c r="BEE159" s="20" t="str">
        <f t="shared" si="589"/>
        <v/>
      </c>
      <c r="BEF159" s="20" t="str">
        <f t="shared" si="590"/>
        <v/>
      </c>
      <c r="BEG159" s="20" t="str">
        <f t="shared" si="591"/>
        <v/>
      </c>
      <c r="BEH159" s="20" t="str">
        <f t="shared" si="592"/>
        <v/>
      </c>
      <c r="BEI159" s="20" t="str">
        <f t="shared" si="593"/>
        <v/>
      </c>
      <c r="BEJ159" s="20" t="str">
        <f t="shared" si="594"/>
        <v/>
      </c>
      <c r="BEK159" s="20" t="str">
        <f t="shared" si="595"/>
        <v/>
      </c>
      <c r="BEL159" s="20" t="str">
        <f t="shared" si="596"/>
        <v/>
      </c>
      <c r="BEM159" s="20" t="str">
        <f t="shared" si="597"/>
        <v/>
      </c>
      <c r="BEN159" s="20" t="str">
        <f t="shared" si="598"/>
        <v/>
      </c>
      <c r="BEO159" s="20" t="str">
        <f t="shared" si="599"/>
        <v/>
      </c>
      <c r="BEP159" s="20" t="str">
        <f t="shared" si="600"/>
        <v/>
      </c>
      <c r="BEQ159" s="20" t="str">
        <f t="shared" si="601"/>
        <v/>
      </c>
      <c r="BER159" s="20" t="str">
        <f t="shared" si="602"/>
        <v/>
      </c>
      <c r="BES159" s="20" t="str">
        <f t="shared" si="603"/>
        <v/>
      </c>
      <c r="BET159" s="20" t="str">
        <f t="shared" si="604"/>
        <v/>
      </c>
      <c r="BEU159" s="20" t="str">
        <f t="shared" si="605"/>
        <v/>
      </c>
      <c r="BEV159" s="20" t="str">
        <f t="shared" si="606"/>
        <v/>
      </c>
      <c r="BEW159" s="20" t="str">
        <f t="shared" si="607"/>
        <v/>
      </c>
      <c r="BEX159" s="20" t="str">
        <f t="shared" si="608"/>
        <v/>
      </c>
      <c r="BEY159" s="20" t="str">
        <f t="shared" si="609"/>
        <v/>
      </c>
      <c r="BEZ159" s="20" t="str">
        <f t="shared" si="610"/>
        <v/>
      </c>
      <c r="BFA159" s="20" t="str">
        <f t="shared" si="611"/>
        <v/>
      </c>
      <c r="BFB159" s="20" t="str">
        <f t="shared" si="612"/>
        <v/>
      </c>
      <c r="BFC159" s="20" t="str">
        <f t="shared" si="613"/>
        <v/>
      </c>
      <c r="BFD159" s="20" t="str">
        <f t="shared" si="614"/>
        <v/>
      </c>
      <c r="BFE159" s="20" t="str">
        <f t="shared" si="615"/>
        <v/>
      </c>
      <c r="BFF159" s="20" t="str">
        <f t="shared" si="616"/>
        <v/>
      </c>
      <c r="BFG159" s="20" t="str">
        <f t="shared" si="617"/>
        <v/>
      </c>
      <c r="BFH159" s="20" t="str">
        <f t="shared" si="618"/>
        <v/>
      </c>
      <c r="BFI159" s="20" t="str">
        <f t="shared" si="619"/>
        <v/>
      </c>
      <c r="BFJ159" s="20" t="str">
        <f t="shared" si="620"/>
        <v/>
      </c>
      <c r="BFK159" s="20" t="str">
        <f t="shared" si="621"/>
        <v/>
      </c>
      <c r="BFL159" s="20" t="str">
        <f t="shared" si="622"/>
        <v/>
      </c>
      <c r="BFM159" s="20" t="str">
        <f t="shared" si="623"/>
        <v/>
      </c>
      <c r="BFN159" s="20" t="str">
        <f t="shared" si="624"/>
        <v/>
      </c>
      <c r="BFO159" s="20" t="str">
        <f t="shared" si="625"/>
        <v/>
      </c>
      <c r="BFP159" s="20" t="str">
        <f t="shared" si="626"/>
        <v/>
      </c>
      <c r="BFQ159" s="20" t="str">
        <f t="shared" si="627"/>
        <v/>
      </c>
      <c r="BFR159" s="20" t="str">
        <f t="shared" si="628"/>
        <v/>
      </c>
      <c r="BFS159" s="20" t="str">
        <f t="shared" si="629"/>
        <v/>
      </c>
      <c r="BFT159" s="20" t="str">
        <f t="shared" si="630"/>
        <v/>
      </c>
      <c r="BFU159" s="20" t="str">
        <f t="shared" si="631"/>
        <v/>
      </c>
      <c r="BFV159" s="20" t="str">
        <f t="shared" si="632"/>
        <v/>
      </c>
      <c r="BFW159" s="20" t="str">
        <f t="shared" si="633"/>
        <v/>
      </c>
      <c r="BFX159" s="20" t="str">
        <f t="shared" si="634"/>
        <v/>
      </c>
      <c r="BFY159" s="20" t="str">
        <f t="shared" si="635"/>
        <v/>
      </c>
      <c r="BFZ159" s="20" t="str">
        <f t="shared" si="636"/>
        <v/>
      </c>
      <c r="BGA159" s="20" t="str">
        <f t="shared" si="637"/>
        <v/>
      </c>
      <c r="BGB159" s="20" t="str">
        <f t="shared" si="638"/>
        <v/>
      </c>
      <c r="BGC159" s="20" t="str">
        <f t="shared" si="639"/>
        <v/>
      </c>
      <c r="BGD159" s="20" t="str">
        <f t="shared" si="640"/>
        <v/>
      </c>
      <c r="BGE159" s="20" t="str">
        <f t="shared" si="641"/>
        <v/>
      </c>
      <c r="BGF159" s="20" t="str">
        <f t="shared" si="642"/>
        <v/>
      </c>
      <c r="BGG159" s="20" t="str">
        <f t="shared" si="643"/>
        <v/>
      </c>
      <c r="BGH159" s="20" t="str">
        <f t="shared" si="644"/>
        <v/>
      </c>
      <c r="BGI159" s="20" t="str">
        <f t="shared" si="645"/>
        <v/>
      </c>
      <c r="BGJ159" s="20" t="str">
        <f t="shared" si="646"/>
        <v/>
      </c>
      <c r="BGK159" s="20" t="str">
        <f t="shared" si="647"/>
        <v/>
      </c>
      <c r="BGL159" s="20" t="str">
        <f t="shared" si="648"/>
        <v/>
      </c>
      <c r="BGM159" s="20" t="str">
        <f t="shared" si="649"/>
        <v/>
      </c>
      <c r="BGN159" s="20" t="str">
        <f t="shared" si="650"/>
        <v/>
      </c>
      <c r="BGO159" s="20" t="str">
        <f t="shared" si="651"/>
        <v/>
      </c>
      <c r="BGP159" s="20" t="str">
        <f t="shared" si="652"/>
        <v/>
      </c>
      <c r="BGQ159" s="20" t="str">
        <f t="shared" si="653"/>
        <v/>
      </c>
      <c r="BGR159" s="20" t="str">
        <f t="shared" si="654"/>
        <v/>
      </c>
      <c r="BGS159" s="20" t="str">
        <f t="shared" si="655"/>
        <v/>
      </c>
      <c r="BGT159" s="20" t="str">
        <f t="shared" si="656"/>
        <v/>
      </c>
      <c r="BGU159" s="20" t="str">
        <f t="shared" si="657"/>
        <v/>
      </c>
      <c r="BGV159" s="20" t="str">
        <f t="shared" si="658"/>
        <v/>
      </c>
      <c r="BGW159" s="20" t="str">
        <f t="shared" si="659"/>
        <v/>
      </c>
      <c r="BGX159" s="20" t="str">
        <f t="shared" si="660"/>
        <v/>
      </c>
      <c r="BGY159" s="20" t="str">
        <f t="shared" si="661"/>
        <v/>
      </c>
      <c r="BGZ159" s="20" t="str">
        <f t="shared" si="662"/>
        <v/>
      </c>
      <c r="BHA159" s="20" t="str">
        <f t="shared" si="663"/>
        <v/>
      </c>
      <c r="BHB159" s="20" t="str">
        <f t="shared" si="664"/>
        <v/>
      </c>
      <c r="BHC159" s="20" t="str">
        <f t="shared" si="665"/>
        <v/>
      </c>
      <c r="BHD159" s="20" t="str">
        <f t="shared" si="666"/>
        <v/>
      </c>
      <c r="BHE159" s="20" t="str">
        <f t="shared" si="667"/>
        <v/>
      </c>
      <c r="BHF159" s="20" t="str">
        <f t="shared" si="668"/>
        <v/>
      </c>
      <c r="BHG159" s="20" t="str">
        <f t="shared" si="669"/>
        <v/>
      </c>
      <c r="BHJ159" s="20" t="str">
        <f t="shared" si="670"/>
        <v/>
      </c>
      <c r="BHL159" s="20" t="str">
        <f t="shared" si="707"/>
        <v/>
      </c>
      <c r="BHM159" s="20" t="str">
        <f t="shared" si="707"/>
        <v/>
      </c>
      <c r="BHN159" s="20" t="str">
        <f t="shared" si="707"/>
        <v/>
      </c>
      <c r="BHO159" s="20" t="str">
        <f t="shared" si="707"/>
        <v/>
      </c>
      <c r="BHP159" s="20" t="str">
        <f t="shared" si="707"/>
        <v/>
      </c>
      <c r="BHQ159" s="20" t="str">
        <f t="shared" si="707"/>
        <v/>
      </c>
      <c r="BHR159" s="20" t="str">
        <f t="shared" si="707"/>
        <v/>
      </c>
      <c r="BHS159" s="20" t="str">
        <f t="shared" si="707"/>
        <v/>
      </c>
      <c r="BHT159" s="20" t="str">
        <f t="shared" si="707"/>
        <v/>
      </c>
      <c r="BHU159" s="20" t="str">
        <f t="shared" si="707"/>
        <v/>
      </c>
      <c r="BHV159" s="20" t="str">
        <f t="shared" si="707"/>
        <v/>
      </c>
      <c r="BHW159" s="20" t="str">
        <f t="shared" si="707"/>
        <v/>
      </c>
      <c r="BHX159" s="20" t="str">
        <f t="shared" si="707"/>
        <v/>
      </c>
      <c r="BHY159" s="20" t="str">
        <f t="shared" si="707"/>
        <v/>
      </c>
      <c r="BHZ159" s="20" t="str">
        <f t="shared" si="707"/>
        <v/>
      </c>
      <c r="BIA159" s="20" t="str">
        <f t="shared" si="707"/>
        <v/>
      </c>
      <c r="BIB159" s="20" t="str">
        <f t="shared" si="683"/>
        <v/>
      </c>
      <c r="BIC159" s="20" t="str">
        <f t="shared" si="683"/>
        <v/>
      </c>
      <c r="BID159" s="20" t="str">
        <f t="shared" si="683"/>
        <v/>
      </c>
      <c r="BIE159" s="20" t="str">
        <f t="shared" si="683"/>
        <v/>
      </c>
    </row>
    <row r="160" spans="2:104 1303:1591" ht="14.5">
      <c r="B160" s="510" t="str">
        <f>IF('لصق اكسل الفورمز'!E155="","",'لصق اكسل الفورمز'!E155)</f>
        <v/>
      </c>
      <c r="C160" s="510" t="str">
        <f t="shared" si="517"/>
        <v/>
      </c>
      <c r="D160" s="510" t="str">
        <f t="shared" si="684"/>
        <v/>
      </c>
      <c r="E160" s="510" t="str">
        <f t="shared" si="685"/>
        <v/>
      </c>
      <c r="F160" s="510" t="str">
        <f t="shared" si="686"/>
        <v/>
      </c>
      <c r="G160" s="510" t="str">
        <f t="shared" si="687"/>
        <v/>
      </c>
      <c r="H160" s="510" t="str">
        <f t="shared" si="688"/>
        <v/>
      </c>
      <c r="I160" s="510" t="str">
        <f t="shared" si="689"/>
        <v/>
      </c>
      <c r="J160" s="510" t="str">
        <f t="shared" si="690"/>
        <v/>
      </c>
      <c r="K160" s="510" t="str">
        <f t="shared" si="691"/>
        <v/>
      </c>
      <c r="L160" s="510" t="str">
        <f t="shared" si="672"/>
        <v/>
      </c>
      <c r="M160" s="510" t="str">
        <f t="shared" si="673"/>
        <v/>
      </c>
      <c r="N160" s="510" t="str">
        <f t="shared" si="674"/>
        <v/>
      </c>
      <c r="O160" s="510" t="str">
        <f t="shared" si="675"/>
        <v/>
      </c>
      <c r="P160" s="510" t="str">
        <f t="shared" si="676"/>
        <v/>
      </c>
      <c r="Q160" s="510" t="str">
        <f t="shared" si="677"/>
        <v/>
      </c>
      <c r="R160" s="510" t="str">
        <f t="shared" si="678"/>
        <v/>
      </c>
      <c r="S160" s="510" t="str">
        <f t="shared" si="679"/>
        <v/>
      </c>
      <c r="T160" s="510" t="str">
        <f t="shared" si="680"/>
        <v/>
      </c>
      <c r="U160" s="510" t="str">
        <f t="shared" si="681"/>
        <v/>
      </c>
      <c r="V160" s="510" t="str">
        <f t="shared" si="682"/>
        <v/>
      </c>
      <c r="W160" s="527" t="str">
        <f t="shared" si="518"/>
        <v/>
      </c>
      <c r="X160" s="510" t="str">
        <f t="shared" si="519"/>
        <v/>
      </c>
      <c r="Y160" s="564" t="str">
        <f t="shared" si="520"/>
        <v/>
      </c>
      <c r="AL160" s="20">
        <f t="shared" si="521"/>
        <v>0</v>
      </c>
      <c r="AM160" s="20">
        <f t="shared" si="522"/>
        <v>0</v>
      </c>
      <c r="AO160" s="20" t="str">
        <f t="shared" si="523"/>
        <v/>
      </c>
      <c r="AQ160" s="20" t="str">
        <f t="shared" si="671"/>
        <v/>
      </c>
      <c r="AR160" s="20" t="str">
        <f t="shared" si="524"/>
        <v/>
      </c>
      <c r="AS160" s="20" t="str">
        <f t="shared" si="525"/>
        <v/>
      </c>
      <c r="AT160" s="20" t="str">
        <f t="shared" si="526"/>
        <v/>
      </c>
      <c r="AU160" s="20" t="str">
        <f t="shared" si="527"/>
        <v/>
      </c>
      <c r="AV160" s="20" t="str">
        <f t="shared" si="528"/>
        <v/>
      </c>
      <c r="AW160" s="20" t="str">
        <f t="shared" si="529"/>
        <v/>
      </c>
      <c r="AX160" s="20" t="str">
        <f t="shared" si="530"/>
        <v/>
      </c>
      <c r="AY160" s="20" t="str">
        <f t="shared" si="531"/>
        <v/>
      </c>
      <c r="AZ160" s="20" t="str">
        <f t="shared" si="532"/>
        <v/>
      </c>
      <c r="BA160" s="20" t="str">
        <f t="shared" si="533"/>
        <v/>
      </c>
      <c r="BB160" s="20" t="str">
        <f t="shared" si="534"/>
        <v/>
      </c>
      <c r="BC160" s="20" t="str">
        <f t="shared" si="535"/>
        <v/>
      </c>
      <c r="BD160" s="20" t="str">
        <f t="shared" si="536"/>
        <v/>
      </c>
      <c r="BE160" s="20" t="str">
        <f t="shared" si="537"/>
        <v/>
      </c>
      <c r="BF160" s="20" t="str">
        <f t="shared" si="538"/>
        <v/>
      </c>
      <c r="BG160" s="20" t="str">
        <f t="shared" si="539"/>
        <v/>
      </c>
      <c r="BH160" s="20" t="str">
        <f t="shared" si="540"/>
        <v/>
      </c>
      <c r="BI160" s="20" t="str">
        <f t="shared" si="541"/>
        <v/>
      </c>
      <c r="BJ160" s="20" t="str">
        <f t="shared" si="542"/>
        <v/>
      </c>
      <c r="BL160" s="38" t="e">
        <f t="shared" si="543"/>
        <v>#DIV/0!</v>
      </c>
      <c r="BM160" s="4">
        <f t="shared" si="544"/>
        <v>0</v>
      </c>
      <c r="BN160" s="4">
        <f t="shared" si="545"/>
        <v>0</v>
      </c>
      <c r="BO160" s="4">
        <f t="shared" si="546"/>
        <v>0</v>
      </c>
      <c r="BP160" s="173" t="str">
        <f t="shared" si="547"/>
        <v/>
      </c>
      <c r="BQ160" s="4">
        <f t="shared" si="548"/>
        <v>0</v>
      </c>
      <c r="BT160" s="268" t="str">
        <f t="shared" si="549"/>
        <v/>
      </c>
      <c r="BU160" s="268" t="str">
        <f t="shared" si="550"/>
        <v/>
      </c>
      <c r="BX160" s="20">
        <f t="shared" si="551"/>
        <v>1</v>
      </c>
      <c r="CG160" s="20" t="str">
        <f t="shared" si="552"/>
        <v/>
      </c>
      <c r="CH160" s="20" t="str">
        <f t="shared" si="708"/>
        <v/>
      </c>
      <c r="CI160" s="20" t="str">
        <f t="shared" si="709"/>
        <v/>
      </c>
      <c r="CJ160" s="20" t="str">
        <f t="shared" si="710"/>
        <v/>
      </c>
      <c r="CK160" s="20" t="str">
        <f t="shared" si="692"/>
        <v/>
      </c>
      <c r="CL160" s="20" t="str">
        <f t="shared" si="693"/>
        <v/>
      </c>
      <c r="CM160" s="20" t="str">
        <f t="shared" si="694"/>
        <v/>
      </c>
      <c r="CN160" s="20" t="str">
        <f t="shared" si="695"/>
        <v/>
      </c>
      <c r="CO160" s="20" t="str">
        <f t="shared" si="696"/>
        <v/>
      </c>
      <c r="CP160" s="20" t="str">
        <f t="shared" si="697"/>
        <v/>
      </c>
      <c r="CQ160" s="20" t="str">
        <f t="shared" si="698"/>
        <v/>
      </c>
      <c r="CR160" s="20" t="str">
        <f t="shared" si="699"/>
        <v/>
      </c>
      <c r="CS160" s="20" t="str">
        <f t="shared" si="700"/>
        <v/>
      </c>
      <c r="CT160" s="20" t="str">
        <f t="shared" si="701"/>
        <v/>
      </c>
      <c r="CU160" s="20" t="str">
        <f t="shared" si="702"/>
        <v/>
      </c>
      <c r="CV160" s="20" t="str">
        <f t="shared" si="703"/>
        <v/>
      </c>
      <c r="CW160" s="20" t="str">
        <f t="shared" si="704"/>
        <v/>
      </c>
      <c r="CX160" s="20" t="str">
        <f t="shared" si="705"/>
        <v/>
      </c>
      <c r="CY160" s="20" t="str">
        <f t="shared" si="706"/>
        <v/>
      </c>
      <c r="CZ160" s="20" t="str">
        <f t="shared" si="706"/>
        <v/>
      </c>
      <c r="AXC160" s="20" t="str">
        <f>IF('لصق اكسل الفورمز'!A155="","",'لصق اكسل الفورمز'!A155)</f>
        <v/>
      </c>
      <c r="AXD160" s="20" t="str">
        <f>IF('لصق اكسل الفورمز'!B155="","",'لصق اكسل الفورمز'!B155)</f>
        <v/>
      </c>
      <c r="AXE160" s="20" t="str">
        <f>IF('لصق اكسل الفورمز'!C155="","",'لصق اكسل الفورمز'!C155)</f>
        <v/>
      </c>
      <c r="AXF160" s="20" t="str">
        <f>IF('لصق اكسل الفورمز'!D155="","",'لصق اكسل الفورمز'!D155)</f>
        <v/>
      </c>
      <c r="AXG160" s="20" t="str">
        <f>IF('لصق اكسل الفورمز'!E155="","",'لصق اكسل الفورمز'!E155)</f>
        <v/>
      </c>
      <c r="AXH160" s="20" t="str">
        <f>IF('لصق اكسل الفورمز'!F155="","",'لصق اكسل الفورمز'!F155)</f>
        <v/>
      </c>
      <c r="AXI160" s="20" t="str">
        <f>IF('لصق اكسل الفورمز'!G155="","",'لصق اكسل الفورمز'!G155)</f>
        <v/>
      </c>
      <c r="AXJ160" s="20" t="str">
        <f>IF('لصق اكسل الفورمز'!H155="","",'لصق اكسل الفورمز'!H155)</f>
        <v/>
      </c>
      <c r="AXK160" s="20" t="str">
        <f>IF('لصق اكسل الفورمز'!I155="","",'لصق اكسل الفورمز'!I155)</f>
        <v/>
      </c>
      <c r="AXL160" s="20" t="str">
        <f>IF('لصق اكسل الفورمز'!J155="","",'لصق اكسل الفورمز'!J155)</f>
        <v/>
      </c>
      <c r="AXM160" s="20" t="str">
        <f>IF('لصق اكسل الفورمز'!K155="","",'لصق اكسل الفورمز'!K155)</f>
        <v/>
      </c>
      <c r="AXN160" s="20" t="str">
        <f>IF('لصق اكسل الفورمز'!L155="","",'لصق اكسل الفورمز'!L155)</f>
        <v/>
      </c>
      <c r="AXO160" s="20" t="str">
        <f>IF('لصق اكسل الفورمز'!M155="","",'لصق اكسل الفورمز'!M155)</f>
        <v/>
      </c>
      <c r="AXP160" s="20" t="str">
        <f>IF('لصق اكسل الفورمز'!N155="","",'لصق اكسل الفورمز'!N155)</f>
        <v/>
      </c>
      <c r="AXQ160" s="20" t="str">
        <f>IF('لصق اكسل الفورمز'!O155="","",'لصق اكسل الفورمز'!O155)</f>
        <v/>
      </c>
      <c r="AXR160" s="20" t="str">
        <f>IF('لصق اكسل الفورمز'!P155="","",'لصق اكسل الفورمز'!P155)</f>
        <v/>
      </c>
      <c r="AXS160" s="20" t="str">
        <f>IF('لصق اكسل الفورمز'!Q155="","",'لصق اكسل الفورمز'!Q155)</f>
        <v/>
      </c>
      <c r="AXT160" s="20" t="str">
        <f>IF('لصق اكسل الفورمز'!R155="","",'لصق اكسل الفورمز'!R155)</f>
        <v/>
      </c>
      <c r="AXU160" s="20" t="str">
        <f>IF('لصق اكسل الفورمز'!S155="","",'لصق اكسل الفورمز'!S155)</f>
        <v/>
      </c>
      <c r="AXV160" s="20" t="str">
        <f>IF('لصق اكسل الفورمز'!T155="","",'لصق اكسل الفورمز'!T155)</f>
        <v/>
      </c>
      <c r="AXW160" s="20" t="str">
        <f>IF('لصق اكسل الفورمز'!U155="","",'لصق اكسل الفورمز'!U155)</f>
        <v/>
      </c>
      <c r="AXX160" s="20" t="str">
        <f>IF('لصق اكسل الفورمز'!V155="","",'لصق اكسل الفورمز'!V155)</f>
        <v/>
      </c>
      <c r="AXY160" s="20" t="str">
        <f>IF('لصق اكسل الفورمز'!W155="","",'لصق اكسل الفورمز'!W155)</f>
        <v/>
      </c>
      <c r="AXZ160" s="20" t="str">
        <f>IF('لصق اكسل الفورمز'!X155="","",'لصق اكسل الفورمز'!X155)</f>
        <v/>
      </c>
      <c r="AYA160" s="20" t="str">
        <f>IF('لصق اكسل الفورمز'!Y155="","",'لصق اكسل الفورمز'!Y155)</f>
        <v/>
      </c>
      <c r="AYB160" s="20" t="str">
        <f>IF('لصق اكسل الفورمز'!Z155="","",'لصق اكسل الفورمز'!Z155)</f>
        <v/>
      </c>
      <c r="AYC160" s="20" t="str">
        <f>IF('لصق اكسل الفورمز'!AA155="","",'لصق اكسل الفورمز'!AA155)</f>
        <v/>
      </c>
      <c r="AYD160" s="20" t="str">
        <f>IF('لصق اكسل الفورمز'!AB155="","",'لصق اكسل الفورمز'!AB155)</f>
        <v/>
      </c>
      <c r="AYE160" s="20" t="str">
        <f>IF('لصق اكسل الفورمز'!AC155="","",'لصق اكسل الفورمز'!AC155)</f>
        <v/>
      </c>
      <c r="AYF160" s="20" t="str">
        <f>IF('لصق اكسل الفورمز'!AD155="","",'لصق اكسل الفورمز'!AD155)</f>
        <v/>
      </c>
      <c r="AYG160" s="20" t="str">
        <f>IF('لصق اكسل الفورمز'!AE155="","",'لصق اكسل الفورمز'!AE155)</f>
        <v/>
      </c>
      <c r="AYH160" s="20" t="str">
        <f>IF('لصق اكسل الفورمز'!AF155="","",'لصق اكسل الفورمز'!AF155)</f>
        <v/>
      </c>
      <c r="AYI160" s="20" t="str">
        <f>IF('لصق اكسل الفورمز'!AG155="","",'لصق اكسل الفورمز'!AG155)</f>
        <v/>
      </c>
      <c r="AYJ160" s="20" t="str">
        <f>IF('لصق اكسل الفورمز'!AH155="","",'لصق اكسل الفورمز'!AH155)</f>
        <v/>
      </c>
      <c r="AYK160" s="20" t="str">
        <f>IF('لصق اكسل الفورمز'!AI155="","",'لصق اكسل الفورمز'!AI155)</f>
        <v/>
      </c>
      <c r="AYL160" s="20" t="str">
        <f>IF('لصق اكسل الفورمز'!AJ155="","",'لصق اكسل الفورمز'!AJ155)</f>
        <v/>
      </c>
      <c r="AYM160" s="20" t="str">
        <f>IF('لصق اكسل الفورمز'!AK155="","",'لصق اكسل الفورمز'!AK155)</f>
        <v/>
      </c>
      <c r="AYN160" s="20" t="str">
        <f>IF('لصق اكسل الفورمز'!AL155="","",'لصق اكسل الفورمز'!AL155)</f>
        <v/>
      </c>
      <c r="AYO160" s="20" t="str">
        <f>IF('لصق اكسل الفورمز'!AM155="","",'لصق اكسل الفورمز'!AM155)</f>
        <v/>
      </c>
      <c r="AYP160" s="20" t="str">
        <f>IF('لصق اكسل الفورمز'!AN155="","",'لصق اكسل الفورمز'!AN155)</f>
        <v/>
      </c>
      <c r="AYQ160" s="20" t="str">
        <f>IF('لصق اكسل الفورمز'!AO155="","",'لصق اكسل الفورمز'!AO155)</f>
        <v/>
      </c>
      <c r="AYR160" s="20" t="str">
        <f>IF('لصق اكسل الفورمز'!AP155="","",'لصق اكسل الفورمز'!AP155)</f>
        <v/>
      </c>
      <c r="AYS160" s="20" t="str">
        <f>IF('لصق اكسل الفورمز'!AQ155="","",'لصق اكسل الفورمز'!AQ155)</f>
        <v/>
      </c>
      <c r="AYT160" s="20" t="str">
        <f>IF('لصق اكسل الفورمز'!AR155="","",'لصق اكسل الفورمز'!AR155)</f>
        <v/>
      </c>
      <c r="AYU160" s="20" t="str">
        <f>IF('لصق اكسل الفورمز'!AS155="","",'لصق اكسل الفورمز'!AS155)</f>
        <v/>
      </c>
      <c r="AYV160" s="20" t="str">
        <f>IF('لصق اكسل الفورمز'!AT155="","",'لصق اكسل الفورمز'!AT155)</f>
        <v/>
      </c>
      <c r="AYW160" s="20" t="str">
        <f>IF('لصق اكسل الفورمز'!AU155="","",'لصق اكسل الفورمز'!AU155)</f>
        <v/>
      </c>
      <c r="AYX160" s="20" t="str">
        <f>IF('لصق اكسل الفورمز'!AV155="","",'لصق اكسل الفورمز'!AV155)</f>
        <v/>
      </c>
      <c r="AYY160" s="20" t="str">
        <f>IF('لصق اكسل الفورمز'!AW155="","",'لصق اكسل الفورمز'!AW155)</f>
        <v/>
      </c>
      <c r="AYZ160" s="20" t="str">
        <f>IF('لصق اكسل الفورمز'!AX155="","",'لصق اكسل الفورمز'!AX155)</f>
        <v/>
      </c>
      <c r="AZA160" s="20" t="str">
        <f>IF('لصق اكسل الفورمز'!AY155="","",'لصق اكسل الفورمز'!AY155)</f>
        <v/>
      </c>
      <c r="AZB160" s="20" t="str">
        <f>IF('لصق اكسل الفورمز'!AZ155="","",'لصق اكسل الفورمز'!AZ155)</f>
        <v/>
      </c>
      <c r="AZC160" s="20" t="str">
        <f>IF('لصق اكسل الفورمز'!BA155="","",'لصق اكسل الفورمز'!BA155)</f>
        <v/>
      </c>
      <c r="AZD160" s="20" t="str">
        <f>IF('لصق اكسل الفورمز'!BB155="","",'لصق اكسل الفورمز'!BB155)</f>
        <v/>
      </c>
      <c r="AZE160" s="20" t="str">
        <f>IF('لصق اكسل الفورمز'!BC155="","",'لصق اكسل الفورمز'!BC155)</f>
        <v/>
      </c>
      <c r="AZF160" s="20" t="str">
        <f>IF('لصق اكسل الفورمز'!BD155="","",'لصق اكسل الفورمز'!BD155)</f>
        <v/>
      </c>
      <c r="AZG160" s="20" t="str">
        <f>IF('لصق اكسل الفورمز'!BE155="","",'لصق اكسل الفورمز'!BE155)</f>
        <v/>
      </c>
      <c r="AZH160" s="20" t="str">
        <f>IF('لصق اكسل الفورمز'!BF155="","",'لصق اكسل الفورمز'!BF155)</f>
        <v/>
      </c>
      <c r="AZI160" s="20" t="str">
        <f>IF('لصق اكسل الفورمز'!BG155="","",'لصق اكسل الفورمز'!BG155)</f>
        <v/>
      </c>
      <c r="AZJ160" s="20" t="str">
        <f>IF('لصق اكسل الفورمز'!BH155="","",'لصق اكسل الفورمز'!BH155)</f>
        <v/>
      </c>
      <c r="AZK160" s="20" t="str">
        <f>IF('لصق اكسل الفورمز'!BI155="","",'لصق اكسل الفورمز'!BI155)</f>
        <v/>
      </c>
      <c r="AZL160" s="20" t="str">
        <f>IF('لصق اكسل الفورمز'!BJ155="","",'لصق اكسل الفورمز'!BJ155)</f>
        <v/>
      </c>
      <c r="AZM160" s="20" t="str">
        <f>IF('لصق اكسل الفورمز'!BK155="","",'لصق اكسل الفورمز'!BK155)</f>
        <v/>
      </c>
      <c r="AZN160" s="20" t="str">
        <f>IF('لصق اكسل الفورمز'!BL155="","",'لصق اكسل الفورمز'!BL155)</f>
        <v/>
      </c>
      <c r="AZO160" s="20" t="str">
        <f>IF('لصق اكسل الفورمز'!BM155="","",'لصق اكسل الفورمز'!BM155)</f>
        <v/>
      </c>
      <c r="AZP160" s="20" t="str">
        <f>IF('لصق اكسل الفورمز'!BN155="","",'لصق اكسل الفورمز'!BN155)</f>
        <v/>
      </c>
      <c r="AZQ160" s="20" t="str">
        <f>IF('لصق اكسل الفورمز'!BO155="","",'لصق اكسل الفورمز'!BO155)</f>
        <v/>
      </c>
      <c r="AZR160" s="20" t="str">
        <f>IF('لصق اكسل الفورمز'!BP155="","",'لصق اكسل الفورمز'!BP155)</f>
        <v/>
      </c>
      <c r="AZS160" s="20" t="str">
        <f>IF('لصق اكسل الفورمز'!BQ155="","",'لصق اكسل الفورمز'!BQ155)</f>
        <v/>
      </c>
      <c r="AZT160" s="20" t="str">
        <f>IF('لصق اكسل الفورمز'!BR155="","",'لصق اكسل الفورمز'!BR155)</f>
        <v/>
      </c>
      <c r="AZU160" s="20" t="str">
        <f>IF('لصق اكسل الفورمز'!BS155="","",'لصق اكسل الفورمز'!BS155)</f>
        <v/>
      </c>
      <c r="AZV160" s="20" t="str">
        <f>IF('لصق اكسل الفورمز'!BT155="","",'لصق اكسل الفورمز'!BT155)</f>
        <v/>
      </c>
      <c r="AZW160" s="20" t="str">
        <f>IF('لصق اكسل الفورمز'!BU155="","",'لصق اكسل الفورمز'!BU155)</f>
        <v/>
      </c>
      <c r="AZX160" s="20" t="str">
        <f>IF('لصق اكسل الفورمز'!BV155="","",'لصق اكسل الفورمز'!BV155)</f>
        <v/>
      </c>
      <c r="AZY160" s="20" t="str">
        <f>IF('لصق اكسل الفورمز'!BW155="","",'لصق اكسل الفورمز'!BW155)</f>
        <v/>
      </c>
      <c r="AZZ160" s="20" t="str">
        <f>IF('لصق اكسل الفورمز'!BX155="","",'لصق اكسل الفورمز'!BX155)</f>
        <v/>
      </c>
      <c r="BAA160" s="20" t="str">
        <f>IF('لصق اكسل الفورمز'!BY155="","",'لصق اكسل الفورمز'!BY155)</f>
        <v/>
      </c>
      <c r="BAB160" s="20" t="str">
        <f>IF('لصق اكسل الفورمز'!BZ155="","",'لصق اكسل الفورمز'!BZ155)</f>
        <v/>
      </c>
      <c r="BAC160" s="20" t="str">
        <f>IF('لصق اكسل الفورمز'!CA155="","",'لصق اكسل الفورمز'!CA155)</f>
        <v/>
      </c>
      <c r="BAD160" s="20" t="str">
        <f>IF('لصق اكسل الفورمز'!CB155="","",'لصق اكسل الفورمز'!CB155)</f>
        <v/>
      </c>
      <c r="BAE160" s="20" t="str">
        <f>IF('لصق اكسل الفورمز'!CC155="","",'لصق اكسل الفورمز'!CC155)</f>
        <v/>
      </c>
      <c r="BAF160" s="20" t="str">
        <f>IF('لصق اكسل الفورمز'!CD155="","",'لصق اكسل الفورمز'!CD155)</f>
        <v/>
      </c>
      <c r="BAG160" s="20" t="str">
        <f>IF('لصق اكسل الفورمز'!CE155="","",'لصق اكسل الفورمز'!CE155)</f>
        <v/>
      </c>
      <c r="BAH160" s="20" t="str">
        <f>IF('لصق اكسل الفورمز'!CF155="","",'لصق اكسل الفورمز'!CF155)</f>
        <v/>
      </c>
      <c r="BAI160" s="20" t="str">
        <f>IF('لصق اكسل الفورمز'!CG155="","",'لصق اكسل الفورمز'!CG155)</f>
        <v/>
      </c>
      <c r="BAJ160" s="20" t="str">
        <f>IF('لصق اكسل الفورمز'!CH155="","",'لصق اكسل الفورمز'!CH155)</f>
        <v/>
      </c>
      <c r="BAK160" s="20" t="str">
        <f>IF('لصق اكسل الفورمز'!CI155="","",'لصق اكسل الفورمز'!CI155)</f>
        <v/>
      </c>
      <c r="BAL160" s="20" t="str">
        <f>IF('لصق اكسل الفورمز'!CJ155="","",'لصق اكسل الفورمز'!CJ155)</f>
        <v/>
      </c>
      <c r="BAM160" s="20" t="str">
        <f>IF('لصق اكسل الفورمز'!CK155="","",'لصق اكسل الفورمز'!CK155)</f>
        <v/>
      </c>
      <c r="BAN160" s="20" t="str">
        <f>IF('لصق اكسل الفورمز'!CL155="","",'لصق اكسل الفورمز'!CL155)</f>
        <v/>
      </c>
      <c r="BAO160" s="20" t="str">
        <f>IF('لصق اكسل الفورمز'!CM155="","",'لصق اكسل الفورمز'!CM155)</f>
        <v/>
      </c>
      <c r="BAP160" s="20" t="str">
        <f>IF('لصق اكسل الفورمز'!CN155="","",'لصق اكسل الفورمز'!CN155)</f>
        <v/>
      </c>
      <c r="BAQ160" s="20" t="str">
        <f>IF('لصق اكسل الفورمز'!CO155="","",'لصق اكسل الفورمز'!CO155)</f>
        <v/>
      </c>
      <c r="BAR160" s="20" t="str">
        <f>IF('لصق اكسل الفورمز'!CP155="","",'لصق اكسل الفورمز'!CP155)</f>
        <v/>
      </c>
      <c r="BAS160" s="20" t="str">
        <f>IF('لصق اكسل الفورمز'!CQ155="","",'لصق اكسل الفورمز'!CQ155)</f>
        <v/>
      </c>
      <c r="BAT160" s="20" t="str">
        <f>IF('لصق اكسل الفورمز'!CR155="","",'لصق اكسل الفورمز'!CR155)</f>
        <v/>
      </c>
      <c r="BAU160" s="20" t="str">
        <f>IF('لصق اكسل الفورمز'!CS155="","",'لصق اكسل الفورمز'!CS155)</f>
        <v/>
      </c>
      <c r="BAV160" s="20" t="str">
        <f>IF('لصق اكسل الفورمز'!CT155="","",'لصق اكسل الفورمز'!CT155)</f>
        <v/>
      </c>
      <c r="BAW160" s="20" t="str">
        <f>IF('لصق اكسل الفورمز'!CU155="","",'لصق اكسل الفورمز'!CU155)</f>
        <v/>
      </c>
      <c r="BAX160" s="20" t="str">
        <f>IF('لصق اكسل الفورمز'!CV155="","",'لصق اكسل الفورمز'!CV155)</f>
        <v/>
      </c>
      <c r="BAY160" s="20" t="str">
        <f>IF('لصق اكسل الفورمز'!CW155="","",'لصق اكسل الفورمز'!CW155)</f>
        <v/>
      </c>
      <c r="BAZ160" s="20" t="str">
        <f>IF('لصق اكسل الفورمز'!CX155="","",'لصق اكسل الفورمز'!CX155)</f>
        <v/>
      </c>
      <c r="BBA160" s="20" t="str">
        <f>IF('لصق اكسل الفورمز'!CY155="","",'لصق اكسل الفورمز'!CY155)</f>
        <v/>
      </c>
      <c r="BBB160" s="20" t="str">
        <f>IF('لصق اكسل الفورمز'!CZ155="","",'لصق اكسل الفورمز'!CZ155)</f>
        <v/>
      </c>
      <c r="BBC160" s="20" t="str">
        <f>IF('لصق اكسل الفورمز'!DA155="","",'لصق اكسل الفورمز'!DA155)</f>
        <v/>
      </c>
      <c r="BBD160" s="20" t="str">
        <f>IF('لصق اكسل الفورمز'!DB155="","",'لصق اكسل الفورمز'!DB155)</f>
        <v/>
      </c>
      <c r="BBE160" s="20" t="str">
        <f>IF('لصق اكسل الفورمز'!DC155="","",'لصق اكسل الفورمز'!DC155)</f>
        <v/>
      </c>
      <c r="BBF160" s="20" t="str">
        <f>IF('لصق اكسل الفورمز'!DD155="","",'لصق اكسل الفورمز'!DD155)</f>
        <v/>
      </c>
      <c r="BBG160" s="20" t="str">
        <f>IF('لصق اكسل الفورمز'!DE155="","",'لصق اكسل الفورمز'!DE155)</f>
        <v/>
      </c>
      <c r="BBH160" s="20" t="str">
        <f>IF('لصق اكسل الفورمز'!DF155="","",'لصق اكسل الفورمز'!DF155)</f>
        <v/>
      </c>
      <c r="BBI160" s="20" t="str">
        <f>IF('لصق اكسل الفورمز'!DG155="","",'لصق اكسل الفورمز'!DG155)</f>
        <v/>
      </c>
      <c r="BBJ160" s="20" t="str">
        <f>IF('لصق اكسل الفورمز'!DH155="","",'لصق اكسل الفورمز'!DH155)</f>
        <v/>
      </c>
      <c r="BBK160" s="20" t="str">
        <f>IF('لصق اكسل الفورمز'!DI155="","",'لصق اكسل الفورمز'!DI155)</f>
        <v/>
      </c>
      <c r="BBL160" s="20" t="str">
        <f>IF('لصق اكسل الفورمز'!DJ155="","",'لصق اكسل الفورمز'!DJ155)</f>
        <v/>
      </c>
      <c r="BBM160" s="20" t="str">
        <f>IF('لصق اكسل الفورمز'!DK155="","",'لصق اكسل الفورمز'!DK155)</f>
        <v/>
      </c>
      <c r="BBN160" s="20" t="str">
        <f>IF('لصق اكسل الفورمز'!DL155="","",'لصق اكسل الفورمز'!DL155)</f>
        <v/>
      </c>
      <c r="BBO160" s="20" t="str">
        <f>IF('لصق اكسل الفورمز'!DM155="","",'لصق اكسل الفورمز'!DM155)</f>
        <v/>
      </c>
      <c r="BCU160" s="20" t="str">
        <f t="shared" si="553"/>
        <v/>
      </c>
      <c r="BCV160" s="20" t="str">
        <f t="shared" si="554"/>
        <v/>
      </c>
      <c r="BCW160" s="20" t="str">
        <f t="shared" si="555"/>
        <v/>
      </c>
      <c r="BCX160" s="20" t="str">
        <f t="shared" si="556"/>
        <v/>
      </c>
      <c r="BCY160" s="20" t="str">
        <f t="shared" si="557"/>
        <v/>
      </c>
      <c r="BCZ160" s="20" t="str">
        <f t="shared" si="558"/>
        <v/>
      </c>
      <c r="BDA160" s="20" t="str">
        <f t="shared" si="559"/>
        <v/>
      </c>
      <c r="BDB160" s="20" t="str">
        <f t="shared" si="560"/>
        <v/>
      </c>
      <c r="BDC160" s="20" t="str">
        <f t="shared" si="561"/>
        <v/>
      </c>
      <c r="BDD160" s="20" t="str">
        <f t="shared" si="562"/>
        <v/>
      </c>
      <c r="BDE160" s="20" t="str">
        <f t="shared" si="563"/>
        <v/>
      </c>
      <c r="BDF160" s="20" t="str">
        <f t="shared" si="564"/>
        <v/>
      </c>
      <c r="BDG160" s="20" t="str">
        <f t="shared" si="565"/>
        <v/>
      </c>
      <c r="BDH160" s="20" t="str">
        <f t="shared" si="566"/>
        <v/>
      </c>
      <c r="BDI160" s="20" t="str">
        <f t="shared" si="567"/>
        <v/>
      </c>
      <c r="BDJ160" s="20" t="str">
        <f t="shared" si="568"/>
        <v/>
      </c>
      <c r="BDK160" s="20" t="str">
        <f t="shared" si="569"/>
        <v/>
      </c>
      <c r="BDL160" s="20" t="str">
        <f t="shared" si="570"/>
        <v/>
      </c>
      <c r="BDM160" s="20" t="str">
        <f t="shared" si="571"/>
        <v/>
      </c>
      <c r="BDN160" s="20" t="str">
        <f t="shared" si="572"/>
        <v/>
      </c>
      <c r="BDO160" s="20" t="str">
        <f t="shared" si="573"/>
        <v/>
      </c>
      <c r="BDP160" s="20" t="str">
        <f t="shared" si="574"/>
        <v/>
      </c>
      <c r="BDQ160" s="20" t="str">
        <f t="shared" si="575"/>
        <v/>
      </c>
      <c r="BDR160" s="20" t="str">
        <f t="shared" si="576"/>
        <v/>
      </c>
      <c r="BDS160" s="20" t="str">
        <f t="shared" si="577"/>
        <v/>
      </c>
      <c r="BDT160" s="20" t="str">
        <f t="shared" si="578"/>
        <v/>
      </c>
      <c r="BDU160" s="20" t="str">
        <f t="shared" si="579"/>
        <v/>
      </c>
      <c r="BDV160" s="20" t="str">
        <f t="shared" si="580"/>
        <v/>
      </c>
      <c r="BDW160" s="20" t="str">
        <f t="shared" si="581"/>
        <v/>
      </c>
      <c r="BDX160" s="20" t="str">
        <f t="shared" si="582"/>
        <v/>
      </c>
      <c r="BDY160" s="20" t="str">
        <f t="shared" si="583"/>
        <v/>
      </c>
      <c r="BDZ160" s="20" t="str">
        <f t="shared" si="584"/>
        <v/>
      </c>
      <c r="BEA160" s="20" t="str">
        <f t="shared" si="585"/>
        <v/>
      </c>
      <c r="BEB160" s="20" t="str">
        <f t="shared" si="586"/>
        <v/>
      </c>
      <c r="BEC160" s="20" t="str">
        <f t="shared" si="587"/>
        <v/>
      </c>
      <c r="BED160" s="20" t="str">
        <f t="shared" si="588"/>
        <v/>
      </c>
      <c r="BEE160" s="20" t="str">
        <f t="shared" si="589"/>
        <v/>
      </c>
      <c r="BEF160" s="20" t="str">
        <f t="shared" si="590"/>
        <v/>
      </c>
      <c r="BEG160" s="20" t="str">
        <f t="shared" si="591"/>
        <v/>
      </c>
      <c r="BEH160" s="20" t="str">
        <f t="shared" si="592"/>
        <v/>
      </c>
      <c r="BEI160" s="20" t="str">
        <f t="shared" si="593"/>
        <v/>
      </c>
      <c r="BEJ160" s="20" t="str">
        <f t="shared" si="594"/>
        <v/>
      </c>
      <c r="BEK160" s="20" t="str">
        <f t="shared" si="595"/>
        <v/>
      </c>
      <c r="BEL160" s="20" t="str">
        <f t="shared" si="596"/>
        <v/>
      </c>
      <c r="BEM160" s="20" t="str">
        <f t="shared" si="597"/>
        <v/>
      </c>
      <c r="BEN160" s="20" t="str">
        <f t="shared" si="598"/>
        <v/>
      </c>
      <c r="BEO160" s="20" t="str">
        <f t="shared" si="599"/>
        <v/>
      </c>
      <c r="BEP160" s="20" t="str">
        <f t="shared" si="600"/>
        <v/>
      </c>
      <c r="BEQ160" s="20" t="str">
        <f t="shared" si="601"/>
        <v/>
      </c>
      <c r="BER160" s="20" t="str">
        <f t="shared" si="602"/>
        <v/>
      </c>
      <c r="BES160" s="20" t="str">
        <f t="shared" si="603"/>
        <v/>
      </c>
      <c r="BET160" s="20" t="str">
        <f t="shared" si="604"/>
        <v/>
      </c>
      <c r="BEU160" s="20" t="str">
        <f t="shared" si="605"/>
        <v/>
      </c>
      <c r="BEV160" s="20" t="str">
        <f t="shared" si="606"/>
        <v/>
      </c>
      <c r="BEW160" s="20" t="str">
        <f t="shared" si="607"/>
        <v/>
      </c>
      <c r="BEX160" s="20" t="str">
        <f t="shared" si="608"/>
        <v/>
      </c>
      <c r="BEY160" s="20" t="str">
        <f t="shared" si="609"/>
        <v/>
      </c>
      <c r="BEZ160" s="20" t="str">
        <f t="shared" si="610"/>
        <v/>
      </c>
      <c r="BFA160" s="20" t="str">
        <f t="shared" si="611"/>
        <v/>
      </c>
      <c r="BFB160" s="20" t="str">
        <f t="shared" si="612"/>
        <v/>
      </c>
      <c r="BFC160" s="20" t="str">
        <f t="shared" si="613"/>
        <v/>
      </c>
      <c r="BFD160" s="20" t="str">
        <f t="shared" si="614"/>
        <v/>
      </c>
      <c r="BFE160" s="20" t="str">
        <f t="shared" si="615"/>
        <v/>
      </c>
      <c r="BFF160" s="20" t="str">
        <f t="shared" si="616"/>
        <v/>
      </c>
      <c r="BFG160" s="20" t="str">
        <f t="shared" si="617"/>
        <v/>
      </c>
      <c r="BFH160" s="20" t="str">
        <f t="shared" si="618"/>
        <v/>
      </c>
      <c r="BFI160" s="20" t="str">
        <f t="shared" si="619"/>
        <v/>
      </c>
      <c r="BFJ160" s="20" t="str">
        <f t="shared" si="620"/>
        <v/>
      </c>
      <c r="BFK160" s="20" t="str">
        <f t="shared" si="621"/>
        <v/>
      </c>
      <c r="BFL160" s="20" t="str">
        <f t="shared" si="622"/>
        <v/>
      </c>
      <c r="BFM160" s="20" t="str">
        <f t="shared" si="623"/>
        <v/>
      </c>
      <c r="BFN160" s="20" t="str">
        <f t="shared" si="624"/>
        <v/>
      </c>
      <c r="BFO160" s="20" t="str">
        <f t="shared" si="625"/>
        <v/>
      </c>
      <c r="BFP160" s="20" t="str">
        <f t="shared" si="626"/>
        <v/>
      </c>
      <c r="BFQ160" s="20" t="str">
        <f t="shared" si="627"/>
        <v/>
      </c>
      <c r="BFR160" s="20" t="str">
        <f t="shared" si="628"/>
        <v/>
      </c>
      <c r="BFS160" s="20" t="str">
        <f t="shared" si="629"/>
        <v/>
      </c>
      <c r="BFT160" s="20" t="str">
        <f t="shared" si="630"/>
        <v/>
      </c>
      <c r="BFU160" s="20" t="str">
        <f t="shared" si="631"/>
        <v/>
      </c>
      <c r="BFV160" s="20" t="str">
        <f t="shared" si="632"/>
        <v/>
      </c>
      <c r="BFW160" s="20" t="str">
        <f t="shared" si="633"/>
        <v/>
      </c>
      <c r="BFX160" s="20" t="str">
        <f t="shared" si="634"/>
        <v/>
      </c>
      <c r="BFY160" s="20" t="str">
        <f t="shared" si="635"/>
        <v/>
      </c>
      <c r="BFZ160" s="20" t="str">
        <f t="shared" si="636"/>
        <v/>
      </c>
      <c r="BGA160" s="20" t="str">
        <f t="shared" si="637"/>
        <v/>
      </c>
      <c r="BGB160" s="20" t="str">
        <f t="shared" si="638"/>
        <v/>
      </c>
      <c r="BGC160" s="20" t="str">
        <f t="shared" si="639"/>
        <v/>
      </c>
      <c r="BGD160" s="20" t="str">
        <f t="shared" si="640"/>
        <v/>
      </c>
      <c r="BGE160" s="20" t="str">
        <f t="shared" si="641"/>
        <v/>
      </c>
      <c r="BGF160" s="20" t="str">
        <f t="shared" si="642"/>
        <v/>
      </c>
      <c r="BGG160" s="20" t="str">
        <f t="shared" si="643"/>
        <v/>
      </c>
      <c r="BGH160" s="20" t="str">
        <f t="shared" si="644"/>
        <v/>
      </c>
      <c r="BGI160" s="20" t="str">
        <f t="shared" si="645"/>
        <v/>
      </c>
      <c r="BGJ160" s="20" t="str">
        <f t="shared" si="646"/>
        <v/>
      </c>
      <c r="BGK160" s="20" t="str">
        <f t="shared" si="647"/>
        <v/>
      </c>
      <c r="BGL160" s="20" t="str">
        <f t="shared" si="648"/>
        <v/>
      </c>
      <c r="BGM160" s="20" t="str">
        <f t="shared" si="649"/>
        <v/>
      </c>
      <c r="BGN160" s="20" t="str">
        <f t="shared" si="650"/>
        <v/>
      </c>
      <c r="BGO160" s="20" t="str">
        <f t="shared" si="651"/>
        <v/>
      </c>
      <c r="BGP160" s="20" t="str">
        <f t="shared" si="652"/>
        <v/>
      </c>
      <c r="BGQ160" s="20" t="str">
        <f t="shared" si="653"/>
        <v/>
      </c>
      <c r="BGR160" s="20" t="str">
        <f t="shared" si="654"/>
        <v/>
      </c>
      <c r="BGS160" s="20" t="str">
        <f t="shared" si="655"/>
        <v/>
      </c>
      <c r="BGT160" s="20" t="str">
        <f t="shared" si="656"/>
        <v/>
      </c>
      <c r="BGU160" s="20" t="str">
        <f t="shared" si="657"/>
        <v/>
      </c>
      <c r="BGV160" s="20" t="str">
        <f t="shared" si="658"/>
        <v/>
      </c>
      <c r="BGW160" s="20" t="str">
        <f t="shared" si="659"/>
        <v/>
      </c>
      <c r="BGX160" s="20" t="str">
        <f t="shared" si="660"/>
        <v/>
      </c>
      <c r="BGY160" s="20" t="str">
        <f t="shared" si="661"/>
        <v/>
      </c>
      <c r="BGZ160" s="20" t="str">
        <f t="shared" si="662"/>
        <v/>
      </c>
      <c r="BHA160" s="20" t="str">
        <f t="shared" si="663"/>
        <v/>
      </c>
      <c r="BHB160" s="20" t="str">
        <f t="shared" si="664"/>
        <v/>
      </c>
      <c r="BHC160" s="20" t="str">
        <f t="shared" si="665"/>
        <v/>
      </c>
      <c r="BHD160" s="20" t="str">
        <f t="shared" si="666"/>
        <v/>
      </c>
      <c r="BHE160" s="20" t="str">
        <f t="shared" si="667"/>
        <v/>
      </c>
      <c r="BHF160" s="20" t="str">
        <f t="shared" si="668"/>
        <v/>
      </c>
      <c r="BHG160" s="20" t="str">
        <f t="shared" si="669"/>
        <v/>
      </c>
      <c r="BHJ160" s="20" t="str">
        <f t="shared" si="670"/>
        <v/>
      </c>
      <c r="BHL160" s="20" t="str">
        <f t="shared" si="707"/>
        <v/>
      </c>
      <c r="BHM160" s="20" t="str">
        <f t="shared" si="707"/>
        <v/>
      </c>
      <c r="BHN160" s="20" t="str">
        <f t="shared" si="707"/>
        <v/>
      </c>
      <c r="BHO160" s="20" t="str">
        <f t="shared" si="707"/>
        <v/>
      </c>
      <c r="BHP160" s="20" t="str">
        <f t="shared" si="707"/>
        <v/>
      </c>
      <c r="BHQ160" s="20" t="str">
        <f t="shared" si="707"/>
        <v/>
      </c>
      <c r="BHR160" s="20" t="str">
        <f t="shared" si="707"/>
        <v/>
      </c>
      <c r="BHS160" s="20" t="str">
        <f t="shared" si="707"/>
        <v/>
      </c>
      <c r="BHT160" s="20" t="str">
        <f t="shared" si="707"/>
        <v/>
      </c>
      <c r="BHU160" s="20" t="str">
        <f t="shared" si="707"/>
        <v/>
      </c>
      <c r="BHV160" s="20" t="str">
        <f t="shared" si="707"/>
        <v/>
      </c>
      <c r="BHW160" s="20" t="str">
        <f t="shared" si="707"/>
        <v/>
      </c>
      <c r="BHX160" s="20" t="str">
        <f t="shared" si="707"/>
        <v/>
      </c>
      <c r="BHY160" s="20" t="str">
        <f t="shared" si="707"/>
        <v/>
      </c>
      <c r="BHZ160" s="20" t="str">
        <f t="shared" si="707"/>
        <v/>
      </c>
      <c r="BIA160" s="20" t="str">
        <f t="shared" si="707"/>
        <v/>
      </c>
      <c r="BIB160" s="20" t="str">
        <f t="shared" si="683"/>
        <v/>
      </c>
      <c r="BIC160" s="20" t="str">
        <f t="shared" si="683"/>
        <v/>
      </c>
      <c r="BID160" s="20" t="str">
        <f t="shared" si="683"/>
        <v/>
      </c>
      <c r="BIE160" s="20" t="str">
        <f t="shared" si="683"/>
        <v/>
      </c>
    </row>
    <row r="161" spans="2:104 1303:1591" ht="14.5">
      <c r="B161" s="510" t="str">
        <f>IF('لصق اكسل الفورمز'!E156="","",'لصق اكسل الفورمز'!E156)</f>
        <v/>
      </c>
      <c r="C161" s="510" t="str">
        <f t="shared" si="517"/>
        <v/>
      </c>
      <c r="D161" s="510" t="str">
        <f t="shared" si="684"/>
        <v/>
      </c>
      <c r="E161" s="510" t="str">
        <f t="shared" si="685"/>
        <v/>
      </c>
      <c r="F161" s="510" t="str">
        <f t="shared" si="686"/>
        <v/>
      </c>
      <c r="G161" s="510" t="str">
        <f t="shared" si="687"/>
        <v/>
      </c>
      <c r="H161" s="510" t="str">
        <f t="shared" si="688"/>
        <v/>
      </c>
      <c r="I161" s="510" t="str">
        <f t="shared" si="689"/>
        <v/>
      </c>
      <c r="J161" s="510" t="str">
        <f t="shared" si="690"/>
        <v/>
      </c>
      <c r="K161" s="510" t="str">
        <f t="shared" si="691"/>
        <v/>
      </c>
      <c r="L161" s="510" t="str">
        <f t="shared" si="672"/>
        <v/>
      </c>
      <c r="M161" s="510" t="str">
        <f t="shared" si="673"/>
        <v/>
      </c>
      <c r="N161" s="510" t="str">
        <f t="shared" si="674"/>
        <v/>
      </c>
      <c r="O161" s="510" t="str">
        <f t="shared" si="675"/>
        <v/>
      </c>
      <c r="P161" s="510" t="str">
        <f t="shared" si="676"/>
        <v/>
      </c>
      <c r="Q161" s="510" t="str">
        <f t="shared" si="677"/>
        <v/>
      </c>
      <c r="R161" s="510" t="str">
        <f t="shared" si="678"/>
        <v/>
      </c>
      <c r="S161" s="510" t="str">
        <f t="shared" si="679"/>
        <v/>
      </c>
      <c r="T161" s="510" t="str">
        <f t="shared" si="680"/>
        <v/>
      </c>
      <c r="U161" s="510" t="str">
        <f t="shared" si="681"/>
        <v/>
      </c>
      <c r="V161" s="510" t="str">
        <f t="shared" si="682"/>
        <v/>
      </c>
      <c r="W161" s="527" t="str">
        <f t="shared" si="518"/>
        <v/>
      </c>
      <c r="X161" s="510" t="str">
        <f t="shared" si="519"/>
        <v/>
      </c>
      <c r="Y161" s="564" t="str">
        <f t="shared" si="520"/>
        <v/>
      </c>
      <c r="AL161" s="20">
        <f t="shared" si="521"/>
        <v>0</v>
      </c>
      <c r="AM161" s="20">
        <f t="shared" si="522"/>
        <v>0</v>
      </c>
      <c r="AO161" s="20" t="str">
        <f t="shared" si="523"/>
        <v/>
      </c>
      <c r="AQ161" s="20" t="str">
        <f t="shared" si="671"/>
        <v/>
      </c>
      <c r="AR161" s="20" t="str">
        <f t="shared" si="524"/>
        <v/>
      </c>
      <c r="AS161" s="20" t="str">
        <f t="shared" si="525"/>
        <v/>
      </c>
      <c r="AT161" s="20" t="str">
        <f t="shared" si="526"/>
        <v/>
      </c>
      <c r="AU161" s="20" t="str">
        <f t="shared" si="527"/>
        <v/>
      </c>
      <c r="AV161" s="20" t="str">
        <f t="shared" si="528"/>
        <v/>
      </c>
      <c r="AW161" s="20" t="str">
        <f t="shared" si="529"/>
        <v/>
      </c>
      <c r="AX161" s="20" t="str">
        <f t="shared" si="530"/>
        <v/>
      </c>
      <c r="AY161" s="20" t="str">
        <f t="shared" si="531"/>
        <v/>
      </c>
      <c r="AZ161" s="20" t="str">
        <f t="shared" si="532"/>
        <v/>
      </c>
      <c r="BA161" s="20" t="str">
        <f t="shared" si="533"/>
        <v/>
      </c>
      <c r="BB161" s="20" t="str">
        <f t="shared" si="534"/>
        <v/>
      </c>
      <c r="BC161" s="20" t="str">
        <f t="shared" si="535"/>
        <v/>
      </c>
      <c r="BD161" s="20" t="str">
        <f t="shared" si="536"/>
        <v/>
      </c>
      <c r="BE161" s="20" t="str">
        <f t="shared" si="537"/>
        <v/>
      </c>
      <c r="BF161" s="20" t="str">
        <f t="shared" si="538"/>
        <v/>
      </c>
      <c r="BG161" s="20" t="str">
        <f t="shared" si="539"/>
        <v/>
      </c>
      <c r="BH161" s="20" t="str">
        <f t="shared" si="540"/>
        <v/>
      </c>
      <c r="BI161" s="20" t="str">
        <f t="shared" si="541"/>
        <v/>
      </c>
      <c r="BJ161" s="20" t="str">
        <f t="shared" si="542"/>
        <v/>
      </c>
      <c r="BL161" s="38" t="e">
        <f t="shared" si="543"/>
        <v>#DIV/0!</v>
      </c>
      <c r="BM161" s="4">
        <f t="shared" si="544"/>
        <v>0</v>
      </c>
      <c r="BN161" s="4">
        <f t="shared" si="545"/>
        <v>0</v>
      </c>
      <c r="BO161" s="4">
        <f t="shared" si="546"/>
        <v>0</v>
      </c>
      <c r="BP161" s="173" t="str">
        <f t="shared" si="547"/>
        <v/>
      </c>
      <c r="BQ161" s="4">
        <f t="shared" si="548"/>
        <v>0</v>
      </c>
      <c r="BT161" s="268" t="str">
        <f t="shared" si="549"/>
        <v/>
      </c>
      <c r="BU161" s="268" t="str">
        <f t="shared" si="550"/>
        <v/>
      </c>
      <c r="BX161" s="20">
        <f t="shared" si="551"/>
        <v>1</v>
      </c>
      <c r="CG161" s="20" t="str">
        <f t="shared" si="552"/>
        <v/>
      </c>
      <c r="CH161" s="20" t="str">
        <f t="shared" si="708"/>
        <v/>
      </c>
      <c r="CI161" s="20" t="str">
        <f t="shared" si="709"/>
        <v/>
      </c>
      <c r="CJ161" s="20" t="str">
        <f t="shared" si="710"/>
        <v/>
      </c>
      <c r="CK161" s="20" t="str">
        <f t="shared" si="692"/>
        <v/>
      </c>
      <c r="CL161" s="20" t="str">
        <f t="shared" si="693"/>
        <v/>
      </c>
      <c r="CM161" s="20" t="str">
        <f t="shared" si="694"/>
        <v/>
      </c>
      <c r="CN161" s="20" t="str">
        <f t="shared" si="695"/>
        <v/>
      </c>
      <c r="CO161" s="20" t="str">
        <f t="shared" si="696"/>
        <v/>
      </c>
      <c r="CP161" s="20" t="str">
        <f t="shared" si="697"/>
        <v/>
      </c>
      <c r="CQ161" s="20" t="str">
        <f t="shared" si="698"/>
        <v/>
      </c>
      <c r="CR161" s="20" t="str">
        <f t="shared" si="699"/>
        <v/>
      </c>
      <c r="CS161" s="20" t="str">
        <f t="shared" si="700"/>
        <v/>
      </c>
      <c r="CT161" s="20" t="str">
        <f t="shared" si="701"/>
        <v/>
      </c>
      <c r="CU161" s="20" t="str">
        <f t="shared" si="702"/>
        <v/>
      </c>
      <c r="CV161" s="20" t="str">
        <f t="shared" si="703"/>
        <v/>
      </c>
      <c r="CW161" s="20" t="str">
        <f t="shared" si="704"/>
        <v/>
      </c>
      <c r="CX161" s="20" t="str">
        <f t="shared" si="705"/>
        <v/>
      </c>
      <c r="CY161" s="20" t="str">
        <f t="shared" si="706"/>
        <v/>
      </c>
      <c r="CZ161" s="20" t="str">
        <f t="shared" si="706"/>
        <v/>
      </c>
      <c r="AXC161" s="20" t="str">
        <f>IF('لصق اكسل الفورمز'!A156="","",'لصق اكسل الفورمز'!A156)</f>
        <v/>
      </c>
      <c r="AXD161" s="20" t="str">
        <f>IF('لصق اكسل الفورمز'!B156="","",'لصق اكسل الفورمز'!B156)</f>
        <v/>
      </c>
      <c r="AXE161" s="20" t="str">
        <f>IF('لصق اكسل الفورمز'!C156="","",'لصق اكسل الفورمز'!C156)</f>
        <v/>
      </c>
      <c r="AXF161" s="20" t="str">
        <f>IF('لصق اكسل الفورمز'!D156="","",'لصق اكسل الفورمز'!D156)</f>
        <v/>
      </c>
      <c r="AXG161" s="20" t="str">
        <f>IF('لصق اكسل الفورمز'!E156="","",'لصق اكسل الفورمز'!E156)</f>
        <v/>
      </c>
      <c r="AXH161" s="20" t="str">
        <f>IF('لصق اكسل الفورمز'!F156="","",'لصق اكسل الفورمز'!F156)</f>
        <v/>
      </c>
      <c r="AXI161" s="20" t="str">
        <f>IF('لصق اكسل الفورمز'!G156="","",'لصق اكسل الفورمز'!G156)</f>
        <v/>
      </c>
      <c r="AXJ161" s="20" t="str">
        <f>IF('لصق اكسل الفورمز'!H156="","",'لصق اكسل الفورمز'!H156)</f>
        <v/>
      </c>
      <c r="AXK161" s="20" t="str">
        <f>IF('لصق اكسل الفورمز'!I156="","",'لصق اكسل الفورمز'!I156)</f>
        <v/>
      </c>
      <c r="AXL161" s="20" t="str">
        <f>IF('لصق اكسل الفورمز'!J156="","",'لصق اكسل الفورمز'!J156)</f>
        <v/>
      </c>
      <c r="AXM161" s="20" t="str">
        <f>IF('لصق اكسل الفورمز'!K156="","",'لصق اكسل الفورمز'!K156)</f>
        <v/>
      </c>
      <c r="AXN161" s="20" t="str">
        <f>IF('لصق اكسل الفورمز'!L156="","",'لصق اكسل الفورمز'!L156)</f>
        <v/>
      </c>
      <c r="AXO161" s="20" t="str">
        <f>IF('لصق اكسل الفورمز'!M156="","",'لصق اكسل الفورمز'!M156)</f>
        <v/>
      </c>
      <c r="AXP161" s="20" t="str">
        <f>IF('لصق اكسل الفورمز'!N156="","",'لصق اكسل الفورمز'!N156)</f>
        <v/>
      </c>
      <c r="AXQ161" s="20" t="str">
        <f>IF('لصق اكسل الفورمز'!O156="","",'لصق اكسل الفورمز'!O156)</f>
        <v/>
      </c>
      <c r="AXR161" s="20" t="str">
        <f>IF('لصق اكسل الفورمز'!P156="","",'لصق اكسل الفورمز'!P156)</f>
        <v/>
      </c>
      <c r="AXS161" s="20" t="str">
        <f>IF('لصق اكسل الفورمز'!Q156="","",'لصق اكسل الفورمز'!Q156)</f>
        <v/>
      </c>
      <c r="AXT161" s="20" t="str">
        <f>IF('لصق اكسل الفورمز'!R156="","",'لصق اكسل الفورمز'!R156)</f>
        <v/>
      </c>
      <c r="AXU161" s="20" t="str">
        <f>IF('لصق اكسل الفورمز'!S156="","",'لصق اكسل الفورمز'!S156)</f>
        <v/>
      </c>
      <c r="AXV161" s="20" t="str">
        <f>IF('لصق اكسل الفورمز'!T156="","",'لصق اكسل الفورمز'!T156)</f>
        <v/>
      </c>
      <c r="AXW161" s="20" t="str">
        <f>IF('لصق اكسل الفورمز'!U156="","",'لصق اكسل الفورمز'!U156)</f>
        <v/>
      </c>
      <c r="AXX161" s="20" t="str">
        <f>IF('لصق اكسل الفورمز'!V156="","",'لصق اكسل الفورمز'!V156)</f>
        <v/>
      </c>
      <c r="AXY161" s="20" t="str">
        <f>IF('لصق اكسل الفورمز'!W156="","",'لصق اكسل الفورمز'!W156)</f>
        <v/>
      </c>
      <c r="AXZ161" s="20" t="str">
        <f>IF('لصق اكسل الفورمز'!X156="","",'لصق اكسل الفورمز'!X156)</f>
        <v/>
      </c>
      <c r="AYA161" s="20" t="str">
        <f>IF('لصق اكسل الفورمز'!Y156="","",'لصق اكسل الفورمز'!Y156)</f>
        <v/>
      </c>
      <c r="AYB161" s="20" t="str">
        <f>IF('لصق اكسل الفورمز'!Z156="","",'لصق اكسل الفورمز'!Z156)</f>
        <v/>
      </c>
      <c r="AYC161" s="20" t="str">
        <f>IF('لصق اكسل الفورمز'!AA156="","",'لصق اكسل الفورمز'!AA156)</f>
        <v/>
      </c>
      <c r="AYD161" s="20" t="str">
        <f>IF('لصق اكسل الفورمز'!AB156="","",'لصق اكسل الفورمز'!AB156)</f>
        <v/>
      </c>
      <c r="AYE161" s="20" t="str">
        <f>IF('لصق اكسل الفورمز'!AC156="","",'لصق اكسل الفورمز'!AC156)</f>
        <v/>
      </c>
      <c r="AYF161" s="20" t="str">
        <f>IF('لصق اكسل الفورمز'!AD156="","",'لصق اكسل الفورمز'!AD156)</f>
        <v/>
      </c>
      <c r="AYG161" s="20" t="str">
        <f>IF('لصق اكسل الفورمز'!AE156="","",'لصق اكسل الفورمز'!AE156)</f>
        <v/>
      </c>
      <c r="AYH161" s="20" t="str">
        <f>IF('لصق اكسل الفورمز'!AF156="","",'لصق اكسل الفورمز'!AF156)</f>
        <v/>
      </c>
      <c r="AYI161" s="20" t="str">
        <f>IF('لصق اكسل الفورمز'!AG156="","",'لصق اكسل الفورمز'!AG156)</f>
        <v/>
      </c>
      <c r="AYJ161" s="20" t="str">
        <f>IF('لصق اكسل الفورمز'!AH156="","",'لصق اكسل الفورمز'!AH156)</f>
        <v/>
      </c>
      <c r="AYK161" s="20" t="str">
        <f>IF('لصق اكسل الفورمز'!AI156="","",'لصق اكسل الفورمز'!AI156)</f>
        <v/>
      </c>
      <c r="AYL161" s="20" t="str">
        <f>IF('لصق اكسل الفورمز'!AJ156="","",'لصق اكسل الفورمز'!AJ156)</f>
        <v/>
      </c>
      <c r="AYM161" s="20" t="str">
        <f>IF('لصق اكسل الفورمز'!AK156="","",'لصق اكسل الفورمز'!AK156)</f>
        <v/>
      </c>
      <c r="AYN161" s="20" t="str">
        <f>IF('لصق اكسل الفورمز'!AL156="","",'لصق اكسل الفورمز'!AL156)</f>
        <v/>
      </c>
      <c r="AYO161" s="20" t="str">
        <f>IF('لصق اكسل الفورمز'!AM156="","",'لصق اكسل الفورمز'!AM156)</f>
        <v/>
      </c>
      <c r="AYP161" s="20" t="str">
        <f>IF('لصق اكسل الفورمز'!AN156="","",'لصق اكسل الفورمز'!AN156)</f>
        <v/>
      </c>
      <c r="AYQ161" s="20" t="str">
        <f>IF('لصق اكسل الفورمز'!AO156="","",'لصق اكسل الفورمز'!AO156)</f>
        <v/>
      </c>
      <c r="AYR161" s="20" t="str">
        <f>IF('لصق اكسل الفورمز'!AP156="","",'لصق اكسل الفورمز'!AP156)</f>
        <v/>
      </c>
      <c r="AYS161" s="20" t="str">
        <f>IF('لصق اكسل الفورمز'!AQ156="","",'لصق اكسل الفورمز'!AQ156)</f>
        <v/>
      </c>
      <c r="AYT161" s="20" t="str">
        <f>IF('لصق اكسل الفورمز'!AR156="","",'لصق اكسل الفورمز'!AR156)</f>
        <v/>
      </c>
      <c r="AYU161" s="20" t="str">
        <f>IF('لصق اكسل الفورمز'!AS156="","",'لصق اكسل الفورمز'!AS156)</f>
        <v/>
      </c>
      <c r="AYV161" s="20" t="str">
        <f>IF('لصق اكسل الفورمز'!AT156="","",'لصق اكسل الفورمز'!AT156)</f>
        <v/>
      </c>
      <c r="AYW161" s="20" t="str">
        <f>IF('لصق اكسل الفورمز'!AU156="","",'لصق اكسل الفورمز'!AU156)</f>
        <v/>
      </c>
      <c r="AYX161" s="20" t="str">
        <f>IF('لصق اكسل الفورمز'!AV156="","",'لصق اكسل الفورمز'!AV156)</f>
        <v/>
      </c>
      <c r="AYY161" s="20" t="str">
        <f>IF('لصق اكسل الفورمز'!AW156="","",'لصق اكسل الفورمز'!AW156)</f>
        <v/>
      </c>
      <c r="AYZ161" s="20" t="str">
        <f>IF('لصق اكسل الفورمز'!AX156="","",'لصق اكسل الفورمز'!AX156)</f>
        <v/>
      </c>
      <c r="AZA161" s="20" t="str">
        <f>IF('لصق اكسل الفورمز'!AY156="","",'لصق اكسل الفورمز'!AY156)</f>
        <v/>
      </c>
      <c r="AZB161" s="20" t="str">
        <f>IF('لصق اكسل الفورمز'!AZ156="","",'لصق اكسل الفورمز'!AZ156)</f>
        <v/>
      </c>
      <c r="AZC161" s="20" t="str">
        <f>IF('لصق اكسل الفورمز'!BA156="","",'لصق اكسل الفورمز'!BA156)</f>
        <v/>
      </c>
      <c r="AZD161" s="20" t="str">
        <f>IF('لصق اكسل الفورمز'!BB156="","",'لصق اكسل الفورمز'!BB156)</f>
        <v/>
      </c>
      <c r="AZE161" s="20" t="str">
        <f>IF('لصق اكسل الفورمز'!BC156="","",'لصق اكسل الفورمز'!BC156)</f>
        <v/>
      </c>
      <c r="AZF161" s="20" t="str">
        <f>IF('لصق اكسل الفورمز'!BD156="","",'لصق اكسل الفورمز'!BD156)</f>
        <v/>
      </c>
      <c r="AZG161" s="20" t="str">
        <f>IF('لصق اكسل الفورمز'!BE156="","",'لصق اكسل الفورمز'!BE156)</f>
        <v/>
      </c>
      <c r="AZH161" s="20" t="str">
        <f>IF('لصق اكسل الفورمز'!BF156="","",'لصق اكسل الفورمز'!BF156)</f>
        <v/>
      </c>
      <c r="AZI161" s="20" t="str">
        <f>IF('لصق اكسل الفورمز'!BG156="","",'لصق اكسل الفورمز'!BG156)</f>
        <v/>
      </c>
      <c r="AZJ161" s="20" t="str">
        <f>IF('لصق اكسل الفورمز'!BH156="","",'لصق اكسل الفورمز'!BH156)</f>
        <v/>
      </c>
      <c r="AZK161" s="20" t="str">
        <f>IF('لصق اكسل الفورمز'!BI156="","",'لصق اكسل الفورمز'!BI156)</f>
        <v/>
      </c>
      <c r="AZL161" s="20" t="str">
        <f>IF('لصق اكسل الفورمز'!BJ156="","",'لصق اكسل الفورمز'!BJ156)</f>
        <v/>
      </c>
      <c r="AZM161" s="20" t="str">
        <f>IF('لصق اكسل الفورمز'!BK156="","",'لصق اكسل الفورمز'!BK156)</f>
        <v/>
      </c>
      <c r="AZN161" s="20" t="str">
        <f>IF('لصق اكسل الفورمز'!BL156="","",'لصق اكسل الفورمز'!BL156)</f>
        <v/>
      </c>
      <c r="AZO161" s="20" t="str">
        <f>IF('لصق اكسل الفورمز'!BM156="","",'لصق اكسل الفورمز'!BM156)</f>
        <v/>
      </c>
      <c r="AZP161" s="20" t="str">
        <f>IF('لصق اكسل الفورمز'!BN156="","",'لصق اكسل الفورمز'!BN156)</f>
        <v/>
      </c>
      <c r="AZQ161" s="20" t="str">
        <f>IF('لصق اكسل الفورمز'!BO156="","",'لصق اكسل الفورمز'!BO156)</f>
        <v/>
      </c>
      <c r="AZR161" s="20" t="str">
        <f>IF('لصق اكسل الفورمز'!BP156="","",'لصق اكسل الفورمز'!BP156)</f>
        <v/>
      </c>
      <c r="AZS161" s="20" t="str">
        <f>IF('لصق اكسل الفورمز'!BQ156="","",'لصق اكسل الفورمز'!BQ156)</f>
        <v/>
      </c>
      <c r="AZT161" s="20" t="str">
        <f>IF('لصق اكسل الفورمز'!BR156="","",'لصق اكسل الفورمز'!BR156)</f>
        <v/>
      </c>
      <c r="AZU161" s="20" t="str">
        <f>IF('لصق اكسل الفورمز'!BS156="","",'لصق اكسل الفورمز'!BS156)</f>
        <v/>
      </c>
      <c r="AZV161" s="20" t="str">
        <f>IF('لصق اكسل الفورمز'!BT156="","",'لصق اكسل الفورمز'!BT156)</f>
        <v/>
      </c>
      <c r="AZW161" s="20" t="str">
        <f>IF('لصق اكسل الفورمز'!BU156="","",'لصق اكسل الفورمز'!BU156)</f>
        <v/>
      </c>
      <c r="AZX161" s="20" t="str">
        <f>IF('لصق اكسل الفورمز'!BV156="","",'لصق اكسل الفورمز'!BV156)</f>
        <v/>
      </c>
      <c r="AZY161" s="20" t="str">
        <f>IF('لصق اكسل الفورمز'!BW156="","",'لصق اكسل الفورمز'!BW156)</f>
        <v/>
      </c>
      <c r="AZZ161" s="20" t="str">
        <f>IF('لصق اكسل الفورمز'!BX156="","",'لصق اكسل الفورمز'!BX156)</f>
        <v/>
      </c>
      <c r="BAA161" s="20" t="str">
        <f>IF('لصق اكسل الفورمز'!BY156="","",'لصق اكسل الفورمز'!BY156)</f>
        <v/>
      </c>
      <c r="BAB161" s="20" t="str">
        <f>IF('لصق اكسل الفورمز'!BZ156="","",'لصق اكسل الفورمز'!BZ156)</f>
        <v/>
      </c>
      <c r="BAC161" s="20" t="str">
        <f>IF('لصق اكسل الفورمز'!CA156="","",'لصق اكسل الفورمز'!CA156)</f>
        <v/>
      </c>
      <c r="BAD161" s="20" t="str">
        <f>IF('لصق اكسل الفورمز'!CB156="","",'لصق اكسل الفورمز'!CB156)</f>
        <v/>
      </c>
      <c r="BAE161" s="20" t="str">
        <f>IF('لصق اكسل الفورمز'!CC156="","",'لصق اكسل الفورمز'!CC156)</f>
        <v/>
      </c>
      <c r="BAF161" s="20" t="str">
        <f>IF('لصق اكسل الفورمز'!CD156="","",'لصق اكسل الفورمز'!CD156)</f>
        <v/>
      </c>
      <c r="BAG161" s="20" t="str">
        <f>IF('لصق اكسل الفورمز'!CE156="","",'لصق اكسل الفورمز'!CE156)</f>
        <v/>
      </c>
      <c r="BAH161" s="20" t="str">
        <f>IF('لصق اكسل الفورمز'!CF156="","",'لصق اكسل الفورمز'!CF156)</f>
        <v/>
      </c>
      <c r="BAI161" s="20" t="str">
        <f>IF('لصق اكسل الفورمز'!CG156="","",'لصق اكسل الفورمز'!CG156)</f>
        <v/>
      </c>
      <c r="BAJ161" s="20" t="str">
        <f>IF('لصق اكسل الفورمز'!CH156="","",'لصق اكسل الفورمز'!CH156)</f>
        <v/>
      </c>
      <c r="BAK161" s="20" t="str">
        <f>IF('لصق اكسل الفورمز'!CI156="","",'لصق اكسل الفورمز'!CI156)</f>
        <v/>
      </c>
      <c r="BAL161" s="20" t="str">
        <f>IF('لصق اكسل الفورمز'!CJ156="","",'لصق اكسل الفورمز'!CJ156)</f>
        <v/>
      </c>
      <c r="BAM161" s="20" t="str">
        <f>IF('لصق اكسل الفورمز'!CK156="","",'لصق اكسل الفورمز'!CK156)</f>
        <v/>
      </c>
      <c r="BAN161" s="20" t="str">
        <f>IF('لصق اكسل الفورمز'!CL156="","",'لصق اكسل الفورمز'!CL156)</f>
        <v/>
      </c>
      <c r="BAO161" s="20" t="str">
        <f>IF('لصق اكسل الفورمز'!CM156="","",'لصق اكسل الفورمز'!CM156)</f>
        <v/>
      </c>
      <c r="BAP161" s="20" t="str">
        <f>IF('لصق اكسل الفورمز'!CN156="","",'لصق اكسل الفورمز'!CN156)</f>
        <v/>
      </c>
      <c r="BAQ161" s="20" t="str">
        <f>IF('لصق اكسل الفورمز'!CO156="","",'لصق اكسل الفورمز'!CO156)</f>
        <v/>
      </c>
      <c r="BAR161" s="20" t="str">
        <f>IF('لصق اكسل الفورمز'!CP156="","",'لصق اكسل الفورمز'!CP156)</f>
        <v/>
      </c>
      <c r="BAS161" s="20" t="str">
        <f>IF('لصق اكسل الفورمز'!CQ156="","",'لصق اكسل الفورمز'!CQ156)</f>
        <v/>
      </c>
      <c r="BAT161" s="20" t="str">
        <f>IF('لصق اكسل الفورمز'!CR156="","",'لصق اكسل الفورمز'!CR156)</f>
        <v/>
      </c>
      <c r="BAU161" s="20" t="str">
        <f>IF('لصق اكسل الفورمز'!CS156="","",'لصق اكسل الفورمز'!CS156)</f>
        <v/>
      </c>
      <c r="BAV161" s="20" t="str">
        <f>IF('لصق اكسل الفورمز'!CT156="","",'لصق اكسل الفورمز'!CT156)</f>
        <v/>
      </c>
      <c r="BAW161" s="20" t="str">
        <f>IF('لصق اكسل الفورمز'!CU156="","",'لصق اكسل الفورمز'!CU156)</f>
        <v/>
      </c>
      <c r="BAX161" s="20" t="str">
        <f>IF('لصق اكسل الفورمز'!CV156="","",'لصق اكسل الفورمز'!CV156)</f>
        <v/>
      </c>
      <c r="BAY161" s="20" t="str">
        <f>IF('لصق اكسل الفورمز'!CW156="","",'لصق اكسل الفورمز'!CW156)</f>
        <v/>
      </c>
      <c r="BAZ161" s="20" t="str">
        <f>IF('لصق اكسل الفورمز'!CX156="","",'لصق اكسل الفورمز'!CX156)</f>
        <v/>
      </c>
      <c r="BBA161" s="20" t="str">
        <f>IF('لصق اكسل الفورمز'!CY156="","",'لصق اكسل الفورمز'!CY156)</f>
        <v/>
      </c>
      <c r="BBB161" s="20" t="str">
        <f>IF('لصق اكسل الفورمز'!CZ156="","",'لصق اكسل الفورمز'!CZ156)</f>
        <v/>
      </c>
      <c r="BBC161" s="20" t="str">
        <f>IF('لصق اكسل الفورمز'!DA156="","",'لصق اكسل الفورمز'!DA156)</f>
        <v/>
      </c>
      <c r="BBD161" s="20" t="str">
        <f>IF('لصق اكسل الفورمز'!DB156="","",'لصق اكسل الفورمز'!DB156)</f>
        <v/>
      </c>
      <c r="BBE161" s="20" t="str">
        <f>IF('لصق اكسل الفورمز'!DC156="","",'لصق اكسل الفورمز'!DC156)</f>
        <v/>
      </c>
      <c r="BBF161" s="20" t="str">
        <f>IF('لصق اكسل الفورمز'!DD156="","",'لصق اكسل الفورمز'!DD156)</f>
        <v/>
      </c>
      <c r="BBG161" s="20" t="str">
        <f>IF('لصق اكسل الفورمز'!DE156="","",'لصق اكسل الفورمز'!DE156)</f>
        <v/>
      </c>
      <c r="BBH161" s="20" t="str">
        <f>IF('لصق اكسل الفورمز'!DF156="","",'لصق اكسل الفورمز'!DF156)</f>
        <v/>
      </c>
      <c r="BBI161" s="20" t="str">
        <f>IF('لصق اكسل الفورمز'!DG156="","",'لصق اكسل الفورمز'!DG156)</f>
        <v/>
      </c>
      <c r="BBJ161" s="20" t="str">
        <f>IF('لصق اكسل الفورمز'!DH156="","",'لصق اكسل الفورمز'!DH156)</f>
        <v/>
      </c>
      <c r="BBK161" s="20" t="str">
        <f>IF('لصق اكسل الفورمز'!DI156="","",'لصق اكسل الفورمز'!DI156)</f>
        <v/>
      </c>
      <c r="BBL161" s="20" t="str">
        <f>IF('لصق اكسل الفورمز'!DJ156="","",'لصق اكسل الفورمز'!DJ156)</f>
        <v/>
      </c>
      <c r="BBM161" s="20" t="str">
        <f>IF('لصق اكسل الفورمز'!DK156="","",'لصق اكسل الفورمز'!DK156)</f>
        <v/>
      </c>
      <c r="BBN161" s="20" t="str">
        <f>IF('لصق اكسل الفورمز'!DL156="","",'لصق اكسل الفورمز'!DL156)</f>
        <v/>
      </c>
      <c r="BBO161" s="20" t="str">
        <f>IF('لصق اكسل الفورمز'!DM156="","",'لصق اكسل الفورمز'!DM156)</f>
        <v/>
      </c>
      <c r="BCU161" s="20" t="str">
        <f t="shared" si="553"/>
        <v/>
      </c>
      <c r="BCV161" s="20" t="str">
        <f t="shared" si="554"/>
        <v/>
      </c>
      <c r="BCW161" s="20" t="str">
        <f t="shared" si="555"/>
        <v/>
      </c>
      <c r="BCX161" s="20" t="str">
        <f t="shared" si="556"/>
        <v/>
      </c>
      <c r="BCY161" s="20" t="str">
        <f t="shared" si="557"/>
        <v/>
      </c>
      <c r="BCZ161" s="20" t="str">
        <f t="shared" si="558"/>
        <v/>
      </c>
      <c r="BDA161" s="20" t="str">
        <f t="shared" si="559"/>
        <v/>
      </c>
      <c r="BDB161" s="20" t="str">
        <f t="shared" si="560"/>
        <v/>
      </c>
      <c r="BDC161" s="20" t="str">
        <f t="shared" si="561"/>
        <v/>
      </c>
      <c r="BDD161" s="20" t="str">
        <f t="shared" si="562"/>
        <v/>
      </c>
      <c r="BDE161" s="20" t="str">
        <f t="shared" si="563"/>
        <v/>
      </c>
      <c r="BDF161" s="20" t="str">
        <f t="shared" si="564"/>
        <v/>
      </c>
      <c r="BDG161" s="20" t="str">
        <f t="shared" si="565"/>
        <v/>
      </c>
      <c r="BDH161" s="20" t="str">
        <f t="shared" si="566"/>
        <v/>
      </c>
      <c r="BDI161" s="20" t="str">
        <f t="shared" si="567"/>
        <v/>
      </c>
      <c r="BDJ161" s="20" t="str">
        <f t="shared" si="568"/>
        <v/>
      </c>
      <c r="BDK161" s="20" t="str">
        <f t="shared" si="569"/>
        <v/>
      </c>
      <c r="BDL161" s="20" t="str">
        <f t="shared" si="570"/>
        <v/>
      </c>
      <c r="BDM161" s="20" t="str">
        <f t="shared" si="571"/>
        <v/>
      </c>
      <c r="BDN161" s="20" t="str">
        <f t="shared" si="572"/>
        <v/>
      </c>
      <c r="BDO161" s="20" t="str">
        <f t="shared" si="573"/>
        <v/>
      </c>
      <c r="BDP161" s="20" t="str">
        <f t="shared" si="574"/>
        <v/>
      </c>
      <c r="BDQ161" s="20" t="str">
        <f t="shared" si="575"/>
        <v/>
      </c>
      <c r="BDR161" s="20" t="str">
        <f t="shared" si="576"/>
        <v/>
      </c>
      <c r="BDS161" s="20" t="str">
        <f t="shared" si="577"/>
        <v/>
      </c>
      <c r="BDT161" s="20" t="str">
        <f t="shared" si="578"/>
        <v/>
      </c>
      <c r="BDU161" s="20" t="str">
        <f t="shared" si="579"/>
        <v/>
      </c>
      <c r="BDV161" s="20" t="str">
        <f t="shared" si="580"/>
        <v/>
      </c>
      <c r="BDW161" s="20" t="str">
        <f t="shared" si="581"/>
        <v/>
      </c>
      <c r="BDX161" s="20" t="str">
        <f t="shared" si="582"/>
        <v/>
      </c>
      <c r="BDY161" s="20" t="str">
        <f t="shared" si="583"/>
        <v/>
      </c>
      <c r="BDZ161" s="20" t="str">
        <f t="shared" si="584"/>
        <v/>
      </c>
      <c r="BEA161" s="20" t="str">
        <f t="shared" si="585"/>
        <v/>
      </c>
      <c r="BEB161" s="20" t="str">
        <f t="shared" si="586"/>
        <v/>
      </c>
      <c r="BEC161" s="20" t="str">
        <f t="shared" si="587"/>
        <v/>
      </c>
      <c r="BED161" s="20" t="str">
        <f t="shared" si="588"/>
        <v/>
      </c>
      <c r="BEE161" s="20" t="str">
        <f t="shared" si="589"/>
        <v/>
      </c>
      <c r="BEF161" s="20" t="str">
        <f t="shared" si="590"/>
        <v/>
      </c>
      <c r="BEG161" s="20" t="str">
        <f t="shared" si="591"/>
        <v/>
      </c>
      <c r="BEH161" s="20" t="str">
        <f t="shared" si="592"/>
        <v/>
      </c>
      <c r="BEI161" s="20" t="str">
        <f t="shared" si="593"/>
        <v/>
      </c>
      <c r="BEJ161" s="20" t="str">
        <f t="shared" si="594"/>
        <v/>
      </c>
      <c r="BEK161" s="20" t="str">
        <f t="shared" si="595"/>
        <v/>
      </c>
      <c r="BEL161" s="20" t="str">
        <f t="shared" si="596"/>
        <v/>
      </c>
      <c r="BEM161" s="20" t="str">
        <f t="shared" si="597"/>
        <v/>
      </c>
      <c r="BEN161" s="20" t="str">
        <f t="shared" si="598"/>
        <v/>
      </c>
      <c r="BEO161" s="20" t="str">
        <f t="shared" si="599"/>
        <v/>
      </c>
      <c r="BEP161" s="20" t="str">
        <f t="shared" si="600"/>
        <v/>
      </c>
      <c r="BEQ161" s="20" t="str">
        <f t="shared" si="601"/>
        <v/>
      </c>
      <c r="BER161" s="20" t="str">
        <f t="shared" si="602"/>
        <v/>
      </c>
      <c r="BES161" s="20" t="str">
        <f t="shared" si="603"/>
        <v/>
      </c>
      <c r="BET161" s="20" t="str">
        <f t="shared" si="604"/>
        <v/>
      </c>
      <c r="BEU161" s="20" t="str">
        <f t="shared" si="605"/>
        <v/>
      </c>
      <c r="BEV161" s="20" t="str">
        <f t="shared" si="606"/>
        <v/>
      </c>
      <c r="BEW161" s="20" t="str">
        <f t="shared" si="607"/>
        <v/>
      </c>
      <c r="BEX161" s="20" t="str">
        <f t="shared" si="608"/>
        <v/>
      </c>
      <c r="BEY161" s="20" t="str">
        <f t="shared" si="609"/>
        <v/>
      </c>
      <c r="BEZ161" s="20" t="str">
        <f t="shared" si="610"/>
        <v/>
      </c>
      <c r="BFA161" s="20" t="str">
        <f t="shared" si="611"/>
        <v/>
      </c>
      <c r="BFB161" s="20" t="str">
        <f t="shared" si="612"/>
        <v/>
      </c>
      <c r="BFC161" s="20" t="str">
        <f t="shared" si="613"/>
        <v/>
      </c>
      <c r="BFD161" s="20" t="str">
        <f t="shared" si="614"/>
        <v/>
      </c>
      <c r="BFE161" s="20" t="str">
        <f t="shared" si="615"/>
        <v/>
      </c>
      <c r="BFF161" s="20" t="str">
        <f t="shared" si="616"/>
        <v/>
      </c>
      <c r="BFG161" s="20" t="str">
        <f t="shared" si="617"/>
        <v/>
      </c>
      <c r="BFH161" s="20" t="str">
        <f t="shared" si="618"/>
        <v/>
      </c>
      <c r="BFI161" s="20" t="str">
        <f t="shared" si="619"/>
        <v/>
      </c>
      <c r="BFJ161" s="20" t="str">
        <f t="shared" si="620"/>
        <v/>
      </c>
      <c r="BFK161" s="20" t="str">
        <f t="shared" si="621"/>
        <v/>
      </c>
      <c r="BFL161" s="20" t="str">
        <f t="shared" si="622"/>
        <v/>
      </c>
      <c r="BFM161" s="20" t="str">
        <f t="shared" si="623"/>
        <v/>
      </c>
      <c r="BFN161" s="20" t="str">
        <f t="shared" si="624"/>
        <v/>
      </c>
      <c r="BFO161" s="20" t="str">
        <f t="shared" si="625"/>
        <v/>
      </c>
      <c r="BFP161" s="20" t="str">
        <f t="shared" si="626"/>
        <v/>
      </c>
      <c r="BFQ161" s="20" t="str">
        <f t="shared" si="627"/>
        <v/>
      </c>
      <c r="BFR161" s="20" t="str">
        <f t="shared" si="628"/>
        <v/>
      </c>
      <c r="BFS161" s="20" t="str">
        <f t="shared" si="629"/>
        <v/>
      </c>
      <c r="BFT161" s="20" t="str">
        <f t="shared" si="630"/>
        <v/>
      </c>
      <c r="BFU161" s="20" t="str">
        <f t="shared" si="631"/>
        <v/>
      </c>
      <c r="BFV161" s="20" t="str">
        <f t="shared" si="632"/>
        <v/>
      </c>
      <c r="BFW161" s="20" t="str">
        <f t="shared" si="633"/>
        <v/>
      </c>
      <c r="BFX161" s="20" t="str">
        <f t="shared" si="634"/>
        <v/>
      </c>
      <c r="BFY161" s="20" t="str">
        <f t="shared" si="635"/>
        <v/>
      </c>
      <c r="BFZ161" s="20" t="str">
        <f t="shared" si="636"/>
        <v/>
      </c>
      <c r="BGA161" s="20" t="str">
        <f t="shared" si="637"/>
        <v/>
      </c>
      <c r="BGB161" s="20" t="str">
        <f t="shared" si="638"/>
        <v/>
      </c>
      <c r="BGC161" s="20" t="str">
        <f t="shared" si="639"/>
        <v/>
      </c>
      <c r="BGD161" s="20" t="str">
        <f t="shared" si="640"/>
        <v/>
      </c>
      <c r="BGE161" s="20" t="str">
        <f t="shared" si="641"/>
        <v/>
      </c>
      <c r="BGF161" s="20" t="str">
        <f t="shared" si="642"/>
        <v/>
      </c>
      <c r="BGG161" s="20" t="str">
        <f t="shared" si="643"/>
        <v/>
      </c>
      <c r="BGH161" s="20" t="str">
        <f t="shared" si="644"/>
        <v/>
      </c>
      <c r="BGI161" s="20" t="str">
        <f t="shared" si="645"/>
        <v/>
      </c>
      <c r="BGJ161" s="20" t="str">
        <f t="shared" si="646"/>
        <v/>
      </c>
      <c r="BGK161" s="20" t="str">
        <f t="shared" si="647"/>
        <v/>
      </c>
      <c r="BGL161" s="20" t="str">
        <f t="shared" si="648"/>
        <v/>
      </c>
      <c r="BGM161" s="20" t="str">
        <f t="shared" si="649"/>
        <v/>
      </c>
      <c r="BGN161" s="20" t="str">
        <f t="shared" si="650"/>
        <v/>
      </c>
      <c r="BGO161" s="20" t="str">
        <f t="shared" si="651"/>
        <v/>
      </c>
      <c r="BGP161" s="20" t="str">
        <f t="shared" si="652"/>
        <v/>
      </c>
      <c r="BGQ161" s="20" t="str">
        <f t="shared" si="653"/>
        <v/>
      </c>
      <c r="BGR161" s="20" t="str">
        <f t="shared" si="654"/>
        <v/>
      </c>
      <c r="BGS161" s="20" t="str">
        <f t="shared" si="655"/>
        <v/>
      </c>
      <c r="BGT161" s="20" t="str">
        <f t="shared" si="656"/>
        <v/>
      </c>
      <c r="BGU161" s="20" t="str">
        <f t="shared" si="657"/>
        <v/>
      </c>
      <c r="BGV161" s="20" t="str">
        <f t="shared" si="658"/>
        <v/>
      </c>
      <c r="BGW161" s="20" t="str">
        <f t="shared" si="659"/>
        <v/>
      </c>
      <c r="BGX161" s="20" t="str">
        <f t="shared" si="660"/>
        <v/>
      </c>
      <c r="BGY161" s="20" t="str">
        <f t="shared" si="661"/>
        <v/>
      </c>
      <c r="BGZ161" s="20" t="str">
        <f t="shared" si="662"/>
        <v/>
      </c>
      <c r="BHA161" s="20" t="str">
        <f t="shared" si="663"/>
        <v/>
      </c>
      <c r="BHB161" s="20" t="str">
        <f t="shared" si="664"/>
        <v/>
      </c>
      <c r="BHC161" s="20" t="str">
        <f t="shared" si="665"/>
        <v/>
      </c>
      <c r="BHD161" s="20" t="str">
        <f t="shared" si="666"/>
        <v/>
      </c>
      <c r="BHE161" s="20" t="str">
        <f t="shared" si="667"/>
        <v/>
      </c>
      <c r="BHF161" s="20" t="str">
        <f t="shared" si="668"/>
        <v/>
      </c>
      <c r="BHG161" s="20" t="str">
        <f t="shared" si="669"/>
        <v/>
      </c>
      <c r="BHJ161" s="20" t="str">
        <f t="shared" si="670"/>
        <v/>
      </c>
      <c r="BHL161" s="20" t="str">
        <f t="shared" si="707"/>
        <v/>
      </c>
      <c r="BHM161" s="20" t="str">
        <f t="shared" si="707"/>
        <v/>
      </c>
      <c r="BHN161" s="20" t="str">
        <f t="shared" si="707"/>
        <v/>
      </c>
      <c r="BHO161" s="20" t="str">
        <f t="shared" si="707"/>
        <v/>
      </c>
      <c r="BHP161" s="20" t="str">
        <f t="shared" si="707"/>
        <v/>
      </c>
      <c r="BHQ161" s="20" t="str">
        <f t="shared" si="707"/>
        <v/>
      </c>
      <c r="BHR161" s="20" t="str">
        <f t="shared" si="707"/>
        <v/>
      </c>
      <c r="BHS161" s="20" t="str">
        <f t="shared" si="707"/>
        <v/>
      </c>
      <c r="BHT161" s="20" t="str">
        <f t="shared" si="707"/>
        <v/>
      </c>
      <c r="BHU161" s="20" t="str">
        <f t="shared" si="707"/>
        <v/>
      </c>
      <c r="BHV161" s="20" t="str">
        <f t="shared" si="707"/>
        <v/>
      </c>
      <c r="BHW161" s="20" t="str">
        <f t="shared" si="707"/>
        <v/>
      </c>
      <c r="BHX161" s="20" t="str">
        <f t="shared" si="707"/>
        <v/>
      </c>
      <c r="BHY161" s="20" t="str">
        <f t="shared" si="707"/>
        <v/>
      </c>
      <c r="BHZ161" s="20" t="str">
        <f t="shared" si="707"/>
        <v/>
      </c>
      <c r="BIA161" s="20" t="str">
        <f t="shared" si="707"/>
        <v/>
      </c>
      <c r="BIB161" s="20" t="str">
        <f t="shared" si="683"/>
        <v/>
      </c>
      <c r="BIC161" s="20" t="str">
        <f t="shared" si="683"/>
        <v/>
      </c>
      <c r="BID161" s="20" t="str">
        <f t="shared" si="683"/>
        <v/>
      </c>
      <c r="BIE161" s="20" t="str">
        <f t="shared" si="683"/>
        <v/>
      </c>
    </row>
    <row r="162" spans="2:104 1303:1591" ht="14.5">
      <c r="B162" s="510" t="str">
        <f>IF('لصق اكسل الفورمز'!E157="","",'لصق اكسل الفورمز'!E157)</f>
        <v/>
      </c>
      <c r="C162" s="510" t="str">
        <f t="shared" si="517"/>
        <v/>
      </c>
      <c r="D162" s="510" t="str">
        <f t="shared" si="684"/>
        <v/>
      </c>
      <c r="E162" s="510" t="str">
        <f t="shared" si="685"/>
        <v/>
      </c>
      <c r="F162" s="510" t="str">
        <f t="shared" si="686"/>
        <v/>
      </c>
      <c r="G162" s="510" t="str">
        <f t="shared" si="687"/>
        <v/>
      </c>
      <c r="H162" s="510" t="str">
        <f t="shared" si="688"/>
        <v/>
      </c>
      <c r="I162" s="510" t="str">
        <f t="shared" si="689"/>
        <v/>
      </c>
      <c r="J162" s="510" t="str">
        <f t="shared" si="690"/>
        <v/>
      </c>
      <c r="K162" s="510" t="str">
        <f t="shared" si="691"/>
        <v/>
      </c>
      <c r="L162" s="510" t="str">
        <f t="shared" si="672"/>
        <v/>
      </c>
      <c r="M162" s="510" t="str">
        <f t="shared" si="673"/>
        <v/>
      </c>
      <c r="N162" s="510" t="str">
        <f t="shared" si="674"/>
        <v/>
      </c>
      <c r="O162" s="510" t="str">
        <f t="shared" si="675"/>
        <v/>
      </c>
      <c r="P162" s="510" t="str">
        <f t="shared" si="676"/>
        <v/>
      </c>
      <c r="Q162" s="510" t="str">
        <f t="shared" si="677"/>
        <v/>
      </c>
      <c r="R162" s="510" t="str">
        <f t="shared" si="678"/>
        <v/>
      </c>
      <c r="S162" s="510" t="str">
        <f t="shared" si="679"/>
        <v/>
      </c>
      <c r="T162" s="510" t="str">
        <f t="shared" si="680"/>
        <v/>
      </c>
      <c r="U162" s="510" t="str">
        <f t="shared" si="681"/>
        <v/>
      </c>
      <c r="V162" s="510" t="str">
        <f t="shared" si="682"/>
        <v/>
      </c>
      <c r="W162" s="527" t="str">
        <f t="shared" si="518"/>
        <v/>
      </c>
      <c r="X162" s="510" t="str">
        <f t="shared" si="519"/>
        <v/>
      </c>
      <c r="Y162" s="564" t="str">
        <f t="shared" si="520"/>
        <v/>
      </c>
      <c r="AL162" s="20">
        <f t="shared" si="521"/>
        <v>0</v>
      </c>
      <c r="AM162" s="20">
        <f t="shared" si="522"/>
        <v>0</v>
      </c>
      <c r="AO162" s="20" t="str">
        <f t="shared" si="523"/>
        <v/>
      </c>
      <c r="AQ162" s="20" t="str">
        <f t="shared" si="671"/>
        <v/>
      </c>
      <c r="AR162" s="20" t="str">
        <f t="shared" si="524"/>
        <v/>
      </c>
      <c r="AS162" s="20" t="str">
        <f t="shared" si="525"/>
        <v/>
      </c>
      <c r="AT162" s="20" t="str">
        <f t="shared" si="526"/>
        <v/>
      </c>
      <c r="AU162" s="20" t="str">
        <f t="shared" si="527"/>
        <v/>
      </c>
      <c r="AV162" s="20" t="str">
        <f t="shared" si="528"/>
        <v/>
      </c>
      <c r="AW162" s="20" t="str">
        <f t="shared" si="529"/>
        <v/>
      </c>
      <c r="AX162" s="20" t="str">
        <f t="shared" si="530"/>
        <v/>
      </c>
      <c r="AY162" s="20" t="str">
        <f t="shared" si="531"/>
        <v/>
      </c>
      <c r="AZ162" s="20" t="str">
        <f t="shared" si="532"/>
        <v/>
      </c>
      <c r="BA162" s="20" t="str">
        <f t="shared" si="533"/>
        <v/>
      </c>
      <c r="BB162" s="20" t="str">
        <f t="shared" si="534"/>
        <v/>
      </c>
      <c r="BC162" s="20" t="str">
        <f t="shared" si="535"/>
        <v/>
      </c>
      <c r="BD162" s="20" t="str">
        <f t="shared" si="536"/>
        <v/>
      </c>
      <c r="BE162" s="20" t="str">
        <f t="shared" si="537"/>
        <v/>
      </c>
      <c r="BF162" s="20" t="str">
        <f t="shared" si="538"/>
        <v/>
      </c>
      <c r="BG162" s="20" t="str">
        <f t="shared" si="539"/>
        <v/>
      </c>
      <c r="BH162" s="20" t="str">
        <f t="shared" si="540"/>
        <v/>
      </c>
      <c r="BI162" s="20" t="str">
        <f t="shared" si="541"/>
        <v/>
      </c>
      <c r="BJ162" s="20" t="str">
        <f t="shared" si="542"/>
        <v/>
      </c>
      <c r="BL162" s="38" t="e">
        <f t="shared" si="543"/>
        <v>#DIV/0!</v>
      </c>
      <c r="BM162" s="4">
        <f t="shared" si="544"/>
        <v>0</v>
      </c>
      <c r="BN162" s="4">
        <f t="shared" si="545"/>
        <v>0</v>
      </c>
      <c r="BO162" s="4">
        <f t="shared" si="546"/>
        <v>0</v>
      </c>
      <c r="BP162" s="173" t="str">
        <f t="shared" si="547"/>
        <v/>
      </c>
      <c r="BQ162" s="4">
        <f t="shared" si="548"/>
        <v>0</v>
      </c>
      <c r="BT162" s="268" t="str">
        <f t="shared" si="549"/>
        <v/>
      </c>
      <c r="BU162" s="268" t="str">
        <f t="shared" si="550"/>
        <v/>
      </c>
      <c r="BX162" s="20">
        <f t="shared" si="551"/>
        <v>1</v>
      </c>
      <c r="CG162" s="20" t="str">
        <f t="shared" si="552"/>
        <v/>
      </c>
      <c r="CH162" s="20" t="str">
        <f t="shared" si="708"/>
        <v/>
      </c>
      <c r="CI162" s="20" t="str">
        <f t="shared" si="709"/>
        <v/>
      </c>
      <c r="CJ162" s="20" t="str">
        <f t="shared" si="710"/>
        <v/>
      </c>
      <c r="CK162" s="20" t="str">
        <f t="shared" si="692"/>
        <v/>
      </c>
      <c r="CL162" s="20" t="str">
        <f t="shared" si="693"/>
        <v/>
      </c>
      <c r="CM162" s="20" t="str">
        <f t="shared" si="694"/>
        <v/>
      </c>
      <c r="CN162" s="20" t="str">
        <f t="shared" si="695"/>
        <v/>
      </c>
      <c r="CO162" s="20" t="str">
        <f t="shared" si="696"/>
        <v/>
      </c>
      <c r="CP162" s="20" t="str">
        <f t="shared" si="697"/>
        <v/>
      </c>
      <c r="CQ162" s="20" t="str">
        <f t="shared" si="698"/>
        <v/>
      </c>
      <c r="CR162" s="20" t="str">
        <f t="shared" si="699"/>
        <v/>
      </c>
      <c r="CS162" s="20" t="str">
        <f t="shared" si="700"/>
        <v/>
      </c>
      <c r="CT162" s="20" t="str">
        <f t="shared" si="701"/>
        <v/>
      </c>
      <c r="CU162" s="20" t="str">
        <f t="shared" si="702"/>
        <v/>
      </c>
      <c r="CV162" s="20" t="str">
        <f t="shared" si="703"/>
        <v/>
      </c>
      <c r="CW162" s="20" t="str">
        <f t="shared" si="704"/>
        <v/>
      </c>
      <c r="CX162" s="20" t="str">
        <f t="shared" si="705"/>
        <v/>
      </c>
      <c r="CY162" s="20" t="str">
        <f t="shared" si="706"/>
        <v/>
      </c>
      <c r="CZ162" s="20" t="str">
        <f t="shared" si="706"/>
        <v/>
      </c>
      <c r="AXC162" s="20" t="str">
        <f>IF('لصق اكسل الفورمز'!A157="","",'لصق اكسل الفورمز'!A157)</f>
        <v/>
      </c>
      <c r="AXD162" s="20" t="str">
        <f>IF('لصق اكسل الفورمز'!B157="","",'لصق اكسل الفورمز'!B157)</f>
        <v/>
      </c>
      <c r="AXE162" s="20" t="str">
        <f>IF('لصق اكسل الفورمز'!C157="","",'لصق اكسل الفورمز'!C157)</f>
        <v/>
      </c>
      <c r="AXF162" s="20" t="str">
        <f>IF('لصق اكسل الفورمز'!D157="","",'لصق اكسل الفورمز'!D157)</f>
        <v/>
      </c>
      <c r="AXG162" s="20" t="str">
        <f>IF('لصق اكسل الفورمز'!E157="","",'لصق اكسل الفورمز'!E157)</f>
        <v/>
      </c>
      <c r="AXH162" s="20" t="str">
        <f>IF('لصق اكسل الفورمز'!F157="","",'لصق اكسل الفورمز'!F157)</f>
        <v/>
      </c>
      <c r="AXI162" s="20" t="str">
        <f>IF('لصق اكسل الفورمز'!G157="","",'لصق اكسل الفورمز'!G157)</f>
        <v/>
      </c>
      <c r="AXJ162" s="20" t="str">
        <f>IF('لصق اكسل الفورمز'!H157="","",'لصق اكسل الفورمز'!H157)</f>
        <v/>
      </c>
      <c r="AXK162" s="20" t="str">
        <f>IF('لصق اكسل الفورمز'!I157="","",'لصق اكسل الفورمز'!I157)</f>
        <v/>
      </c>
      <c r="AXL162" s="20" t="str">
        <f>IF('لصق اكسل الفورمز'!J157="","",'لصق اكسل الفورمز'!J157)</f>
        <v/>
      </c>
      <c r="AXM162" s="20" t="str">
        <f>IF('لصق اكسل الفورمز'!K157="","",'لصق اكسل الفورمز'!K157)</f>
        <v/>
      </c>
      <c r="AXN162" s="20" t="str">
        <f>IF('لصق اكسل الفورمز'!L157="","",'لصق اكسل الفورمز'!L157)</f>
        <v/>
      </c>
      <c r="AXO162" s="20" t="str">
        <f>IF('لصق اكسل الفورمز'!M157="","",'لصق اكسل الفورمز'!M157)</f>
        <v/>
      </c>
      <c r="AXP162" s="20" t="str">
        <f>IF('لصق اكسل الفورمز'!N157="","",'لصق اكسل الفورمز'!N157)</f>
        <v/>
      </c>
      <c r="AXQ162" s="20" t="str">
        <f>IF('لصق اكسل الفورمز'!O157="","",'لصق اكسل الفورمز'!O157)</f>
        <v/>
      </c>
      <c r="AXR162" s="20" t="str">
        <f>IF('لصق اكسل الفورمز'!P157="","",'لصق اكسل الفورمز'!P157)</f>
        <v/>
      </c>
      <c r="AXS162" s="20" t="str">
        <f>IF('لصق اكسل الفورمز'!Q157="","",'لصق اكسل الفورمز'!Q157)</f>
        <v/>
      </c>
      <c r="AXT162" s="20" t="str">
        <f>IF('لصق اكسل الفورمز'!R157="","",'لصق اكسل الفورمز'!R157)</f>
        <v/>
      </c>
      <c r="AXU162" s="20" t="str">
        <f>IF('لصق اكسل الفورمز'!S157="","",'لصق اكسل الفورمز'!S157)</f>
        <v/>
      </c>
      <c r="AXV162" s="20" t="str">
        <f>IF('لصق اكسل الفورمز'!T157="","",'لصق اكسل الفورمز'!T157)</f>
        <v/>
      </c>
      <c r="AXW162" s="20" t="str">
        <f>IF('لصق اكسل الفورمز'!U157="","",'لصق اكسل الفورمز'!U157)</f>
        <v/>
      </c>
      <c r="AXX162" s="20" t="str">
        <f>IF('لصق اكسل الفورمز'!V157="","",'لصق اكسل الفورمز'!V157)</f>
        <v/>
      </c>
      <c r="AXY162" s="20" t="str">
        <f>IF('لصق اكسل الفورمز'!W157="","",'لصق اكسل الفورمز'!W157)</f>
        <v/>
      </c>
      <c r="AXZ162" s="20" t="str">
        <f>IF('لصق اكسل الفورمز'!X157="","",'لصق اكسل الفورمز'!X157)</f>
        <v/>
      </c>
      <c r="AYA162" s="20" t="str">
        <f>IF('لصق اكسل الفورمز'!Y157="","",'لصق اكسل الفورمز'!Y157)</f>
        <v/>
      </c>
      <c r="AYB162" s="20" t="str">
        <f>IF('لصق اكسل الفورمز'!Z157="","",'لصق اكسل الفورمز'!Z157)</f>
        <v/>
      </c>
      <c r="AYC162" s="20" t="str">
        <f>IF('لصق اكسل الفورمز'!AA157="","",'لصق اكسل الفورمز'!AA157)</f>
        <v/>
      </c>
      <c r="AYD162" s="20" t="str">
        <f>IF('لصق اكسل الفورمز'!AB157="","",'لصق اكسل الفورمز'!AB157)</f>
        <v/>
      </c>
      <c r="AYE162" s="20" t="str">
        <f>IF('لصق اكسل الفورمز'!AC157="","",'لصق اكسل الفورمز'!AC157)</f>
        <v/>
      </c>
      <c r="AYF162" s="20" t="str">
        <f>IF('لصق اكسل الفورمز'!AD157="","",'لصق اكسل الفورمز'!AD157)</f>
        <v/>
      </c>
      <c r="AYG162" s="20" t="str">
        <f>IF('لصق اكسل الفورمز'!AE157="","",'لصق اكسل الفورمز'!AE157)</f>
        <v/>
      </c>
      <c r="AYH162" s="20" t="str">
        <f>IF('لصق اكسل الفورمز'!AF157="","",'لصق اكسل الفورمز'!AF157)</f>
        <v/>
      </c>
      <c r="AYI162" s="20" t="str">
        <f>IF('لصق اكسل الفورمز'!AG157="","",'لصق اكسل الفورمز'!AG157)</f>
        <v/>
      </c>
      <c r="AYJ162" s="20" t="str">
        <f>IF('لصق اكسل الفورمز'!AH157="","",'لصق اكسل الفورمز'!AH157)</f>
        <v/>
      </c>
      <c r="AYK162" s="20" t="str">
        <f>IF('لصق اكسل الفورمز'!AI157="","",'لصق اكسل الفورمز'!AI157)</f>
        <v/>
      </c>
      <c r="AYL162" s="20" t="str">
        <f>IF('لصق اكسل الفورمز'!AJ157="","",'لصق اكسل الفورمز'!AJ157)</f>
        <v/>
      </c>
      <c r="AYM162" s="20" t="str">
        <f>IF('لصق اكسل الفورمز'!AK157="","",'لصق اكسل الفورمز'!AK157)</f>
        <v/>
      </c>
      <c r="AYN162" s="20" t="str">
        <f>IF('لصق اكسل الفورمز'!AL157="","",'لصق اكسل الفورمز'!AL157)</f>
        <v/>
      </c>
      <c r="AYO162" s="20" t="str">
        <f>IF('لصق اكسل الفورمز'!AM157="","",'لصق اكسل الفورمز'!AM157)</f>
        <v/>
      </c>
      <c r="AYP162" s="20" t="str">
        <f>IF('لصق اكسل الفورمز'!AN157="","",'لصق اكسل الفورمز'!AN157)</f>
        <v/>
      </c>
      <c r="AYQ162" s="20" t="str">
        <f>IF('لصق اكسل الفورمز'!AO157="","",'لصق اكسل الفورمز'!AO157)</f>
        <v/>
      </c>
      <c r="AYR162" s="20" t="str">
        <f>IF('لصق اكسل الفورمز'!AP157="","",'لصق اكسل الفورمز'!AP157)</f>
        <v/>
      </c>
      <c r="AYS162" s="20" t="str">
        <f>IF('لصق اكسل الفورمز'!AQ157="","",'لصق اكسل الفورمز'!AQ157)</f>
        <v/>
      </c>
      <c r="AYT162" s="20" t="str">
        <f>IF('لصق اكسل الفورمز'!AR157="","",'لصق اكسل الفورمز'!AR157)</f>
        <v/>
      </c>
      <c r="AYU162" s="20" t="str">
        <f>IF('لصق اكسل الفورمز'!AS157="","",'لصق اكسل الفورمز'!AS157)</f>
        <v/>
      </c>
      <c r="AYV162" s="20" t="str">
        <f>IF('لصق اكسل الفورمز'!AT157="","",'لصق اكسل الفورمز'!AT157)</f>
        <v/>
      </c>
      <c r="AYW162" s="20" t="str">
        <f>IF('لصق اكسل الفورمز'!AU157="","",'لصق اكسل الفورمز'!AU157)</f>
        <v/>
      </c>
      <c r="AYX162" s="20" t="str">
        <f>IF('لصق اكسل الفورمز'!AV157="","",'لصق اكسل الفورمز'!AV157)</f>
        <v/>
      </c>
      <c r="AYY162" s="20" t="str">
        <f>IF('لصق اكسل الفورمز'!AW157="","",'لصق اكسل الفورمز'!AW157)</f>
        <v/>
      </c>
      <c r="AYZ162" s="20" t="str">
        <f>IF('لصق اكسل الفورمز'!AX157="","",'لصق اكسل الفورمز'!AX157)</f>
        <v/>
      </c>
      <c r="AZA162" s="20" t="str">
        <f>IF('لصق اكسل الفورمز'!AY157="","",'لصق اكسل الفورمز'!AY157)</f>
        <v/>
      </c>
      <c r="AZB162" s="20" t="str">
        <f>IF('لصق اكسل الفورمز'!AZ157="","",'لصق اكسل الفورمز'!AZ157)</f>
        <v/>
      </c>
      <c r="AZC162" s="20" t="str">
        <f>IF('لصق اكسل الفورمز'!BA157="","",'لصق اكسل الفورمز'!BA157)</f>
        <v/>
      </c>
      <c r="AZD162" s="20" t="str">
        <f>IF('لصق اكسل الفورمز'!BB157="","",'لصق اكسل الفورمز'!BB157)</f>
        <v/>
      </c>
      <c r="AZE162" s="20" t="str">
        <f>IF('لصق اكسل الفورمز'!BC157="","",'لصق اكسل الفورمز'!BC157)</f>
        <v/>
      </c>
      <c r="AZF162" s="20" t="str">
        <f>IF('لصق اكسل الفورمز'!BD157="","",'لصق اكسل الفورمز'!BD157)</f>
        <v/>
      </c>
      <c r="AZG162" s="20" t="str">
        <f>IF('لصق اكسل الفورمز'!BE157="","",'لصق اكسل الفورمز'!BE157)</f>
        <v/>
      </c>
      <c r="AZH162" s="20" t="str">
        <f>IF('لصق اكسل الفورمز'!BF157="","",'لصق اكسل الفورمز'!BF157)</f>
        <v/>
      </c>
      <c r="AZI162" s="20" t="str">
        <f>IF('لصق اكسل الفورمز'!BG157="","",'لصق اكسل الفورمز'!BG157)</f>
        <v/>
      </c>
      <c r="AZJ162" s="20" t="str">
        <f>IF('لصق اكسل الفورمز'!BH157="","",'لصق اكسل الفورمز'!BH157)</f>
        <v/>
      </c>
      <c r="AZK162" s="20" t="str">
        <f>IF('لصق اكسل الفورمز'!BI157="","",'لصق اكسل الفورمز'!BI157)</f>
        <v/>
      </c>
      <c r="AZL162" s="20" t="str">
        <f>IF('لصق اكسل الفورمز'!BJ157="","",'لصق اكسل الفورمز'!BJ157)</f>
        <v/>
      </c>
      <c r="AZM162" s="20" t="str">
        <f>IF('لصق اكسل الفورمز'!BK157="","",'لصق اكسل الفورمز'!BK157)</f>
        <v/>
      </c>
      <c r="AZN162" s="20" t="str">
        <f>IF('لصق اكسل الفورمز'!BL157="","",'لصق اكسل الفورمز'!BL157)</f>
        <v/>
      </c>
      <c r="AZO162" s="20" t="str">
        <f>IF('لصق اكسل الفورمز'!BM157="","",'لصق اكسل الفورمز'!BM157)</f>
        <v/>
      </c>
      <c r="AZP162" s="20" t="str">
        <f>IF('لصق اكسل الفورمز'!BN157="","",'لصق اكسل الفورمز'!BN157)</f>
        <v/>
      </c>
      <c r="AZQ162" s="20" t="str">
        <f>IF('لصق اكسل الفورمز'!BO157="","",'لصق اكسل الفورمز'!BO157)</f>
        <v/>
      </c>
      <c r="AZR162" s="20" t="str">
        <f>IF('لصق اكسل الفورمز'!BP157="","",'لصق اكسل الفورمز'!BP157)</f>
        <v/>
      </c>
      <c r="AZS162" s="20" t="str">
        <f>IF('لصق اكسل الفورمز'!BQ157="","",'لصق اكسل الفورمز'!BQ157)</f>
        <v/>
      </c>
      <c r="AZT162" s="20" t="str">
        <f>IF('لصق اكسل الفورمز'!BR157="","",'لصق اكسل الفورمز'!BR157)</f>
        <v/>
      </c>
      <c r="AZU162" s="20" t="str">
        <f>IF('لصق اكسل الفورمز'!BS157="","",'لصق اكسل الفورمز'!BS157)</f>
        <v/>
      </c>
      <c r="AZV162" s="20" t="str">
        <f>IF('لصق اكسل الفورمز'!BT157="","",'لصق اكسل الفورمز'!BT157)</f>
        <v/>
      </c>
      <c r="AZW162" s="20" t="str">
        <f>IF('لصق اكسل الفورمز'!BU157="","",'لصق اكسل الفورمز'!BU157)</f>
        <v/>
      </c>
      <c r="AZX162" s="20" t="str">
        <f>IF('لصق اكسل الفورمز'!BV157="","",'لصق اكسل الفورمز'!BV157)</f>
        <v/>
      </c>
      <c r="AZY162" s="20" t="str">
        <f>IF('لصق اكسل الفورمز'!BW157="","",'لصق اكسل الفورمز'!BW157)</f>
        <v/>
      </c>
      <c r="AZZ162" s="20" t="str">
        <f>IF('لصق اكسل الفورمز'!BX157="","",'لصق اكسل الفورمز'!BX157)</f>
        <v/>
      </c>
      <c r="BAA162" s="20" t="str">
        <f>IF('لصق اكسل الفورمز'!BY157="","",'لصق اكسل الفورمز'!BY157)</f>
        <v/>
      </c>
      <c r="BAB162" s="20" t="str">
        <f>IF('لصق اكسل الفورمز'!BZ157="","",'لصق اكسل الفورمز'!BZ157)</f>
        <v/>
      </c>
      <c r="BAC162" s="20" t="str">
        <f>IF('لصق اكسل الفورمز'!CA157="","",'لصق اكسل الفورمز'!CA157)</f>
        <v/>
      </c>
      <c r="BAD162" s="20" t="str">
        <f>IF('لصق اكسل الفورمز'!CB157="","",'لصق اكسل الفورمز'!CB157)</f>
        <v/>
      </c>
      <c r="BAE162" s="20" t="str">
        <f>IF('لصق اكسل الفورمز'!CC157="","",'لصق اكسل الفورمز'!CC157)</f>
        <v/>
      </c>
      <c r="BAF162" s="20" t="str">
        <f>IF('لصق اكسل الفورمز'!CD157="","",'لصق اكسل الفورمز'!CD157)</f>
        <v/>
      </c>
      <c r="BAG162" s="20" t="str">
        <f>IF('لصق اكسل الفورمز'!CE157="","",'لصق اكسل الفورمز'!CE157)</f>
        <v/>
      </c>
      <c r="BAH162" s="20" t="str">
        <f>IF('لصق اكسل الفورمز'!CF157="","",'لصق اكسل الفورمز'!CF157)</f>
        <v/>
      </c>
      <c r="BAI162" s="20" t="str">
        <f>IF('لصق اكسل الفورمز'!CG157="","",'لصق اكسل الفورمز'!CG157)</f>
        <v/>
      </c>
      <c r="BAJ162" s="20" t="str">
        <f>IF('لصق اكسل الفورمز'!CH157="","",'لصق اكسل الفورمز'!CH157)</f>
        <v/>
      </c>
      <c r="BAK162" s="20" t="str">
        <f>IF('لصق اكسل الفورمز'!CI157="","",'لصق اكسل الفورمز'!CI157)</f>
        <v/>
      </c>
      <c r="BAL162" s="20" t="str">
        <f>IF('لصق اكسل الفورمز'!CJ157="","",'لصق اكسل الفورمز'!CJ157)</f>
        <v/>
      </c>
      <c r="BAM162" s="20" t="str">
        <f>IF('لصق اكسل الفورمز'!CK157="","",'لصق اكسل الفورمز'!CK157)</f>
        <v/>
      </c>
      <c r="BAN162" s="20" t="str">
        <f>IF('لصق اكسل الفورمز'!CL157="","",'لصق اكسل الفورمز'!CL157)</f>
        <v/>
      </c>
      <c r="BAO162" s="20" t="str">
        <f>IF('لصق اكسل الفورمز'!CM157="","",'لصق اكسل الفورمز'!CM157)</f>
        <v/>
      </c>
      <c r="BAP162" s="20" t="str">
        <f>IF('لصق اكسل الفورمز'!CN157="","",'لصق اكسل الفورمز'!CN157)</f>
        <v/>
      </c>
      <c r="BAQ162" s="20" t="str">
        <f>IF('لصق اكسل الفورمز'!CO157="","",'لصق اكسل الفورمز'!CO157)</f>
        <v/>
      </c>
      <c r="BAR162" s="20" t="str">
        <f>IF('لصق اكسل الفورمز'!CP157="","",'لصق اكسل الفورمز'!CP157)</f>
        <v/>
      </c>
      <c r="BAS162" s="20" t="str">
        <f>IF('لصق اكسل الفورمز'!CQ157="","",'لصق اكسل الفورمز'!CQ157)</f>
        <v/>
      </c>
      <c r="BAT162" s="20" t="str">
        <f>IF('لصق اكسل الفورمز'!CR157="","",'لصق اكسل الفورمز'!CR157)</f>
        <v/>
      </c>
      <c r="BAU162" s="20" t="str">
        <f>IF('لصق اكسل الفورمز'!CS157="","",'لصق اكسل الفورمز'!CS157)</f>
        <v/>
      </c>
      <c r="BAV162" s="20" t="str">
        <f>IF('لصق اكسل الفورمز'!CT157="","",'لصق اكسل الفورمز'!CT157)</f>
        <v/>
      </c>
      <c r="BAW162" s="20" t="str">
        <f>IF('لصق اكسل الفورمز'!CU157="","",'لصق اكسل الفورمز'!CU157)</f>
        <v/>
      </c>
      <c r="BAX162" s="20" t="str">
        <f>IF('لصق اكسل الفورمز'!CV157="","",'لصق اكسل الفورمز'!CV157)</f>
        <v/>
      </c>
      <c r="BAY162" s="20" t="str">
        <f>IF('لصق اكسل الفورمز'!CW157="","",'لصق اكسل الفورمز'!CW157)</f>
        <v/>
      </c>
      <c r="BAZ162" s="20" t="str">
        <f>IF('لصق اكسل الفورمز'!CX157="","",'لصق اكسل الفورمز'!CX157)</f>
        <v/>
      </c>
      <c r="BBA162" s="20" t="str">
        <f>IF('لصق اكسل الفورمز'!CY157="","",'لصق اكسل الفورمز'!CY157)</f>
        <v/>
      </c>
      <c r="BBB162" s="20" t="str">
        <f>IF('لصق اكسل الفورمز'!CZ157="","",'لصق اكسل الفورمز'!CZ157)</f>
        <v/>
      </c>
      <c r="BBC162" s="20" t="str">
        <f>IF('لصق اكسل الفورمز'!DA157="","",'لصق اكسل الفورمز'!DA157)</f>
        <v/>
      </c>
      <c r="BBD162" s="20" t="str">
        <f>IF('لصق اكسل الفورمز'!DB157="","",'لصق اكسل الفورمز'!DB157)</f>
        <v/>
      </c>
      <c r="BBE162" s="20" t="str">
        <f>IF('لصق اكسل الفورمز'!DC157="","",'لصق اكسل الفورمز'!DC157)</f>
        <v/>
      </c>
      <c r="BBF162" s="20" t="str">
        <f>IF('لصق اكسل الفورمز'!DD157="","",'لصق اكسل الفورمز'!DD157)</f>
        <v/>
      </c>
      <c r="BBG162" s="20" t="str">
        <f>IF('لصق اكسل الفورمز'!DE157="","",'لصق اكسل الفورمز'!DE157)</f>
        <v/>
      </c>
      <c r="BBH162" s="20" t="str">
        <f>IF('لصق اكسل الفورمز'!DF157="","",'لصق اكسل الفورمز'!DF157)</f>
        <v/>
      </c>
      <c r="BBI162" s="20" t="str">
        <f>IF('لصق اكسل الفورمز'!DG157="","",'لصق اكسل الفورمز'!DG157)</f>
        <v/>
      </c>
      <c r="BBJ162" s="20" t="str">
        <f>IF('لصق اكسل الفورمز'!DH157="","",'لصق اكسل الفورمز'!DH157)</f>
        <v/>
      </c>
      <c r="BBK162" s="20" t="str">
        <f>IF('لصق اكسل الفورمز'!DI157="","",'لصق اكسل الفورمز'!DI157)</f>
        <v/>
      </c>
      <c r="BBL162" s="20" t="str">
        <f>IF('لصق اكسل الفورمز'!DJ157="","",'لصق اكسل الفورمز'!DJ157)</f>
        <v/>
      </c>
      <c r="BBM162" s="20" t="str">
        <f>IF('لصق اكسل الفورمز'!DK157="","",'لصق اكسل الفورمز'!DK157)</f>
        <v/>
      </c>
      <c r="BBN162" s="20" t="str">
        <f>IF('لصق اكسل الفورمز'!DL157="","",'لصق اكسل الفورمز'!DL157)</f>
        <v/>
      </c>
      <c r="BBO162" s="20" t="str">
        <f>IF('لصق اكسل الفورمز'!DM157="","",'لصق اكسل الفورمز'!DM157)</f>
        <v/>
      </c>
      <c r="BCU162" s="20" t="str">
        <f t="shared" si="553"/>
        <v/>
      </c>
      <c r="BCV162" s="20" t="str">
        <f t="shared" si="554"/>
        <v/>
      </c>
      <c r="BCW162" s="20" t="str">
        <f t="shared" si="555"/>
        <v/>
      </c>
      <c r="BCX162" s="20" t="str">
        <f t="shared" si="556"/>
        <v/>
      </c>
      <c r="BCY162" s="20" t="str">
        <f t="shared" si="557"/>
        <v/>
      </c>
      <c r="BCZ162" s="20" t="str">
        <f t="shared" si="558"/>
        <v/>
      </c>
      <c r="BDA162" s="20" t="str">
        <f t="shared" si="559"/>
        <v/>
      </c>
      <c r="BDB162" s="20" t="str">
        <f t="shared" si="560"/>
        <v/>
      </c>
      <c r="BDC162" s="20" t="str">
        <f t="shared" si="561"/>
        <v/>
      </c>
      <c r="BDD162" s="20" t="str">
        <f t="shared" si="562"/>
        <v/>
      </c>
      <c r="BDE162" s="20" t="str">
        <f t="shared" si="563"/>
        <v/>
      </c>
      <c r="BDF162" s="20" t="str">
        <f t="shared" si="564"/>
        <v/>
      </c>
      <c r="BDG162" s="20" t="str">
        <f t="shared" si="565"/>
        <v/>
      </c>
      <c r="BDH162" s="20" t="str">
        <f t="shared" si="566"/>
        <v/>
      </c>
      <c r="BDI162" s="20" t="str">
        <f t="shared" si="567"/>
        <v/>
      </c>
      <c r="BDJ162" s="20" t="str">
        <f t="shared" si="568"/>
        <v/>
      </c>
      <c r="BDK162" s="20" t="str">
        <f t="shared" si="569"/>
        <v/>
      </c>
      <c r="BDL162" s="20" t="str">
        <f t="shared" si="570"/>
        <v/>
      </c>
      <c r="BDM162" s="20" t="str">
        <f t="shared" si="571"/>
        <v/>
      </c>
      <c r="BDN162" s="20" t="str">
        <f t="shared" si="572"/>
        <v/>
      </c>
      <c r="BDO162" s="20" t="str">
        <f t="shared" si="573"/>
        <v/>
      </c>
      <c r="BDP162" s="20" t="str">
        <f t="shared" si="574"/>
        <v/>
      </c>
      <c r="BDQ162" s="20" t="str">
        <f t="shared" si="575"/>
        <v/>
      </c>
      <c r="BDR162" s="20" t="str">
        <f t="shared" si="576"/>
        <v/>
      </c>
      <c r="BDS162" s="20" t="str">
        <f t="shared" si="577"/>
        <v/>
      </c>
      <c r="BDT162" s="20" t="str">
        <f t="shared" si="578"/>
        <v/>
      </c>
      <c r="BDU162" s="20" t="str">
        <f t="shared" si="579"/>
        <v/>
      </c>
      <c r="BDV162" s="20" t="str">
        <f t="shared" si="580"/>
        <v/>
      </c>
      <c r="BDW162" s="20" t="str">
        <f t="shared" si="581"/>
        <v/>
      </c>
      <c r="BDX162" s="20" t="str">
        <f t="shared" si="582"/>
        <v/>
      </c>
      <c r="BDY162" s="20" t="str">
        <f t="shared" si="583"/>
        <v/>
      </c>
      <c r="BDZ162" s="20" t="str">
        <f t="shared" si="584"/>
        <v/>
      </c>
      <c r="BEA162" s="20" t="str">
        <f t="shared" si="585"/>
        <v/>
      </c>
      <c r="BEB162" s="20" t="str">
        <f t="shared" si="586"/>
        <v/>
      </c>
      <c r="BEC162" s="20" t="str">
        <f t="shared" si="587"/>
        <v/>
      </c>
      <c r="BED162" s="20" t="str">
        <f t="shared" si="588"/>
        <v/>
      </c>
      <c r="BEE162" s="20" t="str">
        <f t="shared" si="589"/>
        <v/>
      </c>
      <c r="BEF162" s="20" t="str">
        <f t="shared" si="590"/>
        <v/>
      </c>
      <c r="BEG162" s="20" t="str">
        <f t="shared" si="591"/>
        <v/>
      </c>
      <c r="BEH162" s="20" t="str">
        <f t="shared" si="592"/>
        <v/>
      </c>
      <c r="BEI162" s="20" t="str">
        <f t="shared" si="593"/>
        <v/>
      </c>
      <c r="BEJ162" s="20" t="str">
        <f t="shared" si="594"/>
        <v/>
      </c>
      <c r="BEK162" s="20" t="str">
        <f t="shared" si="595"/>
        <v/>
      </c>
      <c r="BEL162" s="20" t="str">
        <f t="shared" si="596"/>
        <v/>
      </c>
      <c r="BEM162" s="20" t="str">
        <f t="shared" si="597"/>
        <v/>
      </c>
      <c r="BEN162" s="20" t="str">
        <f t="shared" si="598"/>
        <v/>
      </c>
      <c r="BEO162" s="20" t="str">
        <f t="shared" si="599"/>
        <v/>
      </c>
      <c r="BEP162" s="20" t="str">
        <f t="shared" si="600"/>
        <v/>
      </c>
      <c r="BEQ162" s="20" t="str">
        <f t="shared" si="601"/>
        <v/>
      </c>
      <c r="BER162" s="20" t="str">
        <f t="shared" si="602"/>
        <v/>
      </c>
      <c r="BES162" s="20" t="str">
        <f t="shared" si="603"/>
        <v/>
      </c>
      <c r="BET162" s="20" t="str">
        <f t="shared" si="604"/>
        <v/>
      </c>
      <c r="BEU162" s="20" t="str">
        <f t="shared" si="605"/>
        <v/>
      </c>
      <c r="BEV162" s="20" t="str">
        <f t="shared" si="606"/>
        <v/>
      </c>
      <c r="BEW162" s="20" t="str">
        <f t="shared" si="607"/>
        <v/>
      </c>
      <c r="BEX162" s="20" t="str">
        <f t="shared" si="608"/>
        <v/>
      </c>
      <c r="BEY162" s="20" t="str">
        <f t="shared" si="609"/>
        <v/>
      </c>
      <c r="BEZ162" s="20" t="str">
        <f t="shared" si="610"/>
        <v/>
      </c>
      <c r="BFA162" s="20" t="str">
        <f t="shared" si="611"/>
        <v/>
      </c>
      <c r="BFB162" s="20" t="str">
        <f t="shared" si="612"/>
        <v/>
      </c>
      <c r="BFC162" s="20" t="str">
        <f t="shared" si="613"/>
        <v/>
      </c>
      <c r="BFD162" s="20" t="str">
        <f t="shared" si="614"/>
        <v/>
      </c>
      <c r="BFE162" s="20" t="str">
        <f t="shared" si="615"/>
        <v/>
      </c>
      <c r="BFF162" s="20" t="str">
        <f t="shared" si="616"/>
        <v/>
      </c>
      <c r="BFG162" s="20" t="str">
        <f t="shared" si="617"/>
        <v/>
      </c>
      <c r="BFH162" s="20" t="str">
        <f t="shared" si="618"/>
        <v/>
      </c>
      <c r="BFI162" s="20" t="str">
        <f t="shared" si="619"/>
        <v/>
      </c>
      <c r="BFJ162" s="20" t="str">
        <f t="shared" si="620"/>
        <v/>
      </c>
      <c r="BFK162" s="20" t="str">
        <f t="shared" si="621"/>
        <v/>
      </c>
      <c r="BFL162" s="20" t="str">
        <f t="shared" si="622"/>
        <v/>
      </c>
      <c r="BFM162" s="20" t="str">
        <f t="shared" si="623"/>
        <v/>
      </c>
      <c r="BFN162" s="20" t="str">
        <f t="shared" si="624"/>
        <v/>
      </c>
      <c r="BFO162" s="20" t="str">
        <f t="shared" si="625"/>
        <v/>
      </c>
      <c r="BFP162" s="20" t="str">
        <f t="shared" si="626"/>
        <v/>
      </c>
      <c r="BFQ162" s="20" t="str">
        <f t="shared" si="627"/>
        <v/>
      </c>
      <c r="BFR162" s="20" t="str">
        <f t="shared" si="628"/>
        <v/>
      </c>
      <c r="BFS162" s="20" t="str">
        <f t="shared" si="629"/>
        <v/>
      </c>
      <c r="BFT162" s="20" t="str">
        <f t="shared" si="630"/>
        <v/>
      </c>
      <c r="BFU162" s="20" t="str">
        <f t="shared" si="631"/>
        <v/>
      </c>
      <c r="BFV162" s="20" t="str">
        <f t="shared" si="632"/>
        <v/>
      </c>
      <c r="BFW162" s="20" t="str">
        <f t="shared" si="633"/>
        <v/>
      </c>
      <c r="BFX162" s="20" t="str">
        <f t="shared" si="634"/>
        <v/>
      </c>
      <c r="BFY162" s="20" t="str">
        <f t="shared" si="635"/>
        <v/>
      </c>
      <c r="BFZ162" s="20" t="str">
        <f t="shared" si="636"/>
        <v/>
      </c>
      <c r="BGA162" s="20" t="str">
        <f t="shared" si="637"/>
        <v/>
      </c>
      <c r="BGB162" s="20" t="str">
        <f t="shared" si="638"/>
        <v/>
      </c>
      <c r="BGC162" s="20" t="str">
        <f t="shared" si="639"/>
        <v/>
      </c>
      <c r="BGD162" s="20" t="str">
        <f t="shared" si="640"/>
        <v/>
      </c>
      <c r="BGE162" s="20" t="str">
        <f t="shared" si="641"/>
        <v/>
      </c>
      <c r="BGF162" s="20" t="str">
        <f t="shared" si="642"/>
        <v/>
      </c>
      <c r="BGG162" s="20" t="str">
        <f t="shared" si="643"/>
        <v/>
      </c>
      <c r="BGH162" s="20" t="str">
        <f t="shared" si="644"/>
        <v/>
      </c>
      <c r="BGI162" s="20" t="str">
        <f t="shared" si="645"/>
        <v/>
      </c>
      <c r="BGJ162" s="20" t="str">
        <f t="shared" si="646"/>
        <v/>
      </c>
      <c r="BGK162" s="20" t="str">
        <f t="shared" si="647"/>
        <v/>
      </c>
      <c r="BGL162" s="20" t="str">
        <f t="shared" si="648"/>
        <v/>
      </c>
      <c r="BGM162" s="20" t="str">
        <f t="shared" si="649"/>
        <v/>
      </c>
      <c r="BGN162" s="20" t="str">
        <f t="shared" si="650"/>
        <v/>
      </c>
      <c r="BGO162" s="20" t="str">
        <f t="shared" si="651"/>
        <v/>
      </c>
      <c r="BGP162" s="20" t="str">
        <f t="shared" si="652"/>
        <v/>
      </c>
      <c r="BGQ162" s="20" t="str">
        <f t="shared" si="653"/>
        <v/>
      </c>
      <c r="BGR162" s="20" t="str">
        <f t="shared" si="654"/>
        <v/>
      </c>
      <c r="BGS162" s="20" t="str">
        <f t="shared" si="655"/>
        <v/>
      </c>
      <c r="BGT162" s="20" t="str">
        <f t="shared" si="656"/>
        <v/>
      </c>
      <c r="BGU162" s="20" t="str">
        <f t="shared" si="657"/>
        <v/>
      </c>
      <c r="BGV162" s="20" t="str">
        <f t="shared" si="658"/>
        <v/>
      </c>
      <c r="BGW162" s="20" t="str">
        <f t="shared" si="659"/>
        <v/>
      </c>
      <c r="BGX162" s="20" t="str">
        <f t="shared" si="660"/>
        <v/>
      </c>
      <c r="BGY162" s="20" t="str">
        <f t="shared" si="661"/>
        <v/>
      </c>
      <c r="BGZ162" s="20" t="str">
        <f t="shared" si="662"/>
        <v/>
      </c>
      <c r="BHA162" s="20" t="str">
        <f t="shared" si="663"/>
        <v/>
      </c>
      <c r="BHB162" s="20" t="str">
        <f t="shared" si="664"/>
        <v/>
      </c>
      <c r="BHC162" s="20" t="str">
        <f t="shared" si="665"/>
        <v/>
      </c>
      <c r="BHD162" s="20" t="str">
        <f t="shared" si="666"/>
        <v/>
      </c>
      <c r="BHE162" s="20" t="str">
        <f t="shared" si="667"/>
        <v/>
      </c>
      <c r="BHF162" s="20" t="str">
        <f t="shared" si="668"/>
        <v/>
      </c>
      <c r="BHG162" s="20" t="str">
        <f t="shared" si="669"/>
        <v/>
      </c>
      <c r="BHJ162" s="20" t="str">
        <f t="shared" si="670"/>
        <v/>
      </c>
      <c r="BHL162" s="20" t="str">
        <f t="shared" si="707"/>
        <v/>
      </c>
      <c r="BHM162" s="20" t="str">
        <f t="shared" si="707"/>
        <v/>
      </c>
      <c r="BHN162" s="20" t="str">
        <f t="shared" si="707"/>
        <v/>
      </c>
      <c r="BHO162" s="20" t="str">
        <f t="shared" si="707"/>
        <v/>
      </c>
      <c r="BHP162" s="20" t="str">
        <f t="shared" si="707"/>
        <v/>
      </c>
      <c r="BHQ162" s="20" t="str">
        <f t="shared" si="707"/>
        <v/>
      </c>
      <c r="BHR162" s="20" t="str">
        <f t="shared" si="707"/>
        <v/>
      </c>
      <c r="BHS162" s="20" t="str">
        <f t="shared" si="707"/>
        <v/>
      </c>
      <c r="BHT162" s="20" t="str">
        <f t="shared" si="707"/>
        <v/>
      </c>
      <c r="BHU162" s="20" t="str">
        <f t="shared" si="707"/>
        <v/>
      </c>
      <c r="BHV162" s="20" t="str">
        <f t="shared" si="707"/>
        <v/>
      </c>
      <c r="BHW162" s="20" t="str">
        <f t="shared" si="707"/>
        <v/>
      </c>
      <c r="BHX162" s="20" t="str">
        <f t="shared" si="707"/>
        <v/>
      </c>
      <c r="BHY162" s="20" t="str">
        <f t="shared" si="707"/>
        <v/>
      </c>
      <c r="BHZ162" s="20" t="str">
        <f t="shared" si="707"/>
        <v/>
      </c>
      <c r="BIA162" s="20" t="str">
        <f t="shared" si="707"/>
        <v/>
      </c>
      <c r="BIB162" s="20" t="str">
        <f t="shared" si="683"/>
        <v/>
      </c>
      <c r="BIC162" s="20" t="str">
        <f t="shared" si="683"/>
        <v/>
      </c>
      <c r="BID162" s="20" t="str">
        <f t="shared" si="683"/>
        <v/>
      </c>
      <c r="BIE162" s="20" t="str">
        <f t="shared" si="683"/>
        <v/>
      </c>
    </row>
    <row r="163" spans="2:104 1303:1591" ht="14.5">
      <c r="B163" s="510" t="str">
        <f>IF('لصق اكسل الفورمز'!E158="","",'لصق اكسل الفورمز'!E158)</f>
        <v/>
      </c>
      <c r="C163" s="510" t="str">
        <f t="shared" si="517"/>
        <v/>
      </c>
      <c r="D163" s="510" t="str">
        <f t="shared" si="684"/>
        <v/>
      </c>
      <c r="E163" s="510" t="str">
        <f t="shared" si="685"/>
        <v/>
      </c>
      <c r="F163" s="510" t="str">
        <f t="shared" si="686"/>
        <v/>
      </c>
      <c r="G163" s="510" t="str">
        <f t="shared" si="687"/>
        <v/>
      </c>
      <c r="H163" s="510" t="str">
        <f t="shared" si="688"/>
        <v/>
      </c>
      <c r="I163" s="510" t="str">
        <f t="shared" si="689"/>
        <v/>
      </c>
      <c r="J163" s="510" t="str">
        <f t="shared" si="690"/>
        <v/>
      </c>
      <c r="K163" s="510" t="str">
        <f t="shared" si="691"/>
        <v/>
      </c>
      <c r="L163" s="510" t="str">
        <f t="shared" si="672"/>
        <v/>
      </c>
      <c r="M163" s="510" t="str">
        <f t="shared" si="673"/>
        <v/>
      </c>
      <c r="N163" s="510" t="str">
        <f t="shared" si="674"/>
        <v/>
      </c>
      <c r="O163" s="510" t="str">
        <f t="shared" si="675"/>
        <v/>
      </c>
      <c r="P163" s="510" t="str">
        <f t="shared" si="676"/>
        <v/>
      </c>
      <c r="Q163" s="510" t="str">
        <f t="shared" si="677"/>
        <v/>
      </c>
      <c r="R163" s="510" t="str">
        <f t="shared" si="678"/>
        <v/>
      </c>
      <c r="S163" s="510" t="str">
        <f t="shared" si="679"/>
        <v/>
      </c>
      <c r="T163" s="510" t="str">
        <f t="shared" si="680"/>
        <v/>
      </c>
      <c r="U163" s="510" t="str">
        <f t="shared" si="681"/>
        <v/>
      </c>
      <c r="V163" s="510" t="str">
        <f t="shared" si="682"/>
        <v/>
      </c>
      <c r="W163" s="527" t="str">
        <f t="shared" si="518"/>
        <v/>
      </c>
      <c r="X163" s="510" t="str">
        <f t="shared" si="519"/>
        <v/>
      </c>
      <c r="Y163" s="564" t="str">
        <f t="shared" si="520"/>
        <v/>
      </c>
      <c r="AL163" s="20">
        <f t="shared" si="521"/>
        <v>0</v>
      </c>
      <c r="AM163" s="20">
        <f t="shared" si="522"/>
        <v>0</v>
      </c>
      <c r="AO163" s="20" t="str">
        <f t="shared" si="523"/>
        <v/>
      </c>
      <c r="AQ163" s="20" t="str">
        <f t="shared" si="671"/>
        <v/>
      </c>
      <c r="AR163" s="20" t="str">
        <f t="shared" si="524"/>
        <v/>
      </c>
      <c r="AS163" s="20" t="str">
        <f t="shared" si="525"/>
        <v/>
      </c>
      <c r="AT163" s="20" t="str">
        <f t="shared" si="526"/>
        <v/>
      </c>
      <c r="AU163" s="20" t="str">
        <f t="shared" si="527"/>
        <v/>
      </c>
      <c r="AV163" s="20" t="str">
        <f t="shared" si="528"/>
        <v/>
      </c>
      <c r="AW163" s="20" t="str">
        <f t="shared" si="529"/>
        <v/>
      </c>
      <c r="AX163" s="20" t="str">
        <f t="shared" si="530"/>
        <v/>
      </c>
      <c r="AY163" s="20" t="str">
        <f t="shared" si="531"/>
        <v/>
      </c>
      <c r="AZ163" s="20" t="str">
        <f t="shared" si="532"/>
        <v/>
      </c>
      <c r="BA163" s="20" t="str">
        <f t="shared" si="533"/>
        <v/>
      </c>
      <c r="BB163" s="20" t="str">
        <f t="shared" si="534"/>
        <v/>
      </c>
      <c r="BC163" s="20" t="str">
        <f t="shared" si="535"/>
        <v/>
      </c>
      <c r="BD163" s="20" t="str">
        <f t="shared" si="536"/>
        <v/>
      </c>
      <c r="BE163" s="20" t="str">
        <f t="shared" si="537"/>
        <v/>
      </c>
      <c r="BF163" s="20" t="str">
        <f t="shared" si="538"/>
        <v/>
      </c>
      <c r="BG163" s="20" t="str">
        <f t="shared" si="539"/>
        <v/>
      </c>
      <c r="BH163" s="20" t="str">
        <f t="shared" si="540"/>
        <v/>
      </c>
      <c r="BI163" s="20" t="str">
        <f t="shared" si="541"/>
        <v/>
      </c>
      <c r="BJ163" s="20" t="str">
        <f t="shared" si="542"/>
        <v/>
      </c>
      <c r="BL163" s="38" t="e">
        <f t="shared" si="543"/>
        <v>#DIV/0!</v>
      </c>
      <c r="BM163" s="4">
        <f t="shared" si="544"/>
        <v>0</v>
      </c>
      <c r="BN163" s="4">
        <f t="shared" si="545"/>
        <v>0</v>
      </c>
      <c r="BO163" s="4">
        <f t="shared" si="546"/>
        <v>0</v>
      </c>
      <c r="BP163" s="173" t="str">
        <f t="shared" si="547"/>
        <v/>
      </c>
      <c r="BQ163" s="4">
        <f t="shared" si="548"/>
        <v>0</v>
      </c>
      <c r="BT163" s="268" t="str">
        <f t="shared" si="549"/>
        <v/>
      </c>
      <c r="BU163" s="268" t="str">
        <f t="shared" si="550"/>
        <v/>
      </c>
      <c r="BX163" s="20">
        <f t="shared" si="551"/>
        <v>1</v>
      </c>
      <c r="CG163" s="20" t="str">
        <f t="shared" si="552"/>
        <v/>
      </c>
      <c r="CH163" s="20" t="str">
        <f t="shared" si="708"/>
        <v/>
      </c>
      <c r="CI163" s="20" t="str">
        <f t="shared" si="709"/>
        <v/>
      </c>
      <c r="CJ163" s="20" t="str">
        <f t="shared" si="710"/>
        <v/>
      </c>
      <c r="CK163" s="20" t="str">
        <f t="shared" si="692"/>
        <v/>
      </c>
      <c r="CL163" s="20" t="str">
        <f t="shared" si="693"/>
        <v/>
      </c>
      <c r="CM163" s="20" t="str">
        <f t="shared" si="694"/>
        <v/>
      </c>
      <c r="CN163" s="20" t="str">
        <f t="shared" si="695"/>
        <v/>
      </c>
      <c r="CO163" s="20" t="str">
        <f t="shared" si="696"/>
        <v/>
      </c>
      <c r="CP163" s="20" t="str">
        <f t="shared" si="697"/>
        <v/>
      </c>
      <c r="CQ163" s="20" t="str">
        <f t="shared" si="698"/>
        <v/>
      </c>
      <c r="CR163" s="20" t="str">
        <f t="shared" si="699"/>
        <v/>
      </c>
      <c r="CS163" s="20" t="str">
        <f t="shared" si="700"/>
        <v/>
      </c>
      <c r="CT163" s="20" t="str">
        <f t="shared" si="701"/>
        <v/>
      </c>
      <c r="CU163" s="20" t="str">
        <f t="shared" si="702"/>
        <v/>
      </c>
      <c r="CV163" s="20" t="str">
        <f t="shared" si="703"/>
        <v/>
      </c>
      <c r="CW163" s="20" t="str">
        <f t="shared" si="704"/>
        <v/>
      </c>
      <c r="CX163" s="20" t="str">
        <f t="shared" si="705"/>
        <v/>
      </c>
      <c r="CY163" s="20" t="str">
        <f t="shared" si="706"/>
        <v/>
      </c>
      <c r="CZ163" s="20" t="str">
        <f t="shared" si="706"/>
        <v/>
      </c>
      <c r="AXC163" s="20" t="str">
        <f>IF('لصق اكسل الفورمز'!A158="","",'لصق اكسل الفورمز'!A158)</f>
        <v/>
      </c>
      <c r="AXD163" s="20" t="str">
        <f>IF('لصق اكسل الفورمز'!B158="","",'لصق اكسل الفورمز'!B158)</f>
        <v/>
      </c>
      <c r="AXE163" s="20" t="str">
        <f>IF('لصق اكسل الفورمز'!C158="","",'لصق اكسل الفورمز'!C158)</f>
        <v/>
      </c>
      <c r="AXF163" s="20" t="str">
        <f>IF('لصق اكسل الفورمز'!D158="","",'لصق اكسل الفورمز'!D158)</f>
        <v/>
      </c>
      <c r="AXG163" s="20" t="str">
        <f>IF('لصق اكسل الفورمز'!E158="","",'لصق اكسل الفورمز'!E158)</f>
        <v/>
      </c>
      <c r="AXH163" s="20" t="str">
        <f>IF('لصق اكسل الفورمز'!F158="","",'لصق اكسل الفورمز'!F158)</f>
        <v/>
      </c>
      <c r="AXI163" s="20" t="str">
        <f>IF('لصق اكسل الفورمز'!G158="","",'لصق اكسل الفورمز'!G158)</f>
        <v/>
      </c>
      <c r="AXJ163" s="20" t="str">
        <f>IF('لصق اكسل الفورمز'!H158="","",'لصق اكسل الفورمز'!H158)</f>
        <v/>
      </c>
      <c r="AXK163" s="20" t="str">
        <f>IF('لصق اكسل الفورمز'!I158="","",'لصق اكسل الفورمز'!I158)</f>
        <v/>
      </c>
      <c r="AXL163" s="20" t="str">
        <f>IF('لصق اكسل الفورمز'!J158="","",'لصق اكسل الفورمز'!J158)</f>
        <v/>
      </c>
      <c r="AXM163" s="20" t="str">
        <f>IF('لصق اكسل الفورمز'!K158="","",'لصق اكسل الفورمز'!K158)</f>
        <v/>
      </c>
      <c r="AXN163" s="20" t="str">
        <f>IF('لصق اكسل الفورمز'!L158="","",'لصق اكسل الفورمز'!L158)</f>
        <v/>
      </c>
      <c r="AXO163" s="20" t="str">
        <f>IF('لصق اكسل الفورمز'!M158="","",'لصق اكسل الفورمز'!M158)</f>
        <v/>
      </c>
      <c r="AXP163" s="20" t="str">
        <f>IF('لصق اكسل الفورمز'!N158="","",'لصق اكسل الفورمز'!N158)</f>
        <v/>
      </c>
      <c r="AXQ163" s="20" t="str">
        <f>IF('لصق اكسل الفورمز'!O158="","",'لصق اكسل الفورمز'!O158)</f>
        <v/>
      </c>
      <c r="AXR163" s="20" t="str">
        <f>IF('لصق اكسل الفورمز'!P158="","",'لصق اكسل الفورمز'!P158)</f>
        <v/>
      </c>
      <c r="AXS163" s="20" t="str">
        <f>IF('لصق اكسل الفورمز'!Q158="","",'لصق اكسل الفورمز'!Q158)</f>
        <v/>
      </c>
      <c r="AXT163" s="20" t="str">
        <f>IF('لصق اكسل الفورمز'!R158="","",'لصق اكسل الفورمز'!R158)</f>
        <v/>
      </c>
      <c r="AXU163" s="20" t="str">
        <f>IF('لصق اكسل الفورمز'!S158="","",'لصق اكسل الفورمز'!S158)</f>
        <v/>
      </c>
      <c r="AXV163" s="20" t="str">
        <f>IF('لصق اكسل الفورمز'!T158="","",'لصق اكسل الفورمز'!T158)</f>
        <v/>
      </c>
      <c r="AXW163" s="20" t="str">
        <f>IF('لصق اكسل الفورمز'!U158="","",'لصق اكسل الفورمز'!U158)</f>
        <v/>
      </c>
      <c r="AXX163" s="20" t="str">
        <f>IF('لصق اكسل الفورمز'!V158="","",'لصق اكسل الفورمز'!V158)</f>
        <v/>
      </c>
      <c r="AXY163" s="20" t="str">
        <f>IF('لصق اكسل الفورمز'!W158="","",'لصق اكسل الفورمز'!W158)</f>
        <v/>
      </c>
      <c r="AXZ163" s="20" t="str">
        <f>IF('لصق اكسل الفورمز'!X158="","",'لصق اكسل الفورمز'!X158)</f>
        <v/>
      </c>
      <c r="AYA163" s="20" t="str">
        <f>IF('لصق اكسل الفورمز'!Y158="","",'لصق اكسل الفورمز'!Y158)</f>
        <v/>
      </c>
      <c r="AYB163" s="20" t="str">
        <f>IF('لصق اكسل الفورمز'!Z158="","",'لصق اكسل الفورمز'!Z158)</f>
        <v/>
      </c>
      <c r="AYC163" s="20" t="str">
        <f>IF('لصق اكسل الفورمز'!AA158="","",'لصق اكسل الفورمز'!AA158)</f>
        <v/>
      </c>
      <c r="AYD163" s="20" t="str">
        <f>IF('لصق اكسل الفورمز'!AB158="","",'لصق اكسل الفورمز'!AB158)</f>
        <v/>
      </c>
      <c r="AYE163" s="20" t="str">
        <f>IF('لصق اكسل الفورمز'!AC158="","",'لصق اكسل الفورمز'!AC158)</f>
        <v/>
      </c>
      <c r="AYF163" s="20" t="str">
        <f>IF('لصق اكسل الفورمز'!AD158="","",'لصق اكسل الفورمز'!AD158)</f>
        <v/>
      </c>
      <c r="AYG163" s="20" t="str">
        <f>IF('لصق اكسل الفورمز'!AE158="","",'لصق اكسل الفورمز'!AE158)</f>
        <v/>
      </c>
      <c r="AYH163" s="20" t="str">
        <f>IF('لصق اكسل الفورمز'!AF158="","",'لصق اكسل الفورمز'!AF158)</f>
        <v/>
      </c>
      <c r="AYI163" s="20" t="str">
        <f>IF('لصق اكسل الفورمز'!AG158="","",'لصق اكسل الفورمز'!AG158)</f>
        <v/>
      </c>
      <c r="AYJ163" s="20" t="str">
        <f>IF('لصق اكسل الفورمز'!AH158="","",'لصق اكسل الفورمز'!AH158)</f>
        <v/>
      </c>
      <c r="AYK163" s="20" t="str">
        <f>IF('لصق اكسل الفورمز'!AI158="","",'لصق اكسل الفورمز'!AI158)</f>
        <v/>
      </c>
      <c r="AYL163" s="20" t="str">
        <f>IF('لصق اكسل الفورمز'!AJ158="","",'لصق اكسل الفورمز'!AJ158)</f>
        <v/>
      </c>
      <c r="AYM163" s="20" t="str">
        <f>IF('لصق اكسل الفورمز'!AK158="","",'لصق اكسل الفورمز'!AK158)</f>
        <v/>
      </c>
      <c r="AYN163" s="20" t="str">
        <f>IF('لصق اكسل الفورمز'!AL158="","",'لصق اكسل الفورمز'!AL158)</f>
        <v/>
      </c>
      <c r="AYO163" s="20" t="str">
        <f>IF('لصق اكسل الفورمز'!AM158="","",'لصق اكسل الفورمز'!AM158)</f>
        <v/>
      </c>
      <c r="AYP163" s="20" t="str">
        <f>IF('لصق اكسل الفورمز'!AN158="","",'لصق اكسل الفورمز'!AN158)</f>
        <v/>
      </c>
      <c r="AYQ163" s="20" t="str">
        <f>IF('لصق اكسل الفورمز'!AO158="","",'لصق اكسل الفورمز'!AO158)</f>
        <v/>
      </c>
      <c r="AYR163" s="20" t="str">
        <f>IF('لصق اكسل الفورمز'!AP158="","",'لصق اكسل الفورمز'!AP158)</f>
        <v/>
      </c>
      <c r="AYS163" s="20" t="str">
        <f>IF('لصق اكسل الفورمز'!AQ158="","",'لصق اكسل الفورمز'!AQ158)</f>
        <v/>
      </c>
      <c r="AYT163" s="20" t="str">
        <f>IF('لصق اكسل الفورمز'!AR158="","",'لصق اكسل الفورمز'!AR158)</f>
        <v/>
      </c>
      <c r="AYU163" s="20" t="str">
        <f>IF('لصق اكسل الفورمز'!AS158="","",'لصق اكسل الفورمز'!AS158)</f>
        <v/>
      </c>
      <c r="AYV163" s="20" t="str">
        <f>IF('لصق اكسل الفورمز'!AT158="","",'لصق اكسل الفورمز'!AT158)</f>
        <v/>
      </c>
      <c r="AYW163" s="20" t="str">
        <f>IF('لصق اكسل الفورمز'!AU158="","",'لصق اكسل الفورمز'!AU158)</f>
        <v/>
      </c>
      <c r="AYX163" s="20" t="str">
        <f>IF('لصق اكسل الفورمز'!AV158="","",'لصق اكسل الفورمز'!AV158)</f>
        <v/>
      </c>
      <c r="AYY163" s="20" t="str">
        <f>IF('لصق اكسل الفورمز'!AW158="","",'لصق اكسل الفورمز'!AW158)</f>
        <v/>
      </c>
      <c r="AYZ163" s="20" t="str">
        <f>IF('لصق اكسل الفورمز'!AX158="","",'لصق اكسل الفورمز'!AX158)</f>
        <v/>
      </c>
      <c r="AZA163" s="20" t="str">
        <f>IF('لصق اكسل الفورمز'!AY158="","",'لصق اكسل الفورمز'!AY158)</f>
        <v/>
      </c>
      <c r="AZB163" s="20" t="str">
        <f>IF('لصق اكسل الفورمز'!AZ158="","",'لصق اكسل الفورمز'!AZ158)</f>
        <v/>
      </c>
      <c r="AZC163" s="20" t="str">
        <f>IF('لصق اكسل الفورمز'!BA158="","",'لصق اكسل الفورمز'!BA158)</f>
        <v/>
      </c>
      <c r="AZD163" s="20" t="str">
        <f>IF('لصق اكسل الفورمز'!BB158="","",'لصق اكسل الفورمز'!BB158)</f>
        <v/>
      </c>
      <c r="AZE163" s="20" t="str">
        <f>IF('لصق اكسل الفورمز'!BC158="","",'لصق اكسل الفورمز'!BC158)</f>
        <v/>
      </c>
      <c r="AZF163" s="20" t="str">
        <f>IF('لصق اكسل الفورمز'!BD158="","",'لصق اكسل الفورمز'!BD158)</f>
        <v/>
      </c>
      <c r="AZG163" s="20" t="str">
        <f>IF('لصق اكسل الفورمز'!BE158="","",'لصق اكسل الفورمز'!BE158)</f>
        <v/>
      </c>
      <c r="AZH163" s="20" t="str">
        <f>IF('لصق اكسل الفورمز'!BF158="","",'لصق اكسل الفورمز'!BF158)</f>
        <v/>
      </c>
      <c r="AZI163" s="20" t="str">
        <f>IF('لصق اكسل الفورمز'!BG158="","",'لصق اكسل الفورمز'!BG158)</f>
        <v/>
      </c>
      <c r="AZJ163" s="20" t="str">
        <f>IF('لصق اكسل الفورمز'!BH158="","",'لصق اكسل الفورمز'!BH158)</f>
        <v/>
      </c>
      <c r="AZK163" s="20" t="str">
        <f>IF('لصق اكسل الفورمز'!BI158="","",'لصق اكسل الفورمز'!BI158)</f>
        <v/>
      </c>
      <c r="AZL163" s="20" t="str">
        <f>IF('لصق اكسل الفورمز'!BJ158="","",'لصق اكسل الفورمز'!BJ158)</f>
        <v/>
      </c>
      <c r="AZM163" s="20" t="str">
        <f>IF('لصق اكسل الفورمز'!BK158="","",'لصق اكسل الفورمز'!BK158)</f>
        <v/>
      </c>
      <c r="AZN163" s="20" t="str">
        <f>IF('لصق اكسل الفورمز'!BL158="","",'لصق اكسل الفورمز'!BL158)</f>
        <v/>
      </c>
      <c r="AZO163" s="20" t="str">
        <f>IF('لصق اكسل الفورمز'!BM158="","",'لصق اكسل الفورمز'!BM158)</f>
        <v/>
      </c>
      <c r="AZP163" s="20" t="str">
        <f>IF('لصق اكسل الفورمز'!BN158="","",'لصق اكسل الفورمز'!BN158)</f>
        <v/>
      </c>
      <c r="AZQ163" s="20" t="str">
        <f>IF('لصق اكسل الفورمز'!BO158="","",'لصق اكسل الفورمز'!BO158)</f>
        <v/>
      </c>
      <c r="AZR163" s="20" t="str">
        <f>IF('لصق اكسل الفورمز'!BP158="","",'لصق اكسل الفورمز'!BP158)</f>
        <v/>
      </c>
      <c r="AZS163" s="20" t="str">
        <f>IF('لصق اكسل الفورمز'!BQ158="","",'لصق اكسل الفورمز'!BQ158)</f>
        <v/>
      </c>
      <c r="AZT163" s="20" t="str">
        <f>IF('لصق اكسل الفورمز'!BR158="","",'لصق اكسل الفورمز'!BR158)</f>
        <v/>
      </c>
      <c r="AZU163" s="20" t="str">
        <f>IF('لصق اكسل الفورمز'!BS158="","",'لصق اكسل الفورمز'!BS158)</f>
        <v/>
      </c>
      <c r="AZV163" s="20" t="str">
        <f>IF('لصق اكسل الفورمز'!BT158="","",'لصق اكسل الفورمز'!BT158)</f>
        <v/>
      </c>
      <c r="AZW163" s="20" t="str">
        <f>IF('لصق اكسل الفورمز'!BU158="","",'لصق اكسل الفورمز'!BU158)</f>
        <v/>
      </c>
      <c r="AZX163" s="20" t="str">
        <f>IF('لصق اكسل الفورمز'!BV158="","",'لصق اكسل الفورمز'!BV158)</f>
        <v/>
      </c>
      <c r="AZY163" s="20" t="str">
        <f>IF('لصق اكسل الفورمز'!BW158="","",'لصق اكسل الفورمز'!BW158)</f>
        <v/>
      </c>
      <c r="AZZ163" s="20" t="str">
        <f>IF('لصق اكسل الفورمز'!BX158="","",'لصق اكسل الفورمز'!BX158)</f>
        <v/>
      </c>
      <c r="BAA163" s="20" t="str">
        <f>IF('لصق اكسل الفورمز'!BY158="","",'لصق اكسل الفورمز'!BY158)</f>
        <v/>
      </c>
      <c r="BAB163" s="20" t="str">
        <f>IF('لصق اكسل الفورمز'!BZ158="","",'لصق اكسل الفورمز'!BZ158)</f>
        <v/>
      </c>
      <c r="BAC163" s="20" t="str">
        <f>IF('لصق اكسل الفورمز'!CA158="","",'لصق اكسل الفورمز'!CA158)</f>
        <v/>
      </c>
      <c r="BAD163" s="20" t="str">
        <f>IF('لصق اكسل الفورمز'!CB158="","",'لصق اكسل الفورمز'!CB158)</f>
        <v/>
      </c>
      <c r="BAE163" s="20" t="str">
        <f>IF('لصق اكسل الفورمز'!CC158="","",'لصق اكسل الفورمز'!CC158)</f>
        <v/>
      </c>
      <c r="BAF163" s="20" t="str">
        <f>IF('لصق اكسل الفورمز'!CD158="","",'لصق اكسل الفورمز'!CD158)</f>
        <v/>
      </c>
      <c r="BAG163" s="20" t="str">
        <f>IF('لصق اكسل الفورمز'!CE158="","",'لصق اكسل الفورمز'!CE158)</f>
        <v/>
      </c>
      <c r="BAH163" s="20" t="str">
        <f>IF('لصق اكسل الفورمز'!CF158="","",'لصق اكسل الفورمز'!CF158)</f>
        <v/>
      </c>
      <c r="BAI163" s="20" t="str">
        <f>IF('لصق اكسل الفورمز'!CG158="","",'لصق اكسل الفورمز'!CG158)</f>
        <v/>
      </c>
      <c r="BAJ163" s="20" t="str">
        <f>IF('لصق اكسل الفورمز'!CH158="","",'لصق اكسل الفورمز'!CH158)</f>
        <v/>
      </c>
      <c r="BAK163" s="20" t="str">
        <f>IF('لصق اكسل الفورمز'!CI158="","",'لصق اكسل الفورمز'!CI158)</f>
        <v/>
      </c>
      <c r="BAL163" s="20" t="str">
        <f>IF('لصق اكسل الفورمز'!CJ158="","",'لصق اكسل الفورمز'!CJ158)</f>
        <v/>
      </c>
      <c r="BAM163" s="20" t="str">
        <f>IF('لصق اكسل الفورمز'!CK158="","",'لصق اكسل الفورمز'!CK158)</f>
        <v/>
      </c>
      <c r="BAN163" s="20" t="str">
        <f>IF('لصق اكسل الفورمز'!CL158="","",'لصق اكسل الفورمز'!CL158)</f>
        <v/>
      </c>
      <c r="BAO163" s="20" t="str">
        <f>IF('لصق اكسل الفورمز'!CM158="","",'لصق اكسل الفورمز'!CM158)</f>
        <v/>
      </c>
      <c r="BAP163" s="20" t="str">
        <f>IF('لصق اكسل الفورمز'!CN158="","",'لصق اكسل الفورمز'!CN158)</f>
        <v/>
      </c>
      <c r="BAQ163" s="20" t="str">
        <f>IF('لصق اكسل الفورمز'!CO158="","",'لصق اكسل الفورمز'!CO158)</f>
        <v/>
      </c>
      <c r="BAR163" s="20" t="str">
        <f>IF('لصق اكسل الفورمز'!CP158="","",'لصق اكسل الفورمز'!CP158)</f>
        <v/>
      </c>
      <c r="BAS163" s="20" t="str">
        <f>IF('لصق اكسل الفورمز'!CQ158="","",'لصق اكسل الفورمز'!CQ158)</f>
        <v/>
      </c>
      <c r="BAT163" s="20" t="str">
        <f>IF('لصق اكسل الفورمز'!CR158="","",'لصق اكسل الفورمز'!CR158)</f>
        <v/>
      </c>
      <c r="BAU163" s="20" t="str">
        <f>IF('لصق اكسل الفورمز'!CS158="","",'لصق اكسل الفورمز'!CS158)</f>
        <v/>
      </c>
      <c r="BAV163" s="20" t="str">
        <f>IF('لصق اكسل الفورمز'!CT158="","",'لصق اكسل الفورمز'!CT158)</f>
        <v/>
      </c>
      <c r="BAW163" s="20" t="str">
        <f>IF('لصق اكسل الفورمز'!CU158="","",'لصق اكسل الفورمز'!CU158)</f>
        <v/>
      </c>
      <c r="BAX163" s="20" t="str">
        <f>IF('لصق اكسل الفورمز'!CV158="","",'لصق اكسل الفورمز'!CV158)</f>
        <v/>
      </c>
      <c r="BAY163" s="20" t="str">
        <f>IF('لصق اكسل الفورمز'!CW158="","",'لصق اكسل الفورمز'!CW158)</f>
        <v/>
      </c>
      <c r="BAZ163" s="20" t="str">
        <f>IF('لصق اكسل الفورمز'!CX158="","",'لصق اكسل الفورمز'!CX158)</f>
        <v/>
      </c>
      <c r="BBA163" s="20" t="str">
        <f>IF('لصق اكسل الفورمز'!CY158="","",'لصق اكسل الفورمز'!CY158)</f>
        <v/>
      </c>
      <c r="BBB163" s="20" t="str">
        <f>IF('لصق اكسل الفورمز'!CZ158="","",'لصق اكسل الفورمز'!CZ158)</f>
        <v/>
      </c>
      <c r="BBC163" s="20" t="str">
        <f>IF('لصق اكسل الفورمز'!DA158="","",'لصق اكسل الفورمز'!DA158)</f>
        <v/>
      </c>
      <c r="BBD163" s="20" t="str">
        <f>IF('لصق اكسل الفورمز'!DB158="","",'لصق اكسل الفورمز'!DB158)</f>
        <v/>
      </c>
      <c r="BBE163" s="20" t="str">
        <f>IF('لصق اكسل الفورمز'!DC158="","",'لصق اكسل الفورمز'!DC158)</f>
        <v/>
      </c>
      <c r="BBF163" s="20" t="str">
        <f>IF('لصق اكسل الفورمز'!DD158="","",'لصق اكسل الفورمز'!DD158)</f>
        <v/>
      </c>
      <c r="BBG163" s="20" t="str">
        <f>IF('لصق اكسل الفورمز'!DE158="","",'لصق اكسل الفورمز'!DE158)</f>
        <v/>
      </c>
      <c r="BBH163" s="20" t="str">
        <f>IF('لصق اكسل الفورمز'!DF158="","",'لصق اكسل الفورمز'!DF158)</f>
        <v/>
      </c>
      <c r="BBI163" s="20" t="str">
        <f>IF('لصق اكسل الفورمز'!DG158="","",'لصق اكسل الفورمز'!DG158)</f>
        <v/>
      </c>
      <c r="BBJ163" s="20" t="str">
        <f>IF('لصق اكسل الفورمز'!DH158="","",'لصق اكسل الفورمز'!DH158)</f>
        <v/>
      </c>
      <c r="BBK163" s="20" t="str">
        <f>IF('لصق اكسل الفورمز'!DI158="","",'لصق اكسل الفورمز'!DI158)</f>
        <v/>
      </c>
      <c r="BBL163" s="20" t="str">
        <f>IF('لصق اكسل الفورمز'!DJ158="","",'لصق اكسل الفورمز'!DJ158)</f>
        <v/>
      </c>
      <c r="BBM163" s="20" t="str">
        <f>IF('لصق اكسل الفورمز'!DK158="","",'لصق اكسل الفورمز'!DK158)</f>
        <v/>
      </c>
      <c r="BBN163" s="20" t="str">
        <f>IF('لصق اكسل الفورمز'!DL158="","",'لصق اكسل الفورمز'!DL158)</f>
        <v/>
      </c>
      <c r="BBO163" s="20" t="str">
        <f>IF('لصق اكسل الفورمز'!DM158="","",'لصق اكسل الفورمز'!DM158)</f>
        <v/>
      </c>
      <c r="BCU163" s="20" t="str">
        <f t="shared" si="553"/>
        <v/>
      </c>
      <c r="BCV163" s="20" t="str">
        <f t="shared" si="554"/>
        <v/>
      </c>
      <c r="BCW163" s="20" t="str">
        <f t="shared" si="555"/>
        <v/>
      </c>
      <c r="BCX163" s="20" t="str">
        <f t="shared" si="556"/>
        <v/>
      </c>
      <c r="BCY163" s="20" t="str">
        <f t="shared" si="557"/>
        <v/>
      </c>
      <c r="BCZ163" s="20" t="str">
        <f t="shared" si="558"/>
        <v/>
      </c>
      <c r="BDA163" s="20" t="str">
        <f t="shared" si="559"/>
        <v/>
      </c>
      <c r="BDB163" s="20" t="str">
        <f t="shared" si="560"/>
        <v/>
      </c>
      <c r="BDC163" s="20" t="str">
        <f t="shared" si="561"/>
        <v/>
      </c>
      <c r="BDD163" s="20" t="str">
        <f t="shared" si="562"/>
        <v/>
      </c>
      <c r="BDE163" s="20" t="str">
        <f t="shared" si="563"/>
        <v/>
      </c>
      <c r="BDF163" s="20" t="str">
        <f t="shared" si="564"/>
        <v/>
      </c>
      <c r="BDG163" s="20" t="str">
        <f t="shared" si="565"/>
        <v/>
      </c>
      <c r="BDH163" s="20" t="str">
        <f t="shared" si="566"/>
        <v/>
      </c>
      <c r="BDI163" s="20" t="str">
        <f t="shared" si="567"/>
        <v/>
      </c>
      <c r="BDJ163" s="20" t="str">
        <f t="shared" si="568"/>
        <v/>
      </c>
      <c r="BDK163" s="20" t="str">
        <f t="shared" si="569"/>
        <v/>
      </c>
      <c r="BDL163" s="20" t="str">
        <f t="shared" si="570"/>
        <v/>
      </c>
      <c r="BDM163" s="20" t="str">
        <f t="shared" si="571"/>
        <v/>
      </c>
      <c r="BDN163" s="20" t="str">
        <f t="shared" si="572"/>
        <v/>
      </c>
      <c r="BDO163" s="20" t="str">
        <f t="shared" si="573"/>
        <v/>
      </c>
      <c r="BDP163" s="20" t="str">
        <f t="shared" si="574"/>
        <v/>
      </c>
      <c r="BDQ163" s="20" t="str">
        <f t="shared" si="575"/>
        <v/>
      </c>
      <c r="BDR163" s="20" t="str">
        <f t="shared" si="576"/>
        <v/>
      </c>
      <c r="BDS163" s="20" t="str">
        <f t="shared" si="577"/>
        <v/>
      </c>
      <c r="BDT163" s="20" t="str">
        <f t="shared" si="578"/>
        <v/>
      </c>
      <c r="BDU163" s="20" t="str">
        <f t="shared" si="579"/>
        <v/>
      </c>
      <c r="BDV163" s="20" t="str">
        <f t="shared" si="580"/>
        <v/>
      </c>
      <c r="BDW163" s="20" t="str">
        <f t="shared" si="581"/>
        <v/>
      </c>
      <c r="BDX163" s="20" t="str">
        <f t="shared" si="582"/>
        <v/>
      </c>
      <c r="BDY163" s="20" t="str">
        <f t="shared" si="583"/>
        <v/>
      </c>
      <c r="BDZ163" s="20" t="str">
        <f t="shared" si="584"/>
        <v/>
      </c>
      <c r="BEA163" s="20" t="str">
        <f t="shared" si="585"/>
        <v/>
      </c>
      <c r="BEB163" s="20" t="str">
        <f t="shared" si="586"/>
        <v/>
      </c>
      <c r="BEC163" s="20" t="str">
        <f t="shared" si="587"/>
        <v/>
      </c>
      <c r="BED163" s="20" t="str">
        <f t="shared" si="588"/>
        <v/>
      </c>
      <c r="BEE163" s="20" t="str">
        <f t="shared" si="589"/>
        <v/>
      </c>
      <c r="BEF163" s="20" t="str">
        <f t="shared" si="590"/>
        <v/>
      </c>
      <c r="BEG163" s="20" t="str">
        <f t="shared" si="591"/>
        <v/>
      </c>
      <c r="BEH163" s="20" t="str">
        <f t="shared" si="592"/>
        <v/>
      </c>
      <c r="BEI163" s="20" t="str">
        <f t="shared" si="593"/>
        <v/>
      </c>
      <c r="BEJ163" s="20" t="str">
        <f t="shared" si="594"/>
        <v/>
      </c>
      <c r="BEK163" s="20" t="str">
        <f t="shared" si="595"/>
        <v/>
      </c>
      <c r="BEL163" s="20" t="str">
        <f t="shared" si="596"/>
        <v/>
      </c>
      <c r="BEM163" s="20" t="str">
        <f t="shared" si="597"/>
        <v/>
      </c>
      <c r="BEN163" s="20" t="str">
        <f t="shared" si="598"/>
        <v/>
      </c>
      <c r="BEO163" s="20" t="str">
        <f t="shared" si="599"/>
        <v/>
      </c>
      <c r="BEP163" s="20" t="str">
        <f t="shared" si="600"/>
        <v/>
      </c>
      <c r="BEQ163" s="20" t="str">
        <f t="shared" si="601"/>
        <v/>
      </c>
      <c r="BER163" s="20" t="str">
        <f t="shared" si="602"/>
        <v/>
      </c>
      <c r="BES163" s="20" t="str">
        <f t="shared" si="603"/>
        <v/>
      </c>
      <c r="BET163" s="20" t="str">
        <f t="shared" si="604"/>
        <v/>
      </c>
      <c r="BEU163" s="20" t="str">
        <f t="shared" si="605"/>
        <v/>
      </c>
      <c r="BEV163" s="20" t="str">
        <f t="shared" si="606"/>
        <v/>
      </c>
      <c r="BEW163" s="20" t="str">
        <f t="shared" si="607"/>
        <v/>
      </c>
      <c r="BEX163" s="20" t="str">
        <f t="shared" si="608"/>
        <v/>
      </c>
      <c r="BEY163" s="20" t="str">
        <f t="shared" si="609"/>
        <v/>
      </c>
      <c r="BEZ163" s="20" t="str">
        <f t="shared" si="610"/>
        <v/>
      </c>
      <c r="BFA163" s="20" t="str">
        <f t="shared" si="611"/>
        <v/>
      </c>
      <c r="BFB163" s="20" t="str">
        <f t="shared" si="612"/>
        <v/>
      </c>
      <c r="BFC163" s="20" t="str">
        <f t="shared" si="613"/>
        <v/>
      </c>
      <c r="BFD163" s="20" t="str">
        <f t="shared" si="614"/>
        <v/>
      </c>
      <c r="BFE163" s="20" t="str">
        <f t="shared" si="615"/>
        <v/>
      </c>
      <c r="BFF163" s="20" t="str">
        <f t="shared" si="616"/>
        <v/>
      </c>
      <c r="BFG163" s="20" t="str">
        <f t="shared" si="617"/>
        <v/>
      </c>
      <c r="BFH163" s="20" t="str">
        <f t="shared" si="618"/>
        <v/>
      </c>
      <c r="BFI163" s="20" t="str">
        <f t="shared" si="619"/>
        <v/>
      </c>
      <c r="BFJ163" s="20" t="str">
        <f t="shared" si="620"/>
        <v/>
      </c>
      <c r="BFK163" s="20" t="str">
        <f t="shared" si="621"/>
        <v/>
      </c>
      <c r="BFL163" s="20" t="str">
        <f t="shared" si="622"/>
        <v/>
      </c>
      <c r="BFM163" s="20" t="str">
        <f t="shared" si="623"/>
        <v/>
      </c>
      <c r="BFN163" s="20" t="str">
        <f t="shared" si="624"/>
        <v/>
      </c>
      <c r="BFO163" s="20" t="str">
        <f t="shared" si="625"/>
        <v/>
      </c>
      <c r="BFP163" s="20" t="str">
        <f t="shared" si="626"/>
        <v/>
      </c>
      <c r="BFQ163" s="20" t="str">
        <f t="shared" si="627"/>
        <v/>
      </c>
      <c r="BFR163" s="20" t="str">
        <f t="shared" si="628"/>
        <v/>
      </c>
      <c r="BFS163" s="20" t="str">
        <f t="shared" si="629"/>
        <v/>
      </c>
      <c r="BFT163" s="20" t="str">
        <f t="shared" si="630"/>
        <v/>
      </c>
      <c r="BFU163" s="20" t="str">
        <f t="shared" si="631"/>
        <v/>
      </c>
      <c r="BFV163" s="20" t="str">
        <f t="shared" si="632"/>
        <v/>
      </c>
      <c r="BFW163" s="20" t="str">
        <f t="shared" si="633"/>
        <v/>
      </c>
      <c r="BFX163" s="20" t="str">
        <f t="shared" si="634"/>
        <v/>
      </c>
      <c r="BFY163" s="20" t="str">
        <f t="shared" si="635"/>
        <v/>
      </c>
      <c r="BFZ163" s="20" t="str">
        <f t="shared" si="636"/>
        <v/>
      </c>
      <c r="BGA163" s="20" t="str">
        <f t="shared" si="637"/>
        <v/>
      </c>
      <c r="BGB163" s="20" t="str">
        <f t="shared" si="638"/>
        <v/>
      </c>
      <c r="BGC163" s="20" t="str">
        <f t="shared" si="639"/>
        <v/>
      </c>
      <c r="BGD163" s="20" t="str">
        <f t="shared" si="640"/>
        <v/>
      </c>
      <c r="BGE163" s="20" t="str">
        <f t="shared" si="641"/>
        <v/>
      </c>
      <c r="BGF163" s="20" t="str">
        <f t="shared" si="642"/>
        <v/>
      </c>
      <c r="BGG163" s="20" t="str">
        <f t="shared" si="643"/>
        <v/>
      </c>
      <c r="BGH163" s="20" t="str">
        <f t="shared" si="644"/>
        <v/>
      </c>
      <c r="BGI163" s="20" t="str">
        <f t="shared" si="645"/>
        <v/>
      </c>
      <c r="BGJ163" s="20" t="str">
        <f t="shared" si="646"/>
        <v/>
      </c>
      <c r="BGK163" s="20" t="str">
        <f t="shared" si="647"/>
        <v/>
      </c>
      <c r="BGL163" s="20" t="str">
        <f t="shared" si="648"/>
        <v/>
      </c>
      <c r="BGM163" s="20" t="str">
        <f t="shared" si="649"/>
        <v/>
      </c>
      <c r="BGN163" s="20" t="str">
        <f t="shared" si="650"/>
        <v/>
      </c>
      <c r="BGO163" s="20" t="str">
        <f t="shared" si="651"/>
        <v/>
      </c>
      <c r="BGP163" s="20" t="str">
        <f t="shared" si="652"/>
        <v/>
      </c>
      <c r="BGQ163" s="20" t="str">
        <f t="shared" si="653"/>
        <v/>
      </c>
      <c r="BGR163" s="20" t="str">
        <f t="shared" si="654"/>
        <v/>
      </c>
      <c r="BGS163" s="20" t="str">
        <f t="shared" si="655"/>
        <v/>
      </c>
      <c r="BGT163" s="20" t="str">
        <f t="shared" si="656"/>
        <v/>
      </c>
      <c r="BGU163" s="20" t="str">
        <f t="shared" si="657"/>
        <v/>
      </c>
      <c r="BGV163" s="20" t="str">
        <f t="shared" si="658"/>
        <v/>
      </c>
      <c r="BGW163" s="20" t="str">
        <f t="shared" si="659"/>
        <v/>
      </c>
      <c r="BGX163" s="20" t="str">
        <f t="shared" si="660"/>
        <v/>
      </c>
      <c r="BGY163" s="20" t="str">
        <f t="shared" si="661"/>
        <v/>
      </c>
      <c r="BGZ163" s="20" t="str">
        <f t="shared" si="662"/>
        <v/>
      </c>
      <c r="BHA163" s="20" t="str">
        <f t="shared" si="663"/>
        <v/>
      </c>
      <c r="BHB163" s="20" t="str">
        <f t="shared" si="664"/>
        <v/>
      </c>
      <c r="BHC163" s="20" t="str">
        <f t="shared" si="665"/>
        <v/>
      </c>
      <c r="BHD163" s="20" t="str">
        <f t="shared" si="666"/>
        <v/>
      </c>
      <c r="BHE163" s="20" t="str">
        <f t="shared" si="667"/>
        <v/>
      </c>
      <c r="BHF163" s="20" t="str">
        <f t="shared" si="668"/>
        <v/>
      </c>
      <c r="BHG163" s="20" t="str">
        <f t="shared" si="669"/>
        <v/>
      </c>
      <c r="BHJ163" s="20" t="str">
        <f t="shared" si="670"/>
        <v/>
      </c>
      <c r="BHL163" s="20" t="str">
        <f t="shared" si="707"/>
        <v/>
      </c>
      <c r="BHM163" s="20" t="str">
        <f t="shared" si="707"/>
        <v/>
      </c>
      <c r="BHN163" s="20" t="str">
        <f t="shared" si="707"/>
        <v/>
      </c>
      <c r="BHO163" s="20" t="str">
        <f t="shared" si="707"/>
        <v/>
      </c>
      <c r="BHP163" s="20" t="str">
        <f t="shared" si="707"/>
        <v/>
      </c>
      <c r="BHQ163" s="20" t="str">
        <f t="shared" si="707"/>
        <v/>
      </c>
      <c r="BHR163" s="20" t="str">
        <f t="shared" si="707"/>
        <v/>
      </c>
      <c r="BHS163" s="20" t="str">
        <f t="shared" si="707"/>
        <v/>
      </c>
      <c r="BHT163" s="20" t="str">
        <f t="shared" si="707"/>
        <v/>
      </c>
      <c r="BHU163" s="20" t="str">
        <f t="shared" si="707"/>
        <v/>
      </c>
      <c r="BHV163" s="20" t="str">
        <f t="shared" si="707"/>
        <v/>
      </c>
      <c r="BHW163" s="20" t="str">
        <f t="shared" si="707"/>
        <v/>
      </c>
      <c r="BHX163" s="20" t="str">
        <f t="shared" si="707"/>
        <v/>
      </c>
      <c r="BHY163" s="20" t="str">
        <f t="shared" si="707"/>
        <v/>
      </c>
      <c r="BHZ163" s="20" t="str">
        <f t="shared" si="707"/>
        <v/>
      </c>
      <c r="BIA163" s="20" t="str">
        <f t="shared" si="707"/>
        <v/>
      </c>
      <c r="BIB163" s="20" t="str">
        <f t="shared" si="683"/>
        <v/>
      </c>
      <c r="BIC163" s="20" t="str">
        <f t="shared" si="683"/>
        <v/>
      </c>
      <c r="BID163" s="20" t="str">
        <f t="shared" si="683"/>
        <v/>
      </c>
      <c r="BIE163" s="20" t="str">
        <f t="shared" si="683"/>
        <v/>
      </c>
    </row>
    <row r="164" spans="2:104 1303:1591" ht="14.5">
      <c r="B164" s="510" t="str">
        <f>IF('لصق اكسل الفورمز'!E159="","",'لصق اكسل الفورمز'!E159)</f>
        <v/>
      </c>
      <c r="C164" s="510" t="str">
        <f t="shared" si="517"/>
        <v/>
      </c>
      <c r="D164" s="510" t="str">
        <f t="shared" si="684"/>
        <v/>
      </c>
      <c r="E164" s="510" t="str">
        <f t="shared" si="685"/>
        <v/>
      </c>
      <c r="F164" s="510" t="str">
        <f t="shared" si="686"/>
        <v/>
      </c>
      <c r="G164" s="510" t="str">
        <f t="shared" si="687"/>
        <v/>
      </c>
      <c r="H164" s="510" t="str">
        <f t="shared" si="688"/>
        <v/>
      </c>
      <c r="I164" s="510" t="str">
        <f t="shared" si="689"/>
        <v/>
      </c>
      <c r="J164" s="510" t="str">
        <f t="shared" si="690"/>
        <v/>
      </c>
      <c r="K164" s="510" t="str">
        <f t="shared" si="691"/>
        <v/>
      </c>
      <c r="L164" s="510" t="str">
        <f t="shared" si="672"/>
        <v/>
      </c>
      <c r="M164" s="510" t="str">
        <f t="shared" si="673"/>
        <v/>
      </c>
      <c r="N164" s="510" t="str">
        <f t="shared" si="674"/>
        <v/>
      </c>
      <c r="O164" s="510" t="str">
        <f t="shared" si="675"/>
        <v/>
      </c>
      <c r="P164" s="510" t="str">
        <f t="shared" si="676"/>
        <v/>
      </c>
      <c r="Q164" s="510" t="str">
        <f t="shared" si="677"/>
        <v/>
      </c>
      <c r="R164" s="510" t="str">
        <f t="shared" si="678"/>
        <v/>
      </c>
      <c r="S164" s="510" t="str">
        <f t="shared" si="679"/>
        <v/>
      </c>
      <c r="T164" s="510" t="str">
        <f t="shared" si="680"/>
        <v/>
      </c>
      <c r="U164" s="510" t="str">
        <f t="shared" si="681"/>
        <v/>
      </c>
      <c r="V164" s="510" t="str">
        <f t="shared" si="682"/>
        <v/>
      </c>
      <c r="W164" s="527" t="str">
        <f t="shared" si="518"/>
        <v/>
      </c>
      <c r="X164" s="510" t="str">
        <f t="shared" si="519"/>
        <v/>
      </c>
      <c r="Y164" s="564" t="str">
        <f t="shared" si="520"/>
        <v/>
      </c>
      <c r="AL164" s="20">
        <f t="shared" si="521"/>
        <v>0</v>
      </c>
      <c r="AM164" s="20">
        <f t="shared" si="522"/>
        <v>0</v>
      </c>
      <c r="AO164" s="20" t="str">
        <f t="shared" si="523"/>
        <v/>
      </c>
      <c r="AQ164" s="20" t="str">
        <f t="shared" si="671"/>
        <v/>
      </c>
      <c r="AR164" s="20" t="str">
        <f t="shared" si="524"/>
        <v/>
      </c>
      <c r="AS164" s="20" t="str">
        <f t="shared" si="525"/>
        <v/>
      </c>
      <c r="AT164" s="20" t="str">
        <f t="shared" si="526"/>
        <v/>
      </c>
      <c r="AU164" s="20" t="str">
        <f t="shared" si="527"/>
        <v/>
      </c>
      <c r="AV164" s="20" t="str">
        <f t="shared" si="528"/>
        <v/>
      </c>
      <c r="AW164" s="20" t="str">
        <f t="shared" si="529"/>
        <v/>
      </c>
      <c r="AX164" s="20" t="str">
        <f t="shared" si="530"/>
        <v/>
      </c>
      <c r="AY164" s="20" t="str">
        <f t="shared" si="531"/>
        <v/>
      </c>
      <c r="AZ164" s="20" t="str">
        <f t="shared" si="532"/>
        <v/>
      </c>
      <c r="BA164" s="20" t="str">
        <f t="shared" si="533"/>
        <v/>
      </c>
      <c r="BB164" s="20" t="str">
        <f t="shared" si="534"/>
        <v/>
      </c>
      <c r="BC164" s="20" t="str">
        <f t="shared" si="535"/>
        <v/>
      </c>
      <c r="BD164" s="20" t="str">
        <f t="shared" si="536"/>
        <v/>
      </c>
      <c r="BE164" s="20" t="str">
        <f t="shared" si="537"/>
        <v/>
      </c>
      <c r="BF164" s="20" t="str">
        <f t="shared" si="538"/>
        <v/>
      </c>
      <c r="BG164" s="20" t="str">
        <f t="shared" si="539"/>
        <v/>
      </c>
      <c r="BH164" s="20" t="str">
        <f t="shared" si="540"/>
        <v/>
      </c>
      <c r="BI164" s="20" t="str">
        <f t="shared" si="541"/>
        <v/>
      </c>
      <c r="BJ164" s="20" t="str">
        <f t="shared" si="542"/>
        <v/>
      </c>
      <c r="BL164" s="38" t="e">
        <f t="shared" si="543"/>
        <v>#DIV/0!</v>
      </c>
      <c r="BM164" s="4">
        <f t="shared" si="544"/>
        <v>0</v>
      </c>
      <c r="BN164" s="4">
        <f t="shared" si="545"/>
        <v>0</v>
      </c>
      <c r="BO164" s="4">
        <f t="shared" si="546"/>
        <v>0</v>
      </c>
      <c r="BP164" s="173" t="str">
        <f t="shared" si="547"/>
        <v/>
      </c>
      <c r="BQ164" s="4">
        <f t="shared" si="548"/>
        <v>0</v>
      </c>
      <c r="BT164" s="268" t="str">
        <f t="shared" si="549"/>
        <v/>
      </c>
      <c r="BU164" s="268" t="str">
        <f t="shared" si="550"/>
        <v/>
      </c>
      <c r="BX164" s="20">
        <f t="shared" si="551"/>
        <v>1</v>
      </c>
      <c r="CG164" s="20" t="str">
        <f t="shared" si="552"/>
        <v/>
      </c>
      <c r="CH164" s="20" t="str">
        <f t="shared" si="708"/>
        <v/>
      </c>
      <c r="CI164" s="20" t="str">
        <f t="shared" si="709"/>
        <v/>
      </c>
      <c r="CJ164" s="20" t="str">
        <f t="shared" si="710"/>
        <v/>
      </c>
      <c r="CK164" s="20" t="str">
        <f t="shared" si="692"/>
        <v/>
      </c>
      <c r="CL164" s="20" t="str">
        <f t="shared" si="693"/>
        <v/>
      </c>
      <c r="CM164" s="20" t="str">
        <f t="shared" si="694"/>
        <v/>
      </c>
      <c r="CN164" s="20" t="str">
        <f t="shared" si="695"/>
        <v/>
      </c>
      <c r="CO164" s="20" t="str">
        <f t="shared" si="696"/>
        <v/>
      </c>
      <c r="CP164" s="20" t="str">
        <f t="shared" si="697"/>
        <v/>
      </c>
      <c r="CQ164" s="20" t="str">
        <f t="shared" si="698"/>
        <v/>
      </c>
      <c r="CR164" s="20" t="str">
        <f t="shared" si="699"/>
        <v/>
      </c>
      <c r="CS164" s="20" t="str">
        <f t="shared" si="700"/>
        <v/>
      </c>
      <c r="CT164" s="20" t="str">
        <f t="shared" si="701"/>
        <v/>
      </c>
      <c r="CU164" s="20" t="str">
        <f t="shared" si="702"/>
        <v/>
      </c>
      <c r="CV164" s="20" t="str">
        <f t="shared" si="703"/>
        <v/>
      </c>
      <c r="CW164" s="20" t="str">
        <f t="shared" si="704"/>
        <v/>
      </c>
      <c r="CX164" s="20" t="str">
        <f t="shared" si="705"/>
        <v/>
      </c>
      <c r="CY164" s="20" t="str">
        <f t="shared" si="706"/>
        <v/>
      </c>
      <c r="CZ164" s="20" t="str">
        <f t="shared" si="706"/>
        <v/>
      </c>
      <c r="AXC164" s="20" t="str">
        <f>IF('لصق اكسل الفورمز'!A159="","",'لصق اكسل الفورمز'!A159)</f>
        <v/>
      </c>
      <c r="AXD164" s="20" t="str">
        <f>IF('لصق اكسل الفورمز'!B159="","",'لصق اكسل الفورمز'!B159)</f>
        <v/>
      </c>
      <c r="AXE164" s="20" t="str">
        <f>IF('لصق اكسل الفورمز'!C159="","",'لصق اكسل الفورمز'!C159)</f>
        <v/>
      </c>
      <c r="AXF164" s="20" t="str">
        <f>IF('لصق اكسل الفورمز'!D159="","",'لصق اكسل الفورمز'!D159)</f>
        <v/>
      </c>
      <c r="AXG164" s="20" t="str">
        <f>IF('لصق اكسل الفورمز'!E159="","",'لصق اكسل الفورمز'!E159)</f>
        <v/>
      </c>
      <c r="AXH164" s="20" t="str">
        <f>IF('لصق اكسل الفورمز'!F159="","",'لصق اكسل الفورمز'!F159)</f>
        <v/>
      </c>
      <c r="AXI164" s="20" t="str">
        <f>IF('لصق اكسل الفورمز'!G159="","",'لصق اكسل الفورمز'!G159)</f>
        <v/>
      </c>
      <c r="AXJ164" s="20" t="str">
        <f>IF('لصق اكسل الفورمز'!H159="","",'لصق اكسل الفورمز'!H159)</f>
        <v/>
      </c>
      <c r="AXK164" s="20" t="str">
        <f>IF('لصق اكسل الفورمز'!I159="","",'لصق اكسل الفورمز'!I159)</f>
        <v/>
      </c>
      <c r="AXL164" s="20" t="str">
        <f>IF('لصق اكسل الفورمز'!J159="","",'لصق اكسل الفورمز'!J159)</f>
        <v/>
      </c>
      <c r="AXM164" s="20" t="str">
        <f>IF('لصق اكسل الفورمز'!K159="","",'لصق اكسل الفورمز'!K159)</f>
        <v/>
      </c>
      <c r="AXN164" s="20" t="str">
        <f>IF('لصق اكسل الفورمز'!L159="","",'لصق اكسل الفورمز'!L159)</f>
        <v/>
      </c>
      <c r="AXO164" s="20" t="str">
        <f>IF('لصق اكسل الفورمز'!M159="","",'لصق اكسل الفورمز'!M159)</f>
        <v/>
      </c>
      <c r="AXP164" s="20" t="str">
        <f>IF('لصق اكسل الفورمز'!N159="","",'لصق اكسل الفورمز'!N159)</f>
        <v/>
      </c>
      <c r="AXQ164" s="20" t="str">
        <f>IF('لصق اكسل الفورمز'!O159="","",'لصق اكسل الفورمز'!O159)</f>
        <v/>
      </c>
      <c r="AXR164" s="20" t="str">
        <f>IF('لصق اكسل الفورمز'!P159="","",'لصق اكسل الفورمز'!P159)</f>
        <v/>
      </c>
      <c r="AXS164" s="20" t="str">
        <f>IF('لصق اكسل الفورمز'!Q159="","",'لصق اكسل الفورمز'!Q159)</f>
        <v/>
      </c>
      <c r="AXT164" s="20" t="str">
        <f>IF('لصق اكسل الفورمز'!R159="","",'لصق اكسل الفورمز'!R159)</f>
        <v/>
      </c>
      <c r="AXU164" s="20" t="str">
        <f>IF('لصق اكسل الفورمز'!S159="","",'لصق اكسل الفورمز'!S159)</f>
        <v/>
      </c>
      <c r="AXV164" s="20" t="str">
        <f>IF('لصق اكسل الفورمز'!T159="","",'لصق اكسل الفورمز'!T159)</f>
        <v/>
      </c>
      <c r="AXW164" s="20" t="str">
        <f>IF('لصق اكسل الفورمز'!U159="","",'لصق اكسل الفورمز'!U159)</f>
        <v/>
      </c>
      <c r="AXX164" s="20" t="str">
        <f>IF('لصق اكسل الفورمز'!V159="","",'لصق اكسل الفورمز'!V159)</f>
        <v/>
      </c>
      <c r="AXY164" s="20" t="str">
        <f>IF('لصق اكسل الفورمز'!W159="","",'لصق اكسل الفورمز'!W159)</f>
        <v/>
      </c>
      <c r="AXZ164" s="20" t="str">
        <f>IF('لصق اكسل الفورمز'!X159="","",'لصق اكسل الفورمز'!X159)</f>
        <v/>
      </c>
      <c r="AYA164" s="20" t="str">
        <f>IF('لصق اكسل الفورمز'!Y159="","",'لصق اكسل الفورمز'!Y159)</f>
        <v/>
      </c>
      <c r="AYB164" s="20" t="str">
        <f>IF('لصق اكسل الفورمز'!Z159="","",'لصق اكسل الفورمز'!Z159)</f>
        <v/>
      </c>
      <c r="AYC164" s="20" t="str">
        <f>IF('لصق اكسل الفورمز'!AA159="","",'لصق اكسل الفورمز'!AA159)</f>
        <v/>
      </c>
      <c r="AYD164" s="20" t="str">
        <f>IF('لصق اكسل الفورمز'!AB159="","",'لصق اكسل الفورمز'!AB159)</f>
        <v/>
      </c>
      <c r="AYE164" s="20" t="str">
        <f>IF('لصق اكسل الفورمز'!AC159="","",'لصق اكسل الفورمز'!AC159)</f>
        <v/>
      </c>
      <c r="AYF164" s="20" t="str">
        <f>IF('لصق اكسل الفورمز'!AD159="","",'لصق اكسل الفورمز'!AD159)</f>
        <v/>
      </c>
      <c r="AYG164" s="20" t="str">
        <f>IF('لصق اكسل الفورمز'!AE159="","",'لصق اكسل الفورمز'!AE159)</f>
        <v/>
      </c>
      <c r="AYH164" s="20" t="str">
        <f>IF('لصق اكسل الفورمز'!AF159="","",'لصق اكسل الفورمز'!AF159)</f>
        <v/>
      </c>
      <c r="AYI164" s="20" t="str">
        <f>IF('لصق اكسل الفورمز'!AG159="","",'لصق اكسل الفورمز'!AG159)</f>
        <v/>
      </c>
      <c r="AYJ164" s="20" t="str">
        <f>IF('لصق اكسل الفورمز'!AH159="","",'لصق اكسل الفورمز'!AH159)</f>
        <v/>
      </c>
      <c r="AYK164" s="20" t="str">
        <f>IF('لصق اكسل الفورمز'!AI159="","",'لصق اكسل الفورمز'!AI159)</f>
        <v/>
      </c>
      <c r="AYL164" s="20" t="str">
        <f>IF('لصق اكسل الفورمز'!AJ159="","",'لصق اكسل الفورمز'!AJ159)</f>
        <v/>
      </c>
      <c r="AYM164" s="20" t="str">
        <f>IF('لصق اكسل الفورمز'!AK159="","",'لصق اكسل الفورمز'!AK159)</f>
        <v/>
      </c>
      <c r="AYN164" s="20" t="str">
        <f>IF('لصق اكسل الفورمز'!AL159="","",'لصق اكسل الفورمز'!AL159)</f>
        <v/>
      </c>
      <c r="AYO164" s="20" t="str">
        <f>IF('لصق اكسل الفورمز'!AM159="","",'لصق اكسل الفورمز'!AM159)</f>
        <v/>
      </c>
      <c r="AYP164" s="20" t="str">
        <f>IF('لصق اكسل الفورمز'!AN159="","",'لصق اكسل الفورمز'!AN159)</f>
        <v/>
      </c>
      <c r="AYQ164" s="20" t="str">
        <f>IF('لصق اكسل الفورمز'!AO159="","",'لصق اكسل الفورمز'!AO159)</f>
        <v/>
      </c>
      <c r="AYR164" s="20" t="str">
        <f>IF('لصق اكسل الفورمز'!AP159="","",'لصق اكسل الفورمز'!AP159)</f>
        <v/>
      </c>
      <c r="AYS164" s="20" t="str">
        <f>IF('لصق اكسل الفورمز'!AQ159="","",'لصق اكسل الفورمز'!AQ159)</f>
        <v/>
      </c>
      <c r="AYT164" s="20" t="str">
        <f>IF('لصق اكسل الفورمز'!AR159="","",'لصق اكسل الفورمز'!AR159)</f>
        <v/>
      </c>
      <c r="AYU164" s="20" t="str">
        <f>IF('لصق اكسل الفورمز'!AS159="","",'لصق اكسل الفورمز'!AS159)</f>
        <v/>
      </c>
      <c r="AYV164" s="20" t="str">
        <f>IF('لصق اكسل الفورمز'!AT159="","",'لصق اكسل الفورمز'!AT159)</f>
        <v/>
      </c>
      <c r="AYW164" s="20" t="str">
        <f>IF('لصق اكسل الفورمز'!AU159="","",'لصق اكسل الفورمز'!AU159)</f>
        <v/>
      </c>
      <c r="AYX164" s="20" t="str">
        <f>IF('لصق اكسل الفورمز'!AV159="","",'لصق اكسل الفورمز'!AV159)</f>
        <v/>
      </c>
      <c r="AYY164" s="20" t="str">
        <f>IF('لصق اكسل الفورمز'!AW159="","",'لصق اكسل الفورمز'!AW159)</f>
        <v/>
      </c>
      <c r="AYZ164" s="20" t="str">
        <f>IF('لصق اكسل الفورمز'!AX159="","",'لصق اكسل الفورمز'!AX159)</f>
        <v/>
      </c>
      <c r="AZA164" s="20" t="str">
        <f>IF('لصق اكسل الفورمز'!AY159="","",'لصق اكسل الفورمز'!AY159)</f>
        <v/>
      </c>
      <c r="AZB164" s="20" t="str">
        <f>IF('لصق اكسل الفورمز'!AZ159="","",'لصق اكسل الفورمز'!AZ159)</f>
        <v/>
      </c>
      <c r="AZC164" s="20" t="str">
        <f>IF('لصق اكسل الفورمز'!BA159="","",'لصق اكسل الفورمز'!BA159)</f>
        <v/>
      </c>
      <c r="AZD164" s="20" t="str">
        <f>IF('لصق اكسل الفورمز'!BB159="","",'لصق اكسل الفورمز'!BB159)</f>
        <v/>
      </c>
      <c r="AZE164" s="20" t="str">
        <f>IF('لصق اكسل الفورمز'!BC159="","",'لصق اكسل الفورمز'!BC159)</f>
        <v/>
      </c>
      <c r="AZF164" s="20" t="str">
        <f>IF('لصق اكسل الفورمز'!BD159="","",'لصق اكسل الفورمز'!BD159)</f>
        <v/>
      </c>
      <c r="AZG164" s="20" t="str">
        <f>IF('لصق اكسل الفورمز'!BE159="","",'لصق اكسل الفورمز'!BE159)</f>
        <v/>
      </c>
      <c r="AZH164" s="20" t="str">
        <f>IF('لصق اكسل الفورمز'!BF159="","",'لصق اكسل الفورمز'!BF159)</f>
        <v/>
      </c>
      <c r="AZI164" s="20" t="str">
        <f>IF('لصق اكسل الفورمز'!BG159="","",'لصق اكسل الفورمز'!BG159)</f>
        <v/>
      </c>
      <c r="AZJ164" s="20" t="str">
        <f>IF('لصق اكسل الفورمز'!BH159="","",'لصق اكسل الفورمز'!BH159)</f>
        <v/>
      </c>
      <c r="AZK164" s="20" t="str">
        <f>IF('لصق اكسل الفورمز'!BI159="","",'لصق اكسل الفورمز'!BI159)</f>
        <v/>
      </c>
      <c r="AZL164" s="20" t="str">
        <f>IF('لصق اكسل الفورمز'!BJ159="","",'لصق اكسل الفورمز'!BJ159)</f>
        <v/>
      </c>
      <c r="AZM164" s="20" t="str">
        <f>IF('لصق اكسل الفورمز'!BK159="","",'لصق اكسل الفورمز'!BK159)</f>
        <v/>
      </c>
      <c r="AZN164" s="20" t="str">
        <f>IF('لصق اكسل الفورمز'!BL159="","",'لصق اكسل الفورمز'!BL159)</f>
        <v/>
      </c>
      <c r="AZO164" s="20" t="str">
        <f>IF('لصق اكسل الفورمز'!BM159="","",'لصق اكسل الفورمز'!BM159)</f>
        <v/>
      </c>
      <c r="AZP164" s="20" t="str">
        <f>IF('لصق اكسل الفورمز'!BN159="","",'لصق اكسل الفورمز'!BN159)</f>
        <v/>
      </c>
      <c r="AZQ164" s="20" t="str">
        <f>IF('لصق اكسل الفورمز'!BO159="","",'لصق اكسل الفورمز'!BO159)</f>
        <v/>
      </c>
      <c r="AZR164" s="20" t="str">
        <f>IF('لصق اكسل الفورمز'!BP159="","",'لصق اكسل الفورمز'!BP159)</f>
        <v/>
      </c>
      <c r="AZS164" s="20" t="str">
        <f>IF('لصق اكسل الفورمز'!BQ159="","",'لصق اكسل الفورمز'!BQ159)</f>
        <v/>
      </c>
      <c r="AZT164" s="20" t="str">
        <f>IF('لصق اكسل الفورمز'!BR159="","",'لصق اكسل الفورمز'!BR159)</f>
        <v/>
      </c>
      <c r="AZU164" s="20" t="str">
        <f>IF('لصق اكسل الفورمز'!BS159="","",'لصق اكسل الفورمز'!BS159)</f>
        <v/>
      </c>
      <c r="AZV164" s="20" t="str">
        <f>IF('لصق اكسل الفورمز'!BT159="","",'لصق اكسل الفورمز'!BT159)</f>
        <v/>
      </c>
      <c r="AZW164" s="20" t="str">
        <f>IF('لصق اكسل الفورمز'!BU159="","",'لصق اكسل الفورمز'!BU159)</f>
        <v/>
      </c>
      <c r="AZX164" s="20" t="str">
        <f>IF('لصق اكسل الفورمز'!BV159="","",'لصق اكسل الفورمز'!BV159)</f>
        <v/>
      </c>
      <c r="AZY164" s="20" t="str">
        <f>IF('لصق اكسل الفورمز'!BW159="","",'لصق اكسل الفورمز'!BW159)</f>
        <v/>
      </c>
      <c r="AZZ164" s="20" t="str">
        <f>IF('لصق اكسل الفورمز'!BX159="","",'لصق اكسل الفورمز'!BX159)</f>
        <v/>
      </c>
      <c r="BAA164" s="20" t="str">
        <f>IF('لصق اكسل الفورمز'!BY159="","",'لصق اكسل الفورمز'!BY159)</f>
        <v/>
      </c>
      <c r="BAB164" s="20" t="str">
        <f>IF('لصق اكسل الفورمز'!BZ159="","",'لصق اكسل الفورمز'!BZ159)</f>
        <v/>
      </c>
      <c r="BAC164" s="20" t="str">
        <f>IF('لصق اكسل الفورمز'!CA159="","",'لصق اكسل الفورمز'!CA159)</f>
        <v/>
      </c>
      <c r="BAD164" s="20" t="str">
        <f>IF('لصق اكسل الفورمز'!CB159="","",'لصق اكسل الفورمز'!CB159)</f>
        <v/>
      </c>
      <c r="BAE164" s="20" t="str">
        <f>IF('لصق اكسل الفورمز'!CC159="","",'لصق اكسل الفورمز'!CC159)</f>
        <v/>
      </c>
      <c r="BAF164" s="20" t="str">
        <f>IF('لصق اكسل الفورمز'!CD159="","",'لصق اكسل الفورمز'!CD159)</f>
        <v/>
      </c>
      <c r="BAG164" s="20" t="str">
        <f>IF('لصق اكسل الفورمز'!CE159="","",'لصق اكسل الفورمز'!CE159)</f>
        <v/>
      </c>
      <c r="BAH164" s="20" t="str">
        <f>IF('لصق اكسل الفورمز'!CF159="","",'لصق اكسل الفورمز'!CF159)</f>
        <v/>
      </c>
      <c r="BAI164" s="20" t="str">
        <f>IF('لصق اكسل الفورمز'!CG159="","",'لصق اكسل الفورمز'!CG159)</f>
        <v/>
      </c>
      <c r="BAJ164" s="20" t="str">
        <f>IF('لصق اكسل الفورمز'!CH159="","",'لصق اكسل الفورمز'!CH159)</f>
        <v/>
      </c>
      <c r="BAK164" s="20" t="str">
        <f>IF('لصق اكسل الفورمز'!CI159="","",'لصق اكسل الفورمز'!CI159)</f>
        <v/>
      </c>
      <c r="BAL164" s="20" t="str">
        <f>IF('لصق اكسل الفورمز'!CJ159="","",'لصق اكسل الفورمز'!CJ159)</f>
        <v/>
      </c>
      <c r="BAM164" s="20" t="str">
        <f>IF('لصق اكسل الفورمز'!CK159="","",'لصق اكسل الفورمز'!CK159)</f>
        <v/>
      </c>
      <c r="BAN164" s="20" t="str">
        <f>IF('لصق اكسل الفورمز'!CL159="","",'لصق اكسل الفورمز'!CL159)</f>
        <v/>
      </c>
      <c r="BAO164" s="20" t="str">
        <f>IF('لصق اكسل الفورمز'!CM159="","",'لصق اكسل الفورمز'!CM159)</f>
        <v/>
      </c>
      <c r="BAP164" s="20" t="str">
        <f>IF('لصق اكسل الفورمز'!CN159="","",'لصق اكسل الفورمز'!CN159)</f>
        <v/>
      </c>
      <c r="BAQ164" s="20" t="str">
        <f>IF('لصق اكسل الفورمز'!CO159="","",'لصق اكسل الفورمز'!CO159)</f>
        <v/>
      </c>
      <c r="BAR164" s="20" t="str">
        <f>IF('لصق اكسل الفورمز'!CP159="","",'لصق اكسل الفورمز'!CP159)</f>
        <v/>
      </c>
      <c r="BAS164" s="20" t="str">
        <f>IF('لصق اكسل الفورمز'!CQ159="","",'لصق اكسل الفورمز'!CQ159)</f>
        <v/>
      </c>
      <c r="BAT164" s="20" t="str">
        <f>IF('لصق اكسل الفورمز'!CR159="","",'لصق اكسل الفورمز'!CR159)</f>
        <v/>
      </c>
      <c r="BAU164" s="20" t="str">
        <f>IF('لصق اكسل الفورمز'!CS159="","",'لصق اكسل الفورمز'!CS159)</f>
        <v/>
      </c>
      <c r="BAV164" s="20" t="str">
        <f>IF('لصق اكسل الفورمز'!CT159="","",'لصق اكسل الفورمز'!CT159)</f>
        <v/>
      </c>
      <c r="BAW164" s="20" t="str">
        <f>IF('لصق اكسل الفورمز'!CU159="","",'لصق اكسل الفورمز'!CU159)</f>
        <v/>
      </c>
      <c r="BAX164" s="20" t="str">
        <f>IF('لصق اكسل الفورمز'!CV159="","",'لصق اكسل الفورمز'!CV159)</f>
        <v/>
      </c>
      <c r="BAY164" s="20" t="str">
        <f>IF('لصق اكسل الفورمز'!CW159="","",'لصق اكسل الفورمز'!CW159)</f>
        <v/>
      </c>
      <c r="BAZ164" s="20" t="str">
        <f>IF('لصق اكسل الفورمز'!CX159="","",'لصق اكسل الفورمز'!CX159)</f>
        <v/>
      </c>
      <c r="BBA164" s="20" t="str">
        <f>IF('لصق اكسل الفورمز'!CY159="","",'لصق اكسل الفورمز'!CY159)</f>
        <v/>
      </c>
      <c r="BBB164" s="20" t="str">
        <f>IF('لصق اكسل الفورمز'!CZ159="","",'لصق اكسل الفورمز'!CZ159)</f>
        <v/>
      </c>
      <c r="BBC164" s="20" t="str">
        <f>IF('لصق اكسل الفورمز'!DA159="","",'لصق اكسل الفورمز'!DA159)</f>
        <v/>
      </c>
      <c r="BBD164" s="20" t="str">
        <f>IF('لصق اكسل الفورمز'!DB159="","",'لصق اكسل الفورمز'!DB159)</f>
        <v/>
      </c>
      <c r="BBE164" s="20" t="str">
        <f>IF('لصق اكسل الفورمز'!DC159="","",'لصق اكسل الفورمز'!DC159)</f>
        <v/>
      </c>
      <c r="BBF164" s="20" t="str">
        <f>IF('لصق اكسل الفورمز'!DD159="","",'لصق اكسل الفورمز'!DD159)</f>
        <v/>
      </c>
      <c r="BBG164" s="20" t="str">
        <f>IF('لصق اكسل الفورمز'!DE159="","",'لصق اكسل الفورمز'!DE159)</f>
        <v/>
      </c>
      <c r="BBH164" s="20" t="str">
        <f>IF('لصق اكسل الفورمز'!DF159="","",'لصق اكسل الفورمز'!DF159)</f>
        <v/>
      </c>
      <c r="BBI164" s="20" t="str">
        <f>IF('لصق اكسل الفورمز'!DG159="","",'لصق اكسل الفورمز'!DG159)</f>
        <v/>
      </c>
      <c r="BBJ164" s="20" t="str">
        <f>IF('لصق اكسل الفورمز'!DH159="","",'لصق اكسل الفورمز'!DH159)</f>
        <v/>
      </c>
      <c r="BBK164" s="20" t="str">
        <f>IF('لصق اكسل الفورمز'!DI159="","",'لصق اكسل الفورمز'!DI159)</f>
        <v/>
      </c>
      <c r="BBL164" s="20" t="str">
        <f>IF('لصق اكسل الفورمز'!DJ159="","",'لصق اكسل الفورمز'!DJ159)</f>
        <v/>
      </c>
      <c r="BBM164" s="20" t="str">
        <f>IF('لصق اكسل الفورمز'!DK159="","",'لصق اكسل الفورمز'!DK159)</f>
        <v/>
      </c>
      <c r="BBN164" s="20" t="str">
        <f>IF('لصق اكسل الفورمز'!DL159="","",'لصق اكسل الفورمز'!DL159)</f>
        <v/>
      </c>
      <c r="BBO164" s="20" t="str">
        <f>IF('لصق اكسل الفورمز'!DM159="","",'لصق اكسل الفورمز'!DM159)</f>
        <v/>
      </c>
      <c r="BCU164" s="20" t="str">
        <f t="shared" si="553"/>
        <v/>
      </c>
      <c r="BCV164" s="20" t="str">
        <f t="shared" si="554"/>
        <v/>
      </c>
      <c r="BCW164" s="20" t="str">
        <f t="shared" si="555"/>
        <v/>
      </c>
      <c r="BCX164" s="20" t="str">
        <f t="shared" si="556"/>
        <v/>
      </c>
      <c r="BCY164" s="20" t="str">
        <f t="shared" si="557"/>
        <v/>
      </c>
      <c r="BCZ164" s="20" t="str">
        <f t="shared" si="558"/>
        <v/>
      </c>
      <c r="BDA164" s="20" t="str">
        <f t="shared" si="559"/>
        <v/>
      </c>
      <c r="BDB164" s="20" t="str">
        <f t="shared" si="560"/>
        <v/>
      </c>
      <c r="BDC164" s="20" t="str">
        <f t="shared" si="561"/>
        <v/>
      </c>
      <c r="BDD164" s="20" t="str">
        <f t="shared" si="562"/>
        <v/>
      </c>
      <c r="BDE164" s="20" t="str">
        <f t="shared" si="563"/>
        <v/>
      </c>
      <c r="BDF164" s="20" t="str">
        <f t="shared" si="564"/>
        <v/>
      </c>
      <c r="BDG164" s="20" t="str">
        <f t="shared" si="565"/>
        <v/>
      </c>
      <c r="BDH164" s="20" t="str">
        <f t="shared" si="566"/>
        <v/>
      </c>
      <c r="BDI164" s="20" t="str">
        <f t="shared" si="567"/>
        <v/>
      </c>
      <c r="BDJ164" s="20" t="str">
        <f t="shared" si="568"/>
        <v/>
      </c>
      <c r="BDK164" s="20" t="str">
        <f t="shared" si="569"/>
        <v/>
      </c>
      <c r="BDL164" s="20" t="str">
        <f t="shared" si="570"/>
        <v/>
      </c>
      <c r="BDM164" s="20" t="str">
        <f t="shared" si="571"/>
        <v/>
      </c>
      <c r="BDN164" s="20" t="str">
        <f t="shared" si="572"/>
        <v/>
      </c>
      <c r="BDO164" s="20" t="str">
        <f t="shared" si="573"/>
        <v/>
      </c>
      <c r="BDP164" s="20" t="str">
        <f t="shared" si="574"/>
        <v/>
      </c>
      <c r="BDQ164" s="20" t="str">
        <f t="shared" si="575"/>
        <v/>
      </c>
      <c r="BDR164" s="20" t="str">
        <f t="shared" si="576"/>
        <v/>
      </c>
      <c r="BDS164" s="20" t="str">
        <f t="shared" si="577"/>
        <v/>
      </c>
      <c r="BDT164" s="20" t="str">
        <f t="shared" si="578"/>
        <v/>
      </c>
      <c r="BDU164" s="20" t="str">
        <f t="shared" si="579"/>
        <v/>
      </c>
      <c r="BDV164" s="20" t="str">
        <f t="shared" si="580"/>
        <v/>
      </c>
      <c r="BDW164" s="20" t="str">
        <f t="shared" si="581"/>
        <v/>
      </c>
      <c r="BDX164" s="20" t="str">
        <f t="shared" si="582"/>
        <v/>
      </c>
      <c r="BDY164" s="20" t="str">
        <f t="shared" si="583"/>
        <v/>
      </c>
      <c r="BDZ164" s="20" t="str">
        <f t="shared" si="584"/>
        <v/>
      </c>
      <c r="BEA164" s="20" t="str">
        <f t="shared" si="585"/>
        <v/>
      </c>
      <c r="BEB164" s="20" t="str">
        <f t="shared" si="586"/>
        <v/>
      </c>
      <c r="BEC164" s="20" t="str">
        <f t="shared" si="587"/>
        <v/>
      </c>
      <c r="BED164" s="20" t="str">
        <f t="shared" si="588"/>
        <v/>
      </c>
      <c r="BEE164" s="20" t="str">
        <f t="shared" si="589"/>
        <v/>
      </c>
      <c r="BEF164" s="20" t="str">
        <f t="shared" si="590"/>
        <v/>
      </c>
      <c r="BEG164" s="20" t="str">
        <f t="shared" si="591"/>
        <v/>
      </c>
      <c r="BEH164" s="20" t="str">
        <f t="shared" si="592"/>
        <v/>
      </c>
      <c r="BEI164" s="20" t="str">
        <f t="shared" si="593"/>
        <v/>
      </c>
      <c r="BEJ164" s="20" t="str">
        <f t="shared" si="594"/>
        <v/>
      </c>
      <c r="BEK164" s="20" t="str">
        <f t="shared" si="595"/>
        <v/>
      </c>
      <c r="BEL164" s="20" t="str">
        <f t="shared" si="596"/>
        <v/>
      </c>
      <c r="BEM164" s="20" t="str">
        <f t="shared" si="597"/>
        <v/>
      </c>
      <c r="BEN164" s="20" t="str">
        <f t="shared" si="598"/>
        <v/>
      </c>
      <c r="BEO164" s="20" t="str">
        <f t="shared" si="599"/>
        <v/>
      </c>
      <c r="BEP164" s="20" t="str">
        <f t="shared" si="600"/>
        <v/>
      </c>
      <c r="BEQ164" s="20" t="str">
        <f t="shared" si="601"/>
        <v/>
      </c>
      <c r="BER164" s="20" t="str">
        <f t="shared" si="602"/>
        <v/>
      </c>
      <c r="BES164" s="20" t="str">
        <f t="shared" si="603"/>
        <v/>
      </c>
      <c r="BET164" s="20" t="str">
        <f t="shared" si="604"/>
        <v/>
      </c>
      <c r="BEU164" s="20" t="str">
        <f t="shared" si="605"/>
        <v/>
      </c>
      <c r="BEV164" s="20" t="str">
        <f t="shared" si="606"/>
        <v/>
      </c>
      <c r="BEW164" s="20" t="str">
        <f t="shared" si="607"/>
        <v/>
      </c>
      <c r="BEX164" s="20" t="str">
        <f t="shared" si="608"/>
        <v/>
      </c>
      <c r="BEY164" s="20" t="str">
        <f t="shared" si="609"/>
        <v/>
      </c>
      <c r="BEZ164" s="20" t="str">
        <f t="shared" si="610"/>
        <v/>
      </c>
      <c r="BFA164" s="20" t="str">
        <f t="shared" si="611"/>
        <v/>
      </c>
      <c r="BFB164" s="20" t="str">
        <f t="shared" si="612"/>
        <v/>
      </c>
      <c r="BFC164" s="20" t="str">
        <f t="shared" si="613"/>
        <v/>
      </c>
      <c r="BFD164" s="20" t="str">
        <f t="shared" si="614"/>
        <v/>
      </c>
      <c r="BFE164" s="20" t="str">
        <f t="shared" si="615"/>
        <v/>
      </c>
      <c r="BFF164" s="20" t="str">
        <f t="shared" si="616"/>
        <v/>
      </c>
      <c r="BFG164" s="20" t="str">
        <f t="shared" si="617"/>
        <v/>
      </c>
      <c r="BFH164" s="20" t="str">
        <f t="shared" si="618"/>
        <v/>
      </c>
      <c r="BFI164" s="20" t="str">
        <f t="shared" si="619"/>
        <v/>
      </c>
      <c r="BFJ164" s="20" t="str">
        <f t="shared" si="620"/>
        <v/>
      </c>
      <c r="BFK164" s="20" t="str">
        <f t="shared" si="621"/>
        <v/>
      </c>
      <c r="BFL164" s="20" t="str">
        <f t="shared" si="622"/>
        <v/>
      </c>
      <c r="BFM164" s="20" t="str">
        <f t="shared" si="623"/>
        <v/>
      </c>
      <c r="BFN164" s="20" t="str">
        <f t="shared" si="624"/>
        <v/>
      </c>
      <c r="BFO164" s="20" t="str">
        <f t="shared" si="625"/>
        <v/>
      </c>
      <c r="BFP164" s="20" t="str">
        <f t="shared" si="626"/>
        <v/>
      </c>
      <c r="BFQ164" s="20" t="str">
        <f t="shared" si="627"/>
        <v/>
      </c>
      <c r="BFR164" s="20" t="str">
        <f t="shared" si="628"/>
        <v/>
      </c>
      <c r="BFS164" s="20" t="str">
        <f t="shared" si="629"/>
        <v/>
      </c>
      <c r="BFT164" s="20" t="str">
        <f t="shared" si="630"/>
        <v/>
      </c>
      <c r="BFU164" s="20" t="str">
        <f t="shared" si="631"/>
        <v/>
      </c>
      <c r="BFV164" s="20" t="str">
        <f t="shared" si="632"/>
        <v/>
      </c>
      <c r="BFW164" s="20" t="str">
        <f t="shared" si="633"/>
        <v/>
      </c>
      <c r="BFX164" s="20" t="str">
        <f t="shared" si="634"/>
        <v/>
      </c>
      <c r="BFY164" s="20" t="str">
        <f t="shared" si="635"/>
        <v/>
      </c>
      <c r="BFZ164" s="20" t="str">
        <f t="shared" si="636"/>
        <v/>
      </c>
      <c r="BGA164" s="20" t="str">
        <f t="shared" si="637"/>
        <v/>
      </c>
      <c r="BGB164" s="20" t="str">
        <f t="shared" si="638"/>
        <v/>
      </c>
      <c r="BGC164" s="20" t="str">
        <f t="shared" si="639"/>
        <v/>
      </c>
      <c r="BGD164" s="20" t="str">
        <f t="shared" si="640"/>
        <v/>
      </c>
      <c r="BGE164" s="20" t="str">
        <f t="shared" si="641"/>
        <v/>
      </c>
      <c r="BGF164" s="20" t="str">
        <f t="shared" si="642"/>
        <v/>
      </c>
      <c r="BGG164" s="20" t="str">
        <f t="shared" si="643"/>
        <v/>
      </c>
      <c r="BGH164" s="20" t="str">
        <f t="shared" si="644"/>
        <v/>
      </c>
      <c r="BGI164" s="20" t="str">
        <f t="shared" si="645"/>
        <v/>
      </c>
      <c r="BGJ164" s="20" t="str">
        <f t="shared" si="646"/>
        <v/>
      </c>
      <c r="BGK164" s="20" t="str">
        <f t="shared" si="647"/>
        <v/>
      </c>
      <c r="BGL164" s="20" t="str">
        <f t="shared" si="648"/>
        <v/>
      </c>
      <c r="BGM164" s="20" t="str">
        <f t="shared" si="649"/>
        <v/>
      </c>
      <c r="BGN164" s="20" t="str">
        <f t="shared" si="650"/>
        <v/>
      </c>
      <c r="BGO164" s="20" t="str">
        <f t="shared" si="651"/>
        <v/>
      </c>
      <c r="BGP164" s="20" t="str">
        <f t="shared" si="652"/>
        <v/>
      </c>
      <c r="BGQ164" s="20" t="str">
        <f t="shared" si="653"/>
        <v/>
      </c>
      <c r="BGR164" s="20" t="str">
        <f t="shared" si="654"/>
        <v/>
      </c>
      <c r="BGS164" s="20" t="str">
        <f t="shared" si="655"/>
        <v/>
      </c>
      <c r="BGT164" s="20" t="str">
        <f t="shared" si="656"/>
        <v/>
      </c>
      <c r="BGU164" s="20" t="str">
        <f t="shared" si="657"/>
        <v/>
      </c>
      <c r="BGV164" s="20" t="str">
        <f t="shared" si="658"/>
        <v/>
      </c>
      <c r="BGW164" s="20" t="str">
        <f t="shared" si="659"/>
        <v/>
      </c>
      <c r="BGX164" s="20" t="str">
        <f t="shared" si="660"/>
        <v/>
      </c>
      <c r="BGY164" s="20" t="str">
        <f t="shared" si="661"/>
        <v/>
      </c>
      <c r="BGZ164" s="20" t="str">
        <f t="shared" si="662"/>
        <v/>
      </c>
      <c r="BHA164" s="20" t="str">
        <f t="shared" si="663"/>
        <v/>
      </c>
      <c r="BHB164" s="20" t="str">
        <f t="shared" si="664"/>
        <v/>
      </c>
      <c r="BHC164" s="20" t="str">
        <f t="shared" si="665"/>
        <v/>
      </c>
      <c r="BHD164" s="20" t="str">
        <f t="shared" si="666"/>
        <v/>
      </c>
      <c r="BHE164" s="20" t="str">
        <f t="shared" si="667"/>
        <v/>
      </c>
      <c r="BHF164" s="20" t="str">
        <f t="shared" si="668"/>
        <v/>
      </c>
      <c r="BHG164" s="20" t="str">
        <f t="shared" si="669"/>
        <v/>
      </c>
      <c r="BHJ164" s="20" t="str">
        <f t="shared" si="670"/>
        <v/>
      </c>
      <c r="BHL164" s="20" t="str">
        <f t="shared" si="707"/>
        <v/>
      </c>
      <c r="BHM164" s="20" t="str">
        <f t="shared" si="707"/>
        <v/>
      </c>
      <c r="BHN164" s="20" t="str">
        <f t="shared" si="707"/>
        <v/>
      </c>
      <c r="BHO164" s="20" t="str">
        <f t="shared" si="707"/>
        <v/>
      </c>
      <c r="BHP164" s="20" t="str">
        <f t="shared" si="707"/>
        <v/>
      </c>
      <c r="BHQ164" s="20" t="str">
        <f t="shared" si="707"/>
        <v/>
      </c>
      <c r="BHR164" s="20" t="str">
        <f t="shared" si="707"/>
        <v/>
      </c>
      <c r="BHS164" s="20" t="str">
        <f t="shared" si="707"/>
        <v/>
      </c>
      <c r="BHT164" s="20" t="str">
        <f t="shared" si="707"/>
        <v/>
      </c>
      <c r="BHU164" s="20" t="str">
        <f t="shared" si="707"/>
        <v/>
      </c>
      <c r="BHV164" s="20" t="str">
        <f t="shared" si="707"/>
        <v/>
      </c>
      <c r="BHW164" s="20" t="str">
        <f t="shared" si="707"/>
        <v/>
      </c>
      <c r="BHX164" s="20" t="str">
        <f t="shared" si="707"/>
        <v/>
      </c>
      <c r="BHY164" s="20" t="str">
        <f t="shared" si="707"/>
        <v/>
      </c>
      <c r="BHZ164" s="20" t="str">
        <f t="shared" si="707"/>
        <v/>
      </c>
      <c r="BIA164" s="20" t="str">
        <f t="shared" ref="BIA164:BIE179" si="711">MID($BHJ164,BIA$6,1)</f>
        <v/>
      </c>
      <c r="BIB164" s="20" t="str">
        <f t="shared" si="711"/>
        <v/>
      </c>
      <c r="BIC164" s="20" t="str">
        <f t="shared" si="711"/>
        <v/>
      </c>
      <c r="BID164" s="20" t="str">
        <f t="shared" si="711"/>
        <v/>
      </c>
      <c r="BIE164" s="20" t="str">
        <f t="shared" si="711"/>
        <v/>
      </c>
    </row>
    <row r="165" spans="2:104 1303:1591" ht="14.5">
      <c r="B165" s="510" t="str">
        <f>IF('لصق اكسل الفورمز'!E160="","",'لصق اكسل الفورمز'!E160)</f>
        <v/>
      </c>
      <c r="C165" s="510" t="str">
        <f t="shared" si="517"/>
        <v/>
      </c>
      <c r="D165" s="510" t="str">
        <f t="shared" si="684"/>
        <v/>
      </c>
      <c r="E165" s="510" t="str">
        <f t="shared" si="685"/>
        <v/>
      </c>
      <c r="F165" s="510" t="str">
        <f t="shared" si="686"/>
        <v/>
      </c>
      <c r="G165" s="510" t="str">
        <f t="shared" si="687"/>
        <v/>
      </c>
      <c r="H165" s="510" t="str">
        <f t="shared" si="688"/>
        <v/>
      </c>
      <c r="I165" s="510" t="str">
        <f t="shared" si="689"/>
        <v/>
      </c>
      <c r="J165" s="510" t="str">
        <f t="shared" si="690"/>
        <v/>
      </c>
      <c r="K165" s="510" t="str">
        <f t="shared" si="691"/>
        <v/>
      </c>
      <c r="L165" s="510" t="str">
        <f t="shared" si="672"/>
        <v/>
      </c>
      <c r="M165" s="510" t="str">
        <f t="shared" si="673"/>
        <v/>
      </c>
      <c r="N165" s="510" t="str">
        <f t="shared" si="674"/>
        <v/>
      </c>
      <c r="O165" s="510" t="str">
        <f t="shared" si="675"/>
        <v/>
      </c>
      <c r="P165" s="510" t="str">
        <f t="shared" si="676"/>
        <v/>
      </c>
      <c r="Q165" s="510" t="str">
        <f t="shared" si="677"/>
        <v/>
      </c>
      <c r="R165" s="510" t="str">
        <f t="shared" si="678"/>
        <v/>
      </c>
      <c r="S165" s="510" t="str">
        <f t="shared" si="679"/>
        <v/>
      </c>
      <c r="T165" s="510" t="str">
        <f t="shared" si="680"/>
        <v/>
      </c>
      <c r="U165" s="510" t="str">
        <f t="shared" si="681"/>
        <v/>
      </c>
      <c r="V165" s="510" t="str">
        <f t="shared" si="682"/>
        <v/>
      </c>
      <c r="W165" s="527" t="str">
        <f t="shared" si="518"/>
        <v/>
      </c>
      <c r="X165" s="510" t="str">
        <f t="shared" si="519"/>
        <v/>
      </c>
      <c r="Y165" s="564" t="str">
        <f t="shared" si="520"/>
        <v/>
      </c>
      <c r="AL165" s="20">
        <f t="shared" si="521"/>
        <v>0</v>
      </c>
      <c r="AM165" s="20">
        <f t="shared" si="522"/>
        <v>0</v>
      </c>
      <c r="AO165" s="20" t="str">
        <f t="shared" si="523"/>
        <v/>
      </c>
      <c r="AQ165" s="20" t="str">
        <f t="shared" si="671"/>
        <v/>
      </c>
      <c r="AR165" s="20" t="str">
        <f t="shared" si="524"/>
        <v/>
      </c>
      <c r="AS165" s="20" t="str">
        <f t="shared" si="525"/>
        <v/>
      </c>
      <c r="AT165" s="20" t="str">
        <f t="shared" si="526"/>
        <v/>
      </c>
      <c r="AU165" s="20" t="str">
        <f t="shared" si="527"/>
        <v/>
      </c>
      <c r="AV165" s="20" t="str">
        <f t="shared" si="528"/>
        <v/>
      </c>
      <c r="AW165" s="20" t="str">
        <f t="shared" si="529"/>
        <v/>
      </c>
      <c r="AX165" s="20" t="str">
        <f t="shared" si="530"/>
        <v/>
      </c>
      <c r="AY165" s="20" t="str">
        <f t="shared" si="531"/>
        <v/>
      </c>
      <c r="AZ165" s="20" t="str">
        <f t="shared" si="532"/>
        <v/>
      </c>
      <c r="BA165" s="20" t="str">
        <f t="shared" si="533"/>
        <v/>
      </c>
      <c r="BB165" s="20" t="str">
        <f t="shared" si="534"/>
        <v/>
      </c>
      <c r="BC165" s="20" t="str">
        <f t="shared" si="535"/>
        <v/>
      </c>
      <c r="BD165" s="20" t="str">
        <f t="shared" si="536"/>
        <v/>
      </c>
      <c r="BE165" s="20" t="str">
        <f t="shared" si="537"/>
        <v/>
      </c>
      <c r="BF165" s="20" t="str">
        <f t="shared" si="538"/>
        <v/>
      </c>
      <c r="BG165" s="20" t="str">
        <f t="shared" si="539"/>
        <v/>
      </c>
      <c r="BH165" s="20" t="str">
        <f t="shared" si="540"/>
        <v/>
      </c>
      <c r="BI165" s="20" t="str">
        <f t="shared" si="541"/>
        <v/>
      </c>
      <c r="BJ165" s="20" t="str">
        <f t="shared" si="542"/>
        <v/>
      </c>
      <c r="BL165" s="38" t="e">
        <f t="shared" si="543"/>
        <v>#DIV/0!</v>
      </c>
      <c r="BM165" s="4">
        <f t="shared" si="544"/>
        <v>0</v>
      </c>
      <c r="BN165" s="4">
        <f t="shared" si="545"/>
        <v>0</v>
      </c>
      <c r="BO165" s="4">
        <f t="shared" si="546"/>
        <v>0</v>
      </c>
      <c r="BP165" s="173" t="str">
        <f t="shared" si="547"/>
        <v/>
      </c>
      <c r="BQ165" s="4">
        <f t="shared" si="548"/>
        <v>0</v>
      </c>
      <c r="BT165" s="268" t="str">
        <f t="shared" si="549"/>
        <v/>
      </c>
      <c r="BU165" s="268" t="str">
        <f t="shared" si="550"/>
        <v/>
      </c>
      <c r="BX165" s="20">
        <f t="shared" si="551"/>
        <v>1</v>
      </c>
      <c r="CG165" s="20" t="str">
        <f t="shared" si="552"/>
        <v/>
      </c>
      <c r="CH165" s="20" t="str">
        <f t="shared" si="708"/>
        <v/>
      </c>
      <c r="CI165" s="20" t="str">
        <f t="shared" si="709"/>
        <v/>
      </c>
      <c r="CJ165" s="20" t="str">
        <f t="shared" si="710"/>
        <v/>
      </c>
      <c r="CK165" s="20" t="str">
        <f t="shared" si="692"/>
        <v/>
      </c>
      <c r="CL165" s="20" t="str">
        <f t="shared" si="693"/>
        <v/>
      </c>
      <c r="CM165" s="20" t="str">
        <f t="shared" si="694"/>
        <v/>
      </c>
      <c r="CN165" s="20" t="str">
        <f t="shared" si="695"/>
        <v/>
      </c>
      <c r="CO165" s="20" t="str">
        <f t="shared" si="696"/>
        <v/>
      </c>
      <c r="CP165" s="20" t="str">
        <f t="shared" si="697"/>
        <v/>
      </c>
      <c r="CQ165" s="20" t="str">
        <f t="shared" si="698"/>
        <v/>
      </c>
      <c r="CR165" s="20" t="str">
        <f t="shared" si="699"/>
        <v/>
      </c>
      <c r="CS165" s="20" t="str">
        <f t="shared" si="700"/>
        <v/>
      </c>
      <c r="CT165" s="20" t="str">
        <f t="shared" si="701"/>
        <v/>
      </c>
      <c r="CU165" s="20" t="str">
        <f t="shared" si="702"/>
        <v/>
      </c>
      <c r="CV165" s="20" t="str">
        <f t="shared" si="703"/>
        <v/>
      </c>
      <c r="CW165" s="20" t="str">
        <f t="shared" si="704"/>
        <v/>
      </c>
      <c r="CX165" s="20" t="str">
        <f t="shared" si="705"/>
        <v/>
      </c>
      <c r="CY165" s="20" t="str">
        <f t="shared" si="706"/>
        <v/>
      </c>
      <c r="CZ165" s="20" t="str">
        <f t="shared" si="706"/>
        <v/>
      </c>
      <c r="AXC165" s="20" t="str">
        <f>IF('لصق اكسل الفورمز'!A160="","",'لصق اكسل الفورمز'!A160)</f>
        <v/>
      </c>
      <c r="AXD165" s="20" t="str">
        <f>IF('لصق اكسل الفورمز'!B160="","",'لصق اكسل الفورمز'!B160)</f>
        <v/>
      </c>
      <c r="AXE165" s="20" t="str">
        <f>IF('لصق اكسل الفورمز'!C160="","",'لصق اكسل الفورمز'!C160)</f>
        <v/>
      </c>
      <c r="AXF165" s="20" t="str">
        <f>IF('لصق اكسل الفورمز'!D160="","",'لصق اكسل الفورمز'!D160)</f>
        <v/>
      </c>
      <c r="AXG165" s="20" t="str">
        <f>IF('لصق اكسل الفورمز'!E160="","",'لصق اكسل الفورمز'!E160)</f>
        <v/>
      </c>
      <c r="AXH165" s="20" t="str">
        <f>IF('لصق اكسل الفورمز'!F160="","",'لصق اكسل الفورمز'!F160)</f>
        <v/>
      </c>
      <c r="AXI165" s="20" t="str">
        <f>IF('لصق اكسل الفورمز'!G160="","",'لصق اكسل الفورمز'!G160)</f>
        <v/>
      </c>
      <c r="AXJ165" s="20" t="str">
        <f>IF('لصق اكسل الفورمز'!H160="","",'لصق اكسل الفورمز'!H160)</f>
        <v/>
      </c>
      <c r="AXK165" s="20" t="str">
        <f>IF('لصق اكسل الفورمز'!I160="","",'لصق اكسل الفورمز'!I160)</f>
        <v/>
      </c>
      <c r="AXL165" s="20" t="str">
        <f>IF('لصق اكسل الفورمز'!J160="","",'لصق اكسل الفورمز'!J160)</f>
        <v/>
      </c>
      <c r="AXM165" s="20" t="str">
        <f>IF('لصق اكسل الفورمز'!K160="","",'لصق اكسل الفورمز'!K160)</f>
        <v/>
      </c>
      <c r="AXN165" s="20" t="str">
        <f>IF('لصق اكسل الفورمز'!L160="","",'لصق اكسل الفورمز'!L160)</f>
        <v/>
      </c>
      <c r="AXO165" s="20" t="str">
        <f>IF('لصق اكسل الفورمز'!M160="","",'لصق اكسل الفورمز'!M160)</f>
        <v/>
      </c>
      <c r="AXP165" s="20" t="str">
        <f>IF('لصق اكسل الفورمز'!N160="","",'لصق اكسل الفورمز'!N160)</f>
        <v/>
      </c>
      <c r="AXQ165" s="20" t="str">
        <f>IF('لصق اكسل الفورمز'!O160="","",'لصق اكسل الفورمز'!O160)</f>
        <v/>
      </c>
      <c r="AXR165" s="20" t="str">
        <f>IF('لصق اكسل الفورمز'!P160="","",'لصق اكسل الفورمز'!P160)</f>
        <v/>
      </c>
      <c r="AXS165" s="20" t="str">
        <f>IF('لصق اكسل الفورمز'!Q160="","",'لصق اكسل الفورمز'!Q160)</f>
        <v/>
      </c>
      <c r="AXT165" s="20" t="str">
        <f>IF('لصق اكسل الفورمز'!R160="","",'لصق اكسل الفورمز'!R160)</f>
        <v/>
      </c>
      <c r="AXU165" s="20" t="str">
        <f>IF('لصق اكسل الفورمز'!S160="","",'لصق اكسل الفورمز'!S160)</f>
        <v/>
      </c>
      <c r="AXV165" s="20" t="str">
        <f>IF('لصق اكسل الفورمز'!T160="","",'لصق اكسل الفورمز'!T160)</f>
        <v/>
      </c>
      <c r="AXW165" s="20" t="str">
        <f>IF('لصق اكسل الفورمز'!U160="","",'لصق اكسل الفورمز'!U160)</f>
        <v/>
      </c>
      <c r="AXX165" s="20" t="str">
        <f>IF('لصق اكسل الفورمز'!V160="","",'لصق اكسل الفورمز'!V160)</f>
        <v/>
      </c>
      <c r="AXY165" s="20" t="str">
        <f>IF('لصق اكسل الفورمز'!W160="","",'لصق اكسل الفورمز'!W160)</f>
        <v/>
      </c>
      <c r="AXZ165" s="20" t="str">
        <f>IF('لصق اكسل الفورمز'!X160="","",'لصق اكسل الفورمز'!X160)</f>
        <v/>
      </c>
      <c r="AYA165" s="20" t="str">
        <f>IF('لصق اكسل الفورمز'!Y160="","",'لصق اكسل الفورمز'!Y160)</f>
        <v/>
      </c>
      <c r="AYB165" s="20" t="str">
        <f>IF('لصق اكسل الفورمز'!Z160="","",'لصق اكسل الفورمز'!Z160)</f>
        <v/>
      </c>
      <c r="AYC165" s="20" t="str">
        <f>IF('لصق اكسل الفورمز'!AA160="","",'لصق اكسل الفورمز'!AA160)</f>
        <v/>
      </c>
      <c r="AYD165" s="20" t="str">
        <f>IF('لصق اكسل الفورمز'!AB160="","",'لصق اكسل الفورمز'!AB160)</f>
        <v/>
      </c>
      <c r="AYE165" s="20" t="str">
        <f>IF('لصق اكسل الفورمز'!AC160="","",'لصق اكسل الفورمز'!AC160)</f>
        <v/>
      </c>
      <c r="AYF165" s="20" t="str">
        <f>IF('لصق اكسل الفورمز'!AD160="","",'لصق اكسل الفورمز'!AD160)</f>
        <v/>
      </c>
      <c r="AYG165" s="20" t="str">
        <f>IF('لصق اكسل الفورمز'!AE160="","",'لصق اكسل الفورمز'!AE160)</f>
        <v/>
      </c>
      <c r="AYH165" s="20" t="str">
        <f>IF('لصق اكسل الفورمز'!AF160="","",'لصق اكسل الفورمز'!AF160)</f>
        <v/>
      </c>
      <c r="AYI165" s="20" t="str">
        <f>IF('لصق اكسل الفورمز'!AG160="","",'لصق اكسل الفورمز'!AG160)</f>
        <v/>
      </c>
      <c r="AYJ165" s="20" t="str">
        <f>IF('لصق اكسل الفورمز'!AH160="","",'لصق اكسل الفورمز'!AH160)</f>
        <v/>
      </c>
      <c r="AYK165" s="20" t="str">
        <f>IF('لصق اكسل الفورمز'!AI160="","",'لصق اكسل الفورمز'!AI160)</f>
        <v/>
      </c>
      <c r="AYL165" s="20" t="str">
        <f>IF('لصق اكسل الفورمز'!AJ160="","",'لصق اكسل الفورمز'!AJ160)</f>
        <v/>
      </c>
      <c r="AYM165" s="20" t="str">
        <f>IF('لصق اكسل الفورمز'!AK160="","",'لصق اكسل الفورمز'!AK160)</f>
        <v/>
      </c>
      <c r="AYN165" s="20" t="str">
        <f>IF('لصق اكسل الفورمز'!AL160="","",'لصق اكسل الفورمز'!AL160)</f>
        <v/>
      </c>
      <c r="AYO165" s="20" t="str">
        <f>IF('لصق اكسل الفورمز'!AM160="","",'لصق اكسل الفورمز'!AM160)</f>
        <v/>
      </c>
      <c r="AYP165" s="20" t="str">
        <f>IF('لصق اكسل الفورمز'!AN160="","",'لصق اكسل الفورمز'!AN160)</f>
        <v/>
      </c>
      <c r="AYQ165" s="20" t="str">
        <f>IF('لصق اكسل الفورمز'!AO160="","",'لصق اكسل الفورمز'!AO160)</f>
        <v/>
      </c>
      <c r="AYR165" s="20" t="str">
        <f>IF('لصق اكسل الفورمز'!AP160="","",'لصق اكسل الفورمز'!AP160)</f>
        <v/>
      </c>
      <c r="AYS165" s="20" t="str">
        <f>IF('لصق اكسل الفورمز'!AQ160="","",'لصق اكسل الفورمز'!AQ160)</f>
        <v/>
      </c>
      <c r="AYT165" s="20" t="str">
        <f>IF('لصق اكسل الفورمز'!AR160="","",'لصق اكسل الفورمز'!AR160)</f>
        <v/>
      </c>
      <c r="AYU165" s="20" t="str">
        <f>IF('لصق اكسل الفورمز'!AS160="","",'لصق اكسل الفورمز'!AS160)</f>
        <v/>
      </c>
      <c r="AYV165" s="20" t="str">
        <f>IF('لصق اكسل الفورمز'!AT160="","",'لصق اكسل الفورمز'!AT160)</f>
        <v/>
      </c>
      <c r="AYW165" s="20" t="str">
        <f>IF('لصق اكسل الفورمز'!AU160="","",'لصق اكسل الفورمز'!AU160)</f>
        <v/>
      </c>
      <c r="AYX165" s="20" t="str">
        <f>IF('لصق اكسل الفورمز'!AV160="","",'لصق اكسل الفورمز'!AV160)</f>
        <v/>
      </c>
      <c r="AYY165" s="20" t="str">
        <f>IF('لصق اكسل الفورمز'!AW160="","",'لصق اكسل الفورمز'!AW160)</f>
        <v/>
      </c>
      <c r="AYZ165" s="20" t="str">
        <f>IF('لصق اكسل الفورمز'!AX160="","",'لصق اكسل الفورمز'!AX160)</f>
        <v/>
      </c>
      <c r="AZA165" s="20" t="str">
        <f>IF('لصق اكسل الفورمز'!AY160="","",'لصق اكسل الفورمز'!AY160)</f>
        <v/>
      </c>
      <c r="AZB165" s="20" t="str">
        <f>IF('لصق اكسل الفورمز'!AZ160="","",'لصق اكسل الفورمز'!AZ160)</f>
        <v/>
      </c>
      <c r="AZC165" s="20" t="str">
        <f>IF('لصق اكسل الفورمز'!BA160="","",'لصق اكسل الفورمز'!BA160)</f>
        <v/>
      </c>
      <c r="AZD165" s="20" t="str">
        <f>IF('لصق اكسل الفورمز'!BB160="","",'لصق اكسل الفورمز'!BB160)</f>
        <v/>
      </c>
      <c r="AZE165" s="20" t="str">
        <f>IF('لصق اكسل الفورمز'!BC160="","",'لصق اكسل الفورمز'!BC160)</f>
        <v/>
      </c>
      <c r="AZF165" s="20" t="str">
        <f>IF('لصق اكسل الفورمز'!BD160="","",'لصق اكسل الفورمز'!BD160)</f>
        <v/>
      </c>
      <c r="AZG165" s="20" t="str">
        <f>IF('لصق اكسل الفورمز'!BE160="","",'لصق اكسل الفورمز'!BE160)</f>
        <v/>
      </c>
      <c r="AZH165" s="20" t="str">
        <f>IF('لصق اكسل الفورمز'!BF160="","",'لصق اكسل الفورمز'!BF160)</f>
        <v/>
      </c>
      <c r="AZI165" s="20" t="str">
        <f>IF('لصق اكسل الفورمز'!BG160="","",'لصق اكسل الفورمز'!BG160)</f>
        <v/>
      </c>
      <c r="AZJ165" s="20" t="str">
        <f>IF('لصق اكسل الفورمز'!BH160="","",'لصق اكسل الفورمز'!BH160)</f>
        <v/>
      </c>
      <c r="AZK165" s="20" t="str">
        <f>IF('لصق اكسل الفورمز'!BI160="","",'لصق اكسل الفورمز'!BI160)</f>
        <v/>
      </c>
      <c r="AZL165" s="20" t="str">
        <f>IF('لصق اكسل الفورمز'!BJ160="","",'لصق اكسل الفورمز'!BJ160)</f>
        <v/>
      </c>
      <c r="AZM165" s="20" t="str">
        <f>IF('لصق اكسل الفورمز'!BK160="","",'لصق اكسل الفورمز'!BK160)</f>
        <v/>
      </c>
      <c r="AZN165" s="20" t="str">
        <f>IF('لصق اكسل الفورمز'!BL160="","",'لصق اكسل الفورمز'!BL160)</f>
        <v/>
      </c>
      <c r="AZO165" s="20" t="str">
        <f>IF('لصق اكسل الفورمز'!BM160="","",'لصق اكسل الفورمز'!BM160)</f>
        <v/>
      </c>
      <c r="AZP165" s="20" t="str">
        <f>IF('لصق اكسل الفورمز'!BN160="","",'لصق اكسل الفورمز'!BN160)</f>
        <v/>
      </c>
      <c r="AZQ165" s="20" t="str">
        <f>IF('لصق اكسل الفورمز'!BO160="","",'لصق اكسل الفورمز'!BO160)</f>
        <v/>
      </c>
      <c r="AZR165" s="20" t="str">
        <f>IF('لصق اكسل الفورمز'!BP160="","",'لصق اكسل الفورمز'!BP160)</f>
        <v/>
      </c>
      <c r="AZS165" s="20" t="str">
        <f>IF('لصق اكسل الفورمز'!BQ160="","",'لصق اكسل الفورمز'!BQ160)</f>
        <v/>
      </c>
      <c r="AZT165" s="20" t="str">
        <f>IF('لصق اكسل الفورمز'!BR160="","",'لصق اكسل الفورمز'!BR160)</f>
        <v/>
      </c>
      <c r="AZU165" s="20" t="str">
        <f>IF('لصق اكسل الفورمز'!BS160="","",'لصق اكسل الفورمز'!BS160)</f>
        <v/>
      </c>
      <c r="AZV165" s="20" t="str">
        <f>IF('لصق اكسل الفورمز'!BT160="","",'لصق اكسل الفورمز'!BT160)</f>
        <v/>
      </c>
      <c r="AZW165" s="20" t="str">
        <f>IF('لصق اكسل الفورمز'!BU160="","",'لصق اكسل الفورمز'!BU160)</f>
        <v/>
      </c>
      <c r="AZX165" s="20" t="str">
        <f>IF('لصق اكسل الفورمز'!BV160="","",'لصق اكسل الفورمز'!BV160)</f>
        <v/>
      </c>
      <c r="AZY165" s="20" t="str">
        <f>IF('لصق اكسل الفورمز'!BW160="","",'لصق اكسل الفورمز'!BW160)</f>
        <v/>
      </c>
      <c r="AZZ165" s="20" t="str">
        <f>IF('لصق اكسل الفورمز'!BX160="","",'لصق اكسل الفورمز'!BX160)</f>
        <v/>
      </c>
      <c r="BAA165" s="20" t="str">
        <f>IF('لصق اكسل الفورمز'!BY160="","",'لصق اكسل الفورمز'!BY160)</f>
        <v/>
      </c>
      <c r="BAB165" s="20" t="str">
        <f>IF('لصق اكسل الفورمز'!BZ160="","",'لصق اكسل الفورمز'!BZ160)</f>
        <v/>
      </c>
      <c r="BAC165" s="20" t="str">
        <f>IF('لصق اكسل الفورمز'!CA160="","",'لصق اكسل الفورمز'!CA160)</f>
        <v/>
      </c>
      <c r="BAD165" s="20" t="str">
        <f>IF('لصق اكسل الفورمز'!CB160="","",'لصق اكسل الفورمز'!CB160)</f>
        <v/>
      </c>
      <c r="BAE165" s="20" t="str">
        <f>IF('لصق اكسل الفورمز'!CC160="","",'لصق اكسل الفورمز'!CC160)</f>
        <v/>
      </c>
      <c r="BAF165" s="20" t="str">
        <f>IF('لصق اكسل الفورمز'!CD160="","",'لصق اكسل الفورمز'!CD160)</f>
        <v/>
      </c>
      <c r="BAG165" s="20" t="str">
        <f>IF('لصق اكسل الفورمز'!CE160="","",'لصق اكسل الفورمز'!CE160)</f>
        <v/>
      </c>
      <c r="BAH165" s="20" t="str">
        <f>IF('لصق اكسل الفورمز'!CF160="","",'لصق اكسل الفورمز'!CF160)</f>
        <v/>
      </c>
      <c r="BAI165" s="20" t="str">
        <f>IF('لصق اكسل الفورمز'!CG160="","",'لصق اكسل الفورمز'!CG160)</f>
        <v/>
      </c>
      <c r="BAJ165" s="20" t="str">
        <f>IF('لصق اكسل الفورمز'!CH160="","",'لصق اكسل الفورمز'!CH160)</f>
        <v/>
      </c>
      <c r="BAK165" s="20" t="str">
        <f>IF('لصق اكسل الفورمز'!CI160="","",'لصق اكسل الفورمز'!CI160)</f>
        <v/>
      </c>
      <c r="BAL165" s="20" t="str">
        <f>IF('لصق اكسل الفورمز'!CJ160="","",'لصق اكسل الفورمز'!CJ160)</f>
        <v/>
      </c>
      <c r="BAM165" s="20" t="str">
        <f>IF('لصق اكسل الفورمز'!CK160="","",'لصق اكسل الفورمز'!CK160)</f>
        <v/>
      </c>
      <c r="BAN165" s="20" t="str">
        <f>IF('لصق اكسل الفورمز'!CL160="","",'لصق اكسل الفورمز'!CL160)</f>
        <v/>
      </c>
      <c r="BAO165" s="20" t="str">
        <f>IF('لصق اكسل الفورمز'!CM160="","",'لصق اكسل الفورمز'!CM160)</f>
        <v/>
      </c>
      <c r="BAP165" s="20" t="str">
        <f>IF('لصق اكسل الفورمز'!CN160="","",'لصق اكسل الفورمز'!CN160)</f>
        <v/>
      </c>
      <c r="BAQ165" s="20" t="str">
        <f>IF('لصق اكسل الفورمز'!CO160="","",'لصق اكسل الفورمز'!CO160)</f>
        <v/>
      </c>
      <c r="BAR165" s="20" t="str">
        <f>IF('لصق اكسل الفورمز'!CP160="","",'لصق اكسل الفورمز'!CP160)</f>
        <v/>
      </c>
      <c r="BAS165" s="20" t="str">
        <f>IF('لصق اكسل الفورمز'!CQ160="","",'لصق اكسل الفورمز'!CQ160)</f>
        <v/>
      </c>
      <c r="BAT165" s="20" t="str">
        <f>IF('لصق اكسل الفورمز'!CR160="","",'لصق اكسل الفورمز'!CR160)</f>
        <v/>
      </c>
      <c r="BAU165" s="20" t="str">
        <f>IF('لصق اكسل الفورمز'!CS160="","",'لصق اكسل الفورمز'!CS160)</f>
        <v/>
      </c>
      <c r="BAV165" s="20" t="str">
        <f>IF('لصق اكسل الفورمز'!CT160="","",'لصق اكسل الفورمز'!CT160)</f>
        <v/>
      </c>
      <c r="BAW165" s="20" t="str">
        <f>IF('لصق اكسل الفورمز'!CU160="","",'لصق اكسل الفورمز'!CU160)</f>
        <v/>
      </c>
      <c r="BAX165" s="20" t="str">
        <f>IF('لصق اكسل الفورمز'!CV160="","",'لصق اكسل الفورمز'!CV160)</f>
        <v/>
      </c>
      <c r="BAY165" s="20" t="str">
        <f>IF('لصق اكسل الفورمز'!CW160="","",'لصق اكسل الفورمز'!CW160)</f>
        <v/>
      </c>
      <c r="BAZ165" s="20" t="str">
        <f>IF('لصق اكسل الفورمز'!CX160="","",'لصق اكسل الفورمز'!CX160)</f>
        <v/>
      </c>
      <c r="BBA165" s="20" t="str">
        <f>IF('لصق اكسل الفورمز'!CY160="","",'لصق اكسل الفورمز'!CY160)</f>
        <v/>
      </c>
      <c r="BBB165" s="20" t="str">
        <f>IF('لصق اكسل الفورمز'!CZ160="","",'لصق اكسل الفورمز'!CZ160)</f>
        <v/>
      </c>
      <c r="BBC165" s="20" t="str">
        <f>IF('لصق اكسل الفورمز'!DA160="","",'لصق اكسل الفورمز'!DA160)</f>
        <v/>
      </c>
      <c r="BBD165" s="20" t="str">
        <f>IF('لصق اكسل الفورمز'!DB160="","",'لصق اكسل الفورمز'!DB160)</f>
        <v/>
      </c>
      <c r="BBE165" s="20" t="str">
        <f>IF('لصق اكسل الفورمز'!DC160="","",'لصق اكسل الفورمز'!DC160)</f>
        <v/>
      </c>
      <c r="BBF165" s="20" t="str">
        <f>IF('لصق اكسل الفورمز'!DD160="","",'لصق اكسل الفورمز'!DD160)</f>
        <v/>
      </c>
      <c r="BBG165" s="20" t="str">
        <f>IF('لصق اكسل الفورمز'!DE160="","",'لصق اكسل الفورمز'!DE160)</f>
        <v/>
      </c>
      <c r="BBH165" s="20" t="str">
        <f>IF('لصق اكسل الفورمز'!DF160="","",'لصق اكسل الفورمز'!DF160)</f>
        <v/>
      </c>
      <c r="BBI165" s="20" t="str">
        <f>IF('لصق اكسل الفورمز'!DG160="","",'لصق اكسل الفورمز'!DG160)</f>
        <v/>
      </c>
      <c r="BBJ165" s="20" t="str">
        <f>IF('لصق اكسل الفورمز'!DH160="","",'لصق اكسل الفورمز'!DH160)</f>
        <v/>
      </c>
      <c r="BBK165" s="20" t="str">
        <f>IF('لصق اكسل الفورمز'!DI160="","",'لصق اكسل الفورمز'!DI160)</f>
        <v/>
      </c>
      <c r="BBL165" s="20" t="str">
        <f>IF('لصق اكسل الفورمز'!DJ160="","",'لصق اكسل الفورمز'!DJ160)</f>
        <v/>
      </c>
      <c r="BBM165" s="20" t="str">
        <f>IF('لصق اكسل الفورمز'!DK160="","",'لصق اكسل الفورمز'!DK160)</f>
        <v/>
      </c>
      <c r="BBN165" s="20" t="str">
        <f>IF('لصق اكسل الفورمز'!DL160="","",'لصق اكسل الفورمز'!DL160)</f>
        <v/>
      </c>
      <c r="BBO165" s="20" t="str">
        <f>IF('لصق اكسل الفورمز'!DM160="","",'لصق اكسل الفورمز'!DM160)</f>
        <v/>
      </c>
      <c r="BCU165" s="20" t="str">
        <f t="shared" si="553"/>
        <v/>
      </c>
      <c r="BCV165" s="20" t="str">
        <f t="shared" si="554"/>
        <v/>
      </c>
      <c r="BCW165" s="20" t="str">
        <f t="shared" si="555"/>
        <v/>
      </c>
      <c r="BCX165" s="20" t="str">
        <f t="shared" si="556"/>
        <v/>
      </c>
      <c r="BCY165" s="20" t="str">
        <f t="shared" si="557"/>
        <v/>
      </c>
      <c r="BCZ165" s="20" t="str">
        <f t="shared" si="558"/>
        <v/>
      </c>
      <c r="BDA165" s="20" t="str">
        <f t="shared" si="559"/>
        <v/>
      </c>
      <c r="BDB165" s="20" t="str">
        <f t="shared" si="560"/>
        <v/>
      </c>
      <c r="BDC165" s="20" t="str">
        <f t="shared" si="561"/>
        <v/>
      </c>
      <c r="BDD165" s="20" t="str">
        <f t="shared" si="562"/>
        <v/>
      </c>
      <c r="BDE165" s="20" t="str">
        <f t="shared" si="563"/>
        <v/>
      </c>
      <c r="BDF165" s="20" t="str">
        <f t="shared" si="564"/>
        <v/>
      </c>
      <c r="BDG165" s="20" t="str">
        <f t="shared" si="565"/>
        <v/>
      </c>
      <c r="BDH165" s="20" t="str">
        <f t="shared" si="566"/>
        <v/>
      </c>
      <c r="BDI165" s="20" t="str">
        <f t="shared" si="567"/>
        <v/>
      </c>
      <c r="BDJ165" s="20" t="str">
        <f t="shared" si="568"/>
        <v/>
      </c>
      <c r="BDK165" s="20" t="str">
        <f t="shared" si="569"/>
        <v/>
      </c>
      <c r="BDL165" s="20" t="str">
        <f t="shared" si="570"/>
        <v/>
      </c>
      <c r="BDM165" s="20" t="str">
        <f t="shared" si="571"/>
        <v/>
      </c>
      <c r="BDN165" s="20" t="str">
        <f t="shared" si="572"/>
        <v/>
      </c>
      <c r="BDO165" s="20" t="str">
        <f t="shared" si="573"/>
        <v/>
      </c>
      <c r="BDP165" s="20" t="str">
        <f t="shared" si="574"/>
        <v/>
      </c>
      <c r="BDQ165" s="20" t="str">
        <f t="shared" si="575"/>
        <v/>
      </c>
      <c r="BDR165" s="20" t="str">
        <f t="shared" si="576"/>
        <v/>
      </c>
      <c r="BDS165" s="20" t="str">
        <f t="shared" si="577"/>
        <v/>
      </c>
      <c r="BDT165" s="20" t="str">
        <f t="shared" si="578"/>
        <v/>
      </c>
      <c r="BDU165" s="20" t="str">
        <f t="shared" si="579"/>
        <v/>
      </c>
      <c r="BDV165" s="20" t="str">
        <f t="shared" si="580"/>
        <v/>
      </c>
      <c r="BDW165" s="20" t="str">
        <f t="shared" si="581"/>
        <v/>
      </c>
      <c r="BDX165" s="20" t="str">
        <f t="shared" si="582"/>
        <v/>
      </c>
      <c r="BDY165" s="20" t="str">
        <f t="shared" si="583"/>
        <v/>
      </c>
      <c r="BDZ165" s="20" t="str">
        <f t="shared" si="584"/>
        <v/>
      </c>
      <c r="BEA165" s="20" t="str">
        <f t="shared" si="585"/>
        <v/>
      </c>
      <c r="BEB165" s="20" t="str">
        <f t="shared" si="586"/>
        <v/>
      </c>
      <c r="BEC165" s="20" t="str">
        <f t="shared" si="587"/>
        <v/>
      </c>
      <c r="BED165" s="20" t="str">
        <f t="shared" si="588"/>
        <v/>
      </c>
      <c r="BEE165" s="20" t="str">
        <f t="shared" si="589"/>
        <v/>
      </c>
      <c r="BEF165" s="20" t="str">
        <f t="shared" si="590"/>
        <v/>
      </c>
      <c r="BEG165" s="20" t="str">
        <f t="shared" si="591"/>
        <v/>
      </c>
      <c r="BEH165" s="20" t="str">
        <f t="shared" si="592"/>
        <v/>
      </c>
      <c r="BEI165" s="20" t="str">
        <f t="shared" si="593"/>
        <v/>
      </c>
      <c r="BEJ165" s="20" t="str">
        <f t="shared" si="594"/>
        <v/>
      </c>
      <c r="BEK165" s="20" t="str">
        <f t="shared" si="595"/>
        <v/>
      </c>
      <c r="BEL165" s="20" t="str">
        <f t="shared" si="596"/>
        <v/>
      </c>
      <c r="BEM165" s="20" t="str">
        <f t="shared" si="597"/>
        <v/>
      </c>
      <c r="BEN165" s="20" t="str">
        <f t="shared" si="598"/>
        <v/>
      </c>
      <c r="BEO165" s="20" t="str">
        <f t="shared" si="599"/>
        <v/>
      </c>
      <c r="BEP165" s="20" t="str">
        <f t="shared" si="600"/>
        <v/>
      </c>
      <c r="BEQ165" s="20" t="str">
        <f t="shared" si="601"/>
        <v/>
      </c>
      <c r="BER165" s="20" t="str">
        <f t="shared" si="602"/>
        <v/>
      </c>
      <c r="BES165" s="20" t="str">
        <f t="shared" si="603"/>
        <v/>
      </c>
      <c r="BET165" s="20" t="str">
        <f t="shared" si="604"/>
        <v/>
      </c>
      <c r="BEU165" s="20" t="str">
        <f t="shared" si="605"/>
        <v/>
      </c>
      <c r="BEV165" s="20" t="str">
        <f t="shared" si="606"/>
        <v/>
      </c>
      <c r="BEW165" s="20" t="str">
        <f t="shared" si="607"/>
        <v/>
      </c>
      <c r="BEX165" s="20" t="str">
        <f t="shared" si="608"/>
        <v/>
      </c>
      <c r="BEY165" s="20" t="str">
        <f t="shared" si="609"/>
        <v/>
      </c>
      <c r="BEZ165" s="20" t="str">
        <f t="shared" si="610"/>
        <v/>
      </c>
      <c r="BFA165" s="20" t="str">
        <f t="shared" si="611"/>
        <v/>
      </c>
      <c r="BFB165" s="20" t="str">
        <f t="shared" si="612"/>
        <v/>
      </c>
      <c r="BFC165" s="20" t="str">
        <f t="shared" si="613"/>
        <v/>
      </c>
      <c r="BFD165" s="20" t="str">
        <f t="shared" si="614"/>
        <v/>
      </c>
      <c r="BFE165" s="20" t="str">
        <f t="shared" si="615"/>
        <v/>
      </c>
      <c r="BFF165" s="20" t="str">
        <f t="shared" si="616"/>
        <v/>
      </c>
      <c r="BFG165" s="20" t="str">
        <f t="shared" si="617"/>
        <v/>
      </c>
      <c r="BFH165" s="20" t="str">
        <f t="shared" si="618"/>
        <v/>
      </c>
      <c r="BFI165" s="20" t="str">
        <f t="shared" si="619"/>
        <v/>
      </c>
      <c r="BFJ165" s="20" t="str">
        <f t="shared" si="620"/>
        <v/>
      </c>
      <c r="BFK165" s="20" t="str">
        <f t="shared" si="621"/>
        <v/>
      </c>
      <c r="BFL165" s="20" t="str">
        <f t="shared" si="622"/>
        <v/>
      </c>
      <c r="BFM165" s="20" t="str">
        <f t="shared" si="623"/>
        <v/>
      </c>
      <c r="BFN165" s="20" t="str">
        <f t="shared" si="624"/>
        <v/>
      </c>
      <c r="BFO165" s="20" t="str">
        <f t="shared" si="625"/>
        <v/>
      </c>
      <c r="BFP165" s="20" t="str">
        <f t="shared" si="626"/>
        <v/>
      </c>
      <c r="BFQ165" s="20" t="str">
        <f t="shared" si="627"/>
        <v/>
      </c>
      <c r="BFR165" s="20" t="str">
        <f t="shared" si="628"/>
        <v/>
      </c>
      <c r="BFS165" s="20" t="str">
        <f t="shared" si="629"/>
        <v/>
      </c>
      <c r="BFT165" s="20" t="str">
        <f t="shared" si="630"/>
        <v/>
      </c>
      <c r="BFU165" s="20" t="str">
        <f t="shared" si="631"/>
        <v/>
      </c>
      <c r="BFV165" s="20" t="str">
        <f t="shared" si="632"/>
        <v/>
      </c>
      <c r="BFW165" s="20" t="str">
        <f t="shared" si="633"/>
        <v/>
      </c>
      <c r="BFX165" s="20" t="str">
        <f t="shared" si="634"/>
        <v/>
      </c>
      <c r="BFY165" s="20" t="str">
        <f t="shared" si="635"/>
        <v/>
      </c>
      <c r="BFZ165" s="20" t="str">
        <f t="shared" si="636"/>
        <v/>
      </c>
      <c r="BGA165" s="20" t="str">
        <f t="shared" si="637"/>
        <v/>
      </c>
      <c r="BGB165" s="20" t="str">
        <f t="shared" si="638"/>
        <v/>
      </c>
      <c r="BGC165" s="20" t="str">
        <f t="shared" si="639"/>
        <v/>
      </c>
      <c r="BGD165" s="20" t="str">
        <f t="shared" si="640"/>
        <v/>
      </c>
      <c r="BGE165" s="20" t="str">
        <f t="shared" si="641"/>
        <v/>
      </c>
      <c r="BGF165" s="20" t="str">
        <f t="shared" si="642"/>
        <v/>
      </c>
      <c r="BGG165" s="20" t="str">
        <f t="shared" si="643"/>
        <v/>
      </c>
      <c r="BGH165" s="20" t="str">
        <f t="shared" si="644"/>
        <v/>
      </c>
      <c r="BGI165" s="20" t="str">
        <f t="shared" si="645"/>
        <v/>
      </c>
      <c r="BGJ165" s="20" t="str">
        <f t="shared" si="646"/>
        <v/>
      </c>
      <c r="BGK165" s="20" t="str">
        <f t="shared" si="647"/>
        <v/>
      </c>
      <c r="BGL165" s="20" t="str">
        <f t="shared" si="648"/>
        <v/>
      </c>
      <c r="BGM165" s="20" t="str">
        <f t="shared" si="649"/>
        <v/>
      </c>
      <c r="BGN165" s="20" t="str">
        <f t="shared" si="650"/>
        <v/>
      </c>
      <c r="BGO165" s="20" t="str">
        <f t="shared" si="651"/>
        <v/>
      </c>
      <c r="BGP165" s="20" t="str">
        <f t="shared" si="652"/>
        <v/>
      </c>
      <c r="BGQ165" s="20" t="str">
        <f t="shared" si="653"/>
        <v/>
      </c>
      <c r="BGR165" s="20" t="str">
        <f t="shared" si="654"/>
        <v/>
      </c>
      <c r="BGS165" s="20" t="str">
        <f t="shared" si="655"/>
        <v/>
      </c>
      <c r="BGT165" s="20" t="str">
        <f t="shared" si="656"/>
        <v/>
      </c>
      <c r="BGU165" s="20" t="str">
        <f t="shared" si="657"/>
        <v/>
      </c>
      <c r="BGV165" s="20" t="str">
        <f t="shared" si="658"/>
        <v/>
      </c>
      <c r="BGW165" s="20" t="str">
        <f t="shared" si="659"/>
        <v/>
      </c>
      <c r="BGX165" s="20" t="str">
        <f t="shared" si="660"/>
        <v/>
      </c>
      <c r="BGY165" s="20" t="str">
        <f t="shared" si="661"/>
        <v/>
      </c>
      <c r="BGZ165" s="20" t="str">
        <f t="shared" si="662"/>
        <v/>
      </c>
      <c r="BHA165" s="20" t="str">
        <f t="shared" si="663"/>
        <v/>
      </c>
      <c r="BHB165" s="20" t="str">
        <f t="shared" si="664"/>
        <v/>
      </c>
      <c r="BHC165" s="20" t="str">
        <f t="shared" si="665"/>
        <v/>
      </c>
      <c r="BHD165" s="20" t="str">
        <f t="shared" si="666"/>
        <v/>
      </c>
      <c r="BHE165" s="20" t="str">
        <f t="shared" si="667"/>
        <v/>
      </c>
      <c r="BHF165" s="20" t="str">
        <f t="shared" si="668"/>
        <v/>
      </c>
      <c r="BHG165" s="20" t="str">
        <f t="shared" si="669"/>
        <v/>
      </c>
      <c r="BHJ165" s="20" t="str">
        <f t="shared" si="670"/>
        <v/>
      </c>
      <c r="BHL165" s="20" t="str">
        <f t="shared" ref="BHL165:BIA180" si="712">MID($BHJ165,BHL$6,1)</f>
        <v/>
      </c>
      <c r="BHM165" s="20" t="str">
        <f t="shared" si="712"/>
        <v/>
      </c>
      <c r="BHN165" s="20" t="str">
        <f t="shared" si="712"/>
        <v/>
      </c>
      <c r="BHO165" s="20" t="str">
        <f t="shared" si="712"/>
        <v/>
      </c>
      <c r="BHP165" s="20" t="str">
        <f t="shared" si="712"/>
        <v/>
      </c>
      <c r="BHQ165" s="20" t="str">
        <f t="shared" si="712"/>
        <v/>
      </c>
      <c r="BHR165" s="20" t="str">
        <f t="shared" si="712"/>
        <v/>
      </c>
      <c r="BHS165" s="20" t="str">
        <f t="shared" si="712"/>
        <v/>
      </c>
      <c r="BHT165" s="20" t="str">
        <f t="shared" si="712"/>
        <v/>
      </c>
      <c r="BHU165" s="20" t="str">
        <f t="shared" si="712"/>
        <v/>
      </c>
      <c r="BHV165" s="20" t="str">
        <f t="shared" si="712"/>
        <v/>
      </c>
      <c r="BHW165" s="20" t="str">
        <f t="shared" si="712"/>
        <v/>
      </c>
      <c r="BHX165" s="20" t="str">
        <f t="shared" si="712"/>
        <v/>
      </c>
      <c r="BHY165" s="20" t="str">
        <f t="shared" si="712"/>
        <v/>
      </c>
      <c r="BHZ165" s="20" t="str">
        <f t="shared" si="712"/>
        <v/>
      </c>
      <c r="BIA165" s="20" t="str">
        <f t="shared" si="712"/>
        <v/>
      </c>
      <c r="BIB165" s="20" t="str">
        <f t="shared" si="711"/>
        <v/>
      </c>
      <c r="BIC165" s="20" t="str">
        <f t="shared" si="711"/>
        <v/>
      </c>
      <c r="BID165" s="20" t="str">
        <f t="shared" si="711"/>
        <v/>
      </c>
      <c r="BIE165" s="20" t="str">
        <f t="shared" si="711"/>
        <v/>
      </c>
    </row>
    <row r="166" spans="2:104 1303:1591" ht="14.5">
      <c r="B166" s="510" t="str">
        <f>IF('لصق اكسل الفورمز'!E161="","",'لصق اكسل الفورمز'!E161)</f>
        <v/>
      </c>
      <c r="C166" s="510" t="str">
        <f t="shared" si="517"/>
        <v/>
      </c>
      <c r="D166" s="510" t="str">
        <f t="shared" si="684"/>
        <v/>
      </c>
      <c r="E166" s="510" t="str">
        <f t="shared" si="685"/>
        <v/>
      </c>
      <c r="F166" s="510" t="str">
        <f t="shared" si="686"/>
        <v/>
      </c>
      <c r="G166" s="510" t="str">
        <f t="shared" si="687"/>
        <v/>
      </c>
      <c r="H166" s="510" t="str">
        <f t="shared" si="688"/>
        <v/>
      </c>
      <c r="I166" s="510" t="str">
        <f t="shared" si="689"/>
        <v/>
      </c>
      <c r="J166" s="510" t="str">
        <f t="shared" si="690"/>
        <v/>
      </c>
      <c r="K166" s="510" t="str">
        <f t="shared" si="691"/>
        <v/>
      </c>
      <c r="L166" s="510" t="str">
        <f t="shared" si="672"/>
        <v/>
      </c>
      <c r="M166" s="510" t="str">
        <f t="shared" si="673"/>
        <v/>
      </c>
      <c r="N166" s="510" t="str">
        <f t="shared" si="674"/>
        <v/>
      </c>
      <c r="O166" s="510" t="str">
        <f t="shared" si="675"/>
        <v/>
      </c>
      <c r="P166" s="510" t="str">
        <f t="shared" si="676"/>
        <v/>
      </c>
      <c r="Q166" s="510" t="str">
        <f t="shared" si="677"/>
        <v/>
      </c>
      <c r="R166" s="510" t="str">
        <f t="shared" si="678"/>
        <v/>
      </c>
      <c r="S166" s="510" t="str">
        <f t="shared" si="679"/>
        <v/>
      </c>
      <c r="T166" s="510" t="str">
        <f t="shared" si="680"/>
        <v/>
      </c>
      <c r="U166" s="510" t="str">
        <f t="shared" si="681"/>
        <v/>
      </c>
      <c r="V166" s="510" t="str">
        <f t="shared" si="682"/>
        <v/>
      </c>
      <c r="W166" s="527" t="str">
        <f t="shared" si="518"/>
        <v/>
      </c>
      <c r="X166" s="510" t="str">
        <f t="shared" si="519"/>
        <v/>
      </c>
      <c r="Y166" s="564" t="str">
        <f t="shared" si="520"/>
        <v/>
      </c>
      <c r="AL166" s="20">
        <f t="shared" si="521"/>
        <v>0</v>
      </c>
      <c r="AM166" s="20">
        <f t="shared" si="522"/>
        <v>0</v>
      </c>
      <c r="AO166" s="20" t="str">
        <f t="shared" si="523"/>
        <v/>
      </c>
      <c r="AQ166" s="20" t="str">
        <f t="shared" si="671"/>
        <v/>
      </c>
      <c r="AR166" s="20" t="str">
        <f t="shared" si="524"/>
        <v/>
      </c>
      <c r="AS166" s="20" t="str">
        <f t="shared" si="525"/>
        <v/>
      </c>
      <c r="AT166" s="20" t="str">
        <f t="shared" si="526"/>
        <v/>
      </c>
      <c r="AU166" s="20" t="str">
        <f t="shared" si="527"/>
        <v/>
      </c>
      <c r="AV166" s="20" t="str">
        <f t="shared" si="528"/>
        <v/>
      </c>
      <c r="AW166" s="20" t="str">
        <f t="shared" si="529"/>
        <v/>
      </c>
      <c r="AX166" s="20" t="str">
        <f t="shared" si="530"/>
        <v/>
      </c>
      <c r="AY166" s="20" t="str">
        <f t="shared" si="531"/>
        <v/>
      </c>
      <c r="AZ166" s="20" t="str">
        <f t="shared" si="532"/>
        <v/>
      </c>
      <c r="BA166" s="20" t="str">
        <f t="shared" si="533"/>
        <v/>
      </c>
      <c r="BB166" s="20" t="str">
        <f t="shared" si="534"/>
        <v/>
      </c>
      <c r="BC166" s="20" t="str">
        <f t="shared" si="535"/>
        <v/>
      </c>
      <c r="BD166" s="20" t="str">
        <f t="shared" si="536"/>
        <v/>
      </c>
      <c r="BE166" s="20" t="str">
        <f t="shared" si="537"/>
        <v/>
      </c>
      <c r="BF166" s="20" t="str">
        <f t="shared" si="538"/>
        <v/>
      </c>
      <c r="BG166" s="20" t="str">
        <f t="shared" si="539"/>
        <v/>
      </c>
      <c r="BH166" s="20" t="str">
        <f t="shared" si="540"/>
        <v/>
      </c>
      <c r="BI166" s="20" t="str">
        <f t="shared" si="541"/>
        <v/>
      </c>
      <c r="BJ166" s="20" t="str">
        <f t="shared" si="542"/>
        <v/>
      </c>
      <c r="BL166" s="38" t="e">
        <f t="shared" si="543"/>
        <v>#DIV/0!</v>
      </c>
      <c r="BM166" s="4">
        <f t="shared" si="544"/>
        <v>0</v>
      </c>
      <c r="BN166" s="4">
        <f t="shared" si="545"/>
        <v>0</v>
      </c>
      <c r="BO166" s="4">
        <f t="shared" si="546"/>
        <v>0</v>
      </c>
      <c r="BP166" s="173" t="str">
        <f t="shared" si="547"/>
        <v/>
      </c>
      <c r="BQ166" s="4">
        <f t="shared" si="548"/>
        <v>0</v>
      </c>
      <c r="BT166" s="268" t="str">
        <f t="shared" si="549"/>
        <v/>
      </c>
      <c r="BU166" s="268" t="str">
        <f t="shared" si="550"/>
        <v/>
      </c>
      <c r="BX166" s="20">
        <f t="shared" si="551"/>
        <v>1</v>
      </c>
      <c r="CG166" s="20" t="str">
        <f t="shared" si="552"/>
        <v/>
      </c>
      <c r="CH166" s="20" t="str">
        <f t="shared" si="708"/>
        <v/>
      </c>
      <c r="CI166" s="20" t="str">
        <f t="shared" si="709"/>
        <v/>
      </c>
      <c r="CJ166" s="20" t="str">
        <f t="shared" si="710"/>
        <v/>
      </c>
      <c r="CK166" s="20" t="str">
        <f t="shared" si="692"/>
        <v/>
      </c>
      <c r="CL166" s="20" t="str">
        <f t="shared" si="693"/>
        <v/>
      </c>
      <c r="CM166" s="20" t="str">
        <f t="shared" si="694"/>
        <v/>
      </c>
      <c r="CN166" s="20" t="str">
        <f t="shared" si="695"/>
        <v/>
      </c>
      <c r="CO166" s="20" t="str">
        <f t="shared" si="696"/>
        <v/>
      </c>
      <c r="CP166" s="20" t="str">
        <f t="shared" si="697"/>
        <v/>
      </c>
      <c r="CQ166" s="20" t="str">
        <f t="shared" si="698"/>
        <v/>
      </c>
      <c r="CR166" s="20" t="str">
        <f t="shared" si="699"/>
        <v/>
      </c>
      <c r="CS166" s="20" t="str">
        <f t="shared" si="700"/>
        <v/>
      </c>
      <c r="CT166" s="20" t="str">
        <f t="shared" si="701"/>
        <v/>
      </c>
      <c r="CU166" s="20" t="str">
        <f t="shared" si="702"/>
        <v/>
      </c>
      <c r="CV166" s="20" t="str">
        <f t="shared" si="703"/>
        <v/>
      </c>
      <c r="CW166" s="20" t="str">
        <f t="shared" si="704"/>
        <v/>
      </c>
      <c r="CX166" s="20" t="str">
        <f t="shared" si="705"/>
        <v/>
      </c>
      <c r="CY166" s="20" t="str">
        <f t="shared" si="706"/>
        <v/>
      </c>
      <c r="CZ166" s="20" t="str">
        <f t="shared" si="706"/>
        <v/>
      </c>
      <c r="AXC166" s="20" t="str">
        <f>IF('لصق اكسل الفورمز'!A161="","",'لصق اكسل الفورمز'!A161)</f>
        <v/>
      </c>
      <c r="AXD166" s="20" t="str">
        <f>IF('لصق اكسل الفورمز'!B161="","",'لصق اكسل الفورمز'!B161)</f>
        <v/>
      </c>
      <c r="AXE166" s="20" t="str">
        <f>IF('لصق اكسل الفورمز'!C161="","",'لصق اكسل الفورمز'!C161)</f>
        <v/>
      </c>
      <c r="AXF166" s="20" t="str">
        <f>IF('لصق اكسل الفورمز'!D161="","",'لصق اكسل الفورمز'!D161)</f>
        <v/>
      </c>
      <c r="AXG166" s="20" t="str">
        <f>IF('لصق اكسل الفورمز'!E161="","",'لصق اكسل الفورمز'!E161)</f>
        <v/>
      </c>
      <c r="AXH166" s="20" t="str">
        <f>IF('لصق اكسل الفورمز'!F161="","",'لصق اكسل الفورمز'!F161)</f>
        <v/>
      </c>
      <c r="AXI166" s="20" t="str">
        <f>IF('لصق اكسل الفورمز'!G161="","",'لصق اكسل الفورمز'!G161)</f>
        <v/>
      </c>
      <c r="AXJ166" s="20" t="str">
        <f>IF('لصق اكسل الفورمز'!H161="","",'لصق اكسل الفورمز'!H161)</f>
        <v/>
      </c>
      <c r="AXK166" s="20" t="str">
        <f>IF('لصق اكسل الفورمز'!I161="","",'لصق اكسل الفورمز'!I161)</f>
        <v/>
      </c>
      <c r="AXL166" s="20" t="str">
        <f>IF('لصق اكسل الفورمز'!J161="","",'لصق اكسل الفورمز'!J161)</f>
        <v/>
      </c>
      <c r="AXM166" s="20" t="str">
        <f>IF('لصق اكسل الفورمز'!K161="","",'لصق اكسل الفورمز'!K161)</f>
        <v/>
      </c>
      <c r="AXN166" s="20" t="str">
        <f>IF('لصق اكسل الفورمز'!L161="","",'لصق اكسل الفورمز'!L161)</f>
        <v/>
      </c>
      <c r="AXO166" s="20" t="str">
        <f>IF('لصق اكسل الفورمز'!M161="","",'لصق اكسل الفورمز'!M161)</f>
        <v/>
      </c>
      <c r="AXP166" s="20" t="str">
        <f>IF('لصق اكسل الفورمز'!N161="","",'لصق اكسل الفورمز'!N161)</f>
        <v/>
      </c>
      <c r="AXQ166" s="20" t="str">
        <f>IF('لصق اكسل الفورمز'!O161="","",'لصق اكسل الفورمز'!O161)</f>
        <v/>
      </c>
      <c r="AXR166" s="20" t="str">
        <f>IF('لصق اكسل الفورمز'!P161="","",'لصق اكسل الفورمز'!P161)</f>
        <v/>
      </c>
      <c r="AXS166" s="20" t="str">
        <f>IF('لصق اكسل الفورمز'!Q161="","",'لصق اكسل الفورمز'!Q161)</f>
        <v/>
      </c>
      <c r="AXT166" s="20" t="str">
        <f>IF('لصق اكسل الفورمز'!R161="","",'لصق اكسل الفورمز'!R161)</f>
        <v/>
      </c>
      <c r="AXU166" s="20" t="str">
        <f>IF('لصق اكسل الفورمز'!S161="","",'لصق اكسل الفورمز'!S161)</f>
        <v/>
      </c>
      <c r="AXV166" s="20" t="str">
        <f>IF('لصق اكسل الفورمز'!T161="","",'لصق اكسل الفورمز'!T161)</f>
        <v/>
      </c>
      <c r="AXW166" s="20" t="str">
        <f>IF('لصق اكسل الفورمز'!U161="","",'لصق اكسل الفورمز'!U161)</f>
        <v/>
      </c>
      <c r="AXX166" s="20" t="str">
        <f>IF('لصق اكسل الفورمز'!V161="","",'لصق اكسل الفورمز'!V161)</f>
        <v/>
      </c>
      <c r="AXY166" s="20" t="str">
        <f>IF('لصق اكسل الفورمز'!W161="","",'لصق اكسل الفورمز'!W161)</f>
        <v/>
      </c>
      <c r="AXZ166" s="20" t="str">
        <f>IF('لصق اكسل الفورمز'!X161="","",'لصق اكسل الفورمز'!X161)</f>
        <v/>
      </c>
      <c r="AYA166" s="20" t="str">
        <f>IF('لصق اكسل الفورمز'!Y161="","",'لصق اكسل الفورمز'!Y161)</f>
        <v/>
      </c>
      <c r="AYB166" s="20" t="str">
        <f>IF('لصق اكسل الفورمز'!Z161="","",'لصق اكسل الفورمز'!Z161)</f>
        <v/>
      </c>
      <c r="AYC166" s="20" t="str">
        <f>IF('لصق اكسل الفورمز'!AA161="","",'لصق اكسل الفورمز'!AA161)</f>
        <v/>
      </c>
      <c r="AYD166" s="20" t="str">
        <f>IF('لصق اكسل الفورمز'!AB161="","",'لصق اكسل الفورمز'!AB161)</f>
        <v/>
      </c>
      <c r="AYE166" s="20" t="str">
        <f>IF('لصق اكسل الفورمز'!AC161="","",'لصق اكسل الفورمز'!AC161)</f>
        <v/>
      </c>
      <c r="AYF166" s="20" t="str">
        <f>IF('لصق اكسل الفورمز'!AD161="","",'لصق اكسل الفورمز'!AD161)</f>
        <v/>
      </c>
      <c r="AYG166" s="20" t="str">
        <f>IF('لصق اكسل الفورمز'!AE161="","",'لصق اكسل الفورمز'!AE161)</f>
        <v/>
      </c>
      <c r="AYH166" s="20" t="str">
        <f>IF('لصق اكسل الفورمز'!AF161="","",'لصق اكسل الفورمز'!AF161)</f>
        <v/>
      </c>
      <c r="AYI166" s="20" t="str">
        <f>IF('لصق اكسل الفورمز'!AG161="","",'لصق اكسل الفورمز'!AG161)</f>
        <v/>
      </c>
      <c r="AYJ166" s="20" t="str">
        <f>IF('لصق اكسل الفورمز'!AH161="","",'لصق اكسل الفورمز'!AH161)</f>
        <v/>
      </c>
      <c r="AYK166" s="20" t="str">
        <f>IF('لصق اكسل الفورمز'!AI161="","",'لصق اكسل الفورمز'!AI161)</f>
        <v/>
      </c>
      <c r="AYL166" s="20" t="str">
        <f>IF('لصق اكسل الفورمز'!AJ161="","",'لصق اكسل الفورمز'!AJ161)</f>
        <v/>
      </c>
      <c r="AYM166" s="20" t="str">
        <f>IF('لصق اكسل الفورمز'!AK161="","",'لصق اكسل الفورمز'!AK161)</f>
        <v/>
      </c>
      <c r="AYN166" s="20" t="str">
        <f>IF('لصق اكسل الفورمز'!AL161="","",'لصق اكسل الفورمز'!AL161)</f>
        <v/>
      </c>
      <c r="AYO166" s="20" t="str">
        <f>IF('لصق اكسل الفورمز'!AM161="","",'لصق اكسل الفورمز'!AM161)</f>
        <v/>
      </c>
      <c r="AYP166" s="20" t="str">
        <f>IF('لصق اكسل الفورمز'!AN161="","",'لصق اكسل الفورمز'!AN161)</f>
        <v/>
      </c>
      <c r="AYQ166" s="20" t="str">
        <f>IF('لصق اكسل الفورمز'!AO161="","",'لصق اكسل الفورمز'!AO161)</f>
        <v/>
      </c>
      <c r="AYR166" s="20" t="str">
        <f>IF('لصق اكسل الفورمز'!AP161="","",'لصق اكسل الفورمز'!AP161)</f>
        <v/>
      </c>
      <c r="AYS166" s="20" t="str">
        <f>IF('لصق اكسل الفورمز'!AQ161="","",'لصق اكسل الفورمز'!AQ161)</f>
        <v/>
      </c>
      <c r="AYT166" s="20" t="str">
        <f>IF('لصق اكسل الفورمز'!AR161="","",'لصق اكسل الفورمز'!AR161)</f>
        <v/>
      </c>
      <c r="AYU166" s="20" t="str">
        <f>IF('لصق اكسل الفورمز'!AS161="","",'لصق اكسل الفورمز'!AS161)</f>
        <v/>
      </c>
      <c r="AYV166" s="20" t="str">
        <f>IF('لصق اكسل الفورمز'!AT161="","",'لصق اكسل الفورمز'!AT161)</f>
        <v/>
      </c>
      <c r="AYW166" s="20" t="str">
        <f>IF('لصق اكسل الفورمز'!AU161="","",'لصق اكسل الفورمز'!AU161)</f>
        <v/>
      </c>
      <c r="AYX166" s="20" t="str">
        <f>IF('لصق اكسل الفورمز'!AV161="","",'لصق اكسل الفورمز'!AV161)</f>
        <v/>
      </c>
      <c r="AYY166" s="20" t="str">
        <f>IF('لصق اكسل الفورمز'!AW161="","",'لصق اكسل الفورمز'!AW161)</f>
        <v/>
      </c>
      <c r="AYZ166" s="20" t="str">
        <f>IF('لصق اكسل الفورمز'!AX161="","",'لصق اكسل الفورمز'!AX161)</f>
        <v/>
      </c>
      <c r="AZA166" s="20" t="str">
        <f>IF('لصق اكسل الفورمز'!AY161="","",'لصق اكسل الفورمز'!AY161)</f>
        <v/>
      </c>
      <c r="AZB166" s="20" t="str">
        <f>IF('لصق اكسل الفورمز'!AZ161="","",'لصق اكسل الفورمز'!AZ161)</f>
        <v/>
      </c>
      <c r="AZC166" s="20" t="str">
        <f>IF('لصق اكسل الفورمز'!BA161="","",'لصق اكسل الفورمز'!BA161)</f>
        <v/>
      </c>
      <c r="AZD166" s="20" t="str">
        <f>IF('لصق اكسل الفورمز'!BB161="","",'لصق اكسل الفورمز'!BB161)</f>
        <v/>
      </c>
      <c r="AZE166" s="20" t="str">
        <f>IF('لصق اكسل الفورمز'!BC161="","",'لصق اكسل الفورمز'!BC161)</f>
        <v/>
      </c>
      <c r="AZF166" s="20" t="str">
        <f>IF('لصق اكسل الفورمز'!BD161="","",'لصق اكسل الفورمز'!BD161)</f>
        <v/>
      </c>
      <c r="AZG166" s="20" t="str">
        <f>IF('لصق اكسل الفورمز'!BE161="","",'لصق اكسل الفورمز'!BE161)</f>
        <v/>
      </c>
      <c r="AZH166" s="20" t="str">
        <f>IF('لصق اكسل الفورمز'!BF161="","",'لصق اكسل الفورمز'!BF161)</f>
        <v/>
      </c>
      <c r="AZI166" s="20" t="str">
        <f>IF('لصق اكسل الفورمز'!BG161="","",'لصق اكسل الفورمز'!BG161)</f>
        <v/>
      </c>
      <c r="AZJ166" s="20" t="str">
        <f>IF('لصق اكسل الفورمز'!BH161="","",'لصق اكسل الفورمز'!BH161)</f>
        <v/>
      </c>
      <c r="AZK166" s="20" t="str">
        <f>IF('لصق اكسل الفورمز'!BI161="","",'لصق اكسل الفورمز'!BI161)</f>
        <v/>
      </c>
      <c r="AZL166" s="20" t="str">
        <f>IF('لصق اكسل الفورمز'!BJ161="","",'لصق اكسل الفورمز'!BJ161)</f>
        <v/>
      </c>
      <c r="AZM166" s="20" t="str">
        <f>IF('لصق اكسل الفورمز'!BK161="","",'لصق اكسل الفورمز'!BK161)</f>
        <v/>
      </c>
      <c r="AZN166" s="20" t="str">
        <f>IF('لصق اكسل الفورمز'!BL161="","",'لصق اكسل الفورمز'!BL161)</f>
        <v/>
      </c>
      <c r="AZO166" s="20" t="str">
        <f>IF('لصق اكسل الفورمز'!BM161="","",'لصق اكسل الفورمز'!BM161)</f>
        <v/>
      </c>
      <c r="AZP166" s="20" t="str">
        <f>IF('لصق اكسل الفورمز'!BN161="","",'لصق اكسل الفورمز'!BN161)</f>
        <v/>
      </c>
      <c r="AZQ166" s="20" t="str">
        <f>IF('لصق اكسل الفورمز'!BO161="","",'لصق اكسل الفورمز'!BO161)</f>
        <v/>
      </c>
      <c r="AZR166" s="20" t="str">
        <f>IF('لصق اكسل الفورمز'!BP161="","",'لصق اكسل الفورمز'!BP161)</f>
        <v/>
      </c>
      <c r="AZS166" s="20" t="str">
        <f>IF('لصق اكسل الفورمز'!BQ161="","",'لصق اكسل الفورمز'!BQ161)</f>
        <v/>
      </c>
      <c r="AZT166" s="20" t="str">
        <f>IF('لصق اكسل الفورمز'!BR161="","",'لصق اكسل الفورمز'!BR161)</f>
        <v/>
      </c>
      <c r="AZU166" s="20" t="str">
        <f>IF('لصق اكسل الفورمز'!BS161="","",'لصق اكسل الفورمز'!BS161)</f>
        <v/>
      </c>
      <c r="AZV166" s="20" t="str">
        <f>IF('لصق اكسل الفورمز'!BT161="","",'لصق اكسل الفورمز'!BT161)</f>
        <v/>
      </c>
      <c r="AZW166" s="20" t="str">
        <f>IF('لصق اكسل الفورمز'!BU161="","",'لصق اكسل الفورمز'!BU161)</f>
        <v/>
      </c>
      <c r="AZX166" s="20" t="str">
        <f>IF('لصق اكسل الفورمز'!BV161="","",'لصق اكسل الفورمز'!BV161)</f>
        <v/>
      </c>
      <c r="AZY166" s="20" t="str">
        <f>IF('لصق اكسل الفورمز'!BW161="","",'لصق اكسل الفورمز'!BW161)</f>
        <v/>
      </c>
      <c r="AZZ166" s="20" t="str">
        <f>IF('لصق اكسل الفورمز'!BX161="","",'لصق اكسل الفورمز'!BX161)</f>
        <v/>
      </c>
      <c r="BAA166" s="20" t="str">
        <f>IF('لصق اكسل الفورمز'!BY161="","",'لصق اكسل الفورمز'!BY161)</f>
        <v/>
      </c>
      <c r="BAB166" s="20" t="str">
        <f>IF('لصق اكسل الفورمز'!BZ161="","",'لصق اكسل الفورمز'!BZ161)</f>
        <v/>
      </c>
      <c r="BAC166" s="20" t="str">
        <f>IF('لصق اكسل الفورمز'!CA161="","",'لصق اكسل الفورمز'!CA161)</f>
        <v/>
      </c>
      <c r="BAD166" s="20" t="str">
        <f>IF('لصق اكسل الفورمز'!CB161="","",'لصق اكسل الفورمز'!CB161)</f>
        <v/>
      </c>
      <c r="BAE166" s="20" t="str">
        <f>IF('لصق اكسل الفورمز'!CC161="","",'لصق اكسل الفورمز'!CC161)</f>
        <v/>
      </c>
      <c r="BAF166" s="20" t="str">
        <f>IF('لصق اكسل الفورمز'!CD161="","",'لصق اكسل الفورمز'!CD161)</f>
        <v/>
      </c>
      <c r="BAG166" s="20" t="str">
        <f>IF('لصق اكسل الفورمز'!CE161="","",'لصق اكسل الفورمز'!CE161)</f>
        <v/>
      </c>
      <c r="BAH166" s="20" t="str">
        <f>IF('لصق اكسل الفورمز'!CF161="","",'لصق اكسل الفورمز'!CF161)</f>
        <v/>
      </c>
      <c r="BAI166" s="20" t="str">
        <f>IF('لصق اكسل الفورمز'!CG161="","",'لصق اكسل الفورمز'!CG161)</f>
        <v/>
      </c>
      <c r="BAJ166" s="20" t="str">
        <f>IF('لصق اكسل الفورمز'!CH161="","",'لصق اكسل الفورمز'!CH161)</f>
        <v/>
      </c>
      <c r="BAK166" s="20" t="str">
        <f>IF('لصق اكسل الفورمز'!CI161="","",'لصق اكسل الفورمز'!CI161)</f>
        <v/>
      </c>
      <c r="BAL166" s="20" t="str">
        <f>IF('لصق اكسل الفورمز'!CJ161="","",'لصق اكسل الفورمز'!CJ161)</f>
        <v/>
      </c>
      <c r="BAM166" s="20" t="str">
        <f>IF('لصق اكسل الفورمز'!CK161="","",'لصق اكسل الفورمز'!CK161)</f>
        <v/>
      </c>
      <c r="BAN166" s="20" t="str">
        <f>IF('لصق اكسل الفورمز'!CL161="","",'لصق اكسل الفورمز'!CL161)</f>
        <v/>
      </c>
      <c r="BAO166" s="20" t="str">
        <f>IF('لصق اكسل الفورمز'!CM161="","",'لصق اكسل الفورمز'!CM161)</f>
        <v/>
      </c>
      <c r="BAP166" s="20" t="str">
        <f>IF('لصق اكسل الفورمز'!CN161="","",'لصق اكسل الفورمز'!CN161)</f>
        <v/>
      </c>
      <c r="BAQ166" s="20" t="str">
        <f>IF('لصق اكسل الفورمز'!CO161="","",'لصق اكسل الفورمز'!CO161)</f>
        <v/>
      </c>
      <c r="BAR166" s="20" t="str">
        <f>IF('لصق اكسل الفورمز'!CP161="","",'لصق اكسل الفورمز'!CP161)</f>
        <v/>
      </c>
      <c r="BAS166" s="20" t="str">
        <f>IF('لصق اكسل الفورمز'!CQ161="","",'لصق اكسل الفورمز'!CQ161)</f>
        <v/>
      </c>
      <c r="BAT166" s="20" t="str">
        <f>IF('لصق اكسل الفورمز'!CR161="","",'لصق اكسل الفورمز'!CR161)</f>
        <v/>
      </c>
      <c r="BAU166" s="20" t="str">
        <f>IF('لصق اكسل الفورمز'!CS161="","",'لصق اكسل الفورمز'!CS161)</f>
        <v/>
      </c>
      <c r="BAV166" s="20" t="str">
        <f>IF('لصق اكسل الفورمز'!CT161="","",'لصق اكسل الفورمز'!CT161)</f>
        <v/>
      </c>
      <c r="BAW166" s="20" t="str">
        <f>IF('لصق اكسل الفورمز'!CU161="","",'لصق اكسل الفورمز'!CU161)</f>
        <v/>
      </c>
      <c r="BAX166" s="20" t="str">
        <f>IF('لصق اكسل الفورمز'!CV161="","",'لصق اكسل الفورمز'!CV161)</f>
        <v/>
      </c>
      <c r="BAY166" s="20" t="str">
        <f>IF('لصق اكسل الفورمز'!CW161="","",'لصق اكسل الفورمز'!CW161)</f>
        <v/>
      </c>
      <c r="BAZ166" s="20" t="str">
        <f>IF('لصق اكسل الفورمز'!CX161="","",'لصق اكسل الفورمز'!CX161)</f>
        <v/>
      </c>
      <c r="BBA166" s="20" t="str">
        <f>IF('لصق اكسل الفورمز'!CY161="","",'لصق اكسل الفورمز'!CY161)</f>
        <v/>
      </c>
      <c r="BBB166" s="20" t="str">
        <f>IF('لصق اكسل الفورمز'!CZ161="","",'لصق اكسل الفورمز'!CZ161)</f>
        <v/>
      </c>
      <c r="BBC166" s="20" t="str">
        <f>IF('لصق اكسل الفورمز'!DA161="","",'لصق اكسل الفورمز'!DA161)</f>
        <v/>
      </c>
      <c r="BBD166" s="20" t="str">
        <f>IF('لصق اكسل الفورمز'!DB161="","",'لصق اكسل الفورمز'!DB161)</f>
        <v/>
      </c>
      <c r="BBE166" s="20" t="str">
        <f>IF('لصق اكسل الفورمز'!DC161="","",'لصق اكسل الفورمز'!DC161)</f>
        <v/>
      </c>
      <c r="BBF166" s="20" t="str">
        <f>IF('لصق اكسل الفورمز'!DD161="","",'لصق اكسل الفورمز'!DD161)</f>
        <v/>
      </c>
      <c r="BBG166" s="20" t="str">
        <f>IF('لصق اكسل الفورمز'!DE161="","",'لصق اكسل الفورمز'!DE161)</f>
        <v/>
      </c>
      <c r="BBH166" s="20" t="str">
        <f>IF('لصق اكسل الفورمز'!DF161="","",'لصق اكسل الفورمز'!DF161)</f>
        <v/>
      </c>
      <c r="BBI166" s="20" t="str">
        <f>IF('لصق اكسل الفورمز'!DG161="","",'لصق اكسل الفورمز'!DG161)</f>
        <v/>
      </c>
      <c r="BBJ166" s="20" t="str">
        <f>IF('لصق اكسل الفورمز'!DH161="","",'لصق اكسل الفورمز'!DH161)</f>
        <v/>
      </c>
      <c r="BBK166" s="20" t="str">
        <f>IF('لصق اكسل الفورمز'!DI161="","",'لصق اكسل الفورمز'!DI161)</f>
        <v/>
      </c>
      <c r="BBL166" s="20" t="str">
        <f>IF('لصق اكسل الفورمز'!DJ161="","",'لصق اكسل الفورمز'!DJ161)</f>
        <v/>
      </c>
      <c r="BBM166" s="20" t="str">
        <f>IF('لصق اكسل الفورمز'!DK161="","",'لصق اكسل الفورمز'!DK161)</f>
        <v/>
      </c>
      <c r="BBN166" s="20" t="str">
        <f>IF('لصق اكسل الفورمز'!DL161="","",'لصق اكسل الفورمز'!DL161)</f>
        <v/>
      </c>
      <c r="BBO166" s="20" t="str">
        <f>IF('لصق اكسل الفورمز'!DM161="","",'لصق اكسل الفورمز'!DM161)</f>
        <v/>
      </c>
      <c r="BCU166" s="20" t="str">
        <f t="shared" si="553"/>
        <v/>
      </c>
      <c r="BCV166" s="20" t="str">
        <f t="shared" si="554"/>
        <v/>
      </c>
      <c r="BCW166" s="20" t="str">
        <f t="shared" si="555"/>
        <v/>
      </c>
      <c r="BCX166" s="20" t="str">
        <f t="shared" si="556"/>
        <v/>
      </c>
      <c r="BCY166" s="20" t="str">
        <f t="shared" si="557"/>
        <v/>
      </c>
      <c r="BCZ166" s="20" t="str">
        <f t="shared" si="558"/>
        <v/>
      </c>
      <c r="BDA166" s="20" t="str">
        <f t="shared" si="559"/>
        <v/>
      </c>
      <c r="BDB166" s="20" t="str">
        <f t="shared" si="560"/>
        <v/>
      </c>
      <c r="BDC166" s="20" t="str">
        <f t="shared" si="561"/>
        <v/>
      </c>
      <c r="BDD166" s="20" t="str">
        <f t="shared" si="562"/>
        <v/>
      </c>
      <c r="BDE166" s="20" t="str">
        <f t="shared" si="563"/>
        <v/>
      </c>
      <c r="BDF166" s="20" t="str">
        <f t="shared" si="564"/>
        <v/>
      </c>
      <c r="BDG166" s="20" t="str">
        <f t="shared" si="565"/>
        <v/>
      </c>
      <c r="BDH166" s="20" t="str">
        <f t="shared" si="566"/>
        <v/>
      </c>
      <c r="BDI166" s="20" t="str">
        <f t="shared" si="567"/>
        <v/>
      </c>
      <c r="BDJ166" s="20" t="str">
        <f t="shared" si="568"/>
        <v/>
      </c>
      <c r="BDK166" s="20" t="str">
        <f t="shared" si="569"/>
        <v/>
      </c>
      <c r="BDL166" s="20" t="str">
        <f t="shared" si="570"/>
        <v/>
      </c>
      <c r="BDM166" s="20" t="str">
        <f t="shared" si="571"/>
        <v/>
      </c>
      <c r="BDN166" s="20" t="str">
        <f t="shared" si="572"/>
        <v/>
      </c>
      <c r="BDO166" s="20" t="str">
        <f t="shared" si="573"/>
        <v/>
      </c>
      <c r="BDP166" s="20" t="str">
        <f t="shared" si="574"/>
        <v/>
      </c>
      <c r="BDQ166" s="20" t="str">
        <f t="shared" si="575"/>
        <v/>
      </c>
      <c r="BDR166" s="20" t="str">
        <f t="shared" si="576"/>
        <v/>
      </c>
      <c r="BDS166" s="20" t="str">
        <f t="shared" si="577"/>
        <v/>
      </c>
      <c r="BDT166" s="20" t="str">
        <f t="shared" si="578"/>
        <v/>
      </c>
      <c r="BDU166" s="20" t="str">
        <f t="shared" si="579"/>
        <v/>
      </c>
      <c r="BDV166" s="20" t="str">
        <f t="shared" si="580"/>
        <v/>
      </c>
      <c r="BDW166" s="20" t="str">
        <f t="shared" si="581"/>
        <v/>
      </c>
      <c r="BDX166" s="20" t="str">
        <f t="shared" si="582"/>
        <v/>
      </c>
      <c r="BDY166" s="20" t="str">
        <f t="shared" si="583"/>
        <v/>
      </c>
      <c r="BDZ166" s="20" t="str">
        <f t="shared" si="584"/>
        <v/>
      </c>
      <c r="BEA166" s="20" t="str">
        <f t="shared" si="585"/>
        <v/>
      </c>
      <c r="BEB166" s="20" t="str">
        <f t="shared" si="586"/>
        <v/>
      </c>
      <c r="BEC166" s="20" t="str">
        <f t="shared" si="587"/>
        <v/>
      </c>
      <c r="BED166" s="20" t="str">
        <f t="shared" si="588"/>
        <v/>
      </c>
      <c r="BEE166" s="20" t="str">
        <f t="shared" si="589"/>
        <v/>
      </c>
      <c r="BEF166" s="20" t="str">
        <f t="shared" si="590"/>
        <v/>
      </c>
      <c r="BEG166" s="20" t="str">
        <f t="shared" si="591"/>
        <v/>
      </c>
      <c r="BEH166" s="20" t="str">
        <f t="shared" si="592"/>
        <v/>
      </c>
      <c r="BEI166" s="20" t="str">
        <f t="shared" si="593"/>
        <v/>
      </c>
      <c r="BEJ166" s="20" t="str">
        <f t="shared" si="594"/>
        <v/>
      </c>
      <c r="BEK166" s="20" t="str">
        <f t="shared" si="595"/>
        <v/>
      </c>
      <c r="BEL166" s="20" t="str">
        <f t="shared" si="596"/>
        <v/>
      </c>
      <c r="BEM166" s="20" t="str">
        <f t="shared" si="597"/>
        <v/>
      </c>
      <c r="BEN166" s="20" t="str">
        <f t="shared" si="598"/>
        <v/>
      </c>
      <c r="BEO166" s="20" t="str">
        <f t="shared" si="599"/>
        <v/>
      </c>
      <c r="BEP166" s="20" t="str">
        <f t="shared" si="600"/>
        <v/>
      </c>
      <c r="BEQ166" s="20" t="str">
        <f t="shared" si="601"/>
        <v/>
      </c>
      <c r="BER166" s="20" t="str">
        <f t="shared" si="602"/>
        <v/>
      </c>
      <c r="BES166" s="20" t="str">
        <f t="shared" si="603"/>
        <v/>
      </c>
      <c r="BET166" s="20" t="str">
        <f t="shared" si="604"/>
        <v/>
      </c>
      <c r="BEU166" s="20" t="str">
        <f t="shared" si="605"/>
        <v/>
      </c>
      <c r="BEV166" s="20" t="str">
        <f t="shared" si="606"/>
        <v/>
      </c>
      <c r="BEW166" s="20" t="str">
        <f t="shared" si="607"/>
        <v/>
      </c>
      <c r="BEX166" s="20" t="str">
        <f t="shared" si="608"/>
        <v/>
      </c>
      <c r="BEY166" s="20" t="str">
        <f t="shared" si="609"/>
        <v/>
      </c>
      <c r="BEZ166" s="20" t="str">
        <f t="shared" si="610"/>
        <v/>
      </c>
      <c r="BFA166" s="20" t="str">
        <f t="shared" si="611"/>
        <v/>
      </c>
      <c r="BFB166" s="20" t="str">
        <f t="shared" si="612"/>
        <v/>
      </c>
      <c r="BFC166" s="20" t="str">
        <f t="shared" si="613"/>
        <v/>
      </c>
      <c r="BFD166" s="20" t="str">
        <f t="shared" si="614"/>
        <v/>
      </c>
      <c r="BFE166" s="20" t="str">
        <f t="shared" si="615"/>
        <v/>
      </c>
      <c r="BFF166" s="20" t="str">
        <f t="shared" si="616"/>
        <v/>
      </c>
      <c r="BFG166" s="20" t="str">
        <f t="shared" si="617"/>
        <v/>
      </c>
      <c r="BFH166" s="20" t="str">
        <f t="shared" si="618"/>
        <v/>
      </c>
      <c r="BFI166" s="20" t="str">
        <f t="shared" si="619"/>
        <v/>
      </c>
      <c r="BFJ166" s="20" t="str">
        <f t="shared" si="620"/>
        <v/>
      </c>
      <c r="BFK166" s="20" t="str">
        <f t="shared" si="621"/>
        <v/>
      </c>
      <c r="BFL166" s="20" t="str">
        <f t="shared" si="622"/>
        <v/>
      </c>
      <c r="BFM166" s="20" t="str">
        <f t="shared" si="623"/>
        <v/>
      </c>
      <c r="BFN166" s="20" t="str">
        <f t="shared" si="624"/>
        <v/>
      </c>
      <c r="BFO166" s="20" t="str">
        <f t="shared" si="625"/>
        <v/>
      </c>
      <c r="BFP166" s="20" t="str">
        <f t="shared" si="626"/>
        <v/>
      </c>
      <c r="BFQ166" s="20" t="str">
        <f t="shared" si="627"/>
        <v/>
      </c>
      <c r="BFR166" s="20" t="str">
        <f t="shared" si="628"/>
        <v/>
      </c>
      <c r="BFS166" s="20" t="str">
        <f t="shared" si="629"/>
        <v/>
      </c>
      <c r="BFT166" s="20" t="str">
        <f t="shared" si="630"/>
        <v/>
      </c>
      <c r="BFU166" s="20" t="str">
        <f t="shared" si="631"/>
        <v/>
      </c>
      <c r="BFV166" s="20" t="str">
        <f t="shared" si="632"/>
        <v/>
      </c>
      <c r="BFW166" s="20" t="str">
        <f t="shared" si="633"/>
        <v/>
      </c>
      <c r="BFX166" s="20" t="str">
        <f t="shared" si="634"/>
        <v/>
      </c>
      <c r="BFY166" s="20" t="str">
        <f t="shared" si="635"/>
        <v/>
      </c>
      <c r="BFZ166" s="20" t="str">
        <f t="shared" si="636"/>
        <v/>
      </c>
      <c r="BGA166" s="20" t="str">
        <f t="shared" si="637"/>
        <v/>
      </c>
      <c r="BGB166" s="20" t="str">
        <f t="shared" si="638"/>
        <v/>
      </c>
      <c r="BGC166" s="20" t="str">
        <f t="shared" si="639"/>
        <v/>
      </c>
      <c r="BGD166" s="20" t="str">
        <f t="shared" si="640"/>
        <v/>
      </c>
      <c r="BGE166" s="20" t="str">
        <f t="shared" si="641"/>
        <v/>
      </c>
      <c r="BGF166" s="20" t="str">
        <f t="shared" si="642"/>
        <v/>
      </c>
      <c r="BGG166" s="20" t="str">
        <f t="shared" si="643"/>
        <v/>
      </c>
      <c r="BGH166" s="20" t="str">
        <f t="shared" si="644"/>
        <v/>
      </c>
      <c r="BGI166" s="20" t="str">
        <f t="shared" si="645"/>
        <v/>
      </c>
      <c r="BGJ166" s="20" t="str">
        <f t="shared" si="646"/>
        <v/>
      </c>
      <c r="BGK166" s="20" t="str">
        <f t="shared" si="647"/>
        <v/>
      </c>
      <c r="BGL166" s="20" t="str">
        <f t="shared" si="648"/>
        <v/>
      </c>
      <c r="BGM166" s="20" t="str">
        <f t="shared" si="649"/>
        <v/>
      </c>
      <c r="BGN166" s="20" t="str">
        <f t="shared" si="650"/>
        <v/>
      </c>
      <c r="BGO166" s="20" t="str">
        <f t="shared" si="651"/>
        <v/>
      </c>
      <c r="BGP166" s="20" t="str">
        <f t="shared" si="652"/>
        <v/>
      </c>
      <c r="BGQ166" s="20" t="str">
        <f t="shared" si="653"/>
        <v/>
      </c>
      <c r="BGR166" s="20" t="str">
        <f t="shared" si="654"/>
        <v/>
      </c>
      <c r="BGS166" s="20" t="str">
        <f t="shared" si="655"/>
        <v/>
      </c>
      <c r="BGT166" s="20" t="str">
        <f t="shared" si="656"/>
        <v/>
      </c>
      <c r="BGU166" s="20" t="str">
        <f t="shared" si="657"/>
        <v/>
      </c>
      <c r="BGV166" s="20" t="str">
        <f t="shared" si="658"/>
        <v/>
      </c>
      <c r="BGW166" s="20" t="str">
        <f t="shared" si="659"/>
        <v/>
      </c>
      <c r="BGX166" s="20" t="str">
        <f t="shared" si="660"/>
        <v/>
      </c>
      <c r="BGY166" s="20" t="str">
        <f t="shared" si="661"/>
        <v/>
      </c>
      <c r="BGZ166" s="20" t="str">
        <f t="shared" si="662"/>
        <v/>
      </c>
      <c r="BHA166" s="20" t="str">
        <f t="shared" si="663"/>
        <v/>
      </c>
      <c r="BHB166" s="20" t="str">
        <f t="shared" si="664"/>
        <v/>
      </c>
      <c r="BHC166" s="20" t="str">
        <f t="shared" si="665"/>
        <v/>
      </c>
      <c r="BHD166" s="20" t="str">
        <f t="shared" si="666"/>
        <v/>
      </c>
      <c r="BHE166" s="20" t="str">
        <f t="shared" si="667"/>
        <v/>
      </c>
      <c r="BHF166" s="20" t="str">
        <f t="shared" si="668"/>
        <v/>
      </c>
      <c r="BHG166" s="20" t="str">
        <f t="shared" si="669"/>
        <v/>
      </c>
      <c r="BHJ166" s="20" t="str">
        <f t="shared" si="670"/>
        <v/>
      </c>
      <c r="BHL166" s="20" t="str">
        <f t="shared" si="712"/>
        <v/>
      </c>
      <c r="BHM166" s="20" t="str">
        <f t="shared" si="712"/>
        <v/>
      </c>
      <c r="BHN166" s="20" t="str">
        <f t="shared" si="712"/>
        <v/>
      </c>
      <c r="BHO166" s="20" t="str">
        <f t="shared" si="712"/>
        <v/>
      </c>
      <c r="BHP166" s="20" t="str">
        <f t="shared" si="712"/>
        <v/>
      </c>
      <c r="BHQ166" s="20" t="str">
        <f t="shared" si="712"/>
        <v/>
      </c>
      <c r="BHR166" s="20" t="str">
        <f t="shared" si="712"/>
        <v/>
      </c>
      <c r="BHS166" s="20" t="str">
        <f t="shared" si="712"/>
        <v/>
      </c>
      <c r="BHT166" s="20" t="str">
        <f t="shared" si="712"/>
        <v/>
      </c>
      <c r="BHU166" s="20" t="str">
        <f t="shared" si="712"/>
        <v/>
      </c>
      <c r="BHV166" s="20" t="str">
        <f t="shared" si="712"/>
        <v/>
      </c>
      <c r="BHW166" s="20" t="str">
        <f t="shared" si="712"/>
        <v/>
      </c>
      <c r="BHX166" s="20" t="str">
        <f t="shared" si="712"/>
        <v/>
      </c>
      <c r="BHY166" s="20" t="str">
        <f t="shared" si="712"/>
        <v/>
      </c>
      <c r="BHZ166" s="20" t="str">
        <f t="shared" si="712"/>
        <v/>
      </c>
      <c r="BIA166" s="20" t="str">
        <f t="shared" si="712"/>
        <v/>
      </c>
      <c r="BIB166" s="20" t="str">
        <f t="shared" si="711"/>
        <v/>
      </c>
      <c r="BIC166" s="20" t="str">
        <f t="shared" si="711"/>
        <v/>
      </c>
      <c r="BID166" s="20" t="str">
        <f t="shared" si="711"/>
        <v/>
      </c>
      <c r="BIE166" s="20" t="str">
        <f t="shared" si="711"/>
        <v/>
      </c>
    </row>
    <row r="167" spans="2:104 1303:1591" ht="14.5">
      <c r="B167" s="510" t="str">
        <f>IF('لصق اكسل الفورمز'!E162="","",'لصق اكسل الفورمز'!E162)</f>
        <v/>
      </c>
      <c r="C167" s="510" t="str">
        <f t="shared" si="517"/>
        <v/>
      </c>
      <c r="D167" s="510" t="str">
        <f t="shared" si="684"/>
        <v/>
      </c>
      <c r="E167" s="510" t="str">
        <f t="shared" si="685"/>
        <v/>
      </c>
      <c r="F167" s="510" t="str">
        <f t="shared" si="686"/>
        <v/>
      </c>
      <c r="G167" s="510" t="str">
        <f t="shared" si="687"/>
        <v/>
      </c>
      <c r="H167" s="510" t="str">
        <f t="shared" si="688"/>
        <v/>
      </c>
      <c r="I167" s="510" t="str">
        <f t="shared" si="689"/>
        <v/>
      </c>
      <c r="J167" s="510" t="str">
        <f t="shared" si="690"/>
        <v/>
      </c>
      <c r="K167" s="510" t="str">
        <f t="shared" si="691"/>
        <v/>
      </c>
      <c r="L167" s="510" t="str">
        <f t="shared" si="672"/>
        <v/>
      </c>
      <c r="M167" s="510" t="str">
        <f t="shared" si="673"/>
        <v/>
      </c>
      <c r="N167" s="510" t="str">
        <f t="shared" si="674"/>
        <v/>
      </c>
      <c r="O167" s="510" t="str">
        <f t="shared" si="675"/>
        <v/>
      </c>
      <c r="P167" s="510" t="str">
        <f t="shared" si="676"/>
        <v/>
      </c>
      <c r="Q167" s="510" t="str">
        <f t="shared" si="677"/>
        <v/>
      </c>
      <c r="R167" s="510" t="str">
        <f t="shared" si="678"/>
        <v/>
      </c>
      <c r="S167" s="510" t="str">
        <f t="shared" si="679"/>
        <v/>
      </c>
      <c r="T167" s="510" t="str">
        <f t="shared" si="680"/>
        <v/>
      </c>
      <c r="U167" s="510" t="str">
        <f t="shared" si="681"/>
        <v/>
      </c>
      <c r="V167" s="510" t="str">
        <f t="shared" si="682"/>
        <v/>
      </c>
      <c r="W167" s="527" t="str">
        <f t="shared" si="518"/>
        <v/>
      </c>
      <c r="X167" s="510" t="str">
        <f t="shared" si="519"/>
        <v/>
      </c>
      <c r="Y167" s="564" t="str">
        <f t="shared" si="520"/>
        <v/>
      </c>
      <c r="AL167" s="20">
        <f t="shared" si="521"/>
        <v>0</v>
      </c>
      <c r="AM167" s="20">
        <f t="shared" si="522"/>
        <v>0</v>
      </c>
      <c r="AO167" s="20" t="str">
        <f t="shared" si="523"/>
        <v/>
      </c>
      <c r="AQ167" s="20" t="str">
        <f t="shared" si="671"/>
        <v/>
      </c>
      <c r="AR167" s="20" t="str">
        <f t="shared" si="524"/>
        <v/>
      </c>
      <c r="AS167" s="20" t="str">
        <f t="shared" si="525"/>
        <v/>
      </c>
      <c r="AT167" s="20" t="str">
        <f t="shared" si="526"/>
        <v/>
      </c>
      <c r="AU167" s="20" t="str">
        <f t="shared" si="527"/>
        <v/>
      </c>
      <c r="AV167" s="20" t="str">
        <f t="shared" si="528"/>
        <v/>
      </c>
      <c r="AW167" s="20" t="str">
        <f t="shared" si="529"/>
        <v/>
      </c>
      <c r="AX167" s="20" t="str">
        <f t="shared" si="530"/>
        <v/>
      </c>
      <c r="AY167" s="20" t="str">
        <f t="shared" si="531"/>
        <v/>
      </c>
      <c r="AZ167" s="20" t="str">
        <f t="shared" si="532"/>
        <v/>
      </c>
      <c r="BA167" s="20" t="str">
        <f t="shared" si="533"/>
        <v/>
      </c>
      <c r="BB167" s="20" t="str">
        <f t="shared" si="534"/>
        <v/>
      </c>
      <c r="BC167" s="20" t="str">
        <f t="shared" si="535"/>
        <v/>
      </c>
      <c r="BD167" s="20" t="str">
        <f t="shared" si="536"/>
        <v/>
      </c>
      <c r="BE167" s="20" t="str">
        <f t="shared" si="537"/>
        <v/>
      </c>
      <c r="BF167" s="20" t="str">
        <f t="shared" si="538"/>
        <v/>
      </c>
      <c r="BG167" s="20" t="str">
        <f t="shared" si="539"/>
        <v/>
      </c>
      <c r="BH167" s="20" t="str">
        <f t="shared" si="540"/>
        <v/>
      </c>
      <c r="BI167" s="20" t="str">
        <f t="shared" si="541"/>
        <v/>
      </c>
      <c r="BJ167" s="20" t="str">
        <f t="shared" si="542"/>
        <v/>
      </c>
      <c r="BL167" s="38" t="e">
        <f t="shared" si="543"/>
        <v>#DIV/0!</v>
      </c>
      <c r="BM167" s="4">
        <f t="shared" si="544"/>
        <v>0</v>
      </c>
      <c r="BN167" s="4">
        <f t="shared" si="545"/>
        <v>0</v>
      </c>
      <c r="BO167" s="4">
        <f t="shared" si="546"/>
        <v>0</v>
      </c>
      <c r="BP167" s="173" t="str">
        <f t="shared" si="547"/>
        <v/>
      </c>
      <c r="BQ167" s="4">
        <f t="shared" si="548"/>
        <v>0</v>
      </c>
      <c r="BT167" s="268" t="str">
        <f t="shared" si="549"/>
        <v/>
      </c>
      <c r="BU167" s="268" t="str">
        <f t="shared" si="550"/>
        <v/>
      </c>
      <c r="BX167" s="20">
        <f t="shared" si="551"/>
        <v>1</v>
      </c>
      <c r="CG167" s="20" t="str">
        <f t="shared" si="552"/>
        <v/>
      </c>
      <c r="CH167" s="20" t="str">
        <f t="shared" si="708"/>
        <v/>
      </c>
      <c r="CI167" s="20" t="str">
        <f t="shared" si="709"/>
        <v/>
      </c>
      <c r="CJ167" s="20" t="str">
        <f t="shared" si="710"/>
        <v/>
      </c>
      <c r="CK167" s="20" t="str">
        <f t="shared" si="692"/>
        <v/>
      </c>
      <c r="CL167" s="20" t="str">
        <f t="shared" si="693"/>
        <v/>
      </c>
      <c r="CM167" s="20" t="str">
        <f t="shared" si="694"/>
        <v/>
      </c>
      <c r="CN167" s="20" t="str">
        <f t="shared" si="695"/>
        <v/>
      </c>
      <c r="CO167" s="20" t="str">
        <f t="shared" si="696"/>
        <v/>
      </c>
      <c r="CP167" s="20" t="str">
        <f t="shared" si="697"/>
        <v/>
      </c>
      <c r="CQ167" s="20" t="str">
        <f t="shared" si="698"/>
        <v/>
      </c>
      <c r="CR167" s="20" t="str">
        <f t="shared" si="699"/>
        <v/>
      </c>
      <c r="CS167" s="20" t="str">
        <f t="shared" si="700"/>
        <v/>
      </c>
      <c r="CT167" s="20" t="str">
        <f t="shared" si="701"/>
        <v/>
      </c>
      <c r="CU167" s="20" t="str">
        <f t="shared" si="702"/>
        <v/>
      </c>
      <c r="CV167" s="20" t="str">
        <f t="shared" si="703"/>
        <v/>
      </c>
      <c r="CW167" s="20" t="str">
        <f t="shared" si="704"/>
        <v/>
      </c>
      <c r="CX167" s="20" t="str">
        <f t="shared" si="705"/>
        <v/>
      </c>
      <c r="CY167" s="20" t="str">
        <f t="shared" si="706"/>
        <v/>
      </c>
      <c r="CZ167" s="20" t="str">
        <f t="shared" si="706"/>
        <v/>
      </c>
      <c r="AXC167" s="20" t="str">
        <f>IF('لصق اكسل الفورمز'!A162="","",'لصق اكسل الفورمز'!A162)</f>
        <v/>
      </c>
      <c r="AXD167" s="20" t="str">
        <f>IF('لصق اكسل الفورمز'!B162="","",'لصق اكسل الفورمز'!B162)</f>
        <v/>
      </c>
      <c r="AXE167" s="20" t="str">
        <f>IF('لصق اكسل الفورمز'!C162="","",'لصق اكسل الفورمز'!C162)</f>
        <v/>
      </c>
      <c r="AXF167" s="20" t="str">
        <f>IF('لصق اكسل الفورمز'!D162="","",'لصق اكسل الفورمز'!D162)</f>
        <v/>
      </c>
      <c r="AXG167" s="20" t="str">
        <f>IF('لصق اكسل الفورمز'!E162="","",'لصق اكسل الفورمز'!E162)</f>
        <v/>
      </c>
      <c r="AXH167" s="20" t="str">
        <f>IF('لصق اكسل الفورمز'!F162="","",'لصق اكسل الفورمز'!F162)</f>
        <v/>
      </c>
      <c r="AXI167" s="20" t="str">
        <f>IF('لصق اكسل الفورمز'!G162="","",'لصق اكسل الفورمز'!G162)</f>
        <v/>
      </c>
      <c r="AXJ167" s="20" t="str">
        <f>IF('لصق اكسل الفورمز'!H162="","",'لصق اكسل الفورمز'!H162)</f>
        <v/>
      </c>
      <c r="AXK167" s="20" t="str">
        <f>IF('لصق اكسل الفورمز'!I162="","",'لصق اكسل الفورمز'!I162)</f>
        <v/>
      </c>
      <c r="AXL167" s="20" t="str">
        <f>IF('لصق اكسل الفورمز'!J162="","",'لصق اكسل الفورمز'!J162)</f>
        <v/>
      </c>
      <c r="AXM167" s="20" t="str">
        <f>IF('لصق اكسل الفورمز'!K162="","",'لصق اكسل الفورمز'!K162)</f>
        <v/>
      </c>
      <c r="AXN167" s="20" t="str">
        <f>IF('لصق اكسل الفورمز'!L162="","",'لصق اكسل الفورمز'!L162)</f>
        <v/>
      </c>
      <c r="AXO167" s="20" t="str">
        <f>IF('لصق اكسل الفورمز'!M162="","",'لصق اكسل الفورمز'!M162)</f>
        <v/>
      </c>
      <c r="AXP167" s="20" t="str">
        <f>IF('لصق اكسل الفورمز'!N162="","",'لصق اكسل الفورمز'!N162)</f>
        <v/>
      </c>
      <c r="AXQ167" s="20" t="str">
        <f>IF('لصق اكسل الفورمز'!O162="","",'لصق اكسل الفورمز'!O162)</f>
        <v/>
      </c>
      <c r="AXR167" s="20" t="str">
        <f>IF('لصق اكسل الفورمز'!P162="","",'لصق اكسل الفورمز'!P162)</f>
        <v/>
      </c>
      <c r="AXS167" s="20" t="str">
        <f>IF('لصق اكسل الفورمز'!Q162="","",'لصق اكسل الفورمز'!Q162)</f>
        <v/>
      </c>
      <c r="AXT167" s="20" t="str">
        <f>IF('لصق اكسل الفورمز'!R162="","",'لصق اكسل الفورمز'!R162)</f>
        <v/>
      </c>
      <c r="AXU167" s="20" t="str">
        <f>IF('لصق اكسل الفورمز'!S162="","",'لصق اكسل الفورمز'!S162)</f>
        <v/>
      </c>
      <c r="AXV167" s="20" t="str">
        <f>IF('لصق اكسل الفورمز'!T162="","",'لصق اكسل الفورمز'!T162)</f>
        <v/>
      </c>
      <c r="AXW167" s="20" t="str">
        <f>IF('لصق اكسل الفورمز'!U162="","",'لصق اكسل الفورمز'!U162)</f>
        <v/>
      </c>
      <c r="AXX167" s="20" t="str">
        <f>IF('لصق اكسل الفورمز'!V162="","",'لصق اكسل الفورمز'!V162)</f>
        <v/>
      </c>
      <c r="AXY167" s="20" t="str">
        <f>IF('لصق اكسل الفورمز'!W162="","",'لصق اكسل الفورمز'!W162)</f>
        <v/>
      </c>
      <c r="AXZ167" s="20" t="str">
        <f>IF('لصق اكسل الفورمز'!X162="","",'لصق اكسل الفورمز'!X162)</f>
        <v/>
      </c>
      <c r="AYA167" s="20" t="str">
        <f>IF('لصق اكسل الفورمز'!Y162="","",'لصق اكسل الفورمز'!Y162)</f>
        <v/>
      </c>
      <c r="AYB167" s="20" t="str">
        <f>IF('لصق اكسل الفورمز'!Z162="","",'لصق اكسل الفورمز'!Z162)</f>
        <v/>
      </c>
      <c r="AYC167" s="20" t="str">
        <f>IF('لصق اكسل الفورمز'!AA162="","",'لصق اكسل الفورمز'!AA162)</f>
        <v/>
      </c>
      <c r="AYD167" s="20" t="str">
        <f>IF('لصق اكسل الفورمز'!AB162="","",'لصق اكسل الفورمز'!AB162)</f>
        <v/>
      </c>
      <c r="AYE167" s="20" t="str">
        <f>IF('لصق اكسل الفورمز'!AC162="","",'لصق اكسل الفورمز'!AC162)</f>
        <v/>
      </c>
      <c r="AYF167" s="20" t="str">
        <f>IF('لصق اكسل الفورمز'!AD162="","",'لصق اكسل الفورمز'!AD162)</f>
        <v/>
      </c>
      <c r="AYG167" s="20" t="str">
        <f>IF('لصق اكسل الفورمز'!AE162="","",'لصق اكسل الفورمز'!AE162)</f>
        <v/>
      </c>
      <c r="AYH167" s="20" t="str">
        <f>IF('لصق اكسل الفورمز'!AF162="","",'لصق اكسل الفورمز'!AF162)</f>
        <v/>
      </c>
      <c r="AYI167" s="20" t="str">
        <f>IF('لصق اكسل الفورمز'!AG162="","",'لصق اكسل الفورمز'!AG162)</f>
        <v/>
      </c>
      <c r="AYJ167" s="20" t="str">
        <f>IF('لصق اكسل الفورمز'!AH162="","",'لصق اكسل الفورمز'!AH162)</f>
        <v/>
      </c>
      <c r="AYK167" s="20" t="str">
        <f>IF('لصق اكسل الفورمز'!AI162="","",'لصق اكسل الفورمز'!AI162)</f>
        <v/>
      </c>
      <c r="AYL167" s="20" t="str">
        <f>IF('لصق اكسل الفورمز'!AJ162="","",'لصق اكسل الفورمز'!AJ162)</f>
        <v/>
      </c>
      <c r="AYM167" s="20" t="str">
        <f>IF('لصق اكسل الفورمز'!AK162="","",'لصق اكسل الفورمز'!AK162)</f>
        <v/>
      </c>
      <c r="AYN167" s="20" t="str">
        <f>IF('لصق اكسل الفورمز'!AL162="","",'لصق اكسل الفورمز'!AL162)</f>
        <v/>
      </c>
      <c r="AYO167" s="20" t="str">
        <f>IF('لصق اكسل الفورمز'!AM162="","",'لصق اكسل الفورمز'!AM162)</f>
        <v/>
      </c>
      <c r="AYP167" s="20" t="str">
        <f>IF('لصق اكسل الفورمز'!AN162="","",'لصق اكسل الفورمز'!AN162)</f>
        <v/>
      </c>
      <c r="AYQ167" s="20" t="str">
        <f>IF('لصق اكسل الفورمز'!AO162="","",'لصق اكسل الفورمز'!AO162)</f>
        <v/>
      </c>
      <c r="AYR167" s="20" t="str">
        <f>IF('لصق اكسل الفورمز'!AP162="","",'لصق اكسل الفورمز'!AP162)</f>
        <v/>
      </c>
      <c r="AYS167" s="20" t="str">
        <f>IF('لصق اكسل الفورمز'!AQ162="","",'لصق اكسل الفورمز'!AQ162)</f>
        <v/>
      </c>
      <c r="AYT167" s="20" t="str">
        <f>IF('لصق اكسل الفورمز'!AR162="","",'لصق اكسل الفورمز'!AR162)</f>
        <v/>
      </c>
      <c r="AYU167" s="20" t="str">
        <f>IF('لصق اكسل الفورمز'!AS162="","",'لصق اكسل الفورمز'!AS162)</f>
        <v/>
      </c>
      <c r="AYV167" s="20" t="str">
        <f>IF('لصق اكسل الفورمز'!AT162="","",'لصق اكسل الفورمز'!AT162)</f>
        <v/>
      </c>
      <c r="AYW167" s="20" t="str">
        <f>IF('لصق اكسل الفورمز'!AU162="","",'لصق اكسل الفورمز'!AU162)</f>
        <v/>
      </c>
      <c r="AYX167" s="20" t="str">
        <f>IF('لصق اكسل الفورمز'!AV162="","",'لصق اكسل الفورمز'!AV162)</f>
        <v/>
      </c>
      <c r="AYY167" s="20" t="str">
        <f>IF('لصق اكسل الفورمز'!AW162="","",'لصق اكسل الفورمز'!AW162)</f>
        <v/>
      </c>
      <c r="AYZ167" s="20" t="str">
        <f>IF('لصق اكسل الفورمز'!AX162="","",'لصق اكسل الفورمز'!AX162)</f>
        <v/>
      </c>
      <c r="AZA167" s="20" t="str">
        <f>IF('لصق اكسل الفورمز'!AY162="","",'لصق اكسل الفورمز'!AY162)</f>
        <v/>
      </c>
      <c r="AZB167" s="20" t="str">
        <f>IF('لصق اكسل الفورمز'!AZ162="","",'لصق اكسل الفورمز'!AZ162)</f>
        <v/>
      </c>
      <c r="AZC167" s="20" t="str">
        <f>IF('لصق اكسل الفورمز'!BA162="","",'لصق اكسل الفورمز'!BA162)</f>
        <v/>
      </c>
      <c r="AZD167" s="20" t="str">
        <f>IF('لصق اكسل الفورمز'!BB162="","",'لصق اكسل الفورمز'!BB162)</f>
        <v/>
      </c>
      <c r="AZE167" s="20" t="str">
        <f>IF('لصق اكسل الفورمز'!BC162="","",'لصق اكسل الفورمز'!BC162)</f>
        <v/>
      </c>
      <c r="AZF167" s="20" t="str">
        <f>IF('لصق اكسل الفورمز'!BD162="","",'لصق اكسل الفورمز'!BD162)</f>
        <v/>
      </c>
      <c r="AZG167" s="20" t="str">
        <f>IF('لصق اكسل الفورمز'!BE162="","",'لصق اكسل الفورمز'!BE162)</f>
        <v/>
      </c>
      <c r="AZH167" s="20" t="str">
        <f>IF('لصق اكسل الفورمز'!BF162="","",'لصق اكسل الفورمز'!BF162)</f>
        <v/>
      </c>
      <c r="AZI167" s="20" t="str">
        <f>IF('لصق اكسل الفورمز'!BG162="","",'لصق اكسل الفورمز'!BG162)</f>
        <v/>
      </c>
      <c r="AZJ167" s="20" t="str">
        <f>IF('لصق اكسل الفورمز'!BH162="","",'لصق اكسل الفورمز'!BH162)</f>
        <v/>
      </c>
      <c r="AZK167" s="20" t="str">
        <f>IF('لصق اكسل الفورمز'!BI162="","",'لصق اكسل الفورمز'!BI162)</f>
        <v/>
      </c>
      <c r="AZL167" s="20" t="str">
        <f>IF('لصق اكسل الفورمز'!BJ162="","",'لصق اكسل الفورمز'!BJ162)</f>
        <v/>
      </c>
      <c r="AZM167" s="20" t="str">
        <f>IF('لصق اكسل الفورمز'!BK162="","",'لصق اكسل الفورمز'!BK162)</f>
        <v/>
      </c>
      <c r="AZN167" s="20" t="str">
        <f>IF('لصق اكسل الفورمز'!BL162="","",'لصق اكسل الفورمز'!BL162)</f>
        <v/>
      </c>
      <c r="AZO167" s="20" t="str">
        <f>IF('لصق اكسل الفورمز'!BM162="","",'لصق اكسل الفورمز'!BM162)</f>
        <v/>
      </c>
      <c r="AZP167" s="20" t="str">
        <f>IF('لصق اكسل الفورمز'!BN162="","",'لصق اكسل الفورمز'!BN162)</f>
        <v/>
      </c>
      <c r="AZQ167" s="20" t="str">
        <f>IF('لصق اكسل الفورمز'!BO162="","",'لصق اكسل الفورمز'!BO162)</f>
        <v/>
      </c>
      <c r="AZR167" s="20" t="str">
        <f>IF('لصق اكسل الفورمز'!BP162="","",'لصق اكسل الفورمز'!BP162)</f>
        <v/>
      </c>
      <c r="AZS167" s="20" t="str">
        <f>IF('لصق اكسل الفورمز'!BQ162="","",'لصق اكسل الفورمز'!BQ162)</f>
        <v/>
      </c>
      <c r="AZT167" s="20" t="str">
        <f>IF('لصق اكسل الفورمز'!BR162="","",'لصق اكسل الفورمز'!BR162)</f>
        <v/>
      </c>
      <c r="AZU167" s="20" t="str">
        <f>IF('لصق اكسل الفورمز'!BS162="","",'لصق اكسل الفورمز'!BS162)</f>
        <v/>
      </c>
      <c r="AZV167" s="20" t="str">
        <f>IF('لصق اكسل الفورمز'!BT162="","",'لصق اكسل الفورمز'!BT162)</f>
        <v/>
      </c>
      <c r="AZW167" s="20" t="str">
        <f>IF('لصق اكسل الفورمز'!BU162="","",'لصق اكسل الفورمز'!BU162)</f>
        <v/>
      </c>
      <c r="AZX167" s="20" t="str">
        <f>IF('لصق اكسل الفورمز'!BV162="","",'لصق اكسل الفورمز'!BV162)</f>
        <v/>
      </c>
      <c r="AZY167" s="20" t="str">
        <f>IF('لصق اكسل الفورمز'!BW162="","",'لصق اكسل الفورمز'!BW162)</f>
        <v/>
      </c>
      <c r="AZZ167" s="20" t="str">
        <f>IF('لصق اكسل الفورمز'!BX162="","",'لصق اكسل الفورمز'!BX162)</f>
        <v/>
      </c>
      <c r="BAA167" s="20" t="str">
        <f>IF('لصق اكسل الفورمز'!BY162="","",'لصق اكسل الفورمز'!BY162)</f>
        <v/>
      </c>
      <c r="BAB167" s="20" t="str">
        <f>IF('لصق اكسل الفورمز'!BZ162="","",'لصق اكسل الفورمز'!BZ162)</f>
        <v/>
      </c>
      <c r="BAC167" s="20" t="str">
        <f>IF('لصق اكسل الفورمز'!CA162="","",'لصق اكسل الفورمز'!CA162)</f>
        <v/>
      </c>
      <c r="BAD167" s="20" t="str">
        <f>IF('لصق اكسل الفورمز'!CB162="","",'لصق اكسل الفورمز'!CB162)</f>
        <v/>
      </c>
      <c r="BAE167" s="20" t="str">
        <f>IF('لصق اكسل الفورمز'!CC162="","",'لصق اكسل الفورمز'!CC162)</f>
        <v/>
      </c>
      <c r="BAF167" s="20" t="str">
        <f>IF('لصق اكسل الفورمز'!CD162="","",'لصق اكسل الفورمز'!CD162)</f>
        <v/>
      </c>
      <c r="BAG167" s="20" t="str">
        <f>IF('لصق اكسل الفورمز'!CE162="","",'لصق اكسل الفورمز'!CE162)</f>
        <v/>
      </c>
      <c r="BAH167" s="20" t="str">
        <f>IF('لصق اكسل الفورمز'!CF162="","",'لصق اكسل الفورمز'!CF162)</f>
        <v/>
      </c>
      <c r="BAI167" s="20" t="str">
        <f>IF('لصق اكسل الفورمز'!CG162="","",'لصق اكسل الفورمز'!CG162)</f>
        <v/>
      </c>
      <c r="BAJ167" s="20" t="str">
        <f>IF('لصق اكسل الفورمز'!CH162="","",'لصق اكسل الفورمز'!CH162)</f>
        <v/>
      </c>
      <c r="BAK167" s="20" t="str">
        <f>IF('لصق اكسل الفورمز'!CI162="","",'لصق اكسل الفورمز'!CI162)</f>
        <v/>
      </c>
      <c r="BAL167" s="20" t="str">
        <f>IF('لصق اكسل الفورمز'!CJ162="","",'لصق اكسل الفورمز'!CJ162)</f>
        <v/>
      </c>
      <c r="BAM167" s="20" t="str">
        <f>IF('لصق اكسل الفورمز'!CK162="","",'لصق اكسل الفورمز'!CK162)</f>
        <v/>
      </c>
      <c r="BAN167" s="20" t="str">
        <f>IF('لصق اكسل الفورمز'!CL162="","",'لصق اكسل الفورمز'!CL162)</f>
        <v/>
      </c>
      <c r="BAO167" s="20" t="str">
        <f>IF('لصق اكسل الفورمز'!CM162="","",'لصق اكسل الفورمز'!CM162)</f>
        <v/>
      </c>
      <c r="BAP167" s="20" t="str">
        <f>IF('لصق اكسل الفورمز'!CN162="","",'لصق اكسل الفورمز'!CN162)</f>
        <v/>
      </c>
      <c r="BAQ167" s="20" t="str">
        <f>IF('لصق اكسل الفورمز'!CO162="","",'لصق اكسل الفورمز'!CO162)</f>
        <v/>
      </c>
      <c r="BAR167" s="20" t="str">
        <f>IF('لصق اكسل الفورمز'!CP162="","",'لصق اكسل الفورمز'!CP162)</f>
        <v/>
      </c>
      <c r="BAS167" s="20" t="str">
        <f>IF('لصق اكسل الفورمز'!CQ162="","",'لصق اكسل الفورمز'!CQ162)</f>
        <v/>
      </c>
      <c r="BAT167" s="20" t="str">
        <f>IF('لصق اكسل الفورمز'!CR162="","",'لصق اكسل الفورمز'!CR162)</f>
        <v/>
      </c>
      <c r="BAU167" s="20" t="str">
        <f>IF('لصق اكسل الفورمز'!CS162="","",'لصق اكسل الفورمز'!CS162)</f>
        <v/>
      </c>
      <c r="BAV167" s="20" t="str">
        <f>IF('لصق اكسل الفورمز'!CT162="","",'لصق اكسل الفورمز'!CT162)</f>
        <v/>
      </c>
      <c r="BAW167" s="20" t="str">
        <f>IF('لصق اكسل الفورمز'!CU162="","",'لصق اكسل الفورمز'!CU162)</f>
        <v/>
      </c>
      <c r="BAX167" s="20" t="str">
        <f>IF('لصق اكسل الفورمز'!CV162="","",'لصق اكسل الفورمز'!CV162)</f>
        <v/>
      </c>
      <c r="BAY167" s="20" t="str">
        <f>IF('لصق اكسل الفورمز'!CW162="","",'لصق اكسل الفورمز'!CW162)</f>
        <v/>
      </c>
      <c r="BAZ167" s="20" t="str">
        <f>IF('لصق اكسل الفورمز'!CX162="","",'لصق اكسل الفورمز'!CX162)</f>
        <v/>
      </c>
      <c r="BBA167" s="20" t="str">
        <f>IF('لصق اكسل الفورمز'!CY162="","",'لصق اكسل الفورمز'!CY162)</f>
        <v/>
      </c>
      <c r="BBB167" s="20" t="str">
        <f>IF('لصق اكسل الفورمز'!CZ162="","",'لصق اكسل الفورمز'!CZ162)</f>
        <v/>
      </c>
      <c r="BBC167" s="20" t="str">
        <f>IF('لصق اكسل الفورمز'!DA162="","",'لصق اكسل الفورمز'!DA162)</f>
        <v/>
      </c>
      <c r="BBD167" s="20" t="str">
        <f>IF('لصق اكسل الفورمز'!DB162="","",'لصق اكسل الفورمز'!DB162)</f>
        <v/>
      </c>
      <c r="BBE167" s="20" t="str">
        <f>IF('لصق اكسل الفورمز'!DC162="","",'لصق اكسل الفورمز'!DC162)</f>
        <v/>
      </c>
      <c r="BBF167" s="20" t="str">
        <f>IF('لصق اكسل الفورمز'!DD162="","",'لصق اكسل الفورمز'!DD162)</f>
        <v/>
      </c>
      <c r="BBG167" s="20" t="str">
        <f>IF('لصق اكسل الفورمز'!DE162="","",'لصق اكسل الفورمز'!DE162)</f>
        <v/>
      </c>
      <c r="BBH167" s="20" t="str">
        <f>IF('لصق اكسل الفورمز'!DF162="","",'لصق اكسل الفورمز'!DF162)</f>
        <v/>
      </c>
      <c r="BBI167" s="20" t="str">
        <f>IF('لصق اكسل الفورمز'!DG162="","",'لصق اكسل الفورمز'!DG162)</f>
        <v/>
      </c>
      <c r="BBJ167" s="20" t="str">
        <f>IF('لصق اكسل الفورمز'!DH162="","",'لصق اكسل الفورمز'!DH162)</f>
        <v/>
      </c>
      <c r="BBK167" s="20" t="str">
        <f>IF('لصق اكسل الفورمز'!DI162="","",'لصق اكسل الفورمز'!DI162)</f>
        <v/>
      </c>
      <c r="BBL167" s="20" t="str">
        <f>IF('لصق اكسل الفورمز'!DJ162="","",'لصق اكسل الفورمز'!DJ162)</f>
        <v/>
      </c>
      <c r="BBM167" s="20" t="str">
        <f>IF('لصق اكسل الفورمز'!DK162="","",'لصق اكسل الفورمز'!DK162)</f>
        <v/>
      </c>
      <c r="BBN167" s="20" t="str">
        <f>IF('لصق اكسل الفورمز'!DL162="","",'لصق اكسل الفورمز'!DL162)</f>
        <v/>
      </c>
      <c r="BBO167" s="20" t="str">
        <f>IF('لصق اكسل الفورمز'!DM162="","",'لصق اكسل الفورمز'!DM162)</f>
        <v/>
      </c>
      <c r="BCU167" s="20" t="str">
        <f t="shared" si="553"/>
        <v/>
      </c>
      <c r="BCV167" s="20" t="str">
        <f t="shared" si="554"/>
        <v/>
      </c>
      <c r="BCW167" s="20" t="str">
        <f t="shared" si="555"/>
        <v/>
      </c>
      <c r="BCX167" s="20" t="str">
        <f t="shared" si="556"/>
        <v/>
      </c>
      <c r="BCY167" s="20" t="str">
        <f t="shared" si="557"/>
        <v/>
      </c>
      <c r="BCZ167" s="20" t="str">
        <f t="shared" si="558"/>
        <v/>
      </c>
      <c r="BDA167" s="20" t="str">
        <f t="shared" si="559"/>
        <v/>
      </c>
      <c r="BDB167" s="20" t="str">
        <f t="shared" si="560"/>
        <v/>
      </c>
      <c r="BDC167" s="20" t="str">
        <f t="shared" si="561"/>
        <v/>
      </c>
      <c r="BDD167" s="20" t="str">
        <f t="shared" si="562"/>
        <v/>
      </c>
      <c r="BDE167" s="20" t="str">
        <f t="shared" si="563"/>
        <v/>
      </c>
      <c r="BDF167" s="20" t="str">
        <f t="shared" si="564"/>
        <v/>
      </c>
      <c r="BDG167" s="20" t="str">
        <f t="shared" si="565"/>
        <v/>
      </c>
      <c r="BDH167" s="20" t="str">
        <f t="shared" si="566"/>
        <v/>
      </c>
      <c r="BDI167" s="20" t="str">
        <f t="shared" si="567"/>
        <v/>
      </c>
      <c r="BDJ167" s="20" t="str">
        <f t="shared" si="568"/>
        <v/>
      </c>
      <c r="BDK167" s="20" t="str">
        <f t="shared" si="569"/>
        <v/>
      </c>
      <c r="BDL167" s="20" t="str">
        <f t="shared" si="570"/>
        <v/>
      </c>
      <c r="BDM167" s="20" t="str">
        <f t="shared" si="571"/>
        <v/>
      </c>
      <c r="BDN167" s="20" t="str">
        <f t="shared" si="572"/>
        <v/>
      </c>
      <c r="BDO167" s="20" t="str">
        <f t="shared" si="573"/>
        <v/>
      </c>
      <c r="BDP167" s="20" t="str">
        <f t="shared" si="574"/>
        <v/>
      </c>
      <c r="BDQ167" s="20" t="str">
        <f t="shared" si="575"/>
        <v/>
      </c>
      <c r="BDR167" s="20" t="str">
        <f t="shared" si="576"/>
        <v/>
      </c>
      <c r="BDS167" s="20" t="str">
        <f t="shared" si="577"/>
        <v/>
      </c>
      <c r="BDT167" s="20" t="str">
        <f t="shared" si="578"/>
        <v/>
      </c>
      <c r="BDU167" s="20" t="str">
        <f t="shared" si="579"/>
        <v/>
      </c>
      <c r="BDV167" s="20" t="str">
        <f t="shared" si="580"/>
        <v/>
      </c>
      <c r="BDW167" s="20" t="str">
        <f t="shared" si="581"/>
        <v/>
      </c>
      <c r="BDX167" s="20" t="str">
        <f t="shared" si="582"/>
        <v/>
      </c>
      <c r="BDY167" s="20" t="str">
        <f t="shared" si="583"/>
        <v/>
      </c>
      <c r="BDZ167" s="20" t="str">
        <f t="shared" si="584"/>
        <v/>
      </c>
      <c r="BEA167" s="20" t="str">
        <f t="shared" si="585"/>
        <v/>
      </c>
      <c r="BEB167" s="20" t="str">
        <f t="shared" si="586"/>
        <v/>
      </c>
      <c r="BEC167" s="20" t="str">
        <f t="shared" si="587"/>
        <v/>
      </c>
      <c r="BED167" s="20" t="str">
        <f t="shared" si="588"/>
        <v/>
      </c>
      <c r="BEE167" s="20" t="str">
        <f t="shared" si="589"/>
        <v/>
      </c>
      <c r="BEF167" s="20" t="str">
        <f t="shared" si="590"/>
        <v/>
      </c>
      <c r="BEG167" s="20" t="str">
        <f t="shared" si="591"/>
        <v/>
      </c>
      <c r="BEH167" s="20" t="str">
        <f t="shared" si="592"/>
        <v/>
      </c>
      <c r="BEI167" s="20" t="str">
        <f t="shared" si="593"/>
        <v/>
      </c>
      <c r="BEJ167" s="20" t="str">
        <f t="shared" si="594"/>
        <v/>
      </c>
      <c r="BEK167" s="20" t="str">
        <f t="shared" si="595"/>
        <v/>
      </c>
      <c r="BEL167" s="20" t="str">
        <f t="shared" si="596"/>
        <v/>
      </c>
      <c r="BEM167" s="20" t="str">
        <f t="shared" si="597"/>
        <v/>
      </c>
      <c r="BEN167" s="20" t="str">
        <f t="shared" si="598"/>
        <v/>
      </c>
      <c r="BEO167" s="20" t="str">
        <f t="shared" si="599"/>
        <v/>
      </c>
      <c r="BEP167" s="20" t="str">
        <f t="shared" si="600"/>
        <v/>
      </c>
      <c r="BEQ167" s="20" t="str">
        <f t="shared" si="601"/>
        <v/>
      </c>
      <c r="BER167" s="20" t="str">
        <f t="shared" si="602"/>
        <v/>
      </c>
      <c r="BES167" s="20" t="str">
        <f t="shared" si="603"/>
        <v/>
      </c>
      <c r="BET167" s="20" t="str">
        <f t="shared" si="604"/>
        <v/>
      </c>
      <c r="BEU167" s="20" t="str">
        <f t="shared" si="605"/>
        <v/>
      </c>
      <c r="BEV167" s="20" t="str">
        <f t="shared" si="606"/>
        <v/>
      </c>
      <c r="BEW167" s="20" t="str">
        <f t="shared" si="607"/>
        <v/>
      </c>
      <c r="BEX167" s="20" t="str">
        <f t="shared" si="608"/>
        <v/>
      </c>
      <c r="BEY167" s="20" t="str">
        <f t="shared" si="609"/>
        <v/>
      </c>
      <c r="BEZ167" s="20" t="str">
        <f t="shared" si="610"/>
        <v/>
      </c>
      <c r="BFA167" s="20" t="str">
        <f t="shared" si="611"/>
        <v/>
      </c>
      <c r="BFB167" s="20" t="str">
        <f t="shared" si="612"/>
        <v/>
      </c>
      <c r="BFC167" s="20" t="str">
        <f t="shared" si="613"/>
        <v/>
      </c>
      <c r="BFD167" s="20" t="str">
        <f t="shared" si="614"/>
        <v/>
      </c>
      <c r="BFE167" s="20" t="str">
        <f t="shared" si="615"/>
        <v/>
      </c>
      <c r="BFF167" s="20" t="str">
        <f t="shared" si="616"/>
        <v/>
      </c>
      <c r="BFG167" s="20" t="str">
        <f t="shared" si="617"/>
        <v/>
      </c>
      <c r="BFH167" s="20" t="str">
        <f t="shared" si="618"/>
        <v/>
      </c>
      <c r="BFI167" s="20" t="str">
        <f t="shared" si="619"/>
        <v/>
      </c>
      <c r="BFJ167" s="20" t="str">
        <f t="shared" si="620"/>
        <v/>
      </c>
      <c r="BFK167" s="20" t="str">
        <f t="shared" si="621"/>
        <v/>
      </c>
      <c r="BFL167" s="20" t="str">
        <f t="shared" si="622"/>
        <v/>
      </c>
      <c r="BFM167" s="20" t="str">
        <f t="shared" si="623"/>
        <v/>
      </c>
      <c r="BFN167" s="20" t="str">
        <f t="shared" si="624"/>
        <v/>
      </c>
      <c r="BFO167" s="20" t="str">
        <f t="shared" si="625"/>
        <v/>
      </c>
      <c r="BFP167" s="20" t="str">
        <f t="shared" si="626"/>
        <v/>
      </c>
      <c r="BFQ167" s="20" t="str">
        <f t="shared" si="627"/>
        <v/>
      </c>
      <c r="BFR167" s="20" t="str">
        <f t="shared" si="628"/>
        <v/>
      </c>
      <c r="BFS167" s="20" t="str">
        <f t="shared" si="629"/>
        <v/>
      </c>
      <c r="BFT167" s="20" t="str">
        <f t="shared" si="630"/>
        <v/>
      </c>
      <c r="BFU167" s="20" t="str">
        <f t="shared" si="631"/>
        <v/>
      </c>
      <c r="BFV167" s="20" t="str">
        <f t="shared" si="632"/>
        <v/>
      </c>
      <c r="BFW167" s="20" t="str">
        <f t="shared" si="633"/>
        <v/>
      </c>
      <c r="BFX167" s="20" t="str">
        <f t="shared" si="634"/>
        <v/>
      </c>
      <c r="BFY167" s="20" t="str">
        <f t="shared" si="635"/>
        <v/>
      </c>
      <c r="BFZ167" s="20" t="str">
        <f t="shared" si="636"/>
        <v/>
      </c>
      <c r="BGA167" s="20" t="str">
        <f t="shared" si="637"/>
        <v/>
      </c>
      <c r="BGB167" s="20" t="str">
        <f t="shared" si="638"/>
        <v/>
      </c>
      <c r="BGC167" s="20" t="str">
        <f t="shared" si="639"/>
        <v/>
      </c>
      <c r="BGD167" s="20" t="str">
        <f t="shared" si="640"/>
        <v/>
      </c>
      <c r="BGE167" s="20" t="str">
        <f t="shared" si="641"/>
        <v/>
      </c>
      <c r="BGF167" s="20" t="str">
        <f t="shared" si="642"/>
        <v/>
      </c>
      <c r="BGG167" s="20" t="str">
        <f t="shared" si="643"/>
        <v/>
      </c>
      <c r="BGH167" s="20" t="str">
        <f t="shared" si="644"/>
        <v/>
      </c>
      <c r="BGI167" s="20" t="str">
        <f t="shared" si="645"/>
        <v/>
      </c>
      <c r="BGJ167" s="20" t="str">
        <f t="shared" si="646"/>
        <v/>
      </c>
      <c r="BGK167" s="20" t="str">
        <f t="shared" si="647"/>
        <v/>
      </c>
      <c r="BGL167" s="20" t="str">
        <f t="shared" si="648"/>
        <v/>
      </c>
      <c r="BGM167" s="20" t="str">
        <f t="shared" si="649"/>
        <v/>
      </c>
      <c r="BGN167" s="20" t="str">
        <f t="shared" si="650"/>
        <v/>
      </c>
      <c r="BGO167" s="20" t="str">
        <f t="shared" si="651"/>
        <v/>
      </c>
      <c r="BGP167" s="20" t="str">
        <f t="shared" si="652"/>
        <v/>
      </c>
      <c r="BGQ167" s="20" t="str">
        <f t="shared" si="653"/>
        <v/>
      </c>
      <c r="BGR167" s="20" t="str">
        <f t="shared" si="654"/>
        <v/>
      </c>
      <c r="BGS167" s="20" t="str">
        <f t="shared" si="655"/>
        <v/>
      </c>
      <c r="BGT167" s="20" t="str">
        <f t="shared" si="656"/>
        <v/>
      </c>
      <c r="BGU167" s="20" t="str">
        <f t="shared" si="657"/>
        <v/>
      </c>
      <c r="BGV167" s="20" t="str">
        <f t="shared" si="658"/>
        <v/>
      </c>
      <c r="BGW167" s="20" t="str">
        <f t="shared" si="659"/>
        <v/>
      </c>
      <c r="BGX167" s="20" t="str">
        <f t="shared" si="660"/>
        <v/>
      </c>
      <c r="BGY167" s="20" t="str">
        <f t="shared" si="661"/>
        <v/>
      </c>
      <c r="BGZ167" s="20" t="str">
        <f t="shared" si="662"/>
        <v/>
      </c>
      <c r="BHA167" s="20" t="str">
        <f t="shared" si="663"/>
        <v/>
      </c>
      <c r="BHB167" s="20" t="str">
        <f t="shared" si="664"/>
        <v/>
      </c>
      <c r="BHC167" s="20" t="str">
        <f t="shared" si="665"/>
        <v/>
      </c>
      <c r="BHD167" s="20" t="str">
        <f t="shared" si="666"/>
        <v/>
      </c>
      <c r="BHE167" s="20" t="str">
        <f t="shared" si="667"/>
        <v/>
      </c>
      <c r="BHF167" s="20" t="str">
        <f t="shared" si="668"/>
        <v/>
      </c>
      <c r="BHG167" s="20" t="str">
        <f t="shared" si="669"/>
        <v/>
      </c>
      <c r="BHJ167" s="20" t="str">
        <f t="shared" si="670"/>
        <v/>
      </c>
      <c r="BHL167" s="20" t="str">
        <f t="shared" si="712"/>
        <v/>
      </c>
      <c r="BHM167" s="20" t="str">
        <f t="shared" si="712"/>
        <v/>
      </c>
      <c r="BHN167" s="20" t="str">
        <f t="shared" si="712"/>
        <v/>
      </c>
      <c r="BHO167" s="20" t="str">
        <f t="shared" si="712"/>
        <v/>
      </c>
      <c r="BHP167" s="20" t="str">
        <f t="shared" si="712"/>
        <v/>
      </c>
      <c r="BHQ167" s="20" t="str">
        <f t="shared" si="712"/>
        <v/>
      </c>
      <c r="BHR167" s="20" t="str">
        <f t="shared" si="712"/>
        <v/>
      </c>
      <c r="BHS167" s="20" t="str">
        <f t="shared" si="712"/>
        <v/>
      </c>
      <c r="BHT167" s="20" t="str">
        <f t="shared" si="712"/>
        <v/>
      </c>
      <c r="BHU167" s="20" t="str">
        <f t="shared" si="712"/>
        <v/>
      </c>
      <c r="BHV167" s="20" t="str">
        <f t="shared" si="712"/>
        <v/>
      </c>
      <c r="BHW167" s="20" t="str">
        <f t="shared" si="712"/>
        <v/>
      </c>
      <c r="BHX167" s="20" t="str">
        <f t="shared" si="712"/>
        <v/>
      </c>
      <c r="BHY167" s="20" t="str">
        <f t="shared" si="712"/>
        <v/>
      </c>
      <c r="BHZ167" s="20" t="str">
        <f t="shared" si="712"/>
        <v/>
      </c>
      <c r="BIA167" s="20" t="str">
        <f t="shared" si="712"/>
        <v/>
      </c>
      <c r="BIB167" s="20" t="str">
        <f t="shared" si="711"/>
        <v/>
      </c>
      <c r="BIC167" s="20" t="str">
        <f t="shared" si="711"/>
        <v/>
      </c>
      <c r="BID167" s="20" t="str">
        <f t="shared" si="711"/>
        <v/>
      </c>
      <c r="BIE167" s="20" t="str">
        <f t="shared" si="711"/>
        <v/>
      </c>
    </row>
    <row r="168" spans="2:104 1303:1591" ht="14.5">
      <c r="B168" s="510" t="str">
        <f>IF('لصق اكسل الفورمز'!E163="","",'لصق اكسل الفورمز'!E163)</f>
        <v/>
      </c>
      <c r="C168" s="510" t="str">
        <f t="shared" si="517"/>
        <v/>
      </c>
      <c r="D168" s="510" t="str">
        <f t="shared" si="684"/>
        <v/>
      </c>
      <c r="E168" s="510" t="str">
        <f t="shared" si="685"/>
        <v/>
      </c>
      <c r="F168" s="510" t="str">
        <f t="shared" si="686"/>
        <v/>
      </c>
      <c r="G168" s="510" t="str">
        <f t="shared" si="687"/>
        <v/>
      </c>
      <c r="H168" s="510" t="str">
        <f t="shared" si="688"/>
        <v/>
      </c>
      <c r="I168" s="510" t="str">
        <f t="shared" si="689"/>
        <v/>
      </c>
      <c r="J168" s="510" t="str">
        <f t="shared" si="690"/>
        <v/>
      </c>
      <c r="K168" s="510" t="str">
        <f t="shared" si="691"/>
        <v/>
      </c>
      <c r="L168" s="510" t="str">
        <f t="shared" si="672"/>
        <v/>
      </c>
      <c r="M168" s="510" t="str">
        <f t="shared" si="673"/>
        <v/>
      </c>
      <c r="N168" s="510" t="str">
        <f t="shared" si="674"/>
        <v/>
      </c>
      <c r="O168" s="510" t="str">
        <f t="shared" si="675"/>
        <v/>
      </c>
      <c r="P168" s="510" t="str">
        <f t="shared" si="676"/>
        <v/>
      </c>
      <c r="Q168" s="510" t="str">
        <f t="shared" si="677"/>
        <v/>
      </c>
      <c r="R168" s="510" t="str">
        <f t="shared" si="678"/>
        <v/>
      </c>
      <c r="S168" s="510" t="str">
        <f t="shared" si="679"/>
        <v/>
      </c>
      <c r="T168" s="510" t="str">
        <f t="shared" si="680"/>
        <v/>
      </c>
      <c r="U168" s="510" t="str">
        <f t="shared" si="681"/>
        <v/>
      </c>
      <c r="V168" s="510" t="str">
        <f t="shared" si="682"/>
        <v/>
      </c>
      <c r="W168" s="527" t="str">
        <f t="shared" si="518"/>
        <v/>
      </c>
      <c r="X168" s="510" t="str">
        <f t="shared" si="519"/>
        <v/>
      </c>
      <c r="Y168" s="564" t="str">
        <f t="shared" si="520"/>
        <v/>
      </c>
      <c r="AL168" s="20">
        <f t="shared" si="521"/>
        <v>0</v>
      </c>
      <c r="AM168" s="20">
        <f t="shared" si="522"/>
        <v>0</v>
      </c>
      <c r="AO168" s="20" t="str">
        <f t="shared" si="523"/>
        <v/>
      </c>
      <c r="AQ168" s="20" t="str">
        <f t="shared" si="671"/>
        <v/>
      </c>
      <c r="AR168" s="20" t="str">
        <f t="shared" si="524"/>
        <v/>
      </c>
      <c r="AS168" s="20" t="str">
        <f t="shared" si="525"/>
        <v/>
      </c>
      <c r="AT168" s="20" t="str">
        <f t="shared" si="526"/>
        <v/>
      </c>
      <c r="AU168" s="20" t="str">
        <f t="shared" si="527"/>
        <v/>
      </c>
      <c r="AV168" s="20" t="str">
        <f t="shared" si="528"/>
        <v/>
      </c>
      <c r="AW168" s="20" t="str">
        <f t="shared" si="529"/>
        <v/>
      </c>
      <c r="AX168" s="20" t="str">
        <f t="shared" si="530"/>
        <v/>
      </c>
      <c r="AY168" s="20" t="str">
        <f t="shared" si="531"/>
        <v/>
      </c>
      <c r="AZ168" s="20" t="str">
        <f t="shared" si="532"/>
        <v/>
      </c>
      <c r="BA168" s="20" t="str">
        <f t="shared" si="533"/>
        <v/>
      </c>
      <c r="BB168" s="20" t="str">
        <f t="shared" si="534"/>
        <v/>
      </c>
      <c r="BC168" s="20" t="str">
        <f t="shared" si="535"/>
        <v/>
      </c>
      <c r="BD168" s="20" t="str">
        <f t="shared" si="536"/>
        <v/>
      </c>
      <c r="BE168" s="20" t="str">
        <f t="shared" si="537"/>
        <v/>
      </c>
      <c r="BF168" s="20" t="str">
        <f t="shared" si="538"/>
        <v/>
      </c>
      <c r="BG168" s="20" t="str">
        <f t="shared" si="539"/>
        <v/>
      </c>
      <c r="BH168" s="20" t="str">
        <f t="shared" si="540"/>
        <v/>
      </c>
      <c r="BI168" s="20" t="str">
        <f t="shared" si="541"/>
        <v/>
      </c>
      <c r="BJ168" s="20" t="str">
        <f t="shared" si="542"/>
        <v/>
      </c>
      <c r="BL168" s="38" t="e">
        <f t="shared" si="543"/>
        <v>#DIV/0!</v>
      </c>
      <c r="BM168" s="4">
        <f t="shared" si="544"/>
        <v>0</v>
      </c>
      <c r="BN168" s="4">
        <f t="shared" si="545"/>
        <v>0</v>
      </c>
      <c r="BO168" s="4">
        <f t="shared" si="546"/>
        <v>0</v>
      </c>
      <c r="BP168" s="173" t="str">
        <f t="shared" si="547"/>
        <v/>
      </c>
      <c r="BQ168" s="4">
        <f t="shared" si="548"/>
        <v>0</v>
      </c>
      <c r="BT168" s="268" t="str">
        <f t="shared" si="549"/>
        <v/>
      </c>
      <c r="BU168" s="268" t="str">
        <f t="shared" si="550"/>
        <v/>
      </c>
      <c r="BX168" s="20">
        <f t="shared" si="551"/>
        <v>1</v>
      </c>
      <c r="CG168" s="20" t="str">
        <f t="shared" si="552"/>
        <v/>
      </c>
      <c r="CH168" s="20" t="str">
        <f t="shared" si="708"/>
        <v/>
      </c>
      <c r="CI168" s="20" t="str">
        <f t="shared" si="709"/>
        <v/>
      </c>
      <c r="CJ168" s="20" t="str">
        <f t="shared" si="710"/>
        <v/>
      </c>
      <c r="CK168" s="20" t="str">
        <f t="shared" si="692"/>
        <v/>
      </c>
      <c r="CL168" s="20" t="str">
        <f t="shared" si="693"/>
        <v/>
      </c>
      <c r="CM168" s="20" t="str">
        <f t="shared" si="694"/>
        <v/>
      </c>
      <c r="CN168" s="20" t="str">
        <f t="shared" si="695"/>
        <v/>
      </c>
      <c r="CO168" s="20" t="str">
        <f t="shared" si="696"/>
        <v/>
      </c>
      <c r="CP168" s="20" t="str">
        <f t="shared" si="697"/>
        <v/>
      </c>
      <c r="CQ168" s="20" t="str">
        <f t="shared" si="698"/>
        <v/>
      </c>
      <c r="CR168" s="20" t="str">
        <f t="shared" si="699"/>
        <v/>
      </c>
      <c r="CS168" s="20" t="str">
        <f t="shared" si="700"/>
        <v/>
      </c>
      <c r="CT168" s="20" t="str">
        <f t="shared" si="701"/>
        <v/>
      </c>
      <c r="CU168" s="20" t="str">
        <f t="shared" si="702"/>
        <v/>
      </c>
      <c r="CV168" s="20" t="str">
        <f t="shared" si="703"/>
        <v/>
      </c>
      <c r="CW168" s="20" t="str">
        <f t="shared" si="704"/>
        <v/>
      </c>
      <c r="CX168" s="20" t="str">
        <f t="shared" si="705"/>
        <v/>
      </c>
      <c r="CY168" s="20" t="str">
        <f t="shared" si="706"/>
        <v/>
      </c>
      <c r="CZ168" s="20" t="str">
        <f t="shared" si="706"/>
        <v/>
      </c>
      <c r="AXC168" s="20" t="str">
        <f>IF('لصق اكسل الفورمز'!A163="","",'لصق اكسل الفورمز'!A163)</f>
        <v/>
      </c>
      <c r="AXD168" s="20" t="str">
        <f>IF('لصق اكسل الفورمز'!B163="","",'لصق اكسل الفورمز'!B163)</f>
        <v/>
      </c>
      <c r="AXE168" s="20" t="str">
        <f>IF('لصق اكسل الفورمز'!C163="","",'لصق اكسل الفورمز'!C163)</f>
        <v/>
      </c>
      <c r="AXF168" s="20" t="str">
        <f>IF('لصق اكسل الفورمز'!D163="","",'لصق اكسل الفورمز'!D163)</f>
        <v/>
      </c>
      <c r="AXG168" s="20" t="str">
        <f>IF('لصق اكسل الفورمز'!E163="","",'لصق اكسل الفورمز'!E163)</f>
        <v/>
      </c>
      <c r="AXH168" s="20" t="str">
        <f>IF('لصق اكسل الفورمز'!F163="","",'لصق اكسل الفورمز'!F163)</f>
        <v/>
      </c>
      <c r="AXI168" s="20" t="str">
        <f>IF('لصق اكسل الفورمز'!G163="","",'لصق اكسل الفورمز'!G163)</f>
        <v/>
      </c>
      <c r="AXJ168" s="20" t="str">
        <f>IF('لصق اكسل الفورمز'!H163="","",'لصق اكسل الفورمز'!H163)</f>
        <v/>
      </c>
      <c r="AXK168" s="20" t="str">
        <f>IF('لصق اكسل الفورمز'!I163="","",'لصق اكسل الفورمز'!I163)</f>
        <v/>
      </c>
      <c r="AXL168" s="20" t="str">
        <f>IF('لصق اكسل الفورمز'!J163="","",'لصق اكسل الفورمز'!J163)</f>
        <v/>
      </c>
      <c r="AXM168" s="20" t="str">
        <f>IF('لصق اكسل الفورمز'!K163="","",'لصق اكسل الفورمز'!K163)</f>
        <v/>
      </c>
      <c r="AXN168" s="20" t="str">
        <f>IF('لصق اكسل الفورمز'!L163="","",'لصق اكسل الفورمز'!L163)</f>
        <v/>
      </c>
      <c r="AXO168" s="20" t="str">
        <f>IF('لصق اكسل الفورمز'!M163="","",'لصق اكسل الفورمز'!M163)</f>
        <v/>
      </c>
      <c r="AXP168" s="20" t="str">
        <f>IF('لصق اكسل الفورمز'!N163="","",'لصق اكسل الفورمز'!N163)</f>
        <v/>
      </c>
      <c r="AXQ168" s="20" t="str">
        <f>IF('لصق اكسل الفورمز'!O163="","",'لصق اكسل الفورمز'!O163)</f>
        <v/>
      </c>
      <c r="AXR168" s="20" t="str">
        <f>IF('لصق اكسل الفورمز'!P163="","",'لصق اكسل الفورمز'!P163)</f>
        <v/>
      </c>
      <c r="AXS168" s="20" t="str">
        <f>IF('لصق اكسل الفورمز'!Q163="","",'لصق اكسل الفورمز'!Q163)</f>
        <v/>
      </c>
      <c r="AXT168" s="20" t="str">
        <f>IF('لصق اكسل الفورمز'!R163="","",'لصق اكسل الفورمز'!R163)</f>
        <v/>
      </c>
      <c r="AXU168" s="20" t="str">
        <f>IF('لصق اكسل الفورمز'!S163="","",'لصق اكسل الفورمز'!S163)</f>
        <v/>
      </c>
      <c r="AXV168" s="20" t="str">
        <f>IF('لصق اكسل الفورمز'!T163="","",'لصق اكسل الفورمز'!T163)</f>
        <v/>
      </c>
      <c r="AXW168" s="20" t="str">
        <f>IF('لصق اكسل الفورمز'!U163="","",'لصق اكسل الفورمز'!U163)</f>
        <v/>
      </c>
      <c r="AXX168" s="20" t="str">
        <f>IF('لصق اكسل الفورمز'!V163="","",'لصق اكسل الفورمز'!V163)</f>
        <v/>
      </c>
      <c r="AXY168" s="20" t="str">
        <f>IF('لصق اكسل الفورمز'!W163="","",'لصق اكسل الفورمز'!W163)</f>
        <v/>
      </c>
      <c r="AXZ168" s="20" t="str">
        <f>IF('لصق اكسل الفورمز'!X163="","",'لصق اكسل الفورمز'!X163)</f>
        <v/>
      </c>
      <c r="AYA168" s="20" t="str">
        <f>IF('لصق اكسل الفورمز'!Y163="","",'لصق اكسل الفورمز'!Y163)</f>
        <v/>
      </c>
      <c r="AYB168" s="20" t="str">
        <f>IF('لصق اكسل الفورمز'!Z163="","",'لصق اكسل الفورمز'!Z163)</f>
        <v/>
      </c>
      <c r="AYC168" s="20" t="str">
        <f>IF('لصق اكسل الفورمز'!AA163="","",'لصق اكسل الفورمز'!AA163)</f>
        <v/>
      </c>
      <c r="AYD168" s="20" t="str">
        <f>IF('لصق اكسل الفورمز'!AB163="","",'لصق اكسل الفورمز'!AB163)</f>
        <v/>
      </c>
      <c r="AYE168" s="20" t="str">
        <f>IF('لصق اكسل الفورمز'!AC163="","",'لصق اكسل الفورمز'!AC163)</f>
        <v/>
      </c>
      <c r="AYF168" s="20" t="str">
        <f>IF('لصق اكسل الفورمز'!AD163="","",'لصق اكسل الفورمز'!AD163)</f>
        <v/>
      </c>
      <c r="AYG168" s="20" t="str">
        <f>IF('لصق اكسل الفورمز'!AE163="","",'لصق اكسل الفورمز'!AE163)</f>
        <v/>
      </c>
      <c r="AYH168" s="20" t="str">
        <f>IF('لصق اكسل الفورمز'!AF163="","",'لصق اكسل الفورمز'!AF163)</f>
        <v/>
      </c>
      <c r="AYI168" s="20" t="str">
        <f>IF('لصق اكسل الفورمز'!AG163="","",'لصق اكسل الفورمز'!AG163)</f>
        <v/>
      </c>
      <c r="AYJ168" s="20" t="str">
        <f>IF('لصق اكسل الفورمز'!AH163="","",'لصق اكسل الفورمز'!AH163)</f>
        <v/>
      </c>
      <c r="AYK168" s="20" t="str">
        <f>IF('لصق اكسل الفورمز'!AI163="","",'لصق اكسل الفورمز'!AI163)</f>
        <v/>
      </c>
      <c r="AYL168" s="20" t="str">
        <f>IF('لصق اكسل الفورمز'!AJ163="","",'لصق اكسل الفورمز'!AJ163)</f>
        <v/>
      </c>
      <c r="AYM168" s="20" t="str">
        <f>IF('لصق اكسل الفورمز'!AK163="","",'لصق اكسل الفورمز'!AK163)</f>
        <v/>
      </c>
      <c r="AYN168" s="20" t="str">
        <f>IF('لصق اكسل الفورمز'!AL163="","",'لصق اكسل الفورمز'!AL163)</f>
        <v/>
      </c>
      <c r="AYO168" s="20" t="str">
        <f>IF('لصق اكسل الفورمز'!AM163="","",'لصق اكسل الفورمز'!AM163)</f>
        <v/>
      </c>
      <c r="AYP168" s="20" t="str">
        <f>IF('لصق اكسل الفورمز'!AN163="","",'لصق اكسل الفورمز'!AN163)</f>
        <v/>
      </c>
      <c r="AYQ168" s="20" t="str">
        <f>IF('لصق اكسل الفورمز'!AO163="","",'لصق اكسل الفورمز'!AO163)</f>
        <v/>
      </c>
      <c r="AYR168" s="20" t="str">
        <f>IF('لصق اكسل الفورمز'!AP163="","",'لصق اكسل الفورمز'!AP163)</f>
        <v/>
      </c>
      <c r="AYS168" s="20" t="str">
        <f>IF('لصق اكسل الفورمز'!AQ163="","",'لصق اكسل الفورمز'!AQ163)</f>
        <v/>
      </c>
      <c r="AYT168" s="20" t="str">
        <f>IF('لصق اكسل الفورمز'!AR163="","",'لصق اكسل الفورمز'!AR163)</f>
        <v/>
      </c>
      <c r="AYU168" s="20" t="str">
        <f>IF('لصق اكسل الفورمز'!AS163="","",'لصق اكسل الفورمز'!AS163)</f>
        <v/>
      </c>
      <c r="AYV168" s="20" t="str">
        <f>IF('لصق اكسل الفورمز'!AT163="","",'لصق اكسل الفورمز'!AT163)</f>
        <v/>
      </c>
      <c r="AYW168" s="20" t="str">
        <f>IF('لصق اكسل الفورمز'!AU163="","",'لصق اكسل الفورمز'!AU163)</f>
        <v/>
      </c>
      <c r="AYX168" s="20" t="str">
        <f>IF('لصق اكسل الفورمز'!AV163="","",'لصق اكسل الفورمز'!AV163)</f>
        <v/>
      </c>
      <c r="AYY168" s="20" t="str">
        <f>IF('لصق اكسل الفورمز'!AW163="","",'لصق اكسل الفورمز'!AW163)</f>
        <v/>
      </c>
      <c r="AYZ168" s="20" t="str">
        <f>IF('لصق اكسل الفورمز'!AX163="","",'لصق اكسل الفورمز'!AX163)</f>
        <v/>
      </c>
      <c r="AZA168" s="20" t="str">
        <f>IF('لصق اكسل الفورمز'!AY163="","",'لصق اكسل الفورمز'!AY163)</f>
        <v/>
      </c>
      <c r="AZB168" s="20" t="str">
        <f>IF('لصق اكسل الفورمز'!AZ163="","",'لصق اكسل الفورمز'!AZ163)</f>
        <v/>
      </c>
      <c r="AZC168" s="20" t="str">
        <f>IF('لصق اكسل الفورمز'!BA163="","",'لصق اكسل الفورمز'!BA163)</f>
        <v/>
      </c>
      <c r="AZD168" s="20" t="str">
        <f>IF('لصق اكسل الفورمز'!BB163="","",'لصق اكسل الفورمز'!BB163)</f>
        <v/>
      </c>
      <c r="AZE168" s="20" t="str">
        <f>IF('لصق اكسل الفورمز'!BC163="","",'لصق اكسل الفورمز'!BC163)</f>
        <v/>
      </c>
      <c r="AZF168" s="20" t="str">
        <f>IF('لصق اكسل الفورمز'!BD163="","",'لصق اكسل الفورمز'!BD163)</f>
        <v/>
      </c>
      <c r="AZG168" s="20" t="str">
        <f>IF('لصق اكسل الفورمز'!BE163="","",'لصق اكسل الفورمز'!BE163)</f>
        <v/>
      </c>
      <c r="AZH168" s="20" t="str">
        <f>IF('لصق اكسل الفورمز'!BF163="","",'لصق اكسل الفورمز'!BF163)</f>
        <v/>
      </c>
      <c r="AZI168" s="20" t="str">
        <f>IF('لصق اكسل الفورمز'!BG163="","",'لصق اكسل الفورمز'!BG163)</f>
        <v/>
      </c>
      <c r="AZJ168" s="20" t="str">
        <f>IF('لصق اكسل الفورمز'!BH163="","",'لصق اكسل الفورمز'!BH163)</f>
        <v/>
      </c>
      <c r="AZK168" s="20" t="str">
        <f>IF('لصق اكسل الفورمز'!BI163="","",'لصق اكسل الفورمز'!BI163)</f>
        <v/>
      </c>
      <c r="AZL168" s="20" t="str">
        <f>IF('لصق اكسل الفورمز'!BJ163="","",'لصق اكسل الفورمز'!BJ163)</f>
        <v/>
      </c>
      <c r="AZM168" s="20" t="str">
        <f>IF('لصق اكسل الفورمز'!BK163="","",'لصق اكسل الفورمز'!BK163)</f>
        <v/>
      </c>
      <c r="AZN168" s="20" t="str">
        <f>IF('لصق اكسل الفورمز'!BL163="","",'لصق اكسل الفورمز'!BL163)</f>
        <v/>
      </c>
      <c r="AZO168" s="20" t="str">
        <f>IF('لصق اكسل الفورمز'!BM163="","",'لصق اكسل الفورمز'!BM163)</f>
        <v/>
      </c>
      <c r="AZP168" s="20" t="str">
        <f>IF('لصق اكسل الفورمز'!BN163="","",'لصق اكسل الفورمز'!BN163)</f>
        <v/>
      </c>
      <c r="AZQ168" s="20" t="str">
        <f>IF('لصق اكسل الفورمز'!BO163="","",'لصق اكسل الفورمز'!BO163)</f>
        <v/>
      </c>
      <c r="AZR168" s="20" t="str">
        <f>IF('لصق اكسل الفورمز'!BP163="","",'لصق اكسل الفورمز'!BP163)</f>
        <v/>
      </c>
      <c r="AZS168" s="20" t="str">
        <f>IF('لصق اكسل الفورمز'!BQ163="","",'لصق اكسل الفورمز'!BQ163)</f>
        <v/>
      </c>
      <c r="AZT168" s="20" t="str">
        <f>IF('لصق اكسل الفورمز'!BR163="","",'لصق اكسل الفورمز'!BR163)</f>
        <v/>
      </c>
      <c r="AZU168" s="20" t="str">
        <f>IF('لصق اكسل الفورمز'!BS163="","",'لصق اكسل الفورمز'!BS163)</f>
        <v/>
      </c>
      <c r="AZV168" s="20" t="str">
        <f>IF('لصق اكسل الفورمز'!BT163="","",'لصق اكسل الفورمز'!BT163)</f>
        <v/>
      </c>
      <c r="AZW168" s="20" t="str">
        <f>IF('لصق اكسل الفورمز'!BU163="","",'لصق اكسل الفورمز'!BU163)</f>
        <v/>
      </c>
      <c r="AZX168" s="20" t="str">
        <f>IF('لصق اكسل الفورمز'!BV163="","",'لصق اكسل الفورمز'!BV163)</f>
        <v/>
      </c>
      <c r="AZY168" s="20" t="str">
        <f>IF('لصق اكسل الفورمز'!BW163="","",'لصق اكسل الفورمز'!BW163)</f>
        <v/>
      </c>
      <c r="AZZ168" s="20" t="str">
        <f>IF('لصق اكسل الفورمز'!BX163="","",'لصق اكسل الفورمز'!BX163)</f>
        <v/>
      </c>
      <c r="BAA168" s="20" t="str">
        <f>IF('لصق اكسل الفورمز'!BY163="","",'لصق اكسل الفورمز'!BY163)</f>
        <v/>
      </c>
      <c r="BAB168" s="20" t="str">
        <f>IF('لصق اكسل الفورمز'!BZ163="","",'لصق اكسل الفورمز'!BZ163)</f>
        <v/>
      </c>
      <c r="BAC168" s="20" t="str">
        <f>IF('لصق اكسل الفورمز'!CA163="","",'لصق اكسل الفورمز'!CA163)</f>
        <v/>
      </c>
      <c r="BAD168" s="20" t="str">
        <f>IF('لصق اكسل الفورمز'!CB163="","",'لصق اكسل الفورمز'!CB163)</f>
        <v/>
      </c>
      <c r="BAE168" s="20" t="str">
        <f>IF('لصق اكسل الفورمز'!CC163="","",'لصق اكسل الفورمز'!CC163)</f>
        <v/>
      </c>
      <c r="BAF168" s="20" t="str">
        <f>IF('لصق اكسل الفورمز'!CD163="","",'لصق اكسل الفورمز'!CD163)</f>
        <v/>
      </c>
      <c r="BAG168" s="20" t="str">
        <f>IF('لصق اكسل الفورمز'!CE163="","",'لصق اكسل الفورمز'!CE163)</f>
        <v/>
      </c>
      <c r="BAH168" s="20" t="str">
        <f>IF('لصق اكسل الفورمز'!CF163="","",'لصق اكسل الفورمز'!CF163)</f>
        <v/>
      </c>
      <c r="BAI168" s="20" t="str">
        <f>IF('لصق اكسل الفورمز'!CG163="","",'لصق اكسل الفورمز'!CG163)</f>
        <v/>
      </c>
      <c r="BAJ168" s="20" t="str">
        <f>IF('لصق اكسل الفورمز'!CH163="","",'لصق اكسل الفورمز'!CH163)</f>
        <v/>
      </c>
      <c r="BAK168" s="20" t="str">
        <f>IF('لصق اكسل الفورمز'!CI163="","",'لصق اكسل الفورمز'!CI163)</f>
        <v/>
      </c>
      <c r="BAL168" s="20" t="str">
        <f>IF('لصق اكسل الفورمز'!CJ163="","",'لصق اكسل الفورمز'!CJ163)</f>
        <v/>
      </c>
      <c r="BAM168" s="20" t="str">
        <f>IF('لصق اكسل الفورمز'!CK163="","",'لصق اكسل الفورمز'!CK163)</f>
        <v/>
      </c>
      <c r="BAN168" s="20" t="str">
        <f>IF('لصق اكسل الفورمز'!CL163="","",'لصق اكسل الفورمز'!CL163)</f>
        <v/>
      </c>
      <c r="BAO168" s="20" t="str">
        <f>IF('لصق اكسل الفورمز'!CM163="","",'لصق اكسل الفورمز'!CM163)</f>
        <v/>
      </c>
      <c r="BAP168" s="20" t="str">
        <f>IF('لصق اكسل الفورمز'!CN163="","",'لصق اكسل الفورمز'!CN163)</f>
        <v/>
      </c>
      <c r="BAQ168" s="20" t="str">
        <f>IF('لصق اكسل الفورمز'!CO163="","",'لصق اكسل الفورمز'!CO163)</f>
        <v/>
      </c>
      <c r="BAR168" s="20" t="str">
        <f>IF('لصق اكسل الفورمز'!CP163="","",'لصق اكسل الفورمز'!CP163)</f>
        <v/>
      </c>
      <c r="BAS168" s="20" t="str">
        <f>IF('لصق اكسل الفورمز'!CQ163="","",'لصق اكسل الفورمز'!CQ163)</f>
        <v/>
      </c>
      <c r="BAT168" s="20" t="str">
        <f>IF('لصق اكسل الفورمز'!CR163="","",'لصق اكسل الفورمز'!CR163)</f>
        <v/>
      </c>
      <c r="BAU168" s="20" t="str">
        <f>IF('لصق اكسل الفورمز'!CS163="","",'لصق اكسل الفورمز'!CS163)</f>
        <v/>
      </c>
      <c r="BAV168" s="20" t="str">
        <f>IF('لصق اكسل الفورمز'!CT163="","",'لصق اكسل الفورمز'!CT163)</f>
        <v/>
      </c>
      <c r="BAW168" s="20" t="str">
        <f>IF('لصق اكسل الفورمز'!CU163="","",'لصق اكسل الفورمز'!CU163)</f>
        <v/>
      </c>
      <c r="BAX168" s="20" t="str">
        <f>IF('لصق اكسل الفورمز'!CV163="","",'لصق اكسل الفورمز'!CV163)</f>
        <v/>
      </c>
      <c r="BAY168" s="20" t="str">
        <f>IF('لصق اكسل الفورمز'!CW163="","",'لصق اكسل الفورمز'!CW163)</f>
        <v/>
      </c>
      <c r="BAZ168" s="20" t="str">
        <f>IF('لصق اكسل الفورمز'!CX163="","",'لصق اكسل الفورمز'!CX163)</f>
        <v/>
      </c>
      <c r="BBA168" s="20" t="str">
        <f>IF('لصق اكسل الفورمز'!CY163="","",'لصق اكسل الفورمز'!CY163)</f>
        <v/>
      </c>
      <c r="BBB168" s="20" t="str">
        <f>IF('لصق اكسل الفورمز'!CZ163="","",'لصق اكسل الفورمز'!CZ163)</f>
        <v/>
      </c>
      <c r="BBC168" s="20" t="str">
        <f>IF('لصق اكسل الفورمز'!DA163="","",'لصق اكسل الفورمز'!DA163)</f>
        <v/>
      </c>
      <c r="BBD168" s="20" t="str">
        <f>IF('لصق اكسل الفورمز'!DB163="","",'لصق اكسل الفورمز'!DB163)</f>
        <v/>
      </c>
      <c r="BBE168" s="20" t="str">
        <f>IF('لصق اكسل الفورمز'!DC163="","",'لصق اكسل الفورمز'!DC163)</f>
        <v/>
      </c>
      <c r="BBF168" s="20" t="str">
        <f>IF('لصق اكسل الفورمز'!DD163="","",'لصق اكسل الفورمز'!DD163)</f>
        <v/>
      </c>
      <c r="BBG168" s="20" t="str">
        <f>IF('لصق اكسل الفورمز'!DE163="","",'لصق اكسل الفورمز'!DE163)</f>
        <v/>
      </c>
      <c r="BBH168" s="20" t="str">
        <f>IF('لصق اكسل الفورمز'!DF163="","",'لصق اكسل الفورمز'!DF163)</f>
        <v/>
      </c>
      <c r="BBI168" s="20" t="str">
        <f>IF('لصق اكسل الفورمز'!DG163="","",'لصق اكسل الفورمز'!DG163)</f>
        <v/>
      </c>
      <c r="BBJ168" s="20" t="str">
        <f>IF('لصق اكسل الفورمز'!DH163="","",'لصق اكسل الفورمز'!DH163)</f>
        <v/>
      </c>
      <c r="BBK168" s="20" t="str">
        <f>IF('لصق اكسل الفورمز'!DI163="","",'لصق اكسل الفورمز'!DI163)</f>
        <v/>
      </c>
      <c r="BBL168" s="20" t="str">
        <f>IF('لصق اكسل الفورمز'!DJ163="","",'لصق اكسل الفورمز'!DJ163)</f>
        <v/>
      </c>
      <c r="BBM168" s="20" t="str">
        <f>IF('لصق اكسل الفورمز'!DK163="","",'لصق اكسل الفورمز'!DK163)</f>
        <v/>
      </c>
      <c r="BBN168" s="20" t="str">
        <f>IF('لصق اكسل الفورمز'!DL163="","",'لصق اكسل الفورمز'!DL163)</f>
        <v/>
      </c>
      <c r="BBO168" s="20" t="str">
        <f>IF('لصق اكسل الفورمز'!DM163="","",'لصق اكسل الفورمز'!DM163)</f>
        <v/>
      </c>
      <c r="BCU168" s="20" t="str">
        <f t="shared" si="553"/>
        <v/>
      </c>
      <c r="BCV168" s="20" t="str">
        <f t="shared" si="554"/>
        <v/>
      </c>
      <c r="BCW168" s="20" t="str">
        <f t="shared" si="555"/>
        <v/>
      </c>
      <c r="BCX168" s="20" t="str">
        <f t="shared" si="556"/>
        <v/>
      </c>
      <c r="BCY168" s="20" t="str">
        <f t="shared" si="557"/>
        <v/>
      </c>
      <c r="BCZ168" s="20" t="str">
        <f t="shared" si="558"/>
        <v/>
      </c>
      <c r="BDA168" s="20" t="str">
        <f t="shared" si="559"/>
        <v/>
      </c>
      <c r="BDB168" s="20" t="str">
        <f t="shared" si="560"/>
        <v/>
      </c>
      <c r="BDC168" s="20" t="str">
        <f t="shared" si="561"/>
        <v/>
      </c>
      <c r="BDD168" s="20" t="str">
        <f t="shared" si="562"/>
        <v/>
      </c>
      <c r="BDE168" s="20" t="str">
        <f t="shared" si="563"/>
        <v/>
      </c>
      <c r="BDF168" s="20" t="str">
        <f t="shared" si="564"/>
        <v/>
      </c>
      <c r="BDG168" s="20" t="str">
        <f t="shared" si="565"/>
        <v/>
      </c>
      <c r="BDH168" s="20" t="str">
        <f t="shared" si="566"/>
        <v/>
      </c>
      <c r="BDI168" s="20" t="str">
        <f t="shared" si="567"/>
        <v/>
      </c>
      <c r="BDJ168" s="20" t="str">
        <f t="shared" si="568"/>
        <v/>
      </c>
      <c r="BDK168" s="20" t="str">
        <f t="shared" si="569"/>
        <v/>
      </c>
      <c r="BDL168" s="20" t="str">
        <f t="shared" si="570"/>
        <v/>
      </c>
      <c r="BDM168" s="20" t="str">
        <f t="shared" si="571"/>
        <v/>
      </c>
      <c r="BDN168" s="20" t="str">
        <f t="shared" si="572"/>
        <v/>
      </c>
      <c r="BDO168" s="20" t="str">
        <f t="shared" si="573"/>
        <v/>
      </c>
      <c r="BDP168" s="20" t="str">
        <f t="shared" si="574"/>
        <v/>
      </c>
      <c r="BDQ168" s="20" t="str">
        <f t="shared" si="575"/>
        <v/>
      </c>
      <c r="BDR168" s="20" t="str">
        <f t="shared" si="576"/>
        <v/>
      </c>
      <c r="BDS168" s="20" t="str">
        <f t="shared" si="577"/>
        <v/>
      </c>
      <c r="BDT168" s="20" t="str">
        <f t="shared" si="578"/>
        <v/>
      </c>
      <c r="BDU168" s="20" t="str">
        <f t="shared" si="579"/>
        <v/>
      </c>
      <c r="BDV168" s="20" t="str">
        <f t="shared" si="580"/>
        <v/>
      </c>
      <c r="BDW168" s="20" t="str">
        <f t="shared" si="581"/>
        <v/>
      </c>
      <c r="BDX168" s="20" t="str">
        <f t="shared" si="582"/>
        <v/>
      </c>
      <c r="BDY168" s="20" t="str">
        <f t="shared" si="583"/>
        <v/>
      </c>
      <c r="BDZ168" s="20" t="str">
        <f t="shared" si="584"/>
        <v/>
      </c>
      <c r="BEA168" s="20" t="str">
        <f t="shared" si="585"/>
        <v/>
      </c>
      <c r="BEB168" s="20" t="str">
        <f t="shared" si="586"/>
        <v/>
      </c>
      <c r="BEC168" s="20" t="str">
        <f t="shared" si="587"/>
        <v/>
      </c>
      <c r="BED168" s="20" t="str">
        <f t="shared" si="588"/>
        <v/>
      </c>
      <c r="BEE168" s="20" t="str">
        <f t="shared" si="589"/>
        <v/>
      </c>
      <c r="BEF168" s="20" t="str">
        <f t="shared" si="590"/>
        <v/>
      </c>
      <c r="BEG168" s="20" t="str">
        <f t="shared" si="591"/>
        <v/>
      </c>
      <c r="BEH168" s="20" t="str">
        <f t="shared" si="592"/>
        <v/>
      </c>
      <c r="BEI168" s="20" t="str">
        <f t="shared" si="593"/>
        <v/>
      </c>
      <c r="BEJ168" s="20" t="str">
        <f t="shared" si="594"/>
        <v/>
      </c>
      <c r="BEK168" s="20" t="str">
        <f t="shared" si="595"/>
        <v/>
      </c>
      <c r="BEL168" s="20" t="str">
        <f t="shared" si="596"/>
        <v/>
      </c>
      <c r="BEM168" s="20" t="str">
        <f t="shared" si="597"/>
        <v/>
      </c>
      <c r="BEN168" s="20" t="str">
        <f t="shared" si="598"/>
        <v/>
      </c>
      <c r="BEO168" s="20" t="str">
        <f t="shared" si="599"/>
        <v/>
      </c>
      <c r="BEP168" s="20" t="str">
        <f t="shared" si="600"/>
        <v/>
      </c>
      <c r="BEQ168" s="20" t="str">
        <f t="shared" si="601"/>
        <v/>
      </c>
      <c r="BER168" s="20" t="str">
        <f t="shared" si="602"/>
        <v/>
      </c>
      <c r="BES168" s="20" t="str">
        <f t="shared" si="603"/>
        <v/>
      </c>
      <c r="BET168" s="20" t="str">
        <f t="shared" si="604"/>
        <v/>
      </c>
      <c r="BEU168" s="20" t="str">
        <f t="shared" si="605"/>
        <v/>
      </c>
      <c r="BEV168" s="20" t="str">
        <f t="shared" si="606"/>
        <v/>
      </c>
      <c r="BEW168" s="20" t="str">
        <f t="shared" si="607"/>
        <v/>
      </c>
      <c r="BEX168" s="20" t="str">
        <f t="shared" si="608"/>
        <v/>
      </c>
      <c r="BEY168" s="20" t="str">
        <f t="shared" si="609"/>
        <v/>
      </c>
      <c r="BEZ168" s="20" t="str">
        <f t="shared" si="610"/>
        <v/>
      </c>
      <c r="BFA168" s="20" t="str">
        <f t="shared" si="611"/>
        <v/>
      </c>
      <c r="BFB168" s="20" t="str">
        <f t="shared" si="612"/>
        <v/>
      </c>
      <c r="BFC168" s="20" t="str">
        <f t="shared" si="613"/>
        <v/>
      </c>
      <c r="BFD168" s="20" t="str">
        <f t="shared" si="614"/>
        <v/>
      </c>
      <c r="BFE168" s="20" t="str">
        <f t="shared" si="615"/>
        <v/>
      </c>
      <c r="BFF168" s="20" t="str">
        <f t="shared" si="616"/>
        <v/>
      </c>
      <c r="BFG168" s="20" t="str">
        <f t="shared" si="617"/>
        <v/>
      </c>
      <c r="BFH168" s="20" t="str">
        <f t="shared" si="618"/>
        <v/>
      </c>
      <c r="BFI168" s="20" t="str">
        <f t="shared" si="619"/>
        <v/>
      </c>
      <c r="BFJ168" s="20" t="str">
        <f t="shared" si="620"/>
        <v/>
      </c>
      <c r="BFK168" s="20" t="str">
        <f t="shared" si="621"/>
        <v/>
      </c>
      <c r="BFL168" s="20" t="str">
        <f t="shared" si="622"/>
        <v/>
      </c>
      <c r="BFM168" s="20" t="str">
        <f t="shared" si="623"/>
        <v/>
      </c>
      <c r="BFN168" s="20" t="str">
        <f t="shared" si="624"/>
        <v/>
      </c>
      <c r="BFO168" s="20" t="str">
        <f t="shared" si="625"/>
        <v/>
      </c>
      <c r="BFP168" s="20" t="str">
        <f t="shared" si="626"/>
        <v/>
      </c>
      <c r="BFQ168" s="20" t="str">
        <f t="shared" si="627"/>
        <v/>
      </c>
      <c r="BFR168" s="20" t="str">
        <f t="shared" si="628"/>
        <v/>
      </c>
      <c r="BFS168" s="20" t="str">
        <f t="shared" si="629"/>
        <v/>
      </c>
      <c r="BFT168" s="20" t="str">
        <f t="shared" si="630"/>
        <v/>
      </c>
      <c r="BFU168" s="20" t="str">
        <f t="shared" si="631"/>
        <v/>
      </c>
      <c r="BFV168" s="20" t="str">
        <f t="shared" si="632"/>
        <v/>
      </c>
      <c r="BFW168" s="20" t="str">
        <f t="shared" si="633"/>
        <v/>
      </c>
      <c r="BFX168" s="20" t="str">
        <f t="shared" si="634"/>
        <v/>
      </c>
      <c r="BFY168" s="20" t="str">
        <f t="shared" si="635"/>
        <v/>
      </c>
      <c r="BFZ168" s="20" t="str">
        <f t="shared" si="636"/>
        <v/>
      </c>
      <c r="BGA168" s="20" t="str">
        <f t="shared" si="637"/>
        <v/>
      </c>
      <c r="BGB168" s="20" t="str">
        <f t="shared" si="638"/>
        <v/>
      </c>
      <c r="BGC168" s="20" t="str">
        <f t="shared" si="639"/>
        <v/>
      </c>
      <c r="BGD168" s="20" t="str">
        <f t="shared" si="640"/>
        <v/>
      </c>
      <c r="BGE168" s="20" t="str">
        <f t="shared" si="641"/>
        <v/>
      </c>
      <c r="BGF168" s="20" t="str">
        <f t="shared" si="642"/>
        <v/>
      </c>
      <c r="BGG168" s="20" t="str">
        <f t="shared" si="643"/>
        <v/>
      </c>
      <c r="BGH168" s="20" t="str">
        <f t="shared" si="644"/>
        <v/>
      </c>
      <c r="BGI168" s="20" t="str">
        <f t="shared" si="645"/>
        <v/>
      </c>
      <c r="BGJ168" s="20" t="str">
        <f t="shared" si="646"/>
        <v/>
      </c>
      <c r="BGK168" s="20" t="str">
        <f t="shared" si="647"/>
        <v/>
      </c>
      <c r="BGL168" s="20" t="str">
        <f t="shared" si="648"/>
        <v/>
      </c>
      <c r="BGM168" s="20" t="str">
        <f t="shared" si="649"/>
        <v/>
      </c>
      <c r="BGN168" s="20" t="str">
        <f t="shared" si="650"/>
        <v/>
      </c>
      <c r="BGO168" s="20" t="str">
        <f t="shared" si="651"/>
        <v/>
      </c>
      <c r="BGP168" s="20" t="str">
        <f t="shared" si="652"/>
        <v/>
      </c>
      <c r="BGQ168" s="20" t="str">
        <f t="shared" si="653"/>
        <v/>
      </c>
      <c r="BGR168" s="20" t="str">
        <f t="shared" si="654"/>
        <v/>
      </c>
      <c r="BGS168" s="20" t="str">
        <f t="shared" si="655"/>
        <v/>
      </c>
      <c r="BGT168" s="20" t="str">
        <f t="shared" si="656"/>
        <v/>
      </c>
      <c r="BGU168" s="20" t="str">
        <f t="shared" si="657"/>
        <v/>
      </c>
      <c r="BGV168" s="20" t="str">
        <f t="shared" si="658"/>
        <v/>
      </c>
      <c r="BGW168" s="20" t="str">
        <f t="shared" si="659"/>
        <v/>
      </c>
      <c r="BGX168" s="20" t="str">
        <f t="shared" si="660"/>
        <v/>
      </c>
      <c r="BGY168" s="20" t="str">
        <f t="shared" si="661"/>
        <v/>
      </c>
      <c r="BGZ168" s="20" t="str">
        <f t="shared" si="662"/>
        <v/>
      </c>
      <c r="BHA168" s="20" t="str">
        <f t="shared" si="663"/>
        <v/>
      </c>
      <c r="BHB168" s="20" t="str">
        <f t="shared" si="664"/>
        <v/>
      </c>
      <c r="BHC168" s="20" t="str">
        <f t="shared" si="665"/>
        <v/>
      </c>
      <c r="BHD168" s="20" t="str">
        <f t="shared" si="666"/>
        <v/>
      </c>
      <c r="BHE168" s="20" t="str">
        <f t="shared" si="667"/>
        <v/>
      </c>
      <c r="BHF168" s="20" t="str">
        <f t="shared" si="668"/>
        <v/>
      </c>
      <c r="BHG168" s="20" t="str">
        <f t="shared" si="669"/>
        <v/>
      </c>
      <c r="BHJ168" s="20" t="str">
        <f t="shared" si="670"/>
        <v/>
      </c>
      <c r="BHL168" s="20" t="str">
        <f t="shared" si="712"/>
        <v/>
      </c>
      <c r="BHM168" s="20" t="str">
        <f t="shared" si="712"/>
        <v/>
      </c>
      <c r="BHN168" s="20" t="str">
        <f t="shared" si="712"/>
        <v/>
      </c>
      <c r="BHO168" s="20" t="str">
        <f t="shared" si="712"/>
        <v/>
      </c>
      <c r="BHP168" s="20" t="str">
        <f t="shared" si="712"/>
        <v/>
      </c>
      <c r="BHQ168" s="20" t="str">
        <f t="shared" si="712"/>
        <v/>
      </c>
      <c r="BHR168" s="20" t="str">
        <f t="shared" si="712"/>
        <v/>
      </c>
      <c r="BHS168" s="20" t="str">
        <f t="shared" si="712"/>
        <v/>
      </c>
      <c r="BHT168" s="20" t="str">
        <f t="shared" si="712"/>
        <v/>
      </c>
      <c r="BHU168" s="20" t="str">
        <f t="shared" si="712"/>
        <v/>
      </c>
      <c r="BHV168" s="20" t="str">
        <f t="shared" si="712"/>
        <v/>
      </c>
      <c r="BHW168" s="20" t="str">
        <f t="shared" si="712"/>
        <v/>
      </c>
      <c r="BHX168" s="20" t="str">
        <f t="shared" si="712"/>
        <v/>
      </c>
      <c r="BHY168" s="20" t="str">
        <f t="shared" si="712"/>
        <v/>
      </c>
      <c r="BHZ168" s="20" t="str">
        <f t="shared" si="712"/>
        <v/>
      </c>
      <c r="BIA168" s="20" t="str">
        <f t="shared" si="712"/>
        <v/>
      </c>
      <c r="BIB168" s="20" t="str">
        <f t="shared" si="711"/>
        <v/>
      </c>
      <c r="BIC168" s="20" t="str">
        <f t="shared" si="711"/>
        <v/>
      </c>
      <c r="BID168" s="20" t="str">
        <f t="shared" si="711"/>
        <v/>
      </c>
      <c r="BIE168" s="20" t="str">
        <f t="shared" si="711"/>
        <v/>
      </c>
    </row>
    <row r="169" spans="2:104 1303:1591" ht="14.5">
      <c r="B169" s="510" t="str">
        <f>IF('لصق اكسل الفورمز'!E164="","",'لصق اكسل الفورمز'!E164)</f>
        <v/>
      </c>
      <c r="C169" s="510" t="str">
        <f t="shared" si="517"/>
        <v/>
      </c>
      <c r="D169" s="510" t="str">
        <f t="shared" si="684"/>
        <v/>
      </c>
      <c r="E169" s="510" t="str">
        <f t="shared" si="685"/>
        <v/>
      </c>
      <c r="F169" s="510" t="str">
        <f t="shared" si="686"/>
        <v/>
      </c>
      <c r="G169" s="510" t="str">
        <f t="shared" si="687"/>
        <v/>
      </c>
      <c r="H169" s="510" t="str">
        <f t="shared" si="688"/>
        <v/>
      </c>
      <c r="I169" s="510" t="str">
        <f t="shared" si="689"/>
        <v/>
      </c>
      <c r="J169" s="510" t="str">
        <f t="shared" si="690"/>
        <v/>
      </c>
      <c r="K169" s="510" t="str">
        <f t="shared" si="691"/>
        <v/>
      </c>
      <c r="L169" s="510" t="str">
        <f t="shared" si="672"/>
        <v/>
      </c>
      <c r="M169" s="510" t="str">
        <f t="shared" si="673"/>
        <v/>
      </c>
      <c r="N169" s="510" t="str">
        <f t="shared" si="674"/>
        <v/>
      </c>
      <c r="O169" s="510" t="str">
        <f t="shared" si="675"/>
        <v/>
      </c>
      <c r="P169" s="510" t="str">
        <f t="shared" si="676"/>
        <v/>
      </c>
      <c r="Q169" s="510" t="str">
        <f t="shared" si="677"/>
        <v/>
      </c>
      <c r="R169" s="510" t="str">
        <f t="shared" si="678"/>
        <v/>
      </c>
      <c r="S169" s="510" t="str">
        <f t="shared" si="679"/>
        <v/>
      </c>
      <c r="T169" s="510" t="str">
        <f t="shared" si="680"/>
        <v/>
      </c>
      <c r="U169" s="510" t="str">
        <f t="shared" si="681"/>
        <v/>
      </c>
      <c r="V169" s="510" t="str">
        <f t="shared" si="682"/>
        <v/>
      </c>
      <c r="W169" s="527" t="str">
        <f t="shared" si="518"/>
        <v/>
      </c>
      <c r="X169" s="510" t="str">
        <f t="shared" si="519"/>
        <v/>
      </c>
      <c r="Y169" s="564" t="str">
        <f t="shared" si="520"/>
        <v/>
      </c>
      <c r="AL169" s="20">
        <f t="shared" si="521"/>
        <v>0</v>
      </c>
      <c r="AM169" s="20">
        <f t="shared" si="522"/>
        <v>0</v>
      </c>
      <c r="AO169" s="20" t="str">
        <f t="shared" si="523"/>
        <v/>
      </c>
      <c r="AQ169" s="20" t="str">
        <f t="shared" si="671"/>
        <v/>
      </c>
      <c r="AR169" s="20" t="str">
        <f t="shared" si="524"/>
        <v/>
      </c>
      <c r="AS169" s="20" t="str">
        <f t="shared" si="525"/>
        <v/>
      </c>
      <c r="AT169" s="20" t="str">
        <f t="shared" si="526"/>
        <v/>
      </c>
      <c r="AU169" s="20" t="str">
        <f t="shared" si="527"/>
        <v/>
      </c>
      <c r="AV169" s="20" t="str">
        <f t="shared" si="528"/>
        <v/>
      </c>
      <c r="AW169" s="20" t="str">
        <f t="shared" si="529"/>
        <v/>
      </c>
      <c r="AX169" s="20" t="str">
        <f t="shared" si="530"/>
        <v/>
      </c>
      <c r="AY169" s="20" t="str">
        <f t="shared" si="531"/>
        <v/>
      </c>
      <c r="AZ169" s="20" t="str">
        <f t="shared" si="532"/>
        <v/>
      </c>
      <c r="BA169" s="20" t="str">
        <f t="shared" si="533"/>
        <v/>
      </c>
      <c r="BB169" s="20" t="str">
        <f t="shared" si="534"/>
        <v/>
      </c>
      <c r="BC169" s="20" t="str">
        <f t="shared" si="535"/>
        <v/>
      </c>
      <c r="BD169" s="20" t="str">
        <f t="shared" si="536"/>
        <v/>
      </c>
      <c r="BE169" s="20" t="str">
        <f t="shared" si="537"/>
        <v/>
      </c>
      <c r="BF169" s="20" t="str">
        <f t="shared" si="538"/>
        <v/>
      </c>
      <c r="BG169" s="20" t="str">
        <f t="shared" si="539"/>
        <v/>
      </c>
      <c r="BH169" s="20" t="str">
        <f t="shared" si="540"/>
        <v/>
      </c>
      <c r="BI169" s="20" t="str">
        <f t="shared" si="541"/>
        <v/>
      </c>
      <c r="BJ169" s="20" t="str">
        <f t="shared" si="542"/>
        <v/>
      </c>
      <c r="BL169" s="38" t="e">
        <f t="shared" si="543"/>
        <v>#DIV/0!</v>
      </c>
      <c r="BM169" s="4">
        <f t="shared" si="544"/>
        <v>0</v>
      </c>
      <c r="BN169" s="4">
        <f t="shared" si="545"/>
        <v>0</v>
      </c>
      <c r="BO169" s="4">
        <f t="shared" si="546"/>
        <v>0</v>
      </c>
      <c r="BP169" s="173" t="str">
        <f t="shared" si="547"/>
        <v/>
      </c>
      <c r="BQ169" s="4">
        <f t="shared" si="548"/>
        <v>0</v>
      </c>
      <c r="BT169" s="268" t="str">
        <f t="shared" si="549"/>
        <v/>
      </c>
      <c r="BU169" s="268" t="str">
        <f t="shared" si="550"/>
        <v/>
      </c>
      <c r="BX169" s="20">
        <f t="shared" si="551"/>
        <v>1</v>
      </c>
      <c r="CG169" s="20" t="str">
        <f t="shared" si="552"/>
        <v/>
      </c>
      <c r="CH169" s="20" t="str">
        <f t="shared" si="708"/>
        <v/>
      </c>
      <c r="CI169" s="20" t="str">
        <f t="shared" si="709"/>
        <v/>
      </c>
      <c r="CJ169" s="20" t="str">
        <f t="shared" si="710"/>
        <v/>
      </c>
      <c r="CK169" s="20" t="str">
        <f t="shared" si="692"/>
        <v/>
      </c>
      <c r="CL169" s="20" t="str">
        <f t="shared" si="693"/>
        <v/>
      </c>
      <c r="CM169" s="20" t="str">
        <f t="shared" si="694"/>
        <v/>
      </c>
      <c r="CN169" s="20" t="str">
        <f t="shared" si="695"/>
        <v/>
      </c>
      <c r="CO169" s="20" t="str">
        <f t="shared" si="696"/>
        <v/>
      </c>
      <c r="CP169" s="20" t="str">
        <f t="shared" si="697"/>
        <v/>
      </c>
      <c r="CQ169" s="20" t="str">
        <f t="shared" si="698"/>
        <v/>
      </c>
      <c r="CR169" s="20" t="str">
        <f t="shared" si="699"/>
        <v/>
      </c>
      <c r="CS169" s="20" t="str">
        <f t="shared" si="700"/>
        <v/>
      </c>
      <c r="CT169" s="20" t="str">
        <f t="shared" si="701"/>
        <v/>
      </c>
      <c r="CU169" s="20" t="str">
        <f t="shared" si="702"/>
        <v/>
      </c>
      <c r="CV169" s="20" t="str">
        <f t="shared" si="703"/>
        <v/>
      </c>
      <c r="CW169" s="20" t="str">
        <f t="shared" si="704"/>
        <v/>
      </c>
      <c r="CX169" s="20" t="str">
        <f t="shared" si="705"/>
        <v/>
      </c>
      <c r="CY169" s="20" t="str">
        <f t="shared" si="706"/>
        <v/>
      </c>
      <c r="CZ169" s="20" t="str">
        <f t="shared" si="706"/>
        <v/>
      </c>
      <c r="AXC169" s="20" t="str">
        <f>IF('لصق اكسل الفورمز'!A164="","",'لصق اكسل الفورمز'!A164)</f>
        <v/>
      </c>
      <c r="AXD169" s="20" t="str">
        <f>IF('لصق اكسل الفورمز'!B164="","",'لصق اكسل الفورمز'!B164)</f>
        <v/>
      </c>
      <c r="AXE169" s="20" t="str">
        <f>IF('لصق اكسل الفورمز'!C164="","",'لصق اكسل الفورمز'!C164)</f>
        <v/>
      </c>
      <c r="AXF169" s="20" t="str">
        <f>IF('لصق اكسل الفورمز'!D164="","",'لصق اكسل الفورمز'!D164)</f>
        <v/>
      </c>
      <c r="AXG169" s="20" t="str">
        <f>IF('لصق اكسل الفورمز'!E164="","",'لصق اكسل الفورمز'!E164)</f>
        <v/>
      </c>
      <c r="AXH169" s="20" t="str">
        <f>IF('لصق اكسل الفورمز'!F164="","",'لصق اكسل الفورمز'!F164)</f>
        <v/>
      </c>
      <c r="AXI169" s="20" t="str">
        <f>IF('لصق اكسل الفورمز'!G164="","",'لصق اكسل الفورمز'!G164)</f>
        <v/>
      </c>
      <c r="AXJ169" s="20" t="str">
        <f>IF('لصق اكسل الفورمز'!H164="","",'لصق اكسل الفورمز'!H164)</f>
        <v/>
      </c>
      <c r="AXK169" s="20" t="str">
        <f>IF('لصق اكسل الفورمز'!I164="","",'لصق اكسل الفورمز'!I164)</f>
        <v/>
      </c>
      <c r="AXL169" s="20" t="str">
        <f>IF('لصق اكسل الفورمز'!J164="","",'لصق اكسل الفورمز'!J164)</f>
        <v/>
      </c>
      <c r="AXM169" s="20" t="str">
        <f>IF('لصق اكسل الفورمز'!K164="","",'لصق اكسل الفورمز'!K164)</f>
        <v/>
      </c>
      <c r="AXN169" s="20" t="str">
        <f>IF('لصق اكسل الفورمز'!L164="","",'لصق اكسل الفورمز'!L164)</f>
        <v/>
      </c>
      <c r="AXO169" s="20" t="str">
        <f>IF('لصق اكسل الفورمز'!M164="","",'لصق اكسل الفورمز'!M164)</f>
        <v/>
      </c>
      <c r="AXP169" s="20" t="str">
        <f>IF('لصق اكسل الفورمز'!N164="","",'لصق اكسل الفورمز'!N164)</f>
        <v/>
      </c>
      <c r="AXQ169" s="20" t="str">
        <f>IF('لصق اكسل الفورمز'!O164="","",'لصق اكسل الفورمز'!O164)</f>
        <v/>
      </c>
      <c r="AXR169" s="20" t="str">
        <f>IF('لصق اكسل الفورمز'!P164="","",'لصق اكسل الفورمز'!P164)</f>
        <v/>
      </c>
      <c r="AXS169" s="20" t="str">
        <f>IF('لصق اكسل الفورمز'!Q164="","",'لصق اكسل الفورمز'!Q164)</f>
        <v/>
      </c>
      <c r="AXT169" s="20" t="str">
        <f>IF('لصق اكسل الفورمز'!R164="","",'لصق اكسل الفورمز'!R164)</f>
        <v/>
      </c>
      <c r="AXU169" s="20" t="str">
        <f>IF('لصق اكسل الفورمز'!S164="","",'لصق اكسل الفورمز'!S164)</f>
        <v/>
      </c>
      <c r="AXV169" s="20" t="str">
        <f>IF('لصق اكسل الفورمز'!T164="","",'لصق اكسل الفورمز'!T164)</f>
        <v/>
      </c>
      <c r="AXW169" s="20" t="str">
        <f>IF('لصق اكسل الفورمز'!U164="","",'لصق اكسل الفورمز'!U164)</f>
        <v/>
      </c>
      <c r="AXX169" s="20" t="str">
        <f>IF('لصق اكسل الفورمز'!V164="","",'لصق اكسل الفورمز'!V164)</f>
        <v/>
      </c>
      <c r="AXY169" s="20" t="str">
        <f>IF('لصق اكسل الفورمز'!W164="","",'لصق اكسل الفورمز'!W164)</f>
        <v/>
      </c>
      <c r="AXZ169" s="20" t="str">
        <f>IF('لصق اكسل الفورمز'!X164="","",'لصق اكسل الفورمز'!X164)</f>
        <v/>
      </c>
      <c r="AYA169" s="20" t="str">
        <f>IF('لصق اكسل الفورمز'!Y164="","",'لصق اكسل الفورمز'!Y164)</f>
        <v/>
      </c>
      <c r="AYB169" s="20" t="str">
        <f>IF('لصق اكسل الفورمز'!Z164="","",'لصق اكسل الفورمز'!Z164)</f>
        <v/>
      </c>
      <c r="AYC169" s="20" t="str">
        <f>IF('لصق اكسل الفورمز'!AA164="","",'لصق اكسل الفورمز'!AA164)</f>
        <v/>
      </c>
      <c r="AYD169" s="20" t="str">
        <f>IF('لصق اكسل الفورمز'!AB164="","",'لصق اكسل الفورمز'!AB164)</f>
        <v/>
      </c>
      <c r="AYE169" s="20" t="str">
        <f>IF('لصق اكسل الفورمز'!AC164="","",'لصق اكسل الفورمز'!AC164)</f>
        <v/>
      </c>
      <c r="AYF169" s="20" t="str">
        <f>IF('لصق اكسل الفورمز'!AD164="","",'لصق اكسل الفورمز'!AD164)</f>
        <v/>
      </c>
      <c r="AYG169" s="20" t="str">
        <f>IF('لصق اكسل الفورمز'!AE164="","",'لصق اكسل الفورمز'!AE164)</f>
        <v/>
      </c>
      <c r="AYH169" s="20" t="str">
        <f>IF('لصق اكسل الفورمز'!AF164="","",'لصق اكسل الفورمز'!AF164)</f>
        <v/>
      </c>
      <c r="AYI169" s="20" t="str">
        <f>IF('لصق اكسل الفورمز'!AG164="","",'لصق اكسل الفورمز'!AG164)</f>
        <v/>
      </c>
      <c r="AYJ169" s="20" t="str">
        <f>IF('لصق اكسل الفورمز'!AH164="","",'لصق اكسل الفورمز'!AH164)</f>
        <v/>
      </c>
      <c r="AYK169" s="20" t="str">
        <f>IF('لصق اكسل الفورمز'!AI164="","",'لصق اكسل الفورمز'!AI164)</f>
        <v/>
      </c>
      <c r="AYL169" s="20" t="str">
        <f>IF('لصق اكسل الفورمز'!AJ164="","",'لصق اكسل الفورمز'!AJ164)</f>
        <v/>
      </c>
      <c r="AYM169" s="20" t="str">
        <f>IF('لصق اكسل الفورمز'!AK164="","",'لصق اكسل الفورمز'!AK164)</f>
        <v/>
      </c>
      <c r="AYN169" s="20" t="str">
        <f>IF('لصق اكسل الفورمز'!AL164="","",'لصق اكسل الفورمز'!AL164)</f>
        <v/>
      </c>
      <c r="AYO169" s="20" t="str">
        <f>IF('لصق اكسل الفورمز'!AM164="","",'لصق اكسل الفورمز'!AM164)</f>
        <v/>
      </c>
      <c r="AYP169" s="20" t="str">
        <f>IF('لصق اكسل الفورمز'!AN164="","",'لصق اكسل الفورمز'!AN164)</f>
        <v/>
      </c>
      <c r="AYQ169" s="20" t="str">
        <f>IF('لصق اكسل الفورمز'!AO164="","",'لصق اكسل الفورمز'!AO164)</f>
        <v/>
      </c>
      <c r="AYR169" s="20" t="str">
        <f>IF('لصق اكسل الفورمز'!AP164="","",'لصق اكسل الفورمز'!AP164)</f>
        <v/>
      </c>
      <c r="AYS169" s="20" t="str">
        <f>IF('لصق اكسل الفورمز'!AQ164="","",'لصق اكسل الفورمز'!AQ164)</f>
        <v/>
      </c>
      <c r="AYT169" s="20" t="str">
        <f>IF('لصق اكسل الفورمز'!AR164="","",'لصق اكسل الفورمز'!AR164)</f>
        <v/>
      </c>
      <c r="AYU169" s="20" t="str">
        <f>IF('لصق اكسل الفورمز'!AS164="","",'لصق اكسل الفورمز'!AS164)</f>
        <v/>
      </c>
      <c r="AYV169" s="20" t="str">
        <f>IF('لصق اكسل الفورمز'!AT164="","",'لصق اكسل الفورمز'!AT164)</f>
        <v/>
      </c>
      <c r="AYW169" s="20" t="str">
        <f>IF('لصق اكسل الفورمز'!AU164="","",'لصق اكسل الفورمز'!AU164)</f>
        <v/>
      </c>
      <c r="AYX169" s="20" t="str">
        <f>IF('لصق اكسل الفورمز'!AV164="","",'لصق اكسل الفورمز'!AV164)</f>
        <v/>
      </c>
      <c r="AYY169" s="20" t="str">
        <f>IF('لصق اكسل الفورمز'!AW164="","",'لصق اكسل الفورمز'!AW164)</f>
        <v/>
      </c>
      <c r="AYZ169" s="20" t="str">
        <f>IF('لصق اكسل الفورمز'!AX164="","",'لصق اكسل الفورمز'!AX164)</f>
        <v/>
      </c>
      <c r="AZA169" s="20" t="str">
        <f>IF('لصق اكسل الفورمز'!AY164="","",'لصق اكسل الفورمز'!AY164)</f>
        <v/>
      </c>
      <c r="AZB169" s="20" t="str">
        <f>IF('لصق اكسل الفورمز'!AZ164="","",'لصق اكسل الفورمز'!AZ164)</f>
        <v/>
      </c>
      <c r="AZC169" s="20" t="str">
        <f>IF('لصق اكسل الفورمز'!BA164="","",'لصق اكسل الفورمز'!BA164)</f>
        <v/>
      </c>
      <c r="AZD169" s="20" t="str">
        <f>IF('لصق اكسل الفورمز'!BB164="","",'لصق اكسل الفورمز'!BB164)</f>
        <v/>
      </c>
      <c r="AZE169" s="20" t="str">
        <f>IF('لصق اكسل الفورمز'!BC164="","",'لصق اكسل الفورمز'!BC164)</f>
        <v/>
      </c>
      <c r="AZF169" s="20" t="str">
        <f>IF('لصق اكسل الفورمز'!BD164="","",'لصق اكسل الفورمز'!BD164)</f>
        <v/>
      </c>
      <c r="AZG169" s="20" t="str">
        <f>IF('لصق اكسل الفورمز'!BE164="","",'لصق اكسل الفورمز'!BE164)</f>
        <v/>
      </c>
      <c r="AZH169" s="20" t="str">
        <f>IF('لصق اكسل الفورمز'!BF164="","",'لصق اكسل الفورمز'!BF164)</f>
        <v/>
      </c>
      <c r="AZI169" s="20" t="str">
        <f>IF('لصق اكسل الفورمز'!BG164="","",'لصق اكسل الفورمز'!BG164)</f>
        <v/>
      </c>
      <c r="AZJ169" s="20" t="str">
        <f>IF('لصق اكسل الفورمز'!BH164="","",'لصق اكسل الفورمز'!BH164)</f>
        <v/>
      </c>
      <c r="AZK169" s="20" t="str">
        <f>IF('لصق اكسل الفورمز'!BI164="","",'لصق اكسل الفورمز'!BI164)</f>
        <v/>
      </c>
      <c r="AZL169" s="20" t="str">
        <f>IF('لصق اكسل الفورمز'!BJ164="","",'لصق اكسل الفورمز'!BJ164)</f>
        <v/>
      </c>
      <c r="AZM169" s="20" t="str">
        <f>IF('لصق اكسل الفورمز'!BK164="","",'لصق اكسل الفورمز'!BK164)</f>
        <v/>
      </c>
      <c r="AZN169" s="20" t="str">
        <f>IF('لصق اكسل الفورمز'!BL164="","",'لصق اكسل الفورمز'!BL164)</f>
        <v/>
      </c>
      <c r="AZO169" s="20" t="str">
        <f>IF('لصق اكسل الفورمز'!BM164="","",'لصق اكسل الفورمز'!BM164)</f>
        <v/>
      </c>
      <c r="AZP169" s="20" t="str">
        <f>IF('لصق اكسل الفورمز'!BN164="","",'لصق اكسل الفورمز'!BN164)</f>
        <v/>
      </c>
      <c r="AZQ169" s="20" t="str">
        <f>IF('لصق اكسل الفورمز'!BO164="","",'لصق اكسل الفورمز'!BO164)</f>
        <v/>
      </c>
      <c r="AZR169" s="20" t="str">
        <f>IF('لصق اكسل الفورمز'!BP164="","",'لصق اكسل الفورمز'!BP164)</f>
        <v/>
      </c>
      <c r="AZS169" s="20" t="str">
        <f>IF('لصق اكسل الفورمز'!BQ164="","",'لصق اكسل الفورمز'!BQ164)</f>
        <v/>
      </c>
      <c r="AZT169" s="20" t="str">
        <f>IF('لصق اكسل الفورمز'!BR164="","",'لصق اكسل الفورمز'!BR164)</f>
        <v/>
      </c>
      <c r="AZU169" s="20" t="str">
        <f>IF('لصق اكسل الفورمز'!BS164="","",'لصق اكسل الفورمز'!BS164)</f>
        <v/>
      </c>
      <c r="AZV169" s="20" t="str">
        <f>IF('لصق اكسل الفورمز'!BT164="","",'لصق اكسل الفورمز'!BT164)</f>
        <v/>
      </c>
      <c r="AZW169" s="20" t="str">
        <f>IF('لصق اكسل الفورمز'!BU164="","",'لصق اكسل الفورمز'!BU164)</f>
        <v/>
      </c>
      <c r="AZX169" s="20" t="str">
        <f>IF('لصق اكسل الفورمز'!BV164="","",'لصق اكسل الفورمز'!BV164)</f>
        <v/>
      </c>
      <c r="AZY169" s="20" t="str">
        <f>IF('لصق اكسل الفورمز'!BW164="","",'لصق اكسل الفورمز'!BW164)</f>
        <v/>
      </c>
      <c r="AZZ169" s="20" t="str">
        <f>IF('لصق اكسل الفورمز'!BX164="","",'لصق اكسل الفورمز'!BX164)</f>
        <v/>
      </c>
      <c r="BAA169" s="20" t="str">
        <f>IF('لصق اكسل الفورمز'!BY164="","",'لصق اكسل الفورمز'!BY164)</f>
        <v/>
      </c>
      <c r="BAB169" s="20" t="str">
        <f>IF('لصق اكسل الفورمز'!BZ164="","",'لصق اكسل الفورمز'!BZ164)</f>
        <v/>
      </c>
      <c r="BAC169" s="20" t="str">
        <f>IF('لصق اكسل الفورمز'!CA164="","",'لصق اكسل الفورمز'!CA164)</f>
        <v/>
      </c>
      <c r="BAD169" s="20" t="str">
        <f>IF('لصق اكسل الفورمز'!CB164="","",'لصق اكسل الفورمز'!CB164)</f>
        <v/>
      </c>
      <c r="BAE169" s="20" t="str">
        <f>IF('لصق اكسل الفورمز'!CC164="","",'لصق اكسل الفورمز'!CC164)</f>
        <v/>
      </c>
      <c r="BAF169" s="20" t="str">
        <f>IF('لصق اكسل الفورمز'!CD164="","",'لصق اكسل الفورمز'!CD164)</f>
        <v/>
      </c>
      <c r="BAG169" s="20" t="str">
        <f>IF('لصق اكسل الفورمز'!CE164="","",'لصق اكسل الفورمز'!CE164)</f>
        <v/>
      </c>
      <c r="BAH169" s="20" t="str">
        <f>IF('لصق اكسل الفورمز'!CF164="","",'لصق اكسل الفورمز'!CF164)</f>
        <v/>
      </c>
      <c r="BAI169" s="20" t="str">
        <f>IF('لصق اكسل الفورمز'!CG164="","",'لصق اكسل الفورمز'!CG164)</f>
        <v/>
      </c>
      <c r="BAJ169" s="20" t="str">
        <f>IF('لصق اكسل الفورمز'!CH164="","",'لصق اكسل الفورمز'!CH164)</f>
        <v/>
      </c>
      <c r="BAK169" s="20" t="str">
        <f>IF('لصق اكسل الفورمز'!CI164="","",'لصق اكسل الفورمز'!CI164)</f>
        <v/>
      </c>
      <c r="BAL169" s="20" t="str">
        <f>IF('لصق اكسل الفورمز'!CJ164="","",'لصق اكسل الفورمز'!CJ164)</f>
        <v/>
      </c>
      <c r="BAM169" s="20" t="str">
        <f>IF('لصق اكسل الفورمز'!CK164="","",'لصق اكسل الفورمز'!CK164)</f>
        <v/>
      </c>
      <c r="BAN169" s="20" t="str">
        <f>IF('لصق اكسل الفورمز'!CL164="","",'لصق اكسل الفورمز'!CL164)</f>
        <v/>
      </c>
      <c r="BAO169" s="20" t="str">
        <f>IF('لصق اكسل الفورمز'!CM164="","",'لصق اكسل الفورمز'!CM164)</f>
        <v/>
      </c>
      <c r="BAP169" s="20" t="str">
        <f>IF('لصق اكسل الفورمز'!CN164="","",'لصق اكسل الفورمز'!CN164)</f>
        <v/>
      </c>
      <c r="BAQ169" s="20" t="str">
        <f>IF('لصق اكسل الفورمز'!CO164="","",'لصق اكسل الفورمز'!CO164)</f>
        <v/>
      </c>
      <c r="BAR169" s="20" t="str">
        <f>IF('لصق اكسل الفورمز'!CP164="","",'لصق اكسل الفورمز'!CP164)</f>
        <v/>
      </c>
      <c r="BAS169" s="20" t="str">
        <f>IF('لصق اكسل الفورمز'!CQ164="","",'لصق اكسل الفورمز'!CQ164)</f>
        <v/>
      </c>
      <c r="BAT169" s="20" t="str">
        <f>IF('لصق اكسل الفورمز'!CR164="","",'لصق اكسل الفورمز'!CR164)</f>
        <v/>
      </c>
      <c r="BAU169" s="20" t="str">
        <f>IF('لصق اكسل الفورمز'!CS164="","",'لصق اكسل الفورمز'!CS164)</f>
        <v/>
      </c>
      <c r="BAV169" s="20" t="str">
        <f>IF('لصق اكسل الفورمز'!CT164="","",'لصق اكسل الفورمز'!CT164)</f>
        <v/>
      </c>
      <c r="BAW169" s="20" t="str">
        <f>IF('لصق اكسل الفورمز'!CU164="","",'لصق اكسل الفورمز'!CU164)</f>
        <v/>
      </c>
      <c r="BAX169" s="20" t="str">
        <f>IF('لصق اكسل الفورمز'!CV164="","",'لصق اكسل الفورمز'!CV164)</f>
        <v/>
      </c>
      <c r="BAY169" s="20" t="str">
        <f>IF('لصق اكسل الفورمز'!CW164="","",'لصق اكسل الفورمز'!CW164)</f>
        <v/>
      </c>
      <c r="BAZ169" s="20" t="str">
        <f>IF('لصق اكسل الفورمز'!CX164="","",'لصق اكسل الفورمز'!CX164)</f>
        <v/>
      </c>
      <c r="BBA169" s="20" t="str">
        <f>IF('لصق اكسل الفورمز'!CY164="","",'لصق اكسل الفورمز'!CY164)</f>
        <v/>
      </c>
      <c r="BBB169" s="20" t="str">
        <f>IF('لصق اكسل الفورمز'!CZ164="","",'لصق اكسل الفورمز'!CZ164)</f>
        <v/>
      </c>
      <c r="BBC169" s="20" t="str">
        <f>IF('لصق اكسل الفورمز'!DA164="","",'لصق اكسل الفورمز'!DA164)</f>
        <v/>
      </c>
      <c r="BBD169" s="20" t="str">
        <f>IF('لصق اكسل الفورمز'!DB164="","",'لصق اكسل الفورمز'!DB164)</f>
        <v/>
      </c>
      <c r="BBE169" s="20" t="str">
        <f>IF('لصق اكسل الفورمز'!DC164="","",'لصق اكسل الفورمز'!DC164)</f>
        <v/>
      </c>
      <c r="BBF169" s="20" t="str">
        <f>IF('لصق اكسل الفورمز'!DD164="","",'لصق اكسل الفورمز'!DD164)</f>
        <v/>
      </c>
      <c r="BBG169" s="20" t="str">
        <f>IF('لصق اكسل الفورمز'!DE164="","",'لصق اكسل الفورمز'!DE164)</f>
        <v/>
      </c>
      <c r="BBH169" s="20" t="str">
        <f>IF('لصق اكسل الفورمز'!DF164="","",'لصق اكسل الفورمز'!DF164)</f>
        <v/>
      </c>
      <c r="BBI169" s="20" t="str">
        <f>IF('لصق اكسل الفورمز'!DG164="","",'لصق اكسل الفورمز'!DG164)</f>
        <v/>
      </c>
      <c r="BBJ169" s="20" t="str">
        <f>IF('لصق اكسل الفورمز'!DH164="","",'لصق اكسل الفورمز'!DH164)</f>
        <v/>
      </c>
      <c r="BBK169" s="20" t="str">
        <f>IF('لصق اكسل الفورمز'!DI164="","",'لصق اكسل الفورمز'!DI164)</f>
        <v/>
      </c>
      <c r="BBL169" s="20" t="str">
        <f>IF('لصق اكسل الفورمز'!DJ164="","",'لصق اكسل الفورمز'!DJ164)</f>
        <v/>
      </c>
      <c r="BBM169" s="20" t="str">
        <f>IF('لصق اكسل الفورمز'!DK164="","",'لصق اكسل الفورمز'!DK164)</f>
        <v/>
      </c>
      <c r="BBN169" s="20" t="str">
        <f>IF('لصق اكسل الفورمز'!DL164="","",'لصق اكسل الفورمز'!DL164)</f>
        <v/>
      </c>
      <c r="BBO169" s="20" t="str">
        <f>IF('لصق اكسل الفورمز'!DM164="","",'لصق اكسل الفورمز'!DM164)</f>
        <v/>
      </c>
      <c r="BCU169" s="20" t="str">
        <f t="shared" si="553"/>
        <v/>
      </c>
      <c r="BCV169" s="20" t="str">
        <f t="shared" si="554"/>
        <v/>
      </c>
      <c r="BCW169" s="20" t="str">
        <f t="shared" si="555"/>
        <v/>
      </c>
      <c r="BCX169" s="20" t="str">
        <f t="shared" si="556"/>
        <v/>
      </c>
      <c r="BCY169" s="20" t="str">
        <f t="shared" si="557"/>
        <v/>
      </c>
      <c r="BCZ169" s="20" t="str">
        <f t="shared" si="558"/>
        <v/>
      </c>
      <c r="BDA169" s="20" t="str">
        <f t="shared" si="559"/>
        <v/>
      </c>
      <c r="BDB169" s="20" t="str">
        <f t="shared" si="560"/>
        <v/>
      </c>
      <c r="BDC169" s="20" t="str">
        <f t="shared" si="561"/>
        <v/>
      </c>
      <c r="BDD169" s="20" t="str">
        <f t="shared" si="562"/>
        <v/>
      </c>
      <c r="BDE169" s="20" t="str">
        <f t="shared" si="563"/>
        <v/>
      </c>
      <c r="BDF169" s="20" t="str">
        <f t="shared" si="564"/>
        <v/>
      </c>
      <c r="BDG169" s="20" t="str">
        <f t="shared" si="565"/>
        <v/>
      </c>
      <c r="BDH169" s="20" t="str">
        <f t="shared" si="566"/>
        <v/>
      </c>
      <c r="BDI169" s="20" t="str">
        <f t="shared" si="567"/>
        <v/>
      </c>
      <c r="BDJ169" s="20" t="str">
        <f t="shared" si="568"/>
        <v/>
      </c>
      <c r="BDK169" s="20" t="str">
        <f t="shared" si="569"/>
        <v/>
      </c>
      <c r="BDL169" s="20" t="str">
        <f t="shared" si="570"/>
        <v/>
      </c>
      <c r="BDM169" s="20" t="str">
        <f t="shared" si="571"/>
        <v/>
      </c>
      <c r="BDN169" s="20" t="str">
        <f t="shared" si="572"/>
        <v/>
      </c>
      <c r="BDO169" s="20" t="str">
        <f t="shared" si="573"/>
        <v/>
      </c>
      <c r="BDP169" s="20" t="str">
        <f t="shared" si="574"/>
        <v/>
      </c>
      <c r="BDQ169" s="20" t="str">
        <f t="shared" si="575"/>
        <v/>
      </c>
      <c r="BDR169" s="20" t="str">
        <f t="shared" si="576"/>
        <v/>
      </c>
      <c r="BDS169" s="20" t="str">
        <f t="shared" si="577"/>
        <v/>
      </c>
      <c r="BDT169" s="20" t="str">
        <f t="shared" si="578"/>
        <v/>
      </c>
      <c r="BDU169" s="20" t="str">
        <f t="shared" si="579"/>
        <v/>
      </c>
      <c r="BDV169" s="20" t="str">
        <f t="shared" si="580"/>
        <v/>
      </c>
      <c r="BDW169" s="20" t="str">
        <f t="shared" si="581"/>
        <v/>
      </c>
      <c r="BDX169" s="20" t="str">
        <f t="shared" si="582"/>
        <v/>
      </c>
      <c r="BDY169" s="20" t="str">
        <f t="shared" si="583"/>
        <v/>
      </c>
      <c r="BDZ169" s="20" t="str">
        <f t="shared" si="584"/>
        <v/>
      </c>
      <c r="BEA169" s="20" t="str">
        <f t="shared" si="585"/>
        <v/>
      </c>
      <c r="BEB169" s="20" t="str">
        <f t="shared" si="586"/>
        <v/>
      </c>
      <c r="BEC169" s="20" t="str">
        <f t="shared" si="587"/>
        <v/>
      </c>
      <c r="BED169" s="20" t="str">
        <f t="shared" si="588"/>
        <v/>
      </c>
      <c r="BEE169" s="20" t="str">
        <f t="shared" si="589"/>
        <v/>
      </c>
      <c r="BEF169" s="20" t="str">
        <f t="shared" si="590"/>
        <v/>
      </c>
      <c r="BEG169" s="20" t="str">
        <f t="shared" si="591"/>
        <v/>
      </c>
      <c r="BEH169" s="20" t="str">
        <f t="shared" si="592"/>
        <v/>
      </c>
      <c r="BEI169" s="20" t="str">
        <f t="shared" si="593"/>
        <v/>
      </c>
      <c r="BEJ169" s="20" t="str">
        <f t="shared" si="594"/>
        <v/>
      </c>
      <c r="BEK169" s="20" t="str">
        <f t="shared" si="595"/>
        <v/>
      </c>
      <c r="BEL169" s="20" t="str">
        <f t="shared" si="596"/>
        <v/>
      </c>
      <c r="BEM169" s="20" t="str">
        <f t="shared" si="597"/>
        <v/>
      </c>
      <c r="BEN169" s="20" t="str">
        <f t="shared" si="598"/>
        <v/>
      </c>
      <c r="BEO169" s="20" t="str">
        <f t="shared" si="599"/>
        <v/>
      </c>
      <c r="BEP169" s="20" t="str">
        <f t="shared" si="600"/>
        <v/>
      </c>
      <c r="BEQ169" s="20" t="str">
        <f t="shared" si="601"/>
        <v/>
      </c>
      <c r="BER169" s="20" t="str">
        <f t="shared" si="602"/>
        <v/>
      </c>
      <c r="BES169" s="20" t="str">
        <f t="shared" si="603"/>
        <v/>
      </c>
      <c r="BET169" s="20" t="str">
        <f t="shared" si="604"/>
        <v/>
      </c>
      <c r="BEU169" s="20" t="str">
        <f t="shared" si="605"/>
        <v/>
      </c>
      <c r="BEV169" s="20" t="str">
        <f t="shared" si="606"/>
        <v/>
      </c>
      <c r="BEW169" s="20" t="str">
        <f t="shared" si="607"/>
        <v/>
      </c>
      <c r="BEX169" s="20" t="str">
        <f t="shared" si="608"/>
        <v/>
      </c>
      <c r="BEY169" s="20" t="str">
        <f t="shared" si="609"/>
        <v/>
      </c>
      <c r="BEZ169" s="20" t="str">
        <f t="shared" si="610"/>
        <v/>
      </c>
      <c r="BFA169" s="20" t="str">
        <f t="shared" si="611"/>
        <v/>
      </c>
      <c r="BFB169" s="20" t="str">
        <f t="shared" si="612"/>
        <v/>
      </c>
      <c r="BFC169" s="20" t="str">
        <f t="shared" si="613"/>
        <v/>
      </c>
      <c r="BFD169" s="20" t="str">
        <f t="shared" si="614"/>
        <v/>
      </c>
      <c r="BFE169" s="20" t="str">
        <f t="shared" si="615"/>
        <v/>
      </c>
      <c r="BFF169" s="20" t="str">
        <f t="shared" si="616"/>
        <v/>
      </c>
      <c r="BFG169" s="20" t="str">
        <f t="shared" si="617"/>
        <v/>
      </c>
      <c r="BFH169" s="20" t="str">
        <f t="shared" si="618"/>
        <v/>
      </c>
      <c r="BFI169" s="20" t="str">
        <f t="shared" si="619"/>
        <v/>
      </c>
      <c r="BFJ169" s="20" t="str">
        <f t="shared" si="620"/>
        <v/>
      </c>
      <c r="BFK169" s="20" t="str">
        <f t="shared" si="621"/>
        <v/>
      </c>
      <c r="BFL169" s="20" t="str">
        <f t="shared" si="622"/>
        <v/>
      </c>
      <c r="BFM169" s="20" t="str">
        <f t="shared" si="623"/>
        <v/>
      </c>
      <c r="BFN169" s="20" t="str">
        <f t="shared" si="624"/>
        <v/>
      </c>
      <c r="BFO169" s="20" t="str">
        <f t="shared" si="625"/>
        <v/>
      </c>
      <c r="BFP169" s="20" t="str">
        <f t="shared" si="626"/>
        <v/>
      </c>
      <c r="BFQ169" s="20" t="str">
        <f t="shared" si="627"/>
        <v/>
      </c>
      <c r="BFR169" s="20" t="str">
        <f t="shared" si="628"/>
        <v/>
      </c>
      <c r="BFS169" s="20" t="str">
        <f t="shared" si="629"/>
        <v/>
      </c>
      <c r="BFT169" s="20" t="str">
        <f t="shared" si="630"/>
        <v/>
      </c>
      <c r="BFU169" s="20" t="str">
        <f t="shared" si="631"/>
        <v/>
      </c>
      <c r="BFV169" s="20" t="str">
        <f t="shared" si="632"/>
        <v/>
      </c>
      <c r="BFW169" s="20" t="str">
        <f t="shared" si="633"/>
        <v/>
      </c>
      <c r="BFX169" s="20" t="str">
        <f t="shared" si="634"/>
        <v/>
      </c>
      <c r="BFY169" s="20" t="str">
        <f t="shared" si="635"/>
        <v/>
      </c>
      <c r="BFZ169" s="20" t="str">
        <f t="shared" si="636"/>
        <v/>
      </c>
      <c r="BGA169" s="20" t="str">
        <f t="shared" si="637"/>
        <v/>
      </c>
      <c r="BGB169" s="20" t="str">
        <f t="shared" si="638"/>
        <v/>
      </c>
      <c r="BGC169" s="20" t="str">
        <f t="shared" si="639"/>
        <v/>
      </c>
      <c r="BGD169" s="20" t="str">
        <f t="shared" si="640"/>
        <v/>
      </c>
      <c r="BGE169" s="20" t="str">
        <f t="shared" si="641"/>
        <v/>
      </c>
      <c r="BGF169" s="20" t="str">
        <f t="shared" si="642"/>
        <v/>
      </c>
      <c r="BGG169" s="20" t="str">
        <f t="shared" si="643"/>
        <v/>
      </c>
      <c r="BGH169" s="20" t="str">
        <f t="shared" si="644"/>
        <v/>
      </c>
      <c r="BGI169" s="20" t="str">
        <f t="shared" si="645"/>
        <v/>
      </c>
      <c r="BGJ169" s="20" t="str">
        <f t="shared" si="646"/>
        <v/>
      </c>
      <c r="BGK169" s="20" t="str">
        <f t="shared" si="647"/>
        <v/>
      </c>
      <c r="BGL169" s="20" t="str">
        <f t="shared" si="648"/>
        <v/>
      </c>
      <c r="BGM169" s="20" t="str">
        <f t="shared" si="649"/>
        <v/>
      </c>
      <c r="BGN169" s="20" t="str">
        <f t="shared" si="650"/>
        <v/>
      </c>
      <c r="BGO169" s="20" t="str">
        <f t="shared" si="651"/>
        <v/>
      </c>
      <c r="BGP169" s="20" t="str">
        <f t="shared" si="652"/>
        <v/>
      </c>
      <c r="BGQ169" s="20" t="str">
        <f t="shared" si="653"/>
        <v/>
      </c>
      <c r="BGR169" s="20" t="str">
        <f t="shared" si="654"/>
        <v/>
      </c>
      <c r="BGS169" s="20" t="str">
        <f t="shared" si="655"/>
        <v/>
      </c>
      <c r="BGT169" s="20" t="str">
        <f t="shared" si="656"/>
        <v/>
      </c>
      <c r="BGU169" s="20" t="str">
        <f t="shared" si="657"/>
        <v/>
      </c>
      <c r="BGV169" s="20" t="str">
        <f t="shared" si="658"/>
        <v/>
      </c>
      <c r="BGW169" s="20" t="str">
        <f t="shared" si="659"/>
        <v/>
      </c>
      <c r="BGX169" s="20" t="str">
        <f t="shared" si="660"/>
        <v/>
      </c>
      <c r="BGY169" s="20" t="str">
        <f t="shared" si="661"/>
        <v/>
      </c>
      <c r="BGZ169" s="20" t="str">
        <f t="shared" si="662"/>
        <v/>
      </c>
      <c r="BHA169" s="20" t="str">
        <f t="shared" si="663"/>
        <v/>
      </c>
      <c r="BHB169" s="20" t="str">
        <f t="shared" si="664"/>
        <v/>
      </c>
      <c r="BHC169" s="20" t="str">
        <f t="shared" si="665"/>
        <v/>
      </c>
      <c r="BHD169" s="20" t="str">
        <f t="shared" si="666"/>
        <v/>
      </c>
      <c r="BHE169" s="20" t="str">
        <f t="shared" si="667"/>
        <v/>
      </c>
      <c r="BHF169" s="20" t="str">
        <f t="shared" si="668"/>
        <v/>
      </c>
      <c r="BHG169" s="20" t="str">
        <f t="shared" si="669"/>
        <v/>
      </c>
      <c r="BHJ169" s="20" t="str">
        <f t="shared" si="670"/>
        <v/>
      </c>
      <c r="BHL169" s="20" t="str">
        <f t="shared" si="712"/>
        <v/>
      </c>
      <c r="BHM169" s="20" t="str">
        <f t="shared" si="712"/>
        <v/>
      </c>
      <c r="BHN169" s="20" t="str">
        <f t="shared" si="712"/>
        <v/>
      </c>
      <c r="BHO169" s="20" t="str">
        <f t="shared" si="712"/>
        <v/>
      </c>
      <c r="BHP169" s="20" t="str">
        <f t="shared" si="712"/>
        <v/>
      </c>
      <c r="BHQ169" s="20" t="str">
        <f t="shared" si="712"/>
        <v/>
      </c>
      <c r="BHR169" s="20" t="str">
        <f t="shared" si="712"/>
        <v/>
      </c>
      <c r="BHS169" s="20" t="str">
        <f t="shared" si="712"/>
        <v/>
      </c>
      <c r="BHT169" s="20" t="str">
        <f t="shared" si="712"/>
        <v/>
      </c>
      <c r="BHU169" s="20" t="str">
        <f t="shared" si="712"/>
        <v/>
      </c>
      <c r="BHV169" s="20" t="str">
        <f t="shared" si="712"/>
        <v/>
      </c>
      <c r="BHW169" s="20" t="str">
        <f t="shared" si="712"/>
        <v/>
      </c>
      <c r="BHX169" s="20" t="str">
        <f t="shared" si="712"/>
        <v/>
      </c>
      <c r="BHY169" s="20" t="str">
        <f t="shared" si="712"/>
        <v/>
      </c>
      <c r="BHZ169" s="20" t="str">
        <f t="shared" si="712"/>
        <v/>
      </c>
      <c r="BIA169" s="20" t="str">
        <f t="shared" si="712"/>
        <v/>
      </c>
      <c r="BIB169" s="20" t="str">
        <f t="shared" si="711"/>
        <v/>
      </c>
      <c r="BIC169" s="20" t="str">
        <f t="shared" si="711"/>
        <v/>
      </c>
      <c r="BID169" s="20" t="str">
        <f t="shared" si="711"/>
        <v/>
      </c>
      <c r="BIE169" s="20" t="str">
        <f t="shared" si="711"/>
        <v/>
      </c>
    </row>
    <row r="170" spans="2:104 1303:1591" ht="14.5">
      <c r="B170" s="510" t="str">
        <f>IF('لصق اكسل الفورمز'!E165="","",'لصق اكسل الفورمز'!E165)</f>
        <v/>
      </c>
      <c r="C170" s="510" t="str">
        <f t="shared" si="517"/>
        <v/>
      </c>
      <c r="D170" s="510" t="str">
        <f t="shared" si="684"/>
        <v/>
      </c>
      <c r="E170" s="510" t="str">
        <f t="shared" si="685"/>
        <v/>
      </c>
      <c r="F170" s="510" t="str">
        <f t="shared" si="686"/>
        <v/>
      </c>
      <c r="G170" s="510" t="str">
        <f t="shared" si="687"/>
        <v/>
      </c>
      <c r="H170" s="510" t="str">
        <f t="shared" si="688"/>
        <v/>
      </c>
      <c r="I170" s="510" t="str">
        <f t="shared" si="689"/>
        <v/>
      </c>
      <c r="J170" s="510" t="str">
        <f t="shared" si="690"/>
        <v/>
      </c>
      <c r="K170" s="510" t="str">
        <f t="shared" si="691"/>
        <v/>
      </c>
      <c r="L170" s="510" t="str">
        <f t="shared" si="672"/>
        <v/>
      </c>
      <c r="M170" s="510" t="str">
        <f t="shared" si="673"/>
        <v/>
      </c>
      <c r="N170" s="510" t="str">
        <f t="shared" si="674"/>
        <v/>
      </c>
      <c r="O170" s="510" t="str">
        <f t="shared" si="675"/>
        <v/>
      </c>
      <c r="P170" s="510" t="str">
        <f t="shared" si="676"/>
        <v/>
      </c>
      <c r="Q170" s="510" t="str">
        <f t="shared" si="677"/>
        <v/>
      </c>
      <c r="R170" s="510" t="str">
        <f t="shared" si="678"/>
        <v/>
      </c>
      <c r="S170" s="510" t="str">
        <f t="shared" si="679"/>
        <v/>
      </c>
      <c r="T170" s="510" t="str">
        <f t="shared" si="680"/>
        <v/>
      </c>
      <c r="U170" s="510" t="str">
        <f t="shared" si="681"/>
        <v/>
      </c>
      <c r="V170" s="510" t="str">
        <f t="shared" si="682"/>
        <v/>
      </c>
      <c r="W170" s="527" t="str">
        <f t="shared" si="518"/>
        <v/>
      </c>
      <c r="X170" s="510" t="str">
        <f t="shared" si="519"/>
        <v/>
      </c>
      <c r="Y170" s="564" t="str">
        <f t="shared" si="520"/>
        <v/>
      </c>
      <c r="AL170" s="20">
        <f t="shared" si="521"/>
        <v>0</v>
      </c>
      <c r="AM170" s="20">
        <f t="shared" si="522"/>
        <v>0</v>
      </c>
      <c r="AO170" s="20" t="str">
        <f t="shared" si="523"/>
        <v/>
      </c>
      <c r="AQ170" s="20" t="str">
        <f t="shared" si="671"/>
        <v/>
      </c>
      <c r="AR170" s="20" t="str">
        <f t="shared" si="524"/>
        <v/>
      </c>
      <c r="AS170" s="20" t="str">
        <f t="shared" si="525"/>
        <v/>
      </c>
      <c r="AT170" s="20" t="str">
        <f t="shared" si="526"/>
        <v/>
      </c>
      <c r="AU170" s="20" t="str">
        <f t="shared" si="527"/>
        <v/>
      </c>
      <c r="AV170" s="20" t="str">
        <f t="shared" si="528"/>
        <v/>
      </c>
      <c r="AW170" s="20" t="str">
        <f t="shared" si="529"/>
        <v/>
      </c>
      <c r="AX170" s="20" t="str">
        <f t="shared" si="530"/>
        <v/>
      </c>
      <c r="AY170" s="20" t="str">
        <f t="shared" si="531"/>
        <v/>
      </c>
      <c r="AZ170" s="20" t="str">
        <f t="shared" si="532"/>
        <v/>
      </c>
      <c r="BA170" s="20" t="str">
        <f t="shared" si="533"/>
        <v/>
      </c>
      <c r="BB170" s="20" t="str">
        <f t="shared" si="534"/>
        <v/>
      </c>
      <c r="BC170" s="20" t="str">
        <f t="shared" si="535"/>
        <v/>
      </c>
      <c r="BD170" s="20" t="str">
        <f t="shared" si="536"/>
        <v/>
      </c>
      <c r="BE170" s="20" t="str">
        <f t="shared" si="537"/>
        <v/>
      </c>
      <c r="BF170" s="20" t="str">
        <f t="shared" si="538"/>
        <v/>
      </c>
      <c r="BG170" s="20" t="str">
        <f t="shared" si="539"/>
        <v/>
      </c>
      <c r="BH170" s="20" t="str">
        <f t="shared" si="540"/>
        <v/>
      </c>
      <c r="BI170" s="20" t="str">
        <f t="shared" si="541"/>
        <v/>
      </c>
      <c r="BJ170" s="20" t="str">
        <f t="shared" si="542"/>
        <v/>
      </c>
      <c r="BL170" s="38" t="e">
        <f t="shared" si="543"/>
        <v>#DIV/0!</v>
      </c>
      <c r="BM170" s="4">
        <f t="shared" si="544"/>
        <v>0</v>
      </c>
      <c r="BN170" s="4">
        <f t="shared" si="545"/>
        <v>0</v>
      </c>
      <c r="BO170" s="4">
        <f t="shared" si="546"/>
        <v>0</v>
      </c>
      <c r="BP170" s="173" t="str">
        <f t="shared" si="547"/>
        <v/>
      </c>
      <c r="BQ170" s="4">
        <f t="shared" si="548"/>
        <v>0</v>
      </c>
      <c r="BT170" s="268" t="str">
        <f t="shared" si="549"/>
        <v/>
      </c>
      <c r="BU170" s="268" t="str">
        <f t="shared" si="550"/>
        <v/>
      </c>
      <c r="BX170" s="20">
        <f t="shared" si="551"/>
        <v>1</v>
      </c>
      <c r="CG170" s="20" t="str">
        <f t="shared" si="552"/>
        <v/>
      </c>
      <c r="CH170" s="20" t="str">
        <f t="shared" si="708"/>
        <v/>
      </c>
      <c r="CI170" s="20" t="str">
        <f t="shared" si="709"/>
        <v/>
      </c>
      <c r="CJ170" s="20" t="str">
        <f t="shared" si="710"/>
        <v/>
      </c>
      <c r="CK170" s="20" t="str">
        <f t="shared" si="692"/>
        <v/>
      </c>
      <c r="CL170" s="20" t="str">
        <f t="shared" si="693"/>
        <v/>
      </c>
      <c r="CM170" s="20" t="str">
        <f t="shared" si="694"/>
        <v/>
      </c>
      <c r="CN170" s="20" t="str">
        <f t="shared" si="695"/>
        <v/>
      </c>
      <c r="CO170" s="20" t="str">
        <f t="shared" si="696"/>
        <v/>
      </c>
      <c r="CP170" s="20" t="str">
        <f t="shared" si="697"/>
        <v/>
      </c>
      <c r="CQ170" s="20" t="str">
        <f t="shared" si="698"/>
        <v/>
      </c>
      <c r="CR170" s="20" t="str">
        <f t="shared" si="699"/>
        <v/>
      </c>
      <c r="CS170" s="20" t="str">
        <f t="shared" si="700"/>
        <v/>
      </c>
      <c r="CT170" s="20" t="str">
        <f t="shared" si="701"/>
        <v/>
      </c>
      <c r="CU170" s="20" t="str">
        <f t="shared" si="702"/>
        <v/>
      </c>
      <c r="CV170" s="20" t="str">
        <f t="shared" si="703"/>
        <v/>
      </c>
      <c r="CW170" s="20" t="str">
        <f t="shared" si="704"/>
        <v/>
      </c>
      <c r="CX170" s="20" t="str">
        <f t="shared" si="705"/>
        <v/>
      </c>
      <c r="CY170" s="20" t="str">
        <f t="shared" si="706"/>
        <v/>
      </c>
      <c r="CZ170" s="20" t="str">
        <f t="shared" si="706"/>
        <v/>
      </c>
      <c r="AXC170" s="20" t="str">
        <f>IF('لصق اكسل الفورمز'!A165="","",'لصق اكسل الفورمز'!A165)</f>
        <v/>
      </c>
      <c r="AXD170" s="20" t="str">
        <f>IF('لصق اكسل الفورمز'!B165="","",'لصق اكسل الفورمز'!B165)</f>
        <v/>
      </c>
      <c r="AXE170" s="20" t="str">
        <f>IF('لصق اكسل الفورمز'!C165="","",'لصق اكسل الفورمز'!C165)</f>
        <v/>
      </c>
      <c r="AXF170" s="20" t="str">
        <f>IF('لصق اكسل الفورمز'!D165="","",'لصق اكسل الفورمز'!D165)</f>
        <v/>
      </c>
      <c r="AXG170" s="20" t="str">
        <f>IF('لصق اكسل الفورمز'!E165="","",'لصق اكسل الفورمز'!E165)</f>
        <v/>
      </c>
      <c r="AXH170" s="20" t="str">
        <f>IF('لصق اكسل الفورمز'!F165="","",'لصق اكسل الفورمز'!F165)</f>
        <v/>
      </c>
      <c r="AXI170" s="20" t="str">
        <f>IF('لصق اكسل الفورمز'!G165="","",'لصق اكسل الفورمز'!G165)</f>
        <v/>
      </c>
      <c r="AXJ170" s="20" t="str">
        <f>IF('لصق اكسل الفورمز'!H165="","",'لصق اكسل الفورمز'!H165)</f>
        <v/>
      </c>
      <c r="AXK170" s="20" t="str">
        <f>IF('لصق اكسل الفورمز'!I165="","",'لصق اكسل الفورمز'!I165)</f>
        <v/>
      </c>
      <c r="AXL170" s="20" t="str">
        <f>IF('لصق اكسل الفورمز'!J165="","",'لصق اكسل الفورمز'!J165)</f>
        <v/>
      </c>
      <c r="AXM170" s="20" t="str">
        <f>IF('لصق اكسل الفورمز'!K165="","",'لصق اكسل الفورمز'!K165)</f>
        <v/>
      </c>
      <c r="AXN170" s="20" t="str">
        <f>IF('لصق اكسل الفورمز'!L165="","",'لصق اكسل الفورمز'!L165)</f>
        <v/>
      </c>
      <c r="AXO170" s="20" t="str">
        <f>IF('لصق اكسل الفورمز'!M165="","",'لصق اكسل الفورمز'!M165)</f>
        <v/>
      </c>
      <c r="AXP170" s="20" t="str">
        <f>IF('لصق اكسل الفورمز'!N165="","",'لصق اكسل الفورمز'!N165)</f>
        <v/>
      </c>
      <c r="AXQ170" s="20" t="str">
        <f>IF('لصق اكسل الفورمز'!O165="","",'لصق اكسل الفورمز'!O165)</f>
        <v/>
      </c>
      <c r="AXR170" s="20" t="str">
        <f>IF('لصق اكسل الفورمز'!P165="","",'لصق اكسل الفورمز'!P165)</f>
        <v/>
      </c>
      <c r="AXS170" s="20" t="str">
        <f>IF('لصق اكسل الفورمز'!Q165="","",'لصق اكسل الفورمز'!Q165)</f>
        <v/>
      </c>
      <c r="AXT170" s="20" t="str">
        <f>IF('لصق اكسل الفورمز'!R165="","",'لصق اكسل الفورمز'!R165)</f>
        <v/>
      </c>
      <c r="AXU170" s="20" t="str">
        <f>IF('لصق اكسل الفورمز'!S165="","",'لصق اكسل الفورمز'!S165)</f>
        <v/>
      </c>
      <c r="AXV170" s="20" t="str">
        <f>IF('لصق اكسل الفورمز'!T165="","",'لصق اكسل الفورمز'!T165)</f>
        <v/>
      </c>
      <c r="AXW170" s="20" t="str">
        <f>IF('لصق اكسل الفورمز'!U165="","",'لصق اكسل الفورمز'!U165)</f>
        <v/>
      </c>
      <c r="AXX170" s="20" t="str">
        <f>IF('لصق اكسل الفورمز'!V165="","",'لصق اكسل الفورمز'!V165)</f>
        <v/>
      </c>
      <c r="AXY170" s="20" t="str">
        <f>IF('لصق اكسل الفورمز'!W165="","",'لصق اكسل الفورمز'!W165)</f>
        <v/>
      </c>
      <c r="AXZ170" s="20" t="str">
        <f>IF('لصق اكسل الفورمز'!X165="","",'لصق اكسل الفورمز'!X165)</f>
        <v/>
      </c>
      <c r="AYA170" s="20" t="str">
        <f>IF('لصق اكسل الفورمز'!Y165="","",'لصق اكسل الفورمز'!Y165)</f>
        <v/>
      </c>
      <c r="AYB170" s="20" t="str">
        <f>IF('لصق اكسل الفورمز'!Z165="","",'لصق اكسل الفورمز'!Z165)</f>
        <v/>
      </c>
      <c r="AYC170" s="20" t="str">
        <f>IF('لصق اكسل الفورمز'!AA165="","",'لصق اكسل الفورمز'!AA165)</f>
        <v/>
      </c>
      <c r="AYD170" s="20" t="str">
        <f>IF('لصق اكسل الفورمز'!AB165="","",'لصق اكسل الفورمز'!AB165)</f>
        <v/>
      </c>
      <c r="AYE170" s="20" t="str">
        <f>IF('لصق اكسل الفورمز'!AC165="","",'لصق اكسل الفورمز'!AC165)</f>
        <v/>
      </c>
      <c r="AYF170" s="20" t="str">
        <f>IF('لصق اكسل الفورمز'!AD165="","",'لصق اكسل الفورمز'!AD165)</f>
        <v/>
      </c>
      <c r="AYG170" s="20" t="str">
        <f>IF('لصق اكسل الفورمز'!AE165="","",'لصق اكسل الفورمز'!AE165)</f>
        <v/>
      </c>
      <c r="AYH170" s="20" t="str">
        <f>IF('لصق اكسل الفورمز'!AF165="","",'لصق اكسل الفورمز'!AF165)</f>
        <v/>
      </c>
      <c r="AYI170" s="20" t="str">
        <f>IF('لصق اكسل الفورمز'!AG165="","",'لصق اكسل الفورمز'!AG165)</f>
        <v/>
      </c>
      <c r="AYJ170" s="20" t="str">
        <f>IF('لصق اكسل الفورمز'!AH165="","",'لصق اكسل الفورمز'!AH165)</f>
        <v/>
      </c>
      <c r="AYK170" s="20" t="str">
        <f>IF('لصق اكسل الفورمز'!AI165="","",'لصق اكسل الفورمز'!AI165)</f>
        <v/>
      </c>
      <c r="AYL170" s="20" t="str">
        <f>IF('لصق اكسل الفورمز'!AJ165="","",'لصق اكسل الفورمز'!AJ165)</f>
        <v/>
      </c>
      <c r="AYM170" s="20" t="str">
        <f>IF('لصق اكسل الفورمز'!AK165="","",'لصق اكسل الفورمز'!AK165)</f>
        <v/>
      </c>
      <c r="AYN170" s="20" t="str">
        <f>IF('لصق اكسل الفورمز'!AL165="","",'لصق اكسل الفورمز'!AL165)</f>
        <v/>
      </c>
      <c r="AYO170" s="20" t="str">
        <f>IF('لصق اكسل الفورمز'!AM165="","",'لصق اكسل الفورمز'!AM165)</f>
        <v/>
      </c>
      <c r="AYP170" s="20" t="str">
        <f>IF('لصق اكسل الفورمز'!AN165="","",'لصق اكسل الفورمز'!AN165)</f>
        <v/>
      </c>
      <c r="AYQ170" s="20" t="str">
        <f>IF('لصق اكسل الفورمز'!AO165="","",'لصق اكسل الفورمز'!AO165)</f>
        <v/>
      </c>
      <c r="AYR170" s="20" t="str">
        <f>IF('لصق اكسل الفورمز'!AP165="","",'لصق اكسل الفورمز'!AP165)</f>
        <v/>
      </c>
      <c r="AYS170" s="20" t="str">
        <f>IF('لصق اكسل الفورمز'!AQ165="","",'لصق اكسل الفورمز'!AQ165)</f>
        <v/>
      </c>
      <c r="AYT170" s="20" t="str">
        <f>IF('لصق اكسل الفورمز'!AR165="","",'لصق اكسل الفورمز'!AR165)</f>
        <v/>
      </c>
      <c r="AYU170" s="20" t="str">
        <f>IF('لصق اكسل الفورمز'!AS165="","",'لصق اكسل الفورمز'!AS165)</f>
        <v/>
      </c>
      <c r="AYV170" s="20" t="str">
        <f>IF('لصق اكسل الفورمز'!AT165="","",'لصق اكسل الفورمز'!AT165)</f>
        <v/>
      </c>
      <c r="AYW170" s="20" t="str">
        <f>IF('لصق اكسل الفورمز'!AU165="","",'لصق اكسل الفورمز'!AU165)</f>
        <v/>
      </c>
      <c r="AYX170" s="20" t="str">
        <f>IF('لصق اكسل الفورمز'!AV165="","",'لصق اكسل الفورمز'!AV165)</f>
        <v/>
      </c>
      <c r="AYY170" s="20" t="str">
        <f>IF('لصق اكسل الفورمز'!AW165="","",'لصق اكسل الفورمز'!AW165)</f>
        <v/>
      </c>
      <c r="AYZ170" s="20" t="str">
        <f>IF('لصق اكسل الفورمز'!AX165="","",'لصق اكسل الفورمز'!AX165)</f>
        <v/>
      </c>
      <c r="AZA170" s="20" t="str">
        <f>IF('لصق اكسل الفورمز'!AY165="","",'لصق اكسل الفورمز'!AY165)</f>
        <v/>
      </c>
      <c r="AZB170" s="20" t="str">
        <f>IF('لصق اكسل الفورمز'!AZ165="","",'لصق اكسل الفورمز'!AZ165)</f>
        <v/>
      </c>
      <c r="AZC170" s="20" t="str">
        <f>IF('لصق اكسل الفورمز'!BA165="","",'لصق اكسل الفورمز'!BA165)</f>
        <v/>
      </c>
      <c r="AZD170" s="20" t="str">
        <f>IF('لصق اكسل الفورمز'!BB165="","",'لصق اكسل الفورمز'!BB165)</f>
        <v/>
      </c>
      <c r="AZE170" s="20" t="str">
        <f>IF('لصق اكسل الفورمز'!BC165="","",'لصق اكسل الفورمز'!BC165)</f>
        <v/>
      </c>
      <c r="AZF170" s="20" t="str">
        <f>IF('لصق اكسل الفورمز'!BD165="","",'لصق اكسل الفورمز'!BD165)</f>
        <v/>
      </c>
      <c r="AZG170" s="20" t="str">
        <f>IF('لصق اكسل الفورمز'!BE165="","",'لصق اكسل الفورمز'!BE165)</f>
        <v/>
      </c>
      <c r="AZH170" s="20" t="str">
        <f>IF('لصق اكسل الفورمز'!BF165="","",'لصق اكسل الفورمز'!BF165)</f>
        <v/>
      </c>
      <c r="AZI170" s="20" t="str">
        <f>IF('لصق اكسل الفورمز'!BG165="","",'لصق اكسل الفورمز'!BG165)</f>
        <v/>
      </c>
      <c r="AZJ170" s="20" t="str">
        <f>IF('لصق اكسل الفورمز'!BH165="","",'لصق اكسل الفورمز'!BH165)</f>
        <v/>
      </c>
      <c r="AZK170" s="20" t="str">
        <f>IF('لصق اكسل الفورمز'!BI165="","",'لصق اكسل الفورمز'!BI165)</f>
        <v/>
      </c>
      <c r="AZL170" s="20" t="str">
        <f>IF('لصق اكسل الفورمز'!BJ165="","",'لصق اكسل الفورمز'!BJ165)</f>
        <v/>
      </c>
      <c r="AZM170" s="20" t="str">
        <f>IF('لصق اكسل الفورمز'!BK165="","",'لصق اكسل الفورمز'!BK165)</f>
        <v/>
      </c>
      <c r="AZN170" s="20" t="str">
        <f>IF('لصق اكسل الفورمز'!BL165="","",'لصق اكسل الفورمز'!BL165)</f>
        <v/>
      </c>
      <c r="AZO170" s="20" t="str">
        <f>IF('لصق اكسل الفورمز'!BM165="","",'لصق اكسل الفورمز'!BM165)</f>
        <v/>
      </c>
      <c r="AZP170" s="20" t="str">
        <f>IF('لصق اكسل الفورمز'!BN165="","",'لصق اكسل الفورمز'!BN165)</f>
        <v/>
      </c>
      <c r="AZQ170" s="20" t="str">
        <f>IF('لصق اكسل الفورمز'!BO165="","",'لصق اكسل الفورمز'!BO165)</f>
        <v/>
      </c>
      <c r="AZR170" s="20" t="str">
        <f>IF('لصق اكسل الفورمز'!BP165="","",'لصق اكسل الفورمز'!BP165)</f>
        <v/>
      </c>
      <c r="AZS170" s="20" t="str">
        <f>IF('لصق اكسل الفورمز'!BQ165="","",'لصق اكسل الفورمز'!BQ165)</f>
        <v/>
      </c>
      <c r="AZT170" s="20" t="str">
        <f>IF('لصق اكسل الفورمز'!BR165="","",'لصق اكسل الفورمز'!BR165)</f>
        <v/>
      </c>
      <c r="AZU170" s="20" t="str">
        <f>IF('لصق اكسل الفورمز'!BS165="","",'لصق اكسل الفورمز'!BS165)</f>
        <v/>
      </c>
      <c r="AZV170" s="20" t="str">
        <f>IF('لصق اكسل الفورمز'!BT165="","",'لصق اكسل الفورمز'!BT165)</f>
        <v/>
      </c>
      <c r="AZW170" s="20" t="str">
        <f>IF('لصق اكسل الفورمز'!BU165="","",'لصق اكسل الفورمز'!BU165)</f>
        <v/>
      </c>
      <c r="AZX170" s="20" t="str">
        <f>IF('لصق اكسل الفورمز'!BV165="","",'لصق اكسل الفورمز'!BV165)</f>
        <v/>
      </c>
      <c r="AZY170" s="20" t="str">
        <f>IF('لصق اكسل الفورمز'!BW165="","",'لصق اكسل الفورمز'!BW165)</f>
        <v/>
      </c>
      <c r="AZZ170" s="20" t="str">
        <f>IF('لصق اكسل الفورمز'!BX165="","",'لصق اكسل الفورمز'!BX165)</f>
        <v/>
      </c>
      <c r="BAA170" s="20" t="str">
        <f>IF('لصق اكسل الفورمز'!BY165="","",'لصق اكسل الفورمز'!BY165)</f>
        <v/>
      </c>
      <c r="BAB170" s="20" t="str">
        <f>IF('لصق اكسل الفورمز'!BZ165="","",'لصق اكسل الفورمز'!BZ165)</f>
        <v/>
      </c>
      <c r="BAC170" s="20" t="str">
        <f>IF('لصق اكسل الفورمز'!CA165="","",'لصق اكسل الفورمز'!CA165)</f>
        <v/>
      </c>
      <c r="BAD170" s="20" t="str">
        <f>IF('لصق اكسل الفورمز'!CB165="","",'لصق اكسل الفورمز'!CB165)</f>
        <v/>
      </c>
      <c r="BAE170" s="20" t="str">
        <f>IF('لصق اكسل الفورمز'!CC165="","",'لصق اكسل الفورمز'!CC165)</f>
        <v/>
      </c>
      <c r="BAF170" s="20" t="str">
        <f>IF('لصق اكسل الفورمز'!CD165="","",'لصق اكسل الفورمز'!CD165)</f>
        <v/>
      </c>
      <c r="BAG170" s="20" t="str">
        <f>IF('لصق اكسل الفورمز'!CE165="","",'لصق اكسل الفورمز'!CE165)</f>
        <v/>
      </c>
      <c r="BAH170" s="20" t="str">
        <f>IF('لصق اكسل الفورمز'!CF165="","",'لصق اكسل الفورمز'!CF165)</f>
        <v/>
      </c>
      <c r="BAI170" s="20" t="str">
        <f>IF('لصق اكسل الفورمز'!CG165="","",'لصق اكسل الفورمز'!CG165)</f>
        <v/>
      </c>
      <c r="BAJ170" s="20" t="str">
        <f>IF('لصق اكسل الفورمز'!CH165="","",'لصق اكسل الفورمز'!CH165)</f>
        <v/>
      </c>
      <c r="BAK170" s="20" t="str">
        <f>IF('لصق اكسل الفورمز'!CI165="","",'لصق اكسل الفورمز'!CI165)</f>
        <v/>
      </c>
      <c r="BAL170" s="20" t="str">
        <f>IF('لصق اكسل الفورمز'!CJ165="","",'لصق اكسل الفورمز'!CJ165)</f>
        <v/>
      </c>
      <c r="BAM170" s="20" t="str">
        <f>IF('لصق اكسل الفورمز'!CK165="","",'لصق اكسل الفورمز'!CK165)</f>
        <v/>
      </c>
      <c r="BAN170" s="20" t="str">
        <f>IF('لصق اكسل الفورمز'!CL165="","",'لصق اكسل الفورمز'!CL165)</f>
        <v/>
      </c>
      <c r="BAO170" s="20" t="str">
        <f>IF('لصق اكسل الفورمز'!CM165="","",'لصق اكسل الفورمز'!CM165)</f>
        <v/>
      </c>
      <c r="BAP170" s="20" t="str">
        <f>IF('لصق اكسل الفورمز'!CN165="","",'لصق اكسل الفورمز'!CN165)</f>
        <v/>
      </c>
      <c r="BAQ170" s="20" t="str">
        <f>IF('لصق اكسل الفورمز'!CO165="","",'لصق اكسل الفورمز'!CO165)</f>
        <v/>
      </c>
      <c r="BAR170" s="20" t="str">
        <f>IF('لصق اكسل الفورمز'!CP165="","",'لصق اكسل الفورمز'!CP165)</f>
        <v/>
      </c>
      <c r="BAS170" s="20" t="str">
        <f>IF('لصق اكسل الفورمز'!CQ165="","",'لصق اكسل الفورمز'!CQ165)</f>
        <v/>
      </c>
      <c r="BAT170" s="20" t="str">
        <f>IF('لصق اكسل الفورمز'!CR165="","",'لصق اكسل الفورمز'!CR165)</f>
        <v/>
      </c>
      <c r="BAU170" s="20" t="str">
        <f>IF('لصق اكسل الفورمز'!CS165="","",'لصق اكسل الفورمز'!CS165)</f>
        <v/>
      </c>
      <c r="BAV170" s="20" t="str">
        <f>IF('لصق اكسل الفورمز'!CT165="","",'لصق اكسل الفورمز'!CT165)</f>
        <v/>
      </c>
      <c r="BAW170" s="20" t="str">
        <f>IF('لصق اكسل الفورمز'!CU165="","",'لصق اكسل الفورمز'!CU165)</f>
        <v/>
      </c>
      <c r="BAX170" s="20" t="str">
        <f>IF('لصق اكسل الفورمز'!CV165="","",'لصق اكسل الفورمز'!CV165)</f>
        <v/>
      </c>
      <c r="BAY170" s="20" t="str">
        <f>IF('لصق اكسل الفورمز'!CW165="","",'لصق اكسل الفورمز'!CW165)</f>
        <v/>
      </c>
      <c r="BAZ170" s="20" t="str">
        <f>IF('لصق اكسل الفورمز'!CX165="","",'لصق اكسل الفورمز'!CX165)</f>
        <v/>
      </c>
      <c r="BBA170" s="20" t="str">
        <f>IF('لصق اكسل الفورمز'!CY165="","",'لصق اكسل الفورمز'!CY165)</f>
        <v/>
      </c>
      <c r="BBB170" s="20" t="str">
        <f>IF('لصق اكسل الفورمز'!CZ165="","",'لصق اكسل الفورمز'!CZ165)</f>
        <v/>
      </c>
      <c r="BBC170" s="20" t="str">
        <f>IF('لصق اكسل الفورمز'!DA165="","",'لصق اكسل الفورمز'!DA165)</f>
        <v/>
      </c>
      <c r="BBD170" s="20" t="str">
        <f>IF('لصق اكسل الفورمز'!DB165="","",'لصق اكسل الفورمز'!DB165)</f>
        <v/>
      </c>
      <c r="BBE170" s="20" t="str">
        <f>IF('لصق اكسل الفورمز'!DC165="","",'لصق اكسل الفورمز'!DC165)</f>
        <v/>
      </c>
      <c r="BBF170" s="20" t="str">
        <f>IF('لصق اكسل الفورمز'!DD165="","",'لصق اكسل الفورمز'!DD165)</f>
        <v/>
      </c>
      <c r="BBG170" s="20" t="str">
        <f>IF('لصق اكسل الفورمز'!DE165="","",'لصق اكسل الفورمز'!DE165)</f>
        <v/>
      </c>
      <c r="BBH170" s="20" t="str">
        <f>IF('لصق اكسل الفورمز'!DF165="","",'لصق اكسل الفورمز'!DF165)</f>
        <v/>
      </c>
      <c r="BBI170" s="20" t="str">
        <f>IF('لصق اكسل الفورمز'!DG165="","",'لصق اكسل الفورمز'!DG165)</f>
        <v/>
      </c>
      <c r="BBJ170" s="20" t="str">
        <f>IF('لصق اكسل الفورمز'!DH165="","",'لصق اكسل الفورمز'!DH165)</f>
        <v/>
      </c>
      <c r="BBK170" s="20" t="str">
        <f>IF('لصق اكسل الفورمز'!DI165="","",'لصق اكسل الفورمز'!DI165)</f>
        <v/>
      </c>
      <c r="BBL170" s="20" t="str">
        <f>IF('لصق اكسل الفورمز'!DJ165="","",'لصق اكسل الفورمز'!DJ165)</f>
        <v/>
      </c>
      <c r="BBM170" s="20" t="str">
        <f>IF('لصق اكسل الفورمز'!DK165="","",'لصق اكسل الفورمز'!DK165)</f>
        <v/>
      </c>
      <c r="BBN170" s="20" t="str">
        <f>IF('لصق اكسل الفورمز'!DL165="","",'لصق اكسل الفورمز'!DL165)</f>
        <v/>
      </c>
      <c r="BBO170" s="20" t="str">
        <f>IF('لصق اكسل الفورمز'!DM165="","",'لصق اكسل الفورمز'!DM165)</f>
        <v/>
      </c>
      <c r="BCU170" s="20" t="str">
        <f t="shared" si="553"/>
        <v/>
      </c>
      <c r="BCV170" s="20" t="str">
        <f t="shared" si="554"/>
        <v/>
      </c>
      <c r="BCW170" s="20" t="str">
        <f t="shared" si="555"/>
        <v/>
      </c>
      <c r="BCX170" s="20" t="str">
        <f t="shared" si="556"/>
        <v/>
      </c>
      <c r="BCY170" s="20" t="str">
        <f t="shared" si="557"/>
        <v/>
      </c>
      <c r="BCZ170" s="20" t="str">
        <f t="shared" si="558"/>
        <v/>
      </c>
      <c r="BDA170" s="20" t="str">
        <f t="shared" si="559"/>
        <v/>
      </c>
      <c r="BDB170" s="20" t="str">
        <f t="shared" si="560"/>
        <v/>
      </c>
      <c r="BDC170" s="20" t="str">
        <f t="shared" si="561"/>
        <v/>
      </c>
      <c r="BDD170" s="20" t="str">
        <f t="shared" si="562"/>
        <v/>
      </c>
      <c r="BDE170" s="20" t="str">
        <f t="shared" si="563"/>
        <v/>
      </c>
      <c r="BDF170" s="20" t="str">
        <f t="shared" si="564"/>
        <v/>
      </c>
      <c r="BDG170" s="20" t="str">
        <f t="shared" si="565"/>
        <v/>
      </c>
      <c r="BDH170" s="20" t="str">
        <f t="shared" si="566"/>
        <v/>
      </c>
      <c r="BDI170" s="20" t="str">
        <f t="shared" si="567"/>
        <v/>
      </c>
      <c r="BDJ170" s="20" t="str">
        <f t="shared" si="568"/>
        <v/>
      </c>
      <c r="BDK170" s="20" t="str">
        <f t="shared" si="569"/>
        <v/>
      </c>
      <c r="BDL170" s="20" t="str">
        <f t="shared" si="570"/>
        <v/>
      </c>
      <c r="BDM170" s="20" t="str">
        <f t="shared" si="571"/>
        <v/>
      </c>
      <c r="BDN170" s="20" t="str">
        <f t="shared" si="572"/>
        <v/>
      </c>
      <c r="BDO170" s="20" t="str">
        <f t="shared" si="573"/>
        <v/>
      </c>
      <c r="BDP170" s="20" t="str">
        <f t="shared" si="574"/>
        <v/>
      </c>
      <c r="BDQ170" s="20" t="str">
        <f t="shared" si="575"/>
        <v/>
      </c>
      <c r="BDR170" s="20" t="str">
        <f t="shared" si="576"/>
        <v/>
      </c>
      <c r="BDS170" s="20" t="str">
        <f t="shared" si="577"/>
        <v/>
      </c>
      <c r="BDT170" s="20" t="str">
        <f t="shared" si="578"/>
        <v/>
      </c>
      <c r="BDU170" s="20" t="str">
        <f t="shared" si="579"/>
        <v/>
      </c>
      <c r="BDV170" s="20" t="str">
        <f t="shared" si="580"/>
        <v/>
      </c>
      <c r="BDW170" s="20" t="str">
        <f t="shared" si="581"/>
        <v/>
      </c>
      <c r="BDX170" s="20" t="str">
        <f t="shared" si="582"/>
        <v/>
      </c>
      <c r="BDY170" s="20" t="str">
        <f t="shared" si="583"/>
        <v/>
      </c>
      <c r="BDZ170" s="20" t="str">
        <f t="shared" si="584"/>
        <v/>
      </c>
      <c r="BEA170" s="20" t="str">
        <f t="shared" si="585"/>
        <v/>
      </c>
      <c r="BEB170" s="20" t="str">
        <f t="shared" si="586"/>
        <v/>
      </c>
      <c r="BEC170" s="20" t="str">
        <f t="shared" si="587"/>
        <v/>
      </c>
      <c r="BED170" s="20" t="str">
        <f t="shared" si="588"/>
        <v/>
      </c>
      <c r="BEE170" s="20" t="str">
        <f t="shared" si="589"/>
        <v/>
      </c>
      <c r="BEF170" s="20" t="str">
        <f t="shared" si="590"/>
        <v/>
      </c>
      <c r="BEG170" s="20" t="str">
        <f t="shared" si="591"/>
        <v/>
      </c>
      <c r="BEH170" s="20" t="str">
        <f t="shared" si="592"/>
        <v/>
      </c>
      <c r="BEI170" s="20" t="str">
        <f t="shared" si="593"/>
        <v/>
      </c>
      <c r="BEJ170" s="20" t="str">
        <f t="shared" si="594"/>
        <v/>
      </c>
      <c r="BEK170" s="20" t="str">
        <f t="shared" si="595"/>
        <v/>
      </c>
      <c r="BEL170" s="20" t="str">
        <f t="shared" si="596"/>
        <v/>
      </c>
      <c r="BEM170" s="20" t="str">
        <f t="shared" si="597"/>
        <v/>
      </c>
      <c r="BEN170" s="20" t="str">
        <f t="shared" si="598"/>
        <v/>
      </c>
      <c r="BEO170" s="20" t="str">
        <f t="shared" si="599"/>
        <v/>
      </c>
      <c r="BEP170" s="20" t="str">
        <f t="shared" si="600"/>
        <v/>
      </c>
      <c r="BEQ170" s="20" t="str">
        <f t="shared" si="601"/>
        <v/>
      </c>
      <c r="BER170" s="20" t="str">
        <f t="shared" si="602"/>
        <v/>
      </c>
      <c r="BES170" s="20" t="str">
        <f t="shared" si="603"/>
        <v/>
      </c>
      <c r="BET170" s="20" t="str">
        <f t="shared" si="604"/>
        <v/>
      </c>
      <c r="BEU170" s="20" t="str">
        <f t="shared" si="605"/>
        <v/>
      </c>
      <c r="BEV170" s="20" t="str">
        <f t="shared" si="606"/>
        <v/>
      </c>
      <c r="BEW170" s="20" t="str">
        <f t="shared" si="607"/>
        <v/>
      </c>
      <c r="BEX170" s="20" t="str">
        <f t="shared" si="608"/>
        <v/>
      </c>
      <c r="BEY170" s="20" t="str">
        <f t="shared" si="609"/>
        <v/>
      </c>
      <c r="BEZ170" s="20" t="str">
        <f t="shared" si="610"/>
        <v/>
      </c>
      <c r="BFA170" s="20" t="str">
        <f t="shared" si="611"/>
        <v/>
      </c>
      <c r="BFB170" s="20" t="str">
        <f t="shared" si="612"/>
        <v/>
      </c>
      <c r="BFC170" s="20" t="str">
        <f t="shared" si="613"/>
        <v/>
      </c>
      <c r="BFD170" s="20" t="str">
        <f t="shared" si="614"/>
        <v/>
      </c>
      <c r="BFE170" s="20" t="str">
        <f t="shared" si="615"/>
        <v/>
      </c>
      <c r="BFF170" s="20" t="str">
        <f t="shared" si="616"/>
        <v/>
      </c>
      <c r="BFG170" s="20" t="str">
        <f t="shared" si="617"/>
        <v/>
      </c>
      <c r="BFH170" s="20" t="str">
        <f t="shared" si="618"/>
        <v/>
      </c>
      <c r="BFI170" s="20" t="str">
        <f t="shared" si="619"/>
        <v/>
      </c>
      <c r="BFJ170" s="20" t="str">
        <f t="shared" si="620"/>
        <v/>
      </c>
      <c r="BFK170" s="20" t="str">
        <f t="shared" si="621"/>
        <v/>
      </c>
      <c r="BFL170" s="20" t="str">
        <f t="shared" si="622"/>
        <v/>
      </c>
      <c r="BFM170" s="20" t="str">
        <f t="shared" si="623"/>
        <v/>
      </c>
      <c r="BFN170" s="20" t="str">
        <f t="shared" si="624"/>
        <v/>
      </c>
      <c r="BFO170" s="20" t="str">
        <f t="shared" si="625"/>
        <v/>
      </c>
      <c r="BFP170" s="20" t="str">
        <f t="shared" si="626"/>
        <v/>
      </c>
      <c r="BFQ170" s="20" t="str">
        <f t="shared" si="627"/>
        <v/>
      </c>
      <c r="BFR170" s="20" t="str">
        <f t="shared" si="628"/>
        <v/>
      </c>
      <c r="BFS170" s="20" t="str">
        <f t="shared" si="629"/>
        <v/>
      </c>
      <c r="BFT170" s="20" t="str">
        <f t="shared" si="630"/>
        <v/>
      </c>
      <c r="BFU170" s="20" t="str">
        <f t="shared" si="631"/>
        <v/>
      </c>
      <c r="BFV170" s="20" t="str">
        <f t="shared" si="632"/>
        <v/>
      </c>
      <c r="BFW170" s="20" t="str">
        <f t="shared" si="633"/>
        <v/>
      </c>
      <c r="BFX170" s="20" t="str">
        <f t="shared" si="634"/>
        <v/>
      </c>
      <c r="BFY170" s="20" t="str">
        <f t="shared" si="635"/>
        <v/>
      </c>
      <c r="BFZ170" s="20" t="str">
        <f t="shared" si="636"/>
        <v/>
      </c>
      <c r="BGA170" s="20" t="str">
        <f t="shared" si="637"/>
        <v/>
      </c>
      <c r="BGB170" s="20" t="str">
        <f t="shared" si="638"/>
        <v/>
      </c>
      <c r="BGC170" s="20" t="str">
        <f t="shared" si="639"/>
        <v/>
      </c>
      <c r="BGD170" s="20" t="str">
        <f t="shared" si="640"/>
        <v/>
      </c>
      <c r="BGE170" s="20" t="str">
        <f t="shared" si="641"/>
        <v/>
      </c>
      <c r="BGF170" s="20" t="str">
        <f t="shared" si="642"/>
        <v/>
      </c>
      <c r="BGG170" s="20" t="str">
        <f t="shared" si="643"/>
        <v/>
      </c>
      <c r="BGH170" s="20" t="str">
        <f t="shared" si="644"/>
        <v/>
      </c>
      <c r="BGI170" s="20" t="str">
        <f t="shared" si="645"/>
        <v/>
      </c>
      <c r="BGJ170" s="20" t="str">
        <f t="shared" si="646"/>
        <v/>
      </c>
      <c r="BGK170" s="20" t="str">
        <f t="shared" si="647"/>
        <v/>
      </c>
      <c r="BGL170" s="20" t="str">
        <f t="shared" si="648"/>
        <v/>
      </c>
      <c r="BGM170" s="20" t="str">
        <f t="shared" si="649"/>
        <v/>
      </c>
      <c r="BGN170" s="20" t="str">
        <f t="shared" si="650"/>
        <v/>
      </c>
      <c r="BGO170" s="20" t="str">
        <f t="shared" si="651"/>
        <v/>
      </c>
      <c r="BGP170" s="20" t="str">
        <f t="shared" si="652"/>
        <v/>
      </c>
      <c r="BGQ170" s="20" t="str">
        <f t="shared" si="653"/>
        <v/>
      </c>
      <c r="BGR170" s="20" t="str">
        <f t="shared" si="654"/>
        <v/>
      </c>
      <c r="BGS170" s="20" t="str">
        <f t="shared" si="655"/>
        <v/>
      </c>
      <c r="BGT170" s="20" t="str">
        <f t="shared" si="656"/>
        <v/>
      </c>
      <c r="BGU170" s="20" t="str">
        <f t="shared" si="657"/>
        <v/>
      </c>
      <c r="BGV170" s="20" t="str">
        <f t="shared" si="658"/>
        <v/>
      </c>
      <c r="BGW170" s="20" t="str">
        <f t="shared" si="659"/>
        <v/>
      </c>
      <c r="BGX170" s="20" t="str">
        <f t="shared" si="660"/>
        <v/>
      </c>
      <c r="BGY170" s="20" t="str">
        <f t="shared" si="661"/>
        <v/>
      </c>
      <c r="BGZ170" s="20" t="str">
        <f t="shared" si="662"/>
        <v/>
      </c>
      <c r="BHA170" s="20" t="str">
        <f t="shared" si="663"/>
        <v/>
      </c>
      <c r="BHB170" s="20" t="str">
        <f t="shared" si="664"/>
        <v/>
      </c>
      <c r="BHC170" s="20" t="str">
        <f t="shared" si="665"/>
        <v/>
      </c>
      <c r="BHD170" s="20" t="str">
        <f t="shared" si="666"/>
        <v/>
      </c>
      <c r="BHE170" s="20" t="str">
        <f t="shared" si="667"/>
        <v/>
      </c>
      <c r="BHF170" s="20" t="str">
        <f t="shared" si="668"/>
        <v/>
      </c>
      <c r="BHG170" s="20" t="str">
        <f t="shared" si="669"/>
        <v/>
      </c>
      <c r="BHJ170" s="20" t="str">
        <f t="shared" si="670"/>
        <v/>
      </c>
      <c r="BHL170" s="20" t="str">
        <f t="shared" si="712"/>
        <v/>
      </c>
      <c r="BHM170" s="20" t="str">
        <f t="shared" si="712"/>
        <v/>
      </c>
      <c r="BHN170" s="20" t="str">
        <f t="shared" si="712"/>
        <v/>
      </c>
      <c r="BHO170" s="20" t="str">
        <f t="shared" si="712"/>
        <v/>
      </c>
      <c r="BHP170" s="20" t="str">
        <f t="shared" si="712"/>
        <v/>
      </c>
      <c r="BHQ170" s="20" t="str">
        <f t="shared" si="712"/>
        <v/>
      </c>
      <c r="BHR170" s="20" t="str">
        <f t="shared" si="712"/>
        <v/>
      </c>
      <c r="BHS170" s="20" t="str">
        <f t="shared" si="712"/>
        <v/>
      </c>
      <c r="BHT170" s="20" t="str">
        <f t="shared" si="712"/>
        <v/>
      </c>
      <c r="BHU170" s="20" t="str">
        <f t="shared" si="712"/>
        <v/>
      </c>
      <c r="BHV170" s="20" t="str">
        <f t="shared" si="712"/>
        <v/>
      </c>
      <c r="BHW170" s="20" t="str">
        <f t="shared" si="712"/>
        <v/>
      </c>
      <c r="BHX170" s="20" t="str">
        <f t="shared" si="712"/>
        <v/>
      </c>
      <c r="BHY170" s="20" t="str">
        <f t="shared" si="712"/>
        <v/>
      </c>
      <c r="BHZ170" s="20" t="str">
        <f t="shared" si="712"/>
        <v/>
      </c>
      <c r="BIA170" s="20" t="str">
        <f t="shared" si="712"/>
        <v/>
      </c>
      <c r="BIB170" s="20" t="str">
        <f t="shared" si="711"/>
        <v/>
      </c>
      <c r="BIC170" s="20" t="str">
        <f t="shared" si="711"/>
        <v/>
      </c>
      <c r="BID170" s="20" t="str">
        <f t="shared" si="711"/>
        <v/>
      </c>
      <c r="BIE170" s="20" t="str">
        <f t="shared" si="711"/>
        <v/>
      </c>
    </row>
    <row r="171" spans="2:104 1303:1591" ht="14.5">
      <c r="B171" s="510" t="str">
        <f>IF('لصق اكسل الفورمز'!E166="","",'لصق اكسل الفورمز'!E166)</f>
        <v/>
      </c>
      <c r="C171" s="510"/>
      <c r="D171" s="526" t="str">
        <f>IF('لصق اكسل الفورمز'!R166="","",'لصق اكسل الفورمز'!R166)</f>
        <v/>
      </c>
      <c r="E171" s="510" t="str">
        <f>IF('لصق اكسل الفورمز'!U166="","",'لصق اكسل الفورمز'!U166)</f>
        <v/>
      </c>
      <c r="F171" s="526" t="str">
        <f>IF('لصق اكسل الفورمز'!X166="","",'لصق اكسل الفورمز'!X166)</f>
        <v/>
      </c>
      <c r="G171" s="510" t="str">
        <f>IF('لصق اكسل الفورمز'!AA166="","",'لصق اكسل الفورمز'!AA166)</f>
        <v/>
      </c>
      <c r="H171" s="526" t="str">
        <f>IF('لصق اكسل الفورمز'!AD166="","",'لصق اكسل الفورمز'!AD166)</f>
        <v/>
      </c>
      <c r="I171" s="510" t="str">
        <f>IF('لصق اكسل الفورمز'!AG166="","",'لصق اكسل الفورمز'!AG166)</f>
        <v/>
      </c>
      <c r="J171" s="526" t="str">
        <f>IF('لصق اكسل الفورمز'!AJ166="","",'لصق اكسل الفورمز'!AJ166)</f>
        <v/>
      </c>
      <c r="K171" s="510" t="str">
        <f>IF('لصق اكسل الفورمز'!AM166="","",'لصق اكسل الفورمز'!AM166)</f>
        <v/>
      </c>
      <c r="L171" s="526" t="str">
        <f>IF('لصق اكسل الفورمز'!AP166="","",'لصق اكسل الفورمز'!AP166)</f>
        <v/>
      </c>
      <c r="M171" s="510" t="str">
        <f>IF('لصق اكسل الفورمز'!AS166="","",'لصق اكسل الفورمز'!AS166)</f>
        <v/>
      </c>
      <c r="N171" s="526" t="str">
        <f>IF('لصق اكسل الفورمز'!AV166="","",'لصق اكسل الفورمز'!AV166)</f>
        <v/>
      </c>
      <c r="O171" s="510" t="str">
        <f>IF('لصق اكسل الفورمز'!AY166="","",'لصق اكسل الفورمز'!AY166)</f>
        <v/>
      </c>
      <c r="P171" s="526" t="str">
        <f>IF('لصق اكسل الفورمز'!BB166="","",'لصق اكسل الفورمز'!BB166)</f>
        <v/>
      </c>
      <c r="Q171" s="510" t="str">
        <f>IF('لصق اكسل الفورمز'!BE166="","",'لصق اكسل الفورمز'!BE166)</f>
        <v/>
      </c>
      <c r="R171" s="526" t="str">
        <f>IF('لصق اكسل الفورمز'!BH166="","",'لصق اكسل الفورمز'!BH166)</f>
        <v/>
      </c>
      <c r="S171" s="510" t="str">
        <f>IF('لصق اكسل الفورمز'!BK166="","",'لصق اكسل الفورمز'!BK166)</f>
        <v/>
      </c>
      <c r="T171" s="526" t="str">
        <f>IF('لصق اكسل الفورمز'!BN166="","",'لصق اكسل الفورمز'!BN166)</f>
        <v/>
      </c>
      <c r="U171" s="510" t="str">
        <f>IF('لصق اكسل الفورمز'!BQ166="","",'لصق اكسل الفورمز'!BQ166)</f>
        <v/>
      </c>
      <c r="V171" s="526" t="str">
        <f>IF('لصق اكسل الفورمز'!BT166="","",'لصق اكسل الفورمز'!BT166)</f>
        <v/>
      </c>
      <c r="W171" s="527" t="str">
        <f t="shared" si="518"/>
        <v/>
      </c>
      <c r="X171" s="510" t="str">
        <f t="shared" si="519"/>
        <v/>
      </c>
      <c r="Y171" s="564" t="str">
        <f t="shared" si="520"/>
        <v/>
      </c>
      <c r="AL171" s="20">
        <f t="shared" si="521"/>
        <v>0</v>
      </c>
      <c r="AM171" s="20">
        <f t="shared" si="522"/>
        <v>0</v>
      </c>
      <c r="AO171" s="20" t="str">
        <f t="shared" si="523"/>
        <v/>
      </c>
      <c r="AQ171" s="20" t="str">
        <f t="shared" si="671"/>
        <v/>
      </c>
      <c r="AR171" s="20" t="str">
        <f t="shared" si="524"/>
        <v/>
      </c>
      <c r="AS171" s="20" t="str">
        <f t="shared" si="525"/>
        <v/>
      </c>
      <c r="AT171" s="20" t="str">
        <f t="shared" si="526"/>
        <v/>
      </c>
      <c r="AU171" s="20" t="str">
        <f t="shared" si="527"/>
        <v/>
      </c>
      <c r="AV171" s="20" t="str">
        <f t="shared" si="528"/>
        <v/>
      </c>
      <c r="AW171" s="20" t="str">
        <f t="shared" si="529"/>
        <v/>
      </c>
      <c r="AX171" s="20" t="str">
        <f t="shared" si="530"/>
        <v/>
      </c>
      <c r="AY171" s="20" t="str">
        <f t="shared" si="531"/>
        <v/>
      </c>
      <c r="AZ171" s="20" t="str">
        <f t="shared" si="532"/>
        <v/>
      </c>
      <c r="BA171" s="20" t="str">
        <f t="shared" si="533"/>
        <v/>
      </c>
      <c r="BB171" s="20" t="str">
        <f t="shared" si="534"/>
        <v/>
      </c>
      <c r="BC171" s="20" t="str">
        <f t="shared" si="535"/>
        <v/>
      </c>
      <c r="BD171" s="20" t="str">
        <f t="shared" si="536"/>
        <v/>
      </c>
      <c r="BE171" s="20" t="str">
        <f t="shared" si="537"/>
        <v/>
      </c>
      <c r="BF171" s="20" t="str">
        <f t="shared" si="538"/>
        <v/>
      </c>
      <c r="BG171" s="20" t="str">
        <f t="shared" si="539"/>
        <v/>
      </c>
      <c r="BH171" s="20" t="str">
        <f t="shared" si="540"/>
        <v/>
      </c>
      <c r="BI171" s="20" t="str">
        <f t="shared" si="541"/>
        <v/>
      </c>
      <c r="BJ171" s="20" t="str">
        <f t="shared" si="542"/>
        <v/>
      </c>
      <c r="BL171" s="38" t="e">
        <f t="shared" si="543"/>
        <v>#DIV/0!</v>
      </c>
      <c r="BM171" s="4">
        <f t="shared" si="544"/>
        <v>0</v>
      </c>
      <c r="BN171" s="4">
        <f t="shared" si="545"/>
        <v>0</v>
      </c>
      <c r="BO171" s="4">
        <f t="shared" si="546"/>
        <v>0</v>
      </c>
      <c r="BP171" s="173" t="str">
        <f t="shared" si="547"/>
        <v/>
      </c>
      <c r="BQ171" s="4">
        <f t="shared" si="548"/>
        <v>0</v>
      </c>
      <c r="BT171" s="268" t="str">
        <f t="shared" si="549"/>
        <v/>
      </c>
      <c r="BU171" s="268" t="str">
        <f t="shared" si="550"/>
        <v/>
      </c>
      <c r="BX171" s="20">
        <f t="shared" si="551"/>
        <v>1</v>
      </c>
      <c r="CG171" s="20">
        <f t="shared" si="552"/>
        <v>0</v>
      </c>
      <c r="CH171" s="20" t="str">
        <f t="shared" si="708"/>
        <v/>
      </c>
      <c r="CI171" s="20" t="str">
        <f t="shared" si="709"/>
        <v/>
      </c>
      <c r="CJ171" s="20" t="str">
        <f t="shared" si="710"/>
        <v/>
      </c>
      <c r="CK171" s="20" t="str">
        <f t="shared" si="692"/>
        <v/>
      </c>
      <c r="CL171" s="20" t="str">
        <f t="shared" si="693"/>
        <v/>
      </c>
      <c r="CM171" s="20" t="str">
        <f t="shared" si="694"/>
        <v/>
      </c>
      <c r="CN171" s="20" t="str">
        <f t="shared" si="695"/>
        <v/>
      </c>
      <c r="CO171" s="20" t="str">
        <f t="shared" si="696"/>
        <v/>
      </c>
      <c r="CP171" s="20" t="str">
        <f t="shared" si="697"/>
        <v/>
      </c>
      <c r="CQ171" s="20" t="str">
        <f t="shared" si="698"/>
        <v/>
      </c>
      <c r="CR171" s="20" t="str">
        <f t="shared" si="699"/>
        <v/>
      </c>
      <c r="CS171" s="20" t="str">
        <f t="shared" si="700"/>
        <v/>
      </c>
      <c r="CT171" s="20" t="str">
        <f t="shared" si="701"/>
        <v/>
      </c>
      <c r="CU171" s="20" t="str">
        <f t="shared" si="702"/>
        <v/>
      </c>
      <c r="CV171" s="20" t="str">
        <f t="shared" si="703"/>
        <v/>
      </c>
      <c r="CW171" s="20" t="str">
        <f t="shared" si="704"/>
        <v/>
      </c>
      <c r="CX171" s="20" t="str">
        <f t="shared" si="705"/>
        <v/>
      </c>
      <c r="CY171" s="20" t="str">
        <f t="shared" si="706"/>
        <v/>
      </c>
      <c r="CZ171" s="20" t="str">
        <f t="shared" si="706"/>
        <v/>
      </c>
      <c r="BCU171" s="20" t="str">
        <f t="shared" si="553"/>
        <v/>
      </c>
      <c r="BCV171" s="20" t="str">
        <f t="shared" si="554"/>
        <v/>
      </c>
      <c r="BCW171" s="20" t="str">
        <f t="shared" si="555"/>
        <v/>
      </c>
      <c r="BCX171" s="20" t="str">
        <f t="shared" si="556"/>
        <v/>
      </c>
      <c r="BCY171" s="20" t="str">
        <f t="shared" si="557"/>
        <v/>
      </c>
      <c r="BCZ171" s="20" t="str">
        <f t="shared" si="558"/>
        <v/>
      </c>
      <c r="BDA171" s="20" t="str">
        <f t="shared" si="559"/>
        <v/>
      </c>
      <c r="BDB171" s="20" t="str">
        <f t="shared" si="560"/>
        <v/>
      </c>
      <c r="BDC171" s="20" t="str">
        <f t="shared" si="561"/>
        <v/>
      </c>
      <c r="BDD171" s="20" t="str">
        <f t="shared" si="562"/>
        <v/>
      </c>
      <c r="BDE171" s="20" t="str">
        <f t="shared" si="563"/>
        <v/>
      </c>
      <c r="BDF171" s="20" t="str">
        <f t="shared" si="564"/>
        <v/>
      </c>
      <c r="BDG171" s="20" t="str">
        <f t="shared" si="565"/>
        <v/>
      </c>
      <c r="BDH171" s="20" t="str">
        <f t="shared" si="566"/>
        <v/>
      </c>
      <c r="BDI171" s="20" t="str">
        <f t="shared" si="567"/>
        <v/>
      </c>
      <c r="BDJ171" s="20" t="str">
        <f t="shared" si="568"/>
        <v/>
      </c>
      <c r="BDK171" s="20" t="str">
        <f t="shared" si="569"/>
        <v/>
      </c>
      <c r="BDL171" s="20" t="str">
        <f t="shared" si="570"/>
        <v/>
      </c>
      <c r="BDM171" s="20" t="str">
        <f t="shared" si="571"/>
        <v/>
      </c>
      <c r="BDN171" s="20" t="str">
        <f t="shared" si="572"/>
        <v/>
      </c>
      <c r="BDO171" s="20" t="str">
        <f t="shared" si="573"/>
        <v/>
      </c>
      <c r="BDP171" s="20" t="str">
        <f t="shared" si="574"/>
        <v/>
      </c>
      <c r="BDQ171" s="20" t="str">
        <f t="shared" si="575"/>
        <v/>
      </c>
      <c r="BDR171" s="20" t="str">
        <f t="shared" si="576"/>
        <v/>
      </c>
      <c r="BDS171" s="20" t="str">
        <f t="shared" si="577"/>
        <v/>
      </c>
      <c r="BDT171" s="20" t="str">
        <f t="shared" si="578"/>
        <v/>
      </c>
      <c r="BDU171" s="20" t="str">
        <f t="shared" si="579"/>
        <v/>
      </c>
      <c r="BDV171" s="20" t="str">
        <f t="shared" si="580"/>
        <v/>
      </c>
      <c r="BDW171" s="20" t="str">
        <f t="shared" si="581"/>
        <v/>
      </c>
      <c r="BDX171" s="20" t="str">
        <f t="shared" si="582"/>
        <v/>
      </c>
      <c r="BDY171" s="20" t="str">
        <f t="shared" si="583"/>
        <v/>
      </c>
      <c r="BDZ171" s="20" t="str">
        <f t="shared" si="584"/>
        <v/>
      </c>
      <c r="BEA171" s="20" t="str">
        <f t="shared" si="585"/>
        <v/>
      </c>
      <c r="BEB171" s="20" t="str">
        <f t="shared" si="586"/>
        <v/>
      </c>
      <c r="BEC171" s="20" t="str">
        <f t="shared" si="587"/>
        <v/>
      </c>
      <c r="BED171" s="20" t="str">
        <f t="shared" si="588"/>
        <v/>
      </c>
      <c r="BEE171" s="20" t="str">
        <f t="shared" si="589"/>
        <v/>
      </c>
      <c r="BEF171" s="20" t="str">
        <f t="shared" si="590"/>
        <v/>
      </c>
      <c r="BEG171" s="20" t="str">
        <f t="shared" si="591"/>
        <v/>
      </c>
      <c r="BEH171" s="20" t="str">
        <f t="shared" si="592"/>
        <v/>
      </c>
      <c r="BEI171" s="20" t="str">
        <f t="shared" si="593"/>
        <v/>
      </c>
      <c r="BEJ171" s="20" t="str">
        <f t="shared" si="594"/>
        <v/>
      </c>
      <c r="BEK171" s="20" t="str">
        <f t="shared" si="595"/>
        <v/>
      </c>
      <c r="BEL171" s="20" t="str">
        <f t="shared" si="596"/>
        <v/>
      </c>
      <c r="BEM171" s="20" t="str">
        <f t="shared" si="597"/>
        <v/>
      </c>
      <c r="BEN171" s="20" t="str">
        <f t="shared" si="598"/>
        <v/>
      </c>
      <c r="BEO171" s="20" t="str">
        <f t="shared" si="599"/>
        <v/>
      </c>
      <c r="BEP171" s="20" t="str">
        <f t="shared" si="600"/>
        <v/>
      </c>
      <c r="BEQ171" s="20" t="str">
        <f t="shared" si="601"/>
        <v/>
      </c>
      <c r="BER171" s="20" t="str">
        <f t="shared" si="602"/>
        <v/>
      </c>
      <c r="BES171" s="20" t="str">
        <f t="shared" si="603"/>
        <v/>
      </c>
      <c r="BET171" s="20" t="str">
        <f t="shared" si="604"/>
        <v/>
      </c>
      <c r="BEU171" s="20" t="str">
        <f t="shared" si="605"/>
        <v/>
      </c>
      <c r="BEV171" s="20" t="str">
        <f t="shared" si="606"/>
        <v/>
      </c>
      <c r="BEW171" s="20" t="str">
        <f t="shared" si="607"/>
        <v/>
      </c>
      <c r="BEX171" s="20" t="str">
        <f t="shared" si="608"/>
        <v/>
      </c>
      <c r="BEY171" s="20" t="str">
        <f t="shared" si="609"/>
        <v/>
      </c>
      <c r="BEZ171" s="20" t="str">
        <f t="shared" si="610"/>
        <v/>
      </c>
      <c r="BFA171" s="20" t="str">
        <f t="shared" si="611"/>
        <v/>
      </c>
      <c r="BFB171" s="20" t="str">
        <f t="shared" si="612"/>
        <v/>
      </c>
      <c r="BFC171" s="20" t="str">
        <f t="shared" si="613"/>
        <v/>
      </c>
      <c r="BFD171" s="20" t="str">
        <f t="shared" si="614"/>
        <v/>
      </c>
      <c r="BFE171" s="20" t="str">
        <f t="shared" si="615"/>
        <v/>
      </c>
      <c r="BFF171" s="20" t="str">
        <f t="shared" si="616"/>
        <v/>
      </c>
      <c r="BFG171" s="20" t="str">
        <f t="shared" si="617"/>
        <v/>
      </c>
      <c r="BFH171" s="20" t="str">
        <f t="shared" si="618"/>
        <v/>
      </c>
      <c r="BFI171" s="20" t="str">
        <f t="shared" si="619"/>
        <v/>
      </c>
      <c r="BFJ171" s="20" t="str">
        <f t="shared" si="620"/>
        <v/>
      </c>
      <c r="BFK171" s="20" t="str">
        <f t="shared" si="621"/>
        <v/>
      </c>
      <c r="BFL171" s="20" t="str">
        <f t="shared" si="622"/>
        <v/>
      </c>
      <c r="BFM171" s="20" t="str">
        <f t="shared" si="623"/>
        <v/>
      </c>
      <c r="BFN171" s="20" t="str">
        <f t="shared" si="624"/>
        <v/>
      </c>
      <c r="BFO171" s="20" t="str">
        <f t="shared" si="625"/>
        <v/>
      </c>
      <c r="BFP171" s="20" t="str">
        <f t="shared" si="626"/>
        <v/>
      </c>
      <c r="BFQ171" s="20" t="str">
        <f t="shared" si="627"/>
        <v/>
      </c>
      <c r="BFR171" s="20" t="str">
        <f t="shared" si="628"/>
        <v/>
      </c>
      <c r="BFS171" s="20" t="str">
        <f t="shared" si="629"/>
        <v/>
      </c>
      <c r="BFT171" s="20" t="str">
        <f t="shared" si="630"/>
        <v/>
      </c>
      <c r="BFU171" s="20" t="str">
        <f t="shared" si="631"/>
        <v/>
      </c>
      <c r="BFV171" s="20" t="str">
        <f t="shared" si="632"/>
        <v/>
      </c>
      <c r="BFW171" s="20" t="str">
        <f t="shared" si="633"/>
        <v/>
      </c>
      <c r="BFX171" s="20" t="str">
        <f t="shared" si="634"/>
        <v/>
      </c>
      <c r="BFY171" s="20" t="str">
        <f t="shared" si="635"/>
        <v/>
      </c>
      <c r="BFZ171" s="20" t="str">
        <f t="shared" si="636"/>
        <v/>
      </c>
      <c r="BGA171" s="20" t="str">
        <f t="shared" si="637"/>
        <v/>
      </c>
      <c r="BGB171" s="20" t="str">
        <f t="shared" si="638"/>
        <v/>
      </c>
      <c r="BGC171" s="20" t="str">
        <f t="shared" si="639"/>
        <v/>
      </c>
      <c r="BGD171" s="20" t="str">
        <f t="shared" si="640"/>
        <v/>
      </c>
      <c r="BGE171" s="20" t="str">
        <f t="shared" si="641"/>
        <v/>
      </c>
      <c r="BGF171" s="20" t="str">
        <f t="shared" si="642"/>
        <v/>
      </c>
      <c r="BGG171" s="20" t="str">
        <f t="shared" si="643"/>
        <v/>
      </c>
      <c r="BGH171" s="20" t="str">
        <f t="shared" si="644"/>
        <v/>
      </c>
      <c r="BGI171" s="20" t="str">
        <f t="shared" si="645"/>
        <v/>
      </c>
      <c r="BGJ171" s="20" t="str">
        <f t="shared" si="646"/>
        <v/>
      </c>
      <c r="BGK171" s="20" t="str">
        <f t="shared" si="647"/>
        <v/>
      </c>
      <c r="BGL171" s="20" t="str">
        <f t="shared" si="648"/>
        <v/>
      </c>
      <c r="BGM171" s="20" t="str">
        <f t="shared" si="649"/>
        <v/>
      </c>
      <c r="BGN171" s="20" t="str">
        <f t="shared" si="650"/>
        <v/>
      </c>
      <c r="BGO171" s="20" t="str">
        <f t="shared" si="651"/>
        <v/>
      </c>
      <c r="BGP171" s="20" t="str">
        <f t="shared" si="652"/>
        <v/>
      </c>
      <c r="BGQ171" s="20" t="str">
        <f t="shared" si="653"/>
        <v/>
      </c>
      <c r="BGR171" s="20" t="str">
        <f t="shared" si="654"/>
        <v/>
      </c>
      <c r="BGS171" s="20" t="str">
        <f t="shared" si="655"/>
        <v/>
      </c>
      <c r="BGT171" s="20" t="str">
        <f t="shared" si="656"/>
        <v/>
      </c>
      <c r="BGU171" s="20" t="str">
        <f t="shared" si="657"/>
        <v/>
      </c>
      <c r="BGV171" s="20" t="str">
        <f t="shared" si="658"/>
        <v/>
      </c>
      <c r="BGW171" s="20" t="str">
        <f t="shared" si="659"/>
        <v/>
      </c>
      <c r="BGX171" s="20" t="str">
        <f t="shared" si="660"/>
        <v/>
      </c>
      <c r="BGY171" s="20" t="str">
        <f t="shared" si="661"/>
        <v/>
      </c>
      <c r="BGZ171" s="20" t="str">
        <f t="shared" si="662"/>
        <v/>
      </c>
      <c r="BHA171" s="20" t="str">
        <f t="shared" si="663"/>
        <v/>
      </c>
      <c r="BHB171" s="20" t="str">
        <f t="shared" si="664"/>
        <v/>
      </c>
      <c r="BHC171" s="20" t="str">
        <f t="shared" si="665"/>
        <v/>
      </c>
      <c r="BHD171" s="20" t="str">
        <f t="shared" si="666"/>
        <v/>
      </c>
      <c r="BHE171" s="20" t="str">
        <f t="shared" si="667"/>
        <v/>
      </c>
      <c r="BHF171" s="20" t="str">
        <f t="shared" si="668"/>
        <v/>
      </c>
      <c r="BHG171" s="20" t="str">
        <f t="shared" si="669"/>
        <v/>
      </c>
      <c r="BHJ171" s="20" t="str">
        <f t="shared" si="670"/>
        <v/>
      </c>
      <c r="BHL171" s="20" t="str">
        <f t="shared" si="712"/>
        <v/>
      </c>
      <c r="BHM171" s="20" t="str">
        <f t="shared" si="712"/>
        <v/>
      </c>
      <c r="BHN171" s="20" t="str">
        <f t="shared" si="712"/>
        <v/>
      </c>
      <c r="BHO171" s="20" t="str">
        <f t="shared" si="712"/>
        <v/>
      </c>
      <c r="BHP171" s="20" t="str">
        <f t="shared" si="712"/>
        <v/>
      </c>
      <c r="BHQ171" s="20" t="str">
        <f t="shared" si="712"/>
        <v/>
      </c>
      <c r="BHR171" s="20" t="str">
        <f t="shared" si="712"/>
        <v/>
      </c>
      <c r="BHS171" s="20" t="str">
        <f t="shared" si="712"/>
        <v/>
      </c>
      <c r="BHT171" s="20" t="str">
        <f t="shared" si="712"/>
        <v/>
      </c>
      <c r="BHU171" s="20" t="str">
        <f t="shared" si="712"/>
        <v/>
      </c>
      <c r="BHV171" s="20" t="str">
        <f t="shared" si="712"/>
        <v/>
      </c>
      <c r="BHW171" s="20" t="str">
        <f t="shared" si="712"/>
        <v/>
      </c>
      <c r="BHX171" s="20" t="str">
        <f t="shared" si="712"/>
        <v/>
      </c>
      <c r="BHY171" s="20" t="str">
        <f t="shared" si="712"/>
        <v/>
      </c>
      <c r="BHZ171" s="20" t="str">
        <f t="shared" si="712"/>
        <v/>
      </c>
      <c r="BIA171" s="20" t="str">
        <f t="shared" si="712"/>
        <v/>
      </c>
      <c r="BIB171" s="20" t="str">
        <f t="shared" si="711"/>
        <v/>
      </c>
      <c r="BIC171" s="20" t="str">
        <f t="shared" si="711"/>
        <v/>
      </c>
      <c r="BID171" s="20" t="str">
        <f t="shared" si="711"/>
        <v/>
      </c>
      <c r="BIE171" s="20" t="str">
        <f t="shared" si="711"/>
        <v/>
      </c>
    </row>
    <row r="172" spans="2:104 1303:1591" ht="14.5">
      <c r="B172" s="510" t="str">
        <f>IF('لصق اكسل الفورمز'!E167="","",'لصق اكسل الفورمز'!E167)</f>
        <v/>
      </c>
      <c r="C172" s="510"/>
      <c r="D172" s="526" t="str">
        <f>IF('لصق اكسل الفورمز'!R167="","",'لصق اكسل الفورمز'!R167)</f>
        <v/>
      </c>
      <c r="E172" s="510" t="str">
        <f>IF('لصق اكسل الفورمز'!U167="","",'لصق اكسل الفورمز'!U167)</f>
        <v/>
      </c>
      <c r="F172" s="526" t="str">
        <f>IF('لصق اكسل الفورمز'!X167="","",'لصق اكسل الفورمز'!X167)</f>
        <v/>
      </c>
      <c r="G172" s="510" t="str">
        <f>IF('لصق اكسل الفورمز'!AA167="","",'لصق اكسل الفورمز'!AA167)</f>
        <v/>
      </c>
      <c r="H172" s="526" t="str">
        <f>IF('لصق اكسل الفورمز'!AD167="","",'لصق اكسل الفورمز'!AD167)</f>
        <v/>
      </c>
      <c r="I172" s="510" t="str">
        <f>IF('لصق اكسل الفورمز'!AG167="","",'لصق اكسل الفورمز'!AG167)</f>
        <v/>
      </c>
      <c r="J172" s="526" t="str">
        <f>IF('لصق اكسل الفورمز'!AJ167="","",'لصق اكسل الفورمز'!AJ167)</f>
        <v/>
      </c>
      <c r="K172" s="510" t="str">
        <f>IF('لصق اكسل الفورمز'!AM167="","",'لصق اكسل الفورمز'!AM167)</f>
        <v/>
      </c>
      <c r="L172" s="526" t="str">
        <f>IF('لصق اكسل الفورمز'!AP167="","",'لصق اكسل الفورمز'!AP167)</f>
        <v/>
      </c>
      <c r="M172" s="510" t="str">
        <f>IF('لصق اكسل الفورمز'!AS167="","",'لصق اكسل الفورمز'!AS167)</f>
        <v/>
      </c>
      <c r="N172" s="526" t="str">
        <f>IF('لصق اكسل الفورمز'!AV167="","",'لصق اكسل الفورمز'!AV167)</f>
        <v/>
      </c>
      <c r="O172" s="510" t="str">
        <f>IF('لصق اكسل الفورمز'!AY167="","",'لصق اكسل الفورمز'!AY167)</f>
        <v/>
      </c>
      <c r="P172" s="526" t="str">
        <f>IF('لصق اكسل الفورمز'!BB167="","",'لصق اكسل الفورمز'!BB167)</f>
        <v/>
      </c>
      <c r="Q172" s="510" t="str">
        <f>IF('لصق اكسل الفورمز'!BE167="","",'لصق اكسل الفورمز'!BE167)</f>
        <v/>
      </c>
      <c r="R172" s="526" t="str">
        <f>IF('لصق اكسل الفورمز'!BH167="","",'لصق اكسل الفورمز'!BH167)</f>
        <v/>
      </c>
      <c r="S172" s="510" t="str">
        <f>IF('لصق اكسل الفورمز'!BK167="","",'لصق اكسل الفورمز'!BK167)</f>
        <v/>
      </c>
      <c r="T172" s="526" t="str">
        <f>IF('لصق اكسل الفورمز'!BN167="","",'لصق اكسل الفورمز'!BN167)</f>
        <v/>
      </c>
      <c r="U172" s="510" t="str">
        <f>IF('لصق اكسل الفورمز'!BQ167="","",'لصق اكسل الفورمز'!BQ167)</f>
        <v/>
      </c>
      <c r="V172" s="526" t="str">
        <f>IF('لصق اكسل الفورمز'!BT167="","",'لصق اكسل الفورمز'!BT167)</f>
        <v/>
      </c>
      <c r="W172" s="527" t="str">
        <f t="shared" si="518"/>
        <v/>
      </c>
      <c r="X172" s="510" t="str">
        <f t="shared" si="519"/>
        <v/>
      </c>
      <c r="Y172" s="564" t="str">
        <f t="shared" si="520"/>
        <v/>
      </c>
      <c r="AL172" s="20">
        <f t="shared" si="521"/>
        <v>0</v>
      </c>
      <c r="AM172" s="20">
        <f t="shared" si="522"/>
        <v>0</v>
      </c>
      <c r="AO172" s="20" t="str">
        <f t="shared" si="523"/>
        <v/>
      </c>
      <c r="AQ172" s="20" t="str">
        <f t="shared" si="671"/>
        <v/>
      </c>
      <c r="AR172" s="20" t="str">
        <f t="shared" si="524"/>
        <v/>
      </c>
      <c r="AS172" s="20" t="str">
        <f t="shared" si="525"/>
        <v/>
      </c>
      <c r="AT172" s="20" t="str">
        <f t="shared" si="526"/>
        <v/>
      </c>
      <c r="AU172" s="20" t="str">
        <f t="shared" si="527"/>
        <v/>
      </c>
      <c r="AV172" s="20" t="str">
        <f t="shared" si="528"/>
        <v/>
      </c>
      <c r="AW172" s="20" t="str">
        <f t="shared" si="529"/>
        <v/>
      </c>
      <c r="AX172" s="20" t="str">
        <f t="shared" si="530"/>
        <v/>
      </c>
      <c r="AY172" s="20" t="str">
        <f t="shared" si="531"/>
        <v/>
      </c>
      <c r="AZ172" s="20" t="str">
        <f t="shared" si="532"/>
        <v/>
      </c>
      <c r="BA172" s="20" t="str">
        <f t="shared" si="533"/>
        <v/>
      </c>
      <c r="BB172" s="20" t="str">
        <f t="shared" si="534"/>
        <v/>
      </c>
      <c r="BC172" s="20" t="str">
        <f t="shared" si="535"/>
        <v/>
      </c>
      <c r="BD172" s="20" t="str">
        <f t="shared" si="536"/>
        <v/>
      </c>
      <c r="BE172" s="20" t="str">
        <f t="shared" si="537"/>
        <v/>
      </c>
      <c r="BF172" s="20" t="str">
        <f t="shared" si="538"/>
        <v/>
      </c>
      <c r="BG172" s="20" t="str">
        <f t="shared" si="539"/>
        <v/>
      </c>
      <c r="BH172" s="20" t="str">
        <f t="shared" si="540"/>
        <v/>
      </c>
      <c r="BI172" s="20" t="str">
        <f t="shared" si="541"/>
        <v/>
      </c>
      <c r="BJ172" s="20" t="str">
        <f t="shared" si="542"/>
        <v/>
      </c>
      <c r="BL172" s="38" t="e">
        <f t="shared" si="543"/>
        <v>#DIV/0!</v>
      </c>
      <c r="BM172" s="4">
        <f t="shared" si="544"/>
        <v>0</v>
      </c>
      <c r="BN172" s="4">
        <f t="shared" si="545"/>
        <v>0</v>
      </c>
      <c r="BO172" s="4">
        <f t="shared" si="546"/>
        <v>0</v>
      </c>
      <c r="BP172" s="173" t="str">
        <f t="shared" si="547"/>
        <v/>
      </c>
      <c r="BQ172" s="4">
        <f t="shared" si="548"/>
        <v>0</v>
      </c>
      <c r="BT172" s="268" t="str">
        <f t="shared" si="549"/>
        <v/>
      </c>
      <c r="BU172" s="268" t="str">
        <f t="shared" si="550"/>
        <v/>
      </c>
      <c r="BX172" s="20">
        <f t="shared" si="551"/>
        <v>1</v>
      </c>
      <c r="CG172" s="20">
        <f t="shared" si="552"/>
        <v>0</v>
      </c>
      <c r="CH172" s="20" t="str">
        <f t="shared" si="708"/>
        <v/>
      </c>
      <c r="CI172" s="20" t="str">
        <f t="shared" si="709"/>
        <v/>
      </c>
      <c r="CJ172" s="20" t="str">
        <f t="shared" si="710"/>
        <v/>
      </c>
      <c r="CK172" s="20" t="str">
        <f t="shared" si="692"/>
        <v/>
      </c>
      <c r="CL172" s="20" t="str">
        <f t="shared" si="693"/>
        <v/>
      </c>
      <c r="CM172" s="20" t="str">
        <f t="shared" si="694"/>
        <v/>
      </c>
      <c r="CN172" s="20" t="str">
        <f t="shared" si="695"/>
        <v/>
      </c>
      <c r="CO172" s="20" t="str">
        <f t="shared" si="696"/>
        <v/>
      </c>
      <c r="CP172" s="20" t="str">
        <f t="shared" si="697"/>
        <v/>
      </c>
      <c r="CQ172" s="20" t="str">
        <f t="shared" si="698"/>
        <v/>
      </c>
      <c r="CR172" s="20" t="str">
        <f t="shared" si="699"/>
        <v/>
      </c>
      <c r="CS172" s="20" t="str">
        <f t="shared" si="700"/>
        <v/>
      </c>
      <c r="CT172" s="20" t="str">
        <f t="shared" si="701"/>
        <v/>
      </c>
      <c r="CU172" s="20" t="str">
        <f t="shared" si="702"/>
        <v/>
      </c>
      <c r="CV172" s="20" t="str">
        <f t="shared" si="703"/>
        <v/>
      </c>
      <c r="CW172" s="20" t="str">
        <f t="shared" si="704"/>
        <v/>
      </c>
      <c r="CX172" s="20" t="str">
        <f t="shared" si="705"/>
        <v/>
      </c>
      <c r="CY172" s="20" t="str">
        <f t="shared" si="706"/>
        <v/>
      </c>
      <c r="CZ172" s="20" t="str">
        <f t="shared" si="706"/>
        <v/>
      </c>
      <c r="BCU172" s="20" t="str">
        <f t="shared" si="553"/>
        <v/>
      </c>
      <c r="BCV172" s="20" t="str">
        <f t="shared" si="554"/>
        <v/>
      </c>
      <c r="BCW172" s="20" t="str">
        <f t="shared" si="555"/>
        <v/>
      </c>
      <c r="BCX172" s="20" t="str">
        <f t="shared" si="556"/>
        <v/>
      </c>
      <c r="BCY172" s="20" t="str">
        <f t="shared" si="557"/>
        <v/>
      </c>
      <c r="BCZ172" s="20" t="str">
        <f t="shared" si="558"/>
        <v/>
      </c>
      <c r="BDA172" s="20" t="str">
        <f t="shared" si="559"/>
        <v/>
      </c>
      <c r="BDB172" s="20" t="str">
        <f t="shared" si="560"/>
        <v/>
      </c>
      <c r="BDC172" s="20" t="str">
        <f t="shared" si="561"/>
        <v/>
      </c>
      <c r="BDD172" s="20" t="str">
        <f t="shared" si="562"/>
        <v/>
      </c>
      <c r="BDE172" s="20" t="str">
        <f t="shared" si="563"/>
        <v/>
      </c>
      <c r="BDF172" s="20" t="str">
        <f t="shared" si="564"/>
        <v/>
      </c>
      <c r="BDG172" s="20" t="str">
        <f t="shared" si="565"/>
        <v/>
      </c>
      <c r="BDH172" s="20" t="str">
        <f t="shared" si="566"/>
        <v/>
      </c>
      <c r="BDI172" s="20" t="str">
        <f t="shared" si="567"/>
        <v/>
      </c>
      <c r="BDJ172" s="20" t="str">
        <f t="shared" si="568"/>
        <v/>
      </c>
      <c r="BDK172" s="20" t="str">
        <f t="shared" si="569"/>
        <v/>
      </c>
      <c r="BDL172" s="20" t="str">
        <f t="shared" si="570"/>
        <v/>
      </c>
      <c r="BDM172" s="20" t="str">
        <f t="shared" si="571"/>
        <v/>
      </c>
      <c r="BDN172" s="20" t="str">
        <f t="shared" si="572"/>
        <v/>
      </c>
      <c r="BDO172" s="20" t="str">
        <f t="shared" si="573"/>
        <v/>
      </c>
      <c r="BDP172" s="20" t="str">
        <f t="shared" si="574"/>
        <v/>
      </c>
      <c r="BDQ172" s="20" t="str">
        <f t="shared" si="575"/>
        <v/>
      </c>
      <c r="BDR172" s="20" t="str">
        <f t="shared" si="576"/>
        <v/>
      </c>
      <c r="BDS172" s="20" t="str">
        <f t="shared" si="577"/>
        <v/>
      </c>
      <c r="BDT172" s="20" t="str">
        <f t="shared" si="578"/>
        <v/>
      </c>
      <c r="BDU172" s="20" t="str">
        <f t="shared" si="579"/>
        <v/>
      </c>
      <c r="BDV172" s="20" t="str">
        <f t="shared" si="580"/>
        <v/>
      </c>
      <c r="BDW172" s="20" t="str">
        <f t="shared" si="581"/>
        <v/>
      </c>
      <c r="BDX172" s="20" t="str">
        <f t="shared" si="582"/>
        <v/>
      </c>
      <c r="BDY172" s="20" t="str">
        <f t="shared" si="583"/>
        <v/>
      </c>
      <c r="BDZ172" s="20" t="str">
        <f t="shared" si="584"/>
        <v/>
      </c>
      <c r="BEA172" s="20" t="str">
        <f t="shared" si="585"/>
        <v/>
      </c>
      <c r="BEB172" s="20" t="str">
        <f t="shared" si="586"/>
        <v/>
      </c>
      <c r="BEC172" s="20" t="str">
        <f t="shared" si="587"/>
        <v/>
      </c>
      <c r="BED172" s="20" t="str">
        <f t="shared" si="588"/>
        <v/>
      </c>
      <c r="BEE172" s="20" t="str">
        <f t="shared" si="589"/>
        <v/>
      </c>
      <c r="BEF172" s="20" t="str">
        <f t="shared" si="590"/>
        <v/>
      </c>
      <c r="BEG172" s="20" t="str">
        <f t="shared" si="591"/>
        <v/>
      </c>
      <c r="BEH172" s="20" t="str">
        <f t="shared" si="592"/>
        <v/>
      </c>
      <c r="BEI172" s="20" t="str">
        <f t="shared" si="593"/>
        <v/>
      </c>
      <c r="BEJ172" s="20" t="str">
        <f t="shared" si="594"/>
        <v/>
      </c>
      <c r="BEK172" s="20" t="str">
        <f t="shared" si="595"/>
        <v/>
      </c>
      <c r="BEL172" s="20" t="str">
        <f t="shared" si="596"/>
        <v/>
      </c>
      <c r="BEM172" s="20" t="str">
        <f t="shared" si="597"/>
        <v/>
      </c>
      <c r="BEN172" s="20" t="str">
        <f t="shared" si="598"/>
        <v/>
      </c>
      <c r="BEO172" s="20" t="str">
        <f t="shared" si="599"/>
        <v/>
      </c>
      <c r="BEP172" s="20" t="str">
        <f t="shared" si="600"/>
        <v/>
      </c>
      <c r="BEQ172" s="20" t="str">
        <f t="shared" si="601"/>
        <v/>
      </c>
      <c r="BER172" s="20" t="str">
        <f t="shared" si="602"/>
        <v/>
      </c>
      <c r="BES172" s="20" t="str">
        <f t="shared" si="603"/>
        <v/>
      </c>
      <c r="BET172" s="20" t="str">
        <f t="shared" si="604"/>
        <v/>
      </c>
      <c r="BEU172" s="20" t="str">
        <f t="shared" si="605"/>
        <v/>
      </c>
      <c r="BEV172" s="20" t="str">
        <f t="shared" si="606"/>
        <v/>
      </c>
      <c r="BEW172" s="20" t="str">
        <f t="shared" si="607"/>
        <v/>
      </c>
      <c r="BEX172" s="20" t="str">
        <f t="shared" si="608"/>
        <v/>
      </c>
      <c r="BEY172" s="20" t="str">
        <f t="shared" si="609"/>
        <v/>
      </c>
      <c r="BEZ172" s="20" t="str">
        <f t="shared" si="610"/>
        <v/>
      </c>
      <c r="BFA172" s="20" t="str">
        <f t="shared" si="611"/>
        <v/>
      </c>
      <c r="BFB172" s="20" t="str">
        <f t="shared" si="612"/>
        <v/>
      </c>
      <c r="BFC172" s="20" t="str">
        <f t="shared" si="613"/>
        <v/>
      </c>
      <c r="BFD172" s="20" t="str">
        <f t="shared" si="614"/>
        <v/>
      </c>
      <c r="BFE172" s="20" t="str">
        <f t="shared" si="615"/>
        <v/>
      </c>
      <c r="BFF172" s="20" t="str">
        <f t="shared" si="616"/>
        <v/>
      </c>
      <c r="BFG172" s="20" t="str">
        <f t="shared" si="617"/>
        <v/>
      </c>
      <c r="BFH172" s="20" t="str">
        <f t="shared" si="618"/>
        <v/>
      </c>
      <c r="BFI172" s="20" t="str">
        <f t="shared" si="619"/>
        <v/>
      </c>
      <c r="BFJ172" s="20" t="str">
        <f t="shared" si="620"/>
        <v/>
      </c>
      <c r="BFK172" s="20" t="str">
        <f t="shared" si="621"/>
        <v/>
      </c>
      <c r="BFL172" s="20" t="str">
        <f t="shared" si="622"/>
        <v/>
      </c>
      <c r="BFM172" s="20" t="str">
        <f t="shared" si="623"/>
        <v/>
      </c>
      <c r="BFN172" s="20" t="str">
        <f t="shared" si="624"/>
        <v/>
      </c>
      <c r="BFO172" s="20" t="str">
        <f t="shared" si="625"/>
        <v/>
      </c>
      <c r="BFP172" s="20" t="str">
        <f t="shared" si="626"/>
        <v/>
      </c>
      <c r="BFQ172" s="20" t="str">
        <f t="shared" si="627"/>
        <v/>
      </c>
      <c r="BFR172" s="20" t="str">
        <f t="shared" si="628"/>
        <v/>
      </c>
      <c r="BFS172" s="20" t="str">
        <f t="shared" si="629"/>
        <v/>
      </c>
      <c r="BFT172" s="20" t="str">
        <f t="shared" si="630"/>
        <v/>
      </c>
      <c r="BFU172" s="20" t="str">
        <f t="shared" si="631"/>
        <v/>
      </c>
      <c r="BFV172" s="20" t="str">
        <f t="shared" si="632"/>
        <v/>
      </c>
      <c r="BFW172" s="20" t="str">
        <f t="shared" si="633"/>
        <v/>
      </c>
      <c r="BFX172" s="20" t="str">
        <f t="shared" si="634"/>
        <v/>
      </c>
      <c r="BFY172" s="20" t="str">
        <f t="shared" si="635"/>
        <v/>
      </c>
      <c r="BFZ172" s="20" t="str">
        <f t="shared" si="636"/>
        <v/>
      </c>
      <c r="BGA172" s="20" t="str">
        <f t="shared" si="637"/>
        <v/>
      </c>
      <c r="BGB172" s="20" t="str">
        <f t="shared" si="638"/>
        <v/>
      </c>
      <c r="BGC172" s="20" t="str">
        <f t="shared" si="639"/>
        <v/>
      </c>
      <c r="BGD172" s="20" t="str">
        <f t="shared" si="640"/>
        <v/>
      </c>
      <c r="BGE172" s="20" t="str">
        <f t="shared" si="641"/>
        <v/>
      </c>
      <c r="BGF172" s="20" t="str">
        <f t="shared" si="642"/>
        <v/>
      </c>
      <c r="BGG172" s="20" t="str">
        <f t="shared" si="643"/>
        <v/>
      </c>
      <c r="BGH172" s="20" t="str">
        <f t="shared" si="644"/>
        <v/>
      </c>
      <c r="BGI172" s="20" t="str">
        <f t="shared" si="645"/>
        <v/>
      </c>
      <c r="BGJ172" s="20" t="str">
        <f t="shared" si="646"/>
        <v/>
      </c>
      <c r="BGK172" s="20" t="str">
        <f t="shared" si="647"/>
        <v/>
      </c>
      <c r="BGL172" s="20" t="str">
        <f t="shared" si="648"/>
        <v/>
      </c>
      <c r="BGM172" s="20" t="str">
        <f t="shared" si="649"/>
        <v/>
      </c>
      <c r="BGN172" s="20" t="str">
        <f t="shared" si="650"/>
        <v/>
      </c>
      <c r="BGO172" s="20" t="str">
        <f t="shared" si="651"/>
        <v/>
      </c>
      <c r="BGP172" s="20" t="str">
        <f t="shared" si="652"/>
        <v/>
      </c>
      <c r="BGQ172" s="20" t="str">
        <f t="shared" si="653"/>
        <v/>
      </c>
      <c r="BGR172" s="20" t="str">
        <f t="shared" si="654"/>
        <v/>
      </c>
      <c r="BGS172" s="20" t="str">
        <f t="shared" si="655"/>
        <v/>
      </c>
      <c r="BGT172" s="20" t="str">
        <f t="shared" si="656"/>
        <v/>
      </c>
      <c r="BGU172" s="20" t="str">
        <f t="shared" si="657"/>
        <v/>
      </c>
      <c r="BGV172" s="20" t="str">
        <f t="shared" si="658"/>
        <v/>
      </c>
      <c r="BGW172" s="20" t="str">
        <f t="shared" si="659"/>
        <v/>
      </c>
      <c r="BGX172" s="20" t="str">
        <f t="shared" si="660"/>
        <v/>
      </c>
      <c r="BGY172" s="20" t="str">
        <f t="shared" si="661"/>
        <v/>
      </c>
      <c r="BGZ172" s="20" t="str">
        <f t="shared" si="662"/>
        <v/>
      </c>
      <c r="BHA172" s="20" t="str">
        <f t="shared" si="663"/>
        <v/>
      </c>
      <c r="BHB172" s="20" t="str">
        <f t="shared" si="664"/>
        <v/>
      </c>
      <c r="BHC172" s="20" t="str">
        <f t="shared" si="665"/>
        <v/>
      </c>
      <c r="BHD172" s="20" t="str">
        <f t="shared" si="666"/>
        <v/>
      </c>
      <c r="BHE172" s="20" t="str">
        <f t="shared" si="667"/>
        <v/>
      </c>
      <c r="BHF172" s="20" t="str">
        <f t="shared" si="668"/>
        <v/>
      </c>
      <c r="BHG172" s="20" t="str">
        <f t="shared" si="669"/>
        <v/>
      </c>
      <c r="BHJ172" s="20" t="str">
        <f t="shared" si="670"/>
        <v/>
      </c>
      <c r="BHL172" s="20" t="str">
        <f t="shared" si="712"/>
        <v/>
      </c>
      <c r="BHM172" s="20" t="str">
        <f t="shared" si="712"/>
        <v/>
      </c>
      <c r="BHN172" s="20" t="str">
        <f t="shared" si="712"/>
        <v/>
      </c>
      <c r="BHO172" s="20" t="str">
        <f t="shared" si="712"/>
        <v/>
      </c>
      <c r="BHP172" s="20" t="str">
        <f t="shared" si="712"/>
        <v/>
      </c>
      <c r="BHQ172" s="20" t="str">
        <f t="shared" si="712"/>
        <v/>
      </c>
      <c r="BHR172" s="20" t="str">
        <f t="shared" si="712"/>
        <v/>
      </c>
      <c r="BHS172" s="20" t="str">
        <f t="shared" si="712"/>
        <v/>
      </c>
      <c r="BHT172" s="20" t="str">
        <f t="shared" si="712"/>
        <v/>
      </c>
      <c r="BHU172" s="20" t="str">
        <f t="shared" si="712"/>
        <v/>
      </c>
      <c r="BHV172" s="20" t="str">
        <f t="shared" si="712"/>
        <v/>
      </c>
      <c r="BHW172" s="20" t="str">
        <f t="shared" si="712"/>
        <v/>
      </c>
      <c r="BHX172" s="20" t="str">
        <f t="shared" si="712"/>
        <v/>
      </c>
      <c r="BHY172" s="20" t="str">
        <f t="shared" si="712"/>
        <v/>
      </c>
      <c r="BHZ172" s="20" t="str">
        <f t="shared" si="712"/>
        <v/>
      </c>
      <c r="BIA172" s="20" t="str">
        <f t="shared" si="712"/>
        <v/>
      </c>
      <c r="BIB172" s="20" t="str">
        <f t="shared" si="711"/>
        <v/>
      </c>
      <c r="BIC172" s="20" t="str">
        <f t="shared" si="711"/>
        <v/>
      </c>
      <c r="BID172" s="20" t="str">
        <f t="shared" si="711"/>
        <v/>
      </c>
      <c r="BIE172" s="20" t="str">
        <f t="shared" si="711"/>
        <v/>
      </c>
    </row>
    <row r="173" spans="2:104 1303:1591" ht="14.5">
      <c r="B173" s="510" t="str">
        <f>IF('لصق اكسل الفورمز'!E168="","",'لصق اكسل الفورمز'!E168)</f>
        <v/>
      </c>
      <c r="C173" s="510"/>
      <c r="D173" s="526" t="str">
        <f>IF('لصق اكسل الفورمز'!R168="","",'لصق اكسل الفورمز'!R168)</f>
        <v/>
      </c>
      <c r="E173" s="510" t="str">
        <f>IF('لصق اكسل الفورمز'!U168="","",'لصق اكسل الفورمز'!U168)</f>
        <v/>
      </c>
      <c r="F173" s="526" t="str">
        <f>IF('لصق اكسل الفورمز'!X168="","",'لصق اكسل الفورمز'!X168)</f>
        <v/>
      </c>
      <c r="G173" s="510" t="str">
        <f>IF('لصق اكسل الفورمز'!AA168="","",'لصق اكسل الفورمز'!AA168)</f>
        <v/>
      </c>
      <c r="H173" s="526" t="str">
        <f>IF('لصق اكسل الفورمز'!AD168="","",'لصق اكسل الفورمز'!AD168)</f>
        <v/>
      </c>
      <c r="I173" s="510" t="str">
        <f>IF('لصق اكسل الفورمز'!AG168="","",'لصق اكسل الفورمز'!AG168)</f>
        <v/>
      </c>
      <c r="J173" s="526" t="str">
        <f>IF('لصق اكسل الفورمز'!AJ168="","",'لصق اكسل الفورمز'!AJ168)</f>
        <v/>
      </c>
      <c r="K173" s="510" t="str">
        <f>IF('لصق اكسل الفورمز'!AM168="","",'لصق اكسل الفورمز'!AM168)</f>
        <v/>
      </c>
      <c r="L173" s="526" t="str">
        <f>IF('لصق اكسل الفورمز'!AP168="","",'لصق اكسل الفورمز'!AP168)</f>
        <v/>
      </c>
      <c r="M173" s="510" t="str">
        <f>IF('لصق اكسل الفورمز'!AS168="","",'لصق اكسل الفورمز'!AS168)</f>
        <v/>
      </c>
      <c r="N173" s="526" t="str">
        <f>IF('لصق اكسل الفورمز'!AV168="","",'لصق اكسل الفورمز'!AV168)</f>
        <v/>
      </c>
      <c r="O173" s="510" t="str">
        <f>IF('لصق اكسل الفورمز'!AY168="","",'لصق اكسل الفورمز'!AY168)</f>
        <v/>
      </c>
      <c r="P173" s="526" t="str">
        <f>IF('لصق اكسل الفورمز'!BB168="","",'لصق اكسل الفورمز'!BB168)</f>
        <v/>
      </c>
      <c r="Q173" s="510" t="str">
        <f>IF('لصق اكسل الفورمز'!BE168="","",'لصق اكسل الفورمز'!BE168)</f>
        <v/>
      </c>
      <c r="R173" s="526" t="str">
        <f>IF('لصق اكسل الفورمز'!BH168="","",'لصق اكسل الفورمز'!BH168)</f>
        <v/>
      </c>
      <c r="S173" s="510" t="str">
        <f>IF('لصق اكسل الفورمز'!BK168="","",'لصق اكسل الفورمز'!BK168)</f>
        <v/>
      </c>
      <c r="T173" s="526" t="str">
        <f>IF('لصق اكسل الفورمز'!BN168="","",'لصق اكسل الفورمز'!BN168)</f>
        <v/>
      </c>
      <c r="U173" s="510" t="str">
        <f>IF('لصق اكسل الفورمز'!BQ168="","",'لصق اكسل الفورمز'!BQ168)</f>
        <v/>
      </c>
      <c r="V173" s="526" t="str">
        <f>IF('لصق اكسل الفورمز'!BT168="","",'لصق اكسل الفورمز'!BT168)</f>
        <v/>
      </c>
      <c r="W173" s="527" t="str">
        <f t="shared" si="518"/>
        <v/>
      </c>
      <c r="X173" s="510" t="str">
        <f t="shared" si="519"/>
        <v/>
      </c>
      <c r="Y173" s="564" t="str">
        <f t="shared" si="520"/>
        <v/>
      </c>
      <c r="AL173" s="20">
        <f t="shared" si="521"/>
        <v>0</v>
      </c>
      <c r="AM173" s="20">
        <f t="shared" si="522"/>
        <v>0</v>
      </c>
      <c r="AO173" s="20" t="str">
        <f t="shared" si="523"/>
        <v/>
      </c>
      <c r="AQ173" s="20" t="str">
        <f t="shared" si="671"/>
        <v/>
      </c>
      <c r="AR173" s="20" t="str">
        <f t="shared" si="524"/>
        <v/>
      </c>
      <c r="AS173" s="20" t="str">
        <f t="shared" si="525"/>
        <v/>
      </c>
      <c r="AT173" s="20" t="str">
        <f t="shared" si="526"/>
        <v/>
      </c>
      <c r="AU173" s="20" t="str">
        <f t="shared" si="527"/>
        <v/>
      </c>
      <c r="AV173" s="20" t="str">
        <f t="shared" si="528"/>
        <v/>
      </c>
      <c r="AW173" s="20" t="str">
        <f t="shared" si="529"/>
        <v/>
      </c>
      <c r="AX173" s="20" t="str">
        <f t="shared" si="530"/>
        <v/>
      </c>
      <c r="AY173" s="20" t="str">
        <f t="shared" si="531"/>
        <v/>
      </c>
      <c r="AZ173" s="20" t="str">
        <f t="shared" si="532"/>
        <v/>
      </c>
      <c r="BA173" s="20" t="str">
        <f t="shared" si="533"/>
        <v/>
      </c>
      <c r="BB173" s="20" t="str">
        <f t="shared" si="534"/>
        <v/>
      </c>
      <c r="BC173" s="20" t="str">
        <f t="shared" si="535"/>
        <v/>
      </c>
      <c r="BD173" s="20" t="str">
        <f t="shared" si="536"/>
        <v/>
      </c>
      <c r="BE173" s="20" t="str">
        <f t="shared" si="537"/>
        <v/>
      </c>
      <c r="BF173" s="20" t="str">
        <f t="shared" si="538"/>
        <v/>
      </c>
      <c r="BG173" s="20" t="str">
        <f t="shared" si="539"/>
        <v/>
      </c>
      <c r="BH173" s="20" t="str">
        <f t="shared" si="540"/>
        <v/>
      </c>
      <c r="BI173" s="20" t="str">
        <f t="shared" si="541"/>
        <v/>
      </c>
      <c r="BJ173" s="20" t="str">
        <f t="shared" si="542"/>
        <v/>
      </c>
      <c r="BL173" s="38" t="e">
        <f t="shared" si="543"/>
        <v>#DIV/0!</v>
      </c>
      <c r="BM173" s="4">
        <f t="shared" si="544"/>
        <v>0</v>
      </c>
      <c r="BN173" s="4">
        <f t="shared" si="545"/>
        <v>0</v>
      </c>
      <c r="BO173" s="4">
        <f t="shared" si="546"/>
        <v>0</v>
      </c>
      <c r="BP173" s="173" t="str">
        <f t="shared" si="547"/>
        <v/>
      </c>
      <c r="BQ173" s="4">
        <f t="shared" si="548"/>
        <v>0</v>
      </c>
      <c r="BT173" s="268" t="str">
        <f t="shared" si="549"/>
        <v/>
      </c>
      <c r="BU173" s="268" t="str">
        <f t="shared" si="550"/>
        <v/>
      </c>
      <c r="BX173" s="20">
        <f t="shared" si="551"/>
        <v>1</v>
      </c>
      <c r="CG173" s="20">
        <f t="shared" si="552"/>
        <v>0</v>
      </c>
      <c r="CH173" s="20" t="str">
        <f t="shared" si="708"/>
        <v/>
      </c>
      <c r="CI173" s="20" t="str">
        <f t="shared" si="709"/>
        <v/>
      </c>
      <c r="CJ173" s="20" t="str">
        <f t="shared" si="710"/>
        <v/>
      </c>
      <c r="CK173" s="20" t="str">
        <f t="shared" si="692"/>
        <v/>
      </c>
      <c r="CL173" s="20" t="str">
        <f t="shared" si="693"/>
        <v/>
      </c>
      <c r="CM173" s="20" t="str">
        <f t="shared" si="694"/>
        <v/>
      </c>
      <c r="CN173" s="20" t="str">
        <f t="shared" si="695"/>
        <v/>
      </c>
      <c r="CO173" s="20" t="str">
        <f t="shared" si="696"/>
        <v/>
      </c>
      <c r="CP173" s="20" t="str">
        <f t="shared" si="697"/>
        <v/>
      </c>
      <c r="CQ173" s="20" t="str">
        <f t="shared" si="698"/>
        <v/>
      </c>
      <c r="CR173" s="20" t="str">
        <f t="shared" si="699"/>
        <v/>
      </c>
      <c r="CS173" s="20" t="str">
        <f t="shared" si="700"/>
        <v/>
      </c>
      <c r="CT173" s="20" t="str">
        <f t="shared" si="701"/>
        <v/>
      </c>
      <c r="CU173" s="20" t="str">
        <f t="shared" si="702"/>
        <v/>
      </c>
      <c r="CV173" s="20" t="str">
        <f t="shared" si="703"/>
        <v/>
      </c>
      <c r="CW173" s="20" t="str">
        <f t="shared" si="704"/>
        <v/>
      </c>
      <c r="CX173" s="20" t="str">
        <f t="shared" si="705"/>
        <v/>
      </c>
      <c r="CY173" s="20" t="str">
        <f t="shared" si="706"/>
        <v/>
      </c>
      <c r="CZ173" s="20" t="str">
        <f t="shared" si="706"/>
        <v/>
      </c>
      <c r="BCU173" s="20" t="str">
        <f t="shared" si="553"/>
        <v/>
      </c>
      <c r="BCV173" s="20" t="str">
        <f t="shared" si="554"/>
        <v/>
      </c>
      <c r="BCW173" s="20" t="str">
        <f t="shared" si="555"/>
        <v/>
      </c>
      <c r="BCX173" s="20" t="str">
        <f t="shared" si="556"/>
        <v/>
      </c>
      <c r="BCY173" s="20" t="str">
        <f t="shared" si="557"/>
        <v/>
      </c>
      <c r="BCZ173" s="20" t="str">
        <f t="shared" si="558"/>
        <v/>
      </c>
      <c r="BDA173" s="20" t="str">
        <f t="shared" si="559"/>
        <v/>
      </c>
      <c r="BDB173" s="20" t="str">
        <f t="shared" si="560"/>
        <v/>
      </c>
      <c r="BDC173" s="20" t="str">
        <f t="shared" si="561"/>
        <v/>
      </c>
      <c r="BDD173" s="20" t="str">
        <f t="shared" si="562"/>
        <v/>
      </c>
      <c r="BDE173" s="20" t="str">
        <f t="shared" si="563"/>
        <v/>
      </c>
      <c r="BDF173" s="20" t="str">
        <f t="shared" si="564"/>
        <v/>
      </c>
      <c r="BDG173" s="20" t="str">
        <f t="shared" si="565"/>
        <v/>
      </c>
      <c r="BDH173" s="20" t="str">
        <f t="shared" si="566"/>
        <v/>
      </c>
      <c r="BDI173" s="20" t="str">
        <f t="shared" si="567"/>
        <v/>
      </c>
      <c r="BDJ173" s="20" t="str">
        <f t="shared" si="568"/>
        <v/>
      </c>
      <c r="BDK173" s="20" t="str">
        <f t="shared" si="569"/>
        <v/>
      </c>
      <c r="BDL173" s="20" t="str">
        <f t="shared" si="570"/>
        <v/>
      </c>
      <c r="BDM173" s="20" t="str">
        <f t="shared" si="571"/>
        <v/>
      </c>
      <c r="BDN173" s="20" t="str">
        <f t="shared" si="572"/>
        <v/>
      </c>
      <c r="BDO173" s="20" t="str">
        <f t="shared" si="573"/>
        <v/>
      </c>
      <c r="BDP173" s="20" t="str">
        <f t="shared" si="574"/>
        <v/>
      </c>
      <c r="BDQ173" s="20" t="str">
        <f t="shared" si="575"/>
        <v/>
      </c>
      <c r="BDR173" s="20" t="str">
        <f t="shared" si="576"/>
        <v/>
      </c>
      <c r="BDS173" s="20" t="str">
        <f t="shared" si="577"/>
        <v/>
      </c>
      <c r="BDT173" s="20" t="str">
        <f t="shared" si="578"/>
        <v/>
      </c>
      <c r="BDU173" s="20" t="str">
        <f t="shared" si="579"/>
        <v/>
      </c>
      <c r="BDV173" s="20" t="str">
        <f t="shared" si="580"/>
        <v/>
      </c>
      <c r="BDW173" s="20" t="str">
        <f t="shared" si="581"/>
        <v/>
      </c>
      <c r="BDX173" s="20" t="str">
        <f t="shared" si="582"/>
        <v/>
      </c>
      <c r="BDY173" s="20" t="str">
        <f t="shared" si="583"/>
        <v/>
      </c>
      <c r="BDZ173" s="20" t="str">
        <f t="shared" si="584"/>
        <v/>
      </c>
      <c r="BEA173" s="20" t="str">
        <f t="shared" si="585"/>
        <v/>
      </c>
      <c r="BEB173" s="20" t="str">
        <f t="shared" si="586"/>
        <v/>
      </c>
      <c r="BEC173" s="20" t="str">
        <f t="shared" si="587"/>
        <v/>
      </c>
      <c r="BED173" s="20" t="str">
        <f t="shared" si="588"/>
        <v/>
      </c>
      <c r="BEE173" s="20" t="str">
        <f t="shared" si="589"/>
        <v/>
      </c>
      <c r="BEF173" s="20" t="str">
        <f t="shared" si="590"/>
        <v/>
      </c>
      <c r="BEG173" s="20" t="str">
        <f t="shared" si="591"/>
        <v/>
      </c>
      <c r="BEH173" s="20" t="str">
        <f t="shared" si="592"/>
        <v/>
      </c>
      <c r="BEI173" s="20" t="str">
        <f t="shared" si="593"/>
        <v/>
      </c>
      <c r="BEJ173" s="20" t="str">
        <f t="shared" si="594"/>
        <v/>
      </c>
      <c r="BEK173" s="20" t="str">
        <f t="shared" si="595"/>
        <v/>
      </c>
      <c r="BEL173" s="20" t="str">
        <f t="shared" si="596"/>
        <v/>
      </c>
      <c r="BEM173" s="20" t="str">
        <f t="shared" si="597"/>
        <v/>
      </c>
      <c r="BEN173" s="20" t="str">
        <f t="shared" si="598"/>
        <v/>
      </c>
      <c r="BEO173" s="20" t="str">
        <f t="shared" si="599"/>
        <v/>
      </c>
      <c r="BEP173" s="20" t="str">
        <f t="shared" si="600"/>
        <v/>
      </c>
      <c r="BEQ173" s="20" t="str">
        <f t="shared" si="601"/>
        <v/>
      </c>
      <c r="BER173" s="20" t="str">
        <f t="shared" si="602"/>
        <v/>
      </c>
      <c r="BES173" s="20" t="str">
        <f t="shared" si="603"/>
        <v/>
      </c>
      <c r="BET173" s="20" t="str">
        <f t="shared" si="604"/>
        <v/>
      </c>
      <c r="BEU173" s="20" t="str">
        <f t="shared" si="605"/>
        <v/>
      </c>
      <c r="BEV173" s="20" t="str">
        <f t="shared" si="606"/>
        <v/>
      </c>
      <c r="BEW173" s="20" t="str">
        <f t="shared" si="607"/>
        <v/>
      </c>
      <c r="BEX173" s="20" t="str">
        <f t="shared" si="608"/>
        <v/>
      </c>
      <c r="BEY173" s="20" t="str">
        <f t="shared" si="609"/>
        <v/>
      </c>
      <c r="BEZ173" s="20" t="str">
        <f t="shared" si="610"/>
        <v/>
      </c>
      <c r="BFA173" s="20" t="str">
        <f t="shared" si="611"/>
        <v/>
      </c>
      <c r="BFB173" s="20" t="str">
        <f t="shared" si="612"/>
        <v/>
      </c>
      <c r="BFC173" s="20" t="str">
        <f t="shared" si="613"/>
        <v/>
      </c>
      <c r="BFD173" s="20" t="str">
        <f t="shared" si="614"/>
        <v/>
      </c>
      <c r="BFE173" s="20" t="str">
        <f t="shared" si="615"/>
        <v/>
      </c>
      <c r="BFF173" s="20" t="str">
        <f t="shared" si="616"/>
        <v/>
      </c>
      <c r="BFG173" s="20" t="str">
        <f t="shared" si="617"/>
        <v/>
      </c>
      <c r="BFH173" s="20" t="str">
        <f t="shared" si="618"/>
        <v/>
      </c>
      <c r="BFI173" s="20" t="str">
        <f t="shared" si="619"/>
        <v/>
      </c>
      <c r="BFJ173" s="20" t="str">
        <f t="shared" si="620"/>
        <v/>
      </c>
      <c r="BFK173" s="20" t="str">
        <f t="shared" si="621"/>
        <v/>
      </c>
      <c r="BFL173" s="20" t="str">
        <f t="shared" si="622"/>
        <v/>
      </c>
      <c r="BFM173" s="20" t="str">
        <f t="shared" si="623"/>
        <v/>
      </c>
      <c r="BFN173" s="20" t="str">
        <f t="shared" si="624"/>
        <v/>
      </c>
      <c r="BFO173" s="20" t="str">
        <f t="shared" si="625"/>
        <v/>
      </c>
      <c r="BFP173" s="20" t="str">
        <f t="shared" si="626"/>
        <v/>
      </c>
      <c r="BFQ173" s="20" t="str">
        <f t="shared" si="627"/>
        <v/>
      </c>
      <c r="BFR173" s="20" t="str">
        <f t="shared" si="628"/>
        <v/>
      </c>
      <c r="BFS173" s="20" t="str">
        <f t="shared" si="629"/>
        <v/>
      </c>
      <c r="BFT173" s="20" t="str">
        <f t="shared" si="630"/>
        <v/>
      </c>
      <c r="BFU173" s="20" t="str">
        <f t="shared" si="631"/>
        <v/>
      </c>
      <c r="BFV173" s="20" t="str">
        <f t="shared" si="632"/>
        <v/>
      </c>
      <c r="BFW173" s="20" t="str">
        <f t="shared" si="633"/>
        <v/>
      </c>
      <c r="BFX173" s="20" t="str">
        <f t="shared" si="634"/>
        <v/>
      </c>
      <c r="BFY173" s="20" t="str">
        <f t="shared" si="635"/>
        <v/>
      </c>
      <c r="BFZ173" s="20" t="str">
        <f t="shared" si="636"/>
        <v/>
      </c>
      <c r="BGA173" s="20" t="str">
        <f t="shared" si="637"/>
        <v/>
      </c>
      <c r="BGB173" s="20" t="str">
        <f t="shared" si="638"/>
        <v/>
      </c>
      <c r="BGC173" s="20" t="str">
        <f t="shared" si="639"/>
        <v/>
      </c>
      <c r="BGD173" s="20" t="str">
        <f t="shared" si="640"/>
        <v/>
      </c>
      <c r="BGE173" s="20" t="str">
        <f t="shared" si="641"/>
        <v/>
      </c>
      <c r="BGF173" s="20" t="str">
        <f t="shared" si="642"/>
        <v/>
      </c>
      <c r="BGG173" s="20" t="str">
        <f t="shared" si="643"/>
        <v/>
      </c>
      <c r="BGH173" s="20" t="str">
        <f t="shared" si="644"/>
        <v/>
      </c>
      <c r="BGI173" s="20" t="str">
        <f t="shared" si="645"/>
        <v/>
      </c>
      <c r="BGJ173" s="20" t="str">
        <f t="shared" si="646"/>
        <v/>
      </c>
      <c r="BGK173" s="20" t="str">
        <f t="shared" si="647"/>
        <v/>
      </c>
      <c r="BGL173" s="20" t="str">
        <f t="shared" si="648"/>
        <v/>
      </c>
      <c r="BGM173" s="20" t="str">
        <f t="shared" si="649"/>
        <v/>
      </c>
      <c r="BGN173" s="20" t="str">
        <f t="shared" si="650"/>
        <v/>
      </c>
      <c r="BGO173" s="20" t="str">
        <f t="shared" si="651"/>
        <v/>
      </c>
      <c r="BGP173" s="20" t="str">
        <f t="shared" si="652"/>
        <v/>
      </c>
      <c r="BGQ173" s="20" t="str">
        <f t="shared" si="653"/>
        <v/>
      </c>
      <c r="BGR173" s="20" t="str">
        <f t="shared" si="654"/>
        <v/>
      </c>
      <c r="BGS173" s="20" t="str">
        <f t="shared" si="655"/>
        <v/>
      </c>
      <c r="BGT173" s="20" t="str">
        <f t="shared" si="656"/>
        <v/>
      </c>
      <c r="BGU173" s="20" t="str">
        <f t="shared" si="657"/>
        <v/>
      </c>
      <c r="BGV173" s="20" t="str">
        <f t="shared" si="658"/>
        <v/>
      </c>
      <c r="BGW173" s="20" t="str">
        <f t="shared" si="659"/>
        <v/>
      </c>
      <c r="BGX173" s="20" t="str">
        <f t="shared" si="660"/>
        <v/>
      </c>
      <c r="BGY173" s="20" t="str">
        <f t="shared" si="661"/>
        <v/>
      </c>
      <c r="BGZ173" s="20" t="str">
        <f t="shared" si="662"/>
        <v/>
      </c>
      <c r="BHA173" s="20" t="str">
        <f t="shared" si="663"/>
        <v/>
      </c>
      <c r="BHB173" s="20" t="str">
        <f t="shared" si="664"/>
        <v/>
      </c>
      <c r="BHC173" s="20" t="str">
        <f t="shared" si="665"/>
        <v/>
      </c>
      <c r="BHD173" s="20" t="str">
        <f t="shared" si="666"/>
        <v/>
      </c>
      <c r="BHE173" s="20" t="str">
        <f t="shared" si="667"/>
        <v/>
      </c>
      <c r="BHF173" s="20" t="str">
        <f t="shared" si="668"/>
        <v/>
      </c>
      <c r="BHG173" s="20" t="str">
        <f t="shared" si="669"/>
        <v/>
      </c>
      <c r="BHJ173" s="20" t="str">
        <f t="shared" si="670"/>
        <v/>
      </c>
      <c r="BHL173" s="20" t="str">
        <f t="shared" si="712"/>
        <v/>
      </c>
      <c r="BHM173" s="20" t="str">
        <f t="shared" si="712"/>
        <v/>
      </c>
      <c r="BHN173" s="20" t="str">
        <f t="shared" si="712"/>
        <v/>
      </c>
      <c r="BHO173" s="20" t="str">
        <f t="shared" si="712"/>
        <v/>
      </c>
      <c r="BHP173" s="20" t="str">
        <f t="shared" si="712"/>
        <v/>
      </c>
      <c r="BHQ173" s="20" t="str">
        <f t="shared" si="712"/>
        <v/>
      </c>
      <c r="BHR173" s="20" t="str">
        <f t="shared" si="712"/>
        <v/>
      </c>
      <c r="BHS173" s="20" t="str">
        <f t="shared" si="712"/>
        <v/>
      </c>
      <c r="BHT173" s="20" t="str">
        <f t="shared" si="712"/>
        <v/>
      </c>
      <c r="BHU173" s="20" t="str">
        <f t="shared" si="712"/>
        <v/>
      </c>
      <c r="BHV173" s="20" t="str">
        <f t="shared" si="712"/>
        <v/>
      </c>
      <c r="BHW173" s="20" t="str">
        <f t="shared" si="712"/>
        <v/>
      </c>
      <c r="BHX173" s="20" t="str">
        <f t="shared" si="712"/>
        <v/>
      </c>
      <c r="BHY173" s="20" t="str">
        <f t="shared" si="712"/>
        <v/>
      </c>
      <c r="BHZ173" s="20" t="str">
        <f t="shared" si="712"/>
        <v/>
      </c>
      <c r="BIA173" s="20" t="str">
        <f t="shared" si="712"/>
        <v/>
      </c>
      <c r="BIB173" s="20" t="str">
        <f t="shared" si="711"/>
        <v/>
      </c>
      <c r="BIC173" s="20" t="str">
        <f t="shared" si="711"/>
        <v/>
      </c>
      <c r="BID173" s="20" t="str">
        <f t="shared" si="711"/>
        <v/>
      </c>
      <c r="BIE173" s="20" t="str">
        <f t="shared" si="711"/>
        <v/>
      </c>
    </row>
    <row r="174" spans="2:104 1303:1591" ht="14.5">
      <c r="B174" s="510" t="str">
        <f>IF('لصق اكسل الفورمز'!E169="","",'لصق اكسل الفورمز'!E169)</f>
        <v/>
      </c>
      <c r="C174" s="510"/>
      <c r="D174" s="526" t="str">
        <f>IF('لصق اكسل الفورمز'!R169="","",'لصق اكسل الفورمز'!R169)</f>
        <v/>
      </c>
      <c r="E174" s="510" t="str">
        <f>IF('لصق اكسل الفورمز'!U169="","",'لصق اكسل الفورمز'!U169)</f>
        <v/>
      </c>
      <c r="F174" s="526" t="str">
        <f>IF('لصق اكسل الفورمز'!X169="","",'لصق اكسل الفورمز'!X169)</f>
        <v/>
      </c>
      <c r="G174" s="510" t="str">
        <f>IF('لصق اكسل الفورمز'!AA169="","",'لصق اكسل الفورمز'!AA169)</f>
        <v/>
      </c>
      <c r="H174" s="526" t="str">
        <f>IF('لصق اكسل الفورمز'!AD169="","",'لصق اكسل الفورمز'!AD169)</f>
        <v/>
      </c>
      <c r="I174" s="510" t="str">
        <f>IF('لصق اكسل الفورمز'!AG169="","",'لصق اكسل الفورمز'!AG169)</f>
        <v/>
      </c>
      <c r="J174" s="526" t="str">
        <f>IF('لصق اكسل الفورمز'!AJ169="","",'لصق اكسل الفورمز'!AJ169)</f>
        <v/>
      </c>
      <c r="K174" s="510" t="str">
        <f>IF('لصق اكسل الفورمز'!AM169="","",'لصق اكسل الفورمز'!AM169)</f>
        <v/>
      </c>
      <c r="L174" s="526" t="str">
        <f>IF('لصق اكسل الفورمز'!AP169="","",'لصق اكسل الفورمز'!AP169)</f>
        <v/>
      </c>
      <c r="M174" s="510" t="str">
        <f>IF('لصق اكسل الفورمز'!AS169="","",'لصق اكسل الفورمز'!AS169)</f>
        <v/>
      </c>
      <c r="N174" s="526" t="str">
        <f>IF('لصق اكسل الفورمز'!AV169="","",'لصق اكسل الفورمز'!AV169)</f>
        <v/>
      </c>
      <c r="O174" s="510" t="str">
        <f>IF('لصق اكسل الفورمز'!AY169="","",'لصق اكسل الفورمز'!AY169)</f>
        <v/>
      </c>
      <c r="P174" s="526" t="str">
        <f>IF('لصق اكسل الفورمز'!BB169="","",'لصق اكسل الفورمز'!BB169)</f>
        <v/>
      </c>
      <c r="Q174" s="510" t="str">
        <f>IF('لصق اكسل الفورمز'!BE169="","",'لصق اكسل الفورمز'!BE169)</f>
        <v/>
      </c>
      <c r="R174" s="526" t="str">
        <f>IF('لصق اكسل الفورمز'!BH169="","",'لصق اكسل الفورمز'!BH169)</f>
        <v/>
      </c>
      <c r="S174" s="510" t="str">
        <f>IF('لصق اكسل الفورمز'!BK169="","",'لصق اكسل الفورمز'!BK169)</f>
        <v/>
      </c>
      <c r="T174" s="526" t="str">
        <f>IF('لصق اكسل الفورمز'!BN169="","",'لصق اكسل الفورمز'!BN169)</f>
        <v/>
      </c>
      <c r="U174" s="510" t="str">
        <f>IF('لصق اكسل الفورمز'!BQ169="","",'لصق اكسل الفورمز'!BQ169)</f>
        <v/>
      </c>
      <c r="V174" s="526" t="str">
        <f>IF('لصق اكسل الفورمز'!BT169="","",'لصق اكسل الفورمز'!BT169)</f>
        <v/>
      </c>
      <c r="W174" s="527" t="str">
        <f t="shared" si="518"/>
        <v/>
      </c>
      <c r="X174" s="510" t="str">
        <f t="shared" si="519"/>
        <v/>
      </c>
      <c r="Y174" s="564" t="str">
        <f t="shared" si="520"/>
        <v/>
      </c>
      <c r="AL174" s="20">
        <f t="shared" si="521"/>
        <v>0</v>
      </c>
      <c r="AM174" s="20">
        <f t="shared" si="522"/>
        <v>0</v>
      </c>
      <c r="AO174" s="20" t="str">
        <f t="shared" si="523"/>
        <v/>
      </c>
      <c r="AQ174" s="20" t="str">
        <f t="shared" si="671"/>
        <v/>
      </c>
      <c r="AR174" s="20" t="str">
        <f t="shared" si="524"/>
        <v/>
      </c>
      <c r="AS174" s="20" t="str">
        <f t="shared" si="525"/>
        <v/>
      </c>
      <c r="AT174" s="20" t="str">
        <f t="shared" si="526"/>
        <v/>
      </c>
      <c r="AU174" s="20" t="str">
        <f t="shared" si="527"/>
        <v/>
      </c>
      <c r="AV174" s="20" t="str">
        <f t="shared" si="528"/>
        <v/>
      </c>
      <c r="AW174" s="20" t="str">
        <f t="shared" si="529"/>
        <v/>
      </c>
      <c r="AX174" s="20" t="str">
        <f t="shared" si="530"/>
        <v/>
      </c>
      <c r="AY174" s="20" t="str">
        <f t="shared" si="531"/>
        <v/>
      </c>
      <c r="AZ174" s="20" t="str">
        <f t="shared" si="532"/>
        <v/>
      </c>
      <c r="BA174" s="20" t="str">
        <f t="shared" si="533"/>
        <v/>
      </c>
      <c r="BB174" s="20" t="str">
        <f t="shared" si="534"/>
        <v/>
      </c>
      <c r="BC174" s="20" t="str">
        <f t="shared" si="535"/>
        <v/>
      </c>
      <c r="BD174" s="20" t="str">
        <f t="shared" si="536"/>
        <v/>
      </c>
      <c r="BE174" s="20" t="str">
        <f t="shared" si="537"/>
        <v/>
      </c>
      <c r="BF174" s="20" t="str">
        <f t="shared" si="538"/>
        <v/>
      </c>
      <c r="BG174" s="20" t="str">
        <f t="shared" si="539"/>
        <v/>
      </c>
      <c r="BH174" s="20" t="str">
        <f t="shared" si="540"/>
        <v/>
      </c>
      <c r="BI174" s="20" t="str">
        <f t="shared" si="541"/>
        <v/>
      </c>
      <c r="BJ174" s="20" t="str">
        <f t="shared" si="542"/>
        <v/>
      </c>
      <c r="BL174" s="38" t="e">
        <f t="shared" si="543"/>
        <v>#DIV/0!</v>
      </c>
      <c r="BM174" s="4">
        <f t="shared" si="544"/>
        <v>0</v>
      </c>
      <c r="BN174" s="4">
        <f t="shared" si="545"/>
        <v>0</v>
      </c>
      <c r="BO174" s="4">
        <f t="shared" si="546"/>
        <v>0</v>
      </c>
      <c r="BP174" s="173" t="str">
        <f t="shared" si="547"/>
        <v/>
      </c>
      <c r="BQ174" s="4">
        <f t="shared" si="548"/>
        <v>0</v>
      </c>
      <c r="BT174" s="268" t="str">
        <f t="shared" si="549"/>
        <v/>
      </c>
      <c r="BU174" s="268" t="str">
        <f t="shared" si="550"/>
        <v/>
      </c>
      <c r="BX174" s="20">
        <f t="shared" si="551"/>
        <v>1</v>
      </c>
      <c r="CG174" s="20">
        <f t="shared" si="552"/>
        <v>0</v>
      </c>
      <c r="CH174" s="20" t="str">
        <f t="shared" si="708"/>
        <v/>
      </c>
      <c r="CI174" s="20" t="str">
        <f t="shared" si="709"/>
        <v/>
      </c>
      <c r="CJ174" s="20" t="str">
        <f t="shared" si="710"/>
        <v/>
      </c>
      <c r="CK174" s="20" t="str">
        <f t="shared" si="692"/>
        <v/>
      </c>
      <c r="CL174" s="20" t="str">
        <f t="shared" si="693"/>
        <v/>
      </c>
      <c r="CM174" s="20" t="str">
        <f t="shared" si="694"/>
        <v/>
      </c>
      <c r="CN174" s="20" t="str">
        <f t="shared" si="695"/>
        <v/>
      </c>
      <c r="CO174" s="20" t="str">
        <f t="shared" si="696"/>
        <v/>
      </c>
      <c r="CP174" s="20" t="str">
        <f t="shared" si="697"/>
        <v/>
      </c>
      <c r="CQ174" s="20" t="str">
        <f t="shared" si="698"/>
        <v/>
      </c>
      <c r="CR174" s="20" t="str">
        <f t="shared" si="699"/>
        <v/>
      </c>
      <c r="CS174" s="20" t="str">
        <f t="shared" si="700"/>
        <v/>
      </c>
      <c r="CT174" s="20" t="str">
        <f t="shared" si="701"/>
        <v/>
      </c>
      <c r="CU174" s="20" t="str">
        <f t="shared" si="702"/>
        <v/>
      </c>
      <c r="CV174" s="20" t="str">
        <f t="shared" si="703"/>
        <v/>
      </c>
      <c r="CW174" s="20" t="str">
        <f t="shared" si="704"/>
        <v/>
      </c>
      <c r="CX174" s="20" t="str">
        <f t="shared" si="705"/>
        <v/>
      </c>
      <c r="CY174" s="20" t="str">
        <f t="shared" si="706"/>
        <v/>
      </c>
      <c r="CZ174" s="20" t="str">
        <f t="shared" si="706"/>
        <v/>
      </c>
      <c r="BCU174" s="20" t="str">
        <f t="shared" si="553"/>
        <v/>
      </c>
      <c r="BCV174" s="20" t="str">
        <f t="shared" si="554"/>
        <v/>
      </c>
      <c r="BCW174" s="20" t="str">
        <f t="shared" si="555"/>
        <v/>
      </c>
      <c r="BCX174" s="20" t="str">
        <f t="shared" si="556"/>
        <v/>
      </c>
      <c r="BCY174" s="20" t="str">
        <f t="shared" si="557"/>
        <v/>
      </c>
      <c r="BCZ174" s="20" t="str">
        <f t="shared" si="558"/>
        <v/>
      </c>
      <c r="BDA174" s="20" t="str">
        <f t="shared" si="559"/>
        <v/>
      </c>
      <c r="BDB174" s="20" t="str">
        <f t="shared" si="560"/>
        <v/>
      </c>
      <c r="BDC174" s="20" t="str">
        <f t="shared" si="561"/>
        <v/>
      </c>
      <c r="BDD174" s="20" t="str">
        <f t="shared" si="562"/>
        <v/>
      </c>
      <c r="BDE174" s="20" t="str">
        <f t="shared" si="563"/>
        <v/>
      </c>
      <c r="BDF174" s="20" t="str">
        <f t="shared" si="564"/>
        <v/>
      </c>
      <c r="BDG174" s="20" t="str">
        <f t="shared" si="565"/>
        <v/>
      </c>
      <c r="BDH174" s="20" t="str">
        <f t="shared" si="566"/>
        <v/>
      </c>
      <c r="BDI174" s="20" t="str">
        <f t="shared" si="567"/>
        <v/>
      </c>
      <c r="BDJ174" s="20" t="str">
        <f t="shared" si="568"/>
        <v/>
      </c>
      <c r="BDK174" s="20" t="str">
        <f t="shared" si="569"/>
        <v/>
      </c>
      <c r="BDL174" s="20" t="str">
        <f t="shared" si="570"/>
        <v/>
      </c>
      <c r="BDM174" s="20" t="str">
        <f t="shared" si="571"/>
        <v/>
      </c>
      <c r="BDN174" s="20" t="str">
        <f t="shared" si="572"/>
        <v/>
      </c>
      <c r="BDO174" s="20" t="str">
        <f t="shared" si="573"/>
        <v/>
      </c>
      <c r="BDP174" s="20" t="str">
        <f t="shared" si="574"/>
        <v/>
      </c>
      <c r="BDQ174" s="20" t="str">
        <f t="shared" si="575"/>
        <v/>
      </c>
      <c r="BDR174" s="20" t="str">
        <f t="shared" si="576"/>
        <v/>
      </c>
      <c r="BDS174" s="20" t="str">
        <f t="shared" si="577"/>
        <v/>
      </c>
      <c r="BDT174" s="20" t="str">
        <f t="shared" si="578"/>
        <v/>
      </c>
      <c r="BDU174" s="20" t="str">
        <f t="shared" si="579"/>
        <v/>
      </c>
      <c r="BDV174" s="20" t="str">
        <f t="shared" si="580"/>
        <v/>
      </c>
      <c r="BDW174" s="20" t="str">
        <f t="shared" si="581"/>
        <v/>
      </c>
      <c r="BDX174" s="20" t="str">
        <f t="shared" si="582"/>
        <v/>
      </c>
      <c r="BDY174" s="20" t="str">
        <f t="shared" si="583"/>
        <v/>
      </c>
      <c r="BDZ174" s="20" t="str">
        <f t="shared" si="584"/>
        <v/>
      </c>
      <c r="BEA174" s="20" t="str">
        <f t="shared" si="585"/>
        <v/>
      </c>
      <c r="BEB174" s="20" t="str">
        <f t="shared" si="586"/>
        <v/>
      </c>
      <c r="BEC174" s="20" t="str">
        <f t="shared" si="587"/>
        <v/>
      </c>
      <c r="BED174" s="20" t="str">
        <f t="shared" si="588"/>
        <v/>
      </c>
      <c r="BEE174" s="20" t="str">
        <f t="shared" si="589"/>
        <v/>
      </c>
      <c r="BEF174" s="20" t="str">
        <f t="shared" si="590"/>
        <v/>
      </c>
      <c r="BEG174" s="20" t="str">
        <f t="shared" si="591"/>
        <v/>
      </c>
      <c r="BEH174" s="20" t="str">
        <f t="shared" si="592"/>
        <v/>
      </c>
      <c r="BEI174" s="20" t="str">
        <f t="shared" si="593"/>
        <v/>
      </c>
      <c r="BEJ174" s="20" t="str">
        <f t="shared" si="594"/>
        <v/>
      </c>
      <c r="BEK174" s="20" t="str">
        <f t="shared" si="595"/>
        <v/>
      </c>
      <c r="BEL174" s="20" t="str">
        <f t="shared" si="596"/>
        <v/>
      </c>
      <c r="BEM174" s="20" t="str">
        <f t="shared" si="597"/>
        <v/>
      </c>
      <c r="BEN174" s="20" t="str">
        <f t="shared" si="598"/>
        <v/>
      </c>
      <c r="BEO174" s="20" t="str">
        <f t="shared" si="599"/>
        <v/>
      </c>
      <c r="BEP174" s="20" t="str">
        <f t="shared" si="600"/>
        <v/>
      </c>
      <c r="BEQ174" s="20" t="str">
        <f t="shared" si="601"/>
        <v/>
      </c>
      <c r="BER174" s="20" t="str">
        <f t="shared" si="602"/>
        <v/>
      </c>
      <c r="BES174" s="20" t="str">
        <f t="shared" si="603"/>
        <v/>
      </c>
      <c r="BET174" s="20" t="str">
        <f t="shared" si="604"/>
        <v/>
      </c>
      <c r="BEU174" s="20" t="str">
        <f t="shared" si="605"/>
        <v/>
      </c>
      <c r="BEV174" s="20" t="str">
        <f t="shared" si="606"/>
        <v/>
      </c>
      <c r="BEW174" s="20" t="str">
        <f t="shared" si="607"/>
        <v/>
      </c>
      <c r="BEX174" s="20" t="str">
        <f t="shared" si="608"/>
        <v/>
      </c>
      <c r="BEY174" s="20" t="str">
        <f t="shared" si="609"/>
        <v/>
      </c>
      <c r="BEZ174" s="20" t="str">
        <f t="shared" si="610"/>
        <v/>
      </c>
      <c r="BFA174" s="20" t="str">
        <f t="shared" si="611"/>
        <v/>
      </c>
      <c r="BFB174" s="20" t="str">
        <f t="shared" si="612"/>
        <v/>
      </c>
      <c r="BFC174" s="20" t="str">
        <f t="shared" si="613"/>
        <v/>
      </c>
      <c r="BFD174" s="20" t="str">
        <f t="shared" si="614"/>
        <v/>
      </c>
      <c r="BFE174" s="20" t="str">
        <f t="shared" si="615"/>
        <v/>
      </c>
      <c r="BFF174" s="20" t="str">
        <f t="shared" si="616"/>
        <v/>
      </c>
      <c r="BFG174" s="20" t="str">
        <f t="shared" si="617"/>
        <v/>
      </c>
      <c r="BFH174" s="20" t="str">
        <f t="shared" si="618"/>
        <v/>
      </c>
      <c r="BFI174" s="20" t="str">
        <f t="shared" si="619"/>
        <v/>
      </c>
      <c r="BFJ174" s="20" t="str">
        <f t="shared" si="620"/>
        <v/>
      </c>
      <c r="BFK174" s="20" t="str">
        <f t="shared" si="621"/>
        <v/>
      </c>
      <c r="BFL174" s="20" t="str">
        <f t="shared" si="622"/>
        <v/>
      </c>
      <c r="BFM174" s="20" t="str">
        <f t="shared" si="623"/>
        <v/>
      </c>
      <c r="BFN174" s="20" t="str">
        <f t="shared" si="624"/>
        <v/>
      </c>
      <c r="BFO174" s="20" t="str">
        <f t="shared" si="625"/>
        <v/>
      </c>
      <c r="BFP174" s="20" t="str">
        <f t="shared" si="626"/>
        <v/>
      </c>
      <c r="BFQ174" s="20" t="str">
        <f t="shared" si="627"/>
        <v/>
      </c>
      <c r="BFR174" s="20" t="str">
        <f t="shared" si="628"/>
        <v/>
      </c>
      <c r="BFS174" s="20" t="str">
        <f t="shared" si="629"/>
        <v/>
      </c>
      <c r="BFT174" s="20" t="str">
        <f t="shared" si="630"/>
        <v/>
      </c>
      <c r="BFU174" s="20" t="str">
        <f t="shared" si="631"/>
        <v/>
      </c>
      <c r="BFV174" s="20" t="str">
        <f t="shared" si="632"/>
        <v/>
      </c>
      <c r="BFW174" s="20" t="str">
        <f t="shared" si="633"/>
        <v/>
      </c>
      <c r="BFX174" s="20" t="str">
        <f t="shared" si="634"/>
        <v/>
      </c>
      <c r="BFY174" s="20" t="str">
        <f t="shared" si="635"/>
        <v/>
      </c>
      <c r="BFZ174" s="20" t="str">
        <f t="shared" si="636"/>
        <v/>
      </c>
      <c r="BGA174" s="20" t="str">
        <f t="shared" si="637"/>
        <v/>
      </c>
      <c r="BGB174" s="20" t="str">
        <f t="shared" si="638"/>
        <v/>
      </c>
      <c r="BGC174" s="20" t="str">
        <f t="shared" si="639"/>
        <v/>
      </c>
      <c r="BGD174" s="20" t="str">
        <f t="shared" si="640"/>
        <v/>
      </c>
      <c r="BGE174" s="20" t="str">
        <f t="shared" si="641"/>
        <v/>
      </c>
      <c r="BGF174" s="20" t="str">
        <f t="shared" si="642"/>
        <v/>
      </c>
      <c r="BGG174" s="20" t="str">
        <f t="shared" si="643"/>
        <v/>
      </c>
      <c r="BGH174" s="20" t="str">
        <f t="shared" si="644"/>
        <v/>
      </c>
      <c r="BGI174" s="20" t="str">
        <f t="shared" si="645"/>
        <v/>
      </c>
      <c r="BGJ174" s="20" t="str">
        <f t="shared" si="646"/>
        <v/>
      </c>
      <c r="BGK174" s="20" t="str">
        <f t="shared" si="647"/>
        <v/>
      </c>
      <c r="BGL174" s="20" t="str">
        <f t="shared" si="648"/>
        <v/>
      </c>
      <c r="BGM174" s="20" t="str">
        <f t="shared" si="649"/>
        <v/>
      </c>
      <c r="BGN174" s="20" t="str">
        <f t="shared" si="650"/>
        <v/>
      </c>
      <c r="BGO174" s="20" t="str">
        <f t="shared" si="651"/>
        <v/>
      </c>
      <c r="BGP174" s="20" t="str">
        <f t="shared" si="652"/>
        <v/>
      </c>
      <c r="BGQ174" s="20" t="str">
        <f t="shared" si="653"/>
        <v/>
      </c>
      <c r="BGR174" s="20" t="str">
        <f t="shared" si="654"/>
        <v/>
      </c>
      <c r="BGS174" s="20" t="str">
        <f t="shared" si="655"/>
        <v/>
      </c>
      <c r="BGT174" s="20" t="str">
        <f t="shared" si="656"/>
        <v/>
      </c>
      <c r="BGU174" s="20" t="str">
        <f t="shared" si="657"/>
        <v/>
      </c>
      <c r="BGV174" s="20" t="str">
        <f t="shared" si="658"/>
        <v/>
      </c>
      <c r="BGW174" s="20" t="str">
        <f t="shared" si="659"/>
        <v/>
      </c>
      <c r="BGX174" s="20" t="str">
        <f t="shared" si="660"/>
        <v/>
      </c>
      <c r="BGY174" s="20" t="str">
        <f t="shared" si="661"/>
        <v/>
      </c>
      <c r="BGZ174" s="20" t="str">
        <f t="shared" si="662"/>
        <v/>
      </c>
      <c r="BHA174" s="20" t="str">
        <f t="shared" si="663"/>
        <v/>
      </c>
      <c r="BHB174" s="20" t="str">
        <f t="shared" si="664"/>
        <v/>
      </c>
      <c r="BHC174" s="20" t="str">
        <f t="shared" si="665"/>
        <v/>
      </c>
      <c r="BHD174" s="20" t="str">
        <f t="shared" si="666"/>
        <v/>
      </c>
      <c r="BHE174" s="20" t="str">
        <f t="shared" si="667"/>
        <v/>
      </c>
      <c r="BHF174" s="20" t="str">
        <f t="shared" si="668"/>
        <v/>
      </c>
      <c r="BHG174" s="20" t="str">
        <f t="shared" si="669"/>
        <v/>
      </c>
      <c r="BHJ174" s="20" t="str">
        <f t="shared" si="670"/>
        <v/>
      </c>
      <c r="BHL174" s="20" t="str">
        <f t="shared" si="712"/>
        <v/>
      </c>
      <c r="BHM174" s="20" t="str">
        <f t="shared" si="712"/>
        <v/>
      </c>
      <c r="BHN174" s="20" t="str">
        <f t="shared" si="712"/>
        <v/>
      </c>
      <c r="BHO174" s="20" t="str">
        <f t="shared" si="712"/>
        <v/>
      </c>
      <c r="BHP174" s="20" t="str">
        <f t="shared" si="712"/>
        <v/>
      </c>
      <c r="BHQ174" s="20" t="str">
        <f t="shared" si="712"/>
        <v/>
      </c>
      <c r="BHR174" s="20" t="str">
        <f t="shared" si="712"/>
        <v/>
      </c>
      <c r="BHS174" s="20" t="str">
        <f t="shared" si="712"/>
        <v/>
      </c>
      <c r="BHT174" s="20" t="str">
        <f t="shared" si="712"/>
        <v/>
      </c>
      <c r="BHU174" s="20" t="str">
        <f t="shared" si="712"/>
        <v/>
      </c>
      <c r="BHV174" s="20" t="str">
        <f t="shared" si="712"/>
        <v/>
      </c>
      <c r="BHW174" s="20" t="str">
        <f t="shared" si="712"/>
        <v/>
      </c>
      <c r="BHX174" s="20" t="str">
        <f t="shared" si="712"/>
        <v/>
      </c>
      <c r="BHY174" s="20" t="str">
        <f t="shared" si="712"/>
        <v/>
      </c>
      <c r="BHZ174" s="20" t="str">
        <f t="shared" si="712"/>
        <v/>
      </c>
      <c r="BIA174" s="20" t="str">
        <f t="shared" si="712"/>
        <v/>
      </c>
      <c r="BIB174" s="20" t="str">
        <f t="shared" si="711"/>
        <v/>
      </c>
      <c r="BIC174" s="20" t="str">
        <f t="shared" si="711"/>
        <v/>
      </c>
      <c r="BID174" s="20" t="str">
        <f t="shared" si="711"/>
        <v/>
      </c>
      <c r="BIE174" s="20" t="str">
        <f t="shared" si="711"/>
        <v/>
      </c>
    </row>
    <row r="175" spans="2:104 1303:1591" ht="14.5">
      <c r="B175" s="510" t="str">
        <f>IF('لصق اكسل الفورمز'!E170="","",'لصق اكسل الفورمز'!E170)</f>
        <v/>
      </c>
      <c r="C175" s="510"/>
      <c r="D175" s="526" t="str">
        <f>IF('لصق اكسل الفورمز'!R170="","",'لصق اكسل الفورمز'!R170)</f>
        <v/>
      </c>
      <c r="E175" s="510" t="str">
        <f>IF('لصق اكسل الفورمز'!U170="","",'لصق اكسل الفورمز'!U170)</f>
        <v/>
      </c>
      <c r="F175" s="526" t="str">
        <f>IF('لصق اكسل الفورمز'!X170="","",'لصق اكسل الفورمز'!X170)</f>
        <v/>
      </c>
      <c r="G175" s="510" t="str">
        <f>IF('لصق اكسل الفورمز'!AA170="","",'لصق اكسل الفورمز'!AA170)</f>
        <v/>
      </c>
      <c r="H175" s="526" t="str">
        <f>IF('لصق اكسل الفورمز'!AD170="","",'لصق اكسل الفورمز'!AD170)</f>
        <v/>
      </c>
      <c r="I175" s="510" t="str">
        <f>IF('لصق اكسل الفورمز'!AG170="","",'لصق اكسل الفورمز'!AG170)</f>
        <v/>
      </c>
      <c r="J175" s="526" t="str">
        <f>IF('لصق اكسل الفورمز'!AJ170="","",'لصق اكسل الفورمز'!AJ170)</f>
        <v/>
      </c>
      <c r="K175" s="510" t="str">
        <f>IF('لصق اكسل الفورمز'!AM170="","",'لصق اكسل الفورمز'!AM170)</f>
        <v/>
      </c>
      <c r="L175" s="526" t="str">
        <f>IF('لصق اكسل الفورمز'!AP170="","",'لصق اكسل الفورمز'!AP170)</f>
        <v/>
      </c>
      <c r="M175" s="510" t="str">
        <f>IF('لصق اكسل الفورمز'!AS170="","",'لصق اكسل الفورمز'!AS170)</f>
        <v/>
      </c>
      <c r="N175" s="526" t="str">
        <f>IF('لصق اكسل الفورمز'!AV170="","",'لصق اكسل الفورمز'!AV170)</f>
        <v/>
      </c>
      <c r="O175" s="510" t="str">
        <f>IF('لصق اكسل الفورمز'!AY170="","",'لصق اكسل الفورمز'!AY170)</f>
        <v/>
      </c>
      <c r="P175" s="526" t="str">
        <f>IF('لصق اكسل الفورمز'!BB170="","",'لصق اكسل الفورمز'!BB170)</f>
        <v/>
      </c>
      <c r="Q175" s="510" t="str">
        <f>IF('لصق اكسل الفورمز'!BE170="","",'لصق اكسل الفورمز'!BE170)</f>
        <v/>
      </c>
      <c r="R175" s="526" t="str">
        <f>IF('لصق اكسل الفورمز'!BH170="","",'لصق اكسل الفورمز'!BH170)</f>
        <v/>
      </c>
      <c r="S175" s="510" t="str">
        <f>IF('لصق اكسل الفورمز'!BK170="","",'لصق اكسل الفورمز'!BK170)</f>
        <v/>
      </c>
      <c r="T175" s="526" t="str">
        <f>IF('لصق اكسل الفورمز'!BN170="","",'لصق اكسل الفورمز'!BN170)</f>
        <v/>
      </c>
      <c r="U175" s="510" t="str">
        <f>IF('لصق اكسل الفورمز'!BQ170="","",'لصق اكسل الفورمز'!BQ170)</f>
        <v/>
      </c>
      <c r="V175" s="526" t="str">
        <f>IF('لصق اكسل الفورمز'!BT170="","",'لصق اكسل الفورمز'!BT170)</f>
        <v/>
      </c>
      <c r="W175" s="527" t="str">
        <f t="shared" si="518"/>
        <v/>
      </c>
      <c r="X175" s="510" t="str">
        <f t="shared" si="519"/>
        <v/>
      </c>
      <c r="Y175" s="564" t="str">
        <f t="shared" si="520"/>
        <v/>
      </c>
      <c r="AL175" s="20">
        <f t="shared" si="521"/>
        <v>0</v>
      </c>
      <c r="AM175" s="20">
        <f t="shared" si="522"/>
        <v>0</v>
      </c>
      <c r="AO175" s="20" t="str">
        <f t="shared" si="523"/>
        <v/>
      </c>
      <c r="AQ175" s="20" t="str">
        <f t="shared" si="671"/>
        <v/>
      </c>
      <c r="AR175" s="20" t="str">
        <f t="shared" si="524"/>
        <v/>
      </c>
      <c r="AS175" s="20" t="str">
        <f t="shared" si="525"/>
        <v/>
      </c>
      <c r="AT175" s="20" t="str">
        <f t="shared" si="526"/>
        <v/>
      </c>
      <c r="AU175" s="20" t="str">
        <f t="shared" si="527"/>
        <v/>
      </c>
      <c r="AV175" s="20" t="str">
        <f t="shared" si="528"/>
        <v/>
      </c>
      <c r="AW175" s="20" t="str">
        <f t="shared" si="529"/>
        <v/>
      </c>
      <c r="AX175" s="20" t="str">
        <f t="shared" si="530"/>
        <v/>
      </c>
      <c r="AY175" s="20" t="str">
        <f t="shared" si="531"/>
        <v/>
      </c>
      <c r="AZ175" s="20" t="str">
        <f t="shared" si="532"/>
        <v/>
      </c>
      <c r="BA175" s="20" t="str">
        <f t="shared" si="533"/>
        <v/>
      </c>
      <c r="BB175" s="20" t="str">
        <f t="shared" si="534"/>
        <v/>
      </c>
      <c r="BC175" s="20" t="str">
        <f t="shared" si="535"/>
        <v/>
      </c>
      <c r="BD175" s="20" t="str">
        <f t="shared" si="536"/>
        <v/>
      </c>
      <c r="BE175" s="20" t="str">
        <f t="shared" si="537"/>
        <v/>
      </c>
      <c r="BF175" s="20" t="str">
        <f t="shared" si="538"/>
        <v/>
      </c>
      <c r="BG175" s="20" t="str">
        <f t="shared" si="539"/>
        <v/>
      </c>
      <c r="BH175" s="20" t="str">
        <f t="shared" si="540"/>
        <v/>
      </c>
      <c r="BI175" s="20" t="str">
        <f t="shared" si="541"/>
        <v/>
      </c>
      <c r="BJ175" s="20" t="str">
        <f t="shared" si="542"/>
        <v/>
      </c>
      <c r="BL175" s="38" t="e">
        <f t="shared" si="543"/>
        <v>#DIV/0!</v>
      </c>
      <c r="BM175" s="4">
        <f t="shared" si="544"/>
        <v>0</v>
      </c>
      <c r="BN175" s="4">
        <f t="shared" si="545"/>
        <v>0</v>
      </c>
      <c r="BO175" s="4">
        <f t="shared" si="546"/>
        <v>0</v>
      </c>
      <c r="BP175" s="173" t="str">
        <f t="shared" si="547"/>
        <v/>
      </c>
      <c r="BQ175" s="4">
        <f t="shared" si="548"/>
        <v>0</v>
      </c>
      <c r="BT175" s="268" t="str">
        <f t="shared" si="549"/>
        <v/>
      </c>
      <c r="BU175" s="268" t="str">
        <f t="shared" si="550"/>
        <v/>
      </c>
      <c r="BX175" s="20">
        <f t="shared" si="551"/>
        <v>1</v>
      </c>
      <c r="CG175" s="20">
        <f t="shared" si="552"/>
        <v>0</v>
      </c>
      <c r="CH175" s="20" t="str">
        <f t="shared" si="708"/>
        <v/>
      </c>
      <c r="CI175" s="20" t="str">
        <f t="shared" si="709"/>
        <v/>
      </c>
      <c r="CJ175" s="20" t="str">
        <f t="shared" si="710"/>
        <v/>
      </c>
      <c r="CK175" s="20" t="str">
        <f t="shared" si="692"/>
        <v/>
      </c>
      <c r="CL175" s="20" t="str">
        <f t="shared" si="693"/>
        <v/>
      </c>
      <c r="CM175" s="20" t="str">
        <f t="shared" si="694"/>
        <v/>
      </c>
      <c r="CN175" s="20" t="str">
        <f t="shared" si="695"/>
        <v/>
      </c>
      <c r="CO175" s="20" t="str">
        <f t="shared" si="696"/>
        <v/>
      </c>
      <c r="CP175" s="20" t="str">
        <f t="shared" si="697"/>
        <v/>
      </c>
      <c r="CQ175" s="20" t="str">
        <f t="shared" si="698"/>
        <v/>
      </c>
      <c r="CR175" s="20" t="str">
        <f t="shared" si="699"/>
        <v/>
      </c>
      <c r="CS175" s="20" t="str">
        <f t="shared" si="700"/>
        <v/>
      </c>
      <c r="CT175" s="20" t="str">
        <f t="shared" si="701"/>
        <v/>
      </c>
      <c r="CU175" s="20" t="str">
        <f t="shared" si="702"/>
        <v/>
      </c>
      <c r="CV175" s="20" t="str">
        <f t="shared" si="703"/>
        <v/>
      </c>
      <c r="CW175" s="20" t="str">
        <f t="shared" si="704"/>
        <v/>
      </c>
      <c r="CX175" s="20" t="str">
        <f t="shared" si="705"/>
        <v/>
      </c>
      <c r="CY175" s="20" t="str">
        <f t="shared" si="706"/>
        <v/>
      </c>
      <c r="CZ175" s="20" t="str">
        <f t="shared" si="706"/>
        <v/>
      </c>
      <c r="BCU175" s="20" t="str">
        <f t="shared" si="553"/>
        <v/>
      </c>
      <c r="BCV175" s="20" t="str">
        <f t="shared" si="554"/>
        <v/>
      </c>
      <c r="BCW175" s="20" t="str">
        <f t="shared" si="555"/>
        <v/>
      </c>
      <c r="BCX175" s="20" t="str">
        <f t="shared" si="556"/>
        <v/>
      </c>
      <c r="BCY175" s="20" t="str">
        <f t="shared" si="557"/>
        <v/>
      </c>
      <c r="BCZ175" s="20" t="str">
        <f t="shared" si="558"/>
        <v/>
      </c>
      <c r="BDA175" s="20" t="str">
        <f t="shared" si="559"/>
        <v/>
      </c>
      <c r="BDB175" s="20" t="str">
        <f t="shared" si="560"/>
        <v/>
      </c>
      <c r="BDC175" s="20" t="str">
        <f t="shared" si="561"/>
        <v/>
      </c>
      <c r="BDD175" s="20" t="str">
        <f t="shared" si="562"/>
        <v/>
      </c>
      <c r="BDE175" s="20" t="str">
        <f t="shared" si="563"/>
        <v/>
      </c>
      <c r="BDF175" s="20" t="str">
        <f t="shared" si="564"/>
        <v/>
      </c>
      <c r="BDG175" s="20" t="str">
        <f t="shared" si="565"/>
        <v/>
      </c>
      <c r="BDH175" s="20" t="str">
        <f t="shared" si="566"/>
        <v/>
      </c>
      <c r="BDI175" s="20" t="str">
        <f t="shared" si="567"/>
        <v/>
      </c>
      <c r="BDJ175" s="20" t="str">
        <f t="shared" si="568"/>
        <v/>
      </c>
      <c r="BDK175" s="20" t="str">
        <f t="shared" si="569"/>
        <v/>
      </c>
      <c r="BDL175" s="20" t="str">
        <f t="shared" si="570"/>
        <v/>
      </c>
      <c r="BDM175" s="20" t="str">
        <f t="shared" si="571"/>
        <v/>
      </c>
      <c r="BDN175" s="20" t="str">
        <f t="shared" si="572"/>
        <v/>
      </c>
      <c r="BDO175" s="20" t="str">
        <f t="shared" si="573"/>
        <v/>
      </c>
      <c r="BDP175" s="20" t="str">
        <f t="shared" si="574"/>
        <v/>
      </c>
      <c r="BDQ175" s="20" t="str">
        <f t="shared" si="575"/>
        <v/>
      </c>
      <c r="BDR175" s="20" t="str">
        <f t="shared" si="576"/>
        <v/>
      </c>
      <c r="BDS175" s="20" t="str">
        <f t="shared" si="577"/>
        <v/>
      </c>
      <c r="BDT175" s="20" t="str">
        <f t="shared" si="578"/>
        <v/>
      </c>
      <c r="BDU175" s="20" t="str">
        <f t="shared" si="579"/>
        <v/>
      </c>
      <c r="BDV175" s="20" t="str">
        <f t="shared" si="580"/>
        <v/>
      </c>
      <c r="BDW175" s="20" t="str">
        <f t="shared" si="581"/>
        <v/>
      </c>
      <c r="BDX175" s="20" t="str">
        <f t="shared" si="582"/>
        <v/>
      </c>
      <c r="BDY175" s="20" t="str">
        <f t="shared" si="583"/>
        <v/>
      </c>
      <c r="BDZ175" s="20" t="str">
        <f t="shared" si="584"/>
        <v/>
      </c>
      <c r="BEA175" s="20" t="str">
        <f t="shared" si="585"/>
        <v/>
      </c>
      <c r="BEB175" s="20" t="str">
        <f t="shared" si="586"/>
        <v/>
      </c>
      <c r="BEC175" s="20" t="str">
        <f t="shared" si="587"/>
        <v/>
      </c>
      <c r="BED175" s="20" t="str">
        <f t="shared" si="588"/>
        <v/>
      </c>
      <c r="BEE175" s="20" t="str">
        <f t="shared" si="589"/>
        <v/>
      </c>
      <c r="BEF175" s="20" t="str">
        <f t="shared" si="590"/>
        <v/>
      </c>
      <c r="BEG175" s="20" t="str">
        <f t="shared" si="591"/>
        <v/>
      </c>
      <c r="BEH175" s="20" t="str">
        <f t="shared" si="592"/>
        <v/>
      </c>
      <c r="BEI175" s="20" t="str">
        <f t="shared" si="593"/>
        <v/>
      </c>
      <c r="BEJ175" s="20" t="str">
        <f t="shared" si="594"/>
        <v/>
      </c>
      <c r="BEK175" s="20" t="str">
        <f t="shared" si="595"/>
        <v/>
      </c>
      <c r="BEL175" s="20" t="str">
        <f t="shared" si="596"/>
        <v/>
      </c>
      <c r="BEM175" s="20" t="str">
        <f t="shared" si="597"/>
        <v/>
      </c>
      <c r="BEN175" s="20" t="str">
        <f t="shared" si="598"/>
        <v/>
      </c>
      <c r="BEO175" s="20" t="str">
        <f t="shared" si="599"/>
        <v/>
      </c>
      <c r="BEP175" s="20" t="str">
        <f t="shared" si="600"/>
        <v/>
      </c>
      <c r="BEQ175" s="20" t="str">
        <f t="shared" si="601"/>
        <v/>
      </c>
      <c r="BER175" s="20" t="str">
        <f t="shared" si="602"/>
        <v/>
      </c>
      <c r="BES175" s="20" t="str">
        <f t="shared" si="603"/>
        <v/>
      </c>
      <c r="BET175" s="20" t="str">
        <f t="shared" si="604"/>
        <v/>
      </c>
      <c r="BEU175" s="20" t="str">
        <f t="shared" si="605"/>
        <v/>
      </c>
      <c r="BEV175" s="20" t="str">
        <f t="shared" si="606"/>
        <v/>
      </c>
      <c r="BEW175" s="20" t="str">
        <f t="shared" si="607"/>
        <v/>
      </c>
      <c r="BEX175" s="20" t="str">
        <f t="shared" si="608"/>
        <v/>
      </c>
      <c r="BEY175" s="20" t="str">
        <f t="shared" si="609"/>
        <v/>
      </c>
      <c r="BEZ175" s="20" t="str">
        <f t="shared" si="610"/>
        <v/>
      </c>
      <c r="BFA175" s="20" t="str">
        <f t="shared" si="611"/>
        <v/>
      </c>
      <c r="BFB175" s="20" t="str">
        <f t="shared" si="612"/>
        <v/>
      </c>
      <c r="BFC175" s="20" t="str">
        <f t="shared" si="613"/>
        <v/>
      </c>
      <c r="BFD175" s="20" t="str">
        <f t="shared" si="614"/>
        <v/>
      </c>
      <c r="BFE175" s="20" t="str">
        <f t="shared" si="615"/>
        <v/>
      </c>
      <c r="BFF175" s="20" t="str">
        <f t="shared" si="616"/>
        <v/>
      </c>
      <c r="BFG175" s="20" t="str">
        <f t="shared" si="617"/>
        <v/>
      </c>
      <c r="BFH175" s="20" t="str">
        <f t="shared" si="618"/>
        <v/>
      </c>
      <c r="BFI175" s="20" t="str">
        <f t="shared" si="619"/>
        <v/>
      </c>
      <c r="BFJ175" s="20" t="str">
        <f t="shared" si="620"/>
        <v/>
      </c>
      <c r="BFK175" s="20" t="str">
        <f t="shared" si="621"/>
        <v/>
      </c>
      <c r="BFL175" s="20" t="str">
        <f t="shared" si="622"/>
        <v/>
      </c>
      <c r="BFM175" s="20" t="str">
        <f t="shared" si="623"/>
        <v/>
      </c>
      <c r="BFN175" s="20" t="str">
        <f t="shared" si="624"/>
        <v/>
      </c>
      <c r="BFO175" s="20" t="str">
        <f t="shared" si="625"/>
        <v/>
      </c>
      <c r="BFP175" s="20" t="str">
        <f t="shared" si="626"/>
        <v/>
      </c>
      <c r="BFQ175" s="20" t="str">
        <f t="shared" si="627"/>
        <v/>
      </c>
      <c r="BFR175" s="20" t="str">
        <f t="shared" si="628"/>
        <v/>
      </c>
      <c r="BFS175" s="20" t="str">
        <f t="shared" si="629"/>
        <v/>
      </c>
      <c r="BFT175" s="20" t="str">
        <f t="shared" si="630"/>
        <v/>
      </c>
      <c r="BFU175" s="20" t="str">
        <f t="shared" si="631"/>
        <v/>
      </c>
      <c r="BFV175" s="20" t="str">
        <f t="shared" si="632"/>
        <v/>
      </c>
      <c r="BFW175" s="20" t="str">
        <f t="shared" si="633"/>
        <v/>
      </c>
      <c r="BFX175" s="20" t="str">
        <f t="shared" si="634"/>
        <v/>
      </c>
      <c r="BFY175" s="20" t="str">
        <f t="shared" si="635"/>
        <v/>
      </c>
      <c r="BFZ175" s="20" t="str">
        <f t="shared" si="636"/>
        <v/>
      </c>
      <c r="BGA175" s="20" t="str">
        <f t="shared" si="637"/>
        <v/>
      </c>
      <c r="BGB175" s="20" t="str">
        <f t="shared" si="638"/>
        <v/>
      </c>
      <c r="BGC175" s="20" t="str">
        <f t="shared" si="639"/>
        <v/>
      </c>
      <c r="BGD175" s="20" t="str">
        <f t="shared" si="640"/>
        <v/>
      </c>
      <c r="BGE175" s="20" t="str">
        <f t="shared" si="641"/>
        <v/>
      </c>
      <c r="BGF175" s="20" t="str">
        <f t="shared" si="642"/>
        <v/>
      </c>
      <c r="BGG175" s="20" t="str">
        <f t="shared" si="643"/>
        <v/>
      </c>
      <c r="BGH175" s="20" t="str">
        <f t="shared" si="644"/>
        <v/>
      </c>
      <c r="BGI175" s="20" t="str">
        <f t="shared" si="645"/>
        <v/>
      </c>
      <c r="BGJ175" s="20" t="str">
        <f t="shared" si="646"/>
        <v/>
      </c>
      <c r="BGK175" s="20" t="str">
        <f t="shared" si="647"/>
        <v/>
      </c>
      <c r="BGL175" s="20" t="str">
        <f t="shared" si="648"/>
        <v/>
      </c>
      <c r="BGM175" s="20" t="str">
        <f t="shared" si="649"/>
        <v/>
      </c>
      <c r="BGN175" s="20" t="str">
        <f t="shared" si="650"/>
        <v/>
      </c>
      <c r="BGO175" s="20" t="str">
        <f t="shared" si="651"/>
        <v/>
      </c>
      <c r="BGP175" s="20" t="str">
        <f t="shared" si="652"/>
        <v/>
      </c>
      <c r="BGQ175" s="20" t="str">
        <f t="shared" si="653"/>
        <v/>
      </c>
      <c r="BGR175" s="20" t="str">
        <f t="shared" si="654"/>
        <v/>
      </c>
      <c r="BGS175" s="20" t="str">
        <f t="shared" si="655"/>
        <v/>
      </c>
      <c r="BGT175" s="20" t="str">
        <f t="shared" si="656"/>
        <v/>
      </c>
      <c r="BGU175" s="20" t="str">
        <f t="shared" si="657"/>
        <v/>
      </c>
      <c r="BGV175" s="20" t="str">
        <f t="shared" si="658"/>
        <v/>
      </c>
      <c r="BGW175" s="20" t="str">
        <f t="shared" si="659"/>
        <v/>
      </c>
      <c r="BGX175" s="20" t="str">
        <f t="shared" si="660"/>
        <v/>
      </c>
      <c r="BGY175" s="20" t="str">
        <f t="shared" si="661"/>
        <v/>
      </c>
      <c r="BGZ175" s="20" t="str">
        <f t="shared" si="662"/>
        <v/>
      </c>
      <c r="BHA175" s="20" t="str">
        <f t="shared" si="663"/>
        <v/>
      </c>
      <c r="BHB175" s="20" t="str">
        <f t="shared" si="664"/>
        <v/>
      </c>
      <c r="BHC175" s="20" t="str">
        <f t="shared" si="665"/>
        <v/>
      </c>
      <c r="BHD175" s="20" t="str">
        <f t="shared" si="666"/>
        <v/>
      </c>
      <c r="BHE175" s="20" t="str">
        <f t="shared" si="667"/>
        <v/>
      </c>
      <c r="BHF175" s="20" t="str">
        <f t="shared" si="668"/>
        <v/>
      </c>
      <c r="BHG175" s="20" t="str">
        <f t="shared" si="669"/>
        <v/>
      </c>
      <c r="BHJ175" s="20" t="str">
        <f t="shared" si="670"/>
        <v/>
      </c>
      <c r="BHL175" s="20" t="str">
        <f t="shared" si="712"/>
        <v/>
      </c>
      <c r="BHM175" s="20" t="str">
        <f t="shared" si="712"/>
        <v/>
      </c>
      <c r="BHN175" s="20" t="str">
        <f t="shared" si="712"/>
        <v/>
      </c>
      <c r="BHO175" s="20" t="str">
        <f t="shared" si="712"/>
        <v/>
      </c>
      <c r="BHP175" s="20" t="str">
        <f t="shared" si="712"/>
        <v/>
      </c>
      <c r="BHQ175" s="20" t="str">
        <f t="shared" si="712"/>
        <v/>
      </c>
      <c r="BHR175" s="20" t="str">
        <f t="shared" si="712"/>
        <v/>
      </c>
      <c r="BHS175" s="20" t="str">
        <f t="shared" si="712"/>
        <v/>
      </c>
      <c r="BHT175" s="20" t="str">
        <f t="shared" si="712"/>
        <v/>
      </c>
      <c r="BHU175" s="20" t="str">
        <f t="shared" si="712"/>
        <v/>
      </c>
      <c r="BHV175" s="20" t="str">
        <f t="shared" si="712"/>
        <v/>
      </c>
      <c r="BHW175" s="20" t="str">
        <f t="shared" si="712"/>
        <v/>
      </c>
      <c r="BHX175" s="20" t="str">
        <f t="shared" si="712"/>
        <v/>
      </c>
      <c r="BHY175" s="20" t="str">
        <f t="shared" si="712"/>
        <v/>
      </c>
      <c r="BHZ175" s="20" t="str">
        <f t="shared" si="712"/>
        <v/>
      </c>
      <c r="BIA175" s="20" t="str">
        <f t="shared" si="712"/>
        <v/>
      </c>
      <c r="BIB175" s="20" t="str">
        <f t="shared" si="711"/>
        <v/>
      </c>
      <c r="BIC175" s="20" t="str">
        <f t="shared" si="711"/>
        <v/>
      </c>
      <c r="BID175" s="20" t="str">
        <f t="shared" si="711"/>
        <v/>
      </c>
      <c r="BIE175" s="20" t="str">
        <f t="shared" si="711"/>
        <v/>
      </c>
    </row>
    <row r="176" spans="2:104 1303:1591" ht="14.5">
      <c r="B176" s="510" t="str">
        <f>IF('لصق اكسل الفورمز'!E171="","",'لصق اكسل الفورمز'!E171)</f>
        <v/>
      </c>
      <c r="C176" s="510"/>
      <c r="D176" s="526" t="str">
        <f>IF('لصق اكسل الفورمز'!R171="","",'لصق اكسل الفورمز'!R171)</f>
        <v/>
      </c>
      <c r="E176" s="510" t="str">
        <f>IF('لصق اكسل الفورمز'!U171="","",'لصق اكسل الفورمز'!U171)</f>
        <v/>
      </c>
      <c r="F176" s="526" t="str">
        <f>IF('لصق اكسل الفورمز'!X171="","",'لصق اكسل الفورمز'!X171)</f>
        <v/>
      </c>
      <c r="G176" s="510" t="str">
        <f>IF('لصق اكسل الفورمز'!AA171="","",'لصق اكسل الفورمز'!AA171)</f>
        <v/>
      </c>
      <c r="H176" s="526" t="str">
        <f>IF('لصق اكسل الفورمز'!AD171="","",'لصق اكسل الفورمز'!AD171)</f>
        <v/>
      </c>
      <c r="I176" s="510" t="str">
        <f>IF('لصق اكسل الفورمز'!AG171="","",'لصق اكسل الفورمز'!AG171)</f>
        <v/>
      </c>
      <c r="J176" s="526" t="str">
        <f>IF('لصق اكسل الفورمز'!AJ171="","",'لصق اكسل الفورمز'!AJ171)</f>
        <v/>
      </c>
      <c r="K176" s="510" t="str">
        <f>IF('لصق اكسل الفورمز'!AM171="","",'لصق اكسل الفورمز'!AM171)</f>
        <v/>
      </c>
      <c r="L176" s="526" t="str">
        <f>IF('لصق اكسل الفورمز'!AP171="","",'لصق اكسل الفورمز'!AP171)</f>
        <v/>
      </c>
      <c r="M176" s="510" t="str">
        <f>IF('لصق اكسل الفورمز'!AS171="","",'لصق اكسل الفورمز'!AS171)</f>
        <v/>
      </c>
      <c r="N176" s="526" t="str">
        <f>IF('لصق اكسل الفورمز'!AV171="","",'لصق اكسل الفورمز'!AV171)</f>
        <v/>
      </c>
      <c r="O176" s="510" t="str">
        <f>IF('لصق اكسل الفورمز'!AY171="","",'لصق اكسل الفورمز'!AY171)</f>
        <v/>
      </c>
      <c r="P176" s="526" t="str">
        <f>IF('لصق اكسل الفورمز'!BB171="","",'لصق اكسل الفورمز'!BB171)</f>
        <v/>
      </c>
      <c r="Q176" s="510" t="str">
        <f>IF('لصق اكسل الفورمز'!BE171="","",'لصق اكسل الفورمز'!BE171)</f>
        <v/>
      </c>
      <c r="R176" s="526" t="str">
        <f>IF('لصق اكسل الفورمز'!BH171="","",'لصق اكسل الفورمز'!BH171)</f>
        <v/>
      </c>
      <c r="S176" s="510" t="str">
        <f>IF('لصق اكسل الفورمز'!BK171="","",'لصق اكسل الفورمز'!BK171)</f>
        <v/>
      </c>
      <c r="T176" s="526" t="str">
        <f>IF('لصق اكسل الفورمز'!BN171="","",'لصق اكسل الفورمز'!BN171)</f>
        <v/>
      </c>
      <c r="U176" s="510" t="str">
        <f>IF('لصق اكسل الفورمز'!BQ171="","",'لصق اكسل الفورمز'!BQ171)</f>
        <v/>
      </c>
      <c r="V176" s="526" t="str">
        <f>IF('لصق اكسل الفورمز'!BT171="","",'لصق اكسل الفورمز'!BT171)</f>
        <v/>
      </c>
      <c r="W176" s="527" t="str">
        <f t="shared" si="518"/>
        <v/>
      </c>
      <c r="X176" s="510" t="str">
        <f t="shared" si="519"/>
        <v/>
      </c>
      <c r="Y176" s="564" t="str">
        <f t="shared" si="520"/>
        <v/>
      </c>
      <c r="AL176" s="20">
        <f t="shared" si="521"/>
        <v>0</v>
      </c>
      <c r="AM176" s="20">
        <f t="shared" si="522"/>
        <v>0</v>
      </c>
      <c r="AO176" s="20" t="str">
        <f t="shared" si="523"/>
        <v/>
      </c>
      <c r="AQ176" s="20" t="str">
        <f t="shared" si="671"/>
        <v/>
      </c>
      <c r="AR176" s="20" t="str">
        <f t="shared" si="524"/>
        <v/>
      </c>
      <c r="AS176" s="20" t="str">
        <f t="shared" si="525"/>
        <v/>
      </c>
      <c r="AT176" s="20" t="str">
        <f t="shared" si="526"/>
        <v/>
      </c>
      <c r="AU176" s="20" t="str">
        <f t="shared" si="527"/>
        <v/>
      </c>
      <c r="AV176" s="20" t="str">
        <f t="shared" si="528"/>
        <v/>
      </c>
      <c r="AW176" s="20" t="str">
        <f t="shared" si="529"/>
        <v/>
      </c>
      <c r="AX176" s="20" t="str">
        <f t="shared" si="530"/>
        <v/>
      </c>
      <c r="AY176" s="20" t="str">
        <f t="shared" si="531"/>
        <v/>
      </c>
      <c r="AZ176" s="20" t="str">
        <f t="shared" si="532"/>
        <v/>
      </c>
      <c r="BA176" s="20" t="str">
        <f t="shared" si="533"/>
        <v/>
      </c>
      <c r="BB176" s="20" t="str">
        <f t="shared" si="534"/>
        <v/>
      </c>
      <c r="BC176" s="20" t="str">
        <f t="shared" si="535"/>
        <v/>
      </c>
      <c r="BD176" s="20" t="str">
        <f t="shared" si="536"/>
        <v/>
      </c>
      <c r="BE176" s="20" t="str">
        <f t="shared" si="537"/>
        <v/>
      </c>
      <c r="BF176" s="20" t="str">
        <f t="shared" si="538"/>
        <v/>
      </c>
      <c r="BG176" s="20" t="str">
        <f t="shared" si="539"/>
        <v/>
      </c>
      <c r="BH176" s="20" t="str">
        <f t="shared" si="540"/>
        <v/>
      </c>
      <c r="BI176" s="20" t="str">
        <f t="shared" si="541"/>
        <v/>
      </c>
      <c r="BJ176" s="20" t="str">
        <f t="shared" si="542"/>
        <v/>
      </c>
      <c r="BL176" s="38" t="e">
        <f t="shared" si="543"/>
        <v>#DIV/0!</v>
      </c>
      <c r="BM176" s="4">
        <f t="shared" si="544"/>
        <v>0</v>
      </c>
      <c r="BN176" s="4">
        <f t="shared" si="545"/>
        <v>0</v>
      </c>
      <c r="BO176" s="4">
        <f t="shared" si="546"/>
        <v>0</v>
      </c>
      <c r="BP176" s="173" t="str">
        <f t="shared" si="547"/>
        <v/>
      </c>
      <c r="BQ176" s="4">
        <f t="shared" si="548"/>
        <v>0</v>
      </c>
      <c r="BT176" s="268" t="str">
        <f t="shared" si="549"/>
        <v/>
      </c>
      <c r="BU176" s="268" t="str">
        <f t="shared" si="550"/>
        <v/>
      </c>
      <c r="BX176" s="20">
        <f t="shared" si="551"/>
        <v>1</v>
      </c>
      <c r="CG176" s="20">
        <f t="shared" si="552"/>
        <v>0</v>
      </c>
      <c r="CH176" s="20" t="str">
        <f t="shared" si="708"/>
        <v/>
      </c>
      <c r="CI176" s="20" t="str">
        <f t="shared" si="709"/>
        <v/>
      </c>
      <c r="CJ176" s="20" t="str">
        <f t="shared" si="710"/>
        <v/>
      </c>
      <c r="CK176" s="20" t="str">
        <f t="shared" si="692"/>
        <v/>
      </c>
      <c r="CL176" s="20" t="str">
        <f t="shared" si="693"/>
        <v/>
      </c>
      <c r="CM176" s="20" t="str">
        <f t="shared" si="694"/>
        <v/>
      </c>
      <c r="CN176" s="20" t="str">
        <f t="shared" si="695"/>
        <v/>
      </c>
      <c r="CO176" s="20" t="str">
        <f t="shared" si="696"/>
        <v/>
      </c>
      <c r="CP176" s="20" t="str">
        <f t="shared" si="697"/>
        <v/>
      </c>
      <c r="CQ176" s="20" t="str">
        <f t="shared" si="698"/>
        <v/>
      </c>
      <c r="CR176" s="20" t="str">
        <f t="shared" si="699"/>
        <v/>
      </c>
      <c r="CS176" s="20" t="str">
        <f t="shared" si="700"/>
        <v/>
      </c>
      <c r="CT176" s="20" t="str">
        <f t="shared" si="701"/>
        <v/>
      </c>
      <c r="CU176" s="20" t="str">
        <f t="shared" si="702"/>
        <v/>
      </c>
      <c r="CV176" s="20" t="str">
        <f t="shared" si="703"/>
        <v/>
      </c>
      <c r="CW176" s="20" t="str">
        <f t="shared" si="704"/>
        <v/>
      </c>
      <c r="CX176" s="20" t="str">
        <f t="shared" si="705"/>
        <v/>
      </c>
      <c r="CY176" s="20" t="str">
        <f t="shared" si="706"/>
        <v/>
      </c>
      <c r="CZ176" s="20" t="str">
        <f t="shared" si="706"/>
        <v/>
      </c>
      <c r="BCU176" s="20" t="str">
        <f t="shared" si="553"/>
        <v/>
      </c>
      <c r="BCV176" s="20" t="str">
        <f t="shared" si="554"/>
        <v/>
      </c>
      <c r="BCW176" s="20" t="str">
        <f t="shared" si="555"/>
        <v/>
      </c>
      <c r="BCX176" s="20" t="str">
        <f t="shared" si="556"/>
        <v/>
      </c>
      <c r="BCY176" s="20" t="str">
        <f t="shared" si="557"/>
        <v/>
      </c>
      <c r="BCZ176" s="20" t="str">
        <f t="shared" si="558"/>
        <v/>
      </c>
      <c r="BDA176" s="20" t="str">
        <f t="shared" si="559"/>
        <v/>
      </c>
      <c r="BDB176" s="20" t="str">
        <f t="shared" si="560"/>
        <v/>
      </c>
      <c r="BDC176" s="20" t="str">
        <f t="shared" si="561"/>
        <v/>
      </c>
      <c r="BDD176" s="20" t="str">
        <f t="shared" si="562"/>
        <v/>
      </c>
      <c r="BDE176" s="20" t="str">
        <f t="shared" si="563"/>
        <v/>
      </c>
      <c r="BDF176" s="20" t="str">
        <f t="shared" si="564"/>
        <v/>
      </c>
      <c r="BDG176" s="20" t="str">
        <f t="shared" si="565"/>
        <v/>
      </c>
      <c r="BDH176" s="20" t="str">
        <f t="shared" si="566"/>
        <v/>
      </c>
      <c r="BDI176" s="20" t="str">
        <f t="shared" si="567"/>
        <v/>
      </c>
      <c r="BDJ176" s="20" t="str">
        <f t="shared" si="568"/>
        <v/>
      </c>
      <c r="BDK176" s="20" t="str">
        <f t="shared" si="569"/>
        <v/>
      </c>
      <c r="BDL176" s="20" t="str">
        <f t="shared" si="570"/>
        <v/>
      </c>
      <c r="BDM176" s="20" t="str">
        <f t="shared" si="571"/>
        <v/>
      </c>
      <c r="BDN176" s="20" t="str">
        <f t="shared" si="572"/>
        <v/>
      </c>
      <c r="BDO176" s="20" t="str">
        <f t="shared" si="573"/>
        <v/>
      </c>
      <c r="BDP176" s="20" t="str">
        <f t="shared" si="574"/>
        <v/>
      </c>
      <c r="BDQ176" s="20" t="str">
        <f t="shared" si="575"/>
        <v/>
      </c>
      <c r="BDR176" s="20" t="str">
        <f t="shared" si="576"/>
        <v/>
      </c>
      <c r="BDS176" s="20" t="str">
        <f t="shared" si="577"/>
        <v/>
      </c>
      <c r="BDT176" s="20" t="str">
        <f t="shared" si="578"/>
        <v/>
      </c>
      <c r="BDU176" s="20" t="str">
        <f t="shared" si="579"/>
        <v/>
      </c>
      <c r="BDV176" s="20" t="str">
        <f t="shared" si="580"/>
        <v/>
      </c>
      <c r="BDW176" s="20" t="str">
        <f t="shared" si="581"/>
        <v/>
      </c>
      <c r="BDX176" s="20" t="str">
        <f t="shared" si="582"/>
        <v/>
      </c>
      <c r="BDY176" s="20" t="str">
        <f t="shared" si="583"/>
        <v/>
      </c>
      <c r="BDZ176" s="20" t="str">
        <f t="shared" si="584"/>
        <v/>
      </c>
      <c r="BEA176" s="20" t="str">
        <f t="shared" si="585"/>
        <v/>
      </c>
      <c r="BEB176" s="20" t="str">
        <f t="shared" si="586"/>
        <v/>
      </c>
      <c r="BEC176" s="20" t="str">
        <f t="shared" si="587"/>
        <v/>
      </c>
      <c r="BED176" s="20" t="str">
        <f t="shared" si="588"/>
        <v/>
      </c>
      <c r="BEE176" s="20" t="str">
        <f t="shared" si="589"/>
        <v/>
      </c>
      <c r="BEF176" s="20" t="str">
        <f t="shared" si="590"/>
        <v/>
      </c>
      <c r="BEG176" s="20" t="str">
        <f t="shared" si="591"/>
        <v/>
      </c>
      <c r="BEH176" s="20" t="str">
        <f t="shared" si="592"/>
        <v/>
      </c>
      <c r="BEI176" s="20" t="str">
        <f t="shared" si="593"/>
        <v/>
      </c>
      <c r="BEJ176" s="20" t="str">
        <f t="shared" si="594"/>
        <v/>
      </c>
      <c r="BEK176" s="20" t="str">
        <f t="shared" si="595"/>
        <v/>
      </c>
      <c r="BEL176" s="20" t="str">
        <f t="shared" si="596"/>
        <v/>
      </c>
      <c r="BEM176" s="20" t="str">
        <f t="shared" si="597"/>
        <v/>
      </c>
      <c r="BEN176" s="20" t="str">
        <f t="shared" si="598"/>
        <v/>
      </c>
      <c r="BEO176" s="20" t="str">
        <f t="shared" si="599"/>
        <v/>
      </c>
      <c r="BEP176" s="20" t="str">
        <f t="shared" si="600"/>
        <v/>
      </c>
      <c r="BEQ176" s="20" t="str">
        <f t="shared" si="601"/>
        <v/>
      </c>
      <c r="BER176" s="20" t="str">
        <f t="shared" si="602"/>
        <v/>
      </c>
      <c r="BES176" s="20" t="str">
        <f t="shared" si="603"/>
        <v/>
      </c>
      <c r="BET176" s="20" t="str">
        <f t="shared" si="604"/>
        <v/>
      </c>
      <c r="BEU176" s="20" t="str">
        <f t="shared" si="605"/>
        <v/>
      </c>
      <c r="BEV176" s="20" t="str">
        <f t="shared" si="606"/>
        <v/>
      </c>
      <c r="BEW176" s="20" t="str">
        <f t="shared" si="607"/>
        <v/>
      </c>
      <c r="BEX176" s="20" t="str">
        <f t="shared" si="608"/>
        <v/>
      </c>
      <c r="BEY176" s="20" t="str">
        <f t="shared" si="609"/>
        <v/>
      </c>
      <c r="BEZ176" s="20" t="str">
        <f t="shared" si="610"/>
        <v/>
      </c>
      <c r="BFA176" s="20" t="str">
        <f t="shared" si="611"/>
        <v/>
      </c>
      <c r="BFB176" s="20" t="str">
        <f t="shared" si="612"/>
        <v/>
      </c>
      <c r="BFC176" s="20" t="str">
        <f t="shared" si="613"/>
        <v/>
      </c>
      <c r="BFD176" s="20" t="str">
        <f t="shared" si="614"/>
        <v/>
      </c>
      <c r="BFE176" s="20" t="str">
        <f t="shared" si="615"/>
        <v/>
      </c>
      <c r="BFF176" s="20" t="str">
        <f t="shared" si="616"/>
        <v/>
      </c>
      <c r="BFG176" s="20" t="str">
        <f t="shared" si="617"/>
        <v/>
      </c>
      <c r="BFH176" s="20" t="str">
        <f t="shared" si="618"/>
        <v/>
      </c>
      <c r="BFI176" s="20" t="str">
        <f t="shared" si="619"/>
        <v/>
      </c>
      <c r="BFJ176" s="20" t="str">
        <f t="shared" si="620"/>
        <v/>
      </c>
      <c r="BFK176" s="20" t="str">
        <f t="shared" si="621"/>
        <v/>
      </c>
      <c r="BFL176" s="20" t="str">
        <f t="shared" si="622"/>
        <v/>
      </c>
      <c r="BFM176" s="20" t="str">
        <f t="shared" si="623"/>
        <v/>
      </c>
      <c r="BFN176" s="20" t="str">
        <f t="shared" si="624"/>
        <v/>
      </c>
      <c r="BFO176" s="20" t="str">
        <f t="shared" si="625"/>
        <v/>
      </c>
      <c r="BFP176" s="20" t="str">
        <f t="shared" si="626"/>
        <v/>
      </c>
      <c r="BFQ176" s="20" t="str">
        <f t="shared" si="627"/>
        <v/>
      </c>
      <c r="BFR176" s="20" t="str">
        <f t="shared" si="628"/>
        <v/>
      </c>
      <c r="BFS176" s="20" t="str">
        <f t="shared" si="629"/>
        <v/>
      </c>
      <c r="BFT176" s="20" t="str">
        <f t="shared" si="630"/>
        <v/>
      </c>
      <c r="BFU176" s="20" t="str">
        <f t="shared" si="631"/>
        <v/>
      </c>
      <c r="BFV176" s="20" t="str">
        <f t="shared" si="632"/>
        <v/>
      </c>
      <c r="BFW176" s="20" t="str">
        <f t="shared" si="633"/>
        <v/>
      </c>
      <c r="BFX176" s="20" t="str">
        <f t="shared" si="634"/>
        <v/>
      </c>
      <c r="BFY176" s="20" t="str">
        <f t="shared" si="635"/>
        <v/>
      </c>
      <c r="BFZ176" s="20" t="str">
        <f t="shared" si="636"/>
        <v/>
      </c>
      <c r="BGA176" s="20" t="str">
        <f t="shared" si="637"/>
        <v/>
      </c>
      <c r="BGB176" s="20" t="str">
        <f t="shared" si="638"/>
        <v/>
      </c>
      <c r="BGC176" s="20" t="str">
        <f t="shared" si="639"/>
        <v/>
      </c>
      <c r="BGD176" s="20" t="str">
        <f t="shared" si="640"/>
        <v/>
      </c>
      <c r="BGE176" s="20" t="str">
        <f t="shared" si="641"/>
        <v/>
      </c>
      <c r="BGF176" s="20" t="str">
        <f t="shared" si="642"/>
        <v/>
      </c>
      <c r="BGG176" s="20" t="str">
        <f t="shared" si="643"/>
        <v/>
      </c>
      <c r="BGH176" s="20" t="str">
        <f t="shared" si="644"/>
        <v/>
      </c>
      <c r="BGI176" s="20" t="str">
        <f t="shared" si="645"/>
        <v/>
      </c>
      <c r="BGJ176" s="20" t="str">
        <f t="shared" si="646"/>
        <v/>
      </c>
      <c r="BGK176" s="20" t="str">
        <f t="shared" si="647"/>
        <v/>
      </c>
      <c r="BGL176" s="20" t="str">
        <f t="shared" si="648"/>
        <v/>
      </c>
      <c r="BGM176" s="20" t="str">
        <f t="shared" si="649"/>
        <v/>
      </c>
      <c r="BGN176" s="20" t="str">
        <f t="shared" si="650"/>
        <v/>
      </c>
      <c r="BGO176" s="20" t="str">
        <f t="shared" si="651"/>
        <v/>
      </c>
      <c r="BGP176" s="20" t="str">
        <f t="shared" si="652"/>
        <v/>
      </c>
      <c r="BGQ176" s="20" t="str">
        <f t="shared" si="653"/>
        <v/>
      </c>
      <c r="BGR176" s="20" t="str">
        <f t="shared" si="654"/>
        <v/>
      </c>
      <c r="BGS176" s="20" t="str">
        <f t="shared" si="655"/>
        <v/>
      </c>
      <c r="BGT176" s="20" t="str">
        <f t="shared" si="656"/>
        <v/>
      </c>
      <c r="BGU176" s="20" t="str">
        <f t="shared" si="657"/>
        <v/>
      </c>
      <c r="BGV176" s="20" t="str">
        <f t="shared" si="658"/>
        <v/>
      </c>
      <c r="BGW176" s="20" t="str">
        <f t="shared" si="659"/>
        <v/>
      </c>
      <c r="BGX176" s="20" t="str">
        <f t="shared" si="660"/>
        <v/>
      </c>
      <c r="BGY176" s="20" t="str">
        <f t="shared" si="661"/>
        <v/>
      </c>
      <c r="BGZ176" s="20" t="str">
        <f t="shared" si="662"/>
        <v/>
      </c>
      <c r="BHA176" s="20" t="str">
        <f t="shared" si="663"/>
        <v/>
      </c>
      <c r="BHB176" s="20" t="str">
        <f t="shared" si="664"/>
        <v/>
      </c>
      <c r="BHC176" s="20" t="str">
        <f t="shared" si="665"/>
        <v/>
      </c>
      <c r="BHD176" s="20" t="str">
        <f t="shared" si="666"/>
        <v/>
      </c>
      <c r="BHE176" s="20" t="str">
        <f t="shared" si="667"/>
        <v/>
      </c>
      <c r="BHF176" s="20" t="str">
        <f t="shared" si="668"/>
        <v/>
      </c>
      <c r="BHG176" s="20" t="str">
        <f t="shared" si="669"/>
        <v/>
      </c>
      <c r="BHJ176" s="20" t="str">
        <f t="shared" si="670"/>
        <v/>
      </c>
      <c r="BHL176" s="20" t="str">
        <f t="shared" si="712"/>
        <v/>
      </c>
      <c r="BHM176" s="20" t="str">
        <f t="shared" si="712"/>
        <v/>
      </c>
      <c r="BHN176" s="20" t="str">
        <f t="shared" si="712"/>
        <v/>
      </c>
      <c r="BHO176" s="20" t="str">
        <f t="shared" si="712"/>
        <v/>
      </c>
      <c r="BHP176" s="20" t="str">
        <f t="shared" si="712"/>
        <v/>
      </c>
      <c r="BHQ176" s="20" t="str">
        <f t="shared" si="712"/>
        <v/>
      </c>
      <c r="BHR176" s="20" t="str">
        <f t="shared" si="712"/>
        <v/>
      </c>
      <c r="BHS176" s="20" t="str">
        <f t="shared" si="712"/>
        <v/>
      </c>
      <c r="BHT176" s="20" t="str">
        <f t="shared" si="712"/>
        <v/>
      </c>
      <c r="BHU176" s="20" t="str">
        <f t="shared" si="712"/>
        <v/>
      </c>
      <c r="BHV176" s="20" t="str">
        <f t="shared" si="712"/>
        <v/>
      </c>
      <c r="BHW176" s="20" t="str">
        <f t="shared" si="712"/>
        <v/>
      </c>
      <c r="BHX176" s="20" t="str">
        <f t="shared" si="712"/>
        <v/>
      </c>
      <c r="BHY176" s="20" t="str">
        <f t="shared" si="712"/>
        <v/>
      </c>
      <c r="BHZ176" s="20" t="str">
        <f t="shared" si="712"/>
        <v/>
      </c>
      <c r="BIA176" s="20" t="str">
        <f t="shared" si="712"/>
        <v/>
      </c>
      <c r="BIB176" s="20" t="str">
        <f t="shared" si="711"/>
        <v/>
      </c>
      <c r="BIC176" s="20" t="str">
        <f t="shared" si="711"/>
        <v/>
      </c>
      <c r="BID176" s="20" t="str">
        <f t="shared" si="711"/>
        <v/>
      </c>
      <c r="BIE176" s="20" t="str">
        <f t="shared" si="711"/>
        <v/>
      </c>
    </row>
    <row r="177" spans="2:104 1451:1591" ht="14.5">
      <c r="B177" s="510" t="str">
        <f>IF('لصق اكسل الفورمز'!E172="","",'لصق اكسل الفورمز'!E172)</f>
        <v/>
      </c>
      <c r="C177" s="510"/>
      <c r="D177" s="526" t="str">
        <f>IF('لصق اكسل الفورمز'!R172="","",'لصق اكسل الفورمز'!R172)</f>
        <v/>
      </c>
      <c r="E177" s="510" t="str">
        <f>IF('لصق اكسل الفورمز'!U172="","",'لصق اكسل الفورمز'!U172)</f>
        <v/>
      </c>
      <c r="F177" s="526" t="str">
        <f>IF('لصق اكسل الفورمز'!X172="","",'لصق اكسل الفورمز'!X172)</f>
        <v/>
      </c>
      <c r="G177" s="510" t="str">
        <f>IF('لصق اكسل الفورمز'!AA172="","",'لصق اكسل الفورمز'!AA172)</f>
        <v/>
      </c>
      <c r="H177" s="526" t="str">
        <f>IF('لصق اكسل الفورمز'!AD172="","",'لصق اكسل الفورمز'!AD172)</f>
        <v/>
      </c>
      <c r="I177" s="510" t="str">
        <f>IF('لصق اكسل الفورمز'!AG172="","",'لصق اكسل الفورمز'!AG172)</f>
        <v/>
      </c>
      <c r="J177" s="526" t="str">
        <f>IF('لصق اكسل الفورمز'!AJ172="","",'لصق اكسل الفورمز'!AJ172)</f>
        <v/>
      </c>
      <c r="K177" s="510" t="str">
        <f>IF('لصق اكسل الفورمز'!AM172="","",'لصق اكسل الفورمز'!AM172)</f>
        <v/>
      </c>
      <c r="L177" s="526" t="str">
        <f>IF('لصق اكسل الفورمز'!AP172="","",'لصق اكسل الفورمز'!AP172)</f>
        <v/>
      </c>
      <c r="M177" s="510" t="str">
        <f>IF('لصق اكسل الفورمز'!AS172="","",'لصق اكسل الفورمز'!AS172)</f>
        <v/>
      </c>
      <c r="N177" s="526" t="str">
        <f>IF('لصق اكسل الفورمز'!AV172="","",'لصق اكسل الفورمز'!AV172)</f>
        <v/>
      </c>
      <c r="O177" s="510" t="str">
        <f>IF('لصق اكسل الفورمز'!AY172="","",'لصق اكسل الفورمز'!AY172)</f>
        <v/>
      </c>
      <c r="P177" s="526" t="str">
        <f>IF('لصق اكسل الفورمز'!BB172="","",'لصق اكسل الفورمز'!BB172)</f>
        <v/>
      </c>
      <c r="Q177" s="510" t="str">
        <f>IF('لصق اكسل الفورمز'!BE172="","",'لصق اكسل الفورمز'!BE172)</f>
        <v/>
      </c>
      <c r="R177" s="526" t="str">
        <f>IF('لصق اكسل الفورمز'!BH172="","",'لصق اكسل الفورمز'!BH172)</f>
        <v/>
      </c>
      <c r="S177" s="510" t="str">
        <f>IF('لصق اكسل الفورمز'!BK172="","",'لصق اكسل الفورمز'!BK172)</f>
        <v/>
      </c>
      <c r="T177" s="526" t="str">
        <f>IF('لصق اكسل الفورمز'!BN172="","",'لصق اكسل الفورمز'!BN172)</f>
        <v/>
      </c>
      <c r="U177" s="510" t="str">
        <f>IF('لصق اكسل الفورمز'!BQ172="","",'لصق اكسل الفورمز'!BQ172)</f>
        <v/>
      </c>
      <c r="V177" s="526" t="str">
        <f>IF('لصق اكسل الفورمز'!BT172="","",'لصق اكسل الفورمز'!BT172)</f>
        <v/>
      </c>
      <c r="W177" s="527" t="str">
        <f t="shared" si="518"/>
        <v/>
      </c>
      <c r="X177" s="510" t="str">
        <f t="shared" si="519"/>
        <v/>
      </c>
      <c r="Y177" s="564" t="str">
        <f t="shared" si="520"/>
        <v/>
      </c>
      <c r="AL177" s="20">
        <f t="shared" si="521"/>
        <v>0</v>
      </c>
      <c r="AM177" s="20">
        <f t="shared" si="522"/>
        <v>0</v>
      </c>
      <c r="AO177" s="20" t="str">
        <f t="shared" si="523"/>
        <v/>
      </c>
      <c r="AQ177" s="20" t="str">
        <f t="shared" si="671"/>
        <v/>
      </c>
      <c r="AR177" s="20" t="str">
        <f t="shared" si="524"/>
        <v/>
      </c>
      <c r="AS177" s="20" t="str">
        <f t="shared" si="525"/>
        <v/>
      </c>
      <c r="AT177" s="20" t="str">
        <f t="shared" si="526"/>
        <v/>
      </c>
      <c r="AU177" s="20" t="str">
        <f t="shared" si="527"/>
        <v/>
      </c>
      <c r="AV177" s="20" t="str">
        <f t="shared" si="528"/>
        <v/>
      </c>
      <c r="AW177" s="20" t="str">
        <f t="shared" si="529"/>
        <v/>
      </c>
      <c r="AX177" s="20" t="str">
        <f t="shared" si="530"/>
        <v/>
      </c>
      <c r="AY177" s="20" t="str">
        <f t="shared" si="531"/>
        <v/>
      </c>
      <c r="AZ177" s="20" t="str">
        <f t="shared" si="532"/>
        <v/>
      </c>
      <c r="BA177" s="20" t="str">
        <f t="shared" si="533"/>
        <v/>
      </c>
      <c r="BB177" s="20" t="str">
        <f t="shared" si="534"/>
        <v/>
      </c>
      <c r="BC177" s="20" t="str">
        <f t="shared" si="535"/>
        <v/>
      </c>
      <c r="BD177" s="20" t="str">
        <f t="shared" si="536"/>
        <v/>
      </c>
      <c r="BE177" s="20" t="str">
        <f t="shared" si="537"/>
        <v/>
      </c>
      <c r="BF177" s="20" t="str">
        <f t="shared" si="538"/>
        <v/>
      </c>
      <c r="BG177" s="20" t="str">
        <f t="shared" si="539"/>
        <v/>
      </c>
      <c r="BH177" s="20" t="str">
        <f t="shared" si="540"/>
        <v/>
      </c>
      <c r="BI177" s="20" t="str">
        <f t="shared" si="541"/>
        <v/>
      </c>
      <c r="BJ177" s="20" t="str">
        <f t="shared" si="542"/>
        <v/>
      </c>
      <c r="BL177" s="38" t="e">
        <f t="shared" si="543"/>
        <v>#DIV/0!</v>
      </c>
      <c r="BM177" s="4">
        <f t="shared" si="544"/>
        <v>0</v>
      </c>
      <c r="BN177" s="4">
        <f t="shared" si="545"/>
        <v>0</v>
      </c>
      <c r="BO177" s="4">
        <f t="shared" si="546"/>
        <v>0</v>
      </c>
      <c r="BP177" s="173" t="str">
        <f t="shared" si="547"/>
        <v/>
      </c>
      <c r="BQ177" s="4">
        <f t="shared" si="548"/>
        <v>0</v>
      </c>
      <c r="BT177" s="268" t="str">
        <f t="shared" si="549"/>
        <v/>
      </c>
      <c r="BU177" s="268" t="str">
        <f t="shared" si="550"/>
        <v/>
      </c>
      <c r="BX177" s="20">
        <f t="shared" si="551"/>
        <v>1</v>
      </c>
      <c r="CG177" s="20">
        <f t="shared" si="552"/>
        <v>0</v>
      </c>
      <c r="CH177" s="20" t="str">
        <f t="shared" si="708"/>
        <v/>
      </c>
      <c r="CI177" s="20" t="str">
        <f t="shared" si="709"/>
        <v/>
      </c>
      <c r="CJ177" s="20" t="str">
        <f t="shared" si="710"/>
        <v/>
      </c>
      <c r="CK177" s="20" t="str">
        <f t="shared" si="692"/>
        <v/>
      </c>
      <c r="CL177" s="20" t="str">
        <f t="shared" si="693"/>
        <v/>
      </c>
      <c r="CM177" s="20" t="str">
        <f t="shared" si="694"/>
        <v/>
      </c>
      <c r="CN177" s="20" t="str">
        <f t="shared" si="695"/>
        <v/>
      </c>
      <c r="CO177" s="20" t="str">
        <f t="shared" si="696"/>
        <v/>
      </c>
      <c r="CP177" s="20" t="str">
        <f t="shared" si="697"/>
        <v/>
      </c>
      <c r="CQ177" s="20" t="str">
        <f t="shared" si="698"/>
        <v/>
      </c>
      <c r="CR177" s="20" t="str">
        <f t="shared" si="699"/>
        <v/>
      </c>
      <c r="CS177" s="20" t="str">
        <f t="shared" si="700"/>
        <v/>
      </c>
      <c r="CT177" s="20" t="str">
        <f t="shared" si="701"/>
        <v/>
      </c>
      <c r="CU177" s="20" t="str">
        <f t="shared" si="702"/>
        <v/>
      </c>
      <c r="CV177" s="20" t="str">
        <f t="shared" si="703"/>
        <v/>
      </c>
      <c r="CW177" s="20" t="str">
        <f t="shared" si="704"/>
        <v/>
      </c>
      <c r="CX177" s="20" t="str">
        <f t="shared" si="705"/>
        <v/>
      </c>
      <c r="CY177" s="20" t="str">
        <f t="shared" si="706"/>
        <v/>
      </c>
      <c r="CZ177" s="20" t="str">
        <f t="shared" si="706"/>
        <v/>
      </c>
      <c r="BCU177" s="20" t="str">
        <f t="shared" si="553"/>
        <v/>
      </c>
      <c r="BCV177" s="20" t="str">
        <f t="shared" si="554"/>
        <v/>
      </c>
      <c r="BCW177" s="20" t="str">
        <f t="shared" si="555"/>
        <v/>
      </c>
      <c r="BCX177" s="20" t="str">
        <f t="shared" si="556"/>
        <v/>
      </c>
      <c r="BCY177" s="20" t="str">
        <f t="shared" si="557"/>
        <v/>
      </c>
      <c r="BCZ177" s="20" t="str">
        <f t="shared" si="558"/>
        <v/>
      </c>
      <c r="BDA177" s="20" t="str">
        <f t="shared" si="559"/>
        <v/>
      </c>
      <c r="BDB177" s="20" t="str">
        <f t="shared" si="560"/>
        <v/>
      </c>
      <c r="BDC177" s="20" t="str">
        <f t="shared" si="561"/>
        <v/>
      </c>
      <c r="BDD177" s="20" t="str">
        <f t="shared" si="562"/>
        <v/>
      </c>
      <c r="BDE177" s="20" t="str">
        <f t="shared" si="563"/>
        <v/>
      </c>
      <c r="BDF177" s="20" t="str">
        <f t="shared" si="564"/>
        <v/>
      </c>
      <c r="BDG177" s="20" t="str">
        <f t="shared" si="565"/>
        <v/>
      </c>
      <c r="BDH177" s="20" t="str">
        <f t="shared" si="566"/>
        <v/>
      </c>
      <c r="BDI177" s="20" t="str">
        <f t="shared" si="567"/>
        <v/>
      </c>
      <c r="BDJ177" s="20" t="str">
        <f t="shared" si="568"/>
        <v/>
      </c>
      <c r="BDK177" s="20" t="str">
        <f t="shared" si="569"/>
        <v/>
      </c>
      <c r="BDL177" s="20" t="str">
        <f t="shared" si="570"/>
        <v/>
      </c>
      <c r="BDM177" s="20" t="str">
        <f t="shared" si="571"/>
        <v/>
      </c>
      <c r="BDN177" s="20" t="str">
        <f t="shared" si="572"/>
        <v/>
      </c>
      <c r="BDO177" s="20" t="str">
        <f t="shared" si="573"/>
        <v/>
      </c>
      <c r="BDP177" s="20" t="str">
        <f t="shared" si="574"/>
        <v/>
      </c>
      <c r="BDQ177" s="20" t="str">
        <f t="shared" si="575"/>
        <v/>
      </c>
      <c r="BDR177" s="20" t="str">
        <f t="shared" si="576"/>
        <v/>
      </c>
      <c r="BDS177" s="20" t="str">
        <f t="shared" si="577"/>
        <v/>
      </c>
      <c r="BDT177" s="20" t="str">
        <f t="shared" si="578"/>
        <v/>
      </c>
      <c r="BDU177" s="20" t="str">
        <f t="shared" si="579"/>
        <v/>
      </c>
      <c r="BDV177" s="20" t="str">
        <f t="shared" si="580"/>
        <v/>
      </c>
      <c r="BDW177" s="20" t="str">
        <f t="shared" si="581"/>
        <v/>
      </c>
      <c r="BDX177" s="20" t="str">
        <f t="shared" si="582"/>
        <v/>
      </c>
      <c r="BDY177" s="20" t="str">
        <f t="shared" si="583"/>
        <v/>
      </c>
      <c r="BDZ177" s="20" t="str">
        <f t="shared" si="584"/>
        <v/>
      </c>
      <c r="BEA177" s="20" t="str">
        <f t="shared" si="585"/>
        <v/>
      </c>
      <c r="BEB177" s="20" t="str">
        <f t="shared" si="586"/>
        <v/>
      </c>
      <c r="BEC177" s="20" t="str">
        <f t="shared" si="587"/>
        <v/>
      </c>
      <c r="BED177" s="20" t="str">
        <f t="shared" si="588"/>
        <v/>
      </c>
      <c r="BEE177" s="20" t="str">
        <f t="shared" si="589"/>
        <v/>
      </c>
      <c r="BEF177" s="20" t="str">
        <f t="shared" si="590"/>
        <v/>
      </c>
      <c r="BEG177" s="20" t="str">
        <f t="shared" si="591"/>
        <v/>
      </c>
      <c r="BEH177" s="20" t="str">
        <f t="shared" si="592"/>
        <v/>
      </c>
      <c r="BEI177" s="20" t="str">
        <f t="shared" si="593"/>
        <v/>
      </c>
      <c r="BEJ177" s="20" t="str">
        <f t="shared" si="594"/>
        <v/>
      </c>
      <c r="BEK177" s="20" t="str">
        <f t="shared" si="595"/>
        <v/>
      </c>
      <c r="BEL177" s="20" t="str">
        <f t="shared" si="596"/>
        <v/>
      </c>
      <c r="BEM177" s="20" t="str">
        <f t="shared" si="597"/>
        <v/>
      </c>
      <c r="BEN177" s="20" t="str">
        <f t="shared" si="598"/>
        <v/>
      </c>
      <c r="BEO177" s="20" t="str">
        <f t="shared" si="599"/>
        <v/>
      </c>
      <c r="BEP177" s="20" t="str">
        <f t="shared" si="600"/>
        <v/>
      </c>
      <c r="BEQ177" s="20" t="str">
        <f t="shared" si="601"/>
        <v/>
      </c>
      <c r="BER177" s="20" t="str">
        <f t="shared" si="602"/>
        <v/>
      </c>
      <c r="BES177" s="20" t="str">
        <f t="shared" si="603"/>
        <v/>
      </c>
      <c r="BET177" s="20" t="str">
        <f t="shared" si="604"/>
        <v/>
      </c>
      <c r="BEU177" s="20" t="str">
        <f t="shared" si="605"/>
        <v/>
      </c>
      <c r="BEV177" s="20" t="str">
        <f t="shared" si="606"/>
        <v/>
      </c>
      <c r="BEW177" s="20" t="str">
        <f t="shared" si="607"/>
        <v/>
      </c>
      <c r="BEX177" s="20" t="str">
        <f t="shared" si="608"/>
        <v/>
      </c>
      <c r="BEY177" s="20" t="str">
        <f t="shared" si="609"/>
        <v/>
      </c>
      <c r="BEZ177" s="20" t="str">
        <f t="shared" si="610"/>
        <v/>
      </c>
      <c r="BFA177" s="20" t="str">
        <f t="shared" si="611"/>
        <v/>
      </c>
      <c r="BFB177" s="20" t="str">
        <f t="shared" si="612"/>
        <v/>
      </c>
      <c r="BFC177" s="20" t="str">
        <f t="shared" si="613"/>
        <v/>
      </c>
      <c r="BFD177" s="20" t="str">
        <f t="shared" si="614"/>
        <v/>
      </c>
      <c r="BFE177" s="20" t="str">
        <f t="shared" si="615"/>
        <v/>
      </c>
      <c r="BFF177" s="20" t="str">
        <f t="shared" si="616"/>
        <v/>
      </c>
      <c r="BFG177" s="20" t="str">
        <f t="shared" si="617"/>
        <v/>
      </c>
      <c r="BFH177" s="20" t="str">
        <f t="shared" si="618"/>
        <v/>
      </c>
      <c r="BFI177" s="20" t="str">
        <f t="shared" si="619"/>
        <v/>
      </c>
      <c r="BFJ177" s="20" t="str">
        <f t="shared" si="620"/>
        <v/>
      </c>
      <c r="BFK177" s="20" t="str">
        <f t="shared" si="621"/>
        <v/>
      </c>
      <c r="BFL177" s="20" t="str">
        <f t="shared" si="622"/>
        <v/>
      </c>
      <c r="BFM177" s="20" t="str">
        <f t="shared" si="623"/>
        <v/>
      </c>
      <c r="BFN177" s="20" t="str">
        <f t="shared" si="624"/>
        <v/>
      </c>
      <c r="BFO177" s="20" t="str">
        <f t="shared" si="625"/>
        <v/>
      </c>
      <c r="BFP177" s="20" t="str">
        <f t="shared" si="626"/>
        <v/>
      </c>
      <c r="BFQ177" s="20" t="str">
        <f t="shared" si="627"/>
        <v/>
      </c>
      <c r="BFR177" s="20" t="str">
        <f t="shared" si="628"/>
        <v/>
      </c>
      <c r="BFS177" s="20" t="str">
        <f t="shared" si="629"/>
        <v/>
      </c>
      <c r="BFT177" s="20" t="str">
        <f t="shared" si="630"/>
        <v/>
      </c>
      <c r="BFU177" s="20" t="str">
        <f t="shared" si="631"/>
        <v/>
      </c>
      <c r="BFV177" s="20" t="str">
        <f t="shared" si="632"/>
        <v/>
      </c>
      <c r="BFW177" s="20" t="str">
        <f t="shared" si="633"/>
        <v/>
      </c>
      <c r="BFX177" s="20" t="str">
        <f t="shared" si="634"/>
        <v/>
      </c>
      <c r="BFY177" s="20" t="str">
        <f t="shared" si="635"/>
        <v/>
      </c>
      <c r="BFZ177" s="20" t="str">
        <f t="shared" si="636"/>
        <v/>
      </c>
      <c r="BGA177" s="20" t="str">
        <f t="shared" si="637"/>
        <v/>
      </c>
      <c r="BGB177" s="20" t="str">
        <f t="shared" si="638"/>
        <v/>
      </c>
      <c r="BGC177" s="20" t="str">
        <f t="shared" si="639"/>
        <v/>
      </c>
      <c r="BGD177" s="20" t="str">
        <f t="shared" si="640"/>
        <v/>
      </c>
      <c r="BGE177" s="20" t="str">
        <f t="shared" si="641"/>
        <v/>
      </c>
      <c r="BGF177" s="20" t="str">
        <f t="shared" si="642"/>
        <v/>
      </c>
      <c r="BGG177" s="20" t="str">
        <f t="shared" si="643"/>
        <v/>
      </c>
      <c r="BGH177" s="20" t="str">
        <f t="shared" si="644"/>
        <v/>
      </c>
      <c r="BGI177" s="20" t="str">
        <f t="shared" si="645"/>
        <v/>
      </c>
      <c r="BGJ177" s="20" t="str">
        <f t="shared" si="646"/>
        <v/>
      </c>
      <c r="BGK177" s="20" t="str">
        <f t="shared" si="647"/>
        <v/>
      </c>
      <c r="BGL177" s="20" t="str">
        <f t="shared" si="648"/>
        <v/>
      </c>
      <c r="BGM177" s="20" t="str">
        <f t="shared" si="649"/>
        <v/>
      </c>
      <c r="BGN177" s="20" t="str">
        <f t="shared" si="650"/>
        <v/>
      </c>
      <c r="BGO177" s="20" t="str">
        <f t="shared" si="651"/>
        <v/>
      </c>
      <c r="BGP177" s="20" t="str">
        <f t="shared" si="652"/>
        <v/>
      </c>
      <c r="BGQ177" s="20" t="str">
        <f t="shared" si="653"/>
        <v/>
      </c>
      <c r="BGR177" s="20" t="str">
        <f t="shared" si="654"/>
        <v/>
      </c>
      <c r="BGS177" s="20" t="str">
        <f t="shared" si="655"/>
        <v/>
      </c>
      <c r="BGT177" s="20" t="str">
        <f t="shared" si="656"/>
        <v/>
      </c>
      <c r="BGU177" s="20" t="str">
        <f t="shared" si="657"/>
        <v/>
      </c>
      <c r="BGV177" s="20" t="str">
        <f t="shared" si="658"/>
        <v/>
      </c>
      <c r="BGW177" s="20" t="str">
        <f t="shared" si="659"/>
        <v/>
      </c>
      <c r="BGX177" s="20" t="str">
        <f t="shared" si="660"/>
        <v/>
      </c>
      <c r="BGY177" s="20" t="str">
        <f t="shared" si="661"/>
        <v/>
      </c>
      <c r="BGZ177" s="20" t="str">
        <f t="shared" si="662"/>
        <v/>
      </c>
      <c r="BHA177" s="20" t="str">
        <f t="shared" si="663"/>
        <v/>
      </c>
      <c r="BHB177" s="20" t="str">
        <f t="shared" si="664"/>
        <v/>
      </c>
      <c r="BHC177" s="20" t="str">
        <f t="shared" si="665"/>
        <v/>
      </c>
      <c r="BHD177" s="20" t="str">
        <f t="shared" si="666"/>
        <v/>
      </c>
      <c r="BHE177" s="20" t="str">
        <f t="shared" si="667"/>
        <v/>
      </c>
      <c r="BHF177" s="20" t="str">
        <f t="shared" si="668"/>
        <v/>
      </c>
      <c r="BHG177" s="20" t="str">
        <f t="shared" si="669"/>
        <v/>
      </c>
      <c r="BHJ177" s="20" t="str">
        <f t="shared" si="670"/>
        <v/>
      </c>
      <c r="BHL177" s="20" t="str">
        <f t="shared" si="712"/>
        <v/>
      </c>
      <c r="BHM177" s="20" t="str">
        <f t="shared" si="712"/>
        <v/>
      </c>
      <c r="BHN177" s="20" t="str">
        <f t="shared" si="712"/>
        <v/>
      </c>
      <c r="BHO177" s="20" t="str">
        <f t="shared" si="712"/>
        <v/>
      </c>
      <c r="BHP177" s="20" t="str">
        <f t="shared" si="712"/>
        <v/>
      </c>
      <c r="BHQ177" s="20" t="str">
        <f t="shared" si="712"/>
        <v/>
      </c>
      <c r="BHR177" s="20" t="str">
        <f t="shared" si="712"/>
        <v/>
      </c>
      <c r="BHS177" s="20" t="str">
        <f t="shared" si="712"/>
        <v/>
      </c>
      <c r="BHT177" s="20" t="str">
        <f t="shared" si="712"/>
        <v/>
      </c>
      <c r="BHU177" s="20" t="str">
        <f t="shared" si="712"/>
        <v/>
      </c>
      <c r="BHV177" s="20" t="str">
        <f t="shared" si="712"/>
        <v/>
      </c>
      <c r="BHW177" s="20" t="str">
        <f t="shared" si="712"/>
        <v/>
      </c>
      <c r="BHX177" s="20" t="str">
        <f t="shared" si="712"/>
        <v/>
      </c>
      <c r="BHY177" s="20" t="str">
        <f t="shared" si="712"/>
        <v/>
      </c>
      <c r="BHZ177" s="20" t="str">
        <f t="shared" si="712"/>
        <v/>
      </c>
      <c r="BIA177" s="20" t="str">
        <f t="shared" si="712"/>
        <v/>
      </c>
      <c r="BIB177" s="20" t="str">
        <f t="shared" si="711"/>
        <v/>
      </c>
      <c r="BIC177" s="20" t="str">
        <f t="shared" si="711"/>
        <v/>
      </c>
      <c r="BID177" s="20" t="str">
        <f t="shared" si="711"/>
        <v/>
      </c>
      <c r="BIE177" s="20" t="str">
        <f t="shared" si="711"/>
        <v/>
      </c>
    </row>
    <row r="178" spans="2:104 1451:1591" ht="14.5">
      <c r="B178" s="510" t="str">
        <f>IF('لصق اكسل الفورمز'!E173="","",'لصق اكسل الفورمز'!E173)</f>
        <v/>
      </c>
      <c r="C178" s="510"/>
      <c r="D178" s="526" t="str">
        <f>IF('لصق اكسل الفورمز'!R173="","",'لصق اكسل الفورمز'!R173)</f>
        <v/>
      </c>
      <c r="E178" s="510" t="str">
        <f>IF('لصق اكسل الفورمز'!U173="","",'لصق اكسل الفورمز'!U173)</f>
        <v/>
      </c>
      <c r="F178" s="526" t="str">
        <f>IF('لصق اكسل الفورمز'!X173="","",'لصق اكسل الفورمز'!X173)</f>
        <v/>
      </c>
      <c r="G178" s="510" t="str">
        <f>IF('لصق اكسل الفورمز'!AA173="","",'لصق اكسل الفورمز'!AA173)</f>
        <v/>
      </c>
      <c r="H178" s="526" t="str">
        <f>IF('لصق اكسل الفورمز'!AD173="","",'لصق اكسل الفورمز'!AD173)</f>
        <v/>
      </c>
      <c r="I178" s="510" t="str">
        <f>IF('لصق اكسل الفورمز'!AG173="","",'لصق اكسل الفورمز'!AG173)</f>
        <v/>
      </c>
      <c r="J178" s="526" t="str">
        <f>IF('لصق اكسل الفورمز'!AJ173="","",'لصق اكسل الفورمز'!AJ173)</f>
        <v/>
      </c>
      <c r="K178" s="510" t="str">
        <f>IF('لصق اكسل الفورمز'!AM173="","",'لصق اكسل الفورمز'!AM173)</f>
        <v/>
      </c>
      <c r="L178" s="526" t="str">
        <f>IF('لصق اكسل الفورمز'!AP173="","",'لصق اكسل الفورمز'!AP173)</f>
        <v/>
      </c>
      <c r="M178" s="510" t="str">
        <f>IF('لصق اكسل الفورمز'!AS173="","",'لصق اكسل الفورمز'!AS173)</f>
        <v/>
      </c>
      <c r="N178" s="526" t="str">
        <f>IF('لصق اكسل الفورمز'!AV173="","",'لصق اكسل الفورمز'!AV173)</f>
        <v/>
      </c>
      <c r="O178" s="510" t="str">
        <f>IF('لصق اكسل الفورمز'!AY173="","",'لصق اكسل الفورمز'!AY173)</f>
        <v/>
      </c>
      <c r="P178" s="526" t="str">
        <f>IF('لصق اكسل الفورمز'!BB173="","",'لصق اكسل الفورمز'!BB173)</f>
        <v/>
      </c>
      <c r="Q178" s="510" t="str">
        <f>IF('لصق اكسل الفورمز'!BE173="","",'لصق اكسل الفورمز'!BE173)</f>
        <v/>
      </c>
      <c r="R178" s="526" t="str">
        <f>IF('لصق اكسل الفورمز'!BH173="","",'لصق اكسل الفورمز'!BH173)</f>
        <v/>
      </c>
      <c r="S178" s="510" t="str">
        <f>IF('لصق اكسل الفورمز'!BK173="","",'لصق اكسل الفورمز'!BK173)</f>
        <v/>
      </c>
      <c r="T178" s="526" t="str">
        <f>IF('لصق اكسل الفورمز'!BN173="","",'لصق اكسل الفورمز'!BN173)</f>
        <v/>
      </c>
      <c r="U178" s="510" t="str">
        <f>IF('لصق اكسل الفورمز'!BQ173="","",'لصق اكسل الفورمز'!BQ173)</f>
        <v/>
      </c>
      <c r="V178" s="526" t="str">
        <f>IF('لصق اكسل الفورمز'!BT173="","",'لصق اكسل الفورمز'!BT173)</f>
        <v/>
      </c>
      <c r="W178" s="527" t="str">
        <f t="shared" si="518"/>
        <v/>
      </c>
      <c r="X178" s="510" t="str">
        <f t="shared" si="519"/>
        <v/>
      </c>
      <c r="Y178" s="564" t="str">
        <f t="shared" si="520"/>
        <v/>
      </c>
      <c r="AL178" s="20">
        <f t="shared" si="521"/>
        <v>0</v>
      </c>
      <c r="AM178" s="20">
        <f t="shared" si="522"/>
        <v>0</v>
      </c>
      <c r="AO178" s="20" t="str">
        <f t="shared" si="523"/>
        <v/>
      </c>
      <c r="AQ178" s="20" t="str">
        <f t="shared" si="671"/>
        <v/>
      </c>
      <c r="AR178" s="20" t="str">
        <f t="shared" si="524"/>
        <v/>
      </c>
      <c r="AS178" s="20" t="str">
        <f t="shared" si="525"/>
        <v/>
      </c>
      <c r="AT178" s="20" t="str">
        <f t="shared" si="526"/>
        <v/>
      </c>
      <c r="AU178" s="20" t="str">
        <f t="shared" si="527"/>
        <v/>
      </c>
      <c r="AV178" s="20" t="str">
        <f t="shared" si="528"/>
        <v/>
      </c>
      <c r="AW178" s="20" t="str">
        <f t="shared" si="529"/>
        <v/>
      </c>
      <c r="AX178" s="20" t="str">
        <f t="shared" si="530"/>
        <v/>
      </c>
      <c r="AY178" s="20" t="str">
        <f t="shared" si="531"/>
        <v/>
      </c>
      <c r="AZ178" s="20" t="str">
        <f t="shared" si="532"/>
        <v/>
      </c>
      <c r="BA178" s="20" t="str">
        <f t="shared" si="533"/>
        <v/>
      </c>
      <c r="BB178" s="20" t="str">
        <f t="shared" si="534"/>
        <v/>
      </c>
      <c r="BC178" s="20" t="str">
        <f t="shared" si="535"/>
        <v/>
      </c>
      <c r="BD178" s="20" t="str">
        <f t="shared" si="536"/>
        <v/>
      </c>
      <c r="BE178" s="20" t="str">
        <f t="shared" si="537"/>
        <v/>
      </c>
      <c r="BF178" s="20" t="str">
        <f t="shared" si="538"/>
        <v/>
      </c>
      <c r="BG178" s="20" t="str">
        <f t="shared" si="539"/>
        <v/>
      </c>
      <c r="BH178" s="20" t="str">
        <f t="shared" si="540"/>
        <v/>
      </c>
      <c r="BI178" s="20" t="str">
        <f t="shared" si="541"/>
        <v/>
      </c>
      <c r="BJ178" s="20" t="str">
        <f t="shared" si="542"/>
        <v/>
      </c>
      <c r="BL178" s="38" t="e">
        <f t="shared" si="543"/>
        <v>#DIV/0!</v>
      </c>
      <c r="BM178" s="4">
        <f t="shared" si="544"/>
        <v>0</v>
      </c>
      <c r="BN178" s="4">
        <f t="shared" si="545"/>
        <v>0</v>
      </c>
      <c r="BO178" s="4">
        <f t="shared" si="546"/>
        <v>0</v>
      </c>
      <c r="BP178" s="173" t="str">
        <f t="shared" si="547"/>
        <v/>
      </c>
      <c r="BQ178" s="4">
        <f t="shared" si="548"/>
        <v>0</v>
      </c>
      <c r="BT178" s="268" t="str">
        <f t="shared" si="549"/>
        <v/>
      </c>
      <c r="BU178" s="268" t="str">
        <f t="shared" si="550"/>
        <v/>
      </c>
      <c r="BX178" s="20">
        <f t="shared" si="551"/>
        <v>1</v>
      </c>
      <c r="CG178" s="20">
        <f t="shared" si="552"/>
        <v>0</v>
      </c>
      <c r="CH178" s="20" t="str">
        <f t="shared" si="708"/>
        <v/>
      </c>
      <c r="CI178" s="20" t="str">
        <f t="shared" si="709"/>
        <v/>
      </c>
      <c r="CJ178" s="20" t="str">
        <f t="shared" si="710"/>
        <v/>
      </c>
      <c r="CK178" s="20" t="str">
        <f t="shared" si="692"/>
        <v/>
      </c>
      <c r="CL178" s="20" t="str">
        <f t="shared" si="693"/>
        <v/>
      </c>
      <c r="CM178" s="20" t="str">
        <f t="shared" si="694"/>
        <v/>
      </c>
      <c r="CN178" s="20" t="str">
        <f t="shared" si="695"/>
        <v/>
      </c>
      <c r="CO178" s="20" t="str">
        <f t="shared" si="696"/>
        <v/>
      </c>
      <c r="CP178" s="20" t="str">
        <f t="shared" si="697"/>
        <v/>
      </c>
      <c r="CQ178" s="20" t="str">
        <f t="shared" si="698"/>
        <v/>
      </c>
      <c r="CR178" s="20" t="str">
        <f t="shared" si="699"/>
        <v/>
      </c>
      <c r="CS178" s="20" t="str">
        <f t="shared" si="700"/>
        <v/>
      </c>
      <c r="CT178" s="20" t="str">
        <f t="shared" si="701"/>
        <v/>
      </c>
      <c r="CU178" s="20" t="str">
        <f t="shared" si="702"/>
        <v/>
      </c>
      <c r="CV178" s="20" t="str">
        <f t="shared" si="703"/>
        <v/>
      </c>
      <c r="CW178" s="20" t="str">
        <f t="shared" si="704"/>
        <v/>
      </c>
      <c r="CX178" s="20" t="str">
        <f t="shared" si="705"/>
        <v/>
      </c>
      <c r="CY178" s="20" t="str">
        <f t="shared" si="706"/>
        <v/>
      </c>
      <c r="CZ178" s="20" t="str">
        <f t="shared" si="706"/>
        <v/>
      </c>
      <c r="BCU178" s="20" t="str">
        <f t="shared" si="553"/>
        <v/>
      </c>
      <c r="BCV178" s="20" t="str">
        <f t="shared" si="554"/>
        <v/>
      </c>
      <c r="BCW178" s="20" t="str">
        <f t="shared" si="555"/>
        <v/>
      </c>
      <c r="BCX178" s="20" t="str">
        <f t="shared" si="556"/>
        <v/>
      </c>
      <c r="BCY178" s="20" t="str">
        <f t="shared" si="557"/>
        <v/>
      </c>
      <c r="BCZ178" s="20" t="str">
        <f t="shared" si="558"/>
        <v/>
      </c>
      <c r="BDA178" s="20" t="str">
        <f t="shared" si="559"/>
        <v/>
      </c>
      <c r="BDB178" s="20" t="str">
        <f t="shared" si="560"/>
        <v/>
      </c>
      <c r="BDC178" s="20" t="str">
        <f t="shared" si="561"/>
        <v/>
      </c>
      <c r="BDD178" s="20" t="str">
        <f t="shared" si="562"/>
        <v/>
      </c>
      <c r="BDE178" s="20" t="str">
        <f t="shared" si="563"/>
        <v/>
      </c>
      <c r="BDF178" s="20" t="str">
        <f t="shared" si="564"/>
        <v/>
      </c>
      <c r="BDG178" s="20" t="str">
        <f t="shared" si="565"/>
        <v/>
      </c>
      <c r="BDH178" s="20" t="str">
        <f t="shared" si="566"/>
        <v/>
      </c>
      <c r="BDI178" s="20" t="str">
        <f t="shared" si="567"/>
        <v/>
      </c>
      <c r="BDJ178" s="20" t="str">
        <f t="shared" si="568"/>
        <v/>
      </c>
      <c r="BDK178" s="20" t="str">
        <f t="shared" si="569"/>
        <v/>
      </c>
      <c r="BDL178" s="20" t="str">
        <f t="shared" si="570"/>
        <v/>
      </c>
      <c r="BDM178" s="20" t="str">
        <f t="shared" si="571"/>
        <v/>
      </c>
      <c r="BDN178" s="20" t="str">
        <f t="shared" si="572"/>
        <v/>
      </c>
      <c r="BDO178" s="20" t="str">
        <f t="shared" si="573"/>
        <v/>
      </c>
      <c r="BDP178" s="20" t="str">
        <f t="shared" si="574"/>
        <v/>
      </c>
      <c r="BDQ178" s="20" t="str">
        <f t="shared" si="575"/>
        <v/>
      </c>
      <c r="BDR178" s="20" t="str">
        <f t="shared" si="576"/>
        <v/>
      </c>
      <c r="BDS178" s="20" t="str">
        <f t="shared" si="577"/>
        <v/>
      </c>
      <c r="BDT178" s="20" t="str">
        <f t="shared" si="578"/>
        <v/>
      </c>
      <c r="BDU178" s="20" t="str">
        <f t="shared" si="579"/>
        <v/>
      </c>
      <c r="BDV178" s="20" t="str">
        <f t="shared" si="580"/>
        <v/>
      </c>
      <c r="BDW178" s="20" t="str">
        <f t="shared" si="581"/>
        <v/>
      </c>
      <c r="BDX178" s="20" t="str">
        <f t="shared" si="582"/>
        <v/>
      </c>
      <c r="BDY178" s="20" t="str">
        <f t="shared" si="583"/>
        <v/>
      </c>
      <c r="BDZ178" s="20" t="str">
        <f t="shared" si="584"/>
        <v/>
      </c>
      <c r="BEA178" s="20" t="str">
        <f t="shared" si="585"/>
        <v/>
      </c>
      <c r="BEB178" s="20" t="str">
        <f t="shared" si="586"/>
        <v/>
      </c>
      <c r="BEC178" s="20" t="str">
        <f t="shared" si="587"/>
        <v/>
      </c>
      <c r="BED178" s="20" t="str">
        <f t="shared" si="588"/>
        <v/>
      </c>
      <c r="BEE178" s="20" t="str">
        <f t="shared" si="589"/>
        <v/>
      </c>
      <c r="BEF178" s="20" t="str">
        <f t="shared" si="590"/>
        <v/>
      </c>
      <c r="BEG178" s="20" t="str">
        <f t="shared" si="591"/>
        <v/>
      </c>
      <c r="BEH178" s="20" t="str">
        <f t="shared" si="592"/>
        <v/>
      </c>
      <c r="BEI178" s="20" t="str">
        <f t="shared" si="593"/>
        <v/>
      </c>
      <c r="BEJ178" s="20" t="str">
        <f t="shared" si="594"/>
        <v/>
      </c>
      <c r="BEK178" s="20" t="str">
        <f t="shared" si="595"/>
        <v/>
      </c>
      <c r="BEL178" s="20" t="str">
        <f t="shared" si="596"/>
        <v/>
      </c>
      <c r="BEM178" s="20" t="str">
        <f t="shared" si="597"/>
        <v/>
      </c>
      <c r="BEN178" s="20" t="str">
        <f t="shared" si="598"/>
        <v/>
      </c>
      <c r="BEO178" s="20" t="str">
        <f t="shared" si="599"/>
        <v/>
      </c>
      <c r="BEP178" s="20" t="str">
        <f t="shared" si="600"/>
        <v/>
      </c>
      <c r="BEQ178" s="20" t="str">
        <f t="shared" si="601"/>
        <v/>
      </c>
      <c r="BER178" s="20" t="str">
        <f t="shared" si="602"/>
        <v/>
      </c>
      <c r="BES178" s="20" t="str">
        <f t="shared" si="603"/>
        <v/>
      </c>
      <c r="BET178" s="20" t="str">
        <f t="shared" si="604"/>
        <v/>
      </c>
      <c r="BEU178" s="20" t="str">
        <f t="shared" si="605"/>
        <v/>
      </c>
      <c r="BEV178" s="20" t="str">
        <f t="shared" si="606"/>
        <v/>
      </c>
      <c r="BEW178" s="20" t="str">
        <f t="shared" si="607"/>
        <v/>
      </c>
      <c r="BEX178" s="20" t="str">
        <f t="shared" si="608"/>
        <v/>
      </c>
      <c r="BEY178" s="20" t="str">
        <f t="shared" si="609"/>
        <v/>
      </c>
      <c r="BEZ178" s="20" t="str">
        <f t="shared" si="610"/>
        <v/>
      </c>
      <c r="BFA178" s="20" t="str">
        <f t="shared" si="611"/>
        <v/>
      </c>
      <c r="BFB178" s="20" t="str">
        <f t="shared" si="612"/>
        <v/>
      </c>
      <c r="BFC178" s="20" t="str">
        <f t="shared" si="613"/>
        <v/>
      </c>
      <c r="BFD178" s="20" t="str">
        <f t="shared" si="614"/>
        <v/>
      </c>
      <c r="BFE178" s="20" t="str">
        <f t="shared" si="615"/>
        <v/>
      </c>
      <c r="BFF178" s="20" t="str">
        <f t="shared" si="616"/>
        <v/>
      </c>
      <c r="BFG178" s="20" t="str">
        <f t="shared" si="617"/>
        <v/>
      </c>
      <c r="BFH178" s="20" t="str">
        <f t="shared" si="618"/>
        <v/>
      </c>
      <c r="BFI178" s="20" t="str">
        <f t="shared" si="619"/>
        <v/>
      </c>
      <c r="BFJ178" s="20" t="str">
        <f t="shared" si="620"/>
        <v/>
      </c>
      <c r="BFK178" s="20" t="str">
        <f t="shared" si="621"/>
        <v/>
      </c>
      <c r="BFL178" s="20" t="str">
        <f t="shared" si="622"/>
        <v/>
      </c>
      <c r="BFM178" s="20" t="str">
        <f t="shared" si="623"/>
        <v/>
      </c>
      <c r="BFN178" s="20" t="str">
        <f t="shared" si="624"/>
        <v/>
      </c>
      <c r="BFO178" s="20" t="str">
        <f t="shared" si="625"/>
        <v/>
      </c>
      <c r="BFP178" s="20" t="str">
        <f t="shared" si="626"/>
        <v/>
      </c>
      <c r="BFQ178" s="20" t="str">
        <f t="shared" si="627"/>
        <v/>
      </c>
      <c r="BFR178" s="20" t="str">
        <f t="shared" si="628"/>
        <v/>
      </c>
      <c r="BFS178" s="20" t="str">
        <f t="shared" si="629"/>
        <v/>
      </c>
      <c r="BFT178" s="20" t="str">
        <f t="shared" si="630"/>
        <v/>
      </c>
      <c r="BFU178" s="20" t="str">
        <f t="shared" si="631"/>
        <v/>
      </c>
      <c r="BFV178" s="20" t="str">
        <f t="shared" si="632"/>
        <v/>
      </c>
      <c r="BFW178" s="20" t="str">
        <f t="shared" si="633"/>
        <v/>
      </c>
      <c r="BFX178" s="20" t="str">
        <f t="shared" si="634"/>
        <v/>
      </c>
      <c r="BFY178" s="20" t="str">
        <f t="shared" si="635"/>
        <v/>
      </c>
      <c r="BFZ178" s="20" t="str">
        <f t="shared" si="636"/>
        <v/>
      </c>
      <c r="BGA178" s="20" t="str">
        <f t="shared" si="637"/>
        <v/>
      </c>
      <c r="BGB178" s="20" t="str">
        <f t="shared" si="638"/>
        <v/>
      </c>
      <c r="BGC178" s="20" t="str">
        <f t="shared" si="639"/>
        <v/>
      </c>
      <c r="BGD178" s="20" t="str">
        <f t="shared" si="640"/>
        <v/>
      </c>
      <c r="BGE178" s="20" t="str">
        <f t="shared" si="641"/>
        <v/>
      </c>
      <c r="BGF178" s="20" t="str">
        <f t="shared" si="642"/>
        <v/>
      </c>
      <c r="BGG178" s="20" t="str">
        <f t="shared" si="643"/>
        <v/>
      </c>
      <c r="BGH178" s="20" t="str">
        <f t="shared" si="644"/>
        <v/>
      </c>
      <c r="BGI178" s="20" t="str">
        <f t="shared" si="645"/>
        <v/>
      </c>
      <c r="BGJ178" s="20" t="str">
        <f t="shared" si="646"/>
        <v/>
      </c>
      <c r="BGK178" s="20" t="str">
        <f t="shared" si="647"/>
        <v/>
      </c>
      <c r="BGL178" s="20" t="str">
        <f t="shared" si="648"/>
        <v/>
      </c>
      <c r="BGM178" s="20" t="str">
        <f t="shared" si="649"/>
        <v/>
      </c>
      <c r="BGN178" s="20" t="str">
        <f t="shared" si="650"/>
        <v/>
      </c>
      <c r="BGO178" s="20" t="str">
        <f t="shared" si="651"/>
        <v/>
      </c>
      <c r="BGP178" s="20" t="str">
        <f t="shared" si="652"/>
        <v/>
      </c>
      <c r="BGQ178" s="20" t="str">
        <f t="shared" si="653"/>
        <v/>
      </c>
      <c r="BGR178" s="20" t="str">
        <f t="shared" si="654"/>
        <v/>
      </c>
      <c r="BGS178" s="20" t="str">
        <f t="shared" si="655"/>
        <v/>
      </c>
      <c r="BGT178" s="20" t="str">
        <f t="shared" si="656"/>
        <v/>
      </c>
      <c r="BGU178" s="20" t="str">
        <f t="shared" si="657"/>
        <v/>
      </c>
      <c r="BGV178" s="20" t="str">
        <f t="shared" si="658"/>
        <v/>
      </c>
      <c r="BGW178" s="20" t="str">
        <f t="shared" si="659"/>
        <v/>
      </c>
      <c r="BGX178" s="20" t="str">
        <f t="shared" si="660"/>
        <v/>
      </c>
      <c r="BGY178" s="20" t="str">
        <f t="shared" si="661"/>
        <v/>
      </c>
      <c r="BGZ178" s="20" t="str">
        <f t="shared" si="662"/>
        <v/>
      </c>
      <c r="BHA178" s="20" t="str">
        <f t="shared" si="663"/>
        <v/>
      </c>
      <c r="BHB178" s="20" t="str">
        <f t="shared" si="664"/>
        <v/>
      </c>
      <c r="BHC178" s="20" t="str">
        <f t="shared" si="665"/>
        <v/>
      </c>
      <c r="BHD178" s="20" t="str">
        <f t="shared" si="666"/>
        <v/>
      </c>
      <c r="BHE178" s="20" t="str">
        <f t="shared" si="667"/>
        <v/>
      </c>
      <c r="BHF178" s="20" t="str">
        <f t="shared" si="668"/>
        <v/>
      </c>
      <c r="BHG178" s="20" t="str">
        <f t="shared" si="669"/>
        <v/>
      </c>
      <c r="BHJ178" s="20" t="str">
        <f t="shared" si="670"/>
        <v/>
      </c>
      <c r="BHL178" s="20" t="str">
        <f t="shared" si="712"/>
        <v/>
      </c>
      <c r="BHM178" s="20" t="str">
        <f t="shared" si="712"/>
        <v/>
      </c>
      <c r="BHN178" s="20" t="str">
        <f t="shared" si="712"/>
        <v/>
      </c>
      <c r="BHO178" s="20" t="str">
        <f t="shared" si="712"/>
        <v/>
      </c>
      <c r="BHP178" s="20" t="str">
        <f t="shared" si="712"/>
        <v/>
      </c>
      <c r="BHQ178" s="20" t="str">
        <f t="shared" si="712"/>
        <v/>
      </c>
      <c r="BHR178" s="20" t="str">
        <f t="shared" si="712"/>
        <v/>
      </c>
      <c r="BHS178" s="20" t="str">
        <f t="shared" si="712"/>
        <v/>
      </c>
      <c r="BHT178" s="20" t="str">
        <f t="shared" si="712"/>
        <v/>
      </c>
      <c r="BHU178" s="20" t="str">
        <f t="shared" si="712"/>
        <v/>
      </c>
      <c r="BHV178" s="20" t="str">
        <f t="shared" si="712"/>
        <v/>
      </c>
      <c r="BHW178" s="20" t="str">
        <f t="shared" si="712"/>
        <v/>
      </c>
      <c r="BHX178" s="20" t="str">
        <f t="shared" si="712"/>
        <v/>
      </c>
      <c r="BHY178" s="20" t="str">
        <f t="shared" si="712"/>
        <v/>
      </c>
      <c r="BHZ178" s="20" t="str">
        <f t="shared" si="712"/>
        <v/>
      </c>
      <c r="BIA178" s="20" t="str">
        <f t="shared" si="712"/>
        <v/>
      </c>
      <c r="BIB178" s="20" t="str">
        <f t="shared" si="711"/>
        <v/>
      </c>
      <c r="BIC178" s="20" t="str">
        <f t="shared" si="711"/>
        <v/>
      </c>
      <c r="BID178" s="20" t="str">
        <f t="shared" si="711"/>
        <v/>
      </c>
      <c r="BIE178" s="20" t="str">
        <f t="shared" si="711"/>
        <v/>
      </c>
    </row>
    <row r="179" spans="2:104 1451:1591" ht="14.5">
      <c r="B179" s="510" t="str">
        <f>IF('لصق اكسل الفورمز'!E174="","",'لصق اكسل الفورمز'!E174)</f>
        <v/>
      </c>
      <c r="C179" s="510"/>
      <c r="D179" s="526" t="str">
        <f>IF('لصق اكسل الفورمز'!R174="","",'لصق اكسل الفورمز'!R174)</f>
        <v/>
      </c>
      <c r="E179" s="510" t="str">
        <f>IF('لصق اكسل الفورمز'!U174="","",'لصق اكسل الفورمز'!U174)</f>
        <v/>
      </c>
      <c r="F179" s="526" t="str">
        <f>IF('لصق اكسل الفورمز'!X174="","",'لصق اكسل الفورمز'!X174)</f>
        <v/>
      </c>
      <c r="G179" s="510" t="str">
        <f>IF('لصق اكسل الفورمز'!AA174="","",'لصق اكسل الفورمز'!AA174)</f>
        <v/>
      </c>
      <c r="H179" s="526" t="str">
        <f>IF('لصق اكسل الفورمز'!AD174="","",'لصق اكسل الفورمز'!AD174)</f>
        <v/>
      </c>
      <c r="I179" s="510" t="str">
        <f>IF('لصق اكسل الفورمز'!AG174="","",'لصق اكسل الفورمز'!AG174)</f>
        <v/>
      </c>
      <c r="J179" s="526" t="str">
        <f>IF('لصق اكسل الفورمز'!AJ174="","",'لصق اكسل الفورمز'!AJ174)</f>
        <v/>
      </c>
      <c r="K179" s="510" t="str">
        <f>IF('لصق اكسل الفورمز'!AM174="","",'لصق اكسل الفورمز'!AM174)</f>
        <v/>
      </c>
      <c r="L179" s="526" t="str">
        <f>IF('لصق اكسل الفورمز'!AP174="","",'لصق اكسل الفورمز'!AP174)</f>
        <v/>
      </c>
      <c r="M179" s="510" t="str">
        <f>IF('لصق اكسل الفورمز'!AS174="","",'لصق اكسل الفورمز'!AS174)</f>
        <v/>
      </c>
      <c r="N179" s="526" t="str">
        <f>IF('لصق اكسل الفورمز'!AV174="","",'لصق اكسل الفورمز'!AV174)</f>
        <v/>
      </c>
      <c r="O179" s="510" t="str">
        <f>IF('لصق اكسل الفورمز'!AY174="","",'لصق اكسل الفورمز'!AY174)</f>
        <v/>
      </c>
      <c r="P179" s="526" t="str">
        <f>IF('لصق اكسل الفورمز'!BB174="","",'لصق اكسل الفورمز'!BB174)</f>
        <v/>
      </c>
      <c r="Q179" s="510" t="str">
        <f>IF('لصق اكسل الفورمز'!BE174="","",'لصق اكسل الفورمز'!BE174)</f>
        <v/>
      </c>
      <c r="R179" s="526" t="str">
        <f>IF('لصق اكسل الفورمز'!BH174="","",'لصق اكسل الفورمز'!BH174)</f>
        <v/>
      </c>
      <c r="S179" s="510" t="str">
        <f>IF('لصق اكسل الفورمز'!BK174="","",'لصق اكسل الفورمز'!BK174)</f>
        <v/>
      </c>
      <c r="T179" s="526" t="str">
        <f>IF('لصق اكسل الفورمز'!BN174="","",'لصق اكسل الفورمز'!BN174)</f>
        <v/>
      </c>
      <c r="U179" s="510" t="str">
        <f>IF('لصق اكسل الفورمز'!BQ174="","",'لصق اكسل الفورمز'!BQ174)</f>
        <v/>
      </c>
      <c r="V179" s="526" t="str">
        <f>IF('لصق اكسل الفورمز'!BT174="","",'لصق اكسل الفورمز'!BT174)</f>
        <v/>
      </c>
      <c r="W179" s="527" t="str">
        <f t="shared" si="518"/>
        <v/>
      </c>
      <c r="X179" s="510" t="str">
        <f t="shared" si="519"/>
        <v/>
      </c>
      <c r="Y179" s="564" t="str">
        <f t="shared" si="520"/>
        <v/>
      </c>
      <c r="AL179" s="20">
        <f t="shared" si="521"/>
        <v>0</v>
      </c>
      <c r="AM179" s="20">
        <f t="shared" si="522"/>
        <v>0</v>
      </c>
      <c r="AO179" s="20" t="str">
        <f t="shared" si="523"/>
        <v/>
      </c>
      <c r="AQ179" s="20" t="str">
        <f t="shared" si="671"/>
        <v/>
      </c>
      <c r="AR179" s="20" t="str">
        <f t="shared" si="524"/>
        <v/>
      </c>
      <c r="AS179" s="20" t="str">
        <f t="shared" si="525"/>
        <v/>
      </c>
      <c r="AT179" s="20" t="str">
        <f t="shared" si="526"/>
        <v/>
      </c>
      <c r="AU179" s="20" t="str">
        <f t="shared" si="527"/>
        <v/>
      </c>
      <c r="AV179" s="20" t="str">
        <f t="shared" si="528"/>
        <v/>
      </c>
      <c r="AW179" s="20" t="str">
        <f t="shared" si="529"/>
        <v/>
      </c>
      <c r="AX179" s="20" t="str">
        <f t="shared" si="530"/>
        <v/>
      </c>
      <c r="AY179" s="20" t="str">
        <f t="shared" si="531"/>
        <v/>
      </c>
      <c r="AZ179" s="20" t="str">
        <f t="shared" si="532"/>
        <v/>
      </c>
      <c r="BA179" s="20" t="str">
        <f t="shared" si="533"/>
        <v/>
      </c>
      <c r="BB179" s="20" t="str">
        <f t="shared" si="534"/>
        <v/>
      </c>
      <c r="BC179" s="20" t="str">
        <f t="shared" si="535"/>
        <v/>
      </c>
      <c r="BD179" s="20" t="str">
        <f t="shared" si="536"/>
        <v/>
      </c>
      <c r="BE179" s="20" t="str">
        <f t="shared" si="537"/>
        <v/>
      </c>
      <c r="BF179" s="20" t="str">
        <f t="shared" si="538"/>
        <v/>
      </c>
      <c r="BG179" s="20" t="str">
        <f t="shared" si="539"/>
        <v/>
      </c>
      <c r="BH179" s="20" t="str">
        <f t="shared" si="540"/>
        <v/>
      </c>
      <c r="BI179" s="20" t="str">
        <f t="shared" si="541"/>
        <v/>
      </c>
      <c r="BJ179" s="20" t="str">
        <f t="shared" si="542"/>
        <v/>
      </c>
      <c r="BL179" s="38" t="e">
        <f t="shared" si="543"/>
        <v>#DIV/0!</v>
      </c>
      <c r="BM179" s="4">
        <f t="shared" si="544"/>
        <v>0</v>
      </c>
      <c r="BN179" s="4">
        <f t="shared" si="545"/>
        <v>0</v>
      </c>
      <c r="BO179" s="4">
        <f t="shared" si="546"/>
        <v>0</v>
      </c>
      <c r="BP179" s="173" t="str">
        <f t="shared" si="547"/>
        <v/>
      </c>
      <c r="BQ179" s="4">
        <f t="shared" si="548"/>
        <v>0</v>
      </c>
      <c r="BT179" s="268" t="str">
        <f t="shared" si="549"/>
        <v/>
      </c>
      <c r="BU179" s="268" t="str">
        <f t="shared" si="550"/>
        <v/>
      </c>
      <c r="BX179" s="20">
        <f t="shared" si="551"/>
        <v>1</v>
      </c>
      <c r="CG179" s="20">
        <f t="shared" si="552"/>
        <v>0</v>
      </c>
      <c r="CH179" s="20" t="str">
        <f t="shared" si="708"/>
        <v/>
      </c>
      <c r="CI179" s="20" t="str">
        <f t="shared" si="709"/>
        <v/>
      </c>
      <c r="CJ179" s="20" t="str">
        <f t="shared" si="710"/>
        <v/>
      </c>
      <c r="CK179" s="20" t="str">
        <f t="shared" si="692"/>
        <v/>
      </c>
      <c r="CL179" s="20" t="str">
        <f t="shared" si="693"/>
        <v/>
      </c>
      <c r="CM179" s="20" t="str">
        <f t="shared" si="694"/>
        <v/>
      </c>
      <c r="CN179" s="20" t="str">
        <f t="shared" si="695"/>
        <v/>
      </c>
      <c r="CO179" s="20" t="str">
        <f t="shared" si="696"/>
        <v/>
      </c>
      <c r="CP179" s="20" t="str">
        <f t="shared" si="697"/>
        <v/>
      </c>
      <c r="CQ179" s="20" t="str">
        <f t="shared" si="698"/>
        <v/>
      </c>
      <c r="CR179" s="20" t="str">
        <f t="shared" si="699"/>
        <v/>
      </c>
      <c r="CS179" s="20" t="str">
        <f t="shared" si="700"/>
        <v/>
      </c>
      <c r="CT179" s="20" t="str">
        <f t="shared" si="701"/>
        <v/>
      </c>
      <c r="CU179" s="20" t="str">
        <f t="shared" si="702"/>
        <v/>
      </c>
      <c r="CV179" s="20" t="str">
        <f t="shared" si="703"/>
        <v/>
      </c>
      <c r="CW179" s="20" t="str">
        <f t="shared" si="704"/>
        <v/>
      </c>
      <c r="CX179" s="20" t="str">
        <f t="shared" si="705"/>
        <v/>
      </c>
      <c r="CY179" s="20" t="str">
        <f t="shared" si="706"/>
        <v/>
      </c>
      <c r="CZ179" s="20" t="str">
        <f t="shared" si="706"/>
        <v/>
      </c>
      <c r="BCU179" s="20" t="str">
        <f t="shared" si="553"/>
        <v/>
      </c>
      <c r="BCV179" s="20" t="str">
        <f t="shared" si="554"/>
        <v/>
      </c>
      <c r="BCW179" s="20" t="str">
        <f t="shared" si="555"/>
        <v/>
      </c>
      <c r="BCX179" s="20" t="str">
        <f t="shared" si="556"/>
        <v/>
      </c>
      <c r="BCY179" s="20" t="str">
        <f t="shared" si="557"/>
        <v/>
      </c>
      <c r="BCZ179" s="20" t="str">
        <f t="shared" si="558"/>
        <v/>
      </c>
      <c r="BDA179" s="20" t="str">
        <f t="shared" si="559"/>
        <v/>
      </c>
      <c r="BDB179" s="20" t="str">
        <f t="shared" si="560"/>
        <v/>
      </c>
      <c r="BDC179" s="20" t="str">
        <f t="shared" si="561"/>
        <v/>
      </c>
      <c r="BDD179" s="20" t="str">
        <f t="shared" si="562"/>
        <v/>
      </c>
      <c r="BDE179" s="20" t="str">
        <f t="shared" si="563"/>
        <v/>
      </c>
      <c r="BDF179" s="20" t="str">
        <f t="shared" si="564"/>
        <v/>
      </c>
      <c r="BDG179" s="20" t="str">
        <f t="shared" si="565"/>
        <v/>
      </c>
      <c r="BDH179" s="20" t="str">
        <f t="shared" si="566"/>
        <v/>
      </c>
      <c r="BDI179" s="20" t="str">
        <f t="shared" si="567"/>
        <v/>
      </c>
      <c r="BDJ179" s="20" t="str">
        <f t="shared" si="568"/>
        <v/>
      </c>
      <c r="BDK179" s="20" t="str">
        <f t="shared" si="569"/>
        <v/>
      </c>
      <c r="BDL179" s="20" t="str">
        <f t="shared" si="570"/>
        <v/>
      </c>
      <c r="BDM179" s="20" t="str">
        <f t="shared" si="571"/>
        <v/>
      </c>
      <c r="BDN179" s="20" t="str">
        <f t="shared" si="572"/>
        <v/>
      </c>
      <c r="BDO179" s="20" t="str">
        <f t="shared" si="573"/>
        <v/>
      </c>
      <c r="BDP179" s="20" t="str">
        <f t="shared" si="574"/>
        <v/>
      </c>
      <c r="BDQ179" s="20" t="str">
        <f t="shared" si="575"/>
        <v/>
      </c>
      <c r="BDR179" s="20" t="str">
        <f t="shared" si="576"/>
        <v/>
      </c>
      <c r="BDS179" s="20" t="str">
        <f t="shared" si="577"/>
        <v/>
      </c>
      <c r="BDT179" s="20" t="str">
        <f t="shared" si="578"/>
        <v/>
      </c>
      <c r="BDU179" s="20" t="str">
        <f t="shared" si="579"/>
        <v/>
      </c>
      <c r="BDV179" s="20" t="str">
        <f t="shared" si="580"/>
        <v/>
      </c>
      <c r="BDW179" s="20" t="str">
        <f t="shared" si="581"/>
        <v/>
      </c>
      <c r="BDX179" s="20" t="str">
        <f t="shared" si="582"/>
        <v/>
      </c>
      <c r="BDY179" s="20" t="str">
        <f t="shared" si="583"/>
        <v/>
      </c>
      <c r="BDZ179" s="20" t="str">
        <f t="shared" si="584"/>
        <v/>
      </c>
      <c r="BEA179" s="20" t="str">
        <f t="shared" si="585"/>
        <v/>
      </c>
      <c r="BEB179" s="20" t="str">
        <f t="shared" si="586"/>
        <v/>
      </c>
      <c r="BEC179" s="20" t="str">
        <f t="shared" si="587"/>
        <v/>
      </c>
      <c r="BED179" s="20" t="str">
        <f t="shared" si="588"/>
        <v/>
      </c>
      <c r="BEE179" s="20" t="str">
        <f t="shared" si="589"/>
        <v/>
      </c>
      <c r="BEF179" s="20" t="str">
        <f t="shared" si="590"/>
        <v/>
      </c>
      <c r="BEG179" s="20" t="str">
        <f t="shared" si="591"/>
        <v/>
      </c>
      <c r="BEH179" s="20" t="str">
        <f t="shared" si="592"/>
        <v/>
      </c>
      <c r="BEI179" s="20" t="str">
        <f t="shared" si="593"/>
        <v/>
      </c>
      <c r="BEJ179" s="20" t="str">
        <f t="shared" si="594"/>
        <v/>
      </c>
      <c r="BEK179" s="20" t="str">
        <f t="shared" si="595"/>
        <v/>
      </c>
      <c r="BEL179" s="20" t="str">
        <f t="shared" si="596"/>
        <v/>
      </c>
      <c r="BEM179" s="20" t="str">
        <f t="shared" si="597"/>
        <v/>
      </c>
      <c r="BEN179" s="20" t="str">
        <f t="shared" si="598"/>
        <v/>
      </c>
      <c r="BEO179" s="20" t="str">
        <f t="shared" si="599"/>
        <v/>
      </c>
      <c r="BEP179" s="20" t="str">
        <f t="shared" si="600"/>
        <v/>
      </c>
      <c r="BEQ179" s="20" t="str">
        <f t="shared" si="601"/>
        <v/>
      </c>
      <c r="BER179" s="20" t="str">
        <f t="shared" si="602"/>
        <v/>
      </c>
      <c r="BES179" s="20" t="str">
        <f t="shared" si="603"/>
        <v/>
      </c>
      <c r="BET179" s="20" t="str">
        <f t="shared" si="604"/>
        <v/>
      </c>
      <c r="BEU179" s="20" t="str">
        <f t="shared" si="605"/>
        <v/>
      </c>
      <c r="BEV179" s="20" t="str">
        <f t="shared" si="606"/>
        <v/>
      </c>
      <c r="BEW179" s="20" t="str">
        <f t="shared" si="607"/>
        <v/>
      </c>
      <c r="BEX179" s="20" t="str">
        <f t="shared" si="608"/>
        <v/>
      </c>
      <c r="BEY179" s="20" t="str">
        <f t="shared" si="609"/>
        <v/>
      </c>
      <c r="BEZ179" s="20" t="str">
        <f t="shared" si="610"/>
        <v/>
      </c>
      <c r="BFA179" s="20" t="str">
        <f t="shared" si="611"/>
        <v/>
      </c>
      <c r="BFB179" s="20" t="str">
        <f t="shared" si="612"/>
        <v/>
      </c>
      <c r="BFC179" s="20" t="str">
        <f t="shared" si="613"/>
        <v/>
      </c>
      <c r="BFD179" s="20" t="str">
        <f t="shared" si="614"/>
        <v/>
      </c>
      <c r="BFE179" s="20" t="str">
        <f t="shared" si="615"/>
        <v/>
      </c>
      <c r="BFF179" s="20" t="str">
        <f t="shared" si="616"/>
        <v/>
      </c>
      <c r="BFG179" s="20" t="str">
        <f t="shared" si="617"/>
        <v/>
      </c>
      <c r="BFH179" s="20" t="str">
        <f t="shared" si="618"/>
        <v/>
      </c>
      <c r="BFI179" s="20" t="str">
        <f t="shared" si="619"/>
        <v/>
      </c>
      <c r="BFJ179" s="20" t="str">
        <f t="shared" si="620"/>
        <v/>
      </c>
      <c r="BFK179" s="20" t="str">
        <f t="shared" si="621"/>
        <v/>
      </c>
      <c r="BFL179" s="20" t="str">
        <f t="shared" si="622"/>
        <v/>
      </c>
      <c r="BFM179" s="20" t="str">
        <f t="shared" si="623"/>
        <v/>
      </c>
      <c r="BFN179" s="20" t="str">
        <f t="shared" si="624"/>
        <v/>
      </c>
      <c r="BFO179" s="20" t="str">
        <f t="shared" si="625"/>
        <v/>
      </c>
      <c r="BFP179" s="20" t="str">
        <f t="shared" si="626"/>
        <v/>
      </c>
      <c r="BFQ179" s="20" t="str">
        <f t="shared" si="627"/>
        <v/>
      </c>
      <c r="BFR179" s="20" t="str">
        <f t="shared" si="628"/>
        <v/>
      </c>
      <c r="BFS179" s="20" t="str">
        <f t="shared" si="629"/>
        <v/>
      </c>
      <c r="BFT179" s="20" t="str">
        <f t="shared" si="630"/>
        <v/>
      </c>
      <c r="BFU179" s="20" t="str">
        <f t="shared" si="631"/>
        <v/>
      </c>
      <c r="BFV179" s="20" t="str">
        <f t="shared" si="632"/>
        <v/>
      </c>
      <c r="BFW179" s="20" t="str">
        <f t="shared" si="633"/>
        <v/>
      </c>
      <c r="BFX179" s="20" t="str">
        <f t="shared" si="634"/>
        <v/>
      </c>
      <c r="BFY179" s="20" t="str">
        <f t="shared" si="635"/>
        <v/>
      </c>
      <c r="BFZ179" s="20" t="str">
        <f t="shared" si="636"/>
        <v/>
      </c>
      <c r="BGA179" s="20" t="str">
        <f t="shared" si="637"/>
        <v/>
      </c>
      <c r="BGB179" s="20" t="str">
        <f t="shared" si="638"/>
        <v/>
      </c>
      <c r="BGC179" s="20" t="str">
        <f t="shared" si="639"/>
        <v/>
      </c>
      <c r="BGD179" s="20" t="str">
        <f t="shared" si="640"/>
        <v/>
      </c>
      <c r="BGE179" s="20" t="str">
        <f t="shared" si="641"/>
        <v/>
      </c>
      <c r="BGF179" s="20" t="str">
        <f t="shared" si="642"/>
        <v/>
      </c>
      <c r="BGG179" s="20" t="str">
        <f t="shared" si="643"/>
        <v/>
      </c>
      <c r="BGH179" s="20" t="str">
        <f t="shared" si="644"/>
        <v/>
      </c>
      <c r="BGI179" s="20" t="str">
        <f t="shared" si="645"/>
        <v/>
      </c>
      <c r="BGJ179" s="20" t="str">
        <f t="shared" si="646"/>
        <v/>
      </c>
      <c r="BGK179" s="20" t="str">
        <f t="shared" si="647"/>
        <v/>
      </c>
      <c r="BGL179" s="20" t="str">
        <f t="shared" si="648"/>
        <v/>
      </c>
      <c r="BGM179" s="20" t="str">
        <f t="shared" si="649"/>
        <v/>
      </c>
      <c r="BGN179" s="20" t="str">
        <f t="shared" si="650"/>
        <v/>
      </c>
      <c r="BGO179" s="20" t="str">
        <f t="shared" si="651"/>
        <v/>
      </c>
      <c r="BGP179" s="20" t="str">
        <f t="shared" si="652"/>
        <v/>
      </c>
      <c r="BGQ179" s="20" t="str">
        <f t="shared" si="653"/>
        <v/>
      </c>
      <c r="BGR179" s="20" t="str">
        <f t="shared" si="654"/>
        <v/>
      </c>
      <c r="BGS179" s="20" t="str">
        <f t="shared" si="655"/>
        <v/>
      </c>
      <c r="BGT179" s="20" t="str">
        <f t="shared" si="656"/>
        <v/>
      </c>
      <c r="BGU179" s="20" t="str">
        <f t="shared" si="657"/>
        <v/>
      </c>
      <c r="BGV179" s="20" t="str">
        <f t="shared" si="658"/>
        <v/>
      </c>
      <c r="BGW179" s="20" t="str">
        <f t="shared" si="659"/>
        <v/>
      </c>
      <c r="BGX179" s="20" t="str">
        <f t="shared" si="660"/>
        <v/>
      </c>
      <c r="BGY179" s="20" t="str">
        <f t="shared" si="661"/>
        <v/>
      </c>
      <c r="BGZ179" s="20" t="str">
        <f t="shared" si="662"/>
        <v/>
      </c>
      <c r="BHA179" s="20" t="str">
        <f t="shared" si="663"/>
        <v/>
      </c>
      <c r="BHB179" s="20" t="str">
        <f t="shared" si="664"/>
        <v/>
      </c>
      <c r="BHC179" s="20" t="str">
        <f t="shared" si="665"/>
        <v/>
      </c>
      <c r="BHD179" s="20" t="str">
        <f t="shared" si="666"/>
        <v/>
      </c>
      <c r="BHE179" s="20" t="str">
        <f t="shared" si="667"/>
        <v/>
      </c>
      <c r="BHF179" s="20" t="str">
        <f t="shared" si="668"/>
        <v/>
      </c>
      <c r="BHG179" s="20" t="str">
        <f t="shared" si="669"/>
        <v/>
      </c>
      <c r="BHJ179" s="20" t="str">
        <f t="shared" si="670"/>
        <v/>
      </c>
      <c r="BHL179" s="20" t="str">
        <f t="shared" si="712"/>
        <v/>
      </c>
      <c r="BHM179" s="20" t="str">
        <f t="shared" si="712"/>
        <v/>
      </c>
      <c r="BHN179" s="20" t="str">
        <f t="shared" si="712"/>
        <v/>
      </c>
      <c r="BHO179" s="20" t="str">
        <f t="shared" si="712"/>
        <v/>
      </c>
      <c r="BHP179" s="20" t="str">
        <f t="shared" si="712"/>
        <v/>
      </c>
      <c r="BHQ179" s="20" t="str">
        <f t="shared" si="712"/>
        <v/>
      </c>
      <c r="BHR179" s="20" t="str">
        <f t="shared" si="712"/>
        <v/>
      </c>
      <c r="BHS179" s="20" t="str">
        <f t="shared" si="712"/>
        <v/>
      </c>
      <c r="BHT179" s="20" t="str">
        <f t="shared" si="712"/>
        <v/>
      </c>
      <c r="BHU179" s="20" t="str">
        <f t="shared" si="712"/>
        <v/>
      </c>
      <c r="BHV179" s="20" t="str">
        <f t="shared" si="712"/>
        <v/>
      </c>
      <c r="BHW179" s="20" t="str">
        <f t="shared" si="712"/>
        <v/>
      </c>
      <c r="BHX179" s="20" t="str">
        <f t="shared" si="712"/>
        <v/>
      </c>
      <c r="BHY179" s="20" t="str">
        <f t="shared" si="712"/>
        <v/>
      </c>
      <c r="BHZ179" s="20" t="str">
        <f t="shared" si="712"/>
        <v/>
      </c>
      <c r="BIA179" s="20" t="str">
        <f t="shared" si="712"/>
        <v/>
      </c>
      <c r="BIB179" s="20" t="str">
        <f t="shared" si="711"/>
        <v/>
      </c>
      <c r="BIC179" s="20" t="str">
        <f t="shared" si="711"/>
        <v/>
      </c>
      <c r="BID179" s="20" t="str">
        <f t="shared" si="711"/>
        <v/>
      </c>
      <c r="BIE179" s="20" t="str">
        <f t="shared" si="711"/>
        <v/>
      </c>
    </row>
    <row r="180" spans="2:104 1451:1591" ht="14.5">
      <c r="B180" s="510" t="str">
        <f>IF('لصق اكسل الفورمز'!E175="","",'لصق اكسل الفورمز'!E175)</f>
        <v/>
      </c>
      <c r="C180" s="510"/>
      <c r="D180" s="526" t="str">
        <f>IF('لصق اكسل الفورمز'!R175="","",'لصق اكسل الفورمز'!R175)</f>
        <v/>
      </c>
      <c r="E180" s="510" t="str">
        <f>IF('لصق اكسل الفورمز'!U175="","",'لصق اكسل الفورمز'!U175)</f>
        <v/>
      </c>
      <c r="F180" s="526" t="str">
        <f>IF('لصق اكسل الفورمز'!X175="","",'لصق اكسل الفورمز'!X175)</f>
        <v/>
      </c>
      <c r="G180" s="510" t="str">
        <f>IF('لصق اكسل الفورمز'!AA175="","",'لصق اكسل الفورمز'!AA175)</f>
        <v/>
      </c>
      <c r="H180" s="526" t="str">
        <f>IF('لصق اكسل الفورمز'!AD175="","",'لصق اكسل الفورمز'!AD175)</f>
        <v/>
      </c>
      <c r="I180" s="510" t="str">
        <f>IF('لصق اكسل الفورمز'!AG175="","",'لصق اكسل الفورمز'!AG175)</f>
        <v/>
      </c>
      <c r="J180" s="526" t="str">
        <f>IF('لصق اكسل الفورمز'!AJ175="","",'لصق اكسل الفورمز'!AJ175)</f>
        <v/>
      </c>
      <c r="K180" s="510" t="str">
        <f>IF('لصق اكسل الفورمز'!AM175="","",'لصق اكسل الفورمز'!AM175)</f>
        <v/>
      </c>
      <c r="L180" s="526" t="str">
        <f>IF('لصق اكسل الفورمز'!AP175="","",'لصق اكسل الفورمز'!AP175)</f>
        <v/>
      </c>
      <c r="M180" s="510" t="str">
        <f>IF('لصق اكسل الفورمز'!AS175="","",'لصق اكسل الفورمز'!AS175)</f>
        <v/>
      </c>
      <c r="N180" s="526" t="str">
        <f>IF('لصق اكسل الفورمز'!AV175="","",'لصق اكسل الفورمز'!AV175)</f>
        <v/>
      </c>
      <c r="O180" s="510" t="str">
        <f>IF('لصق اكسل الفورمز'!AY175="","",'لصق اكسل الفورمز'!AY175)</f>
        <v/>
      </c>
      <c r="P180" s="526" t="str">
        <f>IF('لصق اكسل الفورمز'!BB175="","",'لصق اكسل الفورمز'!BB175)</f>
        <v/>
      </c>
      <c r="Q180" s="510" t="str">
        <f>IF('لصق اكسل الفورمز'!BE175="","",'لصق اكسل الفورمز'!BE175)</f>
        <v/>
      </c>
      <c r="R180" s="526" t="str">
        <f>IF('لصق اكسل الفورمز'!BH175="","",'لصق اكسل الفورمز'!BH175)</f>
        <v/>
      </c>
      <c r="S180" s="510" t="str">
        <f>IF('لصق اكسل الفورمز'!BK175="","",'لصق اكسل الفورمز'!BK175)</f>
        <v/>
      </c>
      <c r="T180" s="526" t="str">
        <f>IF('لصق اكسل الفورمز'!BN175="","",'لصق اكسل الفورمز'!BN175)</f>
        <v/>
      </c>
      <c r="U180" s="510" t="str">
        <f>IF('لصق اكسل الفورمز'!BQ175="","",'لصق اكسل الفورمز'!BQ175)</f>
        <v/>
      </c>
      <c r="V180" s="526" t="str">
        <f>IF('لصق اكسل الفورمز'!BT175="","",'لصق اكسل الفورمز'!BT175)</f>
        <v/>
      </c>
      <c r="W180" s="527" t="str">
        <f t="shared" si="518"/>
        <v/>
      </c>
      <c r="X180" s="510" t="str">
        <f t="shared" si="519"/>
        <v/>
      </c>
      <c r="Y180" s="564" t="str">
        <f t="shared" si="520"/>
        <v/>
      </c>
      <c r="AL180" s="20">
        <f t="shared" si="521"/>
        <v>0</v>
      </c>
      <c r="AM180" s="20">
        <f t="shared" si="522"/>
        <v>0</v>
      </c>
      <c r="AO180" s="20" t="str">
        <f t="shared" si="523"/>
        <v/>
      </c>
      <c r="AQ180" s="20" t="str">
        <f t="shared" si="671"/>
        <v/>
      </c>
      <c r="AR180" s="20" t="str">
        <f t="shared" si="524"/>
        <v/>
      </c>
      <c r="AS180" s="20" t="str">
        <f t="shared" si="525"/>
        <v/>
      </c>
      <c r="AT180" s="20" t="str">
        <f t="shared" si="526"/>
        <v/>
      </c>
      <c r="AU180" s="20" t="str">
        <f t="shared" si="527"/>
        <v/>
      </c>
      <c r="AV180" s="20" t="str">
        <f t="shared" si="528"/>
        <v/>
      </c>
      <c r="AW180" s="20" t="str">
        <f t="shared" si="529"/>
        <v/>
      </c>
      <c r="AX180" s="20" t="str">
        <f t="shared" si="530"/>
        <v/>
      </c>
      <c r="AY180" s="20" t="str">
        <f t="shared" si="531"/>
        <v/>
      </c>
      <c r="AZ180" s="20" t="str">
        <f t="shared" si="532"/>
        <v/>
      </c>
      <c r="BA180" s="20" t="str">
        <f t="shared" si="533"/>
        <v/>
      </c>
      <c r="BB180" s="20" t="str">
        <f t="shared" si="534"/>
        <v/>
      </c>
      <c r="BC180" s="20" t="str">
        <f t="shared" si="535"/>
        <v/>
      </c>
      <c r="BD180" s="20" t="str">
        <f t="shared" si="536"/>
        <v/>
      </c>
      <c r="BE180" s="20" t="str">
        <f t="shared" si="537"/>
        <v/>
      </c>
      <c r="BF180" s="20" t="str">
        <f t="shared" si="538"/>
        <v/>
      </c>
      <c r="BG180" s="20" t="str">
        <f t="shared" si="539"/>
        <v/>
      </c>
      <c r="BH180" s="20" t="str">
        <f t="shared" si="540"/>
        <v/>
      </c>
      <c r="BI180" s="20" t="str">
        <f t="shared" si="541"/>
        <v/>
      </c>
      <c r="BJ180" s="20" t="str">
        <f t="shared" si="542"/>
        <v/>
      </c>
      <c r="BL180" s="38" t="e">
        <f t="shared" si="543"/>
        <v>#DIV/0!</v>
      </c>
      <c r="BM180" s="4">
        <f t="shared" si="544"/>
        <v>0</v>
      </c>
      <c r="BN180" s="4">
        <f t="shared" si="545"/>
        <v>0</v>
      </c>
      <c r="BO180" s="4">
        <f t="shared" si="546"/>
        <v>0</v>
      </c>
      <c r="BP180" s="173" t="str">
        <f t="shared" si="547"/>
        <v/>
      </c>
      <c r="BQ180" s="4">
        <f t="shared" si="548"/>
        <v>0</v>
      </c>
      <c r="BT180" s="268" t="str">
        <f t="shared" si="549"/>
        <v/>
      </c>
      <c r="BU180" s="268" t="str">
        <f t="shared" si="550"/>
        <v/>
      </c>
      <c r="BX180" s="20">
        <f t="shared" si="551"/>
        <v>1</v>
      </c>
      <c r="CG180" s="20">
        <f t="shared" si="552"/>
        <v>0</v>
      </c>
      <c r="CH180" s="20" t="str">
        <f t="shared" si="708"/>
        <v/>
      </c>
      <c r="CI180" s="20" t="str">
        <f t="shared" si="709"/>
        <v/>
      </c>
      <c r="CJ180" s="20" t="str">
        <f t="shared" si="710"/>
        <v/>
      </c>
      <c r="CK180" s="20" t="str">
        <f t="shared" si="692"/>
        <v/>
      </c>
      <c r="CL180" s="20" t="str">
        <f t="shared" si="693"/>
        <v/>
      </c>
      <c r="CM180" s="20" t="str">
        <f t="shared" si="694"/>
        <v/>
      </c>
      <c r="CN180" s="20" t="str">
        <f t="shared" si="695"/>
        <v/>
      </c>
      <c r="CO180" s="20" t="str">
        <f t="shared" si="696"/>
        <v/>
      </c>
      <c r="CP180" s="20" t="str">
        <f t="shared" si="697"/>
        <v/>
      </c>
      <c r="CQ180" s="20" t="str">
        <f t="shared" si="698"/>
        <v/>
      </c>
      <c r="CR180" s="20" t="str">
        <f t="shared" si="699"/>
        <v/>
      </c>
      <c r="CS180" s="20" t="str">
        <f t="shared" si="700"/>
        <v/>
      </c>
      <c r="CT180" s="20" t="str">
        <f t="shared" si="701"/>
        <v/>
      </c>
      <c r="CU180" s="20" t="str">
        <f t="shared" si="702"/>
        <v/>
      </c>
      <c r="CV180" s="20" t="str">
        <f t="shared" si="703"/>
        <v/>
      </c>
      <c r="CW180" s="20" t="str">
        <f t="shared" si="704"/>
        <v/>
      </c>
      <c r="CX180" s="20" t="str">
        <f t="shared" si="705"/>
        <v/>
      </c>
      <c r="CY180" s="20" t="str">
        <f t="shared" si="706"/>
        <v/>
      </c>
      <c r="CZ180" s="20" t="str">
        <f t="shared" si="706"/>
        <v/>
      </c>
      <c r="BCU180" s="20" t="str">
        <f t="shared" si="553"/>
        <v/>
      </c>
      <c r="BCV180" s="20" t="str">
        <f t="shared" si="554"/>
        <v/>
      </c>
      <c r="BCW180" s="20" t="str">
        <f t="shared" si="555"/>
        <v/>
      </c>
      <c r="BCX180" s="20" t="str">
        <f t="shared" si="556"/>
        <v/>
      </c>
      <c r="BCY180" s="20" t="str">
        <f t="shared" si="557"/>
        <v/>
      </c>
      <c r="BCZ180" s="20" t="str">
        <f t="shared" si="558"/>
        <v/>
      </c>
      <c r="BDA180" s="20" t="str">
        <f t="shared" si="559"/>
        <v/>
      </c>
      <c r="BDB180" s="20" t="str">
        <f t="shared" si="560"/>
        <v/>
      </c>
      <c r="BDC180" s="20" t="str">
        <f t="shared" si="561"/>
        <v/>
      </c>
      <c r="BDD180" s="20" t="str">
        <f t="shared" si="562"/>
        <v/>
      </c>
      <c r="BDE180" s="20" t="str">
        <f t="shared" si="563"/>
        <v/>
      </c>
      <c r="BDF180" s="20" t="str">
        <f t="shared" si="564"/>
        <v/>
      </c>
      <c r="BDG180" s="20" t="str">
        <f t="shared" si="565"/>
        <v/>
      </c>
      <c r="BDH180" s="20" t="str">
        <f t="shared" si="566"/>
        <v/>
      </c>
      <c r="BDI180" s="20" t="str">
        <f t="shared" si="567"/>
        <v/>
      </c>
      <c r="BDJ180" s="20" t="str">
        <f t="shared" si="568"/>
        <v/>
      </c>
      <c r="BDK180" s="20" t="str">
        <f t="shared" si="569"/>
        <v/>
      </c>
      <c r="BDL180" s="20" t="str">
        <f t="shared" si="570"/>
        <v/>
      </c>
      <c r="BDM180" s="20" t="str">
        <f t="shared" si="571"/>
        <v/>
      </c>
      <c r="BDN180" s="20" t="str">
        <f t="shared" si="572"/>
        <v/>
      </c>
      <c r="BDO180" s="20" t="str">
        <f t="shared" si="573"/>
        <v/>
      </c>
      <c r="BDP180" s="20" t="str">
        <f t="shared" si="574"/>
        <v/>
      </c>
      <c r="BDQ180" s="20" t="str">
        <f t="shared" si="575"/>
        <v/>
      </c>
      <c r="BDR180" s="20" t="str">
        <f t="shared" si="576"/>
        <v/>
      </c>
      <c r="BDS180" s="20" t="str">
        <f t="shared" si="577"/>
        <v/>
      </c>
      <c r="BDT180" s="20" t="str">
        <f t="shared" si="578"/>
        <v/>
      </c>
      <c r="BDU180" s="20" t="str">
        <f t="shared" si="579"/>
        <v/>
      </c>
      <c r="BDV180" s="20" t="str">
        <f t="shared" si="580"/>
        <v/>
      </c>
      <c r="BDW180" s="20" t="str">
        <f t="shared" si="581"/>
        <v/>
      </c>
      <c r="BDX180" s="20" t="str">
        <f t="shared" si="582"/>
        <v/>
      </c>
      <c r="BDY180" s="20" t="str">
        <f t="shared" si="583"/>
        <v/>
      </c>
      <c r="BDZ180" s="20" t="str">
        <f t="shared" si="584"/>
        <v/>
      </c>
      <c r="BEA180" s="20" t="str">
        <f t="shared" si="585"/>
        <v/>
      </c>
      <c r="BEB180" s="20" t="str">
        <f t="shared" si="586"/>
        <v/>
      </c>
      <c r="BEC180" s="20" t="str">
        <f t="shared" si="587"/>
        <v/>
      </c>
      <c r="BED180" s="20" t="str">
        <f t="shared" si="588"/>
        <v/>
      </c>
      <c r="BEE180" s="20" t="str">
        <f t="shared" si="589"/>
        <v/>
      </c>
      <c r="BEF180" s="20" t="str">
        <f t="shared" si="590"/>
        <v/>
      </c>
      <c r="BEG180" s="20" t="str">
        <f t="shared" si="591"/>
        <v/>
      </c>
      <c r="BEH180" s="20" t="str">
        <f t="shared" si="592"/>
        <v/>
      </c>
      <c r="BEI180" s="20" t="str">
        <f t="shared" si="593"/>
        <v/>
      </c>
      <c r="BEJ180" s="20" t="str">
        <f t="shared" si="594"/>
        <v/>
      </c>
      <c r="BEK180" s="20" t="str">
        <f t="shared" si="595"/>
        <v/>
      </c>
      <c r="BEL180" s="20" t="str">
        <f t="shared" si="596"/>
        <v/>
      </c>
      <c r="BEM180" s="20" t="str">
        <f t="shared" si="597"/>
        <v/>
      </c>
      <c r="BEN180" s="20" t="str">
        <f t="shared" si="598"/>
        <v/>
      </c>
      <c r="BEO180" s="20" t="str">
        <f t="shared" si="599"/>
        <v/>
      </c>
      <c r="BEP180" s="20" t="str">
        <f t="shared" si="600"/>
        <v/>
      </c>
      <c r="BEQ180" s="20" t="str">
        <f t="shared" si="601"/>
        <v/>
      </c>
      <c r="BER180" s="20" t="str">
        <f t="shared" si="602"/>
        <v/>
      </c>
      <c r="BES180" s="20" t="str">
        <f t="shared" si="603"/>
        <v/>
      </c>
      <c r="BET180" s="20" t="str">
        <f t="shared" si="604"/>
        <v/>
      </c>
      <c r="BEU180" s="20" t="str">
        <f t="shared" si="605"/>
        <v/>
      </c>
      <c r="BEV180" s="20" t="str">
        <f t="shared" si="606"/>
        <v/>
      </c>
      <c r="BEW180" s="20" t="str">
        <f t="shared" si="607"/>
        <v/>
      </c>
      <c r="BEX180" s="20" t="str">
        <f t="shared" si="608"/>
        <v/>
      </c>
      <c r="BEY180" s="20" t="str">
        <f t="shared" si="609"/>
        <v/>
      </c>
      <c r="BEZ180" s="20" t="str">
        <f t="shared" si="610"/>
        <v/>
      </c>
      <c r="BFA180" s="20" t="str">
        <f t="shared" si="611"/>
        <v/>
      </c>
      <c r="BFB180" s="20" t="str">
        <f t="shared" si="612"/>
        <v/>
      </c>
      <c r="BFC180" s="20" t="str">
        <f t="shared" si="613"/>
        <v/>
      </c>
      <c r="BFD180" s="20" t="str">
        <f t="shared" si="614"/>
        <v/>
      </c>
      <c r="BFE180" s="20" t="str">
        <f t="shared" si="615"/>
        <v/>
      </c>
      <c r="BFF180" s="20" t="str">
        <f t="shared" si="616"/>
        <v/>
      </c>
      <c r="BFG180" s="20" t="str">
        <f t="shared" si="617"/>
        <v/>
      </c>
      <c r="BFH180" s="20" t="str">
        <f t="shared" si="618"/>
        <v/>
      </c>
      <c r="BFI180" s="20" t="str">
        <f t="shared" si="619"/>
        <v/>
      </c>
      <c r="BFJ180" s="20" t="str">
        <f t="shared" si="620"/>
        <v/>
      </c>
      <c r="BFK180" s="20" t="str">
        <f t="shared" si="621"/>
        <v/>
      </c>
      <c r="BFL180" s="20" t="str">
        <f t="shared" si="622"/>
        <v/>
      </c>
      <c r="BFM180" s="20" t="str">
        <f t="shared" si="623"/>
        <v/>
      </c>
      <c r="BFN180" s="20" t="str">
        <f t="shared" si="624"/>
        <v/>
      </c>
      <c r="BFO180" s="20" t="str">
        <f t="shared" si="625"/>
        <v/>
      </c>
      <c r="BFP180" s="20" t="str">
        <f t="shared" si="626"/>
        <v/>
      </c>
      <c r="BFQ180" s="20" t="str">
        <f t="shared" si="627"/>
        <v/>
      </c>
      <c r="BFR180" s="20" t="str">
        <f t="shared" si="628"/>
        <v/>
      </c>
      <c r="BFS180" s="20" t="str">
        <f t="shared" si="629"/>
        <v/>
      </c>
      <c r="BFT180" s="20" t="str">
        <f t="shared" si="630"/>
        <v/>
      </c>
      <c r="BFU180" s="20" t="str">
        <f t="shared" si="631"/>
        <v/>
      </c>
      <c r="BFV180" s="20" t="str">
        <f t="shared" si="632"/>
        <v/>
      </c>
      <c r="BFW180" s="20" t="str">
        <f t="shared" si="633"/>
        <v/>
      </c>
      <c r="BFX180" s="20" t="str">
        <f t="shared" si="634"/>
        <v/>
      </c>
      <c r="BFY180" s="20" t="str">
        <f t="shared" si="635"/>
        <v/>
      </c>
      <c r="BFZ180" s="20" t="str">
        <f t="shared" si="636"/>
        <v/>
      </c>
      <c r="BGA180" s="20" t="str">
        <f t="shared" si="637"/>
        <v/>
      </c>
      <c r="BGB180" s="20" t="str">
        <f t="shared" si="638"/>
        <v/>
      </c>
      <c r="BGC180" s="20" t="str">
        <f t="shared" si="639"/>
        <v/>
      </c>
      <c r="BGD180" s="20" t="str">
        <f t="shared" si="640"/>
        <v/>
      </c>
      <c r="BGE180" s="20" t="str">
        <f t="shared" si="641"/>
        <v/>
      </c>
      <c r="BGF180" s="20" t="str">
        <f t="shared" si="642"/>
        <v/>
      </c>
      <c r="BGG180" s="20" t="str">
        <f t="shared" si="643"/>
        <v/>
      </c>
      <c r="BGH180" s="20" t="str">
        <f t="shared" si="644"/>
        <v/>
      </c>
      <c r="BGI180" s="20" t="str">
        <f t="shared" si="645"/>
        <v/>
      </c>
      <c r="BGJ180" s="20" t="str">
        <f t="shared" si="646"/>
        <v/>
      </c>
      <c r="BGK180" s="20" t="str">
        <f t="shared" si="647"/>
        <v/>
      </c>
      <c r="BGL180" s="20" t="str">
        <f t="shared" si="648"/>
        <v/>
      </c>
      <c r="BGM180" s="20" t="str">
        <f t="shared" si="649"/>
        <v/>
      </c>
      <c r="BGN180" s="20" t="str">
        <f t="shared" si="650"/>
        <v/>
      </c>
      <c r="BGO180" s="20" t="str">
        <f t="shared" si="651"/>
        <v/>
      </c>
      <c r="BGP180" s="20" t="str">
        <f t="shared" si="652"/>
        <v/>
      </c>
      <c r="BGQ180" s="20" t="str">
        <f t="shared" si="653"/>
        <v/>
      </c>
      <c r="BGR180" s="20" t="str">
        <f t="shared" si="654"/>
        <v/>
      </c>
      <c r="BGS180" s="20" t="str">
        <f t="shared" si="655"/>
        <v/>
      </c>
      <c r="BGT180" s="20" t="str">
        <f t="shared" si="656"/>
        <v/>
      </c>
      <c r="BGU180" s="20" t="str">
        <f t="shared" si="657"/>
        <v/>
      </c>
      <c r="BGV180" s="20" t="str">
        <f t="shared" si="658"/>
        <v/>
      </c>
      <c r="BGW180" s="20" t="str">
        <f t="shared" si="659"/>
        <v/>
      </c>
      <c r="BGX180" s="20" t="str">
        <f t="shared" si="660"/>
        <v/>
      </c>
      <c r="BGY180" s="20" t="str">
        <f t="shared" si="661"/>
        <v/>
      </c>
      <c r="BGZ180" s="20" t="str">
        <f t="shared" si="662"/>
        <v/>
      </c>
      <c r="BHA180" s="20" t="str">
        <f t="shared" si="663"/>
        <v/>
      </c>
      <c r="BHB180" s="20" t="str">
        <f t="shared" si="664"/>
        <v/>
      </c>
      <c r="BHC180" s="20" t="str">
        <f t="shared" si="665"/>
        <v/>
      </c>
      <c r="BHD180" s="20" t="str">
        <f t="shared" si="666"/>
        <v/>
      </c>
      <c r="BHE180" s="20" t="str">
        <f t="shared" si="667"/>
        <v/>
      </c>
      <c r="BHF180" s="20" t="str">
        <f t="shared" si="668"/>
        <v/>
      </c>
      <c r="BHG180" s="20" t="str">
        <f t="shared" si="669"/>
        <v/>
      </c>
      <c r="BHJ180" s="20" t="str">
        <f t="shared" si="670"/>
        <v/>
      </c>
      <c r="BHL180" s="20" t="str">
        <f t="shared" si="712"/>
        <v/>
      </c>
      <c r="BHM180" s="20" t="str">
        <f t="shared" si="712"/>
        <v/>
      </c>
      <c r="BHN180" s="20" t="str">
        <f t="shared" si="712"/>
        <v/>
      </c>
      <c r="BHO180" s="20" t="str">
        <f t="shared" si="712"/>
        <v/>
      </c>
      <c r="BHP180" s="20" t="str">
        <f t="shared" si="712"/>
        <v/>
      </c>
      <c r="BHQ180" s="20" t="str">
        <f t="shared" si="712"/>
        <v/>
      </c>
      <c r="BHR180" s="20" t="str">
        <f t="shared" si="712"/>
        <v/>
      </c>
      <c r="BHS180" s="20" t="str">
        <f t="shared" si="712"/>
        <v/>
      </c>
      <c r="BHT180" s="20" t="str">
        <f t="shared" si="712"/>
        <v/>
      </c>
      <c r="BHU180" s="20" t="str">
        <f t="shared" si="712"/>
        <v/>
      </c>
      <c r="BHV180" s="20" t="str">
        <f t="shared" si="712"/>
        <v/>
      </c>
      <c r="BHW180" s="20" t="str">
        <f t="shared" si="712"/>
        <v/>
      </c>
      <c r="BHX180" s="20" t="str">
        <f t="shared" si="712"/>
        <v/>
      </c>
      <c r="BHY180" s="20" t="str">
        <f t="shared" si="712"/>
        <v/>
      </c>
      <c r="BHZ180" s="20" t="str">
        <f t="shared" si="712"/>
        <v/>
      </c>
      <c r="BIA180" s="20" t="str">
        <f t="shared" ref="BIA180:BIE195" si="713">MID($BHJ180,BIA$6,1)</f>
        <v/>
      </c>
      <c r="BIB180" s="20" t="str">
        <f t="shared" si="713"/>
        <v/>
      </c>
      <c r="BIC180" s="20" t="str">
        <f t="shared" si="713"/>
        <v/>
      </c>
      <c r="BID180" s="20" t="str">
        <f t="shared" si="713"/>
        <v/>
      </c>
      <c r="BIE180" s="20" t="str">
        <f t="shared" si="713"/>
        <v/>
      </c>
    </row>
    <row r="181" spans="2:104 1451:1591" ht="14.5">
      <c r="B181" s="510" t="str">
        <f>IF('لصق اكسل الفورمز'!E176="","",'لصق اكسل الفورمز'!E176)</f>
        <v/>
      </c>
      <c r="C181" s="510"/>
      <c r="D181" s="526" t="str">
        <f>IF('لصق اكسل الفورمز'!R176="","",'لصق اكسل الفورمز'!R176)</f>
        <v/>
      </c>
      <c r="E181" s="510" t="str">
        <f>IF('لصق اكسل الفورمز'!U176="","",'لصق اكسل الفورمز'!U176)</f>
        <v/>
      </c>
      <c r="F181" s="526" t="str">
        <f>IF('لصق اكسل الفورمز'!X176="","",'لصق اكسل الفورمز'!X176)</f>
        <v/>
      </c>
      <c r="G181" s="510" t="str">
        <f>IF('لصق اكسل الفورمز'!AA176="","",'لصق اكسل الفورمز'!AA176)</f>
        <v/>
      </c>
      <c r="H181" s="526" t="str">
        <f>IF('لصق اكسل الفورمز'!AD176="","",'لصق اكسل الفورمز'!AD176)</f>
        <v/>
      </c>
      <c r="I181" s="510" t="str">
        <f>IF('لصق اكسل الفورمز'!AG176="","",'لصق اكسل الفورمز'!AG176)</f>
        <v/>
      </c>
      <c r="J181" s="526" t="str">
        <f>IF('لصق اكسل الفورمز'!AJ176="","",'لصق اكسل الفورمز'!AJ176)</f>
        <v/>
      </c>
      <c r="K181" s="510" t="str">
        <f>IF('لصق اكسل الفورمز'!AM176="","",'لصق اكسل الفورمز'!AM176)</f>
        <v/>
      </c>
      <c r="L181" s="526" t="str">
        <f>IF('لصق اكسل الفورمز'!AP176="","",'لصق اكسل الفورمز'!AP176)</f>
        <v/>
      </c>
      <c r="M181" s="510" t="str">
        <f>IF('لصق اكسل الفورمز'!AS176="","",'لصق اكسل الفورمز'!AS176)</f>
        <v/>
      </c>
      <c r="N181" s="526" t="str">
        <f>IF('لصق اكسل الفورمز'!AV176="","",'لصق اكسل الفورمز'!AV176)</f>
        <v/>
      </c>
      <c r="O181" s="510" t="str">
        <f>IF('لصق اكسل الفورمز'!AY176="","",'لصق اكسل الفورمز'!AY176)</f>
        <v/>
      </c>
      <c r="P181" s="526" t="str">
        <f>IF('لصق اكسل الفورمز'!BB176="","",'لصق اكسل الفورمز'!BB176)</f>
        <v/>
      </c>
      <c r="Q181" s="510" t="str">
        <f>IF('لصق اكسل الفورمز'!BE176="","",'لصق اكسل الفورمز'!BE176)</f>
        <v/>
      </c>
      <c r="R181" s="526" t="str">
        <f>IF('لصق اكسل الفورمز'!BH176="","",'لصق اكسل الفورمز'!BH176)</f>
        <v/>
      </c>
      <c r="S181" s="510" t="str">
        <f>IF('لصق اكسل الفورمز'!BK176="","",'لصق اكسل الفورمز'!BK176)</f>
        <v/>
      </c>
      <c r="T181" s="526" t="str">
        <f>IF('لصق اكسل الفورمز'!BN176="","",'لصق اكسل الفورمز'!BN176)</f>
        <v/>
      </c>
      <c r="U181" s="510" t="str">
        <f>IF('لصق اكسل الفورمز'!BQ176="","",'لصق اكسل الفورمز'!BQ176)</f>
        <v/>
      </c>
      <c r="V181" s="526" t="str">
        <f>IF('لصق اكسل الفورمز'!BT176="","",'لصق اكسل الفورمز'!BT176)</f>
        <v/>
      </c>
      <c r="W181" s="527" t="str">
        <f t="shared" si="518"/>
        <v/>
      </c>
      <c r="X181" s="510" t="str">
        <f t="shared" si="519"/>
        <v/>
      </c>
      <c r="Y181" s="564" t="str">
        <f t="shared" si="520"/>
        <v/>
      </c>
      <c r="AL181" s="20">
        <f t="shared" si="521"/>
        <v>0</v>
      </c>
      <c r="AM181" s="20">
        <f t="shared" si="522"/>
        <v>0</v>
      </c>
      <c r="AO181" s="20" t="str">
        <f t="shared" si="523"/>
        <v/>
      </c>
      <c r="AQ181" s="20" t="str">
        <f t="shared" si="671"/>
        <v/>
      </c>
      <c r="AR181" s="20" t="str">
        <f t="shared" si="524"/>
        <v/>
      </c>
      <c r="AS181" s="20" t="str">
        <f t="shared" si="525"/>
        <v/>
      </c>
      <c r="AT181" s="20" t="str">
        <f t="shared" si="526"/>
        <v/>
      </c>
      <c r="AU181" s="20" t="str">
        <f t="shared" si="527"/>
        <v/>
      </c>
      <c r="AV181" s="20" t="str">
        <f t="shared" si="528"/>
        <v/>
      </c>
      <c r="AW181" s="20" t="str">
        <f t="shared" si="529"/>
        <v/>
      </c>
      <c r="AX181" s="20" t="str">
        <f t="shared" si="530"/>
        <v/>
      </c>
      <c r="AY181" s="20" t="str">
        <f t="shared" si="531"/>
        <v/>
      </c>
      <c r="AZ181" s="20" t="str">
        <f t="shared" si="532"/>
        <v/>
      </c>
      <c r="BA181" s="20" t="str">
        <f t="shared" si="533"/>
        <v/>
      </c>
      <c r="BB181" s="20" t="str">
        <f t="shared" si="534"/>
        <v/>
      </c>
      <c r="BC181" s="20" t="str">
        <f t="shared" si="535"/>
        <v/>
      </c>
      <c r="BD181" s="20" t="str">
        <f t="shared" si="536"/>
        <v/>
      </c>
      <c r="BE181" s="20" t="str">
        <f t="shared" si="537"/>
        <v/>
      </c>
      <c r="BF181" s="20" t="str">
        <f t="shared" si="538"/>
        <v/>
      </c>
      <c r="BG181" s="20" t="str">
        <f t="shared" si="539"/>
        <v/>
      </c>
      <c r="BH181" s="20" t="str">
        <f t="shared" si="540"/>
        <v/>
      </c>
      <c r="BI181" s="20" t="str">
        <f t="shared" si="541"/>
        <v/>
      </c>
      <c r="BJ181" s="20" t="str">
        <f t="shared" si="542"/>
        <v/>
      </c>
      <c r="BL181" s="38" t="e">
        <f t="shared" si="543"/>
        <v>#DIV/0!</v>
      </c>
      <c r="BM181" s="4">
        <f t="shared" si="544"/>
        <v>0</v>
      </c>
      <c r="BN181" s="4">
        <f t="shared" si="545"/>
        <v>0</v>
      </c>
      <c r="BO181" s="4">
        <f t="shared" si="546"/>
        <v>0</v>
      </c>
      <c r="BP181" s="173" t="str">
        <f t="shared" si="547"/>
        <v/>
      </c>
      <c r="BQ181" s="4">
        <f t="shared" si="548"/>
        <v>0</v>
      </c>
      <c r="BT181" s="268" t="str">
        <f t="shared" si="549"/>
        <v/>
      </c>
      <c r="BU181" s="268" t="str">
        <f t="shared" si="550"/>
        <v/>
      </c>
      <c r="BX181" s="20">
        <f t="shared" si="551"/>
        <v>1</v>
      </c>
      <c r="CG181" s="20">
        <f t="shared" si="552"/>
        <v>0</v>
      </c>
      <c r="CH181" s="20" t="str">
        <f t="shared" si="708"/>
        <v/>
      </c>
      <c r="CI181" s="20" t="str">
        <f t="shared" si="709"/>
        <v/>
      </c>
      <c r="CJ181" s="20" t="str">
        <f t="shared" si="710"/>
        <v/>
      </c>
      <c r="CK181" s="20" t="str">
        <f t="shared" si="692"/>
        <v/>
      </c>
      <c r="CL181" s="20" t="str">
        <f t="shared" si="693"/>
        <v/>
      </c>
      <c r="CM181" s="20" t="str">
        <f t="shared" si="694"/>
        <v/>
      </c>
      <c r="CN181" s="20" t="str">
        <f t="shared" si="695"/>
        <v/>
      </c>
      <c r="CO181" s="20" t="str">
        <f t="shared" si="696"/>
        <v/>
      </c>
      <c r="CP181" s="20" t="str">
        <f t="shared" si="697"/>
        <v/>
      </c>
      <c r="CQ181" s="20" t="str">
        <f t="shared" si="698"/>
        <v/>
      </c>
      <c r="CR181" s="20" t="str">
        <f t="shared" si="699"/>
        <v/>
      </c>
      <c r="CS181" s="20" t="str">
        <f t="shared" si="700"/>
        <v/>
      </c>
      <c r="CT181" s="20" t="str">
        <f t="shared" si="701"/>
        <v/>
      </c>
      <c r="CU181" s="20" t="str">
        <f t="shared" si="702"/>
        <v/>
      </c>
      <c r="CV181" s="20" t="str">
        <f t="shared" si="703"/>
        <v/>
      </c>
      <c r="CW181" s="20" t="str">
        <f t="shared" si="704"/>
        <v/>
      </c>
      <c r="CX181" s="20" t="str">
        <f t="shared" si="705"/>
        <v/>
      </c>
      <c r="CY181" s="20" t="str">
        <f t="shared" si="706"/>
        <v/>
      </c>
      <c r="CZ181" s="20" t="str">
        <f t="shared" si="706"/>
        <v/>
      </c>
      <c r="BCU181" s="20" t="str">
        <f t="shared" si="553"/>
        <v/>
      </c>
      <c r="BCV181" s="20" t="str">
        <f t="shared" si="554"/>
        <v/>
      </c>
      <c r="BCW181" s="20" t="str">
        <f t="shared" si="555"/>
        <v/>
      </c>
      <c r="BCX181" s="20" t="str">
        <f t="shared" si="556"/>
        <v/>
      </c>
      <c r="BCY181" s="20" t="str">
        <f t="shared" si="557"/>
        <v/>
      </c>
      <c r="BCZ181" s="20" t="str">
        <f t="shared" si="558"/>
        <v/>
      </c>
      <c r="BDA181" s="20" t="str">
        <f t="shared" si="559"/>
        <v/>
      </c>
      <c r="BDB181" s="20" t="str">
        <f t="shared" si="560"/>
        <v/>
      </c>
      <c r="BDC181" s="20" t="str">
        <f t="shared" si="561"/>
        <v/>
      </c>
      <c r="BDD181" s="20" t="str">
        <f t="shared" si="562"/>
        <v/>
      </c>
      <c r="BDE181" s="20" t="str">
        <f t="shared" si="563"/>
        <v/>
      </c>
      <c r="BDF181" s="20" t="str">
        <f t="shared" si="564"/>
        <v/>
      </c>
      <c r="BDG181" s="20" t="str">
        <f t="shared" si="565"/>
        <v/>
      </c>
      <c r="BDH181" s="20" t="str">
        <f t="shared" si="566"/>
        <v/>
      </c>
      <c r="BDI181" s="20" t="str">
        <f t="shared" si="567"/>
        <v/>
      </c>
      <c r="BDJ181" s="20" t="str">
        <f t="shared" si="568"/>
        <v/>
      </c>
      <c r="BDK181" s="20" t="str">
        <f t="shared" si="569"/>
        <v/>
      </c>
      <c r="BDL181" s="20" t="str">
        <f t="shared" si="570"/>
        <v/>
      </c>
      <c r="BDM181" s="20" t="str">
        <f t="shared" si="571"/>
        <v/>
      </c>
      <c r="BDN181" s="20" t="str">
        <f t="shared" si="572"/>
        <v/>
      </c>
      <c r="BDO181" s="20" t="str">
        <f t="shared" si="573"/>
        <v/>
      </c>
      <c r="BDP181" s="20" t="str">
        <f t="shared" si="574"/>
        <v/>
      </c>
      <c r="BDQ181" s="20" t="str">
        <f t="shared" si="575"/>
        <v/>
      </c>
      <c r="BDR181" s="20" t="str">
        <f t="shared" si="576"/>
        <v/>
      </c>
      <c r="BDS181" s="20" t="str">
        <f t="shared" si="577"/>
        <v/>
      </c>
      <c r="BDT181" s="20" t="str">
        <f t="shared" si="578"/>
        <v/>
      </c>
      <c r="BDU181" s="20" t="str">
        <f t="shared" si="579"/>
        <v/>
      </c>
      <c r="BDV181" s="20" t="str">
        <f t="shared" si="580"/>
        <v/>
      </c>
      <c r="BDW181" s="20" t="str">
        <f t="shared" si="581"/>
        <v/>
      </c>
      <c r="BDX181" s="20" t="str">
        <f t="shared" si="582"/>
        <v/>
      </c>
      <c r="BDY181" s="20" t="str">
        <f t="shared" si="583"/>
        <v/>
      </c>
      <c r="BDZ181" s="20" t="str">
        <f t="shared" si="584"/>
        <v/>
      </c>
      <c r="BEA181" s="20" t="str">
        <f t="shared" si="585"/>
        <v/>
      </c>
      <c r="BEB181" s="20" t="str">
        <f t="shared" si="586"/>
        <v/>
      </c>
      <c r="BEC181" s="20" t="str">
        <f t="shared" si="587"/>
        <v/>
      </c>
      <c r="BED181" s="20" t="str">
        <f t="shared" si="588"/>
        <v/>
      </c>
      <c r="BEE181" s="20" t="str">
        <f t="shared" si="589"/>
        <v/>
      </c>
      <c r="BEF181" s="20" t="str">
        <f t="shared" si="590"/>
        <v/>
      </c>
      <c r="BEG181" s="20" t="str">
        <f t="shared" si="591"/>
        <v/>
      </c>
      <c r="BEH181" s="20" t="str">
        <f t="shared" si="592"/>
        <v/>
      </c>
      <c r="BEI181" s="20" t="str">
        <f t="shared" si="593"/>
        <v/>
      </c>
      <c r="BEJ181" s="20" t="str">
        <f t="shared" si="594"/>
        <v/>
      </c>
      <c r="BEK181" s="20" t="str">
        <f t="shared" si="595"/>
        <v/>
      </c>
      <c r="BEL181" s="20" t="str">
        <f t="shared" si="596"/>
        <v/>
      </c>
      <c r="BEM181" s="20" t="str">
        <f t="shared" si="597"/>
        <v/>
      </c>
      <c r="BEN181" s="20" t="str">
        <f t="shared" si="598"/>
        <v/>
      </c>
      <c r="BEO181" s="20" t="str">
        <f t="shared" si="599"/>
        <v/>
      </c>
      <c r="BEP181" s="20" t="str">
        <f t="shared" si="600"/>
        <v/>
      </c>
      <c r="BEQ181" s="20" t="str">
        <f t="shared" si="601"/>
        <v/>
      </c>
      <c r="BER181" s="20" t="str">
        <f t="shared" si="602"/>
        <v/>
      </c>
      <c r="BES181" s="20" t="str">
        <f t="shared" si="603"/>
        <v/>
      </c>
      <c r="BET181" s="20" t="str">
        <f t="shared" si="604"/>
        <v/>
      </c>
      <c r="BEU181" s="20" t="str">
        <f t="shared" si="605"/>
        <v/>
      </c>
      <c r="BEV181" s="20" t="str">
        <f t="shared" si="606"/>
        <v/>
      </c>
      <c r="BEW181" s="20" t="str">
        <f t="shared" si="607"/>
        <v/>
      </c>
      <c r="BEX181" s="20" t="str">
        <f t="shared" si="608"/>
        <v/>
      </c>
      <c r="BEY181" s="20" t="str">
        <f t="shared" si="609"/>
        <v/>
      </c>
      <c r="BEZ181" s="20" t="str">
        <f t="shared" si="610"/>
        <v/>
      </c>
      <c r="BFA181" s="20" t="str">
        <f t="shared" si="611"/>
        <v/>
      </c>
      <c r="BFB181" s="20" t="str">
        <f t="shared" si="612"/>
        <v/>
      </c>
      <c r="BFC181" s="20" t="str">
        <f t="shared" si="613"/>
        <v/>
      </c>
      <c r="BFD181" s="20" t="str">
        <f t="shared" si="614"/>
        <v/>
      </c>
      <c r="BFE181" s="20" t="str">
        <f t="shared" si="615"/>
        <v/>
      </c>
      <c r="BFF181" s="20" t="str">
        <f t="shared" si="616"/>
        <v/>
      </c>
      <c r="BFG181" s="20" t="str">
        <f t="shared" si="617"/>
        <v/>
      </c>
      <c r="BFH181" s="20" t="str">
        <f t="shared" si="618"/>
        <v/>
      </c>
      <c r="BFI181" s="20" t="str">
        <f t="shared" si="619"/>
        <v/>
      </c>
      <c r="BFJ181" s="20" t="str">
        <f t="shared" si="620"/>
        <v/>
      </c>
      <c r="BFK181" s="20" t="str">
        <f t="shared" si="621"/>
        <v/>
      </c>
      <c r="BFL181" s="20" t="str">
        <f t="shared" si="622"/>
        <v/>
      </c>
      <c r="BFM181" s="20" t="str">
        <f t="shared" si="623"/>
        <v/>
      </c>
      <c r="BFN181" s="20" t="str">
        <f t="shared" si="624"/>
        <v/>
      </c>
      <c r="BFO181" s="20" t="str">
        <f t="shared" si="625"/>
        <v/>
      </c>
      <c r="BFP181" s="20" t="str">
        <f t="shared" si="626"/>
        <v/>
      </c>
      <c r="BFQ181" s="20" t="str">
        <f t="shared" si="627"/>
        <v/>
      </c>
      <c r="BFR181" s="20" t="str">
        <f t="shared" si="628"/>
        <v/>
      </c>
      <c r="BFS181" s="20" t="str">
        <f t="shared" si="629"/>
        <v/>
      </c>
      <c r="BFT181" s="20" t="str">
        <f t="shared" si="630"/>
        <v/>
      </c>
      <c r="BFU181" s="20" t="str">
        <f t="shared" si="631"/>
        <v/>
      </c>
      <c r="BFV181" s="20" t="str">
        <f t="shared" si="632"/>
        <v/>
      </c>
      <c r="BFW181" s="20" t="str">
        <f t="shared" si="633"/>
        <v/>
      </c>
      <c r="BFX181" s="20" t="str">
        <f t="shared" si="634"/>
        <v/>
      </c>
      <c r="BFY181" s="20" t="str">
        <f t="shared" si="635"/>
        <v/>
      </c>
      <c r="BFZ181" s="20" t="str">
        <f t="shared" si="636"/>
        <v/>
      </c>
      <c r="BGA181" s="20" t="str">
        <f t="shared" si="637"/>
        <v/>
      </c>
      <c r="BGB181" s="20" t="str">
        <f t="shared" si="638"/>
        <v/>
      </c>
      <c r="BGC181" s="20" t="str">
        <f t="shared" si="639"/>
        <v/>
      </c>
      <c r="BGD181" s="20" t="str">
        <f t="shared" si="640"/>
        <v/>
      </c>
      <c r="BGE181" s="20" t="str">
        <f t="shared" si="641"/>
        <v/>
      </c>
      <c r="BGF181" s="20" t="str">
        <f t="shared" si="642"/>
        <v/>
      </c>
      <c r="BGG181" s="20" t="str">
        <f t="shared" si="643"/>
        <v/>
      </c>
      <c r="BGH181" s="20" t="str">
        <f t="shared" si="644"/>
        <v/>
      </c>
      <c r="BGI181" s="20" t="str">
        <f t="shared" si="645"/>
        <v/>
      </c>
      <c r="BGJ181" s="20" t="str">
        <f t="shared" si="646"/>
        <v/>
      </c>
      <c r="BGK181" s="20" t="str">
        <f t="shared" si="647"/>
        <v/>
      </c>
      <c r="BGL181" s="20" t="str">
        <f t="shared" si="648"/>
        <v/>
      </c>
      <c r="BGM181" s="20" t="str">
        <f t="shared" si="649"/>
        <v/>
      </c>
      <c r="BGN181" s="20" t="str">
        <f t="shared" si="650"/>
        <v/>
      </c>
      <c r="BGO181" s="20" t="str">
        <f t="shared" si="651"/>
        <v/>
      </c>
      <c r="BGP181" s="20" t="str">
        <f t="shared" si="652"/>
        <v/>
      </c>
      <c r="BGQ181" s="20" t="str">
        <f t="shared" si="653"/>
        <v/>
      </c>
      <c r="BGR181" s="20" t="str">
        <f t="shared" si="654"/>
        <v/>
      </c>
      <c r="BGS181" s="20" t="str">
        <f t="shared" si="655"/>
        <v/>
      </c>
      <c r="BGT181" s="20" t="str">
        <f t="shared" si="656"/>
        <v/>
      </c>
      <c r="BGU181" s="20" t="str">
        <f t="shared" si="657"/>
        <v/>
      </c>
      <c r="BGV181" s="20" t="str">
        <f t="shared" si="658"/>
        <v/>
      </c>
      <c r="BGW181" s="20" t="str">
        <f t="shared" si="659"/>
        <v/>
      </c>
      <c r="BGX181" s="20" t="str">
        <f t="shared" si="660"/>
        <v/>
      </c>
      <c r="BGY181" s="20" t="str">
        <f t="shared" si="661"/>
        <v/>
      </c>
      <c r="BGZ181" s="20" t="str">
        <f t="shared" si="662"/>
        <v/>
      </c>
      <c r="BHA181" s="20" t="str">
        <f t="shared" si="663"/>
        <v/>
      </c>
      <c r="BHB181" s="20" t="str">
        <f t="shared" si="664"/>
        <v/>
      </c>
      <c r="BHC181" s="20" t="str">
        <f t="shared" si="665"/>
        <v/>
      </c>
      <c r="BHD181" s="20" t="str">
        <f t="shared" si="666"/>
        <v/>
      </c>
      <c r="BHE181" s="20" t="str">
        <f t="shared" si="667"/>
        <v/>
      </c>
      <c r="BHF181" s="20" t="str">
        <f t="shared" si="668"/>
        <v/>
      </c>
      <c r="BHG181" s="20" t="str">
        <f t="shared" si="669"/>
        <v/>
      </c>
      <c r="BHJ181" s="20" t="str">
        <f t="shared" si="670"/>
        <v/>
      </c>
      <c r="BHL181" s="20" t="str">
        <f t="shared" ref="BHL181:BIA196" si="714">MID($BHJ181,BHL$6,1)</f>
        <v/>
      </c>
      <c r="BHM181" s="20" t="str">
        <f t="shared" si="714"/>
        <v/>
      </c>
      <c r="BHN181" s="20" t="str">
        <f t="shared" si="714"/>
        <v/>
      </c>
      <c r="BHO181" s="20" t="str">
        <f t="shared" si="714"/>
        <v/>
      </c>
      <c r="BHP181" s="20" t="str">
        <f t="shared" si="714"/>
        <v/>
      </c>
      <c r="BHQ181" s="20" t="str">
        <f t="shared" si="714"/>
        <v/>
      </c>
      <c r="BHR181" s="20" t="str">
        <f t="shared" si="714"/>
        <v/>
      </c>
      <c r="BHS181" s="20" t="str">
        <f t="shared" si="714"/>
        <v/>
      </c>
      <c r="BHT181" s="20" t="str">
        <f t="shared" si="714"/>
        <v/>
      </c>
      <c r="BHU181" s="20" t="str">
        <f t="shared" si="714"/>
        <v/>
      </c>
      <c r="BHV181" s="20" t="str">
        <f t="shared" si="714"/>
        <v/>
      </c>
      <c r="BHW181" s="20" t="str">
        <f t="shared" si="714"/>
        <v/>
      </c>
      <c r="BHX181" s="20" t="str">
        <f t="shared" si="714"/>
        <v/>
      </c>
      <c r="BHY181" s="20" t="str">
        <f t="shared" si="714"/>
        <v/>
      </c>
      <c r="BHZ181" s="20" t="str">
        <f t="shared" si="714"/>
        <v/>
      </c>
      <c r="BIA181" s="20" t="str">
        <f t="shared" si="714"/>
        <v/>
      </c>
      <c r="BIB181" s="20" t="str">
        <f t="shared" si="713"/>
        <v/>
      </c>
      <c r="BIC181" s="20" t="str">
        <f t="shared" si="713"/>
        <v/>
      </c>
      <c r="BID181" s="20" t="str">
        <f t="shared" si="713"/>
        <v/>
      </c>
      <c r="BIE181" s="20" t="str">
        <f t="shared" si="713"/>
        <v/>
      </c>
    </row>
    <row r="182" spans="2:104 1451:1591" ht="14.5">
      <c r="B182" s="510" t="str">
        <f>IF('لصق اكسل الفورمز'!E177="","",'لصق اكسل الفورمز'!E177)</f>
        <v/>
      </c>
      <c r="C182" s="510"/>
      <c r="D182" s="526" t="str">
        <f>IF('لصق اكسل الفورمز'!R177="","",'لصق اكسل الفورمز'!R177)</f>
        <v/>
      </c>
      <c r="E182" s="510" t="str">
        <f>IF('لصق اكسل الفورمز'!U177="","",'لصق اكسل الفورمز'!U177)</f>
        <v/>
      </c>
      <c r="F182" s="526" t="str">
        <f>IF('لصق اكسل الفورمز'!X177="","",'لصق اكسل الفورمز'!X177)</f>
        <v/>
      </c>
      <c r="G182" s="510" t="str">
        <f>IF('لصق اكسل الفورمز'!AA177="","",'لصق اكسل الفورمز'!AA177)</f>
        <v/>
      </c>
      <c r="H182" s="526" t="str">
        <f>IF('لصق اكسل الفورمز'!AD177="","",'لصق اكسل الفورمز'!AD177)</f>
        <v/>
      </c>
      <c r="I182" s="510" t="str">
        <f>IF('لصق اكسل الفورمز'!AG177="","",'لصق اكسل الفورمز'!AG177)</f>
        <v/>
      </c>
      <c r="J182" s="526" t="str">
        <f>IF('لصق اكسل الفورمز'!AJ177="","",'لصق اكسل الفورمز'!AJ177)</f>
        <v/>
      </c>
      <c r="K182" s="510" t="str">
        <f>IF('لصق اكسل الفورمز'!AM177="","",'لصق اكسل الفورمز'!AM177)</f>
        <v/>
      </c>
      <c r="L182" s="526" t="str">
        <f>IF('لصق اكسل الفورمز'!AP177="","",'لصق اكسل الفورمز'!AP177)</f>
        <v/>
      </c>
      <c r="M182" s="510" t="str">
        <f>IF('لصق اكسل الفورمز'!AS177="","",'لصق اكسل الفورمز'!AS177)</f>
        <v/>
      </c>
      <c r="N182" s="526" t="str">
        <f>IF('لصق اكسل الفورمز'!AV177="","",'لصق اكسل الفورمز'!AV177)</f>
        <v/>
      </c>
      <c r="O182" s="510" t="str">
        <f>IF('لصق اكسل الفورمز'!AY177="","",'لصق اكسل الفورمز'!AY177)</f>
        <v/>
      </c>
      <c r="P182" s="526" t="str">
        <f>IF('لصق اكسل الفورمز'!BB177="","",'لصق اكسل الفورمز'!BB177)</f>
        <v/>
      </c>
      <c r="Q182" s="510" t="str">
        <f>IF('لصق اكسل الفورمز'!BE177="","",'لصق اكسل الفورمز'!BE177)</f>
        <v/>
      </c>
      <c r="R182" s="526" t="str">
        <f>IF('لصق اكسل الفورمز'!BH177="","",'لصق اكسل الفورمز'!BH177)</f>
        <v/>
      </c>
      <c r="S182" s="510" t="str">
        <f>IF('لصق اكسل الفورمز'!BK177="","",'لصق اكسل الفورمز'!BK177)</f>
        <v/>
      </c>
      <c r="T182" s="526" t="str">
        <f>IF('لصق اكسل الفورمز'!BN177="","",'لصق اكسل الفورمز'!BN177)</f>
        <v/>
      </c>
      <c r="U182" s="510" t="str">
        <f>IF('لصق اكسل الفورمز'!BQ177="","",'لصق اكسل الفورمز'!BQ177)</f>
        <v/>
      </c>
      <c r="V182" s="526" t="str">
        <f>IF('لصق اكسل الفورمز'!BT177="","",'لصق اكسل الفورمز'!BT177)</f>
        <v/>
      </c>
      <c r="W182" s="527" t="str">
        <f t="shared" si="518"/>
        <v/>
      </c>
      <c r="X182" s="510" t="str">
        <f t="shared" si="519"/>
        <v/>
      </c>
      <c r="Y182" s="564" t="str">
        <f t="shared" si="520"/>
        <v/>
      </c>
      <c r="AL182" s="20">
        <f t="shared" si="521"/>
        <v>0</v>
      </c>
      <c r="AM182" s="20">
        <f t="shared" si="522"/>
        <v>0</v>
      </c>
      <c r="AO182" s="20" t="str">
        <f t="shared" si="523"/>
        <v/>
      </c>
      <c r="AQ182" s="20" t="str">
        <f t="shared" si="671"/>
        <v/>
      </c>
      <c r="AR182" s="20" t="str">
        <f t="shared" si="524"/>
        <v/>
      </c>
      <c r="AS182" s="20" t="str">
        <f t="shared" si="525"/>
        <v/>
      </c>
      <c r="AT182" s="20" t="str">
        <f t="shared" si="526"/>
        <v/>
      </c>
      <c r="AU182" s="20" t="str">
        <f t="shared" si="527"/>
        <v/>
      </c>
      <c r="AV182" s="20" t="str">
        <f t="shared" si="528"/>
        <v/>
      </c>
      <c r="AW182" s="20" t="str">
        <f t="shared" si="529"/>
        <v/>
      </c>
      <c r="AX182" s="20" t="str">
        <f t="shared" si="530"/>
        <v/>
      </c>
      <c r="AY182" s="20" t="str">
        <f t="shared" si="531"/>
        <v/>
      </c>
      <c r="AZ182" s="20" t="str">
        <f t="shared" si="532"/>
        <v/>
      </c>
      <c r="BA182" s="20" t="str">
        <f t="shared" si="533"/>
        <v/>
      </c>
      <c r="BB182" s="20" t="str">
        <f t="shared" si="534"/>
        <v/>
      </c>
      <c r="BC182" s="20" t="str">
        <f t="shared" si="535"/>
        <v/>
      </c>
      <c r="BD182" s="20" t="str">
        <f t="shared" si="536"/>
        <v/>
      </c>
      <c r="BE182" s="20" t="str">
        <f t="shared" si="537"/>
        <v/>
      </c>
      <c r="BF182" s="20" t="str">
        <f t="shared" si="538"/>
        <v/>
      </c>
      <c r="BG182" s="20" t="str">
        <f t="shared" si="539"/>
        <v/>
      </c>
      <c r="BH182" s="20" t="str">
        <f t="shared" si="540"/>
        <v/>
      </c>
      <c r="BI182" s="20" t="str">
        <f t="shared" si="541"/>
        <v/>
      </c>
      <c r="BJ182" s="20" t="str">
        <f t="shared" si="542"/>
        <v/>
      </c>
      <c r="BL182" s="38" t="e">
        <f t="shared" si="543"/>
        <v>#DIV/0!</v>
      </c>
      <c r="BM182" s="4">
        <f t="shared" si="544"/>
        <v>0</v>
      </c>
      <c r="BN182" s="4">
        <f t="shared" si="545"/>
        <v>0</v>
      </c>
      <c r="BO182" s="4">
        <f t="shared" si="546"/>
        <v>0</v>
      </c>
      <c r="BP182" s="173" t="str">
        <f t="shared" si="547"/>
        <v/>
      </c>
      <c r="BQ182" s="4">
        <f t="shared" si="548"/>
        <v>0</v>
      </c>
      <c r="BT182" s="268" t="str">
        <f t="shared" si="549"/>
        <v/>
      </c>
      <c r="BU182" s="268" t="str">
        <f t="shared" si="550"/>
        <v/>
      </c>
      <c r="BX182" s="20">
        <f t="shared" si="551"/>
        <v>1</v>
      </c>
      <c r="CG182" s="20">
        <f t="shared" si="552"/>
        <v>0</v>
      </c>
      <c r="CH182" s="20" t="str">
        <f t="shared" si="708"/>
        <v/>
      </c>
      <c r="CI182" s="20" t="str">
        <f t="shared" si="709"/>
        <v/>
      </c>
      <c r="CJ182" s="20" t="str">
        <f t="shared" si="710"/>
        <v/>
      </c>
      <c r="CK182" s="20" t="str">
        <f t="shared" si="692"/>
        <v/>
      </c>
      <c r="CL182" s="20" t="str">
        <f t="shared" si="693"/>
        <v/>
      </c>
      <c r="CM182" s="20" t="str">
        <f t="shared" si="694"/>
        <v/>
      </c>
      <c r="CN182" s="20" t="str">
        <f t="shared" si="695"/>
        <v/>
      </c>
      <c r="CO182" s="20" t="str">
        <f t="shared" si="696"/>
        <v/>
      </c>
      <c r="CP182" s="20" t="str">
        <f t="shared" si="697"/>
        <v/>
      </c>
      <c r="CQ182" s="20" t="str">
        <f t="shared" si="698"/>
        <v/>
      </c>
      <c r="CR182" s="20" t="str">
        <f t="shared" si="699"/>
        <v/>
      </c>
      <c r="CS182" s="20" t="str">
        <f t="shared" si="700"/>
        <v/>
      </c>
      <c r="CT182" s="20" t="str">
        <f t="shared" si="701"/>
        <v/>
      </c>
      <c r="CU182" s="20" t="str">
        <f t="shared" si="702"/>
        <v/>
      </c>
      <c r="CV182" s="20" t="str">
        <f t="shared" si="703"/>
        <v/>
      </c>
      <c r="CW182" s="20" t="str">
        <f t="shared" si="704"/>
        <v/>
      </c>
      <c r="CX182" s="20" t="str">
        <f t="shared" si="705"/>
        <v/>
      </c>
      <c r="CY182" s="20" t="str">
        <f t="shared" si="706"/>
        <v/>
      </c>
      <c r="CZ182" s="20" t="str">
        <f t="shared" si="706"/>
        <v/>
      </c>
      <c r="BCU182" s="20" t="str">
        <f t="shared" si="553"/>
        <v/>
      </c>
      <c r="BCV182" s="20" t="str">
        <f t="shared" si="554"/>
        <v/>
      </c>
      <c r="BCW182" s="20" t="str">
        <f t="shared" si="555"/>
        <v/>
      </c>
      <c r="BCX182" s="20" t="str">
        <f t="shared" si="556"/>
        <v/>
      </c>
      <c r="BCY182" s="20" t="str">
        <f t="shared" si="557"/>
        <v/>
      </c>
      <c r="BCZ182" s="20" t="str">
        <f t="shared" si="558"/>
        <v/>
      </c>
      <c r="BDA182" s="20" t="str">
        <f t="shared" si="559"/>
        <v/>
      </c>
      <c r="BDB182" s="20" t="str">
        <f t="shared" si="560"/>
        <v/>
      </c>
      <c r="BDC182" s="20" t="str">
        <f t="shared" si="561"/>
        <v/>
      </c>
      <c r="BDD182" s="20" t="str">
        <f t="shared" si="562"/>
        <v/>
      </c>
      <c r="BDE182" s="20" t="str">
        <f t="shared" si="563"/>
        <v/>
      </c>
      <c r="BDF182" s="20" t="str">
        <f t="shared" si="564"/>
        <v/>
      </c>
      <c r="BDG182" s="20" t="str">
        <f t="shared" si="565"/>
        <v/>
      </c>
      <c r="BDH182" s="20" t="str">
        <f t="shared" si="566"/>
        <v/>
      </c>
      <c r="BDI182" s="20" t="str">
        <f t="shared" si="567"/>
        <v/>
      </c>
      <c r="BDJ182" s="20" t="str">
        <f t="shared" si="568"/>
        <v/>
      </c>
      <c r="BDK182" s="20" t="str">
        <f t="shared" si="569"/>
        <v/>
      </c>
      <c r="BDL182" s="20" t="str">
        <f t="shared" si="570"/>
        <v/>
      </c>
      <c r="BDM182" s="20" t="str">
        <f t="shared" si="571"/>
        <v/>
      </c>
      <c r="BDN182" s="20" t="str">
        <f t="shared" si="572"/>
        <v/>
      </c>
      <c r="BDO182" s="20" t="str">
        <f t="shared" si="573"/>
        <v/>
      </c>
      <c r="BDP182" s="20" t="str">
        <f t="shared" si="574"/>
        <v/>
      </c>
      <c r="BDQ182" s="20" t="str">
        <f t="shared" si="575"/>
        <v/>
      </c>
      <c r="BDR182" s="20" t="str">
        <f t="shared" si="576"/>
        <v/>
      </c>
      <c r="BDS182" s="20" t="str">
        <f t="shared" si="577"/>
        <v/>
      </c>
      <c r="BDT182" s="20" t="str">
        <f t="shared" si="578"/>
        <v/>
      </c>
      <c r="BDU182" s="20" t="str">
        <f t="shared" si="579"/>
        <v/>
      </c>
      <c r="BDV182" s="20" t="str">
        <f t="shared" si="580"/>
        <v/>
      </c>
      <c r="BDW182" s="20" t="str">
        <f t="shared" si="581"/>
        <v/>
      </c>
      <c r="BDX182" s="20" t="str">
        <f t="shared" si="582"/>
        <v/>
      </c>
      <c r="BDY182" s="20" t="str">
        <f t="shared" si="583"/>
        <v/>
      </c>
      <c r="BDZ182" s="20" t="str">
        <f t="shared" si="584"/>
        <v/>
      </c>
      <c r="BEA182" s="20" t="str">
        <f t="shared" si="585"/>
        <v/>
      </c>
      <c r="BEB182" s="20" t="str">
        <f t="shared" si="586"/>
        <v/>
      </c>
      <c r="BEC182" s="20" t="str">
        <f t="shared" si="587"/>
        <v/>
      </c>
      <c r="BED182" s="20" t="str">
        <f t="shared" si="588"/>
        <v/>
      </c>
      <c r="BEE182" s="20" t="str">
        <f t="shared" si="589"/>
        <v/>
      </c>
      <c r="BEF182" s="20" t="str">
        <f t="shared" si="590"/>
        <v/>
      </c>
      <c r="BEG182" s="20" t="str">
        <f t="shared" si="591"/>
        <v/>
      </c>
      <c r="BEH182" s="20" t="str">
        <f t="shared" si="592"/>
        <v/>
      </c>
      <c r="BEI182" s="20" t="str">
        <f t="shared" si="593"/>
        <v/>
      </c>
      <c r="BEJ182" s="20" t="str">
        <f t="shared" si="594"/>
        <v/>
      </c>
      <c r="BEK182" s="20" t="str">
        <f t="shared" si="595"/>
        <v/>
      </c>
      <c r="BEL182" s="20" t="str">
        <f t="shared" si="596"/>
        <v/>
      </c>
      <c r="BEM182" s="20" t="str">
        <f t="shared" si="597"/>
        <v/>
      </c>
      <c r="BEN182" s="20" t="str">
        <f t="shared" si="598"/>
        <v/>
      </c>
      <c r="BEO182" s="20" t="str">
        <f t="shared" si="599"/>
        <v/>
      </c>
      <c r="BEP182" s="20" t="str">
        <f t="shared" si="600"/>
        <v/>
      </c>
      <c r="BEQ182" s="20" t="str">
        <f t="shared" si="601"/>
        <v/>
      </c>
      <c r="BER182" s="20" t="str">
        <f t="shared" si="602"/>
        <v/>
      </c>
      <c r="BES182" s="20" t="str">
        <f t="shared" si="603"/>
        <v/>
      </c>
      <c r="BET182" s="20" t="str">
        <f t="shared" si="604"/>
        <v/>
      </c>
      <c r="BEU182" s="20" t="str">
        <f t="shared" si="605"/>
        <v/>
      </c>
      <c r="BEV182" s="20" t="str">
        <f t="shared" si="606"/>
        <v/>
      </c>
      <c r="BEW182" s="20" t="str">
        <f t="shared" si="607"/>
        <v/>
      </c>
      <c r="BEX182" s="20" t="str">
        <f t="shared" si="608"/>
        <v/>
      </c>
      <c r="BEY182" s="20" t="str">
        <f t="shared" si="609"/>
        <v/>
      </c>
      <c r="BEZ182" s="20" t="str">
        <f t="shared" si="610"/>
        <v/>
      </c>
      <c r="BFA182" s="20" t="str">
        <f t="shared" si="611"/>
        <v/>
      </c>
      <c r="BFB182" s="20" t="str">
        <f t="shared" si="612"/>
        <v/>
      </c>
      <c r="BFC182" s="20" t="str">
        <f t="shared" si="613"/>
        <v/>
      </c>
      <c r="BFD182" s="20" t="str">
        <f t="shared" si="614"/>
        <v/>
      </c>
      <c r="BFE182" s="20" t="str">
        <f t="shared" si="615"/>
        <v/>
      </c>
      <c r="BFF182" s="20" t="str">
        <f t="shared" si="616"/>
        <v/>
      </c>
      <c r="BFG182" s="20" t="str">
        <f t="shared" si="617"/>
        <v/>
      </c>
      <c r="BFH182" s="20" t="str">
        <f t="shared" si="618"/>
        <v/>
      </c>
      <c r="BFI182" s="20" t="str">
        <f t="shared" si="619"/>
        <v/>
      </c>
      <c r="BFJ182" s="20" t="str">
        <f t="shared" si="620"/>
        <v/>
      </c>
      <c r="BFK182" s="20" t="str">
        <f t="shared" si="621"/>
        <v/>
      </c>
      <c r="BFL182" s="20" t="str">
        <f t="shared" si="622"/>
        <v/>
      </c>
      <c r="BFM182" s="20" t="str">
        <f t="shared" si="623"/>
        <v/>
      </c>
      <c r="BFN182" s="20" t="str">
        <f t="shared" si="624"/>
        <v/>
      </c>
      <c r="BFO182" s="20" t="str">
        <f t="shared" si="625"/>
        <v/>
      </c>
      <c r="BFP182" s="20" t="str">
        <f t="shared" si="626"/>
        <v/>
      </c>
      <c r="BFQ182" s="20" t="str">
        <f t="shared" si="627"/>
        <v/>
      </c>
      <c r="BFR182" s="20" t="str">
        <f t="shared" si="628"/>
        <v/>
      </c>
      <c r="BFS182" s="20" t="str">
        <f t="shared" si="629"/>
        <v/>
      </c>
      <c r="BFT182" s="20" t="str">
        <f t="shared" si="630"/>
        <v/>
      </c>
      <c r="BFU182" s="20" t="str">
        <f t="shared" si="631"/>
        <v/>
      </c>
      <c r="BFV182" s="20" t="str">
        <f t="shared" si="632"/>
        <v/>
      </c>
      <c r="BFW182" s="20" t="str">
        <f t="shared" si="633"/>
        <v/>
      </c>
      <c r="BFX182" s="20" t="str">
        <f t="shared" si="634"/>
        <v/>
      </c>
      <c r="BFY182" s="20" t="str">
        <f t="shared" si="635"/>
        <v/>
      </c>
      <c r="BFZ182" s="20" t="str">
        <f t="shared" si="636"/>
        <v/>
      </c>
      <c r="BGA182" s="20" t="str">
        <f t="shared" si="637"/>
        <v/>
      </c>
      <c r="BGB182" s="20" t="str">
        <f t="shared" si="638"/>
        <v/>
      </c>
      <c r="BGC182" s="20" t="str">
        <f t="shared" si="639"/>
        <v/>
      </c>
      <c r="BGD182" s="20" t="str">
        <f t="shared" si="640"/>
        <v/>
      </c>
      <c r="BGE182" s="20" t="str">
        <f t="shared" si="641"/>
        <v/>
      </c>
      <c r="BGF182" s="20" t="str">
        <f t="shared" si="642"/>
        <v/>
      </c>
      <c r="BGG182" s="20" t="str">
        <f t="shared" si="643"/>
        <v/>
      </c>
      <c r="BGH182" s="20" t="str">
        <f t="shared" si="644"/>
        <v/>
      </c>
      <c r="BGI182" s="20" t="str">
        <f t="shared" si="645"/>
        <v/>
      </c>
      <c r="BGJ182" s="20" t="str">
        <f t="shared" si="646"/>
        <v/>
      </c>
      <c r="BGK182" s="20" t="str">
        <f t="shared" si="647"/>
        <v/>
      </c>
      <c r="BGL182" s="20" t="str">
        <f t="shared" si="648"/>
        <v/>
      </c>
      <c r="BGM182" s="20" t="str">
        <f t="shared" si="649"/>
        <v/>
      </c>
      <c r="BGN182" s="20" t="str">
        <f t="shared" si="650"/>
        <v/>
      </c>
      <c r="BGO182" s="20" t="str">
        <f t="shared" si="651"/>
        <v/>
      </c>
      <c r="BGP182" s="20" t="str">
        <f t="shared" si="652"/>
        <v/>
      </c>
      <c r="BGQ182" s="20" t="str">
        <f t="shared" si="653"/>
        <v/>
      </c>
      <c r="BGR182" s="20" t="str">
        <f t="shared" si="654"/>
        <v/>
      </c>
      <c r="BGS182" s="20" t="str">
        <f t="shared" si="655"/>
        <v/>
      </c>
      <c r="BGT182" s="20" t="str">
        <f t="shared" si="656"/>
        <v/>
      </c>
      <c r="BGU182" s="20" t="str">
        <f t="shared" si="657"/>
        <v/>
      </c>
      <c r="BGV182" s="20" t="str">
        <f t="shared" si="658"/>
        <v/>
      </c>
      <c r="BGW182" s="20" t="str">
        <f t="shared" si="659"/>
        <v/>
      </c>
      <c r="BGX182" s="20" t="str">
        <f t="shared" si="660"/>
        <v/>
      </c>
      <c r="BGY182" s="20" t="str">
        <f t="shared" si="661"/>
        <v/>
      </c>
      <c r="BGZ182" s="20" t="str">
        <f t="shared" si="662"/>
        <v/>
      </c>
      <c r="BHA182" s="20" t="str">
        <f t="shared" si="663"/>
        <v/>
      </c>
      <c r="BHB182" s="20" t="str">
        <f t="shared" si="664"/>
        <v/>
      </c>
      <c r="BHC182" s="20" t="str">
        <f t="shared" si="665"/>
        <v/>
      </c>
      <c r="BHD182" s="20" t="str">
        <f t="shared" si="666"/>
        <v/>
      </c>
      <c r="BHE182" s="20" t="str">
        <f t="shared" si="667"/>
        <v/>
      </c>
      <c r="BHF182" s="20" t="str">
        <f t="shared" si="668"/>
        <v/>
      </c>
      <c r="BHG182" s="20" t="str">
        <f t="shared" si="669"/>
        <v/>
      </c>
      <c r="BHJ182" s="20" t="str">
        <f t="shared" si="670"/>
        <v/>
      </c>
      <c r="BHL182" s="20" t="str">
        <f t="shared" si="714"/>
        <v/>
      </c>
      <c r="BHM182" s="20" t="str">
        <f t="shared" si="714"/>
        <v/>
      </c>
      <c r="BHN182" s="20" t="str">
        <f t="shared" si="714"/>
        <v/>
      </c>
      <c r="BHO182" s="20" t="str">
        <f t="shared" si="714"/>
        <v/>
      </c>
      <c r="BHP182" s="20" t="str">
        <f t="shared" si="714"/>
        <v/>
      </c>
      <c r="BHQ182" s="20" t="str">
        <f t="shared" si="714"/>
        <v/>
      </c>
      <c r="BHR182" s="20" t="str">
        <f t="shared" si="714"/>
        <v/>
      </c>
      <c r="BHS182" s="20" t="str">
        <f t="shared" si="714"/>
        <v/>
      </c>
      <c r="BHT182" s="20" t="str">
        <f t="shared" si="714"/>
        <v/>
      </c>
      <c r="BHU182" s="20" t="str">
        <f t="shared" si="714"/>
        <v/>
      </c>
      <c r="BHV182" s="20" t="str">
        <f t="shared" si="714"/>
        <v/>
      </c>
      <c r="BHW182" s="20" t="str">
        <f t="shared" si="714"/>
        <v/>
      </c>
      <c r="BHX182" s="20" t="str">
        <f t="shared" si="714"/>
        <v/>
      </c>
      <c r="BHY182" s="20" t="str">
        <f t="shared" si="714"/>
        <v/>
      </c>
      <c r="BHZ182" s="20" t="str">
        <f t="shared" si="714"/>
        <v/>
      </c>
      <c r="BIA182" s="20" t="str">
        <f t="shared" si="714"/>
        <v/>
      </c>
      <c r="BIB182" s="20" t="str">
        <f t="shared" si="713"/>
        <v/>
      </c>
      <c r="BIC182" s="20" t="str">
        <f t="shared" si="713"/>
        <v/>
      </c>
      <c r="BID182" s="20" t="str">
        <f t="shared" si="713"/>
        <v/>
      </c>
      <c r="BIE182" s="20" t="str">
        <f t="shared" si="713"/>
        <v/>
      </c>
    </row>
    <row r="183" spans="2:104 1451:1591" ht="14.5">
      <c r="B183" s="510" t="str">
        <f>IF('لصق اكسل الفورمز'!E178="","",'لصق اكسل الفورمز'!E178)</f>
        <v/>
      </c>
      <c r="C183" s="510"/>
      <c r="D183" s="526" t="str">
        <f>IF('لصق اكسل الفورمز'!R178="","",'لصق اكسل الفورمز'!R178)</f>
        <v/>
      </c>
      <c r="E183" s="510" t="str">
        <f>IF('لصق اكسل الفورمز'!U178="","",'لصق اكسل الفورمز'!U178)</f>
        <v/>
      </c>
      <c r="F183" s="526" t="str">
        <f>IF('لصق اكسل الفورمز'!X178="","",'لصق اكسل الفورمز'!X178)</f>
        <v/>
      </c>
      <c r="G183" s="510" t="str">
        <f>IF('لصق اكسل الفورمز'!AA178="","",'لصق اكسل الفورمز'!AA178)</f>
        <v/>
      </c>
      <c r="H183" s="526" t="str">
        <f>IF('لصق اكسل الفورمز'!AD178="","",'لصق اكسل الفورمز'!AD178)</f>
        <v/>
      </c>
      <c r="I183" s="510" t="str">
        <f>IF('لصق اكسل الفورمز'!AG178="","",'لصق اكسل الفورمز'!AG178)</f>
        <v/>
      </c>
      <c r="J183" s="526" t="str">
        <f>IF('لصق اكسل الفورمز'!AJ178="","",'لصق اكسل الفورمز'!AJ178)</f>
        <v/>
      </c>
      <c r="K183" s="510" t="str">
        <f>IF('لصق اكسل الفورمز'!AM178="","",'لصق اكسل الفورمز'!AM178)</f>
        <v/>
      </c>
      <c r="L183" s="526" t="str">
        <f>IF('لصق اكسل الفورمز'!AP178="","",'لصق اكسل الفورمز'!AP178)</f>
        <v/>
      </c>
      <c r="M183" s="510" t="str">
        <f>IF('لصق اكسل الفورمز'!AS178="","",'لصق اكسل الفورمز'!AS178)</f>
        <v/>
      </c>
      <c r="N183" s="526" t="str">
        <f>IF('لصق اكسل الفورمز'!AV178="","",'لصق اكسل الفورمز'!AV178)</f>
        <v/>
      </c>
      <c r="O183" s="510" t="str">
        <f>IF('لصق اكسل الفورمز'!AY178="","",'لصق اكسل الفورمز'!AY178)</f>
        <v/>
      </c>
      <c r="P183" s="526" t="str">
        <f>IF('لصق اكسل الفورمز'!BB178="","",'لصق اكسل الفورمز'!BB178)</f>
        <v/>
      </c>
      <c r="Q183" s="510" t="str">
        <f>IF('لصق اكسل الفورمز'!BE178="","",'لصق اكسل الفورمز'!BE178)</f>
        <v/>
      </c>
      <c r="R183" s="526" t="str">
        <f>IF('لصق اكسل الفورمز'!BH178="","",'لصق اكسل الفورمز'!BH178)</f>
        <v/>
      </c>
      <c r="S183" s="510" t="str">
        <f>IF('لصق اكسل الفورمز'!BK178="","",'لصق اكسل الفورمز'!BK178)</f>
        <v/>
      </c>
      <c r="T183" s="526" t="str">
        <f>IF('لصق اكسل الفورمز'!BN178="","",'لصق اكسل الفورمز'!BN178)</f>
        <v/>
      </c>
      <c r="U183" s="510" t="str">
        <f>IF('لصق اكسل الفورمز'!BQ178="","",'لصق اكسل الفورمز'!BQ178)</f>
        <v/>
      </c>
      <c r="V183" s="526" t="str">
        <f>IF('لصق اكسل الفورمز'!BT178="","",'لصق اكسل الفورمز'!BT178)</f>
        <v/>
      </c>
      <c r="W183" s="527" t="str">
        <f t="shared" si="518"/>
        <v/>
      </c>
      <c r="X183" s="510" t="str">
        <f t="shared" si="519"/>
        <v/>
      </c>
      <c r="Y183" s="564" t="str">
        <f t="shared" si="520"/>
        <v/>
      </c>
      <c r="AL183" s="20">
        <f t="shared" si="521"/>
        <v>0</v>
      </c>
      <c r="AM183" s="20">
        <f t="shared" si="522"/>
        <v>0</v>
      </c>
      <c r="AO183" s="20" t="str">
        <f t="shared" si="523"/>
        <v/>
      </c>
      <c r="AQ183" s="20" t="str">
        <f t="shared" si="671"/>
        <v/>
      </c>
      <c r="AR183" s="20" t="str">
        <f t="shared" si="524"/>
        <v/>
      </c>
      <c r="AS183" s="20" t="str">
        <f t="shared" si="525"/>
        <v/>
      </c>
      <c r="AT183" s="20" t="str">
        <f t="shared" si="526"/>
        <v/>
      </c>
      <c r="AU183" s="20" t="str">
        <f t="shared" si="527"/>
        <v/>
      </c>
      <c r="AV183" s="20" t="str">
        <f t="shared" si="528"/>
        <v/>
      </c>
      <c r="AW183" s="20" t="str">
        <f t="shared" si="529"/>
        <v/>
      </c>
      <c r="AX183" s="20" t="str">
        <f t="shared" si="530"/>
        <v/>
      </c>
      <c r="AY183" s="20" t="str">
        <f t="shared" si="531"/>
        <v/>
      </c>
      <c r="AZ183" s="20" t="str">
        <f t="shared" si="532"/>
        <v/>
      </c>
      <c r="BA183" s="20" t="str">
        <f t="shared" si="533"/>
        <v/>
      </c>
      <c r="BB183" s="20" t="str">
        <f t="shared" si="534"/>
        <v/>
      </c>
      <c r="BC183" s="20" t="str">
        <f t="shared" si="535"/>
        <v/>
      </c>
      <c r="BD183" s="20" t="str">
        <f t="shared" si="536"/>
        <v/>
      </c>
      <c r="BE183" s="20" t="str">
        <f t="shared" si="537"/>
        <v/>
      </c>
      <c r="BF183" s="20" t="str">
        <f t="shared" si="538"/>
        <v/>
      </c>
      <c r="BG183" s="20" t="str">
        <f t="shared" si="539"/>
        <v/>
      </c>
      <c r="BH183" s="20" t="str">
        <f t="shared" si="540"/>
        <v/>
      </c>
      <c r="BI183" s="20" t="str">
        <f t="shared" si="541"/>
        <v/>
      </c>
      <c r="BJ183" s="20" t="str">
        <f t="shared" si="542"/>
        <v/>
      </c>
      <c r="BL183" s="38" t="e">
        <f t="shared" si="543"/>
        <v>#DIV/0!</v>
      </c>
      <c r="BM183" s="4">
        <f t="shared" si="544"/>
        <v>0</v>
      </c>
      <c r="BN183" s="4">
        <f t="shared" si="545"/>
        <v>0</v>
      </c>
      <c r="BO183" s="4">
        <f t="shared" si="546"/>
        <v>0</v>
      </c>
      <c r="BP183" s="173" t="str">
        <f t="shared" si="547"/>
        <v/>
      </c>
      <c r="BQ183" s="4">
        <f t="shared" si="548"/>
        <v>0</v>
      </c>
      <c r="BT183" s="268" t="str">
        <f t="shared" si="549"/>
        <v/>
      </c>
      <c r="BU183" s="268" t="str">
        <f t="shared" si="550"/>
        <v/>
      </c>
      <c r="BX183" s="20">
        <f t="shared" si="551"/>
        <v>1</v>
      </c>
      <c r="CG183" s="20">
        <f t="shared" si="552"/>
        <v>0</v>
      </c>
      <c r="CH183" s="20" t="str">
        <f t="shared" si="708"/>
        <v/>
      </c>
      <c r="CI183" s="20" t="str">
        <f t="shared" si="709"/>
        <v/>
      </c>
      <c r="CJ183" s="20" t="str">
        <f t="shared" si="710"/>
        <v/>
      </c>
      <c r="CK183" s="20" t="str">
        <f t="shared" si="692"/>
        <v/>
      </c>
      <c r="CL183" s="20" t="str">
        <f t="shared" si="693"/>
        <v/>
      </c>
      <c r="CM183" s="20" t="str">
        <f t="shared" si="694"/>
        <v/>
      </c>
      <c r="CN183" s="20" t="str">
        <f t="shared" si="695"/>
        <v/>
      </c>
      <c r="CO183" s="20" t="str">
        <f t="shared" si="696"/>
        <v/>
      </c>
      <c r="CP183" s="20" t="str">
        <f t="shared" si="697"/>
        <v/>
      </c>
      <c r="CQ183" s="20" t="str">
        <f t="shared" si="698"/>
        <v/>
      </c>
      <c r="CR183" s="20" t="str">
        <f t="shared" si="699"/>
        <v/>
      </c>
      <c r="CS183" s="20" t="str">
        <f t="shared" si="700"/>
        <v/>
      </c>
      <c r="CT183" s="20" t="str">
        <f t="shared" si="701"/>
        <v/>
      </c>
      <c r="CU183" s="20" t="str">
        <f t="shared" si="702"/>
        <v/>
      </c>
      <c r="CV183" s="20" t="str">
        <f t="shared" si="703"/>
        <v/>
      </c>
      <c r="CW183" s="20" t="str">
        <f t="shared" si="704"/>
        <v/>
      </c>
      <c r="CX183" s="20" t="str">
        <f t="shared" si="705"/>
        <v/>
      </c>
      <c r="CY183" s="20" t="str">
        <f t="shared" si="706"/>
        <v/>
      </c>
      <c r="CZ183" s="20" t="str">
        <f t="shared" si="706"/>
        <v/>
      </c>
      <c r="BCU183" s="20" t="str">
        <f t="shared" si="553"/>
        <v/>
      </c>
      <c r="BCV183" s="20" t="str">
        <f t="shared" si="554"/>
        <v/>
      </c>
      <c r="BCW183" s="20" t="str">
        <f t="shared" si="555"/>
        <v/>
      </c>
      <c r="BCX183" s="20" t="str">
        <f t="shared" si="556"/>
        <v/>
      </c>
      <c r="BCY183" s="20" t="str">
        <f t="shared" si="557"/>
        <v/>
      </c>
      <c r="BCZ183" s="20" t="str">
        <f t="shared" si="558"/>
        <v/>
      </c>
      <c r="BDA183" s="20" t="str">
        <f t="shared" si="559"/>
        <v/>
      </c>
      <c r="BDB183" s="20" t="str">
        <f t="shared" si="560"/>
        <v/>
      </c>
      <c r="BDC183" s="20" t="str">
        <f t="shared" si="561"/>
        <v/>
      </c>
      <c r="BDD183" s="20" t="str">
        <f t="shared" si="562"/>
        <v/>
      </c>
      <c r="BDE183" s="20" t="str">
        <f t="shared" si="563"/>
        <v/>
      </c>
      <c r="BDF183" s="20" t="str">
        <f t="shared" si="564"/>
        <v/>
      </c>
      <c r="BDG183" s="20" t="str">
        <f t="shared" si="565"/>
        <v/>
      </c>
      <c r="BDH183" s="20" t="str">
        <f t="shared" si="566"/>
        <v/>
      </c>
      <c r="BDI183" s="20" t="str">
        <f t="shared" si="567"/>
        <v/>
      </c>
      <c r="BDJ183" s="20" t="str">
        <f t="shared" si="568"/>
        <v/>
      </c>
      <c r="BDK183" s="20" t="str">
        <f t="shared" si="569"/>
        <v/>
      </c>
      <c r="BDL183" s="20" t="str">
        <f t="shared" si="570"/>
        <v/>
      </c>
      <c r="BDM183" s="20" t="str">
        <f t="shared" si="571"/>
        <v/>
      </c>
      <c r="BDN183" s="20" t="str">
        <f t="shared" si="572"/>
        <v/>
      </c>
      <c r="BDO183" s="20" t="str">
        <f t="shared" si="573"/>
        <v/>
      </c>
      <c r="BDP183" s="20" t="str">
        <f t="shared" si="574"/>
        <v/>
      </c>
      <c r="BDQ183" s="20" t="str">
        <f t="shared" si="575"/>
        <v/>
      </c>
      <c r="BDR183" s="20" t="str">
        <f t="shared" si="576"/>
        <v/>
      </c>
      <c r="BDS183" s="20" t="str">
        <f t="shared" si="577"/>
        <v/>
      </c>
      <c r="BDT183" s="20" t="str">
        <f t="shared" si="578"/>
        <v/>
      </c>
      <c r="BDU183" s="20" t="str">
        <f t="shared" si="579"/>
        <v/>
      </c>
      <c r="BDV183" s="20" t="str">
        <f t="shared" si="580"/>
        <v/>
      </c>
      <c r="BDW183" s="20" t="str">
        <f t="shared" si="581"/>
        <v/>
      </c>
      <c r="BDX183" s="20" t="str">
        <f t="shared" si="582"/>
        <v/>
      </c>
      <c r="BDY183" s="20" t="str">
        <f t="shared" si="583"/>
        <v/>
      </c>
      <c r="BDZ183" s="20" t="str">
        <f t="shared" si="584"/>
        <v/>
      </c>
      <c r="BEA183" s="20" t="str">
        <f t="shared" si="585"/>
        <v/>
      </c>
      <c r="BEB183" s="20" t="str">
        <f t="shared" si="586"/>
        <v/>
      </c>
      <c r="BEC183" s="20" t="str">
        <f t="shared" si="587"/>
        <v/>
      </c>
      <c r="BED183" s="20" t="str">
        <f t="shared" si="588"/>
        <v/>
      </c>
      <c r="BEE183" s="20" t="str">
        <f t="shared" si="589"/>
        <v/>
      </c>
      <c r="BEF183" s="20" t="str">
        <f t="shared" si="590"/>
        <v/>
      </c>
      <c r="BEG183" s="20" t="str">
        <f t="shared" si="591"/>
        <v/>
      </c>
      <c r="BEH183" s="20" t="str">
        <f t="shared" si="592"/>
        <v/>
      </c>
      <c r="BEI183" s="20" t="str">
        <f t="shared" si="593"/>
        <v/>
      </c>
      <c r="BEJ183" s="20" t="str">
        <f t="shared" si="594"/>
        <v/>
      </c>
      <c r="BEK183" s="20" t="str">
        <f t="shared" si="595"/>
        <v/>
      </c>
      <c r="BEL183" s="20" t="str">
        <f t="shared" si="596"/>
        <v/>
      </c>
      <c r="BEM183" s="20" t="str">
        <f t="shared" si="597"/>
        <v/>
      </c>
      <c r="BEN183" s="20" t="str">
        <f t="shared" si="598"/>
        <v/>
      </c>
      <c r="BEO183" s="20" t="str">
        <f t="shared" si="599"/>
        <v/>
      </c>
      <c r="BEP183" s="20" t="str">
        <f t="shared" si="600"/>
        <v/>
      </c>
      <c r="BEQ183" s="20" t="str">
        <f t="shared" si="601"/>
        <v/>
      </c>
      <c r="BER183" s="20" t="str">
        <f t="shared" si="602"/>
        <v/>
      </c>
      <c r="BES183" s="20" t="str">
        <f t="shared" si="603"/>
        <v/>
      </c>
      <c r="BET183" s="20" t="str">
        <f t="shared" si="604"/>
        <v/>
      </c>
      <c r="BEU183" s="20" t="str">
        <f t="shared" si="605"/>
        <v/>
      </c>
      <c r="BEV183" s="20" t="str">
        <f t="shared" si="606"/>
        <v/>
      </c>
      <c r="BEW183" s="20" t="str">
        <f t="shared" si="607"/>
        <v/>
      </c>
      <c r="BEX183" s="20" t="str">
        <f t="shared" si="608"/>
        <v/>
      </c>
      <c r="BEY183" s="20" t="str">
        <f t="shared" si="609"/>
        <v/>
      </c>
      <c r="BEZ183" s="20" t="str">
        <f t="shared" si="610"/>
        <v/>
      </c>
      <c r="BFA183" s="20" t="str">
        <f t="shared" si="611"/>
        <v/>
      </c>
      <c r="BFB183" s="20" t="str">
        <f t="shared" si="612"/>
        <v/>
      </c>
      <c r="BFC183" s="20" t="str">
        <f t="shared" si="613"/>
        <v/>
      </c>
      <c r="BFD183" s="20" t="str">
        <f t="shared" si="614"/>
        <v/>
      </c>
      <c r="BFE183" s="20" t="str">
        <f t="shared" si="615"/>
        <v/>
      </c>
      <c r="BFF183" s="20" t="str">
        <f t="shared" si="616"/>
        <v/>
      </c>
      <c r="BFG183" s="20" t="str">
        <f t="shared" si="617"/>
        <v/>
      </c>
      <c r="BFH183" s="20" t="str">
        <f t="shared" si="618"/>
        <v/>
      </c>
      <c r="BFI183" s="20" t="str">
        <f t="shared" si="619"/>
        <v/>
      </c>
      <c r="BFJ183" s="20" t="str">
        <f t="shared" si="620"/>
        <v/>
      </c>
      <c r="BFK183" s="20" t="str">
        <f t="shared" si="621"/>
        <v/>
      </c>
      <c r="BFL183" s="20" t="str">
        <f t="shared" si="622"/>
        <v/>
      </c>
      <c r="BFM183" s="20" t="str">
        <f t="shared" si="623"/>
        <v/>
      </c>
      <c r="BFN183" s="20" t="str">
        <f t="shared" si="624"/>
        <v/>
      </c>
      <c r="BFO183" s="20" t="str">
        <f t="shared" si="625"/>
        <v/>
      </c>
      <c r="BFP183" s="20" t="str">
        <f t="shared" si="626"/>
        <v/>
      </c>
      <c r="BFQ183" s="20" t="str">
        <f t="shared" si="627"/>
        <v/>
      </c>
      <c r="BFR183" s="20" t="str">
        <f t="shared" si="628"/>
        <v/>
      </c>
      <c r="BFS183" s="20" t="str">
        <f t="shared" si="629"/>
        <v/>
      </c>
      <c r="BFT183" s="20" t="str">
        <f t="shared" si="630"/>
        <v/>
      </c>
      <c r="BFU183" s="20" t="str">
        <f t="shared" si="631"/>
        <v/>
      </c>
      <c r="BFV183" s="20" t="str">
        <f t="shared" si="632"/>
        <v/>
      </c>
      <c r="BFW183" s="20" t="str">
        <f t="shared" si="633"/>
        <v/>
      </c>
      <c r="BFX183" s="20" t="str">
        <f t="shared" si="634"/>
        <v/>
      </c>
      <c r="BFY183" s="20" t="str">
        <f t="shared" si="635"/>
        <v/>
      </c>
      <c r="BFZ183" s="20" t="str">
        <f t="shared" si="636"/>
        <v/>
      </c>
      <c r="BGA183" s="20" t="str">
        <f t="shared" si="637"/>
        <v/>
      </c>
      <c r="BGB183" s="20" t="str">
        <f t="shared" si="638"/>
        <v/>
      </c>
      <c r="BGC183" s="20" t="str">
        <f t="shared" si="639"/>
        <v/>
      </c>
      <c r="BGD183" s="20" t="str">
        <f t="shared" si="640"/>
        <v/>
      </c>
      <c r="BGE183" s="20" t="str">
        <f t="shared" si="641"/>
        <v/>
      </c>
      <c r="BGF183" s="20" t="str">
        <f t="shared" si="642"/>
        <v/>
      </c>
      <c r="BGG183" s="20" t="str">
        <f t="shared" si="643"/>
        <v/>
      </c>
      <c r="BGH183" s="20" t="str">
        <f t="shared" si="644"/>
        <v/>
      </c>
      <c r="BGI183" s="20" t="str">
        <f t="shared" si="645"/>
        <v/>
      </c>
      <c r="BGJ183" s="20" t="str">
        <f t="shared" si="646"/>
        <v/>
      </c>
      <c r="BGK183" s="20" t="str">
        <f t="shared" si="647"/>
        <v/>
      </c>
      <c r="BGL183" s="20" t="str">
        <f t="shared" si="648"/>
        <v/>
      </c>
      <c r="BGM183" s="20" t="str">
        <f t="shared" si="649"/>
        <v/>
      </c>
      <c r="BGN183" s="20" t="str">
        <f t="shared" si="650"/>
        <v/>
      </c>
      <c r="BGO183" s="20" t="str">
        <f t="shared" si="651"/>
        <v/>
      </c>
      <c r="BGP183" s="20" t="str">
        <f t="shared" si="652"/>
        <v/>
      </c>
      <c r="BGQ183" s="20" t="str">
        <f t="shared" si="653"/>
        <v/>
      </c>
      <c r="BGR183" s="20" t="str">
        <f t="shared" si="654"/>
        <v/>
      </c>
      <c r="BGS183" s="20" t="str">
        <f t="shared" si="655"/>
        <v/>
      </c>
      <c r="BGT183" s="20" t="str">
        <f t="shared" si="656"/>
        <v/>
      </c>
      <c r="BGU183" s="20" t="str">
        <f t="shared" si="657"/>
        <v/>
      </c>
      <c r="BGV183" s="20" t="str">
        <f t="shared" si="658"/>
        <v/>
      </c>
      <c r="BGW183" s="20" t="str">
        <f t="shared" si="659"/>
        <v/>
      </c>
      <c r="BGX183" s="20" t="str">
        <f t="shared" si="660"/>
        <v/>
      </c>
      <c r="BGY183" s="20" t="str">
        <f t="shared" si="661"/>
        <v/>
      </c>
      <c r="BGZ183" s="20" t="str">
        <f t="shared" si="662"/>
        <v/>
      </c>
      <c r="BHA183" s="20" t="str">
        <f t="shared" si="663"/>
        <v/>
      </c>
      <c r="BHB183" s="20" t="str">
        <f t="shared" si="664"/>
        <v/>
      </c>
      <c r="BHC183" s="20" t="str">
        <f t="shared" si="665"/>
        <v/>
      </c>
      <c r="BHD183" s="20" t="str">
        <f t="shared" si="666"/>
        <v/>
      </c>
      <c r="BHE183" s="20" t="str">
        <f t="shared" si="667"/>
        <v/>
      </c>
      <c r="BHF183" s="20" t="str">
        <f t="shared" si="668"/>
        <v/>
      </c>
      <c r="BHG183" s="20" t="str">
        <f t="shared" si="669"/>
        <v/>
      </c>
      <c r="BHJ183" s="20" t="str">
        <f t="shared" si="670"/>
        <v/>
      </c>
      <c r="BHL183" s="20" t="str">
        <f t="shared" si="714"/>
        <v/>
      </c>
      <c r="BHM183" s="20" t="str">
        <f t="shared" si="714"/>
        <v/>
      </c>
      <c r="BHN183" s="20" t="str">
        <f t="shared" si="714"/>
        <v/>
      </c>
      <c r="BHO183" s="20" t="str">
        <f t="shared" si="714"/>
        <v/>
      </c>
      <c r="BHP183" s="20" t="str">
        <f t="shared" si="714"/>
        <v/>
      </c>
      <c r="BHQ183" s="20" t="str">
        <f t="shared" si="714"/>
        <v/>
      </c>
      <c r="BHR183" s="20" t="str">
        <f t="shared" si="714"/>
        <v/>
      </c>
      <c r="BHS183" s="20" t="str">
        <f t="shared" si="714"/>
        <v/>
      </c>
      <c r="BHT183" s="20" t="str">
        <f t="shared" si="714"/>
        <v/>
      </c>
      <c r="BHU183" s="20" t="str">
        <f t="shared" si="714"/>
        <v/>
      </c>
      <c r="BHV183" s="20" t="str">
        <f t="shared" si="714"/>
        <v/>
      </c>
      <c r="BHW183" s="20" t="str">
        <f t="shared" si="714"/>
        <v/>
      </c>
      <c r="BHX183" s="20" t="str">
        <f t="shared" si="714"/>
        <v/>
      </c>
      <c r="BHY183" s="20" t="str">
        <f t="shared" si="714"/>
        <v/>
      </c>
      <c r="BHZ183" s="20" t="str">
        <f t="shared" si="714"/>
        <v/>
      </c>
      <c r="BIA183" s="20" t="str">
        <f t="shared" si="714"/>
        <v/>
      </c>
      <c r="BIB183" s="20" t="str">
        <f t="shared" si="713"/>
        <v/>
      </c>
      <c r="BIC183" s="20" t="str">
        <f t="shared" si="713"/>
        <v/>
      </c>
      <c r="BID183" s="20" t="str">
        <f t="shared" si="713"/>
        <v/>
      </c>
      <c r="BIE183" s="20" t="str">
        <f t="shared" si="713"/>
        <v/>
      </c>
    </row>
    <row r="184" spans="2:104 1451:1591" ht="14.5">
      <c r="B184" s="510" t="str">
        <f>IF('لصق اكسل الفورمز'!E179="","",'لصق اكسل الفورمز'!E179)</f>
        <v/>
      </c>
      <c r="C184" s="510"/>
      <c r="D184" s="526" t="str">
        <f>IF('لصق اكسل الفورمز'!R179="","",'لصق اكسل الفورمز'!R179)</f>
        <v/>
      </c>
      <c r="E184" s="510" t="str">
        <f>IF('لصق اكسل الفورمز'!U179="","",'لصق اكسل الفورمز'!U179)</f>
        <v/>
      </c>
      <c r="F184" s="526" t="str">
        <f>IF('لصق اكسل الفورمز'!X179="","",'لصق اكسل الفورمز'!X179)</f>
        <v/>
      </c>
      <c r="G184" s="510" t="str">
        <f>IF('لصق اكسل الفورمز'!AA179="","",'لصق اكسل الفورمز'!AA179)</f>
        <v/>
      </c>
      <c r="H184" s="526" t="str">
        <f>IF('لصق اكسل الفورمز'!AD179="","",'لصق اكسل الفورمز'!AD179)</f>
        <v/>
      </c>
      <c r="I184" s="510" t="str">
        <f>IF('لصق اكسل الفورمز'!AG179="","",'لصق اكسل الفورمز'!AG179)</f>
        <v/>
      </c>
      <c r="J184" s="526" t="str">
        <f>IF('لصق اكسل الفورمز'!AJ179="","",'لصق اكسل الفورمز'!AJ179)</f>
        <v/>
      </c>
      <c r="K184" s="510" t="str">
        <f>IF('لصق اكسل الفورمز'!AM179="","",'لصق اكسل الفورمز'!AM179)</f>
        <v/>
      </c>
      <c r="L184" s="526" t="str">
        <f>IF('لصق اكسل الفورمز'!AP179="","",'لصق اكسل الفورمز'!AP179)</f>
        <v/>
      </c>
      <c r="M184" s="510" t="str">
        <f>IF('لصق اكسل الفورمز'!AS179="","",'لصق اكسل الفورمز'!AS179)</f>
        <v/>
      </c>
      <c r="N184" s="526" t="str">
        <f>IF('لصق اكسل الفورمز'!AV179="","",'لصق اكسل الفورمز'!AV179)</f>
        <v/>
      </c>
      <c r="O184" s="510" t="str">
        <f>IF('لصق اكسل الفورمز'!AY179="","",'لصق اكسل الفورمز'!AY179)</f>
        <v/>
      </c>
      <c r="P184" s="526" t="str">
        <f>IF('لصق اكسل الفورمز'!BB179="","",'لصق اكسل الفورمز'!BB179)</f>
        <v/>
      </c>
      <c r="Q184" s="510" t="str">
        <f>IF('لصق اكسل الفورمز'!BE179="","",'لصق اكسل الفورمز'!BE179)</f>
        <v/>
      </c>
      <c r="R184" s="526" t="str">
        <f>IF('لصق اكسل الفورمز'!BH179="","",'لصق اكسل الفورمز'!BH179)</f>
        <v/>
      </c>
      <c r="S184" s="510" t="str">
        <f>IF('لصق اكسل الفورمز'!BK179="","",'لصق اكسل الفورمز'!BK179)</f>
        <v/>
      </c>
      <c r="T184" s="526" t="str">
        <f>IF('لصق اكسل الفورمز'!BN179="","",'لصق اكسل الفورمز'!BN179)</f>
        <v/>
      </c>
      <c r="U184" s="510" t="str">
        <f>IF('لصق اكسل الفورمز'!BQ179="","",'لصق اكسل الفورمز'!BQ179)</f>
        <v/>
      </c>
      <c r="V184" s="526" t="str">
        <f>IF('لصق اكسل الفورمز'!BT179="","",'لصق اكسل الفورمز'!BT179)</f>
        <v/>
      </c>
      <c r="W184" s="527" t="str">
        <f t="shared" si="518"/>
        <v/>
      </c>
      <c r="X184" s="510" t="str">
        <f t="shared" si="519"/>
        <v/>
      </c>
      <c r="Y184" s="564" t="str">
        <f t="shared" si="520"/>
        <v/>
      </c>
      <c r="AL184" s="20">
        <f t="shared" si="521"/>
        <v>0</v>
      </c>
      <c r="AM184" s="20">
        <f t="shared" si="522"/>
        <v>0</v>
      </c>
      <c r="AO184" s="20" t="str">
        <f t="shared" si="523"/>
        <v/>
      </c>
      <c r="AQ184" s="20" t="str">
        <f t="shared" si="671"/>
        <v/>
      </c>
      <c r="AR184" s="20" t="str">
        <f t="shared" si="524"/>
        <v/>
      </c>
      <c r="AS184" s="20" t="str">
        <f t="shared" si="525"/>
        <v/>
      </c>
      <c r="AT184" s="20" t="str">
        <f t="shared" si="526"/>
        <v/>
      </c>
      <c r="AU184" s="20" t="str">
        <f t="shared" si="527"/>
        <v/>
      </c>
      <c r="AV184" s="20" t="str">
        <f t="shared" si="528"/>
        <v/>
      </c>
      <c r="AW184" s="20" t="str">
        <f t="shared" si="529"/>
        <v/>
      </c>
      <c r="AX184" s="20" t="str">
        <f t="shared" si="530"/>
        <v/>
      </c>
      <c r="AY184" s="20" t="str">
        <f t="shared" si="531"/>
        <v/>
      </c>
      <c r="AZ184" s="20" t="str">
        <f t="shared" si="532"/>
        <v/>
      </c>
      <c r="BA184" s="20" t="str">
        <f t="shared" si="533"/>
        <v/>
      </c>
      <c r="BB184" s="20" t="str">
        <f t="shared" si="534"/>
        <v/>
      </c>
      <c r="BC184" s="20" t="str">
        <f t="shared" si="535"/>
        <v/>
      </c>
      <c r="BD184" s="20" t="str">
        <f t="shared" si="536"/>
        <v/>
      </c>
      <c r="BE184" s="20" t="str">
        <f t="shared" si="537"/>
        <v/>
      </c>
      <c r="BF184" s="20" t="str">
        <f t="shared" si="538"/>
        <v/>
      </c>
      <c r="BG184" s="20" t="str">
        <f t="shared" si="539"/>
        <v/>
      </c>
      <c r="BH184" s="20" t="str">
        <f t="shared" si="540"/>
        <v/>
      </c>
      <c r="BI184" s="20" t="str">
        <f t="shared" si="541"/>
        <v/>
      </c>
      <c r="BJ184" s="20" t="str">
        <f t="shared" si="542"/>
        <v/>
      </c>
      <c r="BL184" s="38" t="e">
        <f t="shared" si="543"/>
        <v>#DIV/0!</v>
      </c>
      <c r="BM184" s="4">
        <f t="shared" si="544"/>
        <v>0</v>
      </c>
      <c r="BN184" s="4">
        <f t="shared" si="545"/>
        <v>0</v>
      </c>
      <c r="BO184" s="4">
        <f t="shared" si="546"/>
        <v>0</v>
      </c>
      <c r="BP184" s="173" t="str">
        <f t="shared" si="547"/>
        <v/>
      </c>
      <c r="BQ184" s="4">
        <f t="shared" si="548"/>
        <v>0</v>
      </c>
      <c r="BT184" s="268" t="str">
        <f t="shared" si="549"/>
        <v/>
      </c>
      <c r="BU184" s="268" t="str">
        <f t="shared" si="550"/>
        <v/>
      </c>
      <c r="BX184" s="20">
        <f t="shared" si="551"/>
        <v>1</v>
      </c>
      <c r="CG184" s="20">
        <f t="shared" si="552"/>
        <v>0</v>
      </c>
      <c r="CH184" s="20" t="str">
        <f t="shared" si="708"/>
        <v/>
      </c>
      <c r="CI184" s="20" t="str">
        <f t="shared" si="709"/>
        <v/>
      </c>
      <c r="CJ184" s="20" t="str">
        <f t="shared" si="710"/>
        <v/>
      </c>
      <c r="CK184" s="20" t="str">
        <f t="shared" si="692"/>
        <v/>
      </c>
      <c r="CL184" s="20" t="str">
        <f t="shared" si="693"/>
        <v/>
      </c>
      <c r="CM184" s="20" t="str">
        <f t="shared" si="694"/>
        <v/>
      </c>
      <c r="CN184" s="20" t="str">
        <f t="shared" si="695"/>
        <v/>
      </c>
      <c r="CO184" s="20" t="str">
        <f t="shared" si="696"/>
        <v/>
      </c>
      <c r="CP184" s="20" t="str">
        <f t="shared" si="697"/>
        <v/>
      </c>
      <c r="CQ184" s="20" t="str">
        <f t="shared" si="698"/>
        <v/>
      </c>
      <c r="CR184" s="20" t="str">
        <f t="shared" si="699"/>
        <v/>
      </c>
      <c r="CS184" s="20" t="str">
        <f t="shared" si="700"/>
        <v/>
      </c>
      <c r="CT184" s="20" t="str">
        <f t="shared" si="701"/>
        <v/>
      </c>
      <c r="CU184" s="20" t="str">
        <f t="shared" si="702"/>
        <v/>
      </c>
      <c r="CV184" s="20" t="str">
        <f t="shared" si="703"/>
        <v/>
      </c>
      <c r="CW184" s="20" t="str">
        <f t="shared" si="704"/>
        <v/>
      </c>
      <c r="CX184" s="20" t="str">
        <f t="shared" si="705"/>
        <v/>
      </c>
      <c r="CY184" s="20" t="str">
        <f t="shared" si="706"/>
        <v/>
      </c>
      <c r="CZ184" s="20" t="str">
        <f t="shared" si="706"/>
        <v/>
      </c>
      <c r="BCU184" s="20" t="str">
        <f t="shared" si="553"/>
        <v/>
      </c>
      <c r="BCV184" s="20" t="str">
        <f t="shared" si="554"/>
        <v/>
      </c>
      <c r="BCW184" s="20" t="str">
        <f t="shared" si="555"/>
        <v/>
      </c>
      <c r="BCX184" s="20" t="str">
        <f t="shared" si="556"/>
        <v/>
      </c>
      <c r="BCY184" s="20" t="str">
        <f t="shared" si="557"/>
        <v/>
      </c>
      <c r="BCZ184" s="20" t="str">
        <f t="shared" si="558"/>
        <v/>
      </c>
      <c r="BDA184" s="20" t="str">
        <f t="shared" si="559"/>
        <v/>
      </c>
      <c r="BDB184" s="20" t="str">
        <f t="shared" si="560"/>
        <v/>
      </c>
      <c r="BDC184" s="20" t="str">
        <f t="shared" si="561"/>
        <v/>
      </c>
      <c r="BDD184" s="20" t="str">
        <f t="shared" si="562"/>
        <v/>
      </c>
      <c r="BDE184" s="20" t="str">
        <f t="shared" si="563"/>
        <v/>
      </c>
      <c r="BDF184" s="20" t="str">
        <f t="shared" si="564"/>
        <v/>
      </c>
      <c r="BDG184" s="20" t="str">
        <f t="shared" si="565"/>
        <v/>
      </c>
      <c r="BDH184" s="20" t="str">
        <f t="shared" si="566"/>
        <v/>
      </c>
      <c r="BDI184" s="20" t="str">
        <f t="shared" si="567"/>
        <v/>
      </c>
      <c r="BDJ184" s="20" t="str">
        <f t="shared" si="568"/>
        <v/>
      </c>
      <c r="BDK184" s="20" t="str">
        <f t="shared" si="569"/>
        <v/>
      </c>
      <c r="BDL184" s="20" t="str">
        <f t="shared" si="570"/>
        <v/>
      </c>
      <c r="BDM184" s="20" t="str">
        <f t="shared" si="571"/>
        <v/>
      </c>
      <c r="BDN184" s="20" t="str">
        <f t="shared" si="572"/>
        <v/>
      </c>
      <c r="BDO184" s="20" t="str">
        <f t="shared" si="573"/>
        <v/>
      </c>
      <c r="BDP184" s="20" t="str">
        <f t="shared" si="574"/>
        <v/>
      </c>
      <c r="BDQ184" s="20" t="str">
        <f t="shared" si="575"/>
        <v/>
      </c>
      <c r="BDR184" s="20" t="str">
        <f t="shared" si="576"/>
        <v/>
      </c>
      <c r="BDS184" s="20" t="str">
        <f t="shared" si="577"/>
        <v/>
      </c>
      <c r="BDT184" s="20" t="str">
        <f t="shared" si="578"/>
        <v/>
      </c>
      <c r="BDU184" s="20" t="str">
        <f t="shared" si="579"/>
        <v/>
      </c>
      <c r="BDV184" s="20" t="str">
        <f t="shared" si="580"/>
        <v/>
      </c>
      <c r="BDW184" s="20" t="str">
        <f t="shared" si="581"/>
        <v/>
      </c>
      <c r="BDX184" s="20" t="str">
        <f t="shared" si="582"/>
        <v/>
      </c>
      <c r="BDY184" s="20" t="str">
        <f t="shared" si="583"/>
        <v/>
      </c>
      <c r="BDZ184" s="20" t="str">
        <f t="shared" si="584"/>
        <v/>
      </c>
      <c r="BEA184" s="20" t="str">
        <f t="shared" si="585"/>
        <v/>
      </c>
      <c r="BEB184" s="20" t="str">
        <f t="shared" si="586"/>
        <v/>
      </c>
      <c r="BEC184" s="20" t="str">
        <f t="shared" si="587"/>
        <v/>
      </c>
      <c r="BED184" s="20" t="str">
        <f t="shared" si="588"/>
        <v/>
      </c>
      <c r="BEE184" s="20" t="str">
        <f t="shared" si="589"/>
        <v/>
      </c>
      <c r="BEF184" s="20" t="str">
        <f t="shared" si="590"/>
        <v/>
      </c>
      <c r="BEG184" s="20" t="str">
        <f t="shared" si="591"/>
        <v/>
      </c>
      <c r="BEH184" s="20" t="str">
        <f t="shared" si="592"/>
        <v/>
      </c>
      <c r="BEI184" s="20" t="str">
        <f t="shared" si="593"/>
        <v/>
      </c>
      <c r="BEJ184" s="20" t="str">
        <f t="shared" si="594"/>
        <v/>
      </c>
      <c r="BEK184" s="20" t="str">
        <f t="shared" si="595"/>
        <v/>
      </c>
      <c r="BEL184" s="20" t="str">
        <f t="shared" si="596"/>
        <v/>
      </c>
      <c r="BEM184" s="20" t="str">
        <f t="shared" si="597"/>
        <v/>
      </c>
      <c r="BEN184" s="20" t="str">
        <f t="shared" si="598"/>
        <v/>
      </c>
      <c r="BEO184" s="20" t="str">
        <f t="shared" si="599"/>
        <v/>
      </c>
      <c r="BEP184" s="20" t="str">
        <f t="shared" si="600"/>
        <v/>
      </c>
      <c r="BEQ184" s="20" t="str">
        <f t="shared" si="601"/>
        <v/>
      </c>
      <c r="BER184" s="20" t="str">
        <f t="shared" si="602"/>
        <v/>
      </c>
      <c r="BES184" s="20" t="str">
        <f t="shared" si="603"/>
        <v/>
      </c>
      <c r="BET184" s="20" t="str">
        <f t="shared" si="604"/>
        <v/>
      </c>
      <c r="BEU184" s="20" t="str">
        <f t="shared" si="605"/>
        <v/>
      </c>
      <c r="BEV184" s="20" t="str">
        <f t="shared" si="606"/>
        <v/>
      </c>
      <c r="BEW184" s="20" t="str">
        <f t="shared" si="607"/>
        <v/>
      </c>
      <c r="BEX184" s="20" t="str">
        <f t="shared" si="608"/>
        <v/>
      </c>
      <c r="BEY184" s="20" t="str">
        <f t="shared" si="609"/>
        <v/>
      </c>
      <c r="BEZ184" s="20" t="str">
        <f t="shared" si="610"/>
        <v/>
      </c>
      <c r="BFA184" s="20" t="str">
        <f t="shared" si="611"/>
        <v/>
      </c>
      <c r="BFB184" s="20" t="str">
        <f t="shared" si="612"/>
        <v/>
      </c>
      <c r="BFC184" s="20" t="str">
        <f t="shared" si="613"/>
        <v/>
      </c>
      <c r="BFD184" s="20" t="str">
        <f t="shared" si="614"/>
        <v/>
      </c>
      <c r="BFE184" s="20" t="str">
        <f t="shared" si="615"/>
        <v/>
      </c>
      <c r="BFF184" s="20" t="str">
        <f t="shared" si="616"/>
        <v/>
      </c>
      <c r="BFG184" s="20" t="str">
        <f t="shared" si="617"/>
        <v/>
      </c>
      <c r="BFH184" s="20" t="str">
        <f t="shared" si="618"/>
        <v/>
      </c>
      <c r="BFI184" s="20" t="str">
        <f t="shared" si="619"/>
        <v/>
      </c>
      <c r="BFJ184" s="20" t="str">
        <f t="shared" si="620"/>
        <v/>
      </c>
      <c r="BFK184" s="20" t="str">
        <f t="shared" si="621"/>
        <v/>
      </c>
      <c r="BFL184" s="20" t="str">
        <f t="shared" si="622"/>
        <v/>
      </c>
      <c r="BFM184" s="20" t="str">
        <f t="shared" si="623"/>
        <v/>
      </c>
      <c r="BFN184" s="20" t="str">
        <f t="shared" si="624"/>
        <v/>
      </c>
      <c r="BFO184" s="20" t="str">
        <f t="shared" si="625"/>
        <v/>
      </c>
      <c r="BFP184" s="20" t="str">
        <f t="shared" si="626"/>
        <v/>
      </c>
      <c r="BFQ184" s="20" t="str">
        <f t="shared" si="627"/>
        <v/>
      </c>
      <c r="BFR184" s="20" t="str">
        <f t="shared" si="628"/>
        <v/>
      </c>
      <c r="BFS184" s="20" t="str">
        <f t="shared" si="629"/>
        <v/>
      </c>
      <c r="BFT184" s="20" t="str">
        <f t="shared" si="630"/>
        <v/>
      </c>
      <c r="BFU184" s="20" t="str">
        <f t="shared" si="631"/>
        <v/>
      </c>
      <c r="BFV184" s="20" t="str">
        <f t="shared" si="632"/>
        <v/>
      </c>
      <c r="BFW184" s="20" t="str">
        <f t="shared" si="633"/>
        <v/>
      </c>
      <c r="BFX184" s="20" t="str">
        <f t="shared" si="634"/>
        <v/>
      </c>
      <c r="BFY184" s="20" t="str">
        <f t="shared" si="635"/>
        <v/>
      </c>
      <c r="BFZ184" s="20" t="str">
        <f t="shared" si="636"/>
        <v/>
      </c>
      <c r="BGA184" s="20" t="str">
        <f t="shared" si="637"/>
        <v/>
      </c>
      <c r="BGB184" s="20" t="str">
        <f t="shared" si="638"/>
        <v/>
      </c>
      <c r="BGC184" s="20" t="str">
        <f t="shared" si="639"/>
        <v/>
      </c>
      <c r="BGD184" s="20" t="str">
        <f t="shared" si="640"/>
        <v/>
      </c>
      <c r="BGE184" s="20" t="str">
        <f t="shared" si="641"/>
        <v/>
      </c>
      <c r="BGF184" s="20" t="str">
        <f t="shared" si="642"/>
        <v/>
      </c>
      <c r="BGG184" s="20" t="str">
        <f t="shared" si="643"/>
        <v/>
      </c>
      <c r="BGH184" s="20" t="str">
        <f t="shared" si="644"/>
        <v/>
      </c>
      <c r="BGI184" s="20" t="str">
        <f t="shared" si="645"/>
        <v/>
      </c>
      <c r="BGJ184" s="20" t="str">
        <f t="shared" si="646"/>
        <v/>
      </c>
      <c r="BGK184" s="20" t="str">
        <f t="shared" si="647"/>
        <v/>
      </c>
      <c r="BGL184" s="20" t="str">
        <f t="shared" si="648"/>
        <v/>
      </c>
      <c r="BGM184" s="20" t="str">
        <f t="shared" si="649"/>
        <v/>
      </c>
      <c r="BGN184" s="20" t="str">
        <f t="shared" si="650"/>
        <v/>
      </c>
      <c r="BGO184" s="20" t="str">
        <f t="shared" si="651"/>
        <v/>
      </c>
      <c r="BGP184" s="20" t="str">
        <f t="shared" si="652"/>
        <v/>
      </c>
      <c r="BGQ184" s="20" t="str">
        <f t="shared" si="653"/>
        <v/>
      </c>
      <c r="BGR184" s="20" t="str">
        <f t="shared" si="654"/>
        <v/>
      </c>
      <c r="BGS184" s="20" t="str">
        <f t="shared" si="655"/>
        <v/>
      </c>
      <c r="BGT184" s="20" t="str">
        <f t="shared" si="656"/>
        <v/>
      </c>
      <c r="BGU184" s="20" t="str">
        <f t="shared" si="657"/>
        <v/>
      </c>
      <c r="BGV184" s="20" t="str">
        <f t="shared" si="658"/>
        <v/>
      </c>
      <c r="BGW184" s="20" t="str">
        <f t="shared" si="659"/>
        <v/>
      </c>
      <c r="BGX184" s="20" t="str">
        <f t="shared" si="660"/>
        <v/>
      </c>
      <c r="BGY184" s="20" t="str">
        <f t="shared" si="661"/>
        <v/>
      </c>
      <c r="BGZ184" s="20" t="str">
        <f t="shared" si="662"/>
        <v/>
      </c>
      <c r="BHA184" s="20" t="str">
        <f t="shared" si="663"/>
        <v/>
      </c>
      <c r="BHB184" s="20" t="str">
        <f t="shared" si="664"/>
        <v/>
      </c>
      <c r="BHC184" s="20" t="str">
        <f t="shared" si="665"/>
        <v/>
      </c>
      <c r="BHD184" s="20" t="str">
        <f t="shared" si="666"/>
        <v/>
      </c>
      <c r="BHE184" s="20" t="str">
        <f t="shared" si="667"/>
        <v/>
      </c>
      <c r="BHF184" s="20" t="str">
        <f t="shared" si="668"/>
        <v/>
      </c>
      <c r="BHG184" s="20" t="str">
        <f t="shared" si="669"/>
        <v/>
      </c>
      <c r="BHJ184" s="20" t="str">
        <f t="shared" si="670"/>
        <v/>
      </c>
      <c r="BHL184" s="20" t="str">
        <f t="shared" si="714"/>
        <v/>
      </c>
      <c r="BHM184" s="20" t="str">
        <f t="shared" si="714"/>
        <v/>
      </c>
      <c r="BHN184" s="20" t="str">
        <f t="shared" si="714"/>
        <v/>
      </c>
      <c r="BHO184" s="20" t="str">
        <f t="shared" si="714"/>
        <v/>
      </c>
      <c r="BHP184" s="20" t="str">
        <f t="shared" si="714"/>
        <v/>
      </c>
      <c r="BHQ184" s="20" t="str">
        <f t="shared" si="714"/>
        <v/>
      </c>
      <c r="BHR184" s="20" t="str">
        <f t="shared" si="714"/>
        <v/>
      </c>
      <c r="BHS184" s="20" t="str">
        <f t="shared" si="714"/>
        <v/>
      </c>
      <c r="BHT184" s="20" t="str">
        <f t="shared" si="714"/>
        <v/>
      </c>
      <c r="BHU184" s="20" t="str">
        <f t="shared" si="714"/>
        <v/>
      </c>
      <c r="BHV184" s="20" t="str">
        <f t="shared" si="714"/>
        <v/>
      </c>
      <c r="BHW184" s="20" t="str">
        <f t="shared" si="714"/>
        <v/>
      </c>
      <c r="BHX184" s="20" t="str">
        <f t="shared" si="714"/>
        <v/>
      </c>
      <c r="BHY184" s="20" t="str">
        <f t="shared" si="714"/>
        <v/>
      </c>
      <c r="BHZ184" s="20" t="str">
        <f t="shared" si="714"/>
        <v/>
      </c>
      <c r="BIA184" s="20" t="str">
        <f t="shared" si="714"/>
        <v/>
      </c>
      <c r="BIB184" s="20" t="str">
        <f t="shared" si="713"/>
        <v/>
      </c>
      <c r="BIC184" s="20" t="str">
        <f t="shared" si="713"/>
        <v/>
      </c>
      <c r="BID184" s="20" t="str">
        <f t="shared" si="713"/>
        <v/>
      </c>
      <c r="BIE184" s="20" t="str">
        <f t="shared" si="713"/>
        <v/>
      </c>
    </row>
    <row r="185" spans="2:104 1451:1591" ht="14.5">
      <c r="B185" s="510" t="str">
        <f>IF('لصق اكسل الفورمز'!E180="","",'لصق اكسل الفورمز'!E180)</f>
        <v/>
      </c>
      <c r="C185" s="510"/>
      <c r="D185" s="526" t="str">
        <f>IF('لصق اكسل الفورمز'!R180="","",'لصق اكسل الفورمز'!R180)</f>
        <v/>
      </c>
      <c r="E185" s="510" t="str">
        <f>IF('لصق اكسل الفورمز'!U180="","",'لصق اكسل الفورمز'!U180)</f>
        <v/>
      </c>
      <c r="F185" s="526" t="str">
        <f>IF('لصق اكسل الفورمز'!X180="","",'لصق اكسل الفورمز'!X180)</f>
        <v/>
      </c>
      <c r="G185" s="510" t="str">
        <f>IF('لصق اكسل الفورمز'!AA180="","",'لصق اكسل الفورمز'!AA180)</f>
        <v/>
      </c>
      <c r="H185" s="526" t="str">
        <f>IF('لصق اكسل الفورمز'!AD180="","",'لصق اكسل الفورمز'!AD180)</f>
        <v/>
      </c>
      <c r="I185" s="510" t="str">
        <f>IF('لصق اكسل الفورمز'!AG180="","",'لصق اكسل الفورمز'!AG180)</f>
        <v/>
      </c>
      <c r="J185" s="526" t="str">
        <f>IF('لصق اكسل الفورمز'!AJ180="","",'لصق اكسل الفورمز'!AJ180)</f>
        <v/>
      </c>
      <c r="K185" s="510" t="str">
        <f>IF('لصق اكسل الفورمز'!AM180="","",'لصق اكسل الفورمز'!AM180)</f>
        <v/>
      </c>
      <c r="L185" s="526" t="str">
        <f>IF('لصق اكسل الفورمز'!AP180="","",'لصق اكسل الفورمز'!AP180)</f>
        <v/>
      </c>
      <c r="M185" s="510" t="str">
        <f>IF('لصق اكسل الفورمز'!AS180="","",'لصق اكسل الفورمز'!AS180)</f>
        <v/>
      </c>
      <c r="N185" s="526" t="str">
        <f>IF('لصق اكسل الفورمز'!AV180="","",'لصق اكسل الفورمز'!AV180)</f>
        <v/>
      </c>
      <c r="O185" s="510" t="str">
        <f>IF('لصق اكسل الفورمز'!AY180="","",'لصق اكسل الفورمز'!AY180)</f>
        <v/>
      </c>
      <c r="P185" s="526" t="str">
        <f>IF('لصق اكسل الفورمز'!BB180="","",'لصق اكسل الفورمز'!BB180)</f>
        <v/>
      </c>
      <c r="Q185" s="510" t="str">
        <f>IF('لصق اكسل الفورمز'!BE180="","",'لصق اكسل الفورمز'!BE180)</f>
        <v/>
      </c>
      <c r="R185" s="526" t="str">
        <f>IF('لصق اكسل الفورمز'!BH180="","",'لصق اكسل الفورمز'!BH180)</f>
        <v/>
      </c>
      <c r="S185" s="510" t="str">
        <f>IF('لصق اكسل الفورمز'!BK180="","",'لصق اكسل الفورمز'!BK180)</f>
        <v/>
      </c>
      <c r="T185" s="526" t="str">
        <f>IF('لصق اكسل الفورمز'!BN180="","",'لصق اكسل الفورمز'!BN180)</f>
        <v/>
      </c>
      <c r="U185" s="510" t="str">
        <f>IF('لصق اكسل الفورمز'!BQ180="","",'لصق اكسل الفورمز'!BQ180)</f>
        <v/>
      </c>
      <c r="V185" s="526" t="str">
        <f>IF('لصق اكسل الفورمز'!BT180="","",'لصق اكسل الفورمز'!BT180)</f>
        <v/>
      </c>
      <c r="W185" s="527" t="str">
        <f t="shared" si="518"/>
        <v/>
      </c>
      <c r="X185" s="510" t="str">
        <f t="shared" si="519"/>
        <v/>
      </c>
      <c r="Y185" s="564" t="str">
        <f t="shared" si="520"/>
        <v/>
      </c>
      <c r="AL185" s="20">
        <f t="shared" si="521"/>
        <v>0</v>
      </c>
      <c r="AM185" s="20">
        <f t="shared" si="522"/>
        <v>0</v>
      </c>
      <c r="AO185" s="20" t="str">
        <f t="shared" si="523"/>
        <v/>
      </c>
      <c r="AQ185" s="20" t="str">
        <f t="shared" si="671"/>
        <v/>
      </c>
      <c r="AR185" s="20" t="str">
        <f t="shared" si="524"/>
        <v/>
      </c>
      <c r="AS185" s="20" t="str">
        <f t="shared" si="525"/>
        <v/>
      </c>
      <c r="AT185" s="20" t="str">
        <f t="shared" si="526"/>
        <v/>
      </c>
      <c r="AU185" s="20" t="str">
        <f t="shared" si="527"/>
        <v/>
      </c>
      <c r="AV185" s="20" t="str">
        <f t="shared" si="528"/>
        <v/>
      </c>
      <c r="AW185" s="20" t="str">
        <f t="shared" si="529"/>
        <v/>
      </c>
      <c r="AX185" s="20" t="str">
        <f t="shared" si="530"/>
        <v/>
      </c>
      <c r="AY185" s="20" t="str">
        <f t="shared" si="531"/>
        <v/>
      </c>
      <c r="AZ185" s="20" t="str">
        <f t="shared" si="532"/>
        <v/>
      </c>
      <c r="BA185" s="20" t="str">
        <f t="shared" si="533"/>
        <v/>
      </c>
      <c r="BB185" s="20" t="str">
        <f t="shared" si="534"/>
        <v/>
      </c>
      <c r="BC185" s="20" t="str">
        <f t="shared" si="535"/>
        <v/>
      </c>
      <c r="BD185" s="20" t="str">
        <f t="shared" si="536"/>
        <v/>
      </c>
      <c r="BE185" s="20" t="str">
        <f t="shared" si="537"/>
        <v/>
      </c>
      <c r="BF185" s="20" t="str">
        <f t="shared" si="538"/>
        <v/>
      </c>
      <c r="BG185" s="20" t="str">
        <f t="shared" si="539"/>
        <v/>
      </c>
      <c r="BH185" s="20" t="str">
        <f t="shared" si="540"/>
        <v/>
      </c>
      <c r="BI185" s="20" t="str">
        <f t="shared" si="541"/>
        <v/>
      </c>
      <c r="BJ185" s="20" t="str">
        <f t="shared" si="542"/>
        <v/>
      </c>
      <c r="BL185" s="38" t="e">
        <f t="shared" si="543"/>
        <v>#DIV/0!</v>
      </c>
      <c r="BM185" s="4">
        <f t="shared" si="544"/>
        <v>0</v>
      </c>
      <c r="BN185" s="4">
        <f t="shared" si="545"/>
        <v>0</v>
      </c>
      <c r="BO185" s="4">
        <f t="shared" si="546"/>
        <v>0</v>
      </c>
      <c r="BP185" s="173" t="str">
        <f t="shared" si="547"/>
        <v/>
      </c>
      <c r="BQ185" s="4">
        <f t="shared" si="548"/>
        <v>0</v>
      </c>
      <c r="BT185" s="268" t="str">
        <f t="shared" si="549"/>
        <v/>
      </c>
      <c r="BU185" s="268" t="str">
        <f t="shared" si="550"/>
        <v/>
      </c>
      <c r="BX185" s="20">
        <f t="shared" si="551"/>
        <v>1</v>
      </c>
      <c r="CG185" s="20">
        <f t="shared" si="552"/>
        <v>0</v>
      </c>
      <c r="CH185" s="20" t="str">
        <f t="shared" si="708"/>
        <v/>
      </c>
      <c r="CI185" s="20" t="str">
        <f t="shared" si="709"/>
        <v/>
      </c>
      <c r="CJ185" s="20" t="str">
        <f t="shared" si="710"/>
        <v/>
      </c>
      <c r="CK185" s="20" t="str">
        <f t="shared" si="692"/>
        <v/>
      </c>
      <c r="CL185" s="20" t="str">
        <f t="shared" si="693"/>
        <v/>
      </c>
      <c r="CM185" s="20" t="str">
        <f t="shared" si="694"/>
        <v/>
      </c>
      <c r="CN185" s="20" t="str">
        <f t="shared" si="695"/>
        <v/>
      </c>
      <c r="CO185" s="20" t="str">
        <f t="shared" si="696"/>
        <v/>
      </c>
      <c r="CP185" s="20" t="str">
        <f t="shared" si="697"/>
        <v/>
      </c>
      <c r="CQ185" s="20" t="str">
        <f t="shared" si="698"/>
        <v/>
      </c>
      <c r="CR185" s="20" t="str">
        <f t="shared" si="699"/>
        <v/>
      </c>
      <c r="CS185" s="20" t="str">
        <f t="shared" si="700"/>
        <v/>
      </c>
      <c r="CT185" s="20" t="str">
        <f t="shared" si="701"/>
        <v/>
      </c>
      <c r="CU185" s="20" t="str">
        <f t="shared" si="702"/>
        <v/>
      </c>
      <c r="CV185" s="20" t="str">
        <f t="shared" si="703"/>
        <v/>
      </c>
      <c r="CW185" s="20" t="str">
        <f t="shared" si="704"/>
        <v/>
      </c>
      <c r="CX185" s="20" t="str">
        <f t="shared" si="705"/>
        <v/>
      </c>
      <c r="CY185" s="20" t="str">
        <f t="shared" si="706"/>
        <v/>
      </c>
      <c r="CZ185" s="20" t="str">
        <f t="shared" si="706"/>
        <v/>
      </c>
      <c r="BCU185" s="20" t="str">
        <f t="shared" si="553"/>
        <v/>
      </c>
      <c r="BCV185" s="20" t="str">
        <f t="shared" si="554"/>
        <v/>
      </c>
      <c r="BCW185" s="20" t="str">
        <f t="shared" si="555"/>
        <v/>
      </c>
      <c r="BCX185" s="20" t="str">
        <f t="shared" si="556"/>
        <v/>
      </c>
      <c r="BCY185" s="20" t="str">
        <f t="shared" si="557"/>
        <v/>
      </c>
      <c r="BCZ185" s="20" t="str">
        <f t="shared" si="558"/>
        <v/>
      </c>
      <c r="BDA185" s="20" t="str">
        <f t="shared" si="559"/>
        <v/>
      </c>
      <c r="BDB185" s="20" t="str">
        <f t="shared" si="560"/>
        <v/>
      </c>
      <c r="BDC185" s="20" t="str">
        <f t="shared" si="561"/>
        <v/>
      </c>
      <c r="BDD185" s="20" t="str">
        <f t="shared" si="562"/>
        <v/>
      </c>
      <c r="BDE185" s="20" t="str">
        <f t="shared" si="563"/>
        <v/>
      </c>
      <c r="BDF185" s="20" t="str">
        <f t="shared" si="564"/>
        <v/>
      </c>
      <c r="BDG185" s="20" t="str">
        <f t="shared" si="565"/>
        <v/>
      </c>
      <c r="BDH185" s="20" t="str">
        <f t="shared" si="566"/>
        <v/>
      </c>
      <c r="BDI185" s="20" t="str">
        <f t="shared" si="567"/>
        <v/>
      </c>
      <c r="BDJ185" s="20" t="str">
        <f t="shared" si="568"/>
        <v/>
      </c>
      <c r="BDK185" s="20" t="str">
        <f t="shared" si="569"/>
        <v/>
      </c>
      <c r="BDL185" s="20" t="str">
        <f t="shared" si="570"/>
        <v/>
      </c>
      <c r="BDM185" s="20" t="str">
        <f t="shared" si="571"/>
        <v/>
      </c>
      <c r="BDN185" s="20" t="str">
        <f t="shared" si="572"/>
        <v/>
      </c>
      <c r="BDO185" s="20" t="str">
        <f t="shared" si="573"/>
        <v/>
      </c>
      <c r="BDP185" s="20" t="str">
        <f t="shared" si="574"/>
        <v/>
      </c>
      <c r="BDQ185" s="20" t="str">
        <f t="shared" si="575"/>
        <v/>
      </c>
      <c r="BDR185" s="20" t="str">
        <f t="shared" si="576"/>
        <v/>
      </c>
      <c r="BDS185" s="20" t="str">
        <f t="shared" si="577"/>
        <v/>
      </c>
      <c r="BDT185" s="20" t="str">
        <f t="shared" si="578"/>
        <v/>
      </c>
      <c r="BDU185" s="20" t="str">
        <f t="shared" si="579"/>
        <v/>
      </c>
      <c r="BDV185" s="20" t="str">
        <f t="shared" si="580"/>
        <v/>
      </c>
      <c r="BDW185" s="20" t="str">
        <f t="shared" si="581"/>
        <v/>
      </c>
      <c r="BDX185" s="20" t="str">
        <f t="shared" si="582"/>
        <v/>
      </c>
      <c r="BDY185" s="20" t="str">
        <f t="shared" si="583"/>
        <v/>
      </c>
      <c r="BDZ185" s="20" t="str">
        <f t="shared" si="584"/>
        <v/>
      </c>
      <c r="BEA185" s="20" t="str">
        <f t="shared" si="585"/>
        <v/>
      </c>
      <c r="BEB185" s="20" t="str">
        <f t="shared" si="586"/>
        <v/>
      </c>
      <c r="BEC185" s="20" t="str">
        <f t="shared" si="587"/>
        <v/>
      </c>
      <c r="BED185" s="20" t="str">
        <f t="shared" si="588"/>
        <v/>
      </c>
      <c r="BEE185" s="20" t="str">
        <f t="shared" si="589"/>
        <v/>
      </c>
      <c r="BEF185" s="20" t="str">
        <f t="shared" si="590"/>
        <v/>
      </c>
      <c r="BEG185" s="20" t="str">
        <f t="shared" si="591"/>
        <v/>
      </c>
      <c r="BEH185" s="20" t="str">
        <f t="shared" si="592"/>
        <v/>
      </c>
      <c r="BEI185" s="20" t="str">
        <f t="shared" si="593"/>
        <v/>
      </c>
      <c r="BEJ185" s="20" t="str">
        <f t="shared" si="594"/>
        <v/>
      </c>
      <c r="BEK185" s="20" t="str">
        <f t="shared" si="595"/>
        <v/>
      </c>
      <c r="BEL185" s="20" t="str">
        <f t="shared" si="596"/>
        <v/>
      </c>
      <c r="BEM185" s="20" t="str">
        <f t="shared" si="597"/>
        <v/>
      </c>
      <c r="BEN185" s="20" t="str">
        <f t="shared" si="598"/>
        <v/>
      </c>
      <c r="BEO185" s="20" t="str">
        <f t="shared" si="599"/>
        <v/>
      </c>
      <c r="BEP185" s="20" t="str">
        <f t="shared" si="600"/>
        <v/>
      </c>
      <c r="BEQ185" s="20" t="str">
        <f t="shared" si="601"/>
        <v/>
      </c>
      <c r="BER185" s="20" t="str">
        <f t="shared" si="602"/>
        <v/>
      </c>
      <c r="BES185" s="20" t="str">
        <f t="shared" si="603"/>
        <v/>
      </c>
      <c r="BET185" s="20" t="str">
        <f t="shared" si="604"/>
        <v/>
      </c>
      <c r="BEU185" s="20" t="str">
        <f t="shared" si="605"/>
        <v/>
      </c>
      <c r="BEV185" s="20" t="str">
        <f t="shared" si="606"/>
        <v/>
      </c>
      <c r="BEW185" s="20" t="str">
        <f t="shared" si="607"/>
        <v/>
      </c>
      <c r="BEX185" s="20" t="str">
        <f t="shared" si="608"/>
        <v/>
      </c>
      <c r="BEY185" s="20" t="str">
        <f t="shared" si="609"/>
        <v/>
      </c>
      <c r="BEZ185" s="20" t="str">
        <f t="shared" si="610"/>
        <v/>
      </c>
      <c r="BFA185" s="20" t="str">
        <f t="shared" si="611"/>
        <v/>
      </c>
      <c r="BFB185" s="20" t="str">
        <f t="shared" si="612"/>
        <v/>
      </c>
      <c r="BFC185" s="20" t="str">
        <f t="shared" si="613"/>
        <v/>
      </c>
      <c r="BFD185" s="20" t="str">
        <f t="shared" si="614"/>
        <v/>
      </c>
      <c r="BFE185" s="20" t="str">
        <f t="shared" si="615"/>
        <v/>
      </c>
      <c r="BFF185" s="20" t="str">
        <f t="shared" si="616"/>
        <v/>
      </c>
      <c r="BFG185" s="20" t="str">
        <f t="shared" si="617"/>
        <v/>
      </c>
      <c r="BFH185" s="20" t="str">
        <f t="shared" si="618"/>
        <v/>
      </c>
      <c r="BFI185" s="20" t="str">
        <f t="shared" si="619"/>
        <v/>
      </c>
      <c r="BFJ185" s="20" t="str">
        <f t="shared" si="620"/>
        <v/>
      </c>
      <c r="BFK185" s="20" t="str">
        <f t="shared" si="621"/>
        <v/>
      </c>
      <c r="BFL185" s="20" t="str">
        <f t="shared" si="622"/>
        <v/>
      </c>
      <c r="BFM185" s="20" t="str">
        <f t="shared" si="623"/>
        <v/>
      </c>
      <c r="BFN185" s="20" t="str">
        <f t="shared" si="624"/>
        <v/>
      </c>
      <c r="BFO185" s="20" t="str">
        <f t="shared" si="625"/>
        <v/>
      </c>
      <c r="BFP185" s="20" t="str">
        <f t="shared" si="626"/>
        <v/>
      </c>
      <c r="BFQ185" s="20" t="str">
        <f t="shared" si="627"/>
        <v/>
      </c>
      <c r="BFR185" s="20" t="str">
        <f t="shared" si="628"/>
        <v/>
      </c>
      <c r="BFS185" s="20" t="str">
        <f t="shared" si="629"/>
        <v/>
      </c>
      <c r="BFT185" s="20" t="str">
        <f t="shared" si="630"/>
        <v/>
      </c>
      <c r="BFU185" s="20" t="str">
        <f t="shared" si="631"/>
        <v/>
      </c>
      <c r="BFV185" s="20" t="str">
        <f t="shared" si="632"/>
        <v/>
      </c>
      <c r="BFW185" s="20" t="str">
        <f t="shared" si="633"/>
        <v/>
      </c>
      <c r="BFX185" s="20" t="str">
        <f t="shared" si="634"/>
        <v/>
      </c>
      <c r="BFY185" s="20" t="str">
        <f t="shared" si="635"/>
        <v/>
      </c>
      <c r="BFZ185" s="20" t="str">
        <f t="shared" si="636"/>
        <v/>
      </c>
      <c r="BGA185" s="20" t="str">
        <f t="shared" si="637"/>
        <v/>
      </c>
      <c r="BGB185" s="20" t="str">
        <f t="shared" si="638"/>
        <v/>
      </c>
      <c r="BGC185" s="20" t="str">
        <f t="shared" si="639"/>
        <v/>
      </c>
      <c r="BGD185" s="20" t="str">
        <f t="shared" si="640"/>
        <v/>
      </c>
      <c r="BGE185" s="20" t="str">
        <f t="shared" si="641"/>
        <v/>
      </c>
      <c r="BGF185" s="20" t="str">
        <f t="shared" si="642"/>
        <v/>
      </c>
      <c r="BGG185" s="20" t="str">
        <f t="shared" si="643"/>
        <v/>
      </c>
      <c r="BGH185" s="20" t="str">
        <f t="shared" si="644"/>
        <v/>
      </c>
      <c r="BGI185" s="20" t="str">
        <f t="shared" si="645"/>
        <v/>
      </c>
      <c r="BGJ185" s="20" t="str">
        <f t="shared" si="646"/>
        <v/>
      </c>
      <c r="BGK185" s="20" t="str">
        <f t="shared" si="647"/>
        <v/>
      </c>
      <c r="BGL185" s="20" t="str">
        <f t="shared" si="648"/>
        <v/>
      </c>
      <c r="BGM185" s="20" t="str">
        <f t="shared" si="649"/>
        <v/>
      </c>
      <c r="BGN185" s="20" t="str">
        <f t="shared" si="650"/>
        <v/>
      </c>
      <c r="BGO185" s="20" t="str">
        <f t="shared" si="651"/>
        <v/>
      </c>
      <c r="BGP185" s="20" t="str">
        <f t="shared" si="652"/>
        <v/>
      </c>
      <c r="BGQ185" s="20" t="str">
        <f t="shared" si="653"/>
        <v/>
      </c>
      <c r="BGR185" s="20" t="str">
        <f t="shared" si="654"/>
        <v/>
      </c>
      <c r="BGS185" s="20" t="str">
        <f t="shared" si="655"/>
        <v/>
      </c>
      <c r="BGT185" s="20" t="str">
        <f t="shared" si="656"/>
        <v/>
      </c>
      <c r="BGU185" s="20" t="str">
        <f t="shared" si="657"/>
        <v/>
      </c>
      <c r="BGV185" s="20" t="str">
        <f t="shared" si="658"/>
        <v/>
      </c>
      <c r="BGW185" s="20" t="str">
        <f t="shared" si="659"/>
        <v/>
      </c>
      <c r="BGX185" s="20" t="str">
        <f t="shared" si="660"/>
        <v/>
      </c>
      <c r="BGY185" s="20" t="str">
        <f t="shared" si="661"/>
        <v/>
      </c>
      <c r="BGZ185" s="20" t="str">
        <f t="shared" si="662"/>
        <v/>
      </c>
      <c r="BHA185" s="20" t="str">
        <f t="shared" si="663"/>
        <v/>
      </c>
      <c r="BHB185" s="20" t="str">
        <f t="shared" si="664"/>
        <v/>
      </c>
      <c r="BHC185" s="20" t="str">
        <f t="shared" si="665"/>
        <v/>
      </c>
      <c r="BHD185" s="20" t="str">
        <f t="shared" si="666"/>
        <v/>
      </c>
      <c r="BHE185" s="20" t="str">
        <f t="shared" si="667"/>
        <v/>
      </c>
      <c r="BHF185" s="20" t="str">
        <f t="shared" si="668"/>
        <v/>
      </c>
      <c r="BHG185" s="20" t="str">
        <f t="shared" si="669"/>
        <v/>
      </c>
      <c r="BHJ185" s="20" t="str">
        <f t="shared" si="670"/>
        <v/>
      </c>
      <c r="BHL185" s="20" t="str">
        <f t="shared" si="714"/>
        <v/>
      </c>
      <c r="BHM185" s="20" t="str">
        <f t="shared" si="714"/>
        <v/>
      </c>
      <c r="BHN185" s="20" t="str">
        <f t="shared" si="714"/>
        <v/>
      </c>
      <c r="BHO185" s="20" t="str">
        <f t="shared" si="714"/>
        <v/>
      </c>
      <c r="BHP185" s="20" t="str">
        <f t="shared" si="714"/>
        <v/>
      </c>
      <c r="BHQ185" s="20" t="str">
        <f t="shared" si="714"/>
        <v/>
      </c>
      <c r="BHR185" s="20" t="str">
        <f t="shared" si="714"/>
        <v/>
      </c>
      <c r="BHS185" s="20" t="str">
        <f t="shared" si="714"/>
        <v/>
      </c>
      <c r="BHT185" s="20" t="str">
        <f t="shared" si="714"/>
        <v/>
      </c>
      <c r="BHU185" s="20" t="str">
        <f t="shared" si="714"/>
        <v/>
      </c>
      <c r="BHV185" s="20" t="str">
        <f t="shared" si="714"/>
        <v/>
      </c>
      <c r="BHW185" s="20" t="str">
        <f t="shared" si="714"/>
        <v/>
      </c>
      <c r="BHX185" s="20" t="str">
        <f t="shared" si="714"/>
        <v/>
      </c>
      <c r="BHY185" s="20" t="str">
        <f t="shared" si="714"/>
        <v/>
      </c>
      <c r="BHZ185" s="20" t="str">
        <f t="shared" si="714"/>
        <v/>
      </c>
      <c r="BIA185" s="20" t="str">
        <f t="shared" si="714"/>
        <v/>
      </c>
      <c r="BIB185" s="20" t="str">
        <f t="shared" si="713"/>
        <v/>
      </c>
      <c r="BIC185" s="20" t="str">
        <f t="shared" si="713"/>
        <v/>
      </c>
      <c r="BID185" s="20" t="str">
        <f t="shared" si="713"/>
        <v/>
      </c>
      <c r="BIE185" s="20" t="str">
        <f t="shared" si="713"/>
        <v/>
      </c>
    </row>
    <row r="186" spans="2:104 1451:1591" ht="14.5">
      <c r="B186" s="510" t="str">
        <f>IF('لصق اكسل الفورمز'!E181="","",'لصق اكسل الفورمز'!E181)</f>
        <v/>
      </c>
      <c r="C186" s="510"/>
      <c r="D186" s="526" t="str">
        <f>IF('لصق اكسل الفورمز'!R181="","",'لصق اكسل الفورمز'!R181)</f>
        <v/>
      </c>
      <c r="E186" s="510" t="str">
        <f>IF('لصق اكسل الفورمز'!U181="","",'لصق اكسل الفورمز'!U181)</f>
        <v/>
      </c>
      <c r="F186" s="526" t="str">
        <f>IF('لصق اكسل الفورمز'!X181="","",'لصق اكسل الفورمز'!X181)</f>
        <v/>
      </c>
      <c r="G186" s="510" t="str">
        <f>IF('لصق اكسل الفورمز'!AA181="","",'لصق اكسل الفورمز'!AA181)</f>
        <v/>
      </c>
      <c r="H186" s="526" t="str">
        <f>IF('لصق اكسل الفورمز'!AD181="","",'لصق اكسل الفورمز'!AD181)</f>
        <v/>
      </c>
      <c r="I186" s="510" t="str">
        <f>IF('لصق اكسل الفورمز'!AG181="","",'لصق اكسل الفورمز'!AG181)</f>
        <v/>
      </c>
      <c r="J186" s="526" t="str">
        <f>IF('لصق اكسل الفورمز'!AJ181="","",'لصق اكسل الفورمز'!AJ181)</f>
        <v/>
      </c>
      <c r="K186" s="510" t="str">
        <f>IF('لصق اكسل الفورمز'!AM181="","",'لصق اكسل الفورمز'!AM181)</f>
        <v/>
      </c>
      <c r="L186" s="526" t="str">
        <f>IF('لصق اكسل الفورمز'!AP181="","",'لصق اكسل الفورمز'!AP181)</f>
        <v/>
      </c>
      <c r="M186" s="510" t="str">
        <f>IF('لصق اكسل الفورمز'!AS181="","",'لصق اكسل الفورمز'!AS181)</f>
        <v/>
      </c>
      <c r="N186" s="526" t="str">
        <f>IF('لصق اكسل الفورمز'!AV181="","",'لصق اكسل الفورمز'!AV181)</f>
        <v/>
      </c>
      <c r="O186" s="510" t="str">
        <f>IF('لصق اكسل الفورمز'!AY181="","",'لصق اكسل الفورمز'!AY181)</f>
        <v/>
      </c>
      <c r="P186" s="526" t="str">
        <f>IF('لصق اكسل الفورمز'!BB181="","",'لصق اكسل الفورمز'!BB181)</f>
        <v/>
      </c>
      <c r="Q186" s="510" t="str">
        <f>IF('لصق اكسل الفورمز'!BE181="","",'لصق اكسل الفورمز'!BE181)</f>
        <v/>
      </c>
      <c r="R186" s="526" t="str">
        <f>IF('لصق اكسل الفورمز'!BH181="","",'لصق اكسل الفورمز'!BH181)</f>
        <v/>
      </c>
      <c r="S186" s="510" t="str">
        <f>IF('لصق اكسل الفورمز'!BK181="","",'لصق اكسل الفورمز'!BK181)</f>
        <v/>
      </c>
      <c r="T186" s="526" t="str">
        <f>IF('لصق اكسل الفورمز'!BN181="","",'لصق اكسل الفورمز'!BN181)</f>
        <v/>
      </c>
      <c r="U186" s="510" t="str">
        <f>IF('لصق اكسل الفورمز'!BQ181="","",'لصق اكسل الفورمز'!BQ181)</f>
        <v/>
      </c>
      <c r="V186" s="526" t="str">
        <f>IF('لصق اكسل الفورمز'!BT181="","",'لصق اكسل الفورمز'!BT181)</f>
        <v/>
      </c>
      <c r="W186" s="527" t="str">
        <f t="shared" si="518"/>
        <v/>
      </c>
      <c r="X186" s="510" t="str">
        <f t="shared" si="519"/>
        <v/>
      </c>
      <c r="Y186" s="564" t="str">
        <f t="shared" si="520"/>
        <v/>
      </c>
      <c r="AL186" s="20">
        <f t="shared" si="521"/>
        <v>0</v>
      </c>
      <c r="AM186" s="20">
        <f t="shared" si="522"/>
        <v>0</v>
      </c>
      <c r="AO186" s="20" t="str">
        <f t="shared" si="523"/>
        <v/>
      </c>
      <c r="AQ186" s="20" t="str">
        <f t="shared" si="671"/>
        <v/>
      </c>
      <c r="AR186" s="20" t="str">
        <f t="shared" si="524"/>
        <v/>
      </c>
      <c r="AS186" s="20" t="str">
        <f t="shared" si="525"/>
        <v/>
      </c>
      <c r="AT186" s="20" t="str">
        <f t="shared" si="526"/>
        <v/>
      </c>
      <c r="AU186" s="20" t="str">
        <f t="shared" si="527"/>
        <v/>
      </c>
      <c r="AV186" s="20" t="str">
        <f t="shared" si="528"/>
        <v/>
      </c>
      <c r="AW186" s="20" t="str">
        <f t="shared" si="529"/>
        <v/>
      </c>
      <c r="AX186" s="20" t="str">
        <f t="shared" si="530"/>
        <v/>
      </c>
      <c r="AY186" s="20" t="str">
        <f t="shared" si="531"/>
        <v/>
      </c>
      <c r="AZ186" s="20" t="str">
        <f t="shared" si="532"/>
        <v/>
      </c>
      <c r="BA186" s="20" t="str">
        <f t="shared" si="533"/>
        <v/>
      </c>
      <c r="BB186" s="20" t="str">
        <f t="shared" si="534"/>
        <v/>
      </c>
      <c r="BC186" s="20" t="str">
        <f t="shared" si="535"/>
        <v/>
      </c>
      <c r="BD186" s="20" t="str">
        <f t="shared" si="536"/>
        <v/>
      </c>
      <c r="BE186" s="20" t="str">
        <f t="shared" si="537"/>
        <v/>
      </c>
      <c r="BF186" s="20" t="str">
        <f t="shared" si="538"/>
        <v/>
      </c>
      <c r="BG186" s="20" t="str">
        <f t="shared" si="539"/>
        <v/>
      </c>
      <c r="BH186" s="20" t="str">
        <f t="shared" si="540"/>
        <v/>
      </c>
      <c r="BI186" s="20" t="str">
        <f t="shared" si="541"/>
        <v/>
      </c>
      <c r="BJ186" s="20" t="str">
        <f t="shared" si="542"/>
        <v/>
      </c>
      <c r="BL186" s="38" t="e">
        <f t="shared" si="543"/>
        <v>#DIV/0!</v>
      </c>
      <c r="BM186" s="4">
        <f t="shared" si="544"/>
        <v>0</v>
      </c>
      <c r="BN186" s="4">
        <f t="shared" si="545"/>
        <v>0</v>
      </c>
      <c r="BO186" s="4">
        <f t="shared" si="546"/>
        <v>0</v>
      </c>
      <c r="BP186" s="173" t="str">
        <f t="shared" si="547"/>
        <v/>
      </c>
      <c r="BQ186" s="4">
        <f t="shared" si="548"/>
        <v>0</v>
      </c>
      <c r="BT186" s="268" t="str">
        <f t="shared" si="549"/>
        <v/>
      </c>
      <c r="BU186" s="268" t="str">
        <f t="shared" si="550"/>
        <v/>
      </c>
      <c r="BX186" s="20">
        <f t="shared" si="551"/>
        <v>1</v>
      </c>
      <c r="CG186" s="20">
        <f t="shared" si="552"/>
        <v>0</v>
      </c>
      <c r="CH186" s="20" t="str">
        <f t="shared" si="708"/>
        <v/>
      </c>
      <c r="CI186" s="20" t="str">
        <f t="shared" si="709"/>
        <v/>
      </c>
      <c r="CJ186" s="20" t="str">
        <f t="shared" si="710"/>
        <v/>
      </c>
      <c r="CK186" s="20" t="str">
        <f t="shared" si="692"/>
        <v/>
      </c>
      <c r="CL186" s="20" t="str">
        <f t="shared" si="693"/>
        <v/>
      </c>
      <c r="CM186" s="20" t="str">
        <f t="shared" si="694"/>
        <v/>
      </c>
      <c r="CN186" s="20" t="str">
        <f t="shared" si="695"/>
        <v/>
      </c>
      <c r="CO186" s="20" t="str">
        <f t="shared" si="696"/>
        <v/>
      </c>
      <c r="CP186" s="20" t="str">
        <f t="shared" si="697"/>
        <v/>
      </c>
      <c r="CQ186" s="20" t="str">
        <f t="shared" si="698"/>
        <v/>
      </c>
      <c r="CR186" s="20" t="str">
        <f t="shared" si="699"/>
        <v/>
      </c>
      <c r="CS186" s="20" t="str">
        <f t="shared" si="700"/>
        <v/>
      </c>
      <c r="CT186" s="20" t="str">
        <f t="shared" si="701"/>
        <v/>
      </c>
      <c r="CU186" s="20" t="str">
        <f t="shared" si="702"/>
        <v/>
      </c>
      <c r="CV186" s="20" t="str">
        <f t="shared" si="703"/>
        <v/>
      </c>
      <c r="CW186" s="20" t="str">
        <f t="shared" si="704"/>
        <v/>
      </c>
      <c r="CX186" s="20" t="str">
        <f t="shared" si="705"/>
        <v/>
      </c>
      <c r="CY186" s="20" t="str">
        <f t="shared" si="706"/>
        <v/>
      </c>
      <c r="CZ186" s="20" t="str">
        <f t="shared" si="706"/>
        <v/>
      </c>
      <c r="BCU186" s="20" t="str">
        <f t="shared" si="553"/>
        <v/>
      </c>
      <c r="BCV186" s="20" t="str">
        <f t="shared" si="554"/>
        <v/>
      </c>
      <c r="BCW186" s="20" t="str">
        <f t="shared" si="555"/>
        <v/>
      </c>
      <c r="BCX186" s="20" t="str">
        <f t="shared" si="556"/>
        <v/>
      </c>
      <c r="BCY186" s="20" t="str">
        <f t="shared" si="557"/>
        <v/>
      </c>
      <c r="BCZ186" s="20" t="str">
        <f t="shared" si="558"/>
        <v/>
      </c>
      <c r="BDA186" s="20" t="str">
        <f t="shared" si="559"/>
        <v/>
      </c>
      <c r="BDB186" s="20" t="str">
        <f t="shared" si="560"/>
        <v/>
      </c>
      <c r="BDC186" s="20" t="str">
        <f t="shared" si="561"/>
        <v/>
      </c>
      <c r="BDD186" s="20" t="str">
        <f t="shared" si="562"/>
        <v/>
      </c>
      <c r="BDE186" s="20" t="str">
        <f t="shared" si="563"/>
        <v/>
      </c>
      <c r="BDF186" s="20" t="str">
        <f t="shared" si="564"/>
        <v/>
      </c>
      <c r="BDG186" s="20" t="str">
        <f t="shared" si="565"/>
        <v/>
      </c>
      <c r="BDH186" s="20" t="str">
        <f t="shared" si="566"/>
        <v/>
      </c>
      <c r="BDI186" s="20" t="str">
        <f t="shared" si="567"/>
        <v/>
      </c>
      <c r="BDJ186" s="20" t="str">
        <f t="shared" si="568"/>
        <v/>
      </c>
      <c r="BDK186" s="20" t="str">
        <f t="shared" si="569"/>
        <v/>
      </c>
      <c r="BDL186" s="20" t="str">
        <f t="shared" si="570"/>
        <v/>
      </c>
      <c r="BDM186" s="20" t="str">
        <f t="shared" si="571"/>
        <v/>
      </c>
      <c r="BDN186" s="20" t="str">
        <f t="shared" si="572"/>
        <v/>
      </c>
      <c r="BDO186" s="20" t="str">
        <f t="shared" si="573"/>
        <v/>
      </c>
      <c r="BDP186" s="20" t="str">
        <f t="shared" si="574"/>
        <v/>
      </c>
      <c r="BDQ186" s="20" t="str">
        <f t="shared" si="575"/>
        <v/>
      </c>
      <c r="BDR186" s="20" t="str">
        <f t="shared" si="576"/>
        <v/>
      </c>
      <c r="BDS186" s="20" t="str">
        <f t="shared" si="577"/>
        <v/>
      </c>
      <c r="BDT186" s="20" t="str">
        <f t="shared" si="578"/>
        <v/>
      </c>
      <c r="BDU186" s="20" t="str">
        <f t="shared" si="579"/>
        <v/>
      </c>
      <c r="BDV186" s="20" t="str">
        <f t="shared" si="580"/>
        <v/>
      </c>
      <c r="BDW186" s="20" t="str">
        <f t="shared" si="581"/>
        <v/>
      </c>
      <c r="BDX186" s="20" t="str">
        <f t="shared" si="582"/>
        <v/>
      </c>
      <c r="BDY186" s="20" t="str">
        <f t="shared" si="583"/>
        <v/>
      </c>
      <c r="BDZ186" s="20" t="str">
        <f t="shared" si="584"/>
        <v/>
      </c>
      <c r="BEA186" s="20" t="str">
        <f t="shared" si="585"/>
        <v/>
      </c>
      <c r="BEB186" s="20" t="str">
        <f t="shared" si="586"/>
        <v/>
      </c>
      <c r="BEC186" s="20" t="str">
        <f t="shared" si="587"/>
        <v/>
      </c>
      <c r="BED186" s="20" t="str">
        <f t="shared" si="588"/>
        <v/>
      </c>
      <c r="BEE186" s="20" t="str">
        <f t="shared" si="589"/>
        <v/>
      </c>
      <c r="BEF186" s="20" t="str">
        <f t="shared" si="590"/>
        <v/>
      </c>
      <c r="BEG186" s="20" t="str">
        <f t="shared" si="591"/>
        <v/>
      </c>
      <c r="BEH186" s="20" t="str">
        <f t="shared" si="592"/>
        <v/>
      </c>
      <c r="BEI186" s="20" t="str">
        <f t="shared" si="593"/>
        <v/>
      </c>
      <c r="BEJ186" s="20" t="str">
        <f t="shared" si="594"/>
        <v/>
      </c>
      <c r="BEK186" s="20" t="str">
        <f t="shared" si="595"/>
        <v/>
      </c>
      <c r="BEL186" s="20" t="str">
        <f t="shared" si="596"/>
        <v/>
      </c>
      <c r="BEM186" s="20" t="str">
        <f t="shared" si="597"/>
        <v/>
      </c>
      <c r="BEN186" s="20" t="str">
        <f t="shared" si="598"/>
        <v/>
      </c>
      <c r="BEO186" s="20" t="str">
        <f t="shared" si="599"/>
        <v/>
      </c>
      <c r="BEP186" s="20" t="str">
        <f t="shared" si="600"/>
        <v/>
      </c>
      <c r="BEQ186" s="20" t="str">
        <f t="shared" si="601"/>
        <v/>
      </c>
      <c r="BER186" s="20" t="str">
        <f t="shared" si="602"/>
        <v/>
      </c>
      <c r="BES186" s="20" t="str">
        <f t="shared" si="603"/>
        <v/>
      </c>
      <c r="BET186" s="20" t="str">
        <f t="shared" si="604"/>
        <v/>
      </c>
      <c r="BEU186" s="20" t="str">
        <f t="shared" si="605"/>
        <v/>
      </c>
      <c r="BEV186" s="20" t="str">
        <f t="shared" si="606"/>
        <v/>
      </c>
      <c r="BEW186" s="20" t="str">
        <f t="shared" si="607"/>
        <v/>
      </c>
      <c r="BEX186" s="20" t="str">
        <f t="shared" si="608"/>
        <v/>
      </c>
      <c r="BEY186" s="20" t="str">
        <f t="shared" si="609"/>
        <v/>
      </c>
      <c r="BEZ186" s="20" t="str">
        <f t="shared" si="610"/>
        <v/>
      </c>
      <c r="BFA186" s="20" t="str">
        <f t="shared" si="611"/>
        <v/>
      </c>
      <c r="BFB186" s="20" t="str">
        <f t="shared" si="612"/>
        <v/>
      </c>
      <c r="BFC186" s="20" t="str">
        <f t="shared" si="613"/>
        <v/>
      </c>
      <c r="BFD186" s="20" t="str">
        <f t="shared" si="614"/>
        <v/>
      </c>
      <c r="BFE186" s="20" t="str">
        <f t="shared" si="615"/>
        <v/>
      </c>
      <c r="BFF186" s="20" t="str">
        <f t="shared" si="616"/>
        <v/>
      </c>
      <c r="BFG186" s="20" t="str">
        <f t="shared" si="617"/>
        <v/>
      </c>
      <c r="BFH186" s="20" t="str">
        <f t="shared" si="618"/>
        <v/>
      </c>
      <c r="BFI186" s="20" t="str">
        <f t="shared" si="619"/>
        <v/>
      </c>
      <c r="BFJ186" s="20" t="str">
        <f t="shared" si="620"/>
        <v/>
      </c>
      <c r="BFK186" s="20" t="str">
        <f t="shared" si="621"/>
        <v/>
      </c>
      <c r="BFL186" s="20" t="str">
        <f t="shared" si="622"/>
        <v/>
      </c>
      <c r="BFM186" s="20" t="str">
        <f t="shared" si="623"/>
        <v/>
      </c>
      <c r="BFN186" s="20" t="str">
        <f t="shared" si="624"/>
        <v/>
      </c>
      <c r="BFO186" s="20" t="str">
        <f t="shared" si="625"/>
        <v/>
      </c>
      <c r="BFP186" s="20" t="str">
        <f t="shared" si="626"/>
        <v/>
      </c>
      <c r="BFQ186" s="20" t="str">
        <f t="shared" si="627"/>
        <v/>
      </c>
      <c r="BFR186" s="20" t="str">
        <f t="shared" si="628"/>
        <v/>
      </c>
      <c r="BFS186" s="20" t="str">
        <f t="shared" si="629"/>
        <v/>
      </c>
      <c r="BFT186" s="20" t="str">
        <f t="shared" si="630"/>
        <v/>
      </c>
      <c r="BFU186" s="20" t="str">
        <f t="shared" si="631"/>
        <v/>
      </c>
      <c r="BFV186" s="20" t="str">
        <f t="shared" si="632"/>
        <v/>
      </c>
      <c r="BFW186" s="20" t="str">
        <f t="shared" si="633"/>
        <v/>
      </c>
      <c r="BFX186" s="20" t="str">
        <f t="shared" si="634"/>
        <v/>
      </c>
      <c r="BFY186" s="20" t="str">
        <f t="shared" si="635"/>
        <v/>
      </c>
      <c r="BFZ186" s="20" t="str">
        <f t="shared" si="636"/>
        <v/>
      </c>
      <c r="BGA186" s="20" t="str">
        <f t="shared" si="637"/>
        <v/>
      </c>
      <c r="BGB186" s="20" t="str">
        <f t="shared" si="638"/>
        <v/>
      </c>
      <c r="BGC186" s="20" t="str">
        <f t="shared" si="639"/>
        <v/>
      </c>
      <c r="BGD186" s="20" t="str">
        <f t="shared" si="640"/>
        <v/>
      </c>
      <c r="BGE186" s="20" t="str">
        <f t="shared" si="641"/>
        <v/>
      </c>
      <c r="BGF186" s="20" t="str">
        <f t="shared" si="642"/>
        <v/>
      </c>
      <c r="BGG186" s="20" t="str">
        <f t="shared" si="643"/>
        <v/>
      </c>
      <c r="BGH186" s="20" t="str">
        <f t="shared" si="644"/>
        <v/>
      </c>
      <c r="BGI186" s="20" t="str">
        <f t="shared" si="645"/>
        <v/>
      </c>
      <c r="BGJ186" s="20" t="str">
        <f t="shared" si="646"/>
        <v/>
      </c>
      <c r="BGK186" s="20" t="str">
        <f t="shared" si="647"/>
        <v/>
      </c>
      <c r="BGL186" s="20" t="str">
        <f t="shared" si="648"/>
        <v/>
      </c>
      <c r="BGM186" s="20" t="str">
        <f t="shared" si="649"/>
        <v/>
      </c>
      <c r="BGN186" s="20" t="str">
        <f t="shared" si="650"/>
        <v/>
      </c>
      <c r="BGO186" s="20" t="str">
        <f t="shared" si="651"/>
        <v/>
      </c>
      <c r="BGP186" s="20" t="str">
        <f t="shared" si="652"/>
        <v/>
      </c>
      <c r="BGQ186" s="20" t="str">
        <f t="shared" si="653"/>
        <v/>
      </c>
      <c r="BGR186" s="20" t="str">
        <f t="shared" si="654"/>
        <v/>
      </c>
      <c r="BGS186" s="20" t="str">
        <f t="shared" si="655"/>
        <v/>
      </c>
      <c r="BGT186" s="20" t="str">
        <f t="shared" si="656"/>
        <v/>
      </c>
      <c r="BGU186" s="20" t="str">
        <f t="shared" si="657"/>
        <v/>
      </c>
      <c r="BGV186" s="20" t="str">
        <f t="shared" si="658"/>
        <v/>
      </c>
      <c r="BGW186" s="20" t="str">
        <f t="shared" si="659"/>
        <v/>
      </c>
      <c r="BGX186" s="20" t="str">
        <f t="shared" si="660"/>
        <v/>
      </c>
      <c r="BGY186" s="20" t="str">
        <f t="shared" si="661"/>
        <v/>
      </c>
      <c r="BGZ186" s="20" t="str">
        <f t="shared" si="662"/>
        <v/>
      </c>
      <c r="BHA186" s="20" t="str">
        <f t="shared" si="663"/>
        <v/>
      </c>
      <c r="BHB186" s="20" t="str">
        <f t="shared" si="664"/>
        <v/>
      </c>
      <c r="BHC186" s="20" t="str">
        <f t="shared" si="665"/>
        <v/>
      </c>
      <c r="BHD186" s="20" t="str">
        <f t="shared" si="666"/>
        <v/>
      </c>
      <c r="BHE186" s="20" t="str">
        <f t="shared" si="667"/>
        <v/>
      </c>
      <c r="BHF186" s="20" t="str">
        <f t="shared" si="668"/>
        <v/>
      </c>
      <c r="BHG186" s="20" t="str">
        <f t="shared" si="669"/>
        <v/>
      </c>
      <c r="BHJ186" s="20" t="str">
        <f t="shared" si="670"/>
        <v/>
      </c>
      <c r="BHL186" s="20" t="str">
        <f t="shared" si="714"/>
        <v/>
      </c>
      <c r="BHM186" s="20" t="str">
        <f t="shared" si="714"/>
        <v/>
      </c>
      <c r="BHN186" s="20" t="str">
        <f t="shared" si="714"/>
        <v/>
      </c>
      <c r="BHO186" s="20" t="str">
        <f t="shared" si="714"/>
        <v/>
      </c>
      <c r="BHP186" s="20" t="str">
        <f t="shared" si="714"/>
        <v/>
      </c>
      <c r="BHQ186" s="20" t="str">
        <f t="shared" si="714"/>
        <v/>
      </c>
      <c r="BHR186" s="20" t="str">
        <f t="shared" si="714"/>
        <v/>
      </c>
      <c r="BHS186" s="20" t="str">
        <f t="shared" si="714"/>
        <v/>
      </c>
      <c r="BHT186" s="20" t="str">
        <f t="shared" si="714"/>
        <v/>
      </c>
      <c r="BHU186" s="20" t="str">
        <f t="shared" si="714"/>
        <v/>
      </c>
      <c r="BHV186" s="20" t="str">
        <f t="shared" si="714"/>
        <v/>
      </c>
      <c r="BHW186" s="20" t="str">
        <f t="shared" si="714"/>
        <v/>
      </c>
      <c r="BHX186" s="20" t="str">
        <f t="shared" si="714"/>
        <v/>
      </c>
      <c r="BHY186" s="20" t="str">
        <f t="shared" si="714"/>
        <v/>
      </c>
      <c r="BHZ186" s="20" t="str">
        <f t="shared" si="714"/>
        <v/>
      </c>
      <c r="BIA186" s="20" t="str">
        <f t="shared" si="714"/>
        <v/>
      </c>
      <c r="BIB186" s="20" t="str">
        <f t="shared" si="713"/>
        <v/>
      </c>
      <c r="BIC186" s="20" t="str">
        <f t="shared" si="713"/>
        <v/>
      </c>
      <c r="BID186" s="20" t="str">
        <f t="shared" si="713"/>
        <v/>
      </c>
      <c r="BIE186" s="20" t="str">
        <f t="shared" si="713"/>
        <v/>
      </c>
    </row>
    <row r="187" spans="2:104 1451:1591" ht="14.5">
      <c r="B187" s="510" t="str">
        <f>IF('لصق اكسل الفورمز'!E182="","",'لصق اكسل الفورمز'!E182)</f>
        <v/>
      </c>
      <c r="C187" s="510"/>
      <c r="D187" s="526" t="str">
        <f>IF('لصق اكسل الفورمز'!R182="","",'لصق اكسل الفورمز'!R182)</f>
        <v/>
      </c>
      <c r="E187" s="510" t="str">
        <f>IF('لصق اكسل الفورمز'!U182="","",'لصق اكسل الفورمز'!U182)</f>
        <v/>
      </c>
      <c r="F187" s="526" t="str">
        <f>IF('لصق اكسل الفورمز'!X182="","",'لصق اكسل الفورمز'!X182)</f>
        <v/>
      </c>
      <c r="G187" s="510" t="str">
        <f>IF('لصق اكسل الفورمز'!AA182="","",'لصق اكسل الفورمز'!AA182)</f>
        <v/>
      </c>
      <c r="H187" s="526" t="str">
        <f>IF('لصق اكسل الفورمز'!AD182="","",'لصق اكسل الفورمز'!AD182)</f>
        <v/>
      </c>
      <c r="I187" s="510" t="str">
        <f>IF('لصق اكسل الفورمز'!AG182="","",'لصق اكسل الفورمز'!AG182)</f>
        <v/>
      </c>
      <c r="J187" s="526" t="str">
        <f>IF('لصق اكسل الفورمز'!AJ182="","",'لصق اكسل الفورمز'!AJ182)</f>
        <v/>
      </c>
      <c r="K187" s="510" t="str">
        <f>IF('لصق اكسل الفورمز'!AM182="","",'لصق اكسل الفورمز'!AM182)</f>
        <v/>
      </c>
      <c r="L187" s="526" t="str">
        <f>IF('لصق اكسل الفورمز'!AP182="","",'لصق اكسل الفورمز'!AP182)</f>
        <v/>
      </c>
      <c r="M187" s="510" t="str">
        <f>IF('لصق اكسل الفورمز'!AS182="","",'لصق اكسل الفورمز'!AS182)</f>
        <v/>
      </c>
      <c r="N187" s="526" t="str">
        <f>IF('لصق اكسل الفورمز'!AV182="","",'لصق اكسل الفورمز'!AV182)</f>
        <v/>
      </c>
      <c r="O187" s="510" t="str">
        <f>IF('لصق اكسل الفورمز'!AY182="","",'لصق اكسل الفورمز'!AY182)</f>
        <v/>
      </c>
      <c r="P187" s="526" t="str">
        <f>IF('لصق اكسل الفورمز'!BB182="","",'لصق اكسل الفورمز'!BB182)</f>
        <v/>
      </c>
      <c r="Q187" s="510" t="str">
        <f>IF('لصق اكسل الفورمز'!BE182="","",'لصق اكسل الفورمز'!BE182)</f>
        <v/>
      </c>
      <c r="R187" s="526" t="str">
        <f>IF('لصق اكسل الفورمز'!BH182="","",'لصق اكسل الفورمز'!BH182)</f>
        <v/>
      </c>
      <c r="S187" s="510" t="str">
        <f>IF('لصق اكسل الفورمز'!BK182="","",'لصق اكسل الفورمز'!BK182)</f>
        <v/>
      </c>
      <c r="T187" s="526" t="str">
        <f>IF('لصق اكسل الفورمز'!BN182="","",'لصق اكسل الفورمز'!BN182)</f>
        <v/>
      </c>
      <c r="U187" s="510" t="str">
        <f>IF('لصق اكسل الفورمز'!BQ182="","",'لصق اكسل الفورمز'!BQ182)</f>
        <v/>
      </c>
      <c r="V187" s="526" t="str">
        <f>IF('لصق اكسل الفورمز'!BT182="","",'لصق اكسل الفورمز'!BT182)</f>
        <v/>
      </c>
      <c r="W187" s="527" t="str">
        <f t="shared" si="518"/>
        <v/>
      </c>
      <c r="X187" s="510" t="str">
        <f t="shared" si="519"/>
        <v/>
      </c>
      <c r="Y187" s="564" t="str">
        <f t="shared" si="520"/>
        <v/>
      </c>
      <c r="AL187" s="20">
        <f t="shared" si="521"/>
        <v>0</v>
      </c>
      <c r="AM187" s="20">
        <f t="shared" si="522"/>
        <v>0</v>
      </c>
      <c r="AO187" s="20" t="str">
        <f t="shared" si="523"/>
        <v/>
      </c>
      <c r="AQ187" s="20" t="str">
        <f t="shared" si="671"/>
        <v/>
      </c>
      <c r="AR187" s="20" t="str">
        <f t="shared" si="524"/>
        <v/>
      </c>
      <c r="AS187" s="20" t="str">
        <f t="shared" si="525"/>
        <v/>
      </c>
      <c r="AT187" s="20" t="str">
        <f t="shared" si="526"/>
        <v/>
      </c>
      <c r="AU187" s="20" t="str">
        <f t="shared" si="527"/>
        <v/>
      </c>
      <c r="AV187" s="20" t="str">
        <f t="shared" si="528"/>
        <v/>
      </c>
      <c r="AW187" s="20" t="str">
        <f t="shared" si="529"/>
        <v/>
      </c>
      <c r="AX187" s="20" t="str">
        <f t="shared" si="530"/>
        <v/>
      </c>
      <c r="AY187" s="20" t="str">
        <f t="shared" si="531"/>
        <v/>
      </c>
      <c r="AZ187" s="20" t="str">
        <f t="shared" si="532"/>
        <v/>
      </c>
      <c r="BA187" s="20" t="str">
        <f t="shared" si="533"/>
        <v/>
      </c>
      <c r="BB187" s="20" t="str">
        <f t="shared" si="534"/>
        <v/>
      </c>
      <c r="BC187" s="20" t="str">
        <f t="shared" si="535"/>
        <v/>
      </c>
      <c r="BD187" s="20" t="str">
        <f t="shared" si="536"/>
        <v/>
      </c>
      <c r="BE187" s="20" t="str">
        <f t="shared" si="537"/>
        <v/>
      </c>
      <c r="BF187" s="20" t="str">
        <f t="shared" si="538"/>
        <v/>
      </c>
      <c r="BG187" s="20" t="str">
        <f t="shared" si="539"/>
        <v/>
      </c>
      <c r="BH187" s="20" t="str">
        <f t="shared" si="540"/>
        <v/>
      </c>
      <c r="BI187" s="20" t="str">
        <f t="shared" si="541"/>
        <v/>
      </c>
      <c r="BJ187" s="20" t="str">
        <f t="shared" si="542"/>
        <v/>
      </c>
      <c r="BL187" s="38" t="e">
        <f t="shared" si="543"/>
        <v>#DIV/0!</v>
      </c>
      <c r="BM187" s="4">
        <f t="shared" si="544"/>
        <v>0</v>
      </c>
      <c r="BN187" s="4">
        <f t="shared" si="545"/>
        <v>0</v>
      </c>
      <c r="BO187" s="4">
        <f t="shared" si="546"/>
        <v>0</v>
      </c>
      <c r="BP187" s="173" t="str">
        <f t="shared" si="547"/>
        <v/>
      </c>
      <c r="BQ187" s="4">
        <f t="shared" si="548"/>
        <v>0</v>
      </c>
      <c r="BT187" s="268" t="str">
        <f t="shared" si="549"/>
        <v/>
      </c>
      <c r="BU187" s="268" t="str">
        <f t="shared" si="550"/>
        <v/>
      </c>
      <c r="BX187" s="20">
        <f t="shared" si="551"/>
        <v>1</v>
      </c>
      <c r="CG187" s="20">
        <f t="shared" si="552"/>
        <v>0</v>
      </c>
      <c r="CH187" s="20" t="str">
        <f t="shared" si="708"/>
        <v/>
      </c>
      <c r="CI187" s="20" t="str">
        <f t="shared" si="709"/>
        <v/>
      </c>
      <c r="CJ187" s="20" t="str">
        <f t="shared" si="710"/>
        <v/>
      </c>
      <c r="CK187" s="20" t="str">
        <f t="shared" si="692"/>
        <v/>
      </c>
      <c r="CL187" s="20" t="str">
        <f t="shared" si="693"/>
        <v/>
      </c>
      <c r="CM187" s="20" t="str">
        <f t="shared" si="694"/>
        <v/>
      </c>
      <c r="CN187" s="20" t="str">
        <f t="shared" si="695"/>
        <v/>
      </c>
      <c r="CO187" s="20" t="str">
        <f t="shared" si="696"/>
        <v/>
      </c>
      <c r="CP187" s="20" t="str">
        <f t="shared" si="697"/>
        <v/>
      </c>
      <c r="CQ187" s="20" t="str">
        <f t="shared" si="698"/>
        <v/>
      </c>
      <c r="CR187" s="20" t="str">
        <f t="shared" si="699"/>
        <v/>
      </c>
      <c r="CS187" s="20" t="str">
        <f t="shared" si="700"/>
        <v/>
      </c>
      <c r="CT187" s="20" t="str">
        <f t="shared" si="701"/>
        <v/>
      </c>
      <c r="CU187" s="20" t="str">
        <f t="shared" si="702"/>
        <v/>
      </c>
      <c r="CV187" s="20" t="str">
        <f t="shared" si="703"/>
        <v/>
      </c>
      <c r="CW187" s="20" t="str">
        <f t="shared" si="704"/>
        <v/>
      </c>
      <c r="CX187" s="20" t="str">
        <f t="shared" si="705"/>
        <v/>
      </c>
      <c r="CY187" s="20" t="str">
        <f t="shared" si="706"/>
        <v/>
      </c>
      <c r="CZ187" s="20" t="str">
        <f t="shared" si="706"/>
        <v/>
      </c>
      <c r="BCU187" s="20" t="str">
        <f t="shared" si="553"/>
        <v/>
      </c>
      <c r="BCV187" s="20" t="str">
        <f t="shared" si="554"/>
        <v/>
      </c>
      <c r="BCW187" s="20" t="str">
        <f t="shared" si="555"/>
        <v/>
      </c>
      <c r="BCX187" s="20" t="str">
        <f t="shared" si="556"/>
        <v/>
      </c>
      <c r="BCY187" s="20" t="str">
        <f t="shared" si="557"/>
        <v/>
      </c>
      <c r="BCZ187" s="20" t="str">
        <f t="shared" si="558"/>
        <v/>
      </c>
      <c r="BDA187" s="20" t="str">
        <f t="shared" si="559"/>
        <v/>
      </c>
      <c r="BDB187" s="20" t="str">
        <f t="shared" si="560"/>
        <v/>
      </c>
      <c r="BDC187" s="20" t="str">
        <f t="shared" si="561"/>
        <v/>
      </c>
      <c r="BDD187" s="20" t="str">
        <f t="shared" si="562"/>
        <v/>
      </c>
      <c r="BDE187" s="20" t="str">
        <f t="shared" si="563"/>
        <v/>
      </c>
      <c r="BDF187" s="20" t="str">
        <f t="shared" si="564"/>
        <v/>
      </c>
      <c r="BDG187" s="20" t="str">
        <f t="shared" si="565"/>
        <v/>
      </c>
      <c r="BDH187" s="20" t="str">
        <f t="shared" si="566"/>
        <v/>
      </c>
      <c r="BDI187" s="20" t="str">
        <f t="shared" si="567"/>
        <v/>
      </c>
      <c r="BDJ187" s="20" t="str">
        <f t="shared" si="568"/>
        <v/>
      </c>
      <c r="BDK187" s="20" t="str">
        <f t="shared" si="569"/>
        <v/>
      </c>
      <c r="BDL187" s="20" t="str">
        <f t="shared" si="570"/>
        <v/>
      </c>
      <c r="BDM187" s="20" t="str">
        <f t="shared" si="571"/>
        <v/>
      </c>
      <c r="BDN187" s="20" t="str">
        <f t="shared" si="572"/>
        <v/>
      </c>
      <c r="BDO187" s="20" t="str">
        <f t="shared" si="573"/>
        <v/>
      </c>
      <c r="BDP187" s="20" t="str">
        <f t="shared" si="574"/>
        <v/>
      </c>
      <c r="BDQ187" s="20" t="str">
        <f t="shared" si="575"/>
        <v/>
      </c>
      <c r="BDR187" s="20" t="str">
        <f t="shared" si="576"/>
        <v/>
      </c>
      <c r="BDS187" s="20" t="str">
        <f t="shared" si="577"/>
        <v/>
      </c>
      <c r="BDT187" s="20" t="str">
        <f t="shared" si="578"/>
        <v/>
      </c>
      <c r="BDU187" s="20" t="str">
        <f t="shared" si="579"/>
        <v/>
      </c>
      <c r="BDV187" s="20" t="str">
        <f t="shared" si="580"/>
        <v/>
      </c>
      <c r="BDW187" s="20" t="str">
        <f t="shared" si="581"/>
        <v/>
      </c>
      <c r="BDX187" s="20" t="str">
        <f t="shared" si="582"/>
        <v/>
      </c>
      <c r="BDY187" s="20" t="str">
        <f t="shared" si="583"/>
        <v/>
      </c>
      <c r="BDZ187" s="20" t="str">
        <f t="shared" si="584"/>
        <v/>
      </c>
      <c r="BEA187" s="20" t="str">
        <f t="shared" si="585"/>
        <v/>
      </c>
      <c r="BEB187" s="20" t="str">
        <f t="shared" si="586"/>
        <v/>
      </c>
      <c r="BEC187" s="20" t="str">
        <f t="shared" si="587"/>
        <v/>
      </c>
      <c r="BED187" s="20" t="str">
        <f t="shared" si="588"/>
        <v/>
      </c>
      <c r="BEE187" s="20" t="str">
        <f t="shared" si="589"/>
        <v/>
      </c>
      <c r="BEF187" s="20" t="str">
        <f t="shared" si="590"/>
        <v/>
      </c>
      <c r="BEG187" s="20" t="str">
        <f t="shared" si="591"/>
        <v/>
      </c>
      <c r="BEH187" s="20" t="str">
        <f t="shared" si="592"/>
        <v/>
      </c>
      <c r="BEI187" s="20" t="str">
        <f t="shared" si="593"/>
        <v/>
      </c>
      <c r="BEJ187" s="20" t="str">
        <f t="shared" si="594"/>
        <v/>
      </c>
      <c r="BEK187" s="20" t="str">
        <f t="shared" si="595"/>
        <v/>
      </c>
      <c r="BEL187" s="20" t="str">
        <f t="shared" si="596"/>
        <v/>
      </c>
      <c r="BEM187" s="20" t="str">
        <f t="shared" si="597"/>
        <v/>
      </c>
      <c r="BEN187" s="20" t="str">
        <f t="shared" si="598"/>
        <v/>
      </c>
      <c r="BEO187" s="20" t="str">
        <f t="shared" si="599"/>
        <v/>
      </c>
      <c r="BEP187" s="20" t="str">
        <f t="shared" si="600"/>
        <v/>
      </c>
      <c r="BEQ187" s="20" t="str">
        <f t="shared" si="601"/>
        <v/>
      </c>
      <c r="BER187" s="20" t="str">
        <f t="shared" si="602"/>
        <v/>
      </c>
      <c r="BES187" s="20" t="str">
        <f t="shared" si="603"/>
        <v/>
      </c>
      <c r="BET187" s="20" t="str">
        <f t="shared" si="604"/>
        <v/>
      </c>
      <c r="BEU187" s="20" t="str">
        <f t="shared" si="605"/>
        <v/>
      </c>
      <c r="BEV187" s="20" t="str">
        <f t="shared" si="606"/>
        <v/>
      </c>
      <c r="BEW187" s="20" t="str">
        <f t="shared" si="607"/>
        <v/>
      </c>
      <c r="BEX187" s="20" t="str">
        <f t="shared" si="608"/>
        <v/>
      </c>
      <c r="BEY187" s="20" t="str">
        <f t="shared" si="609"/>
        <v/>
      </c>
      <c r="BEZ187" s="20" t="str">
        <f t="shared" si="610"/>
        <v/>
      </c>
      <c r="BFA187" s="20" t="str">
        <f t="shared" si="611"/>
        <v/>
      </c>
      <c r="BFB187" s="20" t="str">
        <f t="shared" si="612"/>
        <v/>
      </c>
      <c r="BFC187" s="20" t="str">
        <f t="shared" si="613"/>
        <v/>
      </c>
      <c r="BFD187" s="20" t="str">
        <f t="shared" si="614"/>
        <v/>
      </c>
      <c r="BFE187" s="20" t="str">
        <f t="shared" si="615"/>
        <v/>
      </c>
      <c r="BFF187" s="20" t="str">
        <f t="shared" si="616"/>
        <v/>
      </c>
      <c r="BFG187" s="20" t="str">
        <f t="shared" si="617"/>
        <v/>
      </c>
      <c r="BFH187" s="20" t="str">
        <f t="shared" si="618"/>
        <v/>
      </c>
      <c r="BFI187" s="20" t="str">
        <f t="shared" si="619"/>
        <v/>
      </c>
      <c r="BFJ187" s="20" t="str">
        <f t="shared" si="620"/>
        <v/>
      </c>
      <c r="BFK187" s="20" t="str">
        <f t="shared" si="621"/>
        <v/>
      </c>
      <c r="BFL187" s="20" t="str">
        <f t="shared" si="622"/>
        <v/>
      </c>
      <c r="BFM187" s="20" t="str">
        <f t="shared" si="623"/>
        <v/>
      </c>
      <c r="BFN187" s="20" t="str">
        <f t="shared" si="624"/>
        <v/>
      </c>
      <c r="BFO187" s="20" t="str">
        <f t="shared" si="625"/>
        <v/>
      </c>
      <c r="BFP187" s="20" t="str">
        <f t="shared" si="626"/>
        <v/>
      </c>
      <c r="BFQ187" s="20" t="str">
        <f t="shared" si="627"/>
        <v/>
      </c>
      <c r="BFR187" s="20" t="str">
        <f t="shared" si="628"/>
        <v/>
      </c>
      <c r="BFS187" s="20" t="str">
        <f t="shared" si="629"/>
        <v/>
      </c>
      <c r="BFT187" s="20" t="str">
        <f t="shared" si="630"/>
        <v/>
      </c>
      <c r="BFU187" s="20" t="str">
        <f t="shared" si="631"/>
        <v/>
      </c>
      <c r="BFV187" s="20" t="str">
        <f t="shared" si="632"/>
        <v/>
      </c>
      <c r="BFW187" s="20" t="str">
        <f t="shared" si="633"/>
        <v/>
      </c>
      <c r="BFX187" s="20" t="str">
        <f t="shared" si="634"/>
        <v/>
      </c>
      <c r="BFY187" s="20" t="str">
        <f t="shared" si="635"/>
        <v/>
      </c>
      <c r="BFZ187" s="20" t="str">
        <f t="shared" si="636"/>
        <v/>
      </c>
      <c r="BGA187" s="20" t="str">
        <f t="shared" si="637"/>
        <v/>
      </c>
      <c r="BGB187" s="20" t="str">
        <f t="shared" si="638"/>
        <v/>
      </c>
      <c r="BGC187" s="20" t="str">
        <f t="shared" si="639"/>
        <v/>
      </c>
      <c r="BGD187" s="20" t="str">
        <f t="shared" si="640"/>
        <v/>
      </c>
      <c r="BGE187" s="20" t="str">
        <f t="shared" si="641"/>
        <v/>
      </c>
      <c r="BGF187" s="20" t="str">
        <f t="shared" si="642"/>
        <v/>
      </c>
      <c r="BGG187" s="20" t="str">
        <f t="shared" si="643"/>
        <v/>
      </c>
      <c r="BGH187" s="20" t="str">
        <f t="shared" si="644"/>
        <v/>
      </c>
      <c r="BGI187" s="20" t="str">
        <f t="shared" si="645"/>
        <v/>
      </c>
      <c r="BGJ187" s="20" t="str">
        <f t="shared" si="646"/>
        <v/>
      </c>
      <c r="BGK187" s="20" t="str">
        <f t="shared" si="647"/>
        <v/>
      </c>
      <c r="BGL187" s="20" t="str">
        <f t="shared" si="648"/>
        <v/>
      </c>
      <c r="BGM187" s="20" t="str">
        <f t="shared" si="649"/>
        <v/>
      </c>
      <c r="BGN187" s="20" t="str">
        <f t="shared" si="650"/>
        <v/>
      </c>
      <c r="BGO187" s="20" t="str">
        <f t="shared" si="651"/>
        <v/>
      </c>
      <c r="BGP187" s="20" t="str">
        <f t="shared" si="652"/>
        <v/>
      </c>
      <c r="BGQ187" s="20" t="str">
        <f t="shared" si="653"/>
        <v/>
      </c>
      <c r="BGR187" s="20" t="str">
        <f t="shared" si="654"/>
        <v/>
      </c>
      <c r="BGS187" s="20" t="str">
        <f t="shared" si="655"/>
        <v/>
      </c>
      <c r="BGT187" s="20" t="str">
        <f t="shared" si="656"/>
        <v/>
      </c>
      <c r="BGU187" s="20" t="str">
        <f t="shared" si="657"/>
        <v/>
      </c>
      <c r="BGV187" s="20" t="str">
        <f t="shared" si="658"/>
        <v/>
      </c>
      <c r="BGW187" s="20" t="str">
        <f t="shared" si="659"/>
        <v/>
      </c>
      <c r="BGX187" s="20" t="str">
        <f t="shared" si="660"/>
        <v/>
      </c>
      <c r="BGY187" s="20" t="str">
        <f t="shared" si="661"/>
        <v/>
      </c>
      <c r="BGZ187" s="20" t="str">
        <f t="shared" si="662"/>
        <v/>
      </c>
      <c r="BHA187" s="20" t="str">
        <f t="shared" si="663"/>
        <v/>
      </c>
      <c r="BHB187" s="20" t="str">
        <f t="shared" si="664"/>
        <v/>
      </c>
      <c r="BHC187" s="20" t="str">
        <f t="shared" si="665"/>
        <v/>
      </c>
      <c r="BHD187" s="20" t="str">
        <f t="shared" si="666"/>
        <v/>
      </c>
      <c r="BHE187" s="20" t="str">
        <f t="shared" si="667"/>
        <v/>
      </c>
      <c r="BHF187" s="20" t="str">
        <f t="shared" si="668"/>
        <v/>
      </c>
      <c r="BHG187" s="20" t="str">
        <f t="shared" si="669"/>
        <v/>
      </c>
      <c r="BHJ187" s="20" t="str">
        <f t="shared" si="670"/>
        <v/>
      </c>
      <c r="BHL187" s="20" t="str">
        <f t="shared" si="714"/>
        <v/>
      </c>
      <c r="BHM187" s="20" t="str">
        <f t="shared" si="714"/>
        <v/>
      </c>
      <c r="BHN187" s="20" t="str">
        <f t="shared" si="714"/>
        <v/>
      </c>
      <c r="BHO187" s="20" t="str">
        <f t="shared" si="714"/>
        <v/>
      </c>
      <c r="BHP187" s="20" t="str">
        <f t="shared" si="714"/>
        <v/>
      </c>
      <c r="BHQ187" s="20" t="str">
        <f t="shared" si="714"/>
        <v/>
      </c>
      <c r="BHR187" s="20" t="str">
        <f t="shared" si="714"/>
        <v/>
      </c>
      <c r="BHS187" s="20" t="str">
        <f t="shared" si="714"/>
        <v/>
      </c>
      <c r="BHT187" s="20" t="str">
        <f t="shared" si="714"/>
        <v/>
      </c>
      <c r="BHU187" s="20" t="str">
        <f t="shared" si="714"/>
        <v/>
      </c>
      <c r="BHV187" s="20" t="str">
        <f t="shared" si="714"/>
        <v/>
      </c>
      <c r="BHW187" s="20" t="str">
        <f t="shared" si="714"/>
        <v/>
      </c>
      <c r="BHX187" s="20" t="str">
        <f t="shared" si="714"/>
        <v/>
      </c>
      <c r="BHY187" s="20" t="str">
        <f t="shared" si="714"/>
        <v/>
      </c>
      <c r="BHZ187" s="20" t="str">
        <f t="shared" si="714"/>
        <v/>
      </c>
      <c r="BIA187" s="20" t="str">
        <f t="shared" si="714"/>
        <v/>
      </c>
      <c r="BIB187" s="20" t="str">
        <f t="shared" si="713"/>
        <v/>
      </c>
      <c r="BIC187" s="20" t="str">
        <f t="shared" si="713"/>
        <v/>
      </c>
      <c r="BID187" s="20" t="str">
        <f t="shared" si="713"/>
        <v/>
      </c>
      <c r="BIE187" s="20" t="str">
        <f t="shared" si="713"/>
        <v/>
      </c>
    </row>
    <row r="188" spans="2:104 1451:1591" ht="14.5">
      <c r="B188" s="510" t="str">
        <f>IF('لصق اكسل الفورمز'!E183="","",'لصق اكسل الفورمز'!E183)</f>
        <v/>
      </c>
      <c r="C188" s="510"/>
      <c r="D188" s="526" t="str">
        <f>IF('لصق اكسل الفورمز'!R183="","",'لصق اكسل الفورمز'!R183)</f>
        <v/>
      </c>
      <c r="E188" s="510" t="str">
        <f>IF('لصق اكسل الفورمز'!U183="","",'لصق اكسل الفورمز'!U183)</f>
        <v/>
      </c>
      <c r="F188" s="526" t="str">
        <f>IF('لصق اكسل الفورمز'!X183="","",'لصق اكسل الفورمز'!X183)</f>
        <v/>
      </c>
      <c r="G188" s="510" t="str">
        <f>IF('لصق اكسل الفورمز'!AA183="","",'لصق اكسل الفورمز'!AA183)</f>
        <v/>
      </c>
      <c r="H188" s="526" t="str">
        <f>IF('لصق اكسل الفورمز'!AD183="","",'لصق اكسل الفورمز'!AD183)</f>
        <v/>
      </c>
      <c r="I188" s="510" t="str">
        <f>IF('لصق اكسل الفورمز'!AG183="","",'لصق اكسل الفورمز'!AG183)</f>
        <v/>
      </c>
      <c r="J188" s="526" t="str">
        <f>IF('لصق اكسل الفورمز'!AJ183="","",'لصق اكسل الفورمز'!AJ183)</f>
        <v/>
      </c>
      <c r="K188" s="510" t="str">
        <f>IF('لصق اكسل الفورمز'!AM183="","",'لصق اكسل الفورمز'!AM183)</f>
        <v/>
      </c>
      <c r="L188" s="526" t="str">
        <f>IF('لصق اكسل الفورمز'!AP183="","",'لصق اكسل الفورمز'!AP183)</f>
        <v/>
      </c>
      <c r="M188" s="510" t="str">
        <f>IF('لصق اكسل الفورمز'!AS183="","",'لصق اكسل الفورمز'!AS183)</f>
        <v/>
      </c>
      <c r="N188" s="526" t="str">
        <f>IF('لصق اكسل الفورمز'!AV183="","",'لصق اكسل الفورمز'!AV183)</f>
        <v/>
      </c>
      <c r="O188" s="510" t="str">
        <f>IF('لصق اكسل الفورمز'!AY183="","",'لصق اكسل الفورمز'!AY183)</f>
        <v/>
      </c>
      <c r="P188" s="526" t="str">
        <f>IF('لصق اكسل الفورمز'!BB183="","",'لصق اكسل الفورمز'!BB183)</f>
        <v/>
      </c>
      <c r="Q188" s="510" t="str">
        <f>IF('لصق اكسل الفورمز'!BE183="","",'لصق اكسل الفورمز'!BE183)</f>
        <v/>
      </c>
      <c r="R188" s="526" t="str">
        <f>IF('لصق اكسل الفورمز'!BH183="","",'لصق اكسل الفورمز'!BH183)</f>
        <v/>
      </c>
      <c r="S188" s="510" t="str">
        <f>IF('لصق اكسل الفورمز'!BK183="","",'لصق اكسل الفورمز'!BK183)</f>
        <v/>
      </c>
      <c r="T188" s="526" t="str">
        <f>IF('لصق اكسل الفورمز'!BN183="","",'لصق اكسل الفورمز'!BN183)</f>
        <v/>
      </c>
      <c r="U188" s="510" t="str">
        <f>IF('لصق اكسل الفورمز'!BQ183="","",'لصق اكسل الفورمز'!BQ183)</f>
        <v/>
      </c>
      <c r="V188" s="526" t="str">
        <f>IF('لصق اكسل الفورمز'!BT183="","",'لصق اكسل الفورمز'!BT183)</f>
        <v/>
      </c>
      <c r="W188" s="527" t="str">
        <f t="shared" si="518"/>
        <v/>
      </c>
      <c r="X188" s="510" t="str">
        <f t="shared" si="519"/>
        <v/>
      </c>
      <c r="Y188" s="564" t="str">
        <f t="shared" si="520"/>
        <v/>
      </c>
      <c r="AL188" s="20">
        <f t="shared" si="521"/>
        <v>0</v>
      </c>
      <c r="AM188" s="20">
        <f t="shared" si="522"/>
        <v>0</v>
      </c>
      <c r="AO188" s="20" t="str">
        <f t="shared" si="523"/>
        <v/>
      </c>
      <c r="AQ188" s="20" t="str">
        <f t="shared" si="671"/>
        <v/>
      </c>
      <c r="AR188" s="20" t="str">
        <f t="shared" si="524"/>
        <v/>
      </c>
      <c r="AS188" s="20" t="str">
        <f t="shared" si="525"/>
        <v/>
      </c>
      <c r="AT188" s="20" t="str">
        <f t="shared" si="526"/>
        <v/>
      </c>
      <c r="AU188" s="20" t="str">
        <f t="shared" si="527"/>
        <v/>
      </c>
      <c r="AV188" s="20" t="str">
        <f t="shared" si="528"/>
        <v/>
      </c>
      <c r="AW188" s="20" t="str">
        <f t="shared" si="529"/>
        <v/>
      </c>
      <c r="AX188" s="20" t="str">
        <f t="shared" si="530"/>
        <v/>
      </c>
      <c r="AY188" s="20" t="str">
        <f t="shared" si="531"/>
        <v/>
      </c>
      <c r="AZ188" s="20" t="str">
        <f t="shared" si="532"/>
        <v/>
      </c>
      <c r="BA188" s="20" t="str">
        <f t="shared" si="533"/>
        <v/>
      </c>
      <c r="BB188" s="20" t="str">
        <f t="shared" si="534"/>
        <v/>
      </c>
      <c r="BC188" s="20" t="str">
        <f t="shared" si="535"/>
        <v/>
      </c>
      <c r="BD188" s="20" t="str">
        <f t="shared" si="536"/>
        <v/>
      </c>
      <c r="BE188" s="20" t="str">
        <f t="shared" si="537"/>
        <v/>
      </c>
      <c r="BF188" s="20" t="str">
        <f t="shared" si="538"/>
        <v/>
      </c>
      <c r="BG188" s="20" t="str">
        <f t="shared" si="539"/>
        <v/>
      </c>
      <c r="BH188" s="20" t="str">
        <f t="shared" si="540"/>
        <v/>
      </c>
      <c r="BI188" s="20" t="str">
        <f t="shared" si="541"/>
        <v/>
      </c>
      <c r="BJ188" s="20" t="str">
        <f t="shared" si="542"/>
        <v/>
      </c>
      <c r="BL188" s="38" t="e">
        <f t="shared" si="543"/>
        <v>#DIV/0!</v>
      </c>
      <c r="BM188" s="4">
        <f t="shared" si="544"/>
        <v>0</v>
      </c>
      <c r="BN188" s="4">
        <f t="shared" si="545"/>
        <v>0</v>
      </c>
      <c r="BO188" s="4">
        <f t="shared" si="546"/>
        <v>0</v>
      </c>
      <c r="BP188" s="173" t="str">
        <f t="shared" si="547"/>
        <v/>
      </c>
      <c r="BQ188" s="4">
        <f t="shared" si="548"/>
        <v>0</v>
      </c>
      <c r="BT188" s="268" t="str">
        <f t="shared" si="549"/>
        <v/>
      </c>
      <c r="BU188" s="268" t="str">
        <f t="shared" si="550"/>
        <v/>
      </c>
      <c r="BX188" s="20">
        <f t="shared" si="551"/>
        <v>1</v>
      </c>
      <c r="CG188" s="20">
        <f t="shared" si="552"/>
        <v>0</v>
      </c>
      <c r="CH188" s="20" t="str">
        <f t="shared" si="708"/>
        <v/>
      </c>
      <c r="CI188" s="20" t="str">
        <f t="shared" si="709"/>
        <v/>
      </c>
      <c r="CJ188" s="20" t="str">
        <f t="shared" si="710"/>
        <v/>
      </c>
      <c r="CK188" s="20" t="str">
        <f t="shared" si="692"/>
        <v/>
      </c>
      <c r="CL188" s="20" t="str">
        <f t="shared" si="693"/>
        <v/>
      </c>
      <c r="CM188" s="20" t="str">
        <f t="shared" si="694"/>
        <v/>
      </c>
      <c r="CN188" s="20" t="str">
        <f t="shared" si="695"/>
        <v/>
      </c>
      <c r="CO188" s="20" t="str">
        <f t="shared" si="696"/>
        <v/>
      </c>
      <c r="CP188" s="20" t="str">
        <f t="shared" si="697"/>
        <v/>
      </c>
      <c r="CQ188" s="20" t="str">
        <f t="shared" si="698"/>
        <v/>
      </c>
      <c r="CR188" s="20" t="str">
        <f t="shared" si="699"/>
        <v/>
      </c>
      <c r="CS188" s="20" t="str">
        <f t="shared" si="700"/>
        <v/>
      </c>
      <c r="CT188" s="20" t="str">
        <f t="shared" si="701"/>
        <v/>
      </c>
      <c r="CU188" s="20" t="str">
        <f t="shared" si="702"/>
        <v/>
      </c>
      <c r="CV188" s="20" t="str">
        <f t="shared" si="703"/>
        <v/>
      </c>
      <c r="CW188" s="20" t="str">
        <f t="shared" si="704"/>
        <v/>
      </c>
      <c r="CX188" s="20" t="str">
        <f t="shared" si="705"/>
        <v/>
      </c>
      <c r="CY188" s="20" t="str">
        <f t="shared" si="706"/>
        <v/>
      </c>
      <c r="CZ188" s="20" t="str">
        <f t="shared" si="706"/>
        <v/>
      </c>
      <c r="BCU188" s="20" t="str">
        <f t="shared" si="553"/>
        <v/>
      </c>
      <c r="BCV188" s="20" t="str">
        <f t="shared" si="554"/>
        <v/>
      </c>
      <c r="BCW188" s="20" t="str">
        <f t="shared" si="555"/>
        <v/>
      </c>
      <c r="BCX188" s="20" t="str">
        <f t="shared" si="556"/>
        <v/>
      </c>
      <c r="BCY188" s="20" t="str">
        <f t="shared" si="557"/>
        <v/>
      </c>
      <c r="BCZ188" s="20" t="str">
        <f t="shared" si="558"/>
        <v/>
      </c>
      <c r="BDA188" s="20" t="str">
        <f t="shared" si="559"/>
        <v/>
      </c>
      <c r="BDB188" s="20" t="str">
        <f t="shared" si="560"/>
        <v/>
      </c>
      <c r="BDC188" s="20" t="str">
        <f t="shared" si="561"/>
        <v/>
      </c>
      <c r="BDD188" s="20" t="str">
        <f t="shared" si="562"/>
        <v/>
      </c>
      <c r="BDE188" s="20" t="str">
        <f t="shared" si="563"/>
        <v/>
      </c>
      <c r="BDF188" s="20" t="str">
        <f t="shared" si="564"/>
        <v/>
      </c>
      <c r="BDG188" s="20" t="str">
        <f t="shared" si="565"/>
        <v/>
      </c>
      <c r="BDH188" s="20" t="str">
        <f t="shared" si="566"/>
        <v/>
      </c>
      <c r="BDI188" s="20" t="str">
        <f t="shared" si="567"/>
        <v/>
      </c>
      <c r="BDJ188" s="20" t="str">
        <f t="shared" si="568"/>
        <v/>
      </c>
      <c r="BDK188" s="20" t="str">
        <f t="shared" si="569"/>
        <v/>
      </c>
      <c r="BDL188" s="20" t="str">
        <f t="shared" si="570"/>
        <v/>
      </c>
      <c r="BDM188" s="20" t="str">
        <f t="shared" si="571"/>
        <v/>
      </c>
      <c r="BDN188" s="20" t="str">
        <f t="shared" si="572"/>
        <v/>
      </c>
      <c r="BDO188" s="20" t="str">
        <f t="shared" si="573"/>
        <v/>
      </c>
      <c r="BDP188" s="20" t="str">
        <f t="shared" si="574"/>
        <v/>
      </c>
      <c r="BDQ188" s="20" t="str">
        <f t="shared" si="575"/>
        <v/>
      </c>
      <c r="BDR188" s="20" t="str">
        <f t="shared" si="576"/>
        <v/>
      </c>
      <c r="BDS188" s="20" t="str">
        <f t="shared" si="577"/>
        <v/>
      </c>
      <c r="BDT188" s="20" t="str">
        <f t="shared" si="578"/>
        <v/>
      </c>
      <c r="BDU188" s="20" t="str">
        <f t="shared" si="579"/>
        <v/>
      </c>
      <c r="BDV188" s="20" t="str">
        <f t="shared" si="580"/>
        <v/>
      </c>
      <c r="BDW188" s="20" t="str">
        <f t="shared" si="581"/>
        <v/>
      </c>
      <c r="BDX188" s="20" t="str">
        <f t="shared" si="582"/>
        <v/>
      </c>
      <c r="BDY188" s="20" t="str">
        <f t="shared" si="583"/>
        <v/>
      </c>
      <c r="BDZ188" s="20" t="str">
        <f t="shared" si="584"/>
        <v/>
      </c>
      <c r="BEA188" s="20" t="str">
        <f t="shared" si="585"/>
        <v/>
      </c>
      <c r="BEB188" s="20" t="str">
        <f t="shared" si="586"/>
        <v/>
      </c>
      <c r="BEC188" s="20" t="str">
        <f t="shared" si="587"/>
        <v/>
      </c>
      <c r="BED188" s="20" t="str">
        <f t="shared" si="588"/>
        <v/>
      </c>
      <c r="BEE188" s="20" t="str">
        <f t="shared" si="589"/>
        <v/>
      </c>
      <c r="BEF188" s="20" t="str">
        <f t="shared" si="590"/>
        <v/>
      </c>
      <c r="BEG188" s="20" t="str">
        <f t="shared" si="591"/>
        <v/>
      </c>
      <c r="BEH188" s="20" t="str">
        <f t="shared" si="592"/>
        <v/>
      </c>
      <c r="BEI188" s="20" t="str">
        <f t="shared" si="593"/>
        <v/>
      </c>
      <c r="BEJ188" s="20" t="str">
        <f t="shared" si="594"/>
        <v/>
      </c>
      <c r="BEK188" s="20" t="str">
        <f t="shared" si="595"/>
        <v/>
      </c>
      <c r="BEL188" s="20" t="str">
        <f t="shared" si="596"/>
        <v/>
      </c>
      <c r="BEM188" s="20" t="str">
        <f t="shared" si="597"/>
        <v/>
      </c>
      <c r="BEN188" s="20" t="str">
        <f t="shared" si="598"/>
        <v/>
      </c>
      <c r="BEO188" s="20" t="str">
        <f t="shared" si="599"/>
        <v/>
      </c>
      <c r="BEP188" s="20" t="str">
        <f t="shared" si="600"/>
        <v/>
      </c>
      <c r="BEQ188" s="20" t="str">
        <f t="shared" si="601"/>
        <v/>
      </c>
      <c r="BER188" s="20" t="str">
        <f t="shared" si="602"/>
        <v/>
      </c>
      <c r="BES188" s="20" t="str">
        <f t="shared" si="603"/>
        <v/>
      </c>
      <c r="BET188" s="20" t="str">
        <f t="shared" si="604"/>
        <v/>
      </c>
      <c r="BEU188" s="20" t="str">
        <f t="shared" si="605"/>
        <v/>
      </c>
      <c r="BEV188" s="20" t="str">
        <f t="shared" si="606"/>
        <v/>
      </c>
      <c r="BEW188" s="20" t="str">
        <f t="shared" si="607"/>
        <v/>
      </c>
      <c r="BEX188" s="20" t="str">
        <f t="shared" si="608"/>
        <v/>
      </c>
      <c r="BEY188" s="20" t="str">
        <f t="shared" si="609"/>
        <v/>
      </c>
      <c r="BEZ188" s="20" t="str">
        <f t="shared" si="610"/>
        <v/>
      </c>
      <c r="BFA188" s="20" t="str">
        <f t="shared" si="611"/>
        <v/>
      </c>
      <c r="BFB188" s="20" t="str">
        <f t="shared" si="612"/>
        <v/>
      </c>
      <c r="BFC188" s="20" t="str">
        <f t="shared" si="613"/>
        <v/>
      </c>
      <c r="BFD188" s="20" t="str">
        <f t="shared" si="614"/>
        <v/>
      </c>
      <c r="BFE188" s="20" t="str">
        <f t="shared" si="615"/>
        <v/>
      </c>
      <c r="BFF188" s="20" t="str">
        <f t="shared" si="616"/>
        <v/>
      </c>
      <c r="BFG188" s="20" t="str">
        <f t="shared" si="617"/>
        <v/>
      </c>
      <c r="BFH188" s="20" t="str">
        <f t="shared" si="618"/>
        <v/>
      </c>
      <c r="BFI188" s="20" t="str">
        <f t="shared" si="619"/>
        <v/>
      </c>
      <c r="BFJ188" s="20" t="str">
        <f t="shared" si="620"/>
        <v/>
      </c>
      <c r="BFK188" s="20" t="str">
        <f t="shared" si="621"/>
        <v/>
      </c>
      <c r="BFL188" s="20" t="str">
        <f t="shared" si="622"/>
        <v/>
      </c>
      <c r="BFM188" s="20" t="str">
        <f t="shared" si="623"/>
        <v/>
      </c>
      <c r="BFN188" s="20" t="str">
        <f t="shared" si="624"/>
        <v/>
      </c>
      <c r="BFO188" s="20" t="str">
        <f t="shared" si="625"/>
        <v/>
      </c>
      <c r="BFP188" s="20" t="str">
        <f t="shared" si="626"/>
        <v/>
      </c>
      <c r="BFQ188" s="20" t="str">
        <f t="shared" si="627"/>
        <v/>
      </c>
      <c r="BFR188" s="20" t="str">
        <f t="shared" si="628"/>
        <v/>
      </c>
      <c r="BFS188" s="20" t="str">
        <f t="shared" si="629"/>
        <v/>
      </c>
      <c r="BFT188" s="20" t="str">
        <f t="shared" si="630"/>
        <v/>
      </c>
      <c r="BFU188" s="20" t="str">
        <f t="shared" si="631"/>
        <v/>
      </c>
      <c r="BFV188" s="20" t="str">
        <f t="shared" si="632"/>
        <v/>
      </c>
      <c r="BFW188" s="20" t="str">
        <f t="shared" si="633"/>
        <v/>
      </c>
      <c r="BFX188" s="20" t="str">
        <f t="shared" si="634"/>
        <v/>
      </c>
      <c r="BFY188" s="20" t="str">
        <f t="shared" si="635"/>
        <v/>
      </c>
      <c r="BFZ188" s="20" t="str">
        <f t="shared" si="636"/>
        <v/>
      </c>
      <c r="BGA188" s="20" t="str">
        <f t="shared" si="637"/>
        <v/>
      </c>
      <c r="BGB188" s="20" t="str">
        <f t="shared" si="638"/>
        <v/>
      </c>
      <c r="BGC188" s="20" t="str">
        <f t="shared" si="639"/>
        <v/>
      </c>
      <c r="BGD188" s="20" t="str">
        <f t="shared" si="640"/>
        <v/>
      </c>
      <c r="BGE188" s="20" t="str">
        <f t="shared" si="641"/>
        <v/>
      </c>
      <c r="BGF188" s="20" t="str">
        <f t="shared" si="642"/>
        <v/>
      </c>
      <c r="BGG188" s="20" t="str">
        <f t="shared" si="643"/>
        <v/>
      </c>
      <c r="BGH188" s="20" t="str">
        <f t="shared" si="644"/>
        <v/>
      </c>
      <c r="BGI188" s="20" t="str">
        <f t="shared" si="645"/>
        <v/>
      </c>
      <c r="BGJ188" s="20" t="str">
        <f t="shared" si="646"/>
        <v/>
      </c>
      <c r="BGK188" s="20" t="str">
        <f t="shared" si="647"/>
        <v/>
      </c>
      <c r="BGL188" s="20" t="str">
        <f t="shared" si="648"/>
        <v/>
      </c>
      <c r="BGM188" s="20" t="str">
        <f t="shared" si="649"/>
        <v/>
      </c>
      <c r="BGN188" s="20" t="str">
        <f t="shared" si="650"/>
        <v/>
      </c>
      <c r="BGO188" s="20" t="str">
        <f t="shared" si="651"/>
        <v/>
      </c>
      <c r="BGP188" s="20" t="str">
        <f t="shared" si="652"/>
        <v/>
      </c>
      <c r="BGQ188" s="20" t="str">
        <f t="shared" si="653"/>
        <v/>
      </c>
      <c r="BGR188" s="20" t="str">
        <f t="shared" si="654"/>
        <v/>
      </c>
      <c r="BGS188" s="20" t="str">
        <f t="shared" si="655"/>
        <v/>
      </c>
      <c r="BGT188" s="20" t="str">
        <f t="shared" si="656"/>
        <v/>
      </c>
      <c r="BGU188" s="20" t="str">
        <f t="shared" si="657"/>
        <v/>
      </c>
      <c r="BGV188" s="20" t="str">
        <f t="shared" si="658"/>
        <v/>
      </c>
      <c r="BGW188" s="20" t="str">
        <f t="shared" si="659"/>
        <v/>
      </c>
      <c r="BGX188" s="20" t="str">
        <f t="shared" si="660"/>
        <v/>
      </c>
      <c r="BGY188" s="20" t="str">
        <f t="shared" si="661"/>
        <v/>
      </c>
      <c r="BGZ188" s="20" t="str">
        <f t="shared" si="662"/>
        <v/>
      </c>
      <c r="BHA188" s="20" t="str">
        <f t="shared" si="663"/>
        <v/>
      </c>
      <c r="BHB188" s="20" t="str">
        <f t="shared" si="664"/>
        <v/>
      </c>
      <c r="BHC188" s="20" t="str">
        <f t="shared" si="665"/>
        <v/>
      </c>
      <c r="BHD188" s="20" t="str">
        <f t="shared" si="666"/>
        <v/>
      </c>
      <c r="BHE188" s="20" t="str">
        <f t="shared" si="667"/>
        <v/>
      </c>
      <c r="BHF188" s="20" t="str">
        <f t="shared" si="668"/>
        <v/>
      </c>
      <c r="BHG188" s="20" t="str">
        <f t="shared" si="669"/>
        <v/>
      </c>
      <c r="BHJ188" s="20" t="str">
        <f t="shared" si="670"/>
        <v/>
      </c>
      <c r="BHL188" s="20" t="str">
        <f t="shared" si="714"/>
        <v/>
      </c>
      <c r="BHM188" s="20" t="str">
        <f t="shared" si="714"/>
        <v/>
      </c>
      <c r="BHN188" s="20" t="str">
        <f t="shared" si="714"/>
        <v/>
      </c>
      <c r="BHO188" s="20" t="str">
        <f t="shared" si="714"/>
        <v/>
      </c>
      <c r="BHP188" s="20" t="str">
        <f t="shared" si="714"/>
        <v/>
      </c>
      <c r="BHQ188" s="20" t="str">
        <f t="shared" si="714"/>
        <v/>
      </c>
      <c r="BHR188" s="20" t="str">
        <f t="shared" si="714"/>
        <v/>
      </c>
      <c r="BHS188" s="20" t="str">
        <f t="shared" si="714"/>
        <v/>
      </c>
      <c r="BHT188" s="20" t="str">
        <f t="shared" si="714"/>
        <v/>
      </c>
      <c r="BHU188" s="20" t="str">
        <f t="shared" si="714"/>
        <v/>
      </c>
      <c r="BHV188" s="20" t="str">
        <f t="shared" si="714"/>
        <v/>
      </c>
      <c r="BHW188" s="20" t="str">
        <f t="shared" si="714"/>
        <v/>
      </c>
      <c r="BHX188" s="20" t="str">
        <f t="shared" si="714"/>
        <v/>
      </c>
      <c r="BHY188" s="20" t="str">
        <f t="shared" si="714"/>
        <v/>
      </c>
      <c r="BHZ188" s="20" t="str">
        <f t="shared" si="714"/>
        <v/>
      </c>
      <c r="BIA188" s="20" t="str">
        <f t="shared" si="714"/>
        <v/>
      </c>
      <c r="BIB188" s="20" t="str">
        <f t="shared" si="713"/>
        <v/>
      </c>
      <c r="BIC188" s="20" t="str">
        <f t="shared" si="713"/>
        <v/>
      </c>
      <c r="BID188" s="20" t="str">
        <f t="shared" si="713"/>
        <v/>
      </c>
      <c r="BIE188" s="20" t="str">
        <f t="shared" si="713"/>
        <v/>
      </c>
    </row>
    <row r="189" spans="2:104 1451:1591" ht="14.5">
      <c r="B189" s="510" t="str">
        <f>IF('لصق اكسل الفورمز'!E184="","",'لصق اكسل الفورمز'!E184)</f>
        <v/>
      </c>
      <c r="C189" s="510"/>
      <c r="D189" s="526" t="str">
        <f>IF('لصق اكسل الفورمز'!R184="","",'لصق اكسل الفورمز'!R184)</f>
        <v/>
      </c>
      <c r="E189" s="510" t="str">
        <f>IF('لصق اكسل الفورمز'!U184="","",'لصق اكسل الفورمز'!U184)</f>
        <v/>
      </c>
      <c r="F189" s="526" t="str">
        <f>IF('لصق اكسل الفورمز'!X184="","",'لصق اكسل الفورمز'!X184)</f>
        <v/>
      </c>
      <c r="G189" s="510" t="str">
        <f>IF('لصق اكسل الفورمز'!AA184="","",'لصق اكسل الفورمز'!AA184)</f>
        <v/>
      </c>
      <c r="H189" s="526" t="str">
        <f>IF('لصق اكسل الفورمز'!AD184="","",'لصق اكسل الفورمز'!AD184)</f>
        <v/>
      </c>
      <c r="I189" s="510" t="str">
        <f>IF('لصق اكسل الفورمز'!AG184="","",'لصق اكسل الفورمز'!AG184)</f>
        <v/>
      </c>
      <c r="J189" s="526" t="str">
        <f>IF('لصق اكسل الفورمز'!AJ184="","",'لصق اكسل الفورمز'!AJ184)</f>
        <v/>
      </c>
      <c r="K189" s="510" t="str">
        <f>IF('لصق اكسل الفورمز'!AM184="","",'لصق اكسل الفورمز'!AM184)</f>
        <v/>
      </c>
      <c r="L189" s="526" t="str">
        <f>IF('لصق اكسل الفورمز'!AP184="","",'لصق اكسل الفورمز'!AP184)</f>
        <v/>
      </c>
      <c r="M189" s="510" t="str">
        <f>IF('لصق اكسل الفورمز'!AS184="","",'لصق اكسل الفورمز'!AS184)</f>
        <v/>
      </c>
      <c r="N189" s="526" t="str">
        <f>IF('لصق اكسل الفورمز'!AV184="","",'لصق اكسل الفورمز'!AV184)</f>
        <v/>
      </c>
      <c r="O189" s="510" t="str">
        <f>IF('لصق اكسل الفورمز'!AY184="","",'لصق اكسل الفورمز'!AY184)</f>
        <v/>
      </c>
      <c r="P189" s="526" t="str">
        <f>IF('لصق اكسل الفورمز'!BB184="","",'لصق اكسل الفورمز'!BB184)</f>
        <v/>
      </c>
      <c r="Q189" s="510" t="str">
        <f>IF('لصق اكسل الفورمز'!BE184="","",'لصق اكسل الفورمز'!BE184)</f>
        <v/>
      </c>
      <c r="R189" s="526" t="str">
        <f>IF('لصق اكسل الفورمز'!BH184="","",'لصق اكسل الفورمز'!BH184)</f>
        <v/>
      </c>
      <c r="S189" s="510" t="str">
        <f>IF('لصق اكسل الفورمز'!BK184="","",'لصق اكسل الفورمز'!BK184)</f>
        <v/>
      </c>
      <c r="T189" s="526" t="str">
        <f>IF('لصق اكسل الفورمز'!BN184="","",'لصق اكسل الفورمز'!BN184)</f>
        <v/>
      </c>
      <c r="U189" s="510" t="str">
        <f>IF('لصق اكسل الفورمز'!BQ184="","",'لصق اكسل الفورمز'!BQ184)</f>
        <v/>
      </c>
      <c r="V189" s="526" t="str">
        <f>IF('لصق اكسل الفورمز'!BT184="","",'لصق اكسل الفورمز'!BT184)</f>
        <v/>
      </c>
      <c r="W189" s="527" t="str">
        <f t="shared" si="518"/>
        <v/>
      </c>
      <c r="X189" s="510" t="str">
        <f t="shared" si="519"/>
        <v/>
      </c>
      <c r="Y189" s="564" t="str">
        <f t="shared" si="520"/>
        <v/>
      </c>
      <c r="AL189" s="20">
        <f t="shared" si="521"/>
        <v>0</v>
      </c>
      <c r="AM189" s="20">
        <f t="shared" si="522"/>
        <v>0</v>
      </c>
      <c r="AO189" s="20" t="str">
        <f t="shared" si="523"/>
        <v/>
      </c>
      <c r="AQ189" s="20" t="str">
        <f t="shared" si="671"/>
        <v/>
      </c>
      <c r="AR189" s="20" t="str">
        <f t="shared" si="524"/>
        <v/>
      </c>
      <c r="AS189" s="20" t="str">
        <f t="shared" si="525"/>
        <v/>
      </c>
      <c r="AT189" s="20" t="str">
        <f t="shared" si="526"/>
        <v/>
      </c>
      <c r="AU189" s="20" t="str">
        <f t="shared" si="527"/>
        <v/>
      </c>
      <c r="AV189" s="20" t="str">
        <f t="shared" si="528"/>
        <v/>
      </c>
      <c r="AW189" s="20" t="str">
        <f t="shared" si="529"/>
        <v/>
      </c>
      <c r="AX189" s="20" t="str">
        <f t="shared" si="530"/>
        <v/>
      </c>
      <c r="AY189" s="20" t="str">
        <f t="shared" si="531"/>
        <v/>
      </c>
      <c r="AZ189" s="20" t="str">
        <f t="shared" si="532"/>
        <v/>
      </c>
      <c r="BA189" s="20" t="str">
        <f t="shared" si="533"/>
        <v/>
      </c>
      <c r="BB189" s="20" t="str">
        <f t="shared" si="534"/>
        <v/>
      </c>
      <c r="BC189" s="20" t="str">
        <f t="shared" si="535"/>
        <v/>
      </c>
      <c r="BD189" s="20" t="str">
        <f t="shared" si="536"/>
        <v/>
      </c>
      <c r="BE189" s="20" t="str">
        <f t="shared" si="537"/>
        <v/>
      </c>
      <c r="BF189" s="20" t="str">
        <f t="shared" si="538"/>
        <v/>
      </c>
      <c r="BG189" s="20" t="str">
        <f t="shared" si="539"/>
        <v/>
      </c>
      <c r="BH189" s="20" t="str">
        <f t="shared" si="540"/>
        <v/>
      </c>
      <c r="BI189" s="20" t="str">
        <f t="shared" si="541"/>
        <v/>
      </c>
      <c r="BJ189" s="20" t="str">
        <f t="shared" si="542"/>
        <v/>
      </c>
      <c r="BL189" s="38" t="e">
        <f t="shared" si="543"/>
        <v>#DIV/0!</v>
      </c>
      <c r="BM189" s="4">
        <f t="shared" si="544"/>
        <v>0</v>
      </c>
      <c r="BN189" s="4">
        <f t="shared" si="545"/>
        <v>0</v>
      </c>
      <c r="BO189" s="4">
        <f t="shared" si="546"/>
        <v>0</v>
      </c>
      <c r="BP189" s="173" t="str">
        <f t="shared" si="547"/>
        <v/>
      </c>
      <c r="BQ189" s="4">
        <f t="shared" si="548"/>
        <v>0</v>
      </c>
      <c r="BT189" s="268" t="str">
        <f t="shared" si="549"/>
        <v/>
      </c>
      <c r="BU189" s="268" t="str">
        <f t="shared" si="550"/>
        <v/>
      </c>
      <c r="BX189" s="20">
        <f t="shared" si="551"/>
        <v>1</v>
      </c>
      <c r="CG189" s="20">
        <f t="shared" si="552"/>
        <v>0</v>
      </c>
      <c r="CH189" s="20" t="str">
        <f t="shared" si="708"/>
        <v/>
      </c>
      <c r="CI189" s="20" t="str">
        <f t="shared" si="709"/>
        <v/>
      </c>
      <c r="CJ189" s="20" t="str">
        <f t="shared" si="710"/>
        <v/>
      </c>
      <c r="CK189" s="20" t="str">
        <f t="shared" si="692"/>
        <v/>
      </c>
      <c r="CL189" s="20" t="str">
        <f t="shared" si="693"/>
        <v/>
      </c>
      <c r="CM189" s="20" t="str">
        <f t="shared" si="694"/>
        <v/>
      </c>
      <c r="CN189" s="20" t="str">
        <f t="shared" si="695"/>
        <v/>
      </c>
      <c r="CO189" s="20" t="str">
        <f t="shared" si="696"/>
        <v/>
      </c>
      <c r="CP189" s="20" t="str">
        <f t="shared" si="697"/>
        <v/>
      </c>
      <c r="CQ189" s="20" t="str">
        <f t="shared" si="698"/>
        <v/>
      </c>
      <c r="CR189" s="20" t="str">
        <f t="shared" si="699"/>
        <v/>
      </c>
      <c r="CS189" s="20" t="str">
        <f t="shared" si="700"/>
        <v/>
      </c>
      <c r="CT189" s="20" t="str">
        <f t="shared" si="701"/>
        <v/>
      </c>
      <c r="CU189" s="20" t="str">
        <f t="shared" si="702"/>
        <v/>
      </c>
      <c r="CV189" s="20" t="str">
        <f t="shared" si="703"/>
        <v/>
      </c>
      <c r="CW189" s="20" t="str">
        <f t="shared" si="704"/>
        <v/>
      </c>
      <c r="CX189" s="20" t="str">
        <f t="shared" si="705"/>
        <v/>
      </c>
      <c r="CY189" s="20" t="str">
        <f t="shared" si="706"/>
        <v/>
      </c>
      <c r="CZ189" s="20" t="str">
        <f t="shared" si="706"/>
        <v/>
      </c>
      <c r="BCU189" s="20" t="str">
        <f t="shared" si="553"/>
        <v/>
      </c>
      <c r="BCV189" s="20" t="str">
        <f t="shared" si="554"/>
        <v/>
      </c>
      <c r="BCW189" s="20" t="str">
        <f t="shared" si="555"/>
        <v/>
      </c>
      <c r="BCX189" s="20" t="str">
        <f t="shared" si="556"/>
        <v/>
      </c>
      <c r="BCY189" s="20" t="str">
        <f t="shared" si="557"/>
        <v/>
      </c>
      <c r="BCZ189" s="20" t="str">
        <f t="shared" si="558"/>
        <v/>
      </c>
      <c r="BDA189" s="20" t="str">
        <f t="shared" si="559"/>
        <v/>
      </c>
      <c r="BDB189" s="20" t="str">
        <f t="shared" si="560"/>
        <v/>
      </c>
      <c r="BDC189" s="20" t="str">
        <f t="shared" si="561"/>
        <v/>
      </c>
      <c r="BDD189" s="20" t="str">
        <f t="shared" si="562"/>
        <v/>
      </c>
      <c r="BDE189" s="20" t="str">
        <f t="shared" si="563"/>
        <v/>
      </c>
      <c r="BDF189" s="20" t="str">
        <f t="shared" si="564"/>
        <v/>
      </c>
      <c r="BDG189" s="20" t="str">
        <f t="shared" si="565"/>
        <v/>
      </c>
      <c r="BDH189" s="20" t="str">
        <f t="shared" si="566"/>
        <v/>
      </c>
      <c r="BDI189" s="20" t="str">
        <f t="shared" si="567"/>
        <v/>
      </c>
      <c r="BDJ189" s="20" t="str">
        <f t="shared" si="568"/>
        <v/>
      </c>
      <c r="BDK189" s="20" t="str">
        <f t="shared" si="569"/>
        <v/>
      </c>
      <c r="BDL189" s="20" t="str">
        <f t="shared" si="570"/>
        <v/>
      </c>
      <c r="BDM189" s="20" t="str">
        <f t="shared" si="571"/>
        <v/>
      </c>
      <c r="BDN189" s="20" t="str">
        <f t="shared" si="572"/>
        <v/>
      </c>
      <c r="BDO189" s="20" t="str">
        <f t="shared" si="573"/>
        <v/>
      </c>
      <c r="BDP189" s="20" t="str">
        <f t="shared" si="574"/>
        <v/>
      </c>
      <c r="BDQ189" s="20" t="str">
        <f t="shared" si="575"/>
        <v/>
      </c>
      <c r="BDR189" s="20" t="str">
        <f t="shared" si="576"/>
        <v/>
      </c>
      <c r="BDS189" s="20" t="str">
        <f t="shared" si="577"/>
        <v/>
      </c>
      <c r="BDT189" s="20" t="str">
        <f t="shared" si="578"/>
        <v/>
      </c>
      <c r="BDU189" s="20" t="str">
        <f t="shared" si="579"/>
        <v/>
      </c>
      <c r="BDV189" s="20" t="str">
        <f t="shared" si="580"/>
        <v/>
      </c>
      <c r="BDW189" s="20" t="str">
        <f t="shared" si="581"/>
        <v/>
      </c>
      <c r="BDX189" s="20" t="str">
        <f t="shared" si="582"/>
        <v/>
      </c>
      <c r="BDY189" s="20" t="str">
        <f t="shared" si="583"/>
        <v/>
      </c>
      <c r="BDZ189" s="20" t="str">
        <f t="shared" si="584"/>
        <v/>
      </c>
      <c r="BEA189" s="20" t="str">
        <f t="shared" si="585"/>
        <v/>
      </c>
      <c r="BEB189" s="20" t="str">
        <f t="shared" si="586"/>
        <v/>
      </c>
      <c r="BEC189" s="20" t="str">
        <f t="shared" si="587"/>
        <v/>
      </c>
      <c r="BED189" s="20" t="str">
        <f t="shared" si="588"/>
        <v/>
      </c>
      <c r="BEE189" s="20" t="str">
        <f t="shared" si="589"/>
        <v/>
      </c>
      <c r="BEF189" s="20" t="str">
        <f t="shared" si="590"/>
        <v/>
      </c>
      <c r="BEG189" s="20" t="str">
        <f t="shared" si="591"/>
        <v/>
      </c>
      <c r="BEH189" s="20" t="str">
        <f t="shared" si="592"/>
        <v/>
      </c>
      <c r="BEI189" s="20" t="str">
        <f t="shared" si="593"/>
        <v/>
      </c>
      <c r="BEJ189" s="20" t="str">
        <f t="shared" si="594"/>
        <v/>
      </c>
      <c r="BEK189" s="20" t="str">
        <f t="shared" si="595"/>
        <v/>
      </c>
      <c r="BEL189" s="20" t="str">
        <f t="shared" si="596"/>
        <v/>
      </c>
      <c r="BEM189" s="20" t="str">
        <f t="shared" si="597"/>
        <v/>
      </c>
      <c r="BEN189" s="20" t="str">
        <f t="shared" si="598"/>
        <v/>
      </c>
      <c r="BEO189" s="20" t="str">
        <f t="shared" si="599"/>
        <v/>
      </c>
      <c r="BEP189" s="20" t="str">
        <f t="shared" si="600"/>
        <v/>
      </c>
      <c r="BEQ189" s="20" t="str">
        <f t="shared" si="601"/>
        <v/>
      </c>
      <c r="BER189" s="20" t="str">
        <f t="shared" si="602"/>
        <v/>
      </c>
      <c r="BES189" s="20" t="str">
        <f t="shared" si="603"/>
        <v/>
      </c>
      <c r="BET189" s="20" t="str">
        <f t="shared" si="604"/>
        <v/>
      </c>
      <c r="BEU189" s="20" t="str">
        <f t="shared" si="605"/>
        <v/>
      </c>
      <c r="BEV189" s="20" t="str">
        <f t="shared" si="606"/>
        <v/>
      </c>
      <c r="BEW189" s="20" t="str">
        <f t="shared" si="607"/>
        <v/>
      </c>
      <c r="BEX189" s="20" t="str">
        <f t="shared" si="608"/>
        <v/>
      </c>
      <c r="BEY189" s="20" t="str">
        <f t="shared" si="609"/>
        <v/>
      </c>
      <c r="BEZ189" s="20" t="str">
        <f t="shared" si="610"/>
        <v/>
      </c>
      <c r="BFA189" s="20" t="str">
        <f t="shared" si="611"/>
        <v/>
      </c>
      <c r="BFB189" s="20" t="str">
        <f t="shared" si="612"/>
        <v/>
      </c>
      <c r="BFC189" s="20" t="str">
        <f t="shared" si="613"/>
        <v/>
      </c>
      <c r="BFD189" s="20" t="str">
        <f t="shared" si="614"/>
        <v/>
      </c>
      <c r="BFE189" s="20" t="str">
        <f t="shared" si="615"/>
        <v/>
      </c>
      <c r="BFF189" s="20" t="str">
        <f t="shared" si="616"/>
        <v/>
      </c>
      <c r="BFG189" s="20" t="str">
        <f t="shared" si="617"/>
        <v/>
      </c>
      <c r="BFH189" s="20" t="str">
        <f t="shared" si="618"/>
        <v/>
      </c>
      <c r="BFI189" s="20" t="str">
        <f t="shared" si="619"/>
        <v/>
      </c>
      <c r="BFJ189" s="20" t="str">
        <f t="shared" si="620"/>
        <v/>
      </c>
      <c r="BFK189" s="20" t="str">
        <f t="shared" si="621"/>
        <v/>
      </c>
      <c r="BFL189" s="20" t="str">
        <f t="shared" si="622"/>
        <v/>
      </c>
      <c r="BFM189" s="20" t="str">
        <f t="shared" si="623"/>
        <v/>
      </c>
      <c r="BFN189" s="20" t="str">
        <f t="shared" si="624"/>
        <v/>
      </c>
      <c r="BFO189" s="20" t="str">
        <f t="shared" si="625"/>
        <v/>
      </c>
      <c r="BFP189" s="20" t="str">
        <f t="shared" si="626"/>
        <v/>
      </c>
      <c r="BFQ189" s="20" t="str">
        <f t="shared" si="627"/>
        <v/>
      </c>
      <c r="BFR189" s="20" t="str">
        <f t="shared" si="628"/>
        <v/>
      </c>
      <c r="BFS189" s="20" t="str">
        <f t="shared" si="629"/>
        <v/>
      </c>
      <c r="BFT189" s="20" t="str">
        <f t="shared" si="630"/>
        <v/>
      </c>
      <c r="BFU189" s="20" t="str">
        <f t="shared" si="631"/>
        <v/>
      </c>
      <c r="BFV189" s="20" t="str">
        <f t="shared" si="632"/>
        <v/>
      </c>
      <c r="BFW189" s="20" t="str">
        <f t="shared" si="633"/>
        <v/>
      </c>
      <c r="BFX189" s="20" t="str">
        <f t="shared" si="634"/>
        <v/>
      </c>
      <c r="BFY189" s="20" t="str">
        <f t="shared" si="635"/>
        <v/>
      </c>
      <c r="BFZ189" s="20" t="str">
        <f t="shared" si="636"/>
        <v/>
      </c>
      <c r="BGA189" s="20" t="str">
        <f t="shared" si="637"/>
        <v/>
      </c>
      <c r="BGB189" s="20" t="str">
        <f t="shared" si="638"/>
        <v/>
      </c>
      <c r="BGC189" s="20" t="str">
        <f t="shared" si="639"/>
        <v/>
      </c>
      <c r="BGD189" s="20" t="str">
        <f t="shared" si="640"/>
        <v/>
      </c>
      <c r="BGE189" s="20" t="str">
        <f t="shared" si="641"/>
        <v/>
      </c>
      <c r="BGF189" s="20" t="str">
        <f t="shared" si="642"/>
        <v/>
      </c>
      <c r="BGG189" s="20" t="str">
        <f t="shared" si="643"/>
        <v/>
      </c>
      <c r="BGH189" s="20" t="str">
        <f t="shared" si="644"/>
        <v/>
      </c>
      <c r="BGI189" s="20" t="str">
        <f t="shared" si="645"/>
        <v/>
      </c>
      <c r="BGJ189" s="20" t="str">
        <f t="shared" si="646"/>
        <v/>
      </c>
      <c r="BGK189" s="20" t="str">
        <f t="shared" si="647"/>
        <v/>
      </c>
      <c r="BGL189" s="20" t="str">
        <f t="shared" si="648"/>
        <v/>
      </c>
      <c r="BGM189" s="20" t="str">
        <f t="shared" si="649"/>
        <v/>
      </c>
      <c r="BGN189" s="20" t="str">
        <f t="shared" si="650"/>
        <v/>
      </c>
      <c r="BGO189" s="20" t="str">
        <f t="shared" si="651"/>
        <v/>
      </c>
      <c r="BGP189" s="20" t="str">
        <f t="shared" si="652"/>
        <v/>
      </c>
      <c r="BGQ189" s="20" t="str">
        <f t="shared" si="653"/>
        <v/>
      </c>
      <c r="BGR189" s="20" t="str">
        <f t="shared" si="654"/>
        <v/>
      </c>
      <c r="BGS189" s="20" t="str">
        <f t="shared" si="655"/>
        <v/>
      </c>
      <c r="BGT189" s="20" t="str">
        <f t="shared" si="656"/>
        <v/>
      </c>
      <c r="BGU189" s="20" t="str">
        <f t="shared" si="657"/>
        <v/>
      </c>
      <c r="BGV189" s="20" t="str">
        <f t="shared" si="658"/>
        <v/>
      </c>
      <c r="BGW189" s="20" t="str">
        <f t="shared" si="659"/>
        <v/>
      </c>
      <c r="BGX189" s="20" t="str">
        <f t="shared" si="660"/>
        <v/>
      </c>
      <c r="BGY189" s="20" t="str">
        <f t="shared" si="661"/>
        <v/>
      </c>
      <c r="BGZ189" s="20" t="str">
        <f t="shared" si="662"/>
        <v/>
      </c>
      <c r="BHA189" s="20" t="str">
        <f t="shared" si="663"/>
        <v/>
      </c>
      <c r="BHB189" s="20" t="str">
        <f t="shared" si="664"/>
        <v/>
      </c>
      <c r="BHC189" s="20" t="str">
        <f t="shared" si="665"/>
        <v/>
      </c>
      <c r="BHD189" s="20" t="str">
        <f t="shared" si="666"/>
        <v/>
      </c>
      <c r="BHE189" s="20" t="str">
        <f t="shared" si="667"/>
        <v/>
      </c>
      <c r="BHF189" s="20" t="str">
        <f t="shared" si="668"/>
        <v/>
      </c>
      <c r="BHG189" s="20" t="str">
        <f t="shared" si="669"/>
        <v/>
      </c>
      <c r="BHJ189" s="20" t="str">
        <f t="shared" si="670"/>
        <v/>
      </c>
      <c r="BHL189" s="20" t="str">
        <f t="shared" si="714"/>
        <v/>
      </c>
      <c r="BHM189" s="20" t="str">
        <f t="shared" si="714"/>
        <v/>
      </c>
      <c r="BHN189" s="20" t="str">
        <f t="shared" si="714"/>
        <v/>
      </c>
      <c r="BHO189" s="20" t="str">
        <f t="shared" si="714"/>
        <v/>
      </c>
      <c r="BHP189" s="20" t="str">
        <f t="shared" si="714"/>
        <v/>
      </c>
      <c r="BHQ189" s="20" t="str">
        <f t="shared" si="714"/>
        <v/>
      </c>
      <c r="BHR189" s="20" t="str">
        <f t="shared" si="714"/>
        <v/>
      </c>
      <c r="BHS189" s="20" t="str">
        <f t="shared" si="714"/>
        <v/>
      </c>
      <c r="BHT189" s="20" t="str">
        <f t="shared" si="714"/>
        <v/>
      </c>
      <c r="BHU189" s="20" t="str">
        <f t="shared" si="714"/>
        <v/>
      </c>
      <c r="BHV189" s="20" t="str">
        <f t="shared" si="714"/>
        <v/>
      </c>
      <c r="BHW189" s="20" t="str">
        <f t="shared" si="714"/>
        <v/>
      </c>
      <c r="BHX189" s="20" t="str">
        <f t="shared" si="714"/>
        <v/>
      </c>
      <c r="BHY189" s="20" t="str">
        <f t="shared" si="714"/>
        <v/>
      </c>
      <c r="BHZ189" s="20" t="str">
        <f t="shared" si="714"/>
        <v/>
      </c>
      <c r="BIA189" s="20" t="str">
        <f t="shared" si="714"/>
        <v/>
      </c>
      <c r="BIB189" s="20" t="str">
        <f t="shared" si="713"/>
        <v/>
      </c>
      <c r="BIC189" s="20" t="str">
        <f t="shared" si="713"/>
        <v/>
      </c>
      <c r="BID189" s="20" t="str">
        <f t="shared" si="713"/>
        <v/>
      </c>
      <c r="BIE189" s="20" t="str">
        <f t="shared" si="713"/>
        <v/>
      </c>
    </row>
    <row r="190" spans="2:104 1451:1591" ht="14.5">
      <c r="B190" s="510" t="str">
        <f>IF('لصق اكسل الفورمز'!E185="","",'لصق اكسل الفورمز'!E185)</f>
        <v/>
      </c>
      <c r="C190" s="510"/>
      <c r="D190" s="526" t="str">
        <f>IF('لصق اكسل الفورمز'!R185="","",'لصق اكسل الفورمز'!R185)</f>
        <v/>
      </c>
      <c r="E190" s="510" t="str">
        <f>IF('لصق اكسل الفورمز'!U185="","",'لصق اكسل الفورمز'!U185)</f>
        <v/>
      </c>
      <c r="F190" s="526" t="str">
        <f>IF('لصق اكسل الفورمز'!X185="","",'لصق اكسل الفورمز'!X185)</f>
        <v/>
      </c>
      <c r="G190" s="510" t="str">
        <f>IF('لصق اكسل الفورمز'!AA185="","",'لصق اكسل الفورمز'!AA185)</f>
        <v/>
      </c>
      <c r="H190" s="526" t="str">
        <f>IF('لصق اكسل الفورمز'!AD185="","",'لصق اكسل الفورمز'!AD185)</f>
        <v/>
      </c>
      <c r="I190" s="510" t="str">
        <f>IF('لصق اكسل الفورمز'!AG185="","",'لصق اكسل الفورمز'!AG185)</f>
        <v/>
      </c>
      <c r="J190" s="526" t="str">
        <f>IF('لصق اكسل الفورمز'!AJ185="","",'لصق اكسل الفورمز'!AJ185)</f>
        <v/>
      </c>
      <c r="K190" s="510" t="str">
        <f>IF('لصق اكسل الفورمز'!AM185="","",'لصق اكسل الفورمز'!AM185)</f>
        <v/>
      </c>
      <c r="L190" s="526" t="str">
        <f>IF('لصق اكسل الفورمز'!AP185="","",'لصق اكسل الفورمز'!AP185)</f>
        <v/>
      </c>
      <c r="M190" s="510" t="str">
        <f>IF('لصق اكسل الفورمز'!AS185="","",'لصق اكسل الفورمز'!AS185)</f>
        <v/>
      </c>
      <c r="N190" s="526" t="str">
        <f>IF('لصق اكسل الفورمز'!AV185="","",'لصق اكسل الفورمز'!AV185)</f>
        <v/>
      </c>
      <c r="O190" s="510" t="str">
        <f>IF('لصق اكسل الفورمز'!AY185="","",'لصق اكسل الفورمز'!AY185)</f>
        <v/>
      </c>
      <c r="P190" s="526" t="str">
        <f>IF('لصق اكسل الفورمز'!BB185="","",'لصق اكسل الفورمز'!BB185)</f>
        <v/>
      </c>
      <c r="Q190" s="510" t="str">
        <f>IF('لصق اكسل الفورمز'!BE185="","",'لصق اكسل الفورمز'!BE185)</f>
        <v/>
      </c>
      <c r="R190" s="526" t="str">
        <f>IF('لصق اكسل الفورمز'!BH185="","",'لصق اكسل الفورمز'!BH185)</f>
        <v/>
      </c>
      <c r="S190" s="510" t="str">
        <f>IF('لصق اكسل الفورمز'!BK185="","",'لصق اكسل الفورمز'!BK185)</f>
        <v/>
      </c>
      <c r="T190" s="526" t="str">
        <f>IF('لصق اكسل الفورمز'!BN185="","",'لصق اكسل الفورمز'!BN185)</f>
        <v/>
      </c>
      <c r="U190" s="510" t="str">
        <f>IF('لصق اكسل الفورمز'!BQ185="","",'لصق اكسل الفورمز'!BQ185)</f>
        <v/>
      </c>
      <c r="V190" s="526" t="str">
        <f>IF('لصق اكسل الفورمز'!BT185="","",'لصق اكسل الفورمز'!BT185)</f>
        <v/>
      </c>
      <c r="W190" s="527" t="str">
        <f t="shared" si="518"/>
        <v/>
      </c>
      <c r="X190" s="510" t="str">
        <f t="shared" si="519"/>
        <v/>
      </c>
      <c r="Y190" s="564" t="str">
        <f t="shared" si="520"/>
        <v/>
      </c>
      <c r="AL190" s="20">
        <f t="shared" si="521"/>
        <v>0</v>
      </c>
      <c r="AM190" s="20">
        <f t="shared" si="522"/>
        <v>0</v>
      </c>
      <c r="AO190" s="20" t="str">
        <f t="shared" si="523"/>
        <v/>
      </c>
      <c r="AQ190" s="20" t="str">
        <f t="shared" si="671"/>
        <v/>
      </c>
      <c r="AR190" s="20" t="str">
        <f t="shared" si="524"/>
        <v/>
      </c>
      <c r="AS190" s="20" t="str">
        <f t="shared" si="525"/>
        <v/>
      </c>
      <c r="AT190" s="20" t="str">
        <f t="shared" si="526"/>
        <v/>
      </c>
      <c r="AU190" s="20" t="str">
        <f t="shared" si="527"/>
        <v/>
      </c>
      <c r="AV190" s="20" t="str">
        <f t="shared" si="528"/>
        <v/>
      </c>
      <c r="AW190" s="20" t="str">
        <f t="shared" si="529"/>
        <v/>
      </c>
      <c r="AX190" s="20" t="str">
        <f t="shared" si="530"/>
        <v/>
      </c>
      <c r="AY190" s="20" t="str">
        <f t="shared" si="531"/>
        <v/>
      </c>
      <c r="AZ190" s="20" t="str">
        <f t="shared" si="532"/>
        <v/>
      </c>
      <c r="BA190" s="20" t="str">
        <f t="shared" si="533"/>
        <v/>
      </c>
      <c r="BB190" s="20" t="str">
        <f t="shared" si="534"/>
        <v/>
      </c>
      <c r="BC190" s="20" t="str">
        <f t="shared" si="535"/>
        <v/>
      </c>
      <c r="BD190" s="20" t="str">
        <f t="shared" si="536"/>
        <v/>
      </c>
      <c r="BE190" s="20" t="str">
        <f t="shared" si="537"/>
        <v/>
      </c>
      <c r="BF190" s="20" t="str">
        <f t="shared" si="538"/>
        <v/>
      </c>
      <c r="BG190" s="20" t="str">
        <f t="shared" si="539"/>
        <v/>
      </c>
      <c r="BH190" s="20" t="str">
        <f t="shared" si="540"/>
        <v/>
      </c>
      <c r="BI190" s="20" t="str">
        <f t="shared" si="541"/>
        <v/>
      </c>
      <c r="BJ190" s="20" t="str">
        <f t="shared" si="542"/>
        <v/>
      </c>
      <c r="BL190" s="38" t="e">
        <f t="shared" si="543"/>
        <v>#DIV/0!</v>
      </c>
      <c r="BM190" s="4">
        <f t="shared" si="544"/>
        <v>0</v>
      </c>
      <c r="BN190" s="4">
        <f t="shared" si="545"/>
        <v>0</v>
      </c>
      <c r="BO190" s="4">
        <f t="shared" si="546"/>
        <v>0</v>
      </c>
      <c r="BP190" s="173" t="str">
        <f t="shared" si="547"/>
        <v/>
      </c>
      <c r="BQ190" s="4">
        <f t="shared" si="548"/>
        <v>0</v>
      </c>
      <c r="BT190" s="268" t="str">
        <f t="shared" si="549"/>
        <v/>
      </c>
      <c r="BU190" s="268" t="str">
        <f t="shared" si="550"/>
        <v/>
      </c>
      <c r="BX190" s="20">
        <f t="shared" si="551"/>
        <v>1</v>
      </c>
      <c r="CG190" s="20">
        <f t="shared" si="552"/>
        <v>0</v>
      </c>
      <c r="CH190" s="20" t="str">
        <f t="shared" si="708"/>
        <v/>
      </c>
      <c r="CI190" s="20" t="str">
        <f t="shared" si="709"/>
        <v/>
      </c>
      <c r="CJ190" s="20" t="str">
        <f t="shared" si="710"/>
        <v/>
      </c>
      <c r="CK190" s="20" t="str">
        <f t="shared" si="692"/>
        <v/>
      </c>
      <c r="CL190" s="20" t="str">
        <f t="shared" si="693"/>
        <v/>
      </c>
      <c r="CM190" s="20" t="str">
        <f t="shared" si="694"/>
        <v/>
      </c>
      <c r="CN190" s="20" t="str">
        <f t="shared" si="695"/>
        <v/>
      </c>
      <c r="CO190" s="20" t="str">
        <f t="shared" si="696"/>
        <v/>
      </c>
      <c r="CP190" s="20" t="str">
        <f t="shared" si="697"/>
        <v/>
      </c>
      <c r="CQ190" s="20" t="str">
        <f t="shared" si="698"/>
        <v/>
      </c>
      <c r="CR190" s="20" t="str">
        <f t="shared" si="699"/>
        <v/>
      </c>
      <c r="CS190" s="20" t="str">
        <f t="shared" si="700"/>
        <v/>
      </c>
      <c r="CT190" s="20" t="str">
        <f t="shared" si="701"/>
        <v/>
      </c>
      <c r="CU190" s="20" t="str">
        <f t="shared" si="702"/>
        <v/>
      </c>
      <c r="CV190" s="20" t="str">
        <f t="shared" si="703"/>
        <v/>
      </c>
      <c r="CW190" s="20" t="str">
        <f t="shared" si="704"/>
        <v/>
      </c>
      <c r="CX190" s="20" t="str">
        <f t="shared" si="705"/>
        <v/>
      </c>
      <c r="CY190" s="20" t="str">
        <f t="shared" si="706"/>
        <v/>
      </c>
      <c r="CZ190" s="20" t="str">
        <f t="shared" si="706"/>
        <v/>
      </c>
      <c r="BCU190" s="20" t="str">
        <f t="shared" si="553"/>
        <v/>
      </c>
      <c r="BCV190" s="20" t="str">
        <f t="shared" si="554"/>
        <v/>
      </c>
      <c r="BCW190" s="20" t="str">
        <f t="shared" si="555"/>
        <v/>
      </c>
      <c r="BCX190" s="20" t="str">
        <f t="shared" si="556"/>
        <v/>
      </c>
      <c r="BCY190" s="20" t="str">
        <f t="shared" si="557"/>
        <v/>
      </c>
      <c r="BCZ190" s="20" t="str">
        <f t="shared" si="558"/>
        <v/>
      </c>
      <c r="BDA190" s="20" t="str">
        <f t="shared" si="559"/>
        <v/>
      </c>
      <c r="BDB190" s="20" t="str">
        <f t="shared" si="560"/>
        <v/>
      </c>
      <c r="BDC190" s="20" t="str">
        <f t="shared" si="561"/>
        <v/>
      </c>
      <c r="BDD190" s="20" t="str">
        <f t="shared" si="562"/>
        <v/>
      </c>
      <c r="BDE190" s="20" t="str">
        <f t="shared" si="563"/>
        <v/>
      </c>
      <c r="BDF190" s="20" t="str">
        <f t="shared" si="564"/>
        <v/>
      </c>
      <c r="BDG190" s="20" t="str">
        <f t="shared" si="565"/>
        <v/>
      </c>
      <c r="BDH190" s="20" t="str">
        <f t="shared" si="566"/>
        <v/>
      </c>
      <c r="BDI190" s="20" t="str">
        <f t="shared" si="567"/>
        <v/>
      </c>
      <c r="BDJ190" s="20" t="str">
        <f t="shared" si="568"/>
        <v/>
      </c>
      <c r="BDK190" s="20" t="str">
        <f t="shared" si="569"/>
        <v/>
      </c>
      <c r="BDL190" s="20" t="str">
        <f t="shared" si="570"/>
        <v/>
      </c>
      <c r="BDM190" s="20" t="str">
        <f t="shared" si="571"/>
        <v/>
      </c>
      <c r="BDN190" s="20" t="str">
        <f t="shared" si="572"/>
        <v/>
      </c>
      <c r="BDO190" s="20" t="str">
        <f t="shared" si="573"/>
        <v/>
      </c>
      <c r="BDP190" s="20" t="str">
        <f t="shared" si="574"/>
        <v/>
      </c>
      <c r="BDQ190" s="20" t="str">
        <f t="shared" si="575"/>
        <v/>
      </c>
      <c r="BDR190" s="20" t="str">
        <f t="shared" si="576"/>
        <v/>
      </c>
      <c r="BDS190" s="20" t="str">
        <f t="shared" si="577"/>
        <v/>
      </c>
      <c r="BDT190" s="20" t="str">
        <f t="shared" si="578"/>
        <v/>
      </c>
      <c r="BDU190" s="20" t="str">
        <f t="shared" si="579"/>
        <v/>
      </c>
      <c r="BDV190" s="20" t="str">
        <f t="shared" si="580"/>
        <v/>
      </c>
      <c r="BDW190" s="20" t="str">
        <f t="shared" si="581"/>
        <v/>
      </c>
      <c r="BDX190" s="20" t="str">
        <f t="shared" si="582"/>
        <v/>
      </c>
      <c r="BDY190" s="20" t="str">
        <f t="shared" si="583"/>
        <v/>
      </c>
      <c r="BDZ190" s="20" t="str">
        <f t="shared" si="584"/>
        <v/>
      </c>
      <c r="BEA190" s="20" t="str">
        <f t="shared" si="585"/>
        <v/>
      </c>
      <c r="BEB190" s="20" t="str">
        <f t="shared" si="586"/>
        <v/>
      </c>
      <c r="BEC190" s="20" t="str">
        <f t="shared" si="587"/>
        <v/>
      </c>
      <c r="BED190" s="20" t="str">
        <f t="shared" si="588"/>
        <v/>
      </c>
      <c r="BEE190" s="20" t="str">
        <f t="shared" si="589"/>
        <v/>
      </c>
      <c r="BEF190" s="20" t="str">
        <f t="shared" si="590"/>
        <v/>
      </c>
      <c r="BEG190" s="20" t="str">
        <f t="shared" si="591"/>
        <v/>
      </c>
      <c r="BEH190" s="20" t="str">
        <f t="shared" si="592"/>
        <v/>
      </c>
      <c r="BEI190" s="20" t="str">
        <f t="shared" si="593"/>
        <v/>
      </c>
      <c r="BEJ190" s="20" t="str">
        <f t="shared" si="594"/>
        <v/>
      </c>
      <c r="BEK190" s="20" t="str">
        <f t="shared" si="595"/>
        <v/>
      </c>
      <c r="BEL190" s="20" t="str">
        <f t="shared" si="596"/>
        <v/>
      </c>
      <c r="BEM190" s="20" t="str">
        <f t="shared" si="597"/>
        <v/>
      </c>
      <c r="BEN190" s="20" t="str">
        <f t="shared" si="598"/>
        <v/>
      </c>
      <c r="BEO190" s="20" t="str">
        <f t="shared" si="599"/>
        <v/>
      </c>
      <c r="BEP190" s="20" t="str">
        <f t="shared" si="600"/>
        <v/>
      </c>
      <c r="BEQ190" s="20" t="str">
        <f t="shared" si="601"/>
        <v/>
      </c>
      <c r="BER190" s="20" t="str">
        <f t="shared" si="602"/>
        <v/>
      </c>
      <c r="BES190" s="20" t="str">
        <f t="shared" si="603"/>
        <v/>
      </c>
      <c r="BET190" s="20" t="str">
        <f t="shared" si="604"/>
        <v/>
      </c>
      <c r="BEU190" s="20" t="str">
        <f t="shared" si="605"/>
        <v/>
      </c>
      <c r="BEV190" s="20" t="str">
        <f t="shared" si="606"/>
        <v/>
      </c>
      <c r="BEW190" s="20" t="str">
        <f t="shared" si="607"/>
        <v/>
      </c>
      <c r="BEX190" s="20" t="str">
        <f t="shared" si="608"/>
        <v/>
      </c>
      <c r="BEY190" s="20" t="str">
        <f t="shared" si="609"/>
        <v/>
      </c>
      <c r="BEZ190" s="20" t="str">
        <f t="shared" si="610"/>
        <v/>
      </c>
      <c r="BFA190" s="20" t="str">
        <f t="shared" si="611"/>
        <v/>
      </c>
      <c r="BFB190" s="20" t="str">
        <f t="shared" si="612"/>
        <v/>
      </c>
      <c r="BFC190" s="20" t="str">
        <f t="shared" si="613"/>
        <v/>
      </c>
      <c r="BFD190" s="20" t="str">
        <f t="shared" si="614"/>
        <v/>
      </c>
      <c r="BFE190" s="20" t="str">
        <f t="shared" si="615"/>
        <v/>
      </c>
      <c r="BFF190" s="20" t="str">
        <f t="shared" si="616"/>
        <v/>
      </c>
      <c r="BFG190" s="20" t="str">
        <f t="shared" si="617"/>
        <v/>
      </c>
      <c r="BFH190" s="20" t="str">
        <f t="shared" si="618"/>
        <v/>
      </c>
      <c r="BFI190" s="20" t="str">
        <f t="shared" si="619"/>
        <v/>
      </c>
      <c r="BFJ190" s="20" t="str">
        <f t="shared" si="620"/>
        <v/>
      </c>
      <c r="BFK190" s="20" t="str">
        <f t="shared" si="621"/>
        <v/>
      </c>
      <c r="BFL190" s="20" t="str">
        <f t="shared" si="622"/>
        <v/>
      </c>
      <c r="BFM190" s="20" t="str">
        <f t="shared" si="623"/>
        <v/>
      </c>
      <c r="BFN190" s="20" t="str">
        <f t="shared" si="624"/>
        <v/>
      </c>
      <c r="BFO190" s="20" t="str">
        <f t="shared" si="625"/>
        <v/>
      </c>
      <c r="BFP190" s="20" t="str">
        <f t="shared" si="626"/>
        <v/>
      </c>
      <c r="BFQ190" s="20" t="str">
        <f t="shared" si="627"/>
        <v/>
      </c>
      <c r="BFR190" s="20" t="str">
        <f t="shared" si="628"/>
        <v/>
      </c>
      <c r="BFS190" s="20" t="str">
        <f t="shared" si="629"/>
        <v/>
      </c>
      <c r="BFT190" s="20" t="str">
        <f t="shared" si="630"/>
        <v/>
      </c>
      <c r="BFU190" s="20" t="str">
        <f t="shared" si="631"/>
        <v/>
      </c>
      <c r="BFV190" s="20" t="str">
        <f t="shared" si="632"/>
        <v/>
      </c>
      <c r="BFW190" s="20" t="str">
        <f t="shared" si="633"/>
        <v/>
      </c>
      <c r="BFX190" s="20" t="str">
        <f t="shared" si="634"/>
        <v/>
      </c>
      <c r="BFY190" s="20" t="str">
        <f t="shared" si="635"/>
        <v/>
      </c>
      <c r="BFZ190" s="20" t="str">
        <f t="shared" si="636"/>
        <v/>
      </c>
      <c r="BGA190" s="20" t="str">
        <f t="shared" si="637"/>
        <v/>
      </c>
      <c r="BGB190" s="20" t="str">
        <f t="shared" si="638"/>
        <v/>
      </c>
      <c r="BGC190" s="20" t="str">
        <f t="shared" si="639"/>
        <v/>
      </c>
      <c r="BGD190" s="20" t="str">
        <f t="shared" si="640"/>
        <v/>
      </c>
      <c r="BGE190" s="20" t="str">
        <f t="shared" si="641"/>
        <v/>
      </c>
      <c r="BGF190" s="20" t="str">
        <f t="shared" si="642"/>
        <v/>
      </c>
      <c r="BGG190" s="20" t="str">
        <f t="shared" si="643"/>
        <v/>
      </c>
      <c r="BGH190" s="20" t="str">
        <f t="shared" si="644"/>
        <v/>
      </c>
      <c r="BGI190" s="20" t="str">
        <f t="shared" si="645"/>
        <v/>
      </c>
      <c r="BGJ190" s="20" t="str">
        <f t="shared" si="646"/>
        <v/>
      </c>
      <c r="BGK190" s="20" t="str">
        <f t="shared" si="647"/>
        <v/>
      </c>
      <c r="BGL190" s="20" t="str">
        <f t="shared" si="648"/>
        <v/>
      </c>
      <c r="BGM190" s="20" t="str">
        <f t="shared" si="649"/>
        <v/>
      </c>
      <c r="BGN190" s="20" t="str">
        <f t="shared" si="650"/>
        <v/>
      </c>
      <c r="BGO190" s="20" t="str">
        <f t="shared" si="651"/>
        <v/>
      </c>
      <c r="BGP190" s="20" t="str">
        <f t="shared" si="652"/>
        <v/>
      </c>
      <c r="BGQ190" s="20" t="str">
        <f t="shared" si="653"/>
        <v/>
      </c>
      <c r="BGR190" s="20" t="str">
        <f t="shared" si="654"/>
        <v/>
      </c>
      <c r="BGS190" s="20" t="str">
        <f t="shared" si="655"/>
        <v/>
      </c>
      <c r="BGT190" s="20" t="str">
        <f t="shared" si="656"/>
        <v/>
      </c>
      <c r="BGU190" s="20" t="str">
        <f t="shared" si="657"/>
        <v/>
      </c>
      <c r="BGV190" s="20" t="str">
        <f t="shared" si="658"/>
        <v/>
      </c>
      <c r="BGW190" s="20" t="str">
        <f t="shared" si="659"/>
        <v/>
      </c>
      <c r="BGX190" s="20" t="str">
        <f t="shared" si="660"/>
        <v/>
      </c>
      <c r="BGY190" s="20" t="str">
        <f t="shared" si="661"/>
        <v/>
      </c>
      <c r="BGZ190" s="20" t="str">
        <f t="shared" si="662"/>
        <v/>
      </c>
      <c r="BHA190" s="20" t="str">
        <f t="shared" si="663"/>
        <v/>
      </c>
      <c r="BHB190" s="20" t="str">
        <f t="shared" si="664"/>
        <v/>
      </c>
      <c r="BHC190" s="20" t="str">
        <f t="shared" si="665"/>
        <v/>
      </c>
      <c r="BHD190" s="20" t="str">
        <f t="shared" si="666"/>
        <v/>
      </c>
      <c r="BHE190" s="20" t="str">
        <f t="shared" si="667"/>
        <v/>
      </c>
      <c r="BHF190" s="20" t="str">
        <f t="shared" si="668"/>
        <v/>
      </c>
      <c r="BHG190" s="20" t="str">
        <f t="shared" si="669"/>
        <v/>
      </c>
      <c r="BHJ190" s="20" t="str">
        <f t="shared" si="670"/>
        <v/>
      </c>
      <c r="BHL190" s="20" t="str">
        <f t="shared" si="714"/>
        <v/>
      </c>
      <c r="BHM190" s="20" t="str">
        <f t="shared" si="714"/>
        <v/>
      </c>
      <c r="BHN190" s="20" t="str">
        <f t="shared" si="714"/>
        <v/>
      </c>
      <c r="BHO190" s="20" t="str">
        <f t="shared" si="714"/>
        <v/>
      </c>
      <c r="BHP190" s="20" t="str">
        <f t="shared" si="714"/>
        <v/>
      </c>
      <c r="BHQ190" s="20" t="str">
        <f t="shared" si="714"/>
        <v/>
      </c>
      <c r="BHR190" s="20" t="str">
        <f t="shared" si="714"/>
        <v/>
      </c>
      <c r="BHS190" s="20" t="str">
        <f t="shared" si="714"/>
        <v/>
      </c>
      <c r="BHT190" s="20" t="str">
        <f t="shared" si="714"/>
        <v/>
      </c>
      <c r="BHU190" s="20" t="str">
        <f t="shared" si="714"/>
        <v/>
      </c>
      <c r="BHV190" s="20" t="str">
        <f t="shared" si="714"/>
        <v/>
      </c>
      <c r="BHW190" s="20" t="str">
        <f t="shared" si="714"/>
        <v/>
      </c>
      <c r="BHX190" s="20" t="str">
        <f t="shared" si="714"/>
        <v/>
      </c>
      <c r="BHY190" s="20" t="str">
        <f t="shared" si="714"/>
        <v/>
      </c>
      <c r="BHZ190" s="20" t="str">
        <f t="shared" si="714"/>
        <v/>
      </c>
      <c r="BIA190" s="20" t="str">
        <f t="shared" si="714"/>
        <v/>
      </c>
      <c r="BIB190" s="20" t="str">
        <f t="shared" si="713"/>
        <v/>
      </c>
      <c r="BIC190" s="20" t="str">
        <f t="shared" si="713"/>
        <v/>
      </c>
      <c r="BID190" s="20" t="str">
        <f t="shared" si="713"/>
        <v/>
      </c>
      <c r="BIE190" s="20" t="str">
        <f t="shared" si="713"/>
        <v/>
      </c>
    </row>
    <row r="191" spans="2:104 1451:1591" ht="14.5">
      <c r="B191" s="510" t="str">
        <f>IF('لصق اكسل الفورمز'!E186="","",'لصق اكسل الفورمز'!E186)</f>
        <v/>
      </c>
      <c r="C191" s="510"/>
      <c r="D191" s="526" t="str">
        <f>IF('لصق اكسل الفورمز'!R186="","",'لصق اكسل الفورمز'!R186)</f>
        <v/>
      </c>
      <c r="E191" s="510" t="str">
        <f>IF('لصق اكسل الفورمز'!U186="","",'لصق اكسل الفورمز'!U186)</f>
        <v/>
      </c>
      <c r="F191" s="526" t="str">
        <f>IF('لصق اكسل الفورمز'!X186="","",'لصق اكسل الفورمز'!X186)</f>
        <v/>
      </c>
      <c r="G191" s="510" t="str">
        <f>IF('لصق اكسل الفورمز'!AA186="","",'لصق اكسل الفورمز'!AA186)</f>
        <v/>
      </c>
      <c r="H191" s="526" t="str">
        <f>IF('لصق اكسل الفورمز'!AD186="","",'لصق اكسل الفورمز'!AD186)</f>
        <v/>
      </c>
      <c r="I191" s="510" t="str">
        <f>IF('لصق اكسل الفورمز'!AG186="","",'لصق اكسل الفورمز'!AG186)</f>
        <v/>
      </c>
      <c r="J191" s="526" t="str">
        <f>IF('لصق اكسل الفورمز'!AJ186="","",'لصق اكسل الفورمز'!AJ186)</f>
        <v/>
      </c>
      <c r="K191" s="510" t="str">
        <f>IF('لصق اكسل الفورمز'!AM186="","",'لصق اكسل الفورمز'!AM186)</f>
        <v/>
      </c>
      <c r="L191" s="526" t="str">
        <f>IF('لصق اكسل الفورمز'!AP186="","",'لصق اكسل الفورمز'!AP186)</f>
        <v/>
      </c>
      <c r="M191" s="510" t="str">
        <f>IF('لصق اكسل الفورمز'!AS186="","",'لصق اكسل الفورمز'!AS186)</f>
        <v/>
      </c>
      <c r="N191" s="526" t="str">
        <f>IF('لصق اكسل الفورمز'!AV186="","",'لصق اكسل الفورمز'!AV186)</f>
        <v/>
      </c>
      <c r="O191" s="510" t="str">
        <f>IF('لصق اكسل الفورمز'!AY186="","",'لصق اكسل الفورمز'!AY186)</f>
        <v/>
      </c>
      <c r="P191" s="526" t="str">
        <f>IF('لصق اكسل الفورمز'!BB186="","",'لصق اكسل الفورمز'!BB186)</f>
        <v/>
      </c>
      <c r="Q191" s="510" t="str">
        <f>IF('لصق اكسل الفورمز'!BE186="","",'لصق اكسل الفورمز'!BE186)</f>
        <v/>
      </c>
      <c r="R191" s="526" t="str">
        <f>IF('لصق اكسل الفورمز'!BH186="","",'لصق اكسل الفورمز'!BH186)</f>
        <v/>
      </c>
      <c r="S191" s="510" t="str">
        <f>IF('لصق اكسل الفورمز'!BK186="","",'لصق اكسل الفورمز'!BK186)</f>
        <v/>
      </c>
      <c r="T191" s="526" t="str">
        <f>IF('لصق اكسل الفورمز'!BN186="","",'لصق اكسل الفورمز'!BN186)</f>
        <v/>
      </c>
      <c r="U191" s="510" t="str">
        <f>IF('لصق اكسل الفورمز'!BQ186="","",'لصق اكسل الفورمز'!BQ186)</f>
        <v/>
      </c>
      <c r="V191" s="526" t="str">
        <f>IF('لصق اكسل الفورمز'!BT186="","",'لصق اكسل الفورمز'!BT186)</f>
        <v/>
      </c>
      <c r="W191" s="527" t="str">
        <f t="shared" si="518"/>
        <v/>
      </c>
      <c r="X191" s="510" t="str">
        <f t="shared" si="519"/>
        <v/>
      </c>
      <c r="Y191" s="564" t="str">
        <f t="shared" si="520"/>
        <v/>
      </c>
      <c r="AL191" s="20">
        <f t="shared" si="521"/>
        <v>0</v>
      </c>
      <c r="AM191" s="20">
        <f t="shared" si="522"/>
        <v>0</v>
      </c>
      <c r="AO191" s="20" t="str">
        <f t="shared" si="523"/>
        <v/>
      </c>
      <c r="AQ191" s="20" t="str">
        <f t="shared" si="671"/>
        <v/>
      </c>
      <c r="AR191" s="20" t="str">
        <f t="shared" si="524"/>
        <v/>
      </c>
      <c r="AS191" s="20" t="str">
        <f t="shared" si="525"/>
        <v/>
      </c>
      <c r="AT191" s="20" t="str">
        <f t="shared" si="526"/>
        <v/>
      </c>
      <c r="AU191" s="20" t="str">
        <f t="shared" si="527"/>
        <v/>
      </c>
      <c r="AV191" s="20" t="str">
        <f t="shared" si="528"/>
        <v/>
      </c>
      <c r="AW191" s="20" t="str">
        <f t="shared" si="529"/>
        <v/>
      </c>
      <c r="AX191" s="20" t="str">
        <f t="shared" si="530"/>
        <v/>
      </c>
      <c r="AY191" s="20" t="str">
        <f t="shared" si="531"/>
        <v/>
      </c>
      <c r="AZ191" s="20" t="str">
        <f t="shared" si="532"/>
        <v/>
      </c>
      <c r="BA191" s="20" t="str">
        <f t="shared" si="533"/>
        <v/>
      </c>
      <c r="BB191" s="20" t="str">
        <f t="shared" si="534"/>
        <v/>
      </c>
      <c r="BC191" s="20" t="str">
        <f t="shared" si="535"/>
        <v/>
      </c>
      <c r="BD191" s="20" t="str">
        <f t="shared" si="536"/>
        <v/>
      </c>
      <c r="BE191" s="20" t="str">
        <f t="shared" si="537"/>
        <v/>
      </c>
      <c r="BF191" s="20" t="str">
        <f t="shared" si="538"/>
        <v/>
      </c>
      <c r="BG191" s="20" t="str">
        <f t="shared" si="539"/>
        <v/>
      </c>
      <c r="BH191" s="20" t="str">
        <f t="shared" si="540"/>
        <v/>
      </c>
      <c r="BI191" s="20" t="str">
        <f t="shared" si="541"/>
        <v/>
      </c>
      <c r="BJ191" s="20" t="str">
        <f t="shared" si="542"/>
        <v/>
      </c>
      <c r="BL191" s="38" t="e">
        <f t="shared" si="543"/>
        <v>#DIV/0!</v>
      </c>
      <c r="BM191" s="4">
        <f t="shared" si="544"/>
        <v>0</v>
      </c>
      <c r="BN191" s="4">
        <f t="shared" si="545"/>
        <v>0</v>
      </c>
      <c r="BO191" s="4">
        <f t="shared" si="546"/>
        <v>0</v>
      </c>
      <c r="BP191" s="173" t="str">
        <f t="shared" si="547"/>
        <v/>
      </c>
      <c r="BQ191" s="4">
        <f t="shared" si="548"/>
        <v>0</v>
      </c>
      <c r="BT191" s="268" t="str">
        <f t="shared" si="549"/>
        <v/>
      </c>
      <c r="BU191" s="268" t="str">
        <f t="shared" si="550"/>
        <v/>
      </c>
      <c r="BX191" s="20">
        <f t="shared" si="551"/>
        <v>1</v>
      </c>
      <c r="CG191" s="20">
        <f t="shared" si="552"/>
        <v>0</v>
      </c>
      <c r="CH191" s="20" t="str">
        <f t="shared" si="708"/>
        <v/>
      </c>
      <c r="CI191" s="20" t="str">
        <f t="shared" si="709"/>
        <v/>
      </c>
      <c r="CJ191" s="20" t="str">
        <f t="shared" si="710"/>
        <v/>
      </c>
      <c r="CK191" s="20" t="str">
        <f t="shared" si="692"/>
        <v/>
      </c>
      <c r="CL191" s="20" t="str">
        <f t="shared" si="693"/>
        <v/>
      </c>
      <c r="CM191" s="20" t="str">
        <f t="shared" si="694"/>
        <v/>
      </c>
      <c r="CN191" s="20" t="str">
        <f t="shared" si="695"/>
        <v/>
      </c>
      <c r="CO191" s="20" t="str">
        <f t="shared" si="696"/>
        <v/>
      </c>
      <c r="CP191" s="20" t="str">
        <f t="shared" si="697"/>
        <v/>
      </c>
      <c r="CQ191" s="20" t="str">
        <f t="shared" si="698"/>
        <v/>
      </c>
      <c r="CR191" s="20" t="str">
        <f t="shared" si="699"/>
        <v/>
      </c>
      <c r="CS191" s="20" t="str">
        <f t="shared" si="700"/>
        <v/>
      </c>
      <c r="CT191" s="20" t="str">
        <f t="shared" si="701"/>
        <v/>
      </c>
      <c r="CU191" s="20" t="str">
        <f t="shared" si="702"/>
        <v/>
      </c>
      <c r="CV191" s="20" t="str">
        <f t="shared" si="703"/>
        <v/>
      </c>
      <c r="CW191" s="20" t="str">
        <f t="shared" si="704"/>
        <v/>
      </c>
      <c r="CX191" s="20" t="str">
        <f t="shared" si="705"/>
        <v/>
      </c>
      <c r="CY191" s="20" t="str">
        <f t="shared" si="706"/>
        <v/>
      </c>
      <c r="CZ191" s="20" t="str">
        <f t="shared" si="706"/>
        <v/>
      </c>
      <c r="BCU191" s="20" t="str">
        <f t="shared" si="553"/>
        <v/>
      </c>
      <c r="BCV191" s="20" t="str">
        <f t="shared" si="554"/>
        <v/>
      </c>
      <c r="BCW191" s="20" t="str">
        <f t="shared" si="555"/>
        <v/>
      </c>
      <c r="BCX191" s="20" t="str">
        <f t="shared" si="556"/>
        <v/>
      </c>
      <c r="BCY191" s="20" t="str">
        <f t="shared" si="557"/>
        <v/>
      </c>
      <c r="BCZ191" s="20" t="str">
        <f t="shared" si="558"/>
        <v/>
      </c>
      <c r="BDA191" s="20" t="str">
        <f t="shared" si="559"/>
        <v/>
      </c>
      <c r="BDB191" s="20" t="str">
        <f t="shared" si="560"/>
        <v/>
      </c>
      <c r="BDC191" s="20" t="str">
        <f t="shared" si="561"/>
        <v/>
      </c>
      <c r="BDD191" s="20" t="str">
        <f t="shared" si="562"/>
        <v/>
      </c>
      <c r="BDE191" s="20" t="str">
        <f t="shared" si="563"/>
        <v/>
      </c>
      <c r="BDF191" s="20" t="str">
        <f t="shared" si="564"/>
        <v/>
      </c>
      <c r="BDG191" s="20" t="str">
        <f t="shared" si="565"/>
        <v/>
      </c>
      <c r="BDH191" s="20" t="str">
        <f t="shared" si="566"/>
        <v/>
      </c>
      <c r="BDI191" s="20" t="str">
        <f t="shared" si="567"/>
        <v/>
      </c>
      <c r="BDJ191" s="20" t="str">
        <f t="shared" si="568"/>
        <v/>
      </c>
      <c r="BDK191" s="20" t="str">
        <f t="shared" si="569"/>
        <v/>
      </c>
      <c r="BDL191" s="20" t="str">
        <f t="shared" si="570"/>
        <v/>
      </c>
      <c r="BDM191" s="20" t="str">
        <f t="shared" si="571"/>
        <v/>
      </c>
      <c r="BDN191" s="20" t="str">
        <f t="shared" si="572"/>
        <v/>
      </c>
      <c r="BDO191" s="20" t="str">
        <f t="shared" si="573"/>
        <v/>
      </c>
      <c r="BDP191" s="20" t="str">
        <f t="shared" si="574"/>
        <v/>
      </c>
      <c r="BDQ191" s="20" t="str">
        <f t="shared" si="575"/>
        <v/>
      </c>
      <c r="BDR191" s="20" t="str">
        <f t="shared" si="576"/>
        <v/>
      </c>
      <c r="BDS191" s="20" t="str">
        <f t="shared" si="577"/>
        <v/>
      </c>
      <c r="BDT191" s="20" t="str">
        <f t="shared" si="578"/>
        <v/>
      </c>
      <c r="BDU191" s="20" t="str">
        <f t="shared" si="579"/>
        <v/>
      </c>
      <c r="BDV191" s="20" t="str">
        <f t="shared" si="580"/>
        <v/>
      </c>
      <c r="BDW191" s="20" t="str">
        <f t="shared" si="581"/>
        <v/>
      </c>
      <c r="BDX191" s="20" t="str">
        <f t="shared" si="582"/>
        <v/>
      </c>
      <c r="BDY191" s="20" t="str">
        <f t="shared" si="583"/>
        <v/>
      </c>
      <c r="BDZ191" s="20" t="str">
        <f t="shared" si="584"/>
        <v/>
      </c>
      <c r="BEA191" s="20" t="str">
        <f t="shared" si="585"/>
        <v/>
      </c>
      <c r="BEB191" s="20" t="str">
        <f t="shared" si="586"/>
        <v/>
      </c>
      <c r="BEC191" s="20" t="str">
        <f t="shared" si="587"/>
        <v/>
      </c>
      <c r="BED191" s="20" t="str">
        <f t="shared" si="588"/>
        <v/>
      </c>
      <c r="BEE191" s="20" t="str">
        <f t="shared" si="589"/>
        <v/>
      </c>
      <c r="BEF191" s="20" t="str">
        <f t="shared" si="590"/>
        <v/>
      </c>
      <c r="BEG191" s="20" t="str">
        <f t="shared" si="591"/>
        <v/>
      </c>
      <c r="BEH191" s="20" t="str">
        <f t="shared" si="592"/>
        <v/>
      </c>
      <c r="BEI191" s="20" t="str">
        <f t="shared" si="593"/>
        <v/>
      </c>
      <c r="BEJ191" s="20" t="str">
        <f t="shared" si="594"/>
        <v/>
      </c>
      <c r="BEK191" s="20" t="str">
        <f t="shared" si="595"/>
        <v/>
      </c>
      <c r="BEL191" s="20" t="str">
        <f t="shared" si="596"/>
        <v/>
      </c>
      <c r="BEM191" s="20" t="str">
        <f t="shared" si="597"/>
        <v/>
      </c>
      <c r="BEN191" s="20" t="str">
        <f t="shared" si="598"/>
        <v/>
      </c>
      <c r="BEO191" s="20" t="str">
        <f t="shared" si="599"/>
        <v/>
      </c>
      <c r="BEP191" s="20" t="str">
        <f t="shared" si="600"/>
        <v/>
      </c>
      <c r="BEQ191" s="20" t="str">
        <f t="shared" si="601"/>
        <v/>
      </c>
      <c r="BER191" s="20" t="str">
        <f t="shared" si="602"/>
        <v/>
      </c>
      <c r="BES191" s="20" t="str">
        <f t="shared" si="603"/>
        <v/>
      </c>
      <c r="BET191" s="20" t="str">
        <f t="shared" si="604"/>
        <v/>
      </c>
      <c r="BEU191" s="20" t="str">
        <f t="shared" si="605"/>
        <v/>
      </c>
      <c r="BEV191" s="20" t="str">
        <f t="shared" si="606"/>
        <v/>
      </c>
      <c r="BEW191" s="20" t="str">
        <f t="shared" si="607"/>
        <v/>
      </c>
      <c r="BEX191" s="20" t="str">
        <f t="shared" si="608"/>
        <v/>
      </c>
      <c r="BEY191" s="20" t="str">
        <f t="shared" si="609"/>
        <v/>
      </c>
      <c r="BEZ191" s="20" t="str">
        <f t="shared" si="610"/>
        <v/>
      </c>
      <c r="BFA191" s="20" t="str">
        <f t="shared" si="611"/>
        <v/>
      </c>
      <c r="BFB191" s="20" t="str">
        <f t="shared" si="612"/>
        <v/>
      </c>
      <c r="BFC191" s="20" t="str">
        <f t="shared" si="613"/>
        <v/>
      </c>
      <c r="BFD191" s="20" t="str">
        <f t="shared" si="614"/>
        <v/>
      </c>
      <c r="BFE191" s="20" t="str">
        <f t="shared" si="615"/>
        <v/>
      </c>
      <c r="BFF191" s="20" t="str">
        <f t="shared" si="616"/>
        <v/>
      </c>
      <c r="BFG191" s="20" t="str">
        <f t="shared" si="617"/>
        <v/>
      </c>
      <c r="BFH191" s="20" t="str">
        <f t="shared" si="618"/>
        <v/>
      </c>
      <c r="BFI191" s="20" t="str">
        <f t="shared" si="619"/>
        <v/>
      </c>
      <c r="BFJ191" s="20" t="str">
        <f t="shared" si="620"/>
        <v/>
      </c>
      <c r="BFK191" s="20" t="str">
        <f t="shared" si="621"/>
        <v/>
      </c>
      <c r="BFL191" s="20" t="str">
        <f t="shared" si="622"/>
        <v/>
      </c>
      <c r="BFM191" s="20" t="str">
        <f t="shared" si="623"/>
        <v/>
      </c>
      <c r="BFN191" s="20" t="str">
        <f t="shared" si="624"/>
        <v/>
      </c>
      <c r="BFO191" s="20" t="str">
        <f t="shared" si="625"/>
        <v/>
      </c>
      <c r="BFP191" s="20" t="str">
        <f t="shared" si="626"/>
        <v/>
      </c>
      <c r="BFQ191" s="20" t="str">
        <f t="shared" si="627"/>
        <v/>
      </c>
      <c r="BFR191" s="20" t="str">
        <f t="shared" si="628"/>
        <v/>
      </c>
      <c r="BFS191" s="20" t="str">
        <f t="shared" si="629"/>
        <v/>
      </c>
      <c r="BFT191" s="20" t="str">
        <f t="shared" si="630"/>
        <v/>
      </c>
      <c r="BFU191" s="20" t="str">
        <f t="shared" si="631"/>
        <v/>
      </c>
      <c r="BFV191" s="20" t="str">
        <f t="shared" si="632"/>
        <v/>
      </c>
      <c r="BFW191" s="20" t="str">
        <f t="shared" si="633"/>
        <v/>
      </c>
      <c r="BFX191" s="20" t="str">
        <f t="shared" si="634"/>
        <v/>
      </c>
      <c r="BFY191" s="20" t="str">
        <f t="shared" si="635"/>
        <v/>
      </c>
      <c r="BFZ191" s="20" t="str">
        <f t="shared" si="636"/>
        <v/>
      </c>
      <c r="BGA191" s="20" t="str">
        <f t="shared" si="637"/>
        <v/>
      </c>
      <c r="BGB191" s="20" t="str">
        <f t="shared" si="638"/>
        <v/>
      </c>
      <c r="BGC191" s="20" t="str">
        <f t="shared" si="639"/>
        <v/>
      </c>
      <c r="BGD191" s="20" t="str">
        <f t="shared" si="640"/>
        <v/>
      </c>
      <c r="BGE191" s="20" t="str">
        <f t="shared" si="641"/>
        <v/>
      </c>
      <c r="BGF191" s="20" t="str">
        <f t="shared" si="642"/>
        <v/>
      </c>
      <c r="BGG191" s="20" t="str">
        <f t="shared" si="643"/>
        <v/>
      </c>
      <c r="BGH191" s="20" t="str">
        <f t="shared" si="644"/>
        <v/>
      </c>
      <c r="BGI191" s="20" t="str">
        <f t="shared" si="645"/>
        <v/>
      </c>
      <c r="BGJ191" s="20" t="str">
        <f t="shared" si="646"/>
        <v/>
      </c>
      <c r="BGK191" s="20" t="str">
        <f t="shared" si="647"/>
        <v/>
      </c>
      <c r="BGL191" s="20" t="str">
        <f t="shared" si="648"/>
        <v/>
      </c>
      <c r="BGM191" s="20" t="str">
        <f t="shared" si="649"/>
        <v/>
      </c>
      <c r="BGN191" s="20" t="str">
        <f t="shared" si="650"/>
        <v/>
      </c>
      <c r="BGO191" s="20" t="str">
        <f t="shared" si="651"/>
        <v/>
      </c>
      <c r="BGP191" s="20" t="str">
        <f t="shared" si="652"/>
        <v/>
      </c>
      <c r="BGQ191" s="20" t="str">
        <f t="shared" si="653"/>
        <v/>
      </c>
      <c r="BGR191" s="20" t="str">
        <f t="shared" si="654"/>
        <v/>
      </c>
      <c r="BGS191" s="20" t="str">
        <f t="shared" si="655"/>
        <v/>
      </c>
      <c r="BGT191" s="20" t="str">
        <f t="shared" si="656"/>
        <v/>
      </c>
      <c r="BGU191" s="20" t="str">
        <f t="shared" si="657"/>
        <v/>
      </c>
      <c r="BGV191" s="20" t="str">
        <f t="shared" si="658"/>
        <v/>
      </c>
      <c r="BGW191" s="20" t="str">
        <f t="shared" si="659"/>
        <v/>
      </c>
      <c r="BGX191" s="20" t="str">
        <f t="shared" si="660"/>
        <v/>
      </c>
      <c r="BGY191" s="20" t="str">
        <f t="shared" si="661"/>
        <v/>
      </c>
      <c r="BGZ191" s="20" t="str">
        <f t="shared" si="662"/>
        <v/>
      </c>
      <c r="BHA191" s="20" t="str">
        <f t="shared" si="663"/>
        <v/>
      </c>
      <c r="BHB191" s="20" t="str">
        <f t="shared" si="664"/>
        <v/>
      </c>
      <c r="BHC191" s="20" t="str">
        <f t="shared" si="665"/>
        <v/>
      </c>
      <c r="BHD191" s="20" t="str">
        <f t="shared" si="666"/>
        <v/>
      </c>
      <c r="BHE191" s="20" t="str">
        <f t="shared" si="667"/>
        <v/>
      </c>
      <c r="BHF191" s="20" t="str">
        <f t="shared" si="668"/>
        <v/>
      </c>
      <c r="BHG191" s="20" t="str">
        <f t="shared" si="669"/>
        <v/>
      </c>
      <c r="BHJ191" s="20" t="str">
        <f t="shared" si="670"/>
        <v/>
      </c>
      <c r="BHL191" s="20" t="str">
        <f t="shared" si="714"/>
        <v/>
      </c>
      <c r="BHM191" s="20" t="str">
        <f t="shared" si="714"/>
        <v/>
      </c>
      <c r="BHN191" s="20" t="str">
        <f t="shared" si="714"/>
        <v/>
      </c>
      <c r="BHO191" s="20" t="str">
        <f t="shared" si="714"/>
        <v/>
      </c>
      <c r="BHP191" s="20" t="str">
        <f t="shared" si="714"/>
        <v/>
      </c>
      <c r="BHQ191" s="20" t="str">
        <f t="shared" si="714"/>
        <v/>
      </c>
      <c r="BHR191" s="20" t="str">
        <f t="shared" si="714"/>
        <v/>
      </c>
      <c r="BHS191" s="20" t="str">
        <f t="shared" si="714"/>
        <v/>
      </c>
      <c r="BHT191" s="20" t="str">
        <f t="shared" si="714"/>
        <v/>
      </c>
      <c r="BHU191" s="20" t="str">
        <f t="shared" si="714"/>
        <v/>
      </c>
      <c r="BHV191" s="20" t="str">
        <f t="shared" si="714"/>
        <v/>
      </c>
      <c r="BHW191" s="20" t="str">
        <f t="shared" si="714"/>
        <v/>
      </c>
      <c r="BHX191" s="20" t="str">
        <f t="shared" si="714"/>
        <v/>
      </c>
      <c r="BHY191" s="20" t="str">
        <f t="shared" si="714"/>
        <v/>
      </c>
      <c r="BHZ191" s="20" t="str">
        <f t="shared" si="714"/>
        <v/>
      </c>
      <c r="BIA191" s="20" t="str">
        <f t="shared" si="714"/>
        <v/>
      </c>
      <c r="BIB191" s="20" t="str">
        <f t="shared" si="713"/>
        <v/>
      </c>
      <c r="BIC191" s="20" t="str">
        <f t="shared" si="713"/>
        <v/>
      </c>
      <c r="BID191" s="20" t="str">
        <f t="shared" si="713"/>
        <v/>
      </c>
      <c r="BIE191" s="20" t="str">
        <f t="shared" si="713"/>
        <v/>
      </c>
    </row>
    <row r="192" spans="2:104 1451:1591" ht="14.5">
      <c r="B192" s="510" t="str">
        <f>IF('لصق اكسل الفورمز'!E187="","",'لصق اكسل الفورمز'!E187)</f>
        <v/>
      </c>
      <c r="C192" s="510"/>
      <c r="D192" s="526" t="str">
        <f>IF('لصق اكسل الفورمز'!R187="","",'لصق اكسل الفورمز'!R187)</f>
        <v/>
      </c>
      <c r="E192" s="510" t="str">
        <f>IF('لصق اكسل الفورمز'!U187="","",'لصق اكسل الفورمز'!U187)</f>
        <v/>
      </c>
      <c r="F192" s="526" t="str">
        <f>IF('لصق اكسل الفورمز'!X187="","",'لصق اكسل الفورمز'!X187)</f>
        <v/>
      </c>
      <c r="G192" s="510" t="str">
        <f>IF('لصق اكسل الفورمز'!AA187="","",'لصق اكسل الفورمز'!AA187)</f>
        <v/>
      </c>
      <c r="H192" s="526" t="str">
        <f>IF('لصق اكسل الفورمز'!AD187="","",'لصق اكسل الفورمز'!AD187)</f>
        <v/>
      </c>
      <c r="I192" s="510" t="str">
        <f>IF('لصق اكسل الفورمز'!AG187="","",'لصق اكسل الفورمز'!AG187)</f>
        <v/>
      </c>
      <c r="J192" s="526" t="str">
        <f>IF('لصق اكسل الفورمز'!AJ187="","",'لصق اكسل الفورمز'!AJ187)</f>
        <v/>
      </c>
      <c r="K192" s="510" t="str">
        <f>IF('لصق اكسل الفورمز'!AM187="","",'لصق اكسل الفورمز'!AM187)</f>
        <v/>
      </c>
      <c r="L192" s="526" t="str">
        <f>IF('لصق اكسل الفورمز'!AP187="","",'لصق اكسل الفورمز'!AP187)</f>
        <v/>
      </c>
      <c r="M192" s="510" t="str">
        <f>IF('لصق اكسل الفورمز'!AS187="","",'لصق اكسل الفورمز'!AS187)</f>
        <v/>
      </c>
      <c r="N192" s="526" t="str">
        <f>IF('لصق اكسل الفورمز'!AV187="","",'لصق اكسل الفورمز'!AV187)</f>
        <v/>
      </c>
      <c r="O192" s="510" t="str">
        <f>IF('لصق اكسل الفورمز'!AY187="","",'لصق اكسل الفورمز'!AY187)</f>
        <v/>
      </c>
      <c r="P192" s="526" t="str">
        <f>IF('لصق اكسل الفورمز'!BB187="","",'لصق اكسل الفورمز'!BB187)</f>
        <v/>
      </c>
      <c r="Q192" s="510" t="str">
        <f>IF('لصق اكسل الفورمز'!BE187="","",'لصق اكسل الفورمز'!BE187)</f>
        <v/>
      </c>
      <c r="R192" s="526" t="str">
        <f>IF('لصق اكسل الفورمز'!BH187="","",'لصق اكسل الفورمز'!BH187)</f>
        <v/>
      </c>
      <c r="S192" s="510" t="str">
        <f>IF('لصق اكسل الفورمز'!BK187="","",'لصق اكسل الفورمز'!BK187)</f>
        <v/>
      </c>
      <c r="T192" s="526" t="str">
        <f>IF('لصق اكسل الفورمز'!BN187="","",'لصق اكسل الفورمز'!BN187)</f>
        <v/>
      </c>
      <c r="U192" s="510" t="str">
        <f>IF('لصق اكسل الفورمز'!BQ187="","",'لصق اكسل الفورمز'!BQ187)</f>
        <v/>
      </c>
      <c r="V192" s="526" t="str">
        <f>IF('لصق اكسل الفورمز'!BT187="","",'لصق اكسل الفورمز'!BT187)</f>
        <v/>
      </c>
      <c r="W192" s="527" t="str">
        <f t="shared" si="518"/>
        <v/>
      </c>
      <c r="X192" s="510" t="str">
        <f t="shared" si="519"/>
        <v/>
      </c>
      <c r="Y192" s="564" t="str">
        <f t="shared" si="520"/>
        <v/>
      </c>
      <c r="AL192" s="20">
        <f t="shared" si="521"/>
        <v>0</v>
      </c>
      <c r="AM192" s="20">
        <f t="shared" si="522"/>
        <v>0</v>
      </c>
      <c r="AO192" s="20" t="str">
        <f t="shared" si="523"/>
        <v/>
      </c>
      <c r="AQ192" s="20" t="str">
        <f t="shared" si="671"/>
        <v/>
      </c>
      <c r="AR192" s="20" t="str">
        <f t="shared" si="524"/>
        <v/>
      </c>
      <c r="AS192" s="20" t="str">
        <f t="shared" si="525"/>
        <v/>
      </c>
      <c r="AT192" s="20" t="str">
        <f t="shared" si="526"/>
        <v/>
      </c>
      <c r="AU192" s="20" t="str">
        <f t="shared" si="527"/>
        <v/>
      </c>
      <c r="AV192" s="20" t="str">
        <f t="shared" si="528"/>
        <v/>
      </c>
      <c r="AW192" s="20" t="str">
        <f t="shared" si="529"/>
        <v/>
      </c>
      <c r="AX192" s="20" t="str">
        <f t="shared" si="530"/>
        <v/>
      </c>
      <c r="AY192" s="20" t="str">
        <f t="shared" si="531"/>
        <v/>
      </c>
      <c r="AZ192" s="20" t="str">
        <f t="shared" si="532"/>
        <v/>
      </c>
      <c r="BA192" s="20" t="str">
        <f t="shared" si="533"/>
        <v/>
      </c>
      <c r="BB192" s="20" t="str">
        <f t="shared" si="534"/>
        <v/>
      </c>
      <c r="BC192" s="20" t="str">
        <f t="shared" si="535"/>
        <v/>
      </c>
      <c r="BD192" s="20" t="str">
        <f t="shared" si="536"/>
        <v/>
      </c>
      <c r="BE192" s="20" t="str">
        <f t="shared" si="537"/>
        <v/>
      </c>
      <c r="BF192" s="20" t="str">
        <f t="shared" si="538"/>
        <v/>
      </c>
      <c r="BG192" s="20" t="str">
        <f t="shared" si="539"/>
        <v/>
      </c>
      <c r="BH192" s="20" t="str">
        <f t="shared" si="540"/>
        <v/>
      </c>
      <c r="BI192" s="20" t="str">
        <f t="shared" si="541"/>
        <v/>
      </c>
      <c r="BJ192" s="20" t="str">
        <f t="shared" si="542"/>
        <v/>
      </c>
      <c r="BL192" s="38" t="e">
        <f t="shared" si="543"/>
        <v>#DIV/0!</v>
      </c>
      <c r="BM192" s="4">
        <f t="shared" si="544"/>
        <v>0</v>
      </c>
      <c r="BN192" s="4">
        <f t="shared" si="545"/>
        <v>0</v>
      </c>
      <c r="BO192" s="4">
        <f t="shared" si="546"/>
        <v>0</v>
      </c>
      <c r="BP192" s="173" t="str">
        <f t="shared" si="547"/>
        <v/>
      </c>
      <c r="BQ192" s="4">
        <f t="shared" si="548"/>
        <v>0</v>
      </c>
      <c r="BT192" s="268" t="str">
        <f t="shared" si="549"/>
        <v/>
      </c>
      <c r="BU192" s="268" t="str">
        <f t="shared" si="550"/>
        <v/>
      </c>
      <c r="BX192" s="20">
        <f t="shared" si="551"/>
        <v>1</v>
      </c>
      <c r="CG192" s="20">
        <f t="shared" si="552"/>
        <v>0</v>
      </c>
      <c r="CH192" s="20" t="str">
        <f t="shared" si="708"/>
        <v/>
      </c>
      <c r="CI192" s="20" t="str">
        <f t="shared" si="709"/>
        <v/>
      </c>
      <c r="CJ192" s="20" t="str">
        <f t="shared" si="710"/>
        <v/>
      </c>
      <c r="CK192" s="20" t="str">
        <f t="shared" si="692"/>
        <v/>
      </c>
      <c r="CL192" s="20" t="str">
        <f t="shared" si="693"/>
        <v/>
      </c>
      <c r="CM192" s="20" t="str">
        <f t="shared" si="694"/>
        <v/>
      </c>
      <c r="CN192" s="20" t="str">
        <f t="shared" si="695"/>
        <v/>
      </c>
      <c r="CO192" s="20" t="str">
        <f t="shared" si="696"/>
        <v/>
      </c>
      <c r="CP192" s="20" t="str">
        <f t="shared" si="697"/>
        <v/>
      </c>
      <c r="CQ192" s="20" t="str">
        <f t="shared" si="698"/>
        <v/>
      </c>
      <c r="CR192" s="20" t="str">
        <f t="shared" si="699"/>
        <v/>
      </c>
      <c r="CS192" s="20" t="str">
        <f t="shared" si="700"/>
        <v/>
      </c>
      <c r="CT192" s="20" t="str">
        <f t="shared" si="701"/>
        <v/>
      </c>
      <c r="CU192" s="20" t="str">
        <f t="shared" si="702"/>
        <v/>
      </c>
      <c r="CV192" s="20" t="str">
        <f t="shared" si="703"/>
        <v/>
      </c>
      <c r="CW192" s="20" t="str">
        <f t="shared" si="704"/>
        <v/>
      </c>
      <c r="CX192" s="20" t="str">
        <f t="shared" si="705"/>
        <v/>
      </c>
      <c r="CY192" s="20" t="str">
        <f t="shared" si="706"/>
        <v/>
      </c>
      <c r="CZ192" s="20" t="str">
        <f t="shared" si="706"/>
        <v/>
      </c>
      <c r="BCU192" s="20" t="str">
        <f t="shared" si="553"/>
        <v/>
      </c>
      <c r="BCV192" s="20" t="str">
        <f t="shared" si="554"/>
        <v/>
      </c>
      <c r="BCW192" s="20" t="str">
        <f t="shared" si="555"/>
        <v/>
      </c>
      <c r="BCX192" s="20" t="str">
        <f t="shared" si="556"/>
        <v/>
      </c>
      <c r="BCY192" s="20" t="str">
        <f t="shared" si="557"/>
        <v/>
      </c>
      <c r="BCZ192" s="20" t="str">
        <f t="shared" si="558"/>
        <v/>
      </c>
      <c r="BDA192" s="20" t="str">
        <f t="shared" si="559"/>
        <v/>
      </c>
      <c r="BDB192" s="20" t="str">
        <f t="shared" si="560"/>
        <v/>
      </c>
      <c r="BDC192" s="20" t="str">
        <f t="shared" si="561"/>
        <v/>
      </c>
      <c r="BDD192" s="20" t="str">
        <f t="shared" si="562"/>
        <v/>
      </c>
      <c r="BDE192" s="20" t="str">
        <f t="shared" si="563"/>
        <v/>
      </c>
      <c r="BDF192" s="20" t="str">
        <f t="shared" si="564"/>
        <v/>
      </c>
      <c r="BDG192" s="20" t="str">
        <f t="shared" si="565"/>
        <v/>
      </c>
      <c r="BDH192" s="20" t="str">
        <f t="shared" si="566"/>
        <v/>
      </c>
      <c r="BDI192" s="20" t="str">
        <f t="shared" si="567"/>
        <v/>
      </c>
      <c r="BDJ192" s="20" t="str">
        <f t="shared" si="568"/>
        <v/>
      </c>
      <c r="BDK192" s="20" t="str">
        <f t="shared" si="569"/>
        <v/>
      </c>
      <c r="BDL192" s="20" t="str">
        <f t="shared" si="570"/>
        <v/>
      </c>
      <c r="BDM192" s="20" t="str">
        <f t="shared" si="571"/>
        <v/>
      </c>
      <c r="BDN192" s="20" t="str">
        <f t="shared" si="572"/>
        <v/>
      </c>
      <c r="BDO192" s="20" t="str">
        <f t="shared" si="573"/>
        <v/>
      </c>
      <c r="BDP192" s="20" t="str">
        <f t="shared" si="574"/>
        <v/>
      </c>
      <c r="BDQ192" s="20" t="str">
        <f t="shared" si="575"/>
        <v/>
      </c>
      <c r="BDR192" s="20" t="str">
        <f t="shared" si="576"/>
        <v/>
      </c>
      <c r="BDS192" s="20" t="str">
        <f t="shared" si="577"/>
        <v/>
      </c>
      <c r="BDT192" s="20" t="str">
        <f t="shared" si="578"/>
        <v/>
      </c>
      <c r="BDU192" s="20" t="str">
        <f t="shared" si="579"/>
        <v/>
      </c>
      <c r="BDV192" s="20" t="str">
        <f t="shared" si="580"/>
        <v/>
      </c>
      <c r="BDW192" s="20" t="str">
        <f t="shared" si="581"/>
        <v/>
      </c>
      <c r="BDX192" s="20" t="str">
        <f t="shared" si="582"/>
        <v/>
      </c>
      <c r="BDY192" s="20" t="str">
        <f t="shared" si="583"/>
        <v/>
      </c>
      <c r="BDZ192" s="20" t="str">
        <f t="shared" si="584"/>
        <v/>
      </c>
      <c r="BEA192" s="20" t="str">
        <f t="shared" si="585"/>
        <v/>
      </c>
      <c r="BEB192" s="20" t="str">
        <f t="shared" si="586"/>
        <v/>
      </c>
      <c r="BEC192" s="20" t="str">
        <f t="shared" si="587"/>
        <v/>
      </c>
      <c r="BED192" s="20" t="str">
        <f t="shared" si="588"/>
        <v/>
      </c>
      <c r="BEE192" s="20" t="str">
        <f t="shared" si="589"/>
        <v/>
      </c>
      <c r="BEF192" s="20" t="str">
        <f t="shared" si="590"/>
        <v/>
      </c>
      <c r="BEG192" s="20" t="str">
        <f t="shared" si="591"/>
        <v/>
      </c>
      <c r="BEH192" s="20" t="str">
        <f t="shared" si="592"/>
        <v/>
      </c>
      <c r="BEI192" s="20" t="str">
        <f t="shared" si="593"/>
        <v/>
      </c>
      <c r="BEJ192" s="20" t="str">
        <f t="shared" si="594"/>
        <v/>
      </c>
      <c r="BEK192" s="20" t="str">
        <f t="shared" si="595"/>
        <v/>
      </c>
      <c r="BEL192" s="20" t="str">
        <f t="shared" si="596"/>
        <v/>
      </c>
      <c r="BEM192" s="20" t="str">
        <f t="shared" si="597"/>
        <v/>
      </c>
      <c r="BEN192" s="20" t="str">
        <f t="shared" si="598"/>
        <v/>
      </c>
      <c r="BEO192" s="20" t="str">
        <f t="shared" si="599"/>
        <v/>
      </c>
      <c r="BEP192" s="20" t="str">
        <f t="shared" si="600"/>
        <v/>
      </c>
      <c r="BEQ192" s="20" t="str">
        <f t="shared" si="601"/>
        <v/>
      </c>
      <c r="BER192" s="20" t="str">
        <f t="shared" si="602"/>
        <v/>
      </c>
      <c r="BES192" s="20" t="str">
        <f t="shared" si="603"/>
        <v/>
      </c>
      <c r="BET192" s="20" t="str">
        <f t="shared" si="604"/>
        <v/>
      </c>
      <c r="BEU192" s="20" t="str">
        <f t="shared" si="605"/>
        <v/>
      </c>
      <c r="BEV192" s="20" t="str">
        <f t="shared" si="606"/>
        <v/>
      </c>
      <c r="BEW192" s="20" t="str">
        <f t="shared" si="607"/>
        <v/>
      </c>
      <c r="BEX192" s="20" t="str">
        <f t="shared" si="608"/>
        <v/>
      </c>
      <c r="BEY192" s="20" t="str">
        <f t="shared" si="609"/>
        <v/>
      </c>
      <c r="BEZ192" s="20" t="str">
        <f t="shared" si="610"/>
        <v/>
      </c>
      <c r="BFA192" s="20" t="str">
        <f t="shared" si="611"/>
        <v/>
      </c>
      <c r="BFB192" s="20" t="str">
        <f t="shared" si="612"/>
        <v/>
      </c>
      <c r="BFC192" s="20" t="str">
        <f t="shared" si="613"/>
        <v/>
      </c>
      <c r="BFD192" s="20" t="str">
        <f t="shared" si="614"/>
        <v/>
      </c>
      <c r="BFE192" s="20" t="str">
        <f t="shared" si="615"/>
        <v/>
      </c>
      <c r="BFF192" s="20" t="str">
        <f t="shared" si="616"/>
        <v/>
      </c>
      <c r="BFG192" s="20" t="str">
        <f t="shared" si="617"/>
        <v/>
      </c>
      <c r="BFH192" s="20" t="str">
        <f t="shared" si="618"/>
        <v/>
      </c>
      <c r="BFI192" s="20" t="str">
        <f t="shared" si="619"/>
        <v/>
      </c>
      <c r="BFJ192" s="20" t="str">
        <f t="shared" si="620"/>
        <v/>
      </c>
      <c r="BFK192" s="20" t="str">
        <f t="shared" si="621"/>
        <v/>
      </c>
      <c r="BFL192" s="20" t="str">
        <f t="shared" si="622"/>
        <v/>
      </c>
      <c r="BFM192" s="20" t="str">
        <f t="shared" si="623"/>
        <v/>
      </c>
      <c r="BFN192" s="20" t="str">
        <f t="shared" si="624"/>
        <v/>
      </c>
      <c r="BFO192" s="20" t="str">
        <f t="shared" si="625"/>
        <v/>
      </c>
      <c r="BFP192" s="20" t="str">
        <f t="shared" si="626"/>
        <v/>
      </c>
      <c r="BFQ192" s="20" t="str">
        <f t="shared" si="627"/>
        <v/>
      </c>
      <c r="BFR192" s="20" t="str">
        <f t="shared" si="628"/>
        <v/>
      </c>
      <c r="BFS192" s="20" t="str">
        <f t="shared" si="629"/>
        <v/>
      </c>
      <c r="BFT192" s="20" t="str">
        <f t="shared" si="630"/>
        <v/>
      </c>
      <c r="BFU192" s="20" t="str">
        <f t="shared" si="631"/>
        <v/>
      </c>
      <c r="BFV192" s="20" t="str">
        <f t="shared" si="632"/>
        <v/>
      </c>
      <c r="BFW192" s="20" t="str">
        <f t="shared" si="633"/>
        <v/>
      </c>
      <c r="BFX192" s="20" t="str">
        <f t="shared" si="634"/>
        <v/>
      </c>
      <c r="BFY192" s="20" t="str">
        <f t="shared" si="635"/>
        <v/>
      </c>
      <c r="BFZ192" s="20" t="str">
        <f t="shared" si="636"/>
        <v/>
      </c>
      <c r="BGA192" s="20" t="str">
        <f t="shared" si="637"/>
        <v/>
      </c>
      <c r="BGB192" s="20" t="str">
        <f t="shared" si="638"/>
        <v/>
      </c>
      <c r="BGC192" s="20" t="str">
        <f t="shared" si="639"/>
        <v/>
      </c>
      <c r="BGD192" s="20" t="str">
        <f t="shared" si="640"/>
        <v/>
      </c>
      <c r="BGE192" s="20" t="str">
        <f t="shared" si="641"/>
        <v/>
      </c>
      <c r="BGF192" s="20" t="str">
        <f t="shared" si="642"/>
        <v/>
      </c>
      <c r="BGG192" s="20" t="str">
        <f t="shared" si="643"/>
        <v/>
      </c>
      <c r="BGH192" s="20" t="str">
        <f t="shared" si="644"/>
        <v/>
      </c>
      <c r="BGI192" s="20" t="str">
        <f t="shared" si="645"/>
        <v/>
      </c>
      <c r="BGJ192" s="20" t="str">
        <f t="shared" si="646"/>
        <v/>
      </c>
      <c r="BGK192" s="20" t="str">
        <f t="shared" si="647"/>
        <v/>
      </c>
      <c r="BGL192" s="20" t="str">
        <f t="shared" si="648"/>
        <v/>
      </c>
      <c r="BGM192" s="20" t="str">
        <f t="shared" si="649"/>
        <v/>
      </c>
      <c r="BGN192" s="20" t="str">
        <f t="shared" si="650"/>
        <v/>
      </c>
      <c r="BGO192" s="20" t="str">
        <f t="shared" si="651"/>
        <v/>
      </c>
      <c r="BGP192" s="20" t="str">
        <f t="shared" si="652"/>
        <v/>
      </c>
      <c r="BGQ192" s="20" t="str">
        <f t="shared" si="653"/>
        <v/>
      </c>
      <c r="BGR192" s="20" t="str">
        <f t="shared" si="654"/>
        <v/>
      </c>
      <c r="BGS192" s="20" t="str">
        <f t="shared" si="655"/>
        <v/>
      </c>
      <c r="BGT192" s="20" t="str">
        <f t="shared" si="656"/>
        <v/>
      </c>
      <c r="BGU192" s="20" t="str">
        <f t="shared" si="657"/>
        <v/>
      </c>
      <c r="BGV192" s="20" t="str">
        <f t="shared" si="658"/>
        <v/>
      </c>
      <c r="BGW192" s="20" t="str">
        <f t="shared" si="659"/>
        <v/>
      </c>
      <c r="BGX192" s="20" t="str">
        <f t="shared" si="660"/>
        <v/>
      </c>
      <c r="BGY192" s="20" t="str">
        <f t="shared" si="661"/>
        <v/>
      </c>
      <c r="BGZ192" s="20" t="str">
        <f t="shared" si="662"/>
        <v/>
      </c>
      <c r="BHA192" s="20" t="str">
        <f t="shared" si="663"/>
        <v/>
      </c>
      <c r="BHB192" s="20" t="str">
        <f t="shared" si="664"/>
        <v/>
      </c>
      <c r="BHC192" s="20" t="str">
        <f t="shared" si="665"/>
        <v/>
      </c>
      <c r="BHD192" s="20" t="str">
        <f t="shared" si="666"/>
        <v/>
      </c>
      <c r="BHE192" s="20" t="str">
        <f t="shared" si="667"/>
        <v/>
      </c>
      <c r="BHF192" s="20" t="str">
        <f t="shared" si="668"/>
        <v/>
      </c>
      <c r="BHG192" s="20" t="str">
        <f t="shared" si="669"/>
        <v/>
      </c>
      <c r="BHJ192" s="20" t="str">
        <f t="shared" si="670"/>
        <v/>
      </c>
      <c r="BHL192" s="20" t="str">
        <f t="shared" si="714"/>
        <v/>
      </c>
      <c r="BHM192" s="20" t="str">
        <f t="shared" si="714"/>
        <v/>
      </c>
      <c r="BHN192" s="20" t="str">
        <f t="shared" si="714"/>
        <v/>
      </c>
      <c r="BHO192" s="20" t="str">
        <f t="shared" si="714"/>
        <v/>
      </c>
      <c r="BHP192" s="20" t="str">
        <f t="shared" si="714"/>
        <v/>
      </c>
      <c r="BHQ192" s="20" t="str">
        <f t="shared" si="714"/>
        <v/>
      </c>
      <c r="BHR192" s="20" t="str">
        <f t="shared" si="714"/>
        <v/>
      </c>
      <c r="BHS192" s="20" t="str">
        <f t="shared" si="714"/>
        <v/>
      </c>
      <c r="BHT192" s="20" t="str">
        <f t="shared" si="714"/>
        <v/>
      </c>
      <c r="BHU192" s="20" t="str">
        <f t="shared" si="714"/>
        <v/>
      </c>
      <c r="BHV192" s="20" t="str">
        <f t="shared" si="714"/>
        <v/>
      </c>
      <c r="BHW192" s="20" t="str">
        <f t="shared" si="714"/>
        <v/>
      </c>
      <c r="BHX192" s="20" t="str">
        <f t="shared" si="714"/>
        <v/>
      </c>
      <c r="BHY192" s="20" t="str">
        <f t="shared" si="714"/>
        <v/>
      </c>
      <c r="BHZ192" s="20" t="str">
        <f t="shared" si="714"/>
        <v/>
      </c>
      <c r="BIA192" s="20" t="str">
        <f t="shared" si="714"/>
        <v/>
      </c>
      <c r="BIB192" s="20" t="str">
        <f t="shared" si="713"/>
        <v/>
      </c>
      <c r="BIC192" s="20" t="str">
        <f t="shared" si="713"/>
        <v/>
      </c>
      <c r="BID192" s="20" t="str">
        <f t="shared" si="713"/>
        <v/>
      </c>
      <c r="BIE192" s="20" t="str">
        <f t="shared" si="713"/>
        <v/>
      </c>
    </row>
    <row r="193" spans="2:104 1451:1591" ht="14.5">
      <c r="B193" s="510" t="str">
        <f>IF('لصق اكسل الفورمز'!E188="","",'لصق اكسل الفورمز'!E188)</f>
        <v/>
      </c>
      <c r="C193" s="510"/>
      <c r="D193" s="526" t="str">
        <f>IF('لصق اكسل الفورمز'!R188="","",'لصق اكسل الفورمز'!R188)</f>
        <v/>
      </c>
      <c r="E193" s="510" t="str">
        <f>IF('لصق اكسل الفورمز'!U188="","",'لصق اكسل الفورمز'!U188)</f>
        <v/>
      </c>
      <c r="F193" s="526" t="str">
        <f>IF('لصق اكسل الفورمز'!X188="","",'لصق اكسل الفورمز'!X188)</f>
        <v/>
      </c>
      <c r="G193" s="510" t="str">
        <f>IF('لصق اكسل الفورمز'!AA188="","",'لصق اكسل الفورمز'!AA188)</f>
        <v/>
      </c>
      <c r="H193" s="526" t="str">
        <f>IF('لصق اكسل الفورمز'!AD188="","",'لصق اكسل الفورمز'!AD188)</f>
        <v/>
      </c>
      <c r="I193" s="510" t="str">
        <f>IF('لصق اكسل الفورمز'!AG188="","",'لصق اكسل الفورمز'!AG188)</f>
        <v/>
      </c>
      <c r="J193" s="526" t="str">
        <f>IF('لصق اكسل الفورمز'!AJ188="","",'لصق اكسل الفورمز'!AJ188)</f>
        <v/>
      </c>
      <c r="K193" s="510" t="str">
        <f>IF('لصق اكسل الفورمز'!AM188="","",'لصق اكسل الفورمز'!AM188)</f>
        <v/>
      </c>
      <c r="L193" s="526" t="str">
        <f>IF('لصق اكسل الفورمز'!AP188="","",'لصق اكسل الفورمز'!AP188)</f>
        <v/>
      </c>
      <c r="M193" s="510" t="str">
        <f>IF('لصق اكسل الفورمز'!AS188="","",'لصق اكسل الفورمز'!AS188)</f>
        <v/>
      </c>
      <c r="N193" s="526" t="str">
        <f>IF('لصق اكسل الفورمز'!AV188="","",'لصق اكسل الفورمز'!AV188)</f>
        <v/>
      </c>
      <c r="O193" s="510" t="str">
        <f>IF('لصق اكسل الفورمز'!AY188="","",'لصق اكسل الفورمز'!AY188)</f>
        <v/>
      </c>
      <c r="P193" s="526" t="str">
        <f>IF('لصق اكسل الفورمز'!BB188="","",'لصق اكسل الفورمز'!BB188)</f>
        <v/>
      </c>
      <c r="Q193" s="510" t="str">
        <f>IF('لصق اكسل الفورمز'!BE188="","",'لصق اكسل الفورمز'!BE188)</f>
        <v/>
      </c>
      <c r="R193" s="526" t="str">
        <f>IF('لصق اكسل الفورمز'!BH188="","",'لصق اكسل الفورمز'!BH188)</f>
        <v/>
      </c>
      <c r="S193" s="510" t="str">
        <f>IF('لصق اكسل الفورمز'!BK188="","",'لصق اكسل الفورمز'!BK188)</f>
        <v/>
      </c>
      <c r="T193" s="526" t="str">
        <f>IF('لصق اكسل الفورمز'!BN188="","",'لصق اكسل الفورمز'!BN188)</f>
        <v/>
      </c>
      <c r="U193" s="510" t="str">
        <f>IF('لصق اكسل الفورمز'!BQ188="","",'لصق اكسل الفورمز'!BQ188)</f>
        <v/>
      </c>
      <c r="V193" s="526" t="str">
        <f>IF('لصق اكسل الفورمز'!BT188="","",'لصق اكسل الفورمز'!BT188)</f>
        <v/>
      </c>
      <c r="W193" s="527" t="str">
        <f t="shared" si="518"/>
        <v/>
      </c>
      <c r="X193" s="510" t="str">
        <f t="shared" si="519"/>
        <v/>
      </c>
      <c r="Y193" s="564" t="str">
        <f t="shared" si="520"/>
        <v/>
      </c>
      <c r="AL193" s="20">
        <f t="shared" si="521"/>
        <v>0</v>
      </c>
      <c r="AM193" s="20">
        <f t="shared" si="522"/>
        <v>0</v>
      </c>
      <c r="AO193" s="20" t="str">
        <f t="shared" si="523"/>
        <v/>
      </c>
      <c r="AQ193" s="20" t="str">
        <f t="shared" si="671"/>
        <v/>
      </c>
      <c r="AR193" s="20" t="str">
        <f t="shared" si="524"/>
        <v/>
      </c>
      <c r="AS193" s="20" t="str">
        <f t="shared" si="525"/>
        <v/>
      </c>
      <c r="AT193" s="20" t="str">
        <f t="shared" si="526"/>
        <v/>
      </c>
      <c r="AU193" s="20" t="str">
        <f t="shared" si="527"/>
        <v/>
      </c>
      <c r="AV193" s="20" t="str">
        <f t="shared" si="528"/>
        <v/>
      </c>
      <c r="AW193" s="20" t="str">
        <f t="shared" si="529"/>
        <v/>
      </c>
      <c r="AX193" s="20" t="str">
        <f t="shared" si="530"/>
        <v/>
      </c>
      <c r="AY193" s="20" t="str">
        <f t="shared" si="531"/>
        <v/>
      </c>
      <c r="AZ193" s="20" t="str">
        <f t="shared" si="532"/>
        <v/>
      </c>
      <c r="BA193" s="20" t="str">
        <f t="shared" si="533"/>
        <v/>
      </c>
      <c r="BB193" s="20" t="str">
        <f t="shared" si="534"/>
        <v/>
      </c>
      <c r="BC193" s="20" t="str">
        <f t="shared" si="535"/>
        <v/>
      </c>
      <c r="BD193" s="20" t="str">
        <f t="shared" si="536"/>
        <v/>
      </c>
      <c r="BE193" s="20" t="str">
        <f t="shared" si="537"/>
        <v/>
      </c>
      <c r="BF193" s="20" t="str">
        <f t="shared" si="538"/>
        <v/>
      </c>
      <c r="BG193" s="20" t="str">
        <f t="shared" si="539"/>
        <v/>
      </c>
      <c r="BH193" s="20" t="str">
        <f t="shared" si="540"/>
        <v/>
      </c>
      <c r="BI193" s="20" t="str">
        <f t="shared" si="541"/>
        <v/>
      </c>
      <c r="BJ193" s="20" t="str">
        <f t="shared" si="542"/>
        <v/>
      </c>
      <c r="BL193" s="38" t="e">
        <f t="shared" si="543"/>
        <v>#DIV/0!</v>
      </c>
      <c r="BM193" s="4">
        <f t="shared" si="544"/>
        <v>0</v>
      </c>
      <c r="BN193" s="4">
        <f t="shared" si="545"/>
        <v>0</v>
      </c>
      <c r="BO193" s="4">
        <f t="shared" si="546"/>
        <v>0</v>
      </c>
      <c r="BP193" s="173" t="str">
        <f t="shared" si="547"/>
        <v/>
      </c>
      <c r="BQ193" s="4">
        <f t="shared" si="548"/>
        <v>0</v>
      </c>
      <c r="BT193" s="268" t="str">
        <f t="shared" si="549"/>
        <v/>
      </c>
      <c r="BU193" s="268" t="str">
        <f t="shared" si="550"/>
        <v/>
      </c>
      <c r="BX193" s="20">
        <f t="shared" si="551"/>
        <v>1</v>
      </c>
      <c r="CG193" s="20">
        <f t="shared" si="552"/>
        <v>0</v>
      </c>
      <c r="CH193" s="20" t="str">
        <f t="shared" si="708"/>
        <v/>
      </c>
      <c r="CI193" s="20" t="str">
        <f t="shared" si="709"/>
        <v/>
      </c>
      <c r="CJ193" s="20" t="str">
        <f t="shared" si="710"/>
        <v/>
      </c>
      <c r="CK193" s="20" t="str">
        <f t="shared" si="692"/>
        <v/>
      </c>
      <c r="CL193" s="20" t="str">
        <f t="shared" si="693"/>
        <v/>
      </c>
      <c r="CM193" s="20" t="str">
        <f t="shared" si="694"/>
        <v/>
      </c>
      <c r="CN193" s="20" t="str">
        <f t="shared" si="695"/>
        <v/>
      </c>
      <c r="CO193" s="20" t="str">
        <f t="shared" si="696"/>
        <v/>
      </c>
      <c r="CP193" s="20" t="str">
        <f t="shared" si="697"/>
        <v/>
      </c>
      <c r="CQ193" s="20" t="str">
        <f t="shared" si="698"/>
        <v/>
      </c>
      <c r="CR193" s="20" t="str">
        <f t="shared" si="699"/>
        <v/>
      </c>
      <c r="CS193" s="20" t="str">
        <f t="shared" si="700"/>
        <v/>
      </c>
      <c r="CT193" s="20" t="str">
        <f t="shared" si="701"/>
        <v/>
      </c>
      <c r="CU193" s="20" t="str">
        <f t="shared" si="702"/>
        <v/>
      </c>
      <c r="CV193" s="20" t="str">
        <f t="shared" si="703"/>
        <v/>
      </c>
      <c r="CW193" s="20" t="str">
        <f t="shared" si="704"/>
        <v/>
      </c>
      <c r="CX193" s="20" t="str">
        <f t="shared" si="705"/>
        <v/>
      </c>
      <c r="CY193" s="20" t="str">
        <f t="shared" si="706"/>
        <v/>
      </c>
      <c r="CZ193" s="20" t="str">
        <f t="shared" si="706"/>
        <v/>
      </c>
      <c r="BCU193" s="20" t="str">
        <f t="shared" si="553"/>
        <v/>
      </c>
      <c r="BCV193" s="20" t="str">
        <f t="shared" si="554"/>
        <v/>
      </c>
      <c r="BCW193" s="20" t="str">
        <f t="shared" si="555"/>
        <v/>
      </c>
      <c r="BCX193" s="20" t="str">
        <f t="shared" si="556"/>
        <v/>
      </c>
      <c r="BCY193" s="20" t="str">
        <f t="shared" si="557"/>
        <v/>
      </c>
      <c r="BCZ193" s="20" t="str">
        <f t="shared" si="558"/>
        <v/>
      </c>
      <c r="BDA193" s="20" t="str">
        <f t="shared" si="559"/>
        <v/>
      </c>
      <c r="BDB193" s="20" t="str">
        <f t="shared" si="560"/>
        <v/>
      </c>
      <c r="BDC193" s="20" t="str">
        <f t="shared" si="561"/>
        <v/>
      </c>
      <c r="BDD193" s="20" t="str">
        <f t="shared" si="562"/>
        <v/>
      </c>
      <c r="BDE193" s="20" t="str">
        <f t="shared" si="563"/>
        <v/>
      </c>
      <c r="BDF193" s="20" t="str">
        <f t="shared" si="564"/>
        <v/>
      </c>
      <c r="BDG193" s="20" t="str">
        <f t="shared" si="565"/>
        <v/>
      </c>
      <c r="BDH193" s="20" t="str">
        <f t="shared" si="566"/>
        <v/>
      </c>
      <c r="BDI193" s="20" t="str">
        <f t="shared" si="567"/>
        <v/>
      </c>
      <c r="BDJ193" s="20" t="str">
        <f t="shared" si="568"/>
        <v/>
      </c>
      <c r="BDK193" s="20" t="str">
        <f t="shared" si="569"/>
        <v/>
      </c>
      <c r="BDL193" s="20" t="str">
        <f t="shared" si="570"/>
        <v/>
      </c>
      <c r="BDM193" s="20" t="str">
        <f t="shared" si="571"/>
        <v/>
      </c>
      <c r="BDN193" s="20" t="str">
        <f t="shared" si="572"/>
        <v/>
      </c>
      <c r="BDO193" s="20" t="str">
        <f t="shared" si="573"/>
        <v/>
      </c>
      <c r="BDP193" s="20" t="str">
        <f t="shared" si="574"/>
        <v/>
      </c>
      <c r="BDQ193" s="20" t="str">
        <f t="shared" si="575"/>
        <v/>
      </c>
      <c r="BDR193" s="20" t="str">
        <f t="shared" si="576"/>
        <v/>
      </c>
      <c r="BDS193" s="20" t="str">
        <f t="shared" si="577"/>
        <v/>
      </c>
      <c r="BDT193" s="20" t="str">
        <f t="shared" si="578"/>
        <v/>
      </c>
      <c r="BDU193" s="20" t="str">
        <f t="shared" si="579"/>
        <v/>
      </c>
      <c r="BDV193" s="20" t="str">
        <f t="shared" si="580"/>
        <v/>
      </c>
      <c r="BDW193" s="20" t="str">
        <f t="shared" si="581"/>
        <v/>
      </c>
      <c r="BDX193" s="20" t="str">
        <f t="shared" si="582"/>
        <v/>
      </c>
      <c r="BDY193" s="20" t="str">
        <f t="shared" si="583"/>
        <v/>
      </c>
      <c r="BDZ193" s="20" t="str">
        <f t="shared" si="584"/>
        <v/>
      </c>
      <c r="BEA193" s="20" t="str">
        <f t="shared" si="585"/>
        <v/>
      </c>
      <c r="BEB193" s="20" t="str">
        <f t="shared" si="586"/>
        <v/>
      </c>
      <c r="BEC193" s="20" t="str">
        <f t="shared" si="587"/>
        <v/>
      </c>
      <c r="BED193" s="20" t="str">
        <f t="shared" si="588"/>
        <v/>
      </c>
      <c r="BEE193" s="20" t="str">
        <f t="shared" si="589"/>
        <v/>
      </c>
      <c r="BEF193" s="20" t="str">
        <f t="shared" si="590"/>
        <v/>
      </c>
      <c r="BEG193" s="20" t="str">
        <f t="shared" si="591"/>
        <v/>
      </c>
      <c r="BEH193" s="20" t="str">
        <f t="shared" si="592"/>
        <v/>
      </c>
      <c r="BEI193" s="20" t="str">
        <f t="shared" si="593"/>
        <v/>
      </c>
      <c r="BEJ193" s="20" t="str">
        <f t="shared" si="594"/>
        <v/>
      </c>
      <c r="BEK193" s="20" t="str">
        <f t="shared" si="595"/>
        <v/>
      </c>
      <c r="BEL193" s="20" t="str">
        <f t="shared" si="596"/>
        <v/>
      </c>
      <c r="BEM193" s="20" t="str">
        <f t="shared" si="597"/>
        <v/>
      </c>
      <c r="BEN193" s="20" t="str">
        <f t="shared" si="598"/>
        <v/>
      </c>
      <c r="BEO193" s="20" t="str">
        <f t="shared" si="599"/>
        <v/>
      </c>
      <c r="BEP193" s="20" t="str">
        <f t="shared" si="600"/>
        <v/>
      </c>
      <c r="BEQ193" s="20" t="str">
        <f t="shared" si="601"/>
        <v/>
      </c>
      <c r="BER193" s="20" t="str">
        <f t="shared" si="602"/>
        <v/>
      </c>
      <c r="BES193" s="20" t="str">
        <f t="shared" si="603"/>
        <v/>
      </c>
      <c r="BET193" s="20" t="str">
        <f t="shared" si="604"/>
        <v/>
      </c>
      <c r="BEU193" s="20" t="str">
        <f t="shared" si="605"/>
        <v/>
      </c>
      <c r="BEV193" s="20" t="str">
        <f t="shared" si="606"/>
        <v/>
      </c>
      <c r="BEW193" s="20" t="str">
        <f t="shared" si="607"/>
        <v/>
      </c>
      <c r="BEX193" s="20" t="str">
        <f t="shared" si="608"/>
        <v/>
      </c>
      <c r="BEY193" s="20" t="str">
        <f t="shared" si="609"/>
        <v/>
      </c>
      <c r="BEZ193" s="20" t="str">
        <f t="shared" si="610"/>
        <v/>
      </c>
      <c r="BFA193" s="20" t="str">
        <f t="shared" si="611"/>
        <v/>
      </c>
      <c r="BFB193" s="20" t="str">
        <f t="shared" si="612"/>
        <v/>
      </c>
      <c r="BFC193" s="20" t="str">
        <f t="shared" si="613"/>
        <v/>
      </c>
      <c r="BFD193" s="20" t="str">
        <f t="shared" si="614"/>
        <v/>
      </c>
      <c r="BFE193" s="20" t="str">
        <f t="shared" si="615"/>
        <v/>
      </c>
      <c r="BFF193" s="20" t="str">
        <f t="shared" si="616"/>
        <v/>
      </c>
      <c r="BFG193" s="20" t="str">
        <f t="shared" si="617"/>
        <v/>
      </c>
      <c r="BFH193" s="20" t="str">
        <f t="shared" si="618"/>
        <v/>
      </c>
      <c r="BFI193" s="20" t="str">
        <f t="shared" si="619"/>
        <v/>
      </c>
      <c r="BFJ193" s="20" t="str">
        <f t="shared" si="620"/>
        <v/>
      </c>
      <c r="BFK193" s="20" t="str">
        <f t="shared" si="621"/>
        <v/>
      </c>
      <c r="BFL193" s="20" t="str">
        <f t="shared" si="622"/>
        <v/>
      </c>
      <c r="BFM193" s="20" t="str">
        <f t="shared" si="623"/>
        <v/>
      </c>
      <c r="BFN193" s="20" t="str">
        <f t="shared" si="624"/>
        <v/>
      </c>
      <c r="BFO193" s="20" t="str">
        <f t="shared" si="625"/>
        <v/>
      </c>
      <c r="BFP193" s="20" t="str">
        <f t="shared" si="626"/>
        <v/>
      </c>
      <c r="BFQ193" s="20" t="str">
        <f t="shared" si="627"/>
        <v/>
      </c>
      <c r="BFR193" s="20" t="str">
        <f t="shared" si="628"/>
        <v/>
      </c>
      <c r="BFS193" s="20" t="str">
        <f t="shared" si="629"/>
        <v/>
      </c>
      <c r="BFT193" s="20" t="str">
        <f t="shared" si="630"/>
        <v/>
      </c>
      <c r="BFU193" s="20" t="str">
        <f t="shared" si="631"/>
        <v/>
      </c>
      <c r="BFV193" s="20" t="str">
        <f t="shared" si="632"/>
        <v/>
      </c>
      <c r="BFW193" s="20" t="str">
        <f t="shared" si="633"/>
        <v/>
      </c>
      <c r="BFX193" s="20" t="str">
        <f t="shared" si="634"/>
        <v/>
      </c>
      <c r="BFY193" s="20" t="str">
        <f t="shared" si="635"/>
        <v/>
      </c>
      <c r="BFZ193" s="20" t="str">
        <f t="shared" si="636"/>
        <v/>
      </c>
      <c r="BGA193" s="20" t="str">
        <f t="shared" si="637"/>
        <v/>
      </c>
      <c r="BGB193" s="20" t="str">
        <f t="shared" si="638"/>
        <v/>
      </c>
      <c r="BGC193" s="20" t="str">
        <f t="shared" si="639"/>
        <v/>
      </c>
      <c r="BGD193" s="20" t="str">
        <f t="shared" si="640"/>
        <v/>
      </c>
      <c r="BGE193" s="20" t="str">
        <f t="shared" si="641"/>
        <v/>
      </c>
      <c r="BGF193" s="20" t="str">
        <f t="shared" si="642"/>
        <v/>
      </c>
      <c r="BGG193" s="20" t="str">
        <f t="shared" si="643"/>
        <v/>
      </c>
      <c r="BGH193" s="20" t="str">
        <f t="shared" si="644"/>
        <v/>
      </c>
      <c r="BGI193" s="20" t="str">
        <f t="shared" si="645"/>
        <v/>
      </c>
      <c r="BGJ193" s="20" t="str">
        <f t="shared" si="646"/>
        <v/>
      </c>
      <c r="BGK193" s="20" t="str">
        <f t="shared" si="647"/>
        <v/>
      </c>
      <c r="BGL193" s="20" t="str">
        <f t="shared" si="648"/>
        <v/>
      </c>
      <c r="BGM193" s="20" t="str">
        <f t="shared" si="649"/>
        <v/>
      </c>
      <c r="BGN193" s="20" t="str">
        <f t="shared" si="650"/>
        <v/>
      </c>
      <c r="BGO193" s="20" t="str">
        <f t="shared" si="651"/>
        <v/>
      </c>
      <c r="BGP193" s="20" t="str">
        <f t="shared" si="652"/>
        <v/>
      </c>
      <c r="BGQ193" s="20" t="str">
        <f t="shared" si="653"/>
        <v/>
      </c>
      <c r="BGR193" s="20" t="str">
        <f t="shared" si="654"/>
        <v/>
      </c>
      <c r="BGS193" s="20" t="str">
        <f t="shared" si="655"/>
        <v/>
      </c>
      <c r="BGT193" s="20" t="str">
        <f t="shared" si="656"/>
        <v/>
      </c>
      <c r="BGU193" s="20" t="str">
        <f t="shared" si="657"/>
        <v/>
      </c>
      <c r="BGV193" s="20" t="str">
        <f t="shared" si="658"/>
        <v/>
      </c>
      <c r="BGW193" s="20" t="str">
        <f t="shared" si="659"/>
        <v/>
      </c>
      <c r="BGX193" s="20" t="str">
        <f t="shared" si="660"/>
        <v/>
      </c>
      <c r="BGY193" s="20" t="str">
        <f t="shared" si="661"/>
        <v/>
      </c>
      <c r="BGZ193" s="20" t="str">
        <f t="shared" si="662"/>
        <v/>
      </c>
      <c r="BHA193" s="20" t="str">
        <f t="shared" si="663"/>
        <v/>
      </c>
      <c r="BHB193" s="20" t="str">
        <f t="shared" si="664"/>
        <v/>
      </c>
      <c r="BHC193" s="20" t="str">
        <f t="shared" si="665"/>
        <v/>
      </c>
      <c r="BHD193" s="20" t="str">
        <f t="shared" si="666"/>
        <v/>
      </c>
      <c r="BHE193" s="20" t="str">
        <f t="shared" si="667"/>
        <v/>
      </c>
      <c r="BHF193" s="20" t="str">
        <f t="shared" si="668"/>
        <v/>
      </c>
      <c r="BHG193" s="20" t="str">
        <f t="shared" si="669"/>
        <v/>
      </c>
      <c r="BHJ193" s="20" t="str">
        <f t="shared" si="670"/>
        <v/>
      </c>
      <c r="BHL193" s="20" t="str">
        <f t="shared" si="714"/>
        <v/>
      </c>
      <c r="BHM193" s="20" t="str">
        <f t="shared" si="714"/>
        <v/>
      </c>
      <c r="BHN193" s="20" t="str">
        <f t="shared" si="714"/>
        <v/>
      </c>
      <c r="BHO193" s="20" t="str">
        <f t="shared" si="714"/>
        <v/>
      </c>
      <c r="BHP193" s="20" t="str">
        <f t="shared" si="714"/>
        <v/>
      </c>
      <c r="BHQ193" s="20" t="str">
        <f t="shared" si="714"/>
        <v/>
      </c>
      <c r="BHR193" s="20" t="str">
        <f t="shared" si="714"/>
        <v/>
      </c>
      <c r="BHS193" s="20" t="str">
        <f t="shared" si="714"/>
        <v/>
      </c>
      <c r="BHT193" s="20" t="str">
        <f t="shared" si="714"/>
        <v/>
      </c>
      <c r="BHU193" s="20" t="str">
        <f t="shared" si="714"/>
        <v/>
      </c>
      <c r="BHV193" s="20" t="str">
        <f t="shared" si="714"/>
        <v/>
      </c>
      <c r="BHW193" s="20" t="str">
        <f t="shared" si="714"/>
        <v/>
      </c>
      <c r="BHX193" s="20" t="str">
        <f t="shared" si="714"/>
        <v/>
      </c>
      <c r="BHY193" s="20" t="str">
        <f t="shared" si="714"/>
        <v/>
      </c>
      <c r="BHZ193" s="20" t="str">
        <f t="shared" si="714"/>
        <v/>
      </c>
      <c r="BIA193" s="20" t="str">
        <f t="shared" si="714"/>
        <v/>
      </c>
      <c r="BIB193" s="20" t="str">
        <f t="shared" si="713"/>
        <v/>
      </c>
      <c r="BIC193" s="20" t="str">
        <f t="shared" si="713"/>
        <v/>
      </c>
      <c r="BID193" s="20" t="str">
        <f t="shared" si="713"/>
        <v/>
      </c>
      <c r="BIE193" s="20" t="str">
        <f t="shared" si="713"/>
        <v/>
      </c>
    </row>
    <row r="194" spans="2:104 1451:1591" ht="14.5">
      <c r="B194" s="510" t="str">
        <f>IF('لصق اكسل الفورمز'!E189="","",'لصق اكسل الفورمز'!E189)</f>
        <v/>
      </c>
      <c r="C194" s="510"/>
      <c r="D194" s="526" t="str">
        <f>IF('لصق اكسل الفورمز'!R189="","",'لصق اكسل الفورمز'!R189)</f>
        <v/>
      </c>
      <c r="E194" s="510" t="str">
        <f>IF('لصق اكسل الفورمز'!U189="","",'لصق اكسل الفورمز'!U189)</f>
        <v/>
      </c>
      <c r="F194" s="526" t="str">
        <f>IF('لصق اكسل الفورمز'!X189="","",'لصق اكسل الفورمز'!X189)</f>
        <v/>
      </c>
      <c r="G194" s="510" t="str">
        <f>IF('لصق اكسل الفورمز'!AA189="","",'لصق اكسل الفورمز'!AA189)</f>
        <v/>
      </c>
      <c r="H194" s="526" t="str">
        <f>IF('لصق اكسل الفورمز'!AD189="","",'لصق اكسل الفورمز'!AD189)</f>
        <v/>
      </c>
      <c r="I194" s="510" t="str">
        <f>IF('لصق اكسل الفورمز'!AG189="","",'لصق اكسل الفورمز'!AG189)</f>
        <v/>
      </c>
      <c r="J194" s="526" t="str">
        <f>IF('لصق اكسل الفورمز'!AJ189="","",'لصق اكسل الفورمز'!AJ189)</f>
        <v/>
      </c>
      <c r="K194" s="510" t="str">
        <f>IF('لصق اكسل الفورمز'!AM189="","",'لصق اكسل الفورمز'!AM189)</f>
        <v/>
      </c>
      <c r="L194" s="526" t="str">
        <f>IF('لصق اكسل الفورمز'!AP189="","",'لصق اكسل الفورمز'!AP189)</f>
        <v/>
      </c>
      <c r="M194" s="510" t="str">
        <f>IF('لصق اكسل الفورمز'!AS189="","",'لصق اكسل الفورمز'!AS189)</f>
        <v/>
      </c>
      <c r="N194" s="526" t="str">
        <f>IF('لصق اكسل الفورمز'!AV189="","",'لصق اكسل الفورمز'!AV189)</f>
        <v/>
      </c>
      <c r="O194" s="510" t="str">
        <f>IF('لصق اكسل الفورمز'!AY189="","",'لصق اكسل الفورمز'!AY189)</f>
        <v/>
      </c>
      <c r="P194" s="526" t="str">
        <f>IF('لصق اكسل الفورمز'!BB189="","",'لصق اكسل الفورمز'!BB189)</f>
        <v/>
      </c>
      <c r="Q194" s="510" t="str">
        <f>IF('لصق اكسل الفورمز'!BE189="","",'لصق اكسل الفورمز'!BE189)</f>
        <v/>
      </c>
      <c r="R194" s="526" t="str">
        <f>IF('لصق اكسل الفورمز'!BH189="","",'لصق اكسل الفورمز'!BH189)</f>
        <v/>
      </c>
      <c r="S194" s="510" t="str">
        <f>IF('لصق اكسل الفورمز'!BK189="","",'لصق اكسل الفورمز'!BK189)</f>
        <v/>
      </c>
      <c r="T194" s="526" t="str">
        <f>IF('لصق اكسل الفورمز'!BN189="","",'لصق اكسل الفورمز'!BN189)</f>
        <v/>
      </c>
      <c r="U194" s="510" t="str">
        <f>IF('لصق اكسل الفورمز'!BQ189="","",'لصق اكسل الفورمز'!BQ189)</f>
        <v/>
      </c>
      <c r="V194" s="526" t="str">
        <f>IF('لصق اكسل الفورمز'!BT189="","",'لصق اكسل الفورمز'!BT189)</f>
        <v/>
      </c>
      <c r="W194" s="527" t="str">
        <f t="shared" si="518"/>
        <v/>
      </c>
      <c r="X194" s="510" t="str">
        <f t="shared" si="519"/>
        <v/>
      </c>
      <c r="Y194" s="564" t="str">
        <f t="shared" si="520"/>
        <v/>
      </c>
      <c r="AL194" s="20">
        <f t="shared" si="521"/>
        <v>0</v>
      </c>
      <c r="AO194" s="20" t="str">
        <f t="shared" si="523"/>
        <v/>
      </c>
      <c r="AQ194" s="20" t="str">
        <f t="shared" si="671"/>
        <v/>
      </c>
      <c r="AR194" s="20" t="str">
        <f t="shared" si="524"/>
        <v/>
      </c>
      <c r="AS194" s="20" t="str">
        <f t="shared" si="525"/>
        <v/>
      </c>
      <c r="AT194" s="20" t="str">
        <f t="shared" si="526"/>
        <v/>
      </c>
      <c r="AU194" s="20" t="str">
        <f t="shared" si="527"/>
        <v/>
      </c>
      <c r="AV194" s="20" t="str">
        <f t="shared" si="528"/>
        <v/>
      </c>
      <c r="AW194" s="20" t="str">
        <f t="shared" si="529"/>
        <v/>
      </c>
      <c r="AX194" s="20" t="str">
        <f t="shared" si="530"/>
        <v/>
      </c>
      <c r="AY194" s="20" t="str">
        <f t="shared" si="531"/>
        <v/>
      </c>
      <c r="AZ194" s="20" t="str">
        <f t="shared" si="532"/>
        <v/>
      </c>
      <c r="BA194" s="20" t="str">
        <f t="shared" si="533"/>
        <v/>
      </c>
      <c r="BB194" s="20" t="str">
        <f t="shared" si="534"/>
        <v/>
      </c>
      <c r="BC194" s="20" t="str">
        <f t="shared" si="535"/>
        <v/>
      </c>
      <c r="BD194" s="20" t="str">
        <f t="shared" si="536"/>
        <v/>
      </c>
      <c r="BE194" s="20" t="str">
        <f t="shared" si="537"/>
        <v/>
      </c>
      <c r="BF194" s="20" t="str">
        <f t="shared" si="538"/>
        <v/>
      </c>
      <c r="BG194" s="20" t="str">
        <f t="shared" si="539"/>
        <v/>
      </c>
      <c r="BH194" s="20" t="str">
        <f t="shared" si="540"/>
        <v/>
      </c>
      <c r="BI194" s="20" t="str">
        <f t="shared" si="541"/>
        <v/>
      </c>
      <c r="BJ194" s="20" t="str">
        <f t="shared" si="542"/>
        <v/>
      </c>
      <c r="BL194" s="38" t="e">
        <f t="shared" si="543"/>
        <v>#DIV/0!</v>
      </c>
      <c r="BM194" s="4">
        <f t="shared" si="544"/>
        <v>0</v>
      </c>
      <c r="BN194" s="4">
        <f t="shared" si="545"/>
        <v>0</v>
      </c>
      <c r="BO194" s="4">
        <f t="shared" si="546"/>
        <v>0</v>
      </c>
      <c r="BP194" s="173" t="str">
        <f t="shared" si="547"/>
        <v/>
      </c>
      <c r="BQ194" s="4">
        <f t="shared" si="548"/>
        <v>0</v>
      </c>
      <c r="BT194" s="268" t="str">
        <f t="shared" si="549"/>
        <v/>
      </c>
      <c r="BU194" s="268" t="str">
        <f t="shared" si="550"/>
        <v/>
      </c>
      <c r="BX194" s="20">
        <f t="shared" si="551"/>
        <v>1</v>
      </c>
      <c r="CG194" s="20">
        <f t="shared" si="552"/>
        <v>0</v>
      </c>
      <c r="CH194" s="20" t="str">
        <f t="shared" si="708"/>
        <v/>
      </c>
      <c r="CI194" s="20" t="str">
        <f t="shared" si="709"/>
        <v/>
      </c>
      <c r="CJ194" s="20" t="str">
        <f t="shared" si="710"/>
        <v/>
      </c>
      <c r="CK194" s="20" t="str">
        <f t="shared" si="692"/>
        <v/>
      </c>
      <c r="CL194" s="20" t="str">
        <f t="shared" si="693"/>
        <v/>
      </c>
      <c r="CM194" s="20" t="str">
        <f t="shared" si="694"/>
        <v/>
      </c>
      <c r="CN194" s="20" t="str">
        <f t="shared" si="695"/>
        <v/>
      </c>
      <c r="CO194" s="20" t="str">
        <f t="shared" si="696"/>
        <v/>
      </c>
      <c r="CP194" s="20" t="str">
        <f t="shared" si="697"/>
        <v/>
      </c>
      <c r="CQ194" s="20" t="str">
        <f t="shared" si="698"/>
        <v/>
      </c>
      <c r="CR194" s="20" t="str">
        <f t="shared" si="699"/>
        <v/>
      </c>
      <c r="CS194" s="20" t="str">
        <f t="shared" si="700"/>
        <v/>
      </c>
      <c r="CT194" s="20" t="str">
        <f t="shared" si="701"/>
        <v/>
      </c>
      <c r="CU194" s="20" t="str">
        <f t="shared" si="702"/>
        <v/>
      </c>
      <c r="CV194" s="20" t="str">
        <f t="shared" si="703"/>
        <v/>
      </c>
      <c r="CW194" s="20" t="str">
        <f t="shared" si="704"/>
        <v/>
      </c>
      <c r="CX194" s="20" t="str">
        <f t="shared" si="705"/>
        <v/>
      </c>
      <c r="CY194" s="20" t="str">
        <f t="shared" si="706"/>
        <v/>
      </c>
      <c r="CZ194" s="20" t="str">
        <f t="shared" si="706"/>
        <v/>
      </c>
      <c r="BCU194" s="20" t="str">
        <f t="shared" si="553"/>
        <v/>
      </c>
      <c r="BCV194" s="20" t="str">
        <f t="shared" si="554"/>
        <v/>
      </c>
      <c r="BCW194" s="20" t="str">
        <f t="shared" si="555"/>
        <v/>
      </c>
      <c r="BCX194" s="20" t="str">
        <f t="shared" si="556"/>
        <v/>
      </c>
      <c r="BCY194" s="20" t="str">
        <f t="shared" si="557"/>
        <v/>
      </c>
      <c r="BCZ194" s="20" t="str">
        <f t="shared" si="558"/>
        <v/>
      </c>
      <c r="BDA194" s="20" t="str">
        <f t="shared" si="559"/>
        <v/>
      </c>
      <c r="BDB194" s="20" t="str">
        <f t="shared" si="560"/>
        <v/>
      </c>
      <c r="BDC194" s="20" t="str">
        <f t="shared" si="561"/>
        <v/>
      </c>
      <c r="BDD194" s="20" t="str">
        <f t="shared" si="562"/>
        <v/>
      </c>
      <c r="BDE194" s="20" t="str">
        <f t="shared" si="563"/>
        <v/>
      </c>
      <c r="BDF194" s="20" t="str">
        <f t="shared" si="564"/>
        <v/>
      </c>
      <c r="BDG194" s="20" t="str">
        <f t="shared" si="565"/>
        <v/>
      </c>
      <c r="BDH194" s="20" t="str">
        <f t="shared" si="566"/>
        <v/>
      </c>
      <c r="BDI194" s="20" t="str">
        <f t="shared" si="567"/>
        <v/>
      </c>
      <c r="BDJ194" s="20" t="str">
        <f t="shared" si="568"/>
        <v/>
      </c>
      <c r="BDK194" s="20" t="str">
        <f t="shared" si="569"/>
        <v/>
      </c>
      <c r="BDL194" s="20" t="str">
        <f t="shared" si="570"/>
        <v/>
      </c>
      <c r="BDM194" s="20" t="str">
        <f t="shared" si="571"/>
        <v/>
      </c>
      <c r="BDN194" s="20" t="str">
        <f t="shared" si="572"/>
        <v/>
      </c>
      <c r="BDO194" s="20" t="str">
        <f t="shared" si="573"/>
        <v/>
      </c>
      <c r="BDP194" s="20" t="str">
        <f t="shared" si="574"/>
        <v/>
      </c>
      <c r="BDQ194" s="20" t="str">
        <f t="shared" si="575"/>
        <v/>
      </c>
      <c r="BDR194" s="20" t="str">
        <f t="shared" si="576"/>
        <v/>
      </c>
      <c r="BDS194" s="20" t="str">
        <f t="shared" si="577"/>
        <v/>
      </c>
      <c r="BDT194" s="20" t="str">
        <f t="shared" si="578"/>
        <v/>
      </c>
      <c r="BDU194" s="20" t="str">
        <f t="shared" si="579"/>
        <v/>
      </c>
      <c r="BDV194" s="20" t="str">
        <f t="shared" si="580"/>
        <v/>
      </c>
      <c r="BDW194" s="20" t="str">
        <f t="shared" si="581"/>
        <v/>
      </c>
      <c r="BDX194" s="20" t="str">
        <f t="shared" si="582"/>
        <v/>
      </c>
      <c r="BDY194" s="20" t="str">
        <f t="shared" si="583"/>
        <v/>
      </c>
      <c r="BDZ194" s="20" t="str">
        <f t="shared" si="584"/>
        <v/>
      </c>
      <c r="BEA194" s="20" t="str">
        <f t="shared" si="585"/>
        <v/>
      </c>
      <c r="BEB194" s="20" t="str">
        <f t="shared" si="586"/>
        <v/>
      </c>
      <c r="BEC194" s="20" t="str">
        <f t="shared" si="587"/>
        <v/>
      </c>
      <c r="BED194" s="20" t="str">
        <f t="shared" si="588"/>
        <v/>
      </c>
      <c r="BEE194" s="20" t="str">
        <f t="shared" si="589"/>
        <v/>
      </c>
      <c r="BEF194" s="20" t="str">
        <f t="shared" si="590"/>
        <v/>
      </c>
      <c r="BEG194" s="20" t="str">
        <f t="shared" si="591"/>
        <v/>
      </c>
      <c r="BEH194" s="20" t="str">
        <f t="shared" si="592"/>
        <v/>
      </c>
      <c r="BEI194" s="20" t="str">
        <f t="shared" si="593"/>
        <v/>
      </c>
      <c r="BEJ194" s="20" t="str">
        <f t="shared" si="594"/>
        <v/>
      </c>
      <c r="BEK194" s="20" t="str">
        <f t="shared" si="595"/>
        <v/>
      </c>
      <c r="BEL194" s="20" t="str">
        <f t="shared" si="596"/>
        <v/>
      </c>
      <c r="BEM194" s="20" t="str">
        <f t="shared" si="597"/>
        <v/>
      </c>
      <c r="BEN194" s="20" t="str">
        <f t="shared" si="598"/>
        <v/>
      </c>
      <c r="BEO194" s="20" t="str">
        <f t="shared" si="599"/>
        <v/>
      </c>
      <c r="BEP194" s="20" t="str">
        <f t="shared" si="600"/>
        <v/>
      </c>
      <c r="BEQ194" s="20" t="str">
        <f t="shared" si="601"/>
        <v/>
      </c>
      <c r="BER194" s="20" t="str">
        <f t="shared" si="602"/>
        <v/>
      </c>
      <c r="BES194" s="20" t="str">
        <f t="shared" si="603"/>
        <v/>
      </c>
      <c r="BET194" s="20" t="str">
        <f t="shared" si="604"/>
        <v/>
      </c>
      <c r="BEU194" s="20" t="str">
        <f t="shared" si="605"/>
        <v/>
      </c>
      <c r="BEV194" s="20" t="str">
        <f t="shared" si="606"/>
        <v/>
      </c>
      <c r="BEW194" s="20" t="str">
        <f t="shared" si="607"/>
        <v/>
      </c>
      <c r="BEX194" s="20" t="str">
        <f t="shared" si="608"/>
        <v/>
      </c>
      <c r="BEY194" s="20" t="str">
        <f t="shared" si="609"/>
        <v/>
      </c>
      <c r="BEZ194" s="20" t="str">
        <f t="shared" si="610"/>
        <v/>
      </c>
      <c r="BFA194" s="20" t="str">
        <f t="shared" si="611"/>
        <v/>
      </c>
      <c r="BFB194" s="20" t="str">
        <f t="shared" si="612"/>
        <v/>
      </c>
      <c r="BFC194" s="20" t="str">
        <f t="shared" si="613"/>
        <v/>
      </c>
      <c r="BFD194" s="20" t="str">
        <f t="shared" si="614"/>
        <v/>
      </c>
      <c r="BFE194" s="20" t="str">
        <f t="shared" si="615"/>
        <v/>
      </c>
      <c r="BFF194" s="20" t="str">
        <f t="shared" si="616"/>
        <v/>
      </c>
      <c r="BFG194" s="20" t="str">
        <f t="shared" si="617"/>
        <v/>
      </c>
      <c r="BFH194" s="20" t="str">
        <f t="shared" si="618"/>
        <v/>
      </c>
      <c r="BFI194" s="20" t="str">
        <f t="shared" si="619"/>
        <v/>
      </c>
      <c r="BFJ194" s="20" t="str">
        <f t="shared" si="620"/>
        <v/>
      </c>
      <c r="BFK194" s="20" t="str">
        <f t="shared" si="621"/>
        <v/>
      </c>
      <c r="BFL194" s="20" t="str">
        <f t="shared" si="622"/>
        <v/>
      </c>
      <c r="BFM194" s="20" t="str">
        <f t="shared" si="623"/>
        <v/>
      </c>
      <c r="BFN194" s="20" t="str">
        <f t="shared" si="624"/>
        <v/>
      </c>
      <c r="BFO194" s="20" t="str">
        <f t="shared" si="625"/>
        <v/>
      </c>
      <c r="BFP194" s="20" t="str">
        <f t="shared" si="626"/>
        <v/>
      </c>
      <c r="BFQ194" s="20" t="str">
        <f t="shared" si="627"/>
        <v/>
      </c>
      <c r="BFR194" s="20" t="str">
        <f t="shared" si="628"/>
        <v/>
      </c>
      <c r="BFS194" s="20" t="str">
        <f t="shared" si="629"/>
        <v/>
      </c>
      <c r="BFT194" s="20" t="str">
        <f t="shared" si="630"/>
        <v/>
      </c>
      <c r="BFU194" s="20" t="str">
        <f t="shared" si="631"/>
        <v/>
      </c>
      <c r="BFV194" s="20" t="str">
        <f t="shared" si="632"/>
        <v/>
      </c>
      <c r="BFW194" s="20" t="str">
        <f t="shared" si="633"/>
        <v/>
      </c>
      <c r="BFX194" s="20" t="str">
        <f t="shared" si="634"/>
        <v/>
      </c>
      <c r="BFY194" s="20" t="str">
        <f t="shared" si="635"/>
        <v/>
      </c>
      <c r="BFZ194" s="20" t="str">
        <f t="shared" si="636"/>
        <v/>
      </c>
      <c r="BGA194" s="20" t="str">
        <f t="shared" si="637"/>
        <v/>
      </c>
      <c r="BGB194" s="20" t="str">
        <f t="shared" si="638"/>
        <v/>
      </c>
      <c r="BGC194" s="20" t="str">
        <f t="shared" si="639"/>
        <v/>
      </c>
      <c r="BGD194" s="20" t="str">
        <f t="shared" si="640"/>
        <v/>
      </c>
      <c r="BGE194" s="20" t="str">
        <f t="shared" si="641"/>
        <v/>
      </c>
      <c r="BGF194" s="20" t="str">
        <f t="shared" si="642"/>
        <v/>
      </c>
      <c r="BGG194" s="20" t="str">
        <f t="shared" si="643"/>
        <v/>
      </c>
      <c r="BGH194" s="20" t="str">
        <f t="shared" si="644"/>
        <v/>
      </c>
      <c r="BGI194" s="20" t="str">
        <f t="shared" si="645"/>
        <v/>
      </c>
      <c r="BGJ194" s="20" t="str">
        <f t="shared" si="646"/>
        <v/>
      </c>
      <c r="BGK194" s="20" t="str">
        <f t="shared" si="647"/>
        <v/>
      </c>
      <c r="BGL194" s="20" t="str">
        <f t="shared" si="648"/>
        <v/>
      </c>
      <c r="BGM194" s="20" t="str">
        <f t="shared" si="649"/>
        <v/>
      </c>
      <c r="BGN194" s="20" t="str">
        <f t="shared" si="650"/>
        <v/>
      </c>
      <c r="BGO194" s="20" t="str">
        <f t="shared" si="651"/>
        <v/>
      </c>
      <c r="BGP194" s="20" t="str">
        <f t="shared" si="652"/>
        <v/>
      </c>
      <c r="BGQ194" s="20" t="str">
        <f t="shared" si="653"/>
        <v/>
      </c>
      <c r="BGR194" s="20" t="str">
        <f t="shared" si="654"/>
        <v/>
      </c>
      <c r="BGS194" s="20" t="str">
        <f t="shared" si="655"/>
        <v/>
      </c>
      <c r="BGT194" s="20" t="str">
        <f t="shared" si="656"/>
        <v/>
      </c>
      <c r="BGU194" s="20" t="str">
        <f t="shared" si="657"/>
        <v/>
      </c>
      <c r="BGV194" s="20" t="str">
        <f t="shared" si="658"/>
        <v/>
      </c>
      <c r="BGW194" s="20" t="str">
        <f t="shared" si="659"/>
        <v/>
      </c>
      <c r="BGX194" s="20" t="str">
        <f t="shared" si="660"/>
        <v/>
      </c>
      <c r="BGY194" s="20" t="str">
        <f t="shared" si="661"/>
        <v/>
      </c>
      <c r="BGZ194" s="20" t="str">
        <f t="shared" si="662"/>
        <v/>
      </c>
      <c r="BHA194" s="20" t="str">
        <f t="shared" si="663"/>
        <v/>
      </c>
      <c r="BHB194" s="20" t="str">
        <f t="shared" si="664"/>
        <v/>
      </c>
      <c r="BHC194" s="20" t="str">
        <f t="shared" si="665"/>
        <v/>
      </c>
      <c r="BHD194" s="20" t="str">
        <f t="shared" si="666"/>
        <v/>
      </c>
      <c r="BHE194" s="20" t="str">
        <f t="shared" si="667"/>
        <v/>
      </c>
      <c r="BHF194" s="20" t="str">
        <f t="shared" si="668"/>
        <v/>
      </c>
      <c r="BHG194" s="20" t="str">
        <f t="shared" si="669"/>
        <v/>
      </c>
      <c r="BHJ194" s="20" t="str">
        <f t="shared" si="670"/>
        <v/>
      </c>
      <c r="BHL194" s="20" t="str">
        <f t="shared" si="714"/>
        <v/>
      </c>
      <c r="BHM194" s="20" t="str">
        <f t="shared" si="714"/>
        <v/>
      </c>
      <c r="BHN194" s="20" t="str">
        <f t="shared" si="714"/>
        <v/>
      </c>
      <c r="BHO194" s="20" t="str">
        <f t="shared" si="714"/>
        <v/>
      </c>
      <c r="BHP194" s="20" t="str">
        <f t="shared" si="714"/>
        <v/>
      </c>
      <c r="BHQ194" s="20" t="str">
        <f t="shared" si="714"/>
        <v/>
      </c>
      <c r="BHR194" s="20" t="str">
        <f t="shared" si="714"/>
        <v/>
      </c>
      <c r="BHS194" s="20" t="str">
        <f t="shared" si="714"/>
        <v/>
      </c>
      <c r="BHT194" s="20" t="str">
        <f t="shared" si="714"/>
        <v/>
      </c>
      <c r="BHU194" s="20" t="str">
        <f t="shared" si="714"/>
        <v/>
      </c>
      <c r="BHV194" s="20" t="str">
        <f t="shared" si="714"/>
        <v/>
      </c>
      <c r="BHW194" s="20" t="str">
        <f t="shared" si="714"/>
        <v/>
      </c>
      <c r="BHX194" s="20" t="str">
        <f t="shared" si="714"/>
        <v/>
      </c>
      <c r="BHY194" s="20" t="str">
        <f t="shared" si="714"/>
        <v/>
      </c>
      <c r="BHZ194" s="20" t="str">
        <f t="shared" si="714"/>
        <v/>
      </c>
      <c r="BIA194" s="20" t="str">
        <f t="shared" si="714"/>
        <v/>
      </c>
      <c r="BIB194" s="20" t="str">
        <f t="shared" si="713"/>
        <v/>
      </c>
      <c r="BIC194" s="20" t="str">
        <f t="shared" si="713"/>
        <v/>
      </c>
      <c r="BID194" s="20" t="str">
        <f t="shared" si="713"/>
        <v/>
      </c>
      <c r="BIE194" s="20" t="str">
        <f t="shared" si="713"/>
        <v/>
      </c>
    </row>
    <row r="195" spans="2:104 1451:1591" ht="14.5">
      <c r="B195" s="510" t="str">
        <f>IF('لصق اكسل الفورمز'!E190="","",'لصق اكسل الفورمز'!E190)</f>
        <v/>
      </c>
      <c r="C195" s="510"/>
      <c r="D195" s="526" t="str">
        <f>IF('لصق اكسل الفورمز'!R190="","",'لصق اكسل الفورمز'!R190)</f>
        <v/>
      </c>
      <c r="E195" s="510" t="str">
        <f>IF('لصق اكسل الفورمز'!U190="","",'لصق اكسل الفورمز'!U190)</f>
        <v/>
      </c>
      <c r="F195" s="526" t="str">
        <f>IF('لصق اكسل الفورمز'!X190="","",'لصق اكسل الفورمز'!X190)</f>
        <v/>
      </c>
      <c r="G195" s="510" t="str">
        <f>IF('لصق اكسل الفورمز'!AA190="","",'لصق اكسل الفورمز'!AA190)</f>
        <v/>
      </c>
      <c r="H195" s="526" t="str">
        <f>IF('لصق اكسل الفورمز'!AD190="","",'لصق اكسل الفورمز'!AD190)</f>
        <v/>
      </c>
      <c r="I195" s="510" t="str">
        <f>IF('لصق اكسل الفورمز'!AG190="","",'لصق اكسل الفورمز'!AG190)</f>
        <v/>
      </c>
      <c r="J195" s="526" t="str">
        <f>IF('لصق اكسل الفورمز'!AJ190="","",'لصق اكسل الفورمز'!AJ190)</f>
        <v/>
      </c>
      <c r="K195" s="510" t="str">
        <f>IF('لصق اكسل الفورمز'!AM190="","",'لصق اكسل الفورمز'!AM190)</f>
        <v/>
      </c>
      <c r="L195" s="526" t="str">
        <f>IF('لصق اكسل الفورمز'!AP190="","",'لصق اكسل الفورمز'!AP190)</f>
        <v/>
      </c>
      <c r="M195" s="510" t="str">
        <f>IF('لصق اكسل الفورمز'!AS190="","",'لصق اكسل الفورمز'!AS190)</f>
        <v/>
      </c>
      <c r="N195" s="526" t="str">
        <f>IF('لصق اكسل الفورمز'!AV190="","",'لصق اكسل الفورمز'!AV190)</f>
        <v/>
      </c>
      <c r="O195" s="510" t="str">
        <f>IF('لصق اكسل الفورمز'!AY190="","",'لصق اكسل الفورمز'!AY190)</f>
        <v/>
      </c>
      <c r="P195" s="526" t="str">
        <f>IF('لصق اكسل الفورمز'!BB190="","",'لصق اكسل الفورمز'!BB190)</f>
        <v/>
      </c>
      <c r="Q195" s="510" t="str">
        <f>IF('لصق اكسل الفورمز'!BE190="","",'لصق اكسل الفورمز'!BE190)</f>
        <v/>
      </c>
      <c r="R195" s="526" t="str">
        <f>IF('لصق اكسل الفورمز'!BH190="","",'لصق اكسل الفورمز'!BH190)</f>
        <v/>
      </c>
      <c r="S195" s="510" t="str">
        <f>IF('لصق اكسل الفورمز'!BK190="","",'لصق اكسل الفورمز'!BK190)</f>
        <v/>
      </c>
      <c r="T195" s="526" t="str">
        <f>IF('لصق اكسل الفورمز'!BN190="","",'لصق اكسل الفورمز'!BN190)</f>
        <v/>
      </c>
      <c r="U195" s="510" t="str">
        <f>IF('لصق اكسل الفورمز'!BQ190="","",'لصق اكسل الفورمز'!BQ190)</f>
        <v/>
      </c>
      <c r="V195" s="526" t="str">
        <f>IF('لصق اكسل الفورمز'!BT190="","",'لصق اكسل الفورمز'!BT190)</f>
        <v/>
      </c>
      <c r="W195" s="527" t="str">
        <f t="shared" si="518"/>
        <v/>
      </c>
      <c r="X195" s="510" t="str">
        <f t="shared" si="519"/>
        <v/>
      </c>
      <c r="Y195" s="564" t="str">
        <f t="shared" si="520"/>
        <v/>
      </c>
      <c r="AL195" s="20">
        <f t="shared" si="521"/>
        <v>0</v>
      </c>
      <c r="AO195" s="20" t="str">
        <f t="shared" si="523"/>
        <v/>
      </c>
      <c r="AQ195" s="20" t="str">
        <f t="shared" si="671"/>
        <v/>
      </c>
      <c r="AR195" s="20" t="str">
        <f t="shared" si="524"/>
        <v/>
      </c>
      <c r="AS195" s="20" t="str">
        <f t="shared" si="525"/>
        <v/>
      </c>
      <c r="AT195" s="20" t="str">
        <f t="shared" si="526"/>
        <v/>
      </c>
      <c r="AU195" s="20" t="str">
        <f t="shared" si="527"/>
        <v/>
      </c>
      <c r="AV195" s="20" t="str">
        <f t="shared" si="528"/>
        <v/>
      </c>
      <c r="AW195" s="20" t="str">
        <f t="shared" si="529"/>
        <v/>
      </c>
      <c r="AX195" s="20" t="str">
        <f t="shared" si="530"/>
        <v/>
      </c>
      <c r="AY195" s="20" t="str">
        <f t="shared" si="531"/>
        <v/>
      </c>
      <c r="AZ195" s="20" t="str">
        <f t="shared" si="532"/>
        <v/>
      </c>
      <c r="BA195" s="20" t="str">
        <f t="shared" si="533"/>
        <v/>
      </c>
      <c r="BB195" s="20" t="str">
        <f t="shared" si="534"/>
        <v/>
      </c>
      <c r="BC195" s="20" t="str">
        <f t="shared" si="535"/>
        <v/>
      </c>
      <c r="BD195" s="20" t="str">
        <f t="shared" si="536"/>
        <v/>
      </c>
      <c r="BE195" s="20" t="str">
        <f t="shared" si="537"/>
        <v/>
      </c>
      <c r="BF195" s="20" t="str">
        <f t="shared" si="538"/>
        <v/>
      </c>
      <c r="BG195" s="20" t="str">
        <f t="shared" si="539"/>
        <v/>
      </c>
      <c r="BH195" s="20" t="str">
        <f t="shared" si="540"/>
        <v/>
      </c>
      <c r="BI195" s="20" t="str">
        <f t="shared" si="541"/>
        <v/>
      </c>
      <c r="BJ195" s="20" t="str">
        <f t="shared" si="542"/>
        <v/>
      </c>
      <c r="BL195" s="38" t="e">
        <f t="shared" si="543"/>
        <v>#DIV/0!</v>
      </c>
      <c r="BM195" s="4">
        <f t="shared" si="544"/>
        <v>0</v>
      </c>
      <c r="BN195" s="4">
        <f t="shared" si="545"/>
        <v>0</v>
      </c>
      <c r="BO195" s="4">
        <f t="shared" si="546"/>
        <v>0</v>
      </c>
      <c r="BP195" s="173" t="str">
        <f t="shared" si="547"/>
        <v/>
      </c>
      <c r="BQ195" s="4">
        <f t="shared" si="548"/>
        <v>0</v>
      </c>
      <c r="BT195" s="268" t="str">
        <f t="shared" si="549"/>
        <v/>
      </c>
      <c r="BU195" s="268" t="str">
        <f t="shared" si="550"/>
        <v/>
      </c>
      <c r="BX195" s="20">
        <f t="shared" si="551"/>
        <v>1</v>
      </c>
      <c r="CG195" s="20">
        <f t="shared" si="552"/>
        <v>0</v>
      </c>
      <c r="CH195" s="20" t="str">
        <f t="shared" si="708"/>
        <v/>
      </c>
      <c r="CI195" s="20" t="str">
        <f t="shared" si="709"/>
        <v/>
      </c>
      <c r="CJ195" s="20" t="str">
        <f t="shared" si="710"/>
        <v/>
      </c>
      <c r="CK195" s="20" t="str">
        <f t="shared" si="692"/>
        <v/>
      </c>
      <c r="CL195" s="20" t="str">
        <f t="shared" si="693"/>
        <v/>
      </c>
      <c r="CM195" s="20" t="str">
        <f t="shared" si="694"/>
        <v/>
      </c>
      <c r="CN195" s="20" t="str">
        <f t="shared" si="695"/>
        <v/>
      </c>
      <c r="CO195" s="20" t="str">
        <f t="shared" si="696"/>
        <v/>
      </c>
      <c r="CP195" s="20" t="str">
        <f t="shared" si="697"/>
        <v/>
      </c>
      <c r="CQ195" s="20" t="str">
        <f t="shared" si="698"/>
        <v/>
      </c>
      <c r="CR195" s="20" t="str">
        <f t="shared" si="699"/>
        <v/>
      </c>
      <c r="CS195" s="20" t="str">
        <f t="shared" si="700"/>
        <v/>
      </c>
      <c r="CT195" s="20" t="str">
        <f t="shared" si="701"/>
        <v/>
      </c>
      <c r="CU195" s="20" t="str">
        <f t="shared" si="702"/>
        <v/>
      </c>
      <c r="CV195" s="20" t="str">
        <f t="shared" si="703"/>
        <v/>
      </c>
      <c r="CW195" s="20" t="str">
        <f t="shared" si="704"/>
        <v/>
      </c>
      <c r="CX195" s="20" t="str">
        <f t="shared" si="705"/>
        <v/>
      </c>
      <c r="CY195" s="20" t="str">
        <f t="shared" si="706"/>
        <v/>
      </c>
      <c r="CZ195" s="20" t="str">
        <f t="shared" si="706"/>
        <v/>
      </c>
      <c r="BCU195" s="20" t="str">
        <f t="shared" si="553"/>
        <v/>
      </c>
      <c r="BCV195" s="20" t="str">
        <f t="shared" si="554"/>
        <v/>
      </c>
      <c r="BCW195" s="20" t="str">
        <f t="shared" si="555"/>
        <v/>
      </c>
      <c r="BCX195" s="20" t="str">
        <f t="shared" si="556"/>
        <v/>
      </c>
      <c r="BCY195" s="20" t="str">
        <f t="shared" si="557"/>
        <v/>
      </c>
      <c r="BCZ195" s="20" t="str">
        <f t="shared" si="558"/>
        <v/>
      </c>
      <c r="BDA195" s="20" t="str">
        <f t="shared" si="559"/>
        <v/>
      </c>
      <c r="BDB195" s="20" t="str">
        <f t="shared" si="560"/>
        <v/>
      </c>
      <c r="BDC195" s="20" t="str">
        <f t="shared" si="561"/>
        <v/>
      </c>
      <c r="BDD195" s="20" t="str">
        <f t="shared" si="562"/>
        <v/>
      </c>
      <c r="BDE195" s="20" t="str">
        <f t="shared" si="563"/>
        <v/>
      </c>
      <c r="BDF195" s="20" t="str">
        <f t="shared" si="564"/>
        <v/>
      </c>
      <c r="BDG195" s="20" t="str">
        <f t="shared" si="565"/>
        <v/>
      </c>
      <c r="BDH195" s="20" t="str">
        <f t="shared" si="566"/>
        <v/>
      </c>
      <c r="BDI195" s="20" t="str">
        <f t="shared" si="567"/>
        <v/>
      </c>
      <c r="BDJ195" s="20" t="str">
        <f t="shared" si="568"/>
        <v/>
      </c>
      <c r="BDK195" s="20" t="str">
        <f t="shared" si="569"/>
        <v/>
      </c>
      <c r="BDL195" s="20" t="str">
        <f t="shared" si="570"/>
        <v/>
      </c>
      <c r="BDM195" s="20" t="str">
        <f t="shared" si="571"/>
        <v/>
      </c>
      <c r="BDN195" s="20" t="str">
        <f t="shared" si="572"/>
        <v/>
      </c>
      <c r="BDO195" s="20" t="str">
        <f t="shared" si="573"/>
        <v/>
      </c>
      <c r="BDP195" s="20" t="str">
        <f t="shared" si="574"/>
        <v/>
      </c>
      <c r="BDQ195" s="20" t="str">
        <f t="shared" si="575"/>
        <v/>
      </c>
      <c r="BDR195" s="20" t="str">
        <f t="shared" si="576"/>
        <v/>
      </c>
      <c r="BDS195" s="20" t="str">
        <f t="shared" si="577"/>
        <v/>
      </c>
      <c r="BDT195" s="20" t="str">
        <f t="shared" si="578"/>
        <v/>
      </c>
      <c r="BDU195" s="20" t="str">
        <f t="shared" si="579"/>
        <v/>
      </c>
      <c r="BDV195" s="20" t="str">
        <f t="shared" si="580"/>
        <v/>
      </c>
      <c r="BDW195" s="20" t="str">
        <f t="shared" si="581"/>
        <v/>
      </c>
      <c r="BDX195" s="20" t="str">
        <f t="shared" si="582"/>
        <v/>
      </c>
      <c r="BDY195" s="20" t="str">
        <f t="shared" si="583"/>
        <v/>
      </c>
      <c r="BDZ195" s="20" t="str">
        <f t="shared" si="584"/>
        <v/>
      </c>
      <c r="BEA195" s="20" t="str">
        <f t="shared" si="585"/>
        <v/>
      </c>
      <c r="BEB195" s="20" t="str">
        <f t="shared" si="586"/>
        <v/>
      </c>
      <c r="BEC195" s="20" t="str">
        <f t="shared" si="587"/>
        <v/>
      </c>
      <c r="BED195" s="20" t="str">
        <f t="shared" si="588"/>
        <v/>
      </c>
      <c r="BEE195" s="20" t="str">
        <f t="shared" si="589"/>
        <v/>
      </c>
      <c r="BEF195" s="20" t="str">
        <f t="shared" si="590"/>
        <v/>
      </c>
      <c r="BEG195" s="20" t="str">
        <f t="shared" si="591"/>
        <v/>
      </c>
      <c r="BEH195" s="20" t="str">
        <f t="shared" si="592"/>
        <v/>
      </c>
      <c r="BEI195" s="20" t="str">
        <f t="shared" si="593"/>
        <v/>
      </c>
      <c r="BEJ195" s="20" t="str">
        <f t="shared" si="594"/>
        <v/>
      </c>
      <c r="BEK195" s="20" t="str">
        <f t="shared" si="595"/>
        <v/>
      </c>
      <c r="BEL195" s="20" t="str">
        <f t="shared" si="596"/>
        <v/>
      </c>
      <c r="BEM195" s="20" t="str">
        <f t="shared" si="597"/>
        <v/>
      </c>
      <c r="BEN195" s="20" t="str">
        <f t="shared" si="598"/>
        <v/>
      </c>
      <c r="BEO195" s="20" t="str">
        <f t="shared" si="599"/>
        <v/>
      </c>
      <c r="BEP195" s="20" t="str">
        <f t="shared" si="600"/>
        <v/>
      </c>
      <c r="BEQ195" s="20" t="str">
        <f t="shared" si="601"/>
        <v/>
      </c>
      <c r="BER195" s="20" t="str">
        <f t="shared" si="602"/>
        <v/>
      </c>
      <c r="BES195" s="20" t="str">
        <f t="shared" si="603"/>
        <v/>
      </c>
      <c r="BET195" s="20" t="str">
        <f t="shared" si="604"/>
        <v/>
      </c>
      <c r="BEU195" s="20" t="str">
        <f t="shared" si="605"/>
        <v/>
      </c>
      <c r="BEV195" s="20" t="str">
        <f t="shared" si="606"/>
        <v/>
      </c>
      <c r="BEW195" s="20" t="str">
        <f t="shared" si="607"/>
        <v/>
      </c>
      <c r="BEX195" s="20" t="str">
        <f t="shared" si="608"/>
        <v/>
      </c>
      <c r="BEY195" s="20" t="str">
        <f t="shared" si="609"/>
        <v/>
      </c>
      <c r="BEZ195" s="20" t="str">
        <f t="shared" si="610"/>
        <v/>
      </c>
      <c r="BFA195" s="20" t="str">
        <f t="shared" si="611"/>
        <v/>
      </c>
      <c r="BFB195" s="20" t="str">
        <f t="shared" si="612"/>
        <v/>
      </c>
      <c r="BFC195" s="20" t="str">
        <f t="shared" si="613"/>
        <v/>
      </c>
      <c r="BFD195" s="20" t="str">
        <f t="shared" si="614"/>
        <v/>
      </c>
      <c r="BFE195" s="20" t="str">
        <f t="shared" si="615"/>
        <v/>
      </c>
      <c r="BFF195" s="20" t="str">
        <f t="shared" si="616"/>
        <v/>
      </c>
      <c r="BFG195" s="20" t="str">
        <f t="shared" si="617"/>
        <v/>
      </c>
      <c r="BFH195" s="20" t="str">
        <f t="shared" si="618"/>
        <v/>
      </c>
      <c r="BFI195" s="20" t="str">
        <f t="shared" si="619"/>
        <v/>
      </c>
      <c r="BFJ195" s="20" t="str">
        <f t="shared" si="620"/>
        <v/>
      </c>
      <c r="BFK195" s="20" t="str">
        <f t="shared" si="621"/>
        <v/>
      </c>
      <c r="BFL195" s="20" t="str">
        <f t="shared" si="622"/>
        <v/>
      </c>
      <c r="BFM195" s="20" t="str">
        <f t="shared" si="623"/>
        <v/>
      </c>
      <c r="BFN195" s="20" t="str">
        <f t="shared" si="624"/>
        <v/>
      </c>
      <c r="BFO195" s="20" t="str">
        <f t="shared" si="625"/>
        <v/>
      </c>
      <c r="BFP195" s="20" t="str">
        <f t="shared" si="626"/>
        <v/>
      </c>
      <c r="BFQ195" s="20" t="str">
        <f t="shared" si="627"/>
        <v/>
      </c>
      <c r="BFR195" s="20" t="str">
        <f t="shared" si="628"/>
        <v/>
      </c>
      <c r="BFS195" s="20" t="str">
        <f t="shared" si="629"/>
        <v/>
      </c>
      <c r="BFT195" s="20" t="str">
        <f t="shared" si="630"/>
        <v/>
      </c>
      <c r="BFU195" s="20" t="str">
        <f t="shared" si="631"/>
        <v/>
      </c>
      <c r="BFV195" s="20" t="str">
        <f t="shared" si="632"/>
        <v/>
      </c>
      <c r="BFW195" s="20" t="str">
        <f t="shared" si="633"/>
        <v/>
      </c>
      <c r="BFX195" s="20" t="str">
        <f t="shared" si="634"/>
        <v/>
      </c>
      <c r="BFY195" s="20" t="str">
        <f t="shared" si="635"/>
        <v/>
      </c>
      <c r="BFZ195" s="20" t="str">
        <f t="shared" si="636"/>
        <v/>
      </c>
      <c r="BGA195" s="20" t="str">
        <f t="shared" si="637"/>
        <v/>
      </c>
      <c r="BGB195" s="20" t="str">
        <f t="shared" si="638"/>
        <v/>
      </c>
      <c r="BGC195" s="20" t="str">
        <f t="shared" si="639"/>
        <v/>
      </c>
      <c r="BGD195" s="20" t="str">
        <f t="shared" si="640"/>
        <v/>
      </c>
      <c r="BGE195" s="20" t="str">
        <f t="shared" si="641"/>
        <v/>
      </c>
      <c r="BGF195" s="20" t="str">
        <f t="shared" si="642"/>
        <v/>
      </c>
      <c r="BGG195" s="20" t="str">
        <f t="shared" si="643"/>
        <v/>
      </c>
      <c r="BGH195" s="20" t="str">
        <f t="shared" si="644"/>
        <v/>
      </c>
      <c r="BGI195" s="20" t="str">
        <f t="shared" si="645"/>
        <v/>
      </c>
      <c r="BGJ195" s="20" t="str">
        <f t="shared" si="646"/>
        <v/>
      </c>
      <c r="BGK195" s="20" t="str">
        <f t="shared" si="647"/>
        <v/>
      </c>
      <c r="BGL195" s="20" t="str">
        <f t="shared" si="648"/>
        <v/>
      </c>
      <c r="BGM195" s="20" t="str">
        <f t="shared" si="649"/>
        <v/>
      </c>
      <c r="BGN195" s="20" t="str">
        <f t="shared" si="650"/>
        <v/>
      </c>
      <c r="BGO195" s="20" t="str">
        <f t="shared" si="651"/>
        <v/>
      </c>
      <c r="BGP195" s="20" t="str">
        <f t="shared" si="652"/>
        <v/>
      </c>
      <c r="BGQ195" s="20" t="str">
        <f t="shared" si="653"/>
        <v/>
      </c>
      <c r="BGR195" s="20" t="str">
        <f t="shared" si="654"/>
        <v/>
      </c>
      <c r="BGS195" s="20" t="str">
        <f t="shared" si="655"/>
        <v/>
      </c>
      <c r="BGT195" s="20" t="str">
        <f t="shared" si="656"/>
        <v/>
      </c>
      <c r="BGU195" s="20" t="str">
        <f t="shared" si="657"/>
        <v/>
      </c>
      <c r="BGV195" s="20" t="str">
        <f t="shared" si="658"/>
        <v/>
      </c>
      <c r="BGW195" s="20" t="str">
        <f t="shared" si="659"/>
        <v/>
      </c>
      <c r="BGX195" s="20" t="str">
        <f t="shared" si="660"/>
        <v/>
      </c>
      <c r="BGY195" s="20" t="str">
        <f t="shared" si="661"/>
        <v/>
      </c>
      <c r="BGZ195" s="20" t="str">
        <f t="shared" si="662"/>
        <v/>
      </c>
      <c r="BHA195" s="20" t="str">
        <f t="shared" si="663"/>
        <v/>
      </c>
      <c r="BHB195" s="20" t="str">
        <f t="shared" si="664"/>
        <v/>
      </c>
      <c r="BHC195" s="20" t="str">
        <f t="shared" si="665"/>
        <v/>
      </c>
      <c r="BHD195" s="20" t="str">
        <f t="shared" si="666"/>
        <v/>
      </c>
      <c r="BHE195" s="20" t="str">
        <f t="shared" si="667"/>
        <v/>
      </c>
      <c r="BHF195" s="20" t="str">
        <f t="shared" si="668"/>
        <v/>
      </c>
      <c r="BHG195" s="20" t="str">
        <f t="shared" si="669"/>
        <v/>
      </c>
      <c r="BHJ195" s="20" t="str">
        <f t="shared" si="670"/>
        <v/>
      </c>
      <c r="BHL195" s="20" t="str">
        <f t="shared" si="714"/>
        <v/>
      </c>
      <c r="BHM195" s="20" t="str">
        <f t="shared" si="714"/>
        <v/>
      </c>
      <c r="BHN195" s="20" t="str">
        <f t="shared" si="714"/>
        <v/>
      </c>
      <c r="BHO195" s="20" t="str">
        <f t="shared" si="714"/>
        <v/>
      </c>
      <c r="BHP195" s="20" t="str">
        <f t="shared" si="714"/>
        <v/>
      </c>
      <c r="BHQ195" s="20" t="str">
        <f t="shared" si="714"/>
        <v/>
      </c>
      <c r="BHR195" s="20" t="str">
        <f t="shared" si="714"/>
        <v/>
      </c>
      <c r="BHS195" s="20" t="str">
        <f t="shared" si="714"/>
        <v/>
      </c>
      <c r="BHT195" s="20" t="str">
        <f t="shared" si="714"/>
        <v/>
      </c>
      <c r="BHU195" s="20" t="str">
        <f t="shared" si="714"/>
        <v/>
      </c>
      <c r="BHV195" s="20" t="str">
        <f t="shared" si="714"/>
        <v/>
      </c>
      <c r="BHW195" s="20" t="str">
        <f t="shared" si="714"/>
        <v/>
      </c>
      <c r="BHX195" s="20" t="str">
        <f t="shared" si="714"/>
        <v/>
      </c>
      <c r="BHY195" s="20" t="str">
        <f t="shared" si="714"/>
        <v/>
      </c>
      <c r="BHZ195" s="20" t="str">
        <f t="shared" si="714"/>
        <v/>
      </c>
      <c r="BIA195" s="20" t="str">
        <f t="shared" si="714"/>
        <v/>
      </c>
      <c r="BIB195" s="20" t="str">
        <f t="shared" si="713"/>
        <v/>
      </c>
      <c r="BIC195" s="20" t="str">
        <f t="shared" si="713"/>
        <v/>
      </c>
      <c r="BID195" s="20" t="str">
        <f t="shared" si="713"/>
        <v/>
      </c>
      <c r="BIE195" s="20" t="str">
        <f t="shared" si="713"/>
        <v/>
      </c>
    </row>
    <row r="196" spans="2:104 1451:1591" ht="14.5">
      <c r="B196" s="510" t="str">
        <f>IF('لصق اكسل الفورمز'!E191="","",'لصق اكسل الفورمز'!E191)</f>
        <v/>
      </c>
      <c r="C196" s="510"/>
      <c r="D196" s="526" t="str">
        <f>IF('لصق اكسل الفورمز'!R191="","",'لصق اكسل الفورمز'!R191)</f>
        <v/>
      </c>
      <c r="E196" s="510" t="str">
        <f>IF('لصق اكسل الفورمز'!U191="","",'لصق اكسل الفورمز'!U191)</f>
        <v/>
      </c>
      <c r="F196" s="526" t="str">
        <f>IF('لصق اكسل الفورمز'!X191="","",'لصق اكسل الفورمز'!X191)</f>
        <v/>
      </c>
      <c r="G196" s="510" t="str">
        <f>IF('لصق اكسل الفورمز'!AA191="","",'لصق اكسل الفورمز'!AA191)</f>
        <v/>
      </c>
      <c r="H196" s="526" t="str">
        <f>IF('لصق اكسل الفورمز'!AD191="","",'لصق اكسل الفورمز'!AD191)</f>
        <v/>
      </c>
      <c r="I196" s="510" t="str">
        <f>IF('لصق اكسل الفورمز'!AG191="","",'لصق اكسل الفورمز'!AG191)</f>
        <v/>
      </c>
      <c r="J196" s="526" t="str">
        <f>IF('لصق اكسل الفورمز'!AJ191="","",'لصق اكسل الفورمز'!AJ191)</f>
        <v/>
      </c>
      <c r="K196" s="510" t="str">
        <f>IF('لصق اكسل الفورمز'!AM191="","",'لصق اكسل الفورمز'!AM191)</f>
        <v/>
      </c>
      <c r="L196" s="526" t="str">
        <f>IF('لصق اكسل الفورمز'!AP191="","",'لصق اكسل الفورمز'!AP191)</f>
        <v/>
      </c>
      <c r="M196" s="510" t="str">
        <f>IF('لصق اكسل الفورمز'!AS191="","",'لصق اكسل الفورمز'!AS191)</f>
        <v/>
      </c>
      <c r="N196" s="526" t="str">
        <f>IF('لصق اكسل الفورمز'!AV191="","",'لصق اكسل الفورمز'!AV191)</f>
        <v/>
      </c>
      <c r="O196" s="510" t="str">
        <f>IF('لصق اكسل الفورمز'!AY191="","",'لصق اكسل الفورمز'!AY191)</f>
        <v/>
      </c>
      <c r="P196" s="526" t="str">
        <f>IF('لصق اكسل الفورمز'!BB191="","",'لصق اكسل الفورمز'!BB191)</f>
        <v/>
      </c>
      <c r="Q196" s="510" t="str">
        <f>IF('لصق اكسل الفورمز'!BE191="","",'لصق اكسل الفورمز'!BE191)</f>
        <v/>
      </c>
      <c r="R196" s="526" t="str">
        <f>IF('لصق اكسل الفورمز'!BH191="","",'لصق اكسل الفورمز'!BH191)</f>
        <v/>
      </c>
      <c r="S196" s="510" t="str">
        <f>IF('لصق اكسل الفورمز'!BK191="","",'لصق اكسل الفورمز'!BK191)</f>
        <v/>
      </c>
      <c r="T196" s="526" t="str">
        <f>IF('لصق اكسل الفورمز'!BN191="","",'لصق اكسل الفورمز'!BN191)</f>
        <v/>
      </c>
      <c r="U196" s="510" t="str">
        <f>IF('لصق اكسل الفورمز'!BQ191="","",'لصق اكسل الفورمز'!BQ191)</f>
        <v/>
      </c>
      <c r="V196" s="526" t="str">
        <f>IF('لصق اكسل الفورمز'!BT191="","",'لصق اكسل الفورمز'!BT191)</f>
        <v/>
      </c>
      <c r="W196" s="527" t="str">
        <f t="shared" si="518"/>
        <v/>
      </c>
      <c r="X196" s="510" t="str">
        <f t="shared" si="519"/>
        <v/>
      </c>
      <c r="Y196" s="564" t="str">
        <f t="shared" si="520"/>
        <v/>
      </c>
      <c r="AL196" s="20">
        <f t="shared" si="521"/>
        <v>0</v>
      </c>
      <c r="AO196" s="20" t="str">
        <f t="shared" si="523"/>
        <v/>
      </c>
      <c r="AQ196" s="20" t="str">
        <f t="shared" si="671"/>
        <v/>
      </c>
      <c r="AR196" s="20" t="str">
        <f t="shared" si="524"/>
        <v/>
      </c>
      <c r="AS196" s="20" t="str">
        <f t="shared" si="525"/>
        <v/>
      </c>
      <c r="AT196" s="20" t="str">
        <f t="shared" si="526"/>
        <v/>
      </c>
      <c r="AU196" s="20" t="str">
        <f t="shared" si="527"/>
        <v/>
      </c>
      <c r="AV196" s="20" t="str">
        <f t="shared" si="528"/>
        <v/>
      </c>
      <c r="AW196" s="20" t="str">
        <f t="shared" si="529"/>
        <v/>
      </c>
      <c r="AX196" s="20" t="str">
        <f t="shared" si="530"/>
        <v/>
      </c>
      <c r="AY196" s="20" t="str">
        <f t="shared" si="531"/>
        <v/>
      </c>
      <c r="AZ196" s="20" t="str">
        <f t="shared" si="532"/>
        <v/>
      </c>
      <c r="BA196" s="20" t="str">
        <f t="shared" si="533"/>
        <v/>
      </c>
      <c r="BB196" s="20" t="str">
        <f t="shared" si="534"/>
        <v/>
      </c>
      <c r="BC196" s="20" t="str">
        <f t="shared" si="535"/>
        <v/>
      </c>
      <c r="BD196" s="20" t="str">
        <f t="shared" si="536"/>
        <v/>
      </c>
      <c r="BE196" s="20" t="str">
        <f t="shared" si="537"/>
        <v/>
      </c>
      <c r="BF196" s="20" t="str">
        <f t="shared" si="538"/>
        <v/>
      </c>
      <c r="BG196" s="20" t="str">
        <f t="shared" si="539"/>
        <v/>
      </c>
      <c r="BH196" s="20" t="str">
        <f t="shared" si="540"/>
        <v/>
      </c>
      <c r="BI196" s="20" t="str">
        <f t="shared" si="541"/>
        <v/>
      </c>
      <c r="BJ196" s="20" t="str">
        <f t="shared" si="542"/>
        <v/>
      </c>
      <c r="BL196" s="38" t="e">
        <f t="shared" si="543"/>
        <v>#DIV/0!</v>
      </c>
      <c r="BM196" s="4">
        <f t="shared" si="544"/>
        <v>0</v>
      </c>
      <c r="BN196" s="4">
        <f t="shared" si="545"/>
        <v>0</v>
      </c>
      <c r="BO196" s="4">
        <f t="shared" si="546"/>
        <v>0</v>
      </c>
      <c r="BP196" s="173" t="str">
        <f t="shared" si="547"/>
        <v/>
      </c>
      <c r="BQ196" s="4">
        <f t="shared" si="548"/>
        <v>0</v>
      </c>
      <c r="BT196" s="268" t="str">
        <f t="shared" si="549"/>
        <v/>
      </c>
      <c r="BU196" s="268" t="str">
        <f t="shared" si="550"/>
        <v/>
      </c>
      <c r="BX196" s="20">
        <f t="shared" si="551"/>
        <v>1</v>
      </c>
      <c r="CG196" s="20">
        <f t="shared" si="552"/>
        <v>0</v>
      </c>
      <c r="CH196" s="20" t="str">
        <f t="shared" si="708"/>
        <v/>
      </c>
      <c r="CI196" s="20" t="str">
        <f t="shared" si="709"/>
        <v/>
      </c>
      <c r="CJ196" s="20" t="str">
        <f t="shared" si="710"/>
        <v/>
      </c>
      <c r="CK196" s="20" t="str">
        <f t="shared" si="692"/>
        <v/>
      </c>
      <c r="CL196" s="20" t="str">
        <f t="shared" si="693"/>
        <v/>
      </c>
      <c r="CM196" s="20" t="str">
        <f t="shared" si="694"/>
        <v/>
      </c>
      <c r="CN196" s="20" t="str">
        <f t="shared" si="695"/>
        <v/>
      </c>
      <c r="CO196" s="20" t="str">
        <f t="shared" si="696"/>
        <v/>
      </c>
      <c r="CP196" s="20" t="str">
        <f t="shared" si="697"/>
        <v/>
      </c>
      <c r="CQ196" s="20" t="str">
        <f t="shared" si="698"/>
        <v/>
      </c>
      <c r="CR196" s="20" t="str">
        <f t="shared" si="699"/>
        <v/>
      </c>
      <c r="CS196" s="20" t="str">
        <f t="shared" si="700"/>
        <v/>
      </c>
      <c r="CT196" s="20" t="str">
        <f t="shared" si="701"/>
        <v/>
      </c>
      <c r="CU196" s="20" t="str">
        <f t="shared" si="702"/>
        <v/>
      </c>
      <c r="CV196" s="20" t="str">
        <f t="shared" si="703"/>
        <v/>
      </c>
      <c r="CW196" s="20" t="str">
        <f t="shared" si="704"/>
        <v/>
      </c>
      <c r="CX196" s="20" t="str">
        <f t="shared" si="705"/>
        <v/>
      </c>
      <c r="CY196" s="20" t="str">
        <f t="shared" si="706"/>
        <v/>
      </c>
      <c r="CZ196" s="20" t="str">
        <f t="shared" si="706"/>
        <v/>
      </c>
      <c r="BCU196" s="20" t="str">
        <f t="shared" si="553"/>
        <v/>
      </c>
      <c r="BCV196" s="20" t="str">
        <f t="shared" si="554"/>
        <v/>
      </c>
      <c r="BCW196" s="20" t="str">
        <f t="shared" si="555"/>
        <v/>
      </c>
      <c r="BCX196" s="20" t="str">
        <f t="shared" si="556"/>
        <v/>
      </c>
      <c r="BCY196" s="20" t="str">
        <f t="shared" si="557"/>
        <v/>
      </c>
      <c r="BCZ196" s="20" t="str">
        <f t="shared" si="558"/>
        <v/>
      </c>
      <c r="BDA196" s="20" t="str">
        <f t="shared" si="559"/>
        <v/>
      </c>
      <c r="BDB196" s="20" t="str">
        <f t="shared" si="560"/>
        <v/>
      </c>
      <c r="BDC196" s="20" t="str">
        <f t="shared" si="561"/>
        <v/>
      </c>
      <c r="BDD196" s="20" t="str">
        <f t="shared" si="562"/>
        <v/>
      </c>
      <c r="BDE196" s="20" t="str">
        <f t="shared" si="563"/>
        <v/>
      </c>
      <c r="BDF196" s="20" t="str">
        <f t="shared" si="564"/>
        <v/>
      </c>
      <c r="BDG196" s="20" t="str">
        <f t="shared" si="565"/>
        <v/>
      </c>
      <c r="BDH196" s="20" t="str">
        <f t="shared" si="566"/>
        <v/>
      </c>
      <c r="BDI196" s="20" t="str">
        <f t="shared" si="567"/>
        <v/>
      </c>
      <c r="BDJ196" s="20" t="str">
        <f t="shared" si="568"/>
        <v/>
      </c>
      <c r="BDK196" s="20" t="str">
        <f t="shared" si="569"/>
        <v/>
      </c>
      <c r="BDL196" s="20" t="str">
        <f t="shared" si="570"/>
        <v/>
      </c>
      <c r="BDM196" s="20" t="str">
        <f t="shared" si="571"/>
        <v/>
      </c>
      <c r="BDN196" s="20" t="str">
        <f t="shared" si="572"/>
        <v/>
      </c>
      <c r="BDO196" s="20" t="str">
        <f t="shared" si="573"/>
        <v/>
      </c>
      <c r="BDP196" s="20" t="str">
        <f t="shared" si="574"/>
        <v/>
      </c>
      <c r="BDQ196" s="20" t="str">
        <f t="shared" si="575"/>
        <v/>
      </c>
      <c r="BDR196" s="20" t="str">
        <f t="shared" si="576"/>
        <v/>
      </c>
      <c r="BDS196" s="20" t="str">
        <f t="shared" si="577"/>
        <v/>
      </c>
      <c r="BDT196" s="20" t="str">
        <f t="shared" si="578"/>
        <v/>
      </c>
      <c r="BDU196" s="20" t="str">
        <f t="shared" si="579"/>
        <v/>
      </c>
      <c r="BDV196" s="20" t="str">
        <f t="shared" si="580"/>
        <v/>
      </c>
      <c r="BDW196" s="20" t="str">
        <f t="shared" si="581"/>
        <v/>
      </c>
      <c r="BDX196" s="20" t="str">
        <f t="shared" si="582"/>
        <v/>
      </c>
      <c r="BDY196" s="20" t="str">
        <f t="shared" si="583"/>
        <v/>
      </c>
      <c r="BDZ196" s="20" t="str">
        <f t="shared" si="584"/>
        <v/>
      </c>
      <c r="BEA196" s="20" t="str">
        <f t="shared" si="585"/>
        <v/>
      </c>
      <c r="BEB196" s="20" t="str">
        <f t="shared" si="586"/>
        <v/>
      </c>
      <c r="BEC196" s="20" t="str">
        <f t="shared" si="587"/>
        <v/>
      </c>
      <c r="BED196" s="20" t="str">
        <f t="shared" si="588"/>
        <v/>
      </c>
      <c r="BEE196" s="20" t="str">
        <f t="shared" si="589"/>
        <v/>
      </c>
      <c r="BEF196" s="20" t="str">
        <f t="shared" si="590"/>
        <v/>
      </c>
      <c r="BEG196" s="20" t="str">
        <f t="shared" si="591"/>
        <v/>
      </c>
      <c r="BEH196" s="20" t="str">
        <f t="shared" si="592"/>
        <v/>
      </c>
      <c r="BEI196" s="20" t="str">
        <f t="shared" si="593"/>
        <v/>
      </c>
      <c r="BEJ196" s="20" t="str">
        <f t="shared" si="594"/>
        <v/>
      </c>
      <c r="BEK196" s="20" t="str">
        <f t="shared" si="595"/>
        <v/>
      </c>
      <c r="BEL196" s="20" t="str">
        <f t="shared" si="596"/>
        <v/>
      </c>
      <c r="BEM196" s="20" t="str">
        <f t="shared" si="597"/>
        <v/>
      </c>
      <c r="BEN196" s="20" t="str">
        <f t="shared" si="598"/>
        <v/>
      </c>
      <c r="BEO196" s="20" t="str">
        <f t="shared" si="599"/>
        <v/>
      </c>
      <c r="BEP196" s="20" t="str">
        <f t="shared" si="600"/>
        <v/>
      </c>
      <c r="BEQ196" s="20" t="str">
        <f t="shared" si="601"/>
        <v/>
      </c>
      <c r="BER196" s="20" t="str">
        <f t="shared" si="602"/>
        <v/>
      </c>
      <c r="BES196" s="20" t="str">
        <f t="shared" si="603"/>
        <v/>
      </c>
      <c r="BET196" s="20" t="str">
        <f t="shared" si="604"/>
        <v/>
      </c>
      <c r="BEU196" s="20" t="str">
        <f t="shared" si="605"/>
        <v/>
      </c>
      <c r="BEV196" s="20" t="str">
        <f t="shared" si="606"/>
        <v/>
      </c>
      <c r="BEW196" s="20" t="str">
        <f t="shared" si="607"/>
        <v/>
      </c>
      <c r="BEX196" s="20" t="str">
        <f t="shared" si="608"/>
        <v/>
      </c>
      <c r="BEY196" s="20" t="str">
        <f t="shared" si="609"/>
        <v/>
      </c>
      <c r="BEZ196" s="20" t="str">
        <f t="shared" si="610"/>
        <v/>
      </c>
      <c r="BFA196" s="20" t="str">
        <f t="shared" si="611"/>
        <v/>
      </c>
      <c r="BFB196" s="20" t="str">
        <f t="shared" si="612"/>
        <v/>
      </c>
      <c r="BFC196" s="20" t="str">
        <f t="shared" si="613"/>
        <v/>
      </c>
      <c r="BFD196" s="20" t="str">
        <f t="shared" si="614"/>
        <v/>
      </c>
      <c r="BFE196" s="20" t="str">
        <f t="shared" si="615"/>
        <v/>
      </c>
      <c r="BFF196" s="20" t="str">
        <f t="shared" si="616"/>
        <v/>
      </c>
      <c r="BFG196" s="20" t="str">
        <f t="shared" si="617"/>
        <v/>
      </c>
      <c r="BFH196" s="20" t="str">
        <f t="shared" si="618"/>
        <v/>
      </c>
      <c r="BFI196" s="20" t="str">
        <f t="shared" si="619"/>
        <v/>
      </c>
      <c r="BFJ196" s="20" t="str">
        <f t="shared" si="620"/>
        <v/>
      </c>
      <c r="BFK196" s="20" t="str">
        <f t="shared" si="621"/>
        <v/>
      </c>
      <c r="BFL196" s="20" t="str">
        <f t="shared" si="622"/>
        <v/>
      </c>
      <c r="BFM196" s="20" t="str">
        <f t="shared" si="623"/>
        <v/>
      </c>
      <c r="BFN196" s="20" t="str">
        <f t="shared" si="624"/>
        <v/>
      </c>
      <c r="BFO196" s="20" t="str">
        <f t="shared" si="625"/>
        <v/>
      </c>
      <c r="BFP196" s="20" t="str">
        <f t="shared" si="626"/>
        <v/>
      </c>
      <c r="BFQ196" s="20" t="str">
        <f t="shared" si="627"/>
        <v/>
      </c>
      <c r="BFR196" s="20" t="str">
        <f t="shared" si="628"/>
        <v/>
      </c>
      <c r="BFS196" s="20" t="str">
        <f t="shared" si="629"/>
        <v/>
      </c>
      <c r="BFT196" s="20" t="str">
        <f t="shared" si="630"/>
        <v/>
      </c>
      <c r="BFU196" s="20" t="str">
        <f t="shared" si="631"/>
        <v/>
      </c>
      <c r="BFV196" s="20" t="str">
        <f t="shared" si="632"/>
        <v/>
      </c>
      <c r="BFW196" s="20" t="str">
        <f t="shared" si="633"/>
        <v/>
      </c>
      <c r="BFX196" s="20" t="str">
        <f t="shared" si="634"/>
        <v/>
      </c>
      <c r="BFY196" s="20" t="str">
        <f t="shared" si="635"/>
        <v/>
      </c>
      <c r="BFZ196" s="20" t="str">
        <f t="shared" si="636"/>
        <v/>
      </c>
      <c r="BGA196" s="20" t="str">
        <f t="shared" si="637"/>
        <v/>
      </c>
      <c r="BGB196" s="20" t="str">
        <f t="shared" si="638"/>
        <v/>
      </c>
      <c r="BGC196" s="20" t="str">
        <f t="shared" si="639"/>
        <v/>
      </c>
      <c r="BGD196" s="20" t="str">
        <f t="shared" si="640"/>
        <v/>
      </c>
      <c r="BGE196" s="20" t="str">
        <f t="shared" si="641"/>
        <v/>
      </c>
      <c r="BGF196" s="20" t="str">
        <f t="shared" si="642"/>
        <v/>
      </c>
      <c r="BGG196" s="20" t="str">
        <f t="shared" si="643"/>
        <v/>
      </c>
      <c r="BGH196" s="20" t="str">
        <f t="shared" si="644"/>
        <v/>
      </c>
      <c r="BGI196" s="20" t="str">
        <f t="shared" si="645"/>
        <v/>
      </c>
      <c r="BGJ196" s="20" t="str">
        <f t="shared" si="646"/>
        <v/>
      </c>
      <c r="BGK196" s="20" t="str">
        <f t="shared" si="647"/>
        <v/>
      </c>
      <c r="BGL196" s="20" t="str">
        <f t="shared" si="648"/>
        <v/>
      </c>
      <c r="BGM196" s="20" t="str">
        <f t="shared" si="649"/>
        <v/>
      </c>
      <c r="BGN196" s="20" t="str">
        <f t="shared" si="650"/>
        <v/>
      </c>
      <c r="BGO196" s="20" t="str">
        <f t="shared" si="651"/>
        <v/>
      </c>
      <c r="BGP196" s="20" t="str">
        <f t="shared" si="652"/>
        <v/>
      </c>
      <c r="BGQ196" s="20" t="str">
        <f t="shared" si="653"/>
        <v/>
      </c>
      <c r="BGR196" s="20" t="str">
        <f t="shared" si="654"/>
        <v/>
      </c>
      <c r="BGS196" s="20" t="str">
        <f t="shared" si="655"/>
        <v/>
      </c>
      <c r="BGT196" s="20" t="str">
        <f t="shared" si="656"/>
        <v/>
      </c>
      <c r="BGU196" s="20" t="str">
        <f t="shared" si="657"/>
        <v/>
      </c>
      <c r="BGV196" s="20" t="str">
        <f t="shared" si="658"/>
        <v/>
      </c>
      <c r="BGW196" s="20" t="str">
        <f t="shared" si="659"/>
        <v/>
      </c>
      <c r="BGX196" s="20" t="str">
        <f t="shared" si="660"/>
        <v/>
      </c>
      <c r="BGY196" s="20" t="str">
        <f t="shared" si="661"/>
        <v/>
      </c>
      <c r="BGZ196" s="20" t="str">
        <f t="shared" si="662"/>
        <v/>
      </c>
      <c r="BHA196" s="20" t="str">
        <f t="shared" si="663"/>
        <v/>
      </c>
      <c r="BHB196" s="20" t="str">
        <f t="shared" si="664"/>
        <v/>
      </c>
      <c r="BHC196" s="20" t="str">
        <f t="shared" si="665"/>
        <v/>
      </c>
      <c r="BHD196" s="20" t="str">
        <f t="shared" si="666"/>
        <v/>
      </c>
      <c r="BHE196" s="20" t="str">
        <f t="shared" si="667"/>
        <v/>
      </c>
      <c r="BHF196" s="20" t="str">
        <f t="shared" si="668"/>
        <v/>
      </c>
      <c r="BHG196" s="20" t="str">
        <f t="shared" si="669"/>
        <v/>
      </c>
      <c r="BHJ196" s="20" t="str">
        <f t="shared" si="670"/>
        <v/>
      </c>
      <c r="BHL196" s="20" t="str">
        <f t="shared" si="714"/>
        <v/>
      </c>
      <c r="BHM196" s="20" t="str">
        <f t="shared" si="714"/>
        <v/>
      </c>
      <c r="BHN196" s="20" t="str">
        <f t="shared" si="714"/>
        <v/>
      </c>
      <c r="BHO196" s="20" t="str">
        <f t="shared" si="714"/>
        <v/>
      </c>
      <c r="BHP196" s="20" t="str">
        <f t="shared" si="714"/>
        <v/>
      </c>
      <c r="BHQ196" s="20" t="str">
        <f t="shared" si="714"/>
        <v/>
      </c>
      <c r="BHR196" s="20" t="str">
        <f t="shared" si="714"/>
        <v/>
      </c>
      <c r="BHS196" s="20" t="str">
        <f t="shared" si="714"/>
        <v/>
      </c>
      <c r="BHT196" s="20" t="str">
        <f t="shared" si="714"/>
        <v/>
      </c>
      <c r="BHU196" s="20" t="str">
        <f t="shared" si="714"/>
        <v/>
      </c>
      <c r="BHV196" s="20" t="str">
        <f t="shared" si="714"/>
        <v/>
      </c>
      <c r="BHW196" s="20" t="str">
        <f t="shared" si="714"/>
        <v/>
      </c>
      <c r="BHX196" s="20" t="str">
        <f t="shared" si="714"/>
        <v/>
      </c>
      <c r="BHY196" s="20" t="str">
        <f t="shared" si="714"/>
        <v/>
      </c>
      <c r="BHZ196" s="20" t="str">
        <f t="shared" si="714"/>
        <v/>
      </c>
      <c r="BIA196" s="20" t="str">
        <f t="shared" ref="BIA196:BIE211" si="715">MID($BHJ196,BIA$6,1)</f>
        <v/>
      </c>
      <c r="BIB196" s="20" t="str">
        <f t="shared" si="715"/>
        <v/>
      </c>
      <c r="BIC196" s="20" t="str">
        <f t="shared" si="715"/>
        <v/>
      </c>
      <c r="BID196" s="20" t="str">
        <f t="shared" si="715"/>
        <v/>
      </c>
      <c r="BIE196" s="20" t="str">
        <f t="shared" si="715"/>
        <v/>
      </c>
    </row>
    <row r="197" spans="2:104 1451:1591" ht="14.5">
      <c r="B197" s="510" t="str">
        <f>IF('لصق اكسل الفورمز'!E192="","",'لصق اكسل الفورمز'!E192)</f>
        <v/>
      </c>
      <c r="C197" s="510"/>
      <c r="D197" s="526" t="str">
        <f>IF('لصق اكسل الفورمز'!R192="","",'لصق اكسل الفورمز'!R192)</f>
        <v/>
      </c>
      <c r="E197" s="510" t="str">
        <f>IF('لصق اكسل الفورمز'!U192="","",'لصق اكسل الفورمز'!U192)</f>
        <v/>
      </c>
      <c r="F197" s="526" t="str">
        <f>IF('لصق اكسل الفورمز'!X192="","",'لصق اكسل الفورمز'!X192)</f>
        <v/>
      </c>
      <c r="G197" s="510" t="str">
        <f>IF('لصق اكسل الفورمز'!AA192="","",'لصق اكسل الفورمز'!AA192)</f>
        <v/>
      </c>
      <c r="H197" s="526" t="str">
        <f>IF('لصق اكسل الفورمز'!AD192="","",'لصق اكسل الفورمز'!AD192)</f>
        <v/>
      </c>
      <c r="I197" s="510" t="str">
        <f>IF('لصق اكسل الفورمز'!AG192="","",'لصق اكسل الفورمز'!AG192)</f>
        <v/>
      </c>
      <c r="J197" s="526" t="str">
        <f>IF('لصق اكسل الفورمز'!AJ192="","",'لصق اكسل الفورمز'!AJ192)</f>
        <v/>
      </c>
      <c r="K197" s="510" t="str">
        <f>IF('لصق اكسل الفورمز'!AM192="","",'لصق اكسل الفورمز'!AM192)</f>
        <v/>
      </c>
      <c r="L197" s="526" t="str">
        <f>IF('لصق اكسل الفورمز'!AP192="","",'لصق اكسل الفورمز'!AP192)</f>
        <v/>
      </c>
      <c r="M197" s="510" t="str">
        <f>IF('لصق اكسل الفورمز'!AS192="","",'لصق اكسل الفورمز'!AS192)</f>
        <v/>
      </c>
      <c r="N197" s="526" t="str">
        <f>IF('لصق اكسل الفورمز'!AV192="","",'لصق اكسل الفورمز'!AV192)</f>
        <v/>
      </c>
      <c r="O197" s="510" t="str">
        <f>IF('لصق اكسل الفورمز'!AY192="","",'لصق اكسل الفورمز'!AY192)</f>
        <v/>
      </c>
      <c r="P197" s="526" t="str">
        <f>IF('لصق اكسل الفورمز'!BB192="","",'لصق اكسل الفورمز'!BB192)</f>
        <v/>
      </c>
      <c r="Q197" s="510" t="str">
        <f>IF('لصق اكسل الفورمز'!BE192="","",'لصق اكسل الفورمز'!BE192)</f>
        <v/>
      </c>
      <c r="R197" s="526" t="str">
        <f>IF('لصق اكسل الفورمز'!BH192="","",'لصق اكسل الفورمز'!BH192)</f>
        <v/>
      </c>
      <c r="S197" s="510" t="str">
        <f>IF('لصق اكسل الفورمز'!BK192="","",'لصق اكسل الفورمز'!BK192)</f>
        <v/>
      </c>
      <c r="T197" s="526" t="str">
        <f>IF('لصق اكسل الفورمز'!BN192="","",'لصق اكسل الفورمز'!BN192)</f>
        <v/>
      </c>
      <c r="U197" s="510" t="str">
        <f>IF('لصق اكسل الفورمز'!BQ192="","",'لصق اكسل الفورمز'!BQ192)</f>
        <v/>
      </c>
      <c r="V197" s="526" t="str">
        <f>IF('لصق اكسل الفورمز'!BT192="","",'لصق اكسل الفورمز'!BT192)</f>
        <v/>
      </c>
      <c r="W197" s="527" t="str">
        <f t="shared" si="518"/>
        <v/>
      </c>
      <c r="X197" s="510" t="str">
        <f t="shared" si="519"/>
        <v/>
      </c>
      <c r="Y197" s="564" t="str">
        <f t="shared" si="520"/>
        <v/>
      </c>
      <c r="AL197" s="20">
        <f t="shared" si="521"/>
        <v>0</v>
      </c>
      <c r="AO197" s="20" t="str">
        <f t="shared" si="523"/>
        <v/>
      </c>
      <c r="AQ197" s="20" t="str">
        <f t="shared" si="671"/>
        <v/>
      </c>
      <c r="AR197" s="20" t="str">
        <f t="shared" si="524"/>
        <v/>
      </c>
      <c r="AS197" s="20" t="str">
        <f t="shared" si="525"/>
        <v/>
      </c>
      <c r="AT197" s="20" t="str">
        <f t="shared" si="526"/>
        <v/>
      </c>
      <c r="AU197" s="20" t="str">
        <f t="shared" si="527"/>
        <v/>
      </c>
      <c r="AV197" s="20" t="str">
        <f t="shared" si="528"/>
        <v/>
      </c>
      <c r="AW197" s="20" t="str">
        <f t="shared" si="529"/>
        <v/>
      </c>
      <c r="AX197" s="20" t="str">
        <f t="shared" si="530"/>
        <v/>
      </c>
      <c r="AY197" s="20" t="str">
        <f t="shared" si="531"/>
        <v/>
      </c>
      <c r="AZ197" s="20" t="str">
        <f t="shared" si="532"/>
        <v/>
      </c>
      <c r="BA197" s="20" t="str">
        <f t="shared" si="533"/>
        <v/>
      </c>
      <c r="BB197" s="20" t="str">
        <f t="shared" si="534"/>
        <v/>
      </c>
      <c r="BC197" s="20" t="str">
        <f t="shared" si="535"/>
        <v/>
      </c>
      <c r="BD197" s="20" t="str">
        <f t="shared" si="536"/>
        <v/>
      </c>
      <c r="BE197" s="20" t="str">
        <f t="shared" si="537"/>
        <v/>
      </c>
      <c r="BF197" s="20" t="str">
        <f t="shared" si="538"/>
        <v/>
      </c>
      <c r="BG197" s="20" t="str">
        <f t="shared" si="539"/>
        <v/>
      </c>
      <c r="BH197" s="20" t="str">
        <f t="shared" si="540"/>
        <v/>
      </c>
      <c r="BI197" s="20" t="str">
        <f t="shared" si="541"/>
        <v/>
      </c>
      <c r="BJ197" s="20" t="str">
        <f t="shared" si="542"/>
        <v/>
      </c>
      <c r="BL197" s="38" t="e">
        <f t="shared" si="543"/>
        <v>#DIV/0!</v>
      </c>
      <c r="BM197" s="4">
        <f t="shared" si="544"/>
        <v>0</v>
      </c>
      <c r="BN197" s="4">
        <f t="shared" si="545"/>
        <v>0</v>
      </c>
      <c r="BO197" s="4">
        <f t="shared" si="546"/>
        <v>0</v>
      </c>
      <c r="BP197" s="173" t="str">
        <f t="shared" si="547"/>
        <v/>
      </c>
      <c r="BQ197" s="4">
        <f t="shared" si="548"/>
        <v>0</v>
      </c>
      <c r="BT197" s="268" t="str">
        <f t="shared" si="549"/>
        <v/>
      </c>
      <c r="BU197" s="268" t="str">
        <f t="shared" si="550"/>
        <v/>
      </c>
      <c r="BX197" s="20">
        <f t="shared" si="551"/>
        <v>1</v>
      </c>
      <c r="CG197" s="20">
        <f t="shared" si="552"/>
        <v>0</v>
      </c>
      <c r="CH197" s="20" t="str">
        <f t="shared" si="708"/>
        <v/>
      </c>
      <c r="CI197" s="20" t="str">
        <f t="shared" si="709"/>
        <v/>
      </c>
      <c r="CJ197" s="20" t="str">
        <f t="shared" si="710"/>
        <v/>
      </c>
      <c r="CK197" s="20" t="str">
        <f t="shared" si="692"/>
        <v/>
      </c>
      <c r="CL197" s="20" t="str">
        <f t="shared" si="693"/>
        <v/>
      </c>
      <c r="CM197" s="20" t="str">
        <f t="shared" si="694"/>
        <v/>
      </c>
      <c r="CN197" s="20" t="str">
        <f t="shared" si="695"/>
        <v/>
      </c>
      <c r="CO197" s="20" t="str">
        <f t="shared" si="696"/>
        <v/>
      </c>
      <c r="CP197" s="20" t="str">
        <f t="shared" si="697"/>
        <v/>
      </c>
      <c r="CQ197" s="20" t="str">
        <f t="shared" si="698"/>
        <v/>
      </c>
      <c r="CR197" s="20" t="str">
        <f t="shared" si="699"/>
        <v/>
      </c>
      <c r="CS197" s="20" t="str">
        <f t="shared" si="700"/>
        <v/>
      </c>
      <c r="CT197" s="20" t="str">
        <f t="shared" si="701"/>
        <v/>
      </c>
      <c r="CU197" s="20" t="str">
        <f t="shared" si="702"/>
        <v/>
      </c>
      <c r="CV197" s="20" t="str">
        <f t="shared" si="703"/>
        <v/>
      </c>
      <c r="CW197" s="20" t="str">
        <f t="shared" si="704"/>
        <v/>
      </c>
      <c r="CX197" s="20" t="str">
        <f t="shared" si="705"/>
        <v/>
      </c>
      <c r="CY197" s="20" t="str">
        <f t="shared" si="706"/>
        <v/>
      </c>
      <c r="CZ197" s="20" t="str">
        <f t="shared" si="706"/>
        <v/>
      </c>
      <c r="BCU197" s="20" t="str">
        <f t="shared" si="553"/>
        <v/>
      </c>
      <c r="BCV197" s="20" t="str">
        <f t="shared" si="554"/>
        <v/>
      </c>
      <c r="BCW197" s="20" t="str">
        <f t="shared" si="555"/>
        <v/>
      </c>
      <c r="BCX197" s="20" t="str">
        <f t="shared" si="556"/>
        <v/>
      </c>
      <c r="BCY197" s="20" t="str">
        <f t="shared" si="557"/>
        <v/>
      </c>
      <c r="BCZ197" s="20" t="str">
        <f t="shared" si="558"/>
        <v/>
      </c>
      <c r="BDA197" s="20" t="str">
        <f t="shared" si="559"/>
        <v/>
      </c>
      <c r="BDB197" s="20" t="str">
        <f t="shared" si="560"/>
        <v/>
      </c>
      <c r="BDC197" s="20" t="str">
        <f t="shared" si="561"/>
        <v/>
      </c>
      <c r="BDD197" s="20" t="str">
        <f t="shared" si="562"/>
        <v/>
      </c>
      <c r="BDE197" s="20" t="str">
        <f t="shared" si="563"/>
        <v/>
      </c>
      <c r="BDF197" s="20" t="str">
        <f t="shared" si="564"/>
        <v/>
      </c>
      <c r="BDG197" s="20" t="str">
        <f t="shared" si="565"/>
        <v/>
      </c>
      <c r="BDH197" s="20" t="str">
        <f t="shared" si="566"/>
        <v/>
      </c>
      <c r="BDI197" s="20" t="str">
        <f t="shared" si="567"/>
        <v/>
      </c>
      <c r="BDJ197" s="20" t="str">
        <f t="shared" si="568"/>
        <v/>
      </c>
      <c r="BDK197" s="20" t="str">
        <f t="shared" si="569"/>
        <v/>
      </c>
      <c r="BDL197" s="20" t="str">
        <f t="shared" si="570"/>
        <v/>
      </c>
      <c r="BDM197" s="20" t="str">
        <f t="shared" si="571"/>
        <v/>
      </c>
      <c r="BDN197" s="20" t="str">
        <f t="shared" si="572"/>
        <v/>
      </c>
      <c r="BDO197" s="20" t="str">
        <f t="shared" si="573"/>
        <v/>
      </c>
      <c r="BDP197" s="20" t="str">
        <f t="shared" si="574"/>
        <v/>
      </c>
      <c r="BDQ197" s="20" t="str">
        <f t="shared" si="575"/>
        <v/>
      </c>
      <c r="BDR197" s="20" t="str">
        <f t="shared" si="576"/>
        <v/>
      </c>
      <c r="BDS197" s="20" t="str">
        <f t="shared" si="577"/>
        <v/>
      </c>
      <c r="BDT197" s="20" t="str">
        <f t="shared" si="578"/>
        <v/>
      </c>
      <c r="BDU197" s="20" t="str">
        <f t="shared" si="579"/>
        <v/>
      </c>
      <c r="BDV197" s="20" t="str">
        <f t="shared" si="580"/>
        <v/>
      </c>
      <c r="BDW197" s="20" t="str">
        <f t="shared" si="581"/>
        <v/>
      </c>
      <c r="BDX197" s="20" t="str">
        <f t="shared" si="582"/>
        <v/>
      </c>
      <c r="BDY197" s="20" t="str">
        <f t="shared" si="583"/>
        <v/>
      </c>
      <c r="BDZ197" s="20" t="str">
        <f t="shared" si="584"/>
        <v/>
      </c>
      <c r="BEA197" s="20" t="str">
        <f t="shared" si="585"/>
        <v/>
      </c>
      <c r="BEB197" s="20" t="str">
        <f t="shared" si="586"/>
        <v/>
      </c>
      <c r="BEC197" s="20" t="str">
        <f t="shared" si="587"/>
        <v/>
      </c>
      <c r="BED197" s="20" t="str">
        <f t="shared" si="588"/>
        <v/>
      </c>
      <c r="BEE197" s="20" t="str">
        <f t="shared" si="589"/>
        <v/>
      </c>
      <c r="BEF197" s="20" t="str">
        <f t="shared" si="590"/>
        <v/>
      </c>
      <c r="BEG197" s="20" t="str">
        <f t="shared" si="591"/>
        <v/>
      </c>
      <c r="BEH197" s="20" t="str">
        <f t="shared" si="592"/>
        <v/>
      </c>
      <c r="BEI197" s="20" t="str">
        <f t="shared" si="593"/>
        <v/>
      </c>
      <c r="BEJ197" s="20" t="str">
        <f t="shared" si="594"/>
        <v/>
      </c>
      <c r="BEK197" s="20" t="str">
        <f t="shared" si="595"/>
        <v/>
      </c>
      <c r="BEL197" s="20" t="str">
        <f t="shared" si="596"/>
        <v/>
      </c>
      <c r="BEM197" s="20" t="str">
        <f t="shared" si="597"/>
        <v/>
      </c>
      <c r="BEN197" s="20" t="str">
        <f t="shared" si="598"/>
        <v/>
      </c>
      <c r="BEO197" s="20" t="str">
        <f t="shared" si="599"/>
        <v/>
      </c>
      <c r="BEP197" s="20" t="str">
        <f t="shared" si="600"/>
        <v/>
      </c>
      <c r="BEQ197" s="20" t="str">
        <f t="shared" si="601"/>
        <v/>
      </c>
      <c r="BER197" s="20" t="str">
        <f t="shared" si="602"/>
        <v/>
      </c>
      <c r="BES197" s="20" t="str">
        <f t="shared" si="603"/>
        <v/>
      </c>
      <c r="BET197" s="20" t="str">
        <f t="shared" si="604"/>
        <v/>
      </c>
      <c r="BEU197" s="20" t="str">
        <f t="shared" si="605"/>
        <v/>
      </c>
      <c r="BEV197" s="20" t="str">
        <f t="shared" si="606"/>
        <v/>
      </c>
      <c r="BEW197" s="20" t="str">
        <f t="shared" si="607"/>
        <v/>
      </c>
      <c r="BEX197" s="20" t="str">
        <f t="shared" si="608"/>
        <v/>
      </c>
      <c r="BEY197" s="20" t="str">
        <f t="shared" si="609"/>
        <v/>
      </c>
      <c r="BEZ197" s="20" t="str">
        <f t="shared" si="610"/>
        <v/>
      </c>
      <c r="BFA197" s="20" t="str">
        <f t="shared" si="611"/>
        <v/>
      </c>
      <c r="BFB197" s="20" t="str">
        <f t="shared" si="612"/>
        <v/>
      </c>
      <c r="BFC197" s="20" t="str">
        <f t="shared" si="613"/>
        <v/>
      </c>
      <c r="BFD197" s="20" t="str">
        <f t="shared" si="614"/>
        <v/>
      </c>
      <c r="BFE197" s="20" t="str">
        <f t="shared" si="615"/>
        <v/>
      </c>
      <c r="BFF197" s="20" t="str">
        <f t="shared" si="616"/>
        <v/>
      </c>
      <c r="BFG197" s="20" t="str">
        <f t="shared" si="617"/>
        <v/>
      </c>
      <c r="BFH197" s="20" t="str">
        <f t="shared" si="618"/>
        <v/>
      </c>
      <c r="BFI197" s="20" t="str">
        <f t="shared" si="619"/>
        <v/>
      </c>
      <c r="BFJ197" s="20" t="str">
        <f t="shared" si="620"/>
        <v/>
      </c>
      <c r="BFK197" s="20" t="str">
        <f t="shared" si="621"/>
        <v/>
      </c>
      <c r="BFL197" s="20" t="str">
        <f t="shared" si="622"/>
        <v/>
      </c>
      <c r="BFM197" s="20" t="str">
        <f t="shared" si="623"/>
        <v/>
      </c>
      <c r="BFN197" s="20" t="str">
        <f t="shared" si="624"/>
        <v/>
      </c>
      <c r="BFO197" s="20" t="str">
        <f t="shared" si="625"/>
        <v/>
      </c>
      <c r="BFP197" s="20" t="str">
        <f t="shared" si="626"/>
        <v/>
      </c>
      <c r="BFQ197" s="20" t="str">
        <f t="shared" si="627"/>
        <v/>
      </c>
      <c r="BFR197" s="20" t="str">
        <f t="shared" si="628"/>
        <v/>
      </c>
      <c r="BFS197" s="20" t="str">
        <f t="shared" si="629"/>
        <v/>
      </c>
      <c r="BFT197" s="20" t="str">
        <f t="shared" si="630"/>
        <v/>
      </c>
      <c r="BFU197" s="20" t="str">
        <f t="shared" si="631"/>
        <v/>
      </c>
      <c r="BFV197" s="20" t="str">
        <f t="shared" si="632"/>
        <v/>
      </c>
      <c r="BFW197" s="20" t="str">
        <f t="shared" si="633"/>
        <v/>
      </c>
      <c r="BFX197" s="20" t="str">
        <f t="shared" si="634"/>
        <v/>
      </c>
      <c r="BFY197" s="20" t="str">
        <f t="shared" si="635"/>
        <v/>
      </c>
      <c r="BFZ197" s="20" t="str">
        <f t="shared" si="636"/>
        <v/>
      </c>
      <c r="BGA197" s="20" t="str">
        <f t="shared" si="637"/>
        <v/>
      </c>
      <c r="BGB197" s="20" t="str">
        <f t="shared" si="638"/>
        <v/>
      </c>
      <c r="BGC197" s="20" t="str">
        <f t="shared" si="639"/>
        <v/>
      </c>
      <c r="BGD197" s="20" t="str">
        <f t="shared" si="640"/>
        <v/>
      </c>
      <c r="BGE197" s="20" t="str">
        <f t="shared" si="641"/>
        <v/>
      </c>
      <c r="BGF197" s="20" t="str">
        <f t="shared" si="642"/>
        <v/>
      </c>
      <c r="BGG197" s="20" t="str">
        <f t="shared" si="643"/>
        <v/>
      </c>
      <c r="BGH197" s="20" t="str">
        <f t="shared" si="644"/>
        <v/>
      </c>
      <c r="BGI197" s="20" t="str">
        <f t="shared" si="645"/>
        <v/>
      </c>
      <c r="BGJ197" s="20" t="str">
        <f t="shared" si="646"/>
        <v/>
      </c>
      <c r="BGK197" s="20" t="str">
        <f t="shared" si="647"/>
        <v/>
      </c>
      <c r="BGL197" s="20" t="str">
        <f t="shared" si="648"/>
        <v/>
      </c>
      <c r="BGM197" s="20" t="str">
        <f t="shared" si="649"/>
        <v/>
      </c>
      <c r="BGN197" s="20" t="str">
        <f t="shared" si="650"/>
        <v/>
      </c>
      <c r="BGO197" s="20" t="str">
        <f t="shared" si="651"/>
        <v/>
      </c>
      <c r="BGP197" s="20" t="str">
        <f t="shared" si="652"/>
        <v/>
      </c>
      <c r="BGQ197" s="20" t="str">
        <f t="shared" si="653"/>
        <v/>
      </c>
      <c r="BGR197" s="20" t="str">
        <f t="shared" si="654"/>
        <v/>
      </c>
      <c r="BGS197" s="20" t="str">
        <f t="shared" si="655"/>
        <v/>
      </c>
      <c r="BGT197" s="20" t="str">
        <f t="shared" si="656"/>
        <v/>
      </c>
      <c r="BGU197" s="20" t="str">
        <f t="shared" si="657"/>
        <v/>
      </c>
      <c r="BGV197" s="20" t="str">
        <f t="shared" si="658"/>
        <v/>
      </c>
      <c r="BGW197" s="20" t="str">
        <f t="shared" si="659"/>
        <v/>
      </c>
      <c r="BGX197" s="20" t="str">
        <f t="shared" si="660"/>
        <v/>
      </c>
      <c r="BGY197" s="20" t="str">
        <f t="shared" si="661"/>
        <v/>
      </c>
      <c r="BGZ197" s="20" t="str">
        <f t="shared" si="662"/>
        <v/>
      </c>
      <c r="BHA197" s="20" t="str">
        <f t="shared" si="663"/>
        <v/>
      </c>
      <c r="BHB197" s="20" t="str">
        <f t="shared" si="664"/>
        <v/>
      </c>
      <c r="BHC197" s="20" t="str">
        <f t="shared" si="665"/>
        <v/>
      </c>
      <c r="BHD197" s="20" t="str">
        <f t="shared" si="666"/>
        <v/>
      </c>
      <c r="BHE197" s="20" t="str">
        <f t="shared" si="667"/>
        <v/>
      </c>
      <c r="BHF197" s="20" t="str">
        <f t="shared" si="668"/>
        <v/>
      </c>
      <c r="BHG197" s="20" t="str">
        <f t="shared" si="669"/>
        <v/>
      </c>
      <c r="BHJ197" s="20" t="str">
        <f t="shared" si="670"/>
        <v/>
      </c>
      <c r="BHL197" s="20" t="str">
        <f t="shared" ref="BHL197:BIA212" si="716">MID($BHJ197,BHL$6,1)</f>
        <v/>
      </c>
      <c r="BHM197" s="20" t="str">
        <f t="shared" si="716"/>
        <v/>
      </c>
      <c r="BHN197" s="20" t="str">
        <f t="shared" si="716"/>
        <v/>
      </c>
      <c r="BHO197" s="20" t="str">
        <f t="shared" si="716"/>
        <v/>
      </c>
      <c r="BHP197" s="20" t="str">
        <f t="shared" si="716"/>
        <v/>
      </c>
      <c r="BHQ197" s="20" t="str">
        <f t="shared" si="716"/>
        <v/>
      </c>
      <c r="BHR197" s="20" t="str">
        <f t="shared" si="716"/>
        <v/>
      </c>
      <c r="BHS197" s="20" t="str">
        <f t="shared" si="716"/>
        <v/>
      </c>
      <c r="BHT197" s="20" t="str">
        <f t="shared" si="716"/>
        <v/>
      </c>
      <c r="BHU197" s="20" t="str">
        <f t="shared" si="716"/>
        <v/>
      </c>
      <c r="BHV197" s="20" t="str">
        <f t="shared" si="716"/>
        <v/>
      </c>
      <c r="BHW197" s="20" t="str">
        <f t="shared" si="716"/>
        <v/>
      </c>
      <c r="BHX197" s="20" t="str">
        <f t="shared" si="716"/>
        <v/>
      </c>
      <c r="BHY197" s="20" t="str">
        <f t="shared" si="716"/>
        <v/>
      </c>
      <c r="BHZ197" s="20" t="str">
        <f t="shared" si="716"/>
        <v/>
      </c>
      <c r="BIA197" s="20" t="str">
        <f t="shared" si="716"/>
        <v/>
      </c>
      <c r="BIB197" s="20" t="str">
        <f t="shared" si="715"/>
        <v/>
      </c>
      <c r="BIC197" s="20" t="str">
        <f t="shared" si="715"/>
        <v/>
      </c>
      <c r="BID197" s="20" t="str">
        <f t="shared" si="715"/>
        <v/>
      </c>
      <c r="BIE197" s="20" t="str">
        <f t="shared" si="715"/>
        <v/>
      </c>
    </row>
    <row r="198" spans="2:104 1451:1591" ht="14.5">
      <c r="B198" s="510" t="str">
        <f>IF('لصق اكسل الفورمز'!E193="","",'لصق اكسل الفورمز'!E193)</f>
        <v/>
      </c>
      <c r="C198" s="510"/>
      <c r="D198" s="526" t="str">
        <f>IF('لصق اكسل الفورمز'!R193="","",'لصق اكسل الفورمز'!R193)</f>
        <v/>
      </c>
      <c r="E198" s="510" t="str">
        <f>IF('لصق اكسل الفورمز'!U193="","",'لصق اكسل الفورمز'!U193)</f>
        <v/>
      </c>
      <c r="F198" s="526" t="str">
        <f>IF('لصق اكسل الفورمز'!X193="","",'لصق اكسل الفورمز'!X193)</f>
        <v/>
      </c>
      <c r="G198" s="510" t="str">
        <f>IF('لصق اكسل الفورمز'!AA193="","",'لصق اكسل الفورمز'!AA193)</f>
        <v/>
      </c>
      <c r="H198" s="526" t="str">
        <f>IF('لصق اكسل الفورمز'!AD193="","",'لصق اكسل الفورمز'!AD193)</f>
        <v/>
      </c>
      <c r="I198" s="510" t="str">
        <f>IF('لصق اكسل الفورمز'!AG193="","",'لصق اكسل الفورمز'!AG193)</f>
        <v/>
      </c>
      <c r="J198" s="526" t="str">
        <f>IF('لصق اكسل الفورمز'!AJ193="","",'لصق اكسل الفورمز'!AJ193)</f>
        <v/>
      </c>
      <c r="K198" s="510" t="str">
        <f>IF('لصق اكسل الفورمز'!AM193="","",'لصق اكسل الفورمز'!AM193)</f>
        <v/>
      </c>
      <c r="L198" s="526" t="str">
        <f>IF('لصق اكسل الفورمز'!AP193="","",'لصق اكسل الفورمز'!AP193)</f>
        <v/>
      </c>
      <c r="M198" s="510" t="str">
        <f>IF('لصق اكسل الفورمز'!AS193="","",'لصق اكسل الفورمز'!AS193)</f>
        <v/>
      </c>
      <c r="N198" s="526" t="str">
        <f>IF('لصق اكسل الفورمز'!AV193="","",'لصق اكسل الفورمز'!AV193)</f>
        <v/>
      </c>
      <c r="O198" s="510" t="str">
        <f>IF('لصق اكسل الفورمز'!AY193="","",'لصق اكسل الفورمز'!AY193)</f>
        <v/>
      </c>
      <c r="P198" s="526" t="str">
        <f>IF('لصق اكسل الفورمز'!BB193="","",'لصق اكسل الفورمز'!BB193)</f>
        <v/>
      </c>
      <c r="Q198" s="510" t="str">
        <f>IF('لصق اكسل الفورمز'!BE193="","",'لصق اكسل الفورمز'!BE193)</f>
        <v/>
      </c>
      <c r="R198" s="526" t="str">
        <f>IF('لصق اكسل الفورمز'!BH193="","",'لصق اكسل الفورمز'!BH193)</f>
        <v/>
      </c>
      <c r="S198" s="510" t="str">
        <f>IF('لصق اكسل الفورمز'!BK193="","",'لصق اكسل الفورمز'!BK193)</f>
        <v/>
      </c>
      <c r="T198" s="526" t="str">
        <f>IF('لصق اكسل الفورمز'!BN193="","",'لصق اكسل الفورمز'!BN193)</f>
        <v/>
      </c>
      <c r="U198" s="510" t="str">
        <f>IF('لصق اكسل الفورمز'!BQ193="","",'لصق اكسل الفورمز'!BQ193)</f>
        <v/>
      </c>
      <c r="V198" s="526" t="str">
        <f>IF('لصق اكسل الفورمز'!BT193="","",'لصق اكسل الفورمز'!BT193)</f>
        <v/>
      </c>
      <c r="W198" s="527" t="str">
        <f t="shared" si="518"/>
        <v/>
      </c>
      <c r="X198" s="510" t="str">
        <f t="shared" si="519"/>
        <v/>
      </c>
      <c r="Y198" s="564" t="str">
        <f t="shared" si="520"/>
        <v/>
      </c>
      <c r="AL198" s="20">
        <f t="shared" si="521"/>
        <v>0</v>
      </c>
      <c r="AO198" s="20" t="str">
        <f t="shared" si="523"/>
        <v/>
      </c>
      <c r="AQ198" s="20" t="str">
        <f t="shared" si="671"/>
        <v/>
      </c>
      <c r="AR198" s="20" t="str">
        <f t="shared" si="524"/>
        <v/>
      </c>
      <c r="AS198" s="20" t="str">
        <f t="shared" si="525"/>
        <v/>
      </c>
      <c r="AT198" s="20" t="str">
        <f t="shared" si="526"/>
        <v/>
      </c>
      <c r="AU198" s="20" t="str">
        <f t="shared" si="527"/>
        <v/>
      </c>
      <c r="AV198" s="20" t="str">
        <f t="shared" si="528"/>
        <v/>
      </c>
      <c r="AW198" s="20" t="str">
        <f t="shared" si="529"/>
        <v/>
      </c>
      <c r="AX198" s="20" t="str">
        <f t="shared" si="530"/>
        <v/>
      </c>
      <c r="AY198" s="20" t="str">
        <f t="shared" si="531"/>
        <v/>
      </c>
      <c r="AZ198" s="20" t="str">
        <f t="shared" si="532"/>
        <v/>
      </c>
      <c r="BA198" s="20" t="str">
        <f t="shared" si="533"/>
        <v/>
      </c>
      <c r="BB198" s="20" t="str">
        <f t="shared" si="534"/>
        <v/>
      </c>
      <c r="BC198" s="20" t="str">
        <f t="shared" si="535"/>
        <v/>
      </c>
      <c r="BD198" s="20" t="str">
        <f t="shared" si="536"/>
        <v/>
      </c>
      <c r="BE198" s="20" t="str">
        <f t="shared" si="537"/>
        <v/>
      </c>
      <c r="BF198" s="20" t="str">
        <f t="shared" si="538"/>
        <v/>
      </c>
      <c r="BG198" s="20" t="str">
        <f t="shared" si="539"/>
        <v/>
      </c>
      <c r="BH198" s="20" t="str">
        <f t="shared" si="540"/>
        <v/>
      </c>
      <c r="BI198" s="20" t="str">
        <f t="shared" si="541"/>
        <v/>
      </c>
      <c r="BJ198" s="20" t="str">
        <f t="shared" si="542"/>
        <v/>
      </c>
      <c r="BL198" s="38" t="e">
        <f t="shared" si="543"/>
        <v>#DIV/0!</v>
      </c>
      <c r="BM198" s="4">
        <f t="shared" si="544"/>
        <v>0</v>
      </c>
      <c r="BN198" s="4">
        <f t="shared" si="545"/>
        <v>0</v>
      </c>
      <c r="BO198" s="4">
        <f t="shared" si="546"/>
        <v>0</v>
      </c>
      <c r="BP198" s="173" t="str">
        <f t="shared" si="547"/>
        <v/>
      </c>
      <c r="BQ198" s="4">
        <f t="shared" si="548"/>
        <v>0</v>
      </c>
      <c r="BT198" s="268" t="str">
        <f t="shared" si="549"/>
        <v/>
      </c>
      <c r="BU198" s="268" t="str">
        <f t="shared" si="550"/>
        <v/>
      </c>
      <c r="BX198" s="20">
        <f t="shared" si="551"/>
        <v>1</v>
      </c>
      <c r="CG198" s="20">
        <f t="shared" si="552"/>
        <v>0</v>
      </c>
      <c r="CH198" s="20" t="str">
        <f t="shared" si="708"/>
        <v/>
      </c>
      <c r="CI198" s="20" t="str">
        <f t="shared" si="709"/>
        <v/>
      </c>
      <c r="CJ198" s="20" t="str">
        <f t="shared" si="710"/>
        <v/>
      </c>
      <c r="CK198" s="20" t="str">
        <f t="shared" si="692"/>
        <v/>
      </c>
      <c r="CL198" s="20" t="str">
        <f t="shared" si="693"/>
        <v/>
      </c>
      <c r="CM198" s="20" t="str">
        <f t="shared" si="694"/>
        <v/>
      </c>
      <c r="CN198" s="20" t="str">
        <f t="shared" si="695"/>
        <v/>
      </c>
      <c r="CO198" s="20" t="str">
        <f t="shared" si="696"/>
        <v/>
      </c>
      <c r="CP198" s="20" t="str">
        <f t="shared" si="697"/>
        <v/>
      </c>
      <c r="CQ198" s="20" t="str">
        <f t="shared" si="698"/>
        <v/>
      </c>
      <c r="CR198" s="20" t="str">
        <f t="shared" si="699"/>
        <v/>
      </c>
      <c r="CS198" s="20" t="str">
        <f t="shared" si="700"/>
        <v/>
      </c>
      <c r="CT198" s="20" t="str">
        <f t="shared" si="701"/>
        <v/>
      </c>
      <c r="CU198" s="20" t="str">
        <f t="shared" si="702"/>
        <v/>
      </c>
      <c r="CV198" s="20" t="str">
        <f t="shared" si="703"/>
        <v/>
      </c>
      <c r="CW198" s="20" t="str">
        <f t="shared" si="704"/>
        <v/>
      </c>
      <c r="CX198" s="20" t="str">
        <f t="shared" si="705"/>
        <v/>
      </c>
      <c r="CY198" s="20" t="str">
        <f t="shared" si="706"/>
        <v/>
      </c>
      <c r="CZ198" s="20" t="str">
        <f t="shared" si="706"/>
        <v/>
      </c>
      <c r="BCU198" s="20" t="str">
        <f t="shared" si="553"/>
        <v/>
      </c>
      <c r="BCV198" s="20" t="str">
        <f t="shared" si="554"/>
        <v/>
      </c>
      <c r="BCW198" s="20" t="str">
        <f t="shared" si="555"/>
        <v/>
      </c>
      <c r="BCX198" s="20" t="str">
        <f t="shared" si="556"/>
        <v/>
      </c>
      <c r="BCY198" s="20" t="str">
        <f t="shared" si="557"/>
        <v/>
      </c>
      <c r="BCZ198" s="20" t="str">
        <f t="shared" si="558"/>
        <v/>
      </c>
      <c r="BDA198" s="20" t="str">
        <f t="shared" si="559"/>
        <v/>
      </c>
      <c r="BDB198" s="20" t="str">
        <f t="shared" si="560"/>
        <v/>
      </c>
      <c r="BDC198" s="20" t="str">
        <f t="shared" si="561"/>
        <v/>
      </c>
      <c r="BDD198" s="20" t="str">
        <f t="shared" si="562"/>
        <v/>
      </c>
      <c r="BDE198" s="20" t="str">
        <f t="shared" si="563"/>
        <v/>
      </c>
      <c r="BDF198" s="20" t="str">
        <f t="shared" si="564"/>
        <v/>
      </c>
      <c r="BDG198" s="20" t="str">
        <f t="shared" si="565"/>
        <v/>
      </c>
      <c r="BDH198" s="20" t="str">
        <f t="shared" si="566"/>
        <v/>
      </c>
      <c r="BDI198" s="20" t="str">
        <f t="shared" si="567"/>
        <v/>
      </c>
      <c r="BDJ198" s="20" t="str">
        <f t="shared" si="568"/>
        <v/>
      </c>
      <c r="BDK198" s="20" t="str">
        <f t="shared" si="569"/>
        <v/>
      </c>
      <c r="BDL198" s="20" t="str">
        <f t="shared" si="570"/>
        <v/>
      </c>
      <c r="BDM198" s="20" t="str">
        <f t="shared" si="571"/>
        <v/>
      </c>
      <c r="BDN198" s="20" t="str">
        <f t="shared" si="572"/>
        <v/>
      </c>
      <c r="BDO198" s="20" t="str">
        <f t="shared" si="573"/>
        <v/>
      </c>
      <c r="BDP198" s="20" t="str">
        <f t="shared" si="574"/>
        <v/>
      </c>
      <c r="BDQ198" s="20" t="str">
        <f t="shared" si="575"/>
        <v/>
      </c>
      <c r="BDR198" s="20" t="str">
        <f t="shared" si="576"/>
        <v/>
      </c>
      <c r="BDS198" s="20" t="str">
        <f t="shared" si="577"/>
        <v/>
      </c>
      <c r="BDT198" s="20" t="str">
        <f t="shared" si="578"/>
        <v/>
      </c>
      <c r="BDU198" s="20" t="str">
        <f t="shared" si="579"/>
        <v/>
      </c>
      <c r="BDV198" s="20" t="str">
        <f t="shared" si="580"/>
        <v/>
      </c>
      <c r="BDW198" s="20" t="str">
        <f t="shared" si="581"/>
        <v/>
      </c>
      <c r="BDX198" s="20" t="str">
        <f t="shared" si="582"/>
        <v/>
      </c>
      <c r="BDY198" s="20" t="str">
        <f t="shared" si="583"/>
        <v/>
      </c>
      <c r="BDZ198" s="20" t="str">
        <f t="shared" si="584"/>
        <v/>
      </c>
      <c r="BEA198" s="20" t="str">
        <f t="shared" si="585"/>
        <v/>
      </c>
      <c r="BEB198" s="20" t="str">
        <f t="shared" si="586"/>
        <v/>
      </c>
      <c r="BEC198" s="20" t="str">
        <f t="shared" si="587"/>
        <v/>
      </c>
      <c r="BED198" s="20" t="str">
        <f t="shared" si="588"/>
        <v/>
      </c>
      <c r="BEE198" s="20" t="str">
        <f t="shared" si="589"/>
        <v/>
      </c>
      <c r="BEF198" s="20" t="str">
        <f t="shared" si="590"/>
        <v/>
      </c>
      <c r="BEG198" s="20" t="str">
        <f t="shared" si="591"/>
        <v/>
      </c>
      <c r="BEH198" s="20" t="str">
        <f t="shared" si="592"/>
        <v/>
      </c>
      <c r="BEI198" s="20" t="str">
        <f t="shared" si="593"/>
        <v/>
      </c>
      <c r="BEJ198" s="20" t="str">
        <f t="shared" si="594"/>
        <v/>
      </c>
      <c r="BEK198" s="20" t="str">
        <f t="shared" si="595"/>
        <v/>
      </c>
      <c r="BEL198" s="20" t="str">
        <f t="shared" si="596"/>
        <v/>
      </c>
      <c r="BEM198" s="20" t="str">
        <f t="shared" si="597"/>
        <v/>
      </c>
      <c r="BEN198" s="20" t="str">
        <f t="shared" si="598"/>
        <v/>
      </c>
      <c r="BEO198" s="20" t="str">
        <f t="shared" si="599"/>
        <v/>
      </c>
      <c r="BEP198" s="20" t="str">
        <f t="shared" si="600"/>
        <v/>
      </c>
      <c r="BEQ198" s="20" t="str">
        <f t="shared" si="601"/>
        <v/>
      </c>
      <c r="BER198" s="20" t="str">
        <f t="shared" si="602"/>
        <v/>
      </c>
      <c r="BES198" s="20" t="str">
        <f t="shared" si="603"/>
        <v/>
      </c>
      <c r="BET198" s="20" t="str">
        <f t="shared" si="604"/>
        <v/>
      </c>
      <c r="BEU198" s="20" t="str">
        <f t="shared" si="605"/>
        <v/>
      </c>
      <c r="BEV198" s="20" t="str">
        <f t="shared" si="606"/>
        <v/>
      </c>
      <c r="BEW198" s="20" t="str">
        <f t="shared" si="607"/>
        <v/>
      </c>
      <c r="BEX198" s="20" t="str">
        <f t="shared" si="608"/>
        <v/>
      </c>
      <c r="BEY198" s="20" t="str">
        <f t="shared" si="609"/>
        <v/>
      </c>
      <c r="BEZ198" s="20" t="str">
        <f t="shared" si="610"/>
        <v/>
      </c>
      <c r="BFA198" s="20" t="str">
        <f t="shared" si="611"/>
        <v/>
      </c>
      <c r="BFB198" s="20" t="str">
        <f t="shared" si="612"/>
        <v/>
      </c>
      <c r="BFC198" s="20" t="str">
        <f t="shared" si="613"/>
        <v/>
      </c>
      <c r="BFD198" s="20" t="str">
        <f t="shared" si="614"/>
        <v/>
      </c>
      <c r="BFE198" s="20" t="str">
        <f t="shared" si="615"/>
        <v/>
      </c>
      <c r="BFF198" s="20" t="str">
        <f t="shared" si="616"/>
        <v/>
      </c>
      <c r="BFG198" s="20" t="str">
        <f t="shared" si="617"/>
        <v/>
      </c>
      <c r="BFH198" s="20" t="str">
        <f t="shared" si="618"/>
        <v/>
      </c>
      <c r="BFI198" s="20" t="str">
        <f t="shared" si="619"/>
        <v/>
      </c>
      <c r="BFJ198" s="20" t="str">
        <f t="shared" si="620"/>
        <v/>
      </c>
      <c r="BFK198" s="20" t="str">
        <f t="shared" si="621"/>
        <v/>
      </c>
      <c r="BFL198" s="20" t="str">
        <f t="shared" si="622"/>
        <v/>
      </c>
      <c r="BFM198" s="20" t="str">
        <f t="shared" si="623"/>
        <v/>
      </c>
      <c r="BFN198" s="20" t="str">
        <f t="shared" si="624"/>
        <v/>
      </c>
      <c r="BFO198" s="20" t="str">
        <f t="shared" si="625"/>
        <v/>
      </c>
      <c r="BFP198" s="20" t="str">
        <f t="shared" si="626"/>
        <v/>
      </c>
      <c r="BFQ198" s="20" t="str">
        <f t="shared" si="627"/>
        <v/>
      </c>
      <c r="BFR198" s="20" t="str">
        <f t="shared" si="628"/>
        <v/>
      </c>
      <c r="BFS198" s="20" t="str">
        <f t="shared" si="629"/>
        <v/>
      </c>
      <c r="BFT198" s="20" t="str">
        <f t="shared" si="630"/>
        <v/>
      </c>
      <c r="BFU198" s="20" t="str">
        <f t="shared" si="631"/>
        <v/>
      </c>
      <c r="BFV198" s="20" t="str">
        <f t="shared" si="632"/>
        <v/>
      </c>
      <c r="BFW198" s="20" t="str">
        <f t="shared" si="633"/>
        <v/>
      </c>
      <c r="BFX198" s="20" t="str">
        <f t="shared" si="634"/>
        <v/>
      </c>
      <c r="BFY198" s="20" t="str">
        <f t="shared" si="635"/>
        <v/>
      </c>
      <c r="BFZ198" s="20" t="str">
        <f t="shared" si="636"/>
        <v/>
      </c>
      <c r="BGA198" s="20" t="str">
        <f t="shared" si="637"/>
        <v/>
      </c>
      <c r="BGB198" s="20" t="str">
        <f t="shared" si="638"/>
        <v/>
      </c>
      <c r="BGC198" s="20" t="str">
        <f t="shared" si="639"/>
        <v/>
      </c>
      <c r="BGD198" s="20" t="str">
        <f t="shared" si="640"/>
        <v/>
      </c>
      <c r="BGE198" s="20" t="str">
        <f t="shared" si="641"/>
        <v/>
      </c>
      <c r="BGF198" s="20" t="str">
        <f t="shared" si="642"/>
        <v/>
      </c>
      <c r="BGG198" s="20" t="str">
        <f t="shared" si="643"/>
        <v/>
      </c>
      <c r="BGH198" s="20" t="str">
        <f t="shared" si="644"/>
        <v/>
      </c>
      <c r="BGI198" s="20" t="str">
        <f t="shared" si="645"/>
        <v/>
      </c>
      <c r="BGJ198" s="20" t="str">
        <f t="shared" si="646"/>
        <v/>
      </c>
      <c r="BGK198" s="20" t="str">
        <f t="shared" si="647"/>
        <v/>
      </c>
      <c r="BGL198" s="20" t="str">
        <f t="shared" si="648"/>
        <v/>
      </c>
      <c r="BGM198" s="20" t="str">
        <f t="shared" si="649"/>
        <v/>
      </c>
      <c r="BGN198" s="20" t="str">
        <f t="shared" si="650"/>
        <v/>
      </c>
      <c r="BGO198" s="20" t="str">
        <f t="shared" si="651"/>
        <v/>
      </c>
      <c r="BGP198" s="20" t="str">
        <f t="shared" si="652"/>
        <v/>
      </c>
      <c r="BGQ198" s="20" t="str">
        <f t="shared" si="653"/>
        <v/>
      </c>
      <c r="BGR198" s="20" t="str">
        <f t="shared" si="654"/>
        <v/>
      </c>
      <c r="BGS198" s="20" t="str">
        <f t="shared" si="655"/>
        <v/>
      </c>
      <c r="BGT198" s="20" t="str">
        <f t="shared" si="656"/>
        <v/>
      </c>
      <c r="BGU198" s="20" t="str">
        <f t="shared" si="657"/>
        <v/>
      </c>
      <c r="BGV198" s="20" t="str">
        <f t="shared" si="658"/>
        <v/>
      </c>
      <c r="BGW198" s="20" t="str">
        <f t="shared" si="659"/>
        <v/>
      </c>
      <c r="BGX198" s="20" t="str">
        <f t="shared" si="660"/>
        <v/>
      </c>
      <c r="BGY198" s="20" t="str">
        <f t="shared" si="661"/>
        <v/>
      </c>
      <c r="BGZ198" s="20" t="str">
        <f t="shared" si="662"/>
        <v/>
      </c>
      <c r="BHA198" s="20" t="str">
        <f t="shared" si="663"/>
        <v/>
      </c>
      <c r="BHB198" s="20" t="str">
        <f t="shared" si="664"/>
        <v/>
      </c>
      <c r="BHC198" s="20" t="str">
        <f t="shared" si="665"/>
        <v/>
      </c>
      <c r="BHD198" s="20" t="str">
        <f t="shared" si="666"/>
        <v/>
      </c>
      <c r="BHE198" s="20" t="str">
        <f t="shared" si="667"/>
        <v/>
      </c>
      <c r="BHF198" s="20" t="str">
        <f t="shared" si="668"/>
        <v/>
      </c>
      <c r="BHG198" s="20" t="str">
        <f t="shared" si="669"/>
        <v/>
      </c>
      <c r="BHJ198" s="20" t="str">
        <f t="shared" si="670"/>
        <v/>
      </c>
      <c r="BHL198" s="20" t="str">
        <f t="shared" si="716"/>
        <v/>
      </c>
      <c r="BHM198" s="20" t="str">
        <f t="shared" si="716"/>
        <v/>
      </c>
      <c r="BHN198" s="20" t="str">
        <f t="shared" si="716"/>
        <v/>
      </c>
      <c r="BHO198" s="20" t="str">
        <f t="shared" si="716"/>
        <v/>
      </c>
      <c r="BHP198" s="20" t="str">
        <f t="shared" si="716"/>
        <v/>
      </c>
      <c r="BHQ198" s="20" t="str">
        <f t="shared" si="716"/>
        <v/>
      </c>
      <c r="BHR198" s="20" t="str">
        <f t="shared" si="716"/>
        <v/>
      </c>
      <c r="BHS198" s="20" t="str">
        <f t="shared" si="716"/>
        <v/>
      </c>
      <c r="BHT198" s="20" t="str">
        <f t="shared" si="716"/>
        <v/>
      </c>
      <c r="BHU198" s="20" t="str">
        <f t="shared" si="716"/>
        <v/>
      </c>
      <c r="BHV198" s="20" t="str">
        <f t="shared" si="716"/>
        <v/>
      </c>
      <c r="BHW198" s="20" t="str">
        <f t="shared" si="716"/>
        <v/>
      </c>
      <c r="BHX198" s="20" t="str">
        <f t="shared" si="716"/>
        <v/>
      </c>
      <c r="BHY198" s="20" t="str">
        <f t="shared" si="716"/>
        <v/>
      </c>
      <c r="BHZ198" s="20" t="str">
        <f t="shared" si="716"/>
        <v/>
      </c>
      <c r="BIA198" s="20" t="str">
        <f t="shared" si="716"/>
        <v/>
      </c>
      <c r="BIB198" s="20" t="str">
        <f t="shared" si="715"/>
        <v/>
      </c>
      <c r="BIC198" s="20" t="str">
        <f t="shared" si="715"/>
        <v/>
      </c>
      <c r="BID198" s="20" t="str">
        <f t="shared" si="715"/>
        <v/>
      </c>
      <c r="BIE198" s="20" t="str">
        <f t="shared" si="715"/>
        <v/>
      </c>
    </row>
    <row r="199" spans="2:104 1451:1591" ht="14.5">
      <c r="B199" s="510" t="str">
        <f>IF('لصق اكسل الفورمز'!E194="","",'لصق اكسل الفورمز'!E194)</f>
        <v/>
      </c>
      <c r="C199" s="510"/>
      <c r="D199" s="526" t="str">
        <f>IF('لصق اكسل الفورمز'!R194="","",'لصق اكسل الفورمز'!R194)</f>
        <v/>
      </c>
      <c r="E199" s="510" t="str">
        <f>IF('لصق اكسل الفورمز'!U194="","",'لصق اكسل الفورمز'!U194)</f>
        <v/>
      </c>
      <c r="F199" s="526" t="str">
        <f>IF('لصق اكسل الفورمز'!X194="","",'لصق اكسل الفورمز'!X194)</f>
        <v/>
      </c>
      <c r="G199" s="510" t="str">
        <f>IF('لصق اكسل الفورمز'!AA194="","",'لصق اكسل الفورمز'!AA194)</f>
        <v/>
      </c>
      <c r="H199" s="526" t="str">
        <f>IF('لصق اكسل الفورمز'!AD194="","",'لصق اكسل الفورمز'!AD194)</f>
        <v/>
      </c>
      <c r="I199" s="510" t="str">
        <f>IF('لصق اكسل الفورمز'!AG194="","",'لصق اكسل الفورمز'!AG194)</f>
        <v/>
      </c>
      <c r="J199" s="526" t="str">
        <f>IF('لصق اكسل الفورمز'!AJ194="","",'لصق اكسل الفورمز'!AJ194)</f>
        <v/>
      </c>
      <c r="K199" s="510" t="str">
        <f>IF('لصق اكسل الفورمز'!AM194="","",'لصق اكسل الفورمز'!AM194)</f>
        <v/>
      </c>
      <c r="L199" s="526" t="str">
        <f>IF('لصق اكسل الفورمز'!AP194="","",'لصق اكسل الفورمز'!AP194)</f>
        <v/>
      </c>
      <c r="M199" s="510" t="str">
        <f>IF('لصق اكسل الفورمز'!AS194="","",'لصق اكسل الفورمز'!AS194)</f>
        <v/>
      </c>
      <c r="N199" s="526" t="str">
        <f>IF('لصق اكسل الفورمز'!AV194="","",'لصق اكسل الفورمز'!AV194)</f>
        <v/>
      </c>
      <c r="O199" s="510" t="str">
        <f>IF('لصق اكسل الفورمز'!AY194="","",'لصق اكسل الفورمز'!AY194)</f>
        <v/>
      </c>
      <c r="P199" s="526" t="str">
        <f>IF('لصق اكسل الفورمز'!BB194="","",'لصق اكسل الفورمز'!BB194)</f>
        <v/>
      </c>
      <c r="Q199" s="510" t="str">
        <f>IF('لصق اكسل الفورمز'!BE194="","",'لصق اكسل الفورمز'!BE194)</f>
        <v/>
      </c>
      <c r="R199" s="526" t="str">
        <f>IF('لصق اكسل الفورمز'!BH194="","",'لصق اكسل الفورمز'!BH194)</f>
        <v/>
      </c>
      <c r="S199" s="510" t="str">
        <f>IF('لصق اكسل الفورمز'!BK194="","",'لصق اكسل الفورمز'!BK194)</f>
        <v/>
      </c>
      <c r="T199" s="526" t="str">
        <f>IF('لصق اكسل الفورمز'!BN194="","",'لصق اكسل الفورمز'!BN194)</f>
        <v/>
      </c>
      <c r="U199" s="510" t="str">
        <f>IF('لصق اكسل الفورمز'!BQ194="","",'لصق اكسل الفورمز'!BQ194)</f>
        <v/>
      </c>
      <c r="V199" s="526" t="str">
        <f>IF('لصق اكسل الفورمز'!BT194="","",'لصق اكسل الفورمز'!BT194)</f>
        <v/>
      </c>
      <c r="W199" s="527" t="str">
        <f t="shared" si="518"/>
        <v/>
      </c>
      <c r="X199" s="510" t="str">
        <f t="shared" si="519"/>
        <v/>
      </c>
      <c r="Y199" s="564" t="str">
        <f t="shared" si="520"/>
        <v/>
      </c>
      <c r="AL199" s="20">
        <f t="shared" si="521"/>
        <v>0</v>
      </c>
      <c r="AO199" s="20" t="str">
        <f t="shared" si="523"/>
        <v/>
      </c>
      <c r="AQ199" s="20" t="str">
        <f t="shared" si="671"/>
        <v/>
      </c>
      <c r="AR199" s="20" t="str">
        <f t="shared" si="524"/>
        <v/>
      </c>
      <c r="AS199" s="20" t="str">
        <f t="shared" si="525"/>
        <v/>
      </c>
      <c r="AT199" s="20" t="str">
        <f t="shared" si="526"/>
        <v/>
      </c>
      <c r="AU199" s="20" t="str">
        <f t="shared" si="527"/>
        <v/>
      </c>
      <c r="AV199" s="20" t="str">
        <f t="shared" si="528"/>
        <v/>
      </c>
      <c r="AW199" s="20" t="str">
        <f t="shared" si="529"/>
        <v/>
      </c>
      <c r="AX199" s="20" t="str">
        <f t="shared" si="530"/>
        <v/>
      </c>
      <c r="AY199" s="20" t="str">
        <f t="shared" si="531"/>
        <v/>
      </c>
      <c r="AZ199" s="20" t="str">
        <f t="shared" si="532"/>
        <v/>
      </c>
      <c r="BA199" s="20" t="str">
        <f t="shared" si="533"/>
        <v/>
      </c>
      <c r="BB199" s="20" t="str">
        <f t="shared" si="534"/>
        <v/>
      </c>
      <c r="BC199" s="20" t="str">
        <f t="shared" si="535"/>
        <v/>
      </c>
      <c r="BD199" s="20" t="str">
        <f t="shared" si="536"/>
        <v/>
      </c>
      <c r="BE199" s="20" t="str">
        <f t="shared" si="537"/>
        <v/>
      </c>
      <c r="BF199" s="20" t="str">
        <f t="shared" si="538"/>
        <v/>
      </c>
      <c r="BG199" s="20" t="str">
        <f t="shared" si="539"/>
        <v/>
      </c>
      <c r="BH199" s="20" t="str">
        <f t="shared" si="540"/>
        <v/>
      </c>
      <c r="BI199" s="20" t="str">
        <f t="shared" si="541"/>
        <v/>
      </c>
      <c r="BJ199" s="20" t="str">
        <f t="shared" si="542"/>
        <v/>
      </c>
      <c r="BL199" s="38" t="e">
        <f t="shared" si="543"/>
        <v>#DIV/0!</v>
      </c>
      <c r="BM199" s="4">
        <f t="shared" si="544"/>
        <v>0</v>
      </c>
      <c r="BN199" s="4">
        <f t="shared" si="545"/>
        <v>0</v>
      </c>
      <c r="BO199" s="4">
        <f t="shared" si="546"/>
        <v>0</v>
      </c>
      <c r="BP199" s="173" t="str">
        <f t="shared" si="547"/>
        <v/>
      </c>
      <c r="BQ199" s="4">
        <f t="shared" si="548"/>
        <v>0</v>
      </c>
      <c r="BT199" s="268" t="str">
        <f t="shared" si="549"/>
        <v/>
      </c>
      <c r="BU199" s="268" t="str">
        <f t="shared" si="550"/>
        <v/>
      </c>
      <c r="BX199" s="20">
        <f t="shared" si="551"/>
        <v>1</v>
      </c>
      <c r="CG199" s="20">
        <f t="shared" si="552"/>
        <v>0</v>
      </c>
      <c r="CH199" s="20" t="str">
        <f t="shared" si="708"/>
        <v/>
      </c>
      <c r="CI199" s="20" t="str">
        <f t="shared" si="709"/>
        <v/>
      </c>
      <c r="CJ199" s="20" t="str">
        <f t="shared" si="710"/>
        <v/>
      </c>
      <c r="CK199" s="20" t="str">
        <f t="shared" si="692"/>
        <v/>
      </c>
      <c r="CL199" s="20" t="str">
        <f t="shared" si="693"/>
        <v/>
      </c>
      <c r="CM199" s="20" t="str">
        <f t="shared" si="694"/>
        <v/>
      </c>
      <c r="CN199" s="20" t="str">
        <f t="shared" si="695"/>
        <v/>
      </c>
      <c r="CO199" s="20" t="str">
        <f t="shared" si="696"/>
        <v/>
      </c>
      <c r="CP199" s="20" t="str">
        <f t="shared" si="697"/>
        <v/>
      </c>
      <c r="CQ199" s="20" t="str">
        <f t="shared" si="698"/>
        <v/>
      </c>
      <c r="CR199" s="20" t="str">
        <f t="shared" si="699"/>
        <v/>
      </c>
      <c r="CS199" s="20" t="str">
        <f t="shared" si="700"/>
        <v/>
      </c>
      <c r="CT199" s="20" t="str">
        <f t="shared" si="701"/>
        <v/>
      </c>
      <c r="CU199" s="20" t="str">
        <f t="shared" si="702"/>
        <v/>
      </c>
      <c r="CV199" s="20" t="str">
        <f t="shared" si="703"/>
        <v/>
      </c>
      <c r="CW199" s="20" t="str">
        <f t="shared" si="704"/>
        <v/>
      </c>
      <c r="CX199" s="20" t="str">
        <f t="shared" si="705"/>
        <v/>
      </c>
      <c r="CY199" s="20" t="str">
        <f t="shared" si="706"/>
        <v/>
      </c>
      <c r="CZ199" s="20" t="str">
        <f t="shared" si="706"/>
        <v/>
      </c>
      <c r="BCU199" s="20" t="str">
        <f t="shared" si="553"/>
        <v/>
      </c>
      <c r="BCV199" s="20" t="str">
        <f t="shared" si="554"/>
        <v/>
      </c>
      <c r="BCW199" s="20" t="str">
        <f t="shared" si="555"/>
        <v/>
      </c>
      <c r="BCX199" s="20" t="str">
        <f t="shared" si="556"/>
        <v/>
      </c>
      <c r="BCY199" s="20" t="str">
        <f t="shared" si="557"/>
        <v/>
      </c>
      <c r="BCZ199" s="20" t="str">
        <f t="shared" si="558"/>
        <v/>
      </c>
      <c r="BDA199" s="20" t="str">
        <f t="shared" si="559"/>
        <v/>
      </c>
      <c r="BDB199" s="20" t="str">
        <f t="shared" si="560"/>
        <v/>
      </c>
      <c r="BDC199" s="20" t="str">
        <f t="shared" si="561"/>
        <v/>
      </c>
      <c r="BDD199" s="20" t="str">
        <f t="shared" si="562"/>
        <v/>
      </c>
      <c r="BDE199" s="20" t="str">
        <f t="shared" si="563"/>
        <v/>
      </c>
      <c r="BDF199" s="20" t="str">
        <f t="shared" si="564"/>
        <v/>
      </c>
      <c r="BDG199" s="20" t="str">
        <f t="shared" si="565"/>
        <v/>
      </c>
      <c r="BDH199" s="20" t="str">
        <f t="shared" si="566"/>
        <v/>
      </c>
      <c r="BDI199" s="20" t="str">
        <f t="shared" si="567"/>
        <v/>
      </c>
      <c r="BDJ199" s="20" t="str">
        <f t="shared" si="568"/>
        <v/>
      </c>
      <c r="BDK199" s="20" t="str">
        <f t="shared" si="569"/>
        <v/>
      </c>
      <c r="BDL199" s="20" t="str">
        <f t="shared" si="570"/>
        <v/>
      </c>
      <c r="BDM199" s="20" t="str">
        <f t="shared" si="571"/>
        <v/>
      </c>
      <c r="BDN199" s="20" t="str">
        <f t="shared" si="572"/>
        <v/>
      </c>
      <c r="BDO199" s="20" t="str">
        <f t="shared" si="573"/>
        <v/>
      </c>
      <c r="BDP199" s="20" t="str">
        <f t="shared" si="574"/>
        <v/>
      </c>
      <c r="BDQ199" s="20" t="str">
        <f t="shared" si="575"/>
        <v/>
      </c>
      <c r="BDR199" s="20" t="str">
        <f t="shared" si="576"/>
        <v/>
      </c>
      <c r="BDS199" s="20" t="str">
        <f t="shared" si="577"/>
        <v/>
      </c>
      <c r="BDT199" s="20" t="str">
        <f t="shared" si="578"/>
        <v/>
      </c>
      <c r="BDU199" s="20" t="str">
        <f t="shared" si="579"/>
        <v/>
      </c>
      <c r="BDV199" s="20" t="str">
        <f t="shared" si="580"/>
        <v/>
      </c>
      <c r="BDW199" s="20" t="str">
        <f t="shared" si="581"/>
        <v/>
      </c>
      <c r="BDX199" s="20" t="str">
        <f t="shared" si="582"/>
        <v/>
      </c>
      <c r="BDY199" s="20" t="str">
        <f t="shared" si="583"/>
        <v/>
      </c>
      <c r="BDZ199" s="20" t="str">
        <f t="shared" si="584"/>
        <v/>
      </c>
      <c r="BEA199" s="20" t="str">
        <f t="shared" si="585"/>
        <v/>
      </c>
      <c r="BEB199" s="20" t="str">
        <f t="shared" si="586"/>
        <v/>
      </c>
      <c r="BEC199" s="20" t="str">
        <f t="shared" si="587"/>
        <v/>
      </c>
      <c r="BED199" s="20" t="str">
        <f t="shared" si="588"/>
        <v/>
      </c>
      <c r="BEE199" s="20" t="str">
        <f t="shared" si="589"/>
        <v/>
      </c>
      <c r="BEF199" s="20" t="str">
        <f t="shared" si="590"/>
        <v/>
      </c>
      <c r="BEG199" s="20" t="str">
        <f t="shared" si="591"/>
        <v/>
      </c>
      <c r="BEH199" s="20" t="str">
        <f t="shared" si="592"/>
        <v/>
      </c>
      <c r="BEI199" s="20" t="str">
        <f t="shared" si="593"/>
        <v/>
      </c>
      <c r="BEJ199" s="20" t="str">
        <f t="shared" si="594"/>
        <v/>
      </c>
      <c r="BEK199" s="20" t="str">
        <f t="shared" si="595"/>
        <v/>
      </c>
      <c r="BEL199" s="20" t="str">
        <f t="shared" si="596"/>
        <v/>
      </c>
      <c r="BEM199" s="20" t="str">
        <f t="shared" si="597"/>
        <v/>
      </c>
      <c r="BEN199" s="20" t="str">
        <f t="shared" si="598"/>
        <v/>
      </c>
      <c r="BEO199" s="20" t="str">
        <f t="shared" si="599"/>
        <v/>
      </c>
      <c r="BEP199" s="20" t="str">
        <f t="shared" si="600"/>
        <v/>
      </c>
      <c r="BEQ199" s="20" t="str">
        <f t="shared" si="601"/>
        <v/>
      </c>
      <c r="BER199" s="20" t="str">
        <f t="shared" si="602"/>
        <v/>
      </c>
      <c r="BES199" s="20" t="str">
        <f t="shared" si="603"/>
        <v/>
      </c>
      <c r="BET199" s="20" t="str">
        <f t="shared" si="604"/>
        <v/>
      </c>
      <c r="BEU199" s="20" t="str">
        <f t="shared" si="605"/>
        <v/>
      </c>
      <c r="BEV199" s="20" t="str">
        <f t="shared" si="606"/>
        <v/>
      </c>
      <c r="BEW199" s="20" t="str">
        <f t="shared" si="607"/>
        <v/>
      </c>
      <c r="BEX199" s="20" t="str">
        <f t="shared" si="608"/>
        <v/>
      </c>
      <c r="BEY199" s="20" t="str">
        <f t="shared" si="609"/>
        <v/>
      </c>
      <c r="BEZ199" s="20" t="str">
        <f t="shared" si="610"/>
        <v/>
      </c>
      <c r="BFA199" s="20" t="str">
        <f t="shared" si="611"/>
        <v/>
      </c>
      <c r="BFB199" s="20" t="str">
        <f t="shared" si="612"/>
        <v/>
      </c>
      <c r="BFC199" s="20" t="str">
        <f t="shared" si="613"/>
        <v/>
      </c>
      <c r="BFD199" s="20" t="str">
        <f t="shared" si="614"/>
        <v/>
      </c>
      <c r="BFE199" s="20" t="str">
        <f t="shared" si="615"/>
        <v/>
      </c>
      <c r="BFF199" s="20" t="str">
        <f t="shared" si="616"/>
        <v/>
      </c>
      <c r="BFG199" s="20" t="str">
        <f t="shared" si="617"/>
        <v/>
      </c>
      <c r="BFH199" s="20" t="str">
        <f t="shared" si="618"/>
        <v/>
      </c>
      <c r="BFI199" s="20" t="str">
        <f t="shared" si="619"/>
        <v/>
      </c>
      <c r="BFJ199" s="20" t="str">
        <f t="shared" si="620"/>
        <v/>
      </c>
      <c r="BFK199" s="20" t="str">
        <f t="shared" si="621"/>
        <v/>
      </c>
      <c r="BFL199" s="20" t="str">
        <f t="shared" si="622"/>
        <v/>
      </c>
      <c r="BFM199" s="20" t="str">
        <f t="shared" si="623"/>
        <v/>
      </c>
      <c r="BFN199" s="20" t="str">
        <f t="shared" si="624"/>
        <v/>
      </c>
      <c r="BFO199" s="20" t="str">
        <f t="shared" si="625"/>
        <v/>
      </c>
      <c r="BFP199" s="20" t="str">
        <f t="shared" si="626"/>
        <v/>
      </c>
      <c r="BFQ199" s="20" t="str">
        <f t="shared" si="627"/>
        <v/>
      </c>
      <c r="BFR199" s="20" t="str">
        <f t="shared" si="628"/>
        <v/>
      </c>
      <c r="BFS199" s="20" t="str">
        <f t="shared" si="629"/>
        <v/>
      </c>
      <c r="BFT199" s="20" t="str">
        <f t="shared" si="630"/>
        <v/>
      </c>
      <c r="BFU199" s="20" t="str">
        <f t="shared" si="631"/>
        <v/>
      </c>
      <c r="BFV199" s="20" t="str">
        <f t="shared" si="632"/>
        <v/>
      </c>
      <c r="BFW199" s="20" t="str">
        <f t="shared" si="633"/>
        <v/>
      </c>
      <c r="BFX199" s="20" t="str">
        <f t="shared" si="634"/>
        <v/>
      </c>
      <c r="BFY199" s="20" t="str">
        <f t="shared" si="635"/>
        <v/>
      </c>
      <c r="BFZ199" s="20" t="str">
        <f t="shared" si="636"/>
        <v/>
      </c>
      <c r="BGA199" s="20" t="str">
        <f t="shared" si="637"/>
        <v/>
      </c>
      <c r="BGB199" s="20" t="str">
        <f t="shared" si="638"/>
        <v/>
      </c>
      <c r="BGC199" s="20" t="str">
        <f t="shared" si="639"/>
        <v/>
      </c>
      <c r="BGD199" s="20" t="str">
        <f t="shared" si="640"/>
        <v/>
      </c>
      <c r="BGE199" s="20" t="str">
        <f t="shared" si="641"/>
        <v/>
      </c>
      <c r="BGF199" s="20" t="str">
        <f t="shared" si="642"/>
        <v/>
      </c>
      <c r="BGG199" s="20" t="str">
        <f t="shared" si="643"/>
        <v/>
      </c>
      <c r="BGH199" s="20" t="str">
        <f t="shared" si="644"/>
        <v/>
      </c>
      <c r="BGI199" s="20" t="str">
        <f t="shared" si="645"/>
        <v/>
      </c>
      <c r="BGJ199" s="20" t="str">
        <f t="shared" si="646"/>
        <v/>
      </c>
      <c r="BGK199" s="20" t="str">
        <f t="shared" si="647"/>
        <v/>
      </c>
      <c r="BGL199" s="20" t="str">
        <f t="shared" si="648"/>
        <v/>
      </c>
      <c r="BGM199" s="20" t="str">
        <f t="shared" si="649"/>
        <v/>
      </c>
      <c r="BGN199" s="20" t="str">
        <f t="shared" si="650"/>
        <v/>
      </c>
      <c r="BGO199" s="20" t="str">
        <f t="shared" si="651"/>
        <v/>
      </c>
      <c r="BGP199" s="20" t="str">
        <f t="shared" si="652"/>
        <v/>
      </c>
      <c r="BGQ199" s="20" t="str">
        <f t="shared" si="653"/>
        <v/>
      </c>
      <c r="BGR199" s="20" t="str">
        <f t="shared" si="654"/>
        <v/>
      </c>
      <c r="BGS199" s="20" t="str">
        <f t="shared" si="655"/>
        <v/>
      </c>
      <c r="BGT199" s="20" t="str">
        <f t="shared" si="656"/>
        <v/>
      </c>
      <c r="BGU199" s="20" t="str">
        <f t="shared" si="657"/>
        <v/>
      </c>
      <c r="BGV199" s="20" t="str">
        <f t="shared" si="658"/>
        <v/>
      </c>
      <c r="BGW199" s="20" t="str">
        <f t="shared" si="659"/>
        <v/>
      </c>
      <c r="BGX199" s="20" t="str">
        <f t="shared" si="660"/>
        <v/>
      </c>
      <c r="BGY199" s="20" t="str">
        <f t="shared" si="661"/>
        <v/>
      </c>
      <c r="BGZ199" s="20" t="str">
        <f t="shared" si="662"/>
        <v/>
      </c>
      <c r="BHA199" s="20" t="str">
        <f t="shared" si="663"/>
        <v/>
      </c>
      <c r="BHB199" s="20" t="str">
        <f t="shared" si="664"/>
        <v/>
      </c>
      <c r="BHC199" s="20" t="str">
        <f t="shared" si="665"/>
        <v/>
      </c>
      <c r="BHD199" s="20" t="str">
        <f t="shared" si="666"/>
        <v/>
      </c>
      <c r="BHE199" s="20" t="str">
        <f t="shared" si="667"/>
        <v/>
      </c>
      <c r="BHF199" s="20" t="str">
        <f t="shared" si="668"/>
        <v/>
      </c>
      <c r="BHG199" s="20" t="str">
        <f t="shared" si="669"/>
        <v/>
      </c>
      <c r="BHJ199" s="20" t="str">
        <f t="shared" si="670"/>
        <v/>
      </c>
      <c r="BHL199" s="20" t="str">
        <f t="shared" si="716"/>
        <v/>
      </c>
      <c r="BHM199" s="20" t="str">
        <f t="shared" si="716"/>
        <v/>
      </c>
      <c r="BHN199" s="20" t="str">
        <f t="shared" si="716"/>
        <v/>
      </c>
      <c r="BHO199" s="20" t="str">
        <f t="shared" si="716"/>
        <v/>
      </c>
      <c r="BHP199" s="20" t="str">
        <f t="shared" si="716"/>
        <v/>
      </c>
      <c r="BHQ199" s="20" t="str">
        <f t="shared" si="716"/>
        <v/>
      </c>
      <c r="BHR199" s="20" t="str">
        <f t="shared" si="716"/>
        <v/>
      </c>
      <c r="BHS199" s="20" t="str">
        <f t="shared" si="716"/>
        <v/>
      </c>
      <c r="BHT199" s="20" t="str">
        <f t="shared" si="716"/>
        <v/>
      </c>
      <c r="BHU199" s="20" t="str">
        <f t="shared" si="716"/>
        <v/>
      </c>
      <c r="BHV199" s="20" t="str">
        <f t="shared" si="716"/>
        <v/>
      </c>
      <c r="BHW199" s="20" t="str">
        <f t="shared" si="716"/>
        <v/>
      </c>
      <c r="BHX199" s="20" t="str">
        <f t="shared" si="716"/>
        <v/>
      </c>
      <c r="BHY199" s="20" t="str">
        <f t="shared" si="716"/>
        <v/>
      </c>
      <c r="BHZ199" s="20" t="str">
        <f t="shared" si="716"/>
        <v/>
      </c>
      <c r="BIA199" s="20" t="str">
        <f t="shared" si="716"/>
        <v/>
      </c>
      <c r="BIB199" s="20" t="str">
        <f t="shared" si="715"/>
        <v/>
      </c>
      <c r="BIC199" s="20" t="str">
        <f t="shared" si="715"/>
        <v/>
      </c>
      <c r="BID199" s="20" t="str">
        <f t="shared" si="715"/>
        <v/>
      </c>
      <c r="BIE199" s="20" t="str">
        <f t="shared" si="715"/>
        <v/>
      </c>
    </row>
    <row r="200" spans="2:104 1451:1591" ht="14.5">
      <c r="B200" s="510" t="str">
        <f>IF('لصق اكسل الفورمز'!E195="","",'لصق اكسل الفورمز'!E195)</f>
        <v/>
      </c>
      <c r="C200" s="510"/>
      <c r="D200" s="526" t="str">
        <f>IF('لصق اكسل الفورمز'!R195="","",'لصق اكسل الفورمز'!R195)</f>
        <v/>
      </c>
      <c r="E200" s="510" t="str">
        <f>IF('لصق اكسل الفورمز'!U195="","",'لصق اكسل الفورمز'!U195)</f>
        <v/>
      </c>
      <c r="F200" s="526" t="str">
        <f>IF('لصق اكسل الفورمز'!X195="","",'لصق اكسل الفورمز'!X195)</f>
        <v/>
      </c>
      <c r="G200" s="510" t="str">
        <f>IF('لصق اكسل الفورمز'!AA195="","",'لصق اكسل الفورمز'!AA195)</f>
        <v/>
      </c>
      <c r="H200" s="526" t="str">
        <f>IF('لصق اكسل الفورمز'!AD195="","",'لصق اكسل الفورمز'!AD195)</f>
        <v/>
      </c>
      <c r="I200" s="510" t="str">
        <f>IF('لصق اكسل الفورمز'!AG195="","",'لصق اكسل الفورمز'!AG195)</f>
        <v/>
      </c>
      <c r="J200" s="526" t="str">
        <f>IF('لصق اكسل الفورمز'!AJ195="","",'لصق اكسل الفورمز'!AJ195)</f>
        <v/>
      </c>
      <c r="K200" s="510" t="str">
        <f>IF('لصق اكسل الفورمز'!AM195="","",'لصق اكسل الفورمز'!AM195)</f>
        <v/>
      </c>
      <c r="L200" s="526" t="str">
        <f>IF('لصق اكسل الفورمز'!AP195="","",'لصق اكسل الفورمز'!AP195)</f>
        <v/>
      </c>
      <c r="M200" s="510" t="str">
        <f>IF('لصق اكسل الفورمز'!AS195="","",'لصق اكسل الفورمز'!AS195)</f>
        <v/>
      </c>
      <c r="N200" s="526" t="str">
        <f>IF('لصق اكسل الفورمز'!AV195="","",'لصق اكسل الفورمز'!AV195)</f>
        <v/>
      </c>
      <c r="O200" s="510" t="str">
        <f>IF('لصق اكسل الفورمز'!AY195="","",'لصق اكسل الفورمز'!AY195)</f>
        <v/>
      </c>
      <c r="P200" s="526" t="str">
        <f>IF('لصق اكسل الفورمز'!BB195="","",'لصق اكسل الفورمز'!BB195)</f>
        <v/>
      </c>
      <c r="Q200" s="510" t="str">
        <f>IF('لصق اكسل الفورمز'!BE195="","",'لصق اكسل الفورمز'!BE195)</f>
        <v/>
      </c>
      <c r="R200" s="526" t="str">
        <f>IF('لصق اكسل الفورمز'!BH195="","",'لصق اكسل الفورمز'!BH195)</f>
        <v/>
      </c>
      <c r="S200" s="510" t="str">
        <f>IF('لصق اكسل الفورمز'!BK195="","",'لصق اكسل الفورمز'!BK195)</f>
        <v/>
      </c>
      <c r="T200" s="526" t="str">
        <f>IF('لصق اكسل الفورمز'!BN195="","",'لصق اكسل الفورمز'!BN195)</f>
        <v/>
      </c>
      <c r="U200" s="510" t="str">
        <f>IF('لصق اكسل الفورمز'!BQ195="","",'لصق اكسل الفورمز'!BQ195)</f>
        <v/>
      </c>
      <c r="V200" s="526" t="str">
        <f>IF('لصق اكسل الفورمز'!BT195="","",'لصق اكسل الفورمز'!BT195)</f>
        <v/>
      </c>
      <c r="W200" s="527" t="str">
        <f t="shared" ref="W200:W263" si="717">IFERROR(IF(B200="","",AL200/$D$2)*100,"")</f>
        <v/>
      </c>
      <c r="X200" s="510" t="str">
        <f t="shared" ref="X200:X263" si="718">IF(W200="","",IF(W200&gt;=90,"عال",IF(W200&gt;=67.3,"فوق_المتوسط",IF(W200&gt;=33.3,"المتوسط",IF(W200&gt;=10,"منخفض","دون_المنخفض")))))</f>
        <v/>
      </c>
      <c r="Y200" s="564" t="str">
        <f t="shared" ref="Y200:Y263" si="719">IF(X200="","",AL200)</f>
        <v/>
      </c>
      <c r="AL200" s="20">
        <f t="shared" ref="AL200:AL263" si="720">BQ200</f>
        <v>0</v>
      </c>
      <c r="AO200" s="20" t="str">
        <f t="shared" ref="AO200:AO263" si="721">CONCATENATE(C200,D200,E200,F200,G200,H200,I200,J200,K200,L200,M200,N200,O200,P200,Q200,R200,S200,T200,U200,V200)</f>
        <v/>
      </c>
      <c r="AQ200" s="20" t="str">
        <f t="shared" si="671"/>
        <v/>
      </c>
      <c r="AR200" s="20" t="str">
        <f t="shared" ref="AR200:AR263" si="722">IFERROR(FIND(0,$AO200,FIND("0",$AO200)+1),"")</f>
        <v/>
      </c>
      <c r="AS200" s="20" t="str">
        <f t="shared" ref="AS200:AS263" si="723">IFERROR(FIND(0,$AO200,FIND("0",$AO200,FIND("0",$AO200)+1)+1),"")</f>
        <v/>
      </c>
      <c r="AT200" s="20" t="str">
        <f t="shared" ref="AT200:AT263" si="724">IFERROR(FIND(0,$AO200,FIND("0",$AO200,FIND("0",$AO200,FIND("0",$AO200)+1)+1)+1),"")</f>
        <v/>
      </c>
      <c r="AU200" s="20" t="str">
        <f t="shared" ref="AU200:AU263" si="725">IFERROR(FIND(0,$AO200,FIND("0",$AO200,FIND("0",$AO200,FIND("0",$AO200,FIND("0",$AO200)+1)+1)+1)+1),"")</f>
        <v/>
      </c>
      <c r="AV200" s="20" t="str">
        <f t="shared" ref="AV200:AV263" si="726">IFERROR(FIND(0,$AO200,FIND("0",$AO200,FIND("0",$AO200,FIND("0",$AO200,FIND("0",$AO200,FIND("0",$AO200)+1)+1)+1)+1)+1),"")</f>
        <v/>
      </c>
      <c r="AW200" s="20" t="str">
        <f t="shared" ref="AW200:AW263" si="727">IFERROR(FIND(0,$AO200,FIND("0",$AO200,FIND("0",$AO200,FIND("0",$AO200,FIND("0",$AO200,FIND("0",$AO200,FIND("0",$AO200)+1)+1)+1)+1)+1)+1),"")</f>
        <v/>
      </c>
      <c r="AX200" s="20" t="str">
        <f t="shared" ref="AX200:AX263" si="728">IFERROR(FIND(0,$AO200,FIND("0",$AO200,FIND("0",$AO200,FIND("0",$AO200,FIND("0",$AO200,FIND("0",$AO200,FIND("0",$AO200,FIND("0",$AO200)+1)+1)+1)+1)+1)+1)+1),"")</f>
        <v/>
      </c>
      <c r="AY200" s="20" t="str">
        <f t="shared" ref="AY200:AY263" si="729">IFERROR(FIND(0,$AO200,FIND("0",$AO200,FIND("0",$AO200,FIND("0",$AO200,FIND("0",$AO200,FIND("0",$AO200,FIND("0",$AO200,FIND("0",$AO200,FIND("0",$AO200)+1)+1)+1)+1)+1)+1)+1)+1),"")</f>
        <v/>
      </c>
      <c r="AZ200" s="20" t="str">
        <f t="shared" ref="AZ200:AZ263" si="730">IFERROR(FIND(0,$AO200,FIND("0",$AO200,FIND("0",$AO200,FIND("0",$AO200,FIND("0",$AO200,FIND("0",$AO200,FIND("0",$AO200,FIND("0",$AO200,FIND("0",$AO200,FIND("0",$AO200)+1)+1)+1)+1)+1)+1)+1)+1)+1),"")</f>
        <v/>
      </c>
      <c r="BA200" s="20" t="str">
        <f t="shared" ref="BA200:BA263" si="731">IFERROR(FIND(0,$AO200,FIND("0",$AO200,FIND("0",$AO200,FIND("0",$AO200,FIND("0",$AO200,FIND("0",$AO200,FIND("0",$AO200,FIND("0",$AO200,FIND("0",$AO200,FIND("0",$AO200,FIND("0",$AO200)+1)+1)+1)+1)+1)+1)+1)+1)+1)+1),"")</f>
        <v/>
      </c>
      <c r="BB200" s="20" t="str">
        <f t="shared" ref="BB200:BB263" si="732">IFERROR(FIND(0,$AO200,FIND("0",$AO200,FIND("0",$AO200,FIND("0",$AO200,FIND("0",$AO200,FIND("0",$AO200,FIND("0",$AO200,FIND("0",$AO200,FIND("0",$AO200,FIND("0",$AO200,FIND("0",$AO200,FIND("0",$AO200)+1)+1)+1)+1)+1)+1)+1)+1)+1)+1)+1),"")</f>
        <v/>
      </c>
      <c r="BC200" s="20" t="str">
        <f t="shared" ref="BC200:BC263" si="733">IFERROR(FIND(0,$AO200,FIND("0",$AO200,FIND("0",$AO200,FIND("0",$AO200,FIND("0",$AO200,FIND("0",$AO200,FIND("0",$AO200,FIND("0",$AO200,FIND("0",$AO200,FIND("0",$AO200,FIND("0",$AO200,FIND("0",$AO200,FIND("0",$AO200)+1)+1)+1)+1)+1)+1)+1)+1)+1)+1)+1)+1),"")</f>
        <v/>
      </c>
      <c r="BD200" s="20" t="str">
        <f t="shared" ref="BD200:BD263" si="734">IFERROR(FIND(0,$AO200,FIND("0",$AO200,FIND("0",$AO200,FIND("0",$AO200,FIND("0",$AO200,FIND("0",$AO200,FIND("0",$AO200,FIND("0",$AO200,FIND("0",$AO200,FIND("0",$AO200,FIND("0",$AO200,FIND("0",$AO200,FIND("0",$AO200,FIND("0",$AO200)+1)+1)+1)+1)+1)+1)+1)+1)+1)+1)+1)+1)+1),"")</f>
        <v/>
      </c>
      <c r="BE200" s="20" t="str">
        <f t="shared" ref="BE200:BE263" si="735">IFERROR(FIND(0,$AO200,FIND("0",$AO200,FIND("0",$AO200,FIND("0",$AO200,FIND("0",$AO200,FIND("0",$AO200,FIND("0",$AO200,FIND("0",$AO200,FIND("0",$AO200,FIND("0",$AO200,FIND("0",$AO200,FIND("0",$AO200,FIND("0",$AO200,FIND("0",$AO200,FIND("0",$AO200)+1)+1)+1)+1)+1)+1)+1)+1)+1)+1)+1)+1)+1)+1),"")</f>
        <v/>
      </c>
      <c r="BF200" s="20" t="str">
        <f t="shared" ref="BF200:BF263" si="736">IFERROR(FIND(0,$AO200,FIND("0",$AO200,FIND("0",$AO200,FIND("0",$AO200,FIND("0",$AO200,FIND("0",$AO200,FIND("0",$AO200,FIND("0",$AO200,FIND("0",$AO200,FIND("0",$AO200,FIND("0",$AO200,FIND("0",$AO200,FIND("0",$AO200,FIND("0",$AO200,FIND("0",$AO200,FIND("0",$AO200)+1)+1)+1)+1)+1)+1)+1)+1)+1)+1)+1)+1)+1)+1)+1),"")</f>
        <v/>
      </c>
      <c r="BG200" s="20" t="str">
        <f t="shared" ref="BG200:BG263" si="737">IFERROR(FIND(0,$AO200,FIND("0",$AO200,FIND("0",$AO200,FIND("0",$AO200,FIND("0",$AO200,FIND("0",$AO200,FIND("0",$AO200,FIND("0",$AO200,FIND("0",$AO200,FIND("0",$AO200,FIND("0",$AO200,FIND("0",$AO200,FIND("0",$AO200,FIND("0",$AO200,FIND("0",$AO200,FIND("0",$AO200,FIND("0",$AO200)+1)+1)+1)+1)+1)+1)+1)+1)+1)+1)+1)+1)+1)+1)+1)+1),"")</f>
        <v/>
      </c>
      <c r="BH200" s="20" t="str">
        <f t="shared" ref="BH200:BH263" si="738">IFERROR(FIND(0,$AO200,FIND("0",$AO200,FIND("0",$AO200,FIND("0",$AO200,FIND("0",$AO200,FIND("0",$AO200,FIND("0",$AO200,FIND("0",$AO200,FIND("0",$AO200,FIND("0",$AO200,FIND("0",$AO200,FIND("0",$AO200,FIND("0",$AO200,FIND("0",$AO200,FIND("0",$AO200,FIND("0",$AO200,FIND("0",$AO200,FIND("0",$AO200)+1)+1)+1)+1)+1)+1)+1)+1)+1)+1)+1)+1)+1)+1)+1)+1)+1),"")</f>
        <v/>
      </c>
      <c r="BI200" s="20" t="str">
        <f t="shared" ref="BI200:BI263" si="739">IFERROR(FIND(0,$AO200,FIND("0",$AO200,FIND("0",$AO200,FIND("0",$AO200,FIND("0",$AO200,FIND("0",$AO200,FIND("0",$AO200,FIND("0",$AO200,FIND("0",$AO200,FIND("0",$AO200,FIND("0",$AO200,FIND("0",$AO200,FIND("0",$AO200,FIND("0",$AO200,FIND("0",$AO200,FIND("0",$AO200,FIND("0",$AO200,FIND("0",$AO200,FIND("0",$AO200)+1)+1)+1)+1)+1)+1)+1)+1)+1)+1)+1)+1)+1)+1)+1)+1)+1)+1),"")</f>
        <v/>
      </c>
      <c r="BJ200" s="20" t="str">
        <f t="shared" ref="BJ200:BJ263" si="740">IFERROR(FIND(0,$AO200,FIND("0",$AO200,FIND("0",$AO200,FIND("0",$AO200,FIND("0",$AO200,FIND("0",$AO200,FIND("0",$AO200,FIND("0",$AO200,FIND("0",$AO200,FIND("0",$AO200,FIND("0",$AO200,FIND("0",$AO200,FIND("0",$AO200,FIND("0",$AO200,FIND("0",$AO200,FIND("0",$AO200,FIND("0",$AO200,FIND("0",$AO200,FIND("0",$AO200,FIND("0",$AO200)+1)+1)+1)+1)+1)+1)+1)+1)+1)+1)+1)+1)+1)+1)+1)+1)+1)+1)+1),"")</f>
        <v/>
      </c>
      <c r="BL200" s="38" t="e">
        <f t="shared" ref="BL200:BL263" si="741">BM200/$J$2</f>
        <v>#DIV/0!</v>
      </c>
      <c r="BM200" s="4">
        <f t="shared" ref="BM200:BM263" si="742">$BP$4-BN200</f>
        <v>0</v>
      </c>
      <c r="BN200" s="4">
        <f t="shared" ref="BN200:BN263" si="743">COUNTIF(C200:V200,"=0")</f>
        <v>0</v>
      </c>
      <c r="BO200" s="4">
        <f t="shared" ref="BO200:BO263" si="744">SUM(BM200:BN200)</f>
        <v>0</v>
      </c>
      <c r="BP200" s="173" t="str">
        <f t="shared" ref="BP200:BP263" si="745">IFERROR(BM200/BO200,"")</f>
        <v/>
      </c>
      <c r="BQ200" s="4">
        <f t="shared" ref="BQ200:BQ263" si="746">SUM(CG200:CZ200)</f>
        <v>0</v>
      </c>
      <c r="BT200" s="268" t="str">
        <f t="shared" ref="BT200:BT263" si="747">W200</f>
        <v/>
      </c>
      <c r="BU200" s="268" t="str">
        <f t="shared" ref="BU200:BU263" si="748">X200</f>
        <v/>
      </c>
      <c r="BX200" s="20">
        <f t="shared" ref="BX200:BX263" si="749">IF(BM200&gt;0,"",IF(BO200=BN200,1,""))</f>
        <v>1</v>
      </c>
      <c r="CG200" s="20">
        <f t="shared" ref="CG200:CG263" si="750">IFERROR(C200*1,"")</f>
        <v>0</v>
      </c>
      <c r="CH200" s="20" t="str">
        <f t="shared" si="708"/>
        <v/>
      </c>
      <c r="CI200" s="20" t="str">
        <f t="shared" si="709"/>
        <v/>
      </c>
      <c r="CJ200" s="20" t="str">
        <f t="shared" si="710"/>
        <v/>
      </c>
      <c r="CK200" s="20" t="str">
        <f t="shared" si="692"/>
        <v/>
      </c>
      <c r="CL200" s="20" t="str">
        <f t="shared" si="693"/>
        <v/>
      </c>
      <c r="CM200" s="20" t="str">
        <f t="shared" si="694"/>
        <v/>
      </c>
      <c r="CN200" s="20" t="str">
        <f t="shared" si="695"/>
        <v/>
      </c>
      <c r="CO200" s="20" t="str">
        <f t="shared" si="696"/>
        <v/>
      </c>
      <c r="CP200" s="20" t="str">
        <f t="shared" si="697"/>
        <v/>
      </c>
      <c r="CQ200" s="20" t="str">
        <f t="shared" si="698"/>
        <v/>
      </c>
      <c r="CR200" s="20" t="str">
        <f t="shared" si="699"/>
        <v/>
      </c>
      <c r="CS200" s="20" t="str">
        <f t="shared" si="700"/>
        <v/>
      </c>
      <c r="CT200" s="20" t="str">
        <f t="shared" si="701"/>
        <v/>
      </c>
      <c r="CU200" s="20" t="str">
        <f t="shared" si="702"/>
        <v/>
      </c>
      <c r="CV200" s="20" t="str">
        <f t="shared" si="703"/>
        <v/>
      </c>
      <c r="CW200" s="20" t="str">
        <f t="shared" si="704"/>
        <v/>
      </c>
      <c r="CX200" s="20" t="str">
        <f t="shared" si="705"/>
        <v/>
      </c>
      <c r="CY200" s="20" t="str">
        <f t="shared" si="706"/>
        <v/>
      </c>
      <c r="CZ200" s="20" t="str">
        <f t="shared" si="706"/>
        <v/>
      </c>
      <c r="BCU200" s="20" t="str">
        <f t="shared" ref="BCU200:BCU263" si="751">IF(AXC$6="النقاط",AXC200,"")</f>
        <v/>
      </c>
      <c r="BCV200" s="20" t="str">
        <f t="shared" ref="BCV200:BCV263" si="752">IF(AXD$6="النقاط",AXD200,"")</f>
        <v/>
      </c>
      <c r="BCW200" s="20" t="str">
        <f t="shared" ref="BCW200:BCW263" si="753">IF(AXE$6="النقاط",AXE200,"")</f>
        <v/>
      </c>
      <c r="BCX200" s="20" t="str">
        <f t="shared" ref="BCX200:BCX263" si="754">IF(AXF$6="النقاط",AXF200,"")</f>
        <v/>
      </c>
      <c r="BCY200" s="20" t="str">
        <f t="shared" ref="BCY200:BCY263" si="755">IF(AXG$6="النقاط",AXG200,"")</f>
        <v/>
      </c>
      <c r="BCZ200" s="20" t="str">
        <f t="shared" ref="BCZ200:BCZ263" si="756">IF(AXH$6="النقاط",AXH200,"")</f>
        <v/>
      </c>
      <c r="BDA200" s="20" t="str">
        <f t="shared" ref="BDA200:BDA263" si="757">IF(AXI$6="النقاط",AXI200,"")</f>
        <v/>
      </c>
      <c r="BDB200" s="20" t="str">
        <f t="shared" ref="BDB200:BDB263" si="758">IF(AXJ$6="النقاط",AXJ200,"")</f>
        <v/>
      </c>
      <c r="BDC200" s="20" t="str">
        <f t="shared" ref="BDC200:BDC263" si="759">IF(AXK$6="النقاط",AXK200,"")</f>
        <v/>
      </c>
      <c r="BDD200" s="20" t="str">
        <f t="shared" ref="BDD200:BDD263" si="760">IF(AXL$6="النقاط",AXL200,"")</f>
        <v/>
      </c>
      <c r="BDE200" s="20" t="str">
        <f t="shared" ref="BDE200:BDE263" si="761">IF(AXM$6="النقاط",AXM200,"")</f>
        <v/>
      </c>
      <c r="BDF200" s="20" t="str">
        <f t="shared" ref="BDF200:BDF263" si="762">IF(AXN$6="النقاط",AXN200,"")</f>
        <v/>
      </c>
      <c r="BDG200" s="20" t="str">
        <f t="shared" ref="BDG200:BDG263" si="763">IF(AXO$6="النقاط",AXO200,"")</f>
        <v/>
      </c>
      <c r="BDH200" s="20" t="str">
        <f t="shared" ref="BDH200:BDH263" si="764">IF(AXP$6="النقاط",AXP200,"")</f>
        <v/>
      </c>
      <c r="BDI200" s="20" t="str">
        <f t="shared" ref="BDI200:BDI263" si="765">IF(AXQ$6="النقاط",AXQ200,"")</f>
        <v/>
      </c>
      <c r="BDJ200" s="20" t="str">
        <f t="shared" ref="BDJ200:BDJ263" si="766">IF(AXR$6="النقاط",AXR200,"")</f>
        <v/>
      </c>
      <c r="BDK200" s="20" t="str">
        <f t="shared" ref="BDK200:BDK263" si="767">IF(AXS$6="النقاط",AXS200,"")</f>
        <v/>
      </c>
      <c r="BDL200" s="20" t="str">
        <f t="shared" ref="BDL200:BDL263" si="768">IF(AXT$6="النقاط",AXT200,"")</f>
        <v/>
      </c>
      <c r="BDM200" s="20" t="str">
        <f t="shared" ref="BDM200:BDM263" si="769">IF(AXU$6="النقاط",AXU200,"")</f>
        <v/>
      </c>
      <c r="BDN200" s="20" t="str">
        <f t="shared" ref="BDN200:BDN263" si="770">IF(AXV$6="النقاط",AXV200,"")</f>
        <v/>
      </c>
      <c r="BDO200" s="20" t="str">
        <f t="shared" ref="BDO200:BDO263" si="771">IF(AXW$6="النقاط",AXW200,"")</f>
        <v/>
      </c>
      <c r="BDP200" s="20" t="str">
        <f t="shared" ref="BDP200:BDP263" si="772">IF(AXX$6="النقاط",AXX200,"")</f>
        <v/>
      </c>
      <c r="BDQ200" s="20" t="str">
        <f t="shared" ref="BDQ200:BDQ263" si="773">IF(AXY$6="النقاط",AXY200,"")</f>
        <v/>
      </c>
      <c r="BDR200" s="20" t="str">
        <f t="shared" ref="BDR200:BDR263" si="774">IF(AXZ$6="النقاط",AXZ200,"")</f>
        <v/>
      </c>
      <c r="BDS200" s="20" t="str">
        <f t="shared" ref="BDS200:BDS263" si="775">IF(AYA$6="النقاط",AYA200,"")</f>
        <v/>
      </c>
      <c r="BDT200" s="20" t="str">
        <f t="shared" ref="BDT200:BDT263" si="776">IF(AYB$6="النقاط",AYB200,"")</f>
        <v/>
      </c>
      <c r="BDU200" s="20" t="str">
        <f t="shared" ref="BDU200:BDU263" si="777">IF(AYC$6="النقاط",AYC200,"")</f>
        <v/>
      </c>
      <c r="BDV200" s="20" t="str">
        <f t="shared" ref="BDV200:BDV263" si="778">IF(AYD$6="النقاط",AYD200,"")</f>
        <v/>
      </c>
      <c r="BDW200" s="20" t="str">
        <f t="shared" ref="BDW200:BDW263" si="779">IF(AYE$6="النقاط",AYE200,"")</f>
        <v/>
      </c>
      <c r="BDX200" s="20" t="str">
        <f t="shared" ref="BDX200:BDX263" si="780">IF(AYF$6="النقاط",AYF200,"")</f>
        <v/>
      </c>
      <c r="BDY200" s="20" t="str">
        <f t="shared" ref="BDY200:BDY263" si="781">IF(AYG$6="النقاط",AYG200,"")</f>
        <v/>
      </c>
      <c r="BDZ200" s="20" t="str">
        <f t="shared" ref="BDZ200:BDZ263" si="782">IF(AYH$6="النقاط",AYH200,"")</f>
        <v/>
      </c>
      <c r="BEA200" s="20" t="str">
        <f t="shared" ref="BEA200:BEA263" si="783">IF(AYI$6="النقاط",AYI200,"")</f>
        <v/>
      </c>
      <c r="BEB200" s="20" t="str">
        <f t="shared" ref="BEB200:BEB263" si="784">IF(AYJ$6="النقاط",AYJ200,"")</f>
        <v/>
      </c>
      <c r="BEC200" s="20" t="str">
        <f t="shared" ref="BEC200:BEC263" si="785">IF(AYK$6="النقاط",AYK200,"")</f>
        <v/>
      </c>
      <c r="BED200" s="20" t="str">
        <f t="shared" ref="BED200:BED263" si="786">IF(AYL$6="النقاط",AYL200,"")</f>
        <v/>
      </c>
      <c r="BEE200" s="20" t="str">
        <f t="shared" ref="BEE200:BEE263" si="787">IF(AYM$6="النقاط",AYM200,"")</f>
        <v/>
      </c>
      <c r="BEF200" s="20" t="str">
        <f t="shared" ref="BEF200:BEF263" si="788">IF(AYN$6="النقاط",AYN200,"")</f>
        <v/>
      </c>
      <c r="BEG200" s="20" t="str">
        <f t="shared" ref="BEG200:BEG263" si="789">IF(AYO$6="النقاط",AYO200,"")</f>
        <v/>
      </c>
      <c r="BEH200" s="20" t="str">
        <f t="shared" ref="BEH200:BEH263" si="790">IF(AYP$6="النقاط",AYP200,"")</f>
        <v/>
      </c>
      <c r="BEI200" s="20" t="str">
        <f t="shared" ref="BEI200:BEI263" si="791">IF(AYQ$6="النقاط",AYQ200,"")</f>
        <v/>
      </c>
      <c r="BEJ200" s="20" t="str">
        <f t="shared" ref="BEJ200:BEJ263" si="792">IF(AYR$6="النقاط",AYR200,"")</f>
        <v/>
      </c>
      <c r="BEK200" s="20" t="str">
        <f t="shared" ref="BEK200:BEK263" si="793">IF(AYS$6="النقاط",AYS200,"")</f>
        <v/>
      </c>
      <c r="BEL200" s="20" t="str">
        <f t="shared" ref="BEL200:BEL263" si="794">IF(AYT$6="النقاط",AYT200,"")</f>
        <v/>
      </c>
      <c r="BEM200" s="20" t="str">
        <f t="shared" ref="BEM200:BEM263" si="795">IF(AYU$6="النقاط",AYU200,"")</f>
        <v/>
      </c>
      <c r="BEN200" s="20" t="str">
        <f t="shared" ref="BEN200:BEN263" si="796">IF(AYV$6="النقاط",AYV200,"")</f>
        <v/>
      </c>
      <c r="BEO200" s="20" t="str">
        <f t="shared" ref="BEO200:BEO263" si="797">IF(AYW$6="النقاط",AYW200,"")</f>
        <v/>
      </c>
      <c r="BEP200" s="20" t="str">
        <f t="shared" ref="BEP200:BEP263" si="798">IF(AYX$6="النقاط",AYX200,"")</f>
        <v/>
      </c>
      <c r="BEQ200" s="20" t="str">
        <f t="shared" ref="BEQ200:BEQ263" si="799">IF(AYY$6="النقاط",AYY200,"")</f>
        <v/>
      </c>
      <c r="BER200" s="20" t="str">
        <f t="shared" ref="BER200:BER263" si="800">IF(AYZ$6="النقاط",AYZ200,"")</f>
        <v/>
      </c>
      <c r="BES200" s="20" t="str">
        <f t="shared" ref="BES200:BES263" si="801">IF(AZA$6="النقاط",AZA200,"")</f>
        <v/>
      </c>
      <c r="BET200" s="20" t="str">
        <f t="shared" ref="BET200:BET263" si="802">IF(AZB$6="النقاط",AZB200,"")</f>
        <v/>
      </c>
      <c r="BEU200" s="20" t="str">
        <f t="shared" ref="BEU200:BEU263" si="803">IF(AZC$6="النقاط",AZC200,"")</f>
        <v/>
      </c>
      <c r="BEV200" s="20" t="str">
        <f t="shared" ref="BEV200:BEV263" si="804">IF(AZD$6="النقاط",AZD200,"")</f>
        <v/>
      </c>
      <c r="BEW200" s="20" t="str">
        <f t="shared" ref="BEW200:BEW263" si="805">IF(AZE$6="النقاط",AZE200,"")</f>
        <v/>
      </c>
      <c r="BEX200" s="20" t="str">
        <f t="shared" ref="BEX200:BEX263" si="806">IF(AZF$6="النقاط",AZF200,"")</f>
        <v/>
      </c>
      <c r="BEY200" s="20" t="str">
        <f t="shared" ref="BEY200:BEY263" si="807">IF(AZG$6="النقاط",AZG200,"")</f>
        <v/>
      </c>
      <c r="BEZ200" s="20" t="str">
        <f t="shared" ref="BEZ200:BEZ263" si="808">IF(AZH$6="النقاط",AZH200,"")</f>
        <v/>
      </c>
      <c r="BFA200" s="20" t="str">
        <f t="shared" ref="BFA200:BFA263" si="809">IF(AZI$6="النقاط",AZI200,"")</f>
        <v/>
      </c>
      <c r="BFB200" s="20" t="str">
        <f t="shared" ref="BFB200:BFB263" si="810">IF(AZJ$6="النقاط",AZJ200,"")</f>
        <v/>
      </c>
      <c r="BFC200" s="20" t="str">
        <f t="shared" ref="BFC200:BFC263" si="811">IF(AZK$6="النقاط",AZK200,"")</f>
        <v/>
      </c>
      <c r="BFD200" s="20" t="str">
        <f t="shared" ref="BFD200:BFD263" si="812">IF(AZL$6="النقاط",AZL200,"")</f>
        <v/>
      </c>
      <c r="BFE200" s="20" t="str">
        <f t="shared" ref="BFE200:BFE263" si="813">IF(AZM$6="النقاط",AZM200,"")</f>
        <v/>
      </c>
      <c r="BFF200" s="20" t="str">
        <f t="shared" ref="BFF200:BFF263" si="814">IF(AZN$6="النقاط",AZN200,"")</f>
        <v/>
      </c>
      <c r="BFG200" s="20" t="str">
        <f t="shared" ref="BFG200:BFG263" si="815">IF(AZO$6="النقاط",AZO200,"")</f>
        <v/>
      </c>
      <c r="BFH200" s="20" t="str">
        <f t="shared" ref="BFH200:BFH263" si="816">IF(AZP$6="النقاط",AZP200,"")</f>
        <v/>
      </c>
      <c r="BFI200" s="20" t="str">
        <f t="shared" ref="BFI200:BFI263" si="817">IF(AZQ$6="النقاط",AZQ200,"")</f>
        <v/>
      </c>
      <c r="BFJ200" s="20" t="str">
        <f t="shared" ref="BFJ200:BFJ263" si="818">IF(AZR$6="النقاط",AZR200,"")</f>
        <v/>
      </c>
      <c r="BFK200" s="20" t="str">
        <f t="shared" ref="BFK200:BFK263" si="819">IF(AZS$6="النقاط",AZS200,"")</f>
        <v/>
      </c>
      <c r="BFL200" s="20" t="str">
        <f t="shared" ref="BFL200:BFL263" si="820">IF(AZT$6="النقاط",AZT200,"")</f>
        <v/>
      </c>
      <c r="BFM200" s="20" t="str">
        <f t="shared" ref="BFM200:BFM263" si="821">IF(AZU$6="النقاط",AZU200,"")</f>
        <v/>
      </c>
      <c r="BFN200" s="20" t="str">
        <f t="shared" ref="BFN200:BFN263" si="822">IF(AZV$6="النقاط",AZV200,"")</f>
        <v/>
      </c>
      <c r="BFO200" s="20" t="str">
        <f t="shared" ref="BFO200:BFO263" si="823">IF(AZW$6="النقاط",AZW200,"")</f>
        <v/>
      </c>
      <c r="BFP200" s="20" t="str">
        <f t="shared" ref="BFP200:BFP263" si="824">IF(AZX$6="النقاط",AZX200,"")</f>
        <v/>
      </c>
      <c r="BFQ200" s="20" t="str">
        <f t="shared" ref="BFQ200:BFQ263" si="825">IF(AZY$6="النقاط",AZY200,"")</f>
        <v/>
      </c>
      <c r="BFR200" s="20" t="str">
        <f t="shared" ref="BFR200:BFR263" si="826">IF(AZZ$6="النقاط",AZZ200,"")</f>
        <v/>
      </c>
      <c r="BFS200" s="20" t="str">
        <f t="shared" ref="BFS200:BFS263" si="827">IF(BAA$6="النقاط",BAA200,"")</f>
        <v/>
      </c>
      <c r="BFT200" s="20" t="str">
        <f t="shared" ref="BFT200:BFT263" si="828">IF(BAB$6="النقاط",BAB200,"")</f>
        <v/>
      </c>
      <c r="BFU200" s="20" t="str">
        <f t="shared" ref="BFU200:BFU263" si="829">IF(BAC$6="النقاط",BAC200,"")</f>
        <v/>
      </c>
      <c r="BFV200" s="20" t="str">
        <f t="shared" ref="BFV200:BFV263" si="830">IF(BAD$6="النقاط",BAD200,"")</f>
        <v/>
      </c>
      <c r="BFW200" s="20" t="str">
        <f t="shared" ref="BFW200:BFW263" si="831">IF(BAE$6="النقاط",BAE200,"")</f>
        <v/>
      </c>
      <c r="BFX200" s="20" t="str">
        <f t="shared" ref="BFX200:BFX263" si="832">IF(BAF$6="النقاط",BAF200,"")</f>
        <v/>
      </c>
      <c r="BFY200" s="20" t="str">
        <f t="shared" ref="BFY200:BFY263" si="833">IF(BAG$6="النقاط",BAG200,"")</f>
        <v/>
      </c>
      <c r="BFZ200" s="20" t="str">
        <f t="shared" ref="BFZ200:BFZ263" si="834">IF(BAH$6="النقاط",BAH200,"")</f>
        <v/>
      </c>
      <c r="BGA200" s="20" t="str">
        <f t="shared" ref="BGA200:BGA263" si="835">IF(BAI$6="النقاط",BAI200,"")</f>
        <v/>
      </c>
      <c r="BGB200" s="20" t="str">
        <f t="shared" ref="BGB200:BGB263" si="836">IF(BAJ$6="النقاط",BAJ200,"")</f>
        <v/>
      </c>
      <c r="BGC200" s="20" t="str">
        <f t="shared" ref="BGC200:BGC263" si="837">IF(BAK$6="النقاط",BAK200,"")</f>
        <v/>
      </c>
      <c r="BGD200" s="20" t="str">
        <f t="shared" ref="BGD200:BGD263" si="838">IF(BAL$6="النقاط",BAL200,"")</f>
        <v/>
      </c>
      <c r="BGE200" s="20" t="str">
        <f t="shared" ref="BGE200:BGE263" si="839">IF(BAM$6="النقاط",BAM200,"")</f>
        <v/>
      </c>
      <c r="BGF200" s="20" t="str">
        <f t="shared" ref="BGF200:BGF263" si="840">IF(BAN$6="النقاط",BAN200,"")</f>
        <v/>
      </c>
      <c r="BGG200" s="20" t="str">
        <f t="shared" ref="BGG200:BGG263" si="841">IF(BAO$6="النقاط",BAO200,"")</f>
        <v/>
      </c>
      <c r="BGH200" s="20" t="str">
        <f t="shared" ref="BGH200:BGH263" si="842">IF(BAP$6="النقاط",BAP200,"")</f>
        <v/>
      </c>
      <c r="BGI200" s="20" t="str">
        <f t="shared" ref="BGI200:BGI263" si="843">IF(BAQ$6="النقاط",BAQ200,"")</f>
        <v/>
      </c>
      <c r="BGJ200" s="20" t="str">
        <f t="shared" ref="BGJ200:BGJ263" si="844">IF(BAR$6="النقاط",BAR200,"")</f>
        <v/>
      </c>
      <c r="BGK200" s="20" t="str">
        <f t="shared" ref="BGK200:BGK263" si="845">IF(BAS$6="النقاط",BAS200,"")</f>
        <v/>
      </c>
      <c r="BGL200" s="20" t="str">
        <f t="shared" ref="BGL200:BGL263" si="846">IF(BAT$6="النقاط",BAT200,"")</f>
        <v/>
      </c>
      <c r="BGM200" s="20" t="str">
        <f t="shared" ref="BGM200:BGM263" si="847">IF(BAU$6="النقاط",BAU200,"")</f>
        <v/>
      </c>
      <c r="BGN200" s="20" t="str">
        <f t="shared" ref="BGN200:BGN263" si="848">IF(BAV$6="النقاط",BAV200,"")</f>
        <v/>
      </c>
      <c r="BGO200" s="20" t="str">
        <f t="shared" ref="BGO200:BGO263" si="849">IF(BAW$6="النقاط",BAW200,"")</f>
        <v/>
      </c>
      <c r="BGP200" s="20" t="str">
        <f t="shared" ref="BGP200:BGP263" si="850">IF(BAX$6="النقاط",BAX200,"")</f>
        <v/>
      </c>
      <c r="BGQ200" s="20" t="str">
        <f t="shared" ref="BGQ200:BGQ263" si="851">IF(BAY$6="النقاط",BAY200,"")</f>
        <v/>
      </c>
      <c r="BGR200" s="20" t="str">
        <f t="shared" ref="BGR200:BGR263" si="852">IF(BAZ$6="النقاط",BAZ200,"")</f>
        <v/>
      </c>
      <c r="BGS200" s="20" t="str">
        <f t="shared" ref="BGS200:BGS263" si="853">IF(BBA$6="النقاط",BBA200,"")</f>
        <v/>
      </c>
      <c r="BGT200" s="20" t="str">
        <f t="shared" ref="BGT200:BGT263" si="854">IF(BBB$6="النقاط",BBB200,"")</f>
        <v/>
      </c>
      <c r="BGU200" s="20" t="str">
        <f t="shared" ref="BGU200:BGU263" si="855">IF(BBC$6="النقاط",BBC200,"")</f>
        <v/>
      </c>
      <c r="BGV200" s="20" t="str">
        <f t="shared" ref="BGV200:BGV263" si="856">IF(BBD$6="النقاط",BBD200,"")</f>
        <v/>
      </c>
      <c r="BGW200" s="20" t="str">
        <f t="shared" ref="BGW200:BGW263" si="857">IF(BBE$6="النقاط",BBE200,"")</f>
        <v/>
      </c>
      <c r="BGX200" s="20" t="str">
        <f t="shared" ref="BGX200:BGX263" si="858">IF(BBF$6="النقاط",BBF200,"")</f>
        <v/>
      </c>
      <c r="BGY200" s="20" t="str">
        <f t="shared" ref="BGY200:BGY263" si="859">IF(BBG$6="النقاط",BBG200,"")</f>
        <v/>
      </c>
      <c r="BGZ200" s="20" t="str">
        <f t="shared" ref="BGZ200:BGZ263" si="860">IF(BBH$6="النقاط",BBH200,"")</f>
        <v/>
      </c>
      <c r="BHA200" s="20" t="str">
        <f t="shared" ref="BHA200:BHA263" si="861">IF(BBI$6="النقاط",BBI200,"")</f>
        <v/>
      </c>
      <c r="BHB200" s="20" t="str">
        <f t="shared" ref="BHB200:BHB263" si="862">IF(BBJ$6="النقاط",BBJ200,"")</f>
        <v/>
      </c>
      <c r="BHC200" s="20" t="str">
        <f t="shared" ref="BHC200:BHC263" si="863">IF(BBK$6="النقاط",BBK200,"")</f>
        <v/>
      </c>
      <c r="BHD200" s="20" t="str">
        <f t="shared" ref="BHD200:BHD263" si="864">IF(BBL$6="النقاط",BBL200,"")</f>
        <v/>
      </c>
      <c r="BHE200" s="20" t="str">
        <f t="shared" ref="BHE200:BHE263" si="865">IF(BBM$6="النقاط",BBM200,"")</f>
        <v/>
      </c>
      <c r="BHF200" s="20" t="str">
        <f t="shared" ref="BHF200:BHF263" si="866">IF(BBN$6="النقاط",BBN200,"")</f>
        <v/>
      </c>
      <c r="BHG200" s="20" t="str">
        <f t="shared" ref="BHG200:BHG263" si="867">IF(BBO$6="النقاط",BBO200,"")</f>
        <v/>
      </c>
      <c r="BHJ200" s="20" t="str">
        <f t="shared" ref="BHJ200:BHJ263" si="868">CONCATENATE(BCU200,BCV200,BCW200,BCX200,BCY200,BCZ200,BDA200,BDB200,BDC200,BDD200,BDE200,BDF200,BDG200,BDH200,BDI200,BDJ200,BDK200,BDL200,BDM200,BDN200,BDO200,BDP200,BDQ200,BDR200,BDS200,BDT200,BDU200,BDV200,BDW200,BDX200,BDY200,BDZ200,BEA200,BEB200,BEC200,BED200,BEE200,,BEF200,BEG200,BEH200,BEI200,BEJ200,BEK200,BEL200,BEM200,BEN200,BEO200,BEP200,BEQ200,BER200,BES200,BET200,BEU200,BEV200,BEW200,BEX200,BEY200,BEZ200,BFA200,BFB200,BFC200,BFD200,BFE200,BFF200,BFG200,BFH200,BFI200,BFJ200,BFK200,BFL200,BFM200,BFN200,BFO200,BFP200,BFQ200,BFR200,BFS200,BFT200,BFU200,BFV200,BFW200,BFX200,BFY200,BFZ200,BGA200,BGB200,BGC200,BGD200,BGE200,BGF200,BGG200,BGH200,BGI200,BGJ200,BGK200,BGL200,BGM200,BGN200,BGO200,BGP200,BGQ200,BGR200,BGS200,BGT200,BGU200,BGV200,BGW200,BGX200,BGY200)</f>
        <v/>
      </c>
      <c r="BHL200" s="20" t="str">
        <f t="shared" si="716"/>
        <v/>
      </c>
      <c r="BHM200" s="20" t="str">
        <f t="shared" si="716"/>
        <v/>
      </c>
      <c r="BHN200" s="20" t="str">
        <f t="shared" si="716"/>
        <v/>
      </c>
      <c r="BHO200" s="20" t="str">
        <f t="shared" si="716"/>
        <v/>
      </c>
      <c r="BHP200" s="20" t="str">
        <f t="shared" si="716"/>
        <v/>
      </c>
      <c r="BHQ200" s="20" t="str">
        <f t="shared" si="716"/>
        <v/>
      </c>
      <c r="BHR200" s="20" t="str">
        <f t="shared" si="716"/>
        <v/>
      </c>
      <c r="BHS200" s="20" t="str">
        <f t="shared" si="716"/>
        <v/>
      </c>
      <c r="BHT200" s="20" t="str">
        <f t="shared" si="716"/>
        <v/>
      </c>
      <c r="BHU200" s="20" t="str">
        <f t="shared" si="716"/>
        <v/>
      </c>
      <c r="BHV200" s="20" t="str">
        <f t="shared" si="716"/>
        <v/>
      </c>
      <c r="BHW200" s="20" t="str">
        <f t="shared" si="716"/>
        <v/>
      </c>
      <c r="BHX200" s="20" t="str">
        <f t="shared" si="716"/>
        <v/>
      </c>
      <c r="BHY200" s="20" t="str">
        <f t="shared" si="716"/>
        <v/>
      </c>
      <c r="BHZ200" s="20" t="str">
        <f t="shared" si="716"/>
        <v/>
      </c>
      <c r="BIA200" s="20" t="str">
        <f t="shared" si="716"/>
        <v/>
      </c>
      <c r="BIB200" s="20" t="str">
        <f t="shared" si="715"/>
        <v/>
      </c>
      <c r="BIC200" s="20" t="str">
        <f t="shared" si="715"/>
        <v/>
      </c>
      <c r="BID200" s="20" t="str">
        <f t="shared" si="715"/>
        <v/>
      </c>
      <c r="BIE200" s="20" t="str">
        <f t="shared" si="715"/>
        <v/>
      </c>
    </row>
    <row r="201" spans="2:104 1451:1591" ht="14.5">
      <c r="B201" s="510" t="str">
        <f>IF('لصق اكسل الفورمز'!E196="","",'لصق اكسل الفورمز'!E196)</f>
        <v/>
      </c>
      <c r="C201" s="510" t="str">
        <f>IF('لصق اكسل الفورمز'!O196="","",'لصق اكسل الفورمز'!O196)</f>
        <v/>
      </c>
      <c r="D201" s="526" t="str">
        <f>IF('لصق اكسل الفورمز'!R196="","",'لصق اكسل الفورمز'!R196)</f>
        <v/>
      </c>
      <c r="E201" s="510" t="str">
        <f>IF('لصق اكسل الفورمز'!U196="","",'لصق اكسل الفورمز'!U196)</f>
        <v/>
      </c>
      <c r="F201" s="526" t="str">
        <f>IF('لصق اكسل الفورمز'!X196="","",'لصق اكسل الفورمز'!X196)</f>
        <v/>
      </c>
      <c r="G201" s="510" t="str">
        <f>IF('لصق اكسل الفورمز'!AA196="","",'لصق اكسل الفورمز'!AA196)</f>
        <v/>
      </c>
      <c r="H201" s="526" t="str">
        <f>IF('لصق اكسل الفورمز'!AD196="","",'لصق اكسل الفورمز'!AD196)</f>
        <v/>
      </c>
      <c r="I201" s="510" t="str">
        <f>IF('لصق اكسل الفورمز'!AG196="","",'لصق اكسل الفورمز'!AG196)</f>
        <v/>
      </c>
      <c r="J201" s="526" t="str">
        <f>IF('لصق اكسل الفورمز'!AJ196="","",'لصق اكسل الفورمز'!AJ196)</f>
        <v/>
      </c>
      <c r="K201" s="510" t="str">
        <f>IF('لصق اكسل الفورمز'!AM196="","",'لصق اكسل الفورمز'!AM196)</f>
        <v/>
      </c>
      <c r="L201" s="526" t="str">
        <f>IF('لصق اكسل الفورمز'!AP196="","",'لصق اكسل الفورمز'!AP196)</f>
        <v/>
      </c>
      <c r="M201" s="510" t="str">
        <f>IF('لصق اكسل الفورمز'!AS196="","",'لصق اكسل الفورمز'!AS196)</f>
        <v/>
      </c>
      <c r="N201" s="526" t="str">
        <f>IF('لصق اكسل الفورمز'!AV196="","",'لصق اكسل الفورمز'!AV196)</f>
        <v/>
      </c>
      <c r="O201" s="510" t="str">
        <f>IF('لصق اكسل الفورمز'!AY196="","",'لصق اكسل الفورمز'!AY196)</f>
        <v/>
      </c>
      <c r="P201" s="526" t="str">
        <f>IF('لصق اكسل الفورمز'!BB196="","",'لصق اكسل الفورمز'!BB196)</f>
        <v/>
      </c>
      <c r="Q201" s="510" t="str">
        <f>IF('لصق اكسل الفورمز'!BE196="","",'لصق اكسل الفورمز'!BE196)</f>
        <v/>
      </c>
      <c r="R201" s="526" t="str">
        <f>IF('لصق اكسل الفورمز'!BH196="","",'لصق اكسل الفورمز'!BH196)</f>
        <v/>
      </c>
      <c r="S201" s="510" t="str">
        <f>IF('لصق اكسل الفورمز'!BK196="","",'لصق اكسل الفورمز'!BK196)</f>
        <v/>
      </c>
      <c r="T201" s="526" t="str">
        <f>IF('لصق اكسل الفورمز'!BN196="","",'لصق اكسل الفورمز'!BN196)</f>
        <v/>
      </c>
      <c r="U201" s="510" t="str">
        <f>IF('لصق اكسل الفورمز'!BQ196="","",'لصق اكسل الفورمز'!BQ196)</f>
        <v/>
      </c>
      <c r="V201" s="526" t="str">
        <f>IF('لصق اكسل الفورمز'!BT196="","",'لصق اكسل الفورمز'!BT196)</f>
        <v/>
      </c>
      <c r="W201" s="527" t="str">
        <f t="shared" si="717"/>
        <v/>
      </c>
      <c r="X201" s="510" t="str">
        <f t="shared" si="718"/>
        <v/>
      </c>
      <c r="Y201" s="564" t="str">
        <f t="shared" si="719"/>
        <v/>
      </c>
      <c r="AL201" s="20">
        <f t="shared" si="720"/>
        <v>0</v>
      </c>
      <c r="AO201" s="20" t="str">
        <f t="shared" si="721"/>
        <v/>
      </c>
      <c r="AQ201" s="20" t="str">
        <f t="shared" si="671"/>
        <v/>
      </c>
      <c r="AR201" s="20" t="str">
        <f t="shared" si="722"/>
        <v/>
      </c>
      <c r="AS201" s="20" t="str">
        <f t="shared" si="723"/>
        <v/>
      </c>
      <c r="AT201" s="20" t="str">
        <f t="shared" si="724"/>
        <v/>
      </c>
      <c r="AU201" s="20" t="str">
        <f t="shared" si="725"/>
        <v/>
      </c>
      <c r="AV201" s="20" t="str">
        <f t="shared" si="726"/>
        <v/>
      </c>
      <c r="AW201" s="20" t="str">
        <f t="shared" si="727"/>
        <v/>
      </c>
      <c r="AX201" s="20" t="str">
        <f t="shared" si="728"/>
        <v/>
      </c>
      <c r="AY201" s="20" t="str">
        <f t="shared" si="729"/>
        <v/>
      </c>
      <c r="AZ201" s="20" t="str">
        <f t="shared" si="730"/>
        <v/>
      </c>
      <c r="BA201" s="20" t="str">
        <f t="shared" si="731"/>
        <v/>
      </c>
      <c r="BB201" s="20" t="str">
        <f t="shared" si="732"/>
        <v/>
      </c>
      <c r="BC201" s="20" t="str">
        <f t="shared" si="733"/>
        <v/>
      </c>
      <c r="BD201" s="20" t="str">
        <f t="shared" si="734"/>
        <v/>
      </c>
      <c r="BE201" s="20" t="str">
        <f t="shared" si="735"/>
        <v/>
      </c>
      <c r="BF201" s="20" t="str">
        <f t="shared" si="736"/>
        <v/>
      </c>
      <c r="BG201" s="20" t="str">
        <f t="shared" si="737"/>
        <v/>
      </c>
      <c r="BH201" s="20" t="str">
        <f t="shared" si="738"/>
        <v/>
      </c>
      <c r="BI201" s="20" t="str">
        <f t="shared" si="739"/>
        <v/>
      </c>
      <c r="BJ201" s="20" t="str">
        <f t="shared" si="740"/>
        <v/>
      </c>
      <c r="BL201" s="38" t="e">
        <f t="shared" si="741"/>
        <v>#DIV/0!</v>
      </c>
      <c r="BM201" s="4">
        <f t="shared" si="742"/>
        <v>0</v>
      </c>
      <c r="BN201" s="4">
        <f t="shared" si="743"/>
        <v>0</v>
      </c>
      <c r="BO201" s="4">
        <f t="shared" si="744"/>
        <v>0</v>
      </c>
      <c r="BP201" s="173" t="str">
        <f t="shared" si="745"/>
        <v/>
      </c>
      <c r="BQ201" s="4">
        <f t="shared" si="746"/>
        <v>0</v>
      </c>
      <c r="BT201" s="268" t="str">
        <f t="shared" si="747"/>
        <v/>
      </c>
      <c r="BU201" s="268" t="str">
        <f t="shared" si="748"/>
        <v/>
      </c>
      <c r="BX201" s="20">
        <f t="shared" si="749"/>
        <v>1</v>
      </c>
      <c r="CG201" s="20" t="str">
        <f t="shared" si="750"/>
        <v/>
      </c>
      <c r="CH201" s="20" t="str">
        <f t="shared" si="708"/>
        <v/>
      </c>
      <c r="CI201" s="20" t="str">
        <f t="shared" si="709"/>
        <v/>
      </c>
      <c r="CJ201" s="20" t="str">
        <f t="shared" si="710"/>
        <v/>
      </c>
      <c r="CK201" s="20" t="str">
        <f t="shared" si="692"/>
        <v/>
      </c>
      <c r="CL201" s="20" t="str">
        <f t="shared" si="693"/>
        <v/>
      </c>
      <c r="CM201" s="20" t="str">
        <f t="shared" si="694"/>
        <v/>
      </c>
      <c r="CN201" s="20" t="str">
        <f t="shared" si="695"/>
        <v/>
      </c>
      <c r="CO201" s="20" t="str">
        <f t="shared" si="696"/>
        <v/>
      </c>
      <c r="CP201" s="20" t="str">
        <f t="shared" si="697"/>
        <v/>
      </c>
      <c r="CQ201" s="20" t="str">
        <f t="shared" si="698"/>
        <v/>
      </c>
      <c r="CR201" s="20" t="str">
        <f t="shared" si="699"/>
        <v/>
      </c>
      <c r="CS201" s="20" t="str">
        <f t="shared" si="700"/>
        <v/>
      </c>
      <c r="CT201" s="20" t="str">
        <f t="shared" si="701"/>
        <v/>
      </c>
      <c r="CU201" s="20" t="str">
        <f t="shared" si="702"/>
        <v/>
      </c>
      <c r="CV201" s="20" t="str">
        <f t="shared" si="703"/>
        <v/>
      </c>
      <c r="CW201" s="20" t="str">
        <f t="shared" si="704"/>
        <v/>
      </c>
      <c r="CX201" s="20" t="str">
        <f t="shared" si="705"/>
        <v/>
      </c>
      <c r="CY201" s="20" t="str">
        <f t="shared" si="706"/>
        <v/>
      </c>
      <c r="CZ201" s="20" t="str">
        <f t="shared" si="706"/>
        <v/>
      </c>
      <c r="BCU201" s="20" t="str">
        <f t="shared" si="751"/>
        <v/>
      </c>
      <c r="BCV201" s="20" t="str">
        <f t="shared" si="752"/>
        <v/>
      </c>
      <c r="BCW201" s="20" t="str">
        <f t="shared" si="753"/>
        <v/>
      </c>
      <c r="BCX201" s="20" t="str">
        <f t="shared" si="754"/>
        <v/>
      </c>
      <c r="BCY201" s="20" t="str">
        <f t="shared" si="755"/>
        <v/>
      </c>
      <c r="BCZ201" s="20" t="str">
        <f t="shared" si="756"/>
        <v/>
      </c>
      <c r="BDA201" s="20" t="str">
        <f t="shared" si="757"/>
        <v/>
      </c>
      <c r="BDB201" s="20" t="str">
        <f t="shared" si="758"/>
        <v/>
      </c>
      <c r="BDC201" s="20" t="str">
        <f t="shared" si="759"/>
        <v/>
      </c>
      <c r="BDD201" s="20" t="str">
        <f t="shared" si="760"/>
        <v/>
      </c>
      <c r="BDE201" s="20" t="str">
        <f t="shared" si="761"/>
        <v/>
      </c>
      <c r="BDF201" s="20" t="str">
        <f t="shared" si="762"/>
        <v/>
      </c>
      <c r="BDG201" s="20" t="str">
        <f t="shared" si="763"/>
        <v/>
      </c>
      <c r="BDH201" s="20" t="str">
        <f t="shared" si="764"/>
        <v/>
      </c>
      <c r="BDI201" s="20" t="str">
        <f t="shared" si="765"/>
        <v/>
      </c>
      <c r="BDJ201" s="20" t="str">
        <f t="shared" si="766"/>
        <v/>
      </c>
      <c r="BDK201" s="20" t="str">
        <f t="shared" si="767"/>
        <v/>
      </c>
      <c r="BDL201" s="20" t="str">
        <f t="shared" si="768"/>
        <v/>
      </c>
      <c r="BDM201" s="20" t="str">
        <f t="shared" si="769"/>
        <v/>
      </c>
      <c r="BDN201" s="20" t="str">
        <f t="shared" si="770"/>
        <v/>
      </c>
      <c r="BDO201" s="20" t="str">
        <f t="shared" si="771"/>
        <v/>
      </c>
      <c r="BDP201" s="20" t="str">
        <f t="shared" si="772"/>
        <v/>
      </c>
      <c r="BDQ201" s="20" t="str">
        <f t="shared" si="773"/>
        <v/>
      </c>
      <c r="BDR201" s="20" t="str">
        <f t="shared" si="774"/>
        <v/>
      </c>
      <c r="BDS201" s="20" t="str">
        <f t="shared" si="775"/>
        <v/>
      </c>
      <c r="BDT201" s="20" t="str">
        <f t="shared" si="776"/>
        <v/>
      </c>
      <c r="BDU201" s="20" t="str">
        <f t="shared" si="777"/>
        <v/>
      </c>
      <c r="BDV201" s="20" t="str">
        <f t="shared" si="778"/>
        <v/>
      </c>
      <c r="BDW201" s="20" t="str">
        <f t="shared" si="779"/>
        <v/>
      </c>
      <c r="BDX201" s="20" t="str">
        <f t="shared" si="780"/>
        <v/>
      </c>
      <c r="BDY201" s="20" t="str">
        <f t="shared" si="781"/>
        <v/>
      </c>
      <c r="BDZ201" s="20" t="str">
        <f t="shared" si="782"/>
        <v/>
      </c>
      <c r="BEA201" s="20" t="str">
        <f t="shared" si="783"/>
        <v/>
      </c>
      <c r="BEB201" s="20" t="str">
        <f t="shared" si="784"/>
        <v/>
      </c>
      <c r="BEC201" s="20" t="str">
        <f t="shared" si="785"/>
        <v/>
      </c>
      <c r="BED201" s="20" t="str">
        <f t="shared" si="786"/>
        <v/>
      </c>
      <c r="BEE201" s="20" t="str">
        <f t="shared" si="787"/>
        <v/>
      </c>
      <c r="BEF201" s="20" t="str">
        <f t="shared" si="788"/>
        <v/>
      </c>
      <c r="BEG201" s="20" t="str">
        <f t="shared" si="789"/>
        <v/>
      </c>
      <c r="BEH201" s="20" t="str">
        <f t="shared" si="790"/>
        <v/>
      </c>
      <c r="BEI201" s="20" t="str">
        <f t="shared" si="791"/>
        <v/>
      </c>
      <c r="BEJ201" s="20" t="str">
        <f t="shared" si="792"/>
        <v/>
      </c>
      <c r="BEK201" s="20" t="str">
        <f t="shared" si="793"/>
        <v/>
      </c>
      <c r="BEL201" s="20" t="str">
        <f t="shared" si="794"/>
        <v/>
      </c>
      <c r="BEM201" s="20" t="str">
        <f t="shared" si="795"/>
        <v/>
      </c>
      <c r="BEN201" s="20" t="str">
        <f t="shared" si="796"/>
        <v/>
      </c>
      <c r="BEO201" s="20" t="str">
        <f t="shared" si="797"/>
        <v/>
      </c>
      <c r="BEP201" s="20" t="str">
        <f t="shared" si="798"/>
        <v/>
      </c>
      <c r="BEQ201" s="20" t="str">
        <f t="shared" si="799"/>
        <v/>
      </c>
      <c r="BER201" s="20" t="str">
        <f t="shared" si="800"/>
        <v/>
      </c>
      <c r="BES201" s="20" t="str">
        <f t="shared" si="801"/>
        <v/>
      </c>
      <c r="BET201" s="20" t="str">
        <f t="shared" si="802"/>
        <v/>
      </c>
      <c r="BEU201" s="20" t="str">
        <f t="shared" si="803"/>
        <v/>
      </c>
      <c r="BEV201" s="20" t="str">
        <f t="shared" si="804"/>
        <v/>
      </c>
      <c r="BEW201" s="20" t="str">
        <f t="shared" si="805"/>
        <v/>
      </c>
      <c r="BEX201" s="20" t="str">
        <f t="shared" si="806"/>
        <v/>
      </c>
      <c r="BEY201" s="20" t="str">
        <f t="shared" si="807"/>
        <v/>
      </c>
      <c r="BEZ201" s="20" t="str">
        <f t="shared" si="808"/>
        <v/>
      </c>
      <c r="BFA201" s="20" t="str">
        <f t="shared" si="809"/>
        <v/>
      </c>
      <c r="BFB201" s="20" t="str">
        <f t="shared" si="810"/>
        <v/>
      </c>
      <c r="BFC201" s="20" t="str">
        <f t="shared" si="811"/>
        <v/>
      </c>
      <c r="BFD201" s="20" t="str">
        <f t="shared" si="812"/>
        <v/>
      </c>
      <c r="BFE201" s="20" t="str">
        <f t="shared" si="813"/>
        <v/>
      </c>
      <c r="BFF201" s="20" t="str">
        <f t="shared" si="814"/>
        <v/>
      </c>
      <c r="BFG201" s="20" t="str">
        <f t="shared" si="815"/>
        <v/>
      </c>
      <c r="BFH201" s="20" t="str">
        <f t="shared" si="816"/>
        <v/>
      </c>
      <c r="BFI201" s="20" t="str">
        <f t="shared" si="817"/>
        <v/>
      </c>
      <c r="BFJ201" s="20" t="str">
        <f t="shared" si="818"/>
        <v/>
      </c>
      <c r="BFK201" s="20" t="str">
        <f t="shared" si="819"/>
        <v/>
      </c>
      <c r="BFL201" s="20" t="str">
        <f t="shared" si="820"/>
        <v/>
      </c>
      <c r="BFM201" s="20" t="str">
        <f t="shared" si="821"/>
        <v/>
      </c>
      <c r="BFN201" s="20" t="str">
        <f t="shared" si="822"/>
        <v/>
      </c>
      <c r="BFO201" s="20" t="str">
        <f t="shared" si="823"/>
        <v/>
      </c>
      <c r="BFP201" s="20" t="str">
        <f t="shared" si="824"/>
        <v/>
      </c>
      <c r="BFQ201" s="20" t="str">
        <f t="shared" si="825"/>
        <v/>
      </c>
      <c r="BFR201" s="20" t="str">
        <f t="shared" si="826"/>
        <v/>
      </c>
      <c r="BFS201" s="20" t="str">
        <f t="shared" si="827"/>
        <v/>
      </c>
      <c r="BFT201" s="20" t="str">
        <f t="shared" si="828"/>
        <v/>
      </c>
      <c r="BFU201" s="20" t="str">
        <f t="shared" si="829"/>
        <v/>
      </c>
      <c r="BFV201" s="20" t="str">
        <f t="shared" si="830"/>
        <v/>
      </c>
      <c r="BFW201" s="20" t="str">
        <f t="shared" si="831"/>
        <v/>
      </c>
      <c r="BFX201" s="20" t="str">
        <f t="shared" si="832"/>
        <v/>
      </c>
      <c r="BFY201" s="20" t="str">
        <f t="shared" si="833"/>
        <v/>
      </c>
      <c r="BFZ201" s="20" t="str">
        <f t="shared" si="834"/>
        <v/>
      </c>
      <c r="BGA201" s="20" t="str">
        <f t="shared" si="835"/>
        <v/>
      </c>
      <c r="BGB201" s="20" t="str">
        <f t="shared" si="836"/>
        <v/>
      </c>
      <c r="BGC201" s="20" t="str">
        <f t="shared" si="837"/>
        <v/>
      </c>
      <c r="BGD201" s="20" t="str">
        <f t="shared" si="838"/>
        <v/>
      </c>
      <c r="BGE201" s="20" t="str">
        <f t="shared" si="839"/>
        <v/>
      </c>
      <c r="BGF201" s="20" t="str">
        <f t="shared" si="840"/>
        <v/>
      </c>
      <c r="BGG201" s="20" t="str">
        <f t="shared" si="841"/>
        <v/>
      </c>
      <c r="BGH201" s="20" t="str">
        <f t="shared" si="842"/>
        <v/>
      </c>
      <c r="BGI201" s="20" t="str">
        <f t="shared" si="843"/>
        <v/>
      </c>
      <c r="BGJ201" s="20" t="str">
        <f t="shared" si="844"/>
        <v/>
      </c>
      <c r="BGK201" s="20" t="str">
        <f t="shared" si="845"/>
        <v/>
      </c>
      <c r="BGL201" s="20" t="str">
        <f t="shared" si="846"/>
        <v/>
      </c>
      <c r="BGM201" s="20" t="str">
        <f t="shared" si="847"/>
        <v/>
      </c>
      <c r="BGN201" s="20" t="str">
        <f t="shared" si="848"/>
        <v/>
      </c>
      <c r="BGO201" s="20" t="str">
        <f t="shared" si="849"/>
        <v/>
      </c>
      <c r="BGP201" s="20" t="str">
        <f t="shared" si="850"/>
        <v/>
      </c>
      <c r="BGQ201" s="20" t="str">
        <f t="shared" si="851"/>
        <v/>
      </c>
      <c r="BGR201" s="20" t="str">
        <f t="shared" si="852"/>
        <v/>
      </c>
      <c r="BGS201" s="20" t="str">
        <f t="shared" si="853"/>
        <v/>
      </c>
      <c r="BGT201" s="20" t="str">
        <f t="shared" si="854"/>
        <v/>
      </c>
      <c r="BGU201" s="20" t="str">
        <f t="shared" si="855"/>
        <v/>
      </c>
      <c r="BGV201" s="20" t="str">
        <f t="shared" si="856"/>
        <v/>
      </c>
      <c r="BGW201" s="20" t="str">
        <f t="shared" si="857"/>
        <v/>
      </c>
      <c r="BGX201" s="20" t="str">
        <f t="shared" si="858"/>
        <v/>
      </c>
      <c r="BGY201" s="20" t="str">
        <f t="shared" si="859"/>
        <v/>
      </c>
      <c r="BGZ201" s="20" t="str">
        <f t="shared" si="860"/>
        <v/>
      </c>
      <c r="BHA201" s="20" t="str">
        <f t="shared" si="861"/>
        <v/>
      </c>
      <c r="BHB201" s="20" t="str">
        <f t="shared" si="862"/>
        <v/>
      </c>
      <c r="BHC201" s="20" t="str">
        <f t="shared" si="863"/>
        <v/>
      </c>
      <c r="BHD201" s="20" t="str">
        <f t="shared" si="864"/>
        <v/>
      </c>
      <c r="BHE201" s="20" t="str">
        <f t="shared" si="865"/>
        <v/>
      </c>
      <c r="BHF201" s="20" t="str">
        <f t="shared" si="866"/>
        <v/>
      </c>
      <c r="BHG201" s="20" t="str">
        <f t="shared" si="867"/>
        <v/>
      </c>
      <c r="BHJ201" s="20" t="str">
        <f t="shared" si="868"/>
        <v/>
      </c>
      <c r="BHL201" s="20" t="str">
        <f t="shared" si="716"/>
        <v/>
      </c>
      <c r="BHM201" s="20" t="str">
        <f t="shared" si="716"/>
        <v/>
      </c>
      <c r="BHN201" s="20" t="str">
        <f t="shared" si="716"/>
        <v/>
      </c>
      <c r="BHO201" s="20" t="str">
        <f t="shared" si="716"/>
        <v/>
      </c>
      <c r="BHP201" s="20" t="str">
        <f t="shared" si="716"/>
        <v/>
      </c>
      <c r="BHQ201" s="20" t="str">
        <f t="shared" si="716"/>
        <v/>
      </c>
      <c r="BHR201" s="20" t="str">
        <f t="shared" si="716"/>
        <v/>
      </c>
      <c r="BHS201" s="20" t="str">
        <f t="shared" si="716"/>
        <v/>
      </c>
      <c r="BHT201" s="20" t="str">
        <f t="shared" si="716"/>
        <v/>
      </c>
      <c r="BHU201" s="20" t="str">
        <f t="shared" si="716"/>
        <v/>
      </c>
      <c r="BHV201" s="20" t="str">
        <f t="shared" si="716"/>
        <v/>
      </c>
      <c r="BHW201" s="20" t="str">
        <f t="shared" si="716"/>
        <v/>
      </c>
      <c r="BHX201" s="20" t="str">
        <f t="shared" si="716"/>
        <v/>
      </c>
      <c r="BHY201" s="20" t="str">
        <f t="shared" si="716"/>
        <v/>
      </c>
      <c r="BHZ201" s="20" t="str">
        <f t="shared" si="716"/>
        <v/>
      </c>
      <c r="BIA201" s="20" t="str">
        <f t="shared" si="716"/>
        <v/>
      </c>
      <c r="BIB201" s="20" t="str">
        <f t="shared" si="715"/>
        <v/>
      </c>
      <c r="BIC201" s="20" t="str">
        <f t="shared" si="715"/>
        <v/>
      </c>
      <c r="BID201" s="20" t="str">
        <f t="shared" si="715"/>
        <v/>
      </c>
      <c r="BIE201" s="20" t="str">
        <f t="shared" si="715"/>
        <v/>
      </c>
    </row>
    <row r="202" spans="2:104 1451:1591" ht="14.5">
      <c r="B202" s="510" t="str">
        <f>IF('لصق اكسل الفورمز'!E197="","",'لصق اكسل الفورمز'!E197)</f>
        <v/>
      </c>
      <c r="C202" s="510" t="str">
        <f>IF('لصق اكسل الفورمز'!O197="","",'لصق اكسل الفورمز'!O197)</f>
        <v/>
      </c>
      <c r="D202" s="526" t="str">
        <f>IF('لصق اكسل الفورمز'!R197="","",'لصق اكسل الفورمز'!R197)</f>
        <v/>
      </c>
      <c r="E202" s="510" t="str">
        <f>IF('لصق اكسل الفورمز'!U197="","",'لصق اكسل الفورمز'!U197)</f>
        <v/>
      </c>
      <c r="F202" s="526" t="str">
        <f>IF('لصق اكسل الفورمز'!X197="","",'لصق اكسل الفورمز'!X197)</f>
        <v/>
      </c>
      <c r="G202" s="510" t="str">
        <f>IF('لصق اكسل الفورمز'!AA197="","",'لصق اكسل الفورمز'!AA197)</f>
        <v/>
      </c>
      <c r="H202" s="526" t="str">
        <f>IF('لصق اكسل الفورمز'!AD197="","",'لصق اكسل الفورمز'!AD197)</f>
        <v/>
      </c>
      <c r="I202" s="510" t="str">
        <f>IF('لصق اكسل الفورمز'!AG197="","",'لصق اكسل الفورمز'!AG197)</f>
        <v/>
      </c>
      <c r="J202" s="526" t="str">
        <f>IF('لصق اكسل الفورمز'!AJ197="","",'لصق اكسل الفورمز'!AJ197)</f>
        <v/>
      </c>
      <c r="K202" s="510" t="str">
        <f>IF('لصق اكسل الفورمز'!AM197="","",'لصق اكسل الفورمز'!AM197)</f>
        <v/>
      </c>
      <c r="L202" s="526" t="str">
        <f>IF('لصق اكسل الفورمز'!AP197="","",'لصق اكسل الفورمز'!AP197)</f>
        <v/>
      </c>
      <c r="M202" s="510" t="str">
        <f>IF('لصق اكسل الفورمز'!AS197="","",'لصق اكسل الفورمز'!AS197)</f>
        <v/>
      </c>
      <c r="N202" s="526" t="str">
        <f>IF('لصق اكسل الفورمز'!AV197="","",'لصق اكسل الفورمز'!AV197)</f>
        <v/>
      </c>
      <c r="O202" s="510" t="str">
        <f>IF('لصق اكسل الفورمز'!AY197="","",'لصق اكسل الفورمز'!AY197)</f>
        <v/>
      </c>
      <c r="P202" s="526" t="str">
        <f>IF('لصق اكسل الفورمز'!BB197="","",'لصق اكسل الفورمز'!BB197)</f>
        <v/>
      </c>
      <c r="Q202" s="510" t="str">
        <f>IF('لصق اكسل الفورمز'!BE197="","",'لصق اكسل الفورمز'!BE197)</f>
        <v/>
      </c>
      <c r="R202" s="526" t="str">
        <f>IF('لصق اكسل الفورمز'!BH197="","",'لصق اكسل الفورمز'!BH197)</f>
        <v/>
      </c>
      <c r="S202" s="510" t="str">
        <f>IF('لصق اكسل الفورمز'!BK197="","",'لصق اكسل الفورمز'!BK197)</f>
        <v/>
      </c>
      <c r="T202" s="526" t="str">
        <f>IF('لصق اكسل الفورمز'!BN197="","",'لصق اكسل الفورمز'!BN197)</f>
        <v/>
      </c>
      <c r="U202" s="510" t="str">
        <f>IF('لصق اكسل الفورمز'!BQ197="","",'لصق اكسل الفورمز'!BQ197)</f>
        <v/>
      </c>
      <c r="V202" s="526" t="str">
        <f>IF('لصق اكسل الفورمز'!BT197="","",'لصق اكسل الفورمز'!BT197)</f>
        <v/>
      </c>
      <c r="W202" s="527" t="str">
        <f t="shared" si="717"/>
        <v/>
      </c>
      <c r="X202" s="510" t="str">
        <f t="shared" si="718"/>
        <v/>
      </c>
      <c r="Y202" s="564" t="str">
        <f t="shared" si="719"/>
        <v/>
      </c>
      <c r="AL202" s="20">
        <f t="shared" si="720"/>
        <v>0</v>
      </c>
      <c r="AO202" s="20" t="str">
        <f t="shared" si="721"/>
        <v/>
      </c>
      <c r="AQ202" s="20" t="str">
        <f t="shared" si="671"/>
        <v/>
      </c>
      <c r="AR202" s="20" t="str">
        <f t="shared" si="722"/>
        <v/>
      </c>
      <c r="AS202" s="20" t="str">
        <f t="shared" si="723"/>
        <v/>
      </c>
      <c r="AT202" s="20" t="str">
        <f t="shared" si="724"/>
        <v/>
      </c>
      <c r="AU202" s="20" t="str">
        <f t="shared" si="725"/>
        <v/>
      </c>
      <c r="AV202" s="20" t="str">
        <f t="shared" si="726"/>
        <v/>
      </c>
      <c r="AW202" s="20" t="str">
        <f t="shared" si="727"/>
        <v/>
      </c>
      <c r="AX202" s="20" t="str">
        <f t="shared" si="728"/>
        <v/>
      </c>
      <c r="AY202" s="20" t="str">
        <f t="shared" si="729"/>
        <v/>
      </c>
      <c r="AZ202" s="20" t="str">
        <f t="shared" si="730"/>
        <v/>
      </c>
      <c r="BA202" s="20" t="str">
        <f t="shared" si="731"/>
        <v/>
      </c>
      <c r="BB202" s="20" t="str">
        <f t="shared" si="732"/>
        <v/>
      </c>
      <c r="BC202" s="20" t="str">
        <f t="shared" si="733"/>
        <v/>
      </c>
      <c r="BD202" s="20" t="str">
        <f t="shared" si="734"/>
        <v/>
      </c>
      <c r="BE202" s="20" t="str">
        <f t="shared" si="735"/>
        <v/>
      </c>
      <c r="BF202" s="20" t="str">
        <f t="shared" si="736"/>
        <v/>
      </c>
      <c r="BG202" s="20" t="str">
        <f t="shared" si="737"/>
        <v/>
      </c>
      <c r="BH202" s="20" t="str">
        <f t="shared" si="738"/>
        <v/>
      </c>
      <c r="BI202" s="20" t="str">
        <f t="shared" si="739"/>
        <v/>
      </c>
      <c r="BJ202" s="20" t="str">
        <f t="shared" si="740"/>
        <v/>
      </c>
      <c r="BL202" s="38" t="e">
        <f t="shared" si="741"/>
        <v>#DIV/0!</v>
      </c>
      <c r="BM202" s="4">
        <f t="shared" si="742"/>
        <v>0</v>
      </c>
      <c r="BN202" s="4">
        <f t="shared" si="743"/>
        <v>0</v>
      </c>
      <c r="BO202" s="4">
        <f t="shared" si="744"/>
        <v>0</v>
      </c>
      <c r="BP202" s="173" t="str">
        <f t="shared" si="745"/>
        <v/>
      </c>
      <c r="BQ202" s="4">
        <f t="shared" si="746"/>
        <v>0</v>
      </c>
      <c r="BT202" s="268" t="str">
        <f t="shared" si="747"/>
        <v/>
      </c>
      <c r="BU202" s="268" t="str">
        <f t="shared" si="748"/>
        <v/>
      </c>
      <c r="BX202" s="20">
        <f t="shared" si="749"/>
        <v>1</v>
      </c>
      <c r="CG202" s="20" t="str">
        <f t="shared" si="750"/>
        <v/>
      </c>
      <c r="CH202" s="20" t="str">
        <f t="shared" si="708"/>
        <v/>
      </c>
      <c r="CI202" s="20" t="str">
        <f t="shared" si="709"/>
        <v/>
      </c>
      <c r="CJ202" s="20" t="str">
        <f t="shared" si="710"/>
        <v/>
      </c>
      <c r="CK202" s="20" t="str">
        <f t="shared" si="692"/>
        <v/>
      </c>
      <c r="CL202" s="20" t="str">
        <f t="shared" si="693"/>
        <v/>
      </c>
      <c r="CM202" s="20" t="str">
        <f t="shared" si="694"/>
        <v/>
      </c>
      <c r="CN202" s="20" t="str">
        <f t="shared" si="695"/>
        <v/>
      </c>
      <c r="CO202" s="20" t="str">
        <f t="shared" si="696"/>
        <v/>
      </c>
      <c r="CP202" s="20" t="str">
        <f t="shared" si="697"/>
        <v/>
      </c>
      <c r="CQ202" s="20" t="str">
        <f t="shared" si="698"/>
        <v/>
      </c>
      <c r="CR202" s="20" t="str">
        <f t="shared" si="699"/>
        <v/>
      </c>
      <c r="CS202" s="20" t="str">
        <f t="shared" si="700"/>
        <v/>
      </c>
      <c r="CT202" s="20" t="str">
        <f t="shared" si="701"/>
        <v/>
      </c>
      <c r="CU202" s="20" t="str">
        <f t="shared" si="702"/>
        <v/>
      </c>
      <c r="CV202" s="20" t="str">
        <f t="shared" si="703"/>
        <v/>
      </c>
      <c r="CW202" s="20" t="str">
        <f t="shared" si="704"/>
        <v/>
      </c>
      <c r="CX202" s="20" t="str">
        <f t="shared" si="705"/>
        <v/>
      </c>
      <c r="CY202" s="20" t="str">
        <f t="shared" si="706"/>
        <v/>
      </c>
      <c r="CZ202" s="20" t="str">
        <f t="shared" si="706"/>
        <v/>
      </c>
      <c r="BCU202" s="20" t="str">
        <f t="shared" si="751"/>
        <v/>
      </c>
      <c r="BCV202" s="20" t="str">
        <f t="shared" si="752"/>
        <v/>
      </c>
      <c r="BCW202" s="20" t="str">
        <f t="shared" si="753"/>
        <v/>
      </c>
      <c r="BCX202" s="20" t="str">
        <f t="shared" si="754"/>
        <v/>
      </c>
      <c r="BCY202" s="20" t="str">
        <f t="shared" si="755"/>
        <v/>
      </c>
      <c r="BCZ202" s="20" t="str">
        <f t="shared" si="756"/>
        <v/>
      </c>
      <c r="BDA202" s="20" t="str">
        <f t="shared" si="757"/>
        <v/>
      </c>
      <c r="BDB202" s="20" t="str">
        <f t="shared" si="758"/>
        <v/>
      </c>
      <c r="BDC202" s="20" t="str">
        <f t="shared" si="759"/>
        <v/>
      </c>
      <c r="BDD202" s="20" t="str">
        <f t="shared" si="760"/>
        <v/>
      </c>
      <c r="BDE202" s="20" t="str">
        <f t="shared" si="761"/>
        <v/>
      </c>
      <c r="BDF202" s="20" t="str">
        <f t="shared" si="762"/>
        <v/>
      </c>
      <c r="BDG202" s="20" t="str">
        <f t="shared" si="763"/>
        <v/>
      </c>
      <c r="BDH202" s="20" t="str">
        <f t="shared" si="764"/>
        <v/>
      </c>
      <c r="BDI202" s="20" t="str">
        <f t="shared" si="765"/>
        <v/>
      </c>
      <c r="BDJ202" s="20" t="str">
        <f t="shared" si="766"/>
        <v/>
      </c>
      <c r="BDK202" s="20" t="str">
        <f t="shared" si="767"/>
        <v/>
      </c>
      <c r="BDL202" s="20" t="str">
        <f t="shared" si="768"/>
        <v/>
      </c>
      <c r="BDM202" s="20" t="str">
        <f t="shared" si="769"/>
        <v/>
      </c>
      <c r="BDN202" s="20" t="str">
        <f t="shared" si="770"/>
        <v/>
      </c>
      <c r="BDO202" s="20" t="str">
        <f t="shared" si="771"/>
        <v/>
      </c>
      <c r="BDP202" s="20" t="str">
        <f t="shared" si="772"/>
        <v/>
      </c>
      <c r="BDQ202" s="20" t="str">
        <f t="shared" si="773"/>
        <v/>
      </c>
      <c r="BDR202" s="20" t="str">
        <f t="shared" si="774"/>
        <v/>
      </c>
      <c r="BDS202" s="20" t="str">
        <f t="shared" si="775"/>
        <v/>
      </c>
      <c r="BDT202" s="20" t="str">
        <f t="shared" si="776"/>
        <v/>
      </c>
      <c r="BDU202" s="20" t="str">
        <f t="shared" si="777"/>
        <v/>
      </c>
      <c r="BDV202" s="20" t="str">
        <f t="shared" si="778"/>
        <v/>
      </c>
      <c r="BDW202" s="20" t="str">
        <f t="shared" si="779"/>
        <v/>
      </c>
      <c r="BDX202" s="20" t="str">
        <f t="shared" si="780"/>
        <v/>
      </c>
      <c r="BDY202" s="20" t="str">
        <f t="shared" si="781"/>
        <v/>
      </c>
      <c r="BDZ202" s="20" t="str">
        <f t="shared" si="782"/>
        <v/>
      </c>
      <c r="BEA202" s="20" t="str">
        <f t="shared" si="783"/>
        <v/>
      </c>
      <c r="BEB202" s="20" t="str">
        <f t="shared" si="784"/>
        <v/>
      </c>
      <c r="BEC202" s="20" t="str">
        <f t="shared" si="785"/>
        <v/>
      </c>
      <c r="BED202" s="20" t="str">
        <f t="shared" si="786"/>
        <v/>
      </c>
      <c r="BEE202" s="20" t="str">
        <f t="shared" si="787"/>
        <v/>
      </c>
      <c r="BEF202" s="20" t="str">
        <f t="shared" si="788"/>
        <v/>
      </c>
      <c r="BEG202" s="20" t="str">
        <f t="shared" si="789"/>
        <v/>
      </c>
      <c r="BEH202" s="20" t="str">
        <f t="shared" si="790"/>
        <v/>
      </c>
      <c r="BEI202" s="20" t="str">
        <f t="shared" si="791"/>
        <v/>
      </c>
      <c r="BEJ202" s="20" t="str">
        <f t="shared" si="792"/>
        <v/>
      </c>
      <c r="BEK202" s="20" t="str">
        <f t="shared" si="793"/>
        <v/>
      </c>
      <c r="BEL202" s="20" t="str">
        <f t="shared" si="794"/>
        <v/>
      </c>
      <c r="BEM202" s="20" t="str">
        <f t="shared" si="795"/>
        <v/>
      </c>
      <c r="BEN202" s="20" t="str">
        <f t="shared" si="796"/>
        <v/>
      </c>
      <c r="BEO202" s="20" t="str">
        <f t="shared" si="797"/>
        <v/>
      </c>
      <c r="BEP202" s="20" t="str">
        <f t="shared" si="798"/>
        <v/>
      </c>
      <c r="BEQ202" s="20" t="str">
        <f t="shared" si="799"/>
        <v/>
      </c>
      <c r="BER202" s="20" t="str">
        <f t="shared" si="800"/>
        <v/>
      </c>
      <c r="BES202" s="20" t="str">
        <f t="shared" si="801"/>
        <v/>
      </c>
      <c r="BET202" s="20" t="str">
        <f t="shared" si="802"/>
        <v/>
      </c>
      <c r="BEU202" s="20" t="str">
        <f t="shared" si="803"/>
        <v/>
      </c>
      <c r="BEV202" s="20" t="str">
        <f t="shared" si="804"/>
        <v/>
      </c>
      <c r="BEW202" s="20" t="str">
        <f t="shared" si="805"/>
        <v/>
      </c>
      <c r="BEX202" s="20" t="str">
        <f t="shared" si="806"/>
        <v/>
      </c>
      <c r="BEY202" s="20" t="str">
        <f t="shared" si="807"/>
        <v/>
      </c>
      <c r="BEZ202" s="20" t="str">
        <f t="shared" si="808"/>
        <v/>
      </c>
      <c r="BFA202" s="20" t="str">
        <f t="shared" si="809"/>
        <v/>
      </c>
      <c r="BFB202" s="20" t="str">
        <f t="shared" si="810"/>
        <v/>
      </c>
      <c r="BFC202" s="20" t="str">
        <f t="shared" si="811"/>
        <v/>
      </c>
      <c r="BFD202" s="20" t="str">
        <f t="shared" si="812"/>
        <v/>
      </c>
      <c r="BFE202" s="20" t="str">
        <f t="shared" si="813"/>
        <v/>
      </c>
      <c r="BFF202" s="20" t="str">
        <f t="shared" si="814"/>
        <v/>
      </c>
      <c r="BFG202" s="20" t="str">
        <f t="shared" si="815"/>
        <v/>
      </c>
      <c r="BFH202" s="20" t="str">
        <f t="shared" si="816"/>
        <v/>
      </c>
      <c r="BFI202" s="20" t="str">
        <f t="shared" si="817"/>
        <v/>
      </c>
      <c r="BFJ202" s="20" t="str">
        <f t="shared" si="818"/>
        <v/>
      </c>
      <c r="BFK202" s="20" t="str">
        <f t="shared" si="819"/>
        <v/>
      </c>
      <c r="BFL202" s="20" t="str">
        <f t="shared" si="820"/>
        <v/>
      </c>
      <c r="BFM202" s="20" t="str">
        <f t="shared" si="821"/>
        <v/>
      </c>
      <c r="BFN202" s="20" t="str">
        <f t="shared" si="822"/>
        <v/>
      </c>
      <c r="BFO202" s="20" t="str">
        <f t="shared" si="823"/>
        <v/>
      </c>
      <c r="BFP202" s="20" t="str">
        <f t="shared" si="824"/>
        <v/>
      </c>
      <c r="BFQ202" s="20" t="str">
        <f t="shared" si="825"/>
        <v/>
      </c>
      <c r="BFR202" s="20" t="str">
        <f t="shared" si="826"/>
        <v/>
      </c>
      <c r="BFS202" s="20" t="str">
        <f t="shared" si="827"/>
        <v/>
      </c>
      <c r="BFT202" s="20" t="str">
        <f t="shared" si="828"/>
        <v/>
      </c>
      <c r="BFU202" s="20" t="str">
        <f t="shared" si="829"/>
        <v/>
      </c>
      <c r="BFV202" s="20" t="str">
        <f t="shared" si="830"/>
        <v/>
      </c>
      <c r="BFW202" s="20" t="str">
        <f t="shared" si="831"/>
        <v/>
      </c>
      <c r="BFX202" s="20" t="str">
        <f t="shared" si="832"/>
        <v/>
      </c>
      <c r="BFY202" s="20" t="str">
        <f t="shared" si="833"/>
        <v/>
      </c>
      <c r="BFZ202" s="20" t="str">
        <f t="shared" si="834"/>
        <v/>
      </c>
      <c r="BGA202" s="20" t="str">
        <f t="shared" si="835"/>
        <v/>
      </c>
      <c r="BGB202" s="20" t="str">
        <f t="shared" si="836"/>
        <v/>
      </c>
      <c r="BGC202" s="20" t="str">
        <f t="shared" si="837"/>
        <v/>
      </c>
      <c r="BGD202" s="20" t="str">
        <f t="shared" si="838"/>
        <v/>
      </c>
      <c r="BGE202" s="20" t="str">
        <f t="shared" si="839"/>
        <v/>
      </c>
      <c r="BGF202" s="20" t="str">
        <f t="shared" si="840"/>
        <v/>
      </c>
      <c r="BGG202" s="20" t="str">
        <f t="shared" si="841"/>
        <v/>
      </c>
      <c r="BGH202" s="20" t="str">
        <f t="shared" si="842"/>
        <v/>
      </c>
      <c r="BGI202" s="20" t="str">
        <f t="shared" si="843"/>
        <v/>
      </c>
      <c r="BGJ202" s="20" t="str">
        <f t="shared" si="844"/>
        <v/>
      </c>
      <c r="BGK202" s="20" t="str">
        <f t="shared" si="845"/>
        <v/>
      </c>
      <c r="BGL202" s="20" t="str">
        <f t="shared" si="846"/>
        <v/>
      </c>
      <c r="BGM202" s="20" t="str">
        <f t="shared" si="847"/>
        <v/>
      </c>
      <c r="BGN202" s="20" t="str">
        <f t="shared" si="848"/>
        <v/>
      </c>
      <c r="BGO202" s="20" t="str">
        <f t="shared" si="849"/>
        <v/>
      </c>
      <c r="BGP202" s="20" t="str">
        <f t="shared" si="850"/>
        <v/>
      </c>
      <c r="BGQ202" s="20" t="str">
        <f t="shared" si="851"/>
        <v/>
      </c>
      <c r="BGR202" s="20" t="str">
        <f t="shared" si="852"/>
        <v/>
      </c>
      <c r="BGS202" s="20" t="str">
        <f t="shared" si="853"/>
        <v/>
      </c>
      <c r="BGT202" s="20" t="str">
        <f t="shared" si="854"/>
        <v/>
      </c>
      <c r="BGU202" s="20" t="str">
        <f t="shared" si="855"/>
        <v/>
      </c>
      <c r="BGV202" s="20" t="str">
        <f t="shared" si="856"/>
        <v/>
      </c>
      <c r="BGW202" s="20" t="str">
        <f t="shared" si="857"/>
        <v/>
      </c>
      <c r="BGX202" s="20" t="str">
        <f t="shared" si="858"/>
        <v/>
      </c>
      <c r="BGY202" s="20" t="str">
        <f t="shared" si="859"/>
        <v/>
      </c>
      <c r="BGZ202" s="20" t="str">
        <f t="shared" si="860"/>
        <v/>
      </c>
      <c r="BHA202" s="20" t="str">
        <f t="shared" si="861"/>
        <v/>
      </c>
      <c r="BHB202" s="20" t="str">
        <f t="shared" si="862"/>
        <v/>
      </c>
      <c r="BHC202" s="20" t="str">
        <f t="shared" si="863"/>
        <v/>
      </c>
      <c r="BHD202" s="20" t="str">
        <f t="shared" si="864"/>
        <v/>
      </c>
      <c r="BHE202" s="20" t="str">
        <f t="shared" si="865"/>
        <v/>
      </c>
      <c r="BHF202" s="20" t="str">
        <f t="shared" si="866"/>
        <v/>
      </c>
      <c r="BHG202" s="20" t="str">
        <f t="shared" si="867"/>
        <v/>
      </c>
      <c r="BHJ202" s="20" t="str">
        <f t="shared" si="868"/>
        <v/>
      </c>
      <c r="BHL202" s="20" t="str">
        <f t="shared" si="716"/>
        <v/>
      </c>
      <c r="BHM202" s="20" t="str">
        <f t="shared" si="716"/>
        <v/>
      </c>
      <c r="BHN202" s="20" t="str">
        <f t="shared" si="716"/>
        <v/>
      </c>
      <c r="BHO202" s="20" t="str">
        <f t="shared" si="716"/>
        <v/>
      </c>
      <c r="BHP202" s="20" t="str">
        <f t="shared" si="716"/>
        <v/>
      </c>
      <c r="BHQ202" s="20" t="str">
        <f t="shared" si="716"/>
        <v/>
      </c>
      <c r="BHR202" s="20" t="str">
        <f t="shared" si="716"/>
        <v/>
      </c>
      <c r="BHS202" s="20" t="str">
        <f t="shared" si="716"/>
        <v/>
      </c>
      <c r="BHT202" s="20" t="str">
        <f t="shared" si="716"/>
        <v/>
      </c>
      <c r="BHU202" s="20" t="str">
        <f t="shared" si="716"/>
        <v/>
      </c>
      <c r="BHV202" s="20" t="str">
        <f t="shared" si="716"/>
        <v/>
      </c>
      <c r="BHW202" s="20" t="str">
        <f t="shared" si="716"/>
        <v/>
      </c>
      <c r="BHX202" s="20" t="str">
        <f t="shared" si="716"/>
        <v/>
      </c>
      <c r="BHY202" s="20" t="str">
        <f t="shared" si="716"/>
        <v/>
      </c>
      <c r="BHZ202" s="20" t="str">
        <f t="shared" si="716"/>
        <v/>
      </c>
      <c r="BIA202" s="20" t="str">
        <f t="shared" si="716"/>
        <v/>
      </c>
      <c r="BIB202" s="20" t="str">
        <f t="shared" si="715"/>
        <v/>
      </c>
      <c r="BIC202" s="20" t="str">
        <f t="shared" si="715"/>
        <v/>
      </c>
      <c r="BID202" s="20" t="str">
        <f t="shared" si="715"/>
        <v/>
      </c>
      <c r="BIE202" s="20" t="str">
        <f t="shared" si="715"/>
        <v/>
      </c>
    </row>
    <row r="203" spans="2:104 1451:1591" ht="14.5">
      <c r="B203" s="510" t="str">
        <f>IF('لصق اكسل الفورمز'!E198="","",'لصق اكسل الفورمز'!E198)</f>
        <v/>
      </c>
      <c r="C203" s="510" t="str">
        <f>IF('لصق اكسل الفورمز'!O198="","",'لصق اكسل الفورمز'!O198)</f>
        <v/>
      </c>
      <c r="D203" s="526" t="str">
        <f>IF('لصق اكسل الفورمز'!R198="","",'لصق اكسل الفورمز'!R198)</f>
        <v/>
      </c>
      <c r="E203" s="510" t="str">
        <f>IF('لصق اكسل الفورمز'!U198="","",'لصق اكسل الفورمز'!U198)</f>
        <v/>
      </c>
      <c r="F203" s="526" t="str">
        <f>IF('لصق اكسل الفورمز'!X198="","",'لصق اكسل الفورمز'!X198)</f>
        <v/>
      </c>
      <c r="G203" s="510" t="str">
        <f>IF('لصق اكسل الفورمز'!AA198="","",'لصق اكسل الفورمز'!AA198)</f>
        <v/>
      </c>
      <c r="H203" s="526" t="str">
        <f>IF('لصق اكسل الفورمز'!AD198="","",'لصق اكسل الفورمز'!AD198)</f>
        <v/>
      </c>
      <c r="I203" s="510" t="str">
        <f>IF('لصق اكسل الفورمز'!AG198="","",'لصق اكسل الفورمز'!AG198)</f>
        <v/>
      </c>
      <c r="J203" s="526" t="str">
        <f>IF('لصق اكسل الفورمز'!AJ198="","",'لصق اكسل الفورمز'!AJ198)</f>
        <v/>
      </c>
      <c r="K203" s="510" t="str">
        <f>IF('لصق اكسل الفورمز'!AM198="","",'لصق اكسل الفورمز'!AM198)</f>
        <v/>
      </c>
      <c r="L203" s="526" t="str">
        <f>IF('لصق اكسل الفورمز'!AP198="","",'لصق اكسل الفورمز'!AP198)</f>
        <v/>
      </c>
      <c r="M203" s="510" t="str">
        <f>IF('لصق اكسل الفورمز'!AS198="","",'لصق اكسل الفورمز'!AS198)</f>
        <v/>
      </c>
      <c r="N203" s="526" t="str">
        <f>IF('لصق اكسل الفورمز'!AV198="","",'لصق اكسل الفورمز'!AV198)</f>
        <v/>
      </c>
      <c r="O203" s="510" t="str">
        <f>IF('لصق اكسل الفورمز'!AY198="","",'لصق اكسل الفورمز'!AY198)</f>
        <v/>
      </c>
      <c r="P203" s="526" t="str">
        <f>IF('لصق اكسل الفورمز'!BB198="","",'لصق اكسل الفورمز'!BB198)</f>
        <v/>
      </c>
      <c r="Q203" s="510" t="str">
        <f>IF('لصق اكسل الفورمز'!BE198="","",'لصق اكسل الفورمز'!BE198)</f>
        <v/>
      </c>
      <c r="R203" s="526" t="str">
        <f>IF('لصق اكسل الفورمز'!BH198="","",'لصق اكسل الفورمز'!BH198)</f>
        <v/>
      </c>
      <c r="S203" s="510" t="str">
        <f>IF('لصق اكسل الفورمز'!BK198="","",'لصق اكسل الفورمز'!BK198)</f>
        <v/>
      </c>
      <c r="T203" s="526" t="str">
        <f>IF('لصق اكسل الفورمز'!BN198="","",'لصق اكسل الفورمز'!BN198)</f>
        <v/>
      </c>
      <c r="U203" s="510" t="str">
        <f>IF('لصق اكسل الفورمز'!BQ198="","",'لصق اكسل الفورمز'!BQ198)</f>
        <v/>
      </c>
      <c r="V203" s="526" t="str">
        <f>IF('لصق اكسل الفورمز'!BT198="","",'لصق اكسل الفورمز'!BT198)</f>
        <v/>
      </c>
      <c r="W203" s="527" t="str">
        <f t="shared" si="717"/>
        <v/>
      </c>
      <c r="X203" s="510" t="str">
        <f t="shared" si="718"/>
        <v/>
      </c>
      <c r="Y203" s="564" t="str">
        <f t="shared" si="719"/>
        <v/>
      </c>
      <c r="AL203" s="20">
        <f t="shared" si="720"/>
        <v>0</v>
      </c>
      <c r="AO203" s="20" t="str">
        <f t="shared" si="721"/>
        <v/>
      </c>
      <c r="AQ203" s="20" t="str">
        <f t="shared" si="671"/>
        <v/>
      </c>
      <c r="AR203" s="20" t="str">
        <f t="shared" si="722"/>
        <v/>
      </c>
      <c r="AS203" s="20" t="str">
        <f t="shared" si="723"/>
        <v/>
      </c>
      <c r="AT203" s="20" t="str">
        <f t="shared" si="724"/>
        <v/>
      </c>
      <c r="AU203" s="20" t="str">
        <f t="shared" si="725"/>
        <v/>
      </c>
      <c r="AV203" s="20" t="str">
        <f t="shared" si="726"/>
        <v/>
      </c>
      <c r="AW203" s="20" t="str">
        <f t="shared" si="727"/>
        <v/>
      </c>
      <c r="AX203" s="20" t="str">
        <f t="shared" si="728"/>
        <v/>
      </c>
      <c r="AY203" s="20" t="str">
        <f t="shared" si="729"/>
        <v/>
      </c>
      <c r="AZ203" s="20" t="str">
        <f t="shared" si="730"/>
        <v/>
      </c>
      <c r="BA203" s="20" t="str">
        <f t="shared" si="731"/>
        <v/>
      </c>
      <c r="BB203" s="20" t="str">
        <f t="shared" si="732"/>
        <v/>
      </c>
      <c r="BC203" s="20" t="str">
        <f t="shared" si="733"/>
        <v/>
      </c>
      <c r="BD203" s="20" t="str">
        <f t="shared" si="734"/>
        <v/>
      </c>
      <c r="BE203" s="20" t="str">
        <f t="shared" si="735"/>
        <v/>
      </c>
      <c r="BF203" s="20" t="str">
        <f t="shared" si="736"/>
        <v/>
      </c>
      <c r="BG203" s="20" t="str">
        <f t="shared" si="737"/>
        <v/>
      </c>
      <c r="BH203" s="20" t="str">
        <f t="shared" si="738"/>
        <v/>
      </c>
      <c r="BI203" s="20" t="str">
        <f t="shared" si="739"/>
        <v/>
      </c>
      <c r="BJ203" s="20" t="str">
        <f t="shared" si="740"/>
        <v/>
      </c>
      <c r="BL203" s="38" t="e">
        <f t="shared" si="741"/>
        <v>#DIV/0!</v>
      </c>
      <c r="BM203" s="4">
        <f t="shared" si="742"/>
        <v>0</v>
      </c>
      <c r="BN203" s="4">
        <f t="shared" si="743"/>
        <v>0</v>
      </c>
      <c r="BO203" s="4">
        <f t="shared" si="744"/>
        <v>0</v>
      </c>
      <c r="BP203" s="173" t="str">
        <f t="shared" si="745"/>
        <v/>
      </c>
      <c r="BQ203" s="4">
        <f t="shared" si="746"/>
        <v>0</v>
      </c>
      <c r="BT203" s="268" t="str">
        <f t="shared" si="747"/>
        <v/>
      </c>
      <c r="BU203" s="268" t="str">
        <f t="shared" si="748"/>
        <v/>
      </c>
      <c r="BX203" s="20">
        <f t="shared" si="749"/>
        <v>1</v>
      </c>
      <c r="CG203" s="20" t="str">
        <f t="shared" si="750"/>
        <v/>
      </c>
      <c r="CH203" s="20" t="str">
        <f t="shared" si="708"/>
        <v/>
      </c>
      <c r="CI203" s="20" t="str">
        <f t="shared" si="709"/>
        <v/>
      </c>
      <c r="CJ203" s="20" t="str">
        <f t="shared" si="710"/>
        <v/>
      </c>
      <c r="CK203" s="20" t="str">
        <f t="shared" si="692"/>
        <v/>
      </c>
      <c r="CL203" s="20" t="str">
        <f t="shared" si="693"/>
        <v/>
      </c>
      <c r="CM203" s="20" t="str">
        <f t="shared" si="694"/>
        <v/>
      </c>
      <c r="CN203" s="20" t="str">
        <f t="shared" si="695"/>
        <v/>
      </c>
      <c r="CO203" s="20" t="str">
        <f t="shared" si="696"/>
        <v/>
      </c>
      <c r="CP203" s="20" t="str">
        <f t="shared" si="697"/>
        <v/>
      </c>
      <c r="CQ203" s="20" t="str">
        <f t="shared" si="698"/>
        <v/>
      </c>
      <c r="CR203" s="20" t="str">
        <f t="shared" si="699"/>
        <v/>
      </c>
      <c r="CS203" s="20" t="str">
        <f t="shared" si="700"/>
        <v/>
      </c>
      <c r="CT203" s="20" t="str">
        <f t="shared" si="701"/>
        <v/>
      </c>
      <c r="CU203" s="20" t="str">
        <f t="shared" si="702"/>
        <v/>
      </c>
      <c r="CV203" s="20" t="str">
        <f t="shared" si="703"/>
        <v/>
      </c>
      <c r="CW203" s="20" t="str">
        <f t="shared" si="704"/>
        <v/>
      </c>
      <c r="CX203" s="20" t="str">
        <f t="shared" si="705"/>
        <v/>
      </c>
      <c r="CY203" s="20" t="str">
        <f t="shared" si="706"/>
        <v/>
      </c>
      <c r="CZ203" s="20" t="str">
        <f t="shared" si="706"/>
        <v/>
      </c>
      <c r="BCU203" s="20" t="str">
        <f t="shared" si="751"/>
        <v/>
      </c>
      <c r="BCV203" s="20" t="str">
        <f t="shared" si="752"/>
        <v/>
      </c>
      <c r="BCW203" s="20" t="str">
        <f t="shared" si="753"/>
        <v/>
      </c>
      <c r="BCX203" s="20" t="str">
        <f t="shared" si="754"/>
        <v/>
      </c>
      <c r="BCY203" s="20" t="str">
        <f t="shared" si="755"/>
        <v/>
      </c>
      <c r="BCZ203" s="20" t="str">
        <f t="shared" si="756"/>
        <v/>
      </c>
      <c r="BDA203" s="20" t="str">
        <f t="shared" si="757"/>
        <v/>
      </c>
      <c r="BDB203" s="20" t="str">
        <f t="shared" si="758"/>
        <v/>
      </c>
      <c r="BDC203" s="20" t="str">
        <f t="shared" si="759"/>
        <v/>
      </c>
      <c r="BDD203" s="20" t="str">
        <f t="shared" si="760"/>
        <v/>
      </c>
      <c r="BDE203" s="20" t="str">
        <f t="shared" si="761"/>
        <v/>
      </c>
      <c r="BDF203" s="20" t="str">
        <f t="shared" si="762"/>
        <v/>
      </c>
      <c r="BDG203" s="20" t="str">
        <f t="shared" si="763"/>
        <v/>
      </c>
      <c r="BDH203" s="20" t="str">
        <f t="shared" si="764"/>
        <v/>
      </c>
      <c r="BDI203" s="20" t="str">
        <f t="shared" si="765"/>
        <v/>
      </c>
      <c r="BDJ203" s="20" t="str">
        <f t="shared" si="766"/>
        <v/>
      </c>
      <c r="BDK203" s="20" t="str">
        <f t="shared" si="767"/>
        <v/>
      </c>
      <c r="BDL203" s="20" t="str">
        <f t="shared" si="768"/>
        <v/>
      </c>
      <c r="BDM203" s="20" t="str">
        <f t="shared" si="769"/>
        <v/>
      </c>
      <c r="BDN203" s="20" t="str">
        <f t="shared" si="770"/>
        <v/>
      </c>
      <c r="BDO203" s="20" t="str">
        <f t="shared" si="771"/>
        <v/>
      </c>
      <c r="BDP203" s="20" t="str">
        <f t="shared" si="772"/>
        <v/>
      </c>
      <c r="BDQ203" s="20" t="str">
        <f t="shared" si="773"/>
        <v/>
      </c>
      <c r="BDR203" s="20" t="str">
        <f t="shared" si="774"/>
        <v/>
      </c>
      <c r="BDS203" s="20" t="str">
        <f t="shared" si="775"/>
        <v/>
      </c>
      <c r="BDT203" s="20" t="str">
        <f t="shared" si="776"/>
        <v/>
      </c>
      <c r="BDU203" s="20" t="str">
        <f t="shared" si="777"/>
        <v/>
      </c>
      <c r="BDV203" s="20" t="str">
        <f t="shared" si="778"/>
        <v/>
      </c>
      <c r="BDW203" s="20" t="str">
        <f t="shared" si="779"/>
        <v/>
      </c>
      <c r="BDX203" s="20" t="str">
        <f t="shared" si="780"/>
        <v/>
      </c>
      <c r="BDY203" s="20" t="str">
        <f t="shared" si="781"/>
        <v/>
      </c>
      <c r="BDZ203" s="20" t="str">
        <f t="shared" si="782"/>
        <v/>
      </c>
      <c r="BEA203" s="20" t="str">
        <f t="shared" si="783"/>
        <v/>
      </c>
      <c r="BEB203" s="20" t="str">
        <f t="shared" si="784"/>
        <v/>
      </c>
      <c r="BEC203" s="20" t="str">
        <f t="shared" si="785"/>
        <v/>
      </c>
      <c r="BED203" s="20" t="str">
        <f t="shared" si="786"/>
        <v/>
      </c>
      <c r="BEE203" s="20" t="str">
        <f t="shared" si="787"/>
        <v/>
      </c>
      <c r="BEF203" s="20" t="str">
        <f t="shared" si="788"/>
        <v/>
      </c>
      <c r="BEG203" s="20" t="str">
        <f t="shared" si="789"/>
        <v/>
      </c>
      <c r="BEH203" s="20" t="str">
        <f t="shared" si="790"/>
        <v/>
      </c>
      <c r="BEI203" s="20" t="str">
        <f t="shared" si="791"/>
        <v/>
      </c>
      <c r="BEJ203" s="20" t="str">
        <f t="shared" si="792"/>
        <v/>
      </c>
      <c r="BEK203" s="20" t="str">
        <f t="shared" si="793"/>
        <v/>
      </c>
      <c r="BEL203" s="20" t="str">
        <f t="shared" si="794"/>
        <v/>
      </c>
      <c r="BEM203" s="20" t="str">
        <f t="shared" si="795"/>
        <v/>
      </c>
      <c r="BEN203" s="20" t="str">
        <f t="shared" si="796"/>
        <v/>
      </c>
      <c r="BEO203" s="20" t="str">
        <f t="shared" si="797"/>
        <v/>
      </c>
      <c r="BEP203" s="20" t="str">
        <f t="shared" si="798"/>
        <v/>
      </c>
      <c r="BEQ203" s="20" t="str">
        <f t="shared" si="799"/>
        <v/>
      </c>
      <c r="BER203" s="20" t="str">
        <f t="shared" si="800"/>
        <v/>
      </c>
      <c r="BES203" s="20" t="str">
        <f t="shared" si="801"/>
        <v/>
      </c>
      <c r="BET203" s="20" t="str">
        <f t="shared" si="802"/>
        <v/>
      </c>
      <c r="BEU203" s="20" t="str">
        <f t="shared" si="803"/>
        <v/>
      </c>
      <c r="BEV203" s="20" t="str">
        <f t="shared" si="804"/>
        <v/>
      </c>
      <c r="BEW203" s="20" t="str">
        <f t="shared" si="805"/>
        <v/>
      </c>
      <c r="BEX203" s="20" t="str">
        <f t="shared" si="806"/>
        <v/>
      </c>
      <c r="BEY203" s="20" t="str">
        <f t="shared" si="807"/>
        <v/>
      </c>
      <c r="BEZ203" s="20" t="str">
        <f t="shared" si="808"/>
        <v/>
      </c>
      <c r="BFA203" s="20" t="str">
        <f t="shared" si="809"/>
        <v/>
      </c>
      <c r="BFB203" s="20" t="str">
        <f t="shared" si="810"/>
        <v/>
      </c>
      <c r="BFC203" s="20" t="str">
        <f t="shared" si="811"/>
        <v/>
      </c>
      <c r="BFD203" s="20" t="str">
        <f t="shared" si="812"/>
        <v/>
      </c>
      <c r="BFE203" s="20" t="str">
        <f t="shared" si="813"/>
        <v/>
      </c>
      <c r="BFF203" s="20" t="str">
        <f t="shared" si="814"/>
        <v/>
      </c>
      <c r="BFG203" s="20" t="str">
        <f t="shared" si="815"/>
        <v/>
      </c>
      <c r="BFH203" s="20" t="str">
        <f t="shared" si="816"/>
        <v/>
      </c>
      <c r="BFI203" s="20" t="str">
        <f t="shared" si="817"/>
        <v/>
      </c>
      <c r="BFJ203" s="20" t="str">
        <f t="shared" si="818"/>
        <v/>
      </c>
      <c r="BFK203" s="20" t="str">
        <f t="shared" si="819"/>
        <v/>
      </c>
      <c r="BFL203" s="20" t="str">
        <f t="shared" si="820"/>
        <v/>
      </c>
      <c r="BFM203" s="20" t="str">
        <f t="shared" si="821"/>
        <v/>
      </c>
      <c r="BFN203" s="20" t="str">
        <f t="shared" si="822"/>
        <v/>
      </c>
      <c r="BFO203" s="20" t="str">
        <f t="shared" si="823"/>
        <v/>
      </c>
      <c r="BFP203" s="20" t="str">
        <f t="shared" si="824"/>
        <v/>
      </c>
      <c r="BFQ203" s="20" t="str">
        <f t="shared" si="825"/>
        <v/>
      </c>
      <c r="BFR203" s="20" t="str">
        <f t="shared" si="826"/>
        <v/>
      </c>
      <c r="BFS203" s="20" t="str">
        <f t="shared" si="827"/>
        <v/>
      </c>
      <c r="BFT203" s="20" t="str">
        <f t="shared" si="828"/>
        <v/>
      </c>
      <c r="BFU203" s="20" t="str">
        <f t="shared" si="829"/>
        <v/>
      </c>
      <c r="BFV203" s="20" t="str">
        <f t="shared" si="830"/>
        <v/>
      </c>
      <c r="BFW203" s="20" t="str">
        <f t="shared" si="831"/>
        <v/>
      </c>
      <c r="BFX203" s="20" t="str">
        <f t="shared" si="832"/>
        <v/>
      </c>
      <c r="BFY203" s="20" t="str">
        <f t="shared" si="833"/>
        <v/>
      </c>
      <c r="BFZ203" s="20" t="str">
        <f t="shared" si="834"/>
        <v/>
      </c>
      <c r="BGA203" s="20" t="str">
        <f t="shared" si="835"/>
        <v/>
      </c>
      <c r="BGB203" s="20" t="str">
        <f t="shared" si="836"/>
        <v/>
      </c>
      <c r="BGC203" s="20" t="str">
        <f t="shared" si="837"/>
        <v/>
      </c>
      <c r="BGD203" s="20" t="str">
        <f t="shared" si="838"/>
        <v/>
      </c>
      <c r="BGE203" s="20" t="str">
        <f t="shared" si="839"/>
        <v/>
      </c>
      <c r="BGF203" s="20" t="str">
        <f t="shared" si="840"/>
        <v/>
      </c>
      <c r="BGG203" s="20" t="str">
        <f t="shared" si="841"/>
        <v/>
      </c>
      <c r="BGH203" s="20" t="str">
        <f t="shared" si="842"/>
        <v/>
      </c>
      <c r="BGI203" s="20" t="str">
        <f t="shared" si="843"/>
        <v/>
      </c>
      <c r="BGJ203" s="20" t="str">
        <f t="shared" si="844"/>
        <v/>
      </c>
      <c r="BGK203" s="20" t="str">
        <f t="shared" si="845"/>
        <v/>
      </c>
      <c r="BGL203" s="20" t="str">
        <f t="shared" si="846"/>
        <v/>
      </c>
      <c r="BGM203" s="20" t="str">
        <f t="shared" si="847"/>
        <v/>
      </c>
      <c r="BGN203" s="20" t="str">
        <f t="shared" si="848"/>
        <v/>
      </c>
      <c r="BGO203" s="20" t="str">
        <f t="shared" si="849"/>
        <v/>
      </c>
      <c r="BGP203" s="20" t="str">
        <f t="shared" si="850"/>
        <v/>
      </c>
      <c r="BGQ203" s="20" t="str">
        <f t="shared" si="851"/>
        <v/>
      </c>
      <c r="BGR203" s="20" t="str">
        <f t="shared" si="852"/>
        <v/>
      </c>
      <c r="BGS203" s="20" t="str">
        <f t="shared" si="853"/>
        <v/>
      </c>
      <c r="BGT203" s="20" t="str">
        <f t="shared" si="854"/>
        <v/>
      </c>
      <c r="BGU203" s="20" t="str">
        <f t="shared" si="855"/>
        <v/>
      </c>
      <c r="BGV203" s="20" t="str">
        <f t="shared" si="856"/>
        <v/>
      </c>
      <c r="BGW203" s="20" t="str">
        <f t="shared" si="857"/>
        <v/>
      </c>
      <c r="BGX203" s="20" t="str">
        <f t="shared" si="858"/>
        <v/>
      </c>
      <c r="BGY203" s="20" t="str">
        <f t="shared" si="859"/>
        <v/>
      </c>
      <c r="BGZ203" s="20" t="str">
        <f t="shared" si="860"/>
        <v/>
      </c>
      <c r="BHA203" s="20" t="str">
        <f t="shared" si="861"/>
        <v/>
      </c>
      <c r="BHB203" s="20" t="str">
        <f t="shared" si="862"/>
        <v/>
      </c>
      <c r="BHC203" s="20" t="str">
        <f t="shared" si="863"/>
        <v/>
      </c>
      <c r="BHD203" s="20" t="str">
        <f t="shared" si="864"/>
        <v/>
      </c>
      <c r="BHE203" s="20" t="str">
        <f t="shared" si="865"/>
        <v/>
      </c>
      <c r="BHF203" s="20" t="str">
        <f t="shared" si="866"/>
        <v/>
      </c>
      <c r="BHG203" s="20" t="str">
        <f t="shared" si="867"/>
        <v/>
      </c>
      <c r="BHJ203" s="20" t="str">
        <f t="shared" si="868"/>
        <v/>
      </c>
      <c r="BHL203" s="20" t="str">
        <f t="shared" si="716"/>
        <v/>
      </c>
      <c r="BHM203" s="20" t="str">
        <f t="shared" si="716"/>
        <v/>
      </c>
      <c r="BHN203" s="20" t="str">
        <f t="shared" si="716"/>
        <v/>
      </c>
      <c r="BHO203" s="20" t="str">
        <f t="shared" si="716"/>
        <v/>
      </c>
      <c r="BHP203" s="20" t="str">
        <f t="shared" si="716"/>
        <v/>
      </c>
      <c r="BHQ203" s="20" t="str">
        <f t="shared" si="716"/>
        <v/>
      </c>
      <c r="BHR203" s="20" t="str">
        <f t="shared" si="716"/>
        <v/>
      </c>
      <c r="BHS203" s="20" t="str">
        <f t="shared" si="716"/>
        <v/>
      </c>
      <c r="BHT203" s="20" t="str">
        <f t="shared" si="716"/>
        <v/>
      </c>
      <c r="BHU203" s="20" t="str">
        <f t="shared" si="716"/>
        <v/>
      </c>
      <c r="BHV203" s="20" t="str">
        <f t="shared" si="716"/>
        <v/>
      </c>
      <c r="BHW203" s="20" t="str">
        <f t="shared" si="716"/>
        <v/>
      </c>
      <c r="BHX203" s="20" t="str">
        <f t="shared" si="716"/>
        <v/>
      </c>
      <c r="BHY203" s="20" t="str">
        <f t="shared" si="716"/>
        <v/>
      </c>
      <c r="BHZ203" s="20" t="str">
        <f t="shared" si="716"/>
        <v/>
      </c>
      <c r="BIA203" s="20" t="str">
        <f t="shared" si="716"/>
        <v/>
      </c>
      <c r="BIB203" s="20" t="str">
        <f t="shared" si="715"/>
        <v/>
      </c>
      <c r="BIC203" s="20" t="str">
        <f t="shared" si="715"/>
        <v/>
      </c>
      <c r="BID203" s="20" t="str">
        <f t="shared" si="715"/>
        <v/>
      </c>
      <c r="BIE203" s="20" t="str">
        <f t="shared" si="715"/>
        <v/>
      </c>
    </row>
    <row r="204" spans="2:104 1451:1591" ht="14.5">
      <c r="B204" s="510" t="str">
        <f>IF('لصق اكسل الفورمز'!E199="","",'لصق اكسل الفورمز'!E199)</f>
        <v/>
      </c>
      <c r="C204" s="510" t="str">
        <f>IF('لصق اكسل الفورمز'!O199="","",'لصق اكسل الفورمز'!O199)</f>
        <v/>
      </c>
      <c r="D204" s="526" t="str">
        <f>IF('لصق اكسل الفورمز'!R199="","",'لصق اكسل الفورمز'!R199)</f>
        <v/>
      </c>
      <c r="E204" s="510" t="str">
        <f>IF('لصق اكسل الفورمز'!U199="","",'لصق اكسل الفورمز'!U199)</f>
        <v/>
      </c>
      <c r="F204" s="526" t="str">
        <f>IF('لصق اكسل الفورمز'!X199="","",'لصق اكسل الفورمز'!X199)</f>
        <v/>
      </c>
      <c r="G204" s="510" t="str">
        <f>IF('لصق اكسل الفورمز'!AA199="","",'لصق اكسل الفورمز'!AA199)</f>
        <v/>
      </c>
      <c r="H204" s="526" t="str">
        <f>IF('لصق اكسل الفورمز'!AD199="","",'لصق اكسل الفورمز'!AD199)</f>
        <v/>
      </c>
      <c r="I204" s="510" t="str">
        <f>IF('لصق اكسل الفورمز'!AG199="","",'لصق اكسل الفورمز'!AG199)</f>
        <v/>
      </c>
      <c r="J204" s="526" t="str">
        <f>IF('لصق اكسل الفورمز'!AJ199="","",'لصق اكسل الفورمز'!AJ199)</f>
        <v/>
      </c>
      <c r="K204" s="510" t="str">
        <f>IF('لصق اكسل الفورمز'!AM199="","",'لصق اكسل الفورمز'!AM199)</f>
        <v/>
      </c>
      <c r="L204" s="526" t="str">
        <f>IF('لصق اكسل الفورمز'!AP199="","",'لصق اكسل الفورمز'!AP199)</f>
        <v/>
      </c>
      <c r="M204" s="510" t="str">
        <f>IF('لصق اكسل الفورمز'!AS199="","",'لصق اكسل الفورمز'!AS199)</f>
        <v/>
      </c>
      <c r="N204" s="526" t="str">
        <f>IF('لصق اكسل الفورمز'!AV199="","",'لصق اكسل الفورمز'!AV199)</f>
        <v/>
      </c>
      <c r="O204" s="510" t="str">
        <f>IF('لصق اكسل الفورمز'!AY199="","",'لصق اكسل الفورمز'!AY199)</f>
        <v/>
      </c>
      <c r="P204" s="526" t="str">
        <f>IF('لصق اكسل الفورمز'!BB199="","",'لصق اكسل الفورمز'!BB199)</f>
        <v/>
      </c>
      <c r="Q204" s="510" t="str">
        <f>IF('لصق اكسل الفورمز'!BE199="","",'لصق اكسل الفورمز'!BE199)</f>
        <v/>
      </c>
      <c r="R204" s="526" t="str">
        <f>IF('لصق اكسل الفورمز'!BH199="","",'لصق اكسل الفورمز'!BH199)</f>
        <v/>
      </c>
      <c r="S204" s="510" t="str">
        <f>IF('لصق اكسل الفورمز'!BK199="","",'لصق اكسل الفورمز'!BK199)</f>
        <v/>
      </c>
      <c r="T204" s="526" t="str">
        <f>IF('لصق اكسل الفورمز'!BN199="","",'لصق اكسل الفورمز'!BN199)</f>
        <v/>
      </c>
      <c r="U204" s="510" t="str">
        <f>IF('لصق اكسل الفورمز'!BQ199="","",'لصق اكسل الفورمز'!BQ199)</f>
        <v/>
      </c>
      <c r="V204" s="526" t="str">
        <f>IF('لصق اكسل الفورمز'!BT199="","",'لصق اكسل الفورمز'!BT199)</f>
        <v/>
      </c>
      <c r="W204" s="527" t="str">
        <f t="shared" si="717"/>
        <v/>
      </c>
      <c r="X204" s="510" t="str">
        <f t="shared" si="718"/>
        <v/>
      </c>
      <c r="Y204" s="564" t="str">
        <f t="shared" si="719"/>
        <v/>
      </c>
      <c r="AL204" s="20">
        <f t="shared" si="720"/>
        <v>0</v>
      </c>
      <c r="AO204" s="20" t="str">
        <f t="shared" si="721"/>
        <v/>
      </c>
      <c r="AQ204" s="20" t="str">
        <f t="shared" si="671"/>
        <v/>
      </c>
      <c r="AR204" s="20" t="str">
        <f t="shared" si="722"/>
        <v/>
      </c>
      <c r="AS204" s="20" t="str">
        <f t="shared" si="723"/>
        <v/>
      </c>
      <c r="AT204" s="20" t="str">
        <f t="shared" si="724"/>
        <v/>
      </c>
      <c r="AU204" s="20" t="str">
        <f t="shared" si="725"/>
        <v/>
      </c>
      <c r="AV204" s="20" t="str">
        <f t="shared" si="726"/>
        <v/>
      </c>
      <c r="AW204" s="20" t="str">
        <f t="shared" si="727"/>
        <v/>
      </c>
      <c r="AX204" s="20" t="str">
        <f t="shared" si="728"/>
        <v/>
      </c>
      <c r="AY204" s="20" t="str">
        <f t="shared" si="729"/>
        <v/>
      </c>
      <c r="AZ204" s="20" t="str">
        <f t="shared" si="730"/>
        <v/>
      </c>
      <c r="BA204" s="20" t="str">
        <f t="shared" si="731"/>
        <v/>
      </c>
      <c r="BB204" s="20" t="str">
        <f t="shared" si="732"/>
        <v/>
      </c>
      <c r="BC204" s="20" t="str">
        <f t="shared" si="733"/>
        <v/>
      </c>
      <c r="BD204" s="20" t="str">
        <f t="shared" si="734"/>
        <v/>
      </c>
      <c r="BE204" s="20" t="str">
        <f t="shared" si="735"/>
        <v/>
      </c>
      <c r="BF204" s="20" t="str">
        <f t="shared" si="736"/>
        <v/>
      </c>
      <c r="BG204" s="20" t="str">
        <f t="shared" si="737"/>
        <v/>
      </c>
      <c r="BH204" s="20" t="str">
        <f t="shared" si="738"/>
        <v/>
      </c>
      <c r="BI204" s="20" t="str">
        <f t="shared" si="739"/>
        <v/>
      </c>
      <c r="BJ204" s="20" t="str">
        <f t="shared" si="740"/>
        <v/>
      </c>
      <c r="BL204" s="38" t="e">
        <f t="shared" si="741"/>
        <v>#DIV/0!</v>
      </c>
      <c r="BM204" s="4">
        <f t="shared" si="742"/>
        <v>0</v>
      </c>
      <c r="BN204" s="4">
        <f t="shared" si="743"/>
        <v>0</v>
      </c>
      <c r="BO204" s="4">
        <f t="shared" si="744"/>
        <v>0</v>
      </c>
      <c r="BP204" s="173" t="str">
        <f t="shared" si="745"/>
        <v/>
      </c>
      <c r="BQ204" s="4">
        <f t="shared" si="746"/>
        <v>0</v>
      </c>
      <c r="BT204" s="268" t="str">
        <f t="shared" si="747"/>
        <v/>
      </c>
      <c r="BU204" s="268" t="str">
        <f t="shared" si="748"/>
        <v/>
      </c>
      <c r="BX204" s="20">
        <f t="shared" si="749"/>
        <v>1</v>
      </c>
      <c r="CG204" s="20" t="str">
        <f t="shared" si="750"/>
        <v/>
      </c>
      <c r="CH204" s="20" t="str">
        <f t="shared" si="708"/>
        <v/>
      </c>
      <c r="CI204" s="20" t="str">
        <f t="shared" si="709"/>
        <v/>
      </c>
      <c r="CJ204" s="20" t="str">
        <f t="shared" si="710"/>
        <v/>
      </c>
      <c r="CK204" s="20" t="str">
        <f t="shared" si="692"/>
        <v/>
      </c>
      <c r="CL204" s="20" t="str">
        <f t="shared" si="693"/>
        <v/>
      </c>
      <c r="CM204" s="20" t="str">
        <f t="shared" si="694"/>
        <v/>
      </c>
      <c r="CN204" s="20" t="str">
        <f t="shared" si="695"/>
        <v/>
      </c>
      <c r="CO204" s="20" t="str">
        <f t="shared" si="696"/>
        <v/>
      </c>
      <c r="CP204" s="20" t="str">
        <f t="shared" si="697"/>
        <v/>
      </c>
      <c r="CQ204" s="20" t="str">
        <f t="shared" si="698"/>
        <v/>
      </c>
      <c r="CR204" s="20" t="str">
        <f t="shared" si="699"/>
        <v/>
      </c>
      <c r="CS204" s="20" t="str">
        <f t="shared" si="700"/>
        <v/>
      </c>
      <c r="CT204" s="20" t="str">
        <f t="shared" si="701"/>
        <v/>
      </c>
      <c r="CU204" s="20" t="str">
        <f t="shared" si="702"/>
        <v/>
      </c>
      <c r="CV204" s="20" t="str">
        <f t="shared" si="703"/>
        <v/>
      </c>
      <c r="CW204" s="20" t="str">
        <f t="shared" si="704"/>
        <v/>
      </c>
      <c r="CX204" s="20" t="str">
        <f t="shared" si="705"/>
        <v/>
      </c>
      <c r="CY204" s="20" t="str">
        <f t="shared" si="706"/>
        <v/>
      </c>
      <c r="CZ204" s="20" t="str">
        <f t="shared" si="706"/>
        <v/>
      </c>
      <c r="BCU204" s="20" t="str">
        <f t="shared" si="751"/>
        <v/>
      </c>
      <c r="BCV204" s="20" t="str">
        <f t="shared" si="752"/>
        <v/>
      </c>
      <c r="BCW204" s="20" t="str">
        <f t="shared" si="753"/>
        <v/>
      </c>
      <c r="BCX204" s="20" t="str">
        <f t="shared" si="754"/>
        <v/>
      </c>
      <c r="BCY204" s="20" t="str">
        <f t="shared" si="755"/>
        <v/>
      </c>
      <c r="BCZ204" s="20" t="str">
        <f t="shared" si="756"/>
        <v/>
      </c>
      <c r="BDA204" s="20" t="str">
        <f t="shared" si="757"/>
        <v/>
      </c>
      <c r="BDB204" s="20" t="str">
        <f t="shared" si="758"/>
        <v/>
      </c>
      <c r="BDC204" s="20" t="str">
        <f t="shared" si="759"/>
        <v/>
      </c>
      <c r="BDD204" s="20" t="str">
        <f t="shared" si="760"/>
        <v/>
      </c>
      <c r="BDE204" s="20" t="str">
        <f t="shared" si="761"/>
        <v/>
      </c>
      <c r="BDF204" s="20" t="str">
        <f t="shared" si="762"/>
        <v/>
      </c>
      <c r="BDG204" s="20" t="str">
        <f t="shared" si="763"/>
        <v/>
      </c>
      <c r="BDH204" s="20" t="str">
        <f t="shared" si="764"/>
        <v/>
      </c>
      <c r="BDI204" s="20" t="str">
        <f t="shared" si="765"/>
        <v/>
      </c>
      <c r="BDJ204" s="20" t="str">
        <f t="shared" si="766"/>
        <v/>
      </c>
      <c r="BDK204" s="20" t="str">
        <f t="shared" si="767"/>
        <v/>
      </c>
      <c r="BDL204" s="20" t="str">
        <f t="shared" si="768"/>
        <v/>
      </c>
      <c r="BDM204" s="20" t="str">
        <f t="shared" si="769"/>
        <v/>
      </c>
      <c r="BDN204" s="20" t="str">
        <f t="shared" si="770"/>
        <v/>
      </c>
      <c r="BDO204" s="20" t="str">
        <f t="shared" si="771"/>
        <v/>
      </c>
      <c r="BDP204" s="20" t="str">
        <f t="shared" si="772"/>
        <v/>
      </c>
      <c r="BDQ204" s="20" t="str">
        <f t="shared" si="773"/>
        <v/>
      </c>
      <c r="BDR204" s="20" t="str">
        <f t="shared" si="774"/>
        <v/>
      </c>
      <c r="BDS204" s="20" t="str">
        <f t="shared" si="775"/>
        <v/>
      </c>
      <c r="BDT204" s="20" t="str">
        <f t="shared" si="776"/>
        <v/>
      </c>
      <c r="BDU204" s="20" t="str">
        <f t="shared" si="777"/>
        <v/>
      </c>
      <c r="BDV204" s="20" t="str">
        <f t="shared" si="778"/>
        <v/>
      </c>
      <c r="BDW204" s="20" t="str">
        <f t="shared" si="779"/>
        <v/>
      </c>
      <c r="BDX204" s="20" t="str">
        <f t="shared" si="780"/>
        <v/>
      </c>
      <c r="BDY204" s="20" t="str">
        <f t="shared" si="781"/>
        <v/>
      </c>
      <c r="BDZ204" s="20" t="str">
        <f t="shared" si="782"/>
        <v/>
      </c>
      <c r="BEA204" s="20" t="str">
        <f t="shared" si="783"/>
        <v/>
      </c>
      <c r="BEB204" s="20" t="str">
        <f t="shared" si="784"/>
        <v/>
      </c>
      <c r="BEC204" s="20" t="str">
        <f t="shared" si="785"/>
        <v/>
      </c>
      <c r="BED204" s="20" t="str">
        <f t="shared" si="786"/>
        <v/>
      </c>
      <c r="BEE204" s="20" t="str">
        <f t="shared" si="787"/>
        <v/>
      </c>
      <c r="BEF204" s="20" t="str">
        <f t="shared" si="788"/>
        <v/>
      </c>
      <c r="BEG204" s="20" t="str">
        <f t="shared" si="789"/>
        <v/>
      </c>
      <c r="BEH204" s="20" t="str">
        <f t="shared" si="790"/>
        <v/>
      </c>
      <c r="BEI204" s="20" t="str">
        <f t="shared" si="791"/>
        <v/>
      </c>
      <c r="BEJ204" s="20" t="str">
        <f t="shared" si="792"/>
        <v/>
      </c>
      <c r="BEK204" s="20" t="str">
        <f t="shared" si="793"/>
        <v/>
      </c>
      <c r="BEL204" s="20" t="str">
        <f t="shared" si="794"/>
        <v/>
      </c>
      <c r="BEM204" s="20" t="str">
        <f t="shared" si="795"/>
        <v/>
      </c>
      <c r="BEN204" s="20" t="str">
        <f t="shared" si="796"/>
        <v/>
      </c>
      <c r="BEO204" s="20" t="str">
        <f t="shared" si="797"/>
        <v/>
      </c>
      <c r="BEP204" s="20" t="str">
        <f t="shared" si="798"/>
        <v/>
      </c>
      <c r="BEQ204" s="20" t="str">
        <f t="shared" si="799"/>
        <v/>
      </c>
      <c r="BER204" s="20" t="str">
        <f t="shared" si="800"/>
        <v/>
      </c>
      <c r="BES204" s="20" t="str">
        <f t="shared" si="801"/>
        <v/>
      </c>
      <c r="BET204" s="20" t="str">
        <f t="shared" si="802"/>
        <v/>
      </c>
      <c r="BEU204" s="20" t="str">
        <f t="shared" si="803"/>
        <v/>
      </c>
      <c r="BEV204" s="20" t="str">
        <f t="shared" si="804"/>
        <v/>
      </c>
      <c r="BEW204" s="20" t="str">
        <f t="shared" si="805"/>
        <v/>
      </c>
      <c r="BEX204" s="20" t="str">
        <f t="shared" si="806"/>
        <v/>
      </c>
      <c r="BEY204" s="20" t="str">
        <f t="shared" si="807"/>
        <v/>
      </c>
      <c r="BEZ204" s="20" t="str">
        <f t="shared" si="808"/>
        <v/>
      </c>
      <c r="BFA204" s="20" t="str">
        <f t="shared" si="809"/>
        <v/>
      </c>
      <c r="BFB204" s="20" t="str">
        <f t="shared" si="810"/>
        <v/>
      </c>
      <c r="BFC204" s="20" t="str">
        <f t="shared" si="811"/>
        <v/>
      </c>
      <c r="BFD204" s="20" t="str">
        <f t="shared" si="812"/>
        <v/>
      </c>
      <c r="BFE204" s="20" t="str">
        <f t="shared" si="813"/>
        <v/>
      </c>
      <c r="BFF204" s="20" t="str">
        <f t="shared" si="814"/>
        <v/>
      </c>
      <c r="BFG204" s="20" t="str">
        <f t="shared" si="815"/>
        <v/>
      </c>
      <c r="BFH204" s="20" t="str">
        <f t="shared" si="816"/>
        <v/>
      </c>
      <c r="BFI204" s="20" t="str">
        <f t="shared" si="817"/>
        <v/>
      </c>
      <c r="BFJ204" s="20" t="str">
        <f t="shared" si="818"/>
        <v/>
      </c>
      <c r="BFK204" s="20" t="str">
        <f t="shared" si="819"/>
        <v/>
      </c>
      <c r="BFL204" s="20" t="str">
        <f t="shared" si="820"/>
        <v/>
      </c>
      <c r="BFM204" s="20" t="str">
        <f t="shared" si="821"/>
        <v/>
      </c>
      <c r="BFN204" s="20" t="str">
        <f t="shared" si="822"/>
        <v/>
      </c>
      <c r="BFO204" s="20" t="str">
        <f t="shared" si="823"/>
        <v/>
      </c>
      <c r="BFP204" s="20" t="str">
        <f t="shared" si="824"/>
        <v/>
      </c>
      <c r="BFQ204" s="20" t="str">
        <f t="shared" si="825"/>
        <v/>
      </c>
      <c r="BFR204" s="20" t="str">
        <f t="shared" si="826"/>
        <v/>
      </c>
      <c r="BFS204" s="20" t="str">
        <f t="shared" si="827"/>
        <v/>
      </c>
      <c r="BFT204" s="20" t="str">
        <f t="shared" si="828"/>
        <v/>
      </c>
      <c r="BFU204" s="20" t="str">
        <f t="shared" si="829"/>
        <v/>
      </c>
      <c r="BFV204" s="20" t="str">
        <f t="shared" si="830"/>
        <v/>
      </c>
      <c r="BFW204" s="20" t="str">
        <f t="shared" si="831"/>
        <v/>
      </c>
      <c r="BFX204" s="20" t="str">
        <f t="shared" si="832"/>
        <v/>
      </c>
      <c r="BFY204" s="20" t="str">
        <f t="shared" si="833"/>
        <v/>
      </c>
      <c r="BFZ204" s="20" t="str">
        <f t="shared" si="834"/>
        <v/>
      </c>
      <c r="BGA204" s="20" t="str">
        <f t="shared" si="835"/>
        <v/>
      </c>
      <c r="BGB204" s="20" t="str">
        <f t="shared" si="836"/>
        <v/>
      </c>
      <c r="BGC204" s="20" t="str">
        <f t="shared" si="837"/>
        <v/>
      </c>
      <c r="BGD204" s="20" t="str">
        <f t="shared" si="838"/>
        <v/>
      </c>
      <c r="BGE204" s="20" t="str">
        <f t="shared" si="839"/>
        <v/>
      </c>
      <c r="BGF204" s="20" t="str">
        <f t="shared" si="840"/>
        <v/>
      </c>
      <c r="BGG204" s="20" t="str">
        <f t="shared" si="841"/>
        <v/>
      </c>
      <c r="BGH204" s="20" t="str">
        <f t="shared" si="842"/>
        <v/>
      </c>
      <c r="BGI204" s="20" t="str">
        <f t="shared" si="843"/>
        <v/>
      </c>
      <c r="BGJ204" s="20" t="str">
        <f t="shared" si="844"/>
        <v/>
      </c>
      <c r="BGK204" s="20" t="str">
        <f t="shared" si="845"/>
        <v/>
      </c>
      <c r="BGL204" s="20" t="str">
        <f t="shared" si="846"/>
        <v/>
      </c>
      <c r="BGM204" s="20" t="str">
        <f t="shared" si="847"/>
        <v/>
      </c>
      <c r="BGN204" s="20" t="str">
        <f t="shared" si="848"/>
        <v/>
      </c>
      <c r="BGO204" s="20" t="str">
        <f t="shared" si="849"/>
        <v/>
      </c>
      <c r="BGP204" s="20" t="str">
        <f t="shared" si="850"/>
        <v/>
      </c>
      <c r="BGQ204" s="20" t="str">
        <f t="shared" si="851"/>
        <v/>
      </c>
      <c r="BGR204" s="20" t="str">
        <f t="shared" si="852"/>
        <v/>
      </c>
      <c r="BGS204" s="20" t="str">
        <f t="shared" si="853"/>
        <v/>
      </c>
      <c r="BGT204" s="20" t="str">
        <f t="shared" si="854"/>
        <v/>
      </c>
      <c r="BGU204" s="20" t="str">
        <f t="shared" si="855"/>
        <v/>
      </c>
      <c r="BGV204" s="20" t="str">
        <f t="shared" si="856"/>
        <v/>
      </c>
      <c r="BGW204" s="20" t="str">
        <f t="shared" si="857"/>
        <v/>
      </c>
      <c r="BGX204" s="20" t="str">
        <f t="shared" si="858"/>
        <v/>
      </c>
      <c r="BGY204" s="20" t="str">
        <f t="shared" si="859"/>
        <v/>
      </c>
      <c r="BGZ204" s="20" t="str">
        <f t="shared" si="860"/>
        <v/>
      </c>
      <c r="BHA204" s="20" t="str">
        <f t="shared" si="861"/>
        <v/>
      </c>
      <c r="BHB204" s="20" t="str">
        <f t="shared" si="862"/>
        <v/>
      </c>
      <c r="BHC204" s="20" t="str">
        <f t="shared" si="863"/>
        <v/>
      </c>
      <c r="BHD204" s="20" t="str">
        <f t="shared" si="864"/>
        <v/>
      </c>
      <c r="BHE204" s="20" t="str">
        <f t="shared" si="865"/>
        <v/>
      </c>
      <c r="BHF204" s="20" t="str">
        <f t="shared" si="866"/>
        <v/>
      </c>
      <c r="BHG204" s="20" t="str">
        <f t="shared" si="867"/>
        <v/>
      </c>
      <c r="BHJ204" s="20" t="str">
        <f t="shared" si="868"/>
        <v/>
      </c>
      <c r="BHL204" s="20" t="str">
        <f t="shared" si="716"/>
        <v/>
      </c>
      <c r="BHM204" s="20" t="str">
        <f t="shared" si="716"/>
        <v/>
      </c>
      <c r="BHN204" s="20" t="str">
        <f t="shared" si="716"/>
        <v/>
      </c>
      <c r="BHO204" s="20" t="str">
        <f t="shared" si="716"/>
        <v/>
      </c>
      <c r="BHP204" s="20" t="str">
        <f t="shared" si="716"/>
        <v/>
      </c>
      <c r="BHQ204" s="20" t="str">
        <f t="shared" si="716"/>
        <v/>
      </c>
      <c r="BHR204" s="20" t="str">
        <f t="shared" si="716"/>
        <v/>
      </c>
      <c r="BHS204" s="20" t="str">
        <f t="shared" si="716"/>
        <v/>
      </c>
      <c r="BHT204" s="20" t="str">
        <f t="shared" si="716"/>
        <v/>
      </c>
      <c r="BHU204" s="20" t="str">
        <f t="shared" si="716"/>
        <v/>
      </c>
      <c r="BHV204" s="20" t="str">
        <f t="shared" si="716"/>
        <v/>
      </c>
      <c r="BHW204" s="20" t="str">
        <f t="shared" si="716"/>
        <v/>
      </c>
      <c r="BHX204" s="20" t="str">
        <f t="shared" si="716"/>
        <v/>
      </c>
      <c r="BHY204" s="20" t="str">
        <f t="shared" si="716"/>
        <v/>
      </c>
      <c r="BHZ204" s="20" t="str">
        <f t="shared" si="716"/>
        <v/>
      </c>
      <c r="BIA204" s="20" t="str">
        <f t="shared" si="716"/>
        <v/>
      </c>
      <c r="BIB204" s="20" t="str">
        <f t="shared" si="715"/>
        <v/>
      </c>
      <c r="BIC204" s="20" t="str">
        <f t="shared" si="715"/>
        <v/>
      </c>
      <c r="BID204" s="20" t="str">
        <f t="shared" si="715"/>
        <v/>
      </c>
      <c r="BIE204" s="20" t="str">
        <f t="shared" si="715"/>
        <v/>
      </c>
    </row>
    <row r="205" spans="2:104 1451:1591" ht="14.5">
      <c r="B205" s="510" t="str">
        <f>IF('لصق اكسل الفورمز'!E200="","",'لصق اكسل الفورمز'!E200)</f>
        <v/>
      </c>
      <c r="C205" s="510" t="str">
        <f>IF('لصق اكسل الفورمز'!O200="","",'لصق اكسل الفورمز'!O200)</f>
        <v/>
      </c>
      <c r="D205" s="526" t="str">
        <f>IF('لصق اكسل الفورمز'!R200="","",'لصق اكسل الفورمز'!R200)</f>
        <v/>
      </c>
      <c r="E205" s="510" t="str">
        <f>IF('لصق اكسل الفورمز'!U200="","",'لصق اكسل الفورمز'!U200)</f>
        <v/>
      </c>
      <c r="F205" s="526" t="str">
        <f>IF('لصق اكسل الفورمز'!X200="","",'لصق اكسل الفورمز'!X200)</f>
        <v/>
      </c>
      <c r="G205" s="510" t="str">
        <f>IF('لصق اكسل الفورمز'!AA200="","",'لصق اكسل الفورمز'!AA200)</f>
        <v/>
      </c>
      <c r="H205" s="526" t="str">
        <f>IF('لصق اكسل الفورمز'!AD200="","",'لصق اكسل الفورمز'!AD200)</f>
        <v/>
      </c>
      <c r="I205" s="510" t="str">
        <f>IF('لصق اكسل الفورمز'!AG200="","",'لصق اكسل الفورمز'!AG200)</f>
        <v/>
      </c>
      <c r="J205" s="526" t="str">
        <f>IF('لصق اكسل الفورمز'!AJ200="","",'لصق اكسل الفورمز'!AJ200)</f>
        <v/>
      </c>
      <c r="K205" s="510" t="str">
        <f>IF('لصق اكسل الفورمز'!AM200="","",'لصق اكسل الفورمز'!AM200)</f>
        <v/>
      </c>
      <c r="L205" s="526" t="str">
        <f>IF('لصق اكسل الفورمز'!AP200="","",'لصق اكسل الفورمز'!AP200)</f>
        <v/>
      </c>
      <c r="M205" s="510" t="str">
        <f>IF('لصق اكسل الفورمز'!AS200="","",'لصق اكسل الفورمز'!AS200)</f>
        <v/>
      </c>
      <c r="N205" s="526" t="str">
        <f>IF('لصق اكسل الفورمز'!AV200="","",'لصق اكسل الفورمز'!AV200)</f>
        <v/>
      </c>
      <c r="O205" s="510" t="str">
        <f>IF('لصق اكسل الفورمز'!AY200="","",'لصق اكسل الفورمز'!AY200)</f>
        <v/>
      </c>
      <c r="P205" s="526" t="str">
        <f>IF('لصق اكسل الفورمز'!BB200="","",'لصق اكسل الفورمز'!BB200)</f>
        <v/>
      </c>
      <c r="Q205" s="510" t="str">
        <f>IF('لصق اكسل الفورمز'!BE200="","",'لصق اكسل الفورمز'!BE200)</f>
        <v/>
      </c>
      <c r="R205" s="526" t="str">
        <f>IF('لصق اكسل الفورمز'!BH200="","",'لصق اكسل الفورمز'!BH200)</f>
        <v/>
      </c>
      <c r="S205" s="510" t="str">
        <f>IF('لصق اكسل الفورمز'!BK200="","",'لصق اكسل الفورمز'!BK200)</f>
        <v/>
      </c>
      <c r="T205" s="526" t="str">
        <f>IF('لصق اكسل الفورمز'!BN200="","",'لصق اكسل الفورمز'!BN200)</f>
        <v/>
      </c>
      <c r="U205" s="510" t="str">
        <f>IF('لصق اكسل الفورمز'!BQ200="","",'لصق اكسل الفورمز'!BQ200)</f>
        <v/>
      </c>
      <c r="V205" s="526" t="str">
        <f>IF('لصق اكسل الفورمز'!BT200="","",'لصق اكسل الفورمز'!BT200)</f>
        <v/>
      </c>
      <c r="W205" s="527" t="str">
        <f t="shared" si="717"/>
        <v/>
      </c>
      <c r="X205" s="510" t="str">
        <f t="shared" si="718"/>
        <v/>
      </c>
      <c r="Y205" s="564" t="str">
        <f t="shared" si="719"/>
        <v/>
      </c>
      <c r="AL205" s="20">
        <f t="shared" si="720"/>
        <v>0</v>
      </c>
      <c r="AO205" s="20" t="str">
        <f t="shared" si="721"/>
        <v/>
      </c>
      <c r="AQ205" s="20" t="str">
        <f t="shared" si="671"/>
        <v/>
      </c>
      <c r="AR205" s="20" t="str">
        <f t="shared" si="722"/>
        <v/>
      </c>
      <c r="AS205" s="20" t="str">
        <f t="shared" si="723"/>
        <v/>
      </c>
      <c r="AT205" s="20" t="str">
        <f t="shared" si="724"/>
        <v/>
      </c>
      <c r="AU205" s="20" t="str">
        <f t="shared" si="725"/>
        <v/>
      </c>
      <c r="AV205" s="20" t="str">
        <f t="shared" si="726"/>
        <v/>
      </c>
      <c r="AW205" s="20" t="str">
        <f t="shared" si="727"/>
        <v/>
      </c>
      <c r="AX205" s="20" t="str">
        <f t="shared" si="728"/>
        <v/>
      </c>
      <c r="AY205" s="20" t="str">
        <f t="shared" si="729"/>
        <v/>
      </c>
      <c r="AZ205" s="20" t="str">
        <f t="shared" si="730"/>
        <v/>
      </c>
      <c r="BA205" s="20" t="str">
        <f t="shared" si="731"/>
        <v/>
      </c>
      <c r="BB205" s="20" t="str">
        <f t="shared" si="732"/>
        <v/>
      </c>
      <c r="BC205" s="20" t="str">
        <f t="shared" si="733"/>
        <v/>
      </c>
      <c r="BD205" s="20" t="str">
        <f t="shared" si="734"/>
        <v/>
      </c>
      <c r="BE205" s="20" t="str">
        <f t="shared" si="735"/>
        <v/>
      </c>
      <c r="BF205" s="20" t="str">
        <f t="shared" si="736"/>
        <v/>
      </c>
      <c r="BG205" s="20" t="str">
        <f t="shared" si="737"/>
        <v/>
      </c>
      <c r="BH205" s="20" t="str">
        <f t="shared" si="738"/>
        <v/>
      </c>
      <c r="BI205" s="20" t="str">
        <f t="shared" si="739"/>
        <v/>
      </c>
      <c r="BJ205" s="20" t="str">
        <f t="shared" si="740"/>
        <v/>
      </c>
      <c r="BL205" s="38" t="e">
        <f t="shared" si="741"/>
        <v>#DIV/0!</v>
      </c>
      <c r="BM205" s="4">
        <f t="shared" si="742"/>
        <v>0</v>
      </c>
      <c r="BN205" s="4">
        <f t="shared" si="743"/>
        <v>0</v>
      </c>
      <c r="BO205" s="4">
        <f t="shared" si="744"/>
        <v>0</v>
      </c>
      <c r="BP205" s="173" t="str">
        <f t="shared" si="745"/>
        <v/>
      </c>
      <c r="BQ205" s="4">
        <f t="shared" si="746"/>
        <v>0</v>
      </c>
      <c r="BT205" s="268" t="str">
        <f t="shared" si="747"/>
        <v/>
      </c>
      <c r="BU205" s="268" t="str">
        <f t="shared" si="748"/>
        <v/>
      </c>
      <c r="BX205" s="20">
        <f t="shared" si="749"/>
        <v>1</v>
      </c>
      <c r="CG205" s="20" t="str">
        <f t="shared" si="750"/>
        <v/>
      </c>
      <c r="CH205" s="20" t="str">
        <f t="shared" si="708"/>
        <v/>
      </c>
      <c r="CI205" s="20" t="str">
        <f t="shared" si="709"/>
        <v/>
      </c>
      <c r="CJ205" s="20" t="str">
        <f t="shared" si="710"/>
        <v/>
      </c>
      <c r="CK205" s="20" t="str">
        <f t="shared" si="692"/>
        <v/>
      </c>
      <c r="CL205" s="20" t="str">
        <f t="shared" si="693"/>
        <v/>
      </c>
      <c r="CM205" s="20" t="str">
        <f t="shared" si="694"/>
        <v/>
      </c>
      <c r="CN205" s="20" t="str">
        <f t="shared" si="695"/>
        <v/>
      </c>
      <c r="CO205" s="20" t="str">
        <f t="shared" si="696"/>
        <v/>
      </c>
      <c r="CP205" s="20" t="str">
        <f t="shared" si="697"/>
        <v/>
      </c>
      <c r="CQ205" s="20" t="str">
        <f t="shared" si="698"/>
        <v/>
      </c>
      <c r="CR205" s="20" t="str">
        <f t="shared" si="699"/>
        <v/>
      </c>
      <c r="CS205" s="20" t="str">
        <f t="shared" si="700"/>
        <v/>
      </c>
      <c r="CT205" s="20" t="str">
        <f t="shared" si="701"/>
        <v/>
      </c>
      <c r="CU205" s="20" t="str">
        <f t="shared" si="702"/>
        <v/>
      </c>
      <c r="CV205" s="20" t="str">
        <f t="shared" si="703"/>
        <v/>
      </c>
      <c r="CW205" s="20" t="str">
        <f t="shared" si="704"/>
        <v/>
      </c>
      <c r="CX205" s="20" t="str">
        <f t="shared" si="705"/>
        <v/>
      </c>
      <c r="CY205" s="20" t="str">
        <f t="shared" si="706"/>
        <v/>
      </c>
      <c r="CZ205" s="20" t="str">
        <f t="shared" si="706"/>
        <v/>
      </c>
      <c r="BCU205" s="20" t="str">
        <f t="shared" si="751"/>
        <v/>
      </c>
      <c r="BCV205" s="20" t="str">
        <f t="shared" si="752"/>
        <v/>
      </c>
      <c r="BCW205" s="20" t="str">
        <f t="shared" si="753"/>
        <v/>
      </c>
      <c r="BCX205" s="20" t="str">
        <f t="shared" si="754"/>
        <v/>
      </c>
      <c r="BCY205" s="20" t="str">
        <f t="shared" si="755"/>
        <v/>
      </c>
      <c r="BCZ205" s="20" t="str">
        <f t="shared" si="756"/>
        <v/>
      </c>
      <c r="BDA205" s="20" t="str">
        <f t="shared" si="757"/>
        <v/>
      </c>
      <c r="BDB205" s="20" t="str">
        <f t="shared" si="758"/>
        <v/>
      </c>
      <c r="BDC205" s="20" t="str">
        <f t="shared" si="759"/>
        <v/>
      </c>
      <c r="BDD205" s="20" t="str">
        <f t="shared" si="760"/>
        <v/>
      </c>
      <c r="BDE205" s="20" t="str">
        <f t="shared" si="761"/>
        <v/>
      </c>
      <c r="BDF205" s="20" t="str">
        <f t="shared" si="762"/>
        <v/>
      </c>
      <c r="BDG205" s="20" t="str">
        <f t="shared" si="763"/>
        <v/>
      </c>
      <c r="BDH205" s="20" t="str">
        <f t="shared" si="764"/>
        <v/>
      </c>
      <c r="BDI205" s="20" t="str">
        <f t="shared" si="765"/>
        <v/>
      </c>
      <c r="BDJ205" s="20" t="str">
        <f t="shared" si="766"/>
        <v/>
      </c>
      <c r="BDK205" s="20" t="str">
        <f t="shared" si="767"/>
        <v/>
      </c>
      <c r="BDL205" s="20" t="str">
        <f t="shared" si="768"/>
        <v/>
      </c>
      <c r="BDM205" s="20" t="str">
        <f t="shared" si="769"/>
        <v/>
      </c>
      <c r="BDN205" s="20" t="str">
        <f t="shared" si="770"/>
        <v/>
      </c>
      <c r="BDO205" s="20" t="str">
        <f t="shared" si="771"/>
        <v/>
      </c>
      <c r="BDP205" s="20" t="str">
        <f t="shared" si="772"/>
        <v/>
      </c>
      <c r="BDQ205" s="20" t="str">
        <f t="shared" si="773"/>
        <v/>
      </c>
      <c r="BDR205" s="20" t="str">
        <f t="shared" si="774"/>
        <v/>
      </c>
      <c r="BDS205" s="20" t="str">
        <f t="shared" si="775"/>
        <v/>
      </c>
      <c r="BDT205" s="20" t="str">
        <f t="shared" si="776"/>
        <v/>
      </c>
      <c r="BDU205" s="20" t="str">
        <f t="shared" si="777"/>
        <v/>
      </c>
      <c r="BDV205" s="20" t="str">
        <f t="shared" si="778"/>
        <v/>
      </c>
      <c r="BDW205" s="20" t="str">
        <f t="shared" si="779"/>
        <v/>
      </c>
      <c r="BDX205" s="20" t="str">
        <f t="shared" si="780"/>
        <v/>
      </c>
      <c r="BDY205" s="20" t="str">
        <f t="shared" si="781"/>
        <v/>
      </c>
      <c r="BDZ205" s="20" t="str">
        <f t="shared" si="782"/>
        <v/>
      </c>
      <c r="BEA205" s="20" t="str">
        <f t="shared" si="783"/>
        <v/>
      </c>
      <c r="BEB205" s="20" t="str">
        <f t="shared" si="784"/>
        <v/>
      </c>
      <c r="BEC205" s="20" t="str">
        <f t="shared" si="785"/>
        <v/>
      </c>
      <c r="BED205" s="20" t="str">
        <f t="shared" si="786"/>
        <v/>
      </c>
      <c r="BEE205" s="20" t="str">
        <f t="shared" si="787"/>
        <v/>
      </c>
      <c r="BEF205" s="20" t="str">
        <f t="shared" si="788"/>
        <v/>
      </c>
      <c r="BEG205" s="20" t="str">
        <f t="shared" si="789"/>
        <v/>
      </c>
      <c r="BEH205" s="20" t="str">
        <f t="shared" si="790"/>
        <v/>
      </c>
      <c r="BEI205" s="20" t="str">
        <f t="shared" si="791"/>
        <v/>
      </c>
      <c r="BEJ205" s="20" t="str">
        <f t="shared" si="792"/>
        <v/>
      </c>
      <c r="BEK205" s="20" t="str">
        <f t="shared" si="793"/>
        <v/>
      </c>
      <c r="BEL205" s="20" t="str">
        <f t="shared" si="794"/>
        <v/>
      </c>
      <c r="BEM205" s="20" t="str">
        <f t="shared" si="795"/>
        <v/>
      </c>
      <c r="BEN205" s="20" t="str">
        <f t="shared" si="796"/>
        <v/>
      </c>
      <c r="BEO205" s="20" t="str">
        <f t="shared" si="797"/>
        <v/>
      </c>
      <c r="BEP205" s="20" t="str">
        <f t="shared" si="798"/>
        <v/>
      </c>
      <c r="BEQ205" s="20" t="str">
        <f t="shared" si="799"/>
        <v/>
      </c>
      <c r="BER205" s="20" t="str">
        <f t="shared" si="800"/>
        <v/>
      </c>
      <c r="BES205" s="20" t="str">
        <f t="shared" si="801"/>
        <v/>
      </c>
      <c r="BET205" s="20" t="str">
        <f t="shared" si="802"/>
        <v/>
      </c>
      <c r="BEU205" s="20" t="str">
        <f t="shared" si="803"/>
        <v/>
      </c>
      <c r="BEV205" s="20" t="str">
        <f t="shared" si="804"/>
        <v/>
      </c>
      <c r="BEW205" s="20" t="str">
        <f t="shared" si="805"/>
        <v/>
      </c>
      <c r="BEX205" s="20" t="str">
        <f t="shared" si="806"/>
        <v/>
      </c>
      <c r="BEY205" s="20" t="str">
        <f t="shared" si="807"/>
        <v/>
      </c>
      <c r="BEZ205" s="20" t="str">
        <f t="shared" si="808"/>
        <v/>
      </c>
      <c r="BFA205" s="20" t="str">
        <f t="shared" si="809"/>
        <v/>
      </c>
      <c r="BFB205" s="20" t="str">
        <f t="shared" si="810"/>
        <v/>
      </c>
      <c r="BFC205" s="20" t="str">
        <f t="shared" si="811"/>
        <v/>
      </c>
      <c r="BFD205" s="20" t="str">
        <f t="shared" si="812"/>
        <v/>
      </c>
      <c r="BFE205" s="20" t="str">
        <f t="shared" si="813"/>
        <v/>
      </c>
      <c r="BFF205" s="20" t="str">
        <f t="shared" si="814"/>
        <v/>
      </c>
      <c r="BFG205" s="20" t="str">
        <f t="shared" si="815"/>
        <v/>
      </c>
      <c r="BFH205" s="20" t="str">
        <f t="shared" si="816"/>
        <v/>
      </c>
      <c r="BFI205" s="20" t="str">
        <f t="shared" si="817"/>
        <v/>
      </c>
      <c r="BFJ205" s="20" t="str">
        <f t="shared" si="818"/>
        <v/>
      </c>
      <c r="BFK205" s="20" t="str">
        <f t="shared" si="819"/>
        <v/>
      </c>
      <c r="BFL205" s="20" t="str">
        <f t="shared" si="820"/>
        <v/>
      </c>
      <c r="BFM205" s="20" t="str">
        <f t="shared" si="821"/>
        <v/>
      </c>
      <c r="BFN205" s="20" t="str">
        <f t="shared" si="822"/>
        <v/>
      </c>
      <c r="BFO205" s="20" t="str">
        <f t="shared" si="823"/>
        <v/>
      </c>
      <c r="BFP205" s="20" t="str">
        <f t="shared" si="824"/>
        <v/>
      </c>
      <c r="BFQ205" s="20" t="str">
        <f t="shared" si="825"/>
        <v/>
      </c>
      <c r="BFR205" s="20" t="str">
        <f t="shared" si="826"/>
        <v/>
      </c>
      <c r="BFS205" s="20" t="str">
        <f t="shared" si="827"/>
        <v/>
      </c>
      <c r="BFT205" s="20" t="str">
        <f t="shared" si="828"/>
        <v/>
      </c>
      <c r="BFU205" s="20" t="str">
        <f t="shared" si="829"/>
        <v/>
      </c>
      <c r="BFV205" s="20" t="str">
        <f t="shared" si="830"/>
        <v/>
      </c>
      <c r="BFW205" s="20" t="str">
        <f t="shared" si="831"/>
        <v/>
      </c>
      <c r="BFX205" s="20" t="str">
        <f t="shared" si="832"/>
        <v/>
      </c>
      <c r="BFY205" s="20" t="str">
        <f t="shared" si="833"/>
        <v/>
      </c>
      <c r="BFZ205" s="20" t="str">
        <f t="shared" si="834"/>
        <v/>
      </c>
      <c r="BGA205" s="20" t="str">
        <f t="shared" si="835"/>
        <v/>
      </c>
      <c r="BGB205" s="20" t="str">
        <f t="shared" si="836"/>
        <v/>
      </c>
      <c r="BGC205" s="20" t="str">
        <f t="shared" si="837"/>
        <v/>
      </c>
      <c r="BGD205" s="20" t="str">
        <f t="shared" si="838"/>
        <v/>
      </c>
      <c r="BGE205" s="20" t="str">
        <f t="shared" si="839"/>
        <v/>
      </c>
      <c r="BGF205" s="20" t="str">
        <f t="shared" si="840"/>
        <v/>
      </c>
      <c r="BGG205" s="20" t="str">
        <f t="shared" si="841"/>
        <v/>
      </c>
      <c r="BGH205" s="20" t="str">
        <f t="shared" si="842"/>
        <v/>
      </c>
      <c r="BGI205" s="20" t="str">
        <f t="shared" si="843"/>
        <v/>
      </c>
      <c r="BGJ205" s="20" t="str">
        <f t="shared" si="844"/>
        <v/>
      </c>
      <c r="BGK205" s="20" t="str">
        <f t="shared" si="845"/>
        <v/>
      </c>
      <c r="BGL205" s="20" t="str">
        <f t="shared" si="846"/>
        <v/>
      </c>
      <c r="BGM205" s="20" t="str">
        <f t="shared" si="847"/>
        <v/>
      </c>
      <c r="BGN205" s="20" t="str">
        <f t="shared" si="848"/>
        <v/>
      </c>
      <c r="BGO205" s="20" t="str">
        <f t="shared" si="849"/>
        <v/>
      </c>
      <c r="BGP205" s="20" t="str">
        <f t="shared" si="850"/>
        <v/>
      </c>
      <c r="BGQ205" s="20" t="str">
        <f t="shared" si="851"/>
        <v/>
      </c>
      <c r="BGR205" s="20" t="str">
        <f t="shared" si="852"/>
        <v/>
      </c>
      <c r="BGS205" s="20" t="str">
        <f t="shared" si="853"/>
        <v/>
      </c>
      <c r="BGT205" s="20" t="str">
        <f t="shared" si="854"/>
        <v/>
      </c>
      <c r="BGU205" s="20" t="str">
        <f t="shared" si="855"/>
        <v/>
      </c>
      <c r="BGV205" s="20" t="str">
        <f t="shared" si="856"/>
        <v/>
      </c>
      <c r="BGW205" s="20" t="str">
        <f t="shared" si="857"/>
        <v/>
      </c>
      <c r="BGX205" s="20" t="str">
        <f t="shared" si="858"/>
        <v/>
      </c>
      <c r="BGY205" s="20" t="str">
        <f t="shared" si="859"/>
        <v/>
      </c>
      <c r="BGZ205" s="20" t="str">
        <f t="shared" si="860"/>
        <v/>
      </c>
      <c r="BHA205" s="20" t="str">
        <f t="shared" si="861"/>
        <v/>
      </c>
      <c r="BHB205" s="20" t="str">
        <f t="shared" si="862"/>
        <v/>
      </c>
      <c r="BHC205" s="20" t="str">
        <f t="shared" si="863"/>
        <v/>
      </c>
      <c r="BHD205" s="20" t="str">
        <f t="shared" si="864"/>
        <v/>
      </c>
      <c r="BHE205" s="20" t="str">
        <f t="shared" si="865"/>
        <v/>
      </c>
      <c r="BHF205" s="20" t="str">
        <f t="shared" si="866"/>
        <v/>
      </c>
      <c r="BHG205" s="20" t="str">
        <f t="shared" si="867"/>
        <v/>
      </c>
      <c r="BHJ205" s="20" t="str">
        <f t="shared" si="868"/>
        <v/>
      </c>
      <c r="BHL205" s="20" t="str">
        <f t="shared" si="716"/>
        <v/>
      </c>
      <c r="BHM205" s="20" t="str">
        <f t="shared" si="716"/>
        <v/>
      </c>
      <c r="BHN205" s="20" t="str">
        <f t="shared" si="716"/>
        <v/>
      </c>
      <c r="BHO205" s="20" t="str">
        <f t="shared" si="716"/>
        <v/>
      </c>
      <c r="BHP205" s="20" t="str">
        <f t="shared" si="716"/>
        <v/>
      </c>
      <c r="BHQ205" s="20" t="str">
        <f t="shared" si="716"/>
        <v/>
      </c>
      <c r="BHR205" s="20" t="str">
        <f t="shared" si="716"/>
        <v/>
      </c>
      <c r="BHS205" s="20" t="str">
        <f t="shared" si="716"/>
        <v/>
      </c>
      <c r="BHT205" s="20" t="str">
        <f t="shared" si="716"/>
        <v/>
      </c>
      <c r="BHU205" s="20" t="str">
        <f t="shared" si="716"/>
        <v/>
      </c>
      <c r="BHV205" s="20" t="str">
        <f t="shared" si="716"/>
        <v/>
      </c>
      <c r="BHW205" s="20" t="str">
        <f t="shared" si="716"/>
        <v/>
      </c>
      <c r="BHX205" s="20" t="str">
        <f t="shared" si="716"/>
        <v/>
      </c>
      <c r="BHY205" s="20" t="str">
        <f t="shared" si="716"/>
        <v/>
      </c>
      <c r="BHZ205" s="20" t="str">
        <f t="shared" si="716"/>
        <v/>
      </c>
      <c r="BIA205" s="20" t="str">
        <f t="shared" si="716"/>
        <v/>
      </c>
      <c r="BIB205" s="20" t="str">
        <f t="shared" si="715"/>
        <v/>
      </c>
      <c r="BIC205" s="20" t="str">
        <f t="shared" si="715"/>
        <v/>
      </c>
      <c r="BID205" s="20" t="str">
        <f t="shared" si="715"/>
        <v/>
      </c>
      <c r="BIE205" s="20" t="str">
        <f t="shared" si="715"/>
        <v/>
      </c>
    </row>
    <row r="206" spans="2:104 1451:1591" ht="14.5">
      <c r="B206" s="510" t="str">
        <f>IF('لصق اكسل الفورمز'!E201="","",'لصق اكسل الفورمز'!E201)</f>
        <v/>
      </c>
      <c r="C206" s="510" t="str">
        <f>IF('لصق اكسل الفورمز'!O201="","",'لصق اكسل الفورمز'!O201)</f>
        <v/>
      </c>
      <c r="D206" s="526" t="str">
        <f>IF('لصق اكسل الفورمز'!R201="","",'لصق اكسل الفورمز'!R201)</f>
        <v/>
      </c>
      <c r="E206" s="510" t="str">
        <f>IF('لصق اكسل الفورمز'!U201="","",'لصق اكسل الفورمز'!U201)</f>
        <v/>
      </c>
      <c r="F206" s="526" t="str">
        <f>IF('لصق اكسل الفورمز'!X201="","",'لصق اكسل الفورمز'!X201)</f>
        <v/>
      </c>
      <c r="G206" s="510" t="str">
        <f>IF('لصق اكسل الفورمز'!AA201="","",'لصق اكسل الفورمز'!AA201)</f>
        <v/>
      </c>
      <c r="H206" s="526" t="str">
        <f>IF('لصق اكسل الفورمز'!AD201="","",'لصق اكسل الفورمز'!AD201)</f>
        <v/>
      </c>
      <c r="I206" s="510" t="str">
        <f>IF('لصق اكسل الفورمز'!AG201="","",'لصق اكسل الفورمز'!AG201)</f>
        <v/>
      </c>
      <c r="J206" s="526" t="str">
        <f>IF('لصق اكسل الفورمز'!AJ201="","",'لصق اكسل الفورمز'!AJ201)</f>
        <v/>
      </c>
      <c r="K206" s="510" t="str">
        <f>IF('لصق اكسل الفورمز'!AM201="","",'لصق اكسل الفورمز'!AM201)</f>
        <v/>
      </c>
      <c r="L206" s="526" t="str">
        <f>IF('لصق اكسل الفورمز'!AP201="","",'لصق اكسل الفورمز'!AP201)</f>
        <v/>
      </c>
      <c r="M206" s="510" t="str">
        <f>IF('لصق اكسل الفورمز'!AS201="","",'لصق اكسل الفورمز'!AS201)</f>
        <v/>
      </c>
      <c r="N206" s="526" t="str">
        <f>IF('لصق اكسل الفورمز'!AV201="","",'لصق اكسل الفورمز'!AV201)</f>
        <v/>
      </c>
      <c r="O206" s="510" t="str">
        <f>IF('لصق اكسل الفورمز'!AY201="","",'لصق اكسل الفورمز'!AY201)</f>
        <v/>
      </c>
      <c r="P206" s="526" t="str">
        <f>IF('لصق اكسل الفورمز'!BB201="","",'لصق اكسل الفورمز'!BB201)</f>
        <v/>
      </c>
      <c r="Q206" s="510" t="str">
        <f>IF('لصق اكسل الفورمز'!BE201="","",'لصق اكسل الفورمز'!BE201)</f>
        <v/>
      </c>
      <c r="R206" s="526" t="str">
        <f>IF('لصق اكسل الفورمز'!BH201="","",'لصق اكسل الفورمز'!BH201)</f>
        <v/>
      </c>
      <c r="S206" s="510" t="str">
        <f>IF('لصق اكسل الفورمز'!BK201="","",'لصق اكسل الفورمز'!BK201)</f>
        <v/>
      </c>
      <c r="T206" s="526" t="str">
        <f>IF('لصق اكسل الفورمز'!BN201="","",'لصق اكسل الفورمز'!BN201)</f>
        <v/>
      </c>
      <c r="U206" s="510" t="str">
        <f>IF('لصق اكسل الفورمز'!BQ201="","",'لصق اكسل الفورمز'!BQ201)</f>
        <v/>
      </c>
      <c r="V206" s="526" t="str">
        <f>IF('لصق اكسل الفورمز'!BT201="","",'لصق اكسل الفورمز'!BT201)</f>
        <v/>
      </c>
      <c r="W206" s="527" t="str">
        <f t="shared" si="717"/>
        <v/>
      </c>
      <c r="X206" s="510" t="str">
        <f t="shared" si="718"/>
        <v/>
      </c>
      <c r="Y206" s="564" t="str">
        <f t="shared" si="719"/>
        <v/>
      </c>
      <c r="AL206" s="20">
        <f t="shared" si="720"/>
        <v>0</v>
      </c>
      <c r="AO206" s="20" t="str">
        <f t="shared" si="721"/>
        <v/>
      </c>
      <c r="AQ206" s="20" t="str">
        <f t="shared" ref="AQ206:AQ269" si="869">IFERROR(FIND(0,AO206),"")</f>
        <v/>
      </c>
      <c r="AR206" s="20" t="str">
        <f t="shared" si="722"/>
        <v/>
      </c>
      <c r="AS206" s="20" t="str">
        <f t="shared" si="723"/>
        <v/>
      </c>
      <c r="AT206" s="20" t="str">
        <f t="shared" si="724"/>
        <v/>
      </c>
      <c r="AU206" s="20" t="str">
        <f t="shared" si="725"/>
        <v/>
      </c>
      <c r="AV206" s="20" t="str">
        <f t="shared" si="726"/>
        <v/>
      </c>
      <c r="AW206" s="20" t="str">
        <f t="shared" si="727"/>
        <v/>
      </c>
      <c r="AX206" s="20" t="str">
        <f t="shared" si="728"/>
        <v/>
      </c>
      <c r="AY206" s="20" t="str">
        <f t="shared" si="729"/>
        <v/>
      </c>
      <c r="AZ206" s="20" t="str">
        <f t="shared" si="730"/>
        <v/>
      </c>
      <c r="BA206" s="20" t="str">
        <f t="shared" si="731"/>
        <v/>
      </c>
      <c r="BB206" s="20" t="str">
        <f t="shared" si="732"/>
        <v/>
      </c>
      <c r="BC206" s="20" t="str">
        <f t="shared" si="733"/>
        <v/>
      </c>
      <c r="BD206" s="20" t="str">
        <f t="shared" si="734"/>
        <v/>
      </c>
      <c r="BE206" s="20" t="str">
        <f t="shared" si="735"/>
        <v/>
      </c>
      <c r="BF206" s="20" t="str">
        <f t="shared" si="736"/>
        <v/>
      </c>
      <c r="BG206" s="20" t="str">
        <f t="shared" si="737"/>
        <v/>
      </c>
      <c r="BH206" s="20" t="str">
        <f t="shared" si="738"/>
        <v/>
      </c>
      <c r="BI206" s="20" t="str">
        <f t="shared" si="739"/>
        <v/>
      </c>
      <c r="BJ206" s="20" t="str">
        <f t="shared" si="740"/>
        <v/>
      </c>
      <c r="BL206" s="38" t="e">
        <f t="shared" si="741"/>
        <v>#DIV/0!</v>
      </c>
      <c r="BM206" s="4">
        <f t="shared" si="742"/>
        <v>0</v>
      </c>
      <c r="BN206" s="4">
        <f t="shared" si="743"/>
        <v>0</v>
      </c>
      <c r="BO206" s="4">
        <f t="shared" si="744"/>
        <v>0</v>
      </c>
      <c r="BP206" s="173" t="str">
        <f t="shared" si="745"/>
        <v/>
      </c>
      <c r="BQ206" s="4">
        <f t="shared" si="746"/>
        <v>0</v>
      </c>
      <c r="BT206" s="268" t="str">
        <f t="shared" si="747"/>
        <v/>
      </c>
      <c r="BU206" s="268" t="str">
        <f t="shared" si="748"/>
        <v/>
      </c>
      <c r="BX206" s="20">
        <f t="shared" si="749"/>
        <v>1</v>
      </c>
      <c r="CG206" s="20" t="str">
        <f t="shared" si="750"/>
        <v/>
      </c>
      <c r="CH206" s="20" t="str">
        <f t="shared" si="708"/>
        <v/>
      </c>
      <c r="CI206" s="20" t="str">
        <f t="shared" si="709"/>
        <v/>
      </c>
      <c r="CJ206" s="20" t="str">
        <f t="shared" si="710"/>
        <v/>
      </c>
      <c r="CK206" s="20" t="str">
        <f t="shared" si="692"/>
        <v/>
      </c>
      <c r="CL206" s="20" t="str">
        <f t="shared" si="693"/>
        <v/>
      </c>
      <c r="CM206" s="20" t="str">
        <f t="shared" si="694"/>
        <v/>
      </c>
      <c r="CN206" s="20" t="str">
        <f t="shared" si="695"/>
        <v/>
      </c>
      <c r="CO206" s="20" t="str">
        <f t="shared" si="696"/>
        <v/>
      </c>
      <c r="CP206" s="20" t="str">
        <f t="shared" si="697"/>
        <v/>
      </c>
      <c r="CQ206" s="20" t="str">
        <f t="shared" si="698"/>
        <v/>
      </c>
      <c r="CR206" s="20" t="str">
        <f t="shared" si="699"/>
        <v/>
      </c>
      <c r="CS206" s="20" t="str">
        <f t="shared" si="700"/>
        <v/>
      </c>
      <c r="CT206" s="20" t="str">
        <f t="shared" si="701"/>
        <v/>
      </c>
      <c r="CU206" s="20" t="str">
        <f t="shared" si="702"/>
        <v/>
      </c>
      <c r="CV206" s="20" t="str">
        <f t="shared" si="703"/>
        <v/>
      </c>
      <c r="CW206" s="20" t="str">
        <f t="shared" si="704"/>
        <v/>
      </c>
      <c r="CX206" s="20" t="str">
        <f t="shared" si="705"/>
        <v/>
      </c>
      <c r="CY206" s="20" t="str">
        <f t="shared" si="706"/>
        <v/>
      </c>
      <c r="CZ206" s="20" t="str">
        <f t="shared" si="706"/>
        <v/>
      </c>
      <c r="BCU206" s="20" t="str">
        <f t="shared" si="751"/>
        <v/>
      </c>
      <c r="BCV206" s="20" t="str">
        <f t="shared" si="752"/>
        <v/>
      </c>
      <c r="BCW206" s="20" t="str">
        <f t="shared" si="753"/>
        <v/>
      </c>
      <c r="BCX206" s="20" t="str">
        <f t="shared" si="754"/>
        <v/>
      </c>
      <c r="BCY206" s="20" t="str">
        <f t="shared" si="755"/>
        <v/>
      </c>
      <c r="BCZ206" s="20" t="str">
        <f t="shared" si="756"/>
        <v/>
      </c>
      <c r="BDA206" s="20" t="str">
        <f t="shared" si="757"/>
        <v/>
      </c>
      <c r="BDB206" s="20" t="str">
        <f t="shared" si="758"/>
        <v/>
      </c>
      <c r="BDC206" s="20" t="str">
        <f t="shared" si="759"/>
        <v/>
      </c>
      <c r="BDD206" s="20" t="str">
        <f t="shared" si="760"/>
        <v/>
      </c>
      <c r="BDE206" s="20" t="str">
        <f t="shared" si="761"/>
        <v/>
      </c>
      <c r="BDF206" s="20" t="str">
        <f t="shared" si="762"/>
        <v/>
      </c>
      <c r="BDG206" s="20" t="str">
        <f t="shared" si="763"/>
        <v/>
      </c>
      <c r="BDH206" s="20" t="str">
        <f t="shared" si="764"/>
        <v/>
      </c>
      <c r="BDI206" s="20" t="str">
        <f t="shared" si="765"/>
        <v/>
      </c>
      <c r="BDJ206" s="20" t="str">
        <f t="shared" si="766"/>
        <v/>
      </c>
      <c r="BDK206" s="20" t="str">
        <f t="shared" si="767"/>
        <v/>
      </c>
      <c r="BDL206" s="20" t="str">
        <f t="shared" si="768"/>
        <v/>
      </c>
      <c r="BDM206" s="20" t="str">
        <f t="shared" si="769"/>
        <v/>
      </c>
      <c r="BDN206" s="20" t="str">
        <f t="shared" si="770"/>
        <v/>
      </c>
      <c r="BDO206" s="20" t="str">
        <f t="shared" si="771"/>
        <v/>
      </c>
      <c r="BDP206" s="20" t="str">
        <f t="shared" si="772"/>
        <v/>
      </c>
      <c r="BDQ206" s="20" t="str">
        <f t="shared" si="773"/>
        <v/>
      </c>
      <c r="BDR206" s="20" t="str">
        <f t="shared" si="774"/>
        <v/>
      </c>
      <c r="BDS206" s="20" t="str">
        <f t="shared" si="775"/>
        <v/>
      </c>
      <c r="BDT206" s="20" t="str">
        <f t="shared" si="776"/>
        <v/>
      </c>
      <c r="BDU206" s="20" t="str">
        <f t="shared" si="777"/>
        <v/>
      </c>
      <c r="BDV206" s="20" t="str">
        <f t="shared" si="778"/>
        <v/>
      </c>
      <c r="BDW206" s="20" t="str">
        <f t="shared" si="779"/>
        <v/>
      </c>
      <c r="BDX206" s="20" t="str">
        <f t="shared" si="780"/>
        <v/>
      </c>
      <c r="BDY206" s="20" t="str">
        <f t="shared" si="781"/>
        <v/>
      </c>
      <c r="BDZ206" s="20" t="str">
        <f t="shared" si="782"/>
        <v/>
      </c>
      <c r="BEA206" s="20" t="str">
        <f t="shared" si="783"/>
        <v/>
      </c>
      <c r="BEB206" s="20" t="str">
        <f t="shared" si="784"/>
        <v/>
      </c>
      <c r="BEC206" s="20" t="str">
        <f t="shared" si="785"/>
        <v/>
      </c>
      <c r="BED206" s="20" t="str">
        <f t="shared" si="786"/>
        <v/>
      </c>
      <c r="BEE206" s="20" t="str">
        <f t="shared" si="787"/>
        <v/>
      </c>
      <c r="BEF206" s="20" t="str">
        <f t="shared" si="788"/>
        <v/>
      </c>
      <c r="BEG206" s="20" t="str">
        <f t="shared" si="789"/>
        <v/>
      </c>
      <c r="BEH206" s="20" t="str">
        <f t="shared" si="790"/>
        <v/>
      </c>
      <c r="BEI206" s="20" t="str">
        <f t="shared" si="791"/>
        <v/>
      </c>
      <c r="BEJ206" s="20" t="str">
        <f t="shared" si="792"/>
        <v/>
      </c>
      <c r="BEK206" s="20" t="str">
        <f t="shared" si="793"/>
        <v/>
      </c>
      <c r="BEL206" s="20" t="str">
        <f t="shared" si="794"/>
        <v/>
      </c>
      <c r="BEM206" s="20" t="str">
        <f t="shared" si="795"/>
        <v/>
      </c>
      <c r="BEN206" s="20" t="str">
        <f t="shared" si="796"/>
        <v/>
      </c>
      <c r="BEO206" s="20" t="str">
        <f t="shared" si="797"/>
        <v/>
      </c>
      <c r="BEP206" s="20" t="str">
        <f t="shared" si="798"/>
        <v/>
      </c>
      <c r="BEQ206" s="20" t="str">
        <f t="shared" si="799"/>
        <v/>
      </c>
      <c r="BER206" s="20" t="str">
        <f t="shared" si="800"/>
        <v/>
      </c>
      <c r="BES206" s="20" t="str">
        <f t="shared" si="801"/>
        <v/>
      </c>
      <c r="BET206" s="20" t="str">
        <f t="shared" si="802"/>
        <v/>
      </c>
      <c r="BEU206" s="20" t="str">
        <f t="shared" si="803"/>
        <v/>
      </c>
      <c r="BEV206" s="20" t="str">
        <f t="shared" si="804"/>
        <v/>
      </c>
      <c r="BEW206" s="20" t="str">
        <f t="shared" si="805"/>
        <v/>
      </c>
      <c r="BEX206" s="20" t="str">
        <f t="shared" si="806"/>
        <v/>
      </c>
      <c r="BEY206" s="20" t="str">
        <f t="shared" si="807"/>
        <v/>
      </c>
      <c r="BEZ206" s="20" t="str">
        <f t="shared" si="808"/>
        <v/>
      </c>
      <c r="BFA206" s="20" t="str">
        <f t="shared" si="809"/>
        <v/>
      </c>
      <c r="BFB206" s="20" t="str">
        <f t="shared" si="810"/>
        <v/>
      </c>
      <c r="BFC206" s="20" t="str">
        <f t="shared" si="811"/>
        <v/>
      </c>
      <c r="BFD206" s="20" t="str">
        <f t="shared" si="812"/>
        <v/>
      </c>
      <c r="BFE206" s="20" t="str">
        <f t="shared" si="813"/>
        <v/>
      </c>
      <c r="BFF206" s="20" t="str">
        <f t="shared" si="814"/>
        <v/>
      </c>
      <c r="BFG206" s="20" t="str">
        <f t="shared" si="815"/>
        <v/>
      </c>
      <c r="BFH206" s="20" t="str">
        <f t="shared" si="816"/>
        <v/>
      </c>
      <c r="BFI206" s="20" t="str">
        <f t="shared" si="817"/>
        <v/>
      </c>
      <c r="BFJ206" s="20" t="str">
        <f t="shared" si="818"/>
        <v/>
      </c>
      <c r="BFK206" s="20" t="str">
        <f t="shared" si="819"/>
        <v/>
      </c>
      <c r="BFL206" s="20" t="str">
        <f t="shared" si="820"/>
        <v/>
      </c>
      <c r="BFM206" s="20" t="str">
        <f t="shared" si="821"/>
        <v/>
      </c>
      <c r="BFN206" s="20" t="str">
        <f t="shared" si="822"/>
        <v/>
      </c>
      <c r="BFO206" s="20" t="str">
        <f t="shared" si="823"/>
        <v/>
      </c>
      <c r="BFP206" s="20" t="str">
        <f t="shared" si="824"/>
        <v/>
      </c>
      <c r="BFQ206" s="20" t="str">
        <f t="shared" si="825"/>
        <v/>
      </c>
      <c r="BFR206" s="20" t="str">
        <f t="shared" si="826"/>
        <v/>
      </c>
      <c r="BFS206" s="20" t="str">
        <f t="shared" si="827"/>
        <v/>
      </c>
      <c r="BFT206" s="20" t="str">
        <f t="shared" si="828"/>
        <v/>
      </c>
      <c r="BFU206" s="20" t="str">
        <f t="shared" si="829"/>
        <v/>
      </c>
      <c r="BFV206" s="20" t="str">
        <f t="shared" si="830"/>
        <v/>
      </c>
      <c r="BFW206" s="20" t="str">
        <f t="shared" si="831"/>
        <v/>
      </c>
      <c r="BFX206" s="20" t="str">
        <f t="shared" si="832"/>
        <v/>
      </c>
      <c r="BFY206" s="20" t="str">
        <f t="shared" si="833"/>
        <v/>
      </c>
      <c r="BFZ206" s="20" t="str">
        <f t="shared" si="834"/>
        <v/>
      </c>
      <c r="BGA206" s="20" t="str">
        <f t="shared" si="835"/>
        <v/>
      </c>
      <c r="BGB206" s="20" t="str">
        <f t="shared" si="836"/>
        <v/>
      </c>
      <c r="BGC206" s="20" t="str">
        <f t="shared" si="837"/>
        <v/>
      </c>
      <c r="BGD206" s="20" t="str">
        <f t="shared" si="838"/>
        <v/>
      </c>
      <c r="BGE206" s="20" t="str">
        <f t="shared" si="839"/>
        <v/>
      </c>
      <c r="BGF206" s="20" t="str">
        <f t="shared" si="840"/>
        <v/>
      </c>
      <c r="BGG206" s="20" t="str">
        <f t="shared" si="841"/>
        <v/>
      </c>
      <c r="BGH206" s="20" t="str">
        <f t="shared" si="842"/>
        <v/>
      </c>
      <c r="BGI206" s="20" t="str">
        <f t="shared" si="843"/>
        <v/>
      </c>
      <c r="BGJ206" s="20" t="str">
        <f t="shared" si="844"/>
        <v/>
      </c>
      <c r="BGK206" s="20" t="str">
        <f t="shared" si="845"/>
        <v/>
      </c>
      <c r="BGL206" s="20" t="str">
        <f t="shared" si="846"/>
        <v/>
      </c>
      <c r="BGM206" s="20" t="str">
        <f t="shared" si="847"/>
        <v/>
      </c>
      <c r="BGN206" s="20" t="str">
        <f t="shared" si="848"/>
        <v/>
      </c>
      <c r="BGO206" s="20" t="str">
        <f t="shared" si="849"/>
        <v/>
      </c>
      <c r="BGP206" s="20" t="str">
        <f t="shared" si="850"/>
        <v/>
      </c>
      <c r="BGQ206" s="20" t="str">
        <f t="shared" si="851"/>
        <v/>
      </c>
      <c r="BGR206" s="20" t="str">
        <f t="shared" si="852"/>
        <v/>
      </c>
      <c r="BGS206" s="20" t="str">
        <f t="shared" si="853"/>
        <v/>
      </c>
      <c r="BGT206" s="20" t="str">
        <f t="shared" si="854"/>
        <v/>
      </c>
      <c r="BGU206" s="20" t="str">
        <f t="shared" si="855"/>
        <v/>
      </c>
      <c r="BGV206" s="20" t="str">
        <f t="shared" si="856"/>
        <v/>
      </c>
      <c r="BGW206" s="20" t="str">
        <f t="shared" si="857"/>
        <v/>
      </c>
      <c r="BGX206" s="20" t="str">
        <f t="shared" si="858"/>
        <v/>
      </c>
      <c r="BGY206" s="20" t="str">
        <f t="shared" si="859"/>
        <v/>
      </c>
      <c r="BGZ206" s="20" t="str">
        <f t="shared" si="860"/>
        <v/>
      </c>
      <c r="BHA206" s="20" t="str">
        <f t="shared" si="861"/>
        <v/>
      </c>
      <c r="BHB206" s="20" t="str">
        <f t="shared" si="862"/>
        <v/>
      </c>
      <c r="BHC206" s="20" t="str">
        <f t="shared" si="863"/>
        <v/>
      </c>
      <c r="BHD206" s="20" t="str">
        <f t="shared" si="864"/>
        <v/>
      </c>
      <c r="BHE206" s="20" t="str">
        <f t="shared" si="865"/>
        <v/>
      </c>
      <c r="BHF206" s="20" t="str">
        <f t="shared" si="866"/>
        <v/>
      </c>
      <c r="BHG206" s="20" t="str">
        <f t="shared" si="867"/>
        <v/>
      </c>
      <c r="BHJ206" s="20" t="str">
        <f t="shared" si="868"/>
        <v/>
      </c>
      <c r="BHL206" s="20" t="str">
        <f t="shared" si="716"/>
        <v/>
      </c>
      <c r="BHM206" s="20" t="str">
        <f t="shared" si="716"/>
        <v/>
      </c>
      <c r="BHN206" s="20" t="str">
        <f t="shared" si="716"/>
        <v/>
      </c>
      <c r="BHO206" s="20" t="str">
        <f t="shared" si="716"/>
        <v/>
      </c>
      <c r="BHP206" s="20" t="str">
        <f t="shared" si="716"/>
        <v/>
      </c>
      <c r="BHQ206" s="20" t="str">
        <f t="shared" si="716"/>
        <v/>
      </c>
      <c r="BHR206" s="20" t="str">
        <f t="shared" si="716"/>
        <v/>
      </c>
      <c r="BHS206" s="20" t="str">
        <f t="shared" si="716"/>
        <v/>
      </c>
      <c r="BHT206" s="20" t="str">
        <f t="shared" si="716"/>
        <v/>
      </c>
      <c r="BHU206" s="20" t="str">
        <f t="shared" si="716"/>
        <v/>
      </c>
      <c r="BHV206" s="20" t="str">
        <f t="shared" si="716"/>
        <v/>
      </c>
      <c r="BHW206" s="20" t="str">
        <f t="shared" si="716"/>
        <v/>
      </c>
      <c r="BHX206" s="20" t="str">
        <f t="shared" si="716"/>
        <v/>
      </c>
      <c r="BHY206" s="20" t="str">
        <f t="shared" si="716"/>
        <v/>
      </c>
      <c r="BHZ206" s="20" t="str">
        <f t="shared" si="716"/>
        <v/>
      </c>
      <c r="BIA206" s="20" t="str">
        <f t="shared" si="716"/>
        <v/>
      </c>
      <c r="BIB206" s="20" t="str">
        <f t="shared" si="715"/>
        <v/>
      </c>
      <c r="BIC206" s="20" t="str">
        <f t="shared" si="715"/>
        <v/>
      </c>
      <c r="BID206" s="20" t="str">
        <f t="shared" si="715"/>
        <v/>
      </c>
      <c r="BIE206" s="20" t="str">
        <f t="shared" si="715"/>
        <v/>
      </c>
    </row>
    <row r="207" spans="2:104 1451:1591" ht="14.5">
      <c r="B207" s="510" t="str">
        <f>IF('لصق اكسل الفورمز'!E202="","",'لصق اكسل الفورمز'!E202)</f>
        <v/>
      </c>
      <c r="C207" s="510" t="str">
        <f>IF('لصق اكسل الفورمز'!O202="","",'لصق اكسل الفورمز'!O202)</f>
        <v/>
      </c>
      <c r="D207" s="526" t="str">
        <f>IF('لصق اكسل الفورمز'!R202="","",'لصق اكسل الفورمز'!R202)</f>
        <v/>
      </c>
      <c r="E207" s="510" t="str">
        <f>IF('لصق اكسل الفورمز'!U202="","",'لصق اكسل الفورمز'!U202)</f>
        <v/>
      </c>
      <c r="F207" s="526" t="str">
        <f>IF('لصق اكسل الفورمز'!X202="","",'لصق اكسل الفورمز'!X202)</f>
        <v/>
      </c>
      <c r="G207" s="510" t="str">
        <f>IF('لصق اكسل الفورمز'!AA202="","",'لصق اكسل الفورمز'!AA202)</f>
        <v/>
      </c>
      <c r="H207" s="526" t="str">
        <f>IF('لصق اكسل الفورمز'!AD202="","",'لصق اكسل الفورمز'!AD202)</f>
        <v/>
      </c>
      <c r="I207" s="510" t="str">
        <f>IF('لصق اكسل الفورمز'!AG202="","",'لصق اكسل الفورمز'!AG202)</f>
        <v/>
      </c>
      <c r="J207" s="526" t="str">
        <f>IF('لصق اكسل الفورمز'!AJ202="","",'لصق اكسل الفورمز'!AJ202)</f>
        <v/>
      </c>
      <c r="K207" s="510" t="str">
        <f>IF('لصق اكسل الفورمز'!AM202="","",'لصق اكسل الفورمز'!AM202)</f>
        <v/>
      </c>
      <c r="L207" s="526" t="str">
        <f>IF('لصق اكسل الفورمز'!AP202="","",'لصق اكسل الفورمز'!AP202)</f>
        <v/>
      </c>
      <c r="M207" s="510" t="str">
        <f>IF('لصق اكسل الفورمز'!AS202="","",'لصق اكسل الفورمز'!AS202)</f>
        <v/>
      </c>
      <c r="N207" s="526" t="str">
        <f>IF('لصق اكسل الفورمز'!AV202="","",'لصق اكسل الفورمز'!AV202)</f>
        <v/>
      </c>
      <c r="O207" s="510" t="str">
        <f>IF('لصق اكسل الفورمز'!AY202="","",'لصق اكسل الفورمز'!AY202)</f>
        <v/>
      </c>
      <c r="P207" s="526" t="str">
        <f>IF('لصق اكسل الفورمز'!BB202="","",'لصق اكسل الفورمز'!BB202)</f>
        <v/>
      </c>
      <c r="Q207" s="510" t="str">
        <f>IF('لصق اكسل الفورمز'!BE202="","",'لصق اكسل الفورمز'!BE202)</f>
        <v/>
      </c>
      <c r="R207" s="526" t="str">
        <f>IF('لصق اكسل الفورمز'!BH202="","",'لصق اكسل الفورمز'!BH202)</f>
        <v/>
      </c>
      <c r="S207" s="510" t="str">
        <f>IF('لصق اكسل الفورمز'!BK202="","",'لصق اكسل الفورمز'!BK202)</f>
        <v/>
      </c>
      <c r="T207" s="526" t="str">
        <f>IF('لصق اكسل الفورمز'!BN202="","",'لصق اكسل الفورمز'!BN202)</f>
        <v/>
      </c>
      <c r="U207" s="510" t="str">
        <f>IF('لصق اكسل الفورمز'!BQ202="","",'لصق اكسل الفورمز'!BQ202)</f>
        <v/>
      </c>
      <c r="V207" s="526" t="str">
        <f>IF('لصق اكسل الفورمز'!BT202="","",'لصق اكسل الفورمز'!BT202)</f>
        <v/>
      </c>
      <c r="W207" s="527" t="str">
        <f t="shared" si="717"/>
        <v/>
      </c>
      <c r="X207" s="510" t="str">
        <f t="shared" si="718"/>
        <v/>
      </c>
      <c r="Y207" s="564" t="str">
        <f t="shared" si="719"/>
        <v/>
      </c>
      <c r="AL207" s="20">
        <f t="shared" si="720"/>
        <v>0</v>
      </c>
      <c r="AO207" s="20" t="str">
        <f t="shared" si="721"/>
        <v/>
      </c>
      <c r="AQ207" s="20" t="str">
        <f t="shared" si="869"/>
        <v/>
      </c>
      <c r="AR207" s="20" t="str">
        <f t="shared" si="722"/>
        <v/>
      </c>
      <c r="AS207" s="20" t="str">
        <f t="shared" si="723"/>
        <v/>
      </c>
      <c r="AT207" s="20" t="str">
        <f t="shared" si="724"/>
        <v/>
      </c>
      <c r="AU207" s="20" t="str">
        <f t="shared" si="725"/>
        <v/>
      </c>
      <c r="AV207" s="20" t="str">
        <f t="shared" si="726"/>
        <v/>
      </c>
      <c r="AW207" s="20" t="str">
        <f t="shared" si="727"/>
        <v/>
      </c>
      <c r="AX207" s="20" t="str">
        <f t="shared" si="728"/>
        <v/>
      </c>
      <c r="AY207" s="20" t="str">
        <f t="shared" si="729"/>
        <v/>
      </c>
      <c r="AZ207" s="20" t="str">
        <f t="shared" si="730"/>
        <v/>
      </c>
      <c r="BA207" s="20" t="str">
        <f t="shared" si="731"/>
        <v/>
      </c>
      <c r="BB207" s="20" t="str">
        <f t="shared" si="732"/>
        <v/>
      </c>
      <c r="BC207" s="20" t="str">
        <f t="shared" si="733"/>
        <v/>
      </c>
      <c r="BD207" s="20" t="str">
        <f t="shared" si="734"/>
        <v/>
      </c>
      <c r="BE207" s="20" t="str">
        <f t="shared" si="735"/>
        <v/>
      </c>
      <c r="BF207" s="20" t="str">
        <f t="shared" si="736"/>
        <v/>
      </c>
      <c r="BG207" s="20" t="str">
        <f t="shared" si="737"/>
        <v/>
      </c>
      <c r="BH207" s="20" t="str">
        <f t="shared" si="738"/>
        <v/>
      </c>
      <c r="BI207" s="20" t="str">
        <f t="shared" si="739"/>
        <v/>
      </c>
      <c r="BJ207" s="20" t="str">
        <f t="shared" si="740"/>
        <v/>
      </c>
      <c r="BL207" s="38" t="e">
        <f t="shared" si="741"/>
        <v>#DIV/0!</v>
      </c>
      <c r="BM207" s="4">
        <f t="shared" si="742"/>
        <v>0</v>
      </c>
      <c r="BN207" s="4">
        <f t="shared" si="743"/>
        <v>0</v>
      </c>
      <c r="BO207" s="4">
        <f t="shared" si="744"/>
        <v>0</v>
      </c>
      <c r="BP207" s="173" t="str">
        <f t="shared" si="745"/>
        <v/>
      </c>
      <c r="BQ207" s="4">
        <f t="shared" si="746"/>
        <v>0</v>
      </c>
      <c r="BT207" s="268" t="str">
        <f t="shared" si="747"/>
        <v/>
      </c>
      <c r="BU207" s="268" t="str">
        <f t="shared" si="748"/>
        <v/>
      </c>
      <c r="BX207" s="20">
        <f t="shared" si="749"/>
        <v>1</v>
      </c>
      <c r="CG207" s="20" t="str">
        <f t="shared" si="750"/>
        <v/>
      </c>
      <c r="CH207" s="20" t="str">
        <f t="shared" si="708"/>
        <v/>
      </c>
      <c r="CI207" s="20" t="str">
        <f t="shared" si="709"/>
        <v/>
      </c>
      <c r="CJ207" s="20" t="str">
        <f t="shared" si="710"/>
        <v/>
      </c>
      <c r="CK207" s="20" t="str">
        <f t="shared" si="692"/>
        <v/>
      </c>
      <c r="CL207" s="20" t="str">
        <f t="shared" si="693"/>
        <v/>
      </c>
      <c r="CM207" s="20" t="str">
        <f t="shared" si="694"/>
        <v/>
      </c>
      <c r="CN207" s="20" t="str">
        <f t="shared" si="695"/>
        <v/>
      </c>
      <c r="CO207" s="20" t="str">
        <f t="shared" si="696"/>
        <v/>
      </c>
      <c r="CP207" s="20" t="str">
        <f t="shared" si="697"/>
        <v/>
      </c>
      <c r="CQ207" s="20" t="str">
        <f t="shared" si="698"/>
        <v/>
      </c>
      <c r="CR207" s="20" t="str">
        <f t="shared" si="699"/>
        <v/>
      </c>
      <c r="CS207" s="20" t="str">
        <f t="shared" si="700"/>
        <v/>
      </c>
      <c r="CT207" s="20" t="str">
        <f t="shared" si="701"/>
        <v/>
      </c>
      <c r="CU207" s="20" t="str">
        <f t="shared" si="702"/>
        <v/>
      </c>
      <c r="CV207" s="20" t="str">
        <f t="shared" si="703"/>
        <v/>
      </c>
      <c r="CW207" s="20" t="str">
        <f t="shared" si="704"/>
        <v/>
      </c>
      <c r="CX207" s="20" t="str">
        <f t="shared" si="705"/>
        <v/>
      </c>
      <c r="CY207" s="20" t="str">
        <f t="shared" si="706"/>
        <v/>
      </c>
      <c r="CZ207" s="20" t="str">
        <f t="shared" si="706"/>
        <v/>
      </c>
      <c r="BCU207" s="20" t="str">
        <f t="shared" si="751"/>
        <v/>
      </c>
      <c r="BCV207" s="20" t="str">
        <f t="shared" si="752"/>
        <v/>
      </c>
      <c r="BCW207" s="20" t="str">
        <f t="shared" si="753"/>
        <v/>
      </c>
      <c r="BCX207" s="20" t="str">
        <f t="shared" si="754"/>
        <v/>
      </c>
      <c r="BCY207" s="20" t="str">
        <f t="shared" si="755"/>
        <v/>
      </c>
      <c r="BCZ207" s="20" t="str">
        <f t="shared" si="756"/>
        <v/>
      </c>
      <c r="BDA207" s="20" t="str">
        <f t="shared" si="757"/>
        <v/>
      </c>
      <c r="BDB207" s="20" t="str">
        <f t="shared" si="758"/>
        <v/>
      </c>
      <c r="BDC207" s="20" t="str">
        <f t="shared" si="759"/>
        <v/>
      </c>
      <c r="BDD207" s="20" t="str">
        <f t="shared" si="760"/>
        <v/>
      </c>
      <c r="BDE207" s="20" t="str">
        <f t="shared" si="761"/>
        <v/>
      </c>
      <c r="BDF207" s="20" t="str">
        <f t="shared" si="762"/>
        <v/>
      </c>
      <c r="BDG207" s="20" t="str">
        <f t="shared" si="763"/>
        <v/>
      </c>
      <c r="BDH207" s="20" t="str">
        <f t="shared" si="764"/>
        <v/>
      </c>
      <c r="BDI207" s="20" t="str">
        <f t="shared" si="765"/>
        <v/>
      </c>
      <c r="BDJ207" s="20" t="str">
        <f t="shared" si="766"/>
        <v/>
      </c>
      <c r="BDK207" s="20" t="str">
        <f t="shared" si="767"/>
        <v/>
      </c>
      <c r="BDL207" s="20" t="str">
        <f t="shared" si="768"/>
        <v/>
      </c>
      <c r="BDM207" s="20" t="str">
        <f t="shared" si="769"/>
        <v/>
      </c>
      <c r="BDN207" s="20" t="str">
        <f t="shared" si="770"/>
        <v/>
      </c>
      <c r="BDO207" s="20" t="str">
        <f t="shared" si="771"/>
        <v/>
      </c>
      <c r="BDP207" s="20" t="str">
        <f t="shared" si="772"/>
        <v/>
      </c>
      <c r="BDQ207" s="20" t="str">
        <f t="shared" si="773"/>
        <v/>
      </c>
      <c r="BDR207" s="20" t="str">
        <f t="shared" si="774"/>
        <v/>
      </c>
      <c r="BDS207" s="20" t="str">
        <f t="shared" si="775"/>
        <v/>
      </c>
      <c r="BDT207" s="20" t="str">
        <f t="shared" si="776"/>
        <v/>
      </c>
      <c r="BDU207" s="20" t="str">
        <f t="shared" si="777"/>
        <v/>
      </c>
      <c r="BDV207" s="20" t="str">
        <f t="shared" si="778"/>
        <v/>
      </c>
      <c r="BDW207" s="20" t="str">
        <f t="shared" si="779"/>
        <v/>
      </c>
      <c r="BDX207" s="20" t="str">
        <f t="shared" si="780"/>
        <v/>
      </c>
      <c r="BDY207" s="20" t="str">
        <f t="shared" si="781"/>
        <v/>
      </c>
      <c r="BDZ207" s="20" t="str">
        <f t="shared" si="782"/>
        <v/>
      </c>
      <c r="BEA207" s="20" t="str">
        <f t="shared" si="783"/>
        <v/>
      </c>
      <c r="BEB207" s="20" t="str">
        <f t="shared" si="784"/>
        <v/>
      </c>
      <c r="BEC207" s="20" t="str">
        <f t="shared" si="785"/>
        <v/>
      </c>
      <c r="BED207" s="20" t="str">
        <f t="shared" si="786"/>
        <v/>
      </c>
      <c r="BEE207" s="20" t="str">
        <f t="shared" si="787"/>
        <v/>
      </c>
      <c r="BEF207" s="20" t="str">
        <f t="shared" si="788"/>
        <v/>
      </c>
      <c r="BEG207" s="20" t="str">
        <f t="shared" si="789"/>
        <v/>
      </c>
      <c r="BEH207" s="20" t="str">
        <f t="shared" si="790"/>
        <v/>
      </c>
      <c r="BEI207" s="20" t="str">
        <f t="shared" si="791"/>
        <v/>
      </c>
      <c r="BEJ207" s="20" t="str">
        <f t="shared" si="792"/>
        <v/>
      </c>
      <c r="BEK207" s="20" t="str">
        <f t="shared" si="793"/>
        <v/>
      </c>
      <c r="BEL207" s="20" t="str">
        <f t="shared" si="794"/>
        <v/>
      </c>
      <c r="BEM207" s="20" t="str">
        <f t="shared" si="795"/>
        <v/>
      </c>
      <c r="BEN207" s="20" t="str">
        <f t="shared" si="796"/>
        <v/>
      </c>
      <c r="BEO207" s="20" t="str">
        <f t="shared" si="797"/>
        <v/>
      </c>
      <c r="BEP207" s="20" t="str">
        <f t="shared" si="798"/>
        <v/>
      </c>
      <c r="BEQ207" s="20" t="str">
        <f t="shared" si="799"/>
        <v/>
      </c>
      <c r="BER207" s="20" t="str">
        <f t="shared" si="800"/>
        <v/>
      </c>
      <c r="BES207" s="20" t="str">
        <f t="shared" si="801"/>
        <v/>
      </c>
      <c r="BET207" s="20" t="str">
        <f t="shared" si="802"/>
        <v/>
      </c>
      <c r="BEU207" s="20" t="str">
        <f t="shared" si="803"/>
        <v/>
      </c>
      <c r="BEV207" s="20" t="str">
        <f t="shared" si="804"/>
        <v/>
      </c>
      <c r="BEW207" s="20" t="str">
        <f t="shared" si="805"/>
        <v/>
      </c>
      <c r="BEX207" s="20" t="str">
        <f t="shared" si="806"/>
        <v/>
      </c>
      <c r="BEY207" s="20" t="str">
        <f t="shared" si="807"/>
        <v/>
      </c>
      <c r="BEZ207" s="20" t="str">
        <f t="shared" si="808"/>
        <v/>
      </c>
      <c r="BFA207" s="20" t="str">
        <f t="shared" si="809"/>
        <v/>
      </c>
      <c r="BFB207" s="20" t="str">
        <f t="shared" si="810"/>
        <v/>
      </c>
      <c r="BFC207" s="20" t="str">
        <f t="shared" si="811"/>
        <v/>
      </c>
      <c r="BFD207" s="20" t="str">
        <f t="shared" si="812"/>
        <v/>
      </c>
      <c r="BFE207" s="20" t="str">
        <f t="shared" si="813"/>
        <v/>
      </c>
      <c r="BFF207" s="20" t="str">
        <f t="shared" si="814"/>
        <v/>
      </c>
      <c r="BFG207" s="20" t="str">
        <f t="shared" si="815"/>
        <v/>
      </c>
      <c r="BFH207" s="20" t="str">
        <f t="shared" si="816"/>
        <v/>
      </c>
      <c r="BFI207" s="20" t="str">
        <f t="shared" si="817"/>
        <v/>
      </c>
      <c r="BFJ207" s="20" t="str">
        <f t="shared" si="818"/>
        <v/>
      </c>
      <c r="BFK207" s="20" t="str">
        <f t="shared" si="819"/>
        <v/>
      </c>
      <c r="BFL207" s="20" t="str">
        <f t="shared" si="820"/>
        <v/>
      </c>
      <c r="BFM207" s="20" t="str">
        <f t="shared" si="821"/>
        <v/>
      </c>
      <c r="BFN207" s="20" t="str">
        <f t="shared" si="822"/>
        <v/>
      </c>
      <c r="BFO207" s="20" t="str">
        <f t="shared" si="823"/>
        <v/>
      </c>
      <c r="BFP207" s="20" t="str">
        <f t="shared" si="824"/>
        <v/>
      </c>
      <c r="BFQ207" s="20" t="str">
        <f t="shared" si="825"/>
        <v/>
      </c>
      <c r="BFR207" s="20" t="str">
        <f t="shared" si="826"/>
        <v/>
      </c>
      <c r="BFS207" s="20" t="str">
        <f t="shared" si="827"/>
        <v/>
      </c>
      <c r="BFT207" s="20" t="str">
        <f t="shared" si="828"/>
        <v/>
      </c>
      <c r="BFU207" s="20" t="str">
        <f t="shared" si="829"/>
        <v/>
      </c>
      <c r="BFV207" s="20" t="str">
        <f t="shared" si="830"/>
        <v/>
      </c>
      <c r="BFW207" s="20" t="str">
        <f t="shared" si="831"/>
        <v/>
      </c>
      <c r="BFX207" s="20" t="str">
        <f t="shared" si="832"/>
        <v/>
      </c>
      <c r="BFY207" s="20" t="str">
        <f t="shared" si="833"/>
        <v/>
      </c>
      <c r="BFZ207" s="20" t="str">
        <f t="shared" si="834"/>
        <v/>
      </c>
      <c r="BGA207" s="20" t="str">
        <f t="shared" si="835"/>
        <v/>
      </c>
      <c r="BGB207" s="20" t="str">
        <f t="shared" si="836"/>
        <v/>
      </c>
      <c r="BGC207" s="20" t="str">
        <f t="shared" si="837"/>
        <v/>
      </c>
      <c r="BGD207" s="20" t="str">
        <f t="shared" si="838"/>
        <v/>
      </c>
      <c r="BGE207" s="20" t="str">
        <f t="shared" si="839"/>
        <v/>
      </c>
      <c r="BGF207" s="20" t="str">
        <f t="shared" si="840"/>
        <v/>
      </c>
      <c r="BGG207" s="20" t="str">
        <f t="shared" si="841"/>
        <v/>
      </c>
      <c r="BGH207" s="20" t="str">
        <f t="shared" si="842"/>
        <v/>
      </c>
      <c r="BGI207" s="20" t="str">
        <f t="shared" si="843"/>
        <v/>
      </c>
      <c r="BGJ207" s="20" t="str">
        <f t="shared" si="844"/>
        <v/>
      </c>
      <c r="BGK207" s="20" t="str">
        <f t="shared" si="845"/>
        <v/>
      </c>
      <c r="BGL207" s="20" t="str">
        <f t="shared" si="846"/>
        <v/>
      </c>
      <c r="BGM207" s="20" t="str">
        <f t="shared" si="847"/>
        <v/>
      </c>
      <c r="BGN207" s="20" t="str">
        <f t="shared" si="848"/>
        <v/>
      </c>
      <c r="BGO207" s="20" t="str">
        <f t="shared" si="849"/>
        <v/>
      </c>
      <c r="BGP207" s="20" t="str">
        <f t="shared" si="850"/>
        <v/>
      </c>
      <c r="BGQ207" s="20" t="str">
        <f t="shared" si="851"/>
        <v/>
      </c>
      <c r="BGR207" s="20" t="str">
        <f t="shared" si="852"/>
        <v/>
      </c>
      <c r="BGS207" s="20" t="str">
        <f t="shared" si="853"/>
        <v/>
      </c>
      <c r="BGT207" s="20" t="str">
        <f t="shared" si="854"/>
        <v/>
      </c>
      <c r="BGU207" s="20" t="str">
        <f t="shared" si="855"/>
        <v/>
      </c>
      <c r="BGV207" s="20" t="str">
        <f t="shared" si="856"/>
        <v/>
      </c>
      <c r="BGW207" s="20" t="str">
        <f t="shared" si="857"/>
        <v/>
      </c>
      <c r="BGX207" s="20" t="str">
        <f t="shared" si="858"/>
        <v/>
      </c>
      <c r="BGY207" s="20" t="str">
        <f t="shared" si="859"/>
        <v/>
      </c>
      <c r="BGZ207" s="20" t="str">
        <f t="shared" si="860"/>
        <v/>
      </c>
      <c r="BHA207" s="20" t="str">
        <f t="shared" si="861"/>
        <v/>
      </c>
      <c r="BHB207" s="20" t="str">
        <f t="shared" si="862"/>
        <v/>
      </c>
      <c r="BHC207" s="20" t="str">
        <f t="shared" si="863"/>
        <v/>
      </c>
      <c r="BHD207" s="20" t="str">
        <f t="shared" si="864"/>
        <v/>
      </c>
      <c r="BHE207" s="20" t="str">
        <f t="shared" si="865"/>
        <v/>
      </c>
      <c r="BHF207" s="20" t="str">
        <f t="shared" si="866"/>
        <v/>
      </c>
      <c r="BHG207" s="20" t="str">
        <f t="shared" si="867"/>
        <v/>
      </c>
      <c r="BHJ207" s="20" t="str">
        <f t="shared" si="868"/>
        <v/>
      </c>
      <c r="BHL207" s="20" t="str">
        <f t="shared" si="716"/>
        <v/>
      </c>
      <c r="BHM207" s="20" t="str">
        <f t="shared" si="716"/>
        <v/>
      </c>
      <c r="BHN207" s="20" t="str">
        <f t="shared" si="716"/>
        <v/>
      </c>
      <c r="BHO207" s="20" t="str">
        <f t="shared" si="716"/>
        <v/>
      </c>
      <c r="BHP207" s="20" t="str">
        <f t="shared" si="716"/>
        <v/>
      </c>
      <c r="BHQ207" s="20" t="str">
        <f t="shared" si="716"/>
        <v/>
      </c>
      <c r="BHR207" s="20" t="str">
        <f t="shared" si="716"/>
        <v/>
      </c>
      <c r="BHS207" s="20" t="str">
        <f t="shared" si="716"/>
        <v/>
      </c>
      <c r="BHT207" s="20" t="str">
        <f t="shared" si="716"/>
        <v/>
      </c>
      <c r="BHU207" s="20" t="str">
        <f t="shared" si="716"/>
        <v/>
      </c>
      <c r="BHV207" s="20" t="str">
        <f t="shared" si="716"/>
        <v/>
      </c>
      <c r="BHW207" s="20" t="str">
        <f t="shared" si="716"/>
        <v/>
      </c>
      <c r="BHX207" s="20" t="str">
        <f t="shared" si="716"/>
        <v/>
      </c>
      <c r="BHY207" s="20" t="str">
        <f t="shared" si="716"/>
        <v/>
      </c>
      <c r="BHZ207" s="20" t="str">
        <f t="shared" si="716"/>
        <v/>
      </c>
      <c r="BIA207" s="20" t="str">
        <f t="shared" si="716"/>
        <v/>
      </c>
      <c r="BIB207" s="20" t="str">
        <f t="shared" si="715"/>
        <v/>
      </c>
      <c r="BIC207" s="20" t="str">
        <f t="shared" si="715"/>
        <v/>
      </c>
      <c r="BID207" s="20" t="str">
        <f t="shared" si="715"/>
        <v/>
      </c>
      <c r="BIE207" s="20" t="str">
        <f t="shared" si="715"/>
        <v/>
      </c>
    </row>
    <row r="208" spans="2:104 1451:1591" ht="14.5">
      <c r="B208" s="510" t="str">
        <f>IF('لصق اكسل الفورمز'!E203="","",'لصق اكسل الفورمز'!E203)</f>
        <v/>
      </c>
      <c r="C208" s="510" t="str">
        <f>IF('لصق اكسل الفورمز'!O203="","",'لصق اكسل الفورمز'!O203)</f>
        <v/>
      </c>
      <c r="D208" s="526" t="str">
        <f>IF('لصق اكسل الفورمز'!R203="","",'لصق اكسل الفورمز'!R203)</f>
        <v/>
      </c>
      <c r="E208" s="510" t="str">
        <f>IF('لصق اكسل الفورمز'!U203="","",'لصق اكسل الفورمز'!U203)</f>
        <v/>
      </c>
      <c r="F208" s="526" t="str">
        <f>IF('لصق اكسل الفورمز'!X203="","",'لصق اكسل الفورمز'!X203)</f>
        <v/>
      </c>
      <c r="G208" s="510" t="str">
        <f>IF('لصق اكسل الفورمز'!AA203="","",'لصق اكسل الفورمز'!AA203)</f>
        <v/>
      </c>
      <c r="H208" s="526" t="str">
        <f>IF('لصق اكسل الفورمز'!AD203="","",'لصق اكسل الفورمز'!AD203)</f>
        <v/>
      </c>
      <c r="I208" s="510" t="str">
        <f>IF('لصق اكسل الفورمز'!AG203="","",'لصق اكسل الفورمز'!AG203)</f>
        <v/>
      </c>
      <c r="J208" s="526" t="str">
        <f>IF('لصق اكسل الفورمز'!AJ203="","",'لصق اكسل الفورمز'!AJ203)</f>
        <v/>
      </c>
      <c r="K208" s="510" t="str">
        <f>IF('لصق اكسل الفورمز'!AM203="","",'لصق اكسل الفورمز'!AM203)</f>
        <v/>
      </c>
      <c r="L208" s="526" t="str">
        <f>IF('لصق اكسل الفورمز'!AP203="","",'لصق اكسل الفورمز'!AP203)</f>
        <v/>
      </c>
      <c r="M208" s="510" t="str">
        <f>IF('لصق اكسل الفورمز'!AS203="","",'لصق اكسل الفورمز'!AS203)</f>
        <v/>
      </c>
      <c r="N208" s="526" t="str">
        <f>IF('لصق اكسل الفورمز'!AV203="","",'لصق اكسل الفورمز'!AV203)</f>
        <v/>
      </c>
      <c r="O208" s="510" t="str">
        <f>IF('لصق اكسل الفورمز'!AY203="","",'لصق اكسل الفورمز'!AY203)</f>
        <v/>
      </c>
      <c r="P208" s="526" t="str">
        <f>IF('لصق اكسل الفورمز'!BB203="","",'لصق اكسل الفورمز'!BB203)</f>
        <v/>
      </c>
      <c r="Q208" s="510" t="str">
        <f>IF('لصق اكسل الفورمز'!BE203="","",'لصق اكسل الفورمز'!BE203)</f>
        <v/>
      </c>
      <c r="R208" s="526" t="str">
        <f>IF('لصق اكسل الفورمز'!BH203="","",'لصق اكسل الفورمز'!BH203)</f>
        <v/>
      </c>
      <c r="S208" s="510" t="str">
        <f>IF('لصق اكسل الفورمز'!BK203="","",'لصق اكسل الفورمز'!BK203)</f>
        <v/>
      </c>
      <c r="T208" s="526" t="str">
        <f>IF('لصق اكسل الفورمز'!BN203="","",'لصق اكسل الفورمز'!BN203)</f>
        <v/>
      </c>
      <c r="U208" s="510" t="str">
        <f>IF('لصق اكسل الفورمز'!BQ203="","",'لصق اكسل الفورمز'!BQ203)</f>
        <v/>
      </c>
      <c r="V208" s="526" t="str">
        <f>IF('لصق اكسل الفورمز'!BT203="","",'لصق اكسل الفورمز'!BT203)</f>
        <v/>
      </c>
      <c r="W208" s="527" t="str">
        <f t="shared" si="717"/>
        <v/>
      </c>
      <c r="X208" s="510" t="str">
        <f t="shared" si="718"/>
        <v/>
      </c>
      <c r="Y208" s="564" t="str">
        <f t="shared" si="719"/>
        <v/>
      </c>
      <c r="AL208" s="20">
        <f t="shared" si="720"/>
        <v>0</v>
      </c>
      <c r="AO208" s="20" t="str">
        <f t="shared" si="721"/>
        <v/>
      </c>
      <c r="AQ208" s="20" t="str">
        <f t="shared" si="869"/>
        <v/>
      </c>
      <c r="AR208" s="20" t="str">
        <f t="shared" si="722"/>
        <v/>
      </c>
      <c r="AS208" s="20" t="str">
        <f t="shared" si="723"/>
        <v/>
      </c>
      <c r="AT208" s="20" t="str">
        <f t="shared" si="724"/>
        <v/>
      </c>
      <c r="AU208" s="20" t="str">
        <f t="shared" si="725"/>
        <v/>
      </c>
      <c r="AV208" s="20" t="str">
        <f t="shared" si="726"/>
        <v/>
      </c>
      <c r="AW208" s="20" t="str">
        <f t="shared" si="727"/>
        <v/>
      </c>
      <c r="AX208" s="20" t="str">
        <f t="shared" si="728"/>
        <v/>
      </c>
      <c r="AY208" s="20" t="str">
        <f t="shared" si="729"/>
        <v/>
      </c>
      <c r="AZ208" s="20" t="str">
        <f t="shared" si="730"/>
        <v/>
      </c>
      <c r="BA208" s="20" t="str">
        <f t="shared" si="731"/>
        <v/>
      </c>
      <c r="BB208" s="20" t="str">
        <f t="shared" si="732"/>
        <v/>
      </c>
      <c r="BC208" s="20" t="str">
        <f t="shared" si="733"/>
        <v/>
      </c>
      <c r="BD208" s="20" t="str">
        <f t="shared" si="734"/>
        <v/>
      </c>
      <c r="BE208" s="20" t="str">
        <f t="shared" si="735"/>
        <v/>
      </c>
      <c r="BF208" s="20" t="str">
        <f t="shared" si="736"/>
        <v/>
      </c>
      <c r="BG208" s="20" t="str">
        <f t="shared" si="737"/>
        <v/>
      </c>
      <c r="BH208" s="20" t="str">
        <f t="shared" si="738"/>
        <v/>
      </c>
      <c r="BI208" s="20" t="str">
        <f t="shared" si="739"/>
        <v/>
      </c>
      <c r="BJ208" s="20" t="str">
        <f t="shared" si="740"/>
        <v/>
      </c>
      <c r="BL208" s="38" t="e">
        <f t="shared" si="741"/>
        <v>#DIV/0!</v>
      </c>
      <c r="BM208" s="4">
        <f t="shared" si="742"/>
        <v>0</v>
      </c>
      <c r="BN208" s="4">
        <f t="shared" si="743"/>
        <v>0</v>
      </c>
      <c r="BO208" s="4">
        <f t="shared" si="744"/>
        <v>0</v>
      </c>
      <c r="BP208" s="173" t="str">
        <f t="shared" si="745"/>
        <v/>
      </c>
      <c r="BQ208" s="4">
        <f t="shared" si="746"/>
        <v>0</v>
      </c>
      <c r="BT208" s="268" t="str">
        <f t="shared" si="747"/>
        <v/>
      </c>
      <c r="BU208" s="268" t="str">
        <f t="shared" si="748"/>
        <v/>
      </c>
      <c r="BX208" s="20">
        <f t="shared" si="749"/>
        <v>1</v>
      </c>
      <c r="CG208" s="20" t="str">
        <f t="shared" si="750"/>
        <v/>
      </c>
      <c r="CH208" s="20" t="str">
        <f t="shared" si="708"/>
        <v/>
      </c>
      <c r="CI208" s="20" t="str">
        <f t="shared" si="709"/>
        <v/>
      </c>
      <c r="CJ208" s="20" t="str">
        <f t="shared" si="710"/>
        <v/>
      </c>
      <c r="CK208" s="20" t="str">
        <f t="shared" si="692"/>
        <v/>
      </c>
      <c r="CL208" s="20" t="str">
        <f t="shared" si="693"/>
        <v/>
      </c>
      <c r="CM208" s="20" t="str">
        <f t="shared" si="694"/>
        <v/>
      </c>
      <c r="CN208" s="20" t="str">
        <f t="shared" si="695"/>
        <v/>
      </c>
      <c r="CO208" s="20" t="str">
        <f t="shared" si="696"/>
        <v/>
      </c>
      <c r="CP208" s="20" t="str">
        <f t="shared" si="697"/>
        <v/>
      </c>
      <c r="CQ208" s="20" t="str">
        <f t="shared" si="698"/>
        <v/>
      </c>
      <c r="CR208" s="20" t="str">
        <f t="shared" si="699"/>
        <v/>
      </c>
      <c r="CS208" s="20" t="str">
        <f t="shared" si="700"/>
        <v/>
      </c>
      <c r="CT208" s="20" t="str">
        <f t="shared" si="701"/>
        <v/>
      </c>
      <c r="CU208" s="20" t="str">
        <f t="shared" si="702"/>
        <v/>
      </c>
      <c r="CV208" s="20" t="str">
        <f t="shared" si="703"/>
        <v/>
      </c>
      <c r="CW208" s="20" t="str">
        <f t="shared" si="704"/>
        <v/>
      </c>
      <c r="CX208" s="20" t="str">
        <f t="shared" si="705"/>
        <v/>
      </c>
      <c r="CY208" s="20" t="str">
        <f t="shared" si="706"/>
        <v/>
      </c>
      <c r="CZ208" s="20" t="str">
        <f t="shared" si="706"/>
        <v/>
      </c>
      <c r="BCU208" s="20" t="str">
        <f t="shared" si="751"/>
        <v/>
      </c>
      <c r="BCV208" s="20" t="str">
        <f t="shared" si="752"/>
        <v/>
      </c>
      <c r="BCW208" s="20" t="str">
        <f t="shared" si="753"/>
        <v/>
      </c>
      <c r="BCX208" s="20" t="str">
        <f t="shared" si="754"/>
        <v/>
      </c>
      <c r="BCY208" s="20" t="str">
        <f t="shared" si="755"/>
        <v/>
      </c>
      <c r="BCZ208" s="20" t="str">
        <f t="shared" si="756"/>
        <v/>
      </c>
      <c r="BDA208" s="20" t="str">
        <f t="shared" si="757"/>
        <v/>
      </c>
      <c r="BDB208" s="20" t="str">
        <f t="shared" si="758"/>
        <v/>
      </c>
      <c r="BDC208" s="20" t="str">
        <f t="shared" si="759"/>
        <v/>
      </c>
      <c r="BDD208" s="20" t="str">
        <f t="shared" si="760"/>
        <v/>
      </c>
      <c r="BDE208" s="20" t="str">
        <f t="shared" si="761"/>
        <v/>
      </c>
      <c r="BDF208" s="20" t="str">
        <f t="shared" si="762"/>
        <v/>
      </c>
      <c r="BDG208" s="20" t="str">
        <f t="shared" si="763"/>
        <v/>
      </c>
      <c r="BDH208" s="20" t="str">
        <f t="shared" si="764"/>
        <v/>
      </c>
      <c r="BDI208" s="20" t="str">
        <f t="shared" si="765"/>
        <v/>
      </c>
      <c r="BDJ208" s="20" t="str">
        <f t="shared" si="766"/>
        <v/>
      </c>
      <c r="BDK208" s="20" t="str">
        <f t="shared" si="767"/>
        <v/>
      </c>
      <c r="BDL208" s="20" t="str">
        <f t="shared" si="768"/>
        <v/>
      </c>
      <c r="BDM208" s="20" t="str">
        <f t="shared" si="769"/>
        <v/>
      </c>
      <c r="BDN208" s="20" t="str">
        <f t="shared" si="770"/>
        <v/>
      </c>
      <c r="BDO208" s="20" t="str">
        <f t="shared" si="771"/>
        <v/>
      </c>
      <c r="BDP208" s="20" t="str">
        <f t="shared" si="772"/>
        <v/>
      </c>
      <c r="BDQ208" s="20" t="str">
        <f t="shared" si="773"/>
        <v/>
      </c>
      <c r="BDR208" s="20" t="str">
        <f t="shared" si="774"/>
        <v/>
      </c>
      <c r="BDS208" s="20" t="str">
        <f t="shared" si="775"/>
        <v/>
      </c>
      <c r="BDT208" s="20" t="str">
        <f t="shared" si="776"/>
        <v/>
      </c>
      <c r="BDU208" s="20" t="str">
        <f t="shared" si="777"/>
        <v/>
      </c>
      <c r="BDV208" s="20" t="str">
        <f t="shared" si="778"/>
        <v/>
      </c>
      <c r="BDW208" s="20" t="str">
        <f t="shared" si="779"/>
        <v/>
      </c>
      <c r="BDX208" s="20" t="str">
        <f t="shared" si="780"/>
        <v/>
      </c>
      <c r="BDY208" s="20" t="str">
        <f t="shared" si="781"/>
        <v/>
      </c>
      <c r="BDZ208" s="20" t="str">
        <f t="shared" si="782"/>
        <v/>
      </c>
      <c r="BEA208" s="20" t="str">
        <f t="shared" si="783"/>
        <v/>
      </c>
      <c r="BEB208" s="20" t="str">
        <f t="shared" si="784"/>
        <v/>
      </c>
      <c r="BEC208" s="20" t="str">
        <f t="shared" si="785"/>
        <v/>
      </c>
      <c r="BED208" s="20" t="str">
        <f t="shared" si="786"/>
        <v/>
      </c>
      <c r="BEE208" s="20" t="str">
        <f t="shared" si="787"/>
        <v/>
      </c>
      <c r="BEF208" s="20" t="str">
        <f t="shared" si="788"/>
        <v/>
      </c>
      <c r="BEG208" s="20" t="str">
        <f t="shared" si="789"/>
        <v/>
      </c>
      <c r="BEH208" s="20" t="str">
        <f t="shared" si="790"/>
        <v/>
      </c>
      <c r="BEI208" s="20" t="str">
        <f t="shared" si="791"/>
        <v/>
      </c>
      <c r="BEJ208" s="20" t="str">
        <f t="shared" si="792"/>
        <v/>
      </c>
      <c r="BEK208" s="20" t="str">
        <f t="shared" si="793"/>
        <v/>
      </c>
      <c r="BEL208" s="20" t="str">
        <f t="shared" si="794"/>
        <v/>
      </c>
      <c r="BEM208" s="20" t="str">
        <f t="shared" si="795"/>
        <v/>
      </c>
      <c r="BEN208" s="20" t="str">
        <f t="shared" si="796"/>
        <v/>
      </c>
      <c r="BEO208" s="20" t="str">
        <f t="shared" si="797"/>
        <v/>
      </c>
      <c r="BEP208" s="20" t="str">
        <f t="shared" si="798"/>
        <v/>
      </c>
      <c r="BEQ208" s="20" t="str">
        <f t="shared" si="799"/>
        <v/>
      </c>
      <c r="BER208" s="20" t="str">
        <f t="shared" si="800"/>
        <v/>
      </c>
      <c r="BES208" s="20" t="str">
        <f t="shared" si="801"/>
        <v/>
      </c>
      <c r="BET208" s="20" t="str">
        <f t="shared" si="802"/>
        <v/>
      </c>
      <c r="BEU208" s="20" t="str">
        <f t="shared" si="803"/>
        <v/>
      </c>
      <c r="BEV208" s="20" t="str">
        <f t="shared" si="804"/>
        <v/>
      </c>
      <c r="BEW208" s="20" t="str">
        <f t="shared" si="805"/>
        <v/>
      </c>
      <c r="BEX208" s="20" t="str">
        <f t="shared" si="806"/>
        <v/>
      </c>
      <c r="BEY208" s="20" t="str">
        <f t="shared" si="807"/>
        <v/>
      </c>
      <c r="BEZ208" s="20" t="str">
        <f t="shared" si="808"/>
        <v/>
      </c>
      <c r="BFA208" s="20" t="str">
        <f t="shared" si="809"/>
        <v/>
      </c>
      <c r="BFB208" s="20" t="str">
        <f t="shared" si="810"/>
        <v/>
      </c>
      <c r="BFC208" s="20" t="str">
        <f t="shared" si="811"/>
        <v/>
      </c>
      <c r="BFD208" s="20" t="str">
        <f t="shared" si="812"/>
        <v/>
      </c>
      <c r="BFE208" s="20" t="str">
        <f t="shared" si="813"/>
        <v/>
      </c>
      <c r="BFF208" s="20" t="str">
        <f t="shared" si="814"/>
        <v/>
      </c>
      <c r="BFG208" s="20" t="str">
        <f t="shared" si="815"/>
        <v/>
      </c>
      <c r="BFH208" s="20" t="str">
        <f t="shared" si="816"/>
        <v/>
      </c>
      <c r="BFI208" s="20" t="str">
        <f t="shared" si="817"/>
        <v/>
      </c>
      <c r="BFJ208" s="20" t="str">
        <f t="shared" si="818"/>
        <v/>
      </c>
      <c r="BFK208" s="20" t="str">
        <f t="shared" si="819"/>
        <v/>
      </c>
      <c r="BFL208" s="20" t="str">
        <f t="shared" si="820"/>
        <v/>
      </c>
      <c r="BFM208" s="20" t="str">
        <f t="shared" si="821"/>
        <v/>
      </c>
      <c r="BFN208" s="20" t="str">
        <f t="shared" si="822"/>
        <v/>
      </c>
      <c r="BFO208" s="20" t="str">
        <f t="shared" si="823"/>
        <v/>
      </c>
      <c r="BFP208" s="20" t="str">
        <f t="shared" si="824"/>
        <v/>
      </c>
      <c r="BFQ208" s="20" t="str">
        <f t="shared" si="825"/>
        <v/>
      </c>
      <c r="BFR208" s="20" t="str">
        <f t="shared" si="826"/>
        <v/>
      </c>
      <c r="BFS208" s="20" t="str">
        <f t="shared" si="827"/>
        <v/>
      </c>
      <c r="BFT208" s="20" t="str">
        <f t="shared" si="828"/>
        <v/>
      </c>
      <c r="BFU208" s="20" t="str">
        <f t="shared" si="829"/>
        <v/>
      </c>
      <c r="BFV208" s="20" t="str">
        <f t="shared" si="830"/>
        <v/>
      </c>
      <c r="BFW208" s="20" t="str">
        <f t="shared" si="831"/>
        <v/>
      </c>
      <c r="BFX208" s="20" t="str">
        <f t="shared" si="832"/>
        <v/>
      </c>
      <c r="BFY208" s="20" t="str">
        <f t="shared" si="833"/>
        <v/>
      </c>
      <c r="BFZ208" s="20" t="str">
        <f t="shared" si="834"/>
        <v/>
      </c>
      <c r="BGA208" s="20" t="str">
        <f t="shared" si="835"/>
        <v/>
      </c>
      <c r="BGB208" s="20" t="str">
        <f t="shared" si="836"/>
        <v/>
      </c>
      <c r="BGC208" s="20" t="str">
        <f t="shared" si="837"/>
        <v/>
      </c>
      <c r="BGD208" s="20" t="str">
        <f t="shared" si="838"/>
        <v/>
      </c>
      <c r="BGE208" s="20" t="str">
        <f t="shared" si="839"/>
        <v/>
      </c>
      <c r="BGF208" s="20" t="str">
        <f t="shared" si="840"/>
        <v/>
      </c>
      <c r="BGG208" s="20" t="str">
        <f t="shared" si="841"/>
        <v/>
      </c>
      <c r="BGH208" s="20" t="str">
        <f t="shared" si="842"/>
        <v/>
      </c>
      <c r="BGI208" s="20" t="str">
        <f t="shared" si="843"/>
        <v/>
      </c>
      <c r="BGJ208" s="20" t="str">
        <f t="shared" si="844"/>
        <v/>
      </c>
      <c r="BGK208" s="20" t="str">
        <f t="shared" si="845"/>
        <v/>
      </c>
      <c r="BGL208" s="20" t="str">
        <f t="shared" si="846"/>
        <v/>
      </c>
      <c r="BGM208" s="20" t="str">
        <f t="shared" si="847"/>
        <v/>
      </c>
      <c r="BGN208" s="20" t="str">
        <f t="shared" si="848"/>
        <v/>
      </c>
      <c r="BGO208" s="20" t="str">
        <f t="shared" si="849"/>
        <v/>
      </c>
      <c r="BGP208" s="20" t="str">
        <f t="shared" si="850"/>
        <v/>
      </c>
      <c r="BGQ208" s="20" t="str">
        <f t="shared" si="851"/>
        <v/>
      </c>
      <c r="BGR208" s="20" t="str">
        <f t="shared" si="852"/>
        <v/>
      </c>
      <c r="BGS208" s="20" t="str">
        <f t="shared" si="853"/>
        <v/>
      </c>
      <c r="BGT208" s="20" t="str">
        <f t="shared" si="854"/>
        <v/>
      </c>
      <c r="BGU208" s="20" t="str">
        <f t="shared" si="855"/>
        <v/>
      </c>
      <c r="BGV208" s="20" t="str">
        <f t="shared" si="856"/>
        <v/>
      </c>
      <c r="BGW208" s="20" t="str">
        <f t="shared" si="857"/>
        <v/>
      </c>
      <c r="BGX208" s="20" t="str">
        <f t="shared" si="858"/>
        <v/>
      </c>
      <c r="BGY208" s="20" t="str">
        <f t="shared" si="859"/>
        <v/>
      </c>
      <c r="BGZ208" s="20" t="str">
        <f t="shared" si="860"/>
        <v/>
      </c>
      <c r="BHA208" s="20" t="str">
        <f t="shared" si="861"/>
        <v/>
      </c>
      <c r="BHB208" s="20" t="str">
        <f t="shared" si="862"/>
        <v/>
      </c>
      <c r="BHC208" s="20" t="str">
        <f t="shared" si="863"/>
        <v/>
      </c>
      <c r="BHD208" s="20" t="str">
        <f t="shared" si="864"/>
        <v/>
      </c>
      <c r="BHE208" s="20" t="str">
        <f t="shared" si="865"/>
        <v/>
      </c>
      <c r="BHF208" s="20" t="str">
        <f t="shared" si="866"/>
        <v/>
      </c>
      <c r="BHG208" s="20" t="str">
        <f t="shared" si="867"/>
        <v/>
      </c>
      <c r="BHJ208" s="20" t="str">
        <f t="shared" si="868"/>
        <v/>
      </c>
      <c r="BHL208" s="20" t="str">
        <f t="shared" si="716"/>
        <v/>
      </c>
      <c r="BHM208" s="20" t="str">
        <f t="shared" si="716"/>
        <v/>
      </c>
      <c r="BHN208" s="20" t="str">
        <f t="shared" si="716"/>
        <v/>
      </c>
      <c r="BHO208" s="20" t="str">
        <f t="shared" si="716"/>
        <v/>
      </c>
      <c r="BHP208" s="20" t="str">
        <f t="shared" si="716"/>
        <v/>
      </c>
      <c r="BHQ208" s="20" t="str">
        <f t="shared" si="716"/>
        <v/>
      </c>
      <c r="BHR208" s="20" t="str">
        <f t="shared" si="716"/>
        <v/>
      </c>
      <c r="BHS208" s="20" t="str">
        <f t="shared" si="716"/>
        <v/>
      </c>
      <c r="BHT208" s="20" t="str">
        <f t="shared" si="716"/>
        <v/>
      </c>
      <c r="BHU208" s="20" t="str">
        <f t="shared" si="716"/>
        <v/>
      </c>
      <c r="BHV208" s="20" t="str">
        <f t="shared" si="716"/>
        <v/>
      </c>
      <c r="BHW208" s="20" t="str">
        <f t="shared" si="716"/>
        <v/>
      </c>
      <c r="BHX208" s="20" t="str">
        <f t="shared" si="716"/>
        <v/>
      </c>
      <c r="BHY208" s="20" t="str">
        <f t="shared" si="716"/>
        <v/>
      </c>
      <c r="BHZ208" s="20" t="str">
        <f t="shared" si="716"/>
        <v/>
      </c>
      <c r="BIA208" s="20" t="str">
        <f t="shared" si="716"/>
        <v/>
      </c>
      <c r="BIB208" s="20" t="str">
        <f t="shared" si="715"/>
        <v/>
      </c>
      <c r="BIC208" s="20" t="str">
        <f t="shared" si="715"/>
        <v/>
      </c>
      <c r="BID208" s="20" t="str">
        <f t="shared" si="715"/>
        <v/>
      </c>
      <c r="BIE208" s="20" t="str">
        <f t="shared" si="715"/>
        <v/>
      </c>
    </row>
    <row r="209" spans="2:104 1451:1591" ht="14.5">
      <c r="B209" s="510" t="str">
        <f>IF('لصق اكسل الفورمز'!E204="","",'لصق اكسل الفورمز'!E204)</f>
        <v/>
      </c>
      <c r="C209" s="510" t="str">
        <f>IF('لصق اكسل الفورمز'!O204="","",'لصق اكسل الفورمز'!O204)</f>
        <v/>
      </c>
      <c r="D209" s="526" t="str">
        <f>IF('لصق اكسل الفورمز'!R204="","",'لصق اكسل الفورمز'!R204)</f>
        <v/>
      </c>
      <c r="E209" s="510" t="str">
        <f>IF('لصق اكسل الفورمز'!U204="","",'لصق اكسل الفورمز'!U204)</f>
        <v/>
      </c>
      <c r="F209" s="526" t="str">
        <f>IF('لصق اكسل الفورمز'!X204="","",'لصق اكسل الفورمز'!X204)</f>
        <v/>
      </c>
      <c r="G209" s="510" t="str">
        <f>IF('لصق اكسل الفورمز'!AA204="","",'لصق اكسل الفورمز'!AA204)</f>
        <v/>
      </c>
      <c r="H209" s="526" t="str">
        <f>IF('لصق اكسل الفورمز'!AD204="","",'لصق اكسل الفورمز'!AD204)</f>
        <v/>
      </c>
      <c r="I209" s="510" t="str">
        <f>IF('لصق اكسل الفورمز'!AG204="","",'لصق اكسل الفورمز'!AG204)</f>
        <v/>
      </c>
      <c r="J209" s="526" t="str">
        <f>IF('لصق اكسل الفورمز'!AJ204="","",'لصق اكسل الفورمز'!AJ204)</f>
        <v/>
      </c>
      <c r="K209" s="510" t="str">
        <f>IF('لصق اكسل الفورمز'!AM204="","",'لصق اكسل الفورمز'!AM204)</f>
        <v/>
      </c>
      <c r="L209" s="526" t="str">
        <f>IF('لصق اكسل الفورمز'!AP204="","",'لصق اكسل الفورمز'!AP204)</f>
        <v/>
      </c>
      <c r="M209" s="510" t="str">
        <f>IF('لصق اكسل الفورمز'!AS204="","",'لصق اكسل الفورمز'!AS204)</f>
        <v/>
      </c>
      <c r="N209" s="526" t="str">
        <f>IF('لصق اكسل الفورمز'!AV204="","",'لصق اكسل الفورمز'!AV204)</f>
        <v/>
      </c>
      <c r="O209" s="510" t="str">
        <f>IF('لصق اكسل الفورمز'!AY204="","",'لصق اكسل الفورمز'!AY204)</f>
        <v/>
      </c>
      <c r="P209" s="526" t="str">
        <f>IF('لصق اكسل الفورمز'!BB204="","",'لصق اكسل الفورمز'!BB204)</f>
        <v/>
      </c>
      <c r="Q209" s="510" t="str">
        <f>IF('لصق اكسل الفورمز'!BE204="","",'لصق اكسل الفورمز'!BE204)</f>
        <v/>
      </c>
      <c r="R209" s="526" t="str">
        <f>IF('لصق اكسل الفورمز'!BH204="","",'لصق اكسل الفورمز'!BH204)</f>
        <v/>
      </c>
      <c r="S209" s="510" t="str">
        <f>IF('لصق اكسل الفورمز'!BK204="","",'لصق اكسل الفورمز'!BK204)</f>
        <v/>
      </c>
      <c r="T209" s="526" t="str">
        <f>IF('لصق اكسل الفورمز'!BN204="","",'لصق اكسل الفورمز'!BN204)</f>
        <v/>
      </c>
      <c r="U209" s="510" t="str">
        <f>IF('لصق اكسل الفورمز'!BQ204="","",'لصق اكسل الفورمز'!BQ204)</f>
        <v/>
      </c>
      <c r="V209" s="526" t="str">
        <f>IF('لصق اكسل الفورمز'!BT204="","",'لصق اكسل الفورمز'!BT204)</f>
        <v/>
      </c>
      <c r="W209" s="527" t="str">
        <f t="shared" si="717"/>
        <v/>
      </c>
      <c r="X209" s="510" t="str">
        <f t="shared" si="718"/>
        <v/>
      </c>
      <c r="Y209" s="564" t="str">
        <f t="shared" si="719"/>
        <v/>
      </c>
      <c r="AL209" s="20">
        <f t="shared" si="720"/>
        <v>0</v>
      </c>
      <c r="AO209" s="20" t="str">
        <f t="shared" si="721"/>
        <v/>
      </c>
      <c r="AQ209" s="20" t="str">
        <f t="shared" si="869"/>
        <v/>
      </c>
      <c r="AR209" s="20" t="str">
        <f t="shared" si="722"/>
        <v/>
      </c>
      <c r="AS209" s="20" t="str">
        <f t="shared" si="723"/>
        <v/>
      </c>
      <c r="AT209" s="20" t="str">
        <f t="shared" si="724"/>
        <v/>
      </c>
      <c r="AU209" s="20" t="str">
        <f t="shared" si="725"/>
        <v/>
      </c>
      <c r="AV209" s="20" t="str">
        <f t="shared" si="726"/>
        <v/>
      </c>
      <c r="AW209" s="20" t="str">
        <f t="shared" si="727"/>
        <v/>
      </c>
      <c r="AX209" s="20" t="str">
        <f t="shared" si="728"/>
        <v/>
      </c>
      <c r="AY209" s="20" t="str">
        <f t="shared" si="729"/>
        <v/>
      </c>
      <c r="AZ209" s="20" t="str">
        <f t="shared" si="730"/>
        <v/>
      </c>
      <c r="BA209" s="20" t="str">
        <f t="shared" si="731"/>
        <v/>
      </c>
      <c r="BB209" s="20" t="str">
        <f t="shared" si="732"/>
        <v/>
      </c>
      <c r="BC209" s="20" t="str">
        <f t="shared" si="733"/>
        <v/>
      </c>
      <c r="BD209" s="20" t="str">
        <f t="shared" si="734"/>
        <v/>
      </c>
      <c r="BE209" s="20" t="str">
        <f t="shared" si="735"/>
        <v/>
      </c>
      <c r="BF209" s="20" t="str">
        <f t="shared" si="736"/>
        <v/>
      </c>
      <c r="BG209" s="20" t="str">
        <f t="shared" si="737"/>
        <v/>
      </c>
      <c r="BH209" s="20" t="str">
        <f t="shared" si="738"/>
        <v/>
      </c>
      <c r="BI209" s="20" t="str">
        <f t="shared" si="739"/>
        <v/>
      </c>
      <c r="BJ209" s="20" t="str">
        <f t="shared" si="740"/>
        <v/>
      </c>
      <c r="BL209" s="38" t="e">
        <f t="shared" si="741"/>
        <v>#DIV/0!</v>
      </c>
      <c r="BM209" s="4">
        <f t="shared" si="742"/>
        <v>0</v>
      </c>
      <c r="BN209" s="4">
        <f t="shared" si="743"/>
        <v>0</v>
      </c>
      <c r="BO209" s="4">
        <f t="shared" si="744"/>
        <v>0</v>
      </c>
      <c r="BP209" s="173" t="str">
        <f t="shared" si="745"/>
        <v/>
      </c>
      <c r="BQ209" s="4">
        <f t="shared" si="746"/>
        <v>0</v>
      </c>
      <c r="BT209" s="268" t="str">
        <f t="shared" si="747"/>
        <v/>
      </c>
      <c r="BU209" s="268" t="str">
        <f t="shared" si="748"/>
        <v/>
      </c>
      <c r="BX209" s="20">
        <f t="shared" si="749"/>
        <v>1</v>
      </c>
      <c r="CG209" s="20" t="str">
        <f t="shared" si="750"/>
        <v/>
      </c>
      <c r="CH209" s="20" t="str">
        <f t="shared" si="708"/>
        <v/>
      </c>
      <c r="CI209" s="20" t="str">
        <f t="shared" si="709"/>
        <v/>
      </c>
      <c r="CJ209" s="20" t="str">
        <f t="shared" si="710"/>
        <v/>
      </c>
      <c r="CK209" s="20" t="str">
        <f t="shared" si="692"/>
        <v/>
      </c>
      <c r="CL209" s="20" t="str">
        <f t="shared" si="693"/>
        <v/>
      </c>
      <c r="CM209" s="20" t="str">
        <f t="shared" si="694"/>
        <v/>
      </c>
      <c r="CN209" s="20" t="str">
        <f t="shared" si="695"/>
        <v/>
      </c>
      <c r="CO209" s="20" t="str">
        <f t="shared" si="696"/>
        <v/>
      </c>
      <c r="CP209" s="20" t="str">
        <f t="shared" si="697"/>
        <v/>
      </c>
      <c r="CQ209" s="20" t="str">
        <f t="shared" si="698"/>
        <v/>
      </c>
      <c r="CR209" s="20" t="str">
        <f t="shared" si="699"/>
        <v/>
      </c>
      <c r="CS209" s="20" t="str">
        <f t="shared" si="700"/>
        <v/>
      </c>
      <c r="CT209" s="20" t="str">
        <f t="shared" si="701"/>
        <v/>
      </c>
      <c r="CU209" s="20" t="str">
        <f t="shared" si="702"/>
        <v/>
      </c>
      <c r="CV209" s="20" t="str">
        <f t="shared" si="703"/>
        <v/>
      </c>
      <c r="CW209" s="20" t="str">
        <f t="shared" si="704"/>
        <v/>
      </c>
      <c r="CX209" s="20" t="str">
        <f t="shared" si="705"/>
        <v/>
      </c>
      <c r="CY209" s="20" t="str">
        <f t="shared" si="706"/>
        <v/>
      </c>
      <c r="CZ209" s="20" t="str">
        <f t="shared" si="706"/>
        <v/>
      </c>
      <c r="BCU209" s="20" t="str">
        <f t="shared" si="751"/>
        <v/>
      </c>
      <c r="BCV209" s="20" t="str">
        <f t="shared" si="752"/>
        <v/>
      </c>
      <c r="BCW209" s="20" t="str">
        <f t="shared" si="753"/>
        <v/>
      </c>
      <c r="BCX209" s="20" t="str">
        <f t="shared" si="754"/>
        <v/>
      </c>
      <c r="BCY209" s="20" t="str">
        <f t="shared" si="755"/>
        <v/>
      </c>
      <c r="BCZ209" s="20" t="str">
        <f t="shared" si="756"/>
        <v/>
      </c>
      <c r="BDA209" s="20" t="str">
        <f t="shared" si="757"/>
        <v/>
      </c>
      <c r="BDB209" s="20" t="str">
        <f t="shared" si="758"/>
        <v/>
      </c>
      <c r="BDC209" s="20" t="str">
        <f t="shared" si="759"/>
        <v/>
      </c>
      <c r="BDD209" s="20" t="str">
        <f t="shared" si="760"/>
        <v/>
      </c>
      <c r="BDE209" s="20" t="str">
        <f t="shared" si="761"/>
        <v/>
      </c>
      <c r="BDF209" s="20" t="str">
        <f t="shared" si="762"/>
        <v/>
      </c>
      <c r="BDG209" s="20" t="str">
        <f t="shared" si="763"/>
        <v/>
      </c>
      <c r="BDH209" s="20" t="str">
        <f t="shared" si="764"/>
        <v/>
      </c>
      <c r="BDI209" s="20" t="str">
        <f t="shared" si="765"/>
        <v/>
      </c>
      <c r="BDJ209" s="20" t="str">
        <f t="shared" si="766"/>
        <v/>
      </c>
      <c r="BDK209" s="20" t="str">
        <f t="shared" si="767"/>
        <v/>
      </c>
      <c r="BDL209" s="20" t="str">
        <f t="shared" si="768"/>
        <v/>
      </c>
      <c r="BDM209" s="20" t="str">
        <f t="shared" si="769"/>
        <v/>
      </c>
      <c r="BDN209" s="20" t="str">
        <f t="shared" si="770"/>
        <v/>
      </c>
      <c r="BDO209" s="20" t="str">
        <f t="shared" si="771"/>
        <v/>
      </c>
      <c r="BDP209" s="20" t="str">
        <f t="shared" si="772"/>
        <v/>
      </c>
      <c r="BDQ209" s="20" t="str">
        <f t="shared" si="773"/>
        <v/>
      </c>
      <c r="BDR209" s="20" t="str">
        <f t="shared" si="774"/>
        <v/>
      </c>
      <c r="BDS209" s="20" t="str">
        <f t="shared" si="775"/>
        <v/>
      </c>
      <c r="BDT209" s="20" t="str">
        <f t="shared" si="776"/>
        <v/>
      </c>
      <c r="BDU209" s="20" t="str">
        <f t="shared" si="777"/>
        <v/>
      </c>
      <c r="BDV209" s="20" t="str">
        <f t="shared" si="778"/>
        <v/>
      </c>
      <c r="BDW209" s="20" t="str">
        <f t="shared" si="779"/>
        <v/>
      </c>
      <c r="BDX209" s="20" t="str">
        <f t="shared" si="780"/>
        <v/>
      </c>
      <c r="BDY209" s="20" t="str">
        <f t="shared" si="781"/>
        <v/>
      </c>
      <c r="BDZ209" s="20" t="str">
        <f t="shared" si="782"/>
        <v/>
      </c>
      <c r="BEA209" s="20" t="str">
        <f t="shared" si="783"/>
        <v/>
      </c>
      <c r="BEB209" s="20" t="str">
        <f t="shared" si="784"/>
        <v/>
      </c>
      <c r="BEC209" s="20" t="str">
        <f t="shared" si="785"/>
        <v/>
      </c>
      <c r="BED209" s="20" t="str">
        <f t="shared" si="786"/>
        <v/>
      </c>
      <c r="BEE209" s="20" t="str">
        <f t="shared" si="787"/>
        <v/>
      </c>
      <c r="BEF209" s="20" t="str">
        <f t="shared" si="788"/>
        <v/>
      </c>
      <c r="BEG209" s="20" t="str">
        <f t="shared" si="789"/>
        <v/>
      </c>
      <c r="BEH209" s="20" t="str">
        <f t="shared" si="790"/>
        <v/>
      </c>
      <c r="BEI209" s="20" t="str">
        <f t="shared" si="791"/>
        <v/>
      </c>
      <c r="BEJ209" s="20" t="str">
        <f t="shared" si="792"/>
        <v/>
      </c>
      <c r="BEK209" s="20" t="str">
        <f t="shared" si="793"/>
        <v/>
      </c>
      <c r="BEL209" s="20" t="str">
        <f t="shared" si="794"/>
        <v/>
      </c>
      <c r="BEM209" s="20" t="str">
        <f t="shared" si="795"/>
        <v/>
      </c>
      <c r="BEN209" s="20" t="str">
        <f t="shared" si="796"/>
        <v/>
      </c>
      <c r="BEO209" s="20" t="str">
        <f t="shared" si="797"/>
        <v/>
      </c>
      <c r="BEP209" s="20" t="str">
        <f t="shared" si="798"/>
        <v/>
      </c>
      <c r="BEQ209" s="20" t="str">
        <f t="shared" si="799"/>
        <v/>
      </c>
      <c r="BER209" s="20" t="str">
        <f t="shared" si="800"/>
        <v/>
      </c>
      <c r="BES209" s="20" t="str">
        <f t="shared" si="801"/>
        <v/>
      </c>
      <c r="BET209" s="20" t="str">
        <f t="shared" si="802"/>
        <v/>
      </c>
      <c r="BEU209" s="20" t="str">
        <f t="shared" si="803"/>
        <v/>
      </c>
      <c r="BEV209" s="20" t="str">
        <f t="shared" si="804"/>
        <v/>
      </c>
      <c r="BEW209" s="20" t="str">
        <f t="shared" si="805"/>
        <v/>
      </c>
      <c r="BEX209" s="20" t="str">
        <f t="shared" si="806"/>
        <v/>
      </c>
      <c r="BEY209" s="20" t="str">
        <f t="shared" si="807"/>
        <v/>
      </c>
      <c r="BEZ209" s="20" t="str">
        <f t="shared" si="808"/>
        <v/>
      </c>
      <c r="BFA209" s="20" t="str">
        <f t="shared" si="809"/>
        <v/>
      </c>
      <c r="BFB209" s="20" t="str">
        <f t="shared" si="810"/>
        <v/>
      </c>
      <c r="BFC209" s="20" t="str">
        <f t="shared" si="811"/>
        <v/>
      </c>
      <c r="BFD209" s="20" t="str">
        <f t="shared" si="812"/>
        <v/>
      </c>
      <c r="BFE209" s="20" t="str">
        <f t="shared" si="813"/>
        <v/>
      </c>
      <c r="BFF209" s="20" t="str">
        <f t="shared" si="814"/>
        <v/>
      </c>
      <c r="BFG209" s="20" t="str">
        <f t="shared" si="815"/>
        <v/>
      </c>
      <c r="BFH209" s="20" t="str">
        <f t="shared" si="816"/>
        <v/>
      </c>
      <c r="BFI209" s="20" t="str">
        <f t="shared" si="817"/>
        <v/>
      </c>
      <c r="BFJ209" s="20" t="str">
        <f t="shared" si="818"/>
        <v/>
      </c>
      <c r="BFK209" s="20" t="str">
        <f t="shared" si="819"/>
        <v/>
      </c>
      <c r="BFL209" s="20" t="str">
        <f t="shared" si="820"/>
        <v/>
      </c>
      <c r="BFM209" s="20" t="str">
        <f t="shared" si="821"/>
        <v/>
      </c>
      <c r="BFN209" s="20" t="str">
        <f t="shared" si="822"/>
        <v/>
      </c>
      <c r="BFO209" s="20" t="str">
        <f t="shared" si="823"/>
        <v/>
      </c>
      <c r="BFP209" s="20" t="str">
        <f t="shared" si="824"/>
        <v/>
      </c>
      <c r="BFQ209" s="20" t="str">
        <f t="shared" si="825"/>
        <v/>
      </c>
      <c r="BFR209" s="20" t="str">
        <f t="shared" si="826"/>
        <v/>
      </c>
      <c r="BFS209" s="20" t="str">
        <f t="shared" si="827"/>
        <v/>
      </c>
      <c r="BFT209" s="20" t="str">
        <f t="shared" si="828"/>
        <v/>
      </c>
      <c r="BFU209" s="20" t="str">
        <f t="shared" si="829"/>
        <v/>
      </c>
      <c r="BFV209" s="20" t="str">
        <f t="shared" si="830"/>
        <v/>
      </c>
      <c r="BFW209" s="20" t="str">
        <f t="shared" si="831"/>
        <v/>
      </c>
      <c r="BFX209" s="20" t="str">
        <f t="shared" si="832"/>
        <v/>
      </c>
      <c r="BFY209" s="20" t="str">
        <f t="shared" si="833"/>
        <v/>
      </c>
      <c r="BFZ209" s="20" t="str">
        <f t="shared" si="834"/>
        <v/>
      </c>
      <c r="BGA209" s="20" t="str">
        <f t="shared" si="835"/>
        <v/>
      </c>
      <c r="BGB209" s="20" t="str">
        <f t="shared" si="836"/>
        <v/>
      </c>
      <c r="BGC209" s="20" t="str">
        <f t="shared" si="837"/>
        <v/>
      </c>
      <c r="BGD209" s="20" t="str">
        <f t="shared" si="838"/>
        <v/>
      </c>
      <c r="BGE209" s="20" t="str">
        <f t="shared" si="839"/>
        <v/>
      </c>
      <c r="BGF209" s="20" t="str">
        <f t="shared" si="840"/>
        <v/>
      </c>
      <c r="BGG209" s="20" t="str">
        <f t="shared" si="841"/>
        <v/>
      </c>
      <c r="BGH209" s="20" t="str">
        <f t="shared" si="842"/>
        <v/>
      </c>
      <c r="BGI209" s="20" t="str">
        <f t="shared" si="843"/>
        <v/>
      </c>
      <c r="BGJ209" s="20" t="str">
        <f t="shared" si="844"/>
        <v/>
      </c>
      <c r="BGK209" s="20" t="str">
        <f t="shared" si="845"/>
        <v/>
      </c>
      <c r="BGL209" s="20" t="str">
        <f t="shared" si="846"/>
        <v/>
      </c>
      <c r="BGM209" s="20" t="str">
        <f t="shared" si="847"/>
        <v/>
      </c>
      <c r="BGN209" s="20" t="str">
        <f t="shared" si="848"/>
        <v/>
      </c>
      <c r="BGO209" s="20" t="str">
        <f t="shared" si="849"/>
        <v/>
      </c>
      <c r="BGP209" s="20" t="str">
        <f t="shared" si="850"/>
        <v/>
      </c>
      <c r="BGQ209" s="20" t="str">
        <f t="shared" si="851"/>
        <v/>
      </c>
      <c r="BGR209" s="20" t="str">
        <f t="shared" si="852"/>
        <v/>
      </c>
      <c r="BGS209" s="20" t="str">
        <f t="shared" si="853"/>
        <v/>
      </c>
      <c r="BGT209" s="20" t="str">
        <f t="shared" si="854"/>
        <v/>
      </c>
      <c r="BGU209" s="20" t="str">
        <f t="shared" si="855"/>
        <v/>
      </c>
      <c r="BGV209" s="20" t="str">
        <f t="shared" si="856"/>
        <v/>
      </c>
      <c r="BGW209" s="20" t="str">
        <f t="shared" si="857"/>
        <v/>
      </c>
      <c r="BGX209" s="20" t="str">
        <f t="shared" si="858"/>
        <v/>
      </c>
      <c r="BGY209" s="20" t="str">
        <f t="shared" si="859"/>
        <v/>
      </c>
      <c r="BGZ209" s="20" t="str">
        <f t="shared" si="860"/>
        <v/>
      </c>
      <c r="BHA209" s="20" t="str">
        <f t="shared" si="861"/>
        <v/>
      </c>
      <c r="BHB209" s="20" t="str">
        <f t="shared" si="862"/>
        <v/>
      </c>
      <c r="BHC209" s="20" t="str">
        <f t="shared" si="863"/>
        <v/>
      </c>
      <c r="BHD209" s="20" t="str">
        <f t="shared" si="864"/>
        <v/>
      </c>
      <c r="BHE209" s="20" t="str">
        <f t="shared" si="865"/>
        <v/>
      </c>
      <c r="BHF209" s="20" t="str">
        <f t="shared" si="866"/>
        <v/>
      </c>
      <c r="BHG209" s="20" t="str">
        <f t="shared" si="867"/>
        <v/>
      </c>
      <c r="BHJ209" s="20" t="str">
        <f t="shared" si="868"/>
        <v/>
      </c>
      <c r="BHL209" s="20" t="str">
        <f t="shared" si="716"/>
        <v/>
      </c>
      <c r="BHM209" s="20" t="str">
        <f t="shared" si="716"/>
        <v/>
      </c>
      <c r="BHN209" s="20" t="str">
        <f t="shared" si="716"/>
        <v/>
      </c>
      <c r="BHO209" s="20" t="str">
        <f t="shared" si="716"/>
        <v/>
      </c>
      <c r="BHP209" s="20" t="str">
        <f t="shared" si="716"/>
        <v/>
      </c>
      <c r="BHQ209" s="20" t="str">
        <f t="shared" si="716"/>
        <v/>
      </c>
      <c r="BHR209" s="20" t="str">
        <f t="shared" si="716"/>
        <v/>
      </c>
      <c r="BHS209" s="20" t="str">
        <f t="shared" si="716"/>
        <v/>
      </c>
      <c r="BHT209" s="20" t="str">
        <f t="shared" si="716"/>
        <v/>
      </c>
      <c r="BHU209" s="20" t="str">
        <f t="shared" si="716"/>
        <v/>
      </c>
      <c r="BHV209" s="20" t="str">
        <f t="shared" si="716"/>
        <v/>
      </c>
      <c r="BHW209" s="20" t="str">
        <f t="shared" si="716"/>
        <v/>
      </c>
      <c r="BHX209" s="20" t="str">
        <f t="shared" si="716"/>
        <v/>
      </c>
      <c r="BHY209" s="20" t="str">
        <f t="shared" si="716"/>
        <v/>
      </c>
      <c r="BHZ209" s="20" t="str">
        <f t="shared" si="716"/>
        <v/>
      </c>
      <c r="BIA209" s="20" t="str">
        <f t="shared" si="716"/>
        <v/>
      </c>
      <c r="BIB209" s="20" t="str">
        <f t="shared" si="715"/>
        <v/>
      </c>
      <c r="BIC209" s="20" t="str">
        <f t="shared" si="715"/>
        <v/>
      </c>
      <c r="BID209" s="20" t="str">
        <f t="shared" si="715"/>
        <v/>
      </c>
      <c r="BIE209" s="20" t="str">
        <f t="shared" si="715"/>
        <v/>
      </c>
    </row>
    <row r="210" spans="2:104 1451:1591" ht="14.5">
      <c r="B210" s="510" t="str">
        <f>IF('لصق اكسل الفورمز'!E205="","",'لصق اكسل الفورمز'!E205)</f>
        <v/>
      </c>
      <c r="C210" s="510" t="str">
        <f>IF('لصق اكسل الفورمز'!O205="","",'لصق اكسل الفورمز'!O205)</f>
        <v/>
      </c>
      <c r="D210" s="526" t="str">
        <f>IF('لصق اكسل الفورمز'!R205="","",'لصق اكسل الفورمز'!R205)</f>
        <v/>
      </c>
      <c r="E210" s="510" t="str">
        <f>IF('لصق اكسل الفورمز'!U205="","",'لصق اكسل الفورمز'!U205)</f>
        <v/>
      </c>
      <c r="F210" s="526" t="str">
        <f>IF('لصق اكسل الفورمز'!X205="","",'لصق اكسل الفورمز'!X205)</f>
        <v/>
      </c>
      <c r="G210" s="510" t="str">
        <f>IF('لصق اكسل الفورمز'!AA205="","",'لصق اكسل الفورمز'!AA205)</f>
        <v/>
      </c>
      <c r="H210" s="526" t="str">
        <f>IF('لصق اكسل الفورمز'!AD205="","",'لصق اكسل الفورمز'!AD205)</f>
        <v/>
      </c>
      <c r="I210" s="510" t="str">
        <f>IF('لصق اكسل الفورمز'!AG205="","",'لصق اكسل الفورمز'!AG205)</f>
        <v/>
      </c>
      <c r="J210" s="526" t="str">
        <f>IF('لصق اكسل الفورمز'!AJ205="","",'لصق اكسل الفورمز'!AJ205)</f>
        <v/>
      </c>
      <c r="K210" s="510" t="str">
        <f>IF('لصق اكسل الفورمز'!AM205="","",'لصق اكسل الفورمز'!AM205)</f>
        <v/>
      </c>
      <c r="L210" s="526" t="str">
        <f>IF('لصق اكسل الفورمز'!AP205="","",'لصق اكسل الفورمز'!AP205)</f>
        <v/>
      </c>
      <c r="M210" s="510" t="str">
        <f>IF('لصق اكسل الفورمز'!AS205="","",'لصق اكسل الفورمز'!AS205)</f>
        <v/>
      </c>
      <c r="N210" s="526" t="str">
        <f>IF('لصق اكسل الفورمز'!AV205="","",'لصق اكسل الفورمز'!AV205)</f>
        <v/>
      </c>
      <c r="O210" s="510" t="str">
        <f>IF('لصق اكسل الفورمز'!AY205="","",'لصق اكسل الفورمز'!AY205)</f>
        <v/>
      </c>
      <c r="P210" s="526" t="str">
        <f>IF('لصق اكسل الفورمز'!BB205="","",'لصق اكسل الفورمز'!BB205)</f>
        <v/>
      </c>
      <c r="Q210" s="510" t="str">
        <f>IF('لصق اكسل الفورمز'!BE205="","",'لصق اكسل الفورمز'!BE205)</f>
        <v/>
      </c>
      <c r="R210" s="526" t="str">
        <f>IF('لصق اكسل الفورمز'!BH205="","",'لصق اكسل الفورمز'!BH205)</f>
        <v/>
      </c>
      <c r="S210" s="510" t="str">
        <f>IF('لصق اكسل الفورمز'!BK205="","",'لصق اكسل الفورمز'!BK205)</f>
        <v/>
      </c>
      <c r="T210" s="526" t="str">
        <f>IF('لصق اكسل الفورمز'!BN205="","",'لصق اكسل الفورمز'!BN205)</f>
        <v/>
      </c>
      <c r="U210" s="510" t="str">
        <f>IF('لصق اكسل الفورمز'!BQ205="","",'لصق اكسل الفورمز'!BQ205)</f>
        <v/>
      </c>
      <c r="V210" s="526" t="str">
        <f>IF('لصق اكسل الفورمز'!BT205="","",'لصق اكسل الفورمز'!BT205)</f>
        <v/>
      </c>
      <c r="W210" s="527" t="str">
        <f t="shared" si="717"/>
        <v/>
      </c>
      <c r="X210" s="510" t="str">
        <f t="shared" si="718"/>
        <v/>
      </c>
      <c r="Y210" s="564" t="str">
        <f t="shared" si="719"/>
        <v/>
      </c>
      <c r="AL210" s="20">
        <f t="shared" si="720"/>
        <v>0</v>
      </c>
      <c r="AO210" s="20" t="str">
        <f t="shared" si="721"/>
        <v/>
      </c>
      <c r="AQ210" s="20" t="str">
        <f t="shared" si="869"/>
        <v/>
      </c>
      <c r="AR210" s="20" t="str">
        <f t="shared" si="722"/>
        <v/>
      </c>
      <c r="AS210" s="20" t="str">
        <f t="shared" si="723"/>
        <v/>
      </c>
      <c r="AT210" s="20" t="str">
        <f t="shared" si="724"/>
        <v/>
      </c>
      <c r="AU210" s="20" t="str">
        <f t="shared" si="725"/>
        <v/>
      </c>
      <c r="AV210" s="20" t="str">
        <f t="shared" si="726"/>
        <v/>
      </c>
      <c r="AW210" s="20" t="str">
        <f t="shared" si="727"/>
        <v/>
      </c>
      <c r="AX210" s="20" t="str">
        <f t="shared" si="728"/>
        <v/>
      </c>
      <c r="AY210" s="20" t="str">
        <f t="shared" si="729"/>
        <v/>
      </c>
      <c r="AZ210" s="20" t="str">
        <f t="shared" si="730"/>
        <v/>
      </c>
      <c r="BA210" s="20" t="str">
        <f t="shared" si="731"/>
        <v/>
      </c>
      <c r="BB210" s="20" t="str">
        <f t="shared" si="732"/>
        <v/>
      </c>
      <c r="BC210" s="20" t="str">
        <f t="shared" si="733"/>
        <v/>
      </c>
      <c r="BD210" s="20" t="str">
        <f t="shared" si="734"/>
        <v/>
      </c>
      <c r="BE210" s="20" t="str">
        <f t="shared" si="735"/>
        <v/>
      </c>
      <c r="BF210" s="20" t="str">
        <f t="shared" si="736"/>
        <v/>
      </c>
      <c r="BG210" s="20" t="str">
        <f t="shared" si="737"/>
        <v/>
      </c>
      <c r="BH210" s="20" t="str">
        <f t="shared" si="738"/>
        <v/>
      </c>
      <c r="BI210" s="20" t="str">
        <f t="shared" si="739"/>
        <v/>
      </c>
      <c r="BJ210" s="20" t="str">
        <f t="shared" si="740"/>
        <v/>
      </c>
      <c r="BL210" s="38" t="e">
        <f t="shared" si="741"/>
        <v>#DIV/0!</v>
      </c>
      <c r="BM210" s="4">
        <f t="shared" si="742"/>
        <v>0</v>
      </c>
      <c r="BN210" s="4">
        <f t="shared" si="743"/>
        <v>0</v>
      </c>
      <c r="BO210" s="4">
        <f t="shared" si="744"/>
        <v>0</v>
      </c>
      <c r="BP210" s="173" t="str">
        <f t="shared" si="745"/>
        <v/>
      </c>
      <c r="BQ210" s="4">
        <f t="shared" si="746"/>
        <v>0</v>
      </c>
      <c r="BT210" s="268" t="str">
        <f t="shared" si="747"/>
        <v/>
      </c>
      <c r="BU210" s="268" t="str">
        <f t="shared" si="748"/>
        <v/>
      </c>
      <c r="BX210" s="20">
        <f t="shared" si="749"/>
        <v>1</v>
      </c>
      <c r="CG210" s="20" t="str">
        <f t="shared" si="750"/>
        <v/>
      </c>
      <c r="CH210" s="20" t="str">
        <f t="shared" si="708"/>
        <v/>
      </c>
      <c r="CI210" s="20" t="str">
        <f t="shared" si="709"/>
        <v/>
      </c>
      <c r="CJ210" s="20" t="str">
        <f t="shared" si="710"/>
        <v/>
      </c>
      <c r="CK210" s="20" t="str">
        <f t="shared" si="692"/>
        <v/>
      </c>
      <c r="CL210" s="20" t="str">
        <f t="shared" si="693"/>
        <v/>
      </c>
      <c r="CM210" s="20" t="str">
        <f t="shared" si="694"/>
        <v/>
      </c>
      <c r="CN210" s="20" t="str">
        <f t="shared" si="695"/>
        <v/>
      </c>
      <c r="CO210" s="20" t="str">
        <f t="shared" si="696"/>
        <v/>
      </c>
      <c r="CP210" s="20" t="str">
        <f t="shared" si="697"/>
        <v/>
      </c>
      <c r="CQ210" s="20" t="str">
        <f t="shared" si="698"/>
        <v/>
      </c>
      <c r="CR210" s="20" t="str">
        <f t="shared" si="699"/>
        <v/>
      </c>
      <c r="CS210" s="20" t="str">
        <f t="shared" si="700"/>
        <v/>
      </c>
      <c r="CT210" s="20" t="str">
        <f t="shared" si="701"/>
        <v/>
      </c>
      <c r="CU210" s="20" t="str">
        <f t="shared" si="702"/>
        <v/>
      </c>
      <c r="CV210" s="20" t="str">
        <f t="shared" si="703"/>
        <v/>
      </c>
      <c r="CW210" s="20" t="str">
        <f t="shared" si="704"/>
        <v/>
      </c>
      <c r="CX210" s="20" t="str">
        <f t="shared" si="705"/>
        <v/>
      </c>
      <c r="CY210" s="20" t="str">
        <f t="shared" si="706"/>
        <v/>
      </c>
      <c r="CZ210" s="20" t="str">
        <f t="shared" si="706"/>
        <v/>
      </c>
      <c r="BCU210" s="20" t="str">
        <f t="shared" si="751"/>
        <v/>
      </c>
      <c r="BCV210" s="20" t="str">
        <f t="shared" si="752"/>
        <v/>
      </c>
      <c r="BCW210" s="20" t="str">
        <f t="shared" si="753"/>
        <v/>
      </c>
      <c r="BCX210" s="20" t="str">
        <f t="shared" si="754"/>
        <v/>
      </c>
      <c r="BCY210" s="20" t="str">
        <f t="shared" si="755"/>
        <v/>
      </c>
      <c r="BCZ210" s="20" t="str">
        <f t="shared" si="756"/>
        <v/>
      </c>
      <c r="BDA210" s="20" t="str">
        <f t="shared" si="757"/>
        <v/>
      </c>
      <c r="BDB210" s="20" t="str">
        <f t="shared" si="758"/>
        <v/>
      </c>
      <c r="BDC210" s="20" t="str">
        <f t="shared" si="759"/>
        <v/>
      </c>
      <c r="BDD210" s="20" t="str">
        <f t="shared" si="760"/>
        <v/>
      </c>
      <c r="BDE210" s="20" t="str">
        <f t="shared" si="761"/>
        <v/>
      </c>
      <c r="BDF210" s="20" t="str">
        <f t="shared" si="762"/>
        <v/>
      </c>
      <c r="BDG210" s="20" t="str">
        <f t="shared" si="763"/>
        <v/>
      </c>
      <c r="BDH210" s="20" t="str">
        <f t="shared" si="764"/>
        <v/>
      </c>
      <c r="BDI210" s="20" t="str">
        <f t="shared" si="765"/>
        <v/>
      </c>
      <c r="BDJ210" s="20" t="str">
        <f t="shared" si="766"/>
        <v/>
      </c>
      <c r="BDK210" s="20" t="str">
        <f t="shared" si="767"/>
        <v/>
      </c>
      <c r="BDL210" s="20" t="str">
        <f t="shared" si="768"/>
        <v/>
      </c>
      <c r="BDM210" s="20" t="str">
        <f t="shared" si="769"/>
        <v/>
      </c>
      <c r="BDN210" s="20" t="str">
        <f t="shared" si="770"/>
        <v/>
      </c>
      <c r="BDO210" s="20" t="str">
        <f t="shared" si="771"/>
        <v/>
      </c>
      <c r="BDP210" s="20" t="str">
        <f t="shared" si="772"/>
        <v/>
      </c>
      <c r="BDQ210" s="20" t="str">
        <f t="shared" si="773"/>
        <v/>
      </c>
      <c r="BDR210" s="20" t="str">
        <f t="shared" si="774"/>
        <v/>
      </c>
      <c r="BDS210" s="20" t="str">
        <f t="shared" si="775"/>
        <v/>
      </c>
      <c r="BDT210" s="20" t="str">
        <f t="shared" si="776"/>
        <v/>
      </c>
      <c r="BDU210" s="20" t="str">
        <f t="shared" si="777"/>
        <v/>
      </c>
      <c r="BDV210" s="20" t="str">
        <f t="shared" si="778"/>
        <v/>
      </c>
      <c r="BDW210" s="20" t="str">
        <f t="shared" si="779"/>
        <v/>
      </c>
      <c r="BDX210" s="20" t="str">
        <f t="shared" si="780"/>
        <v/>
      </c>
      <c r="BDY210" s="20" t="str">
        <f t="shared" si="781"/>
        <v/>
      </c>
      <c r="BDZ210" s="20" t="str">
        <f t="shared" si="782"/>
        <v/>
      </c>
      <c r="BEA210" s="20" t="str">
        <f t="shared" si="783"/>
        <v/>
      </c>
      <c r="BEB210" s="20" t="str">
        <f t="shared" si="784"/>
        <v/>
      </c>
      <c r="BEC210" s="20" t="str">
        <f t="shared" si="785"/>
        <v/>
      </c>
      <c r="BED210" s="20" t="str">
        <f t="shared" si="786"/>
        <v/>
      </c>
      <c r="BEE210" s="20" t="str">
        <f t="shared" si="787"/>
        <v/>
      </c>
      <c r="BEF210" s="20" t="str">
        <f t="shared" si="788"/>
        <v/>
      </c>
      <c r="BEG210" s="20" t="str">
        <f t="shared" si="789"/>
        <v/>
      </c>
      <c r="BEH210" s="20" t="str">
        <f t="shared" si="790"/>
        <v/>
      </c>
      <c r="BEI210" s="20" t="str">
        <f t="shared" si="791"/>
        <v/>
      </c>
      <c r="BEJ210" s="20" t="str">
        <f t="shared" si="792"/>
        <v/>
      </c>
      <c r="BEK210" s="20" t="str">
        <f t="shared" si="793"/>
        <v/>
      </c>
      <c r="BEL210" s="20" t="str">
        <f t="shared" si="794"/>
        <v/>
      </c>
      <c r="BEM210" s="20" t="str">
        <f t="shared" si="795"/>
        <v/>
      </c>
      <c r="BEN210" s="20" t="str">
        <f t="shared" si="796"/>
        <v/>
      </c>
      <c r="BEO210" s="20" t="str">
        <f t="shared" si="797"/>
        <v/>
      </c>
      <c r="BEP210" s="20" t="str">
        <f t="shared" si="798"/>
        <v/>
      </c>
      <c r="BEQ210" s="20" t="str">
        <f t="shared" si="799"/>
        <v/>
      </c>
      <c r="BER210" s="20" t="str">
        <f t="shared" si="800"/>
        <v/>
      </c>
      <c r="BES210" s="20" t="str">
        <f t="shared" si="801"/>
        <v/>
      </c>
      <c r="BET210" s="20" t="str">
        <f t="shared" si="802"/>
        <v/>
      </c>
      <c r="BEU210" s="20" t="str">
        <f t="shared" si="803"/>
        <v/>
      </c>
      <c r="BEV210" s="20" t="str">
        <f t="shared" si="804"/>
        <v/>
      </c>
      <c r="BEW210" s="20" t="str">
        <f t="shared" si="805"/>
        <v/>
      </c>
      <c r="BEX210" s="20" t="str">
        <f t="shared" si="806"/>
        <v/>
      </c>
      <c r="BEY210" s="20" t="str">
        <f t="shared" si="807"/>
        <v/>
      </c>
      <c r="BEZ210" s="20" t="str">
        <f t="shared" si="808"/>
        <v/>
      </c>
      <c r="BFA210" s="20" t="str">
        <f t="shared" si="809"/>
        <v/>
      </c>
      <c r="BFB210" s="20" t="str">
        <f t="shared" si="810"/>
        <v/>
      </c>
      <c r="BFC210" s="20" t="str">
        <f t="shared" si="811"/>
        <v/>
      </c>
      <c r="BFD210" s="20" t="str">
        <f t="shared" si="812"/>
        <v/>
      </c>
      <c r="BFE210" s="20" t="str">
        <f t="shared" si="813"/>
        <v/>
      </c>
      <c r="BFF210" s="20" t="str">
        <f t="shared" si="814"/>
        <v/>
      </c>
      <c r="BFG210" s="20" t="str">
        <f t="shared" si="815"/>
        <v/>
      </c>
      <c r="BFH210" s="20" t="str">
        <f t="shared" si="816"/>
        <v/>
      </c>
      <c r="BFI210" s="20" t="str">
        <f t="shared" si="817"/>
        <v/>
      </c>
      <c r="BFJ210" s="20" t="str">
        <f t="shared" si="818"/>
        <v/>
      </c>
      <c r="BFK210" s="20" t="str">
        <f t="shared" si="819"/>
        <v/>
      </c>
      <c r="BFL210" s="20" t="str">
        <f t="shared" si="820"/>
        <v/>
      </c>
      <c r="BFM210" s="20" t="str">
        <f t="shared" si="821"/>
        <v/>
      </c>
      <c r="BFN210" s="20" t="str">
        <f t="shared" si="822"/>
        <v/>
      </c>
      <c r="BFO210" s="20" t="str">
        <f t="shared" si="823"/>
        <v/>
      </c>
      <c r="BFP210" s="20" t="str">
        <f t="shared" si="824"/>
        <v/>
      </c>
      <c r="BFQ210" s="20" t="str">
        <f t="shared" si="825"/>
        <v/>
      </c>
      <c r="BFR210" s="20" t="str">
        <f t="shared" si="826"/>
        <v/>
      </c>
      <c r="BFS210" s="20" t="str">
        <f t="shared" si="827"/>
        <v/>
      </c>
      <c r="BFT210" s="20" t="str">
        <f t="shared" si="828"/>
        <v/>
      </c>
      <c r="BFU210" s="20" t="str">
        <f t="shared" si="829"/>
        <v/>
      </c>
      <c r="BFV210" s="20" t="str">
        <f t="shared" si="830"/>
        <v/>
      </c>
      <c r="BFW210" s="20" t="str">
        <f t="shared" si="831"/>
        <v/>
      </c>
      <c r="BFX210" s="20" t="str">
        <f t="shared" si="832"/>
        <v/>
      </c>
      <c r="BFY210" s="20" t="str">
        <f t="shared" si="833"/>
        <v/>
      </c>
      <c r="BFZ210" s="20" t="str">
        <f t="shared" si="834"/>
        <v/>
      </c>
      <c r="BGA210" s="20" t="str">
        <f t="shared" si="835"/>
        <v/>
      </c>
      <c r="BGB210" s="20" t="str">
        <f t="shared" si="836"/>
        <v/>
      </c>
      <c r="BGC210" s="20" t="str">
        <f t="shared" si="837"/>
        <v/>
      </c>
      <c r="BGD210" s="20" t="str">
        <f t="shared" si="838"/>
        <v/>
      </c>
      <c r="BGE210" s="20" t="str">
        <f t="shared" si="839"/>
        <v/>
      </c>
      <c r="BGF210" s="20" t="str">
        <f t="shared" si="840"/>
        <v/>
      </c>
      <c r="BGG210" s="20" t="str">
        <f t="shared" si="841"/>
        <v/>
      </c>
      <c r="BGH210" s="20" t="str">
        <f t="shared" si="842"/>
        <v/>
      </c>
      <c r="BGI210" s="20" t="str">
        <f t="shared" si="843"/>
        <v/>
      </c>
      <c r="BGJ210" s="20" t="str">
        <f t="shared" si="844"/>
        <v/>
      </c>
      <c r="BGK210" s="20" t="str">
        <f t="shared" si="845"/>
        <v/>
      </c>
      <c r="BGL210" s="20" t="str">
        <f t="shared" si="846"/>
        <v/>
      </c>
      <c r="BGM210" s="20" t="str">
        <f t="shared" si="847"/>
        <v/>
      </c>
      <c r="BGN210" s="20" t="str">
        <f t="shared" si="848"/>
        <v/>
      </c>
      <c r="BGO210" s="20" t="str">
        <f t="shared" si="849"/>
        <v/>
      </c>
      <c r="BGP210" s="20" t="str">
        <f t="shared" si="850"/>
        <v/>
      </c>
      <c r="BGQ210" s="20" t="str">
        <f t="shared" si="851"/>
        <v/>
      </c>
      <c r="BGR210" s="20" t="str">
        <f t="shared" si="852"/>
        <v/>
      </c>
      <c r="BGS210" s="20" t="str">
        <f t="shared" si="853"/>
        <v/>
      </c>
      <c r="BGT210" s="20" t="str">
        <f t="shared" si="854"/>
        <v/>
      </c>
      <c r="BGU210" s="20" t="str">
        <f t="shared" si="855"/>
        <v/>
      </c>
      <c r="BGV210" s="20" t="str">
        <f t="shared" si="856"/>
        <v/>
      </c>
      <c r="BGW210" s="20" t="str">
        <f t="shared" si="857"/>
        <v/>
      </c>
      <c r="BGX210" s="20" t="str">
        <f t="shared" si="858"/>
        <v/>
      </c>
      <c r="BGY210" s="20" t="str">
        <f t="shared" si="859"/>
        <v/>
      </c>
      <c r="BGZ210" s="20" t="str">
        <f t="shared" si="860"/>
        <v/>
      </c>
      <c r="BHA210" s="20" t="str">
        <f t="shared" si="861"/>
        <v/>
      </c>
      <c r="BHB210" s="20" t="str">
        <f t="shared" si="862"/>
        <v/>
      </c>
      <c r="BHC210" s="20" t="str">
        <f t="shared" si="863"/>
        <v/>
      </c>
      <c r="BHD210" s="20" t="str">
        <f t="shared" si="864"/>
        <v/>
      </c>
      <c r="BHE210" s="20" t="str">
        <f t="shared" si="865"/>
        <v/>
      </c>
      <c r="BHF210" s="20" t="str">
        <f t="shared" si="866"/>
        <v/>
      </c>
      <c r="BHG210" s="20" t="str">
        <f t="shared" si="867"/>
        <v/>
      </c>
      <c r="BHJ210" s="20" t="str">
        <f t="shared" si="868"/>
        <v/>
      </c>
      <c r="BHL210" s="20" t="str">
        <f t="shared" si="716"/>
        <v/>
      </c>
      <c r="BHM210" s="20" t="str">
        <f t="shared" si="716"/>
        <v/>
      </c>
      <c r="BHN210" s="20" t="str">
        <f t="shared" si="716"/>
        <v/>
      </c>
      <c r="BHO210" s="20" t="str">
        <f t="shared" si="716"/>
        <v/>
      </c>
      <c r="BHP210" s="20" t="str">
        <f t="shared" si="716"/>
        <v/>
      </c>
      <c r="BHQ210" s="20" t="str">
        <f t="shared" si="716"/>
        <v/>
      </c>
      <c r="BHR210" s="20" t="str">
        <f t="shared" si="716"/>
        <v/>
      </c>
      <c r="BHS210" s="20" t="str">
        <f t="shared" si="716"/>
        <v/>
      </c>
      <c r="BHT210" s="20" t="str">
        <f t="shared" si="716"/>
        <v/>
      </c>
      <c r="BHU210" s="20" t="str">
        <f t="shared" si="716"/>
        <v/>
      </c>
      <c r="BHV210" s="20" t="str">
        <f t="shared" si="716"/>
        <v/>
      </c>
      <c r="BHW210" s="20" t="str">
        <f t="shared" si="716"/>
        <v/>
      </c>
      <c r="BHX210" s="20" t="str">
        <f t="shared" si="716"/>
        <v/>
      </c>
      <c r="BHY210" s="20" t="str">
        <f t="shared" si="716"/>
        <v/>
      </c>
      <c r="BHZ210" s="20" t="str">
        <f t="shared" si="716"/>
        <v/>
      </c>
      <c r="BIA210" s="20" t="str">
        <f t="shared" si="716"/>
        <v/>
      </c>
      <c r="BIB210" s="20" t="str">
        <f t="shared" si="715"/>
        <v/>
      </c>
      <c r="BIC210" s="20" t="str">
        <f t="shared" si="715"/>
        <v/>
      </c>
      <c r="BID210" s="20" t="str">
        <f t="shared" si="715"/>
        <v/>
      </c>
      <c r="BIE210" s="20" t="str">
        <f t="shared" si="715"/>
        <v/>
      </c>
    </row>
    <row r="211" spans="2:104 1451:1591" ht="14.5">
      <c r="B211" s="510" t="str">
        <f>IF('لصق اكسل الفورمز'!E206="","",'لصق اكسل الفورمز'!E206)</f>
        <v/>
      </c>
      <c r="C211" s="510" t="str">
        <f>IF('لصق اكسل الفورمز'!O206="","",'لصق اكسل الفورمز'!O206)</f>
        <v/>
      </c>
      <c r="D211" s="526" t="str">
        <f>IF('لصق اكسل الفورمز'!R206="","",'لصق اكسل الفورمز'!R206)</f>
        <v/>
      </c>
      <c r="E211" s="510" t="str">
        <f>IF('لصق اكسل الفورمز'!U206="","",'لصق اكسل الفورمز'!U206)</f>
        <v/>
      </c>
      <c r="F211" s="526" t="str">
        <f>IF('لصق اكسل الفورمز'!X206="","",'لصق اكسل الفورمز'!X206)</f>
        <v/>
      </c>
      <c r="G211" s="510" t="str">
        <f>IF('لصق اكسل الفورمز'!AA206="","",'لصق اكسل الفورمز'!AA206)</f>
        <v/>
      </c>
      <c r="H211" s="526" t="str">
        <f>IF('لصق اكسل الفورمز'!AD206="","",'لصق اكسل الفورمز'!AD206)</f>
        <v/>
      </c>
      <c r="I211" s="510" t="str">
        <f>IF('لصق اكسل الفورمز'!AG206="","",'لصق اكسل الفورمز'!AG206)</f>
        <v/>
      </c>
      <c r="J211" s="526" t="str">
        <f>IF('لصق اكسل الفورمز'!AJ206="","",'لصق اكسل الفورمز'!AJ206)</f>
        <v/>
      </c>
      <c r="K211" s="510" t="str">
        <f>IF('لصق اكسل الفورمز'!AM206="","",'لصق اكسل الفورمز'!AM206)</f>
        <v/>
      </c>
      <c r="L211" s="526" t="str">
        <f>IF('لصق اكسل الفورمز'!AP206="","",'لصق اكسل الفورمز'!AP206)</f>
        <v/>
      </c>
      <c r="M211" s="510" t="str">
        <f>IF('لصق اكسل الفورمز'!AS206="","",'لصق اكسل الفورمز'!AS206)</f>
        <v/>
      </c>
      <c r="N211" s="526" t="str">
        <f>IF('لصق اكسل الفورمز'!AV206="","",'لصق اكسل الفورمز'!AV206)</f>
        <v/>
      </c>
      <c r="O211" s="510" t="str">
        <f>IF('لصق اكسل الفورمز'!AY206="","",'لصق اكسل الفورمز'!AY206)</f>
        <v/>
      </c>
      <c r="P211" s="526" t="str">
        <f>IF('لصق اكسل الفورمز'!BB206="","",'لصق اكسل الفورمز'!BB206)</f>
        <v/>
      </c>
      <c r="Q211" s="510" t="str">
        <f>IF('لصق اكسل الفورمز'!BE206="","",'لصق اكسل الفورمز'!BE206)</f>
        <v/>
      </c>
      <c r="R211" s="526" t="str">
        <f>IF('لصق اكسل الفورمز'!BH206="","",'لصق اكسل الفورمز'!BH206)</f>
        <v/>
      </c>
      <c r="S211" s="510" t="str">
        <f>IF('لصق اكسل الفورمز'!BK206="","",'لصق اكسل الفورمز'!BK206)</f>
        <v/>
      </c>
      <c r="T211" s="526" t="str">
        <f>IF('لصق اكسل الفورمز'!BN206="","",'لصق اكسل الفورمز'!BN206)</f>
        <v/>
      </c>
      <c r="U211" s="510" t="str">
        <f>IF('لصق اكسل الفورمز'!BQ206="","",'لصق اكسل الفورمز'!BQ206)</f>
        <v/>
      </c>
      <c r="V211" s="526" t="str">
        <f>IF('لصق اكسل الفورمز'!BT206="","",'لصق اكسل الفورمز'!BT206)</f>
        <v/>
      </c>
      <c r="W211" s="527" t="str">
        <f t="shared" si="717"/>
        <v/>
      </c>
      <c r="X211" s="510" t="str">
        <f t="shared" si="718"/>
        <v/>
      </c>
      <c r="Y211" s="564" t="str">
        <f t="shared" si="719"/>
        <v/>
      </c>
      <c r="AL211" s="20">
        <f t="shared" si="720"/>
        <v>0</v>
      </c>
      <c r="AO211" s="20" t="str">
        <f t="shared" si="721"/>
        <v/>
      </c>
      <c r="AQ211" s="20" t="str">
        <f t="shared" si="869"/>
        <v/>
      </c>
      <c r="AR211" s="20" t="str">
        <f t="shared" si="722"/>
        <v/>
      </c>
      <c r="AS211" s="20" t="str">
        <f t="shared" si="723"/>
        <v/>
      </c>
      <c r="AT211" s="20" t="str">
        <f t="shared" si="724"/>
        <v/>
      </c>
      <c r="AU211" s="20" t="str">
        <f t="shared" si="725"/>
        <v/>
      </c>
      <c r="AV211" s="20" t="str">
        <f t="shared" si="726"/>
        <v/>
      </c>
      <c r="AW211" s="20" t="str">
        <f t="shared" si="727"/>
        <v/>
      </c>
      <c r="AX211" s="20" t="str">
        <f t="shared" si="728"/>
        <v/>
      </c>
      <c r="AY211" s="20" t="str">
        <f t="shared" si="729"/>
        <v/>
      </c>
      <c r="AZ211" s="20" t="str">
        <f t="shared" si="730"/>
        <v/>
      </c>
      <c r="BA211" s="20" t="str">
        <f t="shared" si="731"/>
        <v/>
      </c>
      <c r="BB211" s="20" t="str">
        <f t="shared" si="732"/>
        <v/>
      </c>
      <c r="BC211" s="20" t="str">
        <f t="shared" si="733"/>
        <v/>
      </c>
      <c r="BD211" s="20" t="str">
        <f t="shared" si="734"/>
        <v/>
      </c>
      <c r="BE211" s="20" t="str">
        <f t="shared" si="735"/>
        <v/>
      </c>
      <c r="BF211" s="20" t="str">
        <f t="shared" si="736"/>
        <v/>
      </c>
      <c r="BG211" s="20" t="str">
        <f t="shared" si="737"/>
        <v/>
      </c>
      <c r="BH211" s="20" t="str">
        <f t="shared" si="738"/>
        <v/>
      </c>
      <c r="BI211" s="20" t="str">
        <f t="shared" si="739"/>
        <v/>
      </c>
      <c r="BJ211" s="20" t="str">
        <f t="shared" si="740"/>
        <v/>
      </c>
      <c r="BL211" s="38" t="e">
        <f t="shared" si="741"/>
        <v>#DIV/0!</v>
      </c>
      <c r="BM211" s="4">
        <f t="shared" si="742"/>
        <v>0</v>
      </c>
      <c r="BN211" s="4">
        <f t="shared" si="743"/>
        <v>0</v>
      </c>
      <c r="BO211" s="4">
        <f t="shared" si="744"/>
        <v>0</v>
      </c>
      <c r="BP211" s="173" t="str">
        <f t="shared" si="745"/>
        <v/>
      </c>
      <c r="BQ211" s="4">
        <f t="shared" si="746"/>
        <v>0</v>
      </c>
      <c r="BT211" s="268" t="str">
        <f t="shared" si="747"/>
        <v/>
      </c>
      <c r="BU211" s="268" t="str">
        <f t="shared" si="748"/>
        <v/>
      </c>
      <c r="BX211" s="20">
        <f t="shared" si="749"/>
        <v>1</v>
      </c>
      <c r="CG211" s="20" t="str">
        <f t="shared" si="750"/>
        <v/>
      </c>
      <c r="CH211" s="20" t="str">
        <f t="shared" si="708"/>
        <v/>
      </c>
      <c r="CI211" s="20" t="str">
        <f t="shared" si="709"/>
        <v/>
      </c>
      <c r="CJ211" s="20" t="str">
        <f t="shared" si="710"/>
        <v/>
      </c>
      <c r="CK211" s="20" t="str">
        <f t="shared" si="692"/>
        <v/>
      </c>
      <c r="CL211" s="20" t="str">
        <f t="shared" si="693"/>
        <v/>
      </c>
      <c r="CM211" s="20" t="str">
        <f t="shared" si="694"/>
        <v/>
      </c>
      <c r="CN211" s="20" t="str">
        <f t="shared" si="695"/>
        <v/>
      </c>
      <c r="CO211" s="20" t="str">
        <f t="shared" si="696"/>
        <v/>
      </c>
      <c r="CP211" s="20" t="str">
        <f t="shared" si="697"/>
        <v/>
      </c>
      <c r="CQ211" s="20" t="str">
        <f t="shared" si="698"/>
        <v/>
      </c>
      <c r="CR211" s="20" t="str">
        <f t="shared" si="699"/>
        <v/>
      </c>
      <c r="CS211" s="20" t="str">
        <f t="shared" si="700"/>
        <v/>
      </c>
      <c r="CT211" s="20" t="str">
        <f t="shared" si="701"/>
        <v/>
      </c>
      <c r="CU211" s="20" t="str">
        <f t="shared" si="702"/>
        <v/>
      </c>
      <c r="CV211" s="20" t="str">
        <f t="shared" si="703"/>
        <v/>
      </c>
      <c r="CW211" s="20" t="str">
        <f t="shared" si="704"/>
        <v/>
      </c>
      <c r="CX211" s="20" t="str">
        <f t="shared" si="705"/>
        <v/>
      </c>
      <c r="CY211" s="20" t="str">
        <f t="shared" si="706"/>
        <v/>
      </c>
      <c r="CZ211" s="20" t="str">
        <f t="shared" si="706"/>
        <v/>
      </c>
      <c r="BCU211" s="20" t="str">
        <f t="shared" si="751"/>
        <v/>
      </c>
      <c r="BCV211" s="20" t="str">
        <f t="shared" si="752"/>
        <v/>
      </c>
      <c r="BCW211" s="20" t="str">
        <f t="shared" si="753"/>
        <v/>
      </c>
      <c r="BCX211" s="20" t="str">
        <f t="shared" si="754"/>
        <v/>
      </c>
      <c r="BCY211" s="20" t="str">
        <f t="shared" si="755"/>
        <v/>
      </c>
      <c r="BCZ211" s="20" t="str">
        <f t="shared" si="756"/>
        <v/>
      </c>
      <c r="BDA211" s="20" t="str">
        <f t="shared" si="757"/>
        <v/>
      </c>
      <c r="BDB211" s="20" t="str">
        <f t="shared" si="758"/>
        <v/>
      </c>
      <c r="BDC211" s="20" t="str">
        <f t="shared" si="759"/>
        <v/>
      </c>
      <c r="BDD211" s="20" t="str">
        <f t="shared" si="760"/>
        <v/>
      </c>
      <c r="BDE211" s="20" t="str">
        <f t="shared" si="761"/>
        <v/>
      </c>
      <c r="BDF211" s="20" t="str">
        <f t="shared" si="762"/>
        <v/>
      </c>
      <c r="BDG211" s="20" t="str">
        <f t="shared" si="763"/>
        <v/>
      </c>
      <c r="BDH211" s="20" t="str">
        <f t="shared" si="764"/>
        <v/>
      </c>
      <c r="BDI211" s="20" t="str">
        <f t="shared" si="765"/>
        <v/>
      </c>
      <c r="BDJ211" s="20" t="str">
        <f t="shared" si="766"/>
        <v/>
      </c>
      <c r="BDK211" s="20" t="str">
        <f t="shared" si="767"/>
        <v/>
      </c>
      <c r="BDL211" s="20" t="str">
        <f t="shared" si="768"/>
        <v/>
      </c>
      <c r="BDM211" s="20" t="str">
        <f t="shared" si="769"/>
        <v/>
      </c>
      <c r="BDN211" s="20" t="str">
        <f t="shared" si="770"/>
        <v/>
      </c>
      <c r="BDO211" s="20" t="str">
        <f t="shared" si="771"/>
        <v/>
      </c>
      <c r="BDP211" s="20" t="str">
        <f t="shared" si="772"/>
        <v/>
      </c>
      <c r="BDQ211" s="20" t="str">
        <f t="shared" si="773"/>
        <v/>
      </c>
      <c r="BDR211" s="20" t="str">
        <f t="shared" si="774"/>
        <v/>
      </c>
      <c r="BDS211" s="20" t="str">
        <f t="shared" si="775"/>
        <v/>
      </c>
      <c r="BDT211" s="20" t="str">
        <f t="shared" si="776"/>
        <v/>
      </c>
      <c r="BDU211" s="20" t="str">
        <f t="shared" si="777"/>
        <v/>
      </c>
      <c r="BDV211" s="20" t="str">
        <f t="shared" si="778"/>
        <v/>
      </c>
      <c r="BDW211" s="20" t="str">
        <f t="shared" si="779"/>
        <v/>
      </c>
      <c r="BDX211" s="20" t="str">
        <f t="shared" si="780"/>
        <v/>
      </c>
      <c r="BDY211" s="20" t="str">
        <f t="shared" si="781"/>
        <v/>
      </c>
      <c r="BDZ211" s="20" t="str">
        <f t="shared" si="782"/>
        <v/>
      </c>
      <c r="BEA211" s="20" t="str">
        <f t="shared" si="783"/>
        <v/>
      </c>
      <c r="BEB211" s="20" t="str">
        <f t="shared" si="784"/>
        <v/>
      </c>
      <c r="BEC211" s="20" t="str">
        <f t="shared" si="785"/>
        <v/>
      </c>
      <c r="BED211" s="20" t="str">
        <f t="shared" si="786"/>
        <v/>
      </c>
      <c r="BEE211" s="20" t="str">
        <f t="shared" si="787"/>
        <v/>
      </c>
      <c r="BEF211" s="20" t="str">
        <f t="shared" si="788"/>
        <v/>
      </c>
      <c r="BEG211" s="20" t="str">
        <f t="shared" si="789"/>
        <v/>
      </c>
      <c r="BEH211" s="20" t="str">
        <f t="shared" si="790"/>
        <v/>
      </c>
      <c r="BEI211" s="20" t="str">
        <f t="shared" si="791"/>
        <v/>
      </c>
      <c r="BEJ211" s="20" t="str">
        <f t="shared" si="792"/>
        <v/>
      </c>
      <c r="BEK211" s="20" t="str">
        <f t="shared" si="793"/>
        <v/>
      </c>
      <c r="BEL211" s="20" t="str">
        <f t="shared" si="794"/>
        <v/>
      </c>
      <c r="BEM211" s="20" t="str">
        <f t="shared" si="795"/>
        <v/>
      </c>
      <c r="BEN211" s="20" t="str">
        <f t="shared" si="796"/>
        <v/>
      </c>
      <c r="BEO211" s="20" t="str">
        <f t="shared" si="797"/>
        <v/>
      </c>
      <c r="BEP211" s="20" t="str">
        <f t="shared" si="798"/>
        <v/>
      </c>
      <c r="BEQ211" s="20" t="str">
        <f t="shared" si="799"/>
        <v/>
      </c>
      <c r="BER211" s="20" t="str">
        <f t="shared" si="800"/>
        <v/>
      </c>
      <c r="BES211" s="20" t="str">
        <f t="shared" si="801"/>
        <v/>
      </c>
      <c r="BET211" s="20" t="str">
        <f t="shared" si="802"/>
        <v/>
      </c>
      <c r="BEU211" s="20" t="str">
        <f t="shared" si="803"/>
        <v/>
      </c>
      <c r="BEV211" s="20" t="str">
        <f t="shared" si="804"/>
        <v/>
      </c>
      <c r="BEW211" s="20" t="str">
        <f t="shared" si="805"/>
        <v/>
      </c>
      <c r="BEX211" s="20" t="str">
        <f t="shared" si="806"/>
        <v/>
      </c>
      <c r="BEY211" s="20" t="str">
        <f t="shared" si="807"/>
        <v/>
      </c>
      <c r="BEZ211" s="20" t="str">
        <f t="shared" si="808"/>
        <v/>
      </c>
      <c r="BFA211" s="20" t="str">
        <f t="shared" si="809"/>
        <v/>
      </c>
      <c r="BFB211" s="20" t="str">
        <f t="shared" si="810"/>
        <v/>
      </c>
      <c r="BFC211" s="20" t="str">
        <f t="shared" si="811"/>
        <v/>
      </c>
      <c r="BFD211" s="20" t="str">
        <f t="shared" si="812"/>
        <v/>
      </c>
      <c r="BFE211" s="20" t="str">
        <f t="shared" si="813"/>
        <v/>
      </c>
      <c r="BFF211" s="20" t="str">
        <f t="shared" si="814"/>
        <v/>
      </c>
      <c r="BFG211" s="20" t="str">
        <f t="shared" si="815"/>
        <v/>
      </c>
      <c r="BFH211" s="20" t="str">
        <f t="shared" si="816"/>
        <v/>
      </c>
      <c r="BFI211" s="20" t="str">
        <f t="shared" si="817"/>
        <v/>
      </c>
      <c r="BFJ211" s="20" t="str">
        <f t="shared" si="818"/>
        <v/>
      </c>
      <c r="BFK211" s="20" t="str">
        <f t="shared" si="819"/>
        <v/>
      </c>
      <c r="BFL211" s="20" t="str">
        <f t="shared" si="820"/>
        <v/>
      </c>
      <c r="BFM211" s="20" t="str">
        <f t="shared" si="821"/>
        <v/>
      </c>
      <c r="BFN211" s="20" t="str">
        <f t="shared" si="822"/>
        <v/>
      </c>
      <c r="BFO211" s="20" t="str">
        <f t="shared" si="823"/>
        <v/>
      </c>
      <c r="BFP211" s="20" t="str">
        <f t="shared" si="824"/>
        <v/>
      </c>
      <c r="BFQ211" s="20" t="str">
        <f t="shared" si="825"/>
        <v/>
      </c>
      <c r="BFR211" s="20" t="str">
        <f t="shared" si="826"/>
        <v/>
      </c>
      <c r="BFS211" s="20" t="str">
        <f t="shared" si="827"/>
        <v/>
      </c>
      <c r="BFT211" s="20" t="str">
        <f t="shared" si="828"/>
        <v/>
      </c>
      <c r="BFU211" s="20" t="str">
        <f t="shared" si="829"/>
        <v/>
      </c>
      <c r="BFV211" s="20" t="str">
        <f t="shared" si="830"/>
        <v/>
      </c>
      <c r="BFW211" s="20" t="str">
        <f t="shared" si="831"/>
        <v/>
      </c>
      <c r="BFX211" s="20" t="str">
        <f t="shared" si="832"/>
        <v/>
      </c>
      <c r="BFY211" s="20" t="str">
        <f t="shared" si="833"/>
        <v/>
      </c>
      <c r="BFZ211" s="20" t="str">
        <f t="shared" si="834"/>
        <v/>
      </c>
      <c r="BGA211" s="20" t="str">
        <f t="shared" si="835"/>
        <v/>
      </c>
      <c r="BGB211" s="20" t="str">
        <f t="shared" si="836"/>
        <v/>
      </c>
      <c r="BGC211" s="20" t="str">
        <f t="shared" si="837"/>
        <v/>
      </c>
      <c r="BGD211" s="20" t="str">
        <f t="shared" si="838"/>
        <v/>
      </c>
      <c r="BGE211" s="20" t="str">
        <f t="shared" si="839"/>
        <v/>
      </c>
      <c r="BGF211" s="20" t="str">
        <f t="shared" si="840"/>
        <v/>
      </c>
      <c r="BGG211" s="20" t="str">
        <f t="shared" si="841"/>
        <v/>
      </c>
      <c r="BGH211" s="20" t="str">
        <f t="shared" si="842"/>
        <v/>
      </c>
      <c r="BGI211" s="20" t="str">
        <f t="shared" si="843"/>
        <v/>
      </c>
      <c r="BGJ211" s="20" t="str">
        <f t="shared" si="844"/>
        <v/>
      </c>
      <c r="BGK211" s="20" t="str">
        <f t="shared" si="845"/>
        <v/>
      </c>
      <c r="BGL211" s="20" t="str">
        <f t="shared" si="846"/>
        <v/>
      </c>
      <c r="BGM211" s="20" t="str">
        <f t="shared" si="847"/>
        <v/>
      </c>
      <c r="BGN211" s="20" t="str">
        <f t="shared" si="848"/>
        <v/>
      </c>
      <c r="BGO211" s="20" t="str">
        <f t="shared" si="849"/>
        <v/>
      </c>
      <c r="BGP211" s="20" t="str">
        <f t="shared" si="850"/>
        <v/>
      </c>
      <c r="BGQ211" s="20" t="str">
        <f t="shared" si="851"/>
        <v/>
      </c>
      <c r="BGR211" s="20" t="str">
        <f t="shared" si="852"/>
        <v/>
      </c>
      <c r="BGS211" s="20" t="str">
        <f t="shared" si="853"/>
        <v/>
      </c>
      <c r="BGT211" s="20" t="str">
        <f t="shared" si="854"/>
        <v/>
      </c>
      <c r="BGU211" s="20" t="str">
        <f t="shared" si="855"/>
        <v/>
      </c>
      <c r="BGV211" s="20" t="str">
        <f t="shared" si="856"/>
        <v/>
      </c>
      <c r="BGW211" s="20" t="str">
        <f t="shared" si="857"/>
        <v/>
      </c>
      <c r="BGX211" s="20" t="str">
        <f t="shared" si="858"/>
        <v/>
      </c>
      <c r="BGY211" s="20" t="str">
        <f t="shared" si="859"/>
        <v/>
      </c>
      <c r="BGZ211" s="20" t="str">
        <f t="shared" si="860"/>
        <v/>
      </c>
      <c r="BHA211" s="20" t="str">
        <f t="shared" si="861"/>
        <v/>
      </c>
      <c r="BHB211" s="20" t="str">
        <f t="shared" si="862"/>
        <v/>
      </c>
      <c r="BHC211" s="20" t="str">
        <f t="shared" si="863"/>
        <v/>
      </c>
      <c r="BHD211" s="20" t="str">
        <f t="shared" si="864"/>
        <v/>
      </c>
      <c r="BHE211" s="20" t="str">
        <f t="shared" si="865"/>
        <v/>
      </c>
      <c r="BHF211" s="20" t="str">
        <f t="shared" si="866"/>
        <v/>
      </c>
      <c r="BHG211" s="20" t="str">
        <f t="shared" si="867"/>
        <v/>
      </c>
      <c r="BHJ211" s="20" t="str">
        <f t="shared" si="868"/>
        <v/>
      </c>
      <c r="BHL211" s="20" t="str">
        <f t="shared" si="716"/>
        <v/>
      </c>
      <c r="BHM211" s="20" t="str">
        <f t="shared" si="716"/>
        <v/>
      </c>
      <c r="BHN211" s="20" t="str">
        <f t="shared" si="716"/>
        <v/>
      </c>
      <c r="BHO211" s="20" t="str">
        <f t="shared" si="716"/>
        <v/>
      </c>
      <c r="BHP211" s="20" t="str">
        <f t="shared" si="716"/>
        <v/>
      </c>
      <c r="BHQ211" s="20" t="str">
        <f t="shared" si="716"/>
        <v/>
      </c>
      <c r="BHR211" s="20" t="str">
        <f t="shared" si="716"/>
        <v/>
      </c>
      <c r="BHS211" s="20" t="str">
        <f t="shared" si="716"/>
        <v/>
      </c>
      <c r="BHT211" s="20" t="str">
        <f t="shared" si="716"/>
        <v/>
      </c>
      <c r="BHU211" s="20" t="str">
        <f t="shared" si="716"/>
        <v/>
      </c>
      <c r="BHV211" s="20" t="str">
        <f t="shared" si="716"/>
        <v/>
      </c>
      <c r="BHW211" s="20" t="str">
        <f t="shared" si="716"/>
        <v/>
      </c>
      <c r="BHX211" s="20" t="str">
        <f t="shared" si="716"/>
        <v/>
      </c>
      <c r="BHY211" s="20" t="str">
        <f t="shared" si="716"/>
        <v/>
      </c>
      <c r="BHZ211" s="20" t="str">
        <f t="shared" si="716"/>
        <v/>
      </c>
      <c r="BIA211" s="20" t="str">
        <f t="shared" si="716"/>
        <v/>
      </c>
      <c r="BIB211" s="20" t="str">
        <f t="shared" si="715"/>
        <v/>
      </c>
      <c r="BIC211" s="20" t="str">
        <f t="shared" si="715"/>
        <v/>
      </c>
      <c r="BID211" s="20" t="str">
        <f t="shared" si="715"/>
        <v/>
      </c>
      <c r="BIE211" s="20" t="str">
        <f t="shared" si="715"/>
        <v/>
      </c>
    </row>
    <row r="212" spans="2:104 1451:1591" ht="14.5">
      <c r="B212" s="510" t="str">
        <f>IF('لصق اكسل الفورمز'!E207="","",'لصق اكسل الفورمز'!E207)</f>
        <v/>
      </c>
      <c r="C212" s="510" t="str">
        <f>IF('لصق اكسل الفورمز'!O207="","",'لصق اكسل الفورمز'!O207)</f>
        <v/>
      </c>
      <c r="D212" s="526" t="str">
        <f>IF('لصق اكسل الفورمز'!R207="","",'لصق اكسل الفورمز'!R207)</f>
        <v/>
      </c>
      <c r="E212" s="510" t="str">
        <f>IF('لصق اكسل الفورمز'!U207="","",'لصق اكسل الفورمز'!U207)</f>
        <v/>
      </c>
      <c r="F212" s="526" t="str">
        <f>IF('لصق اكسل الفورمز'!X207="","",'لصق اكسل الفورمز'!X207)</f>
        <v/>
      </c>
      <c r="G212" s="510" t="str">
        <f>IF('لصق اكسل الفورمز'!AA207="","",'لصق اكسل الفورمز'!AA207)</f>
        <v/>
      </c>
      <c r="H212" s="526" t="str">
        <f>IF('لصق اكسل الفورمز'!AD207="","",'لصق اكسل الفورمز'!AD207)</f>
        <v/>
      </c>
      <c r="I212" s="510" t="str">
        <f>IF('لصق اكسل الفورمز'!AG207="","",'لصق اكسل الفورمز'!AG207)</f>
        <v/>
      </c>
      <c r="J212" s="526" t="str">
        <f>IF('لصق اكسل الفورمز'!AJ207="","",'لصق اكسل الفورمز'!AJ207)</f>
        <v/>
      </c>
      <c r="K212" s="510" t="str">
        <f>IF('لصق اكسل الفورمز'!AM207="","",'لصق اكسل الفورمز'!AM207)</f>
        <v/>
      </c>
      <c r="L212" s="526" t="str">
        <f>IF('لصق اكسل الفورمز'!AP207="","",'لصق اكسل الفورمز'!AP207)</f>
        <v/>
      </c>
      <c r="M212" s="510" t="str">
        <f>IF('لصق اكسل الفورمز'!AS207="","",'لصق اكسل الفورمز'!AS207)</f>
        <v/>
      </c>
      <c r="N212" s="526" t="str">
        <f>IF('لصق اكسل الفورمز'!AV207="","",'لصق اكسل الفورمز'!AV207)</f>
        <v/>
      </c>
      <c r="O212" s="510" t="str">
        <f>IF('لصق اكسل الفورمز'!AY207="","",'لصق اكسل الفورمز'!AY207)</f>
        <v/>
      </c>
      <c r="P212" s="526" t="str">
        <f>IF('لصق اكسل الفورمز'!BB207="","",'لصق اكسل الفورمز'!BB207)</f>
        <v/>
      </c>
      <c r="Q212" s="510" t="str">
        <f>IF('لصق اكسل الفورمز'!BE207="","",'لصق اكسل الفورمز'!BE207)</f>
        <v/>
      </c>
      <c r="R212" s="526" t="str">
        <f>IF('لصق اكسل الفورمز'!BH207="","",'لصق اكسل الفورمز'!BH207)</f>
        <v/>
      </c>
      <c r="S212" s="510" t="str">
        <f>IF('لصق اكسل الفورمز'!BK207="","",'لصق اكسل الفورمز'!BK207)</f>
        <v/>
      </c>
      <c r="T212" s="526" t="str">
        <f>IF('لصق اكسل الفورمز'!BN207="","",'لصق اكسل الفورمز'!BN207)</f>
        <v/>
      </c>
      <c r="U212" s="510" t="str">
        <f>IF('لصق اكسل الفورمز'!BQ207="","",'لصق اكسل الفورمز'!BQ207)</f>
        <v/>
      </c>
      <c r="V212" s="526" t="str">
        <f>IF('لصق اكسل الفورمز'!BT207="","",'لصق اكسل الفورمز'!BT207)</f>
        <v/>
      </c>
      <c r="W212" s="527" t="str">
        <f t="shared" si="717"/>
        <v/>
      </c>
      <c r="X212" s="510" t="str">
        <f t="shared" si="718"/>
        <v/>
      </c>
      <c r="Y212" s="564" t="str">
        <f t="shared" si="719"/>
        <v/>
      </c>
      <c r="AL212" s="20">
        <f t="shared" si="720"/>
        <v>0</v>
      </c>
      <c r="AO212" s="20" t="str">
        <f t="shared" si="721"/>
        <v/>
      </c>
      <c r="AQ212" s="20" t="str">
        <f t="shared" si="869"/>
        <v/>
      </c>
      <c r="AR212" s="20" t="str">
        <f t="shared" si="722"/>
        <v/>
      </c>
      <c r="AS212" s="20" t="str">
        <f t="shared" si="723"/>
        <v/>
      </c>
      <c r="AT212" s="20" t="str">
        <f t="shared" si="724"/>
        <v/>
      </c>
      <c r="AU212" s="20" t="str">
        <f t="shared" si="725"/>
        <v/>
      </c>
      <c r="AV212" s="20" t="str">
        <f t="shared" si="726"/>
        <v/>
      </c>
      <c r="AW212" s="20" t="str">
        <f t="shared" si="727"/>
        <v/>
      </c>
      <c r="AX212" s="20" t="str">
        <f t="shared" si="728"/>
        <v/>
      </c>
      <c r="AY212" s="20" t="str">
        <f t="shared" si="729"/>
        <v/>
      </c>
      <c r="AZ212" s="20" t="str">
        <f t="shared" si="730"/>
        <v/>
      </c>
      <c r="BA212" s="20" t="str">
        <f t="shared" si="731"/>
        <v/>
      </c>
      <c r="BB212" s="20" t="str">
        <f t="shared" si="732"/>
        <v/>
      </c>
      <c r="BC212" s="20" t="str">
        <f t="shared" si="733"/>
        <v/>
      </c>
      <c r="BD212" s="20" t="str">
        <f t="shared" si="734"/>
        <v/>
      </c>
      <c r="BE212" s="20" t="str">
        <f t="shared" si="735"/>
        <v/>
      </c>
      <c r="BF212" s="20" t="str">
        <f t="shared" si="736"/>
        <v/>
      </c>
      <c r="BG212" s="20" t="str">
        <f t="shared" si="737"/>
        <v/>
      </c>
      <c r="BH212" s="20" t="str">
        <f t="shared" si="738"/>
        <v/>
      </c>
      <c r="BI212" s="20" t="str">
        <f t="shared" si="739"/>
        <v/>
      </c>
      <c r="BJ212" s="20" t="str">
        <f t="shared" si="740"/>
        <v/>
      </c>
      <c r="BL212" s="38" t="e">
        <f t="shared" si="741"/>
        <v>#DIV/0!</v>
      </c>
      <c r="BM212" s="4">
        <f t="shared" si="742"/>
        <v>0</v>
      </c>
      <c r="BN212" s="4">
        <f t="shared" si="743"/>
        <v>0</v>
      </c>
      <c r="BO212" s="4">
        <f t="shared" si="744"/>
        <v>0</v>
      </c>
      <c r="BP212" s="173" t="str">
        <f t="shared" si="745"/>
        <v/>
      </c>
      <c r="BQ212" s="4">
        <f t="shared" si="746"/>
        <v>0</v>
      </c>
      <c r="BT212" s="268" t="str">
        <f t="shared" si="747"/>
        <v/>
      </c>
      <c r="BU212" s="268" t="str">
        <f t="shared" si="748"/>
        <v/>
      </c>
      <c r="BX212" s="20">
        <f t="shared" si="749"/>
        <v>1</v>
      </c>
      <c r="CG212" s="20" t="str">
        <f t="shared" si="750"/>
        <v/>
      </c>
      <c r="CH212" s="20" t="str">
        <f t="shared" si="708"/>
        <v/>
      </c>
      <c r="CI212" s="20" t="str">
        <f t="shared" si="709"/>
        <v/>
      </c>
      <c r="CJ212" s="20" t="str">
        <f t="shared" si="710"/>
        <v/>
      </c>
      <c r="CK212" s="20" t="str">
        <f t="shared" si="692"/>
        <v/>
      </c>
      <c r="CL212" s="20" t="str">
        <f t="shared" si="693"/>
        <v/>
      </c>
      <c r="CM212" s="20" t="str">
        <f t="shared" si="694"/>
        <v/>
      </c>
      <c r="CN212" s="20" t="str">
        <f t="shared" si="695"/>
        <v/>
      </c>
      <c r="CO212" s="20" t="str">
        <f t="shared" si="696"/>
        <v/>
      </c>
      <c r="CP212" s="20" t="str">
        <f t="shared" si="697"/>
        <v/>
      </c>
      <c r="CQ212" s="20" t="str">
        <f t="shared" si="698"/>
        <v/>
      </c>
      <c r="CR212" s="20" t="str">
        <f t="shared" si="699"/>
        <v/>
      </c>
      <c r="CS212" s="20" t="str">
        <f t="shared" si="700"/>
        <v/>
      </c>
      <c r="CT212" s="20" t="str">
        <f t="shared" si="701"/>
        <v/>
      </c>
      <c r="CU212" s="20" t="str">
        <f t="shared" si="702"/>
        <v/>
      </c>
      <c r="CV212" s="20" t="str">
        <f t="shared" si="703"/>
        <v/>
      </c>
      <c r="CW212" s="20" t="str">
        <f t="shared" si="704"/>
        <v/>
      </c>
      <c r="CX212" s="20" t="str">
        <f t="shared" si="705"/>
        <v/>
      </c>
      <c r="CY212" s="20" t="str">
        <f t="shared" si="706"/>
        <v/>
      </c>
      <c r="CZ212" s="20" t="str">
        <f t="shared" si="706"/>
        <v/>
      </c>
      <c r="BCU212" s="20" t="str">
        <f t="shared" si="751"/>
        <v/>
      </c>
      <c r="BCV212" s="20" t="str">
        <f t="shared" si="752"/>
        <v/>
      </c>
      <c r="BCW212" s="20" t="str">
        <f t="shared" si="753"/>
        <v/>
      </c>
      <c r="BCX212" s="20" t="str">
        <f t="shared" si="754"/>
        <v/>
      </c>
      <c r="BCY212" s="20" t="str">
        <f t="shared" si="755"/>
        <v/>
      </c>
      <c r="BCZ212" s="20" t="str">
        <f t="shared" si="756"/>
        <v/>
      </c>
      <c r="BDA212" s="20" t="str">
        <f t="shared" si="757"/>
        <v/>
      </c>
      <c r="BDB212" s="20" t="str">
        <f t="shared" si="758"/>
        <v/>
      </c>
      <c r="BDC212" s="20" t="str">
        <f t="shared" si="759"/>
        <v/>
      </c>
      <c r="BDD212" s="20" t="str">
        <f t="shared" si="760"/>
        <v/>
      </c>
      <c r="BDE212" s="20" t="str">
        <f t="shared" si="761"/>
        <v/>
      </c>
      <c r="BDF212" s="20" t="str">
        <f t="shared" si="762"/>
        <v/>
      </c>
      <c r="BDG212" s="20" t="str">
        <f t="shared" si="763"/>
        <v/>
      </c>
      <c r="BDH212" s="20" t="str">
        <f t="shared" si="764"/>
        <v/>
      </c>
      <c r="BDI212" s="20" t="str">
        <f t="shared" si="765"/>
        <v/>
      </c>
      <c r="BDJ212" s="20" t="str">
        <f t="shared" si="766"/>
        <v/>
      </c>
      <c r="BDK212" s="20" t="str">
        <f t="shared" si="767"/>
        <v/>
      </c>
      <c r="BDL212" s="20" t="str">
        <f t="shared" si="768"/>
        <v/>
      </c>
      <c r="BDM212" s="20" t="str">
        <f t="shared" si="769"/>
        <v/>
      </c>
      <c r="BDN212" s="20" t="str">
        <f t="shared" si="770"/>
        <v/>
      </c>
      <c r="BDO212" s="20" t="str">
        <f t="shared" si="771"/>
        <v/>
      </c>
      <c r="BDP212" s="20" t="str">
        <f t="shared" si="772"/>
        <v/>
      </c>
      <c r="BDQ212" s="20" t="str">
        <f t="shared" si="773"/>
        <v/>
      </c>
      <c r="BDR212" s="20" t="str">
        <f t="shared" si="774"/>
        <v/>
      </c>
      <c r="BDS212" s="20" t="str">
        <f t="shared" si="775"/>
        <v/>
      </c>
      <c r="BDT212" s="20" t="str">
        <f t="shared" si="776"/>
        <v/>
      </c>
      <c r="BDU212" s="20" t="str">
        <f t="shared" si="777"/>
        <v/>
      </c>
      <c r="BDV212" s="20" t="str">
        <f t="shared" si="778"/>
        <v/>
      </c>
      <c r="BDW212" s="20" t="str">
        <f t="shared" si="779"/>
        <v/>
      </c>
      <c r="BDX212" s="20" t="str">
        <f t="shared" si="780"/>
        <v/>
      </c>
      <c r="BDY212" s="20" t="str">
        <f t="shared" si="781"/>
        <v/>
      </c>
      <c r="BDZ212" s="20" t="str">
        <f t="shared" si="782"/>
        <v/>
      </c>
      <c r="BEA212" s="20" t="str">
        <f t="shared" si="783"/>
        <v/>
      </c>
      <c r="BEB212" s="20" t="str">
        <f t="shared" si="784"/>
        <v/>
      </c>
      <c r="BEC212" s="20" t="str">
        <f t="shared" si="785"/>
        <v/>
      </c>
      <c r="BED212" s="20" t="str">
        <f t="shared" si="786"/>
        <v/>
      </c>
      <c r="BEE212" s="20" t="str">
        <f t="shared" si="787"/>
        <v/>
      </c>
      <c r="BEF212" s="20" t="str">
        <f t="shared" si="788"/>
        <v/>
      </c>
      <c r="BEG212" s="20" t="str">
        <f t="shared" si="789"/>
        <v/>
      </c>
      <c r="BEH212" s="20" t="str">
        <f t="shared" si="790"/>
        <v/>
      </c>
      <c r="BEI212" s="20" t="str">
        <f t="shared" si="791"/>
        <v/>
      </c>
      <c r="BEJ212" s="20" t="str">
        <f t="shared" si="792"/>
        <v/>
      </c>
      <c r="BEK212" s="20" t="str">
        <f t="shared" si="793"/>
        <v/>
      </c>
      <c r="BEL212" s="20" t="str">
        <f t="shared" si="794"/>
        <v/>
      </c>
      <c r="BEM212" s="20" t="str">
        <f t="shared" si="795"/>
        <v/>
      </c>
      <c r="BEN212" s="20" t="str">
        <f t="shared" si="796"/>
        <v/>
      </c>
      <c r="BEO212" s="20" t="str">
        <f t="shared" si="797"/>
        <v/>
      </c>
      <c r="BEP212" s="20" t="str">
        <f t="shared" si="798"/>
        <v/>
      </c>
      <c r="BEQ212" s="20" t="str">
        <f t="shared" si="799"/>
        <v/>
      </c>
      <c r="BER212" s="20" t="str">
        <f t="shared" si="800"/>
        <v/>
      </c>
      <c r="BES212" s="20" t="str">
        <f t="shared" si="801"/>
        <v/>
      </c>
      <c r="BET212" s="20" t="str">
        <f t="shared" si="802"/>
        <v/>
      </c>
      <c r="BEU212" s="20" t="str">
        <f t="shared" si="803"/>
        <v/>
      </c>
      <c r="BEV212" s="20" t="str">
        <f t="shared" si="804"/>
        <v/>
      </c>
      <c r="BEW212" s="20" t="str">
        <f t="shared" si="805"/>
        <v/>
      </c>
      <c r="BEX212" s="20" t="str">
        <f t="shared" si="806"/>
        <v/>
      </c>
      <c r="BEY212" s="20" t="str">
        <f t="shared" si="807"/>
        <v/>
      </c>
      <c r="BEZ212" s="20" t="str">
        <f t="shared" si="808"/>
        <v/>
      </c>
      <c r="BFA212" s="20" t="str">
        <f t="shared" si="809"/>
        <v/>
      </c>
      <c r="BFB212" s="20" t="str">
        <f t="shared" si="810"/>
        <v/>
      </c>
      <c r="BFC212" s="20" t="str">
        <f t="shared" si="811"/>
        <v/>
      </c>
      <c r="BFD212" s="20" t="str">
        <f t="shared" si="812"/>
        <v/>
      </c>
      <c r="BFE212" s="20" t="str">
        <f t="shared" si="813"/>
        <v/>
      </c>
      <c r="BFF212" s="20" t="str">
        <f t="shared" si="814"/>
        <v/>
      </c>
      <c r="BFG212" s="20" t="str">
        <f t="shared" si="815"/>
        <v/>
      </c>
      <c r="BFH212" s="20" t="str">
        <f t="shared" si="816"/>
        <v/>
      </c>
      <c r="BFI212" s="20" t="str">
        <f t="shared" si="817"/>
        <v/>
      </c>
      <c r="BFJ212" s="20" t="str">
        <f t="shared" si="818"/>
        <v/>
      </c>
      <c r="BFK212" s="20" t="str">
        <f t="shared" si="819"/>
        <v/>
      </c>
      <c r="BFL212" s="20" t="str">
        <f t="shared" si="820"/>
        <v/>
      </c>
      <c r="BFM212" s="20" t="str">
        <f t="shared" si="821"/>
        <v/>
      </c>
      <c r="BFN212" s="20" t="str">
        <f t="shared" si="822"/>
        <v/>
      </c>
      <c r="BFO212" s="20" t="str">
        <f t="shared" si="823"/>
        <v/>
      </c>
      <c r="BFP212" s="20" t="str">
        <f t="shared" si="824"/>
        <v/>
      </c>
      <c r="BFQ212" s="20" t="str">
        <f t="shared" si="825"/>
        <v/>
      </c>
      <c r="BFR212" s="20" t="str">
        <f t="shared" si="826"/>
        <v/>
      </c>
      <c r="BFS212" s="20" t="str">
        <f t="shared" si="827"/>
        <v/>
      </c>
      <c r="BFT212" s="20" t="str">
        <f t="shared" si="828"/>
        <v/>
      </c>
      <c r="BFU212" s="20" t="str">
        <f t="shared" si="829"/>
        <v/>
      </c>
      <c r="BFV212" s="20" t="str">
        <f t="shared" si="830"/>
        <v/>
      </c>
      <c r="BFW212" s="20" t="str">
        <f t="shared" si="831"/>
        <v/>
      </c>
      <c r="BFX212" s="20" t="str">
        <f t="shared" si="832"/>
        <v/>
      </c>
      <c r="BFY212" s="20" t="str">
        <f t="shared" si="833"/>
        <v/>
      </c>
      <c r="BFZ212" s="20" t="str">
        <f t="shared" si="834"/>
        <v/>
      </c>
      <c r="BGA212" s="20" t="str">
        <f t="shared" si="835"/>
        <v/>
      </c>
      <c r="BGB212" s="20" t="str">
        <f t="shared" si="836"/>
        <v/>
      </c>
      <c r="BGC212" s="20" t="str">
        <f t="shared" si="837"/>
        <v/>
      </c>
      <c r="BGD212" s="20" t="str">
        <f t="shared" si="838"/>
        <v/>
      </c>
      <c r="BGE212" s="20" t="str">
        <f t="shared" si="839"/>
        <v/>
      </c>
      <c r="BGF212" s="20" t="str">
        <f t="shared" si="840"/>
        <v/>
      </c>
      <c r="BGG212" s="20" t="str">
        <f t="shared" si="841"/>
        <v/>
      </c>
      <c r="BGH212" s="20" t="str">
        <f t="shared" si="842"/>
        <v/>
      </c>
      <c r="BGI212" s="20" t="str">
        <f t="shared" si="843"/>
        <v/>
      </c>
      <c r="BGJ212" s="20" t="str">
        <f t="shared" si="844"/>
        <v/>
      </c>
      <c r="BGK212" s="20" t="str">
        <f t="shared" si="845"/>
        <v/>
      </c>
      <c r="BGL212" s="20" t="str">
        <f t="shared" si="846"/>
        <v/>
      </c>
      <c r="BGM212" s="20" t="str">
        <f t="shared" si="847"/>
        <v/>
      </c>
      <c r="BGN212" s="20" t="str">
        <f t="shared" si="848"/>
        <v/>
      </c>
      <c r="BGO212" s="20" t="str">
        <f t="shared" si="849"/>
        <v/>
      </c>
      <c r="BGP212" s="20" t="str">
        <f t="shared" si="850"/>
        <v/>
      </c>
      <c r="BGQ212" s="20" t="str">
        <f t="shared" si="851"/>
        <v/>
      </c>
      <c r="BGR212" s="20" t="str">
        <f t="shared" si="852"/>
        <v/>
      </c>
      <c r="BGS212" s="20" t="str">
        <f t="shared" si="853"/>
        <v/>
      </c>
      <c r="BGT212" s="20" t="str">
        <f t="shared" si="854"/>
        <v/>
      </c>
      <c r="BGU212" s="20" t="str">
        <f t="shared" si="855"/>
        <v/>
      </c>
      <c r="BGV212" s="20" t="str">
        <f t="shared" si="856"/>
        <v/>
      </c>
      <c r="BGW212" s="20" t="str">
        <f t="shared" si="857"/>
        <v/>
      </c>
      <c r="BGX212" s="20" t="str">
        <f t="shared" si="858"/>
        <v/>
      </c>
      <c r="BGY212" s="20" t="str">
        <f t="shared" si="859"/>
        <v/>
      </c>
      <c r="BGZ212" s="20" t="str">
        <f t="shared" si="860"/>
        <v/>
      </c>
      <c r="BHA212" s="20" t="str">
        <f t="shared" si="861"/>
        <v/>
      </c>
      <c r="BHB212" s="20" t="str">
        <f t="shared" si="862"/>
        <v/>
      </c>
      <c r="BHC212" s="20" t="str">
        <f t="shared" si="863"/>
        <v/>
      </c>
      <c r="BHD212" s="20" t="str">
        <f t="shared" si="864"/>
        <v/>
      </c>
      <c r="BHE212" s="20" t="str">
        <f t="shared" si="865"/>
        <v/>
      </c>
      <c r="BHF212" s="20" t="str">
        <f t="shared" si="866"/>
        <v/>
      </c>
      <c r="BHG212" s="20" t="str">
        <f t="shared" si="867"/>
        <v/>
      </c>
      <c r="BHJ212" s="20" t="str">
        <f t="shared" si="868"/>
        <v/>
      </c>
      <c r="BHL212" s="20" t="str">
        <f t="shared" si="716"/>
        <v/>
      </c>
      <c r="BHM212" s="20" t="str">
        <f t="shared" si="716"/>
        <v/>
      </c>
      <c r="BHN212" s="20" t="str">
        <f t="shared" si="716"/>
        <v/>
      </c>
      <c r="BHO212" s="20" t="str">
        <f t="shared" si="716"/>
        <v/>
      </c>
      <c r="BHP212" s="20" t="str">
        <f t="shared" si="716"/>
        <v/>
      </c>
      <c r="BHQ212" s="20" t="str">
        <f t="shared" si="716"/>
        <v/>
      </c>
      <c r="BHR212" s="20" t="str">
        <f t="shared" si="716"/>
        <v/>
      </c>
      <c r="BHS212" s="20" t="str">
        <f t="shared" si="716"/>
        <v/>
      </c>
      <c r="BHT212" s="20" t="str">
        <f t="shared" si="716"/>
        <v/>
      </c>
      <c r="BHU212" s="20" t="str">
        <f t="shared" si="716"/>
        <v/>
      </c>
      <c r="BHV212" s="20" t="str">
        <f t="shared" si="716"/>
        <v/>
      </c>
      <c r="BHW212" s="20" t="str">
        <f t="shared" si="716"/>
        <v/>
      </c>
      <c r="BHX212" s="20" t="str">
        <f t="shared" si="716"/>
        <v/>
      </c>
      <c r="BHY212" s="20" t="str">
        <f t="shared" si="716"/>
        <v/>
      </c>
      <c r="BHZ212" s="20" t="str">
        <f t="shared" si="716"/>
        <v/>
      </c>
      <c r="BIA212" s="20" t="str">
        <f t="shared" ref="BIA212:BIE227" si="870">MID($BHJ212,BIA$6,1)</f>
        <v/>
      </c>
      <c r="BIB212" s="20" t="str">
        <f t="shared" si="870"/>
        <v/>
      </c>
      <c r="BIC212" s="20" t="str">
        <f t="shared" si="870"/>
        <v/>
      </c>
      <c r="BID212" s="20" t="str">
        <f t="shared" si="870"/>
        <v/>
      </c>
      <c r="BIE212" s="20" t="str">
        <f t="shared" si="870"/>
        <v/>
      </c>
    </row>
    <row r="213" spans="2:104 1451:1591" ht="14.5">
      <c r="B213" s="510" t="str">
        <f>IF('لصق اكسل الفورمز'!E208="","",'لصق اكسل الفورمز'!E208)</f>
        <v/>
      </c>
      <c r="C213" s="510" t="str">
        <f>IF('لصق اكسل الفورمز'!O208="","",'لصق اكسل الفورمز'!O208)</f>
        <v/>
      </c>
      <c r="D213" s="526" t="str">
        <f>IF('لصق اكسل الفورمز'!R208="","",'لصق اكسل الفورمز'!R208)</f>
        <v/>
      </c>
      <c r="E213" s="510" t="str">
        <f>IF('لصق اكسل الفورمز'!U208="","",'لصق اكسل الفورمز'!U208)</f>
        <v/>
      </c>
      <c r="F213" s="526" t="str">
        <f>IF('لصق اكسل الفورمز'!X208="","",'لصق اكسل الفورمز'!X208)</f>
        <v/>
      </c>
      <c r="G213" s="510" t="str">
        <f>IF('لصق اكسل الفورمز'!AA208="","",'لصق اكسل الفورمز'!AA208)</f>
        <v/>
      </c>
      <c r="H213" s="526" t="str">
        <f>IF('لصق اكسل الفورمز'!AD208="","",'لصق اكسل الفورمز'!AD208)</f>
        <v/>
      </c>
      <c r="I213" s="510" t="str">
        <f>IF('لصق اكسل الفورمز'!AG208="","",'لصق اكسل الفورمز'!AG208)</f>
        <v/>
      </c>
      <c r="J213" s="526" t="str">
        <f>IF('لصق اكسل الفورمز'!AJ208="","",'لصق اكسل الفورمز'!AJ208)</f>
        <v/>
      </c>
      <c r="K213" s="510" t="str">
        <f>IF('لصق اكسل الفورمز'!AM208="","",'لصق اكسل الفورمز'!AM208)</f>
        <v/>
      </c>
      <c r="L213" s="526" t="str">
        <f>IF('لصق اكسل الفورمز'!AP208="","",'لصق اكسل الفورمز'!AP208)</f>
        <v/>
      </c>
      <c r="M213" s="510" t="str">
        <f>IF('لصق اكسل الفورمز'!AS208="","",'لصق اكسل الفورمز'!AS208)</f>
        <v/>
      </c>
      <c r="N213" s="526" t="str">
        <f>IF('لصق اكسل الفورمز'!AV208="","",'لصق اكسل الفورمز'!AV208)</f>
        <v/>
      </c>
      <c r="O213" s="510" t="str">
        <f>IF('لصق اكسل الفورمز'!AY208="","",'لصق اكسل الفورمز'!AY208)</f>
        <v/>
      </c>
      <c r="P213" s="526" t="str">
        <f>IF('لصق اكسل الفورمز'!BB208="","",'لصق اكسل الفورمز'!BB208)</f>
        <v/>
      </c>
      <c r="Q213" s="510" t="str">
        <f>IF('لصق اكسل الفورمز'!BE208="","",'لصق اكسل الفورمز'!BE208)</f>
        <v/>
      </c>
      <c r="R213" s="526" t="str">
        <f>IF('لصق اكسل الفورمز'!BH208="","",'لصق اكسل الفورمز'!BH208)</f>
        <v/>
      </c>
      <c r="S213" s="510" t="str">
        <f>IF('لصق اكسل الفورمز'!BK208="","",'لصق اكسل الفورمز'!BK208)</f>
        <v/>
      </c>
      <c r="T213" s="526" t="str">
        <f>IF('لصق اكسل الفورمز'!BN208="","",'لصق اكسل الفورمز'!BN208)</f>
        <v/>
      </c>
      <c r="U213" s="510" t="str">
        <f>IF('لصق اكسل الفورمز'!BQ208="","",'لصق اكسل الفورمز'!BQ208)</f>
        <v/>
      </c>
      <c r="V213" s="526" t="str">
        <f>IF('لصق اكسل الفورمز'!BT208="","",'لصق اكسل الفورمز'!BT208)</f>
        <v/>
      </c>
      <c r="W213" s="527" t="str">
        <f t="shared" si="717"/>
        <v/>
      </c>
      <c r="X213" s="510" t="str">
        <f t="shared" si="718"/>
        <v/>
      </c>
      <c r="Y213" s="564" t="str">
        <f t="shared" si="719"/>
        <v/>
      </c>
      <c r="AL213" s="20">
        <f t="shared" si="720"/>
        <v>0</v>
      </c>
      <c r="AO213" s="20" t="str">
        <f t="shared" si="721"/>
        <v/>
      </c>
      <c r="AQ213" s="20" t="str">
        <f t="shared" si="869"/>
        <v/>
      </c>
      <c r="AR213" s="20" t="str">
        <f t="shared" si="722"/>
        <v/>
      </c>
      <c r="AS213" s="20" t="str">
        <f t="shared" si="723"/>
        <v/>
      </c>
      <c r="AT213" s="20" t="str">
        <f t="shared" si="724"/>
        <v/>
      </c>
      <c r="AU213" s="20" t="str">
        <f t="shared" si="725"/>
        <v/>
      </c>
      <c r="AV213" s="20" t="str">
        <f t="shared" si="726"/>
        <v/>
      </c>
      <c r="AW213" s="20" t="str">
        <f t="shared" si="727"/>
        <v/>
      </c>
      <c r="AX213" s="20" t="str">
        <f t="shared" si="728"/>
        <v/>
      </c>
      <c r="AY213" s="20" t="str">
        <f t="shared" si="729"/>
        <v/>
      </c>
      <c r="AZ213" s="20" t="str">
        <f t="shared" si="730"/>
        <v/>
      </c>
      <c r="BA213" s="20" t="str">
        <f t="shared" si="731"/>
        <v/>
      </c>
      <c r="BB213" s="20" t="str">
        <f t="shared" si="732"/>
        <v/>
      </c>
      <c r="BC213" s="20" t="str">
        <f t="shared" si="733"/>
        <v/>
      </c>
      <c r="BD213" s="20" t="str">
        <f t="shared" si="734"/>
        <v/>
      </c>
      <c r="BE213" s="20" t="str">
        <f t="shared" si="735"/>
        <v/>
      </c>
      <c r="BF213" s="20" t="str">
        <f t="shared" si="736"/>
        <v/>
      </c>
      <c r="BG213" s="20" t="str">
        <f t="shared" si="737"/>
        <v/>
      </c>
      <c r="BH213" s="20" t="str">
        <f t="shared" si="738"/>
        <v/>
      </c>
      <c r="BI213" s="20" t="str">
        <f t="shared" si="739"/>
        <v/>
      </c>
      <c r="BJ213" s="20" t="str">
        <f t="shared" si="740"/>
        <v/>
      </c>
      <c r="BL213" s="38" t="e">
        <f t="shared" si="741"/>
        <v>#DIV/0!</v>
      </c>
      <c r="BM213" s="4">
        <f t="shared" si="742"/>
        <v>0</v>
      </c>
      <c r="BN213" s="4">
        <f t="shared" si="743"/>
        <v>0</v>
      </c>
      <c r="BO213" s="4">
        <f t="shared" si="744"/>
        <v>0</v>
      </c>
      <c r="BP213" s="173" t="str">
        <f t="shared" si="745"/>
        <v/>
      </c>
      <c r="BQ213" s="4">
        <f t="shared" si="746"/>
        <v>0</v>
      </c>
      <c r="BT213" s="268" t="str">
        <f t="shared" si="747"/>
        <v/>
      </c>
      <c r="BU213" s="268" t="str">
        <f t="shared" si="748"/>
        <v/>
      </c>
      <c r="BX213" s="20">
        <f t="shared" si="749"/>
        <v>1</v>
      </c>
      <c r="CG213" s="20" t="str">
        <f t="shared" si="750"/>
        <v/>
      </c>
      <c r="CH213" s="20" t="str">
        <f t="shared" si="708"/>
        <v/>
      </c>
      <c r="CI213" s="20" t="str">
        <f t="shared" si="709"/>
        <v/>
      </c>
      <c r="CJ213" s="20" t="str">
        <f t="shared" si="710"/>
        <v/>
      </c>
      <c r="CK213" s="20" t="str">
        <f t="shared" ref="CK213:CK276" si="871">IFERROR(G213*1,"")</f>
        <v/>
      </c>
      <c r="CL213" s="20" t="str">
        <f t="shared" ref="CL213:CL276" si="872">IFERROR(H213*1,"")</f>
        <v/>
      </c>
      <c r="CM213" s="20" t="str">
        <f t="shared" ref="CM213:CM276" si="873">IFERROR(I213*1,"")</f>
        <v/>
      </c>
      <c r="CN213" s="20" t="str">
        <f t="shared" ref="CN213:CN276" si="874">IFERROR(J213*1,"")</f>
        <v/>
      </c>
      <c r="CO213" s="20" t="str">
        <f t="shared" ref="CO213:CO276" si="875">IFERROR(K213*1,"")</f>
        <v/>
      </c>
      <c r="CP213" s="20" t="str">
        <f t="shared" ref="CP213:CP276" si="876">IFERROR(L213*1,"")</f>
        <v/>
      </c>
      <c r="CQ213" s="20" t="str">
        <f t="shared" ref="CQ213:CQ276" si="877">IFERROR(M213*1,"")</f>
        <v/>
      </c>
      <c r="CR213" s="20" t="str">
        <f t="shared" ref="CR213:CR276" si="878">IFERROR(N213*1,"")</f>
        <v/>
      </c>
      <c r="CS213" s="20" t="str">
        <f t="shared" ref="CS213:CS276" si="879">IFERROR(O213*1,"")</f>
        <v/>
      </c>
      <c r="CT213" s="20" t="str">
        <f t="shared" ref="CT213:CT276" si="880">IFERROR(P213*1,"")</f>
        <v/>
      </c>
      <c r="CU213" s="20" t="str">
        <f t="shared" ref="CU213:CU276" si="881">IFERROR(Q213*1,"")</f>
        <v/>
      </c>
      <c r="CV213" s="20" t="str">
        <f t="shared" ref="CV213:CV276" si="882">IFERROR(R213*1,"")</f>
        <v/>
      </c>
      <c r="CW213" s="20" t="str">
        <f t="shared" ref="CW213:CW276" si="883">IFERROR(S213*1,"")</f>
        <v/>
      </c>
      <c r="CX213" s="20" t="str">
        <f t="shared" ref="CX213:CX276" si="884">IFERROR(T213*1,"")</f>
        <v/>
      </c>
      <c r="CY213" s="20" t="str">
        <f t="shared" ref="CY213:CZ276" si="885">IFERROR(U213*1,"")</f>
        <v/>
      </c>
      <c r="CZ213" s="20" t="str">
        <f t="shared" si="885"/>
        <v/>
      </c>
      <c r="BCU213" s="20" t="str">
        <f t="shared" si="751"/>
        <v/>
      </c>
      <c r="BCV213" s="20" t="str">
        <f t="shared" si="752"/>
        <v/>
      </c>
      <c r="BCW213" s="20" t="str">
        <f t="shared" si="753"/>
        <v/>
      </c>
      <c r="BCX213" s="20" t="str">
        <f t="shared" si="754"/>
        <v/>
      </c>
      <c r="BCY213" s="20" t="str">
        <f t="shared" si="755"/>
        <v/>
      </c>
      <c r="BCZ213" s="20" t="str">
        <f t="shared" si="756"/>
        <v/>
      </c>
      <c r="BDA213" s="20" t="str">
        <f t="shared" si="757"/>
        <v/>
      </c>
      <c r="BDB213" s="20" t="str">
        <f t="shared" si="758"/>
        <v/>
      </c>
      <c r="BDC213" s="20" t="str">
        <f t="shared" si="759"/>
        <v/>
      </c>
      <c r="BDD213" s="20" t="str">
        <f t="shared" si="760"/>
        <v/>
      </c>
      <c r="BDE213" s="20" t="str">
        <f t="shared" si="761"/>
        <v/>
      </c>
      <c r="BDF213" s="20" t="str">
        <f t="shared" si="762"/>
        <v/>
      </c>
      <c r="BDG213" s="20" t="str">
        <f t="shared" si="763"/>
        <v/>
      </c>
      <c r="BDH213" s="20" t="str">
        <f t="shared" si="764"/>
        <v/>
      </c>
      <c r="BDI213" s="20" t="str">
        <f t="shared" si="765"/>
        <v/>
      </c>
      <c r="BDJ213" s="20" t="str">
        <f t="shared" si="766"/>
        <v/>
      </c>
      <c r="BDK213" s="20" t="str">
        <f t="shared" si="767"/>
        <v/>
      </c>
      <c r="BDL213" s="20" t="str">
        <f t="shared" si="768"/>
        <v/>
      </c>
      <c r="BDM213" s="20" t="str">
        <f t="shared" si="769"/>
        <v/>
      </c>
      <c r="BDN213" s="20" t="str">
        <f t="shared" si="770"/>
        <v/>
      </c>
      <c r="BDO213" s="20" t="str">
        <f t="shared" si="771"/>
        <v/>
      </c>
      <c r="BDP213" s="20" t="str">
        <f t="shared" si="772"/>
        <v/>
      </c>
      <c r="BDQ213" s="20" t="str">
        <f t="shared" si="773"/>
        <v/>
      </c>
      <c r="BDR213" s="20" t="str">
        <f t="shared" si="774"/>
        <v/>
      </c>
      <c r="BDS213" s="20" t="str">
        <f t="shared" si="775"/>
        <v/>
      </c>
      <c r="BDT213" s="20" t="str">
        <f t="shared" si="776"/>
        <v/>
      </c>
      <c r="BDU213" s="20" t="str">
        <f t="shared" si="777"/>
        <v/>
      </c>
      <c r="BDV213" s="20" t="str">
        <f t="shared" si="778"/>
        <v/>
      </c>
      <c r="BDW213" s="20" t="str">
        <f t="shared" si="779"/>
        <v/>
      </c>
      <c r="BDX213" s="20" t="str">
        <f t="shared" si="780"/>
        <v/>
      </c>
      <c r="BDY213" s="20" t="str">
        <f t="shared" si="781"/>
        <v/>
      </c>
      <c r="BDZ213" s="20" t="str">
        <f t="shared" si="782"/>
        <v/>
      </c>
      <c r="BEA213" s="20" t="str">
        <f t="shared" si="783"/>
        <v/>
      </c>
      <c r="BEB213" s="20" t="str">
        <f t="shared" si="784"/>
        <v/>
      </c>
      <c r="BEC213" s="20" t="str">
        <f t="shared" si="785"/>
        <v/>
      </c>
      <c r="BED213" s="20" t="str">
        <f t="shared" si="786"/>
        <v/>
      </c>
      <c r="BEE213" s="20" t="str">
        <f t="shared" si="787"/>
        <v/>
      </c>
      <c r="BEF213" s="20" t="str">
        <f t="shared" si="788"/>
        <v/>
      </c>
      <c r="BEG213" s="20" t="str">
        <f t="shared" si="789"/>
        <v/>
      </c>
      <c r="BEH213" s="20" t="str">
        <f t="shared" si="790"/>
        <v/>
      </c>
      <c r="BEI213" s="20" t="str">
        <f t="shared" si="791"/>
        <v/>
      </c>
      <c r="BEJ213" s="20" t="str">
        <f t="shared" si="792"/>
        <v/>
      </c>
      <c r="BEK213" s="20" t="str">
        <f t="shared" si="793"/>
        <v/>
      </c>
      <c r="BEL213" s="20" t="str">
        <f t="shared" si="794"/>
        <v/>
      </c>
      <c r="BEM213" s="20" t="str">
        <f t="shared" si="795"/>
        <v/>
      </c>
      <c r="BEN213" s="20" t="str">
        <f t="shared" si="796"/>
        <v/>
      </c>
      <c r="BEO213" s="20" t="str">
        <f t="shared" si="797"/>
        <v/>
      </c>
      <c r="BEP213" s="20" t="str">
        <f t="shared" si="798"/>
        <v/>
      </c>
      <c r="BEQ213" s="20" t="str">
        <f t="shared" si="799"/>
        <v/>
      </c>
      <c r="BER213" s="20" t="str">
        <f t="shared" si="800"/>
        <v/>
      </c>
      <c r="BES213" s="20" t="str">
        <f t="shared" si="801"/>
        <v/>
      </c>
      <c r="BET213" s="20" t="str">
        <f t="shared" si="802"/>
        <v/>
      </c>
      <c r="BEU213" s="20" t="str">
        <f t="shared" si="803"/>
        <v/>
      </c>
      <c r="BEV213" s="20" t="str">
        <f t="shared" si="804"/>
        <v/>
      </c>
      <c r="BEW213" s="20" t="str">
        <f t="shared" si="805"/>
        <v/>
      </c>
      <c r="BEX213" s="20" t="str">
        <f t="shared" si="806"/>
        <v/>
      </c>
      <c r="BEY213" s="20" t="str">
        <f t="shared" si="807"/>
        <v/>
      </c>
      <c r="BEZ213" s="20" t="str">
        <f t="shared" si="808"/>
        <v/>
      </c>
      <c r="BFA213" s="20" t="str">
        <f t="shared" si="809"/>
        <v/>
      </c>
      <c r="BFB213" s="20" t="str">
        <f t="shared" si="810"/>
        <v/>
      </c>
      <c r="BFC213" s="20" t="str">
        <f t="shared" si="811"/>
        <v/>
      </c>
      <c r="BFD213" s="20" t="str">
        <f t="shared" si="812"/>
        <v/>
      </c>
      <c r="BFE213" s="20" t="str">
        <f t="shared" si="813"/>
        <v/>
      </c>
      <c r="BFF213" s="20" t="str">
        <f t="shared" si="814"/>
        <v/>
      </c>
      <c r="BFG213" s="20" t="str">
        <f t="shared" si="815"/>
        <v/>
      </c>
      <c r="BFH213" s="20" t="str">
        <f t="shared" si="816"/>
        <v/>
      </c>
      <c r="BFI213" s="20" t="str">
        <f t="shared" si="817"/>
        <v/>
      </c>
      <c r="BFJ213" s="20" t="str">
        <f t="shared" si="818"/>
        <v/>
      </c>
      <c r="BFK213" s="20" t="str">
        <f t="shared" si="819"/>
        <v/>
      </c>
      <c r="BFL213" s="20" t="str">
        <f t="shared" si="820"/>
        <v/>
      </c>
      <c r="BFM213" s="20" t="str">
        <f t="shared" si="821"/>
        <v/>
      </c>
      <c r="BFN213" s="20" t="str">
        <f t="shared" si="822"/>
        <v/>
      </c>
      <c r="BFO213" s="20" t="str">
        <f t="shared" si="823"/>
        <v/>
      </c>
      <c r="BFP213" s="20" t="str">
        <f t="shared" si="824"/>
        <v/>
      </c>
      <c r="BFQ213" s="20" t="str">
        <f t="shared" si="825"/>
        <v/>
      </c>
      <c r="BFR213" s="20" t="str">
        <f t="shared" si="826"/>
        <v/>
      </c>
      <c r="BFS213" s="20" t="str">
        <f t="shared" si="827"/>
        <v/>
      </c>
      <c r="BFT213" s="20" t="str">
        <f t="shared" si="828"/>
        <v/>
      </c>
      <c r="BFU213" s="20" t="str">
        <f t="shared" si="829"/>
        <v/>
      </c>
      <c r="BFV213" s="20" t="str">
        <f t="shared" si="830"/>
        <v/>
      </c>
      <c r="BFW213" s="20" t="str">
        <f t="shared" si="831"/>
        <v/>
      </c>
      <c r="BFX213" s="20" t="str">
        <f t="shared" si="832"/>
        <v/>
      </c>
      <c r="BFY213" s="20" t="str">
        <f t="shared" si="833"/>
        <v/>
      </c>
      <c r="BFZ213" s="20" t="str">
        <f t="shared" si="834"/>
        <v/>
      </c>
      <c r="BGA213" s="20" t="str">
        <f t="shared" si="835"/>
        <v/>
      </c>
      <c r="BGB213" s="20" t="str">
        <f t="shared" si="836"/>
        <v/>
      </c>
      <c r="BGC213" s="20" t="str">
        <f t="shared" si="837"/>
        <v/>
      </c>
      <c r="BGD213" s="20" t="str">
        <f t="shared" si="838"/>
        <v/>
      </c>
      <c r="BGE213" s="20" t="str">
        <f t="shared" si="839"/>
        <v/>
      </c>
      <c r="BGF213" s="20" t="str">
        <f t="shared" si="840"/>
        <v/>
      </c>
      <c r="BGG213" s="20" t="str">
        <f t="shared" si="841"/>
        <v/>
      </c>
      <c r="BGH213" s="20" t="str">
        <f t="shared" si="842"/>
        <v/>
      </c>
      <c r="BGI213" s="20" t="str">
        <f t="shared" si="843"/>
        <v/>
      </c>
      <c r="BGJ213" s="20" t="str">
        <f t="shared" si="844"/>
        <v/>
      </c>
      <c r="BGK213" s="20" t="str">
        <f t="shared" si="845"/>
        <v/>
      </c>
      <c r="BGL213" s="20" t="str">
        <f t="shared" si="846"/>
        <v/>
      </c>
      <c r="BGM213" s="20" t="str">
        <f t="shared" si="847"/>
        <v/>
      </c>
      <c r="BGN213" s="20" t="str">
        <f t="shared" si="848"/>
        <v/>
      </c>
      <c r="BGO213" s="20" t="str">
        <f t="shared" si="849"/>
        <v/>
      </c>
      <c r="BGP213" s="20" t="str">
        <f t="shared" si="850"/>
        <v/>
      </c>
      <c r="BGQ213" s="20" t="str">
        <f t="shared" si="851"/>
        <v/>
      </c>
      <c r="BGR213" s="20" t="str">
        <f t="shared" si="852"/>
        <v/>
      </c>
      <c r="BGS213" s="20" t="str">
        <f t="shared" si="853"/>
        <v/>
      </c>
      <c r="BGT213" s="20" t="str">
        <f t="shared" si="854"/>
        <v/>
      </c>
      <c r="BGU213" s="20" t="str">
        <f t="shared" si="855"/>
        <v/>
      </c>
      <c r="BGV213" s="20" t="str">
        <f t="shared" si="856"/>
        <v/>
      </c>
      <c r="BGW213" s="20" t="str">
        <f t="shared" si="857"/>
        <v/>
      </c>
      <c r="BGX213" s="20" t="str">
        <f t="shared" si="858"/>
        <v/>
      </c>
      <c r="BGY213" s="20" t="str">
        <f t="shared" si="859"/>
        <v/>
      </c>
      <c r="BGZ213" s="20" t="str">
        <f t="shared" si="860"/>
        <v/>
      </c>
      <c r="BHA213" s="20" t="str">
        <f t="shared" si="861"/>
        <v/>
      </c>
      <c r="BHB213" s="20" t="str">
        <f t="shared" si="862"/>
        <v/>
      </c>
      <c r="BHC213" s="20" t="str">
        <f t="shared" si="863"/>
        <v/>
      </c>
      <c r="BHD213" s="20" t="str">
        <f t="shared" si="864"/>
        <v/>
      </c>
      <c r="BHE213" s="20" t="str">
        <f t="shared" si="865"/>
        <v/>
      </c>
      <c r="BHF213" s="20" t="str">
        <f t="shared" si="866"/>
        <v/>
      </c>
      <c r="BHG213" s="20" t="str">
        <f t="shared" si="867"/>
        <v/>
      </c>
      <c r="BHJ213" s="20" t="str">
        <f t="shared" si="868"/>
        <v/>
      </c>
      <c r="BHL213" s="20" t="str">
        <f t="shared" ref="BHL213:BIA228" si="886">MID($BHJ213,BHL$6,1)</f>
        <v/>
      </c>
      <c r="BHM213" s="20" t="str">
        <f t="shared" si="886"/>
        <v/>
      </c>
      <c r="BHN213" s="20" t="str">
        <f t="shared" si="886"/>
        <v/>
      </c>
      <c r="BHO213" s="20" t="str">
        <f t="shared" si="886"/>
        <v/>
      </c>
      <c r="BHP213" s="20" t="str">
        <f t="shared" si="886"/>
        <v/>
      </c>
      <c r="BHQ213" s="20" t="str">
        <f t="shared" si="886"/>
        <v/>
      </c>
      <c r="BHR213" s="20" t="str">
        <f t="shared" si="886"/>
        <v/>
      </c>
      <c r="BHS213" s="20" t="str">
        <f t="shared" si="886"/>
        <v/>
      </c>
      <c r="BHT213" s="20" t="str">
        <f t="shared" si="886"/>
        <v/>
      </c>
      <c r="BHU213" s="20" t="str">
        <f t="shared" si="886"/>
        <v/>
      </c>
      <c r="BHV213" s="20" t="str">
        <f t="shared" si="886"/>
        <v/>
      </c>
      <c r="BHW213" s="20" t="str">
        <f t="shared" si="886"/>
        <v/>
      </c>
      <c r="BHX213" s="20" t="str">
        <f t="shared" si="886"/>
        <v/>
      </c>
      <c r="BHY213" s="20" t="str">
        <f t="shared" si="886"/>
        <v/>
      </c>
      <c r="BHZ213" s="20" t="str">
        <f t="shared" si="886"/>
        <v/>
      </c>
      <c r="BIA213" s="20" t="str">
        <f t="shared" si="886"/>
        <v/>
      </c>
      <c r="BIB213" s="20" t="str">
        <f t="shared" si="870"/>
        <v/>
      </c>
      <c r="BIC213" s="20" t="str">
        <f t="shared" si="870"/>
        <v/>
      </c>
      <c r="BID213" s="20" t="str">
        <f t="shared" si="870"/>
        <v/>
      </c>
      <c r="BIE213" s="20" t="str">
        <f t="shared" si="870"/>
        <v/>
      </c>
    </row>
    <row r="214" spans="2:104 1451:1591" ht="14.5">
      <c r="B214" s="510" t="str">
        <f>IF('لصق اكسل الفورمز'!E209="","",'لصق اكسل الفورمز'!E209)</f>
        <v/>
      </c>
      <c r="C214" s="510" t="str">
        <f>IF('لصق اكسل الفورمز'!O209="","",'لصق اكسل الفورمز'!O209)</f>
        <v/>
      </c>
      <c r="D214" s="526" t="str">
        <f>IF('لصق اكسل الفورمز'!R209="","",'لصق اكسل الفورمز'!R209)</f>
        <v/>
      </c>
      <c r="E214" s="510" t="str">
        <f>IF('لصق اكسل الفورمز'!U209="","",'لصق اكسل الفورمز'!U209)</f>
        <v/>
      </c>
      <c r="F214" s="526" t="str">
        <f>IF('لصق اكسل الفورمز'!X209="","",'لصق اكسل الفورمز'!X209)</f>
        <v/>
      </c>
      <c r="G214" s="510" t="str">
        <f>IF('لصق اكسل الفورمز'!AA209="","",'لصق اكسل الفورمز'!AA209)</f>
        <v/>
      </c>
      <c r="H214" s="526" t="str">
        <f>IF('لصق اكسل الفورمز'!AD209="","",'لصق اكسل الفورمز'!AD209)</f>
        <v/>
      </c>
      <c r="I214" s="510" t="str">
        <f>IF('لصق اكسل الفورمز'!AG209="","",'لصق اكسل الفورمز'!AG209)</f>
        <v/>
      </c>
      <c r="J214" s="526" t="str">
        <f>IF('لصق اكسل الفورمز'!AJ209="","",'لصق اكسل الفورمز'!AJ209)</f>
        <v/>
      </c>
      <c r="K214" s="510" t="str">
        <f>IF('لصق اكسل الفورمز'!AM209="","",'لصق اكسل الفورمز'!AM209)</f>
        <v/>
      </c>
      <c r="L214" s="526" t="str">
        <f>IF('لصق اكسل الفورمز'!AP209="","",'لصق اكسل الفورمز'!AP209)</f>
        <v/>
      </c>
      <c r="M214" s="510" t="str">
        <f>IF('لصق اكسل الفورمز'!AS209="","",'لصق اكسل الفورمز'!AS209)</f>
        <v/>
      </c>
      <c r="N214" s="526" t="str">
        <f>IF('لصق اكسل الفورمز'!AV209="","",'لصق اكسل الفورمز'!AV209)</f>
        <v/>
      </c>
      <c r="O214" s="510" t="str">
        <f>IF('لصق اكسل الفورمز'!AY209="","",'لصق اكسل الفورمز'!AY209)</f>
        <v/>
      </c>
      <c r="P214" s="526" t="str">
        <f>IF('لصق اكسل الفورمز'!BB209="","",'لصق اكسل الفورمز'!BB209)</f>
        <v/>
      </c>
      <c r="Q214" s="510" t="str">
        <f>IF('لصق اكسل الفورمز'!BE209="","",'لصق اكسل الفورمز'!BE209)</f>
        <v/>
      </c>
      <c r="R214" s="526" t="str">
        <f>IF('لصق اكسل الفورمز'!BH209="","",'لصق اكسل الفورمز'!BH209)</f>
        <v/>
      </c>
      <c r="S214" s="510" t="str">
        <f>IF('لصق اكسل الفورمز'!BK209="","",'لصق اكسل الفورمز'!BK209)</f>
        <v/>
      </c>
      <c r="T214" s="526" t="str">
        <f>IF('لصق اكسل الفورمز'!BN209="","",'لصق اكسل الفورمز'!BN209)</f>
        <v/>
      </c>
      <c r="U214" s="510" t="str">
        <f>IF('لصق اكسل الفورمز'!BQ209="","",'لصق اكسل الفورمز'!BQ209)</f>
        <v/>
      </c>
      <c r="V214" s="526" t="str">
        <f>IF('لصق اكسل الفورمز'!BT209="","",'لصق اكسل الفورمز'!BT209)</f>
        <v/>
      </c>
      <c r="W214" s="527" t="str">
        <f t="shared" si="717"/>
        <v/>
      </c>
      <c r="X214" s="510" t="str">
        <f t="shared" si="718"/>
        <v/>
      </c>
      <c r="Y214" s="564" t="str">
        <f t="shared" si="719"/>
        <v/>
      </c>
      <c r="AL214" s="20">
        <f t="shared" si="720"/>
        <v>0</v>
      </c>
      <c r="AO214" s="20" t="str">
        <f t="shared" si="721"/>
        <v/>
      </c>
      <c r="AQ214" s="20" t="str">
        <f t="shared" si="869"/>
        <v/>
      </c>
      <c r="AR214" s="20" t="str">
        <f t="shared" si="722"/>
        <v/>
      </c>
      <c r="AS214" s="20" t="str">
        <f t="shared" si="723"/>
        <v/>
      </c>
      <c r="AT214" s="20" t="str">
        <f t="shared" si="724"/>
        <v/>
      </c>
      <c r="AU214" s="20" t="str">
        <f t="shared" si="725"/>
        <v/>
      </c>
      <c r="AV214" s="20" t="str">
        <f t="shared" si="726"/>
        <v/>
      </c>
      <c r="AW214" s="20" t="str">
        <f t="shared" si="727"/>
        <v/>
      </c>
      <c r="AX214" s="20" t="str">
        <f t="shared" si="728"/>
        <v/>
      </c>
      <c r="AY214" s="20" t="str">
        <f t="shared" si="729"/>
        <v/>
      </c>
      <c r="AZ214" s="20" t="str">
        <f t="shared" si="730"/>
        <v/>
      </c>
      <c r="BA214" s="20" t="str">
        <f t="shared" si="731"/>
        <v/>
      </c>
      <c r="BB214" s="20" t="str">
        <f t="shared" si="732"/>
        <v/>
      </c>
      <c r="BC214" s="20" t="str">
        <f t="shared" si="733"/>
        <v/>
      </c>
      <c r="BD214" s="20" t="str">
        <f t="shared" si="734"/>
        <v/>
      </c>
      <c r="BE214" s="20" t="str">
        <f t="shared" si="735"/>
        <v/>
      </c>
      <c r="BF214" s="20" t="str">
        <f t="shared" si="736"/>
        <v/>
      </c>
      <c r="BG214" s="20" t="str">
        <f t="shared" si="737"/>
        <v/>
      </c>
      <c r="BH214" s="20" t="str">
        <f t="shared" si="738"/>
        <v/>
      </c>
      <c r="BI214" s="20" t="str">
        <f t="shared" si="739"/>
        <v/>
      </c>
      <c r="BJ214" s="20" t="str">
        <f t="shared" si="740"/>
        <v/>
      </c>
      <c r="BL214" s="38" t="e">
        <f t="shared" si="741"/>
        <v>#DIV/0!</v>
      </c>
      <c r="BM214" s="4">
        <f t="shared" si="742"/>
        <v>0</v>
      </c>
      <c r="BN214" s="4">
        <f t="shared" si="743"/>
        <v>0</v>
      </c>
      <c r="BO214" s="4">
        <f t="shared" si="744"/>
        <v>0</v>
      </c>
      <c r="BP214" s="173" t="str">
        <f t="shared" si="745"/>
        <v/>
      </c>
      <c r="BQ214" s="4">
        <f t="shared" si="746"/>
        <v>0</v>
      </c>
      <c r="BT214" s="268" t="str">
        <f t="shared" si="747"/>
        <v/>
      </c>
      <c r="BU214" s="268" t="str">
        <f t="shared" si="748"/>
        <v/>
      </c>
      <c r="BX214" s="20">
        <f t="shared" si="749"/>
        <v>1</v>
      </c>
      <c r="CG214" s="20" t="str">
        <f t="shared" si="750"/>
        <v/>
      </c>
      <c r="CH214" s="20" t="str">
        <f t="shared" ref="CH214:CH277" si="887">IFERROR(D214*1,"")</f>
        <v/>
      </c>
      <c r="CI214" s="20" t="str">
        <f t="shared" ref="CI214:CI277" si="888">IFERROR(E214*1,"")</f>
        <v/>
      </c>
      <c r="CJ214" s="20" t="str">
        <f t="shared" ref="CJ214:CJ277" si="889">IFERROR(F214*1,"")</f>
        <v/>
      </c>
      <c r="CK214" s="20" t="str">
        <f t="shared" si="871"/>
        <v/>
      </c>
      <c r="CL214" s="20" t="str">
        <f t="shared" si="872"/>
        <v/>
      </c>
      <c r="CM214" s="20" t="str">
        <f t="shared" si="873"/>
        <v/>
      </c>
      <c r="CN214" s="20" t="str">
        <f t="shared" si="874"/>
        <v/>
      </c>
      <c r="CO214" s="20" t="str">
        <f t="shared" si="875"/>
        <v/>
      </c>
      <c r="CP214" s="20" t="str">
        <f t="shared" si="876"/>
        <v/>
      </c>
      <c r="CQ214" s="20" t="str">
        <f t="shared" si="877"/>
        <v/>
      </c>
      <c r="CR214" s="20" t="str">
        <f t="shared" si="878"/>
        <v/>
      </c>
      <c r="CS214" s="20" t="str">
        <f t="shared" si="879"/>
        <v/>
      </c>
      <c r="CT214" s="20" t="str">
        <f t="shared" si="880"/>
        <v/>
      </c>
      <c r="CU214" s="20" t="str">
        <f t="shared" si="881"/>
        <v/>
      </c>
      <c r="CV214" s="20" t="str">
        <f t="shared" si="882"/>
        <v/>
      </c>
      <c r="CW214" s="20" t="str">
        <f t="shared" si="883"/>
        <v/>
      </c>
      <c r="CX214" s="20" t="str">
        <f t="shared" si="884"/>
        <v/>
      </c>
      <c r="CY214" s="20" t="str">
        <f t="shared" si="885"/>
        <v/>
      </c>
      <c r="CZ214" s="20" t="str">
        <f t="shared" si="885"/>
        <v/>
      </c>
      <c r="BCU214" s="20" t="str">
        <f t="shared" si="751"/>
        <v/>
      </c>
      <c r="BCV214" s="20" t="str">
        <f t="shared" si="752"/>
        <v/>
      </c>
      <c r="BCW214" s="20" t="str">
        <f t="shared" si="753"/>
        <v/>
      </c>
      <c r="BCX214" s="20" t="str">
        <f t="shared" si="754"/>
        <v/>
      </c>
      <c r="BCY214" s="20" t="str">
        <f t="shared" si="755"/>
        <v/>
      </c>
      <c r="BCZ214" s="20" t="str">
        <f t="shared" si="756"/>
        <v/>
      </c>
      <c r="BDA214" s="20" t="str">
        <f t="shared" si="757"/>
        <v/>
      </c>
      <c r="BDB214" s="20" t="str">
        <f t="shared" si="758"/>
        <v/>
      </c>
      <c r="BDC214" s="20" t="str">
        <f t="shared" si="759"/>
        <v/>
      </c>
      <c r="BDD214" s="20" t="str">
        <f t="shared" si="760"/>
        <v/>
      </c>
      <c r="BDE214" s="20" t="str">
        <f t="shared" si="761"/>
        <v/>
      </c>
      <c r="BDF214" s="20" t="str">
        <f t="shared" si="762"/>
        <v/>
      </c>
      <c r="BDG214" s="20" t="str">
        <f t="shared" si="763"/>
        <v/>
      </c>
      <c r="BDH214" s="20" t="str">
        <f t="shared" si="764"/>
        <v/>
      </c>
      <c r="BDI214" s="20" t="str">
        <f t="shared" si="765"/>
        <v/>
      </c>
      <c r="BDJ214" s="20" t="str">
        <f t="shared" si="766"/>
        <v/>
      </c>
      <c r="BDK214" s="20" t="str">
        <f t="shared" si="767"/>
        <v/>
      </c>
      <c r="BDL214" s="20" t="str">
        <f t="shared" si="768"/>
        <v/>
      </c>
      <c r="BDM214" s="20" t="str">
        <f t="shared" si="769"/>
        <v/>
      </c>
      <c r="BDN214" s="20" t="str">
        <f t="shared" si="770"/>
        <v/>
      </c>
      <c r="BDO214" s="20" t="str">
        <f t="shared" si="771"/>
        <v/>
      </c>
      <c r="BDP214" s="20" t="str">
        <f t="shared" si="772"/>
        <v/>
      </c>
      <c r="BDQ214" s="20" t="str">
        <f t="shared" si="773"/>
        <v/>
      </c>
      <c r="BDR214" s="20" t="str">
        <f t="shared" si="774"/>
        <v/>
      </c>
      <c r="BDS214" s="20" t="str">
        <f t="shared" si="775"/>
        <v/>
      </c>
      <c r="BDT214" s="20" t="str">
        <f t="shared" si="776"/>
        <v/>
      </c>
      <c r="BDU214" s="20" t="str">
        <f t="shared" si="777"/>
        <v/>
      </c>
      <c r="BDV214" s="20" t="str">
        <f t="shared" si="778"/>
        <v/>
      </c>
      <c r="BDW214" s="20" t="str">
        <f t="shared" si="779"/>
        <v/>
      </c>
      <c r="BDX214" s="20" t="str">
        <f t="shared" si="780"/>
        <v/>
      </c>
      <c r="BDY214" s="20" t="str">
        <f t="shared" si="781"/>
        <v/>
      </c>
      <c r="BDZ214" s="20" t="str">
        <f t="shared" si="782"/>
        <v/>
      </c>
      <c r="BEA214" s="20" t="str">
        <f t="shared" si="783"/>
        <v/>
      </c>
      <c r="BEB214" s="20" t="str">
        <f t="shared" si="784"/>
        <v/>
      </c>
      <c r="BEC214" s="20" t="str">
        <f t="shared" si="785"/>
        <v/>
      </c>
      <c r="BED214" s="20" t="str">
        <f t="shared" si="786"/>
        <v/>
      </c>
      <c r="BEE214" s="20" t="str">
        <f t="shared" si="787"/>
        <v/>
      </c>
      <c r="BEF214" s="20" t="str">
        <f t="shared" si="788"/>
        <v/>
      </c>
      <c r="BEG214" s="20" t="str">
        <f t="shared" si="789"/>
        <v/>
      </c>
      <c r="BEH214" s="20" t="str">
        <f t="shared" si="790"/>
        <v/>
      </c>
      <c r="BEI214" s="20" t="str">
        <f t="shared" si="791"/>
        <v/>
      </c>
      <c r="BEJ214" s="20" t="str">
        <f t="shared" si="792"/>
        <v/>
      </c>
      <c r="BEK214" s="20" t="str">
        <f t="shared" si="793"/>
        <v/>
      </c>
      <c r="BEL214" s="20" t="str">
        <f t="shared" si="794"/>
        <v/>
      </c>
      <c r="BEM214" s="20" t="str">
        <f t="shared" si="795"/>
        <v/>
      </c>
      <c r="BEN214" s="20" t="str">
        <f t="shared" si="796"/>
        <v/>
      </c>
      <c r="BEO214" s="20" t="str">
        <f t="shared" si="797"/>
        <v/>
      </c>
      <c r="BEP214" s="20" t="str">
        <f t="shared" si="798"/>
        <v/>
      </c>
      <c r="BEQ214" s="20" t="str">
        <f t="shared" si="799"/>
        <v/>
      </c>
      <c r="BER214" s="20" t="str">
        <f t="shared" si="800"/>
        <v/>
      </c>
      <c r="BES214" s="20" t="str">
        <f t="shared" si="801"/>
        <v/>
      </c>
      <c r="BET214" s="20" t="str">
        <f t="shared" si="802"/>
        <v/>
      </c>
      <c r="BEU214" s="20" t="str">
        <f t="shared" si="803"/>
        <v/>
      </c>
      <c r="BEV214" s="20" t="str">
        <f t="shared" si="804"/>
        <v/>
      </c>
      <c r="BEW214" s="20" t="str">
        <f t="shared" si="805"/>
        <v/>
      </c>
      <c r="BEX214" s="20" t="str">
        <f t="shared" si="806"/>
        <v/>
      </c>
      <c r="BEY214" s="20" t="str">
        <f t="shared" si="807"/>
        <v/>
      </c>
      <c r="BEZ214" s="20" t="str">
        <f t="shared" si="808"/>
        <v/>
      </c>
      <c r="BFA214" s="20" t="str">
        <f t="shared" si="809"/>
        <v/>
      </c>
      <c r="BFB214" s="20" t="str">
        <f t="shared" si="810"/>
        <v/>
      </c>
      <c r="BFC214" s="20" t="str">
        <f t="shared" si="811"/>
        <v/>
      </c>
      <c r="BFD214" s="20" t="str">
        <f t="shared" si="812"/>
        <v/>
      </c>
      <c r="BFE214" s="20" t="str">
        <f t="shared" si="813"/>
        <v/>
      </c>
      <c r="BFF214" s="20" t="str">
        <f t="shared" si="814"/>
        <v/>
      </c>
      <c r="BFG214" s="20" t="str">
        <f t="shared" si="815"/>
        <v/>
      </c>
      <c r="BFH214" s="20" t="str">
        <f t="shared" si="816"/>
        <v/>
      </c>
      <c r="BFI214" s="20" t="str">
        <f t="shared" si="817"/>
        <v/>
      </c>
      <c r="BFJ214" s="20" t="str">
        <f t="shared" si="818"/>
        <v/>
      </c>
      <c r="BFK214" s="20" t="str">
        <f t="shared" si="819"/>
        <v/>
      </c>
      <c r="BFL214" s="20" t="str">
        <f t="shared" si="820"/>
        <v/>
      </c>
      <c r="BFM214" s="20" t="str">
        <f t="shared" si="821"/>
        <v/>
      </c>
      <c r="BFN214" s="20" t="str">
        <f t="shared" si="822"/>
        <v/>
      </c>
      <c r="BFO214" s="20" t="str">
        <f t="shared" si="823"/>
        <v/>
      </c>
      <c r="BFP214" s="20" t="str">
        <f t="shared" si="824"/>
        <v/>
      </c>
      <c r="BFQ214" s="20" t="str">
        <f t="shared" si="825"/>
        <v/>
      </c>
      <c r="BFR214" s="20" t="str">
        <f t="shared" si="826"/>
        <v/>
      </c>
      <c r="BFS214" s="20" t="str">
        <f t="shared" si="827"/>
        <v/>
      </c>
      <c r="BFT214" s="20" t="str">
        <f t="shared" si="828"/>
        <v/>
      </c>
      <c r="BFU214" s="20" t="str">
        <f t="shared" si="829"/>
        <v/>
      </c>
      <c r="BFV214" s="20" t="str">
        <f t="shared" si="830"/>
        <v/>
      </c>
      <c r="BFW214" s="20" t="str">
        <f t="shared" si="831"/>
        <v/>
      </c>
      <c r="BFX214" s="20" t="str">
        <f t="shared" si="832"/>
        <v/>
      </c>
      <c r="BFY214" s="20" t="str">
        <f t="shared" si="833"/>
        <v/>
      </c>
      <c r="BFZ214" s="20" t="str">
        <f t="shared" si="834"/>
        <v/>
      </c>
      <c r="BGA214" s="20" t="str">
        <f t="shared" si="835"/>
        <v/>
      </c>
      <c r="BGB214" s="20" t="str">
        <f t="shared" si="836"/>
        <v/>
      </c>
      <c r="BGC214" s="20" t="str">
        <f t="shared" si="837"/>
        <v/>
      </c>
      <c r="BGD214" s="20" t="str">
        <f t="shared" si="838"/>
        <v/>
      </c>
      <c r="BGE214" s="20" t="str">
        <f t="shared" si="839"/>
        <v/>
      </c>
      <c r="BGF214" s="20" t="str">
        <f t="shared" si="840"/>
        <v/>
      </c>
      <c r="BGG214" s="20" t="str">
        <f t="shared" si="841"/>
        <v/>
      </c>
      <c r="BGH214" s="20" t="str">
        <f t="shared" si="842"/>
        <v/>
      </c>
      <c r="BGI214" s="20" t="str">
        <f t="shared" si="843"/>
        <v/>
      </c>
      <c r="BGJ214" s="20" t="str">
        <f t="shared" si="844"/>
        <v/>
      </c>
      <c r="BGK214" s="20" t="str">
        <f t="shared" si="845"/>
        <v/>
      </c>
      <c r="BGL214" s="20" t="str">
        <f t="shared" si="846"/>
        <v/>
      </c>
      <c r="BGM214" s="20" t="str">
        <f t="shared" si="847"/>
        <v/>
      </c>
      <c r="BGN214" s="20" t="str">
        <f t="shared" si="848"/>
        <v/>
      </c>
      <c r="BGO214" s="20" t="str">
        <f t="shared" si="849"/>
        <v/>
      </c>
      <c r="BGP214" s="20" t="str">
        <f t="shared" si="850"/>
        <v/>
      </c>
      <c r="BGQ214" s="20" t="str">
        <f t="shared" si="851"/>
        <v/>
      </c>
      <c r="BGR214" s="20" t="str">
        <f t="shared" si="852"/>
        <v/>
      </c>
      <c r="BGS214" s="20" t="str">
        <f t="shared" si="853"/>
        <v/>
      </c>
      <c r="BGT214" s="20" t="str">
        <f t="shared" si="854"/>
        <v/>
      </c>
      <c r="BGU214" s="20" t="str">
        <f t="shared" si="855"/>
        <v/>
      </c>
      <c r="BGV214" s="20" t="str">
        <f t="shared" si="856"/>
        <v/>
      </c>
      <c r="BGW214" s="20" t="str">
        <f t="shared" si="857"/>
        <v/>
      </c>
      <c r="BGX214" s="20" t="str">
        <f t="shared" si="858"/>
        <v/>
      </c>
      <c r="BGY214" s="20" t="str">
        <f t="shared" si="859"/>
        <v/>
      </c>
      <c r="BGZ214" s="20" t="str">
        <f t="shared" si="860"/>
        <v/>
      </c>
      <c r="BHA214" s="20" t="str">
        <f t="shared" si="861"/>
        <v/>
      </c>
      <c r="BHB214" s="20" t="str">
        <f t="shared" si="862"/>
        <v/>
      </c>
      <c r="BHC214" s="20" t="str">
        <f t="shared" si="863"/>
        <v/>
      </c>
      <c r="BHD214" s="20" t="str">
        <f t="shared" si="864"/>
        <v/>
      </c>
      <c r="BHE214" s="20" t="str">
        <f t="shared" si="865"/>
        <v/>
      </c>
      <c r="BHF214" s="20" t="str">
        <f t="shared" si="866"/>
        <v/>
      </c>
      <c r="BHG214" s="20" t="str">
        <f t="shared" si="867"/>
        <v/>
      </c>
      <c r="BHJ214" s="20" t="str">
        <f t="shared" si="868"/>
        <v/>
      </c>
      <c r="BHL214" s="20" t="str">
        <f t="shared" si="886"/>
        <v/>
      </c>
      <c r="BHM214" s="20" t="str">
        <f t="shared" si="886"/>
        <v/>
      </c>
      <c r="BHN214" s="20" t="str">
        <f t="shared" si="886"/>
        <v/>
      </c>
      <c r="BHO214" s="20" t="str">
        <f t="shared" si="886"/>
        <v/>
      </c>
      <c r="BHP214" s="20" t="str">
        <f t="shared" si="886"/>
        <v/>
      </c>
      <c r="BHQ214" s="20" t="str">
        <f t="shared" si="886"/>
        <v/>
      </c>
      <c r="BHR214" s="20" t="str">
        <f t="shared" si="886"/>
        <v/>
      </c>
      <c r="BHS214" s="20" t="str">
        <f t="shared" si="886"/>
        <v/>
      </c>
      <c r="BHT214" s="20" t="str">
        <f t="shared" si="886"/>
        <v/>
      </c>
      <c r="BHU214" s="20" t="str">
        <f t="shared" si="886"/>
        <v/>
      </c>
      <c r="BHV214" s="20" t="str">
        <f t="shared" si="886"/>
        <v/>
      </c>
      <c r="BHW214" s="20" t="str">
        <f t="shared" si="886"/>
        <v/>
      </c>
      <c r="BHX214" s="20" t="str">
        <f t="shared" si="886"/>
        <v/>
      </c>
      <c r="BHY214" s="20" t="str">
        <f t="shared" si="886"/>
        <v/>
      </c>
      <c r="BHZ214" s="20" t="str">
        <f t="shared" si="886"/>
        <v/>
      </c>
      <c r="BIA214" s="20" t="str">
        <f t="shared" si="886"/>
        <v/>
      </c>
      <c r="BIB214" s="20" t="str">
        <f t="shared" si="870"/>
        <v/>
      </c>
      <c r="BIC214" s="20" t="str">
        <f t="shared" si="870"/>
        <v/>
      </c>
      <c r="BID214" s="20" t="str">
        <f t="shared" si="870"/>
        <v/>
      </c>
      <c r="BIE214" s="20" t="str">
        <f t="shared" si="870"/>
        <v/>
      </c>
    </row>
    <row r="215" spans="2:104 1451:1591" ht="14.5">
      <c r="B215" s="510" t="str">
        <f>IF('لصق اكسل الفورمز'!E210="","",'لصق اكسل الفورمز'!E210)</f>
        <v/>
      </c>
      <c r="C215" s="510" t="str">
        <f>IF('لصق اكسل الفورمز'!O210="","",'لصق اكسل الفورمز'!O210)</f>
        <v/>
      </c>
      <c r="D215" s="526" t="str">
        <f>IF('لصق اكسل الفورمز'!R210="","",'لصق اكسل الفورمز'!R210)</f>
        <v/>
      </c>
      <c r="E215" s="510" t="str">
        <f>IF('لصق اكسل الفورمز'!U210="","",'لصق اكسل الفورمز'!U210)</f>
        <v/>
      </c>
      <c r="F215" s="526" t="str">
        <f>IF('لصق اكسل الفورمز'!X210="","",'لصق اكسل الفورمز'!X210)</f>
        <v/>
      </c>
      <c r="G215" s="510" t="str">
        <f>IF('لصق اكسل الفورمز'!AA210="","",'لصق اكسل الفورمز'!AA210)</f>
        <v/>
      </c>
      <c r="H215" s="526" t="str">
        <f>IF('لصق اكسل الفورمز'!AD210="","",'لصق اكسل الفورمز'!AD210)</f>
        <v/>
      </c>
      <c r="I215" s="510" t="str">
        <f>IF('لصق اكسل الفورمز'!AG210="","",'لصق اكسل الفورمز'!AG210)</f>
        <v/>
      </c>
      <c r="J215" s="526" t="str">
        <f>IF('لصق اكسل الفورمز'!AJ210="","",'لصق اكسل الفورمز'!AJ210)</f>
        <v/>
      </c>
      <c r="K215" s="510" t="str">
        <f>IF('لصق اكسل الفورمز'!AM210="","",'لصق اكسل الفورمز'!AM210)</f>
        <v/>
      </c>
      <c r="L215" s="526" t="str">
        <f>IF('لصق اكسل الفورمز'!AP210="","",'لصق اكسل الفورمز'!AP210)</f>
        <v/>
      </c>
      <c r="M215" s="510" t="str">
        <f>IF('لصق اكسل الفورمز'!AS210="","",'لصق اكسل الفورمز'!AS210)</f>
        <v/>
      </c>
      <c r="N215" s="526" t="str">
        <f>IF('لصق اكسل الفورمز'!AV210="","",'لصق اكسل الفورمز'!AV210)</f>
        <v/>
      </c>
      <c r="O215" s="510" t="str">
        <f>IF('لصق اكسل الفورمز'!AY210="","",'لصق اكسل الفورمز'!AY210)</f>
        <v/>
      </c>
      <c r="P215" s="526" t="str">
        <f>IF('لصق اكسل الفورمز'!BB210="","",'لصق اكسل الفورمز'!BB210)</f>
        <v/>
      </c>
      <c r="Q215" s="510" t="str">
        <f>IF('لصق اكسل الفورمز'!BE210="","",'لصق اكسل الفورمز'!BE210)</f>
        <v/>
      </c>
      <c r="R215" s="526" t="str">
        <f>IF('لصق اكسل الفورمز'!BH210="","",'لصق اكسل الفورمز'!BH210)</f>
        <v/>
      </c>
      <c r="S215" s="510" t="str">
        <f>IF('لصق اكسل الفورمز'!BK210="","",'لصق اكسل الفورمز'!BK210)</f>
        <v/>
      </c>
      <c r="T215" s="526" t="str">
        <f>IF('لصق اكسل الفورمز'!BN210="","",'لصق اكسل الفورمز'!BN210)</f>
        <v/>
      </c>
      <c r="U215" s="510" t="str">
        <f>IF('لصق اكسل الفورمز'!BQ210="","",'لصق اكسل الفورمز'!BQ210)</f>
        <v/>
      </c>
      <c r="V215" s="526" t="str">
        <f>IF('لصق اكسل الفورمز'!BT210="","",'لصق اكسل الفورمز'!BT210)</f>
        <v/>
      </c>
      <c r="W215" s="527" t="str">
        <f t="shared" si="717"/>
        <v/>
      </c>
      <c r="X215" s="510" t="str">
        <f t="shared" si="718"/>
        <v/>
      </c>
      <c r="Y215" s="564" t="str">
        <f t="shared" si="719"/>
        <v/>
      </c>
      <c r="AL215" s="20">
        <f t="shared" si="720"/>
        <v>0</v>
      </c>
      <c r="AO215" s="20" t="str">
        <f t="shared" si="721"/>
        <v/>
      </c>
      <c r="AQ215" s="20" t="str">
        <f t="shared" si="869"/>
        <v/>
      </c>
      <c r="AR215" s="20" t="str">
        <f t="shared" si="722"/>
        <v/>
      </c>
      <c r="AS215" s="20" t="str">
        <f t="shared" si="723"/>
        <v/>
      </c>
      <c r="AT215" s="20" t="str">
        <f t="shared" si="724"/>
        <v/>
      </c>
      <c r="AU215" s="20" t="str">
        <f t="shared" si="725"/>
        <v/>
      </c>
      <c r="AV215" s="20" t="str">
        <f t="shared" si="726"/>
        <v/>
      </c>
      <c r="AW215" s="20" t="str">
        <f t="shared" si="727"/>
        <v/>
      </c>
      <c r="AX215" s="20" t="str">
        <f t="shared" si="728"/>
        <v/>
      </c>
      <c r="AY215" s="20" t="str">
        <f t="shared" si="729"/>
        <v/>
      </c>
      <c r="AZ215" s="20" t="str">
        <f t="shared" si="730"/>
        <v/>
      </c>
      <c r="BA215" s="20" t="str">
        <f t="shared" si="731"/>
        <v/>
      </c>
      <c r="BB215" s="20" t="str">
        <f t="shared" si="732"/>
        <v/>
      </c>
      <c r="BC215" s="20" t="str">
        <f t="shared" si="733"/>
        <v/>
      </c>
      <c r="BD215" s="20" t="str">
        <f t="shared" si="734"/>
        <v/>
      </c>
      <c r="BE215" s="20" t="str">
        <f t="shared" si="735"/>
        <v/>
      </c>
      <c r="BF215" s="20" t="str">
        <f t="shared" si="736"/>
        <v/>
      </c>
      <c r="BG215" s="20" t="str">
        <f t="shared" si="737"/>
        <v/>
      </c>
      <c r="BH215" s="20" t="str">
        <f t="shared" si="738"/>
        <v/>
      </c>
      <c r="BI215" s="20" t="str">
        <f t="shared" si="739"/>
        <v/>
      </c>
      <c r="BJ215" s="20" t="str">
        <f t="shared" si="740"/>
        <v/>
      </c>
      <c r="BL215" s="38" t="e">
        <f t="shared" si="741"/>
        <v>#DIV/0!</v>
      </c>
      <c r="BM215" s="4">
        <f t="shared" si="742"/>
        <v>0</v>
      </c>
      <c r="BN215" s="4">
        <f t="shared" si="743"/>
        <v>0</v>
      </c>
      <c r="BO215" s="4">
        <f t="shared" si="744"/>
        <v>0</v>
      </c>
      <c r="BP215" s="173" t="str">
        <f t="shared" si="745"/>
        <v/>
      </c>
      <c r="BQ215" s="4">
        <f t="shared" si="746"/>
        <v>0</v>
      </c>
      <c r="BT215" s="268" t="str">
        <f t="shared" si="747"/>
        <v/>
      </c>
      <c r="BU215" s="268" t="str">
        <f t="shared" si="748"/>
        <v/>
      </c>
      <c r="BX215" s="20">
        <f t="shared" si="749"/>
        <v>1</v>
      </c>
      <c r="CG215" s="20" t="str">
        <f t="shared" si="750"/>
        <v/>
      </c>
      <c r="CH215" s="20" t="str">
        <f t="shared" si="887"/>
        <v/>
      </c>
      <c r="CI215" s="20" t="str">
        <f t="shared" si="888"/>
        <v/>
      </c>
      <c r="CJ215" s="20" t="str">
        <f t="shared" si="889"/>
        <v/>
      </c>
      <c r="CK215" s="20" t="str">
        <f t="shared" si="871"/>
        <v/>
      </c>
      <c r="CL215" s="20" t="str">
        <f t="shared" si="872"/>
        <v/>
      </c>
      <c r="CM215" s="20" t="str">
        <f t="shared" si="873"/>
        <v/>
      </c>
      <c r="CN215" s="20" t="str">
        <f t="shared" si="874"/>
        <v/>
      </c>
      <c r="CO215" s="20" t="str">
        <f t="shared" si="875"/>
        <v/>
      </c>
      <c r="CP215" s="20" t="str">
        <f t="shared" si="876"/>
        <v/>
      </c>
      <c r="CQ215" s="20" t="str">
        <f t="shared" si="877"/>
        <v/>
      </c>
      <c r="CR215" s="20" t="str">
        <f t="shared" si="878"/>
        <v/>
      </c>
      <c r="CS215" s="20" t="str">
        <f t="shared" si="879"/>
        <v/>
      </c>
      <c r="CT215" s="20" t="str">
        <f t="shared" si="880"/>
        <v/>
      </c>
      <c r="CU215" s="20" t="str">
        <f t="shared" si="881"/>
        <v/>
      </c>
      <c r="CV215" s="20" t="str">
        <f t="shared" si="882"/>
        <v/>
      </c>
      <c r="CW215" s="20" t="str">
        <f t="shared" si="883"/>
        <v/>
      </c>
      <c r="CX215" s="20" t="str">
        <f t="shared" si="884"/>
        <v/>
      </c>
      <c r="CY215" s="20" t="str">
        <f t="shared" si="885"/>
        <v/>
      </c>
      <c r="CZ215" s="20" t="str">
        <f t="shared" si="885"/>
        <v/>
      </c>
      <c r="BCU215" s="20" t="str">
        <f t="shared" si="751"/>
        <v/>
      </c>
      <c r="BCV215" s="20" t="str">
        <f t="shared" si="752"/>
        <v/>
      </c>
      <c r="BCW215" s="20" t="str">
        <f t="shared" si="753"/>
        <v/>
      </c>
      <c r="BCX215" s="20" t="str">
        <f t="shared" si="754"/>
        <v/>
      </c>
      <c r="BCY215" s="20" t="str">
        <f t="shared" si="755"/>
        <v/>
      </c>
      <c r="BCZ215" s="20" t="str">
        <f t="shared" si="756"/>
        <v/>
      </c>
      <c r="BDA215" s="20" t="str">
        <f t="shared" si="757"/>
        <v/>
      </c>
      <c r="BDB215" s="20" t="str">
        <f t="shared" si="758"/>
        <v/>
      </c>
      <c r="BDC215" s="20" t="str">
        <f t="shared" si="759"/>
        <v/>
      </c>
      <c r="BDD215" s="20" t="str">
        <f t="shared" si="760"/>
        <v/>
      </c>
      <c r="BDE215" s="20" t="str">
        <f t="shared" si="761"/>
        <v/>
      </c>
      <c r="BDF215" s="20" t="str">
        <f t="shared" si="762"/>
        <v/>
      </c>
      <c r="BDG215" s="20" t="str">
        <f t="shared" si="763"/>
        <v/>
      </c>
      <c r="BDH215" s="20" t="str">
        <f t="shared" si="764"/>
        <v/>
      </c>
      <c r="BDI215" s="20" t="str">
        <f t="shared" si="765"/>
        <v/>
      </c>
      <c r="BDJ215" s="20" t="str">
        <f t="shared" si="766"/>
        <v/>
      </c>
      <c r="BDK215" s="20" t="str">
        <f t="shared" si="767"/>
        <v/>
      </c>
      <c r="BDL215" s="20" t="str">
        <f t="shared" si="768"/>
        <v/>
      </c>
      <c r="BDM215" s="20" t="str">
        <f t="shared" si="769"/>
        <v/>
      </c>
      <c r="BDN215" s="20" t="str">
        <f t="shared" si="770"/>
        <v/>
      </c>
      <c r="BDO215" s="20" t="str">
        <f t="shared" si="771"/>
        <v/>
      </c>
      <c r="BDP215" s="20" t="str">
        <f t="shared" si="772"/>
        <v/>
      </c>
      <c r="BDQ215" s="20" t="str">
        <f t="shared" si="773"/>
        <v/>
      </c>
      <c r="BDR215" s="20" t="str">
        <f t="shared" si="774"/>
        <v/>
      </c>
      <c r="BDS215" s="20" t="str">
        <f t="shared" si="775"/>
        <v/>
      </c>
      <c r="BDT215" s="20" t="str">
        <f t="shared" si="776"/>
        <v/>
      </c>
      <c r="BDU215" s="20" t="str">
        <f t="shared" si="777"/>
        <v/>
      </c>
      <c r="BDV215" s="20" t="str">
        <f t="shared" si="778"/>
        <v/>
      </c>
      <c r="BDW215" s="20" t="str">
        <f t="shared" si="779"/>
        <v/>
      </c>
      <c r="BDX215" s="20" t="str">
        <f t="shared" si="780"/>
        <v/>
      </c>
      <c r="BDY215" s="20" t="str">
        <f t="shared" si="781"/>
        <v/>
      </c>
      <c r="BDZ215" s="20" t="str">
        <f t="shared" si="782"/>
        <v/>
      </c>
      <c r="BEA215" s="20" t="str">
        <f t="shared" si="783"/>
        <v/>
      </c>
      <c r="BEB215" s="20" t="str">
        <f t="shared" si="784"/>
        <v/>
      </c>
      <c r="BEC215" s="20" t="str">
        <f t="shared" si="785"/>
        <v/>
      </c>
      <c r="BED215" s="20" t="str">
        <f t="shared" si="786"/>
        <v/>
      </c>
      <c r="BEE215" s="20" t="str">
        <f t="shared" si="787"/>
        <v/>
      </c>
      <c r="BEF215" s="20" t="str">
        <f t="shared" si="788"/>
        <v/>
      </c>
      <c r="BEG215" s="20" t="str">
        <f t="shared" si="789"/>
        <v/>
      </c>
      <c r="BEH215" s="20" t="str">
        <f t="shared" si="790"/>
        <v/>
      </c>
      <c r="BEI215" s="20" t="str">
        <f t="shared" si="791"/>
        <v/>
      </c>
      <c r="BEJ215" s="20" t="str">
        <f t="shared" si="792"/>
        <v/>
      </c>
      <c r="BEK215" s="20" t="str">
        <f t="shared" si="793"/>
        <v/>
      </c>
      <c r="BEL215" s="20" t="str">
        <f t="shared" si="794"/>
        <v/>
      </c>
      <c r="BEM215" s="20" t="str">
        <f t="shared" si="795"/>
        <v/>
      </c>
      <c r="BEN215" s="20" t="str">
        <f t="shared" si="796"/>
        <v/>
      </c>
      <c r="BEO215" s="20" t="str">
        <f t="shared" si="797"/>
        <v/>
      </c>
      <c r="BEP215" s="20" t="str">
        <f t="shared" si="798"/>
        <v/>
      </c>
      <c r="BEQ215" s="20" t="str">
        <f t="shared" si="799"/>
        <v/>
      </c>
      <c r="BER215" s="20" t="str">
        <f t="shared" si="800"/>
        <v/>
      </c>
      <c r="BES215" s="20" t="str">
        <f t="shared" si="801"/>
        <v/>
      </c>
      <c r="BET215" s="20" t="str">
        <f t="shared" si="802"/>
        <v/>
      </c>
      <c r="BEU215" s="20" t="str">
        <f t="shared" si="803"/>
        <v/>
      </c>
      <c r="BEV215" s="20" t="str">
        <f t="shared" si="804"/>
        <v/>
      </c>
      <c r="BEW215" s="20" t="str">
        <f t="shared" si="805"/>
        <v/>
      </c>
      <c r="BEX215" s="20" t="str">
        <f t="shared" si="806"/>
        <v/>
      </c>
      <c r="BEY215" s="20" t="str">
        <f t="shared" si="807"/>
        <v/>
      </c>
      <c r="BEZ215" s="20" t="str">
        <f t="shared" si="808"/>
        <v/>
      </c>
      <c r="BFA215" s="20" t="str">
        <f t="shared" si="809"/>
        <v/>
      </c>
      <c r="BFB215" s="20" t="str">
        <f t="shared" si="810"/>
        <v/>
      </c>
      <c r="BFC215" s="20" t="str">
        <f t="shared" si="811"/>
        <v/>
      </c>
      <c r="BFD215" s="20" t="str">
        <f t="shared" si="812"/>
        <v/>
      </c>
      <c r="BFE215" s="20" t="str">
        <f t="shared" si="813"/>
        <v/>
      </c>
      <c r="BFF215" s="20" t="str">
        <f t="shared" si="814"/>
        <v/>
      </c>
      <c r="BFG215" s="20" t="str">
        <f t="shared" si="815"/>
        <v/>
      </c>
      <c r="BFH215" s="20" t="str">
        <f t="shared" si="816"/>
        <v/>
      </c>
      <c r="BFI215" s="20" t="str">
        <f t="shared" si="817"/>
        <v/>
      </c>
      <c r="BFJ215" s="20" t="str">
        <f t="shared" si="818"/>
        <v/>
      </c>
      <c r="BFK215" s="20" t="str">
        <f t="shared" si="819"/>
        <v/>
      </c>
      <c r="BFL215" s="20" t="str">
        <f t="shared" si="820"/>
        <v/>
      </c>
      <c r="BFM215" s="20" t="str">
        <f t="shared" si="821"/>
        <v/>
      </c>
      <c r="BFN215" s="20" t="str">
        <f t="shared" si="822"/>
        <v/>
      </c>
      <c r="BFO215" s="20" t="str">
        <f t="shared" si="823"/>
        <v/>
      </c>
      <c r="BFP215" s="20" t="str">
        <f t="shared" si="824"/>
        <v/>
      </c>
      <c r="BFQ215" s="20" t="str">
        <f t="shared" si="825"/>
        <v/>
      </c>
      <c r="BFR215" s="20" t="str">
        <f t="shared" si="826"/>
        <v/>
      </c>
      <c r="BFS215" s="20" t="str">
        <f t="shared" si="827"/>
        <v/>
      </c>
      <c r="BFT215" s="20" t="str">
        <f t="shared" si="828"/>
        <v/>
      </c>
      <c r="BFU215" s="20" t="str">
        <f t="shared" si="829"/>
        <v/>
      </c>
      <c r="BFV215" s="20" t="str">
        <f t="shared" si="830"/>
        <v/>
      </c>
      <c r="BFW215" s="20" t="str">
        <f t="shared" si="831"/>
        <v/>
      </c>
      <c r="BFX215" s="20" t="str">
        <f t="shared" si="832"/>
        <v/>
      </c>
      <c r="BFY215" s="20" t="str">
        <f t="shared" si="833"/>
        <v/>
      </c>
      <c r="BFZ215" s="20" t="str">
        <f t="shared" si="834"/>
        <v/>
      </c>
      <c r="BGA215" s="20" t="str">
        <f t="shared" si="835"/>
        <v/>
      </c>
      <c r="BGB215" s="20" t="str">
        <f t="shared" si="836"/>
        <v/>
      </c>
      <c r="BGC215" s="20" t="str">
        <f t="shared" si="837"/>
        <v/>
      </c>
      <c r="BGD215" s="20" t="str">
        <f t="shared" si="838"/>
        <v/>
      </c>
      <c r="BGE215" s="20" t="str">
        <f t="shared" si="839"/>
        <v/>
      </c>
      <c r="BGF215" s="20" t="str">
        <f t="shared" si="840"/>
        <v/>
      </c>
      <c r="BGG215" s="20" t="str">
        <f t="shared" si="841"/>
        <v/>
      </c>
      <c r="BGH215" s="20" t="str">
        <f t="shared" si="842"/>
        <v/>
      </c>
      <c r="BGI215" s="20" t="str">
        <f t="shared" si="843"/>
        <v/>
      </c>
      <c r="BGJ215" s="20" t="str">
        <f t="shared" si="844"/>
        <v/>
      </c>
      <c r="BGK215" s="20" t="str">
        <f t="shared" si="845"/>
        <v/>
      </c>
      <c r="BGL215" s="20" t="str">
        <f t="shared" si="846"/>
        <v/>
      </c>
      <c r="BGM215" s="20" t="str">
        <f t="shared" si="847"/>
        <v/>
      </c>
      <c r="BGN215" s="20" t="str">
        <f t="shared" si="848"/>
        <v/>
      </c>
      <c r="BGO215" s="20" t="str">
        <f t="shared" si="849"/>
        <v/>
      </c>
      <c r="BGP215" s="20" t="str">
        <f t="shared" si="850"/>
        <v/>
      </c>
      <c r="BGQ215" s="20" t="str">
        <f t="shared" si="851"/>
        <v/>
      </c>
      <c r="BGR215" s="20" t="str">
        <f t="shared" si="852"/>
        <v/>
      </c>
      <c r="BGS215" s="20" t="str">
        <f t="shared" si="853"/>
        <v/>
      </c>
      <c r="BGT215" s="20" t="str">
        <f t="shared" si="854"/>
        <v/>
      </c>
      <c r="BGU215" s="20" t="str">
        <f t="shared" si="855"/>
        <v/>
      </c>
      <c r="BGV215" s="20" t="str">
        <f t="shared" si="856"/>
        <v/>
      </c>
      <c r="BGW215" s="20" t="str">
        <f t="shared" si="857"/>
        <v/>
      </c>
      <c r="BGX215" s="20" t="str">
        <f t="shared" si="858"/>
        <v/>
      </c>
      <c r="BGY215" s="20" t="str">
        <f t="shared" si="859"/>
        <v/>
      </c>
      <c r="BGZ215" s="20" t="str">
        <f t="shared" si="860"/>
        <v/>
      </c>
      <c r="BHA215" s="20" t="str">
        <f t="shared" si="861"/>
        <v/>
      </c>
      <c r="BHB215" s="20" t="str">
        <f t="shared" si="862"/>
        <v/>
      </c>
      <c r="BHC215" s="20" t="str">
        <f t="shared" si="863"/>
        <v/>
      </c>
      <c r="BHD215" s="20" t="str">
        <f t="shared" si="864"/>
        <v/>
      </c>
      <c r="BHE215" s="20" t="str">
        <f t="shared" si="865"/>
        <v/>
      </c>
      <c r="BHF215" s="20" t="str">
        <f t="shared" si="866"/>
        <v/>
      </c>
      <c r="BHG215" s="20" t="str">
        <f t="shared" si="867"/>
        <v/>
      </c>
      <c r="BHJ215" s="20" t="str">
        <f t="shared" si="868"/>
        <v/>
      </c>
      <c r="BHL215" s="20" t="str">
        <f t="shared" si="886"/>
        <v/>
      </c>
      <c r="BHM215" s="20" t="str">
        <f t="shared" si="886"/>
        <v/>
      </c>
      <c r="BHN215" s="20" t="str">
        <f t="shared" si="886"/>
        <v/>
      </c>
      <c r="BHO215" s="20" t="str">
        <f t="shared" si="886"/>
        <v/>
      </c>
      <c r="BHP215" s="20" t="str">
        <f t="shared" si="886"/>
        <v/>
      </c>
      <c r="BHQ215" s="20" t="str">
        <f t="shared" si="886"/>
        <v/>
      </c>
      <c r="BHR215" s="20" t="str">
        <f t="shared" si="886"/>
        <v/>
      </c>
      <c r="BHS215" s="20" t="str">
        <f t="shared" si="886"/>
        <v/>
      </c>
      <c r="BHT215" s="20" t="str">
        <f t="shared" si="886"/>
        <v/>
      </c>
      <c r="BHU215" s="20" t="str">
        <f t="shared" si="886"/>
        <v/>
      </c>
      <c r="BHV215" s="20" t="str">
        <f t="shared" si="886"/>
        <v/>
      </c>
      <c r="BHW215" s="20" t="str">
        <f t="shared" si="886"/>
        <v/>
      </c>
      <c r="BHX215" s="20" t="str">
        <f t="shared" si="886"/>
        <v/>
      </c>
      <c r="BHY215" s="20" t="str">
        <f t="shared" si="886"/>
        <v/>
      </c>
      <c r="BHZ215" s="20" t="str">
        <f t="shared" si="886"/>
        <v/>
      </c>
      <c r="BIA215" s="20" t="str">
        <f t="shared" si="886"/>
        <v/>
      </c>
      <c r="BIB215" s="20" t="str">
        <f t="shared" si="870"/>
        <v/>
      </c>
      <c r="BIC215" s="20" t="str">
        <f t="shared" si="870"/>
        <v/>
      </c>
      <c r="BID215" s="20" t="str">
        <f t="shared" si="870"/>
        <v/>
      </c>
      <c r="BIE215" s="20" t="str">
        <f t="shared" si="870"/>
        <v/>
      </c>
    </row>
    <row r="216" spans="2:104 1451:1591" ht="14.5">
      <c r="B216" s="510" t="str">
        <f>IF('لصق اكسل الفورمز'!E211="","",'لصق اكسل الفورمز'!E211)</f>
        <v/>
      </c>
      <c r="C216" s="510" t="str">
        <f>IF('لصق اكسل الفورمز'!O211="","",'لصق اكسل الفورمز'!O211)</f>
        <v/>
      </c>
      <c r="D216" s="526" t="str">
        <f>IF('لصق اكسل الفورمز'!R211="","",'لصق اكسل الفورمز'!R211)</f>
        <v/>
      </c>
      <c r="E216" s="510" t="str">
        <f>IF('لصق اكسل الفورمز'!U211="","",'لصق اكسل الفورمز'!U211)</f>
        <v/>
      </c>
      <c r="F216" s="526" t="str">
        <f>IF('لصق اكسل الفورمز'!X211="","",'لصق اكسل الفورمز'!X211)</f>
        <v/>
      </c>
      <c r="G216" s="510" t="str">
        <f>IF('لصق اكسل الفورمز'!AA211="","",'لصق اكسل الفورمز'!AA211)</f>
        <v/>
      </c>
      <c r="H216" s="526" t="str">
        <f>IF('لصق اكسل الفورمز'!AD211="","",'لصق اكسل الفورمز'!AD211)</f>
        <v/>
      </c>
      <c r="I216" s="510" t="str">
        <f>IF('لصق اكسل الفورمز'!AG211="","",'لصق اكسل الفورمز'!AG211)</f>
        <v/>
      </c>
      <c r="J216" s="526" t="str">
        <f>IF('لصق اكسل الفورمز'!AJ211="","",'لصق اكسل الفورمز'!AJ211)</f>
        <v/>
      </c>
      <c r="K216" s="510" t="str">
        <f>IF('لصق اكسل الفورمز'!AM211="","",'لصق اكسل الفورمز'!AM211)</f>
        <v/>
      </c>
      <c r="L216" s="526" t="str">
        <f>IF('لصق اكسل الفورمز'!AP211="","",'لصق اكسل الفورمز'!AP211)</f>
        <v/>
      </c>
      <c r="M216" s="510" t="str">
        <f>IF('لصق اكسل الفورمز'!AS211="","",'لصق اكسل الفورمز'!AS211)</f>
        <v/>
      </c>
      <c r="N216" s="526" t="str">
        <f>IF('لصق اكسل الفورمز'!AV211="","",'لصق اكسل الفورمز'!AV211)</f>
        <v/>
      </c>
      <c r="O216" s="510" t="str">
        <f>IF('لصق اكسل الفورمز'!AY211="","",'لصق اكسل الفورمز'!AY211)</f>
        <v/>
      </c>
      <c r="P216" s="526" t="str">
        <f>IF('لصق اكسل الفورمز'!BB211="","",'لصق اكسل الفورمز'!BB211)</f>
        <v/>
      </c>
      <c r="Q216" s="510" t="str">
        <f>IF('لصق اكسل الفورمز'!BE211="","",'لصق اكسل الفورمز'!BE211)</f>
        <v/>
      </c>
      <c r="R216" s="526" t="str">
        <f>IF('لصق اكسل الفورمز'!BH211="","",'لصق اكسل الفورمز'!BH211)</f>
        <v/>
      </c>
      <c r="S216" s="510" t="str">
        <f>IF('لصق اكسل الفورمز'!BK211="","",'لصق اكسل الفورمز'!BK211)</f>
        <v/>
      </c>
      <c r="T216" s="526" t="str">
        <f>IF('لصق اكسل الفورمز'!BN211="","",'لصق اكسل الفورمز'!BN211)</f>
        <v/>
      </c>
      <c r="U216" s="510" t="str">
        <f>IF('لصق اكسل الفورمز'!BQ211="","",'لصق اكسل الفورمز'!BQ211)</f>
        <v/>
      </c>
      <c r="V216" s="526" t="str">
        <f>IF('لصق اكسل الفورمز'!BT211="","",'لصق اكسل الفورمز'!BT211)</f>
        <v/>
      </c>
      <c r="W216" s="527" t="str">
        <f t="shared" si="717"/>
        <v/>
      </c>
      <c r="X216" s="510" t="str">
        <f t="shared" si="718"/>
        <v/>
      </c>
      <c r="Y216" s="564" t="str">
        <f t="shared" si="719"/>
        <v/>
      </c>
      <c r="AL216" s="20">
        <f t="shared" si="720"/>
        <v>0</v>
      </c>
      <c r="AO216" s="20" t="str">
        <f t="shared" si="721"/>
        <v/>
      </c>
      <c r="AQ216" s="20" t="str">
        <f t="shared" si="869"/>
        <v/>
      </c>
      <c r="AR216" s="20" t="str">
        <f t="shared" si="722"/>
        <v/>
      </c>
      <c r="AS216" s="20" t="str">
        <f t="shared" si="723"/>
        <v/>
      </c>
      <c r="AT216" s="20" t="str">
        <f t="shared" si="724"/>
        <v/>
      </c>
      <c r="AU216" s="20" t="str">
        <f t="shared" si="725"/>
        <v/>
      </c>
      <c r="AV216" s="20" t="str">
        <f t="shared" si="726"/>
        <v/>
      </c>
      <c r="AW216" s="20" t="str">
        <f t="shared" si="727"/>
        <v/>
      </c>
      <c r="AX216" s="20" t="str">
        <f t="shared" si="728"/>
        <v/>
      </c>
      <c r="AY216" s="20" t="str">
        <f t="shared" si="729"/>
        <v/>
      </c>
      <c r="AZ216" s="20" t="str">
        <f t="shared" si="730"/>
        <v/>
      </c>
      <c r="BA216" s="20" t="str">
        <f t="shared" si="731"/>
        <v/>
      </c>
      <c r="BB216" s="20" t="str">
        <f t="shared" si="732"/>
        <v/>
      </c>
      <c r="BC216" s="20" t="str">
        <f t="shared" si="733"/>
        <v/>
      </c>
      <c r="BD216" s="20" t="str">
        <f t="shared" si="734"/>
        <v/>
      </c>
      <c r="BE216" s="20" t="str">
        <f t="shared" si="735"/>
        <v/>
      </c>
      <c r="BF216" s="20" t="str">
        <f t="shared" si="736"/>
        <v/>
      </c>
      <c r="BG216" s="20" t="str">
        <f t="shared" si="737"/>
        <v/>
      </c>
      <c r="BH216" s="20" t="str">
        <f t="shared" si="738"/>
        <v/>
      </c>
      <c r="BI216" s="20" t="str">
        <f t="shared" si="739"/>
        <v/>
      </c>
      <c r="BJ216" s="20" t="str">
        <f t="shared" si="740"/>
        <v/>
      </c>
      <c r="BL216" s="38" t="e">
        <f t="shared" si="741"/>
        <v>#DIV/0!</v>
      </c>
      <c r="BM216" s="4">
        <f t="shared" si="742"/>
        <v>0</v>
      </c>
      <c r="BN216" s="4">
        <f t="shared" si="743"/>
        <v>0</v>
      </c>
      <c r="BO216" s="4">
        <f t="shared" si="744"/>
        <v>0</v>
      </c>
      <c r="BP216" s="173" t="str">
        <f t="shared" si="745"/>
        <v/>
      </c>
      <c r="BQ216" s="4">
        <f t="shared" si="746"/>
        <v>0</v>
      </c>
      <c r="BT216" s="268" t="str">
        <f t="shared" si="747"/>
        <v/>
      </c>
      <c r="BU216" s="268" t="str">
        <f t="shared" si="748"/>
        <v/>
      </c>
      <c r="BX216" s="20">
        <f t="shared" si="749"/>
        <v>1</v>
      </c>
      <c r="CG216" s="20" t="str">
        <f t="shared" si="750"/>
        <v/>
      </c>
      <c r="CH216" s="20" t="str">
        <f t="shared" si="887"/>
        <v/>
      </c>
      <c r="CI216" s="20" t="str">
        <f t="shared" si="888"/>
        <v/>
      </c>
      <c r="CJ216" s="20" t="str">
        <f t="shared" si="889"/>
        <v/>
      </c>
      <c r="CK216" s="20" t="str">
        <f t="shared" si="871"/>
        <v/>
      </c>
      <c r="CL216" s="20" t="str">
        <f t="shared" si="872"/>
        <v/>
      </c>
      <c r="CM216" s="20" t="str">
        <f t="shared" si="873"/>
        <v/>
      </c>
      <c r="CN216" s="20" t="str">
        <f t="shared" si="874"/>
        <v/>
      </c>
      <c r="CO216" s="20" t="str">
        <f t="shared" si="875"/>
        <v/>
      </c>
      <c r="CP216" s="20" t="str">
        <f t="shared" si="876"/>
        <v/>
      </c>
      <c r="CQ216" s="20" t="str">
        <f t="shared" si="877"/>
        <v/>
      </c>
      <c r="CR216" s="20" t="str">
        <f t="shared" si="878"/>
        <v/>
      </c>
      <c r="CS216" s="20" t="str">
        <f t="shared" si="879"/>
        <v/>
      </c>
      <c r="CT216" s="20" t="str">
        <f t="shared" si="880"/>
        <v/>
      </c>
      <c r="CU216" s="20" t="str">
        <f t="shared" si="881"/>
        <v/>
      </c>
      <c r="CV216" s="20" t="str">
        <f t="shared" si="882"/>
        <v/>
      </c>
      <c r="CW216" s="20" t="str">
        <f t="shared" si="883"/>
        <v/>
      </c>
      <c r="CX216" s="20" t="str">
        <f t="shared" si="884"/>
        <v/>
      </c>
      <c r="CY216" s="20" t="str">
        <f t="shared" si="885"/>
        <v/>
      </c>
      <c r="CZ216" s="20" t="str">
        <f t="shared" si="885"/>
        <v/>
      </c>
      <c r="BCU216" s="20" t="str">
        <f t="shared" si="751"/>
        <v/>
      </c>
      <c r="BCV216" s="20" t="str">
        <f t="shared" si="752"/>
        <v/>
      </c>
      <c r="BCW216" s="20" t="str">
        <f t="shared" si="753"/>
        <v/>
      </c>
      <c r="BCX216" s="20" t="str">
        <f t="shared" si="754"/>
        <v/>
      </c>
      <c r="BCY216" s="20" t="str">
        <f t="shared" si="755"/>
        <v/>
      </c>
      <c r="BCZ216" s="20" t="str">
        <f t="shared" si="756"/>
        <v/>
      </c>
      <c r="BDA216" s="20" t="str">
        <f t="shared" si="757"/>
        <v/>
      </c>
      <c r="BDB216" s="20" t="str">
        <f t="shared" si="758"/>
        <v/>
      </c>
      <c r="BDC216" s="20" t="str">
        <f t="shared" si="759"/>
        <v/>
      </c>
      <c r="BDD216" s="20" t="str">
        <f t="shared" si="760"/>
        <v/>
      </c>
      <c r="BDE216" s="20" t="str">
        <f t="shared" si="761"/>
        <v/>
      </c>
      <c r="BDF216" s="20" t="str">
        <f t="shared" si="762"/>
        <v/>
      </c>
      <c r="BDG216" s="20" t="str">
        <f t="shared" si="763"/>
        <v/>
      </c>
      <c r="BDH216" s="20" t="str">
        <f t="shared" si="764"/>
        <v/>
      </c>
      <c r="BDI216" s="20" t="str">
        <f t="shared" si="765"/>
        <v/>
      </c>
      <c r="BDJ216" s="20" t="str">
        <f t="shared" si="766"/>
        <v/>
      </c>
      <c r="BDK216" s="20" t="str">
        <f t="shared" si="767"/>
        <v/>
      </c>
      <c r="BDL216" s="20" t="str">
        <f t="shared" si="768"/>
        <v/>
      </c>
      <c r="BDM216" s="20" t="str">
        <f t="shared" si="769"/>
        <v/>
      </c>
      <c r="BDN216" s="20" t="str">
        <f t="shared" si="770"/>
        <v/>
      </c>
      <c r="BDO216" s="20" t="str">
        <f t="shared" si="771"/>
        <v/>
      </c>
      <c r="BDP216" s="20" t="str">
        <f t="shared" si="772"/>
        <v/>
      </c>
      <c r="BDQ216" s="20" t="str">
        <f t="shared" si="773"/>
        <v/>
      </c>
      <c r="BDR216" s="20" t="str">
        <f t="shared" si="774"/>
        <v/>
      </c>
      <c r="BDS216" s="20" t="str">
        <f t="shared" si="775"/>
        <v/>
      </c>
      <c r="BDT216" s="20" t="str">
        <f t="shared" si="776"/>
        <v/>
      </c>
      <c r="BDU216" s="20" t="str">
        <f t="shared" si="777"/>
        <v/>
      </c>
      <c r="BDV216" s="20" t="str">
        <f t="shared" si="778"/>
        <v/>
      </c>
      <c r="BDW216" s="20" t="str">
        <f t="shared" si="779"/>
        <v/>
      </c>
      <c r="BDX216" s="20" t="str">
        <f t="shared" si="780"/>
        <v/>
      </c>
      <c r="BDY216" s="20" t="str">
        <f t="shared" si="781"/>
        <v/>
      </c>
      <c r="BDZ216" s="20" t="str">
        <f t="shared" si="782"/>
        <v/>
      </c>
      <c r="BEA216" s="20" t="str">
        <f t="shared" si="783"/>
        <v/>
      </c>
      <c r="BEB216" s="20" t="str">
        <f t="shared" si="784"/>
        <v/>
      </c>
      <c r="BEC216" s="20" t="str">
        <f t="shared" si="785"/>
        <v/>
      </c>
      <c r="BED216" s="20" t="str">
        <f t="shared" si="786"/>
        <v/>
      </c>
      <c r="BEE216" s="20" t="str">
        <f t="shared" si="787"/>
        <v/>
      </c>
      <c r="BEF216" s="20" t="str">
        <f t="shared" si="788"/>
        <v/>
      </c>
      <c r="BEG216" s="20" t="str">
        <f t="shared" si="789"/>
        <v/>
      </c>
      <c r="BEH216" s="20" t="str">
        <f t="shared" si="790"/>
        <v/>
      </c>
      <c r="BEI216" s="20" t="str">
        <f t="shared" si="791"/>
        <v/>
      </c>
      <c r="BEJ216" s="20" t="str">
        <f t="shared" si="792"/>
        <v/>
      </c>
      <c r="BEK216" s="20" t="str">
        <f t="shared" si="793"/>
        <v/>
      </c>
      <c r="BEL216" s="20" t="str">
        <f t="shared" si="794"/>
        <v/>
      </c>
      <c r="BEM216" s="20" t="str">
        <f t="shared" si="795"/>
        <v/>
      </c>
      <c r="BEN216" s="20" t="str">
        <f t="shared" si="796"/>
        <v/>
      </c>
      <c r="BEO216" s="20" t="str">
        <f t="shared" si="797"/>
        <v/>
      </c>
      <c r="BEP216" s="20" t="str">
        <f t="shared" si="798"/>
        <v/>
      </c>
      <c r="BEQ216" s="20" t="str">
        <f t="shared" si="799"/>
        <v/>
      </c>
      <c r="BER216" s="20" t="str">
        <f t="shared" si="800"/>
        <v/>
      </c>
      <c r="BES216" s="20" t="str">
        <f t="shared" si="801"/>
        <v/>
      </c>
      <c r="BET216" s="20" t="str">
        <f t="shared" si="802"/>
        <v/>
      </c>
      <c r="BEU216" s="20" t="str">
        <f t="shared" si="803"/>
        <v/>
      </c>
      <c r="BEV216" s="20" t="str">
        <f t="shared" si="804"/>
        <v/>
      </c>
      <c r="BEW216" s="20" t="str">
        <f t="shared" si="805"/>
        <v/>
      </c>
      <c r="BEX216" s="20" t="str">
        <f t="shared" si="806"/>
        <v/>
      </c>
      <c r="BEY216" s="20" t="str">
        <f t="shared" si="807"/>
        <v/>
      </c>
      <c r="BEZ216" s="20" t="str">
        <f t="shared" si="808"/>
        <v/>
      </c>
      <c r="BFA216" s="20" t="str">
        <f t="shared" si="809"/>
        <v/>
      </c>
      <c r="BFB216" s="20" t="str">
        <f t="shared" si="810"/>
        <v/>
      </c>
      <c r="BFC216" s="20" t="str">
        <f t="shared" si="811"/>
        <v/>
      </c>
      <c r="BFD216" s="20" t="str">
        <f t="shared" si="812"/>
        <v/>
      </c>
      <c r="BFE216" s="20" t="str">
        <f t="shared" si="813"/>
        <v/>
      </c>
      <c r="BFF216" s="20" t="str">
        <f t="shared" si="814"/>
        <v/>
      </c>
      <c r="BFG216" s="20" t="str">
        <f t="shared" si="815"/>
        <v/>
      </c>
      <c r="BFH216" s="20" t="str">
        <f t="shared" si="816"/>
        <v/>
      </c>
      <c r="BFI216" s="20" t="str">
        <f t="shared" si="817"/>
        <v/>
      </c>
      <c r="BFJ216" s="20" t="str">
        <f t="shared" si="818"/>
        <v/>
      </c>
      <c r="BFK216" s="20" t="str">
        <f t="shared" si="819"/>
        <v/>
      </c>
      <c r="BFL216" s="20" t="str">
        <f t="shared" si="820"/>
        <v/>
      </c>
      <c r="BFM216" s="20" t="str">
        <f t="shared" si="821"/>
        <v/>
      </c>
      <c r="BFN216" s="20" t="str">
        <f t="shared" si="822"/>
        <v/>
      </c>
      <c r="BFO216" s="20" t="str">
        <f t="shared" si="823"/>
        <v/>
      </c>
      <c r="BFP216" s="20" t="str">
        <f t="shared" si="824"/>
        <v/>
      </c>
      <c r="BFQ216" s="20" t="str">
        <f t="shared" si="825"/>
        <v/>
      </c>
      <c r="BFR216" s="20" t="str">
        <f t="shared" si="826"/>
        <v/>
      </c>
      <c r="BFS216" s="20" t="str">
        <f t="shared" si="827"/>
        <v/>
      </c>
      <c r="BFT216" s="20" t="str">
        <f t="shared" si="828"/>
        <v/>
      </c>
      <c r="BFU216" s="20" t="str">
        <f t="shared" si="829"/>
        <v/>
      </c>
      <c r="BFV216" s="20" t="str">
        <f t="shared" si="830"/>
        <v/>
      </c>
      <c r="BFW216" s="20" t="str">
        <f t="shared" si="831"/>
        <v/>
      </c>
      <c r="BFX216" s="20" t="str">
        <f t="shared" si="832"/>
        <v/>
      </c>
      <c r="BFY216" s="20" t="str">
        <f t="shared" si="833"/>
        <v/>
      </c>
      <c r="BFZ216" s="20" t="str">
        <f t="shared" si="834"/>
        <v/>
      </c>
      <c r="BGA216" s="20" t="str">
        <f t="shared" si="835"/>
        <v/>
      </c>
      <c r="BGB216" s="20" t="str">
        <f t="shared" si="836"/>
        <v/>
      </c>
      <c r="BGC216" s="20" t="str">
        <f t="shared" si="837"/>
        <v/>
      </c>
      <c r="BGD216" s="20" t="str">
        <f t="shared" si="838"/>
        <v/>
      </c>
      <c r="BGE216" s="20" t="str">
        <f t="shared" si="839"/>
        <v/>
      </c>
      <c r="BGF216" s="20" t="str">
        <f t="shared" si="840"/>
        <v/>
      </c>
      <c r="BGG216" s="20" t="str">
        <f t="shared" si="841"/>
        <v/>
      </c>
      <c r="BGH216" s="20" t="str">
        <f t="shared" si="842"/>
        <v/>
      </c>
      <c r="BGI216" s="20" t="str">
        <f t="shared" si="843"/>
        <v/>
      </c>
      <c r="BGJ216" s="20" t="str">
        <f t="shared" si="844"/>
        <v/>
      </c>
      <c r="BGK216" s="20" t="str">
        <f t="shared" si="845"/>
        <v/>
      </c>
      <c r="BGL216" s="20" t="str">
        <f t="shared" si="846"/>
        <v/>
      </c>
      <c r="BGM216" s="20" t="str">
        <f t="shared" si="847"/>
        <v/>
      </c>
      <c r="BGN216" s="20" t="str">
        <f t="shared" si="848"/>
        <v/>
      </c>
      <c r="BGO216" s="20" t="str">
        <f t="shared" si="849"/>
        <v/>
      </c>
      <c r="BGP216" s="20" t="str">
        <f t="shared" si="850"/>
        <v/>
      </c>
      <c r="BGQ216" s="20" t="str">
        <f t="shared" si="851"/>
        <v/>
      </c>
      <c r="BGR216" s="20" t="str">
        <f t="shared" si="852"/>
        <v/>
      </c>
      <c r="BGS216" s="20" t="str">
        <f t="shared" si="853"/>
        <v/>
      </c>
      <c r="BGT216" s="20" t="str">
        <f t="shared" si="854"/>
        <v/>
      </c>
      <c r="BGU216" s="20" t="str">
        <f t="shared" si="855"/>
        <v/>
      </c>
      <c r="BGV216" s="20" t="str">
        <f t="shared" si="856"/>
        <v/>
      </c>
      <c r="BGW216" s="20" t="str">
        <f t="shared" si="857"/>
        <v/>
      </c>
      <c r="BGX216" s="20" t="str">
        <f t="shared" si="858"/>
        <v/>
      </c>
      <c r="BGY216" s="20" t="str">
        <f t="shared" si="859"/>
        <v/>
      </c>
      <c r="BGZ216" s="20" t="str">
        <f t="shared" si="860"/>
        <v/>
      </c>
      <c r="BHA216" s="20" t="str">
        <f t="shared" si="861"/>
        <v/>
      </c>
      <c r="BHB216" s="20" t="str">
        <f t="shared" si="862"/>
        <v/>
      </c>
      <c r="BHC216" s="20" t="str">
        <f t="shared" si="863"/>
        <v/>
      </c>
      <c r="BHD216" s="20" t="str">
        <f t="shared" si="864"/>
        <v/>
      </c>
      <c r="BHE216" s="20" t="str">
        <f t="shared" si="865"/>
        <v/>
      </c>
      <c r="BHF216" s="20" t="str">
        <f t="shared" si="866"/>
        <v/>
      </c>
      <c r="BHG216" s="20" t="str">
        <f t="shared" si="867"/>
        <v/>
      </c>
      <c r="BHJ216" s="20" t="str">
        <f t="shared" si="868"/>
        <v/>
      </c>
      <c r="BHL216" s="20" t="str">
        <f t="shared" si="886"/>
        <v/>
      </c>
      <c r="BHM216" s="20" t="str">
        <f t="shared" si="886"/>
        <v/>
      </c>
      <c r="BHN216" s="20" t="str">
        <f t="shared" si="886"/>
        <v/>
      </c>
      <c r="BHO216" s="20" t="str">
        <f t="shared" si="886"/>
        <v/>
      </c>
      <c r="BHP216" s="20" t="str">
        <f t="shared" si="886"/>
        <v/>
      </c>
      <c r="BHQ216" s="20" t="str">
        <f t="shared" si="886"/>
        <v/>
      </c>
      <c r="BHR216" s="20" t="str">
        <f t="shared" si="886"/>
        <v/>
      </c>
      <c r="BHS216" s="20" t="str">
        <f t="shared" si="886"/>
        <v/>
      </c>
      <c r="BHT216" s="20" t="str">
        <f t="shared" si="886"/>
        <v/>
      </c>
      <c r="BHU216" s="20" t="str">
        <f t="shared" si="886"/>
        <v/>
      </c>
      <c r="BHV216" s="20" t="str">
        <f t="shared" si="886"/>
        <v/>
      </c>
      <c r="BHW216" s="20" t="str">
        <f t="shared" si="886"/>
        <v/>
      </c>
      <c r="BHX216" s="20" t="str">
        <f t="shared" si="886"/>
        <v/>
      </c>
      <c r="BHY216" s="20" t="str">
        <f t="shared" si="886"/>
        <v/>
      </c>
      <c r="BHZ216" s="20" t="str">
        <f t="shared" si="886"/>
        <v/>
      </c>
      <c r="BIA216" s="20" t="str">
        <f t="shared" si="886"/>
        <v/>
      </c>
      <c r="BIB216" s="20" t="str">
        <f t="shared" si="870"/>
        <v/>
      </c>
      <c r="BIC216" s="20" t="str">
        <f t="shared" si="870"/>
        <v/>
      </c>
      <c r="BID216" s="20" t="str">
        <f t="shared" si="870"/>
        <v/>
      </c>
      <c r="BIE216" s="20" t="str">
        <f t="shared" si="870"/>
        <v/>
      </c>
    </row>
    <row r="217" spans="2:104 1451:1591" ht="14.5">
      <c r="B217" s="510" t="str">
        <f>IF('لصق اكسل الفورمز'!E212="","",'لصق اكسل الفورمز'!E212)</f>
        <v/>
      </c>
      <c r="C217" s="510" t="str">
        <f>IF('لصق اكسل الفورمز'!O212="","",'لصق اكسل الفورمز'!O212)</f>
        <v/>
      </c>
      <c r="D217" s="526" t="str">
        <f>IF('لصق اكسل الفورمز'!R212="","",'لصق اكسل الفورمز'!R212)</f>
        <v/>
      </c>
      <c r="E217" s="510" t="str">
        <f>IF('لصق اكسل الفورمز'!U212="","",'لصق اكسل الفورمز'!U212)</f>
        <v/>
      </c>
      <c r="F217" s="526" t="str">
        <f>IF('لصق اكسل الفورمز'!X212="","",'لصق اكسل الفورمز'!X212)</f>
        <v/>
      </c>
      <c r="G217" s="510" t="str">
        <f>IF('لصق اكسل الفورمز'!AA212="","",'لصق اكسل الفورمز'!AA212)</f>
        <v/>
      </c>
      <c r="H217" s="526" t="str">
        <f>IF('لصق اكسل الفورمز'!AD212="","",'لصق اكسل الفورمز'!AD212)</f>
        <v/>
      </c>
      <c r="I217" s="510" t="str">
        <f>IF('لصق اكسل الفورمز'!AG212="","",'لصق اكسل الفورمز'!AG212)</f>
        <v/>
      </c>
      <c r="J217" s="526" t="str">
        <f>IF('لصق اكسل الفورمز'!AJ212="","",'لصق اكسل الفورمز'!AJ212)</f>
        <v/>
      </c>
      <c r="K217" s="510" t="str">
        <f>IF('لصق اكسل الفورمز'!AM212="","",'لصق اكسل الفورمز'!AM212)</f>
        <v/>
      </c>
      <c r="L217" s="526" t="str">
        <f>IF('لصق اكسل الفورمز'!AP212="","",'لصق اكسل الفورمز'!AP212)</f>
        <v/>
      </c>
      <c r="M217" s="510" t="str">
        <f>IF('لصق اكسل الفورمز'!AS212="","",'لصق اكسل الفورمز'!AS212)</f>
        <v/>
      </c>
      <c r="N217" s="526" t="str">
        <f>IF('لصق اكسل الفورمز'!AV212="","",'لصق اكسل الفورمز'!AV212)</f>
        <v/>
      </c>
      <c r="O217" s="510" t="str">
        <f>IF('لصق اكسل الفورمز'!AY212="","",'لصق اكسل الفورمز'!AY212)</f>
        <v/>
      </c>
      <c r="P217" s="526" t="str">
        <f>IF('لصق اكسل الفورمز'!BB212="","",'لصق اكسل الفورمز'!BB212)</f>
        <v/>
      </c>
      <c r="Q217" s="510" t="str">
        <f>IF('لصق اكسل الفورمز'!BE212="","",'لصق اكسل الفورمز'!BE212)</f>
        <v/>
      </c>
      <c r="R217" s="526" t="str">
        <f>IF('لصق اكسل الفورمز'!BH212="","",'لصق اكسل الفورمز'!BH212)</f>
        <v/>
      </c>
      <c r="S217" s="510" t="str">
        <f>IF('لصق اكسل الفورمز'!BK212="","",'لصق اكسل الفورمز'!BK212)</f>
        <v/>
      </c>
      <c r="T217" s="526" t="str">
        <f>IF('لصق اكسل الفورمز'!BN212="","",'لصق اكسل الفورمز'!BN212)</f>
        <v/>
      </c>
      <c r="U217" s="510" t="str">
        <f>IF('لصق اكسل الفورمز'!BQ212="","",'لصق اكسل الفورمز'!BQ212)</f>
        <v/>
      </c>
      <c r="V217" s="526" t="str">
        <f>IF('لصق اكسل الفورمز'!BT212="","",'لصق اكسل الفورمز'!BT212)</f>
        <v/>
      </c>
      <c r="W217" s="527" t="str">
        <f t="shared" si="717"/>
        <v/>
      </c>
      <c r="X217" s="510" t="str">
        <f t="shared" si="718"/>
        <v/>
      </c>
      <c r="Y217" s="564" t="str">
        <f t="shared" si="719"/>
        <v/>
      </c>
      <c r="AL217" s="20">
        <f t="shared" si="720"/>
        <v>0</v>
      </c>
      <c r="AO217" s="20" t="str">
        <f t="shared" si="721"/>
        <v/>
      </c>
      <c r="AQ217" s="20" t="str">
        <f t="shared" si="869"/>
        <v/>
      </c>
      <c r="AR217" s="20" t="str">
        <f t="shared" si="722"/>
        <v/>
      </c>
      <c r="AS217" s="20" t="str">
        <f t="shared" si="723"/>
        <v/>
      </c>
      <c r="AT217" s="20" t="str">
        <f t="shared" si="724"/>
        <v/>
      </c>
      <c r="AU217" s="20" t="str">
        <f t="shared" si="725"/>
        <v/>
      </c>
      <c r="AV217" s="20" t="str">
        <f t="shared" si="726"/>
        <v/>
      </c>
      <c r="AW217" s="20" t="str">
        <f t="shared" si="727"/>
        <v/>
      </c>
      <c r="AX217" s="20" t="str">
        <f t="shared" si="728"/>
        <v/>
      </c>
      <c r="AY217" s="20" t="str">
        <f t="shared" si="729"/>
        <v/>
      </c>
      <c r="AZ217" s="20" t="str">
        <f t="shared" si="730"/>
        <v/>
      </c>
      <c r="BA217" s="20" t="str">
        <f t="shared" si="731"/>
        <v/>
      </c>
      <c r="BB217" s="20" t="str">
        <f t="shared" si="732"/>
        <v/>
      </c>
      <c r="BC217" s="20" t="str">
        <f t="shared" si="733"/>
        <v/>
      </c>
      <c r="BD217" s="20" t="str">
        <f t="shared" si="734"/>
        <v/>
      </c>
      <c r="BE217" s="20" t="str">
        <f t="shared" si="735"/>
        <v/>
      </c>
      <c r="BF217" s="20" t="str">
        <f t="shared" si="736"/>
        <v/>
      </c>
      <c r="BG217" s="20" t="str">
        <f t="shared" si="737"/>
        <v/>
      </c>
      <c r="BH217" s="20" t="str">
        <f t="shared" si="738"/>
        <v/>
      </c>
      <c r="BI217" s="20" t="str">
        <f t="shared" si="739"/>
        <v/>
      </c>
      <c r="BJ217" s="20" t="str">
        <f t="shared" si="740"/>
        <v/>
      </c>
      <c r="BL217" s="38" t="e">
        <f t="shared" si="741"/>
        <v>#DIV/0!</v>
      </c>
      <c r="BM217" s="4">
        <f t="shared" si="742"/>
        <v>0</v>
      </c>
      <c r="BN217" s="4">
        <f t="shared" si="743"/>
        <v>0</v>
      </c>
      <c r="BO217" s="4">
        <f t="shared" si="744"/>
        <v>0</v>
      </c>
      <c r="BP217" s="173" t="str">
        <f t="shared" si="745"/>
        <v/>
      </c>
      <c r="BQ217" s="4">
        <f t="shared" si="746"/>
        <v>0</v>
      </c>
      <c r="BT217" s="268" t="str">
        <f t="shared" si="747"/>
        <v/>
      </c>
      <c r="BU217" s="268" t="str">
        <f t="shared" si="748"/>
        <v/>
      </c>
      <c r="BX217" s="20">
        <f t="shared" si="749"/>
        <v>1</v>
      </c>
      <c r="CG217" s="20" t="str">
        <f t="shared" si="750"/>
        <v/>
      </c>
      <c r="CH217" s="20" t="str">
        <f t="shared" si="887"/>
        <v/>
      </c>
      <c r="CI217" s="20" t="str">
        <f t="shared" si="888"/>
        <v/>
      </c>
      <c r="CJ217" s="20" t="str">
        <f t="shared" si="889"/>
        <v/>
      </c>
      <c r="CK217" s="20" t="str">
        <f t="shared" si="871"/>
        <v/>
      </c>
      <c r="CL217" s="20" t="str">
        <f t="shared" si="872"/>
        <v/>
      </c>
      <c r="CM217" s="20" t="str">
        <f t="shared" si="873"/>
        <v/>
      </c>
      <c r="CN217" s="20" t="str">
        <f t="shared" si="874"/>
        <v/>
      </c>
      <c r="CO217" s="20" t="str">
        <f t="shared" si="875"/>
        <v/>
      </c>
      <c r="CP217" s="20" t="str">
        <f t="shared" si="876"/>
        <v/>
      </c>
      <c r="CQ217" s="20" t="str">
        <f t="shared" si="877"/>
        <v/>
      </c>
      <c r="CR217" s="20" t="str">
        <f t="shared" si="878"/>
        <v/>
      </c>
      <c r="CS217" s="20" t="str">
        <f t="shared" si="879"/>
        <v/>
      </c>
      <c r="CT217" s="20" t="str">
        <f t="shared" si="880"/>
        <v/>
      </c>
      <c r="CU217" s="20" t="str">
        <f t="shared" si="881"/>
        <v/>
      </c>
      <c r="CV217" s="20" t="str">
        <f t="shared" si="882"/>
        <v/>
      </c>
      <c r="CW217" s="20" t="str">
        <f t="shared" si="883"/>
        <v/>
      </c>
      <c r="CX217" s="20" t="str">
        <f t="shared" si="884"/>
        <v/>
      </c>
      <c r="CY217" s="20" t="str">
        <f t="shared" si="885"/>
        <v/>
      </c>
      <c r="CZ217" s="20" t="str">
        <f t="shared" si="885"/>
        <v/>
      </c>
      <c r="BCU217" s="20" t="str">
        <f t="shared" si="751"/>
        <v/>
      </c>
      <c r="BCV217" s="20" t="str">
        <f t="shared" si="752"/>
        <v/>
      </c>
      <c r="BCW217" s="20" t="str">
        <f t="shared" si="753"/>
        <v/>
      </c>
      <c r="BCX217" s="20" t="str">
        <f t="shared" si="754"/>
        <v/>
      </c>
      <c r="BCY217" s="20" t="str">
        <f t="shared" si="755"/>
        <v/>
      </c>
      <c r="BCZ217" s="20" t="str">
        <f t="shared" si="756"/>
        <v/>
      </c>
      <c r="BDA217" s="20" t="str">
        <f t="shared" si="757"/>
        <v/>
      </c>
      <c r="BDB217" s="20" t="str">
        <f t="shared" si="758"/>
        <v/>
      </c>
      <c r="BDC217" s="20" t="str">
        <f t="shared" si="759"/>
        <v/>
      </c>
      <c r="BDD217" s="20" t="str">
        <f t="shared" si="760"/>
        <v/>
      </c>
      <c r="BDE217" s="20" t="str">
        <f t="shared" si="761"/>
        <v/>
      </c>
      <c r="BDF217" s="20" t="str">
        <f t="shared" si="762"/>
        <v/>
      </c>
      <c r="BDG217" s="20" t="str">
        <f t="shared" si="763"/>
        <v/>
      </c>
      <c r="BDH217" s="20" t="str">
        <f t="shared" si="764"/>
        <v/>
      </c>
      <c r="BDI217" s="20" t="str">
        <f t="shared" si="765"/>
        <v/>
      </c>
      <c r="BDJ217" s="20" t="str">
        <f t="shared" si="766"/>
        <v/>
      </c>
      <c r="BDK217" s="20" t="str">
        <f t="shared" si="767"/>
        <v/>
      </c>
      <c r="BDL217" s="20" t="str">
        <f t="shared" si="768"/>
        <v/>
      </c>
      <c r="BDM217" s="20" t="str">
        <f t="shared" si="769"/>
        <v/>
      </c>
      <c r="BDN217" s="20" t="str">
        <f t="shared" si="770"/>
        <v/>
      </c>
      <c r="BDO217" s="20" t="str">
        <f t="shared" si="771"/>
        <v/>
      </c>
      <c r="BDP217" s="20" t="str">
        <f t="shared" si="772"/>
        <v/>
      </c>
      <c r="BDQ217" s="20" t="str">
        <f t="shared" si="773"/>
        <v/>
      </c>
      <c r="BDR217" s="20" t="str">
        <f t="shared" si="774"/>
        <v/>
      </c>
      <c r="BDS217" s="20" t="str">
        <f t="shared" si="775"/>
        <v/>
      </c>
      <c r="BDT217" s="20" t="str">
        <f t="shared" si="776"/>
        <v/>
      </c>
      <c r="BDU217" s="20" t="str">
        <f t="shared" si="777"/>
        <v/>
      </c>
      <c r="BDV217" s="20" t="str">
        <f t="shared" si="778"/>
        <v/>
      </c>
      <c r="BDW217" s="20" t="str">
        <f t="shared" si="779"/>
        <v/>
      </c>
      <c r="BDX217" s="20" t="str">
        <f t="shared" si="780"/>
        <v/>
      </c>
      <c r="BDY217" s="20" t="str">
        <f t="shared" si="781"/>
        <v/>
      </c>
      <c r="BDZ217" s="20" t="str">
        <f t="shared" si="782"/>
        <v/>
      </c>
      <c r="BEA217" s="20" t="str">
        <f t="shared" si="783"/>
        <v/>
      </c>
      <c r="BEB217" s="20" t="str">
        <f t="shared" si="784"/>
        <v/>
      </c>
      <c r="BEC217" s="20" t="str">
        <f t="shared" si="785"/>
        <v/>
      </c>
      <c r="BED217" s="20" t="str">
        <f t="shared" si="786"/>
        <v/>
      </c>
      <c r="BEE217" s="20" t="str">
        <f t="shared" si="787"/>
        <v/>
      </c>
      <c r="BEF217" s="20" t="str">
        <f t="shared" si="788"/>
        <v/>
      </c>
      <c r="BEG217" s="20" t="str">
        <f t="shared" si="789"/>
        <v/>
      </c>
      <c r="BEH217" s="20" t="str">
        <f t="shared" si="790"/>
        <v/>
      </c>
      <c r="BEI217" s="20" t="str">
        <f t="shared" si="791"/>
        <v/>
      </c>
      <c r="BEJ217" s="20" t="str">
        <f t="shared" si="792"/>
        <v/>
      </c>
      <c r="BEK217" s="20" t="str">
        <f t="shared" si="793"/>
        <v/>
      </c>
      <c r="BEL217" s="20" t="str">
        <f t="shared" si="794"/>
        <v/>
      </c>
      <c r="BEM217" s="20" t="str">
        <f t="shared" si="795"/>
        <v/>
      </c>
      <c r="BEN217" s="20" t="str">
        <f t="shared" si="796"/>
        <v/>
      </c>
      <c r="BEO217" s="20" t="str">
        <f t="shared" si="797"/>
        <v/>
      </c>
      <c r="BEP217" s="20" t="str">
        <f t="shared" si="798"/>
        <v/>
      </c>
      <c r="BEQ217" s="20" t="str">
        <f t="shared" si="799"/>
        <v/>
      </c>
      <c r="BER217" s="20" t="str">
        <f t="shared" si="800"/>
        <v/>
      </c>
      <c r="BES217" s="20" t="str">
        <f t="shared" si="801"/>
        <v/>
      </c>
      <c r="BET217" s="20" t="str">
        <f t="shared" si="802"/>
        <v/>
      </c>
      <c r="BEU217" s="20" t="str">
        <f t="shared" si="803"/>
        <v/>
      </c>
      <c r="BEV217" s="20" t="str">
        <f t="shared" si="804"/>
        <v/>
      </c>
      <c r="BEW217" s="20" t="str">
        <f t="shared" si="805"/>
        <v/>
      </c>
      <c r="BEX217" s="20" t="str">
        <f t="shared" si="806"/>
        <v/>
      </c>
      <c r="BEY217" s="20" t="str">
        <f t="shared" si="807"/>
        <v/>
      </c>
      <c r="BEZ217" s="20" t="str">
        <f t="shared" si="808"/>
        <v/>
      </c>
      <c r="BFA217" s="20" t="str">
        <f t="shared" si="809"/>
        <v/>
      </c>
      <c r="BFB217" s="20" t="str">
        <f t="shared" si="810"/>
        <v/>
      </c>
      <c r="BFC217" s="20" t="str">
        <f t="shared" si="811"/>
        <v/>
      </c>
      <c r="BFD217" s="20" t="str">
        <f t="shared" si="812"/>
        <v/>
      </c>
      <c r="BFE217" s="20" t="str">
        <f t="shared" si="813"/>
        <v/>
      </c>
      <c r="BFF217" s="20" t="str">
        <f t="shared" si="814"/>
        <v/>
      </c>
      <c r="BFG217" s="20" t="str">
        <f t="shared" si="815"/>
        <v/>
      </c>
      <c r="BFH217" s="20" t="str">
        <f t="shared" si="816"/>
        <v/>
      </c>
      <c r="BFI217" s="20" t="str">
        <f t="shared" si="817"/>
        <v/>
      </c>
      <c r="BFJ217" s="20" t="str">
        <f t="shared" si="818"/>
        <v/>
      </c>
      <c r="BFK217" s="20" t="str">
        <f t="shared" si="819"/>
        <v/>
      </c>
      <c r="BFL217" s="20" t="str">
        <f t="shared" si="820"/>
        <v/>
      </c>
      <c r="BFM217" s="20" t="str">
        <f t="shared" si="821"/>
        <v/>
      </c>
      <c r="BFN217" s="20" t="str">
        <f t="shared" si="822"/>
        <v/>
      </c>
      <c r="BFO217" s="20" t="str">
        <f t="shared" si="823"/>
        <v/>
      </c>
      <c r="BFP217" s="20" t="str">
        <f t="shared" si="824"/>
        <v/>
      </c>
      <c r="BFQ217" s="20" t="str">
        <f t="shared" si="825"/>
        <v/>
      </c>
      <c r="BFR217" s="20" t="str">
        <f t="shared" si="826"/>
        <v/>
      </c>
      <c r="BFS217" s="20" t="str">
        <f t="shared" si="827"/>
        <v/>
      </c>
      <c r="BFT217" s="20" t="str">
        <f t="shared" si="828"/>
        <v/>
      </c>
      <c r="BFU217" s="20" t="str">
        <f t="shared" si="829"/>
        <v/>
      </c>
      <c r="BFV217" s="20" t="str">
        <f t="shared" si="830"/>
        <v/>
      </c>
      <c r="BFW217" s="20" t="str">
        <f t="shared" si="831"/>
        <v/>
      </c>
      <c r="BFX217" s="20" t="str">
        <f t="shared" si="832"/>
        <v/>
      </c>
      <c r="BFY217" s="20" t="str">
        <f t="shared" si="833"/>
        <v/>
      </c>
      <c r="BFZ217" s="20" t="str">
        <f t="shared" si="834"/>
        <v/>
      </c>
      <c r="BGA217" s="20" t="str">
        <f t="shared" si="835"/>
        <v/>
      </c>
      <c r="BGB217" s="20" t="str">
        <f t="shared" si="836"/>
        <v/>
      </c>
      <c r="BGC217" s="20" t="str">
        <f t="shared" si="837"/>
        <v/>
      </c>
      <c r="BGD217" s="20" t="str">
        <f t="shared" si="838"/>
        <v/>
      </c>
      <c r="BGE217" s="20" t="str">
        <f t="shared" si="839"/>
        <v/>
      </c>
      <c r="BGF217" s="20" t="str">
        <f t="shared" si="840"/>
        <v/>
      </c>
      <c r="BGG217" s="20" t="str">
        <f t="shared" si="841"/>
        <v/>
      </c>
      <c r="BGH217" s="20" t="str">
        <f t="shared" si="842"/>
        <v/>
      </c>
      <c r="BGI217" s="20" t="str">
        <f t="shared" si="843"/>
        <v/>
      </c>
      <c r="BGJ217" s="20" t="str">
        <f t="shared" si="844"/>
        <v/>
      </c>
      <c r="BGK217" s="20" t="str">
        <f t="shared" si="845"/>
        <v/>
      </c>
      <c r="BGL217" s="20" t="str">
        <f t="shared" si="846"/>
        <v/>
      </c>
      <c r="BGM217" s="20" t="str">
        <f t="shared" si="847"/>
        <v/>
      </c>
      <c r="BGN217" s="20" t="str">
        <f t="shared" si="848"/>
        <v/>
      </c>
      <c r="BGO217" s="20" t="str">
        <f t="shared" si="849"/>
        <v/>
      </c>
      <c r="BGP217" s="20" t="str">
        <f t="shared" si="850"/>
        <v/>
      </c>
      <c r="BGQ217" s="20" t="str">
        <f t="shared" si="851"/>
        <v/>
      </c>
      <c r="BGR217" s="20" t="str">
        <f t="shared" si="852"/>
        <v/>
      </c>
      <c r="BGS217" s="20" t="str">
        <f t="shared" si="853"/>
        <v/>
      </c>
      <c r="BGT217" s="20" t="str">
        <f t="shared" si="854"/>
        <v/>
      </c>
      <c r="BGU217" s="20" t="str">
        <f t="shared" si="855"/>
        <v/>
      </c>
      <c r="BGV217" s="20" t="str">
        <f t="shared" si="856"/>
        <v/>
      </c>
      <c r="BGW217" s="20" t="str">
        <f t="shared" si="857"/>
        <v/>
      </c>
      <c r="BGX217" s="20" t="str">
        <f t="shared" si="858"/>
        <v/>
      </c>
      <c r="BGY217" s="20" t="str">
        <f t="shared" si="859"/>
        <v/>
      </c>
      <c r="BGZ217" s="20" t="str">
        <f t="shared" si="860"/>
        <v/>
      </c>
      <c r="BHA217" s="20" t="str">
        <f t="shared" si="861"/>
        <v/>
      </c>
      <c r="BHB217" s="20" t="str">
        <f t="shared" si="862"/>
        <v/>
      </c>
      <c r="BHC217" s="20" t="str">
        <f t="shared" si="863"/>
        <v/>
      </c>
      <c r="BHD217" s="20" t="str">
        <f t="shared" si="864"/>
        <v/>
      </c>
      <c r="BHE217" s="20" t="str">
        <f t="shared" si="865"/>
        <v/>
      </c>
      <c r="BHF217" s="20" t="str">
        <f t="shared" si="866"/>
        <v/>
      </c>
      <c r="BHG217" s="20" t="str">
        <f t="shared" si="867"/>
        <v/>
      </c>
      <c r="BHJ217" s="20" t="str">
        <f t="shared" si="868"/>
        <v/>
      </c>
      <c r="BHL217" s="20" t="str">
        <f t="shared" si="886"/>
        <v/>
      </c>
      <c r="BHM217" s="20" t="str">
        <f t="shared" si="886"/>
        <v/>
      </c>
      <c r="BHN217" s="20" t="str">
        <f t="shared" si="886"/>
        <v/>
      </c>
      <c r="BHO217" s="20" t="str">
        <f t="shared" si="886"/>
        <v/>
      </c>
      <c r="BHP217" s="20" t="str">
        <f t="shared" si="886"/>
        <v/>
      </c>
      <c r="BHQ217" s="20" t="str">
        <f t="shared" si="886"/>
        <v/>
      </c>
      <c r="BHR217" s="20" t="str">
        <f t="shared" si="886"/>
        <v/>
      </c>
      <c r="BHS217" s="20" t="str">
        <f t="shared" si="886"/>
        <v/>
      </c>
      <c r="BHT217" s="20" t="str">
        <f t="shared" si="886"/>
        <v/>
      </c>
      <c r="BHU217" s="20" t="str">
        <f t="shared" si="886"/>
        <v/>
      </c>
      <c r="BHV217" s="20" t="str">
        <f t="shared" si="886"/>
        <v/>
      </c>
      <c r="BHW217" s="20" t="str">
        <f t="shared" si="886"/>
        <v/>
      </c>
      <c r="BHX217" s="20" t="str">
        <f t="shared" si="886"/>
        <v/>
      </c>
      <c r="BHY217" s="20" t="str">
        <f t="shared" si="886"/>
        <v/>
      </c>
      <c r="BHZ217" s="20" t="str">
        <f t="shared" si="886"/>
        <v/>
      </c>
      <c r="BIA217" s="20" t="str">
        <f t="shared" si="886"/>
        <v/>
      </c>
      <c r="BIB217" s="20" t="str">
        <f t="shared" si="870"/>
        <v/>
      </c>
      <c r="BIC217" s="20" t="str">
        <f t="shared" si="870"/>
        <v/>
      </c>
      <c r="BID217" s="20" t="str">
        <f t="shared" si="870"/>
        <v/>
      </c>
      <c r="BIE217" s="20" t="str">
        <f t="shared" si="870"/>
        <v/>
      </c>
    </row>
    <row r="218" spans="2:104 1451:1591" ht="14.5">
      <c r="B218" s="510" t="str">
        <f>IF('لصق اكسل الفورمز'!E213="","",'لصق اكسل الفورمز'!E213)</f>
        <v/>
      </c>
      <c r="C218" s="510" t="str">
        <f>IF('لصق اكسل الفورمز'!O213="","",'لصق اكسل الفورمز'!O213)</f>
        <v/>
      </c>
      <c r="D218" s="526" t="str">
        <f>IF('لصق اكسل الفورمز'!R213="","",'لصق اكسل الفورمز'!R213)</f>
        <v/>
      </c>
      <c r="E218" s="510" t="str">
        <f>IF('لصق اكسل الفورمز'!U213="","",'لصق اكسل الفورمز'!U213)</f>
        <v/>
      </c>
      <c r="F218" s="526" t="str">
        <f>IF('لصق اكسل الفورمز'!X213="","",'لصق اكسل الفورمز'!X213)</f>
        <v/>
      </c>
      <c r="G218" s="510" t="str">
        <f>IF('لصق اكسل الفورمز'!AA213="","",'لصق اكسل الفورمز'!AA213)</f>
        <v/>
      </c>
      <c r="H218" s="526" t="str">
        <f>IF('لصق اكسل الفورمز'!AD213="","",'لصق اكسل الفورمز'!AD213)</f>
        <v/>
      </c>
      <c r="I218" s="510" t="str">
        <f>IF('لصق اكسل الفورمز'!AG213="","",'لصق اكسل الفورمز'!AG213)</f>
        <v/>
      </c>
      <c r="J218" s="526" t="str">
        <f>IF('لصق اكسل الفورمز'!AJ213="","",'لصق اكسل الفورمز'!AJ213)</f>
        <v/>
      </c>
      <c r="K218" s="510" t="str">
        <f>IF('لصق اكسل الفورمز'!AM213="","",'لصق اكسل الفورمز'!AM213)</f>
        <v/>
      </c>
      <c r="L218" s="526" t="str">
        <f>IF('لصق اكسل الفورمز'!AP213="","",'لصق اكسل الفورمز'!AP213)</f>
        <v/>
      </c>
      <c r="M218" s="510" t="str">
        <f>IF('لصق اكسل الفورمز'!AS213="","",'لصق اكسل الفورمز'!AS213)</f>
        <v/>
      </c>
      <c r="N218" s="526" t="str">
        <f>IF('لصق اكسل الفورمز'!AV213="","",'لصق اكسل الفورمز'!AV213)</f>
        <v/>
      </c>
      <c r="O218" s="510" t="str">
        <f>IF('لصق اكسل الفورمز'!AY213="","",'لصق اكسل الفورمز'!AY213)</f>
        <v/>
      </c>
      <c r="P218" s="526" t="str">
        <f>IF('لصق اكسل الفورمز'!BB213="","",'لصق اكسل الفورمز'!BB213)</f>
        <v/>
      </c>
      <c r="Q218" s="510" t="str">
        <f>IF('لصق اكسل الفورمز'!BE213="","",'لصق اكسل الفورمز'!BE213)</f>
        <v/>
      </c>
      <c r="R218" s="526" t="str">
        <f>IF('لصق اكسل الفورمز'!BH213="","",'لصق اكسل الفورمز'!BH213)</f>
        <v/>
      </c>
      <c r="S218" s="510" t="str">
        <f>IF('لصق اكسل الفورمز'!BK213="","",'لصق اكسل الفورمز'!BK213)</f>
        <v/>
      </c>
      <c r="T218" s="526" t="str">
        <f>IF('لصق اكسل الفورمز'!BN213="","",'لصق اكسل الفورمز'!BN213)</f>
        <v/>
      </c>
      <c r="U218" s="510" t="str">
        <f>IF('لصق اكسل الفورمز'!BQ213="","",'لصق اكسل الفورمز'!BQ213)</f>
        <v/>
      </c>
      <c r="V218" s="526" t="str">
        <f>IF('لصق اكسل الفورمز'!BT213="","",'لصق اكسل الفورمز'!BT213)</f>
        <v/>
      </c>
      <c r="W218" s="527" t="str">
        <f t="shared" si="717"/>
        <v/>
      </c>
      <c r="X218" s="510" t="str">
        <f t="shared" si="718"/>
        <v/>
      </c>
      <c r="Y218" s="564" t="str">
        <f t="shared" si="719"/>
        <v/>
      </c>
      <c r="AL218" s="20">
        <f t="shared" si="720"/>
        <v>0</v>
      </c>
      <c r="AO218" s="20" t="str">
        <f t="shared" si="721"/>
        <v/>
      </c>
      <c r="AQ218" s="20" t="str">
        <f t="shared" si="869"/>
        <v/>
      </c>
      <c r="AR218" s="20" t="str">
        <f t="shared" si="722"/>
        <v/>
      </c>
      <c r="AS218" s="20" t="str">
        <f t="shared" si="723"/>
        <v/>
      </c>
      <c r="AT218" s="20" t="str">
        <f t="shared" si="724"/>
        <v/>
      </c>
      <c r="AU218" s="20" t="str">
        <f t="shared" si="725"/>
        <v/>
      </c>
      <c r="AV218" s="20" t="str">
        <f t="shared" si="726"/>
        <v/>
      </c>
      <c r="AW218" s="20" t="str">
        <f t="shared" si="727"/>
        <v/>
      </c>
      <c r="AX218" s="20" t="str">
        <f t="shared" si="728"/>
        <v/>
      </c>
      <c r="AY218" s="20" t="str">
        <f t="shared" si="729"/>
        <v/>
      </c>
      <c r="AZ218" s="20" t="str">
        <f t="shared" si="730"/>
        <v/>
      </c>
      <c r="BA218" s="20" t="str">
        <f t="shared" si="731"/>
        <v/>
      </c>
      <c r="BB218" s="20" t="str">
        <f t="shared" si="732"/>
        <v/>
      </c>
      <c r="BC218" s="20" t="str">
        <f t="shared" si="733"/>
        <v/>
      </c>
      <c r="BD218" s="20" t="str">
        <f t="shared" si="734"/>
        <v/>
      </c>
      <c r="BE218" s="20" t="str">
        <f t="shared" si="735"/>
        <v/>
      </c>
      <c r="BF218" s="20" t="str">
        <f t="shared" si="736"/>
        <v/>
      </c>
      <c r="BG218" s="20" t="str">
        <f t="shared" si="737"/>
        <v/>
      </c>
      <c r="BH218" s="20" t="str">
        <f t="shared" si="738"/>
        <v/>
      </c>
      <c r="BI218" s="20" t="str">
        <f t="shared" si="739"/>
        <v/>
      </c>
      <c r="BJ218" s="20" t="str">
        <f t="shared" si="740"/>
        <v/>
      </c>
      <c r="BL218" s="38" t="e">
        <f t="shared" si="741"/>
        <v>#DIV/0!</v>
      </c>
      <c r="BM218" s="4">
        <f t="shared" si="742"/>
        <v>0</v>
      </c>
      <c r="BN218" s="4">
        <f t="shared" si="743"/>
        <v>0</v>
      </c>
      <c r="BO218" s="4">
        <f t="shared" si="744"/>
        <v>0</v>
      </c>
      <c r="BP218" s="173" t="str">
        <f t="shared" si="745"/>
        <v/>
      </c>
      <c r="BQ218" s="4">
        <f t="shared" si="746"/>
        <v>0</v>
      </c>
      <c r="BT218" s="268" t="str">
        <f t="shared" si="747"/>
        <v/>
      </c>
      <c r="BU218" s="268" t="str">
        <f t="shared" si="748"/>
        <v/>
      </c>
      <c r="BX218" s="20">
        <f t="shared" si="749"/>
        <v>1</v>
      </c>
      <c r="CG218" s="20" t="str">
        <f t="shared" si="750"/>
        <v/>
      </c>
      <c r="CH218" s="20" t="str">
        <f t="shared" si="887"/>
        <v/>
      </c>
      <c r="CI218" s="20" t="str">
        <f t="shared" si="888"/>
        <v/>
      </c>
      <c r="CJ218" s="20" t="str">
        <f t="shared" si="889"/>
        <v/>
      </c>
      <c r="CK218" s="20" t="str">
        <f t="shared" si="871"/>
        <v/>
      </c>
      <c r="CL218" s="20" t="str">
        <f t="shared" si="872"/>
        <v/>
      </c>
      <c r="CM218" s="20" t="str">
        <f t="shared" si="873"/>
        <v/>
      </c>
      <c r="CN218" s="20" t="str">
        <f t="shared" si="874"/>
        <v/>
      </c>
      <c r="CO218" s="20" t="str">
        <f t="shared" si="875"/>
        <v/>
      </c>
      <c r="CP218" s="20" t="str">
        <f t="shared" si="876"/>
        <v/>
      </c>
      <c r="CQ218" s="20" t="str">
        <f t="shared" si="877"/>
        <v/>
      </c>
      <c r="CR218" s="20" t="str">
        <f t="shared" si="878"/>
        <v/>
      </c>
      <c r="CS218" s="20" t="str">
        <f t="shared" si="879"/>
        <v/>
      </c>
      <c r="CT218" s="20" t="str">
        <f t="shared" si="880"/>
        <v/>
      </c>
      <c r="CU218" s="20" t="str">
        <f t="shared" si="881"/>
        <v/>
      </c>
      <c r="CV218" s="20" t="str">
        <f t="shared" si="882"/>
        <v/>
      </c>
      <c r="CW218" s="20" t="str">
        <f t="shared" si="883"/>
        <v/>
      </c>
      <c r="CX218" s="20" t="str">
        <f t="shared" si="884"/>
        <v/>
      </c>
      <c r="CY218" s="20" t="str">
        <f t="shared" si="885"/>
        <v/>
      </c>
      <c r="CZ218" s="20" t="str">
        <f t="shared" si="885"/>
        <v/>
      </c>
      <c r="BCU218" s="20" t="str">
        <f t="shared" si="751"/>
        <v/>
      </c>
      <c r="BCV218" s="20" t="str">
        <f t="shared" si="752"/>
        <v/>
      </c>
      <c r="BCW218" s="20" t="str">
        <f t="shared" si="753"/>
        <v/>
      </c>
      <c r="BCX218" s="20" t="str">
        <f t="shared" si="754"/>
        <v/>
      </c>
      <c r="BCY218" s="20" t="str">
        <f t="shared" si="755"/>
        <v/>
      </c>
      <c r="BCZ218" s="20" t="str">
        <f t="shared" si="756"/>
        <v/>
      </c>
      <c r="BDA218" s="20" t="str">
        <f t="shared" si="757"/>
        <v/>
      </c>
      <c r="BDB218" s="20" t="str">
        <f t="shared" si="758"/>
        <v/>
      </c>
      <c r="BDC218" s="20" t="str">
        <f t="shared" si="759"/>
        <v/>
      </c>
      <c r="BDD218" s="20" t="str">
        <f t="shared" si="760"/>
        <v/>
      </c>
      <c r="BDE218" s="20" t="str">
        <f t="shared" si="761"/>
        <v/>
      </c>
      <c r="BDF218" s="20" t="str">
        <f t="shared" si="762"/>
        <v/>
      </c>
      <c r="BDG218" s="20" t="str">
        <f t="shared" si="763"/>
        <v/>
      </c>
      <c r="BDH218" s="20" t="str">
        <f t="shared" si="764"/>
        <v/>
      </c>
      <c r="BDI218" s="20" t="str">
        <f t="shared" si="765"/>
        <v/>
      </c>
      <c r="BDJ218" s="20" t="str">
        <f t="shared" si="766"/>
        <v/>
      </c>
      <c r="BDK218" s="20" t="str">
        <f t="shared" si="767"/>
        <v/>
      </c>
      <c r="BDL218" s="20" t="str">
        <f t="shared" si="768"/>
        <v/>
      </c>
      <c r="BDM218" s="20" t="str">
        <f t="shared" si="769"/>
        <v/>
      </c>
      <c r="BDN218" s="20" t="str">
        <f t="shared" si="770"/>
        <v/>
      </c>
      <c r="BDO218" s="20" t="str">
        <f t="shared" si="771"/>
        <v/>
      </c>
      <c r="BDP218" s="20" t="str">
        <f t="shared" si="772"/>
        <v/>
      </c>
      <c r="BDQ218" s="20" t="str">
        <f t="shared" si="773"/>
        <v/>
      </c>
      <c r="BDR218" s="20" t="str">
        <f t="shared" si="774"/>
        <v/>
      </c>
      <c r="BDS218" s="20" t="str">
        <f t="shared" si="775"/>
        <v/>
      </c>
      <c r="BDT218" s="20" t="str">
        <f t="shared" si="776"/>
        <v/>
      </c>
      <c r="BDU218" s="20" t="str">
        <f t="shared" si="777"/>
        <v/>
      </c>
      <c r="BDV218" s="20" t="str">
        <f t="shared" si="778"/>
        <v/>
      </c>
      <c r="BDW218" s="20" t="str">
        <f t="shared" si="779"/>
        <v/>
      </c>
      <c r="BDX218" s="20" t="str">
        <f t="shared" si="780"/>
        <v/>
      </c>
      <c r="BDY218" s="20" t="str">
        <f t="shared" si="781"/>
        <v/>
      </c>
      <c r="BDZ218" s="20" t="str">
        <f t="shared" si="782"/>
        <v/>
      </c>
      <c r="BEA218" s="20" t="str">
        <f t="shared" si="783"/>
        <v/>
      </c>
      <c r="BEB218" s="20" t="str">
        <f t="shared" si="784"/>
        <v/>
      </c>
      <c r="BEC218" s="20" t="str">
        <f t="shared" si="785"/>
        <v/>
      </c>
      <c r="BED218" s="20" t="str">
        <f t="shared" si="786"/>
        <v/>
      </c>
      <c r="BEE218" s="20" t="str">
        <f t="shared" si="787"/>
        <v/>
      </c>
      <c r="BEF218" s="20" t="str">
        <f t="shared" si="788"/>
        <v/>
      </c>
      <c r="BEG218" s="20" t="str">
        <f t="shared" si="789"/>
        <v/>
      </c>
      <c r="BEH218" s="20" t="str">
        <f t="shared" si="790"/>
        <v/>
      </c>
      <c r="BEI218" s="20" t="str">
        <f t="shared" si="791"/>
        <v/>
      </c>
      <c r="BEJ218" s="20" t="str">
        <f t="shared" si="792"/>
        <v/>
      </c>
      <c r="BEK218" s="20" t="str">
        <f t="shared" si="793"/>
        <v/>
      </c>
      <c r="BEL218" s="20" t="str">
        <f t="shared" si="794"/>
        <v/>
      </c>
      <c r="BEM218" s="20" t="str">
        <f t="shared" si="795"/>
        <v/>
      </c>
      <c r="BEN218" s="20" t="str">
        <f t="shared" si="796"/>
        <v/>
      </c>
      <c r="BEO218" s="20" t="str">
        <f t="shared" si="797"/>
        <v/>
      </c>
      <c r="BEP218" s="20" t="str">
        <f t="shared" si="798"/>
        <v/>
      </c>
      <c r="BEQ218" s="20" t="str">
        <f t="shared" si="799"/>
        <v/>
      </c>
      <c r="BER218" s="20" t="str">
        <f t="shared" si="800"/>
        <v/>
      </c>
      <c r="BES218" s="20" t="str">
        <f t="shared" si="801"/>
        <v/>
      </c>
      <c r="BET218" s="20" t="str">
        <f t="shared" si="802"/>
        <v/>
      </c>
      <c r="BEU218" s="20" t="str">
        <f t="shared" si="803"/>
        <v/>
      </c>
      <c r="BEV218" s="20" t="str">
        <f t="shared" si="804"/>
        <v/>
      </c>
      <c r="BEW218" s="20" t="str">
        <f t="shared" si="805"/>
        <v/>
      </c>
      <c r="BEX218" s="20" t="str">
        <f t="shared" si="806"/>
        <v/>
      </c>
      <c r="BEY218" s="20" t="str">
        <f t="shared" si="807"/>
        <v/>
      </c>
      <c r="BEZ218" s="20" t="str">
        <f t="shared" si="808"/>
        <v/>
      </c>
      <c r="BFA218" s="20" t="str">
        <f t="shared" si="809"/>
        <v/>
      </c>
      <c r="BFB218" s="20" t="str">
        <f t="shared" si="810"/>
        <v/>
      </c>
      <c r="BFC218" s="20" t="str">
        <f t="shared" si="811"/>
        <v/>
      </c>
      <c r="BFD218" s="20" t="str">
        <f t="shared" si="812"/>
        <v/>
      </c>
      <c r="BFE218" s="20" t="str">
        <f t="shared" si="813"/>
        <v/>
      </c>
      <c r="BFF218" s="20" t="str">
        <f t="shared" si="814"/>
        <v/>
      </c>
      <c r="BFG218" s="20" t="str">
        <f t="shared" si="815"/>
        <v/>
      </c>
      <c r="BFH218" s="20" t="str">
        <f t="shared" si="816"/>
        <v/>
      </c>
      <c r="BFI218" s="20" t="str">
        <f t="shared" si="817"/>
        <v/>
      </c>
      <c r="BFJ218" s="20" t="str">
        <f t="shared" si="818"/>
        <v/>
      </c>
      <c r="BFK218" s="20" t="str">
        <f t="shared" si="819"/>
        <v/>
      </c>
      <c r="BFL218" s="20" t="str">
        <f t="shared" si="820"/>
        <v/>
      </c>
      <c r="BFM218" s="20" t="str">
        <f t="shared" si="821"/>
        <v/>
      </c>
      <c r="BFN218" s="20" t="str">
        <f t="shared" si="822"/>
        <v/>
      </c>
      <c r="BFO218" s="20" t="str">
        <f t="shared" si="823"/>
        <v/>
      </c>
      <c r="BFP218" s="20" t="str">
        <f t="shared" si="824"/>
        <v/>
      </c>
      <c r="BFQ218" s="20" t="str">
        <f t="shared" si="825"/>
        <v/>
      </c>
      <c r="BFR218" s="20" t="str">
        <f t="shared" si="826"/>
        <v/>
      </c>
      <c r="BFS218" s="20" t="str">
        <f t="shared" si="827"/>
        <v/>
      </c>
      <c r="BFT218" s="20" t="str">
        <f t="shared" si="828"/>
        <v/>
      </c>
      <c r="BFU218" s="20" t="str">
        <f t="shared" si="829"/>
        <v/>
      </c>
      <c r="BFV218" s="20" t="str">
        <f t="shared" si="830"/>
        <v/>
      </c>
      <c r="BFW218" s="20" t="str">
        <f t="shared" si="831"/>
        <v/>
      </c>
      <c r="BFX218" s="20" t="str">
        <f t="shared" si="832"/>
        <v/>
      </c>
      <c r="BFY218" s="20" t="str">
        <f t="shared" si="833"/>
        <v/>
      </c>
      <c r="BFZ218" s="20" t="str">
        <f t="shared" si="834"/>
        <v/>
      </c>
      <c r="BGA218" s="20" t="str">
        <f t="shared" si="835"/>
        <v/>
      </c>
      <c r="BGB218" s="20" t="str">
        <f t="shared" si="836"/>
        <v/>
      </c>
      <c r="BGC218" s="20" t="str">
        <f t="shared" si="837"/>
        <v/>
      </c>
      <c r="BGD218" s="20" t="str">
        <f t="shared" si="838"/>
        <v/>
      </c>
      <c r="BGE218" s="20" t="str">
        <f t="shared" si="839"/>
        <v/>
      </c>
      <c r="BGF218" s="20" t="str">
        <f t="shared" si="840"/>
        <v/>
      </c>
      <c r="BGG218" s="20" t="str">
        <f t="shared" si="841"/>
        <v/>
      </c>
      <c r="BGH218" s="20" t="str">
        <f t="shared" si="842"/>
        <v/>
      </c>
      <c r="BGI218" s="20" t="str">
        <f t="shared" si="843"/>
        <v/>
      </c>
      <c r="BGJ218" s="20" t="str">
        <f t="shared" si="844"/>
        <v/>
      </c>
      <c r="BGK218" s="20" t="str">
        <f t="shared" si="845"/>
        <v/>
      </c>
      <c r="BGL218" s="20" t="str">
        <f t="shared" si="846"/>
        <v/>
      </c>
      <c r="BGM218" s="20" t="str">
        <f t="shared" si="847"/>
        <v/>
      </c>
      <c r="BGN218" s="20" t="str">
        <f t="shared" si="848"/>
        <v/>
      </c>
      <c r="BGO218" s="20" t="str">
        <f t="shared" si="849"/>
        <v/>
      </c>
      <c r="BGP218" s="20" t="str">
        <f t="shared" si="850"/>
        <v/>
      </c>
      <c r="BGQ218" s="20" t="str">
        <f t="shared" si="851"/>
        <v/>
      </c>
      <c r="BGR218" s="20" t="str">
        <f t="shared" si="852"/>
        <v/>
      </c>
      <c r="BGS218" s="20" t="str">
        <f t="shared" si="853"/>
        <v/>
      </c>
      <c r="BGT218" s="20" t="str">
        <f t="shared" si="854"/>
        <v/>
      </c>
      <c r="BGU218" s="20" t="str">
        <f t="shared" si="855"/>
        <v/>
      </c>
      <c r="BGV218" s="20" t="str">
        <f t="shared" si="856"/>
        <v/>
      </c>
      <c r="BGW218" s="20" t="str">
        <f t="shared" si="857"/>
        <v/>
      </c>
      <c r="BGX218" s="20" t="str">
        <f t="shared" si="858"/>
        <v/>
      </c>
      <c r="BGY218" s="20" t="str">
        <f t="shared" si="859"/>
        <v/>
      </c>
      <c r="BGZ218" s="20" t="str">
        <f t="shared" si="860"/>
        <v/>
      </c>
      <c r="BHA218" s="20" t="str">
        <f t="shared" si="861"/>
        <v/>
      </c>
      <c r="BHB218" s="20" t="str">
        <f t="shared" si="862"/>
        <v/>
      </c>
      <c r="BHC218" s="20" t="str">
        <f t="shared" si="863"/>
        <v/>
      </c>
      <c r="BHD218" s="20" t="str">
        <f t="shared" si="864"/>
        <v/>
      </c>
      <c r="BHE218" s="20" t="str">
        <f t="shared" si="865"/>
        <v/>
      </c>
      <c r="BHF218" s="20" t="str">
        <f t="shared" si="866"/>
        <v/>
      </c>
      <c r="BHG218" s="20" t="str">
        <f t="shared" si="867"/>
        <v/>
      </c>
      <c r="BHJ218" s="20" t="str">
        <f t="shared" si="868"/>
        <v/>
      </c>
      <c r="BHL218" s="20" t="str">
        <f t="shared" si="886"/>
        <v/>
      </c>
      <c r="BHM218" s="20" t="str">
        <f t="shared" si="886"/>
        <v/>
      </c>
      <c r="BHN218" s="20" t="str">
        <f t="shared" si="886"/>
        <v/>
      </c>
      <c r="BHO218" s="20" t="str">
        <f t="shared" si="886"/>
        <v/>
      </c>
      <c r="BHP218" s="20" t="str">
        <f t="shared" si="886"/>
        <v/>
      </c>
      <c r="BHQ218" s="20" t="str">
        <f t="shared" si="886"/>
        <v/>
      </c>
      <c r="BHR218" s="20" t="str">
        <f t="shared" si="886"/>
        <v/>
      </c>
      <c r="BHS218" s="20" t="str">
        <f t="shared" si="886"/>
        <v/>
      </c>
      <c r="BHT218" s="20" t="str">
        <f t="shared" si="886"/>
        <v/>
      </c>
      <c r="BHU218" s="20" t="str">
        <f t="shared" si="886"/>
        <v/>
      </c>
      <c r="BHV218" s="20" t="str">
        <f t="shared" si="886"/>
        <v/>
      </c>
      <c r="BHW218" s="20" t="str">
        <f t="shared" si="886"/>
        <v/>
      </c>
      <c r="BHX218" s="20" t="str">
        <f t="shared" si="886"/>
        <v/>
      </c>
      <c r="BHY218" s="20" t="str">
        <f t="shared" si="886"/>
        <v/>
      </c>
      <c r="BHZ218" s="20" t="str">
        <f t="shared" si="886"/>
        <v/>
      </c>
      <c r="BIA218" s="20" t="str">
        <f t="shared" si="886"/>
        <v/>
      </c>
      <c r="BIB218" s="20" t="str">
        <f t="shared" si="870"/>
        <v/>
      </c>
      <c r="BIC218" s="20" t="str">
        <f t="shared" si="870"/>
        <v/>
      </c>
      <c r="BID218" s="20" t="str">
        <f t="shared" si="870"/>
        <v/>
      </c>
      <c r="BIE218" s="20" t="str">
        <f t="shared" si="870"/>
        <v/>
      </c>
    </row>
    <row r="219" spans="2:104 1451:1591" ht="14.5">
      <c r="B219" s="510" t="str">
        <f>IF('لصق اكسل الفورمز'!E214="","",'لصق اكسل الفورمز'!E214)</f>
        <v/>
      </c>
      <c r="C219" s="510" t="str">
        <f>IF('لصق اكسل الفورمز'!O214="","",'لصق اكسل الفورمز'!O214)</f>
        <v/>
      </c>
      <c r="D219" s="526" t="str">
        <f>IF('لصق اكسل الفورمز'!R214="","",'لصق اكسل الفورمز'!R214)</f>
        <v/>
      </c>
      <c r="E219" s="510" t="str">
        <f>IF('لصق اكسل الفورمز'!U214="","",'لصق اكسل الفورمز'!U214)</f>
        <v/>
      </c>
      <c r="F219" s="526" t="str">
        <f>IF('لصق اكسل الفورمز'!X214="","",'لصق اكسل الفورمز'!X214)</f>
        <v/>
      </c>
      <c r="G219" s="510" t="str">
        <f>IF('لصق اكسل الفورمز'!AA214="","",'لصق اكسل الفورمز'!AA214)</f>
        <v/>
      </c>
      <c r="H219" s="526" t="str">
        <f>IF('لصق اكسل الفورمز'!AD214="","",'لصق اكسل الفورمز'!AD214)</f>
        <v/>
      </c>
      <c r="I219" s="510" t="str">
        <f>IF('لصق اكسل الفورمز'!AG214="","",'لصق اكسل الفورمز'!AG214)</f>
        <v/>
      </c>
      <c r="J219" s="526" t="str">
        <f>IF('لصق اكسل الفورمز'!AJ214="","",'لصق اكسل الفورمز'!AJ214)</f>
        <v/>
      </c>
      <c r="K219" s="510" t="str">
        <f>IF('لصق اكسل الفورمز'!AM214="","",'لصق اكسل الفورمز'!AM214)</f>
        <v/>
      </c>
      <c r="L219" s="526" t="str">
        <f>IF('لصق اكسل الفورمز'!AP214="","",'لصق اكسل الفورمز'!AP214)</f>
        <v/>
      </c>
      <c r="M219" s="510" t="str">
        <f>IF('لصق اكسل الفورمز'!AS214="","",'لصق اكسل الفورمز'!AS214)</f>
        <v/>
      </c>
      <c r="N219" s="526" t="str">
        <f>IF('لصق اكسل الفورمز'!AV214="","",'لصق اكسل الفورمز'!AV214)</f>
        <v/>
      </c>
      <c r="O219" s="510" t="str">
        <f>IF('لصق اكسل الفورمز'!AY214="","",'لصق اكسل الفورمز'!AY214)</f>
        <v/>
      </c>
      <c r="P219" s="526" t="str">
        <f>IF('لصق اكسل الفورمز'!BB214="","",'لصق اكسل الفورمز'!BB214)</f>
        <v/>
      </c>
      <c r="Q219" s="510" t="str">
        <f>IF('لصق اكسل الفورمز'!BE214="","",'لصق اكسل الفورمز'!BE214)</f>
        <v/>
      </c>
      <c r="R219" s="526" t="str">
        <f>IF('لصق اكسل الفورمز'!BH214="","",'لصق اكسل الفورمز'!BH214)</f>
        <v/>
      </c>
      <c r="S219" s="510" t="str">
        <f>IF('لصق اكسل الفورمز'!BK214="","",'لصق اكسل الفورمز'!BK214)</f>
        <v/>
      </c>
      <c r="T219" s="526" t="str">
        <f>IF('لصق اكسل الفورمز'!BN214="","",'لصق اكسل الفورمز'!BN214)</f>
        <v/>
      </c>
      <c r="U219" s="510" t="str">
        <f>IF('لصق اكسل الفورمز'!BQ214="","",'لصق اكسل الفورمز'!BQ214)</f>
        <v/>
      </c>
      <c r="V219" s="526" t="str">
        <f>IF('لصق اكسل الفورمز'!BT214="","",'لصق اكسل الفورمز'!BT214)</f>
        <v/>
      </c>
      <c r="W219" s="527" t="str">
        <f t="shared" si="717"/>
        <v/>
      </c>
      <c r="X219" s="510" t="str">
        <f t="shared" si="718"/>
        <v/>
      </c>
      <c r="Y219" s="564" t="str">
        <f t="shared" si="719"/>
        <v/>
      </c>
      <c r="AL219" s="20">
        <f t="shared" si="720"/>
        <v>0</v>
      </c>
      <c r="AO219" s="20" t="str">
        <f t="shared" si="721"/>
        <v/>
      </c>
      <c r="AQ219" s="20" t="str">
        <f t="shared" si="869"/>
        <v/>
      </c>
      <c r="AR219" s="20" t="str">
        <f t="shared" si="722"/>
        <v/>
      </c>
      <c r="AS219" s="20" t="str">
        <f t="shared" si="723"/>
        <v/>
      </c>
      <c r="AT219" s="20" t="str">
        <f t="shared" si="724"/>
        <v/>
      </c>
      <c r="AU219" s="20" t="str">
        <f t="shared" si="725"/>
        <v/>
      </c>
      <c r="AV219" s="20" t="str">
        <f t="shared" si="726"/>
        <v/>
      </c>
      <c r="AW219" s="20" t="str">
        <f t="shared" si="727"/>
        <v/>
      </c>
      <c r="AX219" s="20" t="str">
        <f t="shared" si="728"/>
        <v/>
      </c>
      <c r="AY219" s="20" t="str">
        <f t="shared" si="729"/>
        <v/>
      </c>
      <c r="AZ219" s="20" t="str">
        <f t="shared" si="730"/>
        <v/>
      </c>
      <c r="BA219" s="20" t="str">
        <f t="shared" si="731"/>
        <v/>
      </c>
      <c r="BB219" s="20" t="str">
        <f t="shared" si="732"/>
        <v/>
      </c>
      <c r="BC219" s="20" t="str">
        <f t="shared" si="733"/>
        <v/>
      </c>
      <c r="BD219" s="20" t="str">
        <f t="shared" si="734"/>
        <v/>
      </c>
      <c r="BE219" s="20" t="str">
        <f t="shared" si="735"/>
        <v/>
      </c>
      <c r="BF219" s="20" t="str">
        <f t="shared" si="736"/>
        <v/>
      </c>
      <c r="BG219" s="20" t="str">
        <f t="shared" si="737"/>
        <v/>
      </c>
      <c r="BH219" s="20" t="str">
        <f t="shared" si="738"/>
        <v/>
      </c>
      <c r="BI219" s="20" t="str">
        <f t="shared" si="739"/>
        <v/>
      </c>
      <c r="BJ219" s="20" t="str">
        <f t="shared" si="740"/>
        <v/>
      </c>
      <c r="BL219" s="38" t="e">
        <f t="shared" si="741"/>
        <v>#DIV/0!</v>
      </c>
      <c r="BM219" s="4">
        <f t="shared" si="742"/>
        <v>0</v>
      </c>
      <c r="BN219" s="4">
        <f t="shared" si="743"/>
        <v>0</v>
      </c>
      <c r="BO219" s="4">
        <f t="shared" si="744"/>
        <v>0</v>
      </c>
      <c r="BP219" s="173" t="str">
        <f t="shared" si="745"/>
        <v/>
      </c>
      <c r="BQ219" s="4">
        <f t="shared" si="746"/>
        <v>0</v>
      </c>
      <c r="BT219" s="268" t="str">
        <f t="shared" si="747"/>
        <v/>
      </c>
      <c r="BU219" s="268" t="str">
        <f t="shared" si="748"/>
        <v/>
      </c>
      <c r="BX219" s="20">
        <f t="shared" si="749"/>
        <v>1</v>
      </c>
      <c r="CG219" s="20" t="str">
        <f t="shared" si="750"/>
        <v/>
      </c>
      <c r="CH219" s="20" t="str">
        <f t="shared" si="887"/>
        <v/>
      </c>
      <c r="CI219" s="20" t="str">
        <f t="shared" si="888"/>
        <v/>
      </c>
      <c r="CJ219" s="20" t="str">
        <f t="shared" si="889"/>
        <v/>
      </c>
      <c r="CK219" s="20" t="str">
        <f t="shared" si="871"/>
        <v/>
      </c>
      <c r="CL219" s="20" t="str">
        <f t="shared" si="872"/>
        <v/>
      </c>
      <c r="CM219" s="20" t="str">
        <f t="shared" si="873"/>
        <v/>
      </c>
      <c r="CN219" s="20" t="str">
        <f t="shared" si="874"/>
        <v/>
      </c>
      <c r="CO219" s="20" t="str">
        <f t="shared" si="875"/>
        <v/>
      </c>
      <c r="CP219" s="20" t="str">
        <f t="shared" si="876"/>
        <v/>
      </c>
      <c r="CQ219" s="20" t="str">
        <f t="shared" si="877"/>
        <v/>
      </c>
      <c r="CR219" s="20" t="str">
        <f t="shared" si="878"/>
        <v/>
      </c>
      <c r="CS219" s="20" t="str">
        <f t="shared" si="879"/>
        <v/>
      </c>
      <c r="CT219" s="20" t="str">
        <f t="shared" si="880"/>
        <v/>
      </c>
      <c r="CU219" s="20" t="str">
        <f t="shared" si="881"/>
        <v/>
      </c>
      <c r="CV219" s="20" t="str">
        <f t="shared" si="882"/>
        <v/>
      </c>
      <c r="CW219" s="20" t="str">
        <f t="shared" si="883"/>
        <v/>
      </c>
      <c r="CX219" s="20" t="str">
        <f t="shared" si="884"/>
        <v/>
      </c>
      <c r="CY219" s="20" t="str">
        <f t="shared" si="885"/>
        <v/>
      </c>
      <c r="CZ219" s="20" t="str">
        <f t="shared" si="885"/>
        <v/>
      </c>
      <c r="BCU219" s="20" t="str">
        <f t="shared" si="751"/>
        <v/>
      </c>
      <c r="BCV219" s="20" t="str">
        <f t="shared" si="752"/>
        <v/>
      </c>
      <c r="BCW219" s="20" t="str">
        <f t="shared" si="753"/>
        <v/>
      </c>
      <c r="BCX219" s="20" t="str">
        <f t="shared" si="754"/>
        <v/>
      </c>
      <c r="BCY219" s="20" t="str">
        <f t="shared" si="755"/>
        <v/>
      </c>
      <c r="BCZ219" s="20" t="str">
        <f t="shared" si="756"/>
        <v/>
      </c>
      <c r="BDA219" s="20" t="str">
        <f t="shared" si="757"/>
        <v/>
      </c>
      <c r="BDB219" s="20" t="str">
        <f t="shared" si="758"/>
        <v/>
      </c>
      <c r="BDC219" s="20" t="str">
        <f t="shared" si="759"/>
        <v/>
      </c>
      <c r="BDD219" s="20" t="str">
        <f t="shared" si="760"/>
        <v/>
      </c>
      <c r="BDE219" s="20" t="str">
        <f t="shared" si="761"/>
        <v/>
      </c>
      <c r="BDF219" s="20" t="str">
        <f t="shared" si="762"/>
        <v/>
      </c>
      <c r="BDG219" s="20" t="str">
        <f t="shared" si="763"/>
        <v/>
      </c>
      <c r="BDH219" s="20" t="str">
        <f t="shared" si="764"/>
        <v/>
      </c>
      <c r="BDI219" s="20" t="str">
        <f t="shared" si="765"/>
        <v/>
      </c>
      <c r="BDJ219" s="20" t="str">
        <f t="shared" si="766"/>
        <v/>
      </c>
      <c r="BDK219" s="20" t="str">
        <f t="shared" si="767"/>
        <v/>
      </c>
      <c r="BDL219" s="20" t="str">
        <f t="shared" si="768"/>
        <v/>
      </c>
      <c r="BDM219" s="20" t="str">
        <f t="shared" si="769"/>
        <v/>
      </c>
      <c r="BDN219" s="20" t="str">
        <f t="shared" si="770"/>
        <v/>
      </c>
      <c r="BDO219" s="20" t="str">
        <f t="shared" si="771"/>
        <v/>
      </c>
      <c r="BDP219" s="20" t="str">
        <f t="shared" si="772"/>
        <v/>
      </c>
      <c r="BDQ219" s="20" t="str">
        <f t="shared" si="773"/>
        <v/>
      </c>
      <c r="BDR219" s="20" t="str">
        <f t="shared" si="774"/>
        <v/>
      </c>
      <c r="BDS219" s="20" t="str">
        <f t="shared" si="775"/>
        <v/>
      </c>
      <c r="BDT219" s="20" t="str">
        <f t="shared" si="776"/>
        <v/>
      </c>
      <c r="BDU219" s="20" t="str">
        <f t="shared" si="777"/>
        <v/>
      </c>
      <c r="BDV219" s="20" t="str">
        <f t="shared" si="778"/>
        <v/>
      </c>
      <c r="BDW219" s="20" t="str">
        <f t="shared" si="779"/>
        <v/>
      </c>
      <c r="BDX219" s="20" t="str">
        <f t="shared" si="780"/>
        <v/>
      </c>
      <c r="BDY219" s="20" t="str">
        <f t="shared" si="781"/>
        <v/>
      </c>
      <c r="BDZ219" s="20" t="str">
        <f t="shared" si="782"/>
        <v/>
      </c>
      <c r="BEA219" s="20" t="str">
        <f t="shared" si="783"/>
        <v/>
      </c>
      <c r="BEB219" s="20" t="str">
        <f t="shared" si="784"/>
        <v/>
      </c>
      <c r="BEC219" s="20" t="str">
        <f t="shared" si="785"/>
        <v/>
      </c>
      <c r="BED219" s="20" t="str">
        <f t="shared" si="786"/>
        <v/>
      </c>
      <c r="BEE219" s="20" t="str">
        <f t="shared" si="787"/>
        <v/>
      </c>
      <c r="BEF219" s="20" t="str">
        <f t="shared" si="788"/>
        <v/>
      </c>
      <c r="BEG219" s="20" t="str">
        <f t="shared" si="789"/>
        <v/>
      </c>
      <c r="BEH219" s="20" t="str">
        <f t="shared" si="790"/>
        <v/>
      </c>
      <c r="BEI219" s="20" t="str">
        <f t="shared" si="791"/>
        <v/>
      </c>
      <c r="BEJ219" s="20" t="str">
        <f t="shared" si="792"/>
        <v/>
      </c>
      <c r="BEK219" s="20" t="str">
        <f t="shared" si="793"/>
        <v/>
      </c>
      <c r="BEL219" s="20" t="str">
        <f t="shared" si="794"/>
        <v/>
      </c>
      <c r="BEM219" s="20" t="str">
        <f t="shared" si="795"/>
        <v/>
      </c>
      <c r="BEN219" s="20" t="str">
        <f t="shared" si="796"/>
        <v/>
      </c>
      <c r="BEO219" s="20" t="str">
        <f t="shared" si="797"/>
        <v/>
      </c>
      <c r="BEP219" s="20" t="str">
        <f t="shared" si="798"/>
        <v/>
      </c>
      <c r="BEQ219" s="20" t="str">
        <f t="shared" si="799"/>
        <v/>
      </c>
      <c r="BER219" s="20" t="str">
        <f t="shared" si="800"/>
        <v/>
      </c>
      <c r="BES219" s="20" t="str">
        <f t="shared" si="801"/>
        <v/>
      </c>
      <c r="BET219" s="20" t="str">
        <f t="shared" si="802"/>
        <v/>
      </c>
      <c r="BEU219" s="20" t="str">
        <f t="shared" si="803"/>
        <v/>
      </c>
      <c r="BEV219" s="20" t="str">
        <f t="shared" si="804"/>
        <v/>
      </c>
      <c r="BEW219" s="20" t="str">
        <f t="shared" si="805"/>
        <v/>
      </c>
      <c r="BEX219" s="20" t="str">
        <f t="shared" si="806"/>
        <v/>
      </c>
      <c r="BEY219" s="20" t="str">
        <f t="shared" si="807"/>
        <v/>
      </c>
      <c r="BEZ219" s="20" t="str">
        <f t="shared" si="808"/>
        <v/>
      </c>
      <c r="BFA219" s="20" t="str">
        <f t="shared" si="809"/>
        <v/>
      </c>
      <c r="BFB219" s="20" t="str">
        <f t="shared" si="810"/>
        <v/>
      </c>
      <c r="BFC219" s="20" t="str">
        <f t="shared" si="811"/>
        <v/>
      </c>
      <c r="BFD219" s="20" t="str">
        <f t="shared" si="812"/>
        <v/>
      </c>
      <c r="BFE219" s="20" t="str">
        <f t="shared" si="813"/>
        <v/>
      </c>
      <c r="BFF219" s="20" t="str">
        <f t="shared" si="814"/>
        <v/>
      </c>
      <c r="BFG219" s="20" t="str">
        <f t="shared" si="815"/>
        <v/>
      </c>
      <c r="BFH219" s="20" t="str">
        <f t="shared" si="816"/>
        <v/>
      </c>
      <c r="BFI219" s="20" t="str">
        <f t="shared" si="817"/>
        <v/>
      </c>
      <c r="BFJ219" s="20" t="str">
        <f t="shared" si="818"/>
        <v/>
      </c>
      <c r="BFK219" s="20" t="str">
        <f t="shared" si="819"/>
        <v/>
      </c>
      <c r="BFL219" s="20" t="str">
        <f t="shared" si="820"/>
        <v/>
      </c>
      <c r="BFM219" s="20" t="str">
        <f t="shared" si="821"/>
        <v/>
      </c>
      <c r="BFN219" s="20" t="str">
        <f t="shared" si="822"/>
        <v/>
      </c>
      <c r="BFO219" s="20" t="str">
        <f t="shared" si="823"/>
        <v/>
      </c>
      <c r="BFP219" s="20" t="str">
        <f t="shared" si="824"/>
        <v/>
      </c>
      <c r="BFQ219" s="20" t="str">
        <f t="shared" si="825"/>
        <v/>
      </c>
      <c r="BFR219" s="20" t="str">
        <f t="shared" si="826"/>
        <v/>
      </c>
      <c r="BFS219" s="20" t="str">
        <f t="shared" si="827"/>
        <v/>
      </c>
      <c r="BFT219" s="20" t="str">
        <f t="shared" si="828"/>
        <v/>
      </c>
      <c r="BFU219" s="20" t="str">
        <f t="shared" si="829"/>
        <v/>
      </c>
      <c r="BFV219" s="20" t="str">
        <f t="shared" si="830"/>
        <v/>
      </c>
      <c r="BFW219" s="20" t="str">
        <f t="shared" si="831"/>
        <v/>
      </c>
      <c r="BFX219" s="20" t="str">
        <f t="shared" si="832"/>
        <v/>
      </c>
      <c r="BFY219" s="20" t="str">
        <f t="shared" si="833"/>
        <v/>
      </c>
      <c r="BFZ219" s="20" t="str">
        <f t="shared" si="834"/>
        <v/>
      </c>
      <c r="BGA219" s="20" t="str">
        <f t="shared" si="835"/>
        <v/>
      </c>
      <c r="BGB219" s="20" t="str">
        <f t="shared" si="836"/>
        <v/>
      </c>
      <c r="BGC219" s="20" t="str">
        <f t="shared" si="837"/>
        <v/>
      </c>
      <c r="BGD219" s="20" t="str">
        <f t="shared" si="838"/>
        <v/>
      </c>
      <c r="BGE219" s="20" t="str">
        <f t="shared" si="839"/>
        <v/>
      </c>
      <c r="BGF219" s="20" t="str">
        <f t="shared" si="840"/>
        <v/>
      </c>
      <c r="BGG219" s="20" t="str">
        <f t="shared" si="841"/>
        <v/>
      </c>
      <c r="BGH219" s="20" t="str">
        <f t="shared" si="842"/>
        <v/>
      </c>
      <c r="BGI219" s="20" t="str">
        <f t="shared" si="843"/>
        <v/>
      </c>
      <c r="BGJ219" s="20" t="str">
        <f t="shared" si="844"/>
        <v/>
      </c>
      <c r="BGK219" s="20" t="str">
        <f t="shared" si="845"/>
        <v/>
      </c>
      <c r="BGL219" s="20" t="str">
        <f t="shared" si="846"/>
        <v/>
      </c>
      <c r="BGM219" s="20" t="str">
        <f t="shared" si="847"/>
        <v/>
      </c>
      <c r="BGN219" s="20" t="str">
        <f t="shared" si="848"/>
        <v/>
      </c>
      <c r="BGO219" s="20" t="str">
        <f t="shared" si="849"/>
        <v/>
      </c>
      <c r="BGP219" s="20" t="str">
        <f t="shared" si="850"/>
        <v/>
      </c>
      <c r="BGQ219" s="20" t="str">
        <f t="shared" si="851"/>
        <v/>
      </c>
      <c r="BGR219" s="20" t="str">
        <f t="shared" si="852"/>
        <v/>
      </c>
      <c r="BGS219" s="20" t="str">
        <f t="shared" si="853"/>
        <v/>
      </c>
      <c r="BGT219" s="20" t="str">
        <f t="shared" si="854"/>
        <v/>
      </c>
      <c r="BGU219" s="20" t="str">
        <f t="shared" si="855"/>
        <v/>
      </c>
      <c r="BGV219" s="20" t="str">
        <f t="shared" si="856"/>
        <v/>
      </c>
      <c r="BGW219" s="20" t="str">
        <f t="shared" si="857"/>
        <v/>
      </c>
      <c r="BGX219" s="20" t="str">
        <f t="shared" si="858"/>
        <v/>
      </c>
      <c r="BGY219" s="20" t="str">
        <f t="shared" si="859"/>
        <v/>
      </c>
      <c r="BGZ219" s="20" t="str">
        <f t="shared" si="860"/>
        <v/>
      </c>
      <c r="BHA219" s="20" t="str">
        <f t="shared" si="861"/>
        <v/>
      </c>
      <c r="BHB219" s="20" t="str">
        <f t="shared" si="862"/>
        <v/>
      </c>
      <c r="BHC219" s="20" t="str">
        <f t="shared" si="863"/>
        <v/>
      </c>
      <c r="BHD219" s="20" t="str">
        <f t="shared" si="864"/>
        <v/>
      </c>
      <c r="BHE219" s="20" t="str">
        <f t="shared" si="865"/>
        <v/>
      </c>
      <c r="BHF219" s="20" t="str">
        <f t="shared" si="866"/>
        <v/>
      </c>
      <c r="BHG219" s="20" t="str">
        <f t="shared" si="867"/>
        <v/>
      </c>
      <c r="BHJ219" s="20" t="str">
        <f t="shared" si="868"/>
        <v/>
      </c>
      <c r="BHL219" s="20" t="str">
        <f t="shared" si="886"/>
        <v/>
      </c>
      <c r="BHM219" s="20" t="str">
        <f t="shared" si="886"/>
        <v/>
      </c>
      <c r="BHN219" s="20" t="str">
        <f t="shared" si="886"/>
        <v/>
      </c>
      <c r="BHO219" s="20" t="str">
        <f t="shared" si="886"/>
        <v/>
      </c>
      <c r="BHP219" s="20" t="str">
        <f t="shared" si="886"/>
        <v/>
      </c>
      <c r="BHQ219" s="20" t="str">
        <f t="shared" si="886"/>
        <v/>
      </c>
      <c r="BHR219" s="20" t="str">
        <f t="shared" si="886"/>
        <v/>
      </c>
      <c r="BHS219" s="20" t="str">
        <f t="shared" si="886"/>
        <v/>
      </c>
      <c r="BHT219" s="20" t="str">
        <f t="shared" si="886"/>
        <v/>
      </c>
      <c r="BHU219" s="20" t="str">
        <f t="shared" si="886"/>
        <v/>
      </c>
      <c r="BHV219" s="20" t="str">
        <f t="shared" si="886"/>
        <v/>
      </c>
      <c r="BHW219" s="20" t="str">
        <f t="shared" si="886"/>
        <v/>
      </c>
      <c r="BHX219" s="20" t="str">
        <f t="shared" si="886"/>
        <v/>
      </c>
      <c r="BHY219" s="20" t="str">
        <f t="shared" si="886"/>
        <v/>
      </c>
      <c r="BHZ219" s="20" t="str">
        <f t="shared" si="886"/>
        <v/>
      </c>
      <c r="BIA219" s="20" t="str">
        <f t="shared" si="886"/>
        <v/>
      </c>
      <c r="BIB219" s="20" t="str">
        <f t="shared" si="870"/>
        <v/>
      </c>
      <c r="BIC219" s="20" t="str">
        <f t="shared" si="870"/>
        <v/>
      </c>
      <c r="BID219" s="20" t="str">
        <f t="shared" si="870"/>
        <v/>
      </c>
      <c r="BIE219" s="20" t="str">
        <f t="shared" si="870"/>
        <v/>
      </c>
    </row>
    <row r="220" spans="2:104 1451:1591" ht="14.5">
      <c r="B220" s="510" t="str">
        <f>IF('لصق اكسل الفورمز'!E215="","",'لصق اكسل الفورمز'!E215)</f>
        <v/>
      </c>
      <c r="C220" s="510" t="str">
        <f>IF('لصق اكسل الفورمز'!O215="","",'لصق اكسل الفورمز'!O215)</f>
        <v/>
      </c>
      <c r="D220" s="526" t="str">
        <f>IF('لصق اكسل الفورمز'!R215="","",'لصق اكسل الفورمز'!R215)</f>
        <v/>
      </c>
      <c r="E220" s="510" t="str">
        <f>IF('لصق اكسل الفورمز'!U215="","",'لصق اكسل الفورمز'!U215)</f>
        <v/>
      </c>
      <c r="F220" s="526" t="str">
        <f>IF('لصق اكسل الفورمز'!X215="","",'لصق اكسل الفورمز'!X215)</f>
        <v/>
      </c>
      <c r="G220" s="510" t="str">
        <f>IF('لصق اكسل الفورمز'!AA215="","",'لصق اكسل الفورمز'!AA215)</f>
        <v/>
      </c>
      <c r="H220" s="526" t="str">
        <f>IF('لصق اكسل الفورمز'!AD215="","",'لصق اكسل الفورمز'!AD215)</f>
        <v/>
      </c>
      <c r="I220" s="510" t="str">
        <f>IF('لصق اكسل الفورمز'!AG215="","",'لصق اكسل الفورمز'!AG215)</f>
        <v/>
      </c>
      <c r="J220" s="526" t="str">
        <f>IF('لصق اكسل الفورمز'!AJ215="","",'لصق اكسل الفورمز'!AJ215)</f>
        <v/>
      </c>
      <c r="K220" s="510" t="str">
        <f>IF('لصق اكسل الفورمز'!AM215="","",'لصق اكسل الفورمز'!AM215)</f>
        <v/>
      </c>
      <c r="L220" s="526" t="str">
        <f>IF('لصق اكسل الفورمز'!AP215="","",'لصق اكسل الفورمز'!AP215)</f>
        <v/>
      </c>
      <c r="M220" s="510" t="str">
        <f>IF('لصق اكسل الفورمز'!AS215="","",'لصق اكسل الفورمز'!AS215)</f>
        <v/>
      </c>
      <c r="N220" s="526" t="str">
        <f>IF('لصق اكسل الفورمز'!AV215="","",'لصق اكسل الفورمز'!AV215)</f>
        <v/>
      </c>
      <c r="O220" s="510" t="str">
        <f>IF('لصق اكسل الفورمز'!AY215="","",'لصق اكسل الفورمز'!AY215)</f>
        <v/>
      </c>
      <c r="P220" s="526" t="str">
        <f>IF('لصق اكسل الفورمز'!BB215="","",'لصق اكسل الفورمز'!BB215)</f>
        <v/>
      </c>
      <c r="Q220" s="510" t="str">
        <f>IF('لصق اكسل الفورمز'!BE215="","",'لصق اكسل الفورمز'!BE215)</f>
        <v/>
      </c>
      <c r="R220" s="526" t="str">
        <f>IF('لصق اكسل الفورمز'!BH215="","",'لصق اكسل الفورمز'!BH215)</f>
        <v/>
      </c>
      <c r="S220" s="510" t="str">
        <f>IF('لصق اكسل الفورمز'!BK215="","",'لصق اكسل الفورمز'!BK215)</f>
        <v/>
      </c>
      <c r="T220" s="526" t="str">
        <f>IF('لصق اكسل الفورمز'!BN215="","",'لصق اكسل الفورمز'!BN215)</f>
        <v/>
      </c>
      <c r="U220" s="510" t="str">
        <f>IF('لصق اكسل الفورمز'!BQ215="","",'لصق اكسل الفورمز'!BQ215)</f>
        <v/>
      </c>
      <c r="V220" s="526" t="str">
        <f>IF('لصق اكسل الفورمز'!BT215="","",'لصق اكسل الفورمز'!BT215)</f>
        <v/>
      </c>
      <c r="W220" s="527" t="str">
        <f t="shared" si="717"/>
        <v/>
      </c>
      <c r="X220" s="510" t="str">
        <f t="shared" si="718"/>
        <v/>
      </c>
      <c r="Y220" s="564" t="str">
        <f t="shared" si="719"/>
        <v/>
      </c>
      <c r="AL220" s="20">
        <f t="shared" si="720"/>
        <v>0</v>
      </c>
      <c r="AO220" s="20" t="str">
        <f t="shared" si="721"/>
        <v/>
      </c>
      <c r="AQ220" s="20" t="str">
        <f t="shared" si="869"/>
        <v/>
      </c>
      <c r="AR220" s="20" t="str">
        <f t="shared" si="722"/>
        <v/>
      </c>
      <c r="AS220" s="20" t="str">
        <f t="shared" si="723"/>
        <v/>
      </c>
      <c r="AT220" s="20" t="str">
        <f t="shared" si="724"/>
        <v/>
      </c>
      <c r="AU220" s="20" t="str">
        <f t="shared" si="725"/>
        <v/>
      </c>
      <c r="AV220" s="20" t="str">
        <f t="shared" si="726"/>
        <v/>
      </c>
      <c r="AW220" s="20" t="str">
        <f t="shared" si="727"/>
        <v/>
      </c>
      <c r="AX220" s="20" t="str">
        <f t="shared" si="728"/>
        <v/>
      </c>
      <c r="AY220" s="20" t="str">
        <f t="shared" si="729"/>
        <v/>
      </c>
      <c r="AZ220" s="20" t="str">
        <f t="shared" si="730"/>
        <v/>
      </c>
      <c r="BA220" s="20" t="str">
        <f t="shared" si="731"/>
        <v/>
      </c>
      <c r="BB220" s="20" t="str">
        <f t="shared" si="732"/>
        <v/>
      </c>
      <c r="BC220" s="20" t="str">
        <f t="shared" si="733"/>
        <v/>
      </c>
      <c r="BD220" s="20" t="str">
        <f t="shared" si="734"/>
        <v/>
      </c>
      <c r="BE220" s="20" t="str">
        <f t="shared" si="735"/>
        <v/>
      </c>
      <c r="BF220" s="20" t="str">
        <f t="shared" si="736"/>
        <v/>
      </c>
      <c r="BG220" s="20" t="str">
        <f t="shared" si="737"/>
        <v/>
      </c>
      <c r="BH220" s="20" t="str">
        <f t="shared" si="738"/>
        <v/>
      </c>
      <c r="BI220" s="20" t="str">
        <f t="shared" si="739"/>
        <v/>
      </c>
      <c r="BJ220" s="20" t="str">
        <f t="shared" si="740"/>
        <v/>
      </c>
      <c r="BL220" s="38" t="e">
        <f t="shared" si="741"/>
        <v>#DIV/0!</v>
      </c>
      <c r="BM220" s="4">
        <f t="shared" si="742"/>
        <v>0</v>
      </c>
      <c r="BN220" s="4">
        <f t="shared" si="743"/>
        <v>0</v>
      </c>
      <c r="BO220" s="4">
        <f t="shared" si="744"/>
        <v>0</v>
      </c>
      <c r="BP220" s="173" t="str">
        <f t="shared" si="745"/>
        <v/>
      </c>
      <c r="BQ220" s="4">
        <f t="shared" si="746"/>
        <v>0</v>
      </c>
      <c r="BT220" s="268" t="str">
        <f t="shared" si="747"/>
        <v/>
      </c>
      <c r="BU220" s="268" t="str">
        <f t="shared" si="748"/>
        <v/>
      </c>
      <c r="BX220" s="20">
        <f t="shared" si="749"/>
        <v>1</v>
      </c>
      <c r="CG220" s="20" t="str">
        <f t="shared" si="750"/>
        <v/>
      </c>
      <c r="CH220" s="20" t="str">
        <f t="shared" si="887"/>
        <v/>
      </c>
      <c r="CI220" s="20" t="str">
        <f t="shared" si="888"/>
        <v/>
      </c>
      <c r="CJ220" s="20" t="str">
        <f t="shared" si="889"/>
        <v/>
      </c>
      <c r="CK220" s="20" t="str">
        <f t="shared" si="871"/>
        <v/>
      </c>
      <c r="CL220" s="20" t="str">
        <f t="shared" si="872"/>
        <v/>
      </c>
      <c r="CM220" s="20" t="str">
        <f t="shared" si="873"/>
        <v/>
      </c>
      <c r="CN220" s="20" t="str">
        <f t="shared" si="874"/>
        <v/>
      </c>
      <c r="CO220" s="20" t="str">
        <f t="shared" si="875"/>
        <v/>
      </c>
      <c r="CP220" s="20" t="str">
        <f t="shared" si="876"/>
        <v/>
      </c>
      <c r="CQ220" s="20" t="str">
        <f t="shared" si="877"/>
        <v/>
      </c>
      <c r="CR220" s="20" t="str">
        <f t="shared" si="878"/>
        <v/>
      </c>
      <c r="CS220" s="20" t="str">
        <f t="shared" si="879"/>
        <v/>
      </c>
      <c r="CT220" s="20" t="str">
        <f t="shared" si="880"/>
        <v/>
      </c>
      <c r="CU220" s="20" t="str">
        <f t="shared" si="881"/>
        <v/>
      </c>
      <c r="CV220" s="20" t="str">
        <f t="shared" si="882"/>
        <v/>
      </c>
      <c r="CW220" s="20" t="str">
        <f t="shared" si="883"/>
        <v/>
      </c>
      <c r="CX220" s="20" t="str">
        <f t="shared" si="884"/>
        <v/>
      </c>
      <c r="CY220" s="20" t="str">
        <f t="shared" si="885"/>
        <v/>
      </c>
      <c r="CZ220" s="20" t="str">
        <f t="shared" si="885"/>
        <v/>
      </c>
      <c r="BCU220" s="20" t="str">
        <f t="shared" si="751"/>
        <v/>
      </c>
      <c r="BCV220" s="20" t="str">
        <f t="shared" si="752"/>
        <v/>
      </c>
      <c r="BCW220" s="20" t="str">
        <f t="shared" si="753"/>
        <v/>
      </c>
      <c r="BCX220" s="20" t="str">
        <f t="shared" si="754"/>
        <v/>
      </c>
      <c r="BCY220" s="20" t="str">
        <f t="shared" si="755"/>
        <v/>
      </c>
      <c r="BCZ220" s="20" t="str">
        <f t="shared" si="756"/>
        <v/>
      </c>
      <c r="BDA220" s="20" t="str">
        <f t="shared" si="757"/>
        <v/>
      </c>
      <c r="BDB220" s="20" t="str">
        <f t="shared" si="758"/>
        <v/>
      </c>
      <c r="BDC220" s="20" t="str">
        <f t="shared" si="759"/>
        <v/>
      </c>
      <c r="BDD220" s="20" t="str">
        <f t="shared" si="760"/>
        <v/>
      </c>
      <c r="BDE220" s="20" t="str">
        <f t="shared" si="761"/>
        <v/>
      </c>
      <c r="BDF220" s="20" t="str">
        <f t="shared" si="762"/>
        <v/>
      </c>
      <c r="BDG220" s="20" t="str">
        <f t="shared" si="763"/>
        <v/>
      </c>
      <c r="BDH220" s="20" t="str">
        <f t="shared" si="764"/>
        <v/>
      </c>
      <c r="BDI220" s="20" t="str">
        <f t="shared" si="765"/>
        <v/>
      </c>
      <c r="BDJ220" s="20" t="str">
        <f t="shared" si="766"/>
        <v/>
      </c>
      <c r="BDK220" s="20" t="str">
        <f t="shared" si="767"/>
        <v/>
      </c>
      <c r="BDL220" s="20" t="str">
        <f t="shared" si="768"/>
        <v/>
      </c>
      <c r="BDM220" s="20" t="str">
        <f t="shared" si="769"/>
        <v/>
      </c>
      <c r="BDN220" s="20" t="str">
        <f t="shared" si="770"/>
        <v/>
      </c>
      <c r="BDO220" s="20" t="str">
        <f t="shared" si="771"/>
        <v/>
      </c>
      <c r="BDP220" s="20" t="str">
        <f t="shared" si="772"/>
        <v/>
      </c>
      <c r="BDQ220" s="20" t="str">
        <f t="shared" si="773"/>
        <v/>
      </c>
      <c r="BDR220" s="20" t="str">
        <f t="shared" si="774"/>
        <v/>
      </c>
      <c r="BDS220" s="20" t="str">
        <f t="shared" si="775"/>
        <v/>
      </c>
      <c r="BDT220" s="20" t="str">
        <f t="shared" si="776"/>
        <v/>
      </c>
      <c r="BDU220" s="20" t="str">
        <f t="shared" si="777"/>
        <v/>
      </c>
      <c r="BDV220" s="20" t="str">
        <f t="shared" si="778"/>
        <v/>
      </c>
      <c r="BDW220" s="20" t="str">
        <f t="shared" si="779"/>
        <v/>
      </c>
      <c r="BDX220" s="20" t="str">
        <f t="shared" si="780"/>
        <v/>
      </c>
      <c r="BDY220" s="20" t="str">
        <f t="shared" si="781"/>
        <v/>
      </c>
      <c r="BDZ220" s="20" t="str">
        <f t="shared" si="782"/>
        <v/>
      </c>
      <c r="BEA220" s="20" t="str">
        <f t="shared" si="783"/>
        <v/>
      </c>
      <c r="BEB220" s="20" t="str">
        <f t="shared" si="784"/>
        <v/>
      </c>
      <c r="BEC220" s="20" t="str">
        <f t="shared" si="785"/>
        <v/>
      </c>
      <c r="BED220" s="20" t="str">
        <f t="shared" si="786"/>
        <v/>
      </c>
      <c r="BEE220" s="20" t="str">
        <f t="shared" si="787"/>
        <v/>
      </c>
      <c r="BEF220" s="20" t="str">
        <f t="shared" si="788"/>
        <v/>
      </c>
      <c r="BEG220" s="20" t="str">
        <f t="shared" si="789"/>
        <v/>
      </c>
      <c r="BEH220" s="20" t="str">
        <f t="shared" si="790"/>
        <v/>
      </c>
      <c r="BEI220" s="20" t="str">
        <f t="shared" si="791"/>
        <v/>
      </c>
      <c r="BEJ220" s="20" t="str">
        <f t="shared" si="792"/>
        <v/>
      </c>
      <c r="BEK220" s="20" t="str">
        <f t="shared" si="793"/>
        <v/>
      </c>
      <c r="BEL220" s="20" t="str">
        <f t="shared" si="794"/>
        <v/>
      </c>
      <c r="BEM220" s="20" t="str">
        <f t="shared" si="795"/>
        <v/>
      </c>
      <c r="BEN220" s="20" t="str">
        <f t="shared" si="796"/>
        <v/>
      </c>
      <c r="BEO220" s="20" t="str">
        <f t="shared" si="797"/>
        <v/>
      </c>
      <c r="BEP220" s="20" t="str">
        <f t="shared" si="798"/>
        <v/>
      </c>
      <c r="BEQ220" s="20" t="str">
        <f t="shared" si="799"/>
        <v/>
      </c>
      <c r="BER220" s="20" t="str">
        <f t="shared" si="800"/>
        <v/>
      </c>
      <c r="BES220" s="20" t="str">
        <f t="shared" si="801"/>
        <v/>
      </c>
      <c r="BET220" s="20" t="str">
        <f t="shared" si="802"/>
        <v/>
      </c>
      <c r="BEU220" s="20" t="str">
        <f t="shared" si="803"/>
        <v/>
      </c>
      <c r="BEV220" s="20" t="str">
        <f t="shared" si="804"/>
        <v/>
      </c>
      <c r="BEW220" s="20" t="str">
        <f t="shared" si="805"/>
        <v/>
      </c>
      <c r="BEX220" s="20" t="str">
        <f t="shared" si="806"/>
        <v/>
      </c>
      <c r="BEY220" s="20" t="str">
        <f t="shared" si="807"/>
        <v/>
      </c>
      <c r="BEZ220" s="20" t="str">
        <f t="shared" si="808"/>
        <v/>
      </c>
      <c r="BFA220" s="20" t="str">
        <f t="shared" si="809"/>
        <v/>
      </c>
      <c r="BFB220" s="20" t="str">
        <f t="shared" si="810"/>
        <v/>
      </c>
      <c r="BFC220" s="20" t="str">
        <f t="shared" si="811"/>
        <v/>
      </c>
      <c r="BFD220" s="20" t="str">
        <f t="shared" si="812"/>
        <v/>
      </c>
      <c r="BFE220" s="20" t="str">
        <f t="shared" si="813"/>
        <v/>
      </c>
      <c r="BFF220" s="20" t="str">
        <f t="shared" si="814"/>
        <v/>
      </c>
      <c r="BFG220" s="20" t="str">
        <f t="shared" si="815"/>
        <v/>
      </c>
      <c r="BFH220" s="20" t="str">
        <f t="shared" si="816"/>
        <v/>
      </c>
      <c r="BFI220" s="20" t="str">
        <f t="shared" si="817"/>
        <v/>
      </c>
      <c r="BFJ220" s="20" t="str">
        <f t="shared" si="818"/>
        <v/>
      </c>
      <c r="BFK220" s="20" t="str">
        <f t="shared" si="819"/>
        <v/>
      </c>
      <c r="BFL220" s="20" t="str">
        <f t="shared" si="820"/>
        <v/>
      </c>
      <c r="BFM220" s="20" t="str">
        <f t="shared" si="821"/>
        <v/>
      </c>
      <c r="BFN220" s="20" t="str">
        <f t="shared" si="822"/>
        <v/>
      </c>
      <c r="BFO220" s="20" t="str">
        <f t="shared" si="823"/>
        <v/>
      </c>
      <c r="BFP220" s="20" t="str">
        <f t="shared" si="824"/>
        <v/>
      </c>
      <c r="BFQ220" s="20" t="str">
        <f t="shared" si="825"/>
        <v/>
      </c>
      <c r="BFR220" s="20" t="str">
        <f t="shared" si="826"/>
        <v/>
      </c>
      <c r="BFS220" s="20" t="str">
        <f t="shared" si="827"/>
        <v/>
      </c>
      <c r="BFT220" s="20" t="str">
        <f t="shared" si="828"/>
        <v/>
      </c>
      <c r="BFU220" s="20" t="str">
        <f t="shared" si="829"/>
        <v/>
      </c>
      <c r="BFV220" s="20" t="str">
        <f t="shared" si="830"/>
        <v/>
      </c>
      <c r="BFW220" s="20" t="str">
        <f t="shared" si="831"/>
        <v/>
      </c>
      <c r="BFX220" s="20" t="str">
        <f t="shared" si="832"/>
        <v/>
      </c>
      <c r="BFY220" s="20" t="str">
        <f t="shared" si="833"/>
        <v/>
      </c>
      <c r="BFZ220" s="20" t="str">
        <f t="shared" si="834"/>
        <v/>
      </c>
      <c r="BGA220" s="20" t="str">
        <f t="shared" si="835"/>
        <v/>
      </c>
      <c r="BGB220" s="20" t="str">
        <f t="shared" si="836"/>
        <v/>
      </c>
      <c r="BGC220" s="20" t="str">
        <f t="shared" si="837"/>
        <v/>
      </c>
      <c r="BGD220" s="20" t="str">
        <f t="shared" si="838"/>
        <v/>
      </c>
      <c r="BGE220" s="20" t="str">
        <f t="shared" si="839"/>
        <v/>
      </c>
      <c r="BGF220" s="20" t="str">
        <f t="shared" si="840"/>
        <v/>
      </c>
      <c r="BGG220" s="20" t="str">
        <f t="shared" si="841"/>
        <v/>
      </c>
      <c r="BGH220" s="20" t="str">
        <f t="shared" si="842"/>
        <v/>
      </c>
      <c r="BGI220" s="20" t="str">
        <f t="shared" si="843"/>
        <v/>
      </c>
      <c r="BGJ220" s="20" t="str">
        <f t="shared" si="844"/>
        <v/>
      </c>
      <c r="BGK220" s="20" t="str">
        <f t="shared" si="845"/>
        <v/>
      </c>
      <c r="BGL220" s="20" t="str">
        <f t="shared" si="846"/>
        <v/>
      </c>
      <c r="BGM220" s="20" t="str">
        <f t="shared" si="847"/>
        <v/>
      </c>
      <c r="BGN220" s="20" t="str">
        <f t="shared" si="848"/>
        <v/>
      </c>
      <c r="BGO220" s="20" t="str">
        <f t="shared" si="849"/>
        <v/>
      </c>
      <c r="BGP220" s="20" t="str">
        <f t="shared" si="850"/>
        <v/>
      </c>
      <c r="BGQ220" s="20" t="str">
        <f t="shared" si="851"/>
        <v/>
      </c>
      <c r="BGR220" s="20" t="str">
        <f t="shared" si="852"/>
        <v/>
      </c>
      <c r="BGS220" s="20" t="str">
        <f t="shared" si="853"/>
        <v/>
      </c>
      <c r="BGT220" s="20" t="str">
        <f t="shared" si="854"/>
        <v/>
      </c>
      <c r="BGU220" s="20" t="str">
        <f t="shared" si="855"/>
        <v/>
      </c>
      <c r="BGV220" s="20" t="str">
        <f t="shared" si="856"/>
        <v/>
      </c>
      <c r="BGW220" s="20" t="str">
        <f t="shared" si="857"/>
        <v/>
      </c>
      <c r="BGX220" s="20" t="str">
        <f t="shared" si="858"/>
        <v/>
      </c>
      <c r="BGY220" s="20" t="str">
        <f t="shared" si="859"/>
        <v/>
      </c>
      <c r="BGZ220" s="20" t="str">
        <f t="shared" si="860"/>
        <v/>
      </c>
      <c r="BHA220" s="20" t="str">
        <f t="shared" si="861"/>
        <v/>
      </c>
      <c r="BHB220" s="20" t="str">
        <f t="shared" si="862"/>
        <v/>
      </c>
      <c r="BHC220" s="20" t="str">
        <f t="shared" si="863"/>
        <v/>
      </c>
      <c r="BHD220" s="20" t="str">
        <f t="shared" si="864"/>
        <v/>
      </c>
      <c r="BHE220" s="20" t="str">
        <f t="shared" si="865"/>
        <v/>
      </c>
      <c r="BHF220" s="20" t="str">
        <f t="shared" si="866"/>
        <v/>
      </c>
      <c r="BHG220" s="20" t="str">
        <f t="shared" si="867"/>
        <v/>
      </c>
      <c r="BHJ220" s="20" t="str">
        <f t="shared" si="868"/>
        <v/>
      </c>
      <c r="BHL220" s="20" t="str">
        <f t="shared" si="886"/>
        <v/>
      </c>
      <c r="BHM220" s="20" t="str">
        <f t="shared" si="886"/>
        <v/>
      </c>
      <c r="BHN220" s="20" t="str">
        <f t="shared" si="886"/>
        <v/>
      </c>
      <c r="BHO220" s="20" t="str">
        <f t="shared" si="886"/>
        <v/>
      </c>
      <c r="BHP220" s="20" t="str">
        <f t="shared" si="886"/>
        <v/>
      </c>
      <c r="BHQ220" s="20" t="str">
        <f t="shared" si="886"/>
        <v/>
      </c>
      <c r="BHR220" s="20" t="str">
        <f t="shared" si="886"/>
        <v/>
      </c>
      <c r="BHS220" s="20" t="str">
        <f t="shared" si="886"/>
        <v/>
      </c>
      <c r="BHT220" s="20" t="str">
        <f t="shared" si="886"/>
        <v/>
      </c>
      <c r="BHU220" s="20" t="str">
        <f t="shared" si="886"/>
        <v/>
      </c>
      <c r="BHV220" s="20" t="str">
        <f t="shared" si="886"/>
        <v/>
      </c>
      <c r="BHW220" s="20" t="str">
        <f t="shared" si="886"/>
        <v/>
      </c>
      <c r="BHX220" s="20" t="str">
        <f t="shared" si="886"/>
        <v/>
      </c>
      <c r="BHY220" s="20" t="str">
        <f t="shared" si="886"/>
        <v/>
      </c>
      <c r="BHZ220" s="20" t="str">
        <f t="shared" si="886"/>
        <v/>
      </c>
      <c r="BIA220" s="20" t="str">
        <f t="shared" si="886"/>
        <v/>
      </c>
      <c r="BIB220" s="20" t="str">
        <f t="shared" si="870"/>
        <v/>
      </c>
      <c r="BIC220" s="20" t="str">
        <f t="shared" si="870"/>
        <v/>
      </c>
      <c r="BID220" s="20" t="str">
        <f t="shared" si="870"/>
        <v/>
      </c>
      <c r="BIE220" s="20" t="str">
        <f t="shared" si="870"/>
        <v/>
      </c>
    </row>
    <row r="221" spans="2:104 1451:1591" ht="14.5">
      <c r="B221" s="510" t="str">
        <f>IF('لصق اكسل الفورمز'!E216="","",'لصق اكسل الفورمز'!E216)</f>
        <v/>
      </c>
      <c r="C221" s="510" t="str">
        <f>IF('لصق اكسل الفورمز'!O216="","",'لصق اكسل الفورمز'!O216)</f>
        <v/>
      </c>
      <c r="D221" s="526" t="str">
        <f>IF('لصق اكسل الفورمز'!R216="","",'لصق اكسل الفورمز'!R216)</f>
        <v/>
      </c>
      <c r="E221" s="510" t="str">
        <f>IF('لصق اكسل الفورمز'!U216="","",'لصق اكسل الفورمز'!U216)</f>
        <v/>
      </c>
      <c r="F221" s="526" t="str">
        <f>IF('لصق اكسل الفورمز'!X216="","",'لصق اكسل الفورمز'!X216)</f>
        <v/>
      </c>
      <c r="G221" s="510" t="str">
        <f>IF('لصق اكسل الفورمز'!AA216="","",'لصق اكسل الفورمز'!AA216)</f>
        <v/>
      </c>
      <c r="H221" s="526" t="str">
        <f>IF('لصق اكسل الفورمز'!AD216="","",'لصق اكسل الفورمز'!AD216)</f>
        <v/>
      </c>
      <c r="I221" s="510" t="str">
        <f>IF('لصق اكسل الفورمز'!AG216="","",'لصق اكسل الفورمز'!AG216)</f>
        <v/>
      </c>
      <c r="J221" s="526" t="str">
        <f>IF('لصق اكسل الفورمز'!AJ216="","",'لصق اكسل الفورمز'!AJ216)</f>
        <v/>
      </c>
      <c r="K221" s="510" t="str">
        <f>IF('لصق اكسل الفورمز'!AM216="","",'لصق اكسل الفورمز'!AM216)</f>
        <v/>
      </c>
      <c r="L221" s="526" t="str">
        <f>IF('لصق اكسل الفورمز'!AP216="","",'لصق اكسل الفورمز'!AP216)</f>
        <v/>
      </c>
      <c r="M221" s="510" t="str">
        <f>IF('لصق اكسل الفورمز'!AS216="","",'لصق اكسل الفورمز'!AS216)</f>
        <v/>
      </c>
      <c r="N221" s="526" t="str">
        <f>IF('لصق اكسل الفورمز'!AV216="","",'لصق اكسل الفورمز'!AV216)</f>
        <v/>
      </c>
      <c r="O221" s="510" t="str">
        <f>IF('لصق اكسل الفورمز'!AY216="","",'لصق اكسل الفورمز'!AY216)</f>
        <v/>
      </c>
      <c r="P221" s="526" t="str">
        <f>IF('لصق اكسل الفورمز'!BB216="","",'لصق اكسل الفورمز'!BB216)</f>
        <v/>
      </c>
      <c r="Q221" s="510" t="str">
        <f>IF('لصق اكسل الفورمز'!BE216="","",'لصق اكسل الفورمز'!BE216)</f>
        <v/>
      </c>
      <c r="R221" s="526" t="str">
        <f>IF('لصق اكسل الفورمز'!BH216="","",'لصق اكسل الفورمز'!BH216)</f>
        <v/>
      </c>
      <c r="S221" s="510" t="str">
        <f>IF('لصق اكسل الفورمز'!BK216="","",'لصق اكسل الفورمز'!BK216)</f>
        <v/>
      </c>
      <c r="T221" s="526" t="str">
        <f>IF('لصق اكسل الفورمز'!BN216="","",'لصق اكسل الفورمز'!BN216)</f>
        <v/>
      </c>
      <c r="U221" s="510" t="str">
        <f>IF('لصق اكسل الفورمز'!BQ216="","",'لصق اكسل الفورمز'!BQ216)</f>
        <v/>
      </c>
      <c r="V221" s="526" t="str">
        <f>IF('لصق اكسل الفورمز'!BT216="","",'لصق اكسل الفورمز'!BT216)</f>
        <v/>
      </c>
      <c r="W221" s="527" t="str">
        <f t="shared" si="717"/>
        <v/>
      </c>
      <c r="X221" s="510" t="str">
        <f t="shared" si="718"/>
        <v/>
      </c>
      <c r="Y221" s="564" t="str">
        <f t="shared" si="719"/>
        <v/>
      </c>
      <c r="AL221" s="20">
        <f t="shared" si="720"/>
        <v>0</v>
      </c>
      <c r="AO221" s="20" t="str">
        <f t="shared" si="721"/>
        <v/>
      </c>
      <c r="AQ221" s="20" t="str">
        <f t="shared" si="869"/>
        <v/>
      </c>
      <c r="AR221" s="20" t="str">
        <f t="shared" si="722"/>
        <v/>
      </c>
      <c r="AS221" s="20" t="str">
        <f t="shared" si="723"/>
        <v/>
      </c>
      <c r="AT221" s="20" t="str">
        <f t="shared" si="724"/>
        <v/>
      </c>
      <c r="AU221" s="20" t="str">
        <f t="shared" si="725"/>
        <v/>
      </c>
      <c r="AV221" s="20" t="str">
        <f t="shared" si="726"/>
        <v/>
      </c>
      <c r="AW221" s="20" t="str">
        <f t="shared" si="727"/>
        <v/>
      </c>
      <c r="AX221" s="20" t="str">
        <f t="shared" si="728"/>
        <v/>
      </c>
      <c r="AY221" s="20" t="str">
        <f t="shared" si="729"/>
        <v/>
      </c>
      <c r="AZ221" s="20" t="str">
        <f t="shared" si="730"/>
        <v/>
      </c>
      <c r="BA221" s="20" t="str">
        <f t="shared" si="731"/>
        <v/>
      </c>
      <c r="BB221" s="20" t="str">
        <f t="shared" si="732"/>
        <v/>
      </c>
      <c r="BC221" s="20" t="str">
        <f t="shared" si="733"/>
        <v/>
      </c>
      <c r="BD221" s="20" t="str">
        <f t="shared" si="734"/>
        <v/>
      </c>
      <c r="BE221" s="20" t="str">
        <f t="shared" si="735"/>
        <v/>
      </c>
      <c r="BF221" s="20" t="str">
        <f t="shared" si="736"/>
        <v/>
      </c>
      <c r="BG221" s="20" t="str">
        <f t="shared" si="737"/>
        <v/>
      </c>
      <c r="BH221" s="20" t="str">
        <f t="shared" si="738"/>
        <v/>
      </c>
      <c r="BI221" s="20" t="str">
        <f t="shared" si="739"/>
        <v/>
      </c>
      <c r="BJ221" s="20" t="str">
        <f t="shared" si="740"/>
        <v/>
      </c>
      <c r="BL221" s="38" t="e">
        <f t="shared" si="741"/>
        <v>#DIV/0!</v>
      </c>
      <c r="BM221" s="4">
        <f t="shared" si="742"/>
        <v>0</v>
      </c>
      <c r="BN221" s="4">
        <f t="shared" si="743"/>
        <v>0</v>
      </c>
      <c r="BO221" s="4">
        <f t="shared" si="744"/>
        <v>0</v>
      </c>
      <c r="BP221" s="173" t="str">
        <f t="shared" si="745"/>
        <v/>
      </c>
      <c r="BQ221" s="4">
        <f t="shared" si="746"/>
        <v>0</v>
      </c>
      <c r="BT221" s="268" t="str">
        <f t="shared" si="747"/>
        <v/>
      </c>
      <c r="BU221" s="268" t="str">
        <f t="shared" si="748"/>
        <v/>
      </c>
      <c r="BX221" s="20">
        <f t="shared" si="749"/>
        <v>1</v>
      </c>
      <c r="CG221" s="20" t="str">
        <f t="shared" si="750"/>
        <v/>
      </c>
      <c r="CH221" s="20" t="str">
        <f t="shared" si="887"/>
        <v/>
      </c>
      <c r="CI221" s="20" t="str">
        <f t="shared" si="888"/>
        <v/>
      </c>
      <c r="CJ221" s="20" t="str">
        <f t="shared" si="889"/>
        <v/>
      </c>
      <c r="CK221" s="20" t="str">
        <f t="shared" si="871"/>
        <v/>
      </c>
      <c r="CL221" s="20" t="str">
        <f t="shared" si="872"/>
        <v/>
      </c>
      <c r="CM221" s="20" t="str">
        <f t="shared" si="873"/>
        <v/>
      </c>
      <c r="CN221" s="20" t="str">
        <f t="shared" si="874"/>
        <v/>
      </c>
      <c r="CO221" s="20" t="str">
        <f t="shared" si="875"/>
        <v/>
      </c>
      <c r="CP221" s="20" t="str">
        <f t="shared" si="876"/>
        <v/>
      </c>
      <c r="CQ221" s="20" t="str">
        <f t="shared" si="877"/>
        <v/>
      </c>
      <c r="CR221" s="20" t="str">
        <f t="shared" si="878"/>
        <v/>
      </c>
      <c r="CS221" s="20" t="str">
        <f t="shared" si="879"/>
        <v/>
      </c>
      <c r="CT221" s="20" t="str">
        <f t="shared" si="880"/>
        <v/>
      </c>
      <c r="CU221" s="20" t="str">
        <f t="shared" si="881"/>
        <v/>
      </c>
      <c r="CV221" s="20" t="str">
        <f t="shared" si="882"/>
        <v/>
      </c>
      <c r="CW221" s="20" t="str">
        <f t="shared" si="883"/>
        <v/>
      </c>
      <c r="CX221" s="20" t="str">
        <f t="shared" si="884"/>
        <v/>
      </c>
      <c r="CY221" s="20" t="str">
        <f t="shared" si="885"/>
        <v/>
      </c>
      <c r="CZ221" s="20" t="str">
        <f t="shared" si="885"/>
        <v/>
      </c>
      <c r="BCU221" s="20" t="str">
        <f t="shared" si="751"/>
        <v/>
      </c>
      <c r="BCV221" s="20" t="str">
        <f t="shared" si="752"/>
        <v/>
      </c>
      <c r="BCW221" s="20" t="str">
        <f t="shared" si="753"/>
        <v/>
      </c>
      <c r="BCX221" s="20" t="str">
        <f t="shared" si="754"/>
        <v/>
      </c>
      <c r="BCY221" s="20" t="str">
        <f t="shared" si="755"/>
        <v/>
      </c>
      <c r="BCZ221" s="20" t="str">
        <f t="shared" si="756"/>
        <v/>
      </c>
      <c r="BDA221" s="20" t="str">
        <f t="shared" si="757"/>
        <v/>
      </c>
      <c r="BDB221" s="20" t="str">
        <f t="shared" si="758"/>
        <v/>
      </c>
      <c r="BDC221" s="20" t="str">
        <f t="shared" si="759"/>
        <v/>
      </c>
      <c r="BDD221" s="20" t="str">
        <f t="shared" si="760"/>
        <v/>
      </c>
      <c r="BDE221" s="20" t="str">
        <f t="shared" si="761"/>
        <v/>
      </c>
      <c r="BDF221" s="20" t="str">
        <f t="shared" si="762"/>
        <v/>
      </c>
      <c r="BDG221" s="20" t="str">
        <f t="shared" si="763"/>
        <v/>
      </c>
      <c r="BDH221" s="20" t="str">
        <f t="shared" si="764"/>
        <v/>
      </c>
      <c r="BDI221" s="20" t="str">
        <f t="shared" si="765"/>
        <v/>
      </c>
      <c r="BDJ221" s="20" t="str">
        <f t="shared" si="766"/>
        <v/>
      </c>
      <c r="BDK221" s="20" t="str">
        <f t="shared" si="767"/>
        <v/>
      </c>
      <c r="BDL221" s="20" t="str">
        <f t="shared" si="768"/>
        <v/>
      </c>
      <c r="BDM221" s="20" t="str">
        <f t="shared" si="769"/>
        <v/>
      </c>
      <c r="BDN221" s="20" t="str">
        <f t="shared" si="770"/>
        <v/>
      </c>
      <c r="BDO221" s="20" t="str">
        <f t="shared" si="771"/>
        <v/>
      </c>
      <c r="BDP221" s="20" t="str">
        <f t="shared" si="772"/>
        <v/>
      </c>
      <c r="BDQ221" s="20" t="str">
        <f t="shared" si="773"/>
        <v/>
      </c>
      <c r="BDR221" s="20" t="str">
        <f t="shared" si="774"/>
        <v/>
      </c>
      <c r="BDS221" s="20" t="str">
        <f t="shared" si="775"/>
        <v/>
      </c>
      <c r="BDT221" s="20" t="str">
        <f t="shared" si="776"/>
        <v/>
      </c>
      <c r="BDU221" s="20" t="str">
        <f t="shared" si="777"/>
        <v/>
      </c>
      <c r="BDV221" s="20" t="str">
        <f t="shared" si="778"/>
        <v/>
      </c>
      <c r="BDW221" s="20" t="str">
        <f t="shared" si="779"/>
        <v/>
      </c>
      <c r="BDX221" s="20" t="str">
        <f t="shared" si="780"/>
        <v/>
      </c>
      <c r="BDY221" s="20" t="str">
        <f t="shared" si="781"/>
        <v/>
      </c>
      <c r="BDZ221" s="20" t="str">
        <f t="shared" si="782"/>
        <v/>
      </c>
      <c r="BEA221" s="20" t="str">
        <f t="shared" si="783"/>
        <v/>
      </c>
      <c r="BEB221" s="20" t="str">
        <f t="shared" si="784"/>
        <v/>
      </c>
      <c r="BEC221" s="20" t="str">
        <f t="shared" si="785"/>
        <v/>
      </c>
      <c r="BED221" s="20" t="str">
        <f t="shared" si="786"/>
        <v/>
      </c>
      <c r="BEE221" s="20" t="str">
        <f t="shared" si="787"/>
        <v/>
      </c>
      <c r="BEF221" s="20" t="str">
        <f t="shared" si="788"/>
        <v/>
      </c>
      <c r="BEG221" s="20" t="str">
        <f t="shared" si="789"/>
        <v/>
      </c>
      <c r="BEH221" s="20" t="str">
        <f t="shared" si="790"/>
        <v/>
      </c>
      <c r="BEI221" s="20" t="str">
        <f t="shared" si="791"/>
        <v/>
      </c>
      <c r="BEJ221" s="20" t="str">
        <f t="shared" si="792"/>
        <v/>
      </c>
      <c r="BEK221" s="20" t="str">
        <f t="shared" si="793"/>
        <v/>
      </c>
      <c r="BEL221" s="20" t="str">
        <f t="shared" si="794"/>
        <v/>
      </c>
      <c r="BEM221" s="20" t="str">
        <f t="shared" si="795"/>
        <v/>
      </c>
      <c r="BEN221" s="20" t="str">
        <f t="shared" si="796"/>
        <v/>
      </c>
      <c r="BEO221" s="20" t="str">
        <f t="shared" si="797"/>
        <v/>
      </c>
      <c r="BEP221" s="20" t="str">
        <f t="shared" si="798"/>
        <v/>
      </c>
      <c r="BEQ221" s="20" t="str">
        <f t="shared" si="799"/>
        <v/>
      </c>
      <c r="BER221" s="20" t="str">
        <f t="shared" si="800"/>
        <v/>
      </c>
      <c r="BES221" s="20" t="str">
        <f t="shared" si="801"/>
        <v/>
      </c>
      <c r="BET221" s="20" t="str">
        <f t="shared" si="802"/>
        <v/>
      </c>
      <c r="BEU221" s="20" t="str">
        <f t="shared" si="803"/>
        <v/>
      </c>
      <c r="BEV221" s="20" t="str">
        <f t="shared" si="804"/>
        <v/>
      </c>
      <c r="BEW221" s="20" t="str">
        <f t="shared" si="805"/>
        <v/>
      </c>
      <c r="BEX221" s="20" t="str">
        <f t="shared" si="806"/>
        <v/>
      </c>
      <c r="BEY221" s="20" t="str">
        <f t="shared" si="807"/>
        <v/>
      </c>
      <c r="BEZ221" s="20" t="str">
        <f t="shared" si="808"/>
        <v/>
      </c>
      <c r="BFA221" s="20" t="str">
        <f t="shared" si="809"/>
        <v/>
      </c>
      <c r="BFB221" s="20" t="str">
        <f t="shared" si="810"/>
        <v/>
      </c>
      <c r="BFC221" s="20" t="str">
        <f t="shared" si="811"/>
        <v/>
      </c>
      <c r="BFD221" s="20" t="str">
        <f t="shared" si="812"/>
        <v/>
      </c>
      <c r="BFE221" s="20" t="str">
        <f t="shared" si="813"/>
        <v/>
      </c>
      <c r="BFF221" s="20" t="str">
        <f t="shared" si="814"/>
        <v/>
      </c>
      <c r="BFG221" s="20" t="str">
        <f t="shared" si="815"/>
        <v/>
      </c>
      <c r="BFH221" s="20" t="str">
        <f t="shared" si="816"/>
        <v/>
      </c>
      <c r="BFI221" s="20" t="str">
        <f t="shared" si="817"/>
        <v/>
      </c>
      <c r="BFJ221" s="20" t="str">
        <f t="shared" si="818"/>
        <v/>
      </c>
      <c r="BFK221" s="20" t="str">
        <f t="shared" si="819"/>
        <v/>
      </c>
      <c r="BFL221" s="20" t="str">
        <f t="shared" si="820"/>
        <v/>
      </c>
      <c r="BFM221" s="20" t="str">
        <f t="shared" si="821"/>
        <v/>
      </c>
      <c r="BFN221" s="20" t="str">
        <f t="shared" si="822"/>
        <v/>
      </c>
      <c r="BFO221" s="20" t="str">
        <f t="shared" si="823"/>
        <v/>
      </c>
      <c r="BFP221" s="20" t="str">
        <f t="shared" si="824"/>
        <v/>
      </c>
      <c r="BFQ221" s="20" t="str">
        <f t="shared" si="825"/>
        <v/>
      </c>
      <c r="BFR221" s="20" t="str">
        <f t="shared" si="826"/>
        <v/>
      </c>
      <c r="BFS221" s="20" t="str">
        <f t="shared" si="827"/>
        <v/>
      </c>
      <c r="BFT221" s="20" t="str">
        <f t="shared" si="828"/>
        <v/>
      </c>
      <c r="BFU221" s="20" t="str">
        <f t="shared" si="829"/>
        <v/>
      </c>
      <c r="BFV221" s="20" t="str">
        <f t="shared" si="830"/>
        <v/>
      </c>
      <c r="BFW221" s="20" t="str">
        <f t="shared" si="831"/>
        <v/>
      </c>
      <c r="BFX221" s="20" t="str">
        <f t="shared" si="832"/>
        <v/>
      </c>
      <c r="BFY221" s="20" t="str">
        <f t="shared" si="833"/>
        <v/>
      </c>
      <c r="BFZ221" s="20" t="str">
        <f t="shared" si="834"/>
        <v/>
      </c>
      <c r="BGA221" s="20" t="str">
        <f t="shared" si="835"/>
        <v/>
      </c>
      <c r="BGB221" s="20" t="str">
        <f t="shared" si="836"/>
        <v/>
      </c>
      <c r="BGC221" s="20" t="str">
        <f t="shared" si="837"/>
        <v/>
      </c>
      <c r="BGD221" s="20" t="str">
        <f t="shared" si="838"/>
        <v/>
      </c>
      <c r="BGE221" s="20" t="str">
        <f t="shared" si="839"/>
        <v/>
      </c>
      <c r="BGF221" s="20" t="str">
        <f t="shared" si="840"/>
        <v/>
      </c>
      <c r="BGG221" s="20" t="str">
        <f t="shared" si="841"/>
        <v/>
      </c>
      <c r="BGH221" s="20" t="str">
        <f t="shared" si="842"/>
        <v/>
      </c>
      <c r="BGI221" s="20" t="str">
        <f t="shared" si="843"/>
        <v/>
      </c>
      <c r="BGJ221" s="20" t="str">
        <f t="shared" si="844"/>
        <v/>
      </c>
      <c r="BGK221" s="20" t="str">
        <f t="shared" si="845"/>
        <v/>
      </c>
      <c r="BGL221" s="20" t="str">
        <f t="shared" si="846"/>
        <v/>
      </c>
      <c r="BGM221" s="20" t="str">
        <f t="shared" si="847"/>
        <v/>
      </c>
      <c r="BGN221" s="20" t="str">
        <f t="shared" si="848"/>
        <v/>
      </c>
      <c r="BGO221" s="20" t="str">
        <f t="shared" si="849"/>
        <v/>
      </c>
      <c r="BGP221" s="20" t="str">
        <f t="shared" si="850"/>
        <v/>
      </c>
      <c r="BGQ221" s="20" t="str">
        <f t="shared" si="851"/>
        <v/>
      </c>
      <c r="BGR221" s="20" t="str">
        <f t="shared" si="852"/>
        <v/>
      </c>
      <c r="BGS221" s="20" t="str">
        <f t="shared" si="853"/>
        <v/>
      </c>
      <c r="BGT221" s="20" t="str">
        <f t="shared" si="854"/>
        <v/>
      </c>
      <c r="BGU221" s="20" t="str">
        <f t="shared" si="855"/>
        <v/>
      </c>
      <c r="BGV221" s="20" t="str">
        <f t="shared" si="856"/>
        <v/>
      </c>
      <c r="BGW221" s="20" t="str">
        <f t="shared" si="857"/>
        <v/>
      </c>
      <c r="BGX221" s="20" t="str">
        <f t="shared" si="858"/>
        <v/>
      </c>
      <c r="BGY221" s="20" t="str">
        <f t="shared" si="859"/>
        <v/>
      </c>
      <c r="BGZ221" s="20" t="str">
        <f t="shared" si="860"/>
        <v/>
      </c>
      <c r="BHA221" s="20" t="str">
        <f t="shared" si="861"/>
        <v/>
      </c>
      <c r="BHB221" s="20" t="str">
        <f t="shared" si="862"/>
        <v/>
      </c>
      <c r="BHC221" s="20" t="str">
        <f t="shared" si="863"/>
        <v/>
      </c>
      <c r="BHD221" s="20" t="str">
        <f t="shared" si="864"/>
        <v/>
      </c>
      <c r="BHE221" s="20" t="str">
        <f t="shared" si="865"/>
        <v/>
      </c>
      <c r="BHF221" s="20" t="str">
        <f t="shared" si="866"/>
        <v/>
      </c>
      <c r="BHG221" s="20" t="str">
        <f t="shared" si="867"/>
        <v/>
      </c>
      <c r="BHJ221" s="20" t="str">
        <f t="shared" si="868"/>
        <v/>
      </c>
      <c r="BHL221" s="20" t="str">
        <f t="shared" si="886"/>
        <v/>
      </c>
      <c r="BHM221" s="20" t="str">
        <f t="shared" si="886"/>
        <v/>
      </c>
      <c r="BHN221" s="20" t="str">
        <f t="shared" si="886"/>
        <v/>
      </c>
      <c r="BHO221" s="20" t="str">
        <f t="shared" si="886"/>
        <v/>
      </c>
      <c r="BHP221" s="20" t="str">
        <f t="shared" si="886"/>
        <v/>
      </c>
      <c r="BHQ221" s="20" t="str">
        <f t="shared" si="886"/>
        <v/>
      </c>
      <c r="BHR221" s="20" t="str">
        <f t="shared" si="886"/>
        <v/>
      </c>
      <c r="BHS221" s="20" t="str">
        <f t="shared" si="886"/>
        <v/>
      </c>
      <c r="BHT221" s="20" t="str">
        <f t="shared" si="886"/>
        <v/>
      </c>
      <c r="BHU221" s="20" t="str">
        <f t="shared" si="886"/>
        <v/>
      </c>
      <c r="BHV221" s="20" t="str">
        <f t="shared" si="886"/>
        <v/>
      </c>
      <c r="BHW221" s="20" t="str">
        <f t="shared" si="886"/>
        <v/>
      </c>
      <c r="BHX221" s="20" t="str">
        <f t="shared" si="886"/>
        <v/>
      </c>
      <c r="BHY221" s="20" t="str">
        <f t="shared" si="886"/>
        <v/>
      </c>
      <c r="BHZ221" s="20" t="str">
        <f t="shared" si="886"/>
        <v/>
      </c>
      <c r="BIA221" s="20" t="str">
        <f t="shared" si="886"/>
        <v/>
      </c>
      <c r="BIB221" s="20" t="str">
        <f t="shared" si="870"/>
        <v/>
      </c>
      <c r="BIC221" s="20" t="str">
        <f t="shared" si="870"/>
        <v/>
      </c>
      <c r="BID221" s="20" t="str">
        <f t="shared" si="870"/>
        <v/>
      </c>
      <c r="BIE221" s="20" t="str">
        <f t="shared" si="870"/>
        <v/>
      </c>
    </row>
    <row r="222" spans="2:104 1451:1591" ht="14.5">
      <c r="B222" s="510" t="str">
        <f>IF('لصق اكسل الفورمز'!E217="","",'لصق اكسل الفورمز'!E217)</f>
        <v/>
      </c>
      <c r="C222" s="510" t="str">
        <f>IF('لصق اكسل الفورمز'!O217="","",'لصق اكسل الفورمز'!O217)</f>
        <v/>
      </c>
      <c r="D222" s="526" t="str">
        <f>IF('لصق اكسل الفورمز'!R217="","",'لصق اكسل الفورمز'!R217)</f>
        <v/>
      </c>
      <c r="E222" s="510" t="str">
        <f>IF('لصق اكسل الفورمز'!U217="","",'لصق اكسل الفورمز'!U217)</f>
        <v/>
      </c>
      <c r="F222" s="526" t="str">
        <f>IF('لصق اكسل الفورمز'!X217="","",'لصق اكسل الفورمز'!X217)</f>
        <v/>
      </c>
      <c r="G222" s="510" t="str">
        <f>IF('لصق اكسل الفورمز'!AA217="","",'لصق اكسل الفورمز'!AA217)</f>
        <v/>
      </c>
      <c r="H222" s="526" t="str">
        <f>IF('لصق اكسل الفورمز'!AD217="","",'لصق اكسل الفورمز'!AD217)</f>
        <v/>
      </c>
      <c r="I222" s="510" t="str">
        <f>IF('لصق اكسل الفورمز'!AG217="","",'لصق اكسل الفورمز'!AG217)</f>
        <v/>
      </c>
      <c r="J222" s="526" t="str">
        <f>IF('لصق اكسل الفورمز'!AJ217="","",'لصق اكسل الفورمز'!AJ217)</f>
        <v/>
      </c>
      <c r="K222" s="510" t="str">
        <f>IF('لصق اكسل الفورمز'!AM217="","",'لصق اكسل الفورمز'!AM217)</f>
        <v/>
      </c>
      <c r="L222" s="526" t="str">
        <f>IF('لصق اكسل الفورمز'!AP217="","",'لصق اكسل الفورمز'!AP217)</f>
        <v/>
      </c>
      <c r="M222" s="510" t="str">
        <f>IF('لصق اكسل الفورمز'!AS217="","",'لصق اكسل الفورمز'!AS217)</f>
        <v/>
      </c>
      <c r="N222" s="526" t="str">
        <f>IF('لصق اكسل الفورمز'!AV217="","",'لصق اكسل الفورمز'!AV217)</f>
        <v/>
      </c>
      <c r="O222" s="510" t="str">
        <f>IF('لصق اكسل الفورمز'!AY217="","",'لصق اكسل الفورمز'!AY217)</f>
        <v/>
      </c>
      <c r="P222" s="526" t="str">
        <f>IF('لصق اكسل الفورمز'!BB217="","",'لصق اكسل الفورمز'!BB217)</f>
        <v/>
      </c>
      <c r="Q222" s="510" t="str">
        <f>IF('لصق اكسل الفورمز'!BE217="","",'لصق اكسل الفورمز'!BE217)</f>
        <v/>
      </c>
      <c r="R222" s="526" t="str">
        <f>IF('لصق اكسل الفورمز'!BH217="","",'لصق اكسل الفورمز'!BH217)</f>
        <v/>
      </c>
      <c r="S222" s="510" t="str">
        <f>IF('لصق اكسل الفورمز'!BK217="","",'لصق اكسل الفورمز'!BK217)</f>
        <v/>
      </c>
      <c r="T222" s="526" t="str">
        <f>IF('لصق اكسل الفورمز'!BN217="","",'لصق اكسل الفورمز'!BN217)</f>
        <v/>
      </c>
      <c r="U222" s="510" t="str">
        <f>IF('لصق اكسل الفورمز'!BQ217="","",'لصق اكسل الفورمز'!BQ217)</f>
        <v/>
      </c>
      <c r="V222" s="526" t="str">
        <f>IF('لصق اكسل الفورمز'!BT217="","",'لصق اكسل الفورمز'!BT217)</f>
        <v/>
      </c>
      <c r="W222" s="527" t="str">
        <f t="shared" si="717"/>
        <v/>
      </c>
      <c r="X222" s="510" t="str">
        <f t="shared" si="718"/>
        <v/>
      </c>
      <c r="Y222" s="564" t="str">
        <f t="shared" si="719"/>
        <v/>
      </c>
      <c r="AL222" s="20">
        <f t="shared" si="720"/>
        <v>0</v>
      </c>
      <c r="AO222" s="20" t="str">
        <f t="shared" si="721"/>
        <v/>
      </c>
      <c r="AQ222" s="20" t="str">
        <f t="shared" si="869"/>
        <v/>
      </c>
      <c r="AR222" s="20" t="str">
        <f t="shared" si="722"/>
        <v/>
      </c>
      <c r="AS222" s="20" t="str">
        <f t="shared" si="723"/>
        <v/>
      </c>
      <c r="AT222" s="20" t="str">
        <f t="shared" si="724"/>
        <v/>
      </c>
      <c r="AU222" s="20" t="str">
        <f t="shared" si="725"/>
        <v/>
      </c>
      <c r="AV222" s="20" t="str">
        <f t="shared" si="726"/>
        <v/>
      </c>
      <c r="AW222" s="20" t="str">
        <f t="shared" si="727"/>
        <v/>
      </c>
      <c r="AX222" s="20" t="str">
        <f t="shared" si="728"/>
        <v/>
      </c>
      <c r="AY222" s="20" t="str">
        <f t="shared" si="729"/>
        <v/>
      </c>
      <c r="AZ222" s="20" t="str">
        <f t="shared" si="730"/>
        <v/>
      </c>
      <c r="BA222" s="20" t="str">
        <f t="shared" si="731"/>
        <v/>
      </c>
      <c r="BB222" s="20" t="str">
        <f t="shared" si="732"/>
        <v/>
      </c>
      <c r="BC222" s="20" t="str">
        <f t="shared" si="733"/>
        <v/>
      </c>
      <c r="BD222" s="20" t="str">
        <f t="shared" si="734"/>
        <v/>
      </c>
      <c r="BE222" s="20" t="str">
        <f t="shared" si="735"/>
        <v/>
      </c>
      <c r="BF222" s="20" t="str">
        <f t="shared" si="736"/>
        <v/>
      </c>
      <c r="BG222" s="20" t="str">
        <f t="shared" si="737"/>
        <v/>
      </c>
      <c r="BH222" s="20" t="str">
        <f t="shared" si="738"/>
        <v/>
      </c>
      <c r="BI222" s="20" t="str">
        <f t="shared" si="739"/>
        <v/>
      </c>
      <c r="BJ222" s="20" t="str">
        <f t="shared" si="740"/>
        <v/>
      </c>
      <c r="BL222" s="38" t="e">
        <f t="shared" si="741"/>
        <v>#DIV/0!</v>
      </c>
      <c r="BM222" s="4">
        <f t="shared" si="742"/>
        <v>0</v>
      </c>
      <c r="BN222" s="4">
        <f t="shared" si="743"/>
        <v>0</v>
      </c>
      <c r="BO222" s="4">
        <f t="shared" si="744"/>
        <v>0</v>
      </c>
      <c r="BP222" s="173" t="str">
        <f t="shared" si="745"/>
        <v/>
      </c>
      <c r="BQ222" s="4">
        <f t="shared" si="746"/>
        <v>0</v>
      </c>
      <c r="BT222" s="268" t="str">
        <f t="shared" si="747"/>
        <v/>
      </c>
      <c r="BU222" s="268" t="str">
        <f t="shared" si="748"/>
        <v/>
      </c>
      <c r="BX222" s="20">
        <f t="shared" si="749"/>
        <v>1</v>
      </c>
      <c r="CG222" s="20" t="str">
        <f t="shared" si="750"/>
        <v/>
      </c>
      <c r="CH222" s="20" t="str">
        <f t="shared" si="887"/>
        <v/>
      </c>
      <c r="CI222" s="20" t="str">
        <f t="shared" si="888"/>
        <v/>
      </c>
      <c r="CJ222" s="20" t="str">
        <f t="shared" si="889"/>
        <v/>
      </c>
      <c r="CK222" s="20" t="str">
        <f t="shared" si="871"/>
        <v/>
      </c>
      <c r="CL222" s="20" t="str">
        <f t="shared" si="872"/>
        <v/>
      </c>
      <c r="CM222" s="20" t="str">
        <f t="shared" si="873"/>
        <v/>
      </c>
      <c r="CN222" s="20" t="str">
        <f t="shared" si="874"/>
        <v/>
      </c>
      <c r="CO222" s="20" t="str">
        <f t="shared" si="875"/>
        <v/>
      </c>
      <c r="CP222" s="20" t="str">
        <f t="shared" si="876"/>
        <v/>
      </c>
      <c r="CQ222" s="20" t="str">
        <f t="shared" si="877"/>
        <v/>
      </c>
      <c r="CR222" s="20" t="str">
        <f t="shared" si="878"/>
        <v/>
      </c>
      <c r="CS222" s="20" t="str">
        <f t="shared" si="879"/>
        <v/>
      </c>
      <c r="CT222" s="20" t="str">
        <f t="shared" si="880"/>
        <v/>
      </c>
      <c r="CU222" s="20" t="str">
        <f t="shared" si="881"/>
        <v/>
      </c>
      <c r="CV222" s="20" t="str">
        <f t="shared" si="882"/>
        <v/>
      </c>
      <c r="CW222" s="20" t="str">
        <f t="shared" si="883"/>
        <v/>
      </c>
      <c r="CX222" s="20" t="str">
        <f t="shared" si="884"/>
        <v/>
      </c>
      <c r="CY222" s="20" t="str">
        <f t="shared" si="885"/>
        <v/>
      </c>
      <c r="CZ222" s="20" t="str">
        <f t="shared" si="885"/>
        <v/>
      </c>
      <c r="BCU222" s="20" t="str">
        <f t="shared" si="751"/>
        <v/>
      </c>
      <c r="BCV222" s="20" t="str">
        <f t="shared" si="752"/>
        <v/>
      </c>
      <c r="BCW222" s="20" t="str">
        <f t="shared" si="753"/>
        <v/>
      </c>
      <c r="BCX222" s="20" t="str">
        <f t="shared" si="754"/>
        <v/>
      </c>
      <c r="BCY222" s="20" t="str">
        <f t="shared" si="755"/>
        <v/>
      </c>
      <c r="BCZ222" s="20" t="str">
        <f t="shared" si="756"/>
        <v/>
      </c>
      <c r="BDA222" s="20" t="str">
        <f t="shared" si="757"/>
        <v/>
      </c>
      <c r="BDB222" s="20" t="str">
        <f t="shared" si="758"/>
        <v/>
      </c>
      <c r="BDC222" s="20" t="str">
        <f t="shared" si="759"/>
        <v/>
      </c>
      <c r="BDD222" s="20" t="str">
        <f t="shared" si="760"/>
        <v/>
      </c>
      <c r="BDE222" s="20" t="str">
        <f t="shared" si="761"/>
        <v/>
      </c>
      <c r="BDF222" s="20" t="str">
        <f t="shared" si="762"/>
        <v/>
      </c>
      <c r="BDG222" s="20" t="str">
        <f t="shared" si="763"/>
        <v/>
      </c>
      <c r="BDH222" s="20" t="str">
        <f t="shared" si="764"/>
        <v/>
      </c>
      <c r="BDI222" s="20" t="str">
        <f t="shared" si="765"/>
        <v/>
      </c>
      <c r="BDJ222" s="20" t="str">
        <f t="shared" si="766"/>
        <v/>
      </c>
      <c r="BDK222" s="20" t="str">
        <f t="shared" si="767"/>
        <v/>
      </c>
      <c r="BDL222" s="20" t="str">
        <f t="shared" si="768"/>
        <v/>
      </c>
      <c r="BDM222" s="20" t="str">
        <f t="shared" si="769"/>
        <v/>
      </c>
      <c r="BDN222" s="20" t="str">
        <f t="shared" si="770"/>
        <v/>
      </c>
      <c r="BDO222" s="20" t="str">
        <f t="shared" si="771"/>
        <v/>
      </c>
      <c r="BDP222" s="20" t="str">
        <f t="shared" si="772"/>
        <v/>
      </c>
      <c r="BDQ222" s="20" t="str">
        <f t="shared" si="773"/>
        <v/>
      </c>
      <c r="BDR222" s="20" t="str">
        <f t="shared" si="774"/>
        <v/>
      </c>
      <c r="BDS222" s="20" t="str">
        <f t="shared" si="775"/>
        <v/>
      </c>
      <c r="BDT222" s="20" t="str">
        <f t="shared" si="776"/>
        <v/>
      </c>
      <c r="BDU222" s="20" t="str">
        <f t="shared" si="777"/>
        <v/>
      </c>
      <c r="BDV222" s="20" t="str">
        <f t="shared" si="778"/>
        <v/>
      </c>
      <c r="BDW222" s="20" t="str">
        <f t="shared" si="779"/>
        <v/>
      </c>
      <c r="BDX222" s="20" t="str">
        <f t="shared" si="780"/>
        <v/>
      </c>
      <c r="BDY222" s="20" t="str">
        <f t="shared" si="781"/>
        <v/>
      </c>
      <c r="BDZ222" s="20" t="str">
        <f t="shared" si="782"/>
        <v/>
      </c>
      <c r="BEA222" s="20" t="str">
        <f t="shared" si="783"/>
        <v/>
      </c>
      <c r="BEB222" s="20" t="str">
        <f t="shared" si="784"/>
        <v/>
      </c>
      <c r="BEC222" s="20" t="str">
        <f t="shared" si="785"/>
        <v/>
      </c>
      <c r="BED222" s="20" t="str">
        <f t="shared" si="786"/>
        <v/>
      </c>
      <c r="BEE222" s="20" t="str">
        <f t="shared" si="787"/>
        <v/>
      </c>
      <c r="BEF222" s="20" t="str">
        <f t="shared" si="788"/>
        <v/>
      </c>
      <c r="BEG222" s="20" t="str">
        <f t="shared" si="789"/>
        <v/>
      </c>
      <c r="BEH222" s="20" t="str">
        <f t="shared" si="790"/>
        <v/>
      </c>
      <c r="BEI222" s="20" t="str">
        <f t="shared" si="791"/>
        <v/>
      </c>
      <c r="BEJ222" s="20" t="str">
        <f t="shared" si="792"/>
        <v/>
      </c>
      <c r="BEK222" s="20" t="str">
        <f t="shared" si="793"/>
        <v/>
      </c>
      <c r="BEL222" s="20" t="str">
        <f t="shared" si="794"/>
        <v/>
      </c>
      <c r="BEM222" s="20" t="str">
        <f t="shared" si="795"/>
        <v/>
      </c>
      <c r="BEN222" s="20" t="str">
        <f t="shared" si="796"/>
        <v/>
      </c>
      <c r="BEO222" s="20" t="str">
        <f t="shared" si="797"/>
        <v/>
      </c>
      <c r="BEP222" s="20" t="str">
        <f t="shared" si="798"/>
        <v/>
      </c>
      <c r="BEQ222" s="20" t="str">
        <f t="shared" si="799"/>
        <v/>
      </c>
      <c r="BER222" s="20" t="str">
        <f t="shared" si="800"/>
        <v/>
      </c>
      <c r="BES222" s="20" t="str">
        <f t="shared" si="801"/>
        <v/>
      </c>
      <c r="BET222" s="20" t="str">
        <f t="shared" si="802"/>
        <v/>
      </c>
      <c r="BEU222" s="20" t="str">
        <f t="shared" si="803"/>
        <v/>
      </c>
      <c r="BEV222" s="20" t="str">
        <f t="shared" si="804"/>
        <v/>
      </c>
      <c r="BEW222" s="20" t="str">
        <f t="shared" si="805"/>
        <v/>
      </c>
      <c r="BEX222" s="20" t="str">
        <f t="shared" si="806"/>
        <v/>
      </c>
      <c r="BEY222" s="20" t="str">
        <f t="shared" si="807"/>
        <v/>
      </c>
      <c r="BEZ222" s="20" t="str">
        <f t="shared" si="808"/>
        <v/>
      </c>
      <c r="BFA222" s="20" t="str">
        <f t="shared" si="809"/>
        <v/>
      </c>
      <c r="BFB222" s="20" t="str">
        <f t="shared" si="810"/>
        <v/>
      </c>
      <c r="BFC222" s="20" t="str">
        <f t="shared" si="811"/>
        <v/>
      </c>
      <c r="BFD222" s="20" t="str">
        <f t="shared" si="812"/>
        <v/>
      </c>
      <c r="BFE222" s="20" t="str">
        <f t="shared" si="813"/>
        <v/>
      </c>
      <c r="BFF222" s="20" t="str">
        <f t="shared" si="814"/>
        <v/>
      </c>
      <c r="BFG222" s="20" t="str">
        <f t="shared" si="815"/>
        <v/>
      </c>
      <c r="BFH222" s="20" t="str">
        <f t="shared" si="816"/>
        <v/>
      </c>
      <c r="BFI222" s="20" t="str">
        <f t="shared" si="817"/>
        <v/>
      </c>
      <c r="BFJ222" s="20" t="str">
        <f t="shared" si="818"/>
        <v/>
      </c>
      <c r="BFK222" s="20" t="str">
        <f t="shared" si="819"/>
        <v/>
      </c>
      <c r="BFL222" s="20" t="str">
        <f t="shared" si="820"/>
        <v/>
      </c>
      <c r="BFM222" s="20" t="str">
        <f t="shared" si="821"/>
        <v/>
      </c>
      <c r="BFN222" s="20" t="str">
        <f t="shared" si="822"/>
        <v/>
      </c>
      <c r="BFO222" s="20" t="str">
        <f t="shared" si="823"/>
        <v/>
      </c>
      <c r="BFP222" s="20" t="str">
        <f t="shared" si="824"/>
        <v/>
      </c>
      <c r="BFQ222" s="20" t="str">
        <f t="shared" si="825"/>
        <v/>
      </c>
      <c r="BFR222" s="20" t="str">
        <f t="shared" si="826"/>
        <v/>
      </c>
      <c r="BFS222" s="20" t="str">
        <f t="shared" si="827"/>
        <v/>
      </c>
      <c r="BFT222" s="20" t="str">
        <f t="shared" si="828"/>
        <v/>
      </c>
      <c r="BFU222" s="20" t="str">
        <f t="shared" si="829"/>
        <v/>
      </c>
      <c r="BFV222" s="20" t="str">
        <f t="shared" si="830"/>
        <v/>
      </c>
      <c r="BFW222" s="20" t="str">
        <f t="shared" si="831"/>
        <v/>
      </c>
      <c r="BFX222" s="20" t="str">
        <f t="shared" si="832"/>
        <v/>
      </c>
      <c r="BFY222" s="20" t="str">
        <f t="shared" si="833"/>
        <v/>
      </c>
      <c r="BFZ222" s="20" t="str">
        <f t="shared" si="834"/>
        <v/>
      </c>
      <c r="BGA222" s="20" t="str">
        <f t="shared" si="835"/>
        <v/>
      </c>
      <c r="BGB222" s="20" t="str">
        <f t="shared" si="836"/>
        <v/>
      </c>
      <c r="BGC222" s="20" t="str">
        <f t="shared" si="837"/>
        <v/>
      </c>
      <c r="BGD222" s="20" t="str">
        <f t="shared" si="838"/>
        <v/>
      </c>
      <c r="BGE222" s="20" t="str">
        <f t="shared" si="839"/>
        <v/>
      </c>
      <c r="BGF222" s="20" t="str">
        <f t="shared" si="840"/>
        <v/>
      </c>
      <c r="BGG222" s="20" t="str">
        <f t="shared" si="841"/>
        <v/>
      </c>
      <c r="BGH222" s="20" t="str">
        <f t="shared" si="842"/>
        <v/>
      </c>
      <c r="BGI222" s="20" t="str">
        <f t="shared" si="843"/>
        <v/>
      </c>
      <c r="BGJ222" s="20" t="str">
        <f t="shared" si="844"/>
        <v/>
      </c>
      <c r="BGK222" s="20" t="str">
        <f t="shared" si="845"/>
        <v/>
      </c>
      <c r="BGL222" s="20" t="str">
        <f t="shared" si="846"/>
        <v/>
      </c>
      <c r="BGM222" s="20" t="str">
        <f t="shared" si="847"/>
        <v/>
      </c>
      <c r="BGN222" s="20" t="str">
        <f t="shared" si="848"/>
        <v/>
      </c>
      <c r="BGO222" s="20" t="str">
        <f t="shared" si="849"/>
        <v/>
      </c>
      <c r="BGP222" s="20" t="str">
        <f t="shared" si="850"/>
        <v/>
      </c>
      <c r="BGQ222" s="20" t="str">
        <f t="shared" si="851"/>
        <v/>
      </c>
      <c r="BGR222" s="20" t="str">
        <f t="shared" si="852"/>
        <v/>
      </c>
      <c r="BGS222" s="20" t="str">
        <f t="shared" si="853"/>
        <v/>
      </c>
      <c r="BGT222" s="20" t="str">
        <f t="shared" si="854"/>
        <v/>
      </c>
      <c r="BGU222" s="20" t="str">
        <f t="shared" si="855"/>
        <v/>
      </c>
      <c r="BGV222" s="20" t="str">
        <f t="shared" si="856"/>
        <v/>
      </c>
      <c r="BGW222" s="20" t="str">
        <f t="shared" si="857"/>
        <v/>
      </c>
      <c r="BGX222" s="20" t="str">
        <f t="shared" si="858"/>
        <v/>
      </c>
      <c r="BGY222" s="20" t="str">
        <f t="shared" si="859"/>
        <v/>
      </c>
      <c r="BGZ222" s="20" t="str">
        <f t="shared" si="860"/>
        <v/>
      </c>
      <c r="BHA222" s="20" t="str">
        <f t="shared" si="861"/>
        <v/>
      </c>
      <c r="BHB222" s="20" t="str">
        <f t="shared" si="862"/>
        <v/>
      </c>
      <c r="BHC222" s="20" t="str">
        <f t="shared" si="863"/>
        <v/>
      </c>
      <c r="BHD222" s="20" t="str">
        <f t="shared" si="864"/>
        <v/>
      </c>
      <c r="BHE222" s="20" t="str">
        <f t="shared" si="865"/>
        <v/>
      </c>
      <c r="BHF222" s="20" t="str">
        <f t="shared" si="866"/>
        <v/>
      </c>
      <c r="BHG222" s="20" t="str">
        <f t="shared" si="867"/>
        <v/>
      </c>
      <c r="BHJ222" s="20" t="str">
        <f t="shared" si="868"/>
        <v/>
      </c>
      <c r="BHL222" s="20" t="str">
        <f t="shared" si="886"/>
        <v/>
      </c>
      <c r="BHM222" s="20" t="str">
        <f t="shared" si="886"/>
        <v/>
      </c>
      <c r="BHN222" s="20" t="str">
        <f t="shared" si="886"/>
        <v/>
      </c>
      <c r="BHO222" s="20" t="str">
        <f t="shared" si="886"/>
        <v/>
      </c>
      <c r="BHP222" s="20" t="str">
        <f t="shared" si="886"/>
        <v/>
      </c>
      <c r="BHQ222" s="20" t="str">
        <f t="shared" si="886"/>
        <v/>
      </c>
      <c r="BHR222" s="20" t="str">
        <f t="shared" si="886"/>
        <v/>
      </c>
      <c r="BHS222" s="20" t="str">
        <f t="shared" si="886"/>
        <v/>
      </c>
      <c r="BHT222" s="20" t="str">
        <f t="shared" si="886"/>
        <v/>
      </c>
      <c r="BHU222" s="20" t="str">
        <f t="shared" si="886"/>
        <v/>
      </c>
      <c r="BHV222" s="20" t="str">
        <f t="shared" si="886"/>
        <v/>
      </c>
      <c r="BHW222" s="20" t="str">
        <f t="shared" si="886"/>
        <v/>
      </c>
      <c r="BHX222" s="20" t="str">
        <f t="shared" si="886"/>
        <v/>
      </c>
      <c r="BHY222" s="20" t="str">
        <f t="shared" si="886"/>
        <v/>
      </c>
      <c r="BHZ222" s="20" t="str">
        <f t="shared" si="886"/>
        <v/>
      </c>
      <c r="BIA222" s="20" t="str">
        <f t="shared" si="886"/>
        <v/>
      </c>
      <c r="BIB222" s="20" t="str">
        <f t="shared" si="870"/>
        <v/>
      </c>
      <c r="BIC222" s="20" t="str">
        <f t="shared" si="870"/>
        <v/>
      </c>
      <c r="BID222" s="20" t="str">
        <f t="shared" si="870"/>
        <v/>
      </c>
      <c r="BIE222" s="20" t="str">
        <f t="shared" si="870"/>
        <v/>
      </c>
    </row>
    <row r="223" spans="2:104 1451:1591" ht="14.5">
      <c r="B223" s="510" t="str">
        <f>IF('لصق اكسل الفورمز'!E218="","",'لصق اكسل الفورمز'!E218)</f>
        <v/>
      </c>
      <c r="C223" s="510" t="str">
        <f>IF('لصق اكسل الفورمز'!O218="","",'لصق اكسل الفورمز'!O218)</f>
        <v/>
      </c>
      <c r="D223" s="526" t="str">
        <f>IF('لصق اكسل الفورمز'!R218="","",'لصق اكسل الفورمز'!R218)</f>
        <v/>
      </c>
      <c r="E223" s="510" t="str">
        <f>IF('لصق اكسل الفورمز'!U218="","",'لصق اكسل الفورمز'!U218)</f>
        <v/>
      </c>
      <c r="F223" s="526" t="str">
        <f>IF('لصق اكسل الفورمز'!X218="","",'لصق اكسل الفورمز'!X218)</f>
        <v/>
      </c>
      <c r="G223" s="510" t="str">
        <f>IF('لصق اكسل الفورمز'!AA218="","",'لصق اكسل الفورمز'!AA218)</f>
        <v/>
      </c>
      <c r="H223" s="526" t="str">
        <f>IF('لصق اكسل الفورمز'!AD218="","",'لصق اكسل الفورمز'!AD218)</f>
        <v/>
      </c>
      <c r="I223" s="510" t="str">
        <f>IF('لصق اكسل الفورمز'!AG218="","",'لصق اكسل الفورمز'!AG218)</f>
        <v/>
      </c>
      <c r="J223" s="526" t="str">
        <f>IF('لصق اكسل الفورمز'!AJ218="","",'لصق اكسل الفورمز'!AJ218)</f>
        <v/>
      </c>
      <c r="K223" s="510" t="str">
        <f>IF('لصق اكسل الفورمز'!AM218="","",'لصق اكسل الفورمز'!AM218)</f>
        <v/>
      </c>
      <c r="L223" s="526" t="str">
        <f>IF('لصق اكسل الفورمز'!AP218="","",'لصق اكسل الفورمز'!AP218)</f>
        <v/>
      </c>
      <c r="M223" s="510" t="str">
        <f>IF('لصق اكسل الفورمز'!AS218="","",'لصق اكسل الفورمز'!AS218)</f>
        <v/>
      </c>
      <c r="N223" s="526" t="str">
        <f>IF('لصق اكسل الفورمز'!AV218="","",'لصق اكسل الفورمز'!AV218)</f>
        <v/>
      </c>
      <c r="O223" s="510" t="str">
        <f>IF('لصق اكسل الفورمز'!AY218="","",'لصق اكسل الفورمز'!AY218)</f>
        <v/>
      </c>
      <c r="P223" s="526" t="str">
        <f>IF('لصق اكسل الفورمز'!BB218="","",'لصق اكسل الفورمز'!BB218)</f>
        <v/>
      </c>
      <c r="Q223" s="510" t="str">
        <f>IF('لصق اكسل الفورمز'!BE218="","",'لصق اكسل الفورمز'!BE218)</f>
        <v/>
      </c>
      <c r="R223" s="526" t="str">
        <f>IF('لصق اكسل الفورمز'!BH218="","",'لصق اكسل الفورمز'!BH218)</f>
        <v/>
      </c>
      <c r="S223" s="510" t="str">
        <f>IF('لصق اكسل الفورمز'!BK218="","",'لصق اكسل الفورمز'!BK218)</f>
        <v/>
      </c>
      <c r="T223" s="526" t="str">
        <f>IF('لصق اكسل الفورمز'!BN218="","",'لصق اكسل الفورمز'!BN218)</f>
        <v/>
      </c>
      <c r="U223" s="510" t="str">
        <f>IF('لصق اكسل الفورمز'!BQ218="","",'لصق اكسل الفورمز'!BQ218)</f>
        <v/>
      </c>
      <c r="V223" s="526" t="str">
        <f>IF('لصق اكسل الفورمز'!BT218="","",'لصق اكسل الفورمز'!BT218)</f>
        <v/>
      </c>
      <c r="W223" s="527" t="str">
        <f t="shared" si="717"/>
        <v/>
      </c>
      <c r="X223" s="510" t="str">
        <f t="shared" si="718"/>
        <v/>
      </c>
      <c r="Y223" s="564" t="str">
        <f t="shared" si="719"/>
        <v/>
      </c>
      <c r="AL223" s="20">
        <f t="shared" si="720"/>
        <v>0</v>
      </c>
      <c r="AO223" s="20" t="str">
        <f t="shared" si="721"/>
        <v/>
      </c>
      <c r="AQ223" s="20" t="str">
        <f t="shared" si="869"/>
        <v/>
      </c>
      <c r="AR223" s="20" t="str">
        <f t="shared" si="722"/>
        <v/>
      </c>
      <c r="AS223" s="20" t="str">
        <f t="shared" si="723"/>
        <v/>
      </c>
      <c r="AT223" s="20" t="str">
        <f t="shared" si="724"/>
        <v/>
      </c>
      <c r="AU223" s="20" t="str">
        <f t="shared" si="725"/>
        <v/>
      </c>
      <c r="AV223" s="20" t="str">
        <f t="shared" si="726"/>
        <v/>
      </c>
      <c r="AW223" s="20" t="str">
        <f t="shared" si="727"/>
        <v/>
      </c>
      <c r="AX223" s="20" t="str">
        <f t="shared" si="728"/>
        <v/>
      </c>
      <c r="AY223" s="20" t="str">
        <f t="shared" si="729"/>
        <v/>
      </c>
      <c r="AZ223" s="20" t="str">
        <f t="shared" si="730"/>
        <v/>
      </c>
      <c r="BA223" s="20" t="str">
        <f t="shared" si="731"/>
        <v/>
      </c>
      <c r="BB223" s="20" t="str">
        <f t="shared" si="732"/>
        <v/>
      </c>
      <c r="BC223" s="20" t="str">
        <f t="shared" si="733"/>
        <v/>
      </c>
      <c r="BD223" s="20" t="str">
        <f t="shared" si="734"/>
        <v/>
      </c>
      <c r="BE223" s="20" t="str">
        <f t="shared" si="735"/>
        <v/>
      </c>
      <c r="BF223" s="20" t="str">
        <f t="shared" si="736"/>
        <v/>
      </c>
      <c r="BG223" s="20" t="str">
        <f t="shared" si="737"/>
        <v/>
      </c>
      <c r="BH223" s="20" t="str">
        <f t="shared" si="738"/>
        <v/>
      </c>
      <c r="BI223" s="20" t="str">
        <f t="shared" si="739"/>
        <v/>
      </c>
      <c r="BJ223" s="20" t="str">
        <f t="shared" si="740"/>
        <v/>
      </c>
      <c r="BL223" s="38" t="e">
        <f t="shared" si="741"/>
        <v>#DIV/0!</v>
      </c>
      <c r="BM223" s="4">
        <f t="shared" si="742"/>
        <v>0</v>
      </c>
      <c r="BN223" s="4">
        <f t="shared" si="743"/>
        <v>0</v>
      </c>
      <c r="BO223" s="4">
        <f t="shared" si="744"/>
        <v>0</v>
      </c>
      <c r="BP223" s="173" t="str">
        <f t="shared" si="745"/>
        <v/>
      </c>
      <c r="BQ223" s="4">
        <f t="shared" si="746"/>
        <v>0</v>
      </c>
      <c r="BT223" s="268" t="str">
        <f t="shared" si="747"/>
        <v/>
      </c>
      <c r="BU223" s="268" t="str">
        <f t="shared" si="748"/>
        <v/>
      </c>
      <c r="BX223" s="20">
        <f t="shared" si="749"/>
        <v>1</v>
      </c>
      <c r="CG223" s="20" t="str">
        <f t="shared" si="750"/>
        <v/>
      </c>
      <c r="CH223" s="20" t="str">
        <f t="shared" si="887"/>
        <v/>
      </c>
      <c r="CI223" s="20" t="str">
        <f t="shared" si="888"/>
        <v/>
      </c>
      <c r="CJ223" s="20" t="str">
        <f t="shared" si="889"/>
        <v/>
      </c>
      <c r="CK223" s="20" t="str">
        <f t="shared" si="871"/>
        <v/>
      </c>
      <c r="CL223" s="20" t="str">
        <f t="shared" si="872"/>
        <v/>
      </c>
      <c r="CM223" s="20" t="str">
        <f t="shared" si="873"/>
        <v/>
      </c>
      <c r="CN223" s="20" t="str">
        <f t="shared" si="874"/>
        <v/>
      </c>
      <c r="CO223" s="20" t="str">
        <f t="shared" si="875"/>
        <v/>
      </c>
      <c r="CP223" s="20" t="str">
        <f t="shared" si="876"/>
        <v/>
      </c>
      <c r="CQ223" s="20" t="str">
        <f t="shared" si="877"/>
        <v/>
      </c>
      <c r="CR223" s="20" t="str">
        <f t="shared" si="878"/>
        <v/>
      </c>
      <c r="CS223" s="20" t="str">
        <f t="shared" si="879"/>
        <v/>
      </c>
      <c r="CT223" s="20" t="str">
        <f t="shared" si="880"/>
        <v/>
      </c>
      <c r="CU223" s="20" t="str">
        <f t="shared" si="881"/>
        <v/>
      </c>
      <c r="CV223" s="20" t="str">
        <f t="shared" si="882"/>
        <v/>
      </c>
      <c r="CW223" s="20" t="str">
        <f t="shared" si="883"/>
        <v/>
      </c>
      <c r="CX223" s="20" t="str">
        <f t="shared" si="884"/>
        <v/>
      </c>
      <c r="CY223" s="20" t="str">
        <f t="shared" si="885"/>
        <v/>
      </c>
      <c r="CZ223" s="20" t="str">
        <f t="shared" si="885"/>
        <v/>
      </c>
      <c r="BCU223" s="20" t="str">
        <f t="shared" si="751"/>
        <v/>
      </c>
      <c r="BCV223" s="20" t="str">
        <f t="shared" si="752"/>
        <v/>
      </c>
      <c r="BCW223" s="20" t="str">
        <f t="shared" si="753"/>
        <v/>
      </c>
      <c r="BCX223" s="20" t="str">
        <f t="shared" si="754"/>
        <v/>
      </c>
      <c r="BCY223" s="20" t="str">
        <f t="shared" si="755"/>
        <v/>
      </c>
      <c r="BCZ223" s="20" t="str">
        <f t="shared" si="756"/>
        <v/>
      </c>
      <c r="BDA223" s="20" t="str">
        <f t="shared" si="757"/>
        <v/>
      </c>
      <c r="BDB223" s="20" t="str">
        <f t="shared" si="758"/>
        <v/>
      </c>
      <c r="BDC223" s="20" t="str">
        <f t="shared" si="759"/>
        <v/>
      </c>
      <c r="BDD223" s="20" t="str">
        <f t="shared" si="760"/>
        <v/>
      </c>
      <c r="BDE223" s="20" t="str">
        <f t="shared" si="761"/>
        <v/>
      </c>
      <c r="BDF223" s="20" t="str">
        <f t="shared" si="762"/>
        <v/>
      </c>
      <c r="BDG223" s="20" t="str">
        <f t="shared" si="763"/>
        <v/>
      </c>
      <c r="BDH223" s="20" t="str">
        <f t="shared" si="764"/>
        <v/>
      </c>
      <c r="BDI223" s="20" t="str">
        <f t="shared" si="765"/>
        <v/>
      </c>
      <c r="BDJ223" s="20" t="str">
        <f t="shared" si="766"/>
        <v/>
      </c>
      <c r="BDK223" s="20" t="str">
        <f t="shared" si="767"/>
        <v/>
      </c>
      <c r="BDL223" s="20" t="str">
        <f t="shared" si="768"/>
        <v/>
      </c>
      <c r="BDM223" s="20" t="str">
        <f t="shared" si="769"/>
        <v/>
      </c>
      <c r="BDN223" s="20" t="str">
        <f t="shared" si="770"/>
        <v/>
      </c>
      <c r="BDO223" s="20" t="str">
        <f t="shared" si="771"/>
        <v/>
      </c>
      <c r="BDP223" s="20" t="str">
        <f t="shared" si="772"/>
        <v/>
      </c>
      <c r="BDQ223" s="20" t="str">
        <f t="shared" si="773"/>
        <v/>
      </c>
      <c r="BDR223" s="20" t="str">
        <f t="shared" si="774"/>
        <v/>
      </c>
      <c r="BDS223" s="20" t="str">
        <f t="shared" si="775"/>
        <v/>
      </c>
      <c r="BDT223" s="20" t="str">
        <f t="shared" si="776"/>
        <v/>
      </c>
      <c r="BDU223" s="20" t="str">
        <f t="shared" si="777"/>
        <v/>
      </c>
      <c r="BDV223" s="20" t="str">
        <f t="shared" si="778"/>
        <v/>
      </c>
      <c r="BDW223" s="20" t="str">
        <f t="shared" si="779"/>
        <v/>
      </c>
      <c r="BDX223" s="20" t="str">
        <f t="shared" si="780"/>
        <v/>
      </c>
      <c r="BDY223" s="20" t="str">
        <f t="shared" si="781"/>
        <v/>
      </c>
      <c r="BDZ223" s="20" t="str">
        <f t="shared" si="782"/>
        <v/>
      </c>
      <c r="BEA223" s="20" t="str">
        <f t="shared" si="783"/>
        <v/>
      </c>
      <c r="BEB223" s="20" t="str">
        <f t="shared" si="784"/>
        <v/>
      </c>
      <c r="BEC223" s="20" t="str">
        <f t="shared" si="785"/>
        <v/>
      </c>
      <c r="BED223" s="20" t="str">
        <f t="shared" si="786"/>
        <v/>
      </c>
      <c r="BEE223" s="20" t="str">
        <f t="shared" si="787"/>
        <v/>
      </c>
      <c r="BEF223" s="20" t="str">
        <f t="shared" si="788"/>
        <v/>
      </c>
      <c r="BEG223" s="20" t="str">
        <f t="shared" si="789"/>
        <v/>
      </c>
      <c r="BEH223" s="20" t="str">
        <f t="shared" si="790"/>
        <v/>
      </c>
      <c r="BEI223" s="20" t="str">
        <f t="shared" si="791"/>
        <v/>
      </c>
      <c r="BEJ223" s="20" t="str">
        <f t="shared" si="792"/>
        <v/>
      </c>
      <c r="BEK223" s="20" t="str">
        <f t="shared" si="793"/>
        <v/>
      </c>
      <c r="BEL223" s="20" t="str">
        <f t="shared" si="794"/>
        <v/>
      </c>
      <c r="BEM223" s="20" t="str">
        <f t="shared" si="795"/>
        <v/>
      </c>
      <c r="BEN223" s="20" t="str">
        <f t="shared" si="796"/>
        <v/>
      </c>
      <c r="BEO223" s="20" t="str">
        <f t="shared" si="797"/>
        <v/>
      </c>
      <c r="BEP223" s="20" t="str">
        <f t="shared" si="798"/>
        <v/>
      </c>
      <c r="BEQ223" s="20" t="str">
        <f t="shared" si="799"/>
        <v/>
      </c>
      <c r="BER223" s="20" t="str">
        <f t="shared" si="800"/>
        <v/>
      </c>
      <c r="BES223" s="20" t="str">
        <f t="shared" si="801"/>
        <v/>
      </c>
      <c r="BET223" s="20" t="str">
        <f t="shared" si="802"/>
        <v/>
      </c>
      <c r="BEU223" s="20" t="str">
        <f t="shared" si="803"/>
        <v/>
      </c>
      <c r="BEV223" s="20" t="str">
        <f t="shared" si="804"/>
        <v/>
      </c>
      <c r="BEW223" s="20" t="str">
        <f t="shared" si="805"/>
        <v/>
      </c>
      <c r="BEX223" s="20" t="str">
        <f t="shared" si="806"/>
        <v/>
      </c>
      <c r="BEY223" s="20" t="str">
        <f t="shared" si="807"/>
        <v/>
      </c>
      <c r="BEZ223" s="20" t="str">
        <f t="shared" si="808"/>
        <v/>
      </c>
      <c r="BFA223" s="20" t="str">
        <f t="shared" si="809"/>
        <v/>
      </c>
      <c r="BFB223" s="20" t="str">
        <f t="shared" si="810"/>
        <v/>
      </c>
      <c r="BFC223" s="20" t="str">
        <f t="shared" si="811"/>
        <v/>
      </c>
      <c r="BFD223" s="20" t="str">
        <f t="shared" si="812"/>
        <v/>
      </c>
      <c r="BFE223" s="20" t="str">
        <f t="shared" si="813"/>
        <v/>
      </c>
      <c r="BFF223" s="20" t="str">
        <f t="shared" si="814"/>
        <v/>
      </c>
      <c r="BFG223" s="20" t="str">
        <f t="shared" si="815"/>
        <v/>
      </c>
      <c r="BFH223" s="20" t="str">
        <f t="shared" si="816"/>
        <v/>
      </c>
      <c r="BFI223" s="20" t="str">
        <f t="shared" si="817"/>
        <v/>
      </c>
      <c r="BFJ223" s="20" t="str">
        <f t="shared" si="818"/>
        <v/>
      </c>
      <c r="BFK223" s="20" t="str">
        <f t="shared" si="819"/>
        <v/>
      </c>
      <c r="BFL223" s="20" t="str">
        <f t="shared" si="820"/>
        <v/>
      </c>
      <c r="BFM223" s="20" t="str">
        <f t="shared" si="821"/>
        <v/>
      </c>
      <c r="BFN223" s="20" t="str">
        <f t="shared" si="822"/>
        <v/>
      </c>
      <c r="BFO223" s="20" t="str">
        <f t="shared" si="823"/>
        <v/>
      </c>
      <c r="BFP223" s="20" t="str">
        <f t="shared" si="824"/>
        <v/>
      </c>
      <c r="BFQ223" s="20" t="str">
        <f t="shared" si="825"/>
        <v/>
      </c>
      <c r="BFR223" s="20" t="str">
        <f t="shared" si="826"/>
        <v/>
      </c>
      <c r="BFS223" s="20" t="str">
        <f t="shared" si="827"/>
        <v/>
      </c>
      <c r="BFT223" s="20" t="str">
        <f t="shared" si="828"/>
        <v/>
      </c>
      <c r="BFU223" s="20" t="str">
        <f t="shared" si="829"/>
        <v/>
      </c>
      <c r="BFV223" s="20" t="str">
        <f t="shared" si="830"/>
        <v/>
      </c>
      <c r="BFW223" s="20" t="str">
        <f t="shared" si="831"/>
        <v/>
      </c>
      <c r="BFX223" s="20" t="str">
        <f t="shared" si="832"/>
        <v/>
      </c>
      <c r="BFY223" s="20" t="str">
        <f t="shared" si="833"/>
        <v/>
      </c>
      <c r="BFZ223" s="20" t="str">
        <f t="shared" si="834"/>
        <v/>
      </c>
      <c r="BGA223" s="20" t="str">
        <f t="shared" si="835"/>
        <v/>
      </c>
      <c r="BGB223" s="20" t="str">
        <f t="shared" si="836"/>
        <v/>
      </c>
      <c r="BGC223" s="20" t="str">
        <f t="shared" si="837"/>
        <v/>
      </c>
      <c r="BGD223" s="20" t="str">
        <f t="shared" si="838"/>
        <v/>
      </c>
      <c r="BGE223" s="20" t="str">
        <f t="shared" si="839"/>
        <v/>
      </c>
      <c r="BGF223" s="20" t="str">
        <f t="shared" si="840"/>
        <v/>
      </c>
      <c r="BGG223" s="20" t="str">
        <f t="shared" si="841"/>
        <v/>
      </c>
      <c r="BGH223" s="20" t="str">
        <f t="shared" si="842"/>
        <v/>
      </c>
      <c r="BGI223" s="20" t="str">
        <f t="shared" si="843"/>
        <v/>
      </c>
      <c r="BGJ223" s="20" t="str">
        <f t="shared" si="844"/>
        <v/>
      </c>
      <c r="BGK223" s="20" t="str">
        <f t="shared" si="845"/>
        <v/>
      </c>
      <c r="BGL223" s="20" t="str">
        <f t="shared" si="846"/>
        <v/>
      </c>
      <c r="BGM223" s="20" t="str">
        <f t="shared" si="847"/>
        <v/>
      </c>
      <c r="BGN223" s="20" t="str">
        <f t="shared" si="848"/>
        <v/>
      </c>
      <c r="BGO223" s="20" t="str">
        <f t="shared" si="849"/>
        <v/>
      </c>
      <c r="BGP223" s="20" t="str">
        <f t="shared" si="850"/>
        <v/>
      </c>
      <c r="BGQ223" s="20" t="str">
        <f t="shared" si="851"/>
        <v/>
      </c>
      <c r="BGR223" s="20" t="str">
        <f t="shared" si="852"/>
        <v/>
      </c>
      <c r="BGS223" s="20" t="str">
        <f t="shared" si="853"/>
        <v/>
      </c>
      <c r="BGT223" s="20" t="str">
        <f t="shared" si="854"/>
        <v/>
      </c>
      <c r="BGU223" s="20" t="str">
        <f t="shared" si="855"/>
        <v/>
      </c>
      <c r="BGV223" s="20" t="str">
        <f t="shared" si="856"/>
        <v/>
      </c>
      <c r="BGW223" s="20" t="str">
        <f t="shared" si="857"/>
        <v/>
      </c>
      <c r="BGX223" s="20" t="str">
        <f t="shared" si="858"/>
        <v/>
      </c>
      <c r="BGY223" s="20" t="str">
        <f t="shared" si="859"/>
        <v/>
      </c>
      <c r="BGZ223" s="20" t="str">
        <f t="shared" si="860"/>
        <v/>
      </c>
      <c r="BHA223" s="20" t="str">
        <f t="shared" si="861"/>
        <v/>
      </c>
      <c r="BHB223" s="20" t="str">
        <f t="shared" si="862"/>
        <v/>
      </c>
      <c r="BHC223" s="20" t="str">
        <f t="shared" si="863"/>
        <v/>
      </c>
      <c r="BHD223" s="20" t="str">
        <f t="shared" si="864"/>
        <v/>
      </c>
      <c r="BHE223" s="20" t="str">
        <f t="shared" si="865"/>
        <v/>
      </c>
      <c r="BHF223" s="20" t="str">
        <f t="shared" si="866"/>
        <v/>
      </c>
      <c r="BHG223" s="20" t="str">
        <f t="shared" si="867"/>
        <v/>
      </c>
      <c r="BHJ223" s="20" t="str">
        <f t="shared" si="868"/>
        <v/>
      </c>
      <c r="BHL223" s="20" t="str">
        <f t="shared" si="886"/>
        <v/>
      </c>
      <c r="BHM223" s="20" t="str">
        <f t="shared" si="886"/>
        <v/>
      </c>
      <c r="BHN223" s="20" t="str">
        <f t="shared" si="886"/>
        <v/>
      </c>
      <c r="BHO223" s="20" t="str">
        <f t="shared" si="886"/>
        <v/>
      </c>
      <c r="BHP223" s="20" t="str">
        <f t="shared" si="886"/>
        <v/>
      </c>
      <c r="BHQ223" s="20" t="str">
        <f t="shared" si="886"/>
        <v/>
      </c>
      <c r="BHR223" s="20" t="str">
        <f t="shared" si="886"/>
        <v/>
      </c>
      <c r="BHS223" s="20" t="str">
        <f t="shared" si="886"/>
        <v/>
      </c>
      <c r="BHT223" s="20" t="str">
        <f t="shared" si="886"/>
        <v/>
      </c>
      <c r="BHU223" s="20" t="str">
        <f t="shared" si="886"/>
        <v/>
      </c>
      <c r="BHV223" s="20" t="str">
        <f t="shared" si="886"/>
        <v/>
      </c>
      <c r="BHW223" s="20" t="str">
        <f t="shared" si="886"/>
        <v/>
      </c>
      <c r="BHX223" s="20" t="str">
        <f t="shared" si="886"/>
        <v/>
      </c>
      <c r="BHY223" s="20" t="str">
        <f t="shared" si="886"/>
        <v/>
      </c>
      <c r="BHZ223" s="20" t="str">
        <f t="shared" si="886"/>
        <v/>
      </c>
      <c r="BIA223" s="20" t="str">
        <f t="shared" si="886"/>
        <v/>
      </c>
      <c r="BIB223" s="20" t="str">
        <f t="shared" si="870"/>
        <v/>
      </c>
      <c r="BIC223" s="20" t="str">
        <f t="shared" si="870"/>
        <v/>
      </c>
      <c r="BID223" s="20" t="str">
        <f t="shared" si="870"/>
        <v/>
      </c>
      <c r="BIE223" s="20" t="str">
        <f t="shared" si="870"/>
        <v/>
      </c>
    </row>
    <row r="224" spans="2:104 1451:1591" ht="14.5">
      <c r="B224" s="510" t="str">
        <f>IF('لصق اكسل الفورمز'!E219="","",'لصق اكسل الفورمز'!E219)</f>
        <v/>
      </c>
      <c r="C224" s="510" t="str">
        <f>IF('لصق اكسل الفورمز'!O219="","",'لصق اكسل الفورمز'!O219)</f>
        <v/>
      </c>
      <c r="D224" s="526" t="str">
        <f>IF('لصق اكسل الفورمز'!R219="","",'لصق اكسل الفورمز'!R219)</f>
        <v/>
      </c>
      <c r="E224" s="510" t="str">
        <f>IF('لصق اكسل الفورمز'!U219="","",'لصق اكسل الفورمز'!U219)</f>
        <v/>
      </c>
      <c r="F224" s="526" t="str">
        <f>IF('لصق اكسل الفورمز'!X219="","",'لصق اكسل الفورمز'!X219)</f>
        <v/>
      </c>
      <c r="G224" s="510" t="str">
        <f>IF('لصق اكسل الفورمز'!AA219="","",'لصق اكسل الفورمز'!AA219)</f>
        <v/>
      </c>
      <c r="H224" s="526" t="str">
        <f>IF('لصق اكسل الفورمز'!AD219="","",'لصق اكسل الفورمز'!AD219)</f>
        <v/>
      </c>
      <c r="I224" s="510" t="str">
        <f>IF('لصق اكسل الفورمز'!AG219="","",'لصق اكسل الفورمز'!AG219)</f>
        <v/>
      </c>
      <c r="J224" s="526" t="str">
        <f>IF('لصق اكسل الفورمز'!AJ219="","",'لصق اكسل الفورمز'!AJ219)</f>
        <v/>
      </c>
      <c r="K224" s="510" t="str">
        <f>IF('لصق اكسل الفورمز'!AM219="","",'لصق اكسل الفورمز'!AM219)</f>
        <v/>
      </c>
      <c r="L224" s="526" t="str">
        <f>IF('لصق اكسل الفورمز'!AP219="","",'لصق اكسل الفورمز'!AP219)</f>
        <v/>
      </c>
      <c r="M224" s="510" t="str">
        <f>IF('لصق اكسل الفورمز'!AS219="","",'لصق اكسل الفورمز'!AS219)</f>
        <v/>
      </c>
      <c r="N224" s="526" t="str">
        <f>IF('لصق اكسل الفورمز'!AV219="","",'لصق اكسل الفورمز'!AV219)</f>
        <v/>
      </c>
      <c r="O224" s="510" t="str">
        <f>IF('لصق اكسل الفورمز'!AY219="","",'لصق اكسل الفورمز'!AY219)</f>
        <v/>
      </c>
      <c r="P224" s="526" t="str">
        <f>IF('لصق اكسل الفورمز'!BB219="","",'لصق اكسل الفورمز'!BB219)</f>
        <v/>
      </c>
      <c r="Q224" s="510" t="str">
        <f>IF('لصق اكسل الفورمز'!BE219="","",'لصق اكسل الفورمز'!BE219)</f>
        <v/>
      </c>
      <c r="R224" s="526" t="str">
        <f>IF('لصق اكسل الفورمز'!BH219="","",'لصق اكسل الفورمز'!BH219)</f>
        <v/>
      </c>
      <c r="S224" s="510" t="str">
        <f>IF('لصق اكسل الفورمز'!BK219="","",'لصق اكسل الفورمز'!BK219)</f>
        <v/>
      </c>
      <c r="T224" s="526" t="str">
        <f>IF('لصق اكسل الفورمز'!BN219="","",'لصق اكسل الفورمز'!BN219)</f>
        <v/>
      </c>
      <c r="U224" s="510" t="str">
        <f>IF('لصق اكسل الفورمز'!BQ219="","",'لصق اكسل الفورمز'!BQ219)</f>
        <v/>
      </c>
      <c r="V224" s="526" t="str">
        <f>IF('لصق اكسل الفورمز'!BT219="","",'لصق اكسل الفورمز'!BT219)</f>
        <v/>
      </c>
      <c r="W224" s="527" t="str">
        <f t="shared" si="717"/>
        <v/>
      </c>
      <c r="X224" s="510" t="str">
        <f t="shared" si="718"/>
        <v/>
      </c>
      <c r="Y224" s="564" t="str">
        <f t="shared" si="719"/>
        <v/>
      </c>
      <c r="AL224" s="20">
        <f t="shared" si="720"/>
        <v>0</v>
      </c>
      <c r="AO224" s="20" t="str">
        <f t="shared" si="721"/>
        <v/>
      </c>
      <c r="AQ224" s="20" t="str">
        <f t="shared" si="869"/>
        <v/>
      </c>
      <c r="AR224" s="20" t="str">
        <f t="shared" si="722"/>
        <v/>
      </c>
      <c r="AS224" s="20" t="str">
        <f t="shared" si="723"/>
        <v/>
      </c>
      <c r="AT224" s="20" t="str">
        <f t="shared" si="724"/>
        <v/>
      </c>
      <c r="AU224" s="20" t="str">
        <f t="shared" si="725"/>
        <v/>
      </c>
      <c r="AV224" s="20" t="str">
        <f t="shared" si="726"/>
        <v/>
      </c>
      <c r="AW224" s="20" t="str">
        <f t="shared" si="727"/>
        <v/>
      </c>
      <c r="AX224" s="20" t="str">
        <f t="shared" si="728"/>
        <v/>
      </c>
      <c r="AY224" s="20" t="str">
        <f t="shared" si="729"/>
        <v/>
      </c>
      <c r="AZ224" s="20" t="str">
        <f t="shared" si="730"/>
        <v/>
      </c>
      <c r="BA224" s="20" t="str">
        <f t="shared" si="731"/>
        <v/>
      </c>
      <c r="BB224" s="20" t="str">
        <f t="shared" si="732"/>
        <v/>
      </c>
      <c r="BC224" s="20" t="str">
        <f t="shared" si="733"/>
        <v/>
      </c>
      <c r="BD224" s="20" t="str">
        <f t="shared" si="734"/>
        <v/>
      </c>
      <c r="BE224" s="20" t="str">
        <f t="shared" si="735"/>
        <v/>
      </c>
      <c r="BF224" s="20" t="str">
        <f t="shared" si="736"/>
        <v/>
      </c>
      <c r="BG224" s="20" t="str">
        <f t="shared" si="737"/>
        <v/>
      </c>
      <c r="BH224" s="20" t="str">
        <f t="shared" si="738"/>
        <v/>
      </c>
      <c r="BI224" s="20" t="str">
        <f t="shared" si="739"/>
        <v/>
      </c>
      <c r="BJ224" s="20" t="str">
        <f t="shared" si="740"/>
        <v/>
      </c>
      <c r="BL224" s="38" t="e">
        <f t="shared" si="741"/>
        <v>#DIV/0!</v>
      </c>
      <c r="BM224" s="4">
        <f t="shared" si="742"/>
        <v>0</v>
      </c>
      <c r="BN224" s="4">
        <f t="shared" si="743"/>
        <v>0</v>
      </c>
      <c r="BO224" s="4">
        <f t="shared" si="744"/>
        <v>0</v>
      </c>
      <c r="BP224" s="173" t="str">
        <f t="shared" si="745"/>
        <v/>
      </c>
      <c r="BQ224" s="4">
        <f t="shared" si="746"/>
        <v>0</v>
      </c>
      <c r="BT224" s="268" t="str">
        <f t="shared" si="747"/>
        <v/>
      </c>
      <c r="BU224" s="268" t="str">
        <f t="shared" si="748"/>
        <v/>
      </c>
      <c r="BX224" s="20">
        <f t="shared" si="749"/>
        <v>1</v>
      </c>
      <c r="CG224" s="20" t="str">
        <f t="shared" si="750"/>
        <v/>
      </c>
      <c r="CH224" s="20" t="str">
        <f t="shared" si="887"/>
        <v/>
      </c>
      <c r="CI224" s="20" t="str">
        <f t="shared" si="888"/>
        <v/>
      </c>
      <c r="CJ224" s="20" t="str">
        <f t="shared" si="889"/>
        <v/>
      </c>
      <c r="CK224" s="20" t="str">
        <f t="shared" si="871"/>
        <v/>
      </c>
      <c r="CL224" s="20" t="str">
        <f t="shared" si="872"/>
        <v/>
      </c>
      <c r="CM224" s="20" t="str">
        <f t="shared" si="873"/>
        <v/>
      </c>
      <c r="CN224" s="20" t="str">
        <f t="shared" si="874"/>
        <v/>
      </c>
      <c r="CO224" s="20" t="str">
        <f t="shared" si="875"/>
        <v/>
      </c>
      <c r="CP224" s="20" t="str">
        <f t="shared" si="876"/>
        <v/>
      </c>
      <c r="CQ224" s="20" t="str">
        <f t="shared" si="877"/>
        <v/>
      </c>
      <c r="CR224" s="20" t="str">
        <f t="shared" si="878"/>
        <v/>
      </c>
      <c r="CS224" s="20" t="str">
        <f t="shared" si="879"/>
        <v/>
      </c>
      <c r="CT224" s="20" t="str">
        <f t="shared" si="880"/>
        <v/>
      </c>
      <c r="CU224" s="20" t="str">
        <f t="shared" si="881"/>
        <v/>
      </c>
      <c r="CV224" s="20" t="str">
        <f t="shared" si="882"/>
        <v/>
      </c>
      <c r="CW224" s="20" t="str">
        <f t="shared" si="883"/>
        <v/>
      </c>
      <c r="CX224" s="20" t="str">
        <f t="shared" si="884"/>
        <v/>
      </c>
      <c r="CY224" s="20" t="str">
        <f t="shared" si="885"/>
        <v/>
      </c>
      <c r="CZ224" s="20" t="str">
        <f t="shared" si="885"/>
        <v/>
      </c>
      <c r="BCU224" s="20" t="str">
        <f t="shared" si="751"/>
        <v/>
      </c>
      <c r="BCV224" s="20" t="str">
        <f t="shared" si="752"/>
        <v/>
      </c>
      <c r="BCW224" s="20" t="str">
        <f t="shared" si="753"/>
        <v/>
      </c>
      <c r="BCX224" s="20" t="str">
        <f t="shared" si="754"/>
        <v/>
      </c>
      <c r="BCY224" s="20" t="str">
        <f t="shared" si="755"/>
        <v/>
      </c>
      <c r="BCZ224" s="20" t="str">
        <f t="shared" si="756"/>
        <v/>
      </c>
      <c r="BDA224" s="20" t="str">
        <f t="shared" si="757"/>
        <v/>
      </c>
      <c r="BDB224" s="20" t="str">
        <f t="shared" si="758"/>
        <v/>
      </c>
      <c r="BDC224" s="20" t="str">
        <f t="shared" si="759"/>
        <v/>
      </c>
      <c r="BDD224" s="20" t="str">
        <f t="shared" si="760"/>
        <v/>
      </c>
      <c r="BDE224" s="20" t="str">
        <f t="shared" si="761"/>
        <v/>
      </c>
      <c r="BDF224" s="20" t="str">
        <f t="shared" si="762"/>
        <v/>
      </c>
      <c r="BDG224" s="20" t="str">
        <f t="shared" si="763"/>
        <v/>
      </c>
      <c r="BDH224" s="20" t="str">
        <f t="shared" si="764"/>
        <v/>
      </c>
      <c r="BDI224" s="20" t="str">
        <f t="shared" si="765"/>
        <v/>
      </c>
      <c r="BDJ224" s="20" t="str">
        <f t="shared" si="766"/>
        <v/>
      </c>
      <c r="BDK224" s="20" t="str">
        <f t="shared" si="767"/>
        <v/>
      </c>
      <c r="BDL224" s="20" t="str">
        <f t="shared" si="768"/>
        <v/>
      </c>
      <c r="BDM224" s="20" t="str">
        <f t="shared" si="769"/>
        <v/>
      </c>
      <c r="BDN224" s="20" t="str">
        <f t="shared" si="770"/>
        <v/>
      </c>
      <c r="BDO224" s="20" t="str">
        <f t="shared" si="771"/>
        <v/>
      </c>
      <c r="BDP224" s="20" t="str">
        <f t="shared" si="772"/>
        <v/>
      </c>
      <c r="BDQ224" s="20" t="str">
        <f t="shared" si="773"/>
        <v/>
      </c>
      <c r="BDR224" s="20" t="str">
        <f t="shared" si="774"/>
        <v/>
      </c>
      <c r="BDS224" s="20" t="str">
        <f t="shared" si="775"/>
        <v/>
      </c>
      <c r="BDT224" s="20" t="str">
        <f t="shared" si="776"/>
        <v/>
      </c>
      <c r="BDU224" s="20" t="str">
        <f t="shared" si="777"/>
        <v/>
      </c>
      <c r="BDV224" s="20" t="str">
        <f t="shared" si="778"/>
        <v/>
      </c>
      <c r="BDW224" s="20" t="str">
        <f t="shared" si="779"/>
        <v/>
      </c>
      <c r="BDX224" s="20" t="str">
        <f t="shared" si="780"/>
        <v/>
      </c>
      <c r="BDY224" s="20" t="str">
        <f t="shared" si="781"/>
        <v/>
      </c>
      <c r="BDZ224" s="20" t="str">
        <f t="shared" si="782"/>
        <v/>
      </c>
      <c r="BEA224" s="20" t="str">
        <f t="shared" si="783"/>
        <v/>
      </c>
      <c r="BEB224" s="20" t="str">
        <f t="shared" si="784"/>
        <v/>
      </c>
      <c r="BEC224" s="20" t="str">
        <f t="shared" si="785"/>
        <v/>
      </c>
      <c r="BED224" s="20" t="str">
        <f t="shared" si="786"/>
        <v/>
      </c>
      <c r="BEE224" s="20" t="str">
        <f t="shared" si="787"/>
        <v/>
      </c>
      <c r="BEF224" s="20" t="str">
        <f t="shared" si="788"/>
        <v/>
      </c>
      <c r="BEG224" s="20" t="str">
        <f t="shared" si="789"/>
        <v/>
      </c>
      <c r="BEH224" s="20" t="str">
        <f t="shared" si="790"/>
        <v/>
      </c>
      <c r="BEI224" s="20" t="str">
        <f t="shared" si="791"/>
        <v/>
      </c>
      <c r="BEJ224" s="20" t="str">
        <f t="shared" si="792"/>
        <v/>
      </c>
      <c r="BEK224" s="20" t="str">
        <f t="shared" si="793"/>
        <v/>
      </c>
      <c r="BEL224" s="20" t="str">
        <f t="shared" si="794"/>
        <v/>
      </c>
      <c r="BEM224" s="20" t="str">
        <f t="shared" si="795"/>
        <v/>
      </c>
      <c r="BEN224" s="20" t="str">
        <f t="shared" si="796"/>
        <v/>
      </c>
      <c r="BEO224" s="20" t="str">
        <f t="shared" si="797"/>
        <v/>
      </c>
      <c r="BEP224" s="20" t="str">
        <f t="shared" si="798"/>
        <v/>
      </c>
      <c r="BEQ224" s="20" t="str">
        <f t="shared" si="799"/>
        <v/>
      </c>
      <c r="BER224" s="20" t="str">
        <f t="shared" si="800"/>
        <v/>
      </c>
      <c r="BES224" s="20" t="str">
        <f t="shared" si="801"/>
        <v/>
      </c>
      <c r="BET224" s="20" t="str">
        <f t="shared" si="802"/>
        <v/>
      </c>
      <c r="BEU224" s="20" t="str">
        <f t="shared" si="803"/>
        <v/>
      </c>
      <c r="BEV224" s="20" t="str">
        <f t="shared" si="804"/>
        <v/>
      </c>
      <c r="BEW224" s="20" t="str">
        <f t="shared" si="805"/>
        <v/>
      </c>
      <c r="BEX224" s="20" t="str">
        <f t="shared" si="806"/>
        <v/>
      </c>
      <c r="BEY224" s="20" t="str">
        <f t="shared" si="807"/>
        <v/>
      </c>
      <c r="BEZ224" s="20" t="str">
        <f t="shared" si="808"/>
        <v/>
      </c>
      <c r="BFA224" s="20" t="str">
        <f t="shared" si="809"/>
        <v/>
      </c>
      <c r="BFB224" s="20" t="str">
        <f t="shared" si="810"/>
        <v/>
      </c>
      <c r="BFC224" s="20" t="str">
        <f t="shared" si="811"/>
        <v/>
      </c>
      <c r="BFD224" s="20" t="str">
        <f t="shared" si="812"/>
        <v/>
      </c>
      <c r="BFE224" s="20" t="str">
        <f t="shared" si="813"/>
        <v/>
      </c>
      <c r="BFF224" s="20" t="str">
        <f t="shared" si="814"/>
        <v/>
      </c>
      <c r="BFG224" s="20" t="str">
        <f t="shared" si="815"/>
        <v/>
      </c>
      <c r="BFH224" s="20" t="str">
        <f t="shared" si="816"/>
        <v/>
      </c>
      <c r="BFI224" s="20" t="str">
        <f t="shared" si="817"/>
        <v/>
      </c>
      <c r="BFJ224" s="20" t="str">
        <f t="shared" si="818"/>
        <v/>
      </c>
      <c r="BFK224" s="20" t="str">
        <f t="shared" si="819"/>
        <v/>
      </c>
      <c r="BFL224" s="20" t="str">
        <f t="shared" si="820"/>
        <v/>
      </c>
      <c r="BFM224" s="20" t="str">
        <f t="shared" si="821"/>
        <v/>
      </c>
      <c r="BFN224" s="20" t="str">
        <f t="shared" si="822"/>
        <v/>
      </c>
      <c r="BFO224" s="20" t="str">
        <f t="shared" si="823"/>
        <v/>
      </c>
      <c r="BFP224" s="20" t="str">
        <f t="shared" si="824"/>
        <v/>
      </c>
      <c r="BFQ224" s="20" t="str">
        <f t="shared" si="825"/>
        <v/>
      </c>
      <c r="BFR224" s="20" t="str">
        <f t="shared" si="826"/>
        <v/>
      </c>
      <c r="BFS224" s="20" t="str">
        <f t="shared" si="827"/>
        <v/>
      </c>
      <c r="BFT224" s="20" t="str">
        <f t="shared" si="828"/>
        <v/>
      </c>
      <c r="BFU224" s="20" t="str">
        <f t="shared" si="829"/>
        <v/>
      </c>
      <c r="BFV224" s="20" t="str">
        <f t="shared" si="830"/>
        <v/>
      </c>
      <c r="BFW224" s="20" t="str">
        <f t="shared" si="831"/>
        <v/>
      </c>
      <c r="BFX224" s="20" t="str">
        <f t="shared" si="832"/>
        <v/>
      </c>
      <c r="BFY224" s="20" t="str">
        <f t="shared" si="833"/>
        <v/>
      </c>
      <c r="BFZ224" s="20" t="str">
        <f t="shared" si="834"/>
        <v/>
      </c>
      <c r="BGA224" s="20" t="str">
        <f t="shared" si="835"/>
        <v/>
      </c>
      <c r="BGB224" s="20" t="str">
        <f t="shared" si="836"/>
        <v/>
      </c>
      <c r="BGC224" s="20" t="str">
        <f t="shared" si="837"/>
        <v/>
      </c>
      <c r="BGD224" s="20" t="str">
        <f t="shared" si="838"/>
        <v/>
      </c>
      <c r="BGE224" s="20" t="str">
        <f t="shared" si="839"/>
        <v/>
      </c>
      <c r="BGF224" s="20" t="str">
        <f t="shared" si="840"/>
        <v/>
      </c>
      <c r="BGG224" s="20" t="str">
        <f t="shared" si="841"/>
        <v/>
      </c>
      <c r="BGH224" s="20" t="str">
        <f t="shared" si="842"/>
        <v/>
      </c>
      <c r="BGI224" s="20" t="str">
        <f t="shared" si="843"/>
        <v/>
      </c>
      <c r="BGJ224" s="20" t="str">
        <f t="shared" si="844"/>
        <v/>
      </c>
      <c r="BGK224" s="20" t="str">
        <f t="shared" si="845"/>
        <v/>
      </c>
      <c r="BGL224" s="20" t="str">
        <f t="shared" si="846"/>
        <v/>
      </c>
      <c r="BGM224" s="20" t="str">
        <f t="shared" si="847"/>
        <v/>
      </c>
      <c r="BGN224" s="20" t="str">
        <f t="shared" si="848"/>
        <v/>
      </c>
      <c r="BGO224" s="20" t="str">
        <f t="shared" si="849"/>
        <v/>
      </c>
      <c r="BGP224" s="20" t="str">
        <f t="shared" si="850"/>
        <v/>
      </c>
      <c r="BGQ224" s="20" t="str">
        <f t="shared" si="851"/>
        <v/>
      </c>
      <c r="BGR224" s="20" t="str">
        <f t="shared" si="852"/>
        <v/>
      </c>
      <c r="BGS224" s="20" t="str">
        <f t="shared" si="853"/>
        <v/>
      </c>
      <c r="BGT224" s="20" t="str">
        <f t="shared" si="854"/>
        <v/>
      </c>
      <c r="BGU224" s="20" t="str">
        <f t="shared" si="855"/>
        <v/>
      </c>
      <c r="BGV224" s="20" t="str">
        <f t="shared" si="856"/>
        <v/>
      </c>
      <c r="BGW224" s="20" t="str">
        <f t="shared" si="857"/>
        <v/>
      </c>
      <c r="BGX224" s="20" t="str">
        <f t="shared" si="858"/>
        <v/>
      </c>
      <c r="BGY224" s="20" t="str">
        <f t="shared" si="859"/>
        <v/>
      </c>
      <c r="BGZ224" s="20" t="str">
        <f t="shared" si="860"/>
        <v/>
      </c>
      <c r="BHA224" s="20" t="str">
        <f t="shared" si="861"/>
        <v/>
      </c>
      <c r="BHB224" s="20" t="str">
        <f t="shared" si="862"/>
        <v/>
      </c>
      <c r="BHC224" s="20" t="str">
        <f t="shared" si="863"/>
        <v/>
      </c>
      <c r="BHD224" s="20" t="str">
        <f t="shared" si="864"/>
        <v/>
      </c>
      <c r="BHE224" s="20" t="str">
        <f t="shared" si="865"/>
        <v/>
      </c>
      <c r="BHF224" s="20" t="str">
        <f t="shared" si="866"/>
        <v/>
      </c>
      <c r="BHG224" s="20" t="str">
        <f t="shared" si="867"/>
        <v/>
      </c>
      <c r="BHJ224" s="20" t="str">
        <f t="shared" si="868"/>
        <v/>
      </c>
      <c r="BHL224" s="20" t="str">
        <f t="shared" si="886"/>
        <v/>
      </c>
      <c r="BHM224" s="20" t="str">
        <f t="shared" si="886"/>
        <v/>
      </c>
      <c r="BHN224" s="20" t="str">
        <f t="shared" si="886"/>
        <v/>
      </c>
      <c r="BHO224" s="20" t="str">
        <f t="shared" si="886"/>
        <v/>
      </c>
      <c r="BHP224" s="20" t="str">
        <f t="shared" si="886"/>
        <v/>
      </c>
      <c r="BHQ224" s="20" t="str">
        <f t="shared" si="886"/>
        <v/>
      </c>
      <c r="BHR224" s="20" t="str">
        <f t="shared" si="886"/>
        <v/>
      </c>
      <c r="BHS224" s="20" t="str">
        <f t="shared" si="886"/>
        <v/>
      </c>
      <c r="BHT224" s="20" t="str">
        <f t="shared" si="886"/>
        <v/>
      </c>
      <c r="BHU224" s="20" t="str">
        <f t="shared" si="886"/>
        <v/>
      </c>
      <c r="BHV224" s="20" t="str">
        <f t="shared" si="886"/>
        <v/>
      </c>
      <c r="BHW224" s="20" t="str">
        <f t="shared" si="886"/>
        <v/>
      </c>
      <c r="BHX224" s="20" t="str">
        <f t="shared" si="886"/>
        <v/>
      </c>
      <c r="BHY224" s="20" t="str">
        <f t="shared" si="886"/>
        <v/>
      </c>
      <c r="BHZ224" s="20" t="str">
        <f t="shared" si="886"/>
        <v/>
      </c>
      <c r="BIA224" s="20" t="str">
        <f t="shared" si="886"/>
        <v/>
      </c>
      <c r="BIB224" s="20" t="str">
        <f t="shared" si="870"/>
        <v/>
      </c>
      <c r="BIC224" s="20" t="str">
        <f t="shared" si="870"/>
        <v/>
      </c>
      <c r="BID224" s="20" t="str">
        <f t="shared" si="870"/>
        <v/>
      </c>
      <c r="BIE224" s="20" t="str">
        <f t="shared" si="870"/>
        <v/>
      </c>
    </row>
    <row r="225" spans="2:104 1451:1591" ht="14.5">
      <c r="B225" s="510" t="str">
        <f>IF('لصق اكسل الفورمز'!E220="","",'لصق اكسل الفورمز'!E220)</f>
        <v/>
      </c>
      <c r="C225" s="510" t="str">
        <f>IF('لصق اكسل الفورمز'!O220="","",'لصق اكسل الفورمز'!O220)</f>
        <v/>
      </c>
      <c r="D225" s="526" t="str">
        <f>IF('لصق اكسل الفورمز'!R220="","",'لصق اكسل الفورمز'!R220)</f>
        <v/>
      </c>
      <c r="E225" s="510" t="str">
        <f>IF('لصق اكسل الفورمز'!U220="","",'لصق اكسل الفورمز'!U220)</f>
        <v/>
      </c>
      <c r="F225" s="526" t="str">
        <f>IF('لصق اكسل الفورمز'!X220="","",'لصق اكسل الفورمز'!X220)</f>
        <v/>
      </c>
      <c r="G225" s="510" t="str">
        <f>IF('لصق اكسل الفورمز'!AA220="","",'لصق اكسل الفورمز'!AA220)</f>
        <v/>
      </c>
      <c r="H225" s="526" t="str">
        <f>IF('لصق اكسل الفورمز'!AD220="","",'لصق اكسل الفورمز'!AD220)</f>
        <v/>
      </c>
      <c r="I225" s="510" t="str">
        <f>IF('لصق اكسل الفورمز'!AG220="","",'لصق اكسل الفورمز'!AG220)</f>
        <v/>
      </c>
      <c r="J225" s="526" t="str">
        <f>IF('لصق اكسل الفورمز'!AJ220="","",'لصق اكسل الفورمز'!AJ220)</f>
        <v/>
      </c>
      <c r="K225" s="510" t="str">
        <f>IF('لصق اكسل الفورمز'!AM220="","",'لصق اكسل الفورمز'!AM220)</f>
        <v/>
      </c>
      <c r="L225" s="526" t="str">
        <f>IF('لصق اكسل الفورمز'!AP220="","",'لصق اكسل الفورمز'!AP220)</f>
        <v/>
      </c>
      <c r="M225" s="510" t="str">
        <f>IF('لصق اكسل الفورمز'!AS220="","",'لصق اكسل الفورمز'!AS220)</f>
        <v/>
      </c>
      <c r="N225" s="526" t="str">
        <f>IF('لصق اكسل الفورمز'!AV220="","",'لصق اكسل الفورمز'!AV220)</f>
        <v/>
      </c>
      <c r="O225" s="510" t="str">
        <f>IF('لصق اكسل الفورمز'!AY220="","",'لصق اكسل الفورمز'!AY220)</f>
        <v/>
      </c>
      <c r="P225" s="526" t="str">
        <f>IF('لصق اكسل الفورمز'!BB220="","",'لصق اكسل الفورمز'!BB220)</f>
        <v/>
      </c>
      <c r="Q225" s="510" t="str">
        <f>IF('لصق اكسل الفورمز'!BE220="","",'لصق اكسل الفورمز'!BE220)</f>
        <v/>
      </c>
      <c r="R225" s="526" t="str">
        <f>IF('لصق اكسل الفورمز'!BH220="","",'لصق اكسل الفورمز'!BH220)</f>
        <v/>
      </c>
      <c r="S225" s="510" t="str">
        <f>IF('لصق اكسل الفورمز'!BK220="","",'لصق اكسل الفورمز'!BK220)</f>
        <v/>
      </c>
      <c r="T225" s="526" t="str">
        <f>IF('لصق اكسل الفورمز'!BN220="","",'لصق اكسل الفورمز'!BN220)</f>
        <v/>
      </c>
      <c r="U225" s="510" t="str">
        <f>IF('لصق اكسل الفورمز'!BQ220="","",'لصق اكسل الفورمز'!BQ220)</f>
        <v/>
      </c>
      <c r="V225" s="526" t="str">
        <f>IF('لصق اكسل الفورمز'!BT220="","",'لصق اكسل الفورمز'!BT220)</f>
        <v/>
      </c>
      <c r="W225" s="527" t="str">
        <f t="shared" si="717"/>
        <v/>
      </c>
      <c r="X225" s="510" t="str">
        <f t="shared" si="718"/>
        <v/>
      </c>
      <c r="Y225" s="564" t="str">
        <f t="shared" si="719"/>
        <v/>
      </c>
      <c r="AL225" s="20">
        <f t="shared" si="720"/>
        <v>0</v>
      </c>
      <c r="AO225" s="20" t="str">
        <f t="shared" si="721"/>
        <v/>
      </c>
      <c r="AQ225" s="20" t="str">
        <f t="shared" si="869"/>
        <v/>
      </c>
      <c r="AR225" s="20" t="str">
        <f t="shared" si="722"/>
        <v/>
      </c>
      <c r="AS225" s="20" t="str">
        <f t="shared" si="723"/>
        <v/>
      </c>
      <c r="AT225" s="20" t="str">
        <f t="shared" si="724"/>
        <v/>
      </c>
      <c r="AU225" s="20" t="str">
        <f t="shared" si="725"/>
        <v/>
      </c>
      <c r="AV225" s="20" t="str">
        <f t="shared" si="726"/>
        <v/>
      </c>
      <c r="AW225" s="20" t="str">
        <f t="shared" si="727"/>
        <v/>
      </c>
      <c r="AX225" s="20" t="str">
        <f t="shared" si="728"/>
        <v/>
      </c>
      <c r="AY225" s="20" t="str">
        <f t="shared" si="729"/>
        <v/>
      </c>
      <c r="AZ225" s="20" t="str">
        <f t="shared" si="730"/>
        <v/>
      </c>
      <c r="BA225" s="20" t="str">
        <f t="shared" si="731"/>
        <v/>
      </c>
      <c r="BB225" s="20" t="str">
        <f t="shared" si="732"/>
        <v/>
      </c>
      <c r="BC225" s="20" t="str">
        <f t="shared" si="733"/>
        <v/>
      </c>
      <c r="BD225" s="20" t="str">
        <f t="shared" si="734"/>
        <v/>
      </c>
      <c r="BE225" s="20" t="str">
        <f t="shared" si="735"/>
        <v/>
      </c>
      <c r="BF225" s="20" t="str">
        <f t="shared" si="736"/>
        <v/>
      </c>
      <c r="BG225" s="20" t="str">
        <f t="shared" si="737"/>
        <v/>
      </c>
      <c r="BH225" s="20" t="str">
        <f t="shared" si="738"/>
        <v/>
      </c>
      <c r="BI225" s="20" t="str">
        <f t="shared" si="739"/>
        <v/>
      </c>
      <c r="BJ225" s="20" t="str">
        <f t="shared" si="740"/>
        <v/>
      </c>
      <c r="BL225" s="38" t="e">
        <f t="shared" si="741"/>
        <v>#DIV/0!</v>
      </c>
      <c r="BM225" s="4">
        <f t="shared" si="742"/>
        <v>0</v>
      </c>
      <c r="BN225" s="4">
        <f t="shared" si="743"/>
        <v>0</v>
      </c>
      <c r="BO225" s="4">
        <f t="shared" si="744"/>
        <v>0</v>
      </c>
      <c r="BP225" s="173" t="str">
        <f t="shared" si="745"/>
        <v/>
      </c>
      <c r="BQ225" s="4">
        <f t="shared" si="746"/>
        <v>0</v>
      </c>
      <c r="BT225" s="268" t="str">
        <f t="shared" si="747"/>
        <v/>
      </c>
      <c r="BU225" s="268" t="str">
        <f t="shared" si="748"/>
        <v/>
      </c>
      <c r="BX225" s="20">
        <f t="shared" si="749"/>
        <v>1</v>
      </c>
      <c r="CG225" s="20" t="str">
        <f t="shared" si="750"/>
        <v/>
      </c>
      <c r="CH225" s="20" t="str">
        <f t="shared" si="887"/>
        <v/>
      </c>
      <c r="CI225" s="20" t="str">
        <f t="shared" si="888"/>
        <v/>
      </c>
      <c r="CJ225" s="20" t="str">
        <f t="shared" si="889"/>
        <v/>
      </c>
      <c r="CK225" s="20" t="str">
        <f t="shared" si="871"/>
        <v/>
      </c>
      <c r="CL225" s="20" t="str">
        <f t="shared" si="872"/>
        <v/>
      </c>
      <c r="CM225" s="20" t="str">
        <f t="shared" si="873"/>
        <v/>
      </c>
      <c r="CN225" s="20" t="str">
        <f t="shared" si="874"/>
        <v/>
      </c>
      <c r="CO225" s="20" t="str">
        <f t="shared" si="875"/>
        <v/>
      </c>
      <c r="CP225" s="20" t="str">
        <f t="shared" si="876"/>
        <v/>
      </c>
      <c r="CQ225" s="20" t="str">
        <f t="shared" si="877"/>
        <v/>
      </c>
      <c r="CR225" s="20" t="str">
        <f t="shared" si="878"/>
        <v/>
      </c>
      <c r="CS225" s="20" t="str">
        <f t="shared" si="879"/>
        <v/>
      </c>
      <c r="CT225" s="20" t="str">
        <f t="shared" si="880"/>
        <v/>
      </c>
      <c r="CU225" s="20" t="str">
        <f t="shared" si="881"/>
        <v/>
      </c>
      <c r="CV225" s="20" t="str">
        <f t="shared" si="882"/>
        <v/>
      </c>
      <c r="CW225" s="20" t="str">
        <f t="shared" si="883"/>
        <v/>
      </c>
      <c r="CX225" s="20" t="str">
        <f t="shared" si="884"/>
        <v/>
      </c>
      <c r="CY225" s="20" t="str">
        <f t="shared" si="885"/>
        <v/>
      </c>
      <c r="CZ225" s="20" t="str">
        <f t="shared" si="885"/>
        <v/>
      </c>
      <c r="BCU225" s="20" t="str">
        <f t="shared" si="751"/>
        <v/>
      </c>
      <c r="BCV225" s="20" t="str">
        <f t="shared" si="752"/>
        <v/>
      </c>
      <c r="BCW225" s="20" t="str">
        <f t="shared" si="753"/>
        <v/>
      </c>
      <c r="BCX225" s="20" t="str">
        <f t="shared" si="754"/>
        <v/>
      </c>
      <c r="BCY225" s="20" t="str">
        <f t="shared" si="755"/>
        <v/>
      </c>
      <c r="BCZ225" s="20" t="str">
        <f t="shared" si="756"/>
        <v/>
      </c>
      <c r="BDA225" s="20" t="str">
        <f t="shared" si="757"/>
        <v/>
      </c>
      <c r="BDB225" s="20" t="str">
        <f t="shared" si="758"/>
        <v/>
      </c>
      <c r="BDC225" s="20" t="str">
        <f t="shared" si="759"/>
        <v/>
      </c>
      <c r="BDD225" s="20" t="str">
        <f t="shared" si="760"/>
        <v/>
      </c>
      <c r="BDE225" s="20" t="str">
        <f t="shared" si="761"/>
        <v/>
      </c>
      <c r="BDF225" s="20" t="str">
        <f t="shared" si="762"/>
        <v/>
      </c>
      <c r="BDG225" s="20" t="str">
        <f t="shared" si="763"/>
        <v/>
      </c>
      <c r="BDH225" s="20" t="str">
        <f t="shared" si="764"/>
        <v/>
      </c>
      <c r="BDI225" s="20" t="str">
        <f t="shared" si="765"/>
        <v/>
      </c>
      <c r="BDJ225" s="20" t="str">
        <f t="shared" si="766"/>
        <v/>
      </c>
      <c r="BDK225" s="20" t="str">
        <f t="shared" si="767"/>
        <v/>
      </c>
      <c r="BDL225" s="20" t="str">
        <f t="shared" si="768"/>
        <v/>
      </c>
      <c r="BDM225" s="20" t="str">
        <f t="shared" si="769"/>
        <v/>
      </c>
      <c r="BDN225" s="20" t="str">
        <f t="shared" si="770"/>
        <v/>
      </c>
      <c r="BDO225" s="20" t="str">
        <f t="shared" si="771"/>
        <v/>
      </c>
      <c r="BDP225" s="20" t="str">
        <f t="shared" si="772"/>
        <v/>
      </c>
      <c r="BDQ225" s="20" t="str">
        <f t="shared" si="773"/>
        <v/>
      </c>
      <c r="BDR225" s="20" t="str">
        <f t="shared" si="774"/>
        <v/>
      </c>
      <c r="BDS225" s="20" t="str">
        <f t="shared" si="775"/>
        <v/>
      </c>
      <c r="BDT225" s="20" t="str">
        <f t="shared" si="776"/>
        <v/>
      </c>
      <c r="BDU225" s="20" t="str">
        <f t="shared" si="777"/>
        <v/>
      </c>
      <c r="BDV225" s="20" t="str">
        <f t="shared" si="778"/>
        <v/>
      </c>
      <c r="BDW225" s="20" t="str">
        <f t="shared" si="779"/>
        <v/>
      </c>
      <c r="BDX225" s="20" t="str">
        <f t="shared" si="780"/>
        <v/>
      </c>
      <c r="BDY225" s="20" t="str">
        <f t="shared" si="781"/>
        <v/>
      </c>
      <c r="BDZ225" s="20" t="str">
        <f t="shared" si="782"/>
        <v/>
      </c>
      <c r="BEA225" s="20" t="str">
        <f t="shared" si="783"/>
        <v/>
      </c>
      <c r="BEB225" s="20" t="str">
        <f t="shared" si="784"/>
        <v/>
      </c>
      <c r="BEC225" s="20" t="str">
        <f t="shared" si="785"/>
        <v/>
      </c>
      <c r="BED225" s="20" t="str">
        <f t="shared" si="786"/>
        <v/>
      </c>
      <c r="BEE225" s="20" t="str">
        <f t="shared" si="787"/>
        <v/>
      </c>
      <c r="BEF225" s="20" t="str">
        <f t="shared" si="788"/>
        <v/>
      </c>
      <c r="BEG225" s="20" t="str">
        <f t="shared" si="789"/>
        <v/>
      </c>
      <c r="BEH225" s="20" t="str">
        <f t="shared" si="790"/>
        <v/>
      </c>
      <c r="BEI225" s="20" t="str">
        <f t="shared" si="791"/>
        <v/>
      </c>
      <c r="BEJ225" s="20" t="str">
        <f t="shared" si="792"/>
        <v/>
      </c>
      <c r="BEK225" s="20" t="str">
        <f t="shared" si="793"/>
        <v/>
      </c>
      <c r="BEL225" s="20" t="str">
        <f t="shared" si="794"/>
        <v/>
      </c>
      <c r="BEM225" s="20" t="str">
        <f t="shared" si="795"/>
        <v/>
      </c>
      <c r="BEN225" s="20" t="str">
        <f t="shared" si="796"/>
        <v/>
      </c>
      <c r="BEO225" s="20" t="str">
        <f t="shared" si="797"/>
        <v/>
      </c>
      <c r="BEP225" s="20" t="str">
        <f t="shared" si="798"/>
        <v/>
      </c>
      <c r="BEQ225" s="20" t="str">
        <f t="shared" si="799"/>
        <v/>
      </c>
      <c r="BER225" s="20" t="str">
        <f t="shared" si="800"/>
        <v/>
      </c>
      <c r="BES225" s="20" t="str">
        <f t="shared" si="801"/>
        <v/>
      </c>
      <c r="BET225" s="20" t="str">
        <f t="shared" si="802"/>
        <v/>
      </c>
      <c r="BEU225" s="20" t="str">
        <f t="shared" si="803"/>
        <v/>
      </c>
      <c r="BEV225" s="20" t="str">
        <f t="shared" si="804"/>
        <v/>
      </c>
      <c r="BEW225" s="20" t="str">
        <f t="shared" si="805"/>
        <v/>
      </c>
      <c r="BEX225" s="20" t="str">
        <f t="shared" si="806"/>
        <v/>
      </c>
      <c r="BEY225" s="20" t="str">
        <f t="shared" si="807"/>
        <v/>
      </c>
      <c r="BEZ225" s="20" t="str">
        <f t="shared" si="808"/>
        <v/>
      </c>
      <c r="BFA225" s="20" t="str">
        <f t="shared" si="809"/>
        <v/>
      </c>
      <c r="BFB225" s="20" t="str">
        <f t="shared" si="810"/>
        <v/>
      </c>
      <c r="BFC225" s="20" t="str">
        <f t="shared" si="811"/>
        <v/>
      </c>
      <c r="BFD225" s="20" t="str">
        <f t="shared" si="812"/>
        <v/>
      </c>
      <c r="BFE225" s="20" t="str">
        <f t="shared" si="813"/>
        <v/>
      </c>
      <c r="BFF225" s="20" t="str">
        <f t="shared" si="814"/>
        <v/>
      </c>
      <c r="BFG225" s="20" t="str">
        <f t="shared" si="815"/>
        <v/>
      </c>
      <c r="BFH225" s="20" t="str">
        <f t="shared" si="816"/>
        <v/>
      </c>
      <c r="BFI225" s="20" t="str">
        <f t="shared" si="817"/>
        <v/>
      </c>
      <c r="BFJ225" s="20" t="str">
        <f t="shared" si="818"/>
        <v/>
      </c>
      <c r="BFK225" s="20" t="str">
        <f t="shared" si="819"/>
        <v/>
      </c>
      <c r="BFL225" s="20" t="str">
        <f t="shared" si="820"/>
        <v/>
      </c>
      <c r="BFM225" s="20" t="str">
        <f t="shared" si="821"/>
        <v/>
      </c>
      <c r="BFN225" s="20" t="str">
        <f t="shared" si="822"/>
        <v/>
      </c>
      <c r="BFO225" s="20" t="str">
        <f t="shared" si="823"/>
        <v/>
      </c>
      <c r="BFP225" s="20" t="str">
        <f t="shared" si="824"/>
        <v/>
      </c>
      <c r="BFQ225" s="20" t="str">
        <f t="shared" si="825"/>
        <v/>
      </c>
      <c r="BFR225" s="20" t="str">
        <f t="shared" si="826"/>
        <v/>
      </c>
      <c r="BFS225" s="20" t="str">
        <f t="shared" si="827"/>
        <v/>
      </c>
      <c r="BFT225" s="20" t="str">
        <f t="shared" si="828"/>
        <v/>
      </c>
      <c r="BFU225" s="20" t="str">
        <f t="shared" si="829"/>
        <v/>
      </c>
      <c r="BFV225" s="20" t="str">
        <f t="shared" si="830"/>
        <v/>
      </c>
      <c r="BFW225" s="20" t="str">
        <f t="shared" si="831"/>
        <v/>
      </c>
      <c r="BFX225" s="20" t="str">
        <f t="shared" si="832"/>
        <v/>
      </c>
      <c r="BFY225" s="20" t="str">
        <f t="shared" si="833"/>
        <v/>
      </c>
      <c r="BFZ225" s="20" t="str">
        <f t="shared" si="834"/>
        <v/>
      </c>
      <c r="BGA225" s="20" t="str">
        <f t="shared" si="835"/>
        <v/>
      </c>
      <c r="BGB225" s="20" t="str">
        <f t="shared" si="836"/>
        <v/>
      </c>
      <c r="BGC225" s="20" t="str">
        <f t="shared" si="837"/>
        <v/>
      </c>
      <c r="BGD225" s="20" t="str">
        <f t="shared" si="838"/>
        <v/>
      </c>
      <c r="BGE225" s="20" t="str">
        <f t="shared" si="839"/>
        <v/>
      </c>
      <c r="BGF225" s="20" t="str">
        <f t="shared" si="840"/>
        <v/>
      </c>
      <c r="BGG225" s="20" t="str">
        <f t="shared" si="841"/>
        <v/>
      </c>
      <c r="BGH225" s="20" t="str">
        <f t="shared" si="842"/>
        <v/>
      </c>
      <c r="BGI225" s="20" t="str">
        <f t="shared" si="843"/>
        <v/>
      </c>
      <c r="BGJ225" s="20" t="str">
        <f t="shared" si="844"/>
        <v/>
      </c>
      <c r="BGK225" s="20" t="str">
        <f t="shared" si="845"/>
        <v/>
      </c>
      <c r="BGL225" s="20" t="str">
        <f t="shared" si="846"/>
        <v/>
      </c>
      <c r="BGM225" s="20" t="str">
        <f t="shared" si="847"/>
        <v/>
      </c>
      <c r="BGN225" s="20" t="str">
        <f t="shared" si="848"/>
        <v/>
      </c>
      <c r="BGO225" s="20" t="str">
        <f t="shared" si="849"/>
        <v/>
      </c>
      <c r="BGP225" s="20" t="str">
        <f t="shared" si="850"/>
        <v/>
      </c>
      <c r="BGQ225" s="20" t="str">
        <f t="shared" si="851"/>
        <v/>
      </c>
      <c r="BGR225" s="20" t="str">
        <f t="shared" si="852"/>
        <v/>
      </c>
      <c r="BGS225" s="20" t="str">
        <f t="shared" si="853"/>
        <v/>
      </c>
      <c r="BGT225" s="20" t="str">
        <f t="shared" si="854"/>
        <v/>
      </c>
      <c r="BGU225" s="20" t="str">
        <f t="shared" si="855"/>
        <v/>
      </c>
      <c r="BGV225" s="20" t="str">
        <f t="shared" si="856"/>
        <v/>
      </c>
      <c r="BGW225" s="20" t="str">
        <f t="shared" si="857"/>
        <v/>
      </c>
      <c r="BGX225" s="20" t="str">
        <f t="shared" si="858"/>
        <v/>
      </c>
      <c r="BGY225" s="20" t="str">
        <f t="shared" si="859"/>
        <v/>
      </c>
      <c r="BGZ225" s="20" t="str">
        <f t="shared" si="860"/>
        <v/>
      </c>
      <c r="BHA225" s="20" t="str">
        <f t="shared" si="861"/>
        <v/>
      </c>
      <c r="BHB225" s="20" t="str">
        <f t="shared" si="862"/>
        <v/>
      </c>
      <c r="BHC225" s="20" t="str">
        <f t="shared" si="863"/>
        <v/>
      </c>
      <c r="BHD225" s="20" t="str">
        <f t="shared" si="864"/>
        <v/>
      </c>
      <c r="BHE225" s="20" t="str">
        <f t="shared" si="865"/>
        <v/>
      </c>
      <c r="BHF225" s="20" t="str">
        <f t="shared" si="866"/>
        <v/>
      </c>
      <c r="BHG225" s="20" t="str">
        <f t="shared" si="867"/>
        <v/>
      </c>
      <c r="BHJ225" s="20" t="str">
        <f t="shared" si="868"/>
        <v/>
      </c>
      <c r="BHL225" s="20" t="str">
        <f t="shared" si="886"/>
        <v/>
      </c>
      <c r="BHM225" s="20" t="str">
        <f t="shared" si="886"/>
        <v/>
      </c>
      <c r="BHN225" s="20" t="str">
        <f t="shared" si="886"/>
        <v/>
      </c>
      <c r="BHO225" s="20" t="str">
        <f t="shared" si="886"/>
        <v/>
      </c>
      <c r="BHP225" s="20" t="str">
        <f t="shared" si="886"/>
        <v/>
      </c>
      <c r="BHQ225" s="20" t="str">
        <f t="shared" si="886"/>
        <v/>
      </c>
      <c r="BHR225" s="20" t="str">
        <f t="shared" si="886"/>
        <v/>
      </c>
      <c r="BHS225" s="20" t="str">
        <f t="shared" si="886"/>
        <v/>
      </c>
      <c r="BHT225" s="20" t="str">
        <f t="shared" si="886"/>
        <v/>
      </c>
      <c r="BHU225" s="20" t="str">
        <f t="shared" si="886"/>
        <v/>
      </c>
      <c r="BHV225" s="20" t="str">
        <f t="shared" si="886"/>
        <v/>
      </c>
      <c r="BHW225" s="20" t="str">
        <f t="shared" si="886"/>
        <v/>
      </c>
      <c r="BHX225" s="20" t="str">
        <f t="shared" si="886"/>
        <v/>
      </c>
      <c r="BHY225" s="20" t="str">
        <f t="shared" si="886"/>
        <v/>
      </c>
      <c r="BHZ225" s="20" t="str">
        <f t="shared" si="886"/>
        <v/>
      </c>
      <c r="BIA225" s="20" t="str">
        <f t="shared" si="886"/>
        <v/>
      </c>
      <c r="BIB225" s="20" t="str">
        <f t="shared" si="870"/>
        <v/>
      </c>
      <c r="BIC225" s="20" t="str">
        <f t="shared" si="870"/>
        <v/>
      </c>
      <c r="BID225" s="20" t="str">
        <f t="shared" si="870"/>
        <v/>
      </c>
      <c r="BIE225" s="20" t="str">
        <f t="shared" si="870"/>
        <v/>
      </c>
    </row>
    <row r="226" spans="2:104 1451:1591" ht="14.5">
      <c r="B226" s="510" t="str">
        <f>IF('لصق اكسل الفورمز'!E221="","",'لصق اكسل الفورمز'!E221)</f>
        <v/>
      </c>
      <c r="C226" s="510" t="str">
        <f>IF('لصق اكسل الفورمز'!O221="","",'لصق اكسل الفورمز'!O221)</f>
        <v/>
      </c>
      <c r="D226" s="526" t="str">
        <f>IF('لصق اكسل الفورمز'!R221="","",'لصق اكسل الفورمز'!R221)</f>
        <v/>
      </c>
      <c r="E226" s="510" t="str">
        <f>IF('لصق اكسل الفورمز'!U221="","",'لصق اكسل الفورمز'!U221)</f>
        <v/>
      </c>
      <c r="F226" s="526" t="str">
        <f>IF('لصق اكسل الفورمز'!X221="","",'لصق اكسل الفورمز'!X221)</f>
        <v/>
      </c>
      <c r="G226" s="510" t="str">
        <f>IF('لصق اكسل الفورمز'!AA221="","",'لصق اكسل الفورمز'!AA221)</f>
        <v/>
      </c>
      <c r="H226" s="526" t="str">
        <f>IF('لصق اكسل الفورمز'!AD221="","",'لصق اكسل الفورمز'!AD221)</f>
        <v/>
      </c>
      <c r="I226" s="510" t="str">
        <f>IF('لصق اكسل الفورمز'!AG221="","",'لصق اكسل الفورمز'!AG221)</f>
        <v/>
      </c>
      <c r="J226" s="526" t="str">
        <f>IF('لصق اكسل الفورمز'!AJ221="","",'لصق اكسل الفورمز'!AJ221)</f>
        <v/>
      </c>
      <c r="K226" s="510" t="str">
        <f>IF('لصق اكسل الفورمز'!AM221="","",'لصق اكسل الفورمز'!AM221)</f>
        <v/>
      </c>
      <c r="L226" s="526" t="str">
        <f>IF('لصق اكسل الفورمز'!AP221="","",'لصق اكسل الفورمز'!AP221)</f>
        <v/>
      </c>
      <c r="M226" s="510" t="str">
        <f>IF('لصق اكسل الفورمز'!AS221="","",'لصق اكسل الفورمز'!AS221)</f>
        <v/>
      </c>
      <c r="N226" s="526" t="str">
        <f>IF('لصق اكسل الفورمز'!AV221="","",'لصق اكسل الفورمز'!AV221)</f>
        <v/>
      </c>
      <c r="O226" s="510" t="str">
        <f>IF('لصق اكسل الفورمز'!AY221="","",'لصق اكسل الفورمز'!AY221)</f>
        <v/>
      </c>
      <c r="P226" s="526" t="str">
        <f>IF('لصق اكسل الفورمز'!BB221="","",'لصق اكسل الفورمز'!BB221)</f>
        <v/>
      </c>
      <c r="Q226" s="510" t="str">
        <f>IF('لصق اكسل الفورمز'!BE221="","",'لصق اكسل الفورمز'!BE221)</f>
        <v/>
      </c>
      <c r="R226" s="526" t="str">
        <f>IF('لصق اكسل الفورمز'!BH221="","",'لصق اكسل الفورمز'!BH221)</f>
        <v/>
      </c>
      <c r="S226" s="510" t="str">
        <f>IF('لصق اكسل الفورمز'!BK221="","",'لصق اكسل الفورمز'!BK221)</f>
        <v/>
      </c>
      <c r="T226" s="526" t="str">
        <f>IF('لصق اكسل الفورمز'!BN221="","",'لصق اكسل الفورمز'!BN221)</f>
        <v/>
      </c>
      <c r="U226" s="510" t="str">
        <f>IF('لصق اكسل الفورمز'!BQ221="","",'لصق اكسل الفورمز'!BQ221)</f>
        <v/>
      </c>
      <c r="V226" s="526" t="str">
        <f>IF('لصق اكسل الفورمز'!BT221="","",'لصق اكسل الفورمز'!BT221)</f>
        <v/>
      </c>
      <c r="W226" s="527" t="str">
        <f t="shared" si="717"/>
        <v/>
      </c>
      <c r="X226" s="510" t="str">
        <f t="shared" si="718"/>
        <v/>
      </c>
      <c r="Y226" s="564" t="str">
        <f t="shared" si="719"/>
        <v/>
      </c>
      <c r="AL226" s="20">
        <f t="shared" si="720"/>
        <v>0</v>
      </c>
      <c r="AO226" s="20" t="str">
        <f t="shared" si="721"/>
        <v/>
      </c>
      <c r="AQ226" s="20" t="str">
        <f t="shared" si="869"/>
        <v/>
      </c>
      <c r="AR226" s="20" t="str">
        <f t="shared" si="722"/>
        <v/>
      </c>
      <c r="AS226" s="20" t="str">
        <f t="shared" si="723"/>
        <v/>
      </c>
      <c r="AT226" s="20" t="str">
        <f t="shared" si="724"/>
        <v/>
      </c>
      <c r="AU226" s="20" t="str">
        <f t="shared" si="725"/>
        <v/>
      </c>
      <c r="AV226" s="20" t="str">
        <f t="shared" si="726"/>
        <v/>
      </c>
      <c r="AW226" s="20" t="str">
        <f t="shared" si="727"/>
        <v/>
      </c>
      <c r="AX226" s="20" t="str">
        <f t="shared" si="728"/>
        <v/>
      </c>
      <c r="AY226" s="20" t="str">
        <f t="shared" si="729"/>
        <v/>
      </c>
      <c r="AZ226" s="20" t="str">
        <f t="shared" si="730"/>
        <v/>
      </c>
      <c r="BA226" s="20" t="str">
        <f t="shared" si="731"/>
        <v/>
      </c>
      <c r="BB226" s="20" t="str">
        <f t="shared" si="732"/>
        <v/>
      </c>
      <c r="BC226" s="20" t="str">
        <f t="shared" si="733"/>
        <v/>
      </c>
      <c r="BD226" s="20" t="str">
        <f t="shared" si="734"/>
        <v/>
      </c>
      <c r="BE226" s="20" t="str">
        <f t="shared" si="735"/>
        <v/>
      </c>
      <c r="BF226" s="20" t="str">
        <f t="shared" si="736"/>
        <v/>
      </c>
      <c r="BG226" s="20" t="str">
        <f t="shared" si="737"/>
        <v/>
      </c>
      <c r="BH226" s="20" t="str">
        <f t="shared" si="738"/>
        <v/>
      </c>
      <c r="BI226" s="20" t="str">
        <f t="shared" si="739"/>
        <v/>
      </c>
      <c r="BJ226" s="20" t="str">
        <f t="shared" si="740"/>
        <v/>
      </c>
      <c r="BL226" s="38" t="e">
        <f t="shared" si="741"/>
        <v>#DIV/0!</v>
      </c>
      <c r="BM226" s="4">
        <f t="shared" si="742"/>
        <v>0</v>
      </c>
      <c r="BN226" s="4">
        <f t="shared" si="743"/>
        <v>0</v>
      </c>
      <c r="BO226" s="4">
        <f t="shared" si="744"/>
        <v>0</v>
      </c>
      <c r="BP226" s="173" t="str">
        <f t="shared" si="745"/>
        <v/>
      </c>
      <c r="BQ226" s="4">
        <f t="shared" si="746"/>
        <v>0</v>
      </c>
      <c r="BT226" s="268" t="str">
        <f t="shared" si="747"/>
        <v/>
      </c>
      <c r="BU226" s="268" t="str">
        <f t="shared" si="748"/>
        <v/>
      </c>
      <c r="BX226" s="20">
        <f t="shared" si="749"/>
        <v>1</v>
      </c>
      <c r="CG226" s="20" t="str">
        <f t="shared" si="750"/>
        <v/>
      </c>
      <c r="CH226" s="20" t="str">
        <f t="shared" si="887"/>
        <v/>
      </c>
      <c r="CI226" s="20" t="str">
        <f t="shared" si="888"/>
        <v/>
      </c>
      <c r="CJ226" s="20" t="str">
        <f t="shared" si="889"/>
        <v/>
      </c>
      <c r="CK226" s="20" t="str">
        <f t="shared" si="871"/>
        <v/>
      </c>
      <c r="CL226" s="20" t="str">
        <f t="shared" si="872"/>
        <v/>
      </c>
      <c r="CM226" s="20" t="str">
        <f t="shared" si="873"/>
        <v/>
      </c>
      <c r="CN226" s="20" t="str">
        <f t="shared" si="874"/>
        <v/>
      </c>
      <c r="CO226" s="20" t="str">
        <f t="shared" si="875"/>
        <v/>
      </c>
      <c r="CP226" s="20" t="str">
        <f t="shared" si="876"/>
        <v/>
      </c>
      <c r="CQ226" s="20" t="str">
        <f t="shared" si="877"/>
        <v/>
      </c>
      <c r="CR226" s="20" t="str">
        <f t="shared" si="878"/>
        <v/>
      </c>
      <c r="CS226" s="20" t="str">
        <f t="shared" si="879"/>
        <v/>
      </c>
      <c r="CT226" s="20" t="str">
        <f t="shared" si="880"/>
        <v/>
      </c>
      <c r="CU226" s="20" t="str">
        <f t="shared" si="881"/>
        <v/>
      </c>
      <c r="CV226" s="20" t="str">
        <f t="shared" si="882"/>
        <v/>
      </c>
      <c r="CW226" s="20" t="str">
        <f t="shared" si="883"/>
        <v/>
      </c>
      <c r="CX226" s="20" t="str">
        <f t="shared" si="884"/>
        <v/>
      </c>
      <c r="CY226" s="20" t="str">
        <f t="shared" si="885"/>
        <v/>
      </c>
      <c r="CZ226" s="20" t="str">
        <f t="shared" si="885"/>
        <v/>
      </c>
      <c r="BCU226" s="20" t="str">
        <f t="shared" si="751"/>
        <v/>
      </c>
      <c r="BCV226" s="20" t="str">
        <f t="shared" si="752"/>
        <v/>
      </c>
      <c r="BCW226" s="20" t="str">
        <f t="shared" si="753"/>
        <v/>
      </c>
      <c r="BCX226" s="20" t="str">
        <f t="shared" si="754"/>
        <v/>
      </c>
      <c r="BCY226" s="20" t="str">
        <f t="shared" si="755"/>
        <v/>
      </c>
      <c r="BCZ226" s="20" t="str">
        <f t="shared" si="756"/>
        <v/>
      </c>
      <c r="BDA226" s="20" t="str">
        <f t="shared" si="757"/>
        <v/>
      </c>
      <c r="BDB226" s="20" t="str">
        <f t="shared" si="758"/>
        <v/>
      </c>
      <c r="BDC226" s="20" t="str">
        <f t="shared" si="759"/>
        <v/>
      </c>
      <c r="BDD226" s="20" t="str">
        <f t="shared" si="760"/>
        <v/>
      </c>
      <c r="BDE226" s="20" t="str">
        <f t="shared" si="761"/>
        <v/>
      </c>
      <c r="BDF226" s="20" t="str">
        <f t="shared" si="762"/>
        <v/>
      </c>
      <c r="BDG226" s="20" t="str">
        <f t="shared" si="763"/>
        <v/>
      </c>
      <c r="BDH226" s="20" t="str">
        <f t="shared" si="764"/>
        <v/>
      </c>
      <c r="BDI226" s="20" t="str">
        <f t="shared" si="765"/>
        <v/>
      </c>
      <c r="BDJ226" s="20" t="str">
        <f t="shared" si="766"/>
        <v/>
      </c>
      <c r="BDK226" s="20" t="str">
        <f t="shared" si="767"/>
        <v/>
      </c>
      <c r="BDL226" s="20" t="str">
        <f t="shared" si="768"/>
        <v/>
      </c>
      <c r="BDM226" s="20" t="str">
        <f t="shared" si="769"/>
        <v/>
      </c>
      <c r="BDN226" s="20" t="str">
        <f t="shared" si="770"/>
        <v/>
      </c>
      <c r="BDO226" s="20" t="str">
        <f t="shared" si="771"/>
        <v/>
      </c>
      <c r="BDP226" s="20" t="str">
        <f t="shared" si="772"/>
        <v/>
      </c>
      <c r="BDQ226" s="20" t="str">
        <f t="shared" si="773"/>
        <v/>
      </c>
      <c r="BDR226" s="20" t="str">
        <f t="shared" si="774"/>
        <v/>
      </c>
      <c r="BDS226" s="20" t="str">
        <f t="shared" si="775"/>
        <v/>
      </c>
      <c r="BDT226" s="20" t="str">
        <f t="shared" si="776"/>
        <v/>
      </c>
      <c r="BDU226" s="20" t="str">
        <f t="shared" si="777"/>
        <v/>
      </c>
      <c r="BDV226" s="20" t="str">
        <f t="shared" si="778"/>
        <v/>
      </c>
      <c r="BDW226" s="20" t="str">
        <f t="shared" si="779"/>
        <v/>
      </c>
      <c r="BDX226" s="20" t="str">
        <f t="shared" si="780"/>
        <v/>
      </c>
      <c r="BDY226" s="20" t="str">
        <f t="shared" si="781"/>
        <v/>
      </c>
      <c r="BDZ226" s="20" t="str">
        <f t="shared" si="782"/>
        <v/>
      </c>
      <c r="BEA226" s="20" t="str">
        <f t="shared" si="783"/>
        <v/>
      </c>
      <c r="BEB226" s="20" t="str">
        <f t="shared" si="784"/>
        <v/>
      </c>
      <c r="BEC226" s="20" t="str">
        <f t="shared" si="785"/>
        <v/>
      </c>
      <c r="BED226" s="20" t="str">
        <f t="shared" si="786"/>
        <v/>
      </c>
      <c r="BEE226" s="20" t="str">
        <f t="shared" si="787"/>
        <v/>
      </c>
      <c r="BEF226" s="20" t="str">
        <f t="shared" si="788"/>
        <v/>
      </c>
      <c r="BEG226" s="20" t="str">
        <f t="shared" si="789"/>
        <v/>
      </c>
      <c r="BEH226" s="20" t="str">
        <f t="shared" si="790"/>
        <v/>
      </c>
      <c r="BEI226" s="20" t="str">
        <f t="shared" si="791"/>
        <v/>
      </c>
      <c r="BEJ226" s="20" t="str">
        <f t="shared" si="792"/>
        <v/>
      </c>
      <c r="BEK226" s="20" t="str">
        <f t="shared" si="793"/>
        <v/>
      </c>
      <c r="BEL226" s="20" t="str">
        <f t="shared" si="794"/>
        <v/>
      </c>
      <c r="BEM226" s="20" t="str">
        <f t="shared" si="795"/>
        <v/>
      </c>
      <c r="BEN226" s="20" t="str">
        <f t="shared" si="796"/>
        <v/>
      </c>
      <c r="BEO226" s="20" t="str">
        <f t="shared" si="797"/>
        <v/>
      </c>
      <c r="BEP226" s="20" t="str">
        <f t="shared" si="798"/>
        <v/>
      </c>
      <c r="BEQ226" s="20" t="str">
        <f t="shared" si="799"/>
        <v/>
      </c>
      <c r="BER226" s="20" t="str">
        <f t="shared" si="800"/>
        <v/>
      </c>
      <c r="BES226" s="20" t="str">
        <f t="shared" si="801"/>
        <v/>
      </c>
      <c r="BET226" s="20" t="str">
        <f t="shared" si="802"/>
        <v/>
      </c>
      <c r="BEU226" s="20" t="str">
        <f t="shared" si="803"/>
        <v/>
      </c>
      <c r="BEV226" s="20" t="str">
        <f t="shared" si="804"/>
        <v/>
      </c>
      <c r="BEW226" s="20" t="str">
        <f t="shared" si="805"/>
        <v/>
      </c>
      <c r="BEX226" s="20" t="str">
        <f t="shared" si="806"/>
        <v/>
      </c>
      <c r="BEY226" s="20" t="str">
        <f t="shared" si="807"/>
        <v/>
      </c>
      <c r="BEZ226" s="20" t="str">
        <f t="shared" si="808"/>
        <v/>
      </c>
      <c r="BFA226" s="20" t="str">
        <f t="shared" si="809"/>
        <v/>
      </c>
      <c r="BFB226" s="20" t="str">
        <f t="shared" si="810"/>
        <v/>
      </c>
      <c r="BFC226" s="20" t="str">
        <f t="shared" si="811"/>
        <v/>
      </c>
      <c r="BFD226" s="20" t="str">
        <f t="shared" si="812"/>
        <v/>
      </c>
      <c r="BFE226" s="20" t="str">
        <f t="shared" si="813"/>
        <v/>
      </c>
      <c r="BFF226" s="20" t="str">
        <f t="shared" si="814"/>
        <v/>
      </c>
      <c r="BFG226" s="20" t="str">
        <f t="shared" si="815"/>
        <v/>
      </c>
      <c r="BFH226" s="20" t="str">
        <f t="shared" si="816"/>
        <v/>
      </c>
      <c r="BFI226" s="20" t="str">
        <f t="shared" si="817"/>
        <v/>
      </c>
      <c r="BFJ226" s="20" t="str">
        <f t="shared" si="818"/>
        <v/>
      </c>
      <c r="BFK226" s="20" t="str">
        <f t="shared" si="819"/>
        <v/>
      </c>
      <c r="BFL226" s="20" t="str">
        <f t="shared" si="820"/>
        <v/>
      </c>
      <c r="BFM226" s="20" t="str">
        <f t="shared" si="821"/>
        <v/>
      </c>
      <c r="BFN226" s="20" t="str">
        <f t="shared" si="822"/>
        <v/>
      </c>
      <c r="BFO226" s="20" t="str">
        <f t="shared" si="823"/>
        <v/>
      </c>
      <c r="BFP226" s="20" t="str">
        <f t="shared" si="824"/>
        <v/>
      </c>
      <c r="BFQ226" s="20" t="str">
        <f t="shared" si="825"/>
        <v/>
      </c>
      <c r="BFR226" s="20" t="str">
        <f t="shared" si="826"/>
        <v/>
      </c>
      <c r="BFS226" s="20" t="str">
        <f t="shared" si="827"/>
        <v/>
      </c>
      <c r="BFT226" s="20" t="str">
        <f t="shared" si="828"/>
        <v/>
      </c>
      <c r="BFU226" s="20" t="str">
        <f t="shared" si="829"/>
        <v/>
      </c>
      <c r="BFV226" s="20" t="str">
        <f t="shared" si="830"/>
        <v/>
      </c>
      <c r="BFW226" s="20" t="str">
        <f t="shared" si="831"/>
        <v/>
      </c>
      <c r="BFX226" s="20" t="str">
        <f t="shared" si="832"/>
        <v/>
      </c>
      <c r="BFY226" s="20" t="str">
        <f t="shared" si="833"/>
        <v/>
      </c>
      <c r="BFZ226" s="20" t="str">
        <f t="shared" si="834"/>
        <v/>
      </c>
      <c r="BGA226" s="20" t="str">
        <f t="shared" si="835"/>
        <v/>
      </c>
      <c r="BGB226" s="20" t="str">
        <f t="shared" si="836"/>
        <v/>
      </c>
      <c r="BGC226" s="20" t="str">
        <f t="shared" si="837"/>
        <v/>
      </c>
      <c r="BGD226" s="20" t="str">
        <f t="shared" si="838"/>
        <v/>
      </c>
      <c r="BGE226" s="20" t="str">
        <f t="shared" si="839"/>
        <v/>
      </c>
      <c r="BGF226" s="20" t="str">
        <f t="shared" si="840"/>
        <v/>
      </c>
      <c r="BGG226" s="20" t="str">
        <f t="shared" si="841"/>
        <v/>
      </c>
      <c r="BGH226" s="20" t="str">
        <f t="shared" si="842"/>
        <v/>
      </c>
      <c r="BGI226" s="20" t="str">
        <f t="shared" si="843"/>
        <v/>
      </c>
      <c r="BGJ226" s="20" t="str">
        <f t="shared" si="844"/>
        <v/>
      </c>
      <c r="BGK226" s="20" t="str">
        <f t="shared" si="845"/>
        <v/>
      </c>
      <c r="BGL226" s="20" t="str">
        <f t="shared" si="846"/>
        <v/>
      </c>
      <c r="BGM226" s="20" t="str">
        <f t="shared" si="847"/>
        <v/>
      </c>
      <c r="BGN226" s="20" t="str">
        <f t="shared" si="848"/>
        <v/>
      </c>
      <c r="BGO226" s="20" t="str">
        <f t="shared" si="849"/>
        <v/>
      </c>
      <c r="BGP226" s="20" t="str">
        <f t="shared" si="850"/>
        <v/>
      </c>
      <c r="BGQ226" s="20" t="str">
        <f t="shared" si="851"/>
        <v/>
      </c>
      <c r="BGR226" s="20" t="str">
        <f t="shared" si="852"/>
        <v/>
      </c>
      <c r="BGS226" s="20" t="str">
        <f t="shared" si="853"/>
        <v/>
      </c>
      <c r="BGT226" s="20" t="str">
        <f t="shared" si="854"/>
        <v/>
      </c>
      <c r="BGU226" s="20" t="str">
        <f t="shared" si="855"/>
        <v/>
      </c>
      <c r="BGV226" s="20" t="str">
        <f t="shared" si="856"/>
        <v/>
      </c>
      <c r="BGW226" s="20" t="str">
        <f t="shared" si="857"/>
        <v/>
      </c>
      <c r="BGX226" s="20" t="str">
        <f t="shared" si="858"/>
        <v/>
      </c>
      <c r="BGY226" s="20" t="str">
        <f t="shared" si="859"/>
        <v/>
      </c>
      <c r="BGZ226" s="20" t="str">
        <f t="shared" si="860"/>
        <v/>
      </c>
      <c r="BHA226" s="20" t="str">
        <f t="shared" si="861"/>
        <v/>
      </c>
      <c r="BHB226" s="20" t="str">
        <f t="shared" si="862"/>
        <v/>
      </c>
      <c r="BHC226" s="20" t="str">
        <f t="shared" si="863"/>
        <v/>
      </c>
      <c r="BHD226" s="20" t="str">
        <f t="shared" si="864"/>
        <v/>
      </c>
      <c r="BHE226" s="20" t="str">
        <f t="shared" si="865"/>
        <v/>
      </c>
      <c r="BHF226" s="20" t="str">
        <f t="shared" si="866"/>
        <v/>
      </c>
      <c r="BHG226" s="20" t="str">
        <f t="shared" si="867"/>
        <v/>
      </c>
      <c r="BHJ226" s="20" t="str">
        <f t="shared" si="868"/>
        <v/>
      </c>
      <c r="BHL226" s="20" t="str">
        <f t="shared" si="886"/>
        <v/>
      </c>
      <c r="BHM226" s="20" t="str">
        <f t="shared" si="886"/>
        <v/>
      </c>
      <c r="BHN226" s="20" t="str">
        <f t="shared" si="886"/>
        <v/>
      </c>
      <c r="BHO226" s="20" t="str">
        <f t="shared" si="886"/>
        <v/>
      </c>
      <c r="BHP226" s="20" t="str">
        <f t="shared" si="886"/>
        <v/>
      </c>
      <c r="BHQ226" s="20" t="str">
        <f t="shared" si="886"/>
        <v/>
      </c>
      <c r="BHR226" s="20" t="str">
        <f t="shared" si="886"/>
        <v/>
      </c>
      <c r="BHS226" s="20" t="str">
        <f t="shared" si="886"/>
        <v/>
      </c>
      <c r="BHT226" s="20" t="str">
        <f t="shared" si="886"/>
        <v/>
      </c>
      <c r="BHU226" s="20" t="str">
        <f t="shared" si="886"/>
        <v/>
      </c>
      <c r="BHV226" s="20" t="str">
        <f t="shared" si="886"/>
        <v/>
      </c>
      <c r="BHW226" s="20" t="str">
        <f t="shared" si="886"/>
        <v/>
      </c>
      <c r="BHX226" s="20" t="str">
        <f t="shared" si="886"/>
        <v/>
      </c>
      <c r="BHY226" s="20" t="str">
        <f t="shared" si="886"/>
        <v/>
      </c>
      <c r="BHZ226" s="20" t="str">
        <f t="shared" si="886"/>
        <v/>
      </c>
      <c r="BIA226" s="20" t="str">
        <f t="shared" si="886"/>
        <v/>
      </c>
      <c r="BIB226" s="20" t="str">
        <f t="shared" si="870"/>
        <v/>
      </c>
      <c r="BIC226" s="20" t="str">
        <f t="shared" si="870"/>
        <v/>
      </c>
      <c r="BID226" s="20" t="str">
        <f t="shared" si="870"/>
        <v/>
      </c>
      <c r="BIE226" s="20" t="str">
        <f t="shared" si="870"/>
        <v/>
      </c>
    </row>
    <row r="227" spans="2:104 1451:1591" ht="14.5">
      <c r="B227" s="510" t="str">
        <f>IF('لصق اكسل الفورمز'!E222="","",'لصق اكسل الفورمز'!E222)</f>
        <v/>
      </c>
      <c r="C227" s="510" t="str">
        <f>IF('لصق اكسل الفورمز'!O222="","",'لصق اكسل الفورمز'!O222)</f>
        <v/>
      </c>
      <c r="D227" s="526" t="str">
        <f>IF('لصق اكسل الفورمز'!R222="","",'لصق اكسل الفورمز'!R222)</f>
        <v/>
      </c>
      <c r="E227" s="510" t="str">
        <f>IF('لصق اكسل الفورمز'!U222="","",'لصق اكسل الفورمز'!U222)</f>
        <v/>
      </c>
      <c r="F227" s="526" t="str">
        <f>IF('لصق اكسل الفورمز'!X222="","",'لصق اكسل الفورمز'!X222)</f>
        <v/>
      </c>
      <c r="G227" s="510" t="str">
        <f>IF('لصق اكسل الفورمز'!AA222="","",'لصق اكسل الفورمز'!AA222)</f>
        <v/>
      </c>
      <c r="H227" s="526" t="str">
        <f>IF('لصق اكسل الفورمز'!AD222="","",'لصق اكسل الفورمز'!AD222)</f>
        <v/>
      </c>
      <c r="I227" s="510" t="str">
        <f>IF('لصق اكسل الفورمز'!AG222="","",'لصق اكسل الفورمز'!AG222)</f>
        <v/>
      </c>
      <c r="J227" s="526" t="str">
        <f>IF('لصق اكسل الفورمز'!AJ222="","",'لصق اكسل الفورمز'!AJ222)</f>
        <v/>
      </c>
      <c r="K227" s="510" t="str">
        <f>IF('لصق اكسل الفورمز'!AM222="","",'لصق اكسل الفورمز'!AM222)</f>
        <v/>
      </c>
      <c r="L227" s="526" t="str">
        <f>IF('لصق اكسل الفورمز'!AP222="","",'لصق اكسل الفورمز'!AP222)</f>
        <v/>
      </c>
      <c r="M227" s="510" t="str">
        <f>IF('لصق اكسل الفورمز'!AS222="","",'لصق اكسل الفورمز'!AS222)</f>
        <v/>
      </c>
      <c r="N227" s="526" t="str">
        <f>IF('لصق اكسل الفورمز'!AV222="","",'لصق اكسل الفورمز'!AV222)</f>
        <v/>
      </c>
      <c r="O227" s="510" t="str">
        <f>IF('لصق اكسل الفورمز'!AY222="","",'لصق اكسل الفورمز'!AY222)</f>
        <v/>
      </c>
      <c r="P227" s="526" t="str">
        <f>IF('لصق اكسل الفورمز'!BB222="","",'لصق اكسل الفورمز'!BB222)</f>
        <v/>
      </c>
      <c r="Q227" s="510" t="str">
        <f>IF('لصق اكسل الفورمز'!BE222="","",'لصق اكسل الفورمز'!BE222)</f>
        <v/>
      </c>
      <c r="R227" s="526" t="str">
        <f>IF('لصق اكسل الفورمز'!BH222="","",'لصق اكسل الفورمز'!BH222)</f>
        <v/>
      </c>
      <c r="S227" s="510" t="str">
        <f>IF('لصق اكسل الفورمز'!BK222="","",'لصق اكسل الفورمز'!BK222)</f>
        <v/>
      </c>
      <c r="T227" s="526" t="str">
        <f>IF('لصق اكسل الفورمز'!BN222="","",'لصق اكسل الفورمز'!BN222)</f>
        <v/>
      </c>
      <c r="U227" s="510" t="str">
        <f>IF('لصق اكسل الفورمز'!BQ222="","",'لصق اكسل الفورمز'!BQ222)</f>
        <v/>
      </c>
      <c r="V227" s="526" t="str">
        <f>IF('لصق اكسل الفورمز'!BT222="","",'لصق اكسل الفورمز'!BT222)</f>
        <v/>
      </c>
      <c r="W227" s="527" t="str">
        <f t="shared" si="717"/>
        <v/>
      </c>
      <c r="X227" s="510" t="str">
        <f t="shared" si="718"/>
        <v/>
      </c>
      <c r="Y227" s="564" t="str">
        <f t="shared" si="719"/>
        <v/>
      </c>
      <c r="AL227" s="20">
        <f t="shared" si="720"/>
        <v>0</v>
      </c>
      <c r="AO227" s="20" t="str">
        <f t="shared" si="721"/>
        <v/>
      </c>
      <c r="AQ227" s="20" t="str">
        <f t="shared" si="869"/>
        <v/>
      </c>
      <c r="AR227" s="20" t="str">
        <f t="shared" si="722"/>
        <v/>
      </c>
      <c r="AS227" s="20" t="str">
        <f t="shared" si="723"/>
        <v/>
      </c>
      <c r="AT227" s="20" t="str">
        <f t="shared" si="724"/>
        <v/>
      </c>
      <c r="AU227" s="20" t="str">
        <f t="shared" si="725"/>
        <v/>
      </c>
      <c r="AV227" s="20" t="str">
        <f t="shared" si="726"/>
        <v/>
      </c>
      <c r="AW227" s="20" t="str">
        <f t="shared" si="727"/>
        <v/>
      </c>
      <c r="AX227" s="20" t="str">
        <f t="shared" si="728"/>
        <v/>
      </c>
      <c r="AY227" s="20" t="str">
        <f t="shared" si="729"/>
        <v/>
      </c>
      <c r="AZ227" s="20" t="str">
        <f t="shared" si="730"/>
        <v/>
      </c>
      <c r="BA227" s="20" t="str">
        <f t="shared" si="731"/>
        <v/>
      </c>
      <c r="BB227" s="20" t="str">
        <f t="shared" si="732"/>
        <v/>
      </c>
      <c r="BC227" s="20" t="str">
        <f t="shared" si="733"/>
        <v/>
      </c>
      <c r="BD227" s="20" t="str">
        <f t="shared" si="734"/>
        <v/>
      </c>
      <c r="BE227" s="20" t="str">
        <f t="shared" si="735"/>
        <v/>
      </c>
      <c r="BF227" s="20" t="str">
        <f t="shared" si="736"/>
        <v/>
      </c>
      <c r="BG227" s="20" t="str">
        <f t="shared" si="737"/>
        <v/>
      </c>
      <c r="BH227" s="20" t="str">
        <f t="shared" si="738"/>
        <v/>
      </c>
      <c r="BI227" s="20" t="str">
        <f t="shared" si="739"/>
        <v/>
      </c>
      <c r="BJ227" s="20" t="str">
        <f t="shared" si="740"/>
        <v/>
      </c>
      <c r="BL227" s="38" t="e">
        <f t="shared" si="741"/>
        <v>#DIV/0!</v>
      </c>
      <c r="BM227" s="4">
        <f t="shared" si="742"/>
        <v>0</v>
      </c>
      <c r="BN227" s="4">
        <f t="shared" si="743"/>
        <v>0</v>
      </c>
      <c r="BO227" s="4">
        <f t="shared" si="744"/>
        <v>0</v>
      </c>
      <c r="BP227" s="173" t="str">
        <f t="shared" si="745"/>
        <v/>
      </c>
      <c r="BQ227" s="4">
        <f t="shared" si="746"/>
        <v>0</v>
      </c>
      <c r="BT227" s="268" t="str">
        <f t="shared" si="747"/>
        <v/>
      </c>
      <c r="BU227" s="268" t="str">
        <f t="shared" si="748"/>
        <v/>
      </c>
      <c r="BX227" s="20">
        <f t="shared" si="749"/>
        <v>1</v>
      </c>
      <c r="CG227" s="20" t="str">
        <f t="shared" si="750"/>
        <v/>
      </c>
      <c r="CH227" s="20" t="str">
        <f t="shared" si="887"/>
        <v/>
      </c>
      <c r="CI227" s="20" t="str">
        <f t="shared" si="888"/>
        <v/>
      </c>
      <c r="CJ227" s="20" t="str">
        <f t="shared" si="889"/>
        <v/>
      </c>
      <c r="CK227" s="20" t="str">
        <f t="shared" si="871"/>
        <v/>
      </c>
      <c r="CL227" s="20" t="str">
        <f t="shared" si="872"/>
        <v/>
      </c>
      <c r="CM227" s="20" t="str">
        <f t="shared" si="873"/>
        <v/>
      </c>
      <c r="CN227" s="20" t="str">
        <f t="shared" si="874"/>
        <v/>
      </c>
      <c r="CO227" s="20" t="str">
        <f t="shared" si="875"/>
        <v/>
      </c>
      <c r="CP227" s="20" t="str">
        <f t="shared" si="876"/>
        <v/>
      </c>
      <c r="CQ227" s="20" t="str">
        <f t="shared" si="877"/>
        <v/>
      </c>
      <c r="CR227" s="20" t="str">
        <f t="shared" si="878"/>
        <v/>
      </c>
      <c r="CS227" s="20" t="str">
        <f t="shared" si="879"/>
        <v/>
      </c>
      <c r="CT227" s="20" t="str">
        <f t="shared" si="880"/>
        <v/>
      </c>
      <c r="CU227" s="20" t="str">
        <f t="shared" si="881"/>
        <v/>
      </c>
      <c r="CV227" s="20" t="str">
        <f t="shared" si="882"/>
        <v/>
      </c>
      <c r="CW227" s="20" t="str">
        <f t="shared" si="883"/>
        <v/>
      </c>
      <c r="CX227" s="20" t="str">
        <f t="shared" si="884"/>
        <v/>
      </c>
      <c r="CY227" s="20" t="str">
        <f t="shared" si="885"/>
        <v/>
      </c>
      <c r="CZ227" s="20" t="str">
        <f t="shared" si="885"/>
        <v/>
      </c>
      <c r="BCU227" s="20" t="str">
        <f t="shared" si="751"/>
        <v/>
      </c>
      <c r="BCV227" s="20" t="str">
        <f t="shared" si="752"/>
        <v/>
      </c>
      <c r="BCW227" s="20" t="str">
        <f t="shared" si="753"/>
        <v/>
      </c>
      <c r="BCX227" s="20" t="str">
        <f t="shared" si="754"/>
        <v/>
      </c>
      <c r="BCY227" s="20" t="str">
        <f t="shared" si="755"/>
        <v/>
      </c>
      <c r="BCZ227" s="20" t="str">
        <f t="shared" si="756"/>
        <v/>
      </c>
      <c r="BDA227" s="20" t="str">
        <f t="shared" si="757"/>
        <v/>
      </c>
      <c r="BDB227" s="20" t="str">
        <f t="shared" si="758"/>
        <v/>
      </c>
      <c r="BDC227" s="20" t="str">
        <f t="shared" si="759"/>
        <v/>
      </c>
      <c r="BDD227" s="20" t="str">
        <f t="shared" si="760"/>
        <v/>
      </c>
      <c r="BDE227" s="20" t="str">
        <f t="shared" si="761"/>
        <v/>
      </c>
      <c r="BDF227" s="20" t="str">
        <f t="shared" si="762"/>
        <v/>
      </c>
      <c r="BDG227" s="20" t="str">
        <f t="shared" si="763"/>
        <v/>
      </c>
      <c r="BDH227" s="20" t="str">
        <f t="shared" si="764"/>
        <v/>
      </c>
      <c r="BDI227" s="20" t="str">
        <f t="shared" si="765"/>
        <v/>
      </c>
      <c r="BDJ227" s="20" t="str">
        <f t="shared" si="766"/>
        <v/>
      </c>
      <c r="BDK227" s="20" t="str">
        <f t="shared" si="767"/>
        <v/>
      </c>
      <c r="BDL227" s="20" t="str">
        <f t="shared" si="768"/>
        <v/>
      </c>
      <c r="BDM227" s="20" t="str">
        <f t="shared" si="769"/>
        <v/>
      </c>
      <c r="BDN227" s="20" t="str">
        <f t="shared" si="770"/>
        <v/>
      </c>
      <c r="BDO227" s="20" t="str">
        <f t="shared" si="771"/>
        <v/>
      </c>
      <c r="BDP227" s="20" t="str">
        <f t="shared" si="772"/>
        <v/>
      </c>
      <c r="BDQ227" s="20" t="str">
        <f t="shared" si="773"/>
        <v/>
      </c>
      <c r="BDR227" s="20" t="str">
        <f t="shared" si="774"/>
        <v/>
      </c>
      <c r="BDS227" s="20" t="str">
        <f t="shared" si="775"/>
        <v/>
      </c>
      <c r="BDT227" s="20" t="str">
        <f t="shared" si="776"/>
        <v/>
      </c>
      <c r="BDU227" s="20" t="str">
        <f t="shared" si="777"/>
        <v/>
      </c>
      <c r="BDV227" s="20" t="str">
        <f t="shared" si="778"/>
        <v/>
      </c>
      <c r="BDW227" s="20" t="str">
        <f t="shared" si="779"/>
        <v/>
      </c>
      <c r="BDX227" s="20" t="str">
        <f t="shared" si="780"/>
        <v/>
      </c>
      <c r="BDY227" s="20" t="str">
        <f t="shared" si="781"/>
        <v/>
      </c>
      <c r="BDZ227" s="20" t="str">
        <f t="shared" si="782"/>
        <v/>
      </c>
      <c r="BEA227" s="20" t="str">
        <f t="shared" si="783"/>
        <v/>
      </c>
      <c r="BEB227" s="20" t="str">
        <f t="shared" si="784"/>
        <v/>
      </c>
      <c r="BEC227" s="20" t="str">
        <f t="shared" si="785"/>
        <v/>
      </c>
      <c r="BED227" s="20" t="str">
        <f t="shared" si="786"/>
        <v/>
      </c>
      <c r="BEE227" s="20" t="str">
        <f t="shared" si="787"/>
        <v/>
      </c>
      <c r="BEF227" s="20" t="str">
        <f t="shared" si="788"/>
        <v/>
      </c>
      <c r="BEG227" s="20" t="str">
        <f t="shared" si="789"/>
        <v/>
      </c>
      <c r="BEH227" s="20" t="str">
        <f t="shared" si="790"/>
        <v/>
      </c>
      <c r="BEI227" s="20" t="str">
        <f t="shared" si="791"/>
        <v/>
      </c>
      <c r="BEJ227" s="20" t="str">
        <f t="shared" si="792"/>
        <v/>
      </c>
      <c r="BEK227" s="20" t="str">
        <f t="shared" si="793"/>
        <v/>
      </c>
      <c r="BEL227" s="20" t="str">
        <f t="shared" si="794"/>
        <v/>
      </c>
      <c r="BEM227" s="20" t="str">
        <f t="shared" si="795"/>
        <v/>
      </c>
      <c r="BEN227" s="20" t="str">
        <f t="shared" si="796"/>
        <v/>
      </c>
      <c r="BEO227" s="20" t="str">
        <f t="shared" si="797"/>
        <v/>
      </c>
      <c r="BEP227" s="20" t="str">
        <f t="shared" si="798"/>
        <v/>
      </c>
      <c r="BEQ227" s="20" t="str">
        <f t="shared" si="799"/>
        <v/>
      </c>
      <c r="BER227" s="20" t="str">
        <f t="shared" si="800"/>
        <v/>
      </c>
      <c r="BES227" s="20" t="str">
        <f t="shared" si="801"/>
        <v/>
      </c>
      <c r="BET227" s="20" t="str">
        <f t="shared" si="802"/>
        <v/>
      </c>
      <c r="BEU227" s="20" t="str">
        <f t="shared" si="803"/>
        <v/>
      </c>
      <c r="BEV227" s="20" t="str">
        <f t="shared" si="804"/>
        <v/>
      </c>
      <c r="BEW227" s="20" t="str">
        <f t="shared" si="805"/>
        <v/>
      </c>
      <c r="BEX227" s="20" t="str">
        <f t="shared" si="806"/>
        <v/>
      </c>
      <c r="BEY227" s="20" t="str">
        <f t="shared" si="807"/>
        <v/>
      </c>
      <c r="BEZ227" s="20" t="str">
        <f t="shared" si="808"/>
        <v/>
      </c>
      <c r="BFA227" s="20" t="str">
        <f t="shared" si="809"/>
        <v/>
      </c>
      <c r="BFB227" s="20" t="str">
        <f t="shared" si="810"/>
        <v/>
      </c>
      <c r="BFC227" s="20" t="str">
        <f t="shared" si="811"/>
        <v/>
      </c>
      <c r="BFD227" s="20" t="str">
        <f t="shared" si="812"/>
        <v/>
      </c>
      <c r="BFE227" s="20" t="str">
        <f t="shared" si="813"/>
        <v/>
      </c>
      <c r="BFF227" s="20" t="str">
        <f t="shared" si="814"/>
        <v/>
      </c>
      <c r="BFG227" s="20" t="str">
        <f t="shared" si="815"/>
        <v/>
      </c>
      <c r="BFH227" s="20" t="str">
        <f t="shared" si="816"/>
        <v/>
      </c>
      <c r="BFI227" s="20" t="str">
        <f t="shared" si="817"/>
        <v/>
      </c>
      <c r="BFJ227" s="20" t="str">
        <f t="shared" si="818"/>
        <v/>
      </c>
      <c r="BFK227" s="20" t="str">
        <f t="shared" si="819"/>
        <v/>
      </c>
      <c r="BFL227" s="20" t="str">
        <f t="shared" si="820"/>
        <v/>
      </c>
      <c r="BFM227" s="20" t="str">
        <f t="shared" si="821"/>
        <v/>
      </c>
      <c r="BFN227" s="20" t="str">
        <f t="shared" si="822"/>
        <v/>
      </c>
      <c r="BFO227" s="20" t="str">
        <f t="shared" si="823"/>
        <v/>
      </c>
      <c r="BFP227" s="20" t="str">
        <f t="shared" si="824"/>
        <v/>
      </c>
      <c r="BFQ227" s="20" t="str">
        <f t="shared" si="825"/>
        <v/>
      </c>
      <c r="BFR227" s="20" t="str">
        <f t="shared" si="826"/>
        <v/>
      </c>
      <c r="BFS227" s="20" t="str">
        <f t="shared" si="827"/>
        <v/>
      </c>
      <c r="BFT227" s="20" t="str">
        <f t="shared" si="828"/>
        <v/>
      </c>
      <c r="BFU227" s="20" t="str">
        <f t="shared" si="829"/>
        <v/>
      </c>
      <c r="BFV227" s="20" t="str">
        <f t="shared" si="830"/>
        <v/>
      </c>
      <c r="BFW227" s="20" t="str">
        <f t="shared" si="831"/>
        <v/>
      </c>
      <c r="BFX227" s="20" t="str">
        <f t="shared" si="832"/>
        <v/>
      </c>
      <c r="BFY227" s="20" t="str">
        <f t="shared" si="833"/>
        <v/>
      </c>
      <c r="BFZ227" s="20" t="str">
        <f t="shared" si="834"/>
        <v/>
      </c>
      <c r="BGA227" s="20" t="str">
        <f t="shared" si="835"/>
        <v/>
      </c>
      <c r="BGB227" s="20" t="str">
        <f t="shared" si="836"/>
        <v/>
      </c>
      <c r="BGC227" s="20" t="str">
        <f t="shared" si="837"/>
        <v/>
      </c>
      <c r="BGD227" s="20" t="str">
        <f t="shared" si="838"/>
        <v/>
      </c>
      <c r="BGE227" s="20" t="str">
        <f t="shared" si="839"/>
        <v/>
      </c>
      <c r="BGF227" s="20" t="str">
        <f t="shared" si="840"/>
        <v/>
      </c>
      <c r="BGG227" s="20" t="str">
        <f t="shared" si="841"/>
        <v/>
      </c>
      <c r="BGH227" s="20" t="str">
        <f t="shared" si="842"/>
        <v/>
      </c>
      <c r="BGI227" s="20" t="str">
        <f t="shared" si="843"/>
        <v/>
      </c>
      <c r="BGJ227" s="20" t="str">
        <f t="shared" si="844"/>
        <v/>
      </c>
      <c r="BGK227" s="20" t="str">
        <f t="shared" si="845"/>
        <v/>
      </c>
      <c r="BGL227" s="20" t="str">
        <f t="shared" si="846"/>
        <v/>
      </c>
      <c r="BGM227" s="20" t="str">
        <f t="shared" si="847"/>
        <v/>
      </c>
      <c r="BGN227" s="20" t="str">
        <f t="shared" si="848"/>
        <v/>
      </c>
      <c r="BGO227" s="20" t="str">
        <f t="shared" si="849"/>
        <v/>
      </c>
      <c r="BGP227" s="20" t="str">
        <f t="shared" si="850"/>
        <v/>
      </c>
      <c r="BGQ227" s="20" t="str">
        <f t="shared" si="851"/>
        <v/>
      </c>
      <c r="BGR227" s="20" t="str">
        <f t="shared" si="852"/>
        <v/>
      </c>
      <c r="BGS227" s="20" t="str">
        <f t="shared" si="853"/>
        <v/>
      </c>
      <c r="BGT227" s="20" t="str">
        <f t="shared" si="854"/>
        <v/>
      </c>
      <c r="BGU227" s="20" t="str">
        <f t="shared" si="855"/>
        <v/>
      </c>
      <c r="BGV227" s="20" t="str">
        <f t="shared" si="856"/>
        <v/>
      </c>
      <c r="BGW227" s="20" t="str">
        <f t="shared" si="857"/>
        <v/>
      </c>
      <c r="BGX227" s="20" t="str">
        <f t="shared" si="858"/>
        <v/>
      </c>
      <c r="BGY227" s="20" t="str">
        <f t="shared" si="859"/>
        <v/>
      </c>
      <c r="BGZ227" s="20" t="str">
        <f t="shared" si="860"/>
        <v/>
      </c>
      <c r="BHA227" s="20" t="str">
        <f t="shared" si="861"/>
        <v/>
      </c>
      <c r="BHB227" s="20" t="str">
        <f t="shared" si="862"/>
        <v/>
      </c>
      <c r="BHC227" s="20" t="str">
        <f t="shared" si="863"/>
        <v/>
      </c>
      <c r="BHD227" s="20" t="str">
        <f t="shared" si="864"/>
        <v/>
      </c>
      <c r="BHE227" s="20" t="str">
        <f t="shared" si="865"/>
        <v/>
      </c>
      <c r="BHF227" s="20" t="str">
        <f t="shared" si="866"/>
        <v/>
      </c>
      <c r="BHG227" s="20" t="str">
        <f t="shared" si="867"/>
        <v/>
      </c>
      <c r="BHJ227" s="20" t="str">
        <f t="shared" si="868"/>
        <v/>
      </c>
      <c r="BHL227" s="20" t="str">
        <f t="shared" si="886"/>
        <v/>
      </c>
      <c r="BHM227" s="20" t="str">
        <f t="shared" si="886"/>
        <v/>
      </c>
      <c r="BHN227" s="20" t="str">
        <f t="shared" si="886"/>
        <v/>
      </c>
      <c r="BHO227" s="20" t="str">
        <f t="shared" si="886"/>
        <v/>
      </c>
      <c r="BHP227" s="20" t="str">
        <f t="shared" si="886"/>
        <v/>
      </c>
      <c r="BHQ227" s="20" t="str">
        <f t="shared" si="886"/>
        <v/>
      </c>
      <c r="BHR227" s="20" t="str">
        <f t="shared" si="886"/>
        <v/>
      </c>
      <c r="BHS227" s="20" t="str">
        <f t="shared" si="886"/>
        <v/>
      </c>
      <c r="BHT227" s="20" t="str">
        <f t="shared" si="886"/>
        <v/>
      </c>
      <c r="BHU227" s="20" t="str">
        <f t="shared" si="886"/>
        <v/>
      </c>
      <c r="BHV227" s="20" t="str">
        <f t="shared" si="886"/>
        <v/>
      </c>
      <c r="BHW227" s="20" t="str">
        <f t="shared" si="886"/>
        <v/>
      </c>
      <c r="BHX227" s="20" t="str">
        <f t="shared" si="886"/>
        <v/>
      </c>
      <c r="BHY227" s="20" t="str">
        <f t="shared" si="886"/>
        <v/>
      </c>
      <c r="BHZ227" s="20" t="str">
        <f t="shared" si="886"/>
        <v/>
      </c>
      <c r="BIA227" s="20" t="str">
        <f t="shared" si="886"/>
        <v/>
      </c>
      <c r="BIB227" s="20" t="str">
        <f t="shared" si="870"/>
        <v/>
      </c>
      <c r="BIC227" s="20" t="str">
        <f t="shared" si="870"/>
        <v/>
      </c>
      <c r="BID227" s="20" t="str">
        <f t="shared" si="870"/>
        <v/>
      </c>
      <c r="BIE227" s="20" t="str">
        <f t="shared" si="870"/>
        <v/>
      </c>
    </row>
    <row r="228" spans="2:104 1451:1591" ht="14.5">
      <c r="B228" s="510" t="str">
        <f>IF('لصق اكسل الفورمز'!E223="","",'لصق اكسل الفورمز'!E223)</f>
        <v/>
      </c>
      <c r="C228" s="510" t="str">
        <f>IF('لصق اكسل الفورمز'!O223="","",'لصق اكسل الفورمز'!O223)</f>
        <v/>
      </c>
      <c r="D228" s="526" t="str">
        <f>IF('لصق اكسل الفورمز'!R223="","",'لصق اكسل الفورمز'!R223)</f>
        <v/>
      </c>
      <c r="E228" s="510" t="str">
        <f>IF('لصق اكسل الفورمز'!U223="","",'لصق اكسل الفورمز'!U223)</f>
        <v/>
      </c>
      <c r="F228" s="526" t="str">
        <f>IF('لصق اكسل الفورمز'!X223="","",'لصق اكسل الفورمز'!X223)</f>
        <v/>
      </c>
      <c r="G228" s="510" t="str">
        <f>IF('لصق اكسل الفورمز'!AA223="","",'لصق اكسل الفورمز'!AA223)</f>
        <v/>
      </c>
      <c r="H228" s="526" t="str">
        <f>IF('لصق اكسل الفورمز'!AD223="","",'لصق اكسل الفورمز'!AD223)</f>
        <v/>
      </c>
      <c r="I228" s="510" t="str">
        <f>IF('لصق اكسل الفورمز'!AG223="","",'لصق اكسل الفورمز'!AG223)</f>
        <v/>
      </c>
      <c r="J228" s="526" t="str">
        <f>IF('لصق اكسل الفورمز'!AJ223="","",'لصق اكسل الفورمز'!AJ223)</f>
        <v/>
      </c>
      <c r="K228" s="510" t="str">
        <f>IF('لصق اكسل الفورمز'!AM223="","",'لصق اكسل الفورمز'!AM223)</f>
        <v/>
      </c>
      <c r="L228" s="526" t="str">
        <f>IF('لصق اكسل الفورمز'!AP223="","",'لصق اكسل الفورمز'!AP223)</f>
        <v/>
      </c>
      <c r="M228" s="510" t="str">
        <f>IF('لصق اكسل الفورمز'!AS223="","",'لصق اكسل الفورمز'!AS223)</f>
        <v/>
      </c>
      <c r="N228" s="526" t="str">
        <f>IF('لصق اكسل الفورمز'!AV223="","",'لصق اكسل الفورمز'!AV223)</f>
        <v/>
      </c>
      <c r="O228" s="510" t="str">
        <f>IF('لصق اكسل الفورمز'!AY223="","",'لصق اكسل الفورمز'!AY223)</f>
        <v/>
      </c>
      <c r="P228" s="526" t="str">
        <f>IF('لصق اكسل الفورمز'!BB223="","",'لصق اكسل الفورمز'!BB223)</f>
        <v/>
      </c>
      <c r="Q228" s="510" t="str">
        <f>IF('لصق اكسل الفورمز'!BE223="","",'لصق اكسل الفورمز'!BE223)</f>
        <v/>
      </c>
      <c r="R228" s="526" t="str">
        <f>IF('لصق اكسل الفورمز'!BH223="","",'لصق اكسل الفورمز'!BH223)</f>
        <v/>
      </c>
      <c r="S228" s="510" t="str">
        <f>IF('لصق اكسل الفورمز'!BK223="","",'لصق اكسل الفورمز'!BK223)</f>
        <v/>
      </c>
      <c r="T228" s="526" t="str">
        <f>IF('لصق اكسل الفورمز'!BN223="","",'لصق اكسل الفورمز'!BN223)</f>
        <v/>
      </c>
      <c r="U228" s="510" t="str">
        <f>IF('لصق اكسل الفورمز'!BQ223="","",'لصق اكسل الفورمز'!BQ223)</f>
        <v/>
      </c>
      <c r="V228" s="526" t="str">
        <f>IF('لصق اكسل الفورمز'!BT223="","",'لصق اكسل الفورمز'!BT223)</f>
        <v/>
      </c>
      <c r="W228" s="527" t="str">
        <f t="shared" si="717"/>
        <v/>
      </c>
      <c r="X228" s="510" t="str">
        <f t="shared" si="718"/>
        <v/>
      </c>
      <c r="Y228" s="564" t="str">
        <f t="shared" si="719"/>
        <v/>
      </c>
      <c r="AL228" s="20">
        <f t="shared" si="720"/>
        <v>0</v>
      </c>
      <c r="AO228" s="20" t="str">
        <f t="shared" si="721"/>
        <v/>
      </c>
      <c r="AQ228" s="20" t="str">
        <f t="shared" si="869"/>
        <v/>
      </c>
      <c r="AR228" s="20" t="str">
        <f t="shared" si="722"/>
        <v/>
      </c>
      <c r="AS228" s="20" t="str">
        <f t="shared" si="723"/>
        <v/>
      </c>
      <c r="AT228" s="20" t="str">
        <f t="shared" si="724"/>
        <v/>
      </c>
      <c r="AU228" s="20" t="str">
        <f t="shared" si="725"/>
        <v/>
      </c>
      <c r="AV228" s="20" t="str">
        <f t="shared" si="726"/>
        <v/>
      </c>
      <c r="AW228" s="20" t="str">
        <f t="shared" si="727"/>
        <v/>
      </c>
      <c r="AX228" s="20" t="str">
        <f t="shared" si="728"/>
        <v/>
      </c>
      <c r="AY228" s="20" t="str">
        <f t="shared" si="729"/>
        <v/>
      </c>
      <c r="AZ228" s="20" t="str">
        <f t="shared" si="730"/>
        <v/>
      </c>
      <c r="BA228" s="20" t="str">
        <f t="shared" si="731"/>
        <v/>
      </c>
      <c r="BB228" s="20" t="str">
        <f t="shared" si="732"/>
        <v/>
      </c>
      <c r="BC228" s="20" t="str">
        <f t="shared" si="733"/>
        <v/>
      </c>
      <c r="BD228" s="20" t="str">
        <f t="shared" si="734"/>
        <v/>
      </c>
      <c r="BE228" s="20" t="str">
        <f t="shared" si="735"/>
        <v/>
      </c>
      <c r="BF228" s="20" t="str">
        <f t="shared" si="736"/>
        <v/>
      </c>
      <c r="BG228" s="20" t="str">
        <f t="shared" si="737"/>
        <v/>
      </c>
      <c r="BH228" s="20" t="str">
        <f t="shared" si="738"/>
        <v/>
      </c>
      <c r="BI228" s="20" t="str">
        <f t="shared" si="739"/>
        <v/>
      </c>
      <c r="BJ228" s="20" t="str">
        <f t="shared" si="740"/>
        <v/>
      </c>
      <c r="BL228" s="38" t="e">
        <f t="shared" si="741"/>
        <v>#DIV/0!</v>
      </c>
      <c r="BM228" s="4">
        <f t="shared" si="742"/>
        <v>0</v>
      </c>
      <c r="BN228" s="4">
        <f t="shared" si="743"/>
        <v>0</v>
      </c>
      <c r="BO228" s="4">
        <f t="shared" si="744"/>
        <v>0</v>
      </c>
      <c r="BP228" s="173" t="str">
        <f t="shared" si="745"/>
        <v/>
      </c>
      <c r="BQ228" s="4">
        <f t="shared" si="746"/>
        <v>0</v>
      </c>
      <c r="BT228" s="268" t="str">
        <f t="shared" si="747"/>
        <v/>
      </c>
      <c r="BU228" s="268" t="str">
        <f t="shared" si="748"/>
        <v/>
      </c>
      <c r="BX228" s="20">
        <f t="shared" si="749"/>
        <v>1</v>
      </c>
      <c r="CG228" s="20" t="str">
        <f t="shared" si="750"/>
        <v/>
      </c>
      <c r="CH228" s="20" t="str">
        <f t="shared" si="887"/>
        <v/>
      </c>
      <c r="CI228" s="20" t="str">
        <f t="shared" si="888"/>
        <v/>
      </c>
      <c r="CJ228" s="20" t="str">
        <f t="shared" si="889"/>
        <v/>
      </c>
      <c r="CK228" s="20" t="str">
        <f t="shared" si="871"/>
        <v/>
      </c>
      <c r="CL228" s="20" t="str">
        <f t="shared" si="872"/>
        <v/>
      </c>
      <c r="CM228" s="20" t="str">
        <f t="shared" si="873"/>
        <v/>
      </c>
      <c r="CN228" s="20" t="str">
        <f t="shared" si="874"/>
        <v/>
      </c>
      <c r="CO228" s="20" t="str">
        <f t="shared" si="875"/>
        <v/>
      </c>
      <c r="CP228" s="20" t="str">
        <f t="shared" si="876"/>
        <v/>
      </c>
      <c r="CQ228" s="20" t="str">
        <f t="shared" si="877"/>
        <v/>
      </c>
      <c r="CR228" s="20" t="str">
        <f t="shared" si="878"/>
        <v/>
      </c>
      <c r="CS228" s="20" t="str">
        <f t="shared" si="879"/>
        <v/>
      </c>
      <c r="CT228" s="20" t="str">
        <f t="shared" si="880"/>
        <v/>
      </c>
      <c r="CU228" s="20" t="str">
        <f t="shared" si="881"/>
        <v/>
      </c>
      <c r="CV228" s="20" t="str">
        <f t="shared" si="882"/>
        <v/>
      </c>
      <c r="CW228" s="20" t="str">
        <f t="shared" si="883"/>
        <v/>
      </c>
      <c r="CX228" s="20" t="str">
        <f t="shared" si="884"/>
        <v/>
      </c>
      <c r="CY228" s="20" t="str">
        <f t="shared" si="885"/>
        <v/>
      </c>
      <c r="CZ228" s="20" t="str">
        <f t="shared" si="885"/>
        <v/>
      </c>
      <c r="BCU228" s="20" t="str">
        <f t="shared" si="751"/>
        <v/>
      </c>
      <c r="BCV228" s="20" t="str">
        <f t="shared" si="752"/>
        <v/>
      </c>
      <c r="BCW228" s="20" t="str">
        <f t="shared" si="753"/>
        <v/>
      </c>
      <c r="BCX228" s="20" t="str">
        <f t="shared" si="754"/>
        <v/>
      </c>
      <c r="BCY228" s="20" t="str">
        <f t="shared" si="755"/>
        <v/>
      </c>
      <c r="BCZ228" s="20" t="str">
        <f t="shared" si="756"/>
        <v/>
      </c>
      <c r="BDA228" s="20" t="str">
        <f t="shared" si="757"/>
        <v/>
      </c>
      <c r="BDB228" s="20" t="str">
        <f t="shared" si="758"/>
        <v/>
      </c>
      <c r="BDC228" s="20" t="str">
        <f t="shared" si="759"/>
        <v/>
      </c>
      <c r="BDD228" s="20" t="str">
        <f t="shared" si="760"/>
        <v/>
      </c>
      <c r="BDE228" s="20" t="str">
        <f t="shared" si="761"/>
        <v/>
      </c>
      <c r="BDF228" s="20" t="str">
        <f t="shared" si="762"/>
        <v/>
      </c>
      <c r="BDG228" s="20" t="str">
        <f t="shared" si="763"/>
        <v/>
      </c>
      <c r="BDH228" s="20" t="str">
        <f t="shared" si="764"/>
        <v/>
      </c>
      <c r="BDI228" s="20" t="str">
        <f t="shared" si="765"/>
        <v/>
      </c>
      <c r="BDJ228" s="20" t="str">
        <f t="shared" si="766"/>
        <v/>
      </c>
      <c r="BDK228" s="20" t="str">
        <f t="shared" si="767"/>
        <v/>
      </c>
      <c r="BDL228" s="20" t="str">
        <f t="shared" si="768"/>
        <v/>
      </c>
      <c r="BDM228" s="20" t="str">
        <f t="shared" si="769"/>
        <v/>
      </c>
      <c r="BDN228" s="20" t="str">
        <f t="shared" si="770"/>
        <v/>
      </c>
      <c r="BDO228" s="20" t="str">
        <f t="shared" si="771"/>
        <v/>
      </c>
      <c r="BDP228" s="20" t="str">
        <f t="shared" si="772"/>
        <v/>
      </c>
      <c r="BDQ228" s="20" t="str">
        <f t="shared" si="773"/>
        <v/>
      </c>
      <c r="BDR228" s="20" t="str">
        <f t="shared" si="774"/>
        <v/>
      </c>
      <c r="BDS228" s="20" t="str">
        <f t="shared" si="775"/>
        <v/>
      </c>
      <c r="BDT228" s="20" t="str">
        <f t="shared" si="776"/>
        <v/>
      </c>
      <c r="BDU228" s="20" t="str">
        <f t="shared" si="777"/>
        <v/>
      </c>
      <c r="BDV228" s="20" t="str">
        <f t="shared" si="778"/>
        <v/>
      </c>
      <c r="BDW228" s="20" t="str">
        <f t="shared" si="779"/>
        <v/>
      </c>
      <c r="BDX228" s="20" t="str">
        <f t="shared" si="780"/>
        <v/>
      </c>
      <c r="BDY228" s="20" t="str">
        <f t="shared" si="781"/>
        <v/>
      </c>
      <c r="BDZ228" s="20" t="str">
        <f t="shared" si="782"/>
        <v/>
      </c>
      <c r="BEA228" s="20" t="str">
        <f t="shared" si="783"/>
        <v/>
      </c>
      <c r="BEB228" s="20" t="str">
        <f t="shared" si="784"/>
        <v/>
      </c>
      <c r="BEC228" s="20" t="str">
        <f t="shared" si="785"/>
        <v/>
      </c>
      <c r="BED228" s="20" t="str">
        <f t="shared" si="786"/>
        <v/>
      </c>
      <c r="BEE228" s="20" t="str">
        <f t="shared" si="787"/>
        <v/>
      </c>
      <c r="BEF228" s="20" t="str">
        <f t="shared" si="788"/>
        <v/>
      </c>
      <c r="BEG228" s="20" t="str">
        <f t="shared" si="789"/>
        <v/>
      </c>
      <c r="BEH228" s="20" t="str">
        <f t="shared" si="790"/>
        <v/>
      </c>
      <c r="BEI228" s="20" t="str">
        <f t="shared" si="791"/>
        <v/>
      </c>
      <c r="BEJ228" s="20" t="str">
        <f t="shared" si="792"/>
        <v/>
      </c>
      <c r="BEK228" s="20" t="str">
        <f t="shared" si="793"/>
        <v/>
      </c>
      <c r="BEL228" s="20" t="str">
        <f t="shared" si="794"/>
        <v/>
      </c>
      <c r="BEM228" s="20" t="str">
        <f t="shared" si="795"/>
        <v/>
      </c>
      <c r="BEN228" s="20" t="str">
        <f t="shared" si="796"/>
        <v/>
      </c>
      <c r="BEO228" s="20" t="str">
        <f t="shared" si="797"/>
        <v/>
      </c>
      <c r="BEP228" s="20" t="str">
        <f t="shared" si="798"/>
        <v/>
      </c>
      <c r="BEQ228" s="20" t="str">
        <f t="shared" si="799"/>
        <v/>
      </c>
      <c r="BER228" s="20" t="str">
        <f t="shared" si="800"/>
        <v/>
      </c>
      <c r="BES228" s="20" t="str">
        <f t="shared" si="801"/>
        <v/>
      </c>
      <c r="BET228" s="20" t="str">
        <f t="shared" si="802"/>
        <v/>
      </c>
      <c r="BEU228" s="20" t="str">
        <f t="shared" si="803"/>
        <v/>
      </c>
      <c r="BEV228" s="20" t="str">
        <f t="shared" si="804"/>
        <v/>
      </c>
      <c r="BEW228" s="20" t="str">
        <f t="shared" si="805"/>
        <v/>
      </c>
      <c r="BEX228" s="20" t="str">
        <f t="shared" si="806"/>
        <v/>
      </c>
      <c r="BEY228" s="20" t="str">
        <f t="shared" si="807"/>
        <v/>
      </c>
      <c r="BEZ228" s="20" t="str">
        <f t="shared" si="808"/>
        <v/>
      </c>
      <c r="BFA228" s="20" t="str">
        <f t="shared" si="809"/>
        <v/>
      </c>
      <c r="BFB228" s="20" t="str">
        <f t="shared" si="810"/>
        <v/>
      </c>
      <c r="BFC228" s="20" t="str">
        <f t="shared" si="811"/>
        <v/>
      </c>
      <c r="BFD228" s="20" t="str">
        <f t="shared" si="812"/>
        <v/>
      </c>
      <c r="BFE228" s="20" t="str">
        <f t="shared" si="813"/>
        <v/>
      </c>
      <c r="BFF228" s="20" t="str">
        <f t="shared" si="814"/>
        <v/>
      </c>
      <c r="BFG228" s="20" t="str">
        <f t="shared" si="815"/>
        <v/>
      </c>
      <c r="BFH228" s="20" t="str">
        <f t="shared" si="816"/>
        <v/>
      </c>
      <c r="BFI228" s="20" t="str">
        <f t="shared" si="817"/>
        <v/>
      </c>
      <c r="BFJ228" s="20" t="str">
        <f t="shared" si="818"/>
        <v/>
      </c>
      <c r="BFK228" s="20" t="str">
        <f t="shared" si="819"/>
        <v/>
      </c>
      <c r="BFL228" s="20" t="str">
        <f t="shared" si="820"/>
        <v/>
      </c>
      <c r="BFM228" s="20" t="str">
        <f t="shared" si="821"/>
        <v/>
      </c>
      <c r="BFN228" s="20" t="str">
        <f t="shared" si="822"/>
        <v/>
      </c>
      <c r="BFO228" s="20" t="str">
        <f t="shared" si="823"/>
        <v/>
      </c>
      <c r="BFP228" s="20" t="str">
        <f t="shared" si="824"/>
        <v/>
      </c>
      <c r="BFQ228" s="20" t="str">
        <f t="shared" si="825"/>
        <v/>
      </c>
      <c r="BFR228" s="20" t="str">
        <f t="shared" si="826"/>
        <v/>
      </c>
      <c r="BFS228" s="20" t="str">
        <f t="shared" si="827"/>
        <v/>
      </c>
      <c r="BFT228" s="20" t="str">
        <f t="shared" si="828"/>
        <v/>
      </c>
      <c r="BFU228" s="20" t="str">
        <f t="shared" si="829"/>
        <v/>
      </c>
      <c r="BFV228" s="20" t="str">
        <f t="shared" si="830"/>
        <v/>
      </c>
      <c r="BFW228" s="20" t="str">
        <f t="shared" si="831"/>
        <v/>
      </c>
      <c r="BFX228" s="20" t="str">
        <f t="shared" si="832"/>
        <v/>
      </c>
      <c r="BFY228" s="20" t="str">
        <f t="shared" si="833"/>
        <v/>
      </c>
      <c r="BFZ228" s="20" t="str">
        <f t="shared" si="834"/>
        <v/>
      </c>
      <c r="BGA228" s="20" t="str">
        <f t="shared" si="835"/>
        <v/>
      </c>
      <c r="BGB228" s="20" t="str">
        <f t="shared" si="836"/>
        <v/>
      </c>
      <c r="BGC228" s="20" t="str">
        <f t="shared" si="837"/>
        <v/>
      </c>
      <c r="BGD228" s="20" t="str">
        <f t="shared" si="838"/>
        <v/>
      </c>
      <c r="BGE228" s="20" t="str">
        <f t="shared" si="839"/>
        <v/>
      </c>
      <c r="BGF228" s="20" t="str">
        <f t="shared" si="840"/>
        <v/>
      </c>
      <c r="BGG228" s="20" t="str">
        <f t="shared" si="841"/>
        <v/>
      </c>
      <c r="BGH228" s="20" t="str">
        <f t="shared" si="842"/>
        <v/>
      </c>
      <c r="BGI228" s="20" t="str">
        <f t="shared" si="843"/>
        <v/>
      </c>
      <c r="BGJ228" s="20" t="str">
        <f t="shared" si="844"/>
        <v/>
      </c>
      <c r="BGK228" s="20" t="str">
        <f t="shared" si="845"/>
        <v/>
      </c>
      <c r="BGL228" s="20" t="str">
        <f t="shared" si="846"/>
        <v/>
      </c>
      <c r="BGM228" s="20" t="str">
        <f t="shared" si="847"/>
        <v/>
      </c>
      <c r="BGN228" s="20" t="str">
        <f t="shared" si="848"/>
        <v/>
      </c>
      <c r="BGO228" s="20" t="str">
        <f t="shared" si="849"/>
        <v/>
      </c>
      <c r="BGP228" s="20" t="str">
        <f t="shared" si="850"/>
        <v/>
      </c>
      <c r="BGQ228" s="20" t="str">
        <f t="shared" si="851"/>
        <v/>
      </c>
      <c r="BGR228" s="20" t="str">
        <f t="shared" si="852"/>
        <v/>
      </c>
      <c r="BGS228" s="20" t="str">
        <f t="shared" si="853"/>
        <v/>
      </c>
      <c r="BGT228" s="20" t="str">
        <f t="shared" si="854"/>
        <v/>
      </c>
      <c r="BGU228" s="20" t="str">
        <f t="shared" si="855"/>
        <v/>
      </c>
      <c r="BGV228" s="20" t="str">
        <f t="shared" si="856"/>
        <v/>
      </c>
      <c r="BGW228" s="20" t="str">
        <f t="shared" si="857"/>
        <v/>
      </c>
      <c r="BGX228" s="20" t="str">
        <f t="shared" si="858"/>
        <v/>
      </c>
      <c r="BGY228" s="20" t="str">
        <f t="shared" si="859"/>
        <v/>
      </c>
      <c r="BGZ228" s="20" t="str">
        <f t="shared" si="860"/>
        <v/>
      </c>
      <c r="BHA228" s="20" t="str">
        <f t="shared" si="861"/>
        <v/>
      </c>
      <c r="BHB228" s="20" t="str">
        <f t="shared" si="862"/>
        <v/>
      </c>
      <c r="BHC228" s="20" t="str">
        <f t="shared" si="863"/>
        <v/>
      </c>
      <c r="BHD228" s="20" t="str">
        <f t="shared" si="864"/>
        <v/>
      </c>
      <c r="BHE228" s="20" t="str">
        <f t="shared" si="865"/>
        <v/>
      </c>
      <c r="BHF228" s="20" t="str">
        <f t="shared" si="866"/>
        <v/>
      </c>
      <c r="BHG228" s="20" t="str">
        <f t="shared" si="867"/>
        <v/>
      </c>
      <c r="BHJ228" s="20" t="str">
        <f t="shared" si="868"/>
        <v/>
      </c>
      <c r="BHL228" s="20" t="str">
        <f t="shared" si="886"/>
        <v/>
      </c>
      <c r="BHM228" s="20" t="str">
        <f t="shared" si="886"/>
        <v/>
      </c>
      <c r="BHN228" s="20" t="str">
        <f t="shared" si="886"/>
        <v/>
      </c>
      <c r="BHO228" s="20" t="str">
        <f t="shared" si="886"/>
        <v/>
      </c>
      <c r="BHP228" s="20" t="str">
        <f t="shared" si="886"/>
        <v/>
      </c>
      <c r="BHQ228" s="20" t="str">
        <f t="shared" si="886"/>
        <v/>
      </c>
      <c r="BHR228" s="20" t="str">
        <f t="shared" si="886"/>
        <v/>
      </c>
      <c r="BHS228" s="20" t="str">
        <f t="shared" si="886"/>
        <v/>
      </c>
      <c r="BHT228" s="20" t="str">
        <f t="shared" si="886"/>
        <v/>
      </c>
      <c r="BHU228" s="20" t="str">
        <f t="shared" si="886"/>
        <v/>
      </c>
      <c r="BHV228" s="20" t="str">
        <f t="shared" si="886"/>
        <v/>
      </c>
      <c r="BHW228" s="20" t="str">
        <f t="shared" si="886"/>
        <v/>
      </c>
      <c r="BHX228" s="20" t="str">
        <f t="shared" si="886"/>
        <v/>
      </c>
      <c r="BHY228" s="20" t="str">
        <f t="shared" si="886"/>
        <v/>
      </c>
      <c r="BHZ228" s="20" t="str">
        <f t="shared" si="886"/>
        <v/>
      </c>
      <c r="BIA228" s="20" t="str">
        <f t="shared" ref="BIA228:BIE243" si="890">MID($BHJ228,BIA$6,1)</f>
        <v/>
      </c>
      <c r="BIB228" s="20" t="str">
        <f t="shared" si="890"/>
        <v/>
      </c>
      <c r="BIC228" s="20" t="str">
        <f t="shared" si="890"/>
        <v/>
      </c>
      <c r="BID228" s="20" t="str">
        <f t="shared" si="890"/>
        <v/>
      </c>
      <c r="BIE228" s="20" t="str">
        <f t="shared" si="890"/>
        <v/>
      </c>
    </row>
    <row r="229" spans="2:104 1451:1591" ht="14.5">
      <c r="B229" s="510" t="str">
        <f>IF('لصق اكسل الفورمز'!E224="","",'لصق اكسل الفورمز'!E224)</f>
        <v/>
      </c>
      <c r="C229" s="510" t="str">
        <f>IF('لصق اكسل الفورمز'!O224="","",'لصق اكسل الفورمز'!O224)</f>
        <v/>
      </c>
      <c r="D229" s="526" t="str">
        <f>IF('لصق اكسل الفورمز'!R224="","",'لصق اكسل الفورمز'!R224)</f>
        <v/>
      </c>
      <c r="E229" s="510" t="str">
        <f>IF('لصق اكسل الفورمز'!U224="","",'لصق اكسل الفورمز'!U224)</f>
        <v/>
      </c>
      <c r="F229" s="526" t="str">
        <f>IF('لصق اكسل الفورمز'!X224="","",'لصق اكسل الفورمز'!X224)</f>
        <v/>
      </c>
      <c r="G229" s="510" t="str">
        <f>IF('لصق اكسل الفورمز'!AA224="","",'لصق اكسل الفورمز'!AA224)</f>
        <v/>
      </c>
      <c r="H229" s="526" t="str">
        <f>IF('لصق اكسل الفورمز'!AD224="","",'لصق اكسل الفورمز'!AD224)</f>
        <v/>
      </c>
      <c r="I229" s="510" t="str">
        <f>IF('لصق اكسل الفورمز'!AG224="","",'لصق اكسل الفورمز'!AG224)</f>
        <v/>
      </c>
      <c r="J229" s="526" t="str">
        <f>IF('لصق اكسل الفورمز'!AJ224="","",'لصق اكسل الفورمز'!AJ224)</f>
        <v/>
      </c>
      <c r="K229" s="510" t="str">
        <f>IF('لصق اكسل الفورمز'!AM224="","",'لصق اكسل الفورمز'!AM224)</f>
        <v/>
      </c>
      <c r="L229" s="526" t="str">
        <f>IF('لصق اكسل الفورمز'!AP224="","",'لصق اكسل الفورمز'!AP224)</f>
        <v/>
      </c>
      <c r="M229" s="510" t="str">
        <f>IF('لصق اكسل الفورمز'!AS224="","",'لصق اكسل الفورمز'!AS224)</f>
        <v/>
      </c>
      <c r="N229" s="526" t="str">
        <f>IF('لصق اكسل الفورمز'!AV224="","",'لصق اكسل الفورمز'!AV224)</f>
        <v/>
      </c>
      <c r="O229" s="510" t="str">
        <f>IF('لصق اكسل الفورمز'!AY224="","",'لصق اكسل الفورمز'!AY224)</f>
        <v/>
      </c>
      <c r="P229" s="526" t="str">
        <f>IF('لصق اكسل الفورمز'!BB224="","",'لصق اكسل الفورمز'!BB224)</f>
        <v/>
      </c>
      <c r="Q229" s="510" t="str">
        <f>IF('لصق اكسل الفورمز'!BE224="","",'لصق اكسل الفورمز'!BE224)</f>
        <v/>
      </c>
      <c r="R229" s="526" t="str">
        <f>IF('لصق اكسل الفورمز'!BH224="","",'لصق اكسل الفورمز'!BH224)</f>
        <v/>
      </c>
      <c r="S229" s="510" t="str">
        <f>IF('لصق اكسل الفورمز'!BK224="","",'لصق اكسل الفورمز'!BK224)</f>
        <v/>
      </c>
      <c r="T229" s="526" t="str">
        <f>IF('لصق اكسل الفورمز'!BN224="","",'لصق اكسل الفورمز'!BN224)</f>
        <v/>
      </c>
      <c r="U229" s="510" t="str">
        <f>IF('لصق اكسل الفورمز'!BQ224="","",'لصق اكسل الفورمز'!BQ224)</f>
        <v/>
      </c>
      <c r="V229" s="526" t="str">
        <f>IF('لصق اكسل الفورمز'!BT224="","",'لصق اكسل الفورمز'!BT224)</f>
        <v/>
      </c>
      <c r="W229" s="527" t="str">
        <f t="shared" si="717"/>
        <v/>
      </c>
      <c r="X229" s="510" t="str">
        <f t="shared" si="718"/>
        <v/>
      </c>
      <c r="Y229" s="564" t="str">
        <f t="shared" si="719"/>
        <v/>
      </c>
      <c r="AL229" s="20">
        <f t="shared" si="720"/>
        <v>0</v>
      </c>
      <c r="AO229" s="20" t="str">
        <f t="shared" si="721"/>
        <v/>
      </c>
      <c r="AQ229" s="20" t="str">
        <f t="shared" si="869"/>
        <v/>
      </c>
      <c r="AR229" s="20" t="str">
        <f t="shared" si="722"/>
        <v/>
      </c>
      <c r="AS229" s="20" t="str">
        <f t="shared" si="723"/>
        <v/>
      </c>
      <c r="AT229" s="20" t="str">
        <f t="shared" si="724"/>
        <v/>
      </c>
      <c r="AU229" s="20" t="str">
        <f t="shared" si="725"/>
        <v/>
      </c>
      <c r="AV229" s="20" t="str">
        <f t="shared" si="726"/>
        <v/>
      </c>
      <c r="AW229" s="20" t="str">
        <f t="shared" si="727"/>
        <v/>
      </c>
      <c r="AX229" s="20" t="str">
        <f t="shared" si="728"/>
        <v/>
      </c>
      <c r="AY229" s="20" t="str">
        <f t="shared" si="729"/>
        <v/>
      </c>
      <c r="AZ229" s="20" t="str">
        <f t="shared" si="730"/>
        <v/>
      </c>
      <c r="BA229" s="20" t="str">
        <f t="shared" si="731"/>
        <v/>
      </c>
      <c r="BB229" s="20" t="str">
        <f t="shared" si="732"/>
        <v/>
      </c>
      <c r="BC229" s="20" t="str">
        <f t="shared" si="733"/>
        <v/>
      </c>
      <c r="BD229" s="20" t="str">
        <f t="shared" si="734"/>
        <v/>
      </c>
      <c r="BE229" s="20" t="str">
        <f t="shared" si="735"/>
        <v/>
      </c>
      <c r="BF229" s="20" t="str">
        <f t="shared" si="736"/>
        <v/>
      </c>
      <c r="BG229" s="20" t="str">
        <f t="shared" si="737"/>
        <v/>
      </c>
      <c r="BH229" s="20" t="str">
        <f t="shared" si="738"/>
        <v/>
      </c>
      <c r="BI229" s="20" t="str">
        <f t="shared" si="739"/>
        <v/>
      </c>
      <c r="BJ229" s="20" t="str">
        <f t="shared" si="740"/>
        <v/>
      </c>
      <c r="BL229" s="38" t="e">
        <f t="shared" si="741"/>
        <v>#DIV/0!</v>
      </c>
      <c r="BM229" s="4">
        <f t="shared" si="742"/>
        <v>0</v>
      </c>
      <c r="BN229" s="4">
        <f t="shared" si="743"/>
        <v>0</v>
      </c>
      <c r="BO229" s="4">
        <f t="shared" si="744"/>
        <v>0</v>
      </c>
      <c r="BP229" s="173" t="str">
        <f t="shared" si="745"/>
        <v/>
      </c>
      <c r="BQ229" s="4">
        <f t="shared" si="746"/>
        <v>0</v>
      </c>
      <c r="BT229" s="268" t="str">
        <f t="shared" si="747"/>
        <v/>
      </c>
      <c r="BU229" s="268" t="str">
        <f t="shared" si="748"/>
        <v/>
      </c>
      <c r="BX229" s="20">
        <f t="shared" si="749"/>
        <v>1</v>
      </c>
      <c r="CG229" s="20" t="str">
        <f t="shared" si="750"/>
        <v/>
      </c>
      <c r="CH229" s="20" t="str">
        <f t="shared" si="887"/>
        <v/>
      </c>
      <c r="CI229" s="20" t="str">
        <f t="shared" si="888"/>
        <v/>
      </c>
      <c r="CJ229" s="20" t="str">
        <f t="shared" si="889"/>
        <v/>
      </c>
      <c r="CK229" s="20" t="str">
        <f t="shared" si="871"/>
        <v/>
      </c>
      <c r="CL229" s="20" t="str">
        <f t="shared" si="872"/>
        <v/>
      </c>
      <c r="CM229" s="20" t="str">
        <f t="shared" si="873"/>
        <v/>
      </c>
      <c r="CN229" s="20" t="str">
        <f t="shared" si="874"/>
        <v/>
      </c>
      <c r="CO229" s="20" t="str">
        <f t="shared" si="875"/>
        <v/>
      </c>
      <c r="CP229" s="20" t="str">
        <f t="shared" si="876"/>
        <v/>
      </c>
      <c r="CQ229" s="20" t="str">
        <f t="shared" si="877"/>
        <v/>
      </c>
      <c r="CR229" s="20" t="str">
        <f t="shared" si="878"/>
        <v/>
      </c>
      <c r="CS229" s="20" t="str">
        <f t="shared" si="879"/>
        <v/>
      </c>
      <c r="CT229" s="20" t="str">
        <f t="shared" si="880"/>
        <v/>
      </c>
      <c r="CU229" s="20" t="str">
        <f t="shared" si="881"/>
        <v/>
      </c>
      <c r="CV229" s="20" t="str">
        <f t="shared" si="882"/>
        <v/>
      </c>
      <c r="CW229" s="20" t="str">
        <f t="shared" si="883"/>
        <v/>
      </c>
      <c r="CX229" s="20" t="str">
        <f t="shared" si="884"/>
        <v/>
      </c>
      <c r="CY229" s="20" t="str">
        <f t="shared" si="885"/>
        <v/>
      </c>
      <c r="CZ229" s="20" t="str">
        <f t="shared" si="885"/>
        <v/>
      </c>
      <c r="BCU229" s="20" t="str">
        <f t="shared" si="751"/>
        <v/>
      </c>
      <c r="BCV229" s="20" t="str">
        <f t="shared" si="752"/>
        <v/>
      </c>
      <c r="BCW229" s="20" t="str">
        <f t="shared" si="753"/>
        <v/>
      </c>
      <c r="BCX229" s="20" t="str">
        <f t="shared" si="754"/>
        <v/>
      </c>
      <c r="BCY229" s="20" t="str">
        <f t="shared" si="755"/>
        <v/>
      </c>
      <c r="BCZ229" s="20" t="str">
        <f t="shared" si="756"/>
        <v/>
      </c>
      <c r="BDA229" s="20" t="str">
        <f t="shared" si="757"/>
        <v/>
      </c>
      <c r="BDB229" s="20" t="str">
        <f t="shared" si="758"/>
        <v/>
      </c>
      <c r="BDC229" s="20" t="str">
        <f t="shared" si="759"/>
        <v/>
      </c>
      <c r="BDD229" s="20" t="str">
        <f t="shared" si="760"/>
        <v/>
      </c>
      <c r="BDE229" s="20" t="str">
        <f t="shared" si="761"/>
        <v/>
      </c>
      <c r="BDF229" s="20" t="str">
        <f t="shared" si="762"/>
        <v/>
      </c>
      <c r="BDG229" s="20" t="str">
        <f t="shared" si="763"/>
        <v/>
      </c>
      <c r="BDH229" s="20" t="str">
        <f t="shared" si="764"/>
        <v/>
      </c>
      <c r="BDI229" s="20" t="str">
        <f t="shared" si="765"/>
        <v/>
      </c>
      <c r="BDJ229" s="20" t="str">
        <f t="shared" si="766"/>
        <v/>
      </c>
      <c r="BDK229" s="20" t="str">
        <f t="shared" si="767"/>
        <v/>
      </c>
      <c r="BDL229" s="20" t="str">
        <f t="shared" si="768"/>
        <v/>
      </c>
      <c r="BDM229" s="20" t="str">
        <f t="shared" si="769"/>
        <v/>
      </c>
      <c r="BDN229" s="20" t="str">
        <f t="shared" si="770"/>
        <v/>
      </c>
      <c r="BDO229" s="20" t="str">
        <f t="shared" si="771"/>
        <v/>
      </c>
      <c r="BDP229" s="20" t="str">
        <f t="shared" si="772"/>
        <v/>
      </c>
      <c r="BDQ229" s="20" t="str">
        <f t="shared" si="773"/>
        <v/>
      </c>
      <c r="BDR229" s="20" t="str">
        <f t="shared" si="774"/>
        <v/>
      </c>
      <c r="BDS229" s="20" t="str">
        <f t="shared" si="775"/>
        <v/>
      </c>
      <c r="BDT229" s="20" t="str">
        <f t="shared" si="776"/>
        <v/>
      </c>
      <c r="BDU229" s="20" t="str">
        <f t="shared" si="777"/>
        <v/>
      </c>
      <c r="BDV229" s="20" t="str">
        <f t="shared" si="778"/>
        <v/>
      </c>
      <c r="BDW229" s="20" t="str">
        <f t="shared" si="779"/>
        <v/>
      </c>
      <c r="BDX229" s="20" t="str">
        <f t="shared" si="780"/>
        <v/>
      </c>
      <c r="BDY229" s="20" t="str">
        <f t="shared" si="781"/>
        <v/>
      </c>
      <c r="BDZ229" s="20" t="str">
        <f t="shared" si="782"/>
        <v/>
      </c>
      <c r="BEA229" s="20" t="str">
        <f t="shared" si="783"/>
        <v/>
      </c>
      <c r="BEB229" s="20" t="str">
        <f t="shared" si="784"/>
        <v/>
      </c>
      <c r="BEC229" s="20" t="str">
        <f t="shared" si="785"/>
        <v/>
      </c>
      <c r="BED229" s="20" t="str">
        <f t="shared" si="786"/>
        <v/>
      </c>
      <c r="BEE229" s="20" t="str">
        <f t="shared" si="787"/>
        <v/>
      </c>
      <c r="BEF229" s="20" t="str">
        <f t="shared" si="788"/>
        <v/>
      </c>
      <c r="BEG229" s="20" t="str">
        <f t="shared" si="789"/>
        <v/>
      </c>
      <c r="BEH229" s="20" t="str">
        <f t="shared" si="790"/>
        <v/>
      </c>
      <c r="BEI229" s="20" t="str">
        <f t="shared" si="791"/>
        <v/>
      </c>
      <c r="BEJ229" s="20" t="str">
        <f t="shared" si="792"/>
        <v/>
      </c>
      <c r="BEK229" s="20" t="str">
        <f t="shared" si="793"/>
        <v/>
      </c>
      <c r="BEL229" s="20" t="str">
        <f t="shared" si="794"/>
        <v/>
      </c>
      <c r="BEM229" s="20" t="str">
        <f t="shared" si="795"/>
        <v/>
      </c>
      <c r="BEN229" s="20" t="str">
        <f t="shared" si="796"/>
        <v/>
      </c>
      <c r="BEO229" s="20" t="str">
        <f t="shared" si="797"/>
        <v/>
      </c>
      <c r="BEP229" s="20" t="str">
        <f t="shared" si="798"/>
        <v/>
      </c>
      <c r="BEQ229" s="20" t="str">
        <f t="shared" si="799"/>
        <v/>
      </c>
      <c r="BER229" s="20" t="str">
        <f t="shared" si="800"/>
        <v/>
      </c>
      <c r="BES229" s="20" t="str">
        <f t="shared" si="801"/>
        <v/>
      </c>
      <c r="BET229" s="20" t="str">
        <f t="shared" si="802"/>
        <v/>
      </c>
      <c r="BEU229" s="20" t="str">
        <f t="shared" si="803"/>
        <v/>
      </c>
      <c r="BEV229" s="20" t="str">
        <f t="shared" si="804"/>
        <v/>
      </c>
      <c r="BEW229" s="20" t="str">
        <f t="shared" si="805"/>
        <v/>
      </c>
      <c r="BEX229" s="20" t="str">
        <f t="shared" si="806"/>
        <v/>
      </c>
      <c r="BEY229" s="20" t="str">
        <f t="shared" si="807"/>
        <v/>
      </c>
      <c r="BEZ229" s="20" t="str">
        <f t="shared" si="808"/>
        <v/>
      </c>
      <c r="BFA229" s="20" t="str">
        <f t="shared" si="809"/>
        <v/>
      </c>
      <c r="BFB229" s="20" t="str">
        <f t="shared" si="810"/>
        <v/>
      </c>
      <c r="BFC229" s="20" t="str">
        <f t="shared" si="811"/>
        <v/>
      </c>
      <c r="BFD229" s="20" t="str">
        <f t="shared" si="812"/>
        <v/>
      </c>
      <c r="BFE229" s="20" t="str">
        <f t="shared" si="813"/>
        <v/>
      </c>
      <c r="BFF229" s="20" t="str">
        <f t="shared" si="814"/>
        <v/>
      </c>
      <c r="BFG229" s="20" t="str">
        <f t="shared" si="815"/>
        <v/>
      </c>
      <c r="BFH229" s="20" t="str">
        <f t="shared" si="816"/>
        <v/>
      </c>
      <c r="BFI229" s="20" t="str">
        <f t="shared" si="817"/>
        <v/>
      </c>
      <c r="BFJ229" s="20" t="str">
        <f t="shared" si="818"/>
        <v/>
      </c>
      <c r="BFK229" s="20" t="str">
        <f t="shared" si="819"/>
        <v/>
      </c>
      <c r="BFL229" s="20" t="str">
        <f t="shared" si="820"/>
        <v/>
      </c>
      <c r="BFM229" s="20" t="str">
        <f t="shared" si="821"/>
        <v/>
      </c>
      <c r="BFN229" s="20" t="str">
        <f t="shared" si="822"/>
        <v/>
      </c>
      <c r="BFO229" s="20" t="str">
        <f t="shared" si="823"/>
        <v/>
      </c>
      <c r="BFP229" s="20" t="str">
        <f t="shared" si="824"/>
        <v/>
      </c>
      <c r="BFQ229" s="20" t="str">
        <f t="shared" si="825"/>
        <v/>
      </c>
      <c r="BFR229" s="20" t="str">
        <f t="shared" si="826"/>
        <v/>
      </c>
      <c r="BFS229" s="20" t="str">
        <f t="shared" si="827"/>
        <v/>
      </c>
      <c r="BFT229" s="20" t="str">
        <f t="shared" si="828"/>
        <v/>
      </c>
      <c r="BFU229" s="20" t="str">
        <f t="shared" si="829"/>
        <v/>
      </c>
      <c r="BFV229" s="20" t="str">
        <f t="shared" si="830"/>
        <v/>
      </c>
      <c r="BFW229" s="20" t="str">
        <f t="shared" si="831"/>
        <v/>
      </c>
      <c r="BFX229" s="20" t="str">
        <f t="shared" si="832"/>
        <v/>
      </c>
      <c r="BFY229" s="20" t="str">
        <f t="shared" si="833"/>
        <v/>
      </c>
      <c r="BFZ229" s="20" t="str">
        <f t="shared" si="834"/>
        <v/>
      </c>
      <c r="BGA229" s="20" t="str">
        <f t="shared" si="835"/>
        <v/>
      </c>
      <c r="BGB229" s="20" t="str">
        <f t="shared" si="836"/>
        <v/>
      </c>
      <c r="BGC229" s="20" t="str">
        <f t="shared" si="837"/>
        <v/>
      </c>
      <c r="BGD229" s="20" t="str">
        <f t="shared" si="838"/>
        <v/>
      </c>
      <c r="BGE229" s="20" t="str">
        <f t="shared" si="839"/>
        <v/>
      </c>
      <c r="BGF229" s="20" t="str">
        <f t="shared" si="840"/>
        <v/>
      </c>
      <c r="BGG229" s="20" t="str">
        <f t="shared" si="841"/>
        <v/>
      </c>
      <c r="BGH229" s="20" t="str">
        <f t="shared" si="842"/>
        <v/>
      </c>
      <c r="BGI229" s="20" t="str">
        <f t="shared" si="843"/>
        <v/>
      </c>
      <c r="BGJ229" s="20" t="str">
        <f t="shared" si="844"/>
        <v/>
      </c>
      <c r="BGK229" s="20" t="str">
        <f t="shared" si="845"/>
        <v/>
      </c>
      <c r="BGL229" s="20" t="str">
        <f t="shared" si="846"/>
        <v/>
      </c>
      <c r="BGM229" s="20" t="str">
        <f t="shared" si="847"/>
        <v/>
      </c>
      <c r="BGN229" s="20" t="str">
        <f t="shared" si="848"/>
        <v/>
      </c>
      <c r="BGO229" s="20" t="str">
        <f t="shared" si="849"/>
        <v/>
      </c>
      <c r="BGP229" s="20" t="str">
        <f t="shared" si="850"/>
        <v/>
      </c>
      <c r="BGQ229" s="20" t="str">
        <f t="shared" si="851"/>
        <v/>
      </c>
      <c r="BGR229" s="20" t="str">
        <f t="shared" si="852"/>
        <v/>
      </c>
      <c r="BGS229" s="20" t="str">
        <f t="shared" si="853"/>
        <v/>
      </c>
      <c r="BGT229" s="20" t="str">
        <f t="shared" si="854"/>
        <v/>
      </c>
      <c r="BGU229" s="20" t="str">
        <f t="shared" si="855"/>
        <v/>
      </c>
      <c r="BGV229" s="20" t="str">
        <f t="shared" si="856"/>
        <v/>
      </c>
      <c r="BGW229" s="20" t="str">
        <f t="shared" si="857"/>
        <v/>
      </c>
      <c r="BGX229" s="20" t="str">
        <f t="shared" si="858"/>
        <v/>
      </c>
      <c r="BGY229" s="20" t="str">
        <f t="shared" si="859"/>
        <v/>
      </c>
      <c r="BGZ229" s="20" t="str">
        <f t="shared" si="860"/>
        <v/>
      </c>
      <c r="BHA229" s="20" t="str">
        <f t="shared" si="861"/>
        <v/>
      </c>
      <c r="BHB229" s="20" t="str">
        <f t="shared" si="862"/>
        <v/>
      </c>
      <c r="BHC229" s="20" t="str">
        <f t="shared" si="863"/>
        <v/>
      </c>
      <c r="BHD229" s="20" t="str">
        <f t="shared" si="864"/>
        <v/>
      </c>
      <c r="BHE229" s="20" t="str">
        <f t="shared" si="865"/>
        <v/>
      </c>
      <c r="BHF229" s="20" t="str">
        <f t="shared" si="866"/>
        <v/>
      </c>
      <c r="BHG229" s="20" t="str">
        <f t="shared" si="867"/>
        <v/>
      </c>
      <c r="BHJ229" s="20" t="str">
        <f t="shared" si="868"/>
        <v/>
      </c>
      <c r="BHL229" s="20" t="str">
        <f t="shared" ref="BHL229:BIA244" si="891">MID($BHJ229,BHL$6,1)</f>
        <v/>
      </c>
      <c r="BHM229" s="20" t="str">
        <f t="shared" si="891"/>
        <v/>
      </c>
      <c r="BHN229" s="20" t="str">
        <f t="shared" si="891"/>
        <v/>
      </c>
      <c r="BHO229" s="20" t="str">
        <f t="shared" si="891"/>
        <v/>
      </c>
      <c r="BHP229" s="20" t="str">
        <f t="shared" si="891"/>
        <v/>
      </c>
      <c r="BHQ229" s="20" t="str">
        <f t="shared" si="891"/>
        <v/>
      </c>
      <c r="BHR229" s="20" t="str">
        <f t="shared" si="891"/>
        <v/>
      </c>
      <c r="BHS229" s="20" t="str">
        <f t="shared" si="891"/>
        <v/>
      </c>
      <c r="BHT229" s="20" t="str">
        <f t="shared" si="891"/>
        <v/>
      </c>
      <c r="BHU229" s="20" t="str">
        <f t="shared" si="891"/>
        <v/>
      </c>
      <c r="BHV229" s="20" t="str">
        <f t="shared" si="891"/>
        <v/>
      </c>
      <c r="BHW229" s="20" t="str">
        <f t="shared" si="891"/>
        <v/>
      </c>
      <c r="BHX229" s="20" t="str">
        <f t="shared" si="891"/>
        <v/>
      </c>
      <c r="BHY229" s="20" t="str">
        <f t="shared" si="891"/>
        <v/>
      </c>
      <c r="BHZ229" s="20" t="str">
        <f t="shared" si="891"/>
        <v/>
      </c>
      <c r="BIA229" s="20" t="str">
        <f t="shared" si="891"/>
        <v/>
      </c>
      <c r="BIB229" s="20" t="str">
        <f t="shared" si="890"/>
        <v/>
      </c>
      <c r="BIC229" s="20" t="str">
        <f t="shared" si="890"/>
        <v/>
      </c>
      <c r="BID229" s="20" t="str">
        <f t="shared" si="890"/>
        <v/>
      </c>
      <c r="BIE229" s="20" t="str">
        <f t="shared" si="890"/>
        <v/>
      </c>
    </row>
    <row r="230" spans="2:104 1451:1591" ht="14.5">
      <c r="B230" s="510" t="str">
        <f>IF('لصق اكسل الفورمز'!E225="","",'لصق اكسل الفورمز'!E225)</f>
        <v/>
      </c>
      <c r="C230" s="510" t="str">
        <f>IF('لصق اكسل الفورمز'!O225="","",'لصق اكسل الفورمز'!O225)</f>
        <v/>
      </c>
      <c r="D230" s="526" t="str">
        <f>IF('لصق اكسل الفورمز'!R225="","",'لصق اكسل الفورمز'!R225)</f>
        <v/>
      </c>
      <c r="E230" s="510" t="str">
        <f>IF('لصق اكسل الفورمز'!U225="","",'لصق اكسل الفورمز'!U225)</f>
        <v/>
      </c>
      <c r="F230" s="526" t="str">
        <f>IF('لصق اكسل الفورمز'!X225="","",'لصق اكسل الفورمز'!X225)</f>
        <v/>
      </c>
      <c r="G230" s="510" t="str">
        <f>IF('لصق اكسل الفورمز'!AA225="","",'لصق اكسل الفورمز'!AA225)</f>
        <v/>
      </c>
      <c r="H230" s="526" t="str">
        <f>IF('لصق اكسل الفورمز'!AD225="","",'لصق اكسل الفورمز'!AD225)</f>
        <v/>
      </c>
      <c r="I230" s="510" t="str">
        <f>IF('لصق اكسل الفورمز'!AG225="","",'لصق اكسل الفورمز'!AG225)</f>
        <v/>
      </c>
      <c r="J230" s="526" t="str">
        <f>IF('لصق اكسل الفورمز'!AJ225="","",'لصق اكسل الفورمز'!AJ225)</f>
        <v/>
      </c>
      <c r="K230" s="510" t="str">
        <f>IF('لصق اكسل الفورمز'!AM225="","",'لصق اكسل الفورمز'!AM225)</f>
        <v/>
      </c>
      <c r="L230" s="526" t="str">
        <f>IF('لصق اكسل الفورمز'!AP225="","",'لصق اكسل الفورمز'!AP225)</f>
        <v/>
      </c>
      <c r="M230" s="510" t="str">
        <f>IF('لصق اكسل الفورمز'!AS225="","",'لصق اكسل الفورمز'!AS225)</f>
        <v/>
      </c>
      <c r="N230" s="526" t="str">
        <f>IF('لصق اكسل الفورمز'!AV225="","",'لصق اكسل الفورمز'!AV225)</f>
        <v/>
      </c>
      <c r="O230" s="510" t="str">
        <f>IF('لصق اكسل الفورمز'!AY225="","",'لصق اكسل الفورمز'!AY225)</f>
        <v/>
      </c>
      <c r="P230" s="526" t="str">
        <f>IF('لصق اكسل الفورمز'!BB225="","",'لصق اكسل الفورمز'!BB225)</f>
        <v/>
      </c>
      <c r="Q230" s="510" t="str">
        <f>IF('لصق اكسل الفورمز'!BE225="","",'لصق اكسل الفورمز'!BE225)</f>
        <v/>
      </c>
      <c r="R230" s="526" t="str">
        <f>IF('لصق اكسل الفورمز'!BH225="","",'لصق اكسل الفورمز'!BH225)</f>
        <v/>
      </c>
      <c r="S230" s="510" t="str">
        <f>IF('لصق اكسل الفورمز'!BK225="","",'لصق اكسل الفورمز'!BK225)</f>
        <v/>
      </c>
      <c r="T230" s="526" t="str">
        <f>IF('لصق اكسل الفورمز'!BN225="","",'لصق اكسل الفورمز'!BN225)</f>
        <v/>
      </c>
      <c r="U230" s="510" t="str">
        <f>IF('لصق اكسل الفورمز'!BQ225="","",'لصق اكسل الفورمز'!BQ225)</f>
        <v/>
      </c>
      <c r="V230" s="526" t="str">
        <f>IF('لصق اكسل الفورمز'!BT225="","",'لصق اكسل الفورمز'!BT225)</f>
        <v/>
      </c>
      <c r="W230" s="527" t="str">
        <f t="shared" si="717"/>
        <v/>
      </c>
      <c r="X230" s="510" t="str">
        <f t="shared" si="718"/>
        <v/>
      </c>
      <c r="Y230" s="564" t="str">
        <f t="shared" si="719"/>
        <v/>
      </c>
      <c r="AL230" s="20">
        <f t="shared" si="720"/>
        <v>0</v>
      </c>
      <c r="AO230" s="20" t="str">
        <f t="shared" si="721"/>
        <v/>
      </c>
      <c r="AQ230" s="20" t="str">
        <f t="shared" si="869"/>
        <v/>
      </c>
      <c r="AR230" s="20" t="str">
        <f t="shared" si="722"/>
        <v/>
      </c>
      <c r="AS230" s="20" t="str">
        <f t="shared" si="723"/>
        <v/>
      </c>
      <c r="AT230" s="20" t="str">
        <f t="shared" si="724"/>
        <v/>
      </c>
      <c r="AU230" s="20" t="str">
        <f t="shared" si="725"/>
        <v/>
      </c>
      <c r="AV230" s="20" t="str">
        <f t="shared" si="726"/>
        <v/>
      </c>
      <c r="AW230" s="20" t="str">
        <f t="shared" si="727"/>
        <v/>
      </c>
      <c r="AX230" s="20" t="str">
        <f t="shared" si="728"/>
        <v/>
      </c>
      <c r="AY230" s="20" t="str">
        <f t="shared" si="729"/>
        <v/>
      </c>
      <c r="AZ230" s="20" t="str">
        <f t="shared" si="730"/>
        <v/>
      </c>
      <c r="BA230" s="20" t="str">
        <f t="shared" si="731"/>
        <v/>
      </c>
      <c r="BB230" s="20" t="str">
        <f t="shared" si="732"/>
        <v/>
      </c>
      <c r="BC230" s="20" t="str">
        <f t="shared" si="733"/>
        <v/>
      </c>
      <c r="BD230" s="20" t="str">
        <f t="shared" si="734"/>
        <v/>
      </c>
      <c r="BE230" s="20" t="str">
        <f t="shared" si="735"/>
        <v/>
      </c>
      <c r="BF230" s="20" t="str">
        <f t="shared" si="736"/>
        <v/>
      </c>
      <c r="BG230" s="20" t="str">
        <f t="shared" si="737"/>
        <v/>
      </c>
      <c r="BH230" s="20" t="str">
        <f t="shared" si="738"/>
        <v/>
      </c>
      <c r="BI230" s="20" t="str">
        <f t="shared" si="739"/>
        <v/>
      </c>
      <c r="BJ230" s="20" t="str">
        <f t="shared" si="740"/>
        <v/>
      </c>
      <c r="BL230" s="38" t="e">
        <f t="shared" si="741"/>
        <v>#DIV/0!</v>
      </c>
      <c r="BM230" s="4">
        <f t="shared" si="742"/>
        <v>0</v>
      </c>
      <c r="BN230" s="4">
        <f t="shared" si="743"/>
        <v>0</v>
      </c>
      <c r="BO230" s="4">
        <f t="shared" si="744"/>
        <v>0</v>
      </c>
      <c r="BP230" s="173" t="str">
        <f t="shared" si="745"/>
        <v/>
      </c>
      <c r="BQ230" s="4">
        <f t="shared" si="746"/>
        <v>0</v>
      </c>
      <c r="BT230" s="268" t="str">
        <f t="shared" si="747"/>
        <v/>
      </c>
      <c r="BU230" s="268" t="str">
        <f t="shared" si="748"/>
        <v/>
      </c>
      <c r="BX230" s="20">
        <f t="shared" si="749"/>
        <v>1</v>
      </c>
      <c r="CG230" s="20" t="str">
        <f t="shared" si="750"/>
        <v/>
      </c>
      <c r="CH230" s="20" t="str">
        <f t="shared" si="887"/>
        <v/>
      </c>
      <c r="CI230" s="20" t="str">
        <f t="shared" si="888"/>
        <v/>
      </c>
      <c r="CJ230" s="20" t="str">
        <f t="shared" si="889"/>
        <v/>
      </c>
      <c r="CK230" s="20" t="str">
        <f t="shared" si="871"/>
        <v/>
      </c>
      <c r="CL230" s="20" t="str">
        <f t="shared" si="872"/>
        <v/>
      </c>
      <c r="CM230" s="20" t="str">
        <f t="shared" si="873"/>
        <v/>
      </c>
      <c r="CN230" s="20" t="str">
        <f t="shared" si="874"/>
        <v/>
      </c>
      <c r="CO230" s="20" t="str">
        <f t="shared" si="875"/>
        <v/>
      </c>
      <c r="CP230" s="20" t="str">
        <f t="shared" si="876"/>
        <v/>
      </c>
      <c r="CQ230" s="20" t="str">
        <f t="shared" si="877"/>
        <v/>
      </c>
      <c r="CR230" s="20" t="str">
        <f t="shared" si="878"/>
        <v/>
      </c>
      <c r="CS230" s="20" t="str">
        <f t="shared" si="879"/>
        <v/>
      </c>
      <c r="CT230" s="20" t="str">
        <f t="shared" si="880"/>
        <v/>
      </c>
      <c r="CU230" s="20" t="str">
        <f t="shared" si="881"/>
        <v/>
      </c>
      <c r="CV230" s="20" t="str">
        <f t="shared" si="882"/>
        <v/>
      </c>
      <c r="CW230" s="20" t="str">
        <f t="shared" si="883"/>
        <v/>
      </c>
      <c r="CX230" s="20" t="str">
        <f t="shared" si="884"/>
        <v/>
      </c>
      <c r="CY230" s="20" t="str">
        <f t="shared" si="885"/>
        <v/>
      </c>
      <c r="CZ230" s="20" t="str">
        <f t="shared" si="885"/>
        <v/>
      </c>
      <c r="BCU230" s="20" t="str">
        <f t="shared" si="751"/>
        <v/>
      </c>
      <c r="BCV230" s="20" t="str">
        <f t="shared" si="752"/>
        <v/>
      </c>
      <c r="BCW230" s="20" t="str">
        <f t="shared" si="753"/>
        <v/>
      </c>
      <c r="BCX230" s="20" t="str">
        <f t="shared" si="754"/>
        <v/>
      </c>
      <c r="BCY230" s="20" t="str">
        <f t="shared" si="755"/>
        <v/>
      </c>
      <c r="BCZ230" s="20" t="str">
        <f t="shared" si="756"/>
        <v/>
      </c>
      <c r="BDA230" s="20" t="str">
        <f t="shared" si="757"/>
        <v/>
      </c>
      <c r="BDB230" s="20" t="str">
        <f t="shared" si="758"/>
        <v/>
      </c>
      <c r="BDC230" s="20" t="str">
        <f t="shared" si="759"/>
        <v/>
      </c>
      <c r="BDD230" s="20" t="str">
        <f t="shared" si="760"/>
        <v/>
      </c>
      <c r="BDE230" s="20" t="str">
        <f t="shared" si="761"/>
        <v/>
      </c>
      <c r="BDF230" s="20" t="str">
        <f t="shared" si="762"/>
        <v/>
      </c>
      <c r="BDG230" s="20" t="str">
        <f t="shared" si="763"/>
        <v/>
      </c>
      <c r="BDH230" s="20" t="str">
        <f t="shared" si="764"/>
        <v/>
      </c>
      <c r="BDI230" s="20" t="str">
        <f t="shared" si="765"/>
        <v/>
      </c>
      <c r="BDJ230" s="20" t="str">
        <f t="shared" si="766"/>
        <v/>
      </c>
      <c r="BDK230" s="20" t="str">
        <f t="shared" si="767"/>
        <v/>
      </c>
      <c r="BDL230" s="20" t="str">
        <f t="shared" si="768"/>
        <v/>
      </c>
      <c r="BDM230" s="20" t="str">
        <f t="shared" si="769"/>
        <v/>
      </c>
      <c r="BDN230" s="20" t="str">
        <f t="shared" si="770"/>
        <v/>
      </c>
      <c r="BDO230" s="20" t="str">
        <f t="shared" si="771"/>
        <v/>
      </c>
      <c r="BDP230" s="20" t="str">
        <f t="shared" si="772"/>
        <v/>
      </c>
      <c r="BDQ230" s="20" t="str">
        <f t="shared" si="773"/>
        <v/>
      </c>
      <c r="BDR230" s="20" t="str">
        <f t="shared" si="774"/>
        <v/>
      </c>
      <c r="BDS230" s="20" t="str">
        <f t="shared" si="775"/>
        <v/>
      </c>
      <c r="BDT230" s="20" t="str">
        <f t="shared" si="776"/>
        <v/>
      </c>
      <c r="BDU230" s="20" t="str">
        <f t="shared" si="777"/>
        <v/>
      </c>
      <c r="BDV230" s="20" t="str">
        <f t="shared" si="778"/>
        <v/>
      </c>
      <c r="BDW230" s="20" t="str">
        <f t="shared" si="779"/>
        <v/>
      </c>
      <c r="BDX230" s="20" t="str">
        <f t="shared" si="780"/>
        <v/>
      </c>
      <c r="BDY230" s="20" t="str">
        <f t="shared" si="781"/>
        <v/>
      </c>
      <c r="BDZ230" s="20" t="str">
        <f t="shared" si="782"/>
        <v/>
      </c>
      <c r="BEA230" s="20" t="str">
        <f t="shared" si="783"/>
        <v/>
      </c>
      <c r="BEB230" s="20" t="str">
        <f t="shared" si="784"/>
        <v/>
      </c>
      <c r="BEC230" s="20" t="str">
        <f t="shared" si="785"/>
        <v/>
      </c>
      <c r="BED230" s="20" t="str">
        <f t="shared" si="786"/>
        <v/>
      </c>
      <c r="BEE230" s="20" t="str">
        <f t="shared" si="787"/>
        <v/>
      </c>
      <c r="BEF230" s="20" t="str">
        <f t="shared" si="788"/>
        <v/>
      </c>
      <c r="BEG230" s="20" t="str">
        <f t="shared" si="789"/>
        <v/>
      </c>
      <c r="BEH230" s="20" t="str">
        <f t="shared" si="790"/>
        <v/>
      </c>
      <c r="BEI230" s="20" t="str">
        <f t="shared" si="791"/>
        <v/>
      </c>
      <c r="BEJ230" s="20" t="str">
        <f t="shared" si="792"/>
        <v/>
      </c>
      <c r="BEK230" s="20" t="str">
        <f t="shared" si="793"/>
        <v/>
      </c>
      <c r="BEL230" s="20" t="str">
        <f t="shared" si="794"/>
        <v/>
      </c>
      <c r="BEM230" s="20" t="str">
        <f t="shared" si="795"/>
        <v/>
      </c>
      <c r="BEN230" s="20" t="str">
        <f t="shared" si="796"/>
        <v/>
      </c>
      <c r="BEO230" s="20" t="str">
        <f t="shared" si="797"/>
        <v/>
      </c>
      <c r="BEP230" s="20" t="str">
        <f t="shared" si="798"/>
        <v/>
      </c>
      <c r="BEQ230" s="20" t="str">
        <f t="shared" si="799"/>
        <v/>
      </c>
      <c r="BER230" s="20" t="str">
        <f t="shared" si="800"/>
        <v/>
      </c>
      <c r="BES230" s="20" t="str">
        <f t="shared" si="801"/>
        <v/>
      </c>
      <c r="BET230" s="20" t="str">
        <f t="shared" si="802"/>
        <v/>
      </c>
      <c r="BEU230" s="20" t="str">
        <f t="shared" si="803"/>
        <v/>
      </c>
      <c r="BEV230" s="20" t="str">
        <f t="shared" si="804"/>
        <v/>
      </c>
      <c r="BEW230" s="20" t="str">
        <f t="shared" si="805"/>
        <v/>
      </c>
      <c r="BEX230" s="20" t="str">
        <f t="shared" si="806"/>
        <v/>
      </c>
      <c r="BEY230" s="20" t="str">
        <f t="shared" si="807"/>
        <v/>
      </c>
      <c r="BEZ230" s="20" t="str">
        <f t="shared" si="808"/>
        <v/>
      </c>
      <c r="BFA230" s="20" t="str">
        <f t="shared" si="809"/>
        <v/>
      </c>
      <c r="BFB230" s="20" t="str">
        <f t="shared" si="810"/>
        <v/>
      </c>
      <c r="BFC230" s="20" t="str">
        <f t="shared" si="811"/>
        <v/>
      </c>
      <c r="BFD230" s="20" t="str">
        <f t="shared" si="812"/>
        <v/>
      </c>
      <c r="BFE230" s="20" t="str">
        <f t="shared" si="813"/>
        <v/>
      </c>
      <c r="BFF230" s="20" t="str">
        <f t="shared" si="814"/>
        <v/>
      </c>
      <c r="BFG230" s="20" t="str">
        <f t="shared" si="815"/>
        <v/>
      </c>
      <c r="BFH230" s="20" t="str">
        <f t="shared" si="816"/>
        <v/>
      </c>
      <c r="BFI230" s="20" t="str">
        <f t="shared" si="817"/>
        <v/>
      </c>
      <c r="BFJ230" s="20" t="str">
        <f t="shared" si="818"/>
        <v/>
      </c>
      <c r="BFK230" s="20" t="str">
        <f t="shared" si="819"/>
        <v/>
      </c>
      <c r="BFL230" s="20" t="str">
        <f t="shared" si="820"/>
        <v/>
      </c>
      <c r="BFM230" s="20" t="str">
        <f t="shared" si="821"/>
        <v/>
      </c>
      <c r="BFN230" s="20" t="str">
        <f t="shared" si="822"/>
        <v/>
      </c>
      <c r="BFO230" s="20" t="str">
        <f t="shared" si="823"/>
        <v/>
      </c>
      <c r="BFP230" s="20" t="str">
        <f t="shared" si="824"/>
        <v/>
      </c>
      <c r="BFQ230" s="20" t="str">
        <f t="shared" si="825"/>
        <v/>
      </c>
      <c r="BFR230" s="20" t="str">
        <f t="shared" si="826"/>
        <v/>
      </c>
      <c r="BFS230" s="20" t="str">
        <f t="shared" si="827"/>
        <v/>
      </c>
      <c r="BFT230" s="20" t="str">
        <f t="shared" si="828"/>
        <v/>
      </c>
      <c r="BFU230" s="20" t="str">
        <f t="shared" si="829"/>
        <v/>
      </c>
      <c r="BFV230" s="20" t="str">
        <f t="shared" si="830"/>
        <v/>
      </c>
      <c r="BFW230" s="20" t="str">
        <f t="shared" si="831"/>
        <v/>
      </c>
      <c r="BFX230" s="20" t="str">
        <f t="shared" si="832"/>
        <v/>
      </c>
      <c r="BFY230" s="20" t="str">
        <f t="shared" si="833"/>
        <v/>
      </c>
      <c r="BFZ230" s="20" t="str">
        <f t="shared" si="834"/>
        <v/>
      </c>
      <c r="BGA230" s="20" t="str">
        <f t="shared" si="835"/>
        <v/>
      </c>
      <c r="BGB230" s="20" t="str">
        <f t="shared" si="836"/>
        <v/>
      </c>
      <c r="BGC230" s="20" t="str">
        <f t="shared" si="837"/>
        <v/>
      </c>
      <c r="BGD230" s="20" t="str">
        <f t="shared" si="838"/>
        <v/>
      </c>
      <c r="BGE230" s="20" t="str">
        <f t="shared" si="839"/>
        <v/>
      </c>
      <c r="BGF230" s="20" t="str">
        <f t="shared" si="840"/>
        <v/>
      </c>
      <c r="BGG230" s="20" t="str">
        <f t="shared" si="841"/>
        <v/>
      </c>
      <c r="BGH230" s="20" t="str">
        <f t="shared" si="842"/>
        <v/>
      </c>
      <c r="BGI230" s="20" t="str">
        <f t="shared" si="843"/>
        <v/>
      </c>
      <c r="BGJ230" s="20" t="str">
        <f t="shared" si="844"/>
        <v/>
      </c>
      <c r="BGK230" s="20" t="str">
        <f t="shared" si="845"/>
        <v/>
      </c>
      <c r="BGL230" s="20" t="str">
        <f t="shared" si="846"/>
        <v/>
      </c>
      <c r="BGM230" s="20" t="str">
        <f t="shared" si="847"/>
        <v/>
      </c>
      <c r="BGN230" s="20" t="str">
        <f t="shared" si="848"/>
        <v/>
      </c>
      <c r="BGO230" s="20" t="str">
        <f t="shared" si="849"/>
        <v/>
      </c>
      <c r="BGP230" s="20" t="str">
        <f t="shared" si="850"/>
        <v/>
      </c>
      <c r="BGQ230" s="20" t="str">
        <f t="shared" si="851"/>
        <v/>
      </c>
      <c r="BGR230" s="20" t="str">
        <f t="shared" si="852"/>
        <v/>
      </c>
      <c r="BGS230" s="20" t="str">
        <f t="shared" si="853"/>
        <v/>
      </c>
      <c r="BGT230" s="20" t="str">
        <f t="shared" si="854"/>
        <v/>
      </c>
      <c r="BGU230" s="20" t="str">
        <f t="shared" si="855"/>
        <v/>
      </c>
      <c r="BGV230" s="20" t="str">
        <f t="shared" si="856"/>
        <v/>
      </c>
      <c r="BGW230" s="20" t="str">
        <f t="shared" si="857"/>
        <v/>
      </c>
      <c r="BGX230" s="20" t="str">
        <f t="shared" si="858"/>
        <v/>
      </c>
      <c r="BGY230" s="20" t="str">
        <f t="shared" si="859"/>
        <v/>
      </c>
      <c r="BGZ230" s="20" t="str">
        <f t="shared" si="860"/>
        <v/>
      </c>
      <c r="BHA230" s="20" t="str">
        <f t="shared" si="861"/>
        <v/>
      </c>
      <c r="BHB230" s="20" t="str">
        <f t="shared" si="862"/>
        <v/>
      </c>
      <c r="BHC230" s="20" t="str">
        <f t="shared" si="863"/>
        <v/>
      </c>
      <c r="BHD230" s="20" t="str">
        <f t="shared" si="864"/>
        <v/>
      </c>
      <c r="BHE230" s="20" t="str">
        <f t="shared" si="865"/>
        <v/>
      </c>
      <c r="BHF230" s="20" t="str">
        <f t="shared" si="866"/>
        <v/>
      </c>
      <c r="BHG230" s="20" t="str">
        <f t="shared" si="867"/>
        <v/>
      </c>
      <c r="BHJ230" s="20" t="str">
        <f t="shared" si="868"/>
        <v/>
      </c>
      <c r="BHL230" s="20" t="str">
        <f t="shared" si="891"/>
        <v/>
      </c>
      <c r="BHM230" s="20" t="str">
        <f t="shared" si="891"/>
        <v/>
      </c>
      <c r="BHN230" s="20" t="str">
        <f t="shared" si="891"/>
        <v/>
      </c>
      <c r="BHO230" s="20" t="str">
        <f t="shared" si="891"/>
        <v/>
      </c>
      <c r="BHP230" s="20" t="str">
        <f t="shared" si="891"/>
        <v/>
      </c>
      <c r="BHQ230" s="20" t="str">
        <f t="shared" si="891"/>
        <v/>
      </c>
      <c r="BHR230" s="20" t="str">
        <f t="shared" si="891"/>
        <v/>
      </c>
      <c r="BHS230" s="20" t="str">
        <f t="shared" si="891"/>
        <v/>
      </c>
      <c r="BHT230" s="20" t="str">
        <f t="shared" si="891"/>
        <v/>
      </c>
      <c r="BHU230" s="20" t="str">
        <f t="shared" si="891"/>
        <v/>
      </c>
      <c r="BHV230" s="20" t="str">
        <f t="shared" si="891"/>
        <v/>
      </c>
      <c r="BHW230" s="20" t="str">
        <f t="shared" si="891"/>
        <v/>
      </c>
      <c r="BHX230" s="20" t="str">
        <f t="shared" si="891"/>
        <v/>
      </c>
      <c r="BHY230" s="20" t="str">
        <f t="shared" si="891"/>
        <v/>
      </c>
      <c r="BHZ230" s="20" t="str">
        <f t="shared" si="891"/>
        <v/>
      </c>
      <c r="BIA230" s="20" t="str">
        <f t="shared" si="891"/>
        <v/>
      </c>
      <c r="BIB230" s="20" t="str">
        <f t="shared" si="890"/>
        <v/>
      </c>
      <c r="BIC230" s="20" t="str">
        <f t="shared" si="890"/>
        <v/>
      </c>
      <c r="BID230" s="20" t="str">
        <f t="shared" si="890"/>
        <v/>
      </c>
      <c r="BIE230" s="20" t="str">
        <f t="shared" si="890"/>
        <v/>
      </c>
    </row>
    <row r="231" spans="2:104 1451:1591" ht="14.5">
      <c r="B231" s="510" t="str">
        <f>IF('لصق اكسل الفورمز'!E226="","",'لصق اكسل الفورمز'!E226)</f>
        <v/>
      </c>
      <c r="C231" s="510" t="str">
        <f>IF('لصق اكسل الفورمز'!O226="","",'لصق اكسل الفورمز'!O226)</f>
        <v/>
      </c>
      <c r="D231" s="526" t="str">
        <f>IF('لصق اكسل الفورمز'!R226="","",'لصق اكسل الفورمز'!R226)</f>
        <v/>
      </c>
      <c r="E231" s="510" t="str">
        <f>IF('لصق اكسل الفورمز'!U226="","",'لصق اكسل الفورمز'!U226)</f>
        <v/>
      </c>
      <c r="F231" s="526" t="str">
        <f>IF('لصق اكسل الفورمز'!X226="","",'لصق اكسل الفورمز'!X226)</f>
        <v/>
      </c>
      <c r="G231" s="510" t="str">
        <f>IF('لصق اكسل الفورمز'!AA226="","",'لصق اكسل الفورمز'!AA226)</f>
        <v/>
      </c>
      <c r="H231" s="526" t="str">
        <f>IF('لصق اكسل الفورمز'!AD226="","",'لصق اكسل الفورمز'!AD226)</f>
        <v/>
      </c>
      <c r="I231" s="510" t="str">
        <f>IF('لصق اكسل الفورمز'!AG226="","",'لصق اكسل الفورمز'!AG226)</f>
        <v/>
      </c>
      <c r="J231" s="526" t="str">
        <f>IF('لصق اكسل الفورمز'!AJ226="","",'لصق اكسل الفورمز'!AJ226)</f>
        <v/>
      </c>
      <c r="K231" s="510" t="str">
        <f>IF('لصق اكسل الفورمز'!AM226="","",'لصق اكسل الفورمز'!AM226)</f>
        <v/>
      </c>
      <c r="L231" s="526" t="str">
        <f>IF('لصق اكسل الفورمز'!AP226="","",'لصق اكسل الفورمز'!AP226)</f>
        <v/>
      </c>
      <c r="M231" s="510" t="str">
        <f>IF('لصق اكسل الفورمز'!AS226="","",'لصق اكسل الفورمز'!AS226)</f>
        <v/>
      </c>
      <c r="N231" s="526" t="str">
        <f>IF('لصق اكسل الفورمز'!AV226="","",'لصق اكسل الفورمز'!AV226)</f>
        <v/>
      </c>
      <c r="O231" s="510" t="str">
        <f>IF('لصق اكسل الفورمز'!AY226="","",'لصق اكسل الفورمز'!AY226)</f>
        <v/>
      </c>
      <c r="P231" s="526" t="str">
        <f>IF('لصق اكسل الفورمز'!BB226="","",'لصق اكسل الفورمز'!BB226)</f>
        <v/>
      </c>
      <c r="Q231" s="510" t="str">
        <f>IF('لصق اكسل الفورمز'!BE226="","",'لصق اكسل الفورمز'!BE226)</f>
        <v/>
      </c>
      <c r="R231" s="526" t="str">
        <f>IF('لصق اكسل الفورمز'!BH226="","",'لصق اكسل الفورمز'!BH226)</f>
        <v/>
      </c>
      <c r="S231" s="510" t="str">
        <f>IF('لصق اكسل الفورمز'!BK226="","",'لصق اكسل الفورمز'!BK226)</f>
        <v/>
      </c>
      <c r="T231" s="526" t="str">
        <f>IF('لصق اكسل الفورمز'!BN226="","",'لصق اكسل الفورمز'!BN226)</f>
        <v/>
      </c>
      <c r="U231" s="510" t="str">
        <f>IF('لصق اكسل الفورمز'!BQ226="","",'لصق اكسل الفورمز'!BQ226)</f>
        <v/>
      </c>
      <c r="V231" s="526" t="str">
        <f>IF('لصق اكسل الفورمز'!BT226="","",'لصق اكسل الفورمز'!BT226)</f>
        <v/>
      </c>
      <c r="W231" s="527" t="str">
        <f t="shared" si="717"/>
        <v/>
      </c>
      <c r="X231" s="510" t="str">
        <f t="shared" si="718"/>
        <v/>
      </c>
      <c r="Y231" s="564" t="str">
        <f t="shared" si="719"/>
        <v/>
      </c>
      <c r="AL231" s="20">
        <f t="shared" si="720"/>
        <v>0</v>
      </c>
      <c r="AO231" s="20" t="str">
        <f t="shared" si="721"/>
        <v/>
      </c>
      <c r="AQ231" s="20" t="str">
        <f t="shared" si="869"/>
        <v/>
      </c>
      <c r="AR231" s="20" t="str">
        <f t="shared" si="722"/>
        <v/>
      </c>
      <c r="AS231" s="20" t="str">
        <f t="shared" si="723"/>
        <v/>
      </c>
      <c r="AT231" s="20" t="str">
        <f t="shared" si="724"/>
        <v/>
      </c>
      <c r="AU231" s="20" t="str">
        <f t="shared" si="725"/>
        <v/>
      </c>
      <c r="AV231" s="20" t="str">
        <f t="shared" si="726"/>
        <v/>
      </c>
      <c r="AW231" s="20" t="str">
        <f t="shared" si="727"/>
        <v/>
      </c>
      <c r="AX231" s="20" t="str">
        <f t="shared" si="728"/>
        <v/>
      </c>
      <c r="AY231" s="20" t="str">
        <f t="shared" si="729"/>
        <v/>
      </c>
      <c r="AZ231" s="20" t="str">
        <f t="shared" si="730"/>
        <v/>
      </c>
      <c r="BA231" s="20" t="str">
        <f t="shared" si="731"/>
        <v/>
      </c>
      <c r="BB231" s="20" t="str">
        <f t="shared" si="732"/>
        <v/>
      </c>
      <c r="BC231" s="20" t="str">
        <f t="shared" si="733"/>
        <v/>
      </c>
      <c r="BD231" s="20" t="str">
        <f t="shared" si="734"/>
        <v/>
      </c>
      <c r="BE231" s="20" t="str">
        <f t="shared" si="735"/>
        <v/>
      </c>
      <c r="BF231" s="20" t="str">
        <f t="shared" si="736"/>
        <v/>
      </c>
      <c r="BG231" s="20" t="str">
        <f t="shared" si="737"/>
        <v/>
      </c>
      <c r="BH231" s="20" t="str">
        <f t="shared" si="738"/>
        <v/>
      </c>
      <c r="BI231" s="20" t="str">
        <f t="shared" si="739"/>
        <v/>
      </c>
      <c r="BJ231" s="20" t="str">
        <f t="shared" si="740"/>
        <v/>
      </c>
      <c r="BL231" s="38" t="e">
        <f t="shared" si="741"/>
        <v>#DIV/0!</v>
      </c>
      <c r="BM231" s="4">
        <f t="shared" si="742"/>
        <v>0</v>
      </c>
      <c r="BN231" s="4">
        <f t="shared" si="743"/>
        <v>0</v>
      </c>
      <c r="BO231" s="4">
        <f t="shared" si="744"/>
        <v>0</v>
      </c>
      <c r="BP231" s="173" t="str">
        <f t="shared" si="745"/>
        <v/>
      </c>
      <c r="BQ231" s="4">
        <f t="shared" si="746"/>
        <v>0</v>
      </c>
      <c r="BT231" s="268" t="str">
        <f t="shared" si="747"/>
        <v/>
      </c>
      <c r="BU231" s="268" t="str">
        <f t="shared" si="748"/>
        <v/>
      </c>
      <c r="BX231" s="20">
        <f t="shared" si="749"/>
        <v>1</v>
      </c>
      <c r="CG231" s="20" t="str">
        <f t="shared" si="750"/>
        <v/>
      </c>
      <c r="CH231" s="20" t="str">
        <f t="shared" si="887"/>
        <v/>
      </c>
      <c r="CI231" s="20" t="str">
        <f t="shared" si="888"/>
        <v/>
      </c>
      <c r="CJ231" s="20" t="str">
        <f t="shared" si="889"/>
        <v/>
      </c>
      <c r="CK231" s="20" t="str">
        <f t="shared" si="871"/>
        <v/>
      </c>
      <c r="CL231" s="20" t="str">
        <f t="shared" si="872"/>
        <v/>
      </c>
      <c r="CM231" s="20" t="str">
        <f t="shared" si="873"/>
        <v/>
      </c>
      <c r="CN231" s="20" t="str">
        <f t="shared" si="874"/>
        <v/>
      </c>
      <c r="CO231" s="20" t="str">
        <f t="shared" si="875"/>
        <v/>
      </c>
      <c r="CP231" s="20" t="str">
        <f t="shared" si="876"/>
        <v/>
      </c>
      <c r="CQ231" s="20" t="str">
        <f t="shared" si="877"/>
        <v/>
      </c>
      <c r="CR231" s="20" t="str">
        <f t="shared" si="878"/>
        <v/>
      </c>
      <c r="CS231" s="20" t="str">
        <f t="shared" si="879"/>
        <v/>
      </c>
      <c r="CT231" s="20" t="str">
        <f t="shared" si="880"/>
        <v/>
      </c>
      <c r="CU231" s="20" t="str">
        <f t="shared" si="881"/>
        <v/>
      </c>
      <c r="CV231" s="20" t="str">
        <f t="shared" si="882"/>
        <v/>
      </c>
      <c r="CW231" s="20" t="str">
        <f t="shared" si="883"/>
        <v/>
      </c>
      <c r="CX231" s="20" t="str">
        <f t="shared" si="884"/>
        <v/>
      </c>
      <c r="CY231" s="20" t="str">
        <f t="shared" si="885"/>
        <v/>
      </c>
      <c r="CZ231" s="20" t="str">
        <f t="shared" si="885"/>
        <v/>
      </c>
      <c r="BCU231" s="20" t="str">
        <f t="shared" si="751"/>
        <v/>
      </c>
      <c r="BCV231" s="20" t="str">
        <f t="shared" si="752"/>
        <v/>
      </c>
      <c r="BCW231" s="20" t="str">
        <f t="shared" si="753"/>
        <v/>
      </c>
      <c r="BCX231" s="20" t="str">
        <f t="shared" si="754"/>
        <v/>
      </c>
      <c r="BCY231" s="20" t="str">
        <f t="shared" si="755"/>
        <v/>
      </c>
      <c r="BCZ231" s="20" t="str">
        <f t="shared" si="756"/>
        <v/>
      </c>
      <c r="BDA231" s="20" t="str">
        <f t="shared" si="757"/>
        <v/>
      </c>
      <c r="BDB231" s="20" t="str">
        <f t="shared" si="758"/>
        <v/>
      </c>
      <c r="BDC231" s="20" t="str">
        <f t="shared" si="759"/>
        <v/>
      </c>
      <c r="BDD231" s="20" t="str">
        <f t="shared" si="760"/>
        <v/>
      </c>
      <c r="BDE231" s="20" t="str">
        <f t="shared" si="761"/>
        <v/>
      </c>
      <c r="BDF231" s="20" t="str">
        <f t="shared" si="762"/>
        <v/>
      </c>
      <c r="BDG231" s="20" t="str">
        <f t="shared" si="763"/>
        <v/>
      </c>
      <c r="BDH231" s="20" t="str">
        <f t="shared" si="764"/>
        <v/>
      </c>
      <c r="BDI231" s="20" t="str">
        <f t="shared" si="765"/>
        <v/>
      </c>
      <c r="BDJ231" s="20" t="str">
        <f t="shared" si="766"/>
        <v/>
      </c>
      <c r="BDK231" s="20" t="str">
        <f t="shared" si="767"/>
        <v/>
      </c>
      <c r="BDL231" s="20" t="str">
        <f t="shared" si="768"/>
        <v/>
      </c>
      <c r="BDM231" s="20" t="str">
        <f t="shared" si="769"/>
        <v/>
      </c>
      <c r="BDN231" s="20" t="str">
        <f t="shared" si="770"/>
        <v/>
      </c>
      <c r="BDO231" s="20" t="str">
        <f t="shared" si="771"/>
        <v/>
      </c>
      <c r="BDP231" s="20" t="str">
        <f t="shared" si="772"/>
        <v/>
      </c>
      <c r="BDQ231" s="20" t="str">
        <f t="shared" si="773"/>
        <v/>
      </c>
      <c r="BDR231" s="20" t="str">
        <f t="shared" si="774"/>
        <v/>
      </c>
      <c r="BDS231" s="20" t="str">
        <f t="shared" si="775"/>
        <v/>
      </c>
      <c r="BDT231" s="20" t="str">
        <f t="shared" si="776"/>
        <v/>
      </c>
      <c r="BDU231" s="20" t="str">
        <f t="shared" si="777"/>
        <v/>
      </c>
      <c r="BDV231" s="20" t="str">
        <f t="shared" si="778"/>
        <v/>
      </c>
      <c r="BDW231" s="20" t="str">
        <f t="shared" si="779"/>
        <v/>
      </c>
      <c r="BDX231" s="20" t="str">
        <f t="shared" si="780"/>
        <v/>
      </c>
      <c r="BDY231" s="20" t="str">
        <f t="shared" si="781"/>
        <v/>
      </c>
      <c r="BDZ231" s="20" t="str">
        <f t="shared" si="782"/>
        <v/>
      </c>
      <c r="BEA231" s="20" t="str">
        <f t="shared" si="783"/>
        <v/>
      </c>
      <c r="BEB231" s="20" t="str">
        <f t="shared" si="784"/>
        <v/>
      </c>
      <c r="BEC231" s="20" t="str">
        <f t="shared" si="785"/>
        <v/>
      </c>
      <c r="BED231" s="20" t="str">
        <f t="shared" si="786"/>
        <v/>
      </c>
      <c r="BEE231" s="20" t="str">
        <f t="shared" si="787"/>
        <v/>
      </c>
      <c r="BEF231" s="20" t="str">
        <f t="shared" si="788"/>
        <v/>
      </c>
      <c r="BEG231" s="20" t="str">
        <f t="shared" si="789"/>
        <v/>
      </c>
      <c r="BEH231" s="20" t="str">
        <f t="shared" si="790"/>
        <v/>
      </c>
      <c r="BEI231" s="20" t="str">
        <f t="shared" si="791"/>
        <v/>
      </c>
      <c r="BEJ231" s="20" t="str">
        <f t="shared" si="792"/>
        <v/>
      </c>
      <c r="BEK231" s="20" t="str">
        <f t="shared" si="793"/>
        <v/>
      </c>
      <c r="BEL231" s="20" t="str">
        <f t="shared" si="794"/>
        <v/>
      </c>
      <c r="BEM231" s="20" t="str">
        <f t="shared" si="795"/>
        <v/>
      </c>
      <c r="BEN231" s="20" t="str">
        <f t="shared" si="796"/>
        <v/>
      </c>
      <c r="BEO231" s="20" t="str">
        <f t="shared" si="797"/>
        <v/>
      </c>
      <c r="BEP231" s="20" t="str">
        <f t="shared" si="798"/>
        <v/>
      </c>
      <c r="BEQ231" s="20" t="str">
        <f t="shared" si="799"/>
        <v/>
      </c>
      <c r="BER231" s="20" t="str">
        <f t="shared" si="800"/>
        <v/>
      </c>
      <c r="BES231" s="20" t="str">
        <f t="shared" si="801"/>
        <v/>
      </c>
      <c r="BET231" s="20" t="str">
        <f t="shared" si="802"/>
        <v/>
      </c>
      <c r="BEU231" s="20" t="str">
        <f t="shared" si="803"/>
        <v/>
      </c>
      <c r="BEV231" s="20" t="str">
        <f t="shared" si="804"/>
        <v/>
      </c>
      <c r="BEW231" s="20" t="str">
        <f t="shared" si="805"/>
        <v/>
      </c>
      <c r="BEX231" s="20" t="str">
        <f t="shared" si="806"/>
        <v/>
      </c>
      <c r="BEY231" s="20" t="str">
        <f t="shared" si="807"/>
        <v/>
      </c>
      <c r="BEZ231" s="20" t="str">
        <f t="shared" si="808"/>
        <v/>
      </c>
      <c r="BFA231" s="20" t="str">
        <f t="shared" si="809"/>
        <v/>
      </c>
      <c r="BFB231" s="20" t="str">
        <f t="shared" si="810"/>
        <v/>
      </c>
      <c r="BFC231" s="20" t="str">
        <f t="shared" si="811"/>
        <v/>
      </c>
      <c r="BFD231" s="20" t="str">
        <f t="shared" si="812"/>
        <v/>
      </c>
      <c r="BFE231" s="20" t="str">
        <f t="shared" si="813"/>
        <v/>
      </c>
      <c r="BFF231" s="20" t="str">
        <f t="shared" si="814"/>
        <v/>
      </c>
      <c r="BFG231" s="20" t="str">
        <f t="shared" si="815"/>
        <v/>
      </c>
      <c r="BFH231" s="20" t="str">
        <f t="shared" si="816"/>
        <v/>
      </c>
      <c r="BFI231" s="20" t="str">
        <f t="shared" si="817"/>
        <v/>
      </c>
      <c r="BFJ231" s="20" t="str">
        <f t="shared" si="818"/>
        <v/>
      </c>
      <c r="BFK231" s="20" t="str">
        <f t="shared" si="819"/>
        <v/>
      </c>
      <c r="BFL231" s="20" t="str">
        <f t="shared" si="820"/>
        <v/>
      </c>
      <c r="BFM231" s="20" t="str">
        <f t="shared" si="821"/>
        <v/>
      </c>
      <c r="BFN231" s="20" t="str">
        <f t="shared" si="822"/>
        <v/>
      </c>
      <c r="BFO231" s="20" t="str">
        <f t="shared" si="823"/>
        <v/>
      </c>
      <c r="BFP231" s="20" t="str">
        <f t="shared" si="824"/>
        <v/>
      </c>
      <c r="BFQ231" s="20" t="str">
        <f t="shared" si="825"/>
        <v/>
      </c>
      <c r="BFR231" s="20" t="str">
        <f t="shared" si="826"/>
        <v/>
      </c>
      <c r="BFS231" s="20" t="str">
        <f t="shared" si="827"/>
        <v/>
      </c>
      <c r="BFT231" s="20" t="str">
        <f t="shared" si="828"/>
        <v/>
      </c>
      <c r="BFU231" s="20" t="str">
        <f t="shared" si="829"/>
        <v/>
      </c>
      <c r="BFV231" s="20" t="str">
        <f t="shared" si="830"/>
        <v/>
      </c>
      <c r="BFW231" s="20" t="str">
        <f t="shared" si="831"/>
        <v/>
      </c>
      <c r="BFX231" s="20" t="str">
        <f t="shared" si="832"/>
        <v/>
      </c>
      <c r="BFY231" s="20" t="str">
        <f t="shared" si="833"/>
        <v/>
      </c>
      <c r="BFZ231" s="20" t="str">
        <f t="shared" si="834"/>
        <v/>
      </c>
      <c r="BGA231" s="20" t="str">
        <f t="shared" si="835"/>
        <v/>
      </c>
      <c r="BGB231" s="20" t="str">
        <f t="shared" si="836"/>
        <v/>
      </c>
      <c r="BGC231" s="20" t="str">
        <f t="shared" si="837"/>
        <v/>
      </c>
      <c r="BGD231" s="20" t="str">
        <f t="shared" si="838"/>
        <v/>
      </c>
      <c r="BGE231" s="20" t="str">
        <f t="shared" si="839"/>
        <v/>
      </c>
      <c r="BGF231" s="20" t="str">
        <f t="shared" si="840"/>
        <v/>
      </c>
      <c r="BGG231" s="20" t="str">
        <f t="shared" si="841"/>
        <v/>
      </c>
      <c r="BGH231" s="20" t="str">
        <f t="shared" si="842"/>
        <v/>
      </c>
      <c r="BGI231" s="20" t="str">
        <f t="shared" si="843"/>
        <v/>
      </c>
      <c r="BGJ231" s="20" t="str">
        <f t="shared" si="844"/>
        <v/>
      </c>
      <c r="BGK231" s="20" t="str">
        <f t="shared" si="845"/>
        <v/>
      </c>
      <c r="BGL231" s="20" t="str">
        <f t="shared" si="846"/>
        <v/>
      </c>
      <c r="BGM231" s="20" t="str">
        <f t="shared" si="847"/>
        <v/>
      </c>
      <c r="BGN231" s="20" t="str">
        <f t="shared" si="848"/>
        <v/>
      </c>
      <c r="BGO231" s="20" t="str">
        <f t="shared" si="849"/>
        <v/>
      </c>
      <c r="BGP231" s="20" t="str">
        <f t="shared" si="850"/>
        <v/>
      </c>
      <c r="BGQ231" s="20" t="str">
        <f t="shared" si="851"/>
        <v/>
      </c>
      <c r="BGR231" s="20" t="str">
        <f t="shared" si="852"/>
        <v/>
      </c>
      <c r="BGS231" s="20" t="str">
        <f t="shared" si="853"/>
        <v/>
      </c>
      <c r="BGT231" s="20" t="str">
        <f t="shared" si="854"/>
        <v/>
      </c>
      <c r="BGU231" s="20" t="str">
        <f t="shared" si="855"/>
        <v/>
      </c>
      <c r="BGV231" s="20" t="str">
        <f t="shared" si="856"/>
        <v/>
      </c>
      <c r="BGW231" s="20" t="str">
        <f t="shared" si="857"/>
        <v/>
      </c>
      <c r="BGX231" s="20" t="str">
        <f t="shared" si="858"/>
        <v/>
      </c>
      <c r="BGY231" s="20" t="str">
        <f t="shared" si="859"/>
        <v/>
      </c>
      <c r="BGZ231" s="20" t="str">
        <f t="shared" si="860"/>
        <v/>
      </c>
      <c r="BHA231" s="20" t="str">
        <f t="shared" si="861"/>
        <v/>
      </c>
      <c r="BHB231" s="20" t="str">
        <f t="shared" si="862"/>
        <v/>
      </c>
      <c r="BHC231" s="20" t="str">
        <f t="shared" si="863"/>
        <v/>
      </c>
      <c r="BHD231" s="20" t="str">
        <f t="shared" si="864"/>
        <v/>
      </c>
      <c r="BHE231" s="20" t="str">
        <f t="shared" si="865"/>
        <v/>
      </c>
      <c r="BHF231" s="20" t="str">
        <f t="shared" si="866"/>
        <v/>
      </c>
      <c r="BHG231" s="20" t="str">
        <f t="shared" si="867"/>
        <v/>
      </c>
      <c r="BHJ231" s="20" t="str">
        <f t="shared" si="868"/>
        <v/>
      </c>
      <c r="BHL231" s="20" t="str">
        <f t="shared" si="891"/>
        <v/>
      </c>
      <c r="BHM231" s="20" t="str">
        <f t="shared" si="891"/>
        <v/>
      </c>
      <c r="BHN231" s="20" t="str">
        <f t="shared" si="891"/>
        <v/>
      </c>
      <c r="BHO231" s="20" t="str">
        <f t="shared" si="891"/>
        <v/>
      </c>
      <c r="BHP231" s="20" t="str">
        <f t="shared" si="891"/>
        <v/>
      </c>
      <c r="BHQ231" s="20" t="str">
        <f t="shared" si="891"/>
        <v/>
      </c>
      <c r="BHR231" s="20" t="str">
        <f t="shared" si="891"/>
        <v/>
      </c>
      <c r="BHS231" s="20" t="str">
        <f t="shared" si="891"/>
        <v/>
      </c>
      <c r="BHT231" s="20" t="str">
        <f t="shared" si="891"/>
        <v/>
      </c>
      <c r="BHU231" s="20" t="str">
        <f t="shared" si="891"/>
        <v/>
      </c>
      <c r="BHV231" s="20" t="str">
        <f t="shared" si="891"/>
        <v/>
      </c>
      <c r="BHW231" s="20" t="str">
        <f t="shared" si="891"/>
        <v/>
      </c>
      <c r="BHX231" s="20" t="str">
        <f t="shared" si="891"/>
        <v/>
      </c>
      <c r="BHY231" s="20" t="str">
        <f t="shared" si="891"/>
        <v/>
      </c>
      <c r="BHZ231" s="20" t="str">
        <f t="shared" si="891"/>
        <v/>
      </c>
      <c r="BIA231" s="20" t="str">
        <f t="shared" si="891"/>
        <v/>
      </c>
      <c r="BIB231" s="20" t="str">
        <f t="shared" si="890"/>
        <v/>
      </c>
      <c r="BIC231" s="20" t="str">
        <f t="shared" si="890"/>
        <v/>
      </c>
      <c r="BID231" s="20" t="str">
        <f t="shared" si="890"/>
        <v/>
      </c>
      <c r="BIE231" s="20" t="str">
        <f t="shared" si="890"/>
        <v/>
      </c>
    </row>
    <row r="232" spans="2:104 1451:1591" ht="14.5">
      <c r="B232" s="510" t="str">
        <f>IF('لصق اكسل الفورمز'!E227="","",'لصق اكسل الفورمز'!E227)</f>
        <v/>
      </c>
      <c r="C232" s="510" t="str">
        <f>IF('لصق اكسل الفورمز'!O227="","",'لصق اكسل الفورمز'!O227)</f>
        <v/>
      </c>
      <c r="D232" s="526" t="str">
        <f>IF('لصق اكسل الفورمز'!R227="","",'لصق اكسل الفورمز'!R227)</f>
        <v/>
      </c>
      <c r="E232" s="510" t="str">
        <f>IF('لصق اكسل الفورمز'!U227="","",'لصق اكسل الفورمز'!U227)</f>
        <v/>
      </c>
      <c r="F232" s="526" t="str">
        <f>IF('لصق اكسل الفورمز'!X227="","",'لصق اكسل الفورمز'!X227)</f>
        <v/>
      </c>
      <c r="G232" s="510" t="str">
        <f>IF('لصق اكسل الفورمز'!AA227="","",'لصق اكسل الفورمز'!AA227)</f>
        <v/>
      </c>
      <c r="H232" s="526" t="str">
        <f>IF('لصق اكسل الفورمز'!AD227="","",'لصق اكسل الفورمز'!AD227)</f>
        <v/>
      </c>
      <c r="I232" s="510" t="str">
        <f>IF('لصق اكسل الفورمز'!AG227="","",'لصق اكسل الفورمز'!AG227)</f>
        <v/>
      </c>
      <c r="J232" s="526" t="str">
        <f>IF('لصق اكسل الفورمز'!AJ227="","",'لصق اكسل الفورمز'!AJ227)</f>
        <v/>
      </c>
      <c r="K232" s="510" t="str">
        <f>IF('لصق اكسل الفورمز'!AM227="","",'لصق اكسل الفورمز'!AM227)</f>
        <v/>
      </c>
      <c r="L232" s="526" t="str">
        <f>IF('لصق اكسل الفورمز'!AP227="","",'لصق اكسل الفورمز'!AP227)</f>
        <v/>
      </c>
      <c r="M232" s="510" t="str">
        <f>IF('لصق اكسل الفورمز'!AS227="","",'لصق اكسل الفورمز'!AS227)</f>
        <v/>
      </c>
      <c r="N232" s="526" t="str">
        <f>IF('لصق اكسل الفورمز'!AV227="","",'لصق اكسل الفورمز'!AV227)</f>
        <v/>
      </c>
      <c r="O232" s="510" t="str">
        <f>IF('لصق اكسل الفورمز'!AY227="","",'لصق اكسل الفورمز'!AY227)</f>
        <v/>
      </c>
      <c r="P232" s="526" t="str">
        <f>IF('لصق اكسل الفورمز'!BB227="","",'لصق اكسل الفورمز'!BB227)</f>
        <v/>
      </c>
      <c r="Q232" s="510" t="str">
        <f>IF('لصق اكسل الفورمز'!BE227="","",'لصق اكسل الفورمز'!BE227)</f>
        <v/>
      </c>
      <c r="R232" s="526" t="str">
        <f>IF('لصق اكسل الفورمز'!BH227="","",'لصق اكسل الفورمز'!BH227)</f>
        <v/>
      </c>
      <c r="S232" s="510" t="str">
        <f>IF('لصق اكسل الفورمز'!BK227="","",'لصق اكسل الفورمز'!BK227)</f>
        <v/>
      </c>
      <c r="T232" s="526" t="str">
        <f>IF('لصق اكسل الفورمز'!BN227="","",'لصق اكسل الفورمز'!BN227)</f>
        <v/>
      </c>
      <c r="U232" s="510" t="str">
        <f>IF('لصق اكسل الفورمز'!BQ227="","",'لصق اكسل الفورمز'!BQ227)</f>
        <v/>
      </c>
      <c r="V232" s="526" t="str">
        <f>IF('لصق اكسل الفورمز'!BT227="","",'لصق اكسل الفورمز'!BT227)</f>
        <v/>
      </c>
      <c r="W232" s="527" t="str">
        <f t="shared" si="717"/>
        <v/>
      </c>
      <c r="X232" s="510" t="str">
        <f t="shared" si="718"/>
        <v/>
      </c>
      <c r="Y232" s="564" t="str">
        <f t="shared" si="719"/>
        <v/>
      </c>
      <c r="AL232" s="20">
        <f t="shared" si="720"/>
        <v>0</v>
      </c>
      <c r="AO232" s="20" t="str">
        <f t="shared" si="721"/>
        <v/>
      </c>
      <c r="AQ232" s="20" t="str">
        <f t="shared" si="869"/>
        <v/>
      </c>
      <c r="AR232" s="20" t="str">
        <f t="shared" si="722"/>
        <v/>
      </c>
      <c r="AS232" s="20" t="str">
        <f t="shared" si="723"/>
        <v/>
      </c>
      <c r="AT232" s="20" t="str">
        <f t="shared" si="724"/>
        <v/>
      </c>
      <c r="AU232" s="20" t="str">
        <f t="shared" si="725"/>
        <v/>
      </c>
      <c r="AV232" s="20" t="str">
        <f t="shared" si="726"/>
        <v/>
      </c>
      <c r="AW232" s="20" t="str">
        <f t="shared" si="727"/>
        <v/>
      </c>
      <c r="AX232" s="20" t="str">
        <f t="shared" si="728"/>
        <v/>
      </c>
      <c r="AY232" s="20" t="str">
        <f t="shared" si="729"/>
        <v/>
      </c>
      <c r="AZ232" s="20" t="str">
        <f t="shared" si="730"/>
        <v/>
      </c>
      <c r="BA232" s="20" t="str">
        <f t="shared" si="731"/>
        <v/>
      </c>
      <c r="BB232" s="20" t="str">
        <f t="shared" si="732"/>
        <v/>
      </c>
      <c r="BC232" s="20" t="str">
        <f t="shared" si="733"/>
        <v/>
      </c>
      <c r="BD232" s="20" t="str">
        <f t="shared" si="734"/>
        <v/>
      </c>
      <c r="BE232" s="20" t="str">
        <f t="shared" si="735"/>
        <v/>
      </c>
      <c r="BF232" s="20" t="str">
        <f t="shared" si="736"/>
        <v/>
      </c>
      <c r="BG232" s="20" t="str">
        <f t="shared" si="737"/>
        <v/>
      </c>
      <c r="BH232" s="20" t="str">
        <f t="shared" si="738"/>
        <v/>
      </c>
      <c r="BI232" s="20" t="str">
        <f t="shared" si="739"/>
        <v/>
      </c>
      <c r="BJ232" s="20" t="str">
        <f t="shared" si="740"/>
        <v/>
      </c>
      <c r="BL232" s="38" t="e">
        <f t="shared" si="741"/>
        <v>#DIV/0!</v>
      </c>
      <c r="BM232" s="4">
        <f t="shared" si="742"/>
        <v>0</v>
      </c>
      <c r="BN232" s="4">
        <f t="shared" si="743"/>
        <v>0</v>
      </c>
      <c r="BO232" s="4">
        <f t="shared" si="744"/>
        <v>0</v>
      </c>
      <c r="BP232" s="173" t="str">
        <f t="shared" si="745"/>
        <v/>
      </c>
      <c r="BQ232" s="4">
        <f t="shared" si="746"/>
        <v>0</v>
      </c>
      <c r="BT232" s="268" t="str">
        <f t="shared" si="747"/>
        <v/>
      </c>
      <c r="BU232" s="268" t="str">
        <f t="shared" si="748"/>
        <v/>
      </c>
      <c r="BX232" s="20">
        <f t="shared" si="749"/>
        <v>1</v>
      </c>
      <c r="CG232" s="20" t="str">
        <f t="shared" si="750"/>
        <v/>
      </c>
      <c r="CH232" s="20" t="str">
        <f t="shared" si="887"/>
        <v/>
      </c>
      <c r="CI232" s="20" t="str">
        <f t="shared" si="888"/>
        <v/>
      </c>
      <c r="CJ232" s="20" t="str">
        <f t="shared" si="889"/>
        <v/>
      </c>
      <c r="CK232" s="20" t="str">
        <f t="shared" si="871"/>
        <v/>
      </c>
      <c r="CL232" s="20" t="str">
        <f t="shared" si="872"/>
        <v/>
      </c>
      <c r="CM232" s="20" t="str">
        <f t="shared" si="873"/>
        <v/>
      </c>
      <c r="CN232" s="20" t="str">
        <f t="shared" si="874"/>
        <v/>
      </c>
      <c r="CO232" s="20" t="str">
        <f t="shared" si="875"/>
        <v/>
      </c>
      <c r="CP232" s="20" t="str">
        <f t="shared" si="876"/>
        <v/>
      </c>
      <c r="CQ232" s="20" t="str">
        <f t="shared" si="877"/>
        <v/>
      </c>
      <c r="CR232" s="20" t="str">
        <f t="shared" si="878"/>
        <v/>
      </c>
      <c r="CS232" s="20" t="str">
        <f t="shared" si="879"/>
        <v/>
      </c>
      <c r="CT232" s="20" t="str">
        <f t="shared" si="880"/>
        <v/>
      </c>
      <c r="CU232" s="20" t="str">
        <f t="shared" si="881"/>
        <v/>
      </c>
      <c r="CV232" s="20" t="str">
        <f t="shared" si="882"/>
        <v/>
      </c>
      <c r="CW232" s="20" t="str">
        <f t="shared" si="883"/>
        <v/>
      </c>
      <c r="CX232" s="20" t="str">
        <f t="shared" si="884"/>
        <v/>
      </c>
      <c r="CY232" s="20" t="str">
        <f t="shared" si="885"/>
        <v/>
      </c>
      <c r="CZ232" s="20" t="str">
        <f t="shared" si="885"/>
        <v/>
      </c>
      <c r="BCU232" s="20" t="str">
        <f t="shared" si="751"/>
        <v/>
      </c>
      <c r="BCV232" s="20" t="str">
        <f t="shared" si="752"/>
        <v/>
      </c>
      <c r="BCW232" s="20" t="str">
        <f t="shared" si="753"/>
        <v/>
      </c>
      <c r="BCX232" s="20" t="str">
        <f t="shared" si="754"/>
        <v/>
      </c>
      <c r="BCY232" s="20" t="str">
        <f t="shared" si="755"/>
        <v/>
      </c>
      <c r="BCZ232" s="20" t="str">
        <f t="shared" si="756"/>
        <v/>
      </c>
      <c r="BDA232" s="20" t="str">
        <f t="shared" si="757"/>
        <v/>
      </c>
      <c r="BDB232" s="20" t="str">
        <f t="shared" si="758"/>
        <v/>
      </c>
      <c r="BDC232" s="20" t="str">
        <f t="shared" si="759"/>
        <v/>
      </c>
      <c r="BDD232" s="20" t="str">
        <f t="shared" si="760"/>
        <v/>
      </c>
      <c r="BDE232" s="20" t="str">
        <f t="shared" si="761"/>
        <v/>
      </c>
      <c r="BDF232" s="20" t="str">
        <f t="shared" si="762"/>
        <v/>
      </c>
      <c r="BDG232" s="20" t="str">
        <f t="shared" si="763"/>
        <v/>
      </c>
      <c r="BDH232" s="20" t="str">
        <f t="shared" si="764"/>
        <v/>
      </c>
      <c r="BDI232" s="20" t="str">
        <f t="shared" si="765"/>
        <v/>
      </c>
      <c r="BDJ232" s="20" t="str">
        <f t="shared" si="766"/>
        <v/>
      </c>
      <c r="BDK232" s="20" t="str">
        <f t="shared" si="767"/>
        <v/>
      </c>
      <c r="BDL232" s="20" t="str">
        <f t="shared" si="768"/>
        <v/>
      </c>
      <c r="BDM232" s="20" t="str">
        <f t="shared" si="769"/>
        <v/>
      </c>
      <c r="BDN232" s="20" t="str">
        <f t="shared" si="770"/>
        <v/>
      </c>
      <c r="BDO232" s="20" t="str">
        <f t="shared" si="771"/>
        <v/>
      </c>
      <c r="BDP232" s="20" t="str">
        <f t="shared" si="772"/>
        <v/>
      </c>
      <c r="BDQ232" s="20" t="str">
        <f t="shared" si="773"/>
        <v/>
      </c>
      <c r="BDR232" s="20" t="str">
        <f t="shared" si="774"/>
        <v/>
      </c>
      <c r="BDS232" s="20" t="str">
        <f t="shared" si="775"/>
        <v/>
      </c>
      <c r="BDT232" s="20" t="str">
        <f t="shared" si="776"/>
        <v/>
      </c>
      <c r="BDU232" s="20" t="str">
        <f t="shared" si="777"/>
        <v/>
      </c>
      <c r="BDV232" s="20" t="str">
        <f t="shared" si="778"/>
        <v/>
      </c>
      <c r="BDW232" s="20" t="str">
        <f t="shared" si="779"/>
        <v/>
      </c>
      <c r="BDX232" s="20" t="str">
        <f t="shared" si="780"/>
        <v/>
      </c>
      <c r="BDY232" s="20" t="str">
        <f t="shared" si="781"/>
        <v/>
      </c>
      <c r="BDZ232" s="20" t="str">
        <f t="shared" si="782"/>
        <v/>
      </c>
      <c r="BEA232" s="20" t="str">
        <f t="shared" si="783"/>
        <v/>
      </c>
      <c r="BEB232" s="20" t="str">
        <f t="shared" si="784"/>
        <v/>
      </c>
      <c r="BEC232" s="20" t="str">
        <f t="shared" si="785"/>
        <v/>
      </c>
      <c r="BED232" s="20" t="str">
        <f t="shared" si="786"/>
        <v/>
      </c>
      <c r="BEE232" s="20" t="str">
        <f t="shared" si="787"/>
        <v/>
      </c>
      <c r="BEF232" s="20" t="str">
        <f t="shared" si="788"/>
        <v/>
      </c>
      <c r="BEG232" s="20" t="str">
        <f t="shared" si="789"/>
        <v/>
      </c>
      <c r="BEH232" s="20" t="str">
        <f t="shared" si="790"/>
        <v/>
      </c>
      <c r="BEI232" s="20" t="str">
        <f t="shared" si="791"/>
        <v/>
      </c>
      <c r="BEJ232" s="20" t="str">
        <f t="shared" si="792"/>
        <v/>
      </c>
      <c r="BEK232" s="20" t="str">
        <f t="shared" si="793"/>
        <v/>
      </c>
      <c r="BEL232" s="20" t="str">
        <f t="shared" si="794"/>
        <v/>
      </c>
      <c r="BEM232" s="20" t="str">
        <f t="shared" si="795"/>
        <v/>
      </c>
      <c r="BEN232" s="20" t="str">
        <f t="shared" si="796"/>
        <v/>
      </c>
      <c r="BEO232" s="20" t="str">
        <f t="shared" si="797"/>
        <v/>
      </c>
      <c r="BEP232" s="20" t="str">
        <f t="shared" si="798"/>
        <v/>
      </c>
      <c r="BEQ232" s="20" t="str">
        <f t="shared" si="799"/>
        <v/>
      </c>
      <c r="BER232" s="20" t="str">
        <f t="shared" si="800"/>
        <v/>
      </c>
      <c r="BES232" s="20" t="str">
        <f t="shared" si="801"/>
        <v/>
      </c>
      <c r="BET232" s="20" t="str">
        <f t="shared" si="802"/>
        <v/>
      </c>
      <c r="BEU232" s="20" t="str">
        <f t="shared" si="803"/>
        <v/>
      </c>
      <c r="BEV232" s="20" t="str">
        <f t="shared" si="804"/>
        <v/>
      </c>
      <c r="BEW232" s="20" t="str">
        <f t="shared" si="805"/>
        <v/>
      </c>
      <c r="BEX232" s="20" t="str">
        <f t="shared" si="806"/>
        <v/>
      </c>
      <c r="BEY232" s="20" t="str">
        <f t="shared" si="807"/>
        <v/>
      </c>
      <c r="BEZ232" s="20" t="str">
        <f t="shared" si="808"/>
        <v/>
      </c>
      <c r="BFA232" s="20" t="str">
        <f t="shared" si="809"/>
        <v/>
      </c>
      <c r="BFB232" s="20" t="str">
        <f t="shared" si="810"/>
        <v/>
      </c>
      <c r="BFC232" s="20" t="str">
        <f t="shared" si="811"/>
        <v/>
      </c>
      <c r="BFD232" s="20" t="str">
        <f t="shared" si="812"/>
        <v/>
      </c>
      <c r="BFE232" s="20" t="str">
        <f t="shared" si="813"/>
        <v/>
      </c>
      <c r="BFF232" s="20" t="str">
        <f t="shared" si="814"/>
        <v/>
      </c>
      <c r="BFG232" s="20" t="str">
        <f t="shared" si="815"/>
        <v/>
      </c>
      <c r="BFH232" s="20" t="str">
        <f t="shared" si="816"/>
        <v/>
      </c>
      <c r="BFI232" s="20" t="str">
        <f t="shared" si="817"/>
        <v/>
      </c>
      <c r="BFJ232" s="20" t="str">
        <f t="shared" si="818"/>
        <v/>
      </c>
      <c r="BFK232" s="20" t="str">
        <f t="shared" si="819"/>
        <v/>
      </c>
      <c r="BFL232" s="20" t="str">
        <f t="shared" si="820"/>
        <v/>
      </c>
      <c r="BFM232" s="20" t="str">
        <f t="shared" si="821"/>
        <v/>
      </c>
      <c r="BFN232" s="20" t="str">
        <f t="shared" si="822"/>
        <v/>
      </c>
      <c r="BFO232" s="20" t="str">
        <f t="shared" si="823"/>
        <v/>
      </c>
      <c r="BFP232" s="20" t="str">
        <f t="shared" si="824"/>
        <v/>
      </c>
      <c r="BFQ232" s="20" t="str">
        <f t="shared" si="825"/>
        <v/>
      </c>
      <c r="BFR232" s="20" t="str">
        <f t="shared" si="826"/>
        <v/>
      </c>
      <c r="BFS232" s="20" t="str">
        <f t="shared" si="827"/>
        <v/>
      </c>
      <c r="BFT232" s="20" t="str">
        <f t="shared" si="828"/>
        <v/>
      </c>
      <c r="BFU232" s="20" t="str">
        <f t="shared" si="829"/>
        <v/>
      </c>
      <c r="BFV232" s="20" t="str">
        <f t="shared" si="830"/>
        <v/>
      </c>
      <c r="BFW232" s="20" t="str">
        <f t="shared" si="831"/>
        <v/>
      </c>
      <c r="BFX232" s="20" t="str">
        <f t="shared" si="832"/>
        <v/>
      </c>
      <c r="BFY232" s="20" t="str">
        <f t="shared" si="833"/>
        <v/>
      </c>
      <c r="BFZ232" s="20" t="str">
        <f t="shared" si="834"/>
        <v/>
      </c>
      <c r="BGA232" s="20" t="str">
        <f t="shared" si="835"/>
        <v/>
      </c>
      <c r="BGB232" s="20" t="str">
        <f t="shared" si="836"/>
        <v/>
      </c>
      <c r="BGC232" s="20" t="str">
        <f t="shared" si="837"/>
        <v/>
      </c>
      <c r="BGD232" s="20" t="str">
        <f t="shared" si="838"/>
        <v/>
      </c>
      <c r="BGE232" s="20" t="str">
        <f t="shared" si="839"/>
        <v/>
      </c>
      <c r="BGF232" s="20" t="str">
        <f t="shared" si="840"/>
        <v/>
      </c>
      <c r="BGG232" s="20" t="str">
        <f t="shared" si="841"/>
        <v/>
      </c>
      <c r="BGH232" s="20" t="str">
        <f t="shared" si="842"/>
        <v/>
      </c>
      <c r="BGI232" s="20" t="str">
        <f t="shared" si="843"/>
        <v/>
      </c>
      <c r="BGJ232" s="20" t="str">
        <f t="shared" si="844"/>
        <v/>
      </c>
      <c r="BGK232" s="20" t="str">
        <f t="shared" si="845"/>
        <v/>
      </c>
      <c r="BGL232" s="20" t="str">
        <f t="shared" si="846"/>
        <v/>
      </c>
      <c r="BGM232" s="20" t="str">
        <f t="shared" si="847"/>
        <v/>
      </c>
      <c r="BGN232" s="20" t="str">
        <f t="shared" si="848"/>
        <v/>
      </c>
      <c r="BGO232" s="20" t="str">
        <f t="shared" si="849"/>
        <v/>
      </c>
      <c r="BGP232" s="20" t="str">
        <f t="shared" si="850"/>
        <v/>
      </c>
      <c r="BGQ232" s="20" t="str">
        <f t="shared" si="851"/>
        <v/>
      </c>
      <c r="BGR232" s="20" t="str">
        <f t="shared" si="852"/>
        <v/>
      </c>
      <c r="BGS232" s="20" t="str">
        <f t="shared" si="853"/>
        <v/>
      </c>
      <c r="BGT232" s="20" t="str">
        <f t="shared" si="854"/>
        <v/>
      </c>
      <c r="BGU232" s="20" t="str">
        <f t="shared" si="855"/>
        <v/>
      </c>
      <c r="BGV232" s="20" t="str">
        <f t="shared" si="856"/>
        <v/>
      </c>
      <c r="BGW232" s="20" t="str">
        <f t="shared" si="857"/>
        <v/>
      </c>
      <c r="BGX232" s="20" t="str">
        <f t="shared" si="858"/>
        <v/>
      </c>
      <c r="BGY232" s="20" t="str">
        <f t="shared" si="859"/>
        <v/>
      </c>
      <c r="BGZ232" s="20" t="str">
        <f t="shared" si="860"/>
        <v/>
      </c>
      <c r="BHA232" s="20" t="str">
        <f t="shared" si="861"/>
        <v/>
      </c>
      <c r="BHB232" s="20" t="str">
        <f t="shared" si="862"/>
        <v/>
      </c>
      <c r="BHC232" s="20" t="str">
        <f t="shared" si="863"/>
        <v/>
      </c>
      <c r="BHD232" s="20" t="str">
        <f t="shared" si="864"/>
        <v/>
      </c>
      <c r="BHE232" s="20" t="str">
        <f t="shared" si="865"/>
        <v/>
      </c>
      <c r="BHF232" s="20" t="str">
        <f t="shared" si="866"/>
        <v/>
      </c>
      <c r="BHG232" s="20" t="str">
        <f t="shared" si="867"/>
        <v/>
      </c>
      <c r="BHJ232" s="20" t="str">
        <f t="shared" si="868"/>
        <v/>
      </c>
      <c r="BHL232" s="20" t="str">
        <f t="shared" si="891"/>
        <v/>
      </c>
      <c r="BHM232" s="20" t="str">
        <f t="shared" si="891"/>
        <v/>
      </c>
      <c r="BHN232" s="20" t="str">
        <f t="shared" si="891"/>
        <v/>
      </c>
      <c r="BHO232" s="20" t="str">
        <f t="shared" si="891"/>
        <v/>
      </c>
      <c r="BHP232" s="20" t="str">
        <f t="shared" si="891"/>
        <v/>
      </c>
      <c r="BHQ232" s="20" t="str">
        <f t="shared" si="891"/>
        <v/>
      </c>
      <c r="BHR232" s="20" t="str">
        <f t="shared" si="891"/>
        <v/>
      </c>
      <c r="BHS232" s="20" t="str">
        <f t="shared" si="891"/>
        <v/>
      </c>
      <c r="BHT232" s="20" t="str">
        <f t="shared" si="891"/>
        <v/>
      </c>
      <c r="BHU232" s="20" t="str">
        <f t="shared" si="891"/>
        <v/>
      </c>
      <c r="BHV232" s="20" t="str">
        <f t="shared" si="891"/>
        <v/>
      </c>
      <c r="BHW232" s="20" t="str">
        <f t="shared" si="891"/>
        <v/>
      </c>
      <c r="BHX232" s="20" t="str">
        <f t="shared" si="891"/>
        <v/>
      </c>
      <c r="BHY232" s="20" t="str">
        <f t="shared" si="891"/>
        <v/>
      </c>
      <c r="BHZ232" s="20" t="str">
        <f t="shared" si="891"/>
        <v/>
      </c>
      <c r="BIA232" s="20" t="str">
        <f t="shared" si="891"/>
        <v/>
      </c>
      <c r="BIB232" s="20" t="str">
        <f t="shared" si="890"/>
        <v/>
      </c>
      <c r="BIC232" s="20" t="str">
        <f t="shared" si="890"/>
        <v/>
      </c>
      <c r="BID232" s="20" t="str">
        <f t="shared" si="890"/>
        <v/>
      </c>
      <c r="BIE232" s="20" t="str">
        <f t="shared" si="890"/>
        <v/>
      </c>
    </row>
    <row r="233" spans="2:104 1451:1591" ht="14.5">
      <c r="B233" s="510" t="str">
        <f>IF('لصق اكسل الفورمز'!E228="","",'لصق اكسل الفورمز'!E228)</f>
        <v/>
      </c>
      <c r="C233" s="510" t="str">
        <f>IF('لصق اكسل الفورمز'!O228="","",'لصق اكسل الفورمز'!O228)</f>
        <v/>
      </c>
      <c r="D233" s="526" t="str">
        <f>IF('لصق اكسل الفورمز'!R228="","",'لصق اكسل الفورمز'!R228)</f>
        <v/>
      </c>
      <c r="E233" s="510" t="str">
        <f>IF('لصق اكسل الفورمز'!U228="","",'لصق اكسل الفورمز'!U228)</f>
        <v/>
      </c>
      <c r="F233" s="526" t="str">
        <f>IF('لصق اكسل الفورمز'!X228="","",'لصق اكسل الفورمز'!X228)</f>
        <v/>
      </c>
      <c r="G233" s="510" t="str">
        <f>IF('لصق اكسل الفورمز'!AA228="","",'لصق اكسل الفورمز'!AA228)</f>
        <v/>
      </c>
      <c r="H233" s="526" t="str">
        <f>IF('لصق اكسل الفورمز'!AD228="","",'لصق اكسل الفورمز'!AD228)</f>
        <v/>
      </c>
      <c r="I233" s="510" t="str">
        <f>IF('لصق اكسل الفورمز'!AG228="","",'لصق اكسل الفورمز'!AG228)</f>
        <v/>
      </c>
      <c r="J233" s="526" t="str">
        <f>IF('لصق اكسل الفورمز'!AJ228="","",'لصق اكسل الفورمز'!AJ228)</f>
        <v/>
      </c>
      <c r="K233" s="510" t="str">
        <f>IF('لصق اكسل الفورمز'!AM228="","",'لصق اكسل الفورمز'!AM228)</f>
        <v/>
      </c>
      <c r="L233" s="526" t="str">
        <f>IF('لصق اكسل الفورمز'!AP228="","",'لصق اكسل الفورمز'!AP228)</f>
        <v/>
      </c>
      <c r="M233" s="510" t="str">
        <f>IF('لصق اكسل الفورمز'!AS228="","",'لصق اكسل الفورمز'!AS228)</f>
        <v/>
      </c>
      <c r="N233" s="526" t="str">
        <f>IF('لصق اكسل الفورمز'!AV228="","",'لصق اكسل الفورمز'!AV228)</f>
        <v/>
      </c>
      <c r="O233" s="510" t="str">
        <f>IF('لصق اكسل الفورمز'!AY228="","",'لصق اكسل الفورمز'!AY228)</f>
        <v/>
      </c>
      <c r="P233" s="526" t="str">
        <f>IF('لصق اكسل الفورمز'!BB228="","",'لصق اكسل الفورمز'!BB228)</f>
        <v/>
      </c>
      <c r="Q233" s="510" t="str">
        <f>IF('لصق اكسل الفورمز'!BE228="","",'لصق اكسل الفورمز'!BE228)</f>
        <v/>
      </c>
      <c r="R233" s="526" t="str">
        <f>IF('لصق اكسل الفورمز'!BH228="","",'لصق اكسل الفورمز'!BH228)</f>
        <v/>
      </c>
      <c r="S233" s="510" t="str">
        <f>IF('لصق اكسل الفورمز'!BK228="","",'لصق اكسل الفورمز'!BK228)</f>
        <v/>
      </c>
      <c r="T233" s="526" t="str">
        <f>IF('لصق اكسل الفورمز'!BN228="","",'لصق اكسل الفورمز'!BN228)</f>
        <v/>
      </c>
      <c r="U233" s="510" t="str">
        <f>IF('لصق اكسل الفورمز'!BQ228="","",'لصق اكسل الفورمز'!BQ228)</f>
        <v/>
      </c>
      <c r="V233" s="526" t="str">
        <f>IF('لصق اكسل الفورمز'!BT228="","",'لصق اكسل الفورمز'!BT228)</f>
        <v/>
      </c>
      <c r="W233" s="527" t="str">
        <f t="shared" si="717"/>
        <v/>
      </c>
      <c r="X233" s="510" t="str">
        <f t="shared" si="718"/>
        <v/>
      </c>
      <c r="Y233" s="564" t="str">
        <f t="shared" si="719"/>
        <v/>
      </c>
      <c r="AL233" s="20">
        <f t="shared" si="720"/>
        <v>0</v>
      </c>
      <c r="AO233" s="20" t="str">
        <f t="shared" si="721"/>
        <v/>
      </c>
      <c r="AQ233" s="20" t="str">
        <f t="shared" si="869"/>
        <v/>
      </c>
      <c r="AR233" s="20" t="str">
        <f t="shared" si="722"/>
        <v/>
      </c>
      <c r="AS233" s="20" t="str">
        <f t="shared" si="723"/>
        <v/>
      </c>
      <c r="AT233" s="20" t="str">
        <f t="shared" si="724"/>
        <v/>
      </c>
      <c r="AU233" s="20" t="str">
        <f t="shared" si="725"/>
        <v/>
      </c>
      <c r="AV233" s="20" t="str">
        <f t="shared" si="726"/>
        <v/>
      </c>
      <c r="AW233" s="20" t="str">
        <f t="shared" si="727"/>
        <v/>
      </c>
      <c r="AX233" s="20" t="str">
        <f t="shared" si="728"/>
        <v/>
      </c>
      <c r="AY233" s="20" t="str">
        <f t="shared" si="729"/>
        <v/>
      </c>
      <c r="AZ233" s="20" t="str">
        <f t="shared" si="730"/>
        <v/>
      </c>
      <c r="BA233" s="20" t="str">
        <f t="shared" si="731"/>
        <v/>
      </c>
      <c r="BB233" s="20" t="str">
        <f t="shared" si="732"/>
        <v/>
      </c>
      <c r="BC233" s="20" t="str">
        <f t="shared" si="733"/>
        <v/>
      </c>
      <c r="BD233" s="20" t="str">
        <f t="shared" si="734"/>
        <v/>
      </c>
      <c r="BE233" s="20" t="str">
        <f t="shared" si="735"/>
        <v/>
      </c>
      <c r="BF233" s="20" t="str">
        <f t="shared" si="736"/>
        <v/>
      </c>
      <c r="BG233" s="20" t="str">
        <f t="shared" si="737"/>
        <v/>
      </c>
      <c r="BH233" s="20" t="str">
        <f t="shared" si="738"/>
        <v/>
      </c>
      <c r="BI233" s="20" t="str">
        <f t="shared" si="739"/>
        <v/>
      </c>
      <c r="BJ233" s="20" t="str">
        <f t="shared" si="740"/>
        <v/>
      </c>
      <c r="BL233" s="38" t="e">
        <f t="shared" si="741"/>
        <v>#DIV/0!</v>
      </c>
      <c r="BM233" s="4">
        <f t="shared" si="742"/>
        <v>0</v>
      </c>
      <c r="BN233" s="4">
        <f t="shared" si="743"/>
        <v>0</v>
      </c>
      <c r="BO233" s="4">
        <f t="shared" si="744"/>
        <v>0</v>
      </c>
      <c r="BP233" s="173" t="str">
        <f t="shared" si="745"/>
        <v/>
      </c>
      <c r="BQ233" s="4">
        <f t="shared" si="746"/>
        <v>0</v>
      </c>
      <c r="BT233" s="268" t="str">
        <f t="shared" si="747"/>
        <v/>
      </c>
      <c r="BU233" s="268" t="str">
        <f t="shared" si="748"/>
        <v/>
      </c>
      <c r="BX233" s="20">
        <f t="shared" si="749"/>
        <v>1</v>
      </c>
      <c r="CG233" s="20" t="str">
        <f t="shared" si="750"/>
        <v/>
      </c>
      <c r="CH233" s="20" t="str">
        <f t="shared" si="887"/>
        <v/>
      </c>
      <c r="CI233" s="20" t="str">
        <f t="shared" si="888"/>
        <v/>
      </c>
      <c r="CJ233" s="20" t="str">
        <f t="shared" si="889"/>
        <v/>
      </c>
      <c r="CK233" s="20" t="str">
        <f t="shared" si="871"/>
        <v/>
      </c>
      <c r="CL233" s="20" t="str">
        <f t="shared" si="872"/>
        <v/>
      </c>
      <c r="CM233" s="20" t="str">
        <f t="shared" si="873"/>
        <v/>
      </c>
      <c r="CN233" s="20" t="str">
        <f t="shared" si="874"/>
        <v/>
      </c>
      <c r="CO233" s="20" t="str">
        <f t="shared" si="875"/>
        <v/>
      </c>
      <c r="CP233" s="20" t="str">
        <f t="shared" si="876"/>
        <v/>
      </c>
      <c r="CQ233" s="20" t="str">
        <f t="shared" si="877"/>
        <v/>
      </c>
      <c r="CR233" s="20" t="str">
        <f t="shared" si="878"/>
        <v/>
      </c>
      <c r="CS233" s="20" t="str">
        <f t="shared" si="879"/>
        <v/>
      </c>
      <c r="CT233" s="20" t="str">
        <f t="shared" si="880"/>
        <v/>
      </c>
      <c r="CU233" s="20" t="str">
        <f t="shared" si="881"/>
        <v/>
      </c>
      <c r="CV233" s="20" t="str">
        <f t="shared" si="882"/>
        <v/>
      </c>
      <c r="CW233" s="20" t="str">
        <f t="shared" si="883"/>
        <v/>
      </c>
      <c r="CX233" s="20" t="str">
        <f t="shared" si="884"/>
        <v/>
      </c>
      <c r="CY233" s="20" t="str">
        <f t="shared" si="885"/>
        <v/>
      </c>
      <c r="CZ233" s="20" t="str">
        <f t="shared" si="885"/>
        <v/>
      </c>
      <c r="BCU233" s="20" t="str">
        <f t="shared" si="751"/>
        <v/>
      </c>
      <c r="BCV233" s="20" t="str">
        <f t="shared" si="752"/>
        <v/>
      </c>
      <c r="BCW233" s="20" t="str">
        <f t="shared" si="753"/>
        <v/>
      </c>
      <c r="BCX233" s="20" t="str">
        <f t="shared" si="754"/>
        <v/>
      </c>
      <c r="BCY233" s="20" t="str">
        <f t="shared" si="755"/>
        <v/>
      </c>
      <c r="BCZ233" s="20" t="str">
        <f t="shared" si="756"/>
        <v/>
      </c>
      <c r="BDA233" s="20" t="str">
        <f t="shared" si="757"/>
        <v/>
      </c>
      <c r="BDB233" s="20" t="str">
        <f t="shared" si="758"/>
        <v/>
      </c>
      <c r="BDC233" s="20" t="str">
        <f t="shared" si="759"/>
        <v/>
      </c>
      <c r="BDD233" s="20" t="str">
        <f t="shared" si="760"/>
        <v/>
      </c>
      <c r="BDE233" s="20" t="str">
        <f t="shared" si="761"/>
        <v/>
      </c>
      <c r="BDF233" s="20" t="str">
        <f t="shared" si="762"/>
        <v/>
      </c>
      <c r="BDG233" s="20" t="str">
        <f t="shared" si="763"/>
        <v/>
      </c>
      <c r="BDH233" s="20" t="str">
        <f t="shared" si="764"/>
        <v/>
      </c>
      <c r="BDI233" s="20" t="str">
        <f t="shared" si="765"/>
        <v/>
      </c>
      <c r="BDJ233" s="20" t="str">
        <f t="shared" si="766"/>
        <v/>
      </c>
      <c r="BDK233" s="20" t="str">
        <f t="shared" si="767"/>
        <v/>
      </c>
      <c r="BDL233" s="20" t="str">
        <f t="shared" si="768"/>
        <v/>
      </c>
      <c r="BDM233" s="20" t="str">
        <f t="shared" si="769"/>
        <v/>
      </c>
      <c r="BDN233" s="20" t="str">
        <f t="shared" si="770"/>
        <v/>
      </c>
      <c r="BDO233" s="20" t="str">
        <f t="shared" si="771"/>
        <v/>
      </c>
      <c r="BDP233" s="20" t="str">
        <f t="shared" si="772"/>
        <v/>
      </c>
      <c r="BDQ233" s="20" t="str">
        <f t="shared" si="773"/>
        <v/>
      </c>
      <c r="BDR233" s="20" t="str">
        <f t="shared" si="774"/>
        <v/>
      </c>
      <c r="BDS233" s="20" t="str">
        <f t="shared" si="775"/>
        <v/>
      </c>
      <c r="BDT233" s="20" t="str">
        <f t="shared" si="776"/>
        <v/>
      </c>
      <c r="BDU233" s="20" t="str">
        <f t="shared" si="777"/>
        <v/>
      </c>
      <c r="BDV233" s="20" t="str">
        <f t="shared" si="778"/>
        <v/>
      </c>
      <c r="BDW233" s="20" t="str">
        <f t="shared" si="779"/>
        <v/>
      </c>
      <c r="BDX233" s="20" t="str">
        <f t="shared" si="780"/>
        <v/>
      </c>
      <c r="BDY233" s="20" t="str">
        <f t="shared" si="781"/>
        <v/>
      </c>
      <c r="BDZ233" s="20" t="str">
        <f t="shared" si="782"/>
        <v/>
      </c>
      <c r="BEA233" s="20" t="str">
        <f t="shared" si="783"/>
        <v/>
      </c>
      <c r="BEB233" s="20" t="str">
        <f t="shared" si="784"/>
        <v/>
      </c>
      <c r="BEC233" s="20" t="str">
        <f t="shared" si="785"/>
        <v/>
      </c>
      <c r="BED233" s="20" t="str">
        <f t="shared" si="786"/>
        <v/>
      </c>
      <c r="BEE233" s="20" t="str">
        <f t="shared" si="787"/>
        <v/>
      </c>
      <c r="BEF233" s="20" t="str">
        <f t="shared" si="788"/>
        <v/>
      </c>
      <c r="BEG233" s="20" t="str">
        <f t="shared" si="789"/>
        <v/>
      </c>
      <c r="BEH233" s="20" t="str">
        <f t="shared" si="790"/>
        <v/>
      </c>
      <c r="BEI233" s="20" t="str">
        <f t="shared" si="791"/>
        <v/>
      </c>
      <c r="BEJ233" s="20" t="str">
        <f t="shared" si="792"/>
        <v/>
      </c>
      <c r="BEK233" s="20" t="str">
        <f t="shared" si="793"/>
        <v/>
      </c>
      <c r="BEL233" s="20" t="str">
        <f t="shared" si="794"/>
        <v/>
      </c>
      <c r="BEM233" s="20" t="str">
        <f t="shared" si="795"/>
        <v/>
      </c>
      <c r="BEN233" s="20" t="str">
        <f t="shared" si="796"/>
        <v/>
      </c>
      <c r="BEO233" s="20" t="str">
        <f t="shared" si="797"/>
        <v/>
      </c>
      <c r="BEP233" s="20" t="str">
        <f t="shared" si="798"/>
        <v/>
      </c>
      <c r="BEQ233" s="20" t="str">
        <f t="shared" si="799"/>
        <v/>
      </c>
      <c r="BER233" s="20" t="str">
        <f t="shared" si="800"/>
        <v/>
      </c>
      <c r="BES233" s="20" t="str">
        <f t="shared" si="801"/>
        <v/>
      </c>
      <c r="BET233" s="20" t="str">
        <f t="shared" si="802"/>
        <v/>
      </c>
      <c r="BEU233" s="20" t="str">
        <f t="shared" si="803"/>
        <v/>
      </c>
      <c r="BEV233" s="20" t="str">
        <f t="shared" si="804"/>
        <v/>
      </c>
      <c r="BEW233" s="20" t="str">
        <f t="shared" si="805"/>
        <v/>
      </c>
      <c r="BEX233" s="20" t="str">
        <f t="shared" si="806"/>
        <v/>
      </c>
      <c r="BEY233" s="20" t="str">
        <f t="shared" si="807"/>
        <v/>
      </c>
      <c r="BEZ233" s="20" t="str">
        <f t="shared" si="808"/>
        <v/>
      </c>
      <c r="BFA233" s="20" t="str">
        <f t="shared" si="809"/>
        <v/>
      </c>
      <c r="BFB233" s="20" t="str">
        <f t="shared" si="810"/>
        <v/>
      </c>
      <c r="BFC233" s="20" t="str">
        <f t="shared" si="811"/>
        <v/>
      </c>
      <c r="BFD233" s="20" t="str">
        <f t="shared" si="812"/>
        <v/>
      </c>
      <c r="BFE233" s="20" t="str">
        <f t="shared" si="813"/>
        <v/>
      </c>
      <c r="BFF233" s="20" t="str">
        <f t="shared" si="814"/>
        <v/>
      </c>
      <c r="BFG233" s="20" t="str">
        <f t="shared" si="815"/>
        <v/>
      </c>
      <c r="BFH233" s="20" t="str">
        <f t="shared" si="816"/>
        <v/>
      </c>
      <c r="BFI233" s="20" t="str">
        <f t="shared" si="817"/>
        <v/>
      </c>
      <c r="BFJ233" s="20" t="str">
        <f t="shared" si="818"/>
        <v/>
      </c>
      <c r="BFK233" s="20" t="str">
        <f t="shared" si="819"/>
        <v/>
      </c>
      <c r="BFL233" s="20" t="str">
        <f t="shared" si="820"/>
        <v/>
      </c>
      <c r="BFM233" s="20" t="str">
        <f t="shared" si="821"/>
        <v/>
      </c>
      <c r="BFN233" s="20" t="str">
        <f t="shared" si="822"/>
        <v/>
      </c>
      <c r="BFO233" s="20" t="str">
        <f t="shared" si="823"/>
        <v/>
      </c>
      <c r="BFP233" s="20" t="str">
        <f t="shared" si="824"/>
        <v/>
      </c>
      <c r="BFQ233" s="20" t="str">
        <f t="shared" si="825"/>
        <v/>
      </c>
      <c r="BFR233" s="20" t="str">
        <f t="shared" si="826"/>
        <v/>
      </c>
      <c r="BFS233" s="20" t="str">
        <f t="shared" si="827"/>
        <v/>
      </c>
      <c r="BFT233" s="20" t="str">
        <f t="shared" si="828"/>
        <v/>
      </c>
      <c r="BFU233" s="20" t="str">
        <f t="shared" si="829"/>
        <v/>
      </c>
      <c r="BFV233" s="20" t="str">
        <f t="shared" si="830"/>
        <v/>
      </c>
      <c r="BFW233" s="20" t="str">
        <f t="shared" si="831"/>
        <v/>
      </c>
      <c r="BFX233" s="20" t="str">
        <f t="shared" si="832"/>
        <v/>
      </c>
      <c r="BFY233" s="20" t="str">
        <f t="shared" si="833"/>
        <v/>
      </c>
      <c r="BFZ233" s="20" t="str">
        <f t="shared" si="834"/>
        <v/>
      </c>
      <c r="BGA233" s="20" t="str">
        <f t="shared" si="835"/>
        <v/>
      </c>
      <c r="BGB233" s="20" t="str">
        <f t="shared" si="836"/>
        <v/>
      </c>
      <c r="BGC233" s="20" t="str">
        <f t="shared" si="837"/>
        <v/>
      </c>
      <c r="BGD233" s="20" t="str">
        <f t="shared" si="838"/>
        <v/>
      </c>
      <c r="BGE233" s="20" t="str">
        <f t="shared" si="839"/>
        <v/>
      </c>
      <c r="BGF233" s="20" t="str">
        <f t="shared" si="840"/>
        <v/>
      </c>
      <c r="BGG233" s="20" t="str">
        <f t="shared" si="841"/>
        <v/>
      </c>
      <c r="BGH233" s="20" t="str">
        <f t="shared" si="842"/>
        <v/>
      </c>
      <c r="BGI233" s="20" t="str">
        <f t="shared" si="843"/>
        <v/>
      </c>
      <c r="BGJ233" s="20" t="str">
        <f t="shared" si="844"/>
        <v/>
      </c>
      <c r="BGK233" s="20" t="str">
        <f t="shared" si="845"/>
        <v/>
      </c>
      <c r="BGL233" s="20" t="str">
        <f t="shared" si="846"/>
        <v/>
      </c>
      <c r="BGM233" s="20" t="str">
        <f t="shared" si="847"/>
        <v/>
      </c>
      <c r="BGN233" s="20" t="str">
        <f t="shared" si="848"/>
        <v/>
      </c>
      <c r="BGO233" s="20" t="str">
        <f t="shared" si="849"/>
        <v/>
      </c>
      <c r="BGP233" s="20" t="str">
        <f t="shared" si="850"/>
        <v/>
      </c>
      <c r="BGQ233" s="20" t="str">
        <f t="shared" si="851"/>
        <v/>
      </c>
      <c r="BGR233" s="20" t="str">
        <f t="shared" si="852"/>
        <v/>
      </c>
      <c r="BGS233" s="20" t="str">
        <f t="shared" si="853"/>
        <v/>
      </c>
      <c r="BGT233" s="20" t="str">
        <f t="shared" si="854"/>
        <v/>
      </c>
      <c r="BGU233" s="20" t="str">
        <f t="shared" si="855"/>
        <v/>
      </c>
      <c r="BGV233" s="20" t="str">
        <f t="shared" si="856"/>
        <v/>
      </c>
      <c r="BGW233" s="20" t="str">
        <f t="shared" si="857"/>
        <v/>
      </c>
      <c r="BGX233" s="20" t="str">
        <f t="shared" si="858"/>
        <v/>
      </c>
      <c r="BGY233" s="20" t="str">
        <f t="shared" si="859"/>
        <v/>
      </c>
      <c r="BGZ233" s="20" t="str">
        <f t="shared" si="860"/>
        <v/>
      </c>
      <c r="BHA233" s="20" t="str">
        <f t="shared" si="861"/>
        <v/>
      </c>
      <c r="BHB233" s="20" t="str">
        <f t="shared" si="862"/>
        <v/>
      </c>
      <c r="BHC233" s="20" t="str">
        <f t="shared" si="863"/>
        <v/>
      </c>
      <c r="BHD233" s="20" t="str">
        <f t="shared" si="864"/>
        <v/>
      </c>
      <c r="BHE233" s="20" t="str">
        <f t="shared" si="865"/>
        <v/>
      </c>
      <c r="BHF233" s="20" t="str">
        <f t="shared" si="866"/>
        <v/>
      </c>
      <c r="BHG233" s="20" t="str">
        <f t="shared" si="867"/>
        <v/>
      </c>
      <c r="BHJ233" s="20" t="str">
        <f t="shared" si="868"/>
        <v/>
      </c>
      <c r="BHL233" s="20" t="str">
        <f t="shared" si="891"/>
        <v/>
      </c>
      <c r="BHM233" s="20" t="str">
        <f t="shared" si="891"/>
        <v/>
      </c>
      <c r="BHN233" s="20" t="str">
        <f t="shared" si="891"/>
        <v/>
      </c>
      <c r="BHO233" s="20" t="str">
        <f t="shared" si="891"/>
        <v/>
      </c>
      <c r="BHP233" s="20" t="str">
        <f t="shared" si="891"/>
        <v/>
      </c>
      <c r="BHQ233" s="20" t="str">
        <f t="shared" si="891"/>
        <v/>
      </c>
      <c r="BHR233" s="20" t="str">
        <f t="shared" si="891"/>
        <v/>
      </c>
      <c r="BHS233" s="20" t="str">
        <f t="shared" si="891"/>
        <v/>
      </c>
      <c r="BHT233" s="20" t="str">
        <f t="shared" si="891"/>
        <v/>
      </c>
      <c r="BHU233" s="20" t="str">
        <f t="shared" si="891"/>
        <v/>
      </c>
      <c r="BHV233" s="20" t="str">
        <f t="shared" si="891"/>
        <v/>
      </c>
      <c r="BHW233" s="20" t="str">
        <f t="shared" si="891"/>
        <v/>
      </c>
      <c r="BHX233" s="20" t="str">
        <f t="shared" si="891"/>
        <v/>
      </c>
      <c r="BHY233" s="20" t="str">
        <f t="shared" si="891"/>
        <v/>
      </c>
      <c r="BHZ233" s="20" t="str">
        <f t="shared" si="891"/>
        <v/>
      </c>
      <c r="BIA233" s="20" t="str">
        <f t="shared" si="891"/>
        <v/>
      </c>
      <c r="BIB233" s="20" t="str">
        <f t="shared" si="890"/>
        <v/>
      </c>
      <c r="BIC233" s="20" t="str">
        <f t="shared" si="890"/>
        <v/>
      </c>
      <c r="BID233" s="20" t="str">
        <f t="shared" si="890"/>
        <v/>
      </c>
      <c r="BIE233" s="20" t="str">
        <f t="shared" si="890"/>
        <v/>
      </c>
    </row>
    <row r="234" spans="2:104 1451:1591" ht="14.5">
      <c r="B234" s="510" t="str">
        <f>IF('لصق اكسل الفورمز'!E229="","",'لصق اكسل الفورمز'!E229)</f>
        <v/>
      </c>
      <c r="C234" s="510" t="str">
        <f>IF('لصق اكسل الفورمز'!O229="","",'لصق اكسل الفورمز'!O229)</f>
        <v/>
      </c>
      <c r="D234" s="526" t="str">
        <f>IF('لصق اكسل الفورمز'!R229="","",'لصق اكسل الفورمز'!R229)</f>
        <v/>
      </c>
      <c r="E234" s="510" t="str">
        <f>IF('لصق اكسل الفورمز'!U229="","",'لصق اكسل الفورمز'!U229)</f>
        <v/>
      </c>
      <c r="F234" s="526" t="str">
        <f>IF('لصق اكسل الفورمز'!X229="","",'لصق اكسل الفورمز'!X229)</f>
        <v/>
      </c>
      <c r="G234" s="510" t="str">
        <f>IF('لصق اكسل الفورمز'!AA229="","",'لصق اكسل الفورمز'!AA229)</f>
        <v/>
      </c>
      <c r="H234" s="526" t="str">
        <f>IF('لصق اكسل الفورمز'!AD229="","",'لصق اكسل الفورمز'!AD229)</f>
        <v/>
      </c>
      <c r="I234" s="510" t="str">
        <f>IF('لصق اكسل الفورمز'!AG229="","",'لصق اكسل الفورمز'!AG229)</f>
        <v/>
      </c>
      <c r="J234" s="526" t="str">
        <f>IF('لصق اكسل الفورمز'!AJ229="","",'لصق اكسل الفورمز'!AJ229)</f>
        <v/>
      </c>
      <c r="K234" s="510" t="str">
        <f>IF('لصق اكسل الفورمز'!AM229="","",'لصق اكسل الفورمز'!AM229)</f>
        <v/>
      </c>
      <c r="L234" s="526" t="str">
        <f>IF('لصق اكسل الفورمز'!AP229="","",'لصق اكسل الفورمز'!AP229)</f>
        <v/>
      </c>
      <c r="M234" s="510" t="str">
        <f>IF('لصق اكسل الفورمز'!AS229="","",'لصق اكسل الفورمز'!AS229)</f>
        <v/>
      </c>
      <c r="N234" s="526" t="str">
        <f>IF('لصق اكسل الفورمز'!AV229="","",'لصق اكسل الفورمز'!AV229)</f>
        <v/>
      </c>
      <c r="O234" s="510" t="str">
        <f>IF('لصق اكسل الفورمز'!AY229="","",'لصق اكسل الفورمز'!AY229)</f>
        <v/>
      </c>
      <c r="P234" s="526" t="str">
        <f>IF('لصق اكسل الفورمز'!BB229="","",'لصق اكسل الفورمز'!BB229)</f>
        <v/>
      </c>
      <c r="Q234" s="510" t="str">
        <f>IF('لصق اكسل الفورمز'!BE229="","",'لصق اكسل الفورمز'!BE229)</f>
        <v/>
      </c>
      <c r="R234" s="526" t="str">
        <f>IF('لصق اكسل الفورمز'!BH229="","",'لصق اكسل الفورمز'!BH229)</f>
        <v/>
      </c>
      <c r="S234" s="510" t="str">
        <f>IF('لصق اكسل الفورمز'!BK229="","",'لصق اكسل الفورمز'!BK229)</f>
        <v/>
      </c>
      <c r="T234" s="526" t="str">
        <f>IF('لصق اكسل الفورمز'!BN229="","",'لصق اكسل الفورمز'!BN229)</f>
        <v/>
      </c>
      <c r="U234" s="510" t="str">
        <f>IF('لصق اكسل الفورمز'!BQ229="","",'لصق اكسل الفورمز'!BQ229)</f>
        <v/>
      </c>
      <c r="V234" s="526" t="str">
        <f>IF('لصق اكسل الفورمز'!BT229="","",'لصق اكسل الفورمز'!BT229)</f>
        <v/>
      </c>
      <c r="W234" s="527" t="str">
        <f t="shared" si="717"/>
        <v/>
      </c>
      <c r="X234" s="510" t="str">
        <f t="shared" si="718"/>
        <v/>
      </c>
      <c r="Y234" s="564" t="str">
        <f t="shared" si="719"/>
        <v/>
      </c>
      <c r="AL234" s="20">
        <f t="shared" si="720"/>
        <v>0</v>
      </c>
      <c r="AO234" s="20" t="str">
        <f t="shared" si="721"/>
        <v/>
      </c>
      <c r="AQ234" s="20" t="str">
        <f t="shared" si="869"/>
        <v/>
      </c>
      <c r="AR234" s="20" t="str">
        <f t="shared" si="722"/>
        <v/>
      </c>
      <c r="AS234" s="20" t="str">
        <f t="shared" si="723"/>
        <v/>
      </c>
      <c r="AT234" s="20" t="str">
        <f t="shared" si="724"/>
        <v/>
      </c>
      <c r="AU234" s="20" t="str">
        <f t="shared" si="725"/>
        <v/>
      </c>
      <c r="AV234" s="20" t="str">
        <f t="shared" si="726"/>
        <v/>
      </c>
      <c r="AW234" s="20" t="str">
        <f t="shared" si="727"/>
        <v/>
      </c>
      <c r="AX234" s="20" t="str">
        <f t="shared" si="728"/>
        <v/>
      </c>
      <c r="AY234" s="20" t="str">
        <f t="shared" si="729"/>
        <v/>
      </c>
      <c r="AZ234" s="20" t="str">
        <f t="shared" si="730"/>
        <v/>
      </c>
      <c r="BA234" s="20" t="str">
        <f t="shared" si="731"/>
        <v/>
      </c>
      <c r="BB234" s="20" t="str">
        <f t="shared" si="732"/>
        <v/>
      </c>
      <c r="BC234" s="20" t="str">
        <f t="shared" si="733"/>
        <v/>
      </c>
      <c r="BD234" s="20" t="str">
        <f t="shared" si="734"/>
        <v/>
      </c>
      <c r="BE234" s="20" t="str">
        <f t="shared" si="735"/>
        <v/>
      </c>
      <c r="BF234" s="20" t="str">
        <f t="shared" si="736"/>
        <v/>
      </c>
      <c r="BG234" s="20" t="str">
        <f t="shared" si="737"/>
        <v/>
      </c>
      <c r="BH234" s="20" t="str">
        <f t="shared" si="738"/>
        <v/>
      </c>
      <c r="BI234" s="20" t="str">
        <f t="shared" si="739"/>
        <v/>
      </c>
      <c r="BJ234" s="20" t="str">
        <f t="shared" si="740"/>
        <v/>
      </c>
      <c r="BL234" s="38" t="e">
        <f t="shared" si="741"/>
        <v>#DIV/0!</v>
      </c>
      <c r="BM234" s="4">
        <f t="shared" si="742"/>
        <v>0</v>
      </c>
      <c r="BN234" s="4">
        <f t="shared" si="743"/>
        <v>0</v>
      </c>
      <c r="BO234" s="4">
        <f t="shared" si="744"/>
        <v>0</v>
      </c>
      <c r="BP234" s="173" t="str">
        <f t="shared" si="745"/>
        <v/>
      </c>
      <c r="BQ234" s="4">
        <f t="shared" si="746"/>
        <v>0</v>
      </c>
      <c r="BT234" s="268" t="str">
        <f t="shared" si="747"/>
        <v/>
      </c>
      <c r="BU234" s="268" t="str">
        <f t="shared" si="748"/>
        <v/>
      </c>
      <c r="BX234" s="20">
        <f t="shared" si="749"/>
        <v>1</v>
      </c>
      <c r="CG234" s="20" t="str">
        <f t="shared" si="750"/>
        <v/>
      </c>
      <c r="CH234" s="20" t="str">
        <f t="shared" si="887"/>
        <v/>
      </c>
      <c r="CI234" s="20" t="str">
        <f t="shared" si="888"/>
        <v/>
      </c>
      <c r="CJ234" s="20" t="str">
        <f t="shared" si="889"/>
        <v/>
      </c>
      <c r="CK234" s="20" t="str">
        <f t="shared" si="871"/>
        <v/>
      </c>
      <c r="CL234" s="20" t="str">
        <f t="shared" si="872"/>
        <v/>
      </c>
      <c r="CM234" s="20" t="str">
        <f t="shared" si="873"/>
        <v/>
      </c>
      <c r="CN234" s="20" t="str">
        <f t="shared" si="874"/>
        <v/>
      </c>
      <c r="CO234" s="20" t="str">
        <f t="shared" si="875"/>
        <v/>
      </c>
      <c r="CP234" s="20" t="str">
        <f t="shared" si="876"/>
        <v/>
      </c>
      <c r="CQ234" s="20" t="str">
        <f t="shared" si="877"/>
        <v/>
      </c>
      <c r="CR234" s="20" t="str">
        <f t="shared" si="878"/>
        <v/>
      </c>
      <c r="CS234" s="20" t="str">
        <f t="shared" si="879"/>
        <v/>
      </c>
      <c r="CT234" s="20" t="str">
        <f t="shared" si="880"/>
        <v/>
      </c>
      <c r="CU234" s="20" t="str">
        <f t="shared" si="881"/>
        <v/>
      </c>
      <c r="CV234" s="20" t="str">
        <f t="shared" si="882"/>
        <v/>
      </c>
      <c r="CW234" s="20" t="str">
        <f t="shared" si="883"/>
        <v/>
      </c>
      <c r="CX234" s="20" t="str">
        <f t="shared" si="884"/>
        <v/>
      </c>
      <c r="CY234" s="20" t="str">
        <f t="shared" si="885"/>
        <v/>
      </c>
      <c r="CZ234" s="20" t="str">
        <f t="shared" si="885"/>
        <v/>
      </c>
      <c r="BCU234" s="20" t="str">
        <f t="shared" si="751"/>
        <v/>
      </c>
      <c r="BCV234" s="20" t="str">
        <f t="shared" si="752"/>
        <v/>
      </c>
      <c r="BCW234" s="20" t="str">
        <f t="shared" si="753"/>
        <v/>
      </c>
      <c r="BCX234" s="20" t="str">
        <f t="shared" si="754"/>
        <v/>
      </c>
      <c r="BCY234" s="20" t="str">
        <f t="shared" si="755"/>
        <v/>
      </c>
      <c r="BCZ234" s="20" t="str">
        <f t="shared" si="756"/>
        <v/>
      </c>
      <c r="BDA234" s="20" t="str">
        <f t="shared" si="757"/>
        <v/>
      </c>
      <c r="BDB234" s="20" t="str">
        <f t="shared" si="758"/>
        <v/>
      </c>
      <c r="BDC234" s="20" t="str">
        <f t="shared" si="759"/>
        <v/>
      </c>
      <c r="BDD234" s="20" t="str">
        <f t="shared" si="760"/>
        <v/>
      </c>
      <c r="BDE234" s="20" t="str">
        <f t="shared" si="761"/>
        <v/>
      </c>
      <c r="BDF234" s="20" t="str">
        <f t="shared" si="762"/>
        <v/>
      </c>
      <c r="BDG234" s="20" t="str">
        <f t="shared" si="763"/>
        <v/>
      </c>
      <c r="BDH234" s="20" t="str">
        <f t="shared" si="764"/>
        <v/>
      </c>
      <c r="BDI234" s="20" t="str">
        <f t="shared" si="765"/>
        <v/>
      </c>
      <c r="BDJ234" s="20" t="str">
        <f t="shared" si="766"/>
        <v/>
      </c>
      <c r="BDK234" s="20" t="str">
        <f t="shared" si="767"/>
        <v/>
      </c>
      <c r="BDL234" s="20" t="str">
        <f t="shared" si="768"/>
        <v/>
      </c>
      <c r="BDM234" s="20" t="str">
        <f t="shared" si="769"/>
        <v/>
      </c>
      <c r="BDN234" s="20" t="str">
        <f t="shared" si="770"/>
        <v/>
      </c>
      <c r="BDO234" s="20" t="str">
        <f t="shared" si="771"/>
        <v/>
      </c>
      <c r="BDP234" s="20" t="str">
        <f t="shared" si="772"/>
        <v/>
      </c>
      <c r="BDQ234" s="20" t="str">
        <f t="shared" si="773"/>
        <v/>
      </c>
      <c r="BDR234" s="20" t="str">
        <f t="shared" si="774"/>
        <v/>
      </c>
      <c r="BDS234" s="20" t="str">
        <f t="shared" si="775"/>
        <v/>
      </c>
      <c r="BDT234" s="20" t="str">
        <f t="shared" si="776"/>
        <v/>
      </c>
      <c r="BDU234" s="20" t="str">
        <f t="shared" si="777"/>
        <v/>
      </c>
      <c r="BDV234" s="20" t="str">
        <f t="shared" si="778"/>
        <v/>
      </c>
      <c r="BDW234" s="20" t="str">
        <f t="shared" si="779"/>
        <v/>
      </c>
      <c r="BDX234" s="20" t="str">
        <f t="shared" si="780"/>
        <v/>
      </c>
      <c r="BDY234" s="20" t="str">
        <f t="shared" si="781"/>
        <v/>
      </c>
      <c r="BDZ234" s="20" t="str">
        <f t="shared" si="782"/>
        <v/>
      </c>
      <c r="BEA234" s="20" t="str">
        <f t="shared" si="783"/>
        <v/>
      </c>
      <c r="BEB234" s="20" t="str">
        <f t="shared" si="784"/>
        <v/>
      </c>
      <c r="BEC234" s="20" t="str">
        <f t="shared" si="785"/>
        <v/>
      </c>
      <c r="BED234" s="20" t="str">
        <f t="shared" si="786"/>
        <v/>
      </c>
      <c r="BEE234" s="20" t="str">
        <f t="shared" si="787"/>
        <v/>
      </c>
      <c r="BEF234" s="20" t="str">
        <f t="shared" si="788"/>
        <v/>
      </c>
      <c r="BEG234" s="20" t="str">
        <f t="shared" si="789"/>
        <v/>
      </c>
      <c r="BEH234" s="20" t="str">
        <f t="shared" si="790"/>
        <v/>
      </c>
      <c r="BEI234" s="20" t="str">
        <f t="shared" si="791"/>
        <v/>
      </c>
      <c r="BEJ234" s="20" t="str">
        <f t="shared" si="792"/>
        <v/>
      </c>
      <c r="BEK234" s="20" t="str">
        <f t="shared" si="793"/>
        <v/>
      </c>
      <c r="BEL234" s="20" t="str">
        <f t="shared" si="794"/>
        <v/>
      </c>
      <c r="BEM234" s="20" t="str">
        <f t="shared" si="795"/>
        <v/>
      </c>
      <c r="BEN234" s="20" t="str">
        <f t="shared" si="796"/>
        <v/>
      </c>
      <c r="BEO234" s="20" t="str">
        <f t="shared" si="797"/>
        <v/>
      </c>
      <c r="BEP234" s="20" t="str">
        <f t="shared" si="798"/>
        <v/>
      </c>
      <c r="BEQ234" s="20" t="str">
        <f t="shared" si="799"/>
        <v/>
      </c>
      <c r="BER234" s="20" t="str">
        <f t="shared" si="800"/>
        <v/>
      </c>
      <c r="BES234" s="20" t="str">
        <f t="shared" si="801"/>
        <v/>
      </c>
      <c r="BET234" s="20" t="str">
        <f t="shared" si="802"/>
        <v/>
      </c>
      <c r="BEU234" s="20" t="str">
        <f t="shared" si="803"/>
        <v/>
      </c>
      <c r="BEV234" s="20" t="str">
        <f t="shared" si="804"/>
        <v/>
      </c>
      <c r="BEW234" s="20" t="str">
        <f t="shared" si="805"/>
        <v/>
      </c>
      <c r="BEX234" s="20" t="str">
        <f t="shared" si="806"/>
        <v/>
      </c>
      <c r="BEY234" s="20" t="str">
        <f t="shared" si="807"/>
        <v/>
      </c>
      <c r="BEZ234" s="20" t="str">
        <f t="shared" si="808"/>
        <v/>
      </c>
      <c r="BFA234" s="20" t="str">
        <f t="shared" si="809"/>
        <v/>
      </c>
      <c r="BFB234" s="20" t="str">
        <f t="shared" si="810"/>
        <v/>
      </c>
      <c r="BFC234" s="20" t="str">
        <f t="shared" si="811"/>
        <v/>
      </c>
      <c r="BFD234" s="20" t="str">
        <f t="shared" si="812"/>
        <v/>
      </c>
      <c r="BFE234" s="20" t="str">
        <f t="shared" si="813"/>
        <v/>
      </c>
      <c r="BFF234" s="20" t="str">
        <f t="shared" si="814"/>
        <v/>
      </c>
      <c r="BFG234" s="20" t="str">
        <f t="shared" si="815"/>
        <v/>
      </c>
      <c r="BFH234" s="20" t="str">
        <f t="shared" si="816"/>
        <v/>
      </c>
      <c r="BFI234" s="20" t="str">
        <f t="shared" si="817"/>
        <v/>
      </c>
      <c r="BFJ234" s="20" t="str">
        <f t="shared" si="818"/>
        <v/>
      </c>
      <c r="BFK234" s="20" t="str">
        <f t="shared" si="819"/>
        <v/>
      </c>
      <c r="BFL234" s="20" t="str">
        <f t="shared" si="820"/>
        <v/>
      </c>
      <c r="BFM234" s="20" t="str">
        <f t="shared" si="821"/>
        <v/>
      </c>
      <c r="BFN234" s="20" t="str">
        <f t="shared" si="822"/>
        <v/>
      </c>
      <c r="BFO234" s="20" t="str">
        <f t="shared" si="823"/>
        <v/>
      </c>
      <c r="BFP234" s="20" t="str">
        <f t="shared" si="824"/>
        <v/>
      </c>
      <c r="BFQ234" s="20" t="str">
        <f t="shared" si="825"/>
        <v/>
      </c>
      <c r="BFR234" s="20" t="str">
        <f t="shared" si="826"/>
        <v/>
      </c>
      <c r="BFS234" s="20" t="str">
        <f t="shared" si="827"/>
        <v/>
      </c>
      <c r="BFT234" s="20" t="str">
        <f t="shared" si="828"/>
        <v/>
      </c>
      <c r="BFU234" s="20" t="str">
        <f t="shared" si="829"/>
        <v/>
      </c>
      <c r="BFV234" s="20" t="str">
        <f t="shared" si="830"/>
        <v/>
      </c>
      <c r="BFW234" s="20" t="str">
        <f t="shared" si="831"/>
        <v/>
      </c>
      <c r="BFX234" s="20" t="str">
        <f t="shared" si="832"/>
        <v/>
      </c>
      <c r="BFY234" s="20" t="str">
        <f t="shared" si="833"/>
        <v/>
      </c>
      <c r="BFZ234" s="20" t="str">
        <f t="shared" si="834"/>
        <v/>
      </c>
      <c r="BGA234" s="20" t="str">
        <f t="shared" si="835"/>
        <v/>
      </c>
      <c r="BGB234" s="20" t="str">
        <f t="shared" si="836"/>
        <v/>
      </c>
      <c r="BGC234" s="20" t="str">
        <f t="shared" si="837"/>
        <v/>
      </c>
      <c r="BGD234" s="20" t="str">
        <f t="shared" si="838"/>
        <v/>
      </c>
      <c r="BGE234" s="20" t="str">
        <f t="shared" si="839"/>
        <v/>
      </c>
      <c r="BGF234" s="20" t="str">
        <f t="shared" si="840"/>
        <v/>
      </c>
      <c r="BGG234" s="20" t="str">
        <f t="shared" si="841"/>
        <v/>
      </c>
      <c r="BGH234" s="20" t="str">
        <f t="shared" si="842"/>
        <v/>
      </c>
      <c r="BGI234" s="20" t="str">
        <f t="shared" si="843"/>
        <v/>
      </c>
      <c r="BGJ234" s="20" t="str">
        <f t="shared" si="844"/>
        <v/>
      </c>
      <c r="BGK234" s="20" t="str">
        <f t="shared" si="845"/>
        <v/>
      </c>
      <c r="BGL234" s="20" t="str">
        <f t="shared" si="846"/>
        <v/>
      </c>
      <c r="BGM234" s="20" t="str">
        <f t="shared" si="847"/>
        <v/>
      </c>
      <c r="BGN234" s="20" t="str">
        <f t="shared" si="848"/>
        <v/>
      </c>
      <c r="BGO234" s="20" t="str">
        <f t="shared" si="849"/>
        <v/>
      </c>
      <c r="BGP234" s="20" t="str">
        <f t="shared" si="850"/>
        <v/>
      </c>
      <c r="BGQ234" s="20" t="str">
        <f t="shared" si="851"/>
        <v/>
      </c>
      <c r="BGR234" s="20" t="str">
        <f t="shared" si="852"/>
        <v/>
      </c>
      <c r="BGS234" s="20" t="str">
        <f t="shared" si="853"/>
        <v/>
      </c>
      <c r="BGT234" s="20" t="str">
        <f t="shared" si="854"/>
        <v/>
      </c>
      <c r="BGU234" s="20" t="str">
        <f t="shared" si="855"/>
        <v/>
      </c>
      <c r="BGV234" s="20" t="str">
        <f t="shared" si="856"/>
        <v/>
      </c>
      <c r="BGW234" s="20" t="str">
        <f t="shared" si="857"/>
        <v/>
      </c>
      <c r="BGX234" s="20" t="str">
        <f t="shared" si="858"/>
        <v/>
      </c>
      <c r="BGY234" s="20" t="str">
        <f t="shared" si="859"/>
        <v/>
      </c>
      <c r="BGZ234" s="20" t="str">
        <f t="shared" si="860"/>
        <v/>
      </c>
      <c r="BHA234" s="20" t="str">
        <f t="shared" si="861"/>
        <v/>
      </c>
      <c r="BHB234" s="20" t="str">
        <f t="shared" si="862"/>
        <v/>
      </c>
      <c r="BHC234" s="20" t="str">
        <f t="shared" si="863"/>
        <v/>
      </c>
      <c r="BHD234" s="20" t="str">
        <f t="shared" si="864"/>
        <v/>
      </c>
      <c r="BHE234" s="20" t="str">
        <f t="shared" si="865"/>
        <v/>
      </c>
      <c r="BHF234" s="20" t="str">
        <f t="shared" si="866"/>
        <v/>
      </c>
      <c r="BHG234" s="20" t="str">
        <f t="shared" si="867"/>
        <v/>
      </c>
      <c r="BHJ234" s="20" t="str">
        <f t="shared" si="868"/>
        <v/>
      </c>
      <c r="BHL234" s="20" t="str">
        <f t="shared" si="891"/>
        <v/>
      </c>
      <c r="BHM234" s="20" t="str">
        <f t="shared" si="891"/>
        <v/>
      </c>
      <c r="BHN234" s="20" t="str">
        <f t="shared" si="891"/>
        <v/>
      </c>
      <c r="BHO234" s="20" t="str">
        <f t="shared" si="891"/>
        <v/>
      </c>
      <c r="BHP234" s="20" t="str">
        <f t="shared" si="891"/>
        <v/>
      </c>
      <c r="BHQ234" s="20" t="str">
        <f t="shared" si="891"/>
        <v/>
      </c>
      <c r="BHR234" s="20" t="str">
        <f t="shared" si="891"/>
        <v/>
      </c>
      <c r="BHS234" s="20" t="str">
        <f t="shared" si="891"/>
        <v/>
      </c>
      <c r="BHT234" s="20" t="str">
        <f t="shared" si="891"/>
        <v/>
      </c>
      <c r="BHU234" s="20" t="str">
        <f t="shared" si="891"/>
        <v/>
      </c>
      <c r="BHV234" s="20" t="str">
        <f t="shared" si="891"/>
        <v/>
      </c>
      <c r="BHW234" s="20" t="str">
        <f t="shared" si="891"/>
        <v/>
      </c>
      <c r="BHX234" s="20" t="str">
        <f t="shared" si="891"/>
        <v/>
      </c>
      <c r="BHY234" s="20" t="str">
        <f t="shared" si="891"/>
        <v/>
      </c>
      <c r="BHZ234" s="20" t="str">
        <f t="shared" si="891"/>
        <v/>
      </c>
      <c r="BIA234" s="20" t="str">
        <f t="shared" si="891"/>
        <v/>
      </c>
      <c r="BIB234" s="20" t="str">
        <f t="shared" si="890"/>
        <v/>
      </c>
      <c r="BIC234" s="20" t="str">
        <f t="shared" si="890"/>
        <v/>
      </c>
      <c r="BID234" s="20" t="str">
        <f t="shared" si="890"/>
        <v/>
      </c>
      <c r="BIE234" s="20" t="str">
        <f t="shared" si="890"/>
        <v/>
      </c>
    </row>
    <row r="235" spans="2:104 1451:1591" ht="14.5">
      <c r="B235" s="510" t="str">
        <f>IF('لصق اكسل الفورمز'!E230="","",'لصق اكسل الفورمز'!E230)</f>
        <v/>
      </c>
      <c r="C235" s="510" t="str">
        <f>IF('لصق اكسل الفورمز'!O230="","",'لصق اكسل الفورمز'!O230)</f>
        <v/>
      </c>
      <c r="D235" s="526" t="str">
        <f>IF('لصق اكسل الفورمز'!R230="","",'لصق اكسل الفورمز'!R230)</f>
        <v/>
      </c>
      <c r="E235" s="510" t="str">
        <f>IF('لصق اكسل الفورمز'!U230="","",'لصق اكسل الفورمز'!U230)</f>
        <v/>
      </c>
      <c r="F235" s="526" t="str">
        <f>IF('لصق اكسل الفورمز'!X230="","",'لصق اكسل الفورمز'!X230)</f>
        <v/>
      </c>
      <c r="G235" s="510" t="str">
        <f>IF('لصق اكسل الفورمز'!AA230="","",'لصق اكسل الفورمز'!AA230)</f>
        <v/>
      </c>
      <c r="H235" s="526" t="str">
        <f>IF('لصق اكسل الفورمز'!AD230="","",'لصق اكسل الفورمز'!AD230)</f>
        <v/>
      </c>
      <c r="I235" s="510" t="str">
        <f>IF('لصق اكسل الفورمز'!AG230="","",'لصق اكسل الفورمز'!AG230)</f>
        <v/>
      </c>
      <c r="J235" s="526" t="str">
        <f>IF('لصق اكسل الفورمز'!AJ230="","",'لصق اكسل الفورمز'!AJ230)</f>
        <v/>
      </c>
      <c r="K235" s="510" t="str">
        <f>IF('لصق اكسل الفورمز'!AM230="","",'لصق اكسل الفورمز'!AM230)</f>
        <v/>
      </c>
      <c r="L235" s="526" t="str">
        <f>IF('لصق اكسل الفورمز'!AP230="","",'لصق اكسل الفورمز'!AP230)</f>
        <v/>
      </c>
      <c r="M235" s="510" t="str">
        <f>IF('لصق اكسل الفورمز'!AS230="","",'لصق اكسل الفورمز'!AS230)</f>
        <v/>
      </c>
      <c r="N235" s="526" t="str">
        <f>IF('لصق اكسل الفورمز'!AV230="","",'لصق اكسل الفورمز'!AV230)</f>
        <v/>
      </c>
      <c r="O235" s="510" t="str">
        <f>IF('لصق اكسل الفورمز'!AY230="","",'لصق اكسل الفورمز'!AY230)</f>
        <v/>
      </c>
      <c r="P235" s="526" t="str">
        <f>IF('لصق اكسل الفورمز'!BB230="","",'لصق اكسل الفورمز'!BB230)</f>
        <v/>
      </c>
      <c r="Q235" s="510" t="str">
        <f>IF('لصق اكسل الفورمز'!BE230="","",'لصق اكسل الفورمز'!BE230)</f>
        <v/>
      </c>
      <c r="R235" s="526" t="str">
        <f>IF('لصق اكسل الفورمز'!BH230="","",'لصق اكسل الفورمز'!BH230)</f>
        <v/>
      </c>
      <c r="S235" s="510" t="str">
        <f>IF('لصق اكسل الفورمز'!BK230="","",'لصق اكسل الفورمز'!BK230)</f>
        <v/>
      </c>
      <c r="T235" s="526" t="str">
        <f>IF('لصق اكسل الفورمز'!BN230="","",'لصق اكسل الفورمز'!BN230)</f>
        <v/>
      </c>
      <c r="U235" s="510" t="str">
        <f>IF('لصق اكسل الفورمز'!BQ230="","",'لصق اكسل الفورمز'!BQ230)</f>
        <v/>
      </c>
      <c r="V235" s="526" t="str">
        <f>IF('لصق اكسل الفورمز'!BT230="","",'لصق اكسل الفورمز'!BT230)</f>
        <v/>
      </c>
      <c r="W235" s="527" t="str">
        <f t="shared" si="717"/>
        <v/>
      </c>
      <c r="X235" s="510" t="str">
        <f t="shared" si="718"/>
        <v/>
      </c>
      <c r="Y235" s="564" t="str">
        <f t="shared" si="719"/>
        <v/>
      </c>
      <c r="AL235" s="20">
        <f t="shared" si="720"/>
        <v>0</v>
      </c>
      <c r="AO235" s="20" t="str">
        <f t="shared" si="721"/>
        <v/>
      </c>
      <c r="AQ235" s="20" t="str">
        <f t="shared" si="869"/>
        <v/>
      </c>
      <c r="AR235" s="20" t="str">
        <f t="shared" si="722"/>
        <v/>
      </c>
      <c r="AS235" s="20" t="str">
        <f t="shared" si="723"/>
        <v/>
      </c>
      <c r="AT235" s="20" t="str">
        <f t="shared" si="724"/>
        <v/>
      </c>
      <c r="AU235" s="20" t="str">
        <f t="shared" si="725"/>
        <v/>
      </c>
      <c r="AV235" s="20" t="str">
        <f t="shared" si="726"/>
        <v/>
      </c>
      <c r="AW235" s="20" t="str">
        <f t="shared" si="727"/>
        <v/>
      </c>
      <c r="AX235" s="20" t="str">
        <f t="shared" si="728"/>
        <v/>
      </c>
      <c r="AY235" s="20" t="str">
        <f t="shared" si="729"/>
        <v/>
      </c>
      <c r="AZ235" s="20" t="str">
        <f t="shared" si="730"/>
        <v/>
      </c>
      <c r="BA235" s="20" t="str">
        <f t="shared" si="731"/>
        <v/>
      </c>
      <c r="BB235" s="20" t="str">
        <f t="shared" si="732"/>
        <v/>
      </c>
      <c r="BC235" s="20" t="str">
        <f t="shared" si="733"/>
        <v/>
      </c>
      <c r="BD235" s="20" t="str">
        <f t="shared" si="734"/>
        <v/>
      </c>
      <c r="BE235" s="20" t="str">
        <f t="shared" si="735"/>
        <v/>
      </c>
      <c r="BF235" s="20" t="str">
        <f t="shared" si="736"/>
        <v/>
      </c>
      <c r="BG235" s="20" t="str">
        <f t="shared" si="737"/>
        <v/>
      </c>
      <c r="BH235" s="20" t="str">
        <f t="shared" si="738"/>
        <v/>
      </c>
      <c r="BI235" s="20" t="str">
        <f t="shared" si="739"/>
        <v/>
      </c>
      <c r="BJ235" s="20" t="str">
        <f t="shared" si="740"/>
        <v/>
      </c>
      <c r="BL235" s="38" t="e">
        <f t="shared" si="741"/>
        <v>#DIV/0!</v>
      </c>
      <c r="BM235" s="4">
        <f t="shared" si="742"/>
        <v>0</v>
      </c>
      <c r="BN235" s="4">
        <f t="shared" si="743"/>
        <v>0</v>
      </c>
      <c r="BO235" s="4">
        <f t="shared" si="744"/>
        <v>0</v>
      </c>
      <c r="BP235" s="173" t="str">
        <f t="shared" si="745"/>
        <v/>
      </c>
      <c r="BQ235" s="4">
        <f t="shared" si="746"/>
        <v>0</v>
      </c>
      <c r="BT235" s="268" t="str">
        <f t="shared" si="747"/>
        <v/>
      </c>
      <c r="BU235" s="268" t="str">
        <f t="shared" si="748"/>
        <v/>
      </c>
      <c r="BX235" s="20">
        <f t="shared" si="749"/>
        <v>1</v>
      </c>
      <c r="CG235" s="20" t="str">
        <f t="shared" si="750"/>
        <v/>
      </c>
      <c r="CH235" s="20" t="str">
        <f t="shared" si="887"/>
        <v/>
      </c>
      <c r="CI235" s="20" t="str">
        <f t="shared" si="888"/>
        <v/>
      </c>
      <c r="CJ235" s="20" t="str">
        <f t="shared" si="889"/>
        <v/>
      </c>
      <c r="CK235" s="20" t="str">
        <f t="shared" si="871"/>
        <v/>
      </c>
      <c r="CL235" s="20" t="str">
        <f t="shared" si="872"/>
        <v/>
      </c>
      <c r="CM235" s="20" t="str">
        <f t="shared" si="873"/>
        <v/>
      </c>
      <c r="CN235" s="20" t="str">
        <f t="shared" si="874"/>
        <v/>
      </c>
      <c r="CO235" s="20" t="str">
        <f t="shared" si="875"/>
        <v/>
      </c>
      <c r="CP235" s="20" t="str">
        <f t="shared" si="876"/>
        <v/>
      </c>
      <c r="CQ235" s="20" t="str">
        <f t="shared" si="877"/>
        <v/>
      </c>
      <c r="CR235" s="20" t="str">
        <f t="shared" si="878"/>
        <v/>
      </c>
      <c r="CS235" s="20" t="str">
        <f t="shared" si="879"/>
        <v/>
      </c>
      <c r="CT235" s="20" t="str">
        <f t="shared" si="880"/>
        <v/>
      </c>
      <c r="CU235" s="20" t="str">
        <f t="shared" si="881"/>
        <v/>
      </c>
      <c r="CV235" s="20" t="str">
        <f t="shared" si="882"/>
        <v/>
      </c>
      <c r="CW235" s="20" t="str">
        <f t="shared" si="883"/>
        <v/>
      </c>
      <c r="CX235" s="20" t="str">
        <f t="shared" si="884"/>
        <v/>
      </c>
      <c r="CY235" s="20" t="str">
        <f t="shared" si="885"/>
        <v/>
      </c>
      <c r="CZ235" s="20" t="str">
        <f t="shared" si="885"/>
        <v/>
      </c>
      <c r="BCU235" s="20" t="str">
        <f t="shared" si="751"/>
        <v/>
      </c>
      <c r="BCV235" s="20" t="str">
        <f t="shared" si="752"/>
        <v/>
      </c>
      <c r="BCW235" s="20" t="str">
        <f t="shared" si="753"/>
        <v/>
      </c>
      <c r="BCX235" s="20" t="str">
        <f t="shared" si="754"/>
        <v/>
      </c>
      <c r="BCY235" s="20" t="str">
        <f t="shared" si="755"/>
        <v/>
      </c>
      <c r="BCZ235" s="20" t="str">
        <f t="shared" si="756"/>
        <v/>
      </c>
      <c r="BDA235" s="20" t="str">
        <f t="shared" si="757"/>
        <v/>
      </c>
      <c r="BDB235" s="20" t="str">
        <f t="shared" si="758"/>
        <v/>
      </c>
      <c r="BDC235" s="20" t="str">
        <f t="shared" si="759"/>
        <v/>
      </c>
      <c r="BDD235" s="20" t="str">
        <f t="shared" si="760"/>
        <v/>
      </c>
      <c r="BDE235" s="20" t="str">
        <f t="shared" si="761"/>
        <v/>
      </c>
      <c r="BDF235" s="20" t="str">
        <f t="shared" si="762"/>
        <v/>
      </c>
      <c r="BDG235" s="20" t="str">
        <f t="shared" si="763"/>
        <v/>
      </c>
      <c r="BDH235" s="20" t="str">
        <f t="shared" si="764"/>
        <v/>
      </c>
      <c r="BDI235" s="20" t="str">
        <f t="shared" si="765"/>
        <v/>
      </c>
      <c r="BDJ235" s="20" t="str">
        <f t="shared" si="766"/>
        <v/>
      </c>
      <c r="BDK235" s="20" t="str">
        <f t="shared" si="767"/>
        <v/>
      </c>
      <c r="BDL235" s="20" t="str">
        <f t="shared" si="768"/>
        <v/>
      </c>
      <c r="BDM235" s="20" t="str">
        <f t="shared" si="769"/>
        <v/>
      </c>
      <c r="BDN235" s="20" t="str">
        <f t="shared" si="770"/>
        <v/>
      </c>
      <c r="BDO235" s="20" t="str">
        <f t="shared" si="771"/>
        <v/>
      </c>
      <c r="BDP235" s="20" t="str">
        <f t="shared" si="772"/>
        <v/>
      </c>
      <c r="BDQ235" s="20" t="str">
        <f t="shared" si="773"/>
        <v/>
      </c>
      <c r="BDR235" s="20" t="str">
        <f t="shared" si="774"/>
        <v/>
      </c>
      <c r="BDS235" s="20" t="str">
        <f t="shared" si="775"/>
        <v/>
      </c>
      <c r="BDT235" s="20" t="str">
        <f t="shared" si="776"/>
        <v/>
      </c>
      <c r="BDU235" s="20" t="str">
        <f t="shared" si="777"/>
        <v/>
      </c>
      <c r="BDV235" s="20" t="str">
        <f t="shared" si="778"/>
        <v/>
      </c>
      <c r="BDW235" s="20" t="str">
        <f t="shared" si="779"/>
        <v/>
      </c>
      <c r="BDX235" s="20" t="str">
        <f t="shared" si="780"/>
        <v/>
      </c>
      <c r="BDY235" s="20" t="str">
        <f t="shared" si="781"/>
        <v/>
      </c>
      <c r="BDZ235" s="20" t="str">
        <f t="shared" si="782"/>
        <v/>
      </c>
      <c r="BEA235" s="20" t="str">
        <f t="shared" si="783"/>
        <v/>
      </c>
      <c r="BEB235" s="20" t="str">
        <f t="shared" si="784"/>
        <v/>
      </c>
      <c r="BEC235" s="20" t="str">
        <f t="shared" si="785"/>
        <v/>
      </c>
      <c r="BED235" s="20" t="str">
        <f t="shared" si="786"/>
        <v/>
      </c>
      <c r="BEE235" s="20" t="str">
        <f t="shared" si="787"/>
        <v/>
      </c>
      <c r="BEF235" s="20" t="str">
        <f t="shared" si="788"/>
        <v/>
      </c>
      <c r="BEG235" s="20" t="str">
        <f t="shared" si="789"/>
        <v/>
      </c>
      <c r="BEH235" s="20" t="str">
        <f t="shared" si="790"/>
        <v/>
      </c>
      <c r="BEI235" s="20" t="str">
        <f t="shared" si="791"/>
        <v/>
      </c>
      <c r="BEJ235" s="20" t="str">
        <f t="shared" si="792"/>
        <v/>
      </c>
      <c r="BEK235" s="20" t="str">
        <f t="shared" si="793"/>
        <v/>
      </c>
      <c r="BEL235" s="20" t="str">
        <f t="shared" si="794"/>
        <v/>
      </c>
      <c r="BEM235" s="20" t="str">
        <f t="shared" si="795"/>
        <v/>
      </c>
      <c r="BEN235" s="20" t="str">
        <f t="shared" si="796"/>
        <v/>
      </c>
      <c r="BEO235" s="20" t="str">
        <f t="shared" si="797"/>
        <v/>
      </c>
      <c r="BEP235" s="20" t="str">
        <f t="shared" si="798"/>
        <v/>
      </c>
      <c r="BEQ235" s="20" t="str">
        <f t="shared" si="799"/>
        <v/>
      </c>
      <c r="BER235" s="20" t="str">
        <f t="shared" si="800"/>
        <v/>
      </c>
      <c r="BES235" s="20" t="str">
        <f t="shared" si="801"/>
        <v/>
      </c>
      <c r="BET235" s="20" t="str">
        <f t="shared" si="802"/>
        <v/>
      </c>
      <c r="BEU235" s="20" t="str">
        <f t="shared" si="803"/>
        <v/>
      </c>
      <c r="BEV235" s="20" t="str">
        <f t="shared" si="804"/>
        <v/>
      </c>
      <c r="BEW235" s="20" t="str">
        <f t="shared" si="805"/>
        <v/>
      </c>
      <c r="BEX235" s="20" t="str">
        <f t="shared" si="806"/>
        <v/>
      </c>
      <c r="BEY235" s="20" t="str">
        <f t="shared" si="807"/>
        <v/>
      </c>
      <c r="BEZ235" s="20" t="str">
        <f t="shared" si="808"/>
        <v/>
      </c>
      <c r="BFA235" s="20" t="str">
        <f t="shared" si="809"/>
        <v/>
      </c>
      <c r="BFB235" s="20" t="str">
        <f t="shared" si="810"/>
        <v/>
      </c>
      <c r="BFC235" s="20" t="str">
        <f t="shared" si="811"/>
        <v/>
      </c>
      <c r="BFD235" s="20" t="str">
        <f t="shared" si="812"/>
        <v/>
      </c>
      <c r="BFE235" s="20" t="str">
        <f t="shared" si="813"/>
        <v/>
      </c>
      <c r="BFF235" s="20" t="str">
        <f t="shared" si="814"/>
        <v/>
      </c>
      <c r="BFG235" s="20" t="str">
        <f t="shared" si="815"/>
        <v/>
      </c>
      <c r="BFH235" s="20" t="str">
        <f t="shared" si="816"/>
        <v/>
      </c>
      <c r="BFI235" s="20" t="str">
        <f t="shared" si="817"/>
        <v/>
      </c>
      <c r="BFJ235" s="20" t="str">
        <f t="shared" si="818"/>
        <v/>
      </c>
      <c r="BFK235" s="20" t="str">
        <f t="shared" si="819"/>
        <v/>
      </c>
      <c r="BFL235" s="20" t="str">
        <f t="shared" si="820"/>
        <v/>
      </c>
      <c r="BFM235" s="20" t="str">
        <f t="shared" si="821"/>
        <v/>
      </c>
      <c r="BFN235" s="20" t="str">
        <f t="shared" si="822"/>
        <v/>
      </c>
      <c r="BFO235" s="20" t="str">
        <f t="shared" si="823"/>
        <v/>
      </c>
      <c r="BFP235" s="20" t="str">
        <f t="shared" si="824"/>
        <v/>
      </c>
      <c r="BFQ235" s="20" t="str">
        <f t="shared" si="825"/>
        <v/>
      </c>
      <c r="BFR235" s="20" t="str">
        <f t="shared" si="826"/>
        <v/>
      </c>
      <c r="BFS235" s="20" t="str">
        <f t="shared" si="827"/>
        <v/>
      </c>
      <c r="BFT235" s="20" t="str">
        <f t="shared" si="828"/>
        <v/>
      </c>
      <c r="BFU235" s="20" t="str">
        <f t="shared" si="829"/>
        <v/>
      </c>
      <c r="BFV235" s="20" t="str">
        <f t="shared" si="830"/>
        <v/>
      </c>
      <c r="BFW235" s="20" t="str">
        <f t="shared" si="831"/>
        <v/>
      </c>
      <c r="BFX235" s="20" t="str">
        <f t="shared" si="832"/>
        <v/>
      </c>
      <c r="BFY235" s="20" t="str">
        <f t="shared" si="833"/>
        <v/>
      </c>
      <c r="BFZ235" s="20" t="str">
        <f t="shared" si="834"/>
        <v/>
      </c>
      <c r="BGA235" s="20" t="str">
        <f t="shared" si="835"/>
        <v/>
      </c>
      <c r="BGB235" s="20" t="str">
        <f t="shared" si="836"/>
        <v/>
      </c>
      <c r="BGC235" s="20" t="str">
        <f t="shared" si="837"/>
        <v/>
      </c>
      <c r="BGD235" s="20" t="str">
        <f t="shared" si="838"/>
        <v/>
      </c>
      <c r="BGE235" s="20" t="str">
        <f t="shared" si="839"/>
        <v/>
      </c>
      <c r="BGF235" s="20" t="str">
        <f t="shared" si="840"/>
        <v/>
      </c>
      <c r="BGG235" s="20" t="str">
        <f t="shared" si="841"/>
        <v/>
      </c>
      <c r="BGH235" s="20" t="str">
        <f t="shared" si="842"/>
        <v/>
      </c>
      <c r="BGI235" s="20" t="str">
        <f t="shared" si="843"/>
        <v/>
      </c>
      <c r="BGJ235" s="20" t="str">
        <f t="shared" si="844"/>
        <v/>
      </c>
      <c r="BGK235" s="20" t="str">
        <f t="shared" si="845"/>
        <v/>
      </c>
      <c r="BGL235" s="20" t="str">
        <f t="shared" si="846"/>
        <v/>
      </c>
      <c r="BGM235" s="20" t="str">
        <f t="shared" si="847"/>
        <v/>
      </c>
      <c r="BGN235" s="20" t="str">
        <f t="shared" si="848"/>
        <v/>
      </c>
      <c r="BGO235" s="20" t="str">
        <f t="shared" si="849"/>
        <v/>
      </c>
      <c r="BGP235" s="20" t="str">
        <f t="shared" si="850"/>
        <v/>
      </c>
      <c r="BGQ235" s="20" t="str">
        <f t="shared" si="851"/>
        <v/>
      </c>
      <c r="BGR235" s="20" t="str">
        <f t="shared" si="852"/>
        <v/>
      </c>
      <c r="BGS235" s="20" t="str">
        <f t="shared" si="853"/>
        <v/>
      </c>
      <c r="BGT235" s="20" t="str">
        <f t="shared" si="854"/>
        <v/>
      </c>
      <c r="BGU235" s="20" t="str">
        <f t="shared" si="855"/>
        <v/>
      </c>
      <c r="BGV235" s="20" t="str">
        <f t="shared" si="856"/>
        <v/>
      </c>
      <c r="BGW235" s="20" t="str">
        <f t="shared" si="857"/>
        <v/>
      </c>
      <c r="BGX235" s="20" t="str">
        <f t="shared" si="858"/>
        <v/>
      </c>
      <c r="BGY235" s="20" t="str">
        <f t="shared" si="859"/>
        <v/>
      </c>
      <c r="BGZ235" s="20" t="str">
        <f t="shared" si="860"/>
        <v/>
      </c>
      <c r="BHA235" s="20" t="str">
        <f t="shared" si="861"/>
        <v/>
      </c>
      <c r="BHB235" s="20" t="str">
        <f t="shared" si="862"/>
        <v/>
      </c>
      <c r="BHC235" s="20" t="str">
        <f t="shared" si="863"/>
        <v/>
      </c>
      <c r="BHD235" s="20" t="str">
        <f t="shared" si="864"/>
        <v/>
      </c>
      <c r="BHE235" s="20" t="str">
        <f t="shared" si="865"/>
        <v/>
      </c>
      <c r="BHF235" s="20" t="str">
        <f t="shared" si="866"/>
        <v/>
      </c>
      <c r="BHG235" s="20" t="str">
        <f t="shared" si="867"/>
        <v/>
      </c>
      <c r="BHJ235" s="20" t="str">
        <f t="shared" si="868"/>
        <v/>
      </c>
      <c r="BHL235" s="20" t="str">
        <f t="shared" si="891"/>
        <v/>
      </c>
      <c r="BHM235" s="20" t="str">
        <f t="shared" si="891"/>
        <v/>
      </c>
      <c r="BHN235" s="20" t="str">
        <f t="shared" si="891"/>
        <v/>
      </c>
      <c r="BHO235" s="20" t="str">
        <f t="shared" si="891"/>
        <v/>
      </c>
      <c r="BHP235" s="20" t="str">
        <f t="shared" si="891"/>
        <v/>
      </c>
      <c r="BHQ235" s="20" t="str">
        <f t="shared" si="891"/>
        <v/>
      </c>
      <c r="BHR235" s="20" t="str">
        <f t="shared" si="891"/>
        <v/>
      </c>
      <c r="BHS235" s="20" t="str">
        <f t="shared" si="891"/>
        <v/>
      </c>
      <c r="BHT235" s="20" t="str">
        <f t="shared" si="891"/>
        <v/>
      </c>
      <c r="BHU235" s="20" t="str">
        <f t="shared" si="891"/>
        <v/>
      </c>
      <c r="BHV235" s="20" t="str">
        <f t="shared" si="891"/>
        <v/>
      </c>
      <c r="BHW235" s="20" t="str">
        <f t="shared" si="891"/>
        <v/>
      </c>
      <c r="BHX235" s="20" t="str">
        <f t="shared" si="891"/>
        <v/>
      </c>
      <c r="BHY235" s="20" t="str">
        <f t="shared" si="891"/>
        <v/>
      </c>
      <c r="BHZ235" s="20" t="str">
        <f t="shared" si="891"/>
        <v/>
      </c>
      <c r="BIA235" s="20" t="str">
        <f t="shared" si="891"/>
        <v/>
      </c>
      <c r="BIB235" s="20" t="str">
        <f t="shared" si="890"/>
        <v/>
      </c>
      <c r="BIC235" s="20" t="str">
        <f t="shared" si="890"/>
        <v/>
      </c>
      <c r="BID235" s="20" t="str">
        <f t="shared" si="890"/>
        <v/>
      </c>
      <c r="BIE235" s="20" t="str">
        <f t="shared" si="890"/>
        <v/>
      </c>
    </row>
    <row r="236" spans="2:104 1451:1591" ht="14.5">
      <c r="B236" s="510" t="str">
        <f>IF('لصق اكسل الفورمز'!E231="","",'لصق اكسل الفورمز'!E231)</f>
        <v/>
      </c>
      <c r="C236" s="510" t="str">
        <f>IF('لصق اكسل الفورمز'!O231="","",'لصق اكسل الفورمز'!O231)</f>
        <v/>
      </c>
      <c r="D236" s="526" t="str">
        <f>IF('لصق اكسل الفورمز'!R231="","",'لصق اكسل الفورمز'!R231)</f>
        <v/>
      </c>
      <c r="E236" s="510" t="str">
        <f>IF('لصق اكسل الفورمز'!U231="","",'لصق اكسل الفورمز'!U231)</f>
        <v/>
      </c>
      <c r="F236" s="526" t="str">
        <f>IF('لصق اكسل الفورمز'!X231="","",'لصق اكسل الفورمز'!X231)</f>
        <v/>
      </c>
      <c r="G236" s="510" t="str">
        <f>IF('لصق اكسل الفورمز'!AA231="","",'لصق اكسل الفورمز'!AA231)</f>
        <v/>
      </c>
      <c r="H236" s="526" t="str">
        <f>IF('لصق اكسل الفورمز'!AD231="","",'لصق اكسل الفورمز'!AD231)</f>
        <v/>
      </c>
      <c r="I236" s="510" t="str">
        <f>IF('لصق اكسل الفورمز'!AG231="","",'لصق اكسل الفورمز'!AG231)</f>
        <v/>
      </c>
      <c r="J236" s="526" t="str">
        <f>IF('لصق اكسل الفورمز'!AJ231="","",'لصق اكسل الفورمز'!AJ231)</f>
        <v/>
      </c>
      <c r="K236" s="510" t="str">
        <f>IF('لصق اكسل الفورمز'!AM231="","",'لصق اكسل الفورمز'!AM231)</f>
        <v/>
      </c>
      <c r="L236" s="526" t="str">
        <f>IF('لصق اكسل الفورمز'!AP231="","",'لصق اكسل الفورمز'!AP231)</f>
        <v/>
      </c>
      <c r="M236" s="510" t="str">
        <f>IF('لصق اكسل الفورمز'!AS231="","",'لصق اكسل الفورمز'!AS231)</f>
        <v/>
      </c>
      <c r="N236" s="526" t="str">
        <f>IF('لصق اكسل الفورمز'!AV231="","",'لصق اكسل الفورمز'!AV231)</f>
        <v/>
      </c>
      <c r="O236" s="510" t="str">
        <f>IF('لصق اكسل الفورمز'!AY231="","",'لصق اكسل الفورمز'!AY231)</f>
        <v/>
      </c>
      <c r="P236" s="526" t="str">
        <f>IF('لصق اكسل الفورمز'!BB231="","",'لصق اكسل الفورمز'!BB231)</f>
        <v/>
      </c>
      <c r="Q236" s="510" t="str">
        <f>IF('لصق اكسل الفورمز'!BE231="","",'لصق اكسل الفورمز'!BE231)</f>
        <v/>
      </c>
      <c r="R236" s="526" t="str">
        <f>IF('لصق اكسل الفورمز'!BH231="","",'لصق اكسل الفورمز'!BH231)</f>
        <v/>
      </c>
      <c r="S236" s="510" t="str">
        <f>IF('لصق اكسل الفورمز'!BK231="","",'لصق اكسل الفورمز'!BK231)</f>
        <v/>
      </c>
      <c r="T236" s="526" t="str">
        <f>IF('لصق اكسل الفورمز'!BN231="","",'لصق اكسل الفورمز'!BN231)</f>
        <v/>
      </c>
      <c r="U236" s="510" t="str">
        <f>IF('لصق اكسل الفورمز'!BQ231="","",'لصق اكسل الفورمز'!BQ231)</f>
        <v/>
      </c>
      <c r="V236" s="526" t="str">
        <f>IF('لصق اكسل الفورمز'!BT231="","",'لصق اكسل الفورمز'!BT231)</f>
        <v/>
      </c>
      <c r="W236" s="527" t="str">
        <f t="shared" si="717"/>
        <v/>
      </c>
      <c r="X236" s="510" t="str">
        <f t="shared" si="718"/>
        <v/>
      </c>
      <c r="Y236" s="564" t="str">
        <f t="shared" si="719"/>
        <v/>
      </c>
      <c r="AL236" s="20">
        <f t="shared" si="720"/>
        <v>0</v>
      </c>
      <c r="AO236" s="20" t="str">
        <f t="shared" si="721"/>
        <v/>
      </c>
      <c r="AQ236" s="20" t="str">
        <f t="shared" si="869"/>
        <v/>
      </c>
      <c r="AR236" s="20" t="str">
        <f t="shared" si="722"/>
        <v/>
      </c>
      <c r="AS236" s="20" t="str">
        <f t="shared" si="723"/>
        <v/>
      </c>
      <c r="AT236" s="20" t="str">
        <f t="shared" si="724"/>
        <v/>
      </c>
      <c r="AU236" s="20" t="str">
        <f t="shared" si="725"/>
        <v/>
      </c>
      <c r="AV236" s="20" t="str">
        <f t="shared" si="726"/>
        <v/>
      </c>
      <c r="AW236" s="20" t="str">
        <f t="shared" si="727"/>
        <v/>
      </c>
      <c r="AX236" s="20" t="str">
        <f t="shared" si="728"/>
        <v/>
      </c>
      <c r="AY236" s="20" t="str">
        <f t="shared" si="729"/>
        <v/>
      </c>
      <c r="AZ236" s="20" t="str">
        <f t="shared" si="730"/>
        <v/>
      </c>
      <c r="BA236" s="20" t="str">
        <f t="shared" si="731"/>
        <v/>
      </c>
      <c r="BB236" s="20" t="str">
        <f t="shared" si="732"/>
        <v/>
      </c>
      <c r="BC236" s="20" t="str">
        <f t="shared" si="733"/>
        <v/>
      </c>
      <c r="BD236" s="20" t="str">
        <f t="shared" si="734"/>
        <v/>
      </c>
      <c r="BE236" s="20" t="str">
        <f t="shared" si="735"/>
        <v/>
      </c>
      <c r="BF236" s="20" t="str">
        <f t="shared" si="736"/>
        <v/>
      </c>
      <c r="BG236" s="20" t="str">
        <f t="shared" si="737"/>
        <v/>
      </c>
      <c r="BH236" s="20" t="str">
        <f t="shared" si="738"/>
        <v/>
      </c>
      <c r="BI236" s="20" t="str">
        <f t="shared" si="739"/>
        <v/>
      </c>
      <c r="BJ236" s="20" t="str">
        <f t="shared" si="740"/>
        <v/>
      </c>
      <c r="BL236" s="38" t="e">
        <f t="shared" si="741"/>
        <v>#DIV/0!</v>
      </c>
      <c r="BM236" s="4">
        <f t="shared" si="742"/>
        <v>0</v>
      </c>
      <c r="BN236" s="4">
        <f t="shared" si="743"/>
        <v>0</v>
      </c>
      <c r="BO236" s="4">
        <f t="shared" si="744"/>
        <v>0</v>
      </c>
      <c r="BP236" s="173" t="str">
        <f t="shared" si="745"/>
        <v/>
      </c>
      <c r="BQ236" s="4">
        <f t="shared" si="746"/>
        <v>0</v>
      </c>
      <c r="BT236" s="268" t="str">
        <f t="shared" si="747"/>
        <v/>
      </c>
      <c r="BU236" s="268" t="str">
        <f t="shared" si="748"/>
        <v/>
      </c>
      <c r="BX236" s="20">
        <f t="shared" si="749"/>
        <v>1</v>
      </c>
      <c r="CG236" s="20" t="str">
        <f t="shared" si="750"/>
        <v/>
      </c>
      <c r="CH236" s="20" t="str">
        <f t="shared" si="887"/>
        <v/>
      </c>
      <c r="CI236" s="20" t="str">
        <f t="shared" si="888"/>
        <v/>
      </c>
      <c r="CJ236" s="20" t="str">
        <f t="shared" si="889"/>
        <v/>
      </c>
      <c r="CK236" s="20" t="str">
        <f t="shared" si="871"/>
        <v/>
      </c>
      <c r="CL236" s="20" t="str">
        <f t="shared" si="872"/>
        <v/>
      </c>
      <c r="CM236" s="20" t="str">
        <f t="shared" si="873"/>
        <v/>
      </c>
      <c r="CN236" s="20" t="str">
        <f t="shared" si="874"/>
        <v/>
      </c>
      <c r="CO236" s="20" t="str">
        <f t="shared" si="875"/>
        <v/>
      </c>
      <c r="CP236" s="20" t="str">
        <f t="shared" si="876"/>
        <v/>
      </c>
      <c r="CQ236" s="20" t="str">
        <f t="shared" si="877"/>
        <v/>
      </c>
      <c r="CR236" s="20" t="str">
        <f t="shared" si="878"/>
        <v/>
      </c>
      <c r="CS236" s="20" t="str">
        <f t="shared" si="879"/>
        <v/>
      </c>
      <c r="CT236" s="20" t="str">
        <f t="shared" si="880"/>
        <v/>
      </c>
      <c r="CU236" s="20" t="str">
        <f t="shared" si="881"/>
        <v/>
      </c>
      <c r="CV236" s="20" t="str">
        <f t="shared" si="882"/>
        <v/>
      </c>
      <c r="CW236" s="20" t="str">
        <f t="shared" si="883"/>
        <v/>
      </c>
      <c r="CX236" s="20" t="str">
        <f t="shared" si="884"/>
        <v/>
      </c>
      <c r="CY236" s="20" t="str">
        <f t="shared" si="885"/>
        <v/>
      </c>
      <c r="CZ236" s="20" t="str">
        <f t="shared" si="885"/>
        <v/>
      </c>
      <c r="BCU236" s="20" t="str">
        <f t="shared" si="751"/>
        <v/>
      </c>
      <c r="BCV236" s="20" t="str">
        <f t="shared" si="752"/>
        <v/>
      </c>
      <c r="BCW236" s="20" t="str">
        <f t="shared" si="753"/>
        <v/>
      </c>
      <c r="BCX236" s="20" t="str">
        <f t="shared" si="754"/>
        <v/>
      </c>
      <c r="BCY236" s="20" t="str">
        <f t="shared" si="755"/>
        <v/>
      </c>
      <c r="BCZ236" s="20" t="str">
        <f t="shared" si="756"/>
        <v/>
      </c>
      <c r="BDA236" s="20" t="str">
        <f t="shared" si="757"/>
        <v/>
      </c>
      <c r="BDB236" s="20" t="str">
        <f t="shared" si="758"/>
        <v/>
      </c>
      <c r="BDC236" s="20" t="str">
        <f t="shared" si="759"/>
        <v/>
      </c>
      <c r="BDD236" s="20" t="str">
        <f t="shared" si="760"/>
        <v/>
      </c>
      <c r="BDE236" s="20" t="str">
        <f t="shared" si="761"/>
        <v/>
      </c>
      <c r="BDF236" s="20" t="str">
        <f t="shared" si="762"/>
        <v/>
      </c>
      <c r="BDG236" s="20" t="str">
        <f t="shared" si="763"/>
        <v/>
      </c>
      <c r="BDH236" s="20" t="str">
        <f t="shared" si="764"/>
        <v/>
      </c>
      <c r="BDI236" s="20" t="str">
        <f t="shared" si="765"/>
        <v/>
      </c>
      <c r="BDJ236" s="20" t="str">
        <f t="shared" si="766"/>
        <v/>
      </c>
      <c r="BDK236" s="20" t="str">
        <f t="shared" si="767"/>
        <v/>
      </c>
      <c r="BDL236" s="20" t="str">
        <f t="shared" si="768"/>
        <v/>
      </c>
      <c r="BDM236" s="20" t="str">
        <f t="shared" si="769"/>
        <v/>
      </c>
      <c r="BDN236" s="20" t="str">
        <f t="shared" si="770"/>
        <v/>
      </c>
      <c r="BDO236" s="20" t="str">
        <f t="shared" si="771"/>
        <v/>
      </c>
      <c r="BDP236" s="20" t="str">
        <f t="shared" si="772"/>
        <v/>
      </c>
      <c r="BDQ236" s="20" t="str">
        <f t="shared" si="773"/>
        <v/>
      </c>
      <c r="BDR236" s="20" t="str">
        <f t="shared" si="774"/>
        <v/>
      </c>
      <c r="BDS236" s="20" t="str">
        <f t="shared" si="775"/>
        <v/>
      </c>
      <c r="BDT236" s="20" t="str">
        <f t="shared" si="776"/>
        <v/>
      </c>
      <c r="BDU236" s="20" t="str">
        <f t="shared" si="777"/>
        <v/>
      </c>
      <c r="BDV236" s="20" t="str">
        <f t="shared" si="778"/>
        <v/>
      </c>
      <c r="BDW236" s="20" t="str">
        <f t="shared" si="779"/>
        <v/>
      </c>
      <c r="BDX236" s="20" t="str">
        <f t="shared" si="780"/>
        <v/>
      </c>
      <c r="BDY236" s="20" t="str">
        <f t="shared" si="781"/>
        <v/>
      </c>
      <c r="BDZ236" s="20" t="str">
        <f t="shared" si="782"/>
        <v/>
      </c>
      <c r="BEA236" s="20" t="str">
        <f t="shared" si="783"/>
        <v/>
      </c>
      <c r="BEB236" s="20" t="str">
        <f t="shared" si="784"/>
        <v/>
      </c>
      <c r="BEC236" s="20" t="str">
        <f t="shared" si="785"/>
        <v/>
      </c>
      <c r="BED236" s="20" t="str">
        <f t="shared" si="786"/>
        <v/>
      </c>
      <c r="BEE236" s="20" t="str">
        <f t="shared" si="787"/>
        <v/>
      </c>
      <c r="BEF236" s="20" t="str">
        <f t="shared" si="788"/>
        <v/>
      </c>
      <c r="BEG236" s="20" t="str">
        <f t="shared" si="789"/>
        <v/>
      </c>
      <c r="BEH236" s="20" t="str">
        <f t="shared" si="790"/>
        <v/>
      </c>
      <c r="BEI236" s="20" t="str">
        <f t="shared" si="791"/>
        <v/>
      </c>
      <c r="BEJ236" s="20" t="str">
        <f t="shared" si="792"/>
        <v/>
      </c>
      <c r="BEK236" s="20" t="str">
        <f t="shared" si="793"/>
        <v/>
      </c>
      <c r="BEL236" s="20" t="str">
        <f t="shared" si="794"/>
        <v/>
      </c>
      <c r="BEM236" s="20" t="str">
        <f t="shared" si="795"/>
        <v/>
      </c>
      <c r="BEN236" s="20" t="str">
        <f t="shared" si="796"/>
        <v/>
      </c>
      <c r="BEO236" s="20" t="str">
        <f t="shared" si="797"/>
        <v/>
      </c>
      <c r="BEP236" s="20" t="str">
        <f t="shared" si="798"/>
        <v/>
      </c>
      <c r="BEQ236" s="20" t="str">
        <f t="shared" si="799"/>
        <v/>
      </c>
      <c r="BER236" s="20" t="str">
        <f t="shared" si="800"/>
        <v/>
      </c>
      <c r="BES236" s="20" t="str">
        <f t="shared" si="801"/>
        <v/>
      </c>
      <c r="BET236" s="20" t="str">
        <f t="shared" si="802"/>
        <v/>
      </c>
      <c r="BEU236" s="20" t="str">
        <f t="shared" si="803"/>
        <v/>
      </c>
      <c r="BEV236" s="20" t="str">
        <f t="shared" si="804"/>
        <v/>
      </c>
      <c r="BEW236" s="20" t="str">
        <f t="shared" si="805"/>
        <v/>
      </c>
      <c r="BEX236" s="20" t="str">
        <f t="shared" si="806"/>
        <v/>
      </c>
      <c r="BEY236" s="20" t="str">
        <f t="shared" si="807"/>
        <v/>
      </c>
      <c r="BEZ236" s="20" t="str">
        <f t="shared" si="808"/>
        <v/>
      </c>
      <c r="BFA236" s="20" t="str">
        <f t="shared" si="809"/>
        <v/>
      </c>
      <c r="BFB236" s="20" t="str">
        <f t="shared" si="810"/>
        <v/>
      </c>
      <c r="BFC236" s="20" t="str">
        <f t="shared" si="811"/>
        <v/>
      </c>
      <c r="BFD236" s="20" t="str">
        <f t="shared" si="812"/>
        <v/>
      </c>
      <c r="BFE236" s="20" t="str">
        <f t="shared" si="813"/>
        <v/>
      </c>
      <c r="BFF236" s="20" t="str">
        <f t="shared" si="814"/>
        <v/>
      </c>
      <c r="BFG236" s="20" t="str">
        <f t="shared" si="815"/>
        <v/>
      </c>
      <c r="BFH236" s="20" t="str">
        <f t="shared" si="816"/>
        <v/>
      </c>
      <c r="BFI236" s="20" t="str">
        <f t="shared" si="817"/>
        <v/>
      </c>
      <c r="BFJ236" s="20" t="str">
        <f t="shared" si="818"/>
        <v/>
      </c>
      <c r="BFK236" s="20" t="str">
        <f t="shared" si="819"/>
        <v/>
      </c>
      <c r="BFL236" s="20" t="str">
        <f t="shared" si="820"/>
        <v/>
      </c>
      <c r="BFM236" s="20" t="str">
        <f t="shared" si="821"/>
        <v/>
      </c>
      <c r="BFN236" s="20" t="str">
        <f t="shared" si="822"/>
        <v/>
      </c>
      <c r="BFO236" s="20" t="str">
        <f t="shared" si="823"/>
        <v/>
      </c>
      <c r="BFP236" s="20" t="str">
        <f t="shared" si="824"/>
        <v/>
      </c>
      <c r="BFQ236" s="20" t="str">
        <f t="shared" si="825"/>
        <v/>
      </c>
      <c r="BFR236" s="20" t="str">
        <f t="shared" si="826"/>
        <v/>
      </c>
      <c r="BFS236" s="20" t="str">
        <f t="shared" si="827"/>
        <v/>
      </c>
      <c r="BFT236" s="20" t="str">
        <f t="shared" si="828"/>
        <v/>
      </c>
      <c r="BFU236" s="20" t="str">
        <f t="shared" si="829"/>
        <v/>
      </c>
      <c r="BFV236" s="20" t="str">
        <f t="shared" si="830"/>
        <v/>
      </c>
      <c r="BFW236" s="20" t="str">
        <f t="shared" si="831"/>
        <v/>
      </c>
      <c r="BFX236" s="20" t="str">
        <f t="shared" si="832"/>
        <v/>
      </c>
      <c r="BFY236" s="20" t="str">
        <f t="shared" si="833"/>
        <v/>
      </c>
      <c r="BFZ236" s="20" t="str">
        <f t="shared" si="834"/>
        <v/>
      </c>
      <c r="BGA236" s="20" t="str">
        <f t="shared" si="835"/>
        <v/>
      </c>
      <c r="BGB236" s="20" t="str">
        <f t="shared" si="836"/>
        <v/>
      </c>
      <c r="BGC236" s="20" t="str">
        <f t="shared" si="837"/>
        <v/>
      </c>
      <c r="BGD236" s="20" t="str">
        <f t="shared" si="838"/>
        <v/>
      </c>
      <c r="BGE236" s="20" t="str">
        <f t="shared" si="839"/>
        <v/>
      </c>
      <c r="BGF236" s="20" t="str">
        <f t="shared" si="840"/>
        <v/>
      </c>
      <c r="BGG236" s="20" t="str">
        <f t="shared" si="841"/>
        <v/>
      </c>
      <c r="BGH236" s="20" t="str">
        <f t="shared" si="842"/>
        <v/>
      </c>
      <c r="BGI236" s="20" t="str">
        <f t="shared" si="843"/>
        <v/>
      </c>
      <c r="BGJ236" s="20" t="str">
        <f t="shared" si="844"/>
        <v/>
      </c>
      <c r="BGK236" s="20" t="str">
        <f t="shared" si="845"/>
        <v/>
      </c>
      <c r="BGL236" s="20" t="str">
        <f t="shared" si="846"/>
        <v/>
      </c>
      <c r="BGM236" s="20" t="str">
        <f t="shared" si="847"/>
        <v/>
      </c>
      <c r="BGN236" s="20" t="str">
        <f t="shared" si="848"/>
        <v/>
      </c>
      <c r="BGO236" s="20" t="str">
        <f t="shared" si="849"/>
        <v/>
      </c>
      <c r="BGP236" s="20" t="str">
        <f t="shared" si="850"/>
        <v/>
      </c>
      <c r="BGQ236" s="20" t="str">
        <f t="shared" si="851"/>
        <v/>
      </c>
      <c r="BGR236" s="20" t="str">
        <f t="shared" si="852"/>
        <v/>
      </c>
      <c r="BGS236" s="20" t="str">
        <f t="shared" si="853"/>
        <v/>
      </c>
      <c r="BGT236" s="20" t="str">
        <f t="shared" si="854"/>
        <v/>
      </c>
      <c r="BGU236" s="20" t="str">
        <f t="shared" si="855"/>
        <v/>
      </c>
      <c r="BGV236" s="20" t="str">
        <f t="shared" si="856"/>
        <v/>
      </c>
      <c r="BGW236" s="20" t="str">
        <f t="shared" si="857"/>
        <v/>
      </c>
      <c r="BGX236" s="20" t="str">
        <f t="shared" si="858"/>
        <v/>
      </c>
      <c r="BGY236" s="20" t="str">
        <f t="shared" si="859"/>
        <v/>
      </c>
      <c r="BGZ236" s="20" t="str">
        <f t="shared" si="860"/>
        <v/>
      </c>
      <c r="BHA236" s="20" t="str">
        <f t="shared" si="861"/>
        <v/>
      </c>
      <c r="BHB236" s="20" t="str">
        <f t="shared" si="862"/>
        <v/>
      </c>
      <c r="BHC236" s="20" t="str">
        <f t="shared" si="863"/>
        <v/>
      </c>
      <c r="BHD236" s="20" t="str">
        <f t="shared" si="864"/>
        <v/>
      </c>
      <c r="BHE236" s="20" t="str">
        <f t="shared" si="865"/>
        <v/>
      </c>
      <c r="BHF236" s="20" t="str">
        <f t="shared" si="866"/>
        <v/>
      </c>
      <c r="BHG236" s="20" t="str">
        <f t="shared" si="867"/>
        <v/>
      </c>
      <c r="BHJ236" s="20" t="str">
        <f t="shared" si="868"/>
        <v/>
      </c>
      <c r="BHL236" s="20" t="str">
        <f t="shared" si="891"/>
        <v/>
      </c>
      <c r="BHM236" s="20" t="str">
        <f t="shared" si="891"/>
        <v/>
      </c>
      <c r="BHN236" s="20" t="str">
        <f t="shared" si="891"/>
        <v/>
      </c>
      <c r="BHO236" s="20" t="str">
        <f t="shared" si="891"/>
        <v/>
      </c>
      <c r="BHP236" s="20" t="str">
        <f t="shared" si="891"/>
        <v/>
      </c>
      <c r="BHQ236" s="20" t="str">
        <f t="shared" si="891"/>
        <v/>
      </c>
      <c r="BHR236" s="20" t="str">
        <f t="shared" si="891"/>
        <v/>
      </c>
      <c r="BHS236" s="20" t="str">
        <f t="shared" si="891"/>
        <v/>
      </c>
      <c r="BHT236" s="20" t="str">
        <f t="shared" si="891"/>
        <v/>
      </c>
      <c r="BHU236" s="20" t="str">
        <f t="shared" si="891"/>
        <v/>
      </c>
      <c r="BHV236" s="20" t="str">
        <f t="shared" si="891"/>
        <v/>
      </c>
      <c r="BHW236" s="20" t="str">
        <f t="shared" si="891"/>
        <v/>
      </c>
      <c r="BHX236" s="20" t="str">
        <f t="shared" si="891"/>
        <v/>
      </c>
      <c r="BHY236" s="20" t="str">
        <f t="shared" si="891"/>
        <v/>
      </c>
      <c r="BHZ236" s="20" t="str">
        <f t="shared" si="891"/>
        <v/>
      </c>
      <c r="BIA236" s="20" t="str">
        <f t="shared" si="891"/>
        <v/>
      </c>
      <c r="BIB236" s="20" t="str">
        <f t="shared" si="890"/>
        <v/>
      </c>
      <c r="BIC236" s="20" t="str">
        <f t="shared" si="890"/>
        <v/>
      </c>
      <c r="BID236" s="20" t="str">
        <f t="shared" si="890"/>
        <v/>
      </c>
      <c r="BIE236" s="20" t="str">
        <f t="shared" si="890"/>
        <v/>
      </c>
    </row>
    <row r="237" spans="2:104 1451:1591" ht="14.5">
      <c r="B237" s="510" t="str">
        <f>IF('لصق اكسل الفورمز'!E232="","",'لصق اكسل الفورمز'!E232)</f>
        <v/>
      </c>
      <c r="C237" s="510" t="str">
        <f>IF('لصق اكسل الفورمز'!O232="","",'لصق اكسل الفورمز'!O232)</f>
        <v/>
      </c>
      <c r="D237" s="526" t="str">
        <f>IF('لصق اكسل الفورمز'!R232="","",'لصق اكسل الفورمز'!R232)</f>
        <v/>
      </c>
      <c r="E237" s="510" t="str">
        <f>IF('لصق اكسل الفورمز'!U232="","",'لصق اكسل الفورمز'!U232)</f>
        <v/>
      </c>
      <c r="F237" s="526" t="str">
        <f>IF('لصق اكسل الفورمز'!X232="","",'لصق اكسل الفورمز'!X232)</f>
        <v/>
      </c>
      <c r="G237" s="510" t="str">
        <f>IF('لصق اكسل الفورمز'!AA232="","",'لصق اكسل الفورمز'!AA232)</f>
        <v/>
      </c>
      <c r="H237" s="526" t="str">
        <f>IF('لصق اكسل الفورمز'!AD232="","",'لصق اكسل الفورمز'!AD232)</f>
        <v/>
      </c>
      <c r="I237" s="510" t="str">
        <f>IF('لصق اكسل الفورمز'!AG232="","",'لصق اكسل الفورمز'!AG232)</f>
        <v/>
      </c>
      <c r="J237" s="526" t="str">
        <f>IF('لصق اكسل الفورمز'!AJ232="","",'لصق اكسل الفورمز'!AJ232)</f>
        <v/>
      </c>
      <c r="K237" s="510" t="str">
        <f>IF('لصق اكسل الفورمز'!AM232="","",'لصق اكسل الفورمز'!AM232)</f>
        <v/>
      </c>
      <c r="L237" s="526" t="str">
        <f>IF('لصق اكسل الفورمز'!AP232="","",'لصق اكسل الفورمز'!AP232)</f>
        <v/>
      </c>
      <c r="M237" s="510" t="str">
        <f>IF('لصق اكسل الفورمز'!AS232="","",'لصق اكسل الفورمز'!AS232)</f>
        <v/>
      </c>
      <c r="N237" s="526" t="str">
        <f>IF('لصق اكسل الفورمز'!AV232="","",'لصق اكسل الفورمز'!AV232)</f>
        <v/>
      </c>
      <c r="O237" s="510" t="str">
        <f>IF('لصق اكسل الفورمز'!AY232="","",'لصق اكسل الفورمز'!AY232)</f>
        <v/>
      </c>
      <c r="P237" s="526" t="str">
        <f>IF('لصق اكسل الفورمز'!BB232="","",'لصق اكسل الفورمز'!BB232)</f>
        <v/>
      </c>
      <c r="Q237" s="510" t="str">
        <f>IF('لصق اكسل الفورمز'!BE232="","",'لصق اكسل الفورمز'!BE232)</f>
        <v/>
      </c>
      <c r="R237" s="526" t="str">
        <f>IF('لصق اكسل الفورمز'!BH232="","",'لصق اكسل الفورمز'!BH232)</f>
        <v/>
      </c>
      <c r="S237" s="510" t="str">
        <f>IF('لصق اكسل الفورمز'!BK232="","",'لصق اكسل الفورمز'!BK232)</f>
        <v/>
      </c>
      <c r="T237" s="526" t="str">
        <f>IF('لصق اكسل الفورمز'!BN232="","",'لصق اكسل الفورمز'!BN232)</f>
        <v/>
      </c>
      <c r="U237" s="510" t="str">
        <f>IF('لصق اكسل الفورمز'!BQ232="","",'لصق اكسل الفورمز'!BQ232)</f>
        <v/>
      </c>
      <c r="V237" s="526" t="str">
        <f>IF('لصق اكسل الفورمز'!BT232="","",'لصق اكسل الفورمز'!BT232)</f>
        <v/>
      </c>
      <c r="W237" s="527" t="str">
        <f t="shared" si="717"/>
        <v/>
      </c>
      <c r="X237" s="510" t="str">
        <f t="shared" si="718"/>
        <v/>
      </c>
      <c r="Y237" s="564" t="str">
        <f t="shared" si="719"/>
        <v/>
      </c>
      <c r="AL237" s="20">
        <f t="shared" si="720"/>
        <v>0</v>
      </c>
      <c r="AO237" s="20" t="str">
        <f t="shared" si="721"/>
        <v/>
      </c>
      <c r="AQ237" s="20" t="str">
        <f t="shared" si="869"/>
        <v/>
      </c>
      <c r="AR237" s="20" t="str">
        <f t="shared" si="722"/>
        <v/>
      </c>
      <c r="AS237" s="20" t="str">
        <f t="shared" si="723"/>
        <v/>
      </c>
      <c r="AT237" s="20" t="str">
        <f t="shared" si="724"/>
        <v/>
      </c>
      <c r="AU237" s="20" t="str">
        <f t="shared" si="725"/>
        <v/>
      </c>
      <c r="AV237" s="20" t="str">
        <f t="shared" si="726"/>
        <v/>
      </c>
      <c r="AW237" s="20" t="str">
        <f t="shared" si="727"/>
        <v/>
      </c>
      <c r="AX237" s="20" t="str">
        <f t="shared" si="728"/>
        <v/>
      </c>
      <c r="AY237" s="20" t="str">
        <f t="shared" si="729"/>
        <v/>
      </c>
      <c r="AZ237" s="20" t="str">
        <f t="shared" si="730"/>
        <v/>
      </c>
      <c r="BA237" s="20" t="str">
        <f t="shared" si="731"/>
        <v/>
      </c>
      <c r="BB237" s="20" t="str">
        <f t="shared" si="732"/>
        <v/>
      </c>
      <c r="BC237" s="20" t="str">
        <f t="shared" si="733"/>
        <v/>
      </c>
      <c r="BD237" s="20" t="str">
        <f t="shared" si="734"/>
        <v/>
      </c>
      <c r="BE237" s="20" t="str">
        <f t="shared" si="735"/>
        <v/>
      </c>
      <c r="BF237" s="20" t="str">
        <f t="shared" si="736"/>
        <v/>
      </c>
      <c r="BG237" s="20" t="str">
        <f t="shared" si="737"/>
        <v/>
      </c>
      <c r="BH237" s="20" t="str">
        <f t="shared" si="738"/>
        <v/>
      </c>
      <c r="BI237" s="20" t="str">
        <f t="shared" si="739"/>
        <v/>
      </c>
      <c r="BJ237" s="20" t="str">
        <f t="shared" si="740"/>
        <v/>
      </c>
      <c r="BL237" s="38" t="e">
        <f t="shared" si="741"/>
        <v>#DIV/0!</v>
      </c>
      <c r="BM237" s="4">
        <f t="shared" si="742"/>
        <v>0</v>
      </c>
      <c r="BN237" s="4">
        <f t="shared" si="743"/>
        <v>0</v>
      </c>
      <c r="BO237" s="4">
        <f t="shared" si="744"/>
        <v>0</v>
      </c>
      <c r="BP237" s="173" t="str">
        <f t="shared" si="745"/>
        <v/>
      </c>
      <c r="BQ237" s="4">
        <f t="shared" si="746"/>
        <v>0</v>
      </c>
      <c r="BT237" s="268" t="str">
        <f t="shared" si="747"/>
        <v/>
      </c>
      <c r="BU237" s="268" t="str">
        <f t="shared" si="748"/>
        <v/>
      </c>
      <c r="BX237" s="20">
        <f t="shared" si="749"/>
        <v>1</v>
      </c>
      <c r="CG237" s="20" t="str">
        <f t="shared" si="750"/>
        <v/>
      </c>
      <c r="CH237" s="20" t="str">
        <f t="shared" si="887"/>
        <v/>
      </c>
      <c r="CI237" s="20" t="str">
        <f t="shared" si="888"/>
        <v/>
      </c>
      <c r="CJ237" s="20" t="str">
        <f t="shared" si="889"/>
        <v/>
      </c>
      <c r="CK237" s="20" t="str">
        <f t="shared" si="871"/>
        <v/>
      </c>
      <c r="CL237" s="20" t="str">
        <f t="shared" si="872"/>
        <v/>
      </c>
      <c r="CM237" s="20" t="str">
        <f t="shared" si="873"/>
        <v/>
      </c>
      <c r="CN237" s="20" t="str">
        <f t="shared" si="874"/>
        <v/>
      </c>
      <c r="CO237" s="20" t="str">
        <f t="shared" si="875"/>
        <v/>
      </c>
      <c r="CP237" s="20" t="str">
        <f t="shared" si="876"/>
        <v/>
      </c>
      <c r="CQ237" s="20" t="str">
        <f t="shared" si="877"/>
        <v/>
      </c>
      <c r="CR237" s="20" t="str">
        <f t="shared" si="878"/>
        <v/>
      </c>
      <c r="CS237" s="20" t="str">
        <f t="shared" si="879"/>
        <v/>
      </c>
      <c r="CT237" s="20" t="str">
        <f t="shared" si="880"/>
        <v/>
      </c>
      <c r="CU237" s="20" t="str">
        <f t="shared" si="881"/>
        <v/>
      </c>
      <c r="CV237" s="20" t="str">
        <f t="shared" si="882"/>
        <v/>
      </c>
      <c r="CW237" s="20" t="str">
        <f t="shared" si="883"/>
        <v/>
      </c>
      <c r="CX237" s="20" t="str">
        <f t="shared" si="884"/>
        <v/>
      </c>
      <c r="CY237" s="20" t="str">
        <f t="shared" si="885"/>
        <v/>
      </c>
      <c r="CZ237" s="20" t="str">
        <f t="shared" si="885"/>
        <v/>
      </c>
      <c r="BCU237" s="20" t="str">
        <f t="shared" si="751"/>
        <v/>
      </c>
      <c r="BCV237" s="20" t="str">
        <f t="shared" si="752"/>
        <v/>
      </c>
      <c r="BCW237" s="20" t="str">
        <f t="shared" si="753"/>
        <v/>
      </c>
      <c r="BCX237" s="20" t="str">
        <f t="shared" si="754"/>
        <v/>
      </c>
      <c r="BCY237" s="20" t="str">
        <f t="shared" si="755"/>
        <v/>
      </c>
      <c r="BCZ237" s="20" t="str">
        <f t="shared" si="756"/>
        <v/>
      </c>
      <c r="BDA237" s="20" t="str">
        <f t="shared" si="757"/>
        <v/>
      </c>
      <c r="BDB237" s="20" t="str">
        <f t="shared" si="758"/>
        <v/>
      </c>
      <c r="BDC237" s="20" t="str">
        <f t="shared" si="759"/>
        <v/>
      </c>
      <c r="BDD237" s="20" t="str">
        <f t="shared" si="760"/>
        <v/>
      </c>
      <c r="BDE237" s="20" t="str">
        <f t="shared" si="761"/>
        <v/>
      </c>
      <c r="BDF237" s="20" t="str">
        <f t="shared" si="762"/>
        <v/>
      </c>
      <c r="BDG237" s="20" t="str">
        <f t="shared" si="763"/>
        <v/>
      </c>
      <c r="BDH237" s="20" t="str">
        <f t="shared" si="764"/>
        <v/>
      </c>
      <c r="BDI237" s="20" t="str">
        <f t="shared" si="765"/>
        <v/>
      </c>
      <c r="BDJ237" s="20" t="str">
        <f t="shared" si="766"/>
        <v/>
      </c>
      <c r="BDK237" s="20" t="str">
        <f t="shared" si="767"/>
        <v/>
      </c>
      <c r="BDL237" s="20" t="str">
        <f t="shared" si="768"/>
        <v/>
      </c>
      <c r="BDM237" s="20" t="str">
        <f t="shared" si="769"/>
        <v/>
      </c>
      <c r="BDN237" s="20" t="str">
        <f t="shared" si="770"/>
        <v/>
      </c>
      <c r="BDO237" s="20" t="str">
        <f t="shared" si="771"/>
        <v/>
      </c>
      <c r="BDP237" s="20" t="str">
        <f t="shared" si="772"/>
        <v/>
      </c>
      <c r="BDQ237" s="20" t="str">
        <f t="shared" si="773"/>
        <v/>
      </c>
      <c r="BDR237" s="20" t="str">
        <f t="shared" si="774"/>
        <v/>
      </c>
      <c r="BDS237" s="20" t="str">
        <f t="shared" si="775"/>
        <v/>
      </c>
      <c r="BDT237" s="20" t="str">
        <f t="shared" si="776"/>
        <v/>
      </c>
      <c r="BDU237" s="20" t="str">
        <f t="shared" si="777"/>
        <v/>
      </c>
      <c r="BDV237" s="20" t="str">
        <f t="shared" si="778"/>
        <v/>
      </c>
      <c r="BDW237" s="20" t="str">
        <f t="shared" si="779"/>
        <v/>
      </c>
      <c r="BDX237" s="20" t="str">
        <f t="shared" si="780"/>
        <v/>
      </c>
      <c r="BDY237" s="20" t="str">
        <f t="shared" si="781"/>
        <v/>
      </c>
      <c r="BDZ237" s="20" t="str">
        <f t="shared" si="782"/>
        <v/>
      </c>
      <c r="BEA237" s="20" t="str">
        <f t="shared" si="783"/>
        <v/>
      </c>
      <c r="BEB237" s="20" t="str">
        <f t="shared" si="784"/>
        <v/>
      </c>
      <c r="BEC237" s="20" t="str">
        <f t="shared" si="785"/>
        <v/>
      </c>
      <c r="BED237" s="20" t="str">
        <f t="shared" si="786"/>
        <v/>
      </c>
      <c r="BEE237" s="20" t="str">
        <f t="shared" si="787"/>
        <v/>
      </c>
      <c r="BEF237" s="20" t="str">
        <f t="shared" si="788"/>
        <v/>
      </c>
      <c r="BEG237" s="20" t="str">
        <f t="shared" si="789"/>
        <v/>
      </c>
      <c r="BEH237" s="20" t="str">
        <f t="shared" si="790"/>
        <v/>
      </c>
      <c r="BEI237" s="20" t="str">
        <f t="shared" si="791"/>
        <v/>
      </c>
      <c r="BEJ237" s="20" t="str">
        <f t="shared" si="792"/>
        <v/>
      </c>
      <c r="BEK237" s="20" t="str">
        <f t="shared" si="793"/>
        <v/>
      </c>
      <c r="BEL237" s="20" t="str">
        <f t="shared" si="794"/>
        <v/>
      </c>
      <c r="BEM237" s="20" t="str">
        <f t="shared" si="795"/>
        <v/>
      </c>
      <c r="BEN237" s="20" t="str">
        <f t="shared" si="796"/>
        <v/>
      </c>
      <c r="BEO237" s="20" t="str">
        <f t="shared" si="797"/>
        <v/>
      </c>
      <c r="BEP237" s="20" t="str">
        <f t="shared" si="798"/>
        <v/>
      </c>
      <c r="BEQ237" s="20" t="str">
        <f t="shared" si="799"/>
        <v/>
      </c>
      <c r="BER237" s="20" t="str">
        <f t="shared" si="800"/>
        <v/>
      </c>
      <c r="BES237" s="20" t="str">
        <f t="shared" si="801"/>
        <v/>
      </c>
      <c r="BET237" s="20" t="str">
        <f t="shared" si="802"/>
        <v/>
      </c>
      <c r="BEU237" s="20" t="str">
        <f t="shared" si="803"/>
        <v/>
      </c>
      <c r="BEV237" s="20" t="str">
        <f t="shared" si="804"/>
        <v/>
      </c>
      <c r="BEW237" s="20" t="str">
        <f t="shared" si="805"/>
        <v/>
      </c>
      <c r="BEX237" s="20" t="str">
        <f t="shared" si="806"/>
        <v/>
      </c>
      <c r="BEY237" s="20" t="str">
        <f t="shared" si="807"/>
        <v/>
      </c>
      <c r="BEZ237" s="20" t="str">
        <f t="shared" si="808"/>
        <v/>
      </c>
      <c r="BFA237" s="20" t="str">
        <f t="shared" si="809"/>
        <v/>
      </c>
      <c r="BFB237" s="20" t="str">
        <f t="shared" si="810"/>
        <v/>
      </c>
      <c r="BFC237" s="20" t="str">
        <f t="shared" si="811"/>
        <v/>
      </c>
      <c r="BFD237" s="20" t="str">
        <f t="shared" si="812"/>
        <v/>
      </c>
      <c r="BFE237" s="20" t="str">
        <f t="shared" si="813"/>
        <v/>
      </c>
      <c r="BFF237" s="20" t="str">
        <f t="shared" si="814"/>
        <v/>
      </c>
      <c r="BFG237" s="20" t="str">
        <f t="shared" si="815"/>
        <v/>
      </c>
      <c r="BFH237" s="20" t="str">
        <f t="shared" si="816"/>
        <v/>
      </c>
      <c r="BFI237" s="20" t="str">
        <f t="shared" si="817"/>
        <v/>
      </c>
      <c r="BFJ237" s="20" t="str">
        <f t="shared" si="818"/>
        <v/>
      </c>
      <c r="BFK237" s="20" t="str">
        <f t="shared" si="819"/>
        <v/>
      </c>
      <c r="BFL237" s="20" t="str">
        <f t="shared" si="820"/>
        <v/>
      </c>
      <c r="BFM237" s="20" t="str">
        <f t="shared" si="821"/>
        <v/>
      </c>
      <c r="BFN237" s="20" t="str">
        <f t="shared" si="822"/>
        <v/>
      </c>
      <c r="BFO237" s="20" t="str">
        <f t="shared" si="823"/>
        <v/>
      </c>
      <c r="BFP237" s="20" t="str">
        <f t="shared" si="824"/>
        <v/>
      </c>
      <c r="BFQ237" s="20" t="str">
        <f t="shared" si="825"/>
        <v/>
      </c>
      <c r="BFR237" s="20" t="str">
        <f t="shared" si="826"/>
        <v/>
      </c>
      <c r="BFS237" s="20" t="str">
        <f t="shared" si="827"/>
        <v/>
      </c>
      <c r="BFT237" s="20" t="str">
        <f t="shared" si="828"/>
        <v/>
      </c>
      <c r="BFU237" s="20" t="str">
        <f t="shared" si="829"/>
        <v/>
      </c>
      <c r="BFV237" s="20" t="str">
        <f t="shared" si="830"/>
        <v/>
      </c>
      <c r="BFW237" s="20" t="str">
        <f t="shared" si="831"/>
        <v/>
      </c>
      <c r="BFX237" s="20" t="str">
        <f t="shared" si="832"/>
        <v/>
      </c>
      <c r="BFY237" s="20" t="str">
        <f t="shared" si="833"/>
        <v/>
      </c>
      <c r="BFZ237" s="20" t="str">
        <f t="shared" si="834"/>
        <v/>
      </c>
      <c r="BGA237" s="20" t="str">
        <f t="shared" si="835"/>
        <v/>
      </c>
      <c r="BGB237" s="20" t="str">
        <f t="shared" si="836"/>
        <v/>
      </c>
      <c r="BGC237" s="20" t="str">
        <f t="shared" si="837"/>
        <v/>
      </c>
      <c r="BGD237" s="20" t="str">
        <f t="shared" si="838"/>
        <v/>
      </c>
      <c r="BGE237" s="20" t="str">
        <f t="shared" si="839"/>
        <v/>
      </c>
      <c r="BGF237" s="20" t="str">
        <f t="shared" si="840"/>
        <v/>
      </c>
      <c r="BGG237" s="20" t="str">
        <f t="shared" si="841"/>
        <v/>
      </c>
      <c r="BGH237" s="20" t="str">
        <f t="shared" si="842"/>
        <v/>
      </c>
      <c r="BGI237" s="20" t="str">
        <f t="shared" si="843"/>
        <v/>
      </c>
      <c r="BGJ237" s="20" t="str">
        <f t="shared" si="844"/>
        <v/>
      </c>
      <c r="BGK237" s="20" t="str">
        <f t="shared" si="845"/>
        <v/>
      </c>
      <c r="BGL237" s="20" t="str">
        <f t="shared" si="846"/>
        <v/>
      </c>
      <c r="BGM237" s="20" t="str">
        <f t="shared" si="847"/>
        <v/>
      </c>
      <c r="BGN237" s="20" t="str">
        <f t="shared" si="848"/>
        <v/>
      </c>
      <c r="BGO237" s="20" t="str">
        <f t="shared" si="849"/>
        <v/>
      </c>
      <c r="BGP237" s="20" t="str">
        <f t="shared" si="850"/>
        <v/>
      </c>
      <c r="BGQ237" s="20" t="str">
        <f t="shared" si="851"/>
        <v/>
      </c>
      <c r="BGR237" s="20" t="str">
        <f t="shared" si="852"/>
        <v/>
      </c>
      <c r="BGS237" s="20" t="str">
        <f t="shared" si="853"/>
        <v/>
      </c>
      <c r="BGT237" s="20" t="str">
        <f t="shared" si="854"/>
        <v/>
      </c>
      <c r="BGU237" s="20" t="str">
        <f t="shared" si="855"/>
        <v/>
      </c>
      <c r="BGV237" s="20" t="str">
        <f t="shared" si="856"/>
        <v/>
      </c>
      <c r="BGW237" s="20" t="str">
        <f t="shared" si="857"/>
        <v/>
      </c>
      <c r="BGX237" s="20" t="str">
        <f t="shared" si="858"/>
        <v/>
      </c>
      <c r="BGY237" s="20" t="str">
        <f t="shared" si="859"/>
        <v/>
      </c>
      <c r="BGZ237" s="20" t="str">
        <f t="shared" si="860"/>
        <v/>
      </c>
      <c r="BHA237" s="20" t="str">
        <f t="shared" si="861"/>
        <v/>
      </c>
      <c r="BHB237" s="20" t="str">
        <f t="shared" si="862"/>
        <v/>
      </c>
      <c r="BHC237" s="20" t="str">
        <f t="shared" si="863"/>
        <v/>
      </c>
      <c r="BHD237" s="20" t="str">
        <f t="shared" si="864"/>
        <v/>
      </c>
      <c r="BHE237" s="20" t="str">
        <f t="shared" si="865"/>
        <v/>
      </c>
      <c r="BHF237" s="20" t="str">
        <f t="shared" si="866"/>
        <v/>
      </c>
      <c r="BHG237" s="20" t="str">
        <f t="shared" si="867"/>
        <v/>
      </c>
      <c r="BHJ237" s="20" t="str">
        <f t="shared" si="868"/>
        <v/>
      </c>
      <c r="BHL237" s="20" t="str">
        <f t="shared" si="891"/>
        <v/>
      </c>
      <c r="BHM237" s="20" t="str">
        <f t="shared" si="891"/>
        <v/>
      </c>
      <c r="BHN237" s="20" t="str">
        <f t="shared" si="891"/>
        <v/>
      </c>
      <c r="BHO237" s="20" t="str">
        <f t="shared" si="891"/>
        <v/>
      </c>
      <c r="BHP237" s="20" t="str">
        <f t="shared" si="891"/>
        <v/>
      </c>
      <c r="BHQ237" s="20" t="str">
        <f t="shared" si="891"/>
        <v/>
      </c>
      <c r="BHR237" s="20" t="str">
        <f t="shared" si="891"/>
        <v/>
      </c>
      <c r="BHS237" s="20" t="str">
        <f t="shared" si="891"/>
        <v/>
      </c>
      <c r="BHT237" s="20" t="str">
        <f t="shared" si="891"/>
        <v/>
      </c>
      <c r="BHU237" s="20" t="str">
        <f t="shared" si="891"/>
        <v/>
      </c>
      <c r="BHV237" s="20" t="str">
        <f t="shared" si="891"/>
        <v/>
      </c>
      <c r="BHW237" s="20" t="str">
        <f t="shared" si="891"/>
        <v/>
      </c>
      <c r="BHX237" s="20" t="str">
        <f t="shared" si="891"/>
        <v/>
      </c>
      <c r="BHY237" s="20" t="str">
        <f t="shared" si="891"/>
        <v/>
      </c>
      <c r="BHZ237" s="20" t="str">
        <f t="shared" si="891"/>
        <v/>
      </c>
      <c r="BIA237" s="20" t="str">
        <f t="shared" si="891"/>
        <v/>
      </c>
      <c r="BIB237" s="20" t="str">
        <f t="shared" si="890"/>
        <v/>
      </c>
      <c r="BIC237" s="20" t="str">
        <f t="shared" si="890"/>
        <v/>
      </c>
      <c r="BID237" s="20" t="str">
        <f t="shared" si="890"/>
        <v/>
      </c>
      <c r="BIE237" s="20" t="str">
        <f t="shared" si="890"/>
        <v/>
      </c>
    </row>
    <row r="238" spans="2:104 1451:1591" ht="14.5">
      <c r="B238" s="510" t="str">
        <f>IF('لصق اكسل الفورمز'!E233="","",'لصق اكسل الفورمز'!E233)</f>
        <v/>
      </c>
      <c r="C238" s="510" t="str">
        <f>IF('لصق اكسل الفورمز'!O233="","",'لصق اكسل الفورمز'!O233)</f>
        <v/>
      </c>
      <c r="D238" s="526" t="str">
        <f>IF('لصق اكسل الفورمز'!R233="","",'لصق اكسل الفورمز'!R233)</f>
        <v/>
      </c>
      <c r="E238" s="510" t="str">
        <f>IF('لصق اكسل الفورمز'!U233="","",'لصق اكسل الفورمز'!U233)</f>
        <v/>
      </c>
      <c r="F238" s="526" t="str">
        <f>IF('لصق اكسل الفورمز'!X233="","",'لصق اكسل الفورمز'!X233)</f>
        <v/>
      </c>
      <c r="G238" s="510" t="str">
        <f>IF('لصق اكسل الفورمز'!AA233="","",'لصق اكسل الفورمز'!AA233)</f>
        <v/>
      </c>
      <c r="H238" s="526" t="str">
        <f>IF('لصق اكسل الفورمز'!AD233="","",'لصق اكسل الفورمز'!AD233)</f>
        <v/>
      </c>
      <c r="I238" s="510" t="str">
        <f>IF('لصق اكسل الفورمز'!AG233="","",'لصق اكسل الفورمز'!AG233)</f>
        <v/>
      </c>
      <c r="J238" s="526" t="str">
        <f>IF('لصق اكسل الفورمز'!AJ233="","",'لصق اكسل الفورمز'!AJ233)</f>
        <v/>
      </c>
      <c r="K238" s="510" t="str">
        <f>IF('لصق اكسل الفورمز'!AM233="","",'لصق اكسل الفورمز'!AM233)</f>
        <v/>
      </c>
      <c r="L238" s="526" t="str">
        <f>IF('لصق اكسل الفورمز'!AP233="","",'لصق اكسل الفورمز'!AP233)</f>
        <v/>
      </c>
      <c r="M238" s="510" t="str">
        <f>IF('لصق اكسل الفورمز'!AS233="","",'لصق اكسل الفورمز'!AS233)</f>
        <v/>
      </c>
      <c r="N238" s="526" t="str">
        <f>IF('لصق اكسل الفورمز'!AV233="","",'لصق اكسل الفورمز'!AV233)</f>
        <v/>
      </c>
      <c r="O238" s="510" t="str">
        <f>IF('لصق اكسل الفورمز'!AY233="","",'لصق اكسل الفورمز'!AY233)</f>
        <v/>
      </c>
      <c r="P238" s="526" t="str">
        <f>IF('لصق اكسل الفورمز'!BB233="","",'لصق اكسل الفورمز'!BB233)</f>
        <v/>
      </c>
      <c r="Q238" s="510" t="str">
        <f>IF('لصق اكسل الفورمز'!BE233="","",'لصق اكسل الفورمز'!BE233)</f>
        <v/>
      </c>
      <c r="R238" s="526" t="str">
        <f>IF('لصق اكسل الفورمز'!BH233="","",'لصق اكسل الفورمز'!BH233)</f>
        <v/>
      </c>
      <c r="S238" s="510" t="str">
        <f>IF('لصق اكسل الفورمز'!BK233="","",'لصق اكسل الفورمز'!BK233)</f>
        <v/>
      </c>
      <c r="T238" s="526" t="str">
        <f>IF('لصق اكسل الفورمز'!BN233="","",'لصق اكسل الفورمز'!BN233)</f>
        <v/>
      </c>
      <c r="U238" s="510" t="str">
        <f>IF('لصق اكسل الفورمز'!BQ233="","",'لصق اكسل الفورمز'!BQ233)</f>
        <v/>
      </c>
      <c r="V238" s="526" t="str">
        <f>IF('لصق اكسل الفورمز'!BT233="","",'لصق اكسل الفورمز'!BT233)</f>
        <v/>
      </c>
      <c r="W238" s="527" t="str">
        <f t="shared" si="717"/>
        <v/>
      </c>
      <c r="X238" s="510" t="str">
        <f t="shared" si="718"/>
        <v/>
      </c>
      <c r="Y238" s="564" t="str">
        <f t="shared" si="719"/>
        <v/>
      </c>
      <c r="AL238" s="20">
        <f t="shared" si="720"/>
        <v>0</v>
      </c>
      <c r="AO238" s="20" t="str">
        <f t="shared" si="721"/>
        <v/>
      </c>
      <c r="AQ238" s="20" t="str">
        <f t="shared" si="869"/>
        <v/>
      </c>
      <c r="AR238" s="20" t="str">
        <f t="shared" si="722"/>
        <v/>
      </c>
      <c r="AS238" s="20" t="str">
        <f t="shared" si="723"/>
        <v/>
      </c>
      <c r="AT238" s="20" t="str">
        <f t="shared" si="724"/>
        <v/>
      </c>
      <c r="AU238" s="20" t="str">
        <f t="shared" si="725"/>
        <v/>
      </c>
      <c r="AV238" s="20" t="str">
        <f t="shared" si="726"/>
        <v/>
      </c>
      <c r="AW238" s="20" t="str">
        <f t="shared" si="727"/>
        <v/>
      </c>
      <c r="AX238" s="20" t="str">
        <f t="shared" si="728"/>
        <v/>
      </c>
      <c r="AY238" s="20" t="str">
        <f t="shared" si="729"/>
        <v/>
      </c>
      <c r="AZ238" s="20" t="str">
        <f t="shared" si="730"/>
        <v/>
      </c>
      <c r="BA238" s="20" t="str">
        <f t="shared" si="731"/>
        <v/>
      </c>
      <c r="BB238" s="20" t="str">
        <f t="shared" si="732"/>
        <v/>
      </c>
      <c r="BC238" s="20" t="str">
        <f t="shared" si="733"/>
        <v/>
      </c>
      <c r="BD238" s="20" t="str">
        <f t="shared" si="734"/>
        <v/>
      </c>
      <c r="BE238" s="20" t="str">
        <f t="shared" si="735"/>
        <v/>
      </c>
      <c r="BF238" s="20" t="str">
        <f t="shared" si="736"/>
        <v/>
      </c>
      <c r="BG238" s="20" t="str">
        <f t="shared" si="737"/>
        <v/>
      </c>
      <c r="BH238" s="20" t="str">
        <f t="shared" si="738"/>
        <v/>
      </c>
      <c r="BI238" s="20" t="str">
        <f t="shared" si="739"/>
        <v/>
      </c>
      <c r="BJ238" s="20" t="str">
        <f t="shared" si="740"/>
        <v/>
      </c>
      <c r="BL238" s="38" t="e">
        <f t="shared" si="741"/>
        <v>#DIV/0!</v>
      </c>
      <c r="BM238" s="4">
        <f t="shared" si="742"/>
        <v>0</v>
      </c>
      <c r="BN238" s="4">
        <f t="shared" si="743"/>
        <v>0</v>
      </c>
      <c r="BO238" s="4">
        <f t="shared" si="744"/>
        <v>0</v>
      </c>
      <c r="BP238" s="173" t="str">
        <f t="shared" si="745"/>
        <v/>
      </c>
      <c r="BQ238" s="4">
        <f t="shared" si="746"/>
        <v>0</v>
      </c>
      <c r="BT238" s="268" t="str">
        <f t="shared" si="747"/>
        <v/>
      </c>
      <c r="BU238" s="268" t="str">
        <f t="shared" si="748"/>
        <v/>
      </c>
      <c r="BX238" s="20">
        <f t="shared" si="749"/>
        <v>1</v>
      </c>
      <c r="CG238" s="20" t="str">
        <f t="shared" si="750"/>
        <v/>
      </c>
      <c r="CH238" s="20" t="str">
        <f t="shared" si="887"/>
        <v/>
      </c>
      <c r="CI238" s="20" t="str">
        <f t="shared" si="888"/>
        <v/>
      </c>
      <c r="CJ238" s="20" t="str">
        <f t="shared" si="889"/>
        <v/>
      </c>
      <c r="CK238" s="20" t="str">
        <f t="shared" si="871"/>
        <v/>
      </c>
      <c r="CL238" s="20" t="str">
        <f t="shared" si="872"/>
        <v/>
      </c>
      <c r="CM238" s="20" t="str">
        <f t="shared" si="873"/>
        <v/>
      </c>
      <c r="CN238" s="20" t="str">
        <f t="shared" si="874"/>
        <v/>
      </c>
      <c r="CO238" s="20" t="str">
        <f t="shared" si="875"/>
        <v/>
      </c>
      <c r="CP238" s="20" t="str">
        <f t="shared" si="876"/>
        <v/>
      </c>
      <c r="CQ238" s="20" t="str">
        <f t="shared" si="877"/>
        <v/>
      </c>
      <c r="CR238" s="20" t="str">
        <f t="shared" si="878"/>
        <v/>
      </c>
      <c r="CS238" s="20" t="str">
        <f t="shared" si="879"/>
        <v/>
      </c>
      <c r="CT238" s="20" t="str">
        <f t="shared" si="880"/>
        <v/>
      </c>
      <c r="CU238" s="20" t="str">
        <f t="shared" si="881"/>
        <v/>
      </c>
      <c r="CV238" s="20" t="str">
        <f t="shared" si="882"/>
        <v/>
      </c>
      <c r="CW238" s="20" t="str">
        <f t="shared" si="883"/>
        <v/>
      </c>
      <c r="CX238" s="20" t="str">
        <f t="shared" si="884"/>
        <v/>
      </c>
      <c r="CY238" s="20" t="str">
        <f t="shared" si="885"/>
        <v/>
      </c>
      <c r="CZ238" s="20" t="str">
        <f t="shared" si="885"/>
        <v/>
      </c>
      <c r="BCU238" s="20" t="str">
        <f t="shared" si="751"/>
        <v/>
      </c>
      <c r="BCV238" s="20" t="str">
        <f t="shared" si="752"/>
        <v/>
      </c>
      <c r="BCW238" s="20" t="str">
        <f t="shared" si="753"/>
        <v/>
      </c>
      <c r="BCX238" s="20" t="str">
        <f t="shared" si="754"/>
        <v/>
      </c>
      <c r="BCY238" s="20" t="str">
        <f t="shared" si="755"/>
        <v/>
      </c>
      <c r="BCZ238" s="20" t="str">
        <f t="shared" si="756"/>
        <v/>
      </c>
      <c r="BDA238" s="20" t="str">
        <f t="shared" si="757"/>
        <v/>
      </c>
      <c r="BDB238" s="20" t="str">
        <f t="shared" si="758"/>
        <v/>
      </c>
      <c r="BDC238" s="20" t="str">
        <f t="shared" si="759"/>
        <v/>
      </c>
      <c r="BDD238" s="20" t="str">
        <f t="shared" si="760"/>
        <v/>
      </c>
      <c r="BDE238" s="20" t="str">
        <f t="shared" si="761"/>
        <v/>
      </c>
      <c r="BDF238" s="20" t="str">
        <f t="shared" si="762"/>
        <v/>
      </c>
      <c r="BDG238" s="20" t="str">
        <f t="shared" si="763"/>
        <v/>
      </c>
      <c r="BDH238" s="20" t="str">
        <f t="shared" si="764"/>
        <v/>
      </c>
      <c r="BDI238" s="20" t="str">
        <f t="shared" si="765"/>
        <v/>
      </c>
      <c r="BDJ238" s="20" t="str">
        <f t="shared" si="766"/>
        <v/>
      </c>
      <c r="BDK238" s="20" t="str">
        <f t="shared" si="767"/>
        <v/>
      </c>
      <c r="BDL238" s="20" t="str">
        <f t="shared" si="768"/>
        <v/>
      </c>
      <c r="BDM238" s="20" t="str">
        <f t="shared" si="769"/>
        <v/>
      </c>
      <c r="BDN238" s="20" t="str">
        <f t="shared" si="770"/>
        <v/>
      </c>
      <c r="BDO238" s="20" t="str">
        <f t="shared" si="771"/>
        <v/>
      </c>
      <c r="BDP238" s="20" t="str">
        <f t="shared" si="772"/>
        <v/>
      </c>
      <c r="BDQ238" s="20" t="str">
        <f t="shared" si="773"/>
        <v/>
      </c>
      <c r="BDR238" s="20" t="str">
        <f t="shared" si="774"/>
        <v/>
      </c>
      <c r="BDS238" s="20" t="str">
        <f t="shared" si="775"/>
        <v/>
      </c>
      <c r="BDT238" s="20" t="str">
        <f t="shared" si="776"/>
        <v/>
      </c>
      <c r="BDU238" s="20" t="str">
        <f t="shared" si="777"/>
        <v/>
      </c>
      <c r="BDV238" s="20" t="str">
        <f t="shared" si="778"/>
        <v/>
      </c>
      <c r="BDW238" s="20" t="str">
        <f t="shared" si="779"/>
        <v/>
      </c>
      <c r="BDX238" s="20" t="str">
        <f t="shared" si="780"/>
        <v/>
      </c>
      <c r="BDY238" s="20" t="str">
        <f t="shared" si="781"/>
        <v/>
      </c>
      <c r="BDZ238" s="20" t="str">
        <f t="shared" si="782"/>
        <v/>
      </c>
      <c r="BEA238" s="20" t="str">
        <f t="shared" si="783"/>
        <v/>
      </c>
      <c r="BEB238" s="20" t="str">
        <f t="shared" si="784"/>
        <v/>
      </c>
      <c r="BEC238" s="20" t="str">
        <f t="shared" si="785"/>
        <v/>
      </c>
      <c r="BED238" s="20" t="str">
        <f t="shared" si="786"/>
        <v/>
      </c>
      <c r="BEE238" s="20" t="str">
        <f t="shared" si="787"/>
        <v/>
      </c>
      <c r="BEF238" s="20" t="str">
        <f t="shared" si="788"/>
        <v/>
      </c>
      <c r="BEG238" s="20" t="str">
        <f t="shared" si="789"/>
        <v/>
      </c>
      <c r="BEH238" s="20" t="str">
        <f t="shared" si="790"/>
        <v/>
      </c>
      <c r="BEI238" s="20" t="str">
        <f t="shared" si="791"/>
        <v/>
      </c>
      <c r="BEJ238" s="20" t="str">
        <f t="shared" si="792"/>
        <v/>
      </c>
      <c r="BEK238" s="20" t="str">
        <f t="shared" si="793"/>
        <v/>
      </c>
      <c r="BEL238" s="20" t="str">
        <f t="shared" si="794"/>
        <v/>
      </c>
      <c r="BEM238" s="20" t="str">
        <f t="shared" si="795"/>
        <v/>
      </c>
      <c r="BEN238" s="20" t="str">
        <f t="shared" si="796"/>
        <v/>
      </c>
      <c r="BEO238" s="20" t="str">
        <f t="shared" si="797"/>
        <v/>
      </c>
      <c r="BEP238" s="20" t="str">
        <f t="shared" si="798"/>
        <v/>
      </c>
      <c r="BEQ238" s="20" t="str">
        <f t="shared" si="799"/>
        <v/>
      </c>
      <c r="BER238" s="20" t="str">
        <f t="shared" si="800"/>
        <v/>
      </c>
      <c r="BES238" s="20" t="str">
        <f t="shared" si="801"/>
        <v/>
      </c>
      <c r="BET238" s="20" t="str">
        <f t="shared" si="802"/>
        <v/>
      </c>
      <c r="BEU238" s="20" t="str">
        <f t="shared" si="803"/>
        <v/>
      </c>
      <c r="BEV238" s="20" t="str">
        <f t="shared" si="804"/>
        <v/>
      </c>
      <c r="BEW238" s="20" t="str">
        <f t="shared" si="805"/>
        <v/>
      </c>
      <c r="BEX238" s="20" t="str">
        <f t="shared" si="806"/>
        <v/>
      </c>
      <c r="BEY238" s="20" t="str">
        <f t="shared" si="807"/>
        <v/>
      </c>
      <c r="BEZ238" s="20" t="str">
        <f t="shared" si="808"/>
        <v/>
      </c>
      <c r="BFA238" s="20" t="str">
        <f t="shared" si="809"/>
        <v/>
      </c>
      <c r="BFB238" s="20" t="str">
        <f t="shared" si="810"/>
        <v/>
      </c>
      <c r="BFC238" s="20" t="str">
        <f t="shared" si="811"/>
        <v/>
      </c>
      <c r="BFD238" s="20" t="str">
        <f t="shared" si="812"/>
        <v/>
      </c>
      <c r="BFE238" s="20" t="str">
        <f t="shared" si="813"/>
        <v/>
      </c>
      <c r="BFF238" s="20" t="str">
        <f t="shared" si="814"/>
        <v/>
      </c>
      <c r="BFG238" s="20" t="str">
        <f t="shared" si="815"/>
        <v/>
      </c>
      <c r="BFH238" s="20" t="str">
        <f t="shared" si="816"/>
        <v/>
      </c>
      <c r="BFI238" s="20" t="str">
        <f t="shared" si="817"/>
        <v/>
      </c>
      <c r="BFJ238" s="20" t="str">
        <f t="shared" si="818"/>
        <v/>
      </c>
      <c r="BFK238" s="20" t="str">
        <f t="shared" si="819"/>
        <v/>
      </c>
      <c r="BFL238" s="20" t="str">
        <f t="shared" si="820"/>
        <v/>
      </c>
      <c r="BFM238" s="20" t="str">
        <f t="shared" si="821"/>
        <v/>
      </c>
      <c r="BFN238" s="20" t="str">
        <f t="shared" si="822"/>
        <v/>
      </c>
      <c r="BFO238" s="20" t="str">
        <f t="shared" si="823"/>
        <v/>
      </c>
      <c r="BFP238" s="20" t="str">
        <f t="shared" si="824"/>
        <v/>
      </c>
      <c r="BFQ238" s="20" t="str">
        <f t="shared" si="825"/>
        <v/>
      </c>
      <c r="BFR238" s="20" t="str">
        <f t="shared" si="826"/>
        <v/>
      </c>
      <c r="BFS238" s="20" t="str">
        <f t="shared" si="827"/>
        <v/>
      </c>
      <c r="BFT238" s="20" t="str">
        <f t="shared" si="828"/>
        <v/>
      </c>
      <c r="BFU238" s="20" t="str">
        <f t="shared" si="829"/>
        <v/>
      </c>
      <c r="BFV238" s="20" t="str">
        <f t="shared" si="830"/>
        <v/>
      </c>
      <c r="BFW238" s="20" t="str">
        <f t="shared" si="831"/>
        <v/>
      </c>
      <c r="BFX238" s="20" t="str">
        <f t="shared" si="832"/>
        <v/>
      </c>
      <c r="BFY238" s="20" t="str">
        <f t="shared" si="833"/>
        <v/>
      </c>
      <c r="BFZ238" s="20" t="str">
        <f t="shared" si="834"/>
        <v/>
      </c>
      <c r="BGA238" s="20" t="str">
        <f t="shared" si="835"/>
        <v/>
      </c>
      <c r="BGB238" s="20" t="str">
        <f t="shared" si="836"/>
        <v/>
      </c>
      <c r="BGC238" s="20" t="str">
        <f t="shared" si="837"/>
        <v/>
      </c>
      <c r="BGD238" s="20" t="str">
        <f t="shared" si="838"/>
        <v/>
      </c>
      <c r="BGE238" s="20" t="str">
        <f t="shared" si="839"/>
        <v/>
      </c>
      <c r="BGF238" s="20" t="str">
        <f t="shared" si="840"/>
        <v/>
      </c>
      <c r="BGG238" s="20" t="str">
        <f t="shared" si="841"/>
        <v/>
      </c>
      <c r="BGH238" s="20" t="str">
        <f t="shared" si="842"/>
        <v/>
      </c>
      <c r="BGI238" s="20" t="str">
        <f t="shared" si="843"/>
        <v/>
      </c>
      <c r="BGJ238" s="20" t="str">
        <f t="shared" si="844"/>
        <v/>
      </c>
      <c r="BGK238" s="20" t="str">
        <f t="shared" si="845"/>
        <v/>
      </c>
      <c r="BGL238" s="20" t="str">
        <f t="shared" si="846"/>
        <v/>
      </c>
      <c r="BGM238" s="20" t="str">
        <f t="shared" si="847"/>
        <v/>
      </c>
      <c r="BGN238" s="20" t="str">
        <f t="shared" si="848"/>
        <v/>
      </c>
      <c r="BGO238" s="20" t="str">
        <f t="shared" si="849"/>
        <v/>
      </c>
      <c r="BGP238" s="20" t="str">
        <f t="shared" si="850"/>
        <v/>
      </c>
      <c r="BGQ238" s="20" t="str">
        <f t="shared" si="851"/>
        <v/>
      </c>
      <c r="BGR238" s="20" t="str">
        <f t="shared" si="852"/>
        <v/>
      </c>
      <c r="BGS238" s="20" t="str">
        <f t="shared" si="853"/>
        <v/>
      </c>
      <c r="BGT238" s="20" t="str">
        <f t="shared" si="854"/>
        <v/>
      </c>
      <c r="BGU238" s="20" t="str">
        <f t="shared" si="855"/>
        <v/>
      </c>
      <c r="BGV238" s="20" t="str">
        <f t="shared" si="856"/>
        <v/>
      </c>
      <c r="BGW238" s="20" t="str">
        <f t="shared" si="857"/>
        <v/>
      </c>
      <c r="BGX238" s="20" t="str">
        <f t="shared" si="858"/>
        <v/>
      </c>
      <c r="BGY238" s="20" t="str">
        <f t="shared" si="859"/>
        <v/>
      </c>
      <c r="BGZ238" s="20" t="str">
        <f t="shared" si="860"/>
        <v/>
      </c>
      <c r="BHA238" s="20" t="str">
        <f t="shared" si="861"/>
        <v/>
      </c>
      <c r="BHB238" s="20" t="str">
        <f t="shared" si="862"/>
        <v/>
      </c>
      <c r="BHC238" s="20" t="str">
        <f t="shared" si="863"/>
        <v/>
      </c>
      <c r="BHD238" s="20" t="str">
        <f t="shared" si="864"/>
        <v/>
      </c>
      <c r="BHE238" s="20" t="str">
        <f t="shared" si="865"/>
        <v/>
      </c>
      <c r="BHF238" s="20" t="str">
        <f t="shared" si="866"/>
        <v/>
      </c>
      <c r="BHG238" s="20" t="str">
        <f t="shared" si="867"/>
        <v/>
      </c>
      <c r="BHJ238" s="20" t="str">
        <f t="shared" si="868"/>
        <v/>
      </c>
      <c r="BHL238" s="20" t="str">
        <f t="shared" si="891"/>
        <v/>
      </c>
      <c r="BHM238" s="20" t="str">
        <f t="shared" si="891"/>
        <v/>
      </c>
      <c r="BHN238" s="20" t="str">
        <f t="shared" si="891"/>
        <v/>
      </c>
      <c r="BHO238" s="20" t="str">
        <f t="shared" si="891"/>
        <v/>
      </c>
      <c r="BHP238" s="20" t="str">
        <f t="shared" si="891"/>
        <v/>
      </c>
      <c r="BHQ238" s="20" t="str">
        <f t="shared" si="891"/>
        <v/>
      </c>
      <c r="BHR238" s="20" t="str">
        <f t="shared" si="891"/>
        <v/>
      </c>
      <c r="BHS238" s="20" t="str">
        <f t="shared" si="891"/>
        <v/>
      </c>
      <c r="BHT238" s="20" t="str">
        <f t="shared" si="891"/>
        <v/>
      </c>
      <c r="BHU238" s="20" t="str">
        <f t="shared" si="891"/>
        <v/>
      </c>
      <c r="BHV238" s="20" t="str">
        <f t="shared" si="891"/>
        <v/>
      </c>
      <c r="BHW238" s="20" t="str">
        <f t="shared" si="891"/>
        <v/>
      </c>
      <c r="BHX238" s="20" t="str">
        <f t="shared" si="891"/>
        <v/>
      </c>
      <c r="BHY238" s="20" t="str">
        <f t="shared" si="891"/>
        <v/>
      </c>
      <c r="BHZ238" s="20" t="str">
        <f t="shared" si="891"/>
        <v/>
      </c>
      <c r="BIA238" s="20" t="str">
        <f t="shared" si="891"/>
        <v/>
      </c>
      <c r="BIB238" s="20" t="str">
        <f t="shared" si="890"/>
        <v/>
      </c>
      <c r="BIC238" s="20" t="str">
        <f t="shared" si="890"/>
        <v/>
      </c>
      <c r="BID238" s="20" t="str">
        <f t="shared" si="890"/>
        <v/>
      </c>
      <c r="BIE238" s="20" t="str">
        <f t="shared" si="890"/>
        <v/>
      </c>
    </row>
    <row r="239" spans="2:104 1451:1591" ht="14.5">
      <c r="B239" s="510" t="str">
        <f>IF('لصق اكسل الفورمز'!E234="","",'لصق اكسل الفورمز'!E234)</f>
        <v/>
      </c>
      <c r="C239" s="510" t="str">
        <f>IF('لصق اكسل الفورمز'!O234="","",'لصق اكسل الفورمز'!O234)</f>
        <v/>
      </c>
      <c r="D239" s="526" t="str">
        <f>IF('لصق اكسل الفورمز'!R234="","",'لصق اكسل الفورمز'!R234)</f>
        <v/>
      </c>
      <c r="E239" s="510" t="str">
        <f>IF('لصق اكسل الفورمز'!U234="","",'لصق اكسل الفورمز'!U234)</f>
        <v/>
      </c>
      <c r="F239" s="526" t="str">
        <f>IF('لصق اكسل الفورمز'!X234="","",'لصق اكسل الفورمز'!X234)</f>
        <v/>
      </c>
      <c r="G239" s="510" t="str">
        <f>IF('لصق اكسل الفورمز'!AA234="","",'لصق اكسل الفورمز'!AA234)</f>
        <v/>
      </c>
      <c r="H239" s="526" t="str">
        <f>IF('لصق اكسل الفورمز'!AD234="","",'لصق اكسل الفورمز'!AD234)</f>
        <v/>
      </c>
      <c r="I239" s="510" t="str">
        <f>IF('لصق اكسل الفورمز'!AG234="","",'لصق اكسل الفورمز'!AG234)</f>
        <v/>
      </c>
      <c r="J239" s="526" t="str">
        <f>IF('لصق اكسل الفورمز'!AJ234="","",'لصق اكسل الفورمز'!AJ234)</f>
        <v/>
      </c>
      <c r="K239" s="510" t="str">
        <f>IF('لصق اكسل الفورمز'!AM234="","",'لصق اكسل الفورمز'!AM234)</f>
        <v/>
      </c>
      <c r="L239" s="526" t="str">
        <f>IF('لصق اكسل الفورمز'!AP234="","",'لصق اكسل الفورمز'!AP234)</f>
        <v/>
      </c>
      <c r="M239" s="510" t="str">
        <f>IF('لصق اكسل الفورمز'!AS234="","",'لصق اكسل الفورمز'!AS234)</f>
        <v/>
      </c>
      <c r="N239" s="526" t="str">
        <f>IF('لصق اكسل الفورمز'!AV234="","",'لصق اكسل الفورمز'!AV234)</f>
        <v/>
      </c>
      <c r="O239" s="510" t="str">
        <f>IF('لصق اكسل الفورمز'!AY234="","",'لصق اكسل الفورمز'!AY234)</f>
        <v/>
      </c>
      <c r="P239" s="526" t="str">
        <f>IF('لصق اكسل الفورمز'!BB234="","",'لصق اكسل الفورمز'!BB234)</f>
        <v/>
      </c>
      <c r="Q239" s="510" t="str">
        <f>IF('لصق اكسل الفورمز'!BE234="","",'لصق اكسل الفورمز'!BE234)</f>
        <v/>
      </c>
      <c r="R239" s="526" t="str">
        <f>IF('لصق اكسل الفورمز'!BH234="","",'لصق اكسل الفورمز'!BH234)</f>
        <v/>
      </c>
      <c r="S239" s="510" t="str">
        <f>IF('لصق اكسل الفورمز'!BK234="","",'لصق اكسل الفورمز'!BK234)</f>
        <v/>
      </c>
      <c r="T239" s="526" t="str">
        <f>IF('لصق اكسل الفورمز'!BN234="","",'لصق اكسل الفورمز'!BN234)</f>
        <v/>
      </c>
      <c r="U239" s="510" t="str">
        <f>IF('لصق اكسل الفورمز'!BQ234="","",'لصق اكسل الفورمز'!BQ234)</f>
        <v/>
      </c>
      <c r="V239" s="526" t="str">
        <f>IF('لصق اكسل الفورمز'!BT234="","",'لصق اكسل الفورمز'!BT234)</f>
        <v/>
      </c>
      <c r="W239" s="527" t="str">
        <f t="shared" si="717"/>
        <v/>
      </c>
      <c r="X239" s="510" t="str">
        <f t="shared" si="718"/>
        <v/>
      </c>
      <c r="Y239" s="564" t="str">
        <f t="shared" si="719"/>
        <v/>
      </c>
      <c r="AL239" s="20">
        <f t="shared" si="720"/>
        <v>0</v>
      </c>
      <c r="AO239" s="20" t="str">
        <f t="shared" si="721"/>
        <v/>
      </c>
      <c r="AQ239" s="20" t="str">
        <f t="shared" si="869"/>
        <v/>
      </c>
      <c r="AR239" s="20" t="str">
        <f t="shared" si="722"/>
        <v/>
      </c>
      <c r="AS239" s="20" t="str">
        <f t="shared" si="723"/>
        <v/>
      </c>
      <c r="AT239" s="20" t="str">
        <f t="shared" si="724"/>
        <v/>
      </c>
      <c r="AU239" s="20" t="str">
        <f t="shared" si="725"/>
        <v/>
      </c>
      <c r="AV239" s="20" t="str">
        <f t="shared" si="726"/>
        <v/>
      </c>
      <c r="AW239" s="20" t="str">
        <f t="shared" si="727"/>
        <v/>
      </c>
      <c r="AX239" s="20" t="str">
        <f t="shared" si="728"/>
        <v/>
      </c>
      <c r="AY239" s="20" t="str">
        <f t="shared" si="729"/>
        <v/>
      </c>
      <c r="AZ239" s="20" t="str">
        <f t="shared" si="730"/>
        <v/>
      </c>
      <c r="BA239" s="20" t="str">
        <f t="shared" si="731"/>
        <v/>
      </c>
      <c r="BB239" s="20" t="str">
        <f t="shared" si="732"/>
        <v/>
      </c>
      <c r="BC239" s="20" t="str">
        <f t="shared" si="733"/>
        <v/>
      </c>
      <c r="BD239" s="20" t="str">
        <f t="shared" si="734"/>
        <v/>
      </c>
      <c r="BE239" s="20" t="str">
        <f t="shared" si="735"/>
        <v/>
      </c>
      <c r="BF239" s="20" t="str">
        <f t="shared" si="736"/>
        <v/>
      </c>
      <c r="BG239" s="20" t="str">
        <f t="shared" si="737"/>
        <v/>
      </c>
      <c r="BH239" s="20" t="str">
        <f t="shared" si="738"/>
        <v/>
      </c>
      <c r="BI239" s="20" t="str">
        <f t="shared" si="739"/>
        <v/>
      </c>
      <c r="BJ239" s="20" t="str">
        <f t="shared" si="740"/>
        <v/>
      </c>
      <c r="BL239" s="38" t="e">
        <f t="shared" si="741"/>
        <v>#DIV/0!</v>
      </c>
      <c r="BM239" s="4">
        <f t="shared" si="742"/>
        <v>0</v>
      </c>
      <c r="BN239" s="4">
        <f t="shared" si="743"/>
        <v>0</v>
      </c>
      <c r="BO239" s="4">
        <f t="shared" si="744"/>
        <v>0</v>
      </c>
      <c r="BP239" s="173" t="str">
        <f t="shared" si="745"/>
        <v/>
      </c>
      <c r="BQ239" s="4">
        <f t="shared" si="746"/>
        <v>0</v>
      </c>
      <c r="BT239" s="268" t="str">
        <f t="shared" si="747"/>
        <v/>
      </c>
      <c r="BU239" s="268" t="str">
        <f t="shared" si="748"/>
        <v/>
      </c>
      <c r="BX239" s="20">
        <f t="shared" si="749"/>
        <v>1</v>
      </c>
      <c r="CG239" s="20" t="str">
        <f t="shared" si="750"/>
        <v/>
      </c>
      <c r="CH239" s="20" t="str">
        <f t="shared" si="887"/>
        <v/>
      </c>
      <c r="CI239" s="20" t="str">
        <f t="shared" si="888"/>
        <v/>
      </c>
      <c r="CJ239" s="20" t="str">
        <f t="shared" si="889"/>
        <v/>
      </c>
      <c r="CK239" s="20" t="str">
        <f t="shared" si="871"/>
        <v/>
      </c>
      <c r="CL239" s="20" t="str">
        <f t="shared" si="872"/>
        <v/>
      </c>
      <c r="CM239" s="20" t="str">
        <f t="shared" si="873"/>
        <v/>
      </c>
      <c r="CN239" s="20" t="str">
        <f t="shared" si="874"/>
        <v/>
      </c>
      <c r="CO239" s="20" t="str">
        <f t="shared" si="875"/>
        <v/>
      </c>
      <c r="CP239" s="20" t="str">
        <f t="shared" si="876"/>
        <v/>
      </c>
      <c r="CQ239" s="20" t="str">
        <f t="shared" si="877"/>
        <v/>
      </c>
      <c r="CR239" s="20" t="str">
        <f t="shared" si="878"/>
        <v/>
      </c>
      <c r="CS239" s="20" t="str">
        <f t="shared" si="879"/>
        <v/>
      </c>
      <c r="CT239" s="20" t="str">
        <f t="shared" si="880"/>
        <v/>
      </c>
      <c r="CU239" s="20" t="str">
        <f t="shared" si="881"/>
        <v/>
      </c>
      <c r="CV239" s="20" t="str">
        <f t="shared" si="882"/>
        <v/>
      </c>
      <c r="CW239" s="20" t="str">
        <f t="shared" si="883"/>
        <v/>
      </c>
      <c r="CX239" s="20" t="str">
        <f t="shared" si="884"/>
        <v/>
      </c>
      <c r="CY239" s="20" t="str">
        <f t="shared" si="885"/>
        <v/>
      </c>
      <c r="CZ239" s="20" t="str">
        <f t="shared" si="885"/>
        <v/>
      </c>
      <c r="BCU239" s="20" t="str">
        <f t="shared" si="751"/>
        <v/>
      </c>
      <c r="BCV239" s="20" t="str">
        <f t="shared" si="752"/>
        <v/>
      </c>
      <c r="BCW239" s="20" t="str">
        <f t="shared" si="753"/>
        <v/>
      </c>
      <c r="BCX239" s="20" t="str">
        <f t="shared" si="754"/>
        <v/>
      </c>
      <c r="BCY239" s="20" t="str">
        <f t="shared" si="755"/>
        <v/>
      </c>
      <c r="BCZ239" s="20" t="str">
        <f t="shared" si="756"/>
        <v/>
      </c>
      <c r="BDA239" s="20" t="str">
        <f t="shared" si="757"/>
        <v/>
      </c>
      <c r="BDB239" s="20" t="str">
        <f t="shared" si="758"/>
        <v/>
      </c>
      <c r="BDC239" s="20" t="str">
        <f t="shared" si="759"/>
        <v/>
      </c>
      <c r="BDD239" s="20" t="str">
        <f t="shared" si="760"/>
        <v/>
      </c>
      <c r="BDE239" s="20" t="str">
        <f t="shared" si="761"/>
        <v/>
      </c>
      <c r="BDF239" s="20" t="str">
        <f t="shared" si="762"/>
        <v/>
      </c>
      <c r="BDG239" s="20" t="str">
        <f t="shared" si="763"/>
        <v/>
      </c>
      <c r="BDH239" s="20" t="str">
        <f t="shared" si="764"/>
        <v/>
      </c>
      <c r="BDI239" s="20" t="str">
        <f t="shared" si="765"/>
        <v/>
      </c>
      <c r="BDJ239" s="20" t="str">
        <f t="shared" si="766"/>
        <v/>
      </c>
      <c r="BDK239" s="20" t="str">
        <f t="shared" si="767"/>
        <v/>
      </c>
      <c r="BDL239" s="20" t="str">
        <f t="shared" si="768"/>
        <v/>
      </c>
      <c r="BDM239" s="20" t="str">
        <f t="shared" si="769"/>
        <v/>
      </c>
      <c r="BDN239" s="20" t="str">
        <f t="shared" si="770"/>
        <v/>
      </c>
      <c r="BDO239" s="20" t="str">
        <f t="shared" si="771"/>
        <v/>
      </c>
      <c r="BDP239" s="20" t="str">
        <f t="shared" si="772"/>
        <v/>
      </c>
      <c r="BDQ239" s="20" t="str">
        <f t="shared" si="773"/>
        <v/>
      </c>
      <c r="BDR239" s="20" t="str">
        <f t="shared" si="774"/>
        <v/>
      </c>
      <c r="BDS239" s="20" t="str">
        <f t="shared" si="775"/>
        <v/>
      </c>
      <c r="BDT239" s="20" t="str">
        <f t="shared" si="776"/>
        <v/>
      </c>
      <c r="BDU239" s="20" t="str">
        <f t="shared" si="777"/>
        <v/>
      </c>
      <c r="BDV239" s="20" t="str">
        <f t="shared" si="778"/>
        <v/>
      </c>
      <c r="BDW239" s="20" t="str">
        <f t="shared" si="779"/>
        <v/>
      </c>
      <c r="BDX239" s="20" t="str">
        <f t="shared" si="780"/>
        <v/>
      </c>
      <c r="BDY239" s="20" t="str">
        <f t="shared" si="781"/>
        <v/>
      </c>
      <c r="BDZ239" s="20" t="str">
        <f t="shared" si="782"/>
        <v/>
      </c>
      <c r="BEA239" s="20" t="str">
        <f t="shared" si="783"/>
        <v/>
      </c>
      <c r="BEB239" s="20" t="str">
        <f t="shared" si="784"/>
        <v/>
      </c>
      <c r="BEC239" s="20" t="str">
        <f t="shared" si="785"/>
        <v/>
      </c>
      <c r="BED239" s="20" t="str">
        <f t="shared" si="786"/>
        <v/>
      </c>
      <c r="BEE239" s="20" t="str">
        <f t="shared" si="787"/>
        <v/>
      </c>
      <c r="BEF239" s="20" t="str">
        <f t="shared" si="788"/>
        <v/>
      </c>
      <c r="BEG239" s="20" t="str">
        <f t="shared" si="789"/>
        <v/>
      </c>
      <c r="BEH239" s="20" t="str">
        <f t="shared" si="790"/>
        <v/>
      </c>
      <c r="BEI239" s="20" t="str">
        <f t="shared" si="791"/>
        <v/>
      </c>
      <c r="BEJ239" s="20" t="str">
        <f t="shared" si="792"/>
        <v/>
      </c>
      <c r="BEK239" s="20" t="str">
        <f t="shared" si="793"/>
        <v/>
      </c>
      <c r="BEL239" s="20" t="str">
        <f t="shared" si="794"/>
        <v/>
      </c>
      <c r="BEM239" s="20" t="str">
        <f t="shared" si="795"/>
        <v/>
      </c>
      <c r="BEN239" s="20" t="str">
        <f t="shared" si="796"/>
        <v/>
      </c>
      <c r="BEO239" s="20" t="str">
        <f t="shared" si="797"/>
        <v/>
      </c>
      <c r="BEP239" s="20" t="str">
        <f t="shared" si="798"/>
        <v/>
      </c>
      <c r="BEQ239" s="20" t="str">
        <f t="shared" si="799"/>
        <v/>
      </c>
      <c r="BER239" s="20" t="str">
        <f t="shared" si="800"/>
        <v/>
      </c>
      <c r="BES239" s="20" t="str">
        <f t="shared" si="801"/>
        <v/>
      </c>
      <c r="BET239" s="20" t="str">
        <f t="shared" si="802"/>
        <v/>
      </c>
      <c r="BEU239" s="20" t="str">
        <f t="shared" si="803"/>
        <v/>
      </c>
      <c r="BEV239" s="20" t="str">
        <f t="shared" si="804"/>
        <v/>
      </c>
      <c r="BEW239" s="20" t="str">
        <f t="shared" si="805"/>
        <v/>
      </c>
      <c r="BEX239" s="20" t="str">
        <f t="shared" si="806"/>
        <v/>
      </c>
      <c r="BEY239" s="20" t="str">
        <f t="shared" si="807"/>
        <v/>
      </c>
      <c r="BEZ239" s="20" t="str">
        <f t="shared" si="808"/>
        <v/>
      </c>
      <c r="BFA239" s="20" t="str">
        <f t="shared" si="809"/>
        <v/>
      </c>
      <c r="BFB239" s="20" t="str">
        <f t="shared" si="810"/>
        <v/>
      </c>
      <c r="BFC239" s="20" t="str">
        <f t="shared" si="811"/>
        <v/>
      </c>
      <c r="BFD239" s="20" t="str">
        <f t="shared" si="812"/>
        <v/>
      </c>
      <c r="BFE239" s="20" t="str">
        <f t="shared" si="813"/>
        <v/>
      </c>
      <c r="BFF239" s="20" t="str">
        <f t="shared" si="814"/>
        <v/>
      </c>
      <c r="BFG239" s="20" t="str">
        <f t="shared" si="815"/>
        <v/>
      </c>
      <c r="BFH239" s="20" t="str">
        <f t="shared" si="816"/>
        <v/>
      </c>
      <c r="BFI239" s="20" t="str">
        <f t="shared" si="817"/>
        <v/>
      </c>
      <c r="BFJ239" s="20" t="str">
        <f t="shared" si="818"/>
        <v/>
      </c>
      <c r="BFK239" s="20" t="str">
        <f t="shared" si="819"/>
        <v/>
      </c>
      <c r="BFL239" s="20" t="str">
        <f t="shared" si="820"/>
        <v/>
      </c>
      <c r="BFM239" s="20" t="str">
        <f t="shared" si="821"/>
        <v/>
      </c>
      <c r="BFN239" s="20" t="str">
        <f t="shared" si="822"/>
        <v/>
      </c>
      <c r="BFO239" s="20" t="str">
        <f t="shared" si="823"/>
        <v/>
      </c>
      <c r="BFP239" s="20" t="str">
        <f t="shared" si="824"/>
        <v/>
      </c>
      <c r="BFQ239" s="20" t="str">
        <f t="shared" si="825"/>
        <v/>
      </c>
      <c r="BFR239" s="20" t="str">
        <f t="shared" si="826"/>
        <v/>
      </c>
      <c r="BFS239" s="20" t="str">
        <f t="shared" si="827"/>
        <v/>
      </c>
      <c r="BFT239" s="20" t="str">
        <f t="shared" si="828"/>
        <v/>
      </c>
      <c r="BFU239" s="20" t="str">
        <f t="shared" si="829"/>
        <v/>
      </c>
      <c r="BFV239" s="20" t="str">
        <f t="shared" si="830"/>
        <v/>
      </c>
      <c r="BFW239" s="20" t="str">
        <f t="shared" si="831"/>
        <v/>
      </c>
      <c r="BFX239" s="20" t="str">
        <f t="shared" si="832"/>
        <v/>
      </c>
      <c r="BFY239" s="20" t="str">
        <f t="shared" si="833"/>
        <v/>
      </c>
      <c r="BFZ239" s="20" t="str">
        <f t="shared" si="834"/>
        <v/>
      </c>
      <c r="BGA239" s="20" t="str">
        <f t="shared" si="835"/>
        <v/>
      </c>
      <c r="BGB239" s="20" t="str">
        <f t="shared" si="836"/>
        <v/>
      </c>
      <c r="BGC239" s="20" t="str">
        <f t="shared" si="837"/>
        <v/>
      </c>
      <c r="BGD239" s="20" t="str">
        <f t="shared" si="838"/>
        <v/>
      </c>
      <c r="BGE239" s="20" t="str">
        <f t="shared" si="839"/>
        <v/>
      </c>
      <c r="BGF239" s="20" t="str">
        <f t="shared" si="840"/>
        <v/>
      </c>
      <c r="BGG239" s="20" t="str">
        <f t="shared" si="841"/>
        <v/>
      </c>
      <c r="BGH239" s="20" t="str">
        <f t="shared" si="842"/>
        <v/>
      </c>
      <c r="BGI239" s="20" t="str">
        <f t="shared" si="843"/>
        <v/>
      </c>
      <c r="BGJ239" s="20" t="str">
        <f t="shared" si="844"/>
        <v/>
      </c>
      <c r="BGK239" s="20" t="str">
        <f t="shared" si="845"/>
        <v/>
      </c>
      <c r="BGL239" s="20" t="str">
        <f t="shared" si="846"/>
        <v/>
      </c>
      <c r="BGM239" s="20" t="str">
        <f t="shared" si="847"/>
        <v/>
      </c>
      <c r="BGN239" s="20" t="str">
        <f t="shared" si="848"/>
        <v/>
      </c>
      <c r="BGO239" s="20" t="str">
        <f t="shared" si="849"/>
        <v/>
      </c>
      <c r="BGP239" s="20" t="str">
        <f t="shared" si="850"/>
        <v/>
      </c>
      <c r="BGQ239" s="20" t="str">
        <f t="shared" si="851"/>
        <v/>
      </c>
      <c r="BGR239" s="20" t="str">
        <f t="shared" si="852"/>
        <v/>
      </c>
      <c r="BGS239" s="20" t="str">
        <f t="shared" si="853"/>
        <v/>
      </c>
      <c r="BGT239" s="20" t="str">
        <f t="shared" si="854"/>
        <v/>
      </c>
      <c r="BGU239" s="20" t="str">
        <f t="shared" si="855"/>
        <v/>
      </c>
      <c r="BGV239" s="20" t="str">
        <f t="shared" si="856"/>
        <v/>
      </c>
      <c r="BGW239" s="20" t="str">
        <f t="shared" si="857"/>
        <v/>
      </c>
      <c r="BGX239" s="20" t="str">
        <f t="shared" si="858"/>
        <v/>
      </c>
      <c r="BGY239" s="20" t="str">
        <f t="shared" si="859"/>
        <v/>
      </c>
      <c r="BGZ239" s="20" t="str">
        <f t="shared" si="860"/>
        <v/>
      </c>
      <c r="BHA239" s="20" t="str">
        <f t="shared" si="861"/>
        <v/>
      </c>
      <c r="BHB239" s="20" t="str">
        <f t="shared" si="862"/>
        <v/>
      </c>
      <c r="BHC239" s="20" t="str">
        <f t="shared" si="863"/>
        <v/>
      </c>
      <c r="BHD239" s="20" t="str">
        <f t="shared" si="864"/>
        <v/>
      </c>
      <c r="BHE239" s="20" t="str">
        <f t="shared" si="865"/>
        <v/>
      </c>
      <c r="BHF239" s="20" t="str">
        <f t="shared" si="866"/>
        <v/>
      </c>
      <c r="BHG239" s="20" t="str">
        <f t="shared" si="867"/>
        <v/>
      </c>
      <c r="BHJ239" s="20" t="str">
        <f t="shared" si="868"/>
        <v/>
      </c>
      <c r="BHL239" s="20" t="str">
        <f t="shared" si="891"/>
        <v/>
      </c>
      <c r="BHM239" s="20" t="str">
        <f t="shared" si="891"/>
        <v/>
      </c>
      <c r="BHN239" s="20" t="str">
        <f t="shared" si="891"/>
        <v/>
      </c>
      <c r="BHO239" s="20" t="str">
        <f t="shared" si="891"/>
        <v/>
      </c>
      <c r="BHP239" s="20" t="str">
        <f t="shared" si="891"/>
        <v/>
      </c>
      <c r="BHQ239" s="20" t="str">
        <f t="shared" si="891"/>
        <v/>
      </c>
      <c r="BHR239" s="20" t="str">
        <f t="shared" si="891"/>
        <v/>
      </c>
      <c r="BHS239" s="20" t="str">
        <f t="shared" si="891"/>
        <v/>
      </c>
      <c r="BHT239" s="20" t="str">
        <f t="shared" si="891"/>
        <v/>
      </c>
      <c r="BHU239" s="20" t="str">
        <f t="shared" si="891"/>
        <v/>
      </c>
      <c r="BHV239" s="20" t="str">
        <f t="shared" si="891"/>
        <v/>
      </c>
      <c r="BHW239" s="20" t="str">
        <f t="shared" si="891"/>
        <v/>
      </c>
      <c r="BHX239" s="20" t="str">
        <f t="shared" si="891"/>
        <v/>
      </c>
      <c r="BHY239" s="20" t="str">
        <f t="shared" si="891"/>
        <v/>
      </c>
      <c r="BHZ239" s="20" t="str">
        <f t="shared" si="891"/>
        <v/>
      </c>
      <c r="BIA239" s="20" t="str">
        <f t="shared" si="891"/>
        <v/>
      </c>
      <c r="BIB239" s="20" t="str">
        <f t="shared" si="890"/>
        <v/>
      </c>
      <c r="BIC239" s="20" t="str">
        <f t="shared" si="890"/>
        <v/>
      </c>
      <c r="BID239" s="20" t="str">
        <f t="shared" si="890"/>
        <v/>
      </c>
      <c r="BIE239" s="20" t="str">
        <f t="shared" si="890"/>
        <v/>
      </c>
    </row>
    <row r="240" spans="2:104 1451:1591" ht="14.5">
      <c r="B240" s="510" t="str">
        <f>IF('لصق اكسل الفورمز'!E235="","",'لصق اكسل الفورمز'!E235)</f>
        <v/>
      </c>
      <c r="C240" s="510" t="str">
        <f>IF('لصق اكسل الفورمز'!O235="","",'لصق اكسل الفورمز'!O235)</f>
        <v/>
      </c>
      <c r="D240" s="526" t="str">
        <f>IF('لصق اكسل الفورمز'!R235="","",'لصق اكسل الفورمز'!R235)</f>
        <v/>
      </c>
      <c r="E240" s="510" t="str">
        <f>IF('لصق اكسل الفورمز'!U235="","",'لصق اكسل الفورمز'!U235)</f>
        <v/>
      </c>
      <c r="F240" s="526" t="str">
        <f>IF('لصق اكسل الفورمز'!X235="","",'لصق اكسل الفورمز'!X235)</f>
        <v/>
      </c>
      <c r="G240" s="510" t="str">
        <f>IF('لصق اكسل الفورمز'!AA235="","",'لصق اكسل الفورمز'!AA235)</f>
        <v/>
      </c>
      <c r="H240" s="526" t="str">
        <f>IF('لصق اكسل الفورمز'!AD235="","",'لصق اكسل الفورمز'!AD235)</f>
        <v/>
      </c>
      <c r="I240" s="510" t="str">
        <f>IF('لصق اكسل الفورمز'!AG235="","",'لصق اكسل الفورمز'!AG235)</f>
        <v/>
      </c>
      <c r="J240" s="526" t="str">
        <f>IF('لصق اكسل الفورمز'!AJ235="","",'لصق اكسل الفورمز'!AJ235)</f>
        <v/>
      </c>
      <c r="K240" s="510" t="str">
        <f>IF('لصق اكسل الفورمز'!AM235="","",'لصق اكسل الفورمز'!AM235)</f>
        <v/>
      </c>
      <c r="L240" s="526" t="str">
        <f>IF('لصق اكسل الفورمز'!AP235="","",'لصق اكسل الفورمز'!AP235)</f>
        <v/>
      </c>
      <c r="M240" s="510" t="str">
        <f>IF('لصق اكسل الفورمز'!AS235="","",'لصق اكسل الفورمز'!AS235)</f>
        <v/>
      </c>
      <c r="N240" s="526" t="str">
        <f>IF('لصق اكسل الفورمز'!AV235="","",'لصق اكسل الفورمز'!AV235)</f>
        <v/>
      </c>
      <c r="O240" s="510" t="str">
        <f>IF('لصق اكسل الفورمز'!AY235="","",'لصق اكسل الفورمز'!AY235)</f>
        <v/>
      </c>
      <c r="P240" s="526" t="str">
        <f>IF('لصق اكسل الفورمز'!BB235="","",'لصق اكسل الفورمز'!BB235)</f>
        <v/>
      </c>
      <c r="Q240" s="510" t="str">
        <f>IF('لصق اكسل الفورمز'!BE235="","",'لصق اكسل الفورمز'!BE235)</f>
        <v/>
      </c>
      <c r="R240" s="526" t="str">
        <f>IF('لصق اكسل الفورمز'!BH235="","",'لصق اكسل الفورمز'!BH235)</f>
        <v/>
      </c>
      <c r="S240" s="510" t="str">
        <f>IF('لصق اكسل الفورمز'!BK235="","",'لصق اكسل الفورمز'!BK235)</f>
        <v/>
      </c>
      <c r="T240" s="526" t="str">
        <f>IF('لصق اكسل الفورمز'!BN235="","",'لصق اكسل الفورمز'!BN235)</f>
        <v/>
      </c>
      <c r="U240" s="510" t="str">
        <f>IF('لصق اكسل الفورمز'!BQ235="","",'لصق اكسل الفورمز'!BQ235)</f>
        <v/>
      </c>
      <c r="V240" s="526" t="str">
        <f>IF('لصق اكسل الفورمز'!BT235="","",'لصق اكسل الفورمز'!BT235)</f>
        <v/>
      </c>
      <c r="W240" s="527" t="str">
        <f t="shared" si="717"/>
        <v/>
      </c>
      <c r="X240" s="510" t="str">
        <f t="shared" si="718"/>
        <v/>
      </c>
      <c r="Y240" s="564" t="str">
        <f t="shared" si="719"/>
        <v/>
      </c>
      <c r="AL240" s="20">
        <f t="shared" si="720"/>
        <v>0</v>
      </c>
      <c r="AO240" s="20" t="str">
        <f t="shared" si="721"/>
        <v/>
      </c>
      <c r="AQ240" s="20" t="str">
        <f t="shared" si="869"/>
        <v/>
      </c>
      <c r="AR240" s="20" t="str">
        <f t="shared" si="722"/>
        <v/>
      </c>
      <c r="AS240" s="20" t="str">
        <f t="shared" si="723"/>
        <v/>
      </c>
      <c r="AT240" s="20" t="str">
        <f t="shared" si="724"/>
        <v/>
      </c>
      <c r="AU240" s="20" t="str">
        <f t="shared" si="725"/>
        <v/>
      </c>
      <c r="AV240" s="20" t="str">
        <f t="shared" si="726"/>
        <v/>
      </c>
      <c r="AW240" s="20" t="str">
        <f t="shared" si="727"/>
        <v/>
      </c>
      <c r="AX240" s="20" t="str">
        <f t="shared" si="728"/>
        <v/>
      </c>
      <c r="AY240" s="20" t="str">
        <f t="shared" si="729"/>
        <v/>
      </c>
      <c r="AZ240" s="20" t="str">
        <f t="shared" si="730"/>
        <v/>
      </c>
      <c r="BA240" s="20" t="str">
        <f t="shared" si="731"/>
        <v/>
      </c>
      <c r="BB240" s="20" t="str">
        <f t="shared" si="732"/>
        <v/>
      </c>
      <c r="BC240" s="20" t="str">
        <f t="shared" si="733"/>
        <v/>
      </c>
      <c r="BD240" s="20" t="str">
        <f t="shared" si="734"/>
        <v/>
      </c>
      <c r="BE240" s="20" t="str">
        <f t="shared" si="735"/>
        <v/>
      </c>
      <c r="BF240" s="20" t="str">
        <f t="shared" si="736"/>
        <v/>
      </c>
      <c r="BG240" s="20" t="str">
        <f t="shared" si="737"/>
        <v/>
      </c>
      <c r="BH240" s="20" t="str">
        <f t="shared" si="738"/>
        <v/>
      </c>
      <c r="BI240" s="20" t="str">
        <f t="shared" si="739"/>
        <v/>
      </c>
      <c r="BJ240" s="20" t="str">
        <f t="shared" si="740"/>
        <v/>
      </c>
      <c r="BL240" s="38" t="e">
        <f t="shared" si="741"/>
        <v>#DIV/0!</v>
      </c>
      <c r="BM240" s="4">
        <f t="shared" si="742"/>
        <v>0</v>
      </c>
      <c r="BN240" s="4">
        <f t="shared" si="743"/>
        <v>0</v>
      </c>
      <c r="BO240" s="4">
        <f t="shared" si="744"/>
        <v>0</v>
      </c>
      <c r="BP240" s="173" t="str">
        <f t="shared" si="745"/>
        <v/>
      </c>
      <c r="BQ240" s="4">
        <f t="shared" si="746"/>
        <v>0</v>
      </c>
      <c r="BT240" s="268" t="str">
        <f t="shared" si="747"/>
        <v/>
      </c>
      <c r="BU240" s="268" t="str">
        <f t="shared" si="748"/>
        <v/>
      </c>
      <c r="BX240" s="20">
        <f t="shared" si="749"/>
        <v>1</v>
      </c>
      <c r="CG240" s="20" t="str">
        <f t="shared" si="750"/>
        <v/>
      </c>
      <c r="CH240" s="20" t="str">
        <f t="shared" si="887"/>
        <v/>
      </c>
      <c r="CI240" s="20" t="str">
        <f t="shared" si="888"/>
        <v/>
      </c>
      <c r="CJ240" s="20" t="str">
        <f t="shared" si="889"/>
        <v/>
      </c>
      <c r="CK240" s="20" t="str">
        <f t="shared" si="871"/>
        <v/>
      </c>
      <c r="CL240" s="20" t="str">
        <f t="shared" si="872"/>
        <v/>
      </c>
      <c r="CM240" s="20" t="str">
        <f t="shared" si="873"/>
        <v/>
      </c>
      <c r="CN240" s="20" t="str">
        <f t="shared" si="874"/>
        <v/>
      </c>
      <c r="CO240" s="20" t="str">
        <f t="shared" si="875"/>
        <v/>
      </c>
      <c r="CP240" s="20" t="str">
        <f t="shared" si="876"/>
        <v/>
      </c>
      <c r="CQ240" s="20" t="str">
        <f t="shared" si="877"/>
        <v/>
      </c>
      <c r="CR240" s="20" t="str">
        <f t="shared" si="878"/>
        <v/>
      </c>
      <c r="CS240" s="20" t="str">
        <f t="shared" si="879"/>
        <v/>
      </c>
      <c r="CT240" s="20" t="str">
        <f t="shared" si="880"/>
        <v/>
      </c>
      <c r="CU240" s="20" t="str">
        <f t="shared" si="881"/>
        <v/>
      </c>
      <c r="CV240" s="20" t="str">
        <f t="shared" si="882"/>
        <v/>
      </c>
      <c r="CW240" s="20" t="str">
        <f t="shared" si="883"/>
        <v/>
      </c>
      <c r="CX240" s="20" t="str">
        <f t="shared" si="884"/>
        <v/>
      </c>
      <c r="CY240" s="20" t="str">
        <f t="shared" si="885"/>
        <v/>
      </c>
      <c r="CZ240" s="20" t="str">
        <f t="shared" si="885"/>
        <v/>
      </c>
      <c r="BCU240" s="20" t="str">
        <f t="shared" si="751"/>
        <v/>
      </c>
      <c r="BCV240" s="20" t="str">
        <f t="shared" si="752"/>
        <v/>
      </c>
      <c r="BCW240" s="20" t="str">
        <f t="shared" si="753"/>
        <v/>
      </c>
      <c r="BCX240" s="20" t="str">
        <f t="shared" si="754"/>
        <v/>
      </c>
      <c r="BCY240" s="20" t="str">
        <f t="shared" si="755"/>
        <v/>
      </c>
      <c r="BCZ240" s="20" t="str">
        <f t="shared" si="756"/>
        <v/>
      </c>
      <c r="BDA240" s="20" t="str">
        <f t="shared" si="757"/>
        <v/>
      </c>
      <c r="BDB240" s="20" t="str">
        <f t="shared" si="758"/>
        <v/>
      </c>
      <c r="BDC240" s="20" t="str">
        <f t="shared" si="759"/>
        <v/>
      </c>
      <c r="BDD240" s="20" t="str">
        <f t="shared" si="760"/>
        <v/>
      </c>
      <c r="BDE240" s="20" t="str">
        <f t="shared" si="761"/>
        <v/>
      </c>
      <c r="BDF240" s="20" t="str">
        <f t="shared" si="762"/>
        <v/>
      </c>
      <c r="BDG240" s="20" t="str">
        <f t="shared" si="763"/>
        <v/>
      </c>
      <c r="BDH240" s="20" t="str">
        <f t="shared" si="764"/>
        <v/>
      </c>
      <c r="BDI240" s="20" t="str">
        <f t="shared" si="765"/>
        <v/>
      </c>
      <c r="BDJ240" s="20" t="str">
        <f t="shared" si="766"/>
        <v/>
      </c>
      <c r="BDK240" s="20" t="str">
        <f t="shared" si="767"/>
        <v/>
      </c>
      <c r="BDL240" s="20" t="str">
        <f t="shared" si="768"/>
        <v/>
      </c>
      <c r="BDM240" s="20" t="str">
        <f t="shared" si="769"/>
        <v/>
      </c>
      <c r="BDN240" s="20" t="str">
        <f t="shared" si="770"/>
        <v/>
      </c>
      <c r="BDO240" s="20" t="str">
        <f t="shared" si="771"/>
        <v/>
      </c>
      <c r="BDP240" s="20" t="str">
        <f t="shared" si="772"/>
        <v/>
      </c>
      <c r="BDQ240" s="20" t="str">
        <f t="shared" si="773"/>
        <v/>
      </c>
      <c r="BDR240" s="20" t="str">
        <f t="shared" si="774"/>
        <v/>
      </c>
      <c r="BDS240" s="20" t="str">
        <f t="shared" si="775"/>
        <v/>
      </c>
      <c r="BDT240" s="20" t="str">
        <f t="shared" si="776"/>
        <v/>
      </c>
      <c r="BDU240" s="20" t="str">
        <f t="shared" si="777"/>
        <v/>
      </c>
      <c r="BDV240" s="20" t="str">
        <f t="shared" si="778"/>
        <v/>
      </c>
      <c r="BDW240" s="20" t="str">
        <f t="shared" si="779"/>
        <v/>
      </c>
      <c r="BDX240" s="20" t="str">
        <f t="shared" si="780"/>
        <v/>
      </c>
      <c r="BDY240" s="20" t="str">
        <f t="shared" si="781"/>
        <v/>
      </c>
      <c r="BDZ240" s="20" t="str">
        <f t="shared" si="782"/>
        <v/>
      </c>
      <c r="BEA240" s="20" t="str">
        <f t="shared" si="783"/>
        <v/>
      </c>
      <c r="BEB240" s="20" t="str">
        <f t="shared" si="784"/>
        <v/>
      </c>
      <c r="BEC240" s="20" t="str">
        <f t="shared" si="785"/>
        <v/>
      </c>
      <c r="BED240" s="20" t="str">
        <f t="shared" si="786"/>
        <v/>
      </c>
      <c r="BEE240" s="20" t="str">
        <f t="shared" si="787"/>
        <v/>
      </c>
      <c r="BEF240" s="20" t="str">
        <f t="shared" si="788"/>
        <v/>
      </c>
      <c r="BEG240" s="20" t="str">
        <f t="shared" si="789"/>
        <v/>
      </c>
      <c r="BEH240" s="20" t="str">
        <f t="shared" si="790"/>
        <v/>
      </c>
      <c r="BEI240" s="20" t="str">
        <f t="shared" si="791"/>
        <v/>
      </c>
      <c r="BEJ240" s="20" t="str">
        <f t="shared" si="792"/>
        <v/>
      </c>
      <c r="BEK240" s="20" t="str">
        <f t="shared" si="793"/>
        <v/>
      </c>
      <c r="BEL240" s="20" t="str">
        <f t="shared" si="794"/>
        <v/>
      </c>
      <c r="BEM240" s="20" t="str">
        <f t="shared" si="795"/>
        <v/>
      </c>
      <c r="BEN240" s="20" t="str">
        <f t="shared" si="796"/>
        <v/>
      </c>
      <c r="BEO240" s="20" t="str">
        <f t="shared" si="797"/>
        <v/>
      </c>
      <c r="BEP240" s="20" t="str">
        <f t="shared" si="798"/>
        <v/>
      </c>
      <c r="BEQ240" s="20" t="str">
        <f t="shared" si="799"/>
        <v/>
      </c>
      <c r="BER240" s="20" t="str">
        <f t="shared" si="800"/>
        <v/>
      </c>
      <c r="BES240" s="20" t="str">
        <f t="shared" si="801"/>
        <v/>
      </c>
      <c r="BET240" s="20" t="str">
        <f t="shared" si="802"/>
        <v/>
      </c>
      <c r="BEU240" s="20" t="str">
        <f t="shared" si="803"/>
        <v/>
      </c>
      <c r="BEV240" s="20" t="str">
        <f t="shared" si="804"/>
        <v/>
      </c>
      <c r="BEW240" s="20" t="str">
        <f t="shared" si="805"/>
        <v/>
      </c>
      <c r="BEX240" s="20" t="str">
        <f t="shared" si="806"/>
        <v/>
      </c>
      <c r="BEY240" s="20" t="str">
        <f t="shared" si="807"/>
        <v/>
      </c>
      <c r="BEZ240" s="20" t="str">
        <f t="shared" si="808"/>
        <v/>
      </c>
      <c r="BFA240" s="20" t="str">
        <f t="shared" si="809"/>
        <v/>
      </c>
      <c r="BFB240" s="20" t="str">
        <f t="shared" si="810"/>
        <v/>
      </c>
      <c r="BFC240" s="20" t="str">
        <f t="shared" si="811"/>
        <v/>
      </c>
      <c r="BFD240" s="20" t="str">
        <f t="shared" si="812"/>
        <v/>
      </c>
      <c r="BFE240" s="20" t="str">
        <f t="shared" si="813"/>
        <v/>
      </c>
      <c r="BFF240" s="20" t="str">
        <f t="shared" si="814"/>
        <v/>
      </c>
      <c r="BFG240" s="20" t="str">
        <f t="shared" si="815"/>
        <v/>
      </c>
      <c r="BFH240" s="20" t="str">
        <f t="shared" si="816"/>
        <v/>
      </c>
      <c r="BFI240" s="20" t="str">
        <f t="shared" si="817"/>
        <v/>
      </c>
      <c r="BFJ240" s="20" t="str">
        <f t="shared" si="818"/>
        <v/>
      </c>
      <c r="BFK240" s="20" t="str">
        <f t="shared" si="819"/>
        <v/>
      </c>
      <c r="BFL240" s="20" t="str">
        <f t="shared" si="820"/>
        <v/>
      </c>
      <c r="BFM240" s="20" t="str">
        <f t="shared" si="821"/>
        <v/>
      </c>
      <c r="BFN240" s="20" t="str">
        <f t="shared" si="822"/>
        <v/>
      </c>
      <c r="BFO240" s="20" t="str">
        <f t="shared" si="823"/>
        <v/>
      </c>
      <c r="BFP240" s="20" t="str">
        <f t="shared" si="824"/>
        <v/>
      </c>
      <c r="BFQ240" s="20" t="str">
        <f t="shared" si="825"/>
        <v/>
      </c>
      <c r="BFR240" s="20" t="str">
        <f t="shared" si="826"/>
        <v/>
      </c>
      <c r="BFS240" s="20" t="str">
        <f t="shared" si="827"/>
        <v/>
      </c>
      <c r="BFT240" s="20" t="str">
        <f t="shared" si="828"/>
        <v/>
      </c>
      <c r="BFU240" s="20" t="str">
        <f t="shared" si="829"/>
        <v/>
      </c>
      <c r="BFV240" s="20" t="str">
        <f t="shared" si="830"/>
        <v/>
      </c>
      <c r="BFW240" s="20" t="str">
        <f t="shared" si="831"/>
        <v/>
      </c>
      <c r="BFX240" s="20" t="str">
        <f t="shared" si="832"/>
        <v/>
      </c>
      <c r="BFY240" s="20" t="str">
        <f t="shared" si="833"/>
        <v/>
      </c>
      <c r="BFZ240" s="20" t="str">
        <f t="shared" si="834"/>
        <v/>
      </c>
      <c r="BGA240" s="20" t="str">
        <f t="shared" si="835"/>
        <v/>
      </c>
      <c r="BGB240" s="20" t="str">
        <f t="shared" si="836"/>
        <v/>
      </c>
      <c r="BGC240" s="20" t="str">
        <f t="shared" si="837"/>
        <v/>
      </c>
      <c r="BGD240" s="20" t="str">
        <f t="shared" si="838"/>
        <v/>
      </c>
      <c r="BGE240" s="20" t="str">
        <f t="shared" si="839"/>
        <v/>
      </c>
      <c r="BGF240" s="20" t="str">
        <f t="shared" si="840"/>
        <v/>
      </c>
      <c r="BGG240" s="20" t="str">
        <f t="shared" si="841"/>
        <v/>
      </c>
      <c r="BGH240" s="20" t="str">
        <f t="shared" si="842"/>
        <v/>
      </c>
      <c r="BGI240" s="20" t="str">
        <f t="shared" si="843"/>
        <v/>
      </c>
      <c r="BGJ240" s="20" t="str">
        <f t="shared" si="844"/>
        <v/>
      </c>
      <c r="BGK240" s="20" t="str">
        <f t="shared" si="845"/>
        <v/>
      </c>
      <c r="BGL240" s="20" t="str">
        <f t="shared" si="846"/>
        <v/>
      </c>
      <c r="BGM240" s="20" t="str">
        <f t="shared" si="847"/>
        <v/>
      </c>
      <c r="BGN240" s="20" t="str">
        <f t="shared" si="848"/>
        <v/>
      </c>
      <c r="BGO240" s="20" t="str">
        <f t="shared" si="849"/>
        <v/>
      </c>
      <c r="BGP240" s="20" t="str">
        <f t="shared" si="850"/>
        <v/>
      </c>
      <c r="BGQ240" s="20" t="str">
        <f t="shared" si="851"/>
        <v/>
      </c>
      <c r="BGR240" s="20" t="str">
        <f t="shared" si="852"/>
        <v/>
      </c>
      <c r="BGS240" s="20" t="str">
        <f t="shared" si="853"/>
        <v/>
      </c>
      <c r="BGT240" s="20" t="str">
        <f t="shared" si="854"/>
        <v/>
      </c>
      <c r="BGU240" s="20" t="str">
        <f t="shared" si="855"/>
        <v/>
      </c>
      <c r="BGV240" s="20" t="str">
        <f t="shared" si="856"/>
        <v/>
      </c>
      <c r="BGW240" s="20" t="str">
        <f t="shared" si="857"/>
        <v/>
      </c>
      <c r="BGX240" s="20" t="str">
        <f t="shared" si="858"/>
        <v/>
      </c>
      <c r="BGY240" s="20" t="str">
        <f t="shared" si="859"/>
        <v/>
      </c>
      <c r="BGZ240" s="20" t="str">
        <f t="shared" si="860"/>
        <v/>
      </c>
      <c r="BHA240" s="20" t="str">
        <f t="shared" si="861"/>
        <v/>
      </c>
      <c r="BHB240" s="20" t="str">
        <f t="shared" si="862"/>
        <v/>
      </c>
      <c r="BHC240" s="20" t="str">
        <f t="shared" si="863"/>
        <v/>
      </c>
      <c r="BHD240" s="20" t="str">
        <f t="shared" si="864"/>
        <v/>
      </c>
      <c r="BHE240" s="20" t="str">
        <f t="shared" si="865"/>
        <v/>
      </c>
      <c r="BHF240" s="20" t="str">
        <f t="shared" si="866"/>
        <v/>
      </c>
      <c r="BHG240" s="20" t="str">
        <f t="shared" si="867"/>
        <v/>
      </c>
      <c r="BHJ240" s="20" t="str">
        <f t="shared" si="868"/>
        <v/>
      </c>
      <c r="BHL240" s="20" t="str">
        <f t="shared" si="891"/>
        <v/>
      </c>
      <c r="BHM240" s="20" t="str">
        <f t="shared" si="891"/>
        <v/>
      </c>
      <c r="BHN240" s="20" t="str">
        <f t="shared" si="891"/>
        <v/>
      </c>
      <c r="BHO240" s="20" t="str">
        <f t="shared" si="891"/>
        <v/>
      </c>
      <c r="BHP240" s="20" t="str">
        <f t="shared" si="891"/>
        <v/>
      </c>
      <c r="BHQ240" s="20" t="str">
        <f t="shared" si="891"/>
        <v/>
      </c>
      <c r="BHR240" s="20" t="str">
        <f t="shared" si="891"/>
        <v/>
      </c>
      <c r="BHS240" s="20" t="str">
        <f t="shared" si="891"/>
        <v/>
      </c>
      <c r="BHT240" s="20" t="str">
        <f t="shared" si="891"/>
        <v/>
      </c>
      <c r="BHU240" s="20" t="str">
        <f t="shared" si="891"/>
        <v/>
      </c>
      <c r="BHV240" s="20" t="str">
        <f t="shared" si="891"/>
        <v/>
      </c>
      <c r="BHW240" s="20" t="str">
        <f t="shared" si="891"/>
        <v/>
      </c>
      <c r="BHX240" s="20" t="str">
        <f t="shared" si="891"/>
        <v/>
      </c>
      <c r="BHY240" s="20" t="str">
        <f t="shared" si="891"/>
        <v/>
      </c>
      <c r="BHZ240" s="20" t="str">
        <f t="shared" si="891"/>
        <v/>
      </c>
      <c r="BIA240" s="20" t="str">
        <f t="shared" si="891"/>
        <v/>
      </c>
      <c r="BIB240" s="20" t="str">
        <f t="shared" si="890"/>
        <v/>
      </c>
      <c r="BIC240" s="20" t="str">
        <f t="shared" si="890"/>
        <v/>
      </c>
      <c r="BID240" s="20" t="str">
        <f t="shared" si="890"/>
        <v/>
      </c>
      <c r="BIE240" s="20" t="str">
        <f t="shared" si="890"/>
        <v/>
      </c>
    </row>
    <row r="241" spans="2:104 1451:1591" ht="14.5">
      <c r="B241" s="510" t="str">
        <f>IF('لصق اكسل الفورمز'!E236="","",'لصق اكسل الفورمز'!E236)</f>
        <v/>
      </c>
      <c r="C241" s="510" t="str">
        <f>IF('لصق اكسل الفورمز'!O236="","",'لصق اكسل الفورمز'!O236)</f>
        <v/>
      </c>
      <c r="D241" s="526" t="str">
        <f>IF('لصق اكسل الفورمز'!R236="","",'لصق اكسل الفورمز'!R236)</f>
        <v/>
      </c>
      <c r="E241" s="510" t="str">
        <f>IF('لصق اكسل الفورمز'!U236="","",'لصق اكسل الفورمز'!U236)</f>
        <v/>
      </c>
      <c r="F241" s="526" t="str">
        <f>IF('لصق اكسل الفورمز'!X236="","",'لصق اكسل الفورمز'!X236)</f>
        <v/>
      </c>
      <c r="G241" s="510" t="str">
        <f>IF('لصق اكسل الفورمز'!AA236="","",'لصق اكسل الفورمز'!AA236)</f>
        <v/>
      </c>
      <c r="H241" s="526" t="str">
        <f>IF('لصق اكسل الفورمز'!AD236="","",'لصق اكسل الفورمز'!AD236)</f>
        <v/>
      </c>
      <c r="I241" s="510" t="str">
        <f>IF('لصق اكسل الفورمز'!AG236="","",'لصق اكسل الفورمز'!AG236)</f>
        <v/>
      </c>
      <c r="J241" s="526" t="str">
        <f>IF('لصق اكسل الفورمز'!AJ236="","",'لصق اكسل الفورمز'!AJ236)</f>
        <v/>
      </c>
      <c r="K241" s="510" t="str">
        <f>IF('لصق اكسل الفورمز'!AM236="","",'لصق اكسل الفورمز'!AM236)</f>
        <v/>
      </c>
      <c r="L241" s="526" t="str">
        <f>IF('لصق اكسل الفورمز'!AP236="","",'لصق اكسل الفورمز'!AP236)</f>
        <v/>
      </c>
      <c r="M241" s="510" t="str">
        <f>IF('لصق اكسل الفورمز'!AS236="","",'لصق اكسل الفورمز'!AS236)</f>
        <v/>
      </c>
      <c r="N241" s="526" t="str">
        <f>IF('لصق اكسل الفورمز'!AV236="","",'لصق اكسل الفورمز'!AV236)</f>
        <v/>
      </c>
      <c r="O241" s="510" t="str">
        <f>IF('لصق اكسل الفورمز'!AY236="","",'لصق اكسل الفورمز'!AY236)</f>
        <v/>
      </c>
      <c r="P241" s="526" t="str">
        <f>IF('لصق اكسل الفورمز'!BB236="","",'لصق اكسل الفورمز'!BB236)</f>
        <v/>
      </c>
      <c r="Q241" s="510" t="str">
        <f>IF('لصق اكسل الفورمز'!BE236="","",'لصق اكسل الفورمز'!BE236)</f>
        <v/>
      </c>
      <c r="R241" s="526" t="str">
        <f>IF('لصق اكسل الفورمز'!BH236="","",'لصق اكسل الفورمز'!BH236)</f>
        <v/>
      </c>
      <c r="S241" s="510" t="str">
        <f>IF('لصق اكسل الفورمز'!BK236="","",'لصق اكسل الفورمز'!BK236)</f>
        <v/>
      </c>
      <c r="T241" s="526" t="str">
        <f>IF('لصق اكسل الفورمز'!BN236="","",'لصق اكسل الفورمز'!BN236)</f>
        <v/>
      </c>
      <c r="U241" s="510" t="str">
        <f>IF('لصق اكسل الفورمز'!BQ236="","",'لصق اكسل الفورمز'!BQ236)</f>
        <v/>
      </c>
      <c r="V241" s="526" t="str">
        <f>IF('لصق اكسل الفورمز'!BT236="","",'لصق اكسل الفورمز'!BT236)</f>
        <v/>
      </c>
      <c r="W241" s="527" t="str">
        <f t="shared" si="717"/>
        <v/>
      </c>
      <c r="X241" s="510" t="str">
        <f t="shared" si="718"/>
        <v/>
      </c>
      <c r="Y241" s="564" t="str">
        <f t="shared" si="719"/>
        <v/>
      </c>
      <c r="AL241" s="20">
        <f t="shared" si="720"/>
        <v>0</v>
      </c>
      <c r="AO241" s="20" t="str">
        <f t="shared" si="721"/>
        <v/>
      </c>
      <c r="AQ241" s="20" t="str">
        <f t="shared" si="869"/>
        <v/>
      </c>
      <c r="AR241" s="20" t="str">
        <f t="shared" si="722"/>
        <v/>
      </c>
      <c r="AS241" s="20" t="str">
        <f t="shared" si="723"/>
        <v/>
      </c>
      <c r="AT241" s="20" t="str">
        <f t="shared" si="724"/>
        <v/>
      </c>
      <c r="AU241" s="20" t="str">
        <f t="shared" si="725"/>
        <v/>
      </c>
      <c r="AV241" s="20" t="str">
        <f t="shared" si="726"/>
        <v/>
      </c>
      <c r="AW241" s="20" t="str">
        <f t="shared" si="727"/>
        <v/>
      </c>
      <c r="AX241" s="20" t="str">
        <f t="shared" si="728"/>
        <v/>
      </c>
      <c r="AY241" s="20" t="str">
        <f t="shared" si="729"/>
        <v/>
      </c>
      <c r="AZ241" s="20" t="str">
        <f t="shared" si="730"/>
        <v/>
      </c>
      <c r="BA241" s="20" t="str">
        <f t="shared" si="731"/>
        <v/>
      </c>
      <c r="BB241" s="20" t="str">
        <f t="shared" si="732"/>
        <v/>
      </c>
      <c r="BC241" s="20" t="str">
        <f t="shared" si="733"/>
        <v/>
      </c>
      <c r="BD241" s="20" t="str">
        <f t="shared" si="734"/>
        <v/>
      </c>
      <c r="BE241" s="20" t="str">
        <f t="shared" si="735"/>
        <v/>
      </c>
      <c r="BF241" s="20" t="str">
        <f t="shared" si="736"/>
        <v/>
      </c>
      <c r="BG241" s="20" t="str">
        <f t="shared" si="737"/>
        <v/>
      </c>
      <c r="BH241" s="20" t="str">
        <f t="shared" si="738"/>
        <v/>
      </c>
      <c r="BI241" s="20" t="str">
        <f t="shared" si="739"/>
        <v/>
      </c>
      <c r="BJ241" s="20" t="str">
        <f t="shared" si="740"/>
        <v/>
      </c>
      <c r="BL241" s="38" t="e">
        <f t="shared" si="741"/>
        <v>#DIV/0!</v>
      </c>
      <c r="BM241" s="4">
        <f t="shared" si="742"/>
        <v>0</v>
      </c>
      <c r="BN241" s="4">
        <f t="shared" si="743"/>
        <v>0</v>
      </c>
      <c r="BO241" s="4">
        <f t="shared" si="744"/>
        <v>0</v>
      </c>
      <c r="BP241" s="173" t="str">
        <f t="shared" si="745"/>
        <v/>
      </c>
      <c r="BQ241" s="4">
        <f t="shared" si="746"/>
        <v>0</v>
      </c>
      <c r="BT241" s="268" t="str">
        <f t="shared" si="747"/>
        <v/>
      </c>
      <c r="BU241" s="268" t="str">
        <f t="shared" si="748"/>
        <v/>
      </c>
      <c r="BX241" s="20">
        <f t="shared" si="749"/>
        <v>1</v>
      </c>
      <c r="CG241" s="20" t="str">
        <f t="shared" si="750"/>
        <v/>
      </c>
      <c r="CH241" s="20" t="str">
        <f t="shared" si="887"/>
        <v/>
      </c>
      <c r="CI241" s="20" t="str">
        <f t="shared" si="888"/>
        <v/>
      </c>
      <c r="CJ241" s="20" t="str">
        <f t="shared" si="889"/>
        <v/>
      </c>
      <c r="CK241" s="20" t="str">
        <f t="shared" si="871"/>
        <v/>
      </c>
      <c r="CL241" s="20" t="str">
        <f t="shared" si="872"/>
        <v/>
      </c>
      <c r="CM241" s="20" t="str">
        <f t="shared" si="873"/>
        <v/>
      </c>
      <c r="CN241" s="20" t="str">
        <f t="shared" si="874"/>
        <v/>
      </c>
      <c r="CO241" s="20" t="str">
        <f t="shared" si="875"/>
        <v/>
      </c>
      <c r="CP241" s="20" t="str">
        <f t="shared" si="876"/>
        <v/>
      </c>
      <c r="CQ241" s="20" t="str">
        <f t="shared" si="877"/>
        <v/>
      </c>
      <c r="CR241" s="20" t="str">
        <f t="shared" si="878"/>
        <v/>
      </c>
      <c r="CS241" s="20" t="str">
        <f t="shared" si="879"/>
        <v/>
      </c>
      <c r="CT241" s="20" t="str">
        <f t="shared" si="880"/>
        <v/>
      </c>
      <c r="CU241" s="20" t="str">
        <f t="shared" si="881"/>
        <v/>
      </c>
      <c r="CV241" s="20" t="str">
        <f t="shared" si="882"/>
        <v/>
      </c>
      <c r="CW241" s="20" t="str">
        <f t="shared" si="883"/>
        <v/>
      </c>
      <c r="CX241" s="20" t="str">
        <f t="shared" si="884"/>
        <v/>
      </c>
      <c r="CY241" s="20" t="str">
        <f t="shared" si="885"/>
        <v/>
      </c>
      <c r="CZ241" s="20" t="str">
        <f t="shared" si="885"/>
        <v/>
      </c>
      <c r="BCU241" s="20" t="str">
        <f t="shared" si="751"/>
        <v/>
      </c>
      <c r="BCV241" s="20" t="str">
        <f t="shared" si="752"/>
        <v/>
      </c>
      <c r="BCW241" s="20" t="str">
        <f t="shared" si="753"/>
        <v/>
      </c>
      <c r="BCX241" s="20" t="str">
        <f t="shared" si="754"/>
        <v/>
      </c>
      <c r="BCY241" s="20" t="str">
        <f t="shared" si="755"/>
        <v/>
      </c>
      <c r="BCZ241" s="20" t="str">
        <f t="shared" si="756"/>
        <v/>
      </c>
      <c r="BDA241" s="20" t="str">
        <f t="shared" si="757"/>
        <v/>
      </c>
      <c r="BDB241" s="20" t="str">
        <f t="shared" si="758"/>
        <v/>
      </c>
      <c r="BDC241" s="20" t="str">
        <f t="shared" si="759"/>
        <v/>
      </c>
      <c r="BDD241" s="20" t="str">
        <f t="shared" si="760"/>
        <v/>
      </c>
      <c r="BDE241" s="20" t="str">
        <f t="shared" si="761"/>
        <v/>
      </c>
      <c r="BDF241" s="20" t="str">
        <f t="shared" si="762"/>
        <v/>
      </c>
      <c r="BDG241" s="20" t="str">
        <f t="shared" si="763"/>
        <v/>
      </c>
      <c r="BDH241" s="20" t="str">
        <f t="shared" si="764"/>
        <v/>
      </c>
      <c r="BDI241" s="20" t="str">
        <f t="shared" si="765"/>
        <v/>
      </c>
      <c r="BDJ241" s="20" t="str">
        <f t="shared" si="766"/>
        <v/>
      </c>
      <c r="BDK241" s="20" t="str">
        <f t="shared" si="767"/>
        <v/>
      </c>
      <c r="BDL241" s="20" t="str">
        <f t="shared" si="768"/>
        <v/>
      </c>
      <c r="BDM241" s="20" t="str">
        <f t="shared" si="769"/>
        <v/>
      </c>
      <c r="BDN241" s="20" t="str">
        <f t="shared" si="770"/>
        <v/>
      </c>
      <c r="BDO241" s="20" t="str">
        <f t="shared" si="771"/>
        <v/>
      </c>
      <c r="BDP241" s="20" t="str">
        <f t="shared" si="772"/>
        <v/>
      </c>
      <c r="BDQ241" s="20" t="str">
        <f t="shared" si="773"/>
        <v/>
      </c>
      <c r="BDR241" s="20" t="str">
        <f t="shared" si="774"/>
        <v/>
      </c>
      <c r="BDS241" s="20" t="str">
        <f t="shared" si="775"/>
        <v/>
      </c>
      <c r="BDT241" s="20" t="str">
        <f t="shared" si="776"/>
        <v/>
      </c>
      <c r="BDU241" s="20" t="str">
        <f t="shared" si="777"/>
        <v/>
      </c>
      <c r="BDV241" s="20" t="str">
        <f t="shared" si="778"/>
        <v/>
      </c>
      <c r="BDW241" s="20" t="str">
        <f t="shared" si="779"/>
        <v/>
      </c>
      <c r="BDX241" s="20" t="str">
        <f t="shared" si="780"/>
        <v/>
      </c>
      <c r="BDY241" s="20" t="str">
        <f t="shared" si="781"/>
        <v/>
      </c>
      <c r="BDZ241" s="20" t="str">
        <f t="shared" si="782"/>
        <v/>
      </c>
      <c r="BEA241" s="20" t="str">
        <f t="shared" si="783"/>
        <v/>
      </c>
      <c r="BEB241" s="20" t="str">
        <f t="shared" si="784"/>
        <v/>
      </c>
      <c r="BEC241" s="20" t="str">
        <f t="shared" si="785"/>
        <v/>
      </c>
      <c r="BED241" s="20" t="str">
        <f t="shared" si="786"/>
        <v/>
      </c>
      <c r="BEE241" s="20" t="str">
        <f t="shared" si="787"/>
        <v/>
      </c>
      <c r="BEF241" s="20" t="str">
        <f t="shared" si="788"/>
        <v/>
      </c>
      <c r="BEG241" s="20" t="str">
        <f t="shared" si="789"/>
        <v/>
      </c>
      <c r="BEH241" s="20" t="str">
        <f t="shared" si="790"/>
        <v/>
      </c>
      <c r="BEI241" s="20" t="str">
        <f t="shared" si="791"/>
        <v/>
      </c>
      <c r="BEJ241" s="20" t="str">
        <f t="shared" si="792"/>
        <v/>
      </c>
      <c r="BEK241" s="20" t="str">
        <f t="shared" si="793"/>
        <v/>
      </c>
      <c r="BEL241" s="20" t="str">
        <f t="shared" si="794"/>
        <v/>
      </c>
      <c r="BEM241" s="20" t="str">
        <f t="shared" si="795"/>
        <v/>
      </c>
      <c r="BEN241" s="20" t="str">
        <f t="shared" si="796"/>
        <v/>
      </c>
      <c r="BEO241" s="20" t="str">
        <f t="shared" si="797"/>
        <v/>
      </c>
      <c r="BEP241" s="20" t="str">
        <f t="shared" si="798"/>
        <v/>
      </c>
      <c r="BEQ241" s="20" t="str">
        <f t="shared" si="799"/>
        <v/>
      </c>
      <c r="BER241" s="20" t="str">
        <f t="shared" si="800"/>
        <v/>
      </c>
      <c r="BES241" s="20" t="str">
        <f t="shared" si="801"/>
        <v/>
      </c>
      <c r="BET241" s="20" t="str">
        <f t="shared" si="802"/>
        <v/>
      </c>
      <c r="BEU241" s="20" t="str">
        <f t="shared" si="803"/>
        <v/>
      </c>
      <c r="BEV241" s="20" t="str">
        <f t="shared" si="804"/>
        <v/>
      </c>
      <c r="BEW241" s="20" t="str">
        <f t="shared" si="805"/>
        <v/>
      </c>
      <c r="BEX241" s="20" t="str">
        <f t="shared" si="806"/>
        <v/>
      </c>
      <c r="BEY241" s="20" t="str">
        <f t="shared" si="807"/>
        <v/>
      </c>
      <c r="BEZ241" s="20" t="str">
        <f t="shared" si="808"/>
        <v/>
      </c>
      <c r="BFA241" s="20" t="str">
        <f t="shared" si="809"/>
        <v/>
      </c>
      <c r="BFB241" s="20" t="str">
        <f t="shared" si="810"/>
        <v/>
      </c>
      <c r="BFC241" s="20" t="str">
        <f t="shared" si="811"/>
        <v/>
      </c>
      <c r="BFD241" s="20" t="str">
        <f t="shared" si="812"/>
        <v/>
      </c>
      <c r="BFE241" s="20" t="str">
        <f t="shared" si="813"/>
        <v/>
      </c>
      <c r="BFF241" s="20" t="str">
        <f t="shared" si="814"/>
        <v/>
      </c>
      <c r="BFG241" s="20" t="str">
        <f t="shared" si="815"/>
        <v/>
      </c>
      <c r="BFH241" s="20" t="str">
        <f t="shared" si="816"/>
        <v/>
      </c>
      <c r="BFI241" s="20" t="str">
        <f t="shared" si="817"/>
        <v/>
      </c>
      <c r="BFJ241" s="20" t="str">
        <f t="shared" si="818"/>
        <v/>
      </c>
      <c r="BFK241" s="20" t="str">
        <f t="shared" si="819"/>
        <v/>
      </c>
      <c r="BFL241" s="20" t="str">
        <f t="shared" si="820"/>
        <v/>
      </c>
      <c r="BFM241" s="20" t="str">
        <f t="shared" si="821"/>
        <v/>
      </c>
      <c r="BFN241" s="20" t="str">
        <f t="shared" si="822"/>
        <v/>
      </c>
      <c r="BFO241" s="20" t="str">
        <f t="shared" si="823"/>
        <v/>
      </c>
      <c r="BFP241" s="20" t="str">
        <f t="shared" si="824"/>
        <v/>
      </c>
      <c r="BFQ241" s="20" t="str">
        <f t="shared" si="825"/>
        <v/>
      </c>
      <c r="BFR241" s="20" t="str">
        <f t="shared" si="826"/>
        <v/>
      </c>
      <c r="BFS241" s="20" t="str">
        <f t="shared" si="827"/>
        <v/>
      </c>
      <c r="BFT241" s="20" t="str">
        <f t="shared" si="828"/>
        <v/>
      </c>
      <c r="BFU241" s="20" t="str">
        <f t="shared" si="829"/>
        <v/>
      </c>
      <c r="BFV241" s="20" t="str">
        <f t="shared" si="830"/>
        <v/>
      </c>
      <c r="BFW241" s="20" t="str">
        <f t="shared" si="831"/>
        <v/>
      </c>
      <c r="BFX241" s="20" t="str">
        <f t="shared" si="832"/>
        <v/>
      </c>
      <c r="BFY241" s="20" t="str">
        <f t="shared" si="833"/>
        <v/>
      </c>
      <c r="BFZ241" s="20" t="str">
        <f t="shared" si="834"/>
        <v/>
      </c>
      <c r="BGA241" s="20" t="str">
        <f t="shared" si="835"/>
        <v/>
      </c>
      <c r="BGB241" s="20" t="str">
        <f t="shared" si="836"/>
        <v/>
      </c>
      <c r="BGC241" s="20" t="str">
        <f t="shared" si="837"/>
        <v/>
      </c>
      <c r="BGD241" s="20" t="str">
        <f t="shared" si="838"/>
        <v/>
      </c>
      <c r="BGE241" s="20" t="str">
        <f t="shared" si="839"/>
        <v/>
      </c>
      <c r="BGF241" s="20" t="str">
        <f t="shared" si="840"/>
        <v/>
      </c>
      <c r="BGG241" s="20" t="str">
        <f t="shared" si="841"/>
        <v/>
      </c>
      <c r="BGH241" s="20" t="str">
        <f t="shared" si="842"/>
        <v/>
      </c>
      <c r="BGI241" s="20" t="str">
        <f t="shared" si="843"/>
        <v/>
      </c>
      <c r="BGJ241" s="20" t="str">
        <f t="shared" si="844"/>
        <v/>
      </c>
      <c r="BGK241" s="20" t="str">
        <f t="shared" si="845"/>
        <v/>
      </c>
      <c r="BGL241" s="20" t="str">
        <f t="shared" si="846"/>
        <v/>
      </c>
      <c r="BGM241" s="20" t="str">
        <f t="shared" si="847"/>
        <v/>
      </c>
      <c r="BGN241" s="20" t="str">
        <f t="shared" si="848"/>
        <v/>
      </c>
      <c r="BGO241" s="20" t="str">
        <f t="shared" si="849"/>
        <v/>
      </c>
      <c r="BGP241" s="20" t="str">
        <f t="shared" si="850"/>
        <v/>
      </c>
      <c r="BGQ241" s="20" t="str">
        <f t="shared" si="851"/>
        <v/>
      </c>
      <c r="BGR241" s="20" t="str">
        <f t="shared" si="852"/>
        <v/>
      </c>
      <c r="BGS241" s="20" t="str">
        <f t="shared" si="853"/>
        <v/>
      </c>
      <c r="BGT241" s="20" t="str">
        <f t="shared" si="854"/>
        <v/>
      </c>
      <c r="BGU241" s="20" t="str">
        <f t="shared" si="855"/>
        <v/>
      </c>
      <c r="BGV241" s="20" t="str">
        <f t="shared" si="856"/>
        <v/>
      </c>
      <c r="BGW241" s="20" t="str">
        <f t="shared" si="857"/>
        <v/>
      </c>
      <c r="BGX241" s="20" t="str">
        <f t="shared" si="858"/>
        <v/>
      </c>
      <c r="BGY241" s="20" t="str">
        <f t="shared" si="859"/>
        <v/>
      </c>
      <c r="BGZ241" s="20" t="str">
        <f t="shared" si="860"/>
        <v/>
      </c>
      <c r="BHA241" s="20" t="str">
        <f t="shared" si="861"/>
        <v/>
      </c>
      <c r="BHB241" s="20" t="str">
        <f t="shared" si="862"/>
        <v/>
      </c>
      <c r="BHC241" s="20" t="str">
        <f t="shared" si="863"/>
        <v/>
      </c>
      <c r="BHD241" s="20" t="str">
        <f t="shared" si="864"/>
        <v/>
      </c>
      <c r="BHE241" s="20" t="str">
        <f t="shared" si="865"/>
        <v/>
      </c>
      <c r="BHF241" s="20" t="str">
        <f t="shared" si="866"/>
        <v/>
      </c>
      <c r="BHG241" s="20" t="str">
        <f t="shared" si="867"/>
        <v/>
      </c>
      <c r="BHJ241" s="20" t="str">
        <f t="shared" si="868"/>
        <v/>
      </c>
      <c r="BHL241" s="20" t="str">
        <f t="shared" si="891"/>
        <v/>
      </c>
      <c r="BHM241" s="20" t="str">
        <f t="shared" si="891"/>
        <v/>
      </c>
      <c r="BHN241" s="20" t="str">
        <f t="shared" si="891"/>
        <v/>
      </c>
      <c r="BHO241" s="20" t="str">
        <f t="shared" si="891"/>
        <v/>
      </c>
      <c r="BHP241" s="20" t="str">
        <f t="shared" si="891"/>
        <v/>
      </c>
      <c r="BHQ241" s="20" t="str">
        <f t="shared" si="891"/>
        <v/>
      </c>
      <c r="BHR241" s="20" t="str">
        <f t="shared" si="891"/>
        <v/>
      </c>
      <c r="BHS241" s="20" t="str">
        <f t="shared" si="891"/>
        <v/>
      </c>
      <c r="BHT241" s="20" t="str">
        <f t="shared" si="891"/>
        <v/>
      </c>
      <c r="BHU241" s="20" t="str">
        <f t="shared" si="891"/>
        <v/>
      </c>
      <c r="BHV241" s="20" t="str">
        <f t="shared" si="891"/>
        <v/>
      </c>
      <c r="BHW241" s="20" t="str">
        <f t="shared" si="891"/>
        <v/>
      </c>
      <c r="BHX241" s="20" t="str">
        <f t="shared" si="891"/>
        <v/>
      </c>
      <c r="BHY241" s="20" t="str">
        <f t="shared" si="891"/>
        <v/>
      </c>
      <c r="BHZ241" s="20" t="str">
        <f t="shared" si="891"/>
        <v/>
      </c>
      <c r="BIA241" s="20" t="str">
        <f t="shared" si="891"/>
        <v/>
      </c>
      <c r="BIB241" s="20" t="str">
        <f t="shared" si="890"/>
        <v/>
      </c>
      <c r="BIC241" s="20" t="str">
        <f t="shared" si="890"/>
        <v/>
      </c>
      <c r="BID241" s="20" t="str">
        <f t="shared" si="890"/>
        <v/>
      </c>
      <c r="BIE241" s="20" t="str">
        <f t="shared" si="890"/>
        <v/>
      </c>
    </row>
    <row r="242" spans="2:104 1451:1591" ht="14.5">
      <c r="B242" s="510" t="str">
        <f>IF('لصق اكسل الفورمز'!E237="","",'لصق اكسل الفورمز'!E237)</f>
        <v/>
      </c>
      <c r="C242" s="510" t="str">
        <f>IF('لصق اكسل الفورمز'!O237="","",'لصق اكسل الفورمز'!O237)</f>
        <v/>
      </c>
      <c r="D242" s="526" t="str">
        <f>IF('لصق اكسل الفورمز'!R237="","",'لصق اكسل الفورمز'!R237)</f>
        <v/>
      </c>
      <c r="E242" s="510" t="str">
        <f>IF('لصق اكسل الفورمز'!U237="","",'لصق اكسل الفورمز'!U237)</f>
        <v/>
      </c>
      <c r="F242" s="526" t="str">
        <f>IF('لصق اكسل الفورمز'!X237="","",'لصق اكسل الفورمز'!X237)</f>
        <v/>
      </c>
      <c r="G242" s="510" t="str">
        <f>IF('لصق اكسل الفورمز'!AA237="","",'لصق اكسل الفورمز'!AA237)</f>
        <v/>
      </c>
      <c r="H242" s="526" t="str">
        <f>IF('لصق اكسل الفورمز'!AD237="","",'لصق اكسل الفورمز'!AD237)</f>
        <v/>
      </c>
      <c r="I242" s="510" t="str">
        <f>IF('لصق اكسل الفورمز'!AG237="","",'لصق اكسل الفورمز'!AG237)</f>
        <v/>
      </c>
      <c r="J242" s="526" t="str">
        <f>IF('لصق اكسل الفورمز'!AJ237="","",'لصق اكسل الفورمز'!AJ237)</f>
        <v/>
      </c>
      <c r="K242" s="510" t="str">
        <f>IF('لصق اكسل الفورمز'!AM237="","",'لصق اكسل الفورمز'!AM237)</f>
        <v/>
      </c>
      <c r="L242" s="526" t="str">
        <f>IF('لصق اكسل الفورمز'!AP237="","",'لصق اكسل الفورمز'!AP237)</f>
        <v/>
      </c>
      <c r="M242" s="510" t="str">
        <f>IF('لصق اكسل الفورمز'!AS237="","",'لصق اكسل الفورمز'!AS237)</f>
        <v/>
      </c>
      <c r="N242" s="526" t="str">
        <f>IF('لصق اكسل الفورمز'!AV237="","",'لصق اكسل الفورمز'!AV237)</f>
        <v/>
      </c>
      <c r="O242" s="510" t="str">
        <f>IF('لصق اكسل الفورمز'!AY237="","",'لصق اكسل الفورمز'!AY237)</f>
        <v/>
      </c>
      <c r="P242" s="526" t="str">
        <f>IF('لصق اكسل الفورمز'!BB237="","",'لصق اكسل الفورمز'!BB237)</f>
        <v/>
      </c>
      <c r="Q242" s="510" t="str">
        <f>IF('لصق اكسل الفورمز'!BE237="","",'لصق اكسل الفورمز'!BE237)</f>
        <v/>
      </c>
      <c r="R242" s="526" t="str">
        <f>IF('لصق اكسل الفورمز'!BH237="","",'لصق اكسل الفورمز'!BH237)</f>
        <v/>
      </c>
      <c r="S242" s="510" t="str">
        <f>IF('لصق اكسل الفورمز'!BK237="","",'لصق اكسل الفورمز'!BK237)</f>
        <v/>
      </c>
      <c r="T242" s="526" t="str">
        <f>IF('لصق اكسل الفورمز'!BN237="","",'لصق اكسل الفورمز'!BN237)</f>
        <v/>
      </c>
      <c r="U242" s="510" t="str">
        <f>IF('لصق اكسل الفورمز'!BQ237="","",'لصق اكسل الفورمز'!BQ237)</f>
        <v/>
      </c>
      <c r="V242" s="526" t="str">
        <f>IF('لصق اكسل الفورمز'!BT237="","",'لصق اكسل الفورمز'!BT237)</f>
        <v/>
      </c>
      <c r="W242" s="527" t="str">
        <f t="shared" si="717"/>
        <v/>
      </c>
      <c r="X242" s="510" t="str">
        <f t="shared" si="718"/>
        <v/>
      </c>
      <c r="Y242" s="564" t="str">
        <f t="shared" si="719"/>
        <v/>
      </c>
      <c r="AL242" s="20">
        <f t="shared" si="720"/>
        <v>0</v>
      </c>
      <c r="AO242" s="20" t="str">
        <f t="shared" si="721"/>
        <v/>
      </c>
      <c r="AQ242" s="20" t="str">
        <f t="shared" si="869"/>
        <v/>
      </c>
      <c r="AR242" s="20" t="str">
        <f t="shared" si="722"/>
        <v/>
      </c>
      <c r="AS242" s="20" t="str">
        <f t="shared" si="723"/>
        <v/>
      </c>
      <c r="AT242" s="20" t="str">
        <f t="shared" si="724"/>
        <v/>
      </c>
      <c r="AU242" s="20" t="str">
        <f t="shared" si="725"/>
        <v/>
      </c>
      <c r="AV242" s="20" t="str">
        <f t="shared" si="726"/>
        <v/>
      </c>
      <c r="AW242" s="20" t="str">
        <f t="shared" si="727"/>
        <v/>
      </c>
      <c r="AX242" s="20" t="str">
        <f t="shared" si="728"/>
        <v/>
      </c>
      <c r="AY242" s="20" t="str">
        <f t="shared" si="729"/>
        <v/>
      </c>
      <c r="AZ242" s="20" t="str">
        <f t="shared" si="730"/>
        <v/>
      </c>
      <c r="BA242" s="20" t="str">
        <f t="shared" si="731"/>
        <v/>
      </c>
      <c r="BB242" s="20" t="str">
        <f t="shared" si="732"/>
        <v/>
      </c>
      <c r="BC242" s="20" t="str">
        <f t="shared" si="733"/>
        <v/>
      </c>
      <c r="BD242" s="20" t="str">
        <f t="shared" si="734"/>
        <v/>
      </c>
      <c r="BE242" s="20" t="str">
        <f t="shared" si="735"/>
        <v/>
      </c>
      <c r="BF242" s="20" t="str">
        <f t="shared" si="736"/>
        <v/>
      </c>
      <c r="BG242" s="20" t="str">
        <f t="shared" si="737"/>
        <v/>
      </c>
      <c r="BH242" s="20" t="str">
        <f t="shared" si="738"/>
        <v/>
      </c>
      <c r="BI242" s="20" t="str">
        <f t="shared" si="739"/>
        <v/>
      </c>
      <c r="BJ242" s="20" t="str">
        <f t="shared" si="740"/>
        <v/>
      </c>
      <c r="BL242" s="38" t="e">
        <f t="shared" si="741"/>
        <v>#DIV/0!</v>
      </c>
      <c r="BM242" s="4">
        <f t="shared" si="742"/>
        <v>0</v>
      </c>
      <c r="BN242" s="4">
        <f t="shared" si="743"/>
        <v>0</v>
      </c>
      <c r="BO242" s="4">
        <f t="shared" si="744"/>
        <v>0</v>
      </c>
      <c r="BP242" s="173" t="str">
        <f t="shared" si="745"/>
        <v/>
      </c>
      <c r="BQ242" s="4">
        <f t="shared" si="746"/>
        <v>0</v>
      </c>
      <c r="BT242" s="268" t="str">
        <f t="shared" si="747"/>
        <v/>
      </c>
      <c r="BU242" s="268" t="str">
        <f t="shared" si="748"/>
        <v/>
      </c>
      <c r="BX242" s="20">
        <f t="shared" si="749"/>
        <v>1</v>
      </c>
      <c r="CG242" s="20" t="str">
        <f t="shared" si="750"/>
        <v/>
      </c>
      <c r="CH242" s="20" t="str">
        <f t="shared" si="887"/>
        <v/>
      </c>
      <c r="CI242" s="20" t="str">
        <f t="shared" si="888"/>
        <v/>
      </c>
      <c r="CJ242" s="20" t="str">
        <f t="shared" si="889"/>
        <v/>
      </c>
      <c r="CK242" s="20" t="str">
        <f t="shared" si="871"/>
        <v/>
      </c>
      <c r="CL242" s="20" t="str">
        <f t="shared" si="872"/>
        <v/>
      </c>
      <c r="CM242" s="20" t="str">
        <f t="shared" si="873"/>
        <v/>
      </c>
      <c r="CN242" s="20" t="str">
        <f t="shared" si="874"/>
        <v/>
      </c>
      <c r="CO242" s="20" t="str">
        <f t="shared" si="875"/>
        <v/>
      </c>
      <c r="CP242" s="20" t="str">
        <f t="shared" si="876"/>
        <v/>
      </c>
      <c r="CQ242" s="20" t="str">
        <f t="shared" si="877"/>
        <v/>
      </c>
      <c r="CR242" s="20" t="str">
        <f t="shared" si="878"/>
        <v/>
      </c>
      <c r="CS242" s="20" t="str">
        <f t="shared" si="879"/>
        <v/>
      </c>
      <c r="CT242" s="20" t="str">
        <f t="shared" si="880"/>
        <v/>
      </c>
      <c r="CU242" s="20" t="str">
        <f t="shared" si="881"/>
        <v/>
      </c>
      <c r="CV242" s="20" t="str">
        <f t="shared" si="882"/>
        <v/>
      </c>
      <c r="CW242" s="20" t="str">
        <f t="shared" si="883"/>
        <v/>
      </c>
      <c r="CX242" s="20" t="str">
        <f t="shared" si="884"/>
        <v/>
      </c>
      <c r="CY242" s="20" t="str">
        <f t="shared" si="885"/>
        <v/>
      </c>
      <c r="CZ242" s="20" t="str">
        <f t="shared" si="885"/>
        <v/>
      </c>
      <c r="BCU242" s="20" t="str">
        <f t="shared" si="751"/>
        <v/>
      </c>
      <c r="BCV242" s="20" t="str">
        <f t="shared" si="752"/>
        <v/>
      </c>
      <c r="BCW242" s="20" t="str">
        <f t="shared" si="753"/>
        <v/>
      </c>
      <c r="BCX242" s="20" t="str">
        <f t="shared" si="754"/>
        <v/>
      </c>
      <c r="BCY242" s="20" t="str">
        <f t="shared" si="755"/>
        <v/>
      </c>
      <c r="BCZ242" s="20" t="str">
        <f t="shared" si="756"/>
        <v/>
      </c>
      <c r="BDA242" s="20" t="str">
        <f t="shared" si="757"/>
        <v/>
      </c>
      <c r="BDB242" s="20" t="str">
        <f t="shared" si="758"/>
        <v/>
      </c>
      <c r="BDC242" s="20" t="str">
        <f t="shared" si="759"/>
        <v/>
      </c>
      <c r="BDD242" s="20" t="str">
        <f t="shared" si="760"/>
        <v/>
      </c>
      <c r="BDE242" s="20" t="str">
        <f t="shared" si="761"/>
        <v/>
      </c>
      <c r="BDF242" s="20" t="str">
        <f t="shared" si="762"/>
        <v/>
      </c>
      <c r="BDG242" s="20" t="str">
        <f t="shared" si="763"/>
        <v/>
      </c>
      <c r="BDH242" s="20" t="str">
        <f t="shared" si="764"/>
        <v/>
      </c>
      <c r="BDI242" s="20" t="str">
        <f t="shared" si="765"/>
        <v/>
      </c>
      <c r="BDJ242" s="20" t="str">
        <f t="shared" si="766"/>
        <v/>
      </c>
      <c r="BDK242" s="20" t="str">
        <f t="shared" si="767"/>
        <v/>
      </c>
      <c r="BDL242" s="20" t="str">
        <f t="shared" si="768"/>
        <v/>
      </c>
      <c r="BDM242" s="20" t="str">
        <f t="shared" si="769"/>
        <v/>
      </c>
      <c r="BDN242" s="20" t="str">
        <f t="shared" si="770"/>
        <v/>
      </c>
      <c r="BDO242" s="20" t="str">
        <f t="shared" si="771"/>
        <v/>
      </c>
      <c r="BDP242" s="20" t="str">
        <f t="shared" si="772"/>
        <v/>
      </c>
      <c r="BDQ242" s="20" t="str">
        <f t="shared" si="773"/>
        <v/>
      </c>
      <c r="BDR242" s="20" t="str">
        <f t="shared" si="774"/>
        <v/>
      </c>
      <c r="BDS242" s="20" t="str">
        <f t="shared" si="775"/>
        <v/>
      </c>
      <c r="BDT242" s="20" t="str">
        <f t="shared" si="776"/>
        <v/>
      </c>
      <c r="BDU242" s="20" t="str">
        <f t="shared" si="777"/>
        <v/>
      </c>
      <c r="BDV242" s="20" t="str">
        <f t="shared" si="778"/>
        <v/>
      </c>
      <c r="BDW242" s="20" t="str">
        <f t="shared" si="779"/>
        <v/>
      </c>
      <c r="BDX242" s="20" t="str">
        <f t="shared" si="780"/>
        <v/>
      </c>
      <c r="BDY242" s="20" t="str">
        <f t="shared" si="781"/>
        <v/>
      </c>
      <c r="BDZ242" s="20" t="str">
        <f t="shared" si="782"/>
        <v/>
      </c>
      <c r="BEA242" s="20" t="str">
        <f t="shared" si="783"/>
        <v/>
      </c>
      <c r="BEB242" s="20" t="str">
        <f t="shared" si="784"/>
        <v/>
      </c>
      <c r="BEC242" s="20" t="str">
        <f t="shared" si="785"/>
        <v/>
      </c>
      <c r="BED242" s="20" t="str">
        <f t="shared" si="786"/>
        <v/>
      </c>
      <c r="BEE242" s="20" t="str">
        <f t="shared" si="787"/>
        <v/>
      </c>
      <c r="BEF242" s="20" t="str">
        <f t="shared" si="788"/>
        <v/>
      </c>
      <c r="BEG242" s="20" t="str">
        <f t="shared" si="789"/>
        <v/>
      </c>
      <c r="BEH242" s="20" t="str">
        <f t="shared" si="790"/>
        <v/>
      </c>
      <c r="BEI242" s="20" t="str">
        <f t="shared" si="791"/>
        <v/>
      </c>
      <c r="BEJ242" s="20" t="str">
        <f t="shared" si="792"/>
        <v/>
      </c>
      <c r="BEK242" s="20" t="str">
        <f t="shared" si="793"/>
        <v/>
      </c>
      <c r="BEL242" s="20" t="str">
        <f t="shared" si="794"/>
        <v/>
      </c>
      <c r="BEM242" s="20" t="str">
        <f t="shared" si="795"/>
        <v/>
      </c>
      <c r="BEN242" s="20" t="str">
        <f t="shared" si="796"/>
        <v/>
      </c>
      <c r="BEO242" s="20" t="str">
        <f t="shared" si="797"/>
        <v/>
      </c>
      <c r="BEP242" s="20" t="str">
        <f t="shared" si="798"/>
        <v/>
      </c>
      <c r="BEQ242" s="20" t="str">
        <f t="shared" si="799"/>
        <v/>
      </c>
      <c r="BER242" s="20" t="str">
        <f t="shared" si="800"/>
        <v/>
      </c>
      <c r="BES242" s="20" t="str">
        <f t="shared" si="801"/>
        <v/>
      </c>
      <c r="BET242" s="20" t="str">
        <f t="shared" si="802"/>
        <v/>
      </c>
      <c r="BEU242" s="20" t="str">
        <f t="shared" si="803"/>
        <v/>
      </c>
      <c r="BEV242" s="20" t="str">
        <f t="shared" si="804"/>
        <v/>
      </c>
      <c r="BEW242" s="20" t="str">
        <f t="shared" si="805"/>
        <v/>
      </c>
      <c r="BEX242" s="20" t="str">
        <f t="shared" si="806"/>
        <v/>
      </c>
      <c r="BEY242" s="20" t="str">
        <f t="shared" si="807"/>
        <v/>
      </c>
      <c r="BEZ242" s="20" t="str">
        <f t="shared" si="808"/>
        <v/>
      </c>
      <c r="BFA242" s="20" t="str">
        <f t="shared" si="809"/>
        <v/>
      </c>
      <c r="BFB242" s="20" t="str">
        <f t="shared" si="810"/>
        <v/>
      </c>
      <c r="BFC242" s="20" t="str">
        <f t="shared" si="811"/>
        <v/>
      </c>
      <c r="BFD242" s="20" t="str">
        <f t="shared" si="812"/>
        <v/>
      </c>
      <c r="BFE242" s="20" t="str">
        <f t="shared" si="813"/>
        <v/>
      </c>
      <c r="BFF242" s="20" t="str">
        <f t="shared" si="814"/>
        <v/>
      </c>
      <c r="BFG242" s="20" t="str">
        <f t="shared" si="815"/>
        <v/>
      </c>
      <c r="BFH242" s="20" t="str">
        <f t="shared" si="816"/>
        <v/>
      </c>
      <c r="BFI242" s="20" t="str">
        <f t="shared" si="817"/>
        <v/>
      </c>
      <c r="BFJ242" s="20" t="str">
        <f t="shared" si="818"/>
        <v/>
      </c>
      <c r="BFK242" s="20" t="str">
        <f t="shared" si="819"/>
        <v/>
      </c>
      <c r="BFL242" s="20" t="str">
        <f t="shared" si="820"/>
        <v/>
      </c>
      <c r="BFM242" s="20" t="str">
        <f t="shared" si="821"/>
        <v/>
      </c>
      <c r="BFN242" s="20" t="str">
        <f t="shared" si="822"/>
        <v/>
      </c>
      <c r="BFO242" s="20" t="str">
        <f t="shared" si="823"/>
        <v/>
      </c>
      <c r="BFP242" s="20" t="str">
        <f t="shared" si="824"/>
        <v/>
      </c>
      <c r="BFQ242" s="20" t="str">
        <f t="shared" si="825"/>
        <v/>
      </c>
      <c r="BFR242" s="20" t="str">
        <f t="shared" si="826"/>
        <v/>
      </c>
      <c r="BFS242" s="20" t="str">
        <f t="shared" si="827"/>
        <v/>
      </c>
      <c r="BFT242" s="20" t="str">
        <f t="shared" si="828"/>
        <v/>
      </c>
      <c r="BFU242" s="20" t="str">
        <f t="shared" si="829"/>
        <v/>
      </c>
      <c r="BFV242" s="20" t="str">
        <f t="shared" si="830"/>
        <v/>
      </c>
      <c r="BFW242" s="20" t="str">
        <f t="shared" si="831"/>
        <v/>
      </c>
      <c r="BFX242" s="20" t="str">
        <f t="shared" si="832"/>
        <v/>
      </c>
      <c r="BFY242" s="20" t="str">
        <f t="shared" si="833"/>
        <v/>
      </c>
      <c r="BFZ242" s="20" t="str">
        <f t="shared" si="834"/>
        <v/>
      </c>
      <c r="BGA242" s="20" t="str">
        <f t="shared" si="835"/>
        <v/>
      </c>
      <c r="BGB242" s="20" t="str">
        <f t="shared" si="836"/>
        <v/>
      </c>
      <c r="BGC242" s="20" t="str">
        <f t="shared" si="837"/>
        <v/>
      </c>
      <c r="BGD242" s="20" t="str">
        <f t="shared" si="838"/>
        <v/>
      </c>
      <c r="BGE242" s="20" t="str">
        <f t="shared" si="839"/>
        <v/>
      </c>
      <c r="BGF242" s="20" t="str">
        <f t="shared" si="840"/>
        <v/>
      </c>
      <c r="BGG242" s="20" t="str">
        <f t="shared" si="841"/>
        <v/>
      </c>
      <c r="BGH242" s="20" t="str">
        <f t="shared" si="842"/>
        <v/>
      </c>
      <c r="BGI242" s="20" t="str">
        <f t="shared" si="843"/>
        <v/>
      </c>
      <c r="BGJ242" s="20" t="str">
        <f t="shared" si="844"/>
        <v/>
      </c>
      <c r="BGK242" s="20" t="str">
        <f t="shared" si="845"/>
        <v/>
      </c>
      <c r="BGL242" s="20" t="str">
        <f t="shared" si="846"/>
        <v/>
      </c>
      <c r="BGM242" s="20" t="str">
        <f t="shared" si="847"/>
        <v/>
      </c>
      <c r="BGN242" s="20" t="str">
        <f t="shared" si="848"/>
        <v/>
      </c>
      <c r="BGO242" s="20" t="str">
        <f t="shared" si="849"/>
        <v/>
      </c>
      <c r="BGP242" s="20" t="str">
        <f t="shared" si="850"/>
        <v/>
      </c>
      <c r="BGQ242" s="20" t="str">
        <f t="shared" si="851"/>
        <v/>
      </c>
      <c r="BGR242" s="20" t="str">
        <f t="shared" si="852"/>
        <v/>
      </c>
      <c r="BGS242" s="20" t="str">
        <f t="shared" si="853"/>
        <v/>
      </c>
      <c r="BGT242" s="20" t="str">
        <f t="shared" si="854"/>
        <v/>
      </c>
      <c r="BGU242" s="20" t="str">
        <f t="shared" si="855"/>
        <v/>
      </c>
      <c r="BGV242" s="20" t="str">
        <f t="shared" si="856"/>
        <v/>
      </c>
      <c r="BGW242" s="20" t="str">
        <f t="shared" si="857"/>
        <v/>
      </c>
      <c r="BGX242" s="20" t="str">
        <f t="shared" si="858"/>
        <v/>
      </c>
      <c r="BGY242" s="20" t="str">
        <f t="shared" si="859"/>
        <v/>
      </c>
      <c r="BGZ242" s="20" t="str">
        <f t="shared" si="860"/>
        <v/>
      </c>
      <c r="BHA242" s="20" t="str">
        <f t="shared" si="861"/>
        <v/>
      </c>
      <c r="BHB242" s="20" t="str">
        <f t="shared" si="862"/>
        <v/>
      </c>
      <c r="BHC242" s="20" t="str">
        <f t="shared" si="863"/>
        <v/>
      </c>
      <c r="BHD242" s="20" t="str">
        <f t="shared" si="864"/>
        <v/>
      </c>
      <c r="BHE242" s="20" t="str">
        <f t="shared" si="865"/>
        <v/>
      </c>
      <c r="BHF242" s="20" t="str">
        <f t="shared" si="866"/>
        <v/>
      </c>
      <c r="BHG242" s="20" t="str">
        <f t="shared" si="867"/>
        <v/>
      </c>
      <c r="BHJ242" s="20" t="str">
        <f t="shared" si="868"/>
        <v/>
      </c>
      <c r="BHL242" s="20" t="str">
        <f t="shared" si="891"/>
        <v/>
      </c>
      <c r="BHM242" s="20" t="str">
        <f t="shared" si="891"/>
        <v/>
      </c>
      <c r="BHN242" s="20" t="str">
        <f t="shared" si="891"/>
        <v/>
      </c>
      <c r="BHO242" s="20" t="str">
        <f t="shared" si="891"/>
        <v/>
      </c>
      <c r="BHP242" s="20" t="str">
        <f t="shared" si="891"/>
        <v/>
      </c>
      <c r="BHQ242" s="20" t="str">
        <f t="shared" si="891"/>
        <v/>
      </c>
      <c r="BHR242" s="20" t="str">
        <f t="shared" si="891"/>
        <v/>
      </c>
      <c r="BHS242" s="20" t="str">
        <f t="shared" si="891"/>
        <v/>
      </c>
      <c r="BHT242" s="20" t="str">
        <f t="shared" si="891"/>
        <v/>
      </c>
      <c r="BHU242" s="20" t="str">
        <f t="shared" si="891"/>
        <v/>
      </c>
      <c r="BHV242" s="20" t="str">
        <f t="shared" si="891"/>
        <v/>
      </c>
      <c r="BHW242" s="20" t="str">
        <f t="shared" si="891"/>
        <v/>
      </c>
      <c r="BHX242" s="20" t="str">
        <f t="shared" si="891"/>
        <v/>
      </c>
      <c r="BHY242" s="20" t="str">
        <f t="shared" si="891"/>
        <v/>
      </c>
      <c r="BHZ242" s="20" t="str">
        <f t="shared" si="891"/>
        <v/>
      </c>
      <c r="BIA242" s="20" t="str">
        <f t="shared" si="891"/>
        <v/>
      </c>
      <c r="BIB242" s="20" t="str">
        <f t="shared" si="890"/>
        <v/>
      </c>
      <c r="BIC242" s="20" t="str">
        <f t="shared" si="890"/>
        <v/>
      </c>
      <c r="BID242" s="20" t="str">
        <f t="shared" si="890"/>
        <v/>
      </c>
      <c r="BIE242" s="20" t="str">
        <f t="shared" si="890"/>
        <v/>
      </c>
    </row>
    <row r="243" spans="2:104 1451:1591" ht="14.5">
      <c r="B243" s="510" t="str">
        <f>IF('لصق اكسل الفورمز'!E238="","",'لصق اكسل الفورمز'!E238)</f>
        <v/>
      </c>
      <c r="C243" s="510" t="str">
        <f>IF('لصق اكسل الفورمز'!O238="","",'لصق اكسل الفورمز'!O238)</f>
        <v/>
      </c>
      <c r="D243" s="526" t="str">
        <f>IF('لصق اكسل الفورمز'!R238="","",'لصق اكسل الفورمز'!R238)</f>
        <v/>
      </c>
      <c r="E243" s="510" t="str">
        <f>IF('لصق اكسل الفورمز'!U238="","",'لصق اكسل الفورمز'!U238)</f>
        <v/>
      </c>
      <c r="F243" s="526" t="str">
        <f>IF('لصق اكسل الفورمز'!X238="","",'لصق اكسل الفورمز'!X238)</f>
        <v/>
      </c>
      <c r="G243" s="510" t="str">
        <f>IF('لصق اكسل الفورمز'!AA238="","",'لصق اكسل الفورمز'!AA238)</f>
        <v/>
      </c>
      <c r="H243" s="526" t="str">
        <f>IF('لصق اكسل الفورمز'!AD238="","",'لصق اكسل الفورمز'!AD238)</f>
        <v/>
      </c>
      <c r="I243" s="510" t="str">
        <f>IF('لصق اكسل الفورمز'!AG238="","",'لصق اكسل الفورمز'!AG238)</f>
        <v/>
      </c>
      <c r="J243" s="526" t="str">
        <f>IF('لصق اكسل الفورمز'!AJ238="","",'لصق اكسل الفورمز'!AJ238)</f>
        <v/>
      </c>
      <c r="K243" s="510" t="str">
        <f>IF('لصق اكسل الفورمز'!AM238="","",'لصق اكسل الفورمز'!AM238)</f>
        <v/>
      </c>
      <c r="L243" s="526" t="str">
        <f>IF('لصق اكسل الفورمز'!AP238="","",'لصق اكسل الفورمز'!AP238)</f>
        <v/>
      </c>
      <c r="M243" s="510" t="str">
        <f>IF('لصق اكسل الفورمز'!AS238="","",'لصق اكسل الفورمز'!AS238)</f>
        <v/>
      </c>
      <c r="N243" s="526" t="str">
        <f>IF('لصق اكسل الفورمز'!AV238="","",'لصق اكسل الفورمز'!AV238)</f>
        <v/>
      </c>
      <c r="O243" s="510" t="str">
        <f>IF('لصق اكسل الفورمز'!AY238="","",'لصق اكسل الفورمز'!AY238)</f>
        <v/>
      </c>
      <c r="P243" s="526" t="str">
        <f>IF('لصق اكسل الفورمز'!BB238="","",'لصق اكسل الفورمز'!BB238)</f>
        <v/>
      </c>
      <c r="Q243" s="510" t="str">
        <f>IF('لصق اكسل الفورمز'!BE238="","",'لصق اكسل الفورمز'!BE238)</f>
        <v/>
      </c>
      <c r="R243" s="526" t="str">
        <f>IF('لصق اكسل الفورمز'!BH238="","",'لصق اكسل الفورمز'!BH238)</f>
        <v/>
      </c>
      <c r="S243" s="510" t="str">
        <f>IF('لصق اكسل الفورمز'!BK238="","",'لصق اكسل الفورمز'!BK238)</f>
        <v/>
      </c>
      <c r="T243" s="526" t="str">
        <f>IF('لصق اكسل الفورمز'!BN238="","",'لصق اكسل الفورمز'!BN238)</f>
        <v/>
      </c>
      <c r="U243" s="510" t="str">
        <f>IF('لصق اكسل الفورمز'!BQ238="","",'لصق اكسل الفورمز'!BQ238)</f>
        <v/>
      </c>
      <c r="V243" s="526" t="str">
        <f>IF('لصق اكسل الفورمز'!BT238="","",'لصق اكسل الفورمز'!BT238)</f>
        <v/>
      </c>
      <c r="W243" s="527" t="str">
        <f t="shared" si="717"/>
        <v/>
      </c>
      <c r="X243" s="510" t="str">
        <f t="shared" si="718"/>
        <v/>
      </c>
      <c r="Y243" s="564" t="str">
        <f t="shared" si="719"/>
        <v/>
      </c>
      <c r="AL243" s="20">
        <f t="shared" si="720"/>
        <v>0</v>
      </c>
      <c r="AO243" s="20" t="str">
        <f t="shared" si="721"/>
        <v/>
      </c>
      <c r="AQ243" s="20" t="str">
        <f t="shared" si="869"/>
        <v/>
      </c>
      <c r="AR243" s="20" t="str">
        <f t="shared" si="722"/>
        <v/>
      </c>
      <c r="AS243" s="20" t="str">
        <f t="shared" si="723"/>
        <v/>
      </c>
      <c r="AT243" s="20" t="str">
        <f t="shared" si="724"/>
        <v/>
      </c>
      <c r="AU243" s="20" t="str">
        <f t="shared" si="725"/>
        <v/>
      </c>
      <c r="AV243" s="20" t="str">
        <f t="shared" si="726"/>
        <v/>
      </c>
      <c r="AW243" s="20" t="str">
        <f t="shared" si="727"/>
        <v/>
      </c>
      <c r="AX243" s="20" t="str">
        <f t="shared" si="728"/>
        <v/>
      </c>
      <c r="AY243" s="20" t="str">
        <f t="shared" si="729"/>
        <v/>
      </c>
      <c r="AZ243" s="20" t="str">
        <f t="shared" si="730"/>
        <v/>
      </c>
      <c r="BA243" s="20" t="str">
        <f t="shared" si="731"/>
        <v/>
      </c>
      <c r="BB243" s="20" t="str">
        <f t="shared" si="732"/>
        <v/>
      </c>
      <c r="BC243" s="20" t="str">
        <f t="shared" si="733"/>
        <v/>
      </c>
      <c r="BD243" s="20" t="str">
        <f t="shared" si="734"/>
        <v/>
      </c>
      <c r="BE243" s="20" t="str">
        <f t="shared" si="735"/>
        <v/>
      </c>
      <c r="BF243" s="20" t="str">
        <f t="shared" si="736"/>
        <v/>
      </c>
      <c r="BG243" s="20" t="str">
        <f t="shared" si="737"/>
        <v/>
      </c>
      <c r="BH243" s="20" t="str">
        <f t="shared" si="738"/>
        <v/>
      </c>
      <c r="BI243" s="20" t="str">
        <f t="shared" si="739"/>
        <v/>
      </c>
      <c r="BJ243" s="20" t="str">
        <f t="shared" si="740"/>
        <v/>
      </c>
      <c r="BL243" s="38" t="e">
        <f t="shared" si="741"/>
        <v>#DIV/0!</v>
      </c>
      <c r="BM243" s="4">
        <f t="shared" si="742"/>
        <v>0</v>
      </c>
      <c r="BN243" s="4">
        <f t="shared" si="743"/>
        <v>0</v>
      </c>
      <c r="BO243" s="4">
        <f t="shared" si="744"/>
        <v>0</v>
      </c>
      <c r="BP243" s="173" t="str">
        <f t="shared" si="745"/>
        <v/>
      </c>
      <c r="BQ243" s="4">
        <f t="shared" si="746"/>
        <v>0</v>
      </c>
      <c r="BT243" s="268" t="str">
        <f t="shared" si="747"/>
        <v/>
      </c>
      <c r="BU243" s="268" t="str">
        <f t="shared" si="748"/>
        <v/>
      </c>
      <c r="BX243" s="20">
        <f t="shared" si="749"/>
        <v>1</v>
      </c>
      <c r="CG243" s="20" t="str">
        <f t="shared" si="750"/>
        <v/>
      </c>
      <c r="CH243" s="20" t="str">
        <f t="shared" si="887"/>
        <v/>
      </c>
      <c r="CI243" s="20" t="str">
        <f t="shared" si="888"/>
        <v/>
      </c>
      <c r="CJ243" s="20" t="str">
        <f t="shared" si="889"/>
        <v/>
      </c>
      <c r="CK243" s="20" t="str">
        <f t="shared" si="871"/>
        <v/>
      </c>
      <c r="CL243" s="20" t="str">
        <f t="shared" si="872"/>
        <v/>
      </c>
      <c r="CM243" s="20" t="str">
        <f t="shared" si="873"/>
        <v/>
      </c>
      <c r="CN243" s="20" t="str">
        <f t="shared" si="874"/>
        <v/>
      </c>
      <c r="CO243" s="20" t="str">
        <f t="shared" si="875"/>
        <v/>
      </c>
      <c r="CP243" s="20" t="str">
        <f t="shared" si="876"/>
        <v/>
      </c>
      <c r="CQ243" s="20" t="str">
        <f t="shared" si="877"/>
        <v/>
      </c>
      <c r="CR243" s="20" t="str">
        <f t="shared" si="878"/>
        <v/>
      </c>
      <c r="CS243" s="20" t="str">
        <f t="shared" si="879"/>
        <v/>
      </c>
      <c r="CT243" s="20" t="str">
        <f t="shared" si="880"/>
        <v/>
      </c>
      <c r="CU243" s="20" t="str">
        <f t="shared" si="881"/>
        <v/>
      </c>
      <c r="CV243" s="20" t="str">
        <f t="shared" si="882"/>
        <v/>
      </c>
      <c r="CW243" s="20" t="str">
        <f t="shared" si="883"/>
        <v/>
      </c>
      <c r="CX243" s="20" t="str">
        <f t="shared" si="884"/>
        <v/>
      </c>
      <c r="CY243" s="20" t="str">
        <f t="shared" si="885"/>
        <v/>
      </c>
      <c r="CZ243" s="20" t="str">
        <f t="shared" si="885"/>
        <v/>
      </c>
      <c r="BCU243" s="20" t="str">
        <f t="shared" si="751"/>
        <v/>
      </c>
      <c r="BCV243" s="20" t="str">
        <f t="shared" si="752"/>
        <v/>
      </c>
      <c r="BCW243" s="20" t="str">
        <f t="shared" si="753"/>
        <v/>
      </c>
      <c r="BCX243" s="20" t="str">
        <f t="shared" si="754"/>
        <v/>
      </c>
      <c r="BCY243" s="20" t="str">
        <f t="shared" si="755"/>
        <v/>
      </c>
      <c r="BCZ243" s="20" t="str">
        <f t="shared" si="756"/>
        <v/>
      </c>
      <c r="BDA243" s="20" t="str">
        <f t="shared" si="757"/>
        <v/>
      </c>
      <c r="BDB243" s="20" t="str">
        <f t="shared" si="758"/>
        <v/>
      </c>
      <c r="BDC243" s="20" t="str">
        <f t="shared" si="759"/>
        <v/>
      </c>
      <c r="BDD243" s="20" t="str">
        <f t="shared" si="760"/>
        <v/>
      </c>
      <c r="BDE243" s="20" t="str">
        <f t="shared" si="761"/>
        <v/>
      </c>
      <c r="BDF243" s="20" t="str">
        <f t="shared" si="762"/>
        <v/>
      </c>
      <c r="BDG243" s="20" t="str">
        <f t="shared" si="763"/>
        <v/>
      </c>
      <c r="BDH243" s="20" t="str">
        <f t="shared" si="764"/>
        <v/>
      </c>
      <c r="BDI243" s="20" t="str">
        <f t="shared" si="765"/>
        <v/>
      </c>
      <c r="BDJ243" s="20" t="str">
        <f t="shared" si="766"/>
        <v/>
      </c>
      <c r="BDK243" s="20" t="str">
        <f t="shared" si="767"/>
        <v/>
      </c>
      <c r="BDL243" s="20" t="str">
        <f t="shared" si="768"/>
        <v/>
      </c>
      <c r="BDM243" s="20" t="str">
        <f t="shared" si="769"/>
        <v/>
      </c>
      <c r="BDN243" s="20" t="str">
        <f t="shared" si="770"/>
        <v/>
      </c>
      <c r="BDO243" s="20" t="str">
        <f t="shared" si="771"/>
        <v/>
      </c>
      <c r="BDP243" s="20" t="str">
        <f t="shared" si="772"/>
        <v/>
      </c>
      <c r="BDQ243" s="20" t="str">
        <f t="shared" si="773"/>
        <v/>
      </c>
      <c r="BDR243" s="20" t="str">
        <f t="shared" si="774"/>
        <v/>
      </c>
      <c r="BDS243" s="20" t="str">
        <f t="shared" si="775"/>
        <v/>
      </c>
      <c r="BDT243" s="20" t="str">
        <f t="shared" si="776"/>
        <v/>
      </c>
      <c r="BDU243" s="20" t="str">
        <f t="shared" si="777"/>
        <v/>
      </c>
      <c r="BDV243" s="20" t="str">
        <f t="shared" si="778"/>
        <v/>
      </c>
      <c r="BDW243" s="20" t="str">
        <f t="shared" si="779"/>
        <v/>
      </c>
      <c r="BDX243" s="20" t="str">
        <f t="shared" si="780"/>
        <v/>
      </c>
      <c r="BDY243" s="20" t="str">
        <f t="shared" si="781"/>
        <v/>
      </c>
      <c r="BDZ243" s="20" t="str">
        <f t="shared" si="782"/>
        <v/>
      </c>
      <c r="BEA243" s="20" t="str">
        <f t="shared" si="783"/>
        <v/>
      </c>
      <c r="BEB243" s="20" t="str">
        <f t="shared" si="784"/>
        <v/>
      </c>
      <c r="BEC243" s="20" t="str">
        <f t="shared" si="785"/>
        <v/>
      </c>
      <c r="BED243" s="20" t="str">
        <f t="shared" si="786"/>
        <v/>
      </c>
      <c r="BEE243" s="20" t="str">
        <f t="shared" si="787"/>
        <v/>
      </c>
      <c r="BEF243" s="20" t="str">
        <f t="shared" si="788"/>
        <v/>
      </c>
      <c r="BEG243" s="20" t="str">
        <f t="shared" si="789"/>
        <v/>
      </c>
      <c r="BEH243" s="20" t="str">
        <f t="shared" si="790"/>
        <v/>
      </c>
      <c r="BEI243" s="20" t="str">
        <f t="shared" si="791"/>
        <v/>
      </c>
      <c r="BEJ243" s="20" t="str">
        <f t="shared" si="792"/>
        <v/>
      </c>
      <c r="BEK243" s="20" t="str">
        <f t="shared" si="793"/>
        <v/>
      </c>
      <c r="BEL243" s="20" t="str">
        <f t="shared" si="794"/>
        <v/>
      </c>
      <c r="BEM243" s="20" t="str">
        <f t="shared" si="795"/>
        <v/>
      </c>
      <c r="BEN243" s="20" t="str">
        <f t="shared" si="796"/>
        <v/>
      </c>
      <c r="BEO243" s="20" t="str">
        <f t="shared" si="797"/>
        <v/>
      </c>
      <c r="BEP243" s="20" t="str">
        <f t="shared" si="798"/>
        <v/>
      </c>
      <c r="BEQ243" s="20" t="str">
        <f t="shared" si="799"/>
        <v/>
      </c>
      <c r="BER243" s="20" t="str">
        <f t="shared" si="800"/>
        <v/>
      </c>
      <c r="BES243" s="20" t="str">
        <f t="shared" si="801"/>
        <v/>
      </c>
      <c r="BET243" s="20" t="str">
        <f t="shared" si="802"/>
        <v/>
      </c>
      <c r="BEU243" s="20" t="str">
        <f t="shared" si="803"/>
        <v/>
      </c>
      <c r="BEV243" s="20" t="str">
        <f t="shared" si="804"/>
        <v/>
      </c>
      <c r="BEW243" s="20" t="str">
        <f t="shared" si="805"/>
        <v/>
      </c>
      <c r="BEX243" s="20" t="str">
        <f t="shared" si="806"/>
        <v/>
      </c>
      <c r="BEY243" s="20" t="str">
        <f t="shared" si="807"/>
        <v/>
      </c>
      <c r="BEZ243" s="20" t="str">
        <f t="shared" si="808"/>
        <v/>
      </c>
      <c r="BFA243" s="20" t="str">
        <f t="shared" si="809"/>
        <v/>
      </c>
      <c r="BFB243" s="20" t="str">
        <f t="shared" si="810"/>
        <v/>
      </c>
      <c r="BFC243" s="20" t="str">
        <f t="shared" si="811"/>
        <v/>
      </c>
      <c r="BFD243" s="20" t="str">
        <f t="shared" si="812"/>
        <v/>
      </c>
      <c r="BFE243" s="20" t="str">
        <f t="shared" si="813"/>
        <v/>
      </c>
      <c r="BFF243" s="20" t="str">
        <f t="shared" si="814"/>
        <v/>
      </c>
      <c r="BFG243" s="20" t="str">
        <f t="shared" si="815"/>
        <v/>
      </c>
      <c r="BFH243" s="20" t="str">
        <f t="shared" si="816"/>
        <v/>
      </c>
      <c r="BFI243" s="20" t="str">
        <f t="shared" si="817"/>
        <v/>
      </c>
      <c r="BFJ243" s="20" t="str">
        <f t="shared" si="818"/>
        <v/>
      </c>
      <c r="BFK243" s="20" t="str">
        <f t="shared" si="819"/>
        <v/>
      </c>
      <c r="BFL243" s="20" t="str">
        <f t="shared" si="820"/>
        <v/>
      </c>
      <c r="BFM243" s="20" t="str">
        <f t="shared" si="821"/>
        <v/>
      </c>
      <c r="BFN243" s="20" t="str">
        <f t="shared" si="822"/>
        <v/>
      </c>
      <c r="BFO243" s="20" t="str">
        <f t="shared" si="823"/>
        <v/>
      </c>
      <c r="BFP243" s="20" t="str">
        <f t="shared" si="824"/>
        <v/>
      </c>
      <c r="BFQ243" s="20" t="str">
        <f t="shared" si="825"/>
        <v/>
      </c>
      <c r="BFR243" s="20" t="str">
        <f t="shared" si="826"/>
        <v/>
      </c>
      <c r="BFS243" s="20" t="str">
        <f t="shared" si="827"/>
        <v/>
      </c>
      <c r="BFT243" s="20" t="str">
        <f t="shared" si="828"/>
        <v/>
      </c>
      <c r="BFU243" s="20" t="str">
        <f t="shared" si="829"/>
        <v/>
      </c>
      <c r="BFV243" s="20" t="str">
        <f t="shared" si="830"/>
        <v/>
      </c>
      <c r="BFW243" s="20" t="str">
        <f t="shared" si="831"/>
        <v/>
      </c>
      <c r="BFX243" s="20" t="str">
        <f t="shared" si="832"/>
        <v/>
      </c>
      <c r="BFY243" s="20" t="str">
        <f t="shared" si="833"/>
        <v/>
      </c>
      <c r="BFZ243" s="20" t="str">
        <f t="shared" si="834"/>
        <v/>
      </c>
      <c r="BGA243" s="20" t="str">
        <f t="shared" si="835"/>
        <v/>
      </c>
      <c r="BGB243" s="20" t="str">
        <f t="shared" si="836"/>
        <v/>
      </c>
      <c r="BGC243" s="20" t="str">
        <f t="shared" si="837"/>
        <v/>
      </c>
      <c r="BGD243" s="20" t="str">
        <f t="shared" si="838"/>
        <v/>
      </c>
      <c r="BGE243" s="20" t="str">
        <f t="shared" si="839"/>
        <v/>
      </c>
      <c r="BGF243" s="20" t="str">
        <f t="shared" si="840"/>
        <v/>
      </c>
      <c r="BGG243" s="20" t="str">
        <f t="shared" si="841"/>
        <v/>
      </c>
      <c r="BGH243" s="20" t="str">
        <f t="shared" si="842"/>
        <v/>
      </c>
      <c r="BGI243" s="20" t="str">
        <f t="shared" si="843"/>
        <v/>
      </c>
      <c r="BGJ243" s="20" t="str">
        <f t="shared" si="844"/>
        <v/>
      </c>
      <c r="BGK243" s="20" t="str">
        <f t="shared" si="845"/>
        <v/>
      </c>
      <c r="BGL243" s="20" t="str">
        <f t="shared" si="846"/>
        <v/>
      </c>
      <c r="BGM243" s="20" t="str">
        <f t="shared" si="847"/>
        <v/>
      </c>
      <c r="BGN243" s="20" t="str">
        <f t="shared" si="848"/>
        <v/>
      </c>
      <c r="BGO243" s="20" t="str">
        <f t="shared" si="849"/>
        <v/>
      </c>
      <c r="BGP243" s="20" t="str">
        <f t="shared" si="850"/>
        <v/>
      </c>
      <c r="BGQ243" s="20" t="str">
        <f t="shared" si="851"/>
        <v/>
      </c>
      <c r="BGR243" s="20" t="str">
        <f t="shared" si="852"/>
        <v/>
      </c>
      <c r="BGS243" s="20" t="str">
        <f t="shared" si="853"/>
        <v/>
      </c>
      <c r="BGT243" s="20" t="str">
        <f t="shared" si="854"/>
        <v/>
      </c>
      <c r="BGU243" s="20" t="str">
        <f t="shared" si="855"/>
        <v/>
      </c>
      <c r="BGV243" s="20" t="str">
        <f t="shared" si="856"/>
        <v/>
      </c>
      <c r="BGW243" s="20" t="str">
        <f t="shared" si="857"/>
        <v/>
      </c>
      <c r="BGX243" s="20" t="str">
        <f t="shared" si="858"/>
        <v/>
      </c>
      <c r="BGY243" s="20" t="str">
        <f t="shared" si="859"/>
        <v/>
      </c>
      <c r="BGZ243" s="20" t="str">
        <f t="shared" si="860"/>
        <v/>
      </c>
      <c r="BHA243" s="20" t="str">
        <f t="shared" si="861"/>
        <v/>
      </c>
      <c r="BHB243" s="20" t="str">
        <f t="shared" si="862"/>
        <v/>
      </c>
      <c r="BHC243" s="20" t="str">
        <f t="shared" si="863"/>
        <v/>
      </c>
      <c r="BHD243" s="20" t="str">
        <f t="shared" si="864"/>
        <v/>
      </c>
      <c r="BHE243" s="20" t="str">
        <f t="shared" si="865"/>
        <v/>
      </c>
      <c r="BHF243" s="20" t="str">
        <f t="shared" si="866"/>
        <v/>
      </c>
      <c r="BHG243" s="20" t="str">
        <f t="shared" si="867"/>
        <v/>
      </c>
      <c r="BHJ243" s="20" t="str">
        <f t="shared" si="868"/>
        <v/>
      </c>
      <c r="BHL243" s="20" t="str">
        <f t="shared" si="891"/>
        <v/>
      </c>
      <c r="BHM243" s="20" t="str">
        <f t="shared" si="891"/>
        <v/>
      </c>
      <c r="BHN243" s="20" t="str">
        <f t="shared" si="891"/>
        <v/>
      </c>
      <c r="BHO243" s="20" t="str">
        <f t="shared" si="891"/>
        <v/>
      </c>
      <c r="BHP243" s="20" t="str">
        <f t="shared" si="891"/>
        <v/>
      </c>
      <c r="BHQ243" s="20" t="str">
        <f t="shared" si="891"/>
        <v/>
      </c>
      <c r="BHR243" s="20" t="str">
        <f t="shared" si="891"/>
        <v/>
      </c>
      <c r="BHS243" s="20" t="str">
        <f t="shared" si="891"/>
        <v/>
      </c>
      <c r="BHT243" s="20" t="str">
        <f t="shared" si="891"/>
        <v/>
      </c>
      <c r="BHU243" s="20" t="str">
        <f t="shared" si="891"/>
        <v/>
      </c>
      <c r="BHV243" s="20" t="str">
        <f t="shared" si="891"/>
        <v/>
      </c>
      <c r="BHW243" s="20" t="str">
        <f t="shared" si="891"/>
        <v/>
      </c>
      <c r="BHX243" s="20" t="str">
        <f t="shared" si="891"/>
        <v/>
      </c>
      <c r="BHY243" s="20" t="str">
        <f t="shared" si="891"/>
        <v/>
      </c>
      <c r="BHZ243" s="20" t="str">
        <f t="shared" si="891"/>
        <v/>
      </c>
      <c r="BIA243" s="20" t="str">
        <f t="shared" si="891"/>
        <v/>
      </c>
      <c r="BIB243" s="20" t="str">
        <f t="shared" si="890"/>
        <v/>
      </c>
      <c r="BIC243" s="20" t="str">
        <f t="shared" si="890"/>
        <v/>
      </c>
      <c r="BID243" s="20" t="str">
        <f t="shared" si="890"/>
        <v/>
      </c>
      <c r="BIE243" s="20" t="str">
        <f t="shared" si="890"/>
        <v/>
      </c>
    </row>
    <row r="244" spans="2:104 1451:1591" ht="14.5">
      <c r="B244" s="510" t="str">
        <f>IF('لصق اكسل الفورمز'!E239="","",'لصق اكسل الفورمز'!E239)</f>
        <v/>
      </c>
      <c r="C244" s="510" t="str">
        <f>IF('لصق اكسل الفورمز'!O239="","",'لصق اكسل الفورمز'!O239)</f>
        <v/>
      </c>
      <c r="D244" s="526" t="str">
        <f>IF('لصق اكسل الفورمز'!R239="","",'لصق اكسل الفورمز'!R239)</f>
        <v/>
      </c>
      <c r="E244" s="510" t="str">
        <f>IF('لصق اكسل الفورمز'!U239="","",'لصق اكسل الفورمز'!U239)</f>
        <v/>
      </c>
      <c r="F244" s="526" t="str">
        <f>IF('لصق اكسل الفورمز'!X239="","",'لصق اكسل الفورمز'!X239)</f>
        <v/>
      </c>
      <c r="G244" s="510" t="str">
        <f>IF('لصق اكسل الفورمز'!AA239="","",'لصق اكسل الفورمز'!AA239)</f>
        <v/>
      </c>
      <c r="H244" s="526" t="str">
        <f>IF('لصق اكسل الفورمز'!AD239="","",'لصق اكسل الفورمز'!AD239)</f>
        <v/>
      </c>
      <c r="I244" s="510" t="str">
        <f>IF('لصق اكسل الفورمز'!AG239="","",'لصق اكسل الفورمز'!AG239)</f>
        <v/>
      </c>
      <c r="J244" s="526" t="str">
        <f>IF('لصق اكسل الفورمز'!AJ239="","",'لصق اكسل الفورمز'!AJ239)</f>
        <v/>
      </c>
      <c r="K244" s="510" t="str">
        <f>IF('لصق اكسل الفورمز'!AM239="","",'لصق اكسل الفورمز'!AM239)</f>
        <v/>
      </c>
      <c r="L244" s="526" t="str">
        <f>IF('لصق اكسل الفورمز'!AP239="","",'لصق اكسل الفورمز'!AP239)</f>
        <v/>
      </c>
      <c r="M244" s="510" t="str">
        <f>IF('لصق اكسل الفورمز'!AS239="","",'لصق اكسل الفورمز'!AS239)</f>
        <v/>
      </c>
      <c r="N244" s="526" t="str">
        <f>IF('لصق اكسل الفورمز'!AV239="","",'لصق اكسل الفورمز'!AV239)</f>
        <v/>
      </c>
      <c r="O244" s="510" t="str">
        <f>IF('لصق اكسل الفورمز'!AY239="","",'لصق اكسل الفورمز'!AY239)</f>
        <v/>
      </c>
      <c r="P244" s="526" t="str">
        <f>IF('لصق اكسل الفورمز'!BB239="","",'لصق اكسل الفورمز'!BB239)</f>
        <v/>
      </c>
      <c r="Q244" s="510" t="str">
        <f>IF('لصق اكسل الفورمز'!BE239="","",'لصق اكسل الفورمز'!BE239)</f>
        <v/>
      </c>
      <c r="R244" s="526" t="str">
        <f>IF('لصق اكسل الفورمز'!BH239="","",'لصق اكسل الفورمز'!BH239)</f>
        <v/>
      </c>
      <c r="S244" s="510" t="str">
        <f>IF('لصق اكسل الفورمز'!BK239="","",'لصق اكسل الفورمز'!BK239)</f>
        <v/>
      </c>
      <c r="T244" s="526" t="str">
        <f>IF('لصق اكسل الفورمز'!BN239="","",'لصق اكسل الفورمز'!BN239)</f>
        <v/>
      </c>
      <c r="U244" s="510" t="str">
        <f>IF('لصق اكسل الفورمز'!BQ239="","",'لصق اكسل الفورمز'!BQ239)</f>
        <v/>
      </c>
      <c r="V244" s="526" t="str">
        <f>IF('لصق اكسل الفورمز'!BT239="","",'لصق اكسل الفورمز'!BT239)</f>
        <v/>
      </c>
      <c r="W244" s="527" t="str">
        <f t="shared" si="717"/>
        <v/>
      </c>
      <c r="X244" s="510" t="str">
        <f t="shared" si="718"/>
        <v/>
      </c>
      <c r="Y244" s="564" t="str">
        <f t="shared" si="719"/>
        <v/>
      </c>
      <c r="AL244" s="20">
        <f t="shared" si="720"/>
        <v>0</v>
      </c>
      <c r="AO244" s="20" t="str">
        <f t="shared" si="721"/>
        <v/>
      </c>
      <c r="AQ244" s="20" t="str">
        <f t="shared" si="869"/>
        <v/>
      </c>
      <c r="AR244" s="20" t="str">
        <f t="shared" si="722"/>
        <v/>
      </c>
      <c r="AS244" s="20" t="str">
        <f t="shared" si="723"/>
        <v/>
      </c>
      <c r="AT244" s="20" t="str">
        <f t="shared" si="724"/>
        <v/>
      </c>
      <c r="AU244" s="20" t="str">
        <f t="shared" si="725"/>
        <v/>
      </c>
      <c r="AV244" s="20" t="str">
        <f t="shared" si="726"/>
        <v/>
      </c>
      <c r="AW244" s="20" t="str">
        <f t="shared" si="727"/>
        <v/>
      </c>
      <c r="AX244" s="20" t="str">
        <f t="shared" si="728"/>
        <v/>
      </c>
      <c r="AY244" s="20" t="str">
        <f t="shared" si="729"/>
        <v/>
      </c>
      <c r="AZ244" s="20" t="str">
        <f t="shared" si="730"/>
        <v/>
      </c>
      <c r="BA244" s="20" t="str">
        <f t="shared" si="731"/>
        <v/>
      </c>
      <c r="BB244" s="20" t="str">
        <f t="shared" si="732"/>
        <v/>
      </c>
      <c r="BC244" s="20" t="str">
        <f t="shared" si="733"/>
        <v/>
      </c>
      <c r="BD244" s="20" t="str">
        <f t="shared" si="734"/>
        <v/>
      </c>
      <c r="BE244" s="20" t="str">
        <f t="shared" si="735"/>
        <v/>
      </c>
      <c r="BF244" s="20" t="str">
        <f t="shared" si="736"/>
        <v/>
      </c>
      <c r="BG244" s="20" t="str">
        <f t="shared" si="737"/>
        <v/>
      </c>
      <c r="BH244" s="20" t="str">
        <f t="shared" si="738"/>
        <v/>
      </c>
      <c r="BI244" s="20" t="str">
        <f t="shared" si="739"/>
        <v/>
      </c>
      <c r="BJ244" s="20" t="str">
        <f t="shared" si="740"/>
        <v/>
      </c>
      <c r="BL244" s="38" t="e">
        <f t="shared" si="741"/>
        <v>#DIV/0!</v>
      </c>
      <c r="BM244" s="4">
        <f t="shared" si="742"/>
        <v>0</v>
      </c>
      <c r="BN244" s="4">
        <f t="shared" si="743"/>
        <v>0</v>
      </c>
      <c r="BO244" s="4">
        <f t="shared" si="744"/>
        <v>0</v>
      </c>
      <c r="BP244" s="173" t="str">
        <f t="shared" si="745"/>
        <v/>
      </c>
      <c r="BQ244" s="4">
        <f t="shared" si="746"/>
        <v>0</v>
      </c>
      <c r="BT244" s="268" t="str">
        <f t="shared" si="747"/>
        <v/>
      </c>
      <c r="BU244" s="268" t="str">
        <f t="shared" si="748"/>
        <v/>
      </c>
      <c r="BX244" s="20">
        <f t="shared" si="749"/>
        <v>1</v>
      </c>
      <c r="CG244" s="20" t="str">
        <f t="shared" si="750"/>
        <v/>
      </c>
      <c r="CH244" s="20" t="str">
        <f t="shared" si="887"/>
        <v/>
      </c>
      <c r="CI244" s="20" t="str">
        <f t="shared" si="888"/>
        <v/>
      </c>
      <c r="CJ244" s="20" t="str">
        <f t="shared" si="889"/>
        <v/>
      </c>
      <c r="CK244" s="20" t="str">
        <f t="shared" si="871"/>
        <v/>
      </c>
      <c r="CL244" s="20" t="str">
        <f t="shared" si="872"/>
        <v/>
      </c>
      <c r="CM244" s="20" t="str">
        <f t="shared" si="873"/>
        <v/>
      </c>
      <c r="CN244" s="20" t="str">
        <f t="shared" si="874"/>
        <v/>
      </c>
      <c r="CO244" s="20" t="str">
        <f t="shared" si="875"/>
        <v/>
      </c>
      <c r="CP244" s="20" t="str">
        <f t="shared" si="876"/>
        <v/>
      </c>
      <c r="CQ244" s="20" t="str">
        <f t="shared" si="877"/>
        <v/>
      </c>
      <c r="CR244" s="20" t="str">
        <f t="shared" si="878"/>
        <v/>
      </c>
      <c r="CS244" s="20" t="str">
        <f t="shared" si="879"/>
        <v/>
      </c>
      <c r="CT244" s="20" t="str">
        <f t="shared" si="880"/>
        <v/>
      </c>
      <c r="CU244" s="20" t="str">
        <f t="shared" si="881"/>
        <v/>
      </c>
      <c r="CV244" s="20" t="str">
        <f t="shared" si="882"/>
        <v/>
      </c>
      <c r="CW244" s="20" t="str">
        <f t="shared" si="883"/>
        <v/>
      </c>
      <c r="CX244" s="20" t="str">
        <f t="shared" si="884"/>
        <v/>
      </c>
      <c r="CY244" s="20" t="str">
        <f t="shared" si="885"/>
        <v/>
      </c>
      <c r="CZ244" s="20" t="str">
        <f t="shared" si="885"/>
        <v/>
      </c>
      <c r="BCU244" s="20" t="str">
        <f t="shared" si="751"/>
        <v/>
      </c>
      <c r="BCV244" s="20" t="str">
        <f t="shared" si="752"/>
        <v/>
      </c>
      <c r="BCW244" s="20" t="str">
        <f t="shared" si="753"/>
        <v/>
      </c>
      <c r="BCX244" s="20" t="str">
        <f t="shared" si="754"/>
        <v/>
      </c>
      <c r="BCY244" s="20" t="str">
        <f t="shared" si="755"/>
        <v/>
      </c>
      <c r="BCZ244" s="20" t="str">
        <f t="shared" si="756"/>
        <v/>
      </c>
      <c r="BDA244" s="20" t="str">
        <f t="shared" si="757"/>
        <v/>
      </c>
      <c r="BDB244" s="20" t="str">
        <f t="shared" si="758"/>
        <v/>
      </c>
      <c r="BDC244" s="20" t="str">
        <f t="shared" si="759"/>
        <v/>
      </c>
      <c r="BDD244" s="20" t="str">
        <f t="shared" si="760"/>
        <v/>
      </c>
      <c r="BDE244" s="20" t="str">
        <f t="shared" si="761"/>
        <v/>
      </c>
      <c r="BDF244" s="20" t="str">
        <f t="shared" si="762"/>
        <v/>
      </c>
      <c r="BDG244" s="20" t="str">
        <f t="shared" si="763"/>
        <v/>
      </c>
      <c r="BDH244" s="20" t="str">
        <f t="shared" si="764"/>
        <v/>
      </c>
      <c r="BDI244" s="20" t="str">
        <f t="shared" si="765"/>
        <v/>
      </c>
      <c r="BDJ244" s="20" t="str">
        <f t="shared" si="766"/>
        <v/>
      </c>
      <c r="BDK244" s="20" t="str">
        <f t="shared" si="767"/>
        <v/>
      </c>
      <c r="BDL244" s="20" t="str">
        <f t="shared" si="768"/>
        <v/>
      </c>
      <c r="BDM244" s="20" t="str">
        <f t="shared" si="769"/>
        <v/>
      </c>
      <c r="BDN244" s="20" t="str">
        <f t="shared" si="770"/>
        <v/>
      </c>
      <c r="BDO244" s="20" t="str">
        <f t="shared" si="771"/>
        <v/>
      </c>
      <c r="BDP244" s="20" t="str">
        <f t="shared" si="772"/>
        <v/>
      </c>
      <c r="BDQ244" s="20" t="str">
        <f t="shared" si="773"/>
        <v/>
      </c>
      <c r="BDR244" s="20" t="str">
        <f t="shared" si="774"/>
        <v/>
      </c>
      <c r="BDS244" s="20" t="str">
        <f t="shared" si="775"/>
        <v/>
      </c>
      <c r="BDT244" s="20" t="str">
        <f t="shared" si="776"/>
        <v/>
      </c>
      <c r="BDU244" s="20" t="str">
        <f t="shared" si="777"/>
        <v/>
      </c>
      <c r="BDV244" s="20" t="str">
        <f t="shared" si="778"/>
        <v/>
      </c>
      <c r="BDW244" s="20" t="str">
        <f t="shared" si="779"/>
        <v/>
      </c>
      <c r="BDX244" s="20" t="str">
        <f t="shared" si="780"/>
        <v/>
      </c>
      <c r="BDY244" s="20" t="str">
        <f t="shared" si="781"/>
        <v/>
      </c>
      <c r="BDZ244" s="20" t="str">
        <f t="shared" si="782"/>
        <v/>
      </c>
      <c r="BEA244" s="20" t="str">
        <f t="shared" si="783"/>
        <v/>
      </c>
      <c r="BEB244" s="20" t="str">
        <f t="shared" si="784"/>
        <v/>
      </c>
      <c r="BEC244" s="20" t="str">
        <f t="shared" si="785"/>
        <v/>
      </c>
      <c r="BED244" s="20" t="str">
        <f t="shared" si="786"/>
        <v/>
      </c>
      <c r="BEE244" s="20" t="str">
        <f t="shared" si="787"/>
        <v/>
      </c>
      <c r="BEF244" s="20" t="str">
        <f t="shared" si="788"/>
        <v/>
      </c>
      <c r="BEG244" s="20" t="str">
        <f t="shared" si="789"/>
        <v/>
      </c>
      <c r="BEH244" s="20" t="str">
        <f t="shared" si="790"/>
        <v/>
      </c>
      <c r="BEI244" s="20" t="str">
        <f t="shared" si="791"/>
        <v/>
      </c>
      <c r="BEJ244" s="20" t="str">
        <f t="shared" si="792"/>
        <v/>
      </c>
      <c r="BEK244" s="20" t="str">
        <f t="shared" si="793"/>
        <v/>
      </c>
      <c r="BEL244" s="20" t="str">
        <f t="shared" si="794"/>
        <v/>
      </c>
      <c r="BEM244" s="20" t="str">
        <f t="shared" si="795"/>
        <v/>
      </c>
      <c r="BEN244" s="20" t="str">
        <f t="shared" si="796"/>
        <v/>
      </c>
      <c r="BEO244" s="20" t="str">
        <f t="shared" si="797"/>
        <v/>
      </c>
      <c r="BEP244" s="20" t="str">
        <f t="shared" si="798"/>
        <v/>
      </c>
      <c r="BEQ244" s="20" t="str">
        <f t="shared" si="799"/>
        <v/>
      </c>
      <c r="BER244" s="20" t="str">
        <f t="shared" si="800"/>
        <v/>
      </c>
      <c r="BES244" s="20" t="str">
        <f t="shared" si="801"/>
        <v/>
      </c>
      <c r="BET244" s="20" t="str">
        <f t="shared" si="802"/>
        <v/>
      </c>
      <c r="BEU244" s="20" t="str">
        <f t="shared" si="803"/>
        <v/>
      </c>
      <c r="BEV244" s="20" t="str">
        <f t="shared" si="804"/>
        <v/>
      </c>
      <c r="BEW244" s="20" t="str">
        <f t="shared" si="805"/>
        <v/>
      </c>
      <c r="BEX244" s="20" t="str">
        <f t="shared" si="806"/>
        <v/>
      </c>
      <c r="BEY244" s="20" t="str">
        <f t="shared" si="807"/>
        <v/>
      </c>
      <c r="BEZ244" s="20" t="str">
        <f t="shared" si="808"/>
        <v/>
      </c>
      <c r="BFA244" s="20" t="str">
        <f t="shared" si="809"/>
        <v/>
      </c>
      <c r="BFB244" s="20" t="str">
        <f t="shared" si="810"/>
        <v/>
      </c>
      <c r="BFC244" s="20" t="str">
        <f t="shared" si="811"/>
        <v/>
      </c>
      <c r="BFD244" s="20" t="str">
        <f t="shared" si="812"/>
        <v/>
      </c>
      <c r="BFE244" s="20" t="str">
        <f t="shared" si="813"/>
        <v/>
      </c>
      <c r="BFF244" s="20" t="str">
        <f t="shared" si="814"/>
        <v/>
      </c>
      <c r="BFG244" s="20" t="str">
        <f t="shared" si="815"/>
        <v/>
      </c>
      <c r="BFH244" s="20" t="str">
        <f t="shared" si="816"/>
        <v/>
      </c>
      <c r="BFI244" s="20" t="str">
        <f t="shared" si="817"/>
        <v/>
      </c>
      <c r="BFJ244" s="20" t="str">
        <f t="shared" si="818"/>
        <v/>
      </c>
      <c r="BFK244" s="20" t="str">
        <f t="shared" si="819"/>
        <v/>
      </c>
      <c r="BFL244" s="20" t="str">
        <f t="shared" si="820"/>
        <v/>
      </c>
      <c r="BFM244" s="20" t="str">
        <f t="shared" si="821"/>
        <v/>
      </c>
      <c r="BFN244" s="20" t="str">
        <f t="shared" si="822"/>
        <v/>
      </c>
      <c r="BFO244" s="20" t="str">
        <f t="shared" si="823"/>
        <v/>
      </c>
      <c r="BFP244" s="20" t="str">
        <f t="shared" si="824"/>
        <v/>
      </c>
      <c r="BFQ244" s="20" t="str">
        <f t="shared" si="825"/>
        <v/>
      </c>
      <c r="BFR244" s="20" t="str">
        <f t="shared" si="826"/>
        <v/>
      </c>
      <c r="BFS244" s="20" t="str">
        <f t="shared" si="827"/>
        <v/>
      </c>
      <c r="BFT244" s="20" t="str">
        <f t="shared" si="828"/>
        <v/>
      </c>
      <c r="BFU244" s="20" t="str">
        <f t="shared" si="829"/>
        <v/>
      </c>
      <c r="BFV244" s="20" t="str">
        <f t="shared" si="830"/>
        <v/>
      </c>
      <c r="BFW244" s="20" t="str">
        <f t="shared" si="831"/>
        <v/>
      </c>
      <c r="BFX244" s="20" t="str">
        <f t="shared" si="832"/>
        <v/>
      </c>
      <c r="BFY244" s="20" t="str">
        <f t="shared" si="833"/>
        <v/>
      </c>
      <c r="BFZ244" s="20" t="str">
        <f t="shared" si="834"/>
        <v/>
      </c>
      <c r="BGA244" s="20" t="str">
        <f t="shared" si="835"/>
        <v/>
      </c>
      <c r="BGB244" s="20" t="str">
        <f t="shared" si="836"/>
        <v/>
      </c>
      <c r="BGC244" s="20" t="str">
        <f t="shared" si="837"/>
        <v/>
      </c>
      <c r="BGD244" s="20" t="str">
        <f t="shared" si="838"/>
        <v/>
      </c>
      <c r="BGE244" s="20" t="str">
        <f t="shared" si="839"/>
        <v/>
      </c>
      <c r="BGF244" s="20" t="str">
        <f t="shared" si="840"/>
        <v/>
      </c>
      <c r="BGG244" s="20" t="str">
        <f t="shared" si="841"/>
        <v/>
      </c>
      <c r="BGH244" s="20" t="str">
        <f t="shared" si="842"/>
        <v/>
      </c>
      <c r="BGI244" s="20" t="str">
        <f t="shared" si="843"/>
        <v/>
      </c>
      <c r="BGJ244" s="20" t="str">
        <f t="shared" si="844"/>
        <v/>
      </c>
      <c r="BGK244" s="20" t="str">
        <f t="shared" si="845"/>
        <v/>
      </c>
      <c r="BGL244" s="20" t="str">
        <f t="shared" si="846"/>
        <v/>
      </c>
      <c r="BGM244" s="20" t="str">
        <f t="shared" si="847"/>
        <v/>
      </c>
      <c r="BGN244" s="20" t="str">
        <f t="shared" si="848"/>
        <v/>
      </c>
      <c r="BGO244" s="20" t="str">
        <f t="shared" si="849"/>
        <v/>
      </c>
      <c r="BGP244" s="20" t="str">
        <f t="shared" si="850"/>
        <v/>
      </c>
      <c r="BGQ244" s="20" t="str">
        <f t="shared" si="851"/>
        <v/>
      </c>
      <c r="BGR244" s="20" t="str">
        <f t="shared" si="852"/>
        <v/>
      </c>
      <c r="BGS244" s="20" t="str">
        <f t="shared" si="853"/>
        <v/>
      </c>
      <c r="BGT244" s="20" t="str">
        <f t="shared" si="854"/>
        <v/>
      </c>
      <c r="BGU244" s="20" t="str">
        <f t="shared" si="855"/>
        <v/>
      </c>
      <c r="BGV244" s="20" t="str">
        <f t="shared" si="856"/>
        <v/>
      </c>
      <c r="BGW244" s="20" t="str">
        <f t="shared" si="857"/>
        <v/>
      </c>
      <c r="BGX244" s="20" t="str">
        <f t="shared" si="858"/>
        <v/>
      </c>
      <c r="BGY244" s="20" t="str">
        <f t="shared" si="859"/>
        <v/>
      </c>
      <c r="BGZ244" s="20" t="str">
        <f t="shared" si="860"/>
        <v/>
      </c>
      <c r="BHA244" s="20" t="str">
        <f t="shared" si="861"/>
        <v/>
      </c>
      <c r="BHB244" s="20" t="str">
        <f t="shared" si="862"/>
        <v/>
      </c>
      <c r="BHC244" s="20" t="str">
        <f t="shared" si="863"/>
        <v/>
      </c>
      <c r="BHD244" s="20" t="str">
        <f t="shared" si="864"/>
        <v/>
      </c>
      <c r="BHE244" s="20" t="str">
        <f t="shared" si="865"/>
        <v/>
      </c>
      <c r="BHF244" s="20" t="str">
        <f t="shared" si="866"/>
        <v/>
      </c>
      <c r="BHG244" s="20" t="str">
        <f t="shared" si="867"/>
        <v/>
      </c>
      <c r="BHJ244" s="20" t="str">
        <f t="shared" si="868"/>
        <v/>
      </c>
      <c r="BHL244" s="20" t="str">
        <f t="shared" si="891"/>
        <v/>
      </c>
      <c r="BHM244" s="20" t="str">
        <f t="shared" si="891"/>
        <v/>
      </c>
      <c r="BHN244" s="20" t="str">
        <f t="shared" si="891"/>
        <v/>
      </c>
      <c r="BHO244" s="20" t="str">
        <f t="shared" si="891"/>
        <v/>
      </c>
      <c r="BHP244" s="20" t="str">
        <f t="shared" si="891"/>
        <v/>
      </c>
      <c r="BHQ244" s="20" t="str">
        <f t="shared" si="891"/>
        <v/>
      </c>
      <c r="BHR244" s="20" t="str">
        <f t="shared" si="891"/>
        <v/>
      </c>
      <c r="BHS244" s="20" t="str">
        <f t="shared" si="891"/>
        <v/>
      </c>
      <c r="BHT244" s="20" t="str">
        <f t="shared" si="891"/>
        <v/>
      </c>
      <c r="BHU244" s="20" t="str">
        <f t="shared" si="891"/>
        <v/>
      </c>
      <c r="BHV244" s="20" t="str">
        <f t="shared" si="891"/>
        <v/>
      </c>
      <c r="BHW244" s="20" t="str">
        <f t="shared" si="891"/>
        <v/>
      </c>
      <c r="BHX244" s="20" t="str">
        <f t="shared" si="891"/>
        <v/>
      </c>
      <c r="BHY244" s="20" t="str">
        <f t="shared" si="891"/>
        <v/>
      </c>
      <c r="BHZ244" s="20" t="str">
        <f t="shared" si="891"/>
        <v/>
      </c>
      <c r="BIA244" s="20" t="str">
        <f t="shared" ref="BIA244:BIE259" si="892">MID($BHJ244,BIA$6,1)</f>
        <v/>
      </c>
      <c r="BIB244" s="20" t="str">
        <f t="shared" si="892"/>
        <v/>
      </c>
      <c r="BIC244" s="20" t="str">
        <f t="shared" si="892"/>
        <v/>
      </c>
      <c r="BID244" s="20" t="str">
        <f t="shared" si="892"/>
        <v/>
      </c>
      <c r="BIE244" s="20" t="str">
        <f t="shared" si="892"/>
        <v/>
      </c>
    </row>
    <row r="245" spans="2:104 1451:1591" ht="14.5">
      <c r="B245" s="510" t="str">
        <f>IF('لصق اكسل الفورمز'!E240="","",'لصق اكسل الفورمز'!E240)</f>
        <v/>
      </c>
      <c r="C245" s="510" t="str">
        <f>IF('لصق اكسل الفورمز'!O240="","",'لصق اكسل الفورمز'!O240)</f>
        <v/>
      </c>
      <c r="D245" s="526" t="str">
        <f>IF('لصق اكسل الفورمز'!R240="","",'لصق اكسل الفورمز'!R240)</f>
        <v/>
      </c>
      <c r="E245" s="510" t="str">
        <f>IF('لصق اكسل الفورمز'!U240="","",'لصق اكسل الفورمز'!U240)</f>
        <v/>
      </c>
      <c r="F245" s="526" t="str">
        <f>IF('لصق اكسل الفورمز'!X240="","",'لصق اكسل الفورمز'!X240)</f>
        <v/>
      </c>
      <c r="G245" s="510" t="str">
        <f>IF('لصق اكسل الفورمز'!AA240="","",'لصق اكسل الفورمز'!AA240)</f>
        <v/>
      </c>
      <c r="H245" s="526" t="str">
        <f>IF('لصق اكسل الفورمز'!AD240="","",'لصق اكسل الفورمز'!AD240)</f>
        <v/>
      </c>
      <c r="I245" s="510" t="str">
        <f>IF('لصق اكسل الفورمز'!AG240="","",'لصق اكسل الفورمز'!AG240)</f>
        <v/>
      </c>
      <c r="J245" s="526" t="str">
        <f>IF('لصق اكسل الفورمز'!AJ240="","",'لصق اكسل الفورمز'!AJ240)</f>
        <v/>
      </c>
      <c r="K245" s="510" t="str">
        <f>IF('لصق اكسل الفورمز'!AM240="","",'لصق اكسل الفورمز'!AM240)</f>
        <v/>
      </c>
      <c r="L245" s="526" t="str">
        <f>IF('لصق اكسل الفورمز'!AP240="","",'لصق اكسل الفورمز'!AP240)</f>
        <v/>
      </c>
      <c r="M245" s="510" t="str">
        <f>IF('لصق اكسل الفورمز'!AS240="","",'لصق اكسل الفورمز'!AS240)</f>
        <v/>
      </c>
      <c r="N245" s="526" t="str">
        <f>IF('لصق اكسل الفورمز'!AV240="","",'لصق اكسل الفورمز'!AV240)</f>
        <v/>
      </c>
      <c r="O245" s="510" t="str">
        <f>IF('لصق اكسل الفورمز'!AY240="","",'لصق اكسل الفورمز'!AY240)</f>
        <v/>
      </c>
      <c r="P245" s="526" t="str">
        <f>IF('لصق اكسل الفورمز'!BB240="","",'لصق اكسل الفورمز'!BB240)</f>
        <v/>
      </c>
      <c r="Q245" s="510" t="str">
        <f>IF('لصق اكسل الفورمز'!BE240="","",'لصق اكسل الفورمز'!BE240)</f>
        <v/>
      </c>
      <c r="R245" s="526" t="str">
        <f>IF('لصق اكسل الفورمز'!BH240="","",'لصق اكسل الفورمز'!BH240)</f>
        <v/>
      </c>
      <c r="S245" s="510" t="str">
        <f>IF('لصق اكسل الفورمز'!BK240="","",'لصق اكسل الفورمز'!BK240)</f>
        <v/>
      </c>
      <c r="T245" s="526" t="str">
        <f>IF('لصق اكسل الفورمز'!BN240="","",'لصق اكسل الفورمز'!BN240)</f>
        <v/>
      </c>
      <c r="U245" s="510" t="str">
        <f>IF('لصق اكسل الفورمز'!BQ240="","",'لصق اكسل الفورمز'!BQ240)</f>
        <v/>
      </c>
      <c r="V245" s="526" t="str">
        <f>IF('لصق اكسل الفورمز'!BT240="","",'لصق اكسل الفورمز'!BT240)</f>
        <v/>
      </c>
      <c r="W245" s="527" t="str">
        <f t="shared" si="717"/>
        <v/>
      </c>
      <c r="X245" s="510" t="str">
        <f t="shared" si="718"/>
        <v/>
      </c>
      <c r="Y245" s="564" t="str">
        <f t="shared" si="719"/>
        <v/>
      </c>
      <c r="AL245" s="20">
        <f t="shared" si="720"/>
        <v>0</v>
      </c>
      <c r="AO245" s="20" t="str">
        <f t="shared" si="721"/>
        <v/>
      </c>
      <c r="AQ245" s="20" t="str">
        <f t="shared" si="869"/>
        <v/>
      </c>
      <c r="AR245" s="20" t="str">
        <f t="shared" si="722"/>
        <v/>
      </c>
      <c r="AS245" s="20" t="str">
        <f t="shared" si="723"/>
        <v/>
      </c>
      <c r="AT245" s="20" t="str">
        <f t="shared" si="724"/>
        <v/>
      </c>
      <c r="AU245" s="20" t="str">
        <f t="shared" si="725"/>
        <v/>
      </c>
      <c r="AV245" s="20" t="str">
        <f t="shared" si="726"/>
        <v/>
      </c>
      <c r="AW245" s="20" t="str">
        <f t="shared" si="727"/>
        <v/>
      </c>
      <c r="AX245" s="20" t="str">
        <f t="shared" si="728"/>
        <v/>
      </c>
      <c r="AY245" s="20" t="str">
        <f t="shared" si="729"/>
        <v/>
      </c>
      <c r="AZ245" s="20" t="str">
        <f t="shared" si="730"/>
        <v/>
      </c>
      <c r="BA245" s="20" t="str">
        <f t="shared" si="731"/>
        <v/>
      </c>
      <c r="BB245" s="20" t="str">
        <f t="shared" si="732"/>
        <v/>
      </c>
      <c r="BC245" s="20" t="str">
        <f t="shared" si="733"/>
        <v/>
      </c>
      <c r="BD245" s="20" t="str">
        <f t="shared" si="734"/>
        <v/>
      </c>
      <c r="BE245" s="20" t="str">
        <f t="shared" si="735"/>
        <v/>
      </c>
      <c r="BF245" s="20" t="str">
        <f t="shared" si="736"/>
        <v/>
      </c>
      <c r="BG245" s="20" t="str">
        <f t="shared" si="737"/>
        <v/>
      </c>
      <c r="BH245" s="20" t="str">
        <f t="shared" si="738"/>
        <v/>
      </c>
      <c r="BI245" s="20" t="str">
        <f t="shared" si="739"/>
        <v/>
      </c>
      <c r="BJ245" s="20" t="str">
        <f t="shared" si="740"/>
        <v/>
      </c>
      <c r="BL245" s="38" t="e">
        <f t="shared" si="741"/>
        <v>#DIV/0!</v>
      </c>
      <c r="BM245" s="4">
        <f t="shared" si="742"/>
        <v>0</v>
      </c>
      <c r="BN245" s="4">
        <f t="shared" si="743"/>
        <v>0</v>
      </c>
      <c r="BO245" s="4">
        <f t="shared" si="744"/>
        <v>0</v>
      </c>
      <c r="BP245" s="173" t="str">
        <f t="shared" si="745"/>
        <v/>
      </c>
      <c r="BQ245" s="4">
        <f t="shared" si="746"/>
        <v>0</v>
      </c>
      <c r="BT245" s="268" t="str">
        <f t="shared" si="747"/>
        <v/>
      </c>
      <c r="BU245" s="268" t="str">
        <f t="shared" si="748"/>
        <v/>
      </c>
      <c r="BX245" s="20">
        <f t="shared" si="749"/>
        <v>1</v>
      </c>
      <c r="CG245" s="20" t="str">
        <f t="shared" si="750"/>
        <v/>
      </c>
      <c r="CH245" s="20" t="str">
        <f t="shared" si="887"/>
        <v/>
      </c>
      <c r="CI245" s="20" t="str">
        <f t="shared" si="888"/>
        <v/>
      </c>
      <c r="CJ245" s="20" t="str">
        <f t="shared" si="889"/>
        <v/>
      </c>
      <c r="CK245" s="20" t="str">
        <f t="shared" si="871"/>
        <v/>
      </c>
      <c r="CL245" s="20" t="str">
        <f t="shared" si="872"/>
        <v/>
      </c>
      <c r="CM245" s="20" t="str">
        <f t="shared" si="873"/>
        <v/>
      </c>
      <c r="CN245" s="20" t="str">
        <f t="shared" si="874"/>
        <v/>
      </c>
      <c r="CO245" s="20" t="str">
        <f t="shared" si="875"/>
        <v/>
      </c>
      <c r="CP245" s="20" t="str">
        <f t="shared" si="876"/>
        <v/>
      </c>
      <c r="CQ245" s="20" t="str">
        <f t="shared" si="877"/>
        <v/>
      </c>
      <c r="CR245" s="20" t="str">
        <f t="shared" si="878"/>
        <v/>
      </c>
      <c r="CS245" s="20" t="str">
        <f t="shared" si="879"/>
        <v/>
      </c>
      <c r="CT245" s="20" t="str">
        <f t="shared" si="880"/>
        <v/>
      </c>
      <c r="CU245" s="20" t="str">
        <f t="shared" si="881"/>
        <v/>
      </c>
      <c r="CV245" s="20" t="str">
        <f t="shared" si="882"/>
        <v/>
      </c>
      <c r="CW245" s="20" t="str">
        <f t="shared" si="883"/>
        <v/>
      </c>
      <c r="CX245" s="20" t="str">
        <f t="shared" si="884"/>
        <v/>
      </c>
      <c r="CY245" s="20" t="str">
        <f t="shared" si="885"/>
        <v/>
      </c>
      <c r="CZ245" s="20" t="str">
        <f t="shared" si="885"/>
        <v/>
      </c>
      <c r="BCU245" s="20" t="str">
        <f t="shared" si="751"/>
        <v/>
      </c>
      <c r="BCV245" s="20" t="str">
        <f t="shared" si="752"/>
        <v/>
      </c>
      <c r="BCW245" s="20" t="str">
        <f t="shared" si="753"/>
        <v/>
      </c>
      <c r="BCX245" s="20" t="str">
        <f t="shared" si="754"/>
        <v/>
      </c>
      <c r="BCY245" s="20" t="str">
        <f t="shared" si="755"/>
        <v/>
      </c>
      <c r="BCZ245" s="20" t="str">
        <f t="shared" si="756"/>
        <v/>
      </c>
      <c r="BDA245" s="20" t="str">
        <f t="shared" si="757"/>
        <v/>
      </c>
      <c r="BDB245" s="20" t="str">
        <f t="shared" si="758"/>
        <v/>
      </c>
      <c r="BDC245" s="20" t="str">
        <f t="shared" si="759"/>
        <v/>
      </c>
      <c r="BDD245" s="20" t="str">
        <f t="shared" si="760"/>
        <v/>
      </c>
      <c r="BDE245" s="20" t="str">
        <f t="shared" si="761"/>
        <v/>
      </c>
      <c r="BDF245" s="20" t="str">
        <f t="shared" si="762"/>
        <v/>
      </c>
      <c r="BDG245" s="20" t="str">
        <f t="shared" si="763"/>
        <v/>
      </c>
      <c r="BDH245" s="20" t="str">
        <f t="shared" si="764"/>
        <v/>
      </c>
      <c r="BDI245" s="20" t="str">
        <f t="shared" si="765"/>
        <v/>
      </c>
      <c r="BDJ245" s="20" t="str">
        <f t="shared" si="766"/>
        <v/>
      </c>
      <c r="BDK245" s="20" t="str">
        <f t="shared" si="767"/>
        <v/>
      </c>
      <c r="BDL245" s="20" t="str">
        <f t="shared" si="768"/>
        <v/>
      </c>
      <c r="BDM245" s="20" t="str">
        <f t="shared" si="769"/>
        <v/>
      </c>
      <c r="BDN245" s="20" t="str">
        <f t="shared" si="770"/>
        <v/>
      </c>
      <c r="BDO245" s="20" t="str">
        <f t="shared" si="771"/>
        <v/>
      </c>
      <c r="BDP245" s="20" t="str">
        <f t="shared" si="772"/>
        <v/>
      </c>
      <c r="BDQ245" s="20" t="str">
        <f t="shared" si="773"/>
        <v/>
      </c>
      <c r="BDR245" s="20" t="str">
        <f t="shared" si="774"/>
        <v/>
      </c>
      <c r="BDS245" s="20" t="str">
        <f t="shared" si="775"/>
        <v/>
      </c>
      <c r="BDT245" s="20" t="str">
        <f t="shared" si="776"/>
        <v/>
      </c>
      <c r="BDU245" s="20" t="str">
        <f t="shared" si="777"/>
        <v/>
      </c>
      <c r="BDV245" s="20" t="str">
        <f t="shared" si="778"/>
        <v/>
      </c>
      <c r="BDW245" s="20" t="str">
        <f t="shared" si="779"/>
        <v/>
      </c>
      <c r="BDX245" s="20" t="str">
        <f t="shared" si="780"/>
        <v/>
      </c>
      <c r="BDY245" s="20" t="str">
        <f t="shared" si="781"/>
        <v/>
      </c>
      <c r="BDZ245" s="20" t="str">
        <f t="shared" si="782"/>
        <v/>
      </c>
      <c r="BEA245" s="20" t="str">
        <f t="shared" si="783"/>
        <v/>
      </c>
      <c r="BEB245" s="20" t="str">
        <f t="shared" si="784"/>
        <v/>
      </c>
      <c r="BEC245" s="20" t="str">
        <f t="shared" si="785"/>
        <v/>
      </c>
      <c r="BED245" s="20" t="str">
        <f t="shared" si="786"/>
        <v/>
      </c>
      <c r="BEE245" s="20" t="str">
        <f t="shared" si="787"/>
        <v/>
      </c>
      <c r="BEF245" s="20" t="str">
        <f t="shared" si="788"/>
        <v/>
      </c>
      <c r="BEG245" s="20" t="str">
        <f t="shared" si="789"/>
        <v/>
      </c>
      <c r="BEH245" s="20" t="str">
        <f t="shared" si="790"/>
        <v/>
      </c>
      <c r="BEI245" s="20" t="str">
        <f t="shared" si="791"/>
        <v/>
      </c>
      <c r="BEJ245" s="20" t="str">
        <f t="shared" si="792"/>
        <v/>
      </c>
      <c r="BEK245" s="20" t="str">
        <f t="shared" si="793"/>
        <v/>
      </c>
      <c r="BEL245" s="20" t="str">
        <f t="shared" si="794"/>
        <v/>
      </c>
      <c r="BEM245" s="20" t="str">
        <f t="shared" si="795"/>
        <v/>
      </c>
      <c r="BEN245" s="20" t="str">
        <f t="shared" si="796"/>
        <v/>
      </c>
      <c r="BEO245" s="20" t="str">
        <f t="shared" si="797"/>
        <v/>
      </c>
      <c r="BEP245" s="20" t="str">
        <f t="shared" si="798"/>
        <v/>
      </c>
      <c r="BEQ245" s="20" t="str">
        <f t="shared" si="799"/>
        <v/>
      </c>
      <c r="BER245" s="20" t="str">
        <f t="shared" si="800"/>
        <v/>
      </c>
      <c r="BES245" s="20" t="str">
        <f t="shared" si="801"/>
        <v/>
      </c>
      <c r="BET245" s="20" t="str">
        <f t="shared" si="802"/>
        <v/>
      </c>
      <c r="BEU245" s="20" t="str">
        <f t="shared" si="803"/>
        <v/>
      </c>
      <c r="BEV245" s="20" t="str">
        <f t="shared" si="804"/>
        <v/>
      </c>
      <c r="BEW245" s="20" t="str">
        <f t="shared" si="805"/>
        <v/>
      </c>
      <c r="BEX245" s="20" t="str">
        <f t="shared" si="806"/>
        <v/>
      </c>
      <c r="BEY245" s="20" t="str">
        <f t="shared" si="807"/>
        <v/>
      </c>
      <c r="BEZ245" s="20" t="str">
        <f t="shared" si="808"/>
        <v/>
      </c>
      <c r="BFA245" s="20" t="str">
        <f t="shared" si="809"/>
        <v/>
      </c>
      <c r="BFB245" s="20" t="str">
        <f t="shared" si="810"/>
        <v/>
      </c>
      <c r="BFC245" s="20" t="str">
        <f t="shared" si="811"/>
        <v/>
      </c>
      <c r="BFD245" s="20" t="str">
        <f t="shared" si="812"/>
        <v/>
      </c>
      <c r="BFE245" s="20" t="str">
        <f t="shared" si="813"/>
        <v/>
      </c>
      <c r="BFF245" s="20" t="str">
        <f t="shared" si="814"/>
        <v/>
      </c>
      <c r="BFG245" s="20" t="str">
        <f t="shared" si="815"/>
        <v/>
      </c>
      <c r="BFH245" s="20" t="str">
        <f t="shared" si="816"/>
        <v/>
      </c>
      <c r="BFI245" s="20" t="str">
        <f t="shared" si="817"/>
        <v/>
      </c>
      <c r="BFJ245" s="20" t="str">
        <f t="shared" si="818"/>
        <v/>
      </c>
      <c r="BFK245" s="20" t="str">
        <f t="shared" si="819"/>
        <v/>
      </c>
      <c r="BFL245" s="20" t="str">
        <f t="shared" si="820"/>
        <v/>
      </c>
      <c r="BFM245" s="20" t="str">
        <f t="shared" si="821"/>
        <v/>
      </c>
      <c r="BFN245" s="20" t="str">
        <f t="shared" si="822"/>
        <v/>
      </c>
      <c r="BFO245" s="20" t="str">
        <f t="shared" si="823"/>
        <v/>
      </c>
      <c r="BFP245" s="20" t="str">
        <f t="shared" si="824"/>
        <v/>
      </c>
      <c r="BFQ245" s="20" t="str">
        <f t="shared" si="825"/>
        <v/>
      </c>
      <c r="BFR245" s="20" t="str">
        <f t="shared" si="826"/>
        <v/>
      </c>
      <c r="BFS245" s="20" t="str">
        <f t="shared" si="827"/>
        <v/>
      </c>
      <c r="BFT245" s="20" t="str">
        <f t="shared" si="828"/>
        <v/>
      </c>
      <c r="BFU245" s="20" t="str">
        <f t="shared" si="829"/>
        <v/>
      </c>
      <c r="BFV245" s="20" t="str">
        <f t="shared" si="830"/>
        <v/>
      </c>
      <c r="BFW245" s="20" t="str">
        <f t="shared" si="831"/>
        <v/>
      </c>
      <c r="BFX245" s="20" t="str">
        <f t="shared" si="832"/>
        <v/>
      </c>
      <c r="BFY245" s="20" t="str">
        <f t="shared" si="833"/>
        <v/>
      </c>
      <c r="BFZ245" s="20" t="str">
        <f t="shared" si="834"/>
        <v/>
      </c>
      <c r="BGA245" s="20" t="str">
        <f t="shared" si="835"/>
        <v/>
      </c>
      <c r="BGB245" s="20" t="str">
        <f t="shared" si="836"/>
        <v/>
      </c>
      <c r="BGC245" s="20" t="str">
        <f t="shared" si="837"/>
        <v/>
      </c>
      <c r="BGD245" s="20" t="str">
        <f t="shared" si="838"/>
        <v/>
      </c>
      <c r="BGE245" s="20" t="str">
        <f t="shared" si="839"/>
        <v/>
      </c>
      <c r="BGF245" s="20" t="str">
        <f t="shared" si="840"/>
        <v/>
      </c>
      <c r="BGG245" s="20" t="str">
        <f t="shared" si="841"/>
        <v/>
      </c>
      <c r="BGH245" s="20" t="str">
        <f t="shared" si="842"/>
        <v/>
      </c>
      <c r="BGI245" s="20" t="str">
        <f t="shared" si="843"/>
        <v/>
      </c>
      <c r="BGJ245" s="20" t="str">
        <f t="shared" si="844"/>
        <v/>
      </c>
      <c r="BGK245" s="20" t="str">
        <f t="shared" si="845"/>
        <v/>
      </c>
      <c r="BGL245" s="20" t="str">
        <f t="shared" si="846"/>
        <v/>
      </c>
      <c r="BGM245" s="20" t="str">
        <f t="shared" si="847"/>
        <v/>
      </c>
      <c r="BGN245" s="20" t="str">
        <f t="shared" si="848"/>
        <v/>
      </c>
      <c r="BGO245" s="20" t="str">
        <f t="shared" si="849"/>
        <v/>
      </c>
      <c r="BGP245" s="20" t="str">
        <f t="shared" si="850"/>
        <v/>
      </c>
      <c r="BGQ245" s="20" t="str">
        <f t="shared" si="851"/>
        <v/>
      </c>
      <c r="BGR245" s="20" t="str">
        <f t="shared" si="852"/>
        <v/>
      </c>
      <c r="BGS245" s="20" t="str">
        <f t="shared" si="853"/>
        <v/>
      </c>
      <c r="BGT245" s="20" t="str">
        <f t="shared" si="854"/>
        <v/>
      </c>
      <c r="BGU245" s="20" t="str">
        <f t="shared" si="855"/>
        <v/>
      </c>
      <c r="BGV245" s="20" t="str">
        <f t="shared" si="856"/>
        <v/>
      </c>
      <c r="BGW245" s="20" t="str">
        <f t="shared" si="857"/>
        <v/>
      </c>
      <c r="BGX245" s="20" t="str">
        <f t="shared" si="858"/>
        <v/>
      </c>
      <c r="BGY245" s="20" t="str">
        <f t="shared" si="859"/>
        <v/>
      </c>
      <c r="BGZ245" s="20" t="str">
        <f t="shared" si="860"/>
        <v/>
      </c>
      <c r="BHA245" s="20" t="str">
        <f t="shared" si="861"/>
        <v/>
      </c>
      <c r="BHB245" s="20" t="str">
        <f t="shared" si="862"/>
        <v/>
      </c>
      <c r="BHC245" s="20" t="str">
        <f t="shared" si="863"/>
        <v/>
      </c>
      <c r="BHD245" s="20" t="str">
        <f t="shared" si="864"/>
        <v/>
      </c>
      <c r="BHE245" s="20" t="str">
        <f t="shared" si="865"/>
        <v/>
      </c>
      <c r="BHF245" s="20" t="str">
        <f t="shared" si="866"/>
        <v/>
      </c>
      <c r="BHG245" s="20" t="str">
        <f t="shared" si="867"/>
        <v/>
      </c>
      <c r="BHJ245" s="20" t="str">
        <f t="shared" si="868"/>
        <v/>
      </c>
      <c r="BHL245" s="20" t="str">
        <f t="shared" ref="BHL245:BIA260" si="893">MID($BHJ245,BHL$6,1)</f>
        <v/>
      </c>
      <c r="BHM245" s="20" t="str">
        <f t="shared" si="893"/>
        <v/>
      </c>
      <c r="BHN245" s="20" t="str">
        <f t="shared" si="893"/>
        <v/>
      </c>
      <c r="BHO245" s="20" t="str">
        <f t="shared" si="893"/>
        <v/>
      </c>
      <c r="BHP245" s="20" t="str">
        <f t="shared" si="893"/>
        <v/>
      </c>
      <c r="BHQ245" s="20" t="str">
        <f t="shared" si="893"/>
        <v/>
      </c>
      <c r="BHR245" s="20" t="str">
        <f t="shared" si="893"/>
        <v/>
      </c>
      <c r="BHS245" s="20" t="str">
        <f t="shared" si="893"/>
        <v/>
      </c>
      <c r="BHT245" s="20" t="str">
        <f t="shared" si="893"/>
        <v/>
      </c>
      <c r="BHU245" s="20" t="str">
        <f t="shared" si="893"/>
        <v/>
      </c>
      <c r="BHV245" s="20" t="str">
        <f t="shared" si="893"/>
        <v/>
      </c>
      <c r="BHW245" s="20" t="str">
        <f t="shared" si="893"/>
        <v/>
      </c>
      <c r="BHX245" s="20" t="str">
        <f t="shared" si="893"/>
        <v/>
      </c>
      <c r="BHY245" s="20" t="str">
        <f t="shared" si="893"/>
        <v/>
      </c>
      <c r="BHZ245" s="20" t="str">
        <f t="shared" si="893"/>
        <v/>
      </c>
      <c r="BIA245" s="20" t="str">
        <f t="shared" si="893"/>
        <v/>
      </c>
      <c r="BIB245" s="20" t="str">
        <f t="shared" si="892"/>
        <v/>
      </c>
      <c r="BIC245" s="20" t="str">
        <f t="shared" si="892"/>
        <v/>
      </c>
      <c r="BID245" s="20" t="str">
        <f t="shared" si="892"/>
        <v/>
      </c>
      <c r="BIE245" s="20" t="str">
        <f t="shared" si="892"/>
        <v/>
      </c>
    </row>
    <row r="246" spans="2:104 1451:1591" ht="14.5">
      <c r="B246" s="510" t="str">
        <f>IF('لصق اكسل الفورمز'!E241="","",'لصق اكسل الفورمز'!E241)</f>
        <v/>
      </c>
      <c r="C246" s="510" t="str">
        <f>IF('لصق اكسل الفورمز'!O241="","",'لصق اكسل الفورمز'!O241)</f>
        <v/>
      </c>
      <c r="D246" s="526" t="str">
        <f>IF('لصق اكسل الفورمز'!R241="","",'لصق اكسل الفورمز'!R241)</f>
        <v/>
      </c>
      <c r="E246" s="510" t="str">
        <f>IF('لصق اكسل الفورمز'!U241="","",'لصق اكسل الفورمز'!U241)</f>
        <v/>
      </c>
      <c r="F246" s="526" t="str">
        <f>IF('لصق اكسل الفورمز'!X241="","",'لصق اكسل الفورمز'!X241)</f>
        <v/>
      </c>
      <c r="G246" s="510" t="str">
        <f>IF('لصق اكسل الفورمز'!AA241="","",'لصق اكسل الفورمز'!AA241)</f>
        <v/>
      </c>
      <c r="H246" s="526" t="str">
        <f>IF('لصق اكسل الفورمز'!AD241="","",'لصق اكسل الفورمز'!AD241)</f>
        <v/>
      </c>
      <c r="I246" s="510" t="str">
        <f>IF('لصق اكسل الفورمز'!AG241="","",'لصق اكسل الفورمز'!AG241)</f>
        <v/>
      </c>
      <c r="J246" s="526" t="str">
        <f>IF('لصق اكسل الفورمز'!AJ241="","",'لصق اكسل الفورمز'!AJ241)</f>
        <v/>
      </c>
      <c r="K246" s="510" t="str">
        <f>IF('لصق اكسل الفورمز'!AM241="","",'لصق اكسل الفورمز'!AM241)</f>
        <v/>
      </c>
      <c r="L246" s="526" t="str">
        <f>IF('لصق اكسل الفورمز'!AP241="","",'لصق اكسل الفورمز'!AP241)</f>
        <v/>
      </c>
      <c r="M246" s="510" t="str">
        <f>IF('لصق اكسل الفورمز'!AS241="","",'لصق اكسل الفورمز'!AS241)</f>
        <v/>
      </c>
      <c r="N246" s="526" t="str">
        <f>IF('لصق اكسل الفورمز'!AV241="","",'لصق اكسل الفورمز'!AV241)</f>
        <v/>
      </c>
      <c r="O246" s="510" t="str">
        <f>IF('لصق اكسل الفورمز'!AY241="","",'لصق اكسل الفورمز'!AY241)</f>
        <v/>
      </c>
      <c r="P246" s="526" t="str">
        <f>IF('لصق اكسل الفورمز'!BB241="","",'لصق اكسل الفورمز'!BB241)</f>
        <v/>
      </c>
      <c r="Q246" s="510" t="str">
        <f>IF('لصق اكسل الفورمز'!BE241="","",'لصق اكسل الفورمز'!BE241)</f>
        <v/>
      </c>
      <c r="R246" s="526" t="str">
        <f>IF('لصق اكسل الفورمز'!BH241="","",'لصق اكسل الفورمز'!BH241)</f>
        <v/>
      </c>
      <c r="S246" s="510" t="str">
        <f>IF('لصق اكسل الفورمز'!BK241="","",'لصق اكسل الفورمز'!BK241)</f>
        <v/>
      </c>
      <c r="T246" s="526" t="str">
        <f>IF('لصق اكسل الفورمز'!BN241="","",'لصق اكسل الفورمز'!BN241)</f>
        <v/>
      </c>
      <c r="U246" s="510" t="str">
        <f>IF('لصق اكسل الفورمز'!BQ241="","",'لصق اكسل الفورمز'!BQ241)</f>
        <v/>
      </c>
      <c r="V246" s="526" t="str">
        <f>IF('لصق اكسل الفورمز'!BT241="","",'لصق اكسل الفورمز'!BT241)</f>
        <v/>
      </c>
      <c r="W246" s="527" t="str">
        <f t="shared" si="717"/>
        <v/>
      </c>
      <c r="X246" s="510" t="str">
        <f t="shared" si="718"/>
        <v/>
      </c>
      <c r="Y246" s="564" t="str">
        <f t="shared" si="719"/>
        <v/>
      </c>
      <c r="AL246" s="20">
        <f t="shared" si="720"/>
        <v>0</v>
      </c>
      <c r="AO246" s="20" t="str">
        <f t="shared" si="721"/>
        <v/>
      </c>
      <c r="AQ246" s="20" t="str">
        <f t="shared" si="869"/>
        <v/>
      </c>
      <c r="AR246" s="20" t="str">
        <f t="shared" si="722"/>
        <v/>
      </c>
      <c r="AS246" s="20" t="str">
        <f t="shared" si="723"/>
        <v/>
      </c>
      <c r="AT246" s="20" t="str">
        <f t="shared" si="724"/>
        <v/>
      </c>
      <c r="AU246" s="20" t="str">
        <f t="shared" si="725"/>
        <v/>
      </c>
      <c r="AV246" s="20" t="str">
        <f t="shared" si="726"/>
        <v/>
      </c>
      <c r="AW246" s="20" t="str">
        <f t="shared" si="727"/>
        <v/>
      </c>
      <c r="AX246" s="20" t="str">
        <f t="shared" si="728"/>
        <v/>
      </c>
      <c r="AY246" s="20" t="str">
        <f t="shared" si="729"/>
        <v/>
      </c>
      <c r="AZ246" s="20" t="str">
        <f t="shared" si="730"/>
        <v/>
      </c>
      <c r="BA246" s="20" t="str">
        <f t="shared" si="731"/>
        <v/>
      </c>
      <c r="BB246" s="20" t="str">
        <f t="shared" si="732"/>
        <v/>
      </c>
      <c r="BC246" s="20" t="str">
        <f t="shared" si="733"/>
        <v/>
      </c>
      <c r="BD246" s="20" t="str">
        <f t="shared" si="734"/>
        <v/>
      </c>
      <c r="BE246" s="20" t="str">
        <f t="shared" si="735"/>
        <v/>
      </c>
      <c r="BF246" s="20" t="str">
        <f t="shared" si="736"/>
        <v/>
      </c>
      <c r="BG246" s="20" t="str">
        <f t="shared" si="737"/>
        <v/>
      </c>
      <c r="BH246" s="20" t="str">
        <f t="shared" si="738"/>
        <v/>
      </c>
      <c r="BI246" s="20" t="str">
        <f t="shared" si="739"/>
        <v/>
      </c>
      <c r="BJ246" s="20" t="str">
        <f t="shared" si="740"/>
        <v/>
      </c>
      <c r="BL246" s="38" t="e">
        <f t="shared" si="741"/>
        <v>#DIV/0!</v>
      </c>
      <c r="BM246" s="4">
        <f t="shared" si="742"/>
        <v>0</v>
      </c>
      <c r="BN246" s="4">
        <f t="shared" si="743"/>
        <v>0</v>
      </c>
      <c r="BO246" s="4">
        <f t="shared" si="744"/>
        <v>0</v>
      </c>
      <c r="BP246" s="173" t="str">
        <f t="shared" si="745"/>
        <v/>
      </c>
      <c r="BQ246" s="4">
        <f t="shared" si="746"/>
        <v>0</v>
      </c>
      <c r="BT246" s="268" t="str">
        <f t="shared" si="747"/>
        <v/>
      </c>
      <c r="BU246" s="268" t="str">
        <f t="shared" si="748"/>
        <v/>
      </c>
      <c r="BX246" s="20">
        <f t="shared" si="749"/>
        <v>1</v>
      </c>
      <c r="CG246" s="20" t="str">
        <f t="shared" si="750"/>
        <v/>
      </c>
      <c r="CH246" s="20" t="str">
        <f t="shared" si="887"/>
        <v/>
      </c>
      <c r="CI246" s="20" t="str">
        <f t="shared" si="888"/>
        <v/>
      </c>
      <c r="CJ246" s="20" t="str">
        <f t="shared" si="889"/>
        <v/>
      </c>
      <c r="CK246" s="20" t="str">
        <f t="shared" si="871"/>
        <v/>
      </c>
      <c r="CL246" s="20" t="str">
        <f t="shared" si="872"/>
        <v/>
      </c>
      <c r="CM246" s="20" t="str">
        <f t="shared" si="873"/>
        <v/>
      </c>
      <c r="CN246" s="20" t="str">
        <f t="shared" si="874"/>
        <v/>
      </c>
      <c r="CO246" s="20" t="str">
        <f t="shared" si="875"/>
        <v/>
      </c>
      <c r="CP246" s="20" t="str">
        <f t="shared" si="876"/>
        <v/>
      </c>
      <c r="CQ246" s="20" t="str">
        <f t="shared" si="877"/>
        <v/>
      </c>
      <c r="CR246" s="20" t="str">
        <f t="shared" si="878"/>
        <v/>
      </c>
      <c r="CS246" s="20" t="str">
        <f t="shared" si="879"/>
        <v/>
      </c>
      <c r="CT246" s="20" t="str">
        <f t="shared" si="880"/>
        <v/>
      </c>
      <c r="CU246" s="20" t="str">
        <f t="shared" si="881"/>
        <v/>
      </c>
      <c r="CV246" s="20" t="str">
        <f t="shared" si="882"/>
        <v/>
      </c>
      <c r="CW246" s="20" t="str">
        <f t="shared" si="883"/>
        <v/>
      </c>
      <c r="CX246" s="20" t="str">
        <f t="shared" si="884"/>
        <v/>
      </c>
      <c r="CY246" s="20" t="str">
        <f t="shared" si="885"/>
        <v/>
      </c>
      <c r="CZ246" s="20" t="str">
        <f t="shared" si="885"/>
        <v/>
      </c>
      <c r="BCU246" s="20" t="str">
        <f t="shared" si="751"/>
        <v/>
      </c>
      <c r="BCV246" s="20" t="str">
        <f t="shared" si="752"/>
        <v/>
      </c>
      <c r="BCW246" s="20" t="str">
        <f t="shared" si="753"/>
        <v/>
      </c>
      <c r="BCX246" s="20" t="str">
        <f t="shared" si="754"/>
        <v/>
      </c>
      <c r="BCY246" s="20" t="str">
        <f t="shared" si="755"/>
        <v/>
      </c>
      <c r="BCZ246" s="20" t="str">
        <f t="shared" si="756"/>
        <v/>
      </c>
      <c r="BDA246" s="20" t="str">
        <f t="shared" si="757"/>
        <v/>
      </c>
      <c r="BDB246" s="20" t="str">
        <f t="shared" si="758"/>
        <v/>
      </c>
      <c r="BDC246" s="20" t="str">
        <f t="shared" si="759"/>
        <v/>
      </c>
      <c r="BDD246" s="20" t="str">
        <f t="shared" si="760"/>
        <v/>
      </c>
      <c r="BDE246" s="20" t="str">
        <f t="shared" si="761"/>
        <v/>
      </c>
      <c r="BDF246" s="20" t="str">
        <f t="shared" si="762"/>
        <v/>
      </c>
      <c r="BDG246" s="20" t="str">
        <f t="shared" si="763"/>
        <v/>
      </c>
      <c r="BDH246" s="20" t="str">
        <f t="shared" si="764"/>
        <v/>
      </c>
      <c r="BDI246" s="20" t="str">
        <f t="shared" si="765"/>
        <v/>
      </c>
      <c r="BDJ246" s="20" t="str">
        <f t="shared" si="766"/>
        <v/>
      </c>
      <c r="BDK246" s="20" t="str">
        <f t="shared" si="767"/>
        <v/>
      </c>
      <c r="BDL246" s="20" t="str">
        <f t="shared" si="768"/>
        <v/>
      </c>
      <c r="BDM246" s="20" t="str">
        <f t="shared" si="769"/>
        <v/>
      </c>
      <c r="BDN246" s="20" t="str">
        <f t="shared" si="770"/>
        <v/>
      </c>
      <c r="BDO246" s="20" t="str">
        <f t="shared" si="771"/>
        <v/>
      </c>
      <c r="BDP246" s="20" t="str">
        <f t="shared" si="772"/>
        <v/>
      </c>
      <c r="BDQ246" s="20" t="str">
        <f t="shared" si="773"/>
        <v/>
      </c>
      <c r="BDR246" s="20" t="str">
        <f t="shared" si="774"/>
        <v/>
      </c>
      <c r="BDS246" s="20" t="str">
        <f t="shared" si="775"/>
        <v/>
      </c>
      <c r="BDT246" s="20" t="str">
        <f t="shared" si="776"/>
        <v/>
      </c>
      <c r="BDU246" s="20" t="str">
        <f t="shared" si="777"/>
        <v/>
      </c>
      <c r="BDV246" s="20" t="str">
        <f t="shared" si="778"/>
        <v/>
      </c>
      <c r="BDW246" s="20" t="str">
        <f t="shared" si="779"/>
        <v/>
      </c>
      <c r="BDX246" s="20" t="str">
        <f t="shared" si="780"/>
        <v/>
      </c>
      <c r="BDY246" s="20" t="str">
        <f t="shared" si="781"/>
        <v/>
      </c>
      <c r="BDZ246" s="20" t="str">
        <f t="shared" si="782"/>
        <v/>
      </c>
      <c r="BEA246" s="20" t="str">
        <f t="shared" si="783"/>
        <v/>
      </c>
      <c r="BEB246" s="20" t="str">
        <f t="shared" si="784"/>
        <v/>
      </c>
      <c r="BEC246" s="20" t="str">
        <f t="shared" si="785"/>
        <v/>
      </c>
      <c r="BED246" s="20" t="str">
        <f t="shared" si="786"/>
        <v/>
      </c>
      <c r="BEE246" s="20" t="str">
        <f t="shared" si="787"/>
        <v/>
      </c>
      <c r="BEF246" s="20" t="str">
        <f t="shared" si="788"/>
        <v/>
      </c>
      <c r="BEG246" s="20" t="str">
        <f t="shared" si="789"/>
        <v/>
      </c>
      <c r="BEH246" s="20" t="str">
        <f t="shared" si="790"/>
        <v/>
      </c>
      <c r="BEI246" s="20" t="str">
        <f t="shared" si="791"/>
        <v/>
      </c>
      <c r="BEJ246" s="20" t="str">
        <f t="shared" si="792"/>
        <v/>
      </c>
      <c r="BEK246" s="20" t="str">
        <f t="shared" si="793"/>
        <v/>
      </c>
      <c r="BEL246" s="20" t="str">
        <f t="shared" si="794"/>
        <v/>
      </c>
      <c r="BEM246" s="20" t="str">
        <f t="shared" si="795"/>
        <v/>
      </c>
      <c r="BEN246" s="20" t="str">
        <f t="shared" si="796"/>
        <v/>
      </c>
      <c r="BEO246" s="20" t="str">
        <f t="shared" si="797"/>
        <v/>
      </c>
      <c r="BEP246" s="20" t="str">
        <f t="shared" si="798"/>
        <v/>
      </c>
      <c r="BEQ246" s="20" t="str">
        <f t="shared" si="799"/>
        <v/>
      </c>
      <c r="BER246" s="20" t="str">
        <f t="shared" si="800"/>
        <v/>
      </c>
      <c r="BES246" s="20" t="str">
        <f t="shared" si="801"/>
        <v/>
      </c>
      <c r="BET246" s="20" t="str">
        <f t="shared" si="802"/>
        <v/>
      </c>
      <c r="BEU246" s="20" t="str">
        <f t="shared" si="803"/>
        <v/>
      </c>
      <c r="BEV246" s="20" t="str">
        <f t="shared" si="804"/>
        <v/>
      </c>
      <c r="BEW246" s="20" t="str">
        <f t="shared" si="805"/>
        <v/>
      </c>
      <c r="BEX246" s="20" t="str">
        <f t="shared" si="806"/>
        <v/>
      </c>
      <c r="BEY246" s="20" t="str">
        <f t="shared" si="807"/>
        <v/>
      </c>
      <c r="BEZ246" s="20" t="str">
        <f t="shared" si="808"/>
        <v/>
      </c>
      <c r="BFA246" s="20" t="str">
        <f t="shared" si="809"/>
        <v/>
      </c>
      <c r="BFB246" s="20" t="str">
        <f t="shared" si="810"/>
        <v/>
      </c>
      <c r="BFC246" s="20" t="str">
        <f t="shared" si="811"/>
        <v/>
      </c>
      <c r="BFD246" s="20" t="str">
        <f t="shared" si="812"/>
        <v/>
      </c>
      <c r="BFE246" s="20" t="str">
        <f t="shared" si="813"/>
        <v/>
      </c>
      <c r="BFF246" s="20" t="str">
        <f t="shared" si="814"/>
        <v/>
      </c>
      <c r="BFG246" s="20" t="str">
        <f t="shared" si="815"/>
        <v/>
      </c>
      <c r="BFH246" s="20" t="str">
        <f t="shared" si="816"/>
        <v/>
      </c>
      <c r="BFI246" s="20" t="str">
        <f t="shared" si="817"/>
        <v/>
      </c>
      <c r="BFJ246" s="20" t="str">
        <f t="shared" si="818"/>
        <v/>
      </c>
      <c r="BFK246" s="20" t="str">
        <f t="shared" si="819"/>
        <v/>
      </c>
      <c r="BFL246" s="20" t="str">
        <f t="shared" si="820"/>
        <v/>
      </c>
      <c r="BFM246" s="20" t="str">
        <f t="shared" si="821"/>
        <v/>
      </c>
      <c r="BFN246" s="20" t="str">
        <f t="shared" si="822"/>
        <v/>
      </c>
      <c r="BFO246" s="20" t="str">
        <f t="shared" si="823"/>
        <v/>
      </c>
      <c r="BFP246" s="20" t="str">
        <f t="shared" si="824"/>
        <v/>
      </c>
      <c r="BFQ246" s="20" t="str">
        <f t="shared" si="825"/>
        <v/>
      </c>
      <c r="BFR246" s="20" t="str">
        <f t="shared" si="826"/>
        <v/>
      </c>
      <c r="BFS246" s="20" t="str">
        <f t="shared" si="827"/>
        <v/>
      </c>
      <c r="BFT246" s="20" t="str">
        <f t="shared" si="828"/>
        <v/>
      </c>
      <c r="BFU246" s="20" t="str">
        <f t="shared" si="829"/>
        <v/>
      </c>
      <c r="BFV246" s="20" t="str">
        <f t="shared" si="830"/>
        <v/>
      </c>
      <c r="BFW246" s="20" t="str">
        <f t="shared" si="831"/>
        <v/>
      </c>
      <c r="BFX246" s="20" t="str">
        <f t="shared" si="832"/>
        <v/>
      </c>
      <c r="BFY246" s="20" t="str">
        <f t="shared" si="833"/>
        <v/>
      </c>
      <c r="BFZ246" s="20" t="str">
        <f t="shared" si="834"/>
        <v/>
      </c>
      <c r="BGA246" s="20" t="str">
        <f t="shared" si="835"/>
        <v/>
      </c>
      <c r="BGB246" s="20" t="str">
        <f t="shared" si="836"/>
        <v/>
      </c>
      <c r="BGC246" s="20" t="str">
        <f t="shared" si="837"/>
        <v/>
      </c>
      <c r="BGD246" s="20" t="str">
        <f t="shared" si="838"/>
        <v/>
      </c>
      <c r="BGE246" s="20" t="str">
        <f t="shared" si="839"/>
        <v/>
      </c>
      <c r="BGF246" s="20" t="str">
        <f t="shared" si="840"/>
        <v/>
      </c>
      <c r="BGG246" s="20" t="str">
        <f t="shared" si="841"/>
        <v/>
      </c>
      <c r="BGH246" s="20" t="str">
        <f t="shared" si="842"/>
        <v/>
      </c>
      <c r="BGI246" s="20" t="str">
        <f t="shared" si="843"/>
        <v/>
      </c>
      <c r="BGJ246" s="20" t="str">
        <f t="shared" si="844"/>
        <v/>
      </c>
      <c r="BGK246" s="20" t="str">
        <f t="shared" si="845"/>
        <v/>
      </c>
      <c r="BGL246" s="20" t="str">
        <f t="shared" si="846"/>
        <v/>
      </c>
      <c r="BGM246" s="20" t="str">
        <f t="shared" si="847"/>
        <v/>
      </c>
      <c r="BGN246" s="20" t="str">
        <f t="shared" si="848"/>
        <v/>
      </c>
      <c r="BGO246" s="20" t="str">
        <f t="shared" si="849"/>
        <v/>
      </c>
      <c r="BGP246" s="20" t="str">
        <f t="shared" si="850"/>
        <v/>
      </c>
      <c r="BGQ246" s="20" t="str">
        <f t="shared" si="851"/>
        <v/>
      </c>
      <c r="BGR246" s="20" t="str">
        <f t="shared" si="852"/>
        <v/>
      </c>
      <c r="BGS246" s="20" t="str">
        <f t="shared" si="853"/>
        <v/>
      </c>
      <c r="BGT246" s="20" t="str">
        <f t="shared" si="854"/>
        <v/>
      </c>
      <c r="BGU246" s="20" t="str">
        <f t="shared" si="855"/>
        <v/>
      </c>
      <c r="BGV246" s="20" t="str">
        <f t="shared" si="856"/>
        <v/>
      </c>
      <c r="BGW246" s="20" t="str">
        <f t="shared" si="857"/>
        <v/>
      </c>
      <c r="BGX246" s="20" t="str">
        <f t="shared" si="858"/>
        <v/>
      </c>
      <c r="BGY246" s="20" t="str">
        <f t="shared" si="859"/>
        <v/>
      </c>
      <c r="BGZ246" s="20" t="str">
        <f t="shared" si="860"/>
        <v/>
      </c>
      <c r="BHA246" s="20" t="str">
        <f t="shared" si="861"/>
        <v/>
      </c>
      <c r="BHB246" s="20" t="str">
        <f t="shared" si="862"/>
        <v/>
      </c>
      <c r="BHC246" s="20" t="str">
        <f t="shared" si="863"/>
        <v/>
      </c>
      <c r="BHD246" s="20" t="str">
        <f t="shared" si="864"/>
        <v/>
      </c>
      <c r="BHE246" s="20" t="str">
        <f t="shared" si="865"/>
        <v/>
      </c>
      <c r="BHF246" s="20" t="str">
        <f t="shared" si="866"/>
        <v/>
      </c>
      <c r="BHG246" s="20" t="str">
        <f t="shared" si="867"/>
        <v/>
      </c>
      <c r="BHJ246" s="20" t="str">
        <f t="shared" si="868"/>
        <v/>
      </c>
      <c r="BHL246" s="20" t="str">
        <f t="shared" si="893"/>
        <v/>
      </c>
      <c r="BHM246" s="20" t="str">
        <f t="shared" si="893"/>
        <v/>
      </c>
      <c r="BHN246" s="20" t="str">
        <f t="shared" si="893"/>
        <v/>
      </c>
      <c r="BHO246" s="20" t="str">
        <f t="shared" si="893"/>
        <v/>
      </c>
      <c r="BHP246" s="20" t="str">
        <f t="shared" si="893"/>
        <v/>
      </c>
      <c r="BHQ246" s="20" t="str">
        <f t="shared" si="893"/>
        <v/>
      </c>
      <c r="BHR246" s="20" t="str">
        <f t="shared" si="893"/>
        <v/>
      </c>
      <c r="BHS246" s="20" t="str">
        <f t="shared" si="893"/>
        <v/>
      </c>
      <c r="BHT246" s="20" t="str">
        <f t="shared" si="893"/>
        <v/>
      </c>
      <c r="BHU246" s="20" t="str">
        <f t="shared" si="893"/>
        <v/>
      </c>
      <c r="BHV246" s="20" t="str">
        <f t="shared" si="893"/>
        <v/>
      </c>
      <c r="BHW246" s="20" t="str">
        <f t="shared" si="893"/>
        <v/>
      </c>
      <c r="BHX246" s="20" t="str">
        <f t="shared" si="893"/>
        <v/>
      </c>
      <c r="BHY246" s="20" t="str">
        <f t="shared" si="893"/>
        <v/>
      </c>
      <c r="BHZ246" s="20" t="str">
        <f t="shared" si="893"/>
        <v/>
      </c>
      <c r="BIA246" s="20" t="str">
        <f t="shared" si="893"/>
        <v/>
      </c>
      <c r="BIB246" s="20" t="str">
        <f t="shared" si="892"/>
        <v/>
      </c>
      <c r="BIC246" s="20" t="str">
        <f t="shared" si="892"/>
        <v/>
      </c>
      <c r="BID246" s="20" t="str">
        <f t="shared" si="892"/>
        <v/>
      </c>
      <c r="BIE246" s="20" t="str">
        <f t="shared" si="892"/>
        <v/>
      </c>
    </row>
    <row r="247" spans="2:104 1451:1591" ht="14.5">
      <c r="B247" s="510" t="str">
        <f>IF('لصق اكسل الفورمز'!E242="","",'لصق اكسل الفورمز'!E242)</f>
        <v/>
      </c>
      <c r="C247" s="510" t="str">
        <f>IF('لصق اكسل الفورمز'!O242="","",'لصق اكسل الفورمز'!O242)</f>
        <v/>
      </c>
      <c r="D247" s="526" t="str">
        <f>IF('لصق اكسل الفورمز'!R242="","",'لصق اكسل الفورمز'!R242)</f>
        <v/>
      </c>
      <c r="E247" s="510" t="str">
        <f>IF('لصق اكسل الفورمز'!U242="","",'لصق اكسل الفورمز'!U242)</f>
        <v/>
      </c>
      <c r="F247" s="526" t="str">
        <f>IF('لصق اكسل الفورمز'!X242="","",'لصق اكسل الفورمز'!X242)</f>
        <v/>
      </c>
      <c r="G247" s="510" t="str">
        <f>IF('لصق اكسل الفورمز'!AA242="","",'لصق اكسل الفورمز'!AA242)</f>
        <v/>
      </c>
      <c r="H247" s="526" t="str">
        <f>IF('لصق اكسل الفورمز'!AD242="","",'لصق اكسل الفورمز'!AD242)</f>
        <v/>
      </c>
      <c r="I247" s="510" t="str">
        <f>IF('لصق اكسل الفورمز'!AG242="","",'لصق اكسل الفورمز'!AG242)</f>
        <v/>
      </c>
      <c r="J247" s="526" t="str">
        <f>IF('لصق اكسل الفورمز'!AJ242="","",'لصق اكسل الفورمز'!AJ242)</f>
        <v/>
      </c>
      <c r="K247" s="510" t="str">
        <f>IF('لصق اكسل الفورمز'!AM242="","",'لصق اكسل الفورمز'!AM242)</f>
        <v/>
      </c>
      <c r="L247" s="526" t="str">
        <f>IF('لصق اكسل الفورمز'!AP242="","",'لصق اكسل الفورمز'!AP242)</f>
        <v/>
      </c>
      <c r="M247" s="510" t="str">
        <f>IF('لصق اكسل الفورمز'!AS242="","",'لصق اكسل الفورمز'!AS242)</f>
        <v/>
      </c>
      <c r="N247" s="526" t="str">
        <f>IF('لصق اكسل الفورمز'!AV242="","",'لصق اكسل الفورمز'!AV242)</f>
        <v/>
      </c>
      <c r="O247" s="510" t="str">
        <f>IF('لصق اكسل الفورمز'!AY242="","",'لصق اكسل الفورمز'!AY242)</f>
        <v/>
      </c>
      <c r="P247" s="526" t="str">
        <f>IF('لصق اكسل الفورمز'!BB242="","",'لصق اكسل الفورمز'!BB242)</f>
        <v/>
      </c>
      <c r="Q247" s="510" t="str">
        <f>IF('لصق اكسل الفورمز'!BE242="","",'لصق اكسل الفورمز'!BE242)</f>
        <v/>
      </c>
      <c r="R247" s="526" t="str">
        <f>IF('لصق اكسل الفورمز'!BH242="","",'لصق اكسل الفورمز'!BH242)</f>
        <v/>
      </c>
      <c r="S247" s="510" t="str">
        <f>IF('لصق اكسل الفورمز'!BK242="","",'لصق اكسل الفورمز'!BK242)</f>
        <v/>
      </c>
      <c r="T247" s="526" t="str">
        <f>IF('لصق اكسل الفورمز'!BN242="","",'لصق اكسل الفورمز'!BN242)</f>
        <v/>
      </c>
      <c r="U247" s="510" t="str">
        <f>IF('لصق اكسل الفورمز'!BQ242="","",'لصق اكسل الفورمز'!BQ242)</f>
        <v/>
      </c>
      <c r="V247" s="526" t="str">
        <f>IF('لصق اكسل الفورمز'!BT242="","",'لصق اكسل الفورمز'!BT242)</f>
        <v/>
      </c>
      <c r="W247" s="527" t="str">
        <f t="shared" si="717"/>
        <v/>
      </c>
      <c r="X247" s="510" t="str">
        <f t="shared" si="718"/>
        <v/>
      </c>
      <c r="Y247" s="564" t="str">
        <f t="shared" si="719"/>
        <v/>
      </c>
      <c r="AL247" s="20">
        <f t="shared" si="720"/>
        <v>0</v>
      </c>
      <c r="AO247" s="20" t="str">
        <f t="shared" si="721"/>
        <v/>
      </c>
      <c r="AQ247" s="20" t="str">
        <f t="shared" si="869"/>
        <v/>
      </c>
      <c r="AR247" s="20" t="str">
        <f t="shared" si="722"/>
        <v/>
      </c>
      <c r="AS247" s="20" t="str">
        <f t="shared" si="723"/>
        <v/>
      </c>
      <c r="AT247" s="20" t="str">
        <f t="shared" si="724"/>
        <v/>
      </c>
      <c r="AU247" s="20" t="str">
        <f t="shared" si="725"/>
        <v/>
      </c>
      <c r="AV247" s="20" t="str">
        <f t="shared" si="726"/>
        <v/>
      </c>
      <c r="AW247" s="20" t="str">
        <f t="shared" si="727"/>
        <v/>
      </c>
      <c r="AX247" s="20" t="str">
        <f t="shared" si="728"/>
        <v/>
      </c>
      <c r="AY247" s="20" t="str">
        <f t="shared" si="729"/>
        <v/>
      </c>
      <c r="AZ247" s="20" t="str">
        <f t="shared" si="730"/>
        <v/>
      </c>
      <c r="BA247" s="20" t="str">
        <f t="shared" si="731"/>
        <v/>
      </c>
      <c r="BB247" s="20" t="str">
        <f t="shared" si="732"/>
        <v/>
      </c>
      <c r="BC247" s="20" t="str">
        <f t="shared" si="733"/>
        <v/>
      </c>
      <c r="BD247" s="20" t="str">
        <f t="shared" si="734"/>
        <v/>
      </c>
      <c r="BE247" s="20" t="str">
        <f t="shared" si="735"/>
        <v/>
      </c>
      <c r="BF247" s="20" t="str">
        <f t="shared" si="736"/>
        <v/>
      </c>
      <c r="BG247" s="20" t="str">
        <f t="shared" si="737"/>
        <v/>
      </c>
      <c r="BH247" s="20" t="str">
        <f t="shared" si="738"/>
        <v/>
      </c>
      <c r="BI247" s="20" t="str">
        <f t="shared" si="739"/>
        <v/>
      </c>
      <c r="BJ247" s="20" t="str">
        <f t="shared" si="740"/>
        <v/>
      </c>
      <c r="BL247" s="38" t="e">
        <f t="shared" si="741"/>
        <v>#DIV/0!</v>
      </c>
      <c r="BM247" s="4">
        <f t="shared" si="742"/>
        <v>0</v>
      </c>
      <c r="BN247" s="4">
        <f t="shared" si="743"/>
        <v>0</v>
      </c>
      <c r="BO247" s="4">
        <f t="shared" si="744"/>
        <v>0</v>
      </c>
      <c r="BP247" s="173" t="str">
        <f t="shared" si="745"/>
        <v/>
      </c>
      <c r="BQ247" s="4">
        <f t="shared" si="746"/>
        <v>0</v>
      </c>
      <c r="BT247" s="268" t="str">
        <f t="shared" si="747"/>
        <v/>
      </c>
      <c r="BU247" s="268" t="str">
        <f t="shared" si="748"/>
        <v/>
      </c>
      <c r="BX247" s="20">
        <f t="shared" si="749"/>
        <v>1</v>
      </c>
      <c r="CG247" s="20" t="str">
        <f t="shared" si="750"/>
        <v/>
      </c>
      <c r="CH247" s="20" t="str">
        <f t="shared" si="887"/>
        <v/>
      </c>
      <c r="CI247" s="20" t="str">
        <f t="shared" si="888"/>
        <v/>
      </c>
      <c r="CJ247" s="20" t="str">
        <f t="shared" si="889"/>
        <v/>
      </c>
      <c r="CK247" s="20" t="str">
        <f t="shared" si="871"/>
        <v/>
      </c>
      <c r="CL247" s="20" t="str">
        <f t="shared" si="872"/>
        <v/>
      </c>
      <c r="CM247" s="20" t="str">
        <f t="shared" si="873"/>
        <v/>
      </c>
      <c r="CN247" s="20" t="str">
        <f t="shared" si="874"/>
        <v/>
      </c>
      <c r="CO247" s="20" t="str">
        <f t="shared" si="875"/>
        <v/>
      </c>
      <c r="CP247" s="20" t="str">
        <f t="shared" si="876"/>
        <v/>
      </c>
      <c r="CQ247" s="20" t="str">
        <f t="shared" si="877"/>
        <v/>
      </c>
      <c r="CR247" s="20" t="str">
        <f t="shared" si="878"/>
        <v/>
      </c>
      <c r="CS247" s="20" t="str">
        <f t="shared" si="879"/>
        <v/>
      </c>
      <c r="CT247" s="20" t="str">
        <f t="shared" si="880"/>
        <v/>
      </c>
      <c r="CU247" s="20" t="str">
        <f t="shared" si="881"/>
        <v/>
      </c>
      <c r="CV247" s="20" t="str">
        <f t="shared" si="882"/>
        <v/>
      </c>
      <c r="CW247" s="20" t="str">
        <f t="shared" si="883"/>
        <v/>
      </c>
      <c r="CX247" s="20" t="str">
        <f t="shared" si="884"/>
        <v/>
      </c>
      <c r="CY247" s="20" t="str">
        <f t="shared" si="885"/>
        <v/>
      </c>
      <c r="CZ247" s="20" t="str">
        <f t="shared" si="885"/>
        <v/>
      </c>
      <c r="BCU247" s="20" t="str">
        <f t="shared" si="751"/>
        <v/>
      </c>
      <c r="BCV247" s="20" t="str">
        <f t="shared" si="752"/>
        <v/>
      </c>
      <c r="BCW247" s="20" t="str">
        <f t="shared" si="753"/>
        <v/>
      </c>
      <c r="BCX247" s="20" t="str">
        <f t="shared" si="754"/>
        <v/>
      </c>
      <c r="BCY247" s="20" t="str">
        <f t="shared" si="755"/>
        <v/>
      </c>
      <c r="BCZ247" s="20" t="str">
        <f t="shared" si="756"/>
        <v/>
      </c>
      <c r="BDA247" s="20" t="str">
        <f t="shared" si="757"/>
        <v/>
      </c>
      <c r="BDB247" s="20" t="str">
        <f t="shared" si="758"/>
        <v/>
      </c>
      <c r="BDC247" s="20" t="str">
        <f t="shared" si="759"/>
        <v/>
      </c>
      <c r="BDD247" s="20" t="str">
        <f t="shared" si="760"/>
        <v/>
      </c>
      <c r="BDE247" s="20" t="str">
        <f t="shared" si="761"/>
        <v/>
      </c>
      <c r="BDF247" s="20" t="str">
        <f t="shared" si="762"/>
        <v/>
      </c>
      <c r="BDG247" s="20" t="str">
        <f t="shared" si="763"/>
        <v/>
      </c>
      <c r="BDH247" s="20" t="str">
        <f t="shared" si="764"/>
        <v/>
      </c>
      <c r="BDI247" s="20" t="str">
        <f t="shared" si="765"/>
        <v/>
      </c>
      <c r="BDJ247" s="20" t="str">
        <f t="shared" si="766"/>
        <v/>
      </c>
      <c r="BDK247" s="20" t="str">
        <f t="shared" si="767"/>
        <v/>
      </c>
      <c r="BDL247" s="20" t="str">
        <f t="shared" si="768"/>
        <v/>
      </c>
      <c r="BDM247" s="20" t="str">
        <f t="shared" si="769"/>
        <v/>
      </c>
      <c r="BDN247" s="20" t="str">
        <f t="shared" si="770"/>
        <v/>
      </c>
      <c r="BDO247" s="20" t="str">
        <f t="shared" si="771"/>
        <v/>
      </c>
      <c r="BDP247" s="20" t="str">
        <f t="shared" si="772"/>
        <v/>
      </c>
      <c r="BDQ247" s="20" t="str">
        <f t="shared" si="773"/>
        <v/>
      </c>
      <c r="BDR247" s="20" t="str">
        <f t="shared" si="774"/>
        <v/>
      </c>
      <c r="BDS247" s="20" t="str">
        <f t="shared" si="775"/>
        <v/>
      </c>
      <c r="BDT247" s="20" t="str">
        <f t="shared" si="776"/>
        <v/>
      </c>
      <c r="BDU247" s="20" t="str">
        <f t="shared" si="777"/>
        <v/>
      </c>
      <c r="BDV247" s="20" t="str">
        <f t="shared" si="778"/>
        <v/>
      </c>
      <c r="BDW247" s="20" t="str">
        <f t="shared" si="779"/>
        <v/>
      </c>
      <c r="BDX247" s="20" t="str">
        <f t="shared" si="780"/>
        <v/>
      </c>
      <c r="BDY247" s="20" t="str">
        <f t="shared" si="781"/>
        <v/>
      </c>
      <c r="BDZ247" s="20" t="str">
        <f t="shared" si="782"/>
        <v/>
      </c>
      <c r="BEA247" s="20" t="str">
        <f t="shared" si="783"/>
        <v/>
      </c>
      <c r="BEB247" s="20" t="str">
        <f t="shared" si="784"/>
        <v/>
      </c>
      <c r="BEC247" s="20" t="str">
        <f t="shared" si="785"/>
        <v/>
      </c>
      <c r="BED247" s="20" t="str">
        <f t="shared" si="786"/>
        <v/>
      </c>
      <c r="BEE247" s="20" t="str">
        <f t="shared" si="787"/>
        <v/>
      </c>
      <c r="BEF247" s="20" t="str">
        <f t="shared" si="788"/>
        <v/>
      </c>
      <c r="BEG247" s="20" t="str">
        <f t="shared" si="789"/>
        <v/>
      </c>
      <c r="BEH247" s="20" t="str">
        <f t="shared" si="790"/>
        <v/>
      </c>
      <c r="BEI247" s="20" t="str">
        <f t="shared" si="791"/>
        <v/>
      </c>
      <c r="BEJ247" s="20" t="str">
        <f t="shared" si="792"/>
        <v/>
      </c>
      <c r="BEK247" s="20" t="str">
        <f t="shared" si="793"/>
        <v/>
      </c>
      <c r="BEL247" s="20" t="str">
        <f t="shared" si="794"/>
        <v/>
      </c>
      <c r="BEM247" s="20" t="str">
        <f t="shared" si="795"/>
        <v/>
      </c>
      <c r="BEN247" s="20" t="str">
        <f t="shared" si="796"/>
        <v/>
      </c>
      <c r="BEO247" s="20" t="str">
        <f t="shared" si="797"/>
        <v/>
      </c>
      <c r="BEP247" s="20" t="str">
        <f t="shared" si="798"/>
        <v/>
      </c>
      <c r="BEQ247" s="20" t="str">
        <f t="shared" si="799"/>
        <v/>
      </c>
      <c r="BER247" s="20" t="str">
        <f t="shared" si="800"/>
        <v/>
      </c>
      <c r="BES247" s="20" t="str">
        <f t="shared" si="801"/>
        <v/>
      </c>
      <c r="BET247" s="20" t="str">
        <f t="shared" si="802"/>
        <v/>
      </c>
      <c r="BEU247" s="20" t="str">
        <f t="shared" si="803"/>
        <v/>
      </c>
      <c r="BEV247" s="20" t="str">
        <f t="shared" si="804"/>
        <v/>
      </c>
      <c r="BEW247" s="20" t="str">
        <f t="shared" si="805"/>
        <v/>
      </c>
      <c r="BEX247" s="20" t="str">
        <f t="shared" si="806"/>
        <v/>
      </c>
      <c r="BEY247" s="20" t="str">
        <f t="shared" si="807"/>
        <v/>
      </c>
      <c r="BEZ247" s="20" t="str">
        <f t="shared" si="808"/>
        <v/>
      </c>
      <c r="BFA247" s="20" t="str">
        <f t="shared" si="809"/>
        <v/>
      </c>
      <c r="BFB247" s="20" t="str">
        <f t="shared" si="810"/>
        <v/>
      </c>
      <c r="BFC247" s="20" t="str">
        <f t="shared" si="811"/>
        <v/>
      </c>
      <c r="BFD247" s="20" t="str">
        <f t="shared" si="812"/>
        <v/>
      </c>
      <c r="BFE247" s="20" t="str">
        <f t="shared" si="813"/>
        <v/>
      </c>
      <c r="BFF247" s="20" t="str">
        <f t="shared" si="814"/>
        <v/>
      </c>
      <c r="BFG247" s="20" t="str">
        <f t="shared" si="815"/>
        <v/>
      </c>
      <c r="BFH247" s="20" t="str">
        <f t="shared" si="816"/>
        <v/>
      </c>
      <c r="BFI247" s="20" t="str">
        <f t="shared" si="817"/>
        <v/>
      </c>
      <c r="BFJ247" s="20" t="str">
        <f t="shared" si="818"/>
        <v/>
      </c>
      <c r="BFK247" s="20" t="str">
        <f t="shared" si="819"/>
        <v/>
      </c>
      <c r="BFL247" s="20" t="str">
        <f t="shared" si="820"/>
        <v/>
      </c>
      <c r="BFM247" s="20" t="str">
        <f t="shared" si="821"/>
        <v/>
      </c>
      <c r="BFN247" s="20" t="str">
        <f t="shared" si="822"/>
        <v/>
      </c>
      <c r="BFO247" s="20" t="str">
        <f t="shared" si="823"/>
        <v/>
      </c>
      <c r="BFP247" s="20" t="str">
        <f t="shared" si="824"/>
        <v/>
      </c>
      <c r="BFQ247" s="20" t="str">
        <f t="shared" si="825"/>
        <v/>
      </c>
      <c r="BFR247" s="20" t="str">
        <f t="shared" si="826"/>
        <v/>
      </c>
      <c r="BFS247" s="20" t="str">
        <f t="shared" si="827"/>
        <v/>
      </c>
      <c r="BFT247" s="20" t="str">
        <f t="shared" si="828"/>
        <v/>
      </c>
      <c r="BFU247" s="20" t="str">
        <f t="shared" si="829"/>
        <v/>
      </c>
      <c r="BFV247" s="20" t="str">
        <f t="shared" si="830"/>
        <v/>
      </c>
      <c r="BFW247" s="20" t="str">
        <f t="shared" si="831"/>
        <v/>
      </c>
      <c r="BFX247" s="20" t="str">
        <f t="shared" si="832"/>
        <v/>
      </c>
      <c r="BFY247" s="20" t="str">
        <f t="shared" si="833"/>
        <v/>
      </c>
      <c r="BFZ247" s="20" t="str">
        <f t="shared" si="834"/>
        <v/>
      </c>
      <c r="BGA247" s="20" t="str">
        <f t="shared" si="835"/>
        <v/>
      </c>
      <c r="BGB247" s="20" t="str">
        <f t="shared" si="836"/>
        <v/>
      </c>
      <c r="BGC247" s="20" t="str">
        <f t="shared" si="837"/>
        <v/>
      </c>
      <c r="BGD247" s="20" t="str">
        <f t="shared" si="838"/>
        <v/>
      </c>
      <c r="BGE247" s="20" t="str">
        <f t="shared" si="839"/>
        <v/>
      </c>
      <c r="BGF247" s="20" t="str">
        <f t="shared" si="840"/>
        <v/>
      </c>
      <c r="BGG247" s="20" t="str">
        <f t="shared" si="841"/>
        <v/>
      </c>
      <c r="BGH247" s="20" t="str">
        <f t="shared" si="842"/>
        <v/>
      </c>
      <c r="BGI247" s="20" t="str">
        <f t="shared" si="843"/>
        <v/>
      </c>
      <c r="BGJ247" s="20" t="str">
        <f t="shared" si="844"/>
        <v/>
      </c>
      <c r="BGK247" s="20" t="str">
        <f t="shared" si="845"/>
        <v/>
      </c>
      <c r="BGL247" s="20" t="str">
        <f t="shared" si="846"/>
        <v/>
      </c>
      <c r="BGM247" s="20" t="str">
        <f t="shared" si="847"/>
        <v/>
      </c>
      <c r="BGN247" s="20" t="str">
        <f t="shared" si="848"/>
        <v/>
      </c>
      <c r="BGO247" s="20" t="str">
        <f t="shared" si="849"/>
        <v/>
      </c>
      <c r="BGP247" s="20" t="str">
        <f t="shared" si="850"/>
        <v/>
      </c>
      <c r="BGQ247" s="20" t="str">
        <f t="shared" si="851"/>
        <v/>
      </c>
      <c r="BGR247" s="20" t="str">
        <f t="shared" si="852"/>
        <v/>
      </c>
      <c r="BGS247" s="20" t="str">
        <f t="shared" si="853"/>
        <v/>
      </c>
      <c r="BGT247" s="20" t="str">
        <f t="shared" si="854"/>
        <v/>
      </c>
      <c r="BGU247" s="20" t="str">
        <f t="shared" si="855"/>
        <v/>
      </c>
      <c r="BGV247" s="20" t="str">
        <f t="shared" si="856"/>
        <v/>
      </c>
      <c r="BGW247" s="20" t="str">
        <f t="shared" si="857"/>
        <v/>
      </c>
      <c r="BGX247" s="20" t="str">
        <f t="shared" si="858"/>
        <v/>
      </c>
      <c r="BGY247" s="20" t="str">
        <f t="shared" si="859"/>
        <v/>
      </c>
      <c r="BGZ247" s="20" t="str">
        <f t="shared" si="860"/>
        <v/>
      </c>
      <c r="BHA247" s="20" t="str">
        <f t="shared" si="861"/>
        <v/>
      </c>
      <c r="BHB247" s="20" t="str">
        <f t="shared" si="862"/>
        <v/>
      </c>
      <c r="BHC247" s="20" t="str">
        <f t="shared" si="863"/>
        <v/>
      </c>
      <c r="BHD247" s="20" t="str">
        <f t="shared" si="864"/>
        <v/>
      </c>
      <c r="BHE247" s="20" t="str">
        <f t="shared" si="865"/>
        <v/>
      </c>
      <c r="BHF247" s="20" t="str">
        <f t="shared" si="866"/>
        <v/>
      </c>
      <c r="BHG247" s="20" t="str">
        <f t="shared" si="867"/>
        <v/>
      </c>
      <c r="BHJ247" s="20" t="str">
        <f t="shared" si="868"/>
        <v/>
      </c>
      <c r="BHL247" s="20" t="str">
        <f t="shared" si="893"/>
        <v/>
      </c>
      <c r="BHM247" s="20" t="str">
        <f t="shared" si="893"/>
        <v/>
      </c>
      <c r="BHN247" s="20" t="str">
        <f t="shared" si="893"/>
        <v/>
      </c>
      <c r="BHO247" s="20" t="str">
        <f t="shared" si="893"/>
        <v/>
      </c>
      <c r="BHP247" s="20" t="str">
        <f t="shared" si="893"/>
        <v/>
      </c>
      <c r="BHQ247" s="20" t="str">
        <f t="shared" si="893"/>
        <v/>
      </c>
      <c r="BHR247" s="20" t="str">
        <f t="shared" si="893"/>
        <v/>
      </c>
      <c r="BHS247" s="20" t="str">
        <f t="shared" si="893"/>
        <v/>
      </c>
      <c r="BHT247" s="20" t="str">
        <f t="shared" si="893"/>
        <v/>
      </c>
      <c r="BHU247" s="20" t="str">
        <f t="shared" si="893"/>
        <v/>
      </c>
      <c r="BHV247" s="20" t="str">
        <f t="shared" si="893"/>
        <v/>
      </c>
      <c r="BHW247" s="20" t="str">
        <f t="shared" si="893"/>
        <v/>
      </c>
      <c r="BHX247" s="20" t="str">
        <f t="shared" si="893"/>
        <v/>
      </c>
      <c r="BHY247" s="20" t="str">
        <f t="shared" si="893"/>
        <v/>
      </c>
      <c r="BHZ247" s="20" t="str">
        <f t="shared" si="893"/>
        <v/>
      </c>
      <c r="BIA247" s="20" t="str">
        <f t="shared" si="893"/>
        <v/>
      </c>
      <c r="BIB247" s="20" t="str">
        <f t="shared" si="892"/>
        <v/>
      </c>
      <c r="BIC247" s="20" t="str">
        <f t="shared" si="892"/>
        <v/>
      </c>
      <c r="BID247" s="20" t="str">
        <f t="shared" si="892"/>
        <v/>
      </c>
      <c r="BIE247" s="20" t="str">
        <f t="shared" si="892"/>
        <v/>
      </c>
    </row>
    <row r="248" spans="2:104 1451:1591" ht="14.5">
      <c r="B248" s="510" t="str">
        <f>IF('لصق اكسل الفورمز'!E243="","",'لصق اكسل الفورمز'!E243)</f>
        <v/>
      </c>
      <c r="C248" s="510" t="str">
        <f>IF('لصق اكسل الفورمز'!O243="","",'لصق اكسل الفورمز'!O243)</f>
        <v/>
      </c>
      <c r="D248" s="526" t="str">
        <f>IF('لصق اكسل الفورمز'!R243="","",'لصق اكسل الفورمز'!R243)</f>
        <v/>
      </c>
      <c r="E248" s="510" t="str">
        <f>IF('لصق اكسل الفورمز'!U243="","",'لصق اكسل الفورمز'!U243)</f>
        <v/>
      </c>
      <c r="F248" s="526" t="str">
        <f>IF('لصق اكسل الفورمز'!X243="","",'لصق اكسل الفورمز'!X243)</f>
        <v/>
      </c>
      <c r="G248" s="510" t="str">
        <f>IF('لصق اكسل الفورمز'!AA243="","",'لصق اكسل الفورمز'!AA243)</f>
        <v/>
      </c>
      <c r="H248" s="526" t="str">
        <f>IF('لصق اكسل الفورمز'!AD243="","",'لصق اكسل الفورمز'!AD243)</f>
        <v/>
      </c>
      <c r="I248" s="510" t="str">
        <f>IF('لصق اكسل الفورمز'!AG243="","",'لصق اكسل الفورمز'!AG243)</f>
        <v/>
      </c>
      <c r="J248" s="526" t="str">
        <f>IF('لصق اكسل الفورمز'!AJ243="","",'لصق اكسل الفورمز'!AJ243)</f>
        <v/>
      </c>
      <c r="K248" s="510" t="str">
        <f>IF('لصق اكسل الفورمز'!AM243="","",'لصق اكسل الفورمز'!AM243)</f>
        <v/>
      </c>
      <c r="L248" s="526" t="str">
        <f>IF('لصق اكسل الفورمز'!AP243="","",'لصق اكسل الفورمز'!AP243)</f>
        <v/>
      </c>
      <c r="M248" s="510" t="str">
        <f>IF('لصق اكسل الفورمز'!AS243="","",'لصق اكسل الفورمز'!AS243)</f>
        <v/>
      </c>
      <c r="N248" s="526" t="str">
        <f>IF('لصق اكسل الفورمز'!AV243="","",'لصق اكسل الفورمز'!AV243)</f>
        <v/>
      </c>
      <c r="O248" s="510" t="str">
        <f>IF('لصق اكسل الفورمز'!AY243="","",'لصق اكسل الفورمز'!AY243)</f>
        <v/>
      </c>
      <c r="P248" s="526" t="str">
        <f>IF('لصق اكسل الفورمز'!BB243="","",'لصق اكسل الفورمز'!BB243)</f>
        <v/>
      </c>
      <c r="Q248" s="510" t="str">
        <f>IF('لصق اكسل الفورمز'!BE243="","",'لصق اكسل الفورمز'!BE243)</f>
        <v/>
      </c>
      <c r="R248" s="526" t="str">
        <f>IF('لصق اكسل الفورمز'!BH243="","",'لصق اكسل الفورمز'!BH243)</f>
        <v/>
      </c>
      <c r="S248" s="510" t="str">
        <f>IF('لصق اكسل الفورمز'!BK243="","",'لصق اكسل الفورمز'!BK243)</f>
        <v/>
      </c>
      <c r="T248" s="526" t="str">
        <f>IF('لصق اكسل الفورمز'!BN243="","",'لصق اكسل الفورمز'!BN243)</f>
        <v/>
      </c>
      <c r="U248" s="510" t="str">
        <f>IF('لصق اكسل الفورمز'!BQ243="","",'لصق اكسل الفورمز'!BQ243)</f>
        <v/>
      </c>
      <c r="V248" s="526" t="str">
        <f>IF('لصق اكسل الفورمز'!BT243="","",'لصق اكسل الفورمز'!BT243)</f>
        <v/>
      </c>
      <c r="W248" s="527" t="str">
        <f t="shared" si="717"/>
        <v/>
      </c>
      <c r="X248" s="510" t="str">
        <f t="shared" si="718"/>
        <v/>
      </c>
      <c r="Y248" s="564" t="str">
        <f t="shared" si="719"/>
        <v/>
      </c>
      <c r="AL248" s="20">
        <f t="shared" si="720"/>
        <v>0</v>
      </c>
      <c r="AO248" s="20" t="str">
        <f t="shared" si="721"/>
        <v/>
      </c>
      <c r="AQ248" s="20" t="str">
        <f t="shared" si="869"/>
        <v/>
      </c>
      <c r="AR248" s="20" t="str">
        <f t="shared" si="722"/>
        <v/>
      </c>
      <c r="AS248" s="20" t="str">
        <f t="shared" si="723"/>
        <v/>
      </c>
      <c r="AT248" s="20" t="str">
        <f t="shared" si="724"/>
        <v/>
      </c>
      <c r="AU248" s="20" t="str">
        <f t="shared" si="725"/>
        <v/>
      </c>
      <c r="AV248" s="20" t="str">
        <f t="shared" si="726"/>
        <v/>
      </c>
      <c r="AW248" s="20" t="str">
        <f t="shared" si="727"/>
        <v/>
      </c>
      <c r="AX248" s="20" t="str">
        <f t="shared" si="728"/>
        <v/>
      </c>
      <c r="AY248" s="20" t="str">
        <f t="shared" si="729"/>
        <v/>
      </c>
      <c r="AZ248" s="20" t="str">
        <f t="shared" si="730"/>
        <v/>
      </c>
      <c r="BA248" s="20" t="str">
        <f t="shared" si="731"/>
        <v/>
      </c>
      <c r="BB248" s="20" t="str">
        <f t="shared" si="732"/>
        <v/>
      </c>
      <c r="BC248" s="20" t="str">
        <f t="shared" si="733"/>
        <v/>
      </c>
      <c r="BD248" s="20" t="str">
        <f t="shared" si="734"/>
        <v/>
      </c>
      <c r="BE248" s="20" t="str">
        <f t="shared" si="735"/>
        <v/>
      </c>
      <c r="BF248" s="20" t="str">
        <f t="shared" si="736"/>
        <v/>
      </c>
      <c r="BG248" s="20" t="str">
        <f t="shared" si="737"/>
        <v/>
      </c>
      <c r="BH248" s="20" t="str">
        <f t="shared" si="738"/>
        <v/>
      </c>
      <c r="BI248" s="20" t="str">
        <f t="shared" si="739"/>
        <v/>
      </c>
      <c r="BJ248" s="20" t="str">
        <f t="shared" si="740"/>
        <v/>
      </c>
      <c r="BL248" s="38" t="e">
        <f t="shared" si="741"/>
        <v>#DIV/0!</v>
      </c>
      <c r="BM248" s="4">
        <f t="shared" si="742"/>
        <v>0</v>
      </c>
      <c r="BN248" s="4">
        <f t="shared" si="743"/>
        <v>0</v>
      </c>
      <c r="BO248" s="4">
        <f t="shared" si="744"/>
        <v>0</v>
      </c>
      <c r="BP248" s="173" t="str">
        <f t="shared" si="745"/>
        <v/>
      </c>
      <c r="BQ248" s="4">
        <f t="shared" si="746"/>
        <v>0</v>
      </c>
      <c r="BT248" s="268" t="str">
        <f t="shared" si="747"/>
        <v/>
      </c>
      <c r="BU248" s="268" t="str">
        <f t="shared" si="748"/>
        <v/>
      </c>
      <c r="BX248" s="20">
        <f t="shared" si="749"/>
        <v>1</v>
      </c>
      <c r="CG248" s="20" t="str">
        <f t="shared" si="750"/>
        <v/>
      </c>
      <c r="CH248" s="20" t="str">
        <f t="shared" si="887"/>
        <v/>
      </c>
      <c r="CI248" s="20" t="str">
        <f t="shared" si="888"/>
        <v/>
      </c>
      <c r="CJ248" s="20" t="str">
        <f t="shared" si="889"/>
        <v/>
      </c>
      <c r="CK248" s="20" t="str">
        <f t="shared" si="871"/>
        <v/>
      </c>
      <c r="CL248" s="20" t="str">
        <f t="shared" si="872"/>
        <v/>
      </c>
      <c r="CM248" s="20" t="str">
        <f t="shared" si="873"/>
        <v/>
      </c>
      <c r="CN248" s="20" t="str">
        <f t="shared" si="874"/>
        <v/>
      </c>
      <c r="CO248" s="20" t="str">
        <f t="shared" si="875"/>
        <v/>
      </c>
      <c r="CP248" s="20" t="str">
        <f t="shared" si="876"/>
        <v/>
      </c>
      <c r="CQ248" s="20" t="str">
        <f t="shared" si="877"/>
        <v/>
      </c>
      <c r="CR248" s="20" t="str">
        <f t="shared" si="878"/>
        <v/>
      </c>
      <c r="CS248" s="20" t="str">
        <f t="shared" si="879"/>
        <v/>
      </c>
      <c r="CT248" s="20" t="str">
        <f t="shared" si="880"/>
        <v/>
      </c>
      <c r="CU248" s="20" t="str">
        <f t="shared" si="881"/>
        <v/>
      </c>
      <c r="CV248" s="20" t="str">
        <f t="shared" si="882"/>
        <v/>
      </c>
      <c r="CW248" s="20" t="str">
        <f t="shared" si="883"/>
        <v/>
      </c>
      <c r="CX248" s="20" t="str">
        <f t="shared" si="884"/>
        <v/>
      </c>
      <c r="CY248" s="20" t="str">
        <f t="shared" si="885"/>
        <v/>
      </c>
      <c r="CZ248" s="20" t="str">
        <f t="shared" si="885"/>
        <v/>
      </c>
      <c r="BCU248" s="20" t="str">
        <f t="shared" si="751"/>
        <v/>
      </c>
      <c r="BCV248" s="20" t="str">
        <f t="shared" si="752"/>
        <v/>
      </c>
      <c r="BCW248" s="20" t="str">
        <f t="shared" si="753"/>
        <v/>
      </c>
      <c r="BCX248" s="20" t="str">
        <f t="shared" si="754"/>
        <v/>
      </c>
      <c r="BCY248" s="20" t="str">
        <f t="shared" si="755"/>
        <v/>
      </c>
      <c r="BCZ248" s="20" t="str">
        <f t="shared" si="756"/>
        <v/>
      </c>
      <c r="BDA248" s="20" t="str">
        <f t="shared" si="757"/>
        <v/>
      </c>
      <c r="BDB248" s="20" t="str">
        <f t="shared" si="758"/>
        <v/>
      </c>
      <c r="BDC248" s="20" t="str">
        <f t="shared" si="759"/>
        <v/>
      </c>
      <c r="BDD248" s="20" t="str">
        <f t="shared" si="760"/>
        <v/>
      </c>
      <c r="BDE248" s="20" t="str">
        <f t="shared" si="761"/>
        <v/>
      </c>
      <c r="BDF248" s="20" t="str">
        <f t="shared" si="762"/>
        <v/>
      </c>
      <c r="BDG248" s="20" t="str">
        <f t="shared" si="763"/>
        <v/>
      </c>
      <c r="BDH248" s="20" t="str">
        <f t="shared" si="764"/>
        <v/>
      </c>
      <c r="BDI248" s="20" t="str">
        <f t="shared" si="765"/>
        <v/>
      </c>
      <c r="BDJ248" s="20" t="str">
        <f t="shared" si="766"/>
        <v/>
      </c>
      <c r="BDK248" s="20" t="str">
        <f t="shared" si="767"/>
        <v/>
      </c>
      <c r="BDL248" s="20" t="str">
        <f t="shared" si="768"/>
        <v/>
      </c>
      <c r="BDM248" s="20" t="str">
        <f t="shared" si="769"/>
        <v/>
      </c>
      <c r="BDN248" s="20" t="str">
        <f t="shared" si="770"/>
        <v/>
      </c>
      <c r="BDO248" s="20" t="str">
        <f t="shared" si="771"/>
        <v/>
      </c>
      <c r="BDP248" s="20" t="str">
        <f t="shared" si="772"/>
        <v/>
      </c>
      <c r="BDQ248" s="20" t="str">
        <f t="shared" si="773"/>
        <v/>
      </c>
      <c r="BDR248" s="20" t="str">
        <f t="shared" si="774"/>
        <v/>
      </c>
      <c r="BDS248" s="20" t="str">
        <f t="shared" si="775"/>
        <v/>
      </c>
      <c r="BDT248" s="20" t="str">
        <f t="shared" si="776"/>
        <v/>
      </c>
      <c r="BDU248" s="20" t="str">
        <f t="shared" si="777"/>
        <v/>
      </c>
      <c r="BDV248" s="20" t="str">
        <f t="shared" si="778"/>
        <v/>
      </c>
      <c r="BDW248" s="20" t="str">
        <f t="shared" si="779"/>
        <v/>
      </c>
      <c r="BDX248" s="20" t="str">
        <f t="shared" si="780"/>
        <v/>
      </c>
      <c r="BDY248" s="20" t="str">
        <f t="shared" si="781"/>
        <v/>
      </c>
      <c r="BDZ248" s="20" t="str">
        <f t="shared" si="782"/>
        <v/>
      </c>
      <c r="BEA248" s="20" t="str">
        <f t="shared" si="783"/>
        <v/>
      </c>
      <c r="BEB248" s="20" t="str">
        <f t="shared" si="784"/>
        <v/>
      </c>
      <c r="BEC248" s="20" t="str">
        <f t="shared" si="785"/>
        <v/>
      </c>
      <c r="BED248" s="20" t="str">
        <f t="shared" si="786"/>
        <v/>
      </c>
      <c r="BEE248" s="20" t="str">
        <f t="shared" si="787"/>
        <v/>
      </c>
      <c r="BEF248" s="20" t="str">
        <f t="shared" si="788"/>
        <v/>
      </c>
      <c r="BEG248" s="20" t="str">
        <f t="shared" si="789"/>
        <v/>
      </c>
      <c r="BEH248" s="20" t="str">
        <f t="shared" si="790"/>
        <v/>
      </c>
      <c r="BEI248" s="20" t="str">
        <f t="shared" si="791"/>
        <v/>
      </c>
      <c r="BEJ248" s="20" t="str">
        <f t="shared" si="792"/>
        <v/>
      </c>
      <c r="BEK248" s="20" t="str">
        <f t="shared" si="793"/>
        <v/>
      </c>
      <c r="BEL248" s="20" t="str">
        <f t="shared" si="794"/>
        <v/>
      </c>
      <c r="BEM248" s="20" t="str">
        <f t="shared" si="795"/>
        <v/>
      </c>
      <c r="BEN248" s="20" t="str">
        <f t="shared" si="796"/>
        <v/>
      </c>
      <c r="BEO248" s="20" t="str">
        <f t="shared" si="797"/>
        <v/>
      </c>
      <c r="BEP248" s="20" t="str">
        <f t="shared" si="798"/>
        <v/>
      </c>
      <c r="BEQ248" s="20" t="str">
        <f t="shared" si="799"/>
        <v/>
      </c>
      <c r="BER248" s="20" t="str">
        <f t="shared" si="800"/>
        <v/>
      </c>
      <c r="BES248" s="20" t="str">
        <f t="shared" si="801"/>
        <v/>
      </c>
      <c r="BET248" s="20" t="str">
        <f t="shared" si="802"/>
        <v/>
      </c>
      <c r="BEU248" s="20" t="str">
        <f t="shared" si="803"/>
        <v/>
      </c>
      <c r="BEV248" s="20" t="str">
        <f t="shared" si="804"/>
        <v/>
      </c>
      <c r="BEW248" s="20" t="str">
        <f t="shared" si="805"/>
        <v/>
      </c>
      <c r="BEX248" s="20" t="str">
        <f t="shared" si="806"/>
        <v/>
      </c>
      <c r="BEY248" s="20" t="str">
        <f t="shared" si="807"/>
        <v/>
      </c>
      <c r="BEZ248" s="20" t="str">
        <f t="shared" si="808"/>
        <v/>
      </c>
      <c r="BFA248" s="20" t="str">
        <f t="shared" si="809"/>
        <v/>
      </c>
      <c r="BFB248" s="20" t="str">
        <f t="shared" si="810"/>
        <v/>
      </c>
      <c r="BFC248" s="20" t="str">
        <f t="shared" si="811"/>
        <v/>
      </c>
      <c r="BFD248" s="20" t="str">
        <f t="shared" si="812"/>
        <v/>
      </c>
      <c r="BFE248" s="20" t="str">
        <f t="shared" si="813"/>
        <v/>
      </c>
      <c r="BFF248" s="20" t="str">
        <f t="shared" si="814"/>
        <v/>
      </c>
      <c r="BFG248" s="20" t="str">
        <f t="shared" si="815"/>
        <v/>
      </c>
      <c r="BFH248" s="20" t="str">
        <f t="shared" si="816"/>
        <v/>
      </c>
      <c r="BFI248" s="20" t="str">
        <f t="shared" si="817"/>
        <v/>
      </c>
      <c r="BFJ248" s="20" t="str">
        <f t="shared" si="818"/>
        <v/>
      </c>
      <c r="BFK248" s="20" t="str">
        <f t="shared" si="819"/>
        <v/>
      </c>
      <c r="BFL248" s="20" t="str">
        <f t="shared" si="820"/>
        <v/>
      </c>
      <c r="BFM248" s="20" t="str">
        <f t="shared" si="821"/>
        <v/>
      </c>
      <c r="BFN248" s="20" t="str">
        <f t="shared" si="822"/>
        <v/>
      </c>
      <c r="BFO248" s="20" t="str">
        <f t="shared" si="823"/>
        <v/>
      </c>
      <c r="BFP248" s="20" t="str">
        <f t="shared" si="824"/>
        <v/>
      </c>
      <c r="BFQ248" s="20" t="str">
        <f t="shared" si="825"/>
        <v/>
      </c>
      <c r="BFR248" s="20" t="str">
        <f t="shared" si="826"/>
        <v/>
      </c>
      <c r="BFS248" s="20" t="str">
        <f t="shared" si="827"/>
        <v/>
      </c>
      <c r="BFT248" s="20" t="str">
        <f t="shared" si="828"/>
        <v/>
      </c>
      <c r="BFU248" s="20" t="str">
        <f t="shared" si="829"/>
        <v/>
      </c>
      <c r="BFV248" s="20" t="str">
        <f t="shared" si="830"/>
        <v/>
      </c>
      <c r="BFW248" s="20" t="str">
        <f t="shared" si="831"/>
        <v/>
      </c>
      <c r="BFX248" s="20" t="str">
        <f t="shared" si="832"/>
        <v/>
      </c>
      <c r="BFY248" s="20" t="str">
        <f t="shared" si="833"/>
        <v/>
      </c>
      <c r="BFZ248" s="20" t="str">
        <f t="shared" si="834"/>
        <v/>
      </c>
      <c r="BGA248" s="20" t="str">
        <f t="shared" si="835"/>
        <v/>
      </c>
      <c r="BGB248" s="20" t="str">
        <f t="shared" si="836"/>
        <v/>
      </c>
      <c r="BGC248" s="20" t="str">
        <f t="shared" si="837"/>
        <v/>
      </c>
      <c r="BGD248" s="20" t="str">
        <f t="shared" si="838"/>
        <v/>
      </c>
      <c r="BGE248" s="20" t="str">
        <f t="shared" si="839"/>
        <v/>
      </c>
      <c r="BGF248" s="20" t="str">
        <f t="shared" si="840"/>
        <v/>
      </c>
      <c r="BGG248" s="20" t="str">
        <f t="shared" si="841"/>
        <v/>
      </c>
      <c r="BGH248" s="20" t="str">
        <f t="shared" si="842"/>
        <v/>
      </c>
      <c r="BGI248" s="20" t="str">
        <f t="shared" si="843"/>
        <v/>
      </c>
      <c r="BGJ248" s="20" t="str">
        <f t="shared" si="844"/>
        <v/>
      </c>
      <c r="BGK248" s="20" t="str">
        <f t="shared" si="845"/>
        <v/>
      </c>
      <c r="BGL248" s="20" t="str">
        <f t="shared" si="846"/>
        <v/>
      </c>
      <c r="BGM248" s="20" t="str">
        <f t="shared" si="847"/>
        <v/>
      </c>
      <c r="BGN248" s="20" t="str">
        <f t="shared" si="848"/>
        <v/>
      </c>
      <c r="BGO248" s="20" t="str">
        <f t="shared" si="849"/>
        <v/>
      </c>
      <c r="BGP248" s="20" t="str">
        <f t="shared" si="850"/>
        <v/>
      </c>
      <c r="BGQ248" s="20" t="str">
        <f t="shared" si="851"/>
        <v/>
      </c>
      <c r="BGR248" s="20" t="str">
        <f t="shared" si="852"/>
        <v/>
      </c>
      <c r="BGS248" s="20" t="str">
        <f t="shared" si="853"/>
        <v/>
      </c>
      <c r="BGT248" s="20" t="str">
        <f t="shared" si="854"/>
        <v/>
      </c>
      <c r="BGU248" s="20" t="str">
        <f t="shared" si="855"/>
        <v/>
      </c>
      <c r="BGV248" s="20" t="str">
        <f t="shared" si="856"/>
        <v/>
      </c>
      <c r="BGW248" s="20" t="str">
        <f t="shared" si="857"/>
        <v/>
      </c>
      <c r="BGX248" s="20" t="str">
        <f t="shared" si="858"/>
        <v/>
      </c>
      <c r="BGY248" s="20" t="str">
        <f t="shared" si="859"/>
        <v/>
      </c>
      <c r="BGZ248" s="20" t="str">
        <f t="shared" si="860"/>
        <v/>
      </c>
      <c r="BHA248" s="20" t="str">
        <f t="shared" si="861"/>
        <v/>
      </c>
      <c r="BHB248" s="20" t="str">
        <f t="shared" si="862"/>
        <v/>
      </c>
      <c r="BHC248" s="20" t="str">
        <f t="shared" si="863"/>
        <v/>
      </c>
      <c r="BHD248" s="20" t="str">
        <f t="shared" si="864"/>
        <v/>
      </c>
      <c r="BHE248" s="20" t="str">
        <f t="shared" si="865"/>
        <v/>
      </c>
      <c r="BHF248" s="20" t="str">
        <f t="shared" si="866"/>
        <v/>
      </c>
      <c r="BHG248" s="20" t="str">
        <f t="shared" si="867"/>
        <v/>
      </c>
      <c r="BHJ248" s="20" t="str">
        <f t="shared" si="868"/>
        <v/>
      </c>
      <c r="BHL248" s="20" t="str">
        <f t="shared" si="893"/>
        <v/>
      </c>
      <c r="BHM248" s="20" t="str">
        <f t="shared" si="893"/>
        <v/>
      </c>
      <c r="BHN248" s="20" t="str">
        <f t="shared" si="893"/>
        <v/>
      </c>
      <c r="BHO248" s="20" t="str">
        <f t="shared" si="893"/>
        <v/>
      </c>
      <c r="BHP248" s="20" t="str">
        <f t="shared" si="893"/>
        <v/>
      </c>
      <c r="BHQ248" s="20" t="str">
        <f t="shared" si="893"/>
        <v/>
      </c>
      <c r="BHR248" s="20" t="str">
        <f t="shared" si="893"/>
        <v/>
      </c>
      <c r="BHS248" s="20" t="str">
        <f t="shared" si="893"/>
        <v/>
      </c>
      <c r="BHT248" s="20" t="str">
        <f t="shared" si="893"/>
        <v/>
      </c>
      <c r="BHU248" s="20" t="str">
        <f t="shared" si="893"/>
        <v/>
      </c>
      <c r="BHV248" s="20" t="str">
        <f t="shared" si="893"/>
        <v/>
      </c>
      <c r="BHW248" s="20" t="str">
        <f t="shared" si="893"/>
        <v/>
      </c>
      <c r="BHX248" s="20" t="str">
        <f t="shared" si="893"/>
        <v/>
      </c>
      <c r="BHY248" s="20" t="str">
        <f t="shared" si="893"/>
        <v/>
      </c>
      <c r="BHZ248" s="20" t="str">
        <f t="shared" si="893"/>
        <v/>
      </c>
      <c r="BIA248" s="20" t="str">
        <f t="shared" si="893"/>
        <v/>
      </c>
      <c r="BIB248" s="20" t="str">
        <f t="shared" si="892"/>
        <v/>
      </c>
      <c r="BIC248" s="20" t="str">
        <f t="shared" si="892"/>
        <v/>
      </c>
      <c r="BID248" s="20" t="str">
        <f t="shared" si="892"/>
        <v/>
      </c>
      <c r="BIE248" s="20" t="str">
        <f t="shared" si="892"/>
        <v/>
      </c>
    </row>
    <row r="249" spans="2:104 1451:1591" ht="14.5">
      <c r="B249" s="510" t="str">
        <f>IF('لصق اكسل الفورمز'!E244="","",'لصق اكسل الفورمز'!E244)</f>
        <v/>
      </c>
      <c r="C249" s="510" t="str">
        <f>IF('لصق اكسل الفورمز'!O244="","",'لصق اكسل الفورمز'!O244)</f>
        <v/>
      </c>
      <c r="D249" s="526" t="str">
        <f>IF('لصق اكسل الفورمز'!R244="","",'لصق اكسل الفورمز'!R244)</f>
        <v/>
      </c>
      <c r="E249" s="510" t="str">
        <f>IF('لصق اكسل الفورمز'!U244="","",'لصق اكسل الفورمز'!U244)</f>
        <v/>
      </c>
      <c r="F249" s="526" t="str">
        <f>IF('لصق اكسل الفورمز'!X244="","",'لصق اكسل الفورمز'!X244)</f>
        <v/>
      </c>
      <c r="G249" s="510" t="str">
        <f>IF('لصق اكسل الفورمز'!AA244="","",'لصق اكسل الفورمز'!AA244)</f>
        <v/>
      </c>
      <c r="H249" s="526" t="str">
        <f>IF('لصق اكسل الفورمز'!AD244="","",'لصق اكسل الفورمز'!AD244)</f>
        <v/>
      </c>
      <c r="I249" s="510" t="str">
        <f>IF('لصق اكسل الفورمز'!AG244="","",'لصق اكسل الفورمز'!AG244)</f>
        <v/>
      </c>
      <c r="J249" s="526" t="str">
        <f>IF('لصق اكسل الفورمز'!AJ244="","",'لصق اكسل الفورمز'!AJ244)</f>
        <v/>
      </c>
      <c r="K249" s="510" t="str">
        <f>IF('لصق اكسل الفورمز'!AM244="","",'لصق اكسل الفورمز'!AM244)</f>
        <v/>
      </c>
      <c r="L249" s="526" t="str">
        <f>IF('لصق اكسل الفورمز'!AP244="","",'لصق اكسل الفورمز'!AP244)</f>
        <v/>
      </c>
      <c r="M249" s="510" t="str">
        <f>IF('لصق اكسل الفورمز'!AS244="","",'لصق اكسل الفورمز'!AS244)</f>
        <v/>
      </c>
      <c r="N249" s="526" t="str">
        <f>IF('لصق اكسل الفورمز'!AV244="","",'لصق اكسل الفورمز'!AV244)</f>
        <v/>
      </c>
      <c r="O249" s="510" t="str">
        <f>IF('لصق اكسل الفورمز'!AY244="","",'لصق اكسل الفورمز'!AY244)</f>
        <v/>
      </c>
      <c r="P249" s="526" t="str">
        <f>IF('لصق اكسل الفورمز'!BB244="","",'لصق اكسل الفورمز'!BB244)</f>
        <v/>
      </c>
      <c r="Q249" s="510" t="str">
        <f>IF('لصق اكسل الفورمز'!BE244="","",'لصق اكسل الفورمز'!BE244)</f>
        <v/>
      </c>
      <c r="R249" s="526" t="str">
        <f>IF('لصق اكسل الفورمز'!BH244="","",'لصق اكسل الفورمز'!BH244)</f>
        <v/>
      </c>
      <c r="S249" s="510" t="str">
        <f>IF('لصق اكسل الفورمز'!BK244="","",'لصق اكسل الفورمز'!BK244)</f>
        <v/>
      </c>
      <c r="T249" s="526" t="str">
        <f>IF('لصق اكسل الفورمز'!BN244="","",'لصق اكسل الفورمز'!BN244)</f>
        <v/>
      </c>
      <c r="U249" s="510" t="str">
        <f>IF('لصق اكسل الفورمز'!BQ244="","",'لصق اكسل الفورمز'!BQ244)</f>
        <v/>
      </c>
      <c r="V249" s="526" t="str">
        <f>IF('لصق اكسل الفورمز'!BT244="","",'لصق اكسل الفورمز'!BT244)</f>
        <v/>
      </c>
      <c r="W249" s="527" t="str">
        <f t="shared" si="717"/>
        <v/>
      </c>
      <c r="X249" s="510" t="str">
        <f t="shared" si="718"/>
        <v/>
      </c>
      <c r="Y249" s="564" t="str">
        <f t="shared" si="719"/>
        <v/>
      </c>
      <c r="AL249" s="20">
        <f t="shared" si="720"/>
        <v>0</v>
      </c>
      <c r="AO249" s="20" t="str">
        <f t="shared" si="721"/>
        <v/>
      </c>
      <c r="AQ249" s="20" t="str">
        <f t="shared" si="869"/>
        <v/>
      </c>
      <c r="AR249" s="20" t="str">
        <f t="shared" si="722"/>
        <v/>
      </c>
      <c r="AS249" s="20" t="str">
        <f t="shared" si="723"/>
        <v/>
      </c>
      <c r="AT249" s="20" t="str">
        <f t="shared" si="724"/>
        <v/>
      </c>
      <c r="AU249" s="20" t="str">
        <f t="shared" si="725"/>
        <v/>
      </c>
      <c r="AV249" s="20" t="str">
        <f t="shared" si="726"/>
        <v/>
      </c>
      <c r="AW249" s="20" t="str">
        <f t="shared" si="727"/>
        <v/>
      </c>
      <c r="AX249" s="20" t="str">
        <f t="shared" si="728"/>
        <v/>
      </c>
      <c r="AY249" s="20" t="str">
        <f t="shared" si="729"/>
        <v/>
      </c>
      <c r="AZ249" s="20" t="str">
        <f t="shared" si="730"/>
        <v/>
      </c>
      <c r="BA249" s="20" t="str">
        <f t="shared" si="731"/>
        <v/>
      </c>
      <c r="BB249" s="20" t="str">
        <f t="shared" si="732"/>
        <v/>
      </c>
      <c r="BC249" s="20" t="str">
        <f t="shared" si="733"/>
        <v/>
      </c>
      <c r="BD249" s="20" t="str">
        <f t="shared" si="734"/>
        <v/>
      </c>
      <c r="BE249" s="20" t="str">
        <f t="shared" si="735"/>
        <v/>
      </c>
      <c r="BF249" s="20" t="str">
        <f t="shared" si="736"/>
        <v/>
      </c>
      <c r="BG249" s="20" t="str">
        <f t="shared" si="737"/>
        <v/>
      </c>
      <c r="BH249" s="20" t="str">
        <f t="shared" si="738"/>
        <v/>
      </c>
      <c r="BI249" s="20" t="str">
        <f t="shared" si="739"/>
        <v/>
      </c>
      <c r="BJ249" s="20" t="str">
        <f t="shared" si="740"/>
        <v/>
      </c>
      <c r="BL249" s="38" t="e">
        <f t="shared" si="741"/>
        <v>#DIV/0!</v>
      </c>
      <c r="BM249" s="4">
        <f t="shared" si="742"/>
        <v>0</v>
      </c>
      <c r="BN249" s="4">
        <f t="shared" si="743"/>
        <v>0</v>
      </c>
      <c r="BO249" s="4">
        <f t="shared" si="744"/>
        <v>0</v>
      </c>
      <c r="BP249" s="173" t="str">
        <f t="shared" si="745"/>
        <v/>
      </c>
      <c r="BQ249" s="4">
        <f t="shared" si="746"/>
        <v>0</v>
      </c>
      <c r="BT249" s="268" t="str">
        <f t="shared" si="747"/>
        <v/>
      </c>
      <c r="BU249" s="268" t="str">
        <f t="shared" si="748"/>
        <v/>
      </c>
      <c r="BX249" s="20">
        <f t="shared" si="749"/>
        <v>1</v>
      </c>
      <c r="CG249" s="20" t="str">
        <f t="shared" si="750"/>
        <v/>
      </c>
      <c r="CH249" s="20" t="str">
        <f t="shared" si="887"/>
        <v/>
      </c>
      <c r="CI249" s="20" t="str">
        <f t="shared" si="888"/>
        <v/>
      </c>
      <c r="CJ249" s="20" t="str">
        <f t="shared" si="889"/>
        <v/>
      </c>
      <c r="CK249" s="20" t="str">
        <f t="shared" si="871"/>
        <v/>
      </c>
      <c r="CL249" s="20" t="str">
        <f t="shared" si="872"/>
        <v/>
      </c>
      <c r="CM249" s="20" t="str">
        <f t="shared" si="873"/>
        <v/>
      </c>
      <c r="CN249" s="20" t="str">
        <f t="shared" si="874"/>
        <v/>
      </c>
      <c r="CO249" s="20" t="str">
        <f t="shared" si="875"/>
        <v/>
      </c>
      <c r="CP249" s="20" t="str">
        <f t="shared" si="876"/>
        <v/>
      </c>
      <c r="CQ249" s="20" t="str">
        <f t="shared" si="877"/>
        <v/>
      </c>
      <c r="CR249" s="20" t="str">
        <f t="shared" si="878"/>
        <v/>
      </c>
      <c r="CS249" s="20" t="str">
        <f t="shared" si="879"/>
        <v/>
      </c>
      <c r="CT249" s="20" t="str">
        <f t="shared" si="880"/>
        <v/>
      </c>
      <c r="CU249" s="20" t="str">
        <f t="shared" si="881"/>
        <v/>
      </c>
      <c r="CV249" s="20" t="str">
        <f t="shared" si="882"/>
        <v/>
      </c>
      <c r="CW249" s="20" t="str">
        <f t="shared" si="883"/>
        <v/>
      </c>
      <c r="CX249" s="20" t="str">
        <f t="shared" si="884"/>
        <v/>
      </c>
      <c r="CY249" s="20" t="str">
        <f t="shared" si="885"/>
        <v/>
      </c>
      <c r="CZ249" s="20" t="str">
        <f t="shared" si="885"/>
        <v/>
      </c>
      <c r="BCU249" s="20" t="str">
        <f t="shared" si="751"/>
        <v/>
      </c>
      <c r="BCV249" s="20" t="str">
        <f t="shared" si="752"/>
        <v/>
      </c>
      <c r="BCW249" s="20" t="str">
        <f t="shared" si="753"/>
        <v/>
      </c>
      <c r="BCX249" s="20" t="str">
        <f t="shared" si="754"/>
        <v/>
      </c>
      <c r="BCY249" s="20" t="str">
        <f t="shared" si="755"/>
        <v/>
      </c>
      <c r="BCZ249" s="20" t="str">
        <f t="shared" si="756"/>
        <v/>
      </c>
      <c r="BDA249" s="20" t="str">
        <f t="shared" si="757"/>
        <v/>
      </c>
      <c r="BDB249" s="20" t="str">
        <f t="shared" si="758"/>
        <v/>
      </c>
      <c r="BDC249" s="20" t="str">
        <f t="shared" si="759"/>
        <v/>
      </c>
      <c r="BDD249" s="20" t="str">
        <f t="shared" si="760"/>
        <v/>
      </c>
      <c r="BDE249" s="20" t="str">
        <f t="shared" si="761"/>
        <v/>
      </c>
      <c r="BDF249" s="20" t="str">
        <f t="shared" si="762"/>
        <v/>
      </c>
      <c r="BDG249" s="20" t="str">
        <f t="shared" si="763"/>
        <v/>
      </c>
      <c r="BDH249" s="20" t="str">
        <f t="shared" si="764"/>
        <v/>
      </c>
      <c r="BDI249" s="20" t="str">
        <f t="shared" si="765"/>
        <v/>
      </c>
      <c r="BDJ249" s="20" t="str">
        <f t="shared" si="766"/>
        <v/>
      </c>
      <c r="BDK249" s="20" t="str">
        <f t="shared" si="767"/>
        <v/>
      </c>
      <c r="BDL249" s="20" t="str">
        <f t="shared" si="768"/>
        <v/>
      </c>
      <c r="BDM249" s="20" t="str">
        <f t="shared" si="769"/>
        <v/>
      </c>
      <c r="BDN249" s="20" t="str">
        <f t="shared" si="770"/>
        <v/>
      </c>
      <c r="BDO249" s="20" t="str">
        <f t="shared" si="771"/>
        <v/>
      </c>
      <c r="BDP249" s="20" t="str">
        <f t="shared" si="772"/>
        <v/>
      </c>
      <c r="BDQ249" s="20" t="str">
        <f t="shared" si="773"/>
        <v/>
      </c>
      <c r="BDR249" s="20" t="str">
        <f t="shared" si="774"/>
        <v/>
      </c>
      <c r="BDS249" s="20" t="str">
        <f t="shared" si="775"/>
        <v/>
      </c>
      <c r="BDT249" s="20" t="str">
        <f t="shared" si="776"/>
        <v/>
      </c>
      <c r="BDU249" s="20" t="str">
        <f t="shared" si="777"/>
        <v/>
      </c>
      <c r="BDV249" s="20" t="str">
        <f t="shared" si="778"/>
        <v/>
      </c>
      <c r="BDW249" s="20" t="str">
        <f t="shared" si="779"/>
        <v/>
      </c>
      <c r="BDX249" s="20" t="str">
        <f t="shared" si="780"/>
        <v/>
      </c>
      <c r="BDY249" s="20" t="str">
        <f t="shared" si="781"/>
        <v/>
      </c>
      <c r="BDZ249" s="20" t="str">
        <f t="shared" si="782"/>
        <v/>
      </c>
      <c r="BEA249" s="20" t="str">
        <f t="shared" si="783"/>
        <v/>
      </c>
      <c r="BEB249" s="20" t="str">
        <f t="shared" si="784"/>
        <v/>
      </c>
      <c r="BEC249" s="20" t="str">
        <f t="shared" si="785"/>
        <v/>
      </c>
      <c r="BED249" s="20" t="str">
        <f t="shared" si="786"/>
        <v/>
      </c>
      <c r="BEE249" s="20" t="str">
        <f t="shared" si="787"/>
        <v/>
      </c>
      <c r="BEF249" s="20" t="str">
        <f t="shared" si="788"/>
        <v/>
      </c>
      <c r="BEG249" s="20" t="str">
        <f t="shared" si="789"/>
        <v/>
      </c>
      <c r="BEH249" s="20" t="str">
        <f t="shared" si="790"/>
        <v/>
      </c>
      <c r="BEI249" s="20" t="str">
        <f t="shared" si="791"/>
        <v/>
      </c>
      <c r="BEJ249" s="20" t="str">
        <f t="shared" si="792"/>
        <v/>
      </c>
      <c r="BEK249" s="20" t="str">
        <f t="shared" si="793"/>
        <v/>
      </c>
      <c r="BEL249" s="20" t="str">
        <f t="shared" si="794"/>
        <v/>
      </c>
      <c r="BEM249" s="20" t="str">
        <f t="shared" si="795"/>
        <v/>
      </c>
      <c r="BEN249" s="20" t="str">
        <f t="shared" si="796"/>
        <v/>
      </c>
      <c r="BEO249" s="20" t="str">
        <f t="shared" si="797"/>
        <v/>
      </c>
      <c r="BEP249" s="20" t="str">
        <f t="shared" si="798"/>
        <v/>
      </c>
      <c r="BEQ249" s="20" t="str">
        <f t="shared" si="799"/>
        <v/>
      </c>
      <c r="BER249" s="20" t="str">
        <f t="shared" si="800"/>
        <v/>
      </c>
      <c r="BES249" s="20" t="str">
        <f t="shared" si="801"/>
        <v/>
      </c>
      <c r="BET249" s="20" t="str">
        <f t="shared" si="802"/>
        <v/>
      </c>
      <c r="BEU249" s="20" t="str">
        <f t="shared" si="803"/>
        <v/>
      </c>
      <c r="BEV249" s="20" t="str">
        <f t="shared" si="804"/>
        <v/>
      </c>
      <c r="BEW249" s="20" t="str">
        <f t="shared" si="805"/>
        <v/>
      </c>
      <c r="BEX249" s="20" t="str">
        <f t="shared" si="806"/>
        <v/>
      </c>
      <c r="BEY249" s="20" t="str">
        <f t="shared" si="807"/>
        <v/>
      </c>
      <c r="BEZ249" s="20" t="str">
        <f t="shared" si="808"/>
        <v/>
      </c>
      <c r="BFA249" s="20" t="str">
        <f t="shared" si="809"/>
        <v/>
      </c>
      <c r="BFB249" s="20" t="str">
        <f t="shared" si="810"/>
        <v/>
      </c>
      <c r="BFC249" s="20" t="str">
        <f t="shared" si="811"/>
        <v/>
      </c>
      <c r="BFD249" s="20" t="str">
        <f t="shared" si="812"/>
        <v/>
      </c>
      <c r="BFE249" s="20" t="str">
        <f t="shared" si="813"/>
        <v/>
      </c>
      <c r="BFF249" s="20" t="str">
        <f t="shared" si="814"/>
        <v/>
      </c>
      <c r="BFG249" s="20" t="str">
        <f t="shared" si="815"/>
        <v/>
      </c>
      <c r="BFH249" s="20" t="str">
        <f t="shared" si="816"/>
        <v/>
      </c>
      <c r="BFI249" s="20" t="str">
        <f t="shared" si="817"/>
        <v/>
      </c>
      <c r="BFJ249" s="20" t="str">
        <f t="shared" si="818"/>
        <v/>
      </c>
      <c r="BFK249" s="20" t="str">
        <f t="shared" si="819"/>
        <v/>
      </c>
      <c r="BFL249" s="20" t="str">
        <f t="shared" si="820"/>
        <v/>
      </c>
      <c r="BFM249" s="20" t="str">
        <f t="shared" si="821"/>
        <v/>
      </c>
      <c r="BFN249" s="20" t="str">
        <f t="shared" si="822"/>
        <v/>
      </c>
      <c r="BFO249" s="20" t="str">
        <f t="shared" si="823"/>
        <v/>
      </c>
      <c r="BFP249" s="20" t="str">
        <f t="shared" si="824"/>
        <v/>
      </c>
      <c r="BFQ249" s="20" t="str">
        <f t="shared" si="825"/>
        <v/>
      </c>
      <c r="BFR249" s="20" t="str">
        <f t="shared" si="826"/>
        <v/>
      </c>
      <c r="BFS249" s="20" t="str">
        <f t="shared" si="827"/>
        <v/>
      </c>
      <c r="BFT249" s="20" t="str">
        <f t="shared" si="828"/>
        <v/>
      </c>
      <c r="BFU249" s="20" t="str">
        <f t="shared" si="829"/>
        <v/>
      </c>
      <c r="BFV249" s="20" t="str">
        <f t="shared" si="830"/>
        <v/>
      </c>
      <c r="BFW249" s="20" t="str">
        <f t="shared" si="831"/>
        <v/>
      </c>
      <c r="BFX249" s="20" t="str">
        <f t="shared" si="832"/>
        <v/>
      </c>
      <c r="BFY249" s="20" t="str">
        <f t="shared" si="833"/>
        <v/>
      </c>
      <c r="BFZ249" s="20" t="str">
        <f t="shared" si="834"/>
        <v/>
      </c>
      <c r="BGA249" s="20" t="str">
        <f t="shared" si="835"/>
        <v/>
      </c>
      <c r="BGB249" s="20" t="str">
        <f t="shared" si="836"/>
        <v/>
      </c>
      <c r="BGC249" s="20" t="str">
        <f t="shared" si="837"/>
        <v/>
      </c>
      <c r="BGD249" s="20" t="str">
        <f t="shared" si="838"/>
        <v/>
      </c>
      <c r="BGE249" s="20" t="str">
        <f t="shared" si="839"/>
        <v/>
      </c>
      <c r="BGF249" s="20" t="str">
        <f t="shared" si="840"/>
        <v/>
      </c>
      <c r="BGG249" s="20" t="str">
        <f t="shared" si="841"/>
        <v/>
      </c>
      <c r="BGH249" s="20" t="str">
        <f t="shared" si="842"/>
        <v/>
      </c>
      <c r="BGI249" s="20" t="str">
        <f t="shared" si="843"/>
        <v/>
      </c>
      <c r="BGJ249" s="20" t="str">
        <f t="shared" si="844"/>
        <v/>
      </c>
      <c r="BGK249" s="20" t="str">
        <f t="shared" si="845"/>
        <v/>
      </c>
      <c r="BGL249" s="20" t="str">
        <f t="shared" si="846"/>
        <v/>
      </c>
      <c r="BGM249" s="20" t="str">
        <f t="shared" si="847"/>
        <v/>
      </c>
      <c r="BGN249" s="20" t="str">
        <f t="shared" si="848"/>
        <v/>
      </c>
      <c r="BGO249" s="20" t="str">
        <f t="shared" si="849"/>
        <v/>
      </c>
      <c r="BGP249" s="20" t="str">
        <f t="shared" si="850"/>
        <v/>
      </c>
      <c r="BGQ249" s="20" t="str">
        <f t="shared" si="851"/>
        <v/>
      </c>
      <c r="BGR249" s="20" t="str">
        <f t="shared" si="852"/>
        <v/>
      </c>
      <c r="BGS249" s="20" t="str">
        <f t="shared" si="853"/>
        <v/>
      </c>
      <c r="BGT249" s="20" t="str">
        <f t="shared" si="854"/>
        <v/>
      </c>
      <c r="BGU249" s="20" t="str">
        <f t="shared" si="855"/>
        <v/>
      </c>
      <c r="BGV249" s="20" t="str">
        <f t="shared" si="856"/>
        <v/>
      </c>
      <c r="BGW249" s="20" t="str">
        <f t="shared" si="857"/>
        <v/>
      </c>
      <c r="BGX249" s="20" t="str">
        <f t="shared" si="858"/>
        <v/>
      </c>
      <c r="BGY249" s="20" t="str">
        <f t="shared" si="859"/>
        <v/>
      </c>
      <c r="BGZ249" s="20" t="str">
        <f t="shared" si="860"/>
        <v/>
      </c>
      <c r="BHA249" s="20" t="str">
        <f t="shared" si="861"/>
        <v/>
      </c>
      <c r="BHB249" s="20" t="str">
        <f t="shared" si="862"/>
        <v/>
      </c>
      <c r="BHC249" s="20" t="str">
        <f t="shared" si="863"/>
        <v/>
      </c>
      <c r="BHD249" s="20" t="str">
        <f t="shared" si="864"/>
        <v/>
      </c>
      <c r="BHE249" s="20" t="str">
        <f t="shared" si="865"/>
        <v/>
      </c>
      <c r="BHF249" s="20" t="str">
        <f t="shared" si="866"/>
        <v/>
      </c>
      <c r="BHG249" s="20" t="str">
        <f t="shared" si="867"/>
        <v/>
      </c>
      <c r="BHJ249" s="20" t="str">
        <f t="shared" si="868"/>
        <v/>
      </c>
      <c r="BHL249" s="20" t="str">
        <f t="shared" si="893"/>
        <v/>
      </c>
      <c r="BHM249" s="20" t="str">
        <f t="shared" si="893"/>
        <v/>
      </c>
      <c r="BHN249" s="20" t="str">
        <f t="shared" si="893"/>
        <v/>
      </c>
      <c r="BHO249" s="20" t="str">
        <f t="shared" si="893"/>
        <v/>
      </c>
      <c r="BHP249" s="20" t="str">
        <f t="shared" si="893"/>
        <v/>
      </c>
      <c r="BHQ249" s="20" t="str">
        <f t="shared" si="893"/>
        <v/>
      </c>
      <c r="BHR249" s="20" t="str">
        <f t="shared" si="893"/>
        <v/>
      </c>
      <c r="BHS249" s="20" t="str">
        <f t="shared" si="893"/>
        <v/>
      </c>
      <c r="BHT249" s="20" t="str">
        <f t="shared" si="893"/>
        <v/>
      </c>
      <c r="BHU249" s="20" t="str">
        <f t="shared" si="893"/>
        <v/>
      </c>
      <c r="BHV249" s="20" t="str">
        <f t="shared" si="893"/>
        <v/>
      </c>
      <c r="BHW249" s="20" t="str">
        <f t="shared" si="893"/>
        <v/>
      </c>
      <c r="BHX249" s="20" t="str">
        <f t="shared" si="893"/>
        <v/>
      </c>
      <c r="BHY249" s="20" t="str">
        <f t="shared" si="893"/>
        <v/>
      </c>
      <c r="BHZ249" s="20" t="str">
        <f t="shared" si="893"/>
        <v/>
      </c>
      <c r="BIA249" s="20" t="str">
        <f t="shared" si="893"/>
        <v/>
      </c>
      <c r="BIB249" s="20" t="str">
        <f t="shared" si="892"/>
        <v/>
      </c>
      <c r="BIC249" s="20" t="str">
        <f t="shared" si="892"/>
        <v/>
      </c>
      <c r="BID249" s="20" t="str">
        <f t="shared" si="892"/>
        <v/>
      </c>
      <c r="BIE249" s="20" t="str">
        <f t="shared" si="892"/>
        <v/>
      </c>
    </row>
    <row r="250" spans="2:104 1451:1591" ht="14.5">
      <c r="B250" s="510" t="str">
        <f>IF('لصق اكسل الفورمز'!E245="","",'لصق اكسل الفورمز'!E245)</f>
        <v/>
      </c>
      <c r="C250" s="510" t="str">
        <f>IF('لصق اكسل الفورمز'!O245="","",'لصق اكسل الفورمز'!O245)</f>
        <v/>
      </c>
      <c r="D250" s="526" t="str">
        <f>IF('لصق اكسل الفورمز'!R245="","",'لصق اكسل الفورمز'!R245)</f>
        <v/>
      </c>
      <c r="E250" s="510" t="str">
        <f>IF('لصق اكسل الفورمز'!U245="","",'لصق اكسل الفورمز'!U245)</f>
        <v/>
      </c>
      <c r="F250" s="526" t="str">
        <f>IF('لصق اكسل الفورمز'!X245="","",'لصق اكسل الفورمز'!X245)</f>
        <v/>
      </c>
      <c r="G250" s="510" t="str">
        <f>IF('لصق اكسل الفورمز'!AA245="","",'لصق اكسل الفورمز'!AA245)</f>
        <v/>
      </c>
      <c r="H250" s="526" t="str">
        <f>IF('لصق اكسل الفورمز'!AD245="","",'لصق اكسل الفورمز'!AD245)</f>
        <v/>
      </c>
      <c r="I250" s="510" t="str">
        <f>IF('لصق اكسل الفورمز'!AG245="","",'لصق اكسل الفورمز'!AG245)</f>
        <v/>
      </c>
      <c r="J250" s="526" t="str">
        <f>IF('لصق اكسل الفورمز'!AJ245="","",'لصق اكسل الفورمز'!AJ245)</f>
        <v/>
      </c>
      <c r="K250" s="510" t="str">
        <f>IF('لصق اكسل الفورمز'!AM245="","",'لصق اكسل الفورمز'!AM245)</f>
        <v/>
      </c>
      <c r="L250" s="526" t="str">
        <f>IF('لصق اكسل الفورمز'!AP245="","",'لصق اكسل الفورمز'!AP245)</f>
        <v/>
      </c>
      <c r="M250" s="510" t="str">
        <f>IF('لصق اكسل الفورمز'!AS245="","",'لصق اكسل الفورمز'!AS245)</f>
        <v/>
      </c>
      <c r="N250" s="526" t="str">
        <f>IF('لصق اكسل الفورمز'!AV245="","",'لصق اكسل الفورمز'!AV245)</f>
        <v/>
      </c>
      <c r="O250" s="510" t="str">
        <f>IF('لصق اكسل الفورمز'!AY245="","",'لصق اكسل الفورمز'!AY245)</f>
        <v/>
      </c>
      <c r="P250" s="526" t="str">
        <f>IF('لصق اكسل الفورمز'!BB245="","",'لصق اكسل الفورمز'!BB245)</f>
        <v/>
      </c>
      <c r="Q250" s="510" t="str">
        <f>IF('لصق اكسل الفورمز'!BE245="","",'لصق اكسل الفورمز'!BE245)</f>
        <v/>
      </c>
      <c r="R250" s="526" t="str">
        <f>IF('لصق اكسل الفورمز'!BH245="","",'لصق اكسل الفورمز'!BH245)</f>
        <v/>
      </c>
      <c r="S250" s="510" t="str">
        <f>IF('لصق اكسل الفورمز'!BK245="","",'لصق اكسل الفورمز'!BK245)</f>
        <v/>
      </c>
      <c r="T250" s="526" t="str">
        <f>IF('لصق اكسل الفورمز'!BN245="","",'لصق اكسل الفورمز'!BN245)</f>
        <v/>
      </c>
      <c r="U250" s="510" t="str">
        <f>IF('لصق اكسل الفورمز'!BQ245="","",'لصق اكسل الفورمز'!BQ245)</f>
        <v/>
      </c>
      <c r="V250" s="526" t="str">
        <f>IF('لصق اكسل الفورمز'!BT245="","",'لصق اكسل الفورمز'!BT245)</f>
        <v/>
      </c>
      <c r="W250" s="527" t="str">
        <f t="shared" si="717"/>
        <v/>
      </c>
      <c r="X250" s="510" t="str">
        <f t="shared" si="718"/>
        <v/>
      </c>
      <c r="Y250" s="564" t="str">
        <f t="shared" si="719"/>
        <v/>
      </c>
      <c r="AL250" s="20">
        <f t="shared" si="720"/>
        <v>0</v>
      </c>
      <c r="AO250" s="20" t="str">
        <f t="shared" si="721"/>
        <v/>
      </c>
      <c r="AQ250" s="20" t="str">
        <f t="shared" si="869"/>
        <v/>
      </c>
      <c r="AR250" s="20" t="str">
        <f t="shared" si="722"/>
        <v/>
      </c>
      <c r="AS250" s="20" t="str">
        <f t="shared" si="723"/>
        <v/>
      </c>
      <c r="AT250" s="20" t="str">
        <f t="shared" si="724"/>
        <v/>
      </c>
      <c r="AU250" s="20" t="str">
        <f t="shared" si="725"/>
        <v/>
      </c>
      <c r="AV250" s="20" t="str">
        <f t="shared" si="726"/>
        <v/>
      </c>
      <c r="AW250" s="20" t="str">
        <f t="shared" si="727"/>
        <v/>
      </c>
      <c r="AX250" s="20" t="str">
        <f t="shared" si="728"/>
        <v/>
      </c>
      <c r="AY250" s="20" t="str">
        <f t="shared" si="729"/>
        <v/>
      </c>
      <c r="AZ250" s="20" t="str">
        <f t="shared" si="730"/>
        <v/>
      </c>
      <c r="BA250" s="20" t="str">
        <f t="shared" si="731"/>
        <v/>
      </c>
      <c r="BB250" s="20" t="str">
        <f t="shared" si="732"/>
        <v/>
      </c>
      <c r="BC250" s="20" t="str">
        <f t="shared" si="733"/>
        <v/>
      </c>
      <c r="BD250" s="20" t="str">
        <f t="shared" si="734"/>
        <v/>
      </c>
      <c r="BE250" s="20" t="str">
        <f t="shared" si="735"/>
        <v/>
      </c>
      <c r="BF250" s="20" t="str">
        <f t="shared" si="736"/>
        <v/>
      </c>
      <c r="BG250" s="20" t="str">
        <f t="shared" si="737"/>
        <v/>
      </c>
      <c r="BH250" s="20" t="str">
        <f t="shared" si="738"/>
        <v/>
      </c>
      <c r="BI250" s="20" t="str">
        <f t="shared" si="739"/>
        <v/>
      </c>
      <c r="BJ250" s="20" t="str">
        <f t="shared" si="740"/>
        <v/>
      </c>
      <c r="BL250" s="38" t="e">
        <f t="shared" si="741"/>
        <v>#DIV/0!</v>
      </c>
      <c r="BM250" s="4">
        <f t="shared" si="742"/>
        <v>0</v>
      </c>
      <c r="BN250" s="4">
        <f t="shared" si="743"/>
        <v>0</v>
      </c>
      <c r="BO250" s="4">
        <f t="shared" si="744"/>
        <v>0</v>
      </c>
      <c r="BP250" s="173" t="str">
        <f t="shared" si="745"/>
        <v/>
      </c>
      <c r="BQ250" s="4">
        <f t="shared" si="746"/>
        <v>0</v>
      </c>
      <c r="BT250" s="268" t="str">
        <f t="shared" si="747"/>
        <v/>
      </c>
      <c r="BU250" s="268" t="str">
        <f t="shared" si="748"/>
        <v/>
      </c>
      <c r="BX250" s="20">
        <f t="shared" si="749"/>
        <v>1</v>
      </c>
      <c r="CG250" s="20" t="str">
        <f t="shared" si="750"/>
        <v/>
      </c>
      <c r="CH250" s="20" t="str">
        <f t="shared" si="887"/>
        <v/>
      </c>
      <c r="CI250" s="20" t="str">
        <f t="shared" si="888"/>
        <v/>
      </c>
      <c r="CJ250" s="20" t="str">
        <f t="shared" si="889"/>
        <v/>
      </c>
      <c r="CK250" s="20" t="str">
        <f t="shared" si="871"/>
        <v/>
      </c>
      <c r="CL250" s="20" t="str">
        <f t="shared" si="872"/>
        <v/>
      </c>
      <c r="CM250" s="20" t="str">
        <f t="shared" si="873"/>
        <v/>
      </c>
      <c r="CN250" s="20" t="str">
        <f t="shared" si="874"/>
        <v/>
      </c>
      <c r="CO250" s="20" t="str">
        <f t="shared" si="875"/>
        <v/>
      </c>
      <c r="CP250" s="20" t="str">
        <f t="shared" si="876"/>
        <v/>
      </c>
      <c r="CQ250" s="20" t="str">
        <f t="shared" si="877"/>
        <v/>
      </c>
      <c r="CR250" s="20" t="str">
        <f t="shared" si="878"/>
        <v/>
      </c>
      <c r="CS250" s="20" t="str">
        <f t="shared" si="879"/>
        <v/>
      </c>
      <c r="CT250" s="20" t="str">
        <f t="shared" si="880"/>
        <v/>
      </c>
      <c r="CU250" s="20" t="str">
        <f t="shared" si="881"/>
        <v/>
      </c>
      <c r="CV250" s="20" t="str">
        <f t="shared" si="882"/>
        <v/>
      </c>
      <c r="CW250" s="20" t="str">
        <f t="shared" si="883"/>
        <v/>
      </c>
      <c r="CX250" s="20" t="str">
        <f t="shared" si="884"/>
        <v/>
      </c>
      <c r="CY250" s="20" t="str">
        <f t="shared" si="885"/>
        <v/>
      </c>
      <c r="CZ250" s="20" t="str">
        <f t="shared" si="885"/>
        <v/>
      </c>
      <c r="BCU250" s="20" t="str">
        <f t="shared" si="751"/>
        <v/>
      </c>
      <c r="BCV250" s="20" t="str">
        <f t="shared" si="752"/>
        <v/>
      </c>
      <c r="BCW250" s="20" t="str">
        <f t="shared" si="753"/>
        <v/>
      </c>
      <c r="BCX250" s="20" t="str">
        <f t="shared" si="754"/>
        <v/>
      </c>
      <c r="BCY250" s="20" t="str">
        <f t="shared" si="755"/>
        <v/>
      </c>
      <c r="BCZ250" s="20" t="str">
        <f t="shared" si="756"/>
        <v/>
      </c>
      <c r="BDA250" s="20" t="str">
        <f t="shared" si="757"/>
        <v/>
      </c>
      <c r="BDB250" s="20" t="str">
        <f t="shared" si="758"/>
        <v/>
      </c>
      <c r="BDC250" s="20" t="str">
        <f t="shared" si="759"/>
        <v/>
      </c>
      <c r="BDD250" s="20" t="str">
        <f t="shared" si="760"/>
        <v/>
      </c>
      <c r="BDE250" s="20" t="str">
        <f t="shared" si="761"/>
        <v/>
      </c>
      <c r="BDF250" s="20" t="str">
        <f t="shared" si="762"/>
        <v/>
      </c>
      <c r="BDG250" s="20" t="str">
        <f t="shared" si="763"/>
        <v/>
      </c>
      <c r="BDH250" s="20" t="str">
        <f t="shared" si="764"/>
        <v/>
      </c>
      <c r="BDI250" s="20" t="str">
        <f t="shared" si="765"/>
        <v/>
      </c>
      <c r="BDJ250" s="20" t="str">
        <f t="shared" si="766"/>
        <v/>
      </c>
      <c r="BDK250" s="20" t="str">
        <f t="shared" si="767"/>
        <v/>
      </c>
      <c r="BDL250" s="20" t="str">
        <f t="shared" si="768"/>
        <v/>
      </c>
      <c r="BDM250" s="20" t="str">
        <f t="shared" si="769"/>
        <v/>
      </c>
      <c r="BDN250" s="20" t="str">
        <f t="shared" si="770"/>
        <v/>
      </c>
      <c r="BDO250" s="20" t="str">
        <f t="shared" si="771"/>
        <v/>
      </c>
      <c r="BDP250" s="20" t="str">
        <f t="shared" si="772"/>
        <v/>
      </c>
      <c r="BDQ250" s="20" t="str">
        <f t="shared" si="773"/>
        <v/>
      </c>
      <c r="BDR250" s="20" t="str">
        <f t="shared" si="774"/>
        <v/>
      </c>
      <c r="BDS250" s="20" t="str">
        <f t="shared" si="775"/>
        <v/>
      </c>
      <c r="BDT250" s="20" t="str">
        <f t="shared" si="776"/>
        <v/>
      </c>
      <c r="BDU250" s="20" t="str">
        <f t="shared" si="777"/>
        <v/>
      </c>
      <c r="BDV250" s="20" t="str">
        <f t="shared" si="778"/>
        <v/>
      </c>
      <c r="BDW250" s="20" t="str">
        <f t="shared" si="779"/>
        <v/>
      </c>
      <c r="BDX250" s="20" t="str">
        <f t="shared" si="780"/>
        <v/>
      </c>
      <c r="BDY250" s="20" t="str">
        <f t="shared" si="781"/>
        <v/>
      </c>
      <c r="BDZ250" s="20" t="str">
        <f t="shared" si="782"/>
        <v/>
      </c>
      <c r="BEA250" s="20" t="str">
        <f t="shared" si="783"/>
        <v/>
      </c>
      <c r="BEB250" s="20" t="str">
        <f t="shared" si="784"/>
        <v/>
      </c>
      <c r="BEC250" s="20" t="str">
        <f t="shared" si="785"/>
        <v/>
      </c>
      <c r="BED250" s="20" t="str">
        <f t="shared" si="786"/>
        <v/>
      </c>
      <c r="BEE250" s="20" t="str">
        <f t="shared" si="787"/>
        <v/>
      </c>
      <c r="BEF250" s="20" t="str">
        <f t="shared" si="788"/>
        <v/>
      </c>
      <c r="BEG250" s="20" t="str">
        <f t="shared" si="789"/>
        <v/>
      </c>
      <c r="BEH250" s="20" t="str">
        <f t="shared" si="790"/>
        <v/>
      </c>
      <c r="BEI250" s="20" t="str">
        <f t="shared" si="791"/>
        <v/>
      </c>
      <c r="BEJ250" s="20" t="str">
        <f t="shared" si="792"/>
        <v/>
      </c>
      <c r="BEK250" s="20" t="str">
        <f t="shared" si="793"/>
        <v/>
      </c>
      <c r="BEL250" s="20" t="str">
        <f t="shared" si="794"/>
        <v/>
      </c>
      <c r="BEM250" s="20" t="str">
        <f t="shared" si="795"/>
        <v/>
      </c>
      <c r="BEN250" s="20" t="str">
        <f t="shared" si="796"/>
        <v/>
      </c>
      <c r="BEO250" s="20" t="str">
        <f t="shared" si="797"/>
        <v/>
      </c>
      <c r="BEP250" s="20" t="str">
        <f t="shared" si="798"/>
        <v/>
      </c>
      <c r="BEQ250" s="20" t="str">
        <f t="shared" si="799"/>
        <v/>
      </c>
      <c r="BER250" s="20" t="str">
        <f t="shared" si="800"/>
        <v/>
      </c>
      <c r="BES250" s="20" t="str">
        <f t="shared" si="801"/>
        <v/>
      </c>
      <c r="BET250" s="20" t="str">
        <f t="shared" si="802"/>
        <v/>
      </c>
      <c r="BEU250" s="20" t="str">
        <f t="shared" si="803"/>
        <v/>
      </c>
      <c r="BEV250" s="20" t="str">
        <f t="shared" si="804"/>
        <v/>
      </c>
      <c r="BEW250" s="20" t="str">
        <f t="shared" si="805"/>
        <v/>
      </c>
      <c r="BEX250" s="20" t="str">
        <f t="shared" si="806"/>
        <v/>
      </c>
      <c r="BEY250" s="20" t="str">
        <f t="shared" si="807"/>
        <v/>
      </c>
      <c r="BEZ250" s="20" t="str">
        <f t="shared" si="808"/>
        <v/>
      </c>
      <c r="BFA250" s="20" t="str">
        <f t="shared" si="809"/>
        <v/>
      </c>
      <c r="BFB250" s="20" t="str">
        <f t="shared" si="810"/>
        <v/>
      </c>
      <c r="BFC250" s="20" t="str">
        <f t="shared" si="811"/>
        <v/>
      </c>
      <c r="BFD250" s="20" t="str">
        <f t="shared" si="812"/>
        <v/>
      </c>
      <c r="BFE250" s="20" t="str">
        <f t="shared" si="813"/>
        <v/>
      </c>
      <c r="BFF250" s="20" t="str">
        <f t="shared" si="814"/>
        <v/>
      </c>
      <c r="BFG250" s="20" t="str">
        <f t="shared" si="815"/>
        <v/>
      </c>
      <c r="BFH250" s="20" t="str">
        <f t="shared" si="816"/>
        <v/>
      </c>
      <c r="BFI250" s="20" t="str">
        <f t="shared" si="817"/>
        <v/>
      </c>
      <c r="BFJ250" s="20" t="str">
        <f t="shared" si="818"/>
        <v/>
      </c>
      <c r="BFK250" s="20" t="str">
        <f t="shared" si="819"/>
        <v/>
      </c>
      <c r="BFL250" s="20" t="str">
        <f t="shared" si="820"/>
        <v/>
      </c>
      <c r="BFM250" s="20" t="str">
        <f t="shared" si="821"/>
        <v/>
      </c>
      <c r="BFN250" s="20" t="str">
        <f t="shared" si="822"/>
        <v/>
      </c>
      <c r="BFO250" s="20" t="str">
        <f t="shared" si="823"/>
        <v/>
      </c>
      <c r="BFP250" s="20" t="str">
        <f t="shared" si="824"/>
        <v/>
      </c>
      <c r="BFQ250" s="20" t="str">
        <f t="shared" si="825"/>
        <v/>
      </c>
      <c r="BFR250" s="20" t="str">
        <f t="shared" si="826"/>
        <v/>
      </c>
      <c r="BFS250" s="20" t="str">
        <f t="shared" si="827"/>
        <v/>
      </c>
      <c r="BFT250" s="20" t="str">
        <f t="shared" si="828"/>
        <v/>
      </c>
      <c r="BFU250" s="20" t="str">
        <f t="shared" si="829"/>
        <v/>
      </c>
      <c r="BFV250" s="20" t="str">
        <f t="shared" si="830"/>
        <v/>
      </c>
      <c r="BFW250" s="20" t="str">
        <f t="shared" si="831"/>
        <v/>
      </c>
      <c r="BFX250" s="20" t="str">
        <f t="shared" si="832"/>
        <v/>
      </c>
      <c r="BFY250" s="20" t="str">
        <f t="shared" si="833"/>
        <v/>
      </c>
      <c r="BFZ250" s="20" t="str">
        <f t="shared" si="834"/>
        <v/>
      </c>
      <c r="BGA250" s="20" t="str">
        <f t="shared" si="835"/>
        <v/>
      </c>
      <c r="BGB250" s="20" t="str">
        <f t="shared" si="836"/>
        <v/>
      </c>
      <c r="BGC250" s="20" t="str">
        <f t="shared" si="837"/>
        <v/>
      </c>
      <c r="BGD250" s="20" t="str">
        <f t="shared" si="838"/>
        <v/>
      </c>
      <c r="BGE250" s="20" t="str">
        <f t="shared" si="839"/>
        <v/>
      </c>
      <c r="BGF250" s="20" t="str">
        <f t="shared" si="840"/>
        <v/>
      </c>
      <c r="BGG250" s="20" t="str">
        <f t="shared" si="841"/>
        <v/>
      </c>
      <c r="BGH250" s="20" t="str">
        <f t="shared" si="842"/>
        <v/>
      </c>
      <c r="BGI250" s="20" t="str">
        <f t="shared" si="843"/>
        <v/>
      </c>
      <c r="BGJ250" s="20" t="str">
        <f t="shared" si="844"/>
        <v/>
      </c>
      <c r="BGK250" s="20" t="str">
        <f t="shared" si="845"/>
        <v/>
      </c>
      <c r="BGL250" s="20" t="str">
        <f t="shared" si="846"/>
        <v/>
      </c>
      <c r="BGM250" s="20" t="str">
        <f t="shared" si="847"/>
        <v/>
      </c>
      <c r="BGN250" s="20" t="str">
        <f t="shared" si="848"/>
        <v/>
      </c>
      <c r="BGO250" s="20" t="str">
        <f t="shared" si="849"/>
        <v/>
      </c>
      <c r="BGP250" s="20" t="str">
        <f t="shared" si="850"/>
        <v/>
      </c>
      <c r="BGQ250" s="20" t="str">
        <f t="shared" si="851"/>
        <v/>
      </c>
      <c r="BGR250" s="20" t="str">
        <f t="shared" si="852"/>
        <v/>
      </c>
      <c r="BGS250" s="20" t="str">
        <f t="shared" si="853"/>
        <v/>
      </c>
      <c r="BGT250" s="20" t="str">
        <f t="shared" si="854"/>
        <v/>
      </c>
      <c r="BGU250" s="20" t="str">
        <f t="shared" si="855"/>
        <v/>
      </c>
      <c r="BGV250" s="20" t="str">
        <f t="shared" si="856"/>
        <v/>
      </c>
      <c r="BGW250" s="20" t="str">
        <f t="shared" si="857"/>
        <v/>
      </c>
      <c r="BGX250" s="20" t="str">
        <f t="shared" si="858"/>
        <v/>
      </c>
      <c r="BGY250" s="20" t="str">
        <f t="shared" si="859"/>
        <v/>
      </c>
      <c r="BGZ250" s="20" t="str">
        <f t="shared" si="860"/>
        <v/>
      </c>
      <c r="BHA250" s="20" t="str">
        <f t="shared" si="861"/>
        <v/>
      </c>
      <c r="BHB250" s="20" t="str">
        <f t="shared" si="862"/>
        <v/>
      </c>
      <c r="BHC250" s="20" t="str">
        <f t="shared" si="863"/>
        <v/>
      </c>
      <c r="BHD250" s="20" t="str">
        <f t="shared" si="864"/>
        <v/>
      </c>
      <c r="BHE250" s="20" t="str">
        <f t="shared" si="865"/>
        <v/>
      </c>
      <c r="BHF250" s="20" t="str">
        <f t="shared" si="866"/>
        <v/>
      </c>
      <c r="BHG250" s="20" t="str">
        <f t="shared" si="867"/>
        <v/>
      </c>
      <c r="BHJ250" s="20" t="str">
        <f t="shared" si="868"/>
        <v/>
      </c>
      <c r="BHL250" s="20" t="str">
        <f t="shared" si="893"/>
        <v/>
      </c>
      <c r="BHM250" s="20" t="str">
        <f t="shared" si="893"/>
        <v/>
      </c>
      <c r="BHN250" s="20" t="str">
        <f t="shared" si="893"/>
        <v/>
      </c>
      <c r="BHO250" s="20" t="str">
        <f t="shared" si="893"/>
        <v/>
      </c>
      <c r="BHP250" s="20" t="str">
        <f t="shared" si="893"/>
        <v/>
      </c>
      <c r="BHQ250" s="20" t="str">
        <f t="shared" si="893"/>
        <v/>
      </c>
      <c r="BHR250" s="20" t="str">
        <f t="shared" si="893"/>
        <v/>
      </c>
      <c r="BHS250" s="20" t="str">
        <f t="shared" si="893"/>
        <v/>
      </c>
      <c r="BHT250" s="20" t="str">
        <f t="shared" si="893"/>
        <v/>
      </c>
      <c r="BHU250" s="20" t="str">
        <f t="shared" si="893"/>
        <v/>
      </c>
      <c r="BHV250" s="20" t="str">
        <f t="shared" si="893"/>
        <v/>
      </c>
      <c r="BHW250" s="20" t="str">
        <f t="shared" si="893"/>
        <v/>
      </c>
      <c r="BHX250" s="20" t="str">
        <f t="shared" si="893"/>
        <v/>
      </c>
      <c r="BHY250" s="20" t="str">
        <f t="shared" si="893"/>
        <v/>
      </c>
      <c r="BHZ250" s="20" t="str">
        <f t="shared" si="893"/>
        <v/>
      </c>
      <c r="BIA250" s="20" t="str">
        <f t="shared" si="893"/>
        <v/>
      </c>
      <c r="BIB250" s="20" t="str">
        <f t="shared" si="892"/>
        <v/>
      </c>
      <c r="BIC250" s="20" t="str">
        <f t="shared" si="892"/>
        <v/>
      </c>
      <c r="BID250" s="20" t="str">
        <f t="shared" si="892"/>
        <v/>
      </c>
      <c r="BIE250" s="20" t="str">
        <f t="shared" si="892"/>
        <v/>
      </c>
    </row>
    <row r="251" spans="2:104 1451:1591" ht="14.5">
      <c r="B251" s="510" t="str">
        <f>IF('لصق اكسل الفورمز'!E246="","",'لصق اكسل الفورمز'!E246)</f>
        <v/>
      </c>
      <c r="C251" s="510" t="str">
        <f>IF('لصق اكسل الفورمز'!O246="","",'لصق اكسل الفورمز'!O246)</f>
        <v/>
      </c>
      <c r="D251" s="526" t="str">
        <f>IF('لصق اكسل الفورمز'!R246="","",'لصق اكسل الفورمز'!R246)</f>
        <v/>
      </c>
      <c r="E251" s="510" t="str">
        <f>IF('لصق اكسل الفورمز'!U246="","",'لصق اكسل الفورمز'!U246)</f>
        <v/>
      </c>
      <c r="F251" s="526" t="str">
        <f>IF('لصق اكسل الفورمز'!X246="","",'لصق اكسل الفورمز'!X246)</f>
        <v/>
      </c>
      <c r="G251" s="510" t="str">
        <f>IF('لصق اكسل الفورمز'!AA246="","",'لصق اكسل الفورمز'!AA246)</f>
        <v/>
      </c>
      <c r="H251" s="526" t="str">
        <f>IF('لصق اكسل الفورمز'!AD246="","",'لصق اكسل الفورمز'!AD246)</f>
        <v/>
      </c>
      <c r="I251" s="510" t="str">
        <f>IF('لصق اكسل الفورمز'!AG246="","",'لصق اكسل الفورمز'!AG246)</f>
        <v/>
      </c>
      <c r="J251" s="526" t="str">
        <f>IF('لصق اكسل الفورمز'!AJ246="","",'لصق اكسل الفورمز'!AJ246)</f>
        <v/>
      </c>
      <c r="K251" s="510" t="str">
        <f>IF('لصق اكسل الفورمز'!AM246="","",'لصق اكسل الفورمز'!AM246)</f>
        <v/>
      </c>
      <c r="L251" s="526" t="str">
        <f>IF('لصق اكسل الفورمز'!AP246="","",'لصق اكسل الفورمز'!AP246)</f>
        <v/>
      </c>
      <c r="M251" s="510" t="str">
        <f>IF('لصق اكسل الفورمز'!AS246="","",'لصق اكسل الفورمز'!AS246)</f>
        <v/>
      </c>
      <c r="N251" s="526" t="str">
        <f>IF('لصق اكسل الفورمز'!AV246="","",'لصق اكسل الفورمز'!AV246)</f>
        <v/>
      </c>
      <c r="O251" s="510" t="str">
        <f>IF('لصق اكسل الفورمز'!AY246="","",'لصق اكسل الفورمز'!AY246)</f>
        <v/>
      </c>
      <c r="P251" s="526" t="str">
        <f>IF('لصق اكسل الفورمز'!BB246="","",'لصق اكسل الفورمز'!BB246)</f>
        <v/>
      </c>
      <c r="Q251" s="510" t="str">
        <f>IF('لصق اكسل الفورمز'!BE246="","",'لصق اكسل الفورمز'!BE246)</f>
        <v/>
      </c>
      <c r="R251" s="526" t="str">
        <f>IF('لصق اكسل الفورمز'!BH246="","",'لصق اكسل الفورمز'!BH246)</f>
        <v/>
      </c>
      <c r="S251" s="510" t="str">
        <f>IF('لصق اكسل الفورمز'!BK246="","",'لصق اكسل الفورمز'!BK246)</f>
        <v/>
      </c>
      <c r="T251" s="526" t="str">
        <f>IF('لصق اكسل الفورمز'!BN246="","",'لصق اكسل الفورمز'!BN246)</f>
        <v/>
      </c>
      <c r="U251" s="510" t="str">
        <f>IF('لصق اكسل الفورمز'!BQ246="","",'لصق اكسل الفورمز'!BQ246)</f>
        <v/>
      </c>
      <c r="V251" s="526" t="str">
        <f>IF('لصق اكسل الفورمز'!BT246="","",'لصق اكسل الفورمز'!BT246)</f>
        <v/>
      </c>
      <c r="W251" s="527" t="str">
        <f t="shared" si="717"/>
        <v/>
      </c>
      <c r="X251" s="510" t="str">
        <f t="shared" si="718"/>
        <v/>
      </c>
      <c r="Y251" s="564" t="str">
        <f t="shared" si="719"/>
        <v/>
      </c>
      <c r="AL251" s="20">
        <f t="shared" si="720"/>
        <v>0</v>
      </c>
      <c r="AO251" s="20" t="str">
        <f t="shared" si="721"/>
        <v/>
      </c>
      <c r="AQ251" s="20" t="str">
        <f t="shared" si="869"/>
        <v/>
      </c>
      <c r="AR251" s="20" t="str">
        <f t="shared" si="722"/>
        <v/>
      </c>
      <c r="AS251" s="20" t="str">
        <f t="shared" si="723"/>
        <v/>
      </c>
      <c r="AT251" s="20" t="str">
        <f t="shared" si="724"/>
        <v/>
      </c>
      <c r="AU251" s="20" t="str">
        <f t="shared" si="725"/>
        <v/>
      </c>
      <c r="AV251" s="20" t="str">
        <f t="shared" si="726"/>
        <v/>
      </c>
      <c r="AW251" s="20" t="str">
        <f t="shared" si="727"/>
        <v/>
      </c>
      <c r="AX251" s="20" t="str">
        <f t="shared" si="728"/>
        <v/>
      </c>
      <c r="AY251" s="20" t="str">
        <f t="shared" si="729"/>
        <v/>
      </c>
      <c r="AZ251" s="20" t="str">
        <f t="shared" si="730"/>
        <v/>
      </c>
      <c r="BA251" s="20" t="str">
        <f t="shared" si="731"/>
        <v/>
      </c>
      <c r="BB251" s="20" t="str">
        <f t="shared" si="732"/>
        <v/>
      </c>
      <c r="BC251" s="20" t="str">
        <f t="shared" si="733"/>
        <v/>
      </c>
      <c r="BD251" s="20" t="str">
        <f t="shared" si="734"/>
        <v/>
      </c>
      <c r="BE251" s="20" t="str">
        <f t="shared" si="735"/>
        <v/>
      </c>
      <c r="BF251" s="20" t="str">
        <f t="shared" si="736"/>
        <v/>
      </c>
      <c r="BG251" s="20" t="str">
        <f t="shared" si="737"/>
        <v/>
      </c>
      <c r="BH251" s="20" t="str">
        <f t="shared" si="738"/>
        <v/>
      </c>
      <c r="BI251" s="20" t="str">
        <f t="shared" si="739"/>
        <v/>
      </c>
      <c r="BJ251" s="20" t="str">
        <f t="shared" si="740"/>
        <v/>
      </c>
      <c r="BL251" s="38" t="e">
        <f t="shared" si="741"/>
        <v>#DIV/0!</v>
      </c>
      <c r="BM251" s="4">
        <f t="shared" si="742"/>
        <v>0</v>
      </c>
      <c r="BN251" s="4">
        <f t="shared" si="743"/>
        <v>0</v>
      </c>
      <c r="BO251" s="4">
        <f t="shared" si="744"/>
        <v>0</v>
      </c>
      <c r="BP251" s="173" t="str">
        <f t="shared" si="745"/>
        <v/>
      </c>
      <c r="BQ251" s="4">
        <f t="shared" si="746"/>
        <v>0</v>
      </c>
      <c r="BT251" s="268" t="str">
        <f t="shared" si="747"/>
        <v/>
      </c>
      <c r="BU251" s="268" t="str">
        <f t="shared" si="748"/>
        <v/>
      </c>
      <c r="BX251" s="20">
        <f t="shared" si="749"/>
        <v>1</v>
      </c>
      <c r="CG251" s="20" t="str">
        <f t="shared" si="750"/>
        <v/>
      </c>
      <c r="CH251" s="20" t="str">
        <f t="shared" si="887"/>
        <v/>
      </c>
      <c r="CI251" s="20" t="str">
        <f t="shared" si="888"/>
        <v/>
      </c>
      <c r="CJ251" s="20" t="str">
        <f t="shared" si="889"/>
        <v/>
      </c>
      <c r="CK251" s="20" t="str">
        <f t="shared" si="871"/>
        <v/>
      </c>
      <c r="CL251" s="20" t="str">
        <f t="shared" si="872"/>
        <v/>
      </c>
      <c r="CM251" s="20" t="str">
        <f t="shared" si="873"/>
        <v/>
      </c>
      <c r="CN251" s="20" t="str">
        <f t="shared" si="874"/>
        <v/>
      </c>
      <c r="CO251" s="20" t="str">
        <f t="shared" si="875"/>
        <v/>
      </c>
      <c r="CP251" s="20" t="str">
        <f t="shared" si="876"/>
        <v/>
      </c>
      <c r="CQ251" s="20" t="str">
        <f t="shared" si="877"/>
        <v/>
      </c>
      <c r="CR251" s="20" t="str">
        <f t="shared" si="878"/>
        <v/>
      </c>
      <c r="CS251" s="20" t="str">
        <f t="shared" si="879"/>
        <v/>
      </c>
      <c r="CT251" s="20" t="str">
        <f t="shared" si="880"/>
        <v/>
      </c>
      <c r="CU251" s="20" t="str">
        <f t="shared" si="881"/>
        <v/>
      </c>
      <c r="CV251" s="20" t="str">
        <f t="shared" si="882"/>
        <v/>
      </c>
      <c r="CW251" s="20" t="str">
        <f t="shared" si="883"/>
        <v/>
      </c>
      <c r="CX251" s="20" t="str">
        <f t="shared" si="884"/>
        <v/>
      </c>
      <c r="CY251" s="20" t="str">
        <f t="shared" si="885"/>
        <v/>
      </c>
      <c r="CZ251" s="20" t="str">
        <f t="shared" si="885"/>
        <v/>
      </c>
      <c r="BCU251" s="20" t="str">
        <f t="shared" si="751"/>
        <v/>
      </c>
      <c r="BCV251" s="20" t="str">
        <f t="shared" si="752"/>
        <v/>
      </c>
      <c r="BCW251" s="20" t="str">
        <f t="shared" si="753"/>
        <v/>
      </c>
      <c r="BCX251" s="20" t="str">
        <f t="shared" si="754"/>
        <v/>
      </c>
      <c r="BCY251" s="20" t="str">
        <f t="shared" si="755"/>
        <v/>
      </c>
      <c r="BCZ251" s="20" t="str">
        <f t="shared" si="756"/>
        <v/>
      </c>
      <c r="BDA251" s="20" t="str">
        <f t="shared" si="757"/>
        <v/>
      </c>
      <c r="BDB251" s="20" t="str">
        <f t="shared" si="758"/>
        <v/>
      </c>
      <c r="BDC251" s="20" t="str">
        <f t="shared" si="759"/>
        <v/>
      </c>
      <c r="BDD251" s="20" t="str">
        <f t="shared" si="760"/>
        <v/>
      </c>
      <c r="BDE251" s="20" t="str">
        <f t="shared" si="761"/>
        <v/>
      </c>
      <c r="BDF251" s="20" t="str">
        <f t="shared" si="762"/>
        <v/>
      </c>
      <c r="BDG251" s="20" t="str">
        <f t="shared" si="763"/>
        <v/>
      </c>
      <c r="BDH251" s="20" t="str">
        <f t="shared" si="764"/>
        <v/>
      </c>
      <c r="BDI251" s="20" t="str">
        <f t="shared" si="765"/>
        <v/>
      </c>
      <c r="BDJ251" s="20" t="str">
        <f t="shared" si="766"/>
        <v/>
      </c>
      <c r="BDK251" s="20" t="str">
        <f t="shared" si="767"/>
        <v/>
      </c>
      <c r="BDL251" s="20" t="str">
        <f t="shared" si="768"/>
        <v/>
      </c>
      <c r="BDM251" s="20" t="str">
        <f t="shared" si="769"/>
        <v/>
      </c>
      <c r="BDN251" s="20" t="str">
        <f t="shared" si="770"/>
        <v/>
      </c>
      <c r="BDO251" s="20" t="str">
        <f t="shared" si="771"/>
        <v/>
      </c>
      <c r="BDP251" s="20" t="str">
        <f t="shared" si="772"/>
        <v/>
      </c>
      <c r="BDQ251" s="20" t="str">
        <f t="shared" si="773"/>
        <v/>
      </c>
      <c r="BDR251" s="20" t="str">
        <f t="shared" si="774"/>
        <v/>
      </c>
      <c r="BDS251" s="20" t="str">
        <f t="shared" si="775"/>
        <v/>
      </c>
      <c r="BDT251" s="20" t="str">
        <f t="shared" si="776"/>
        <v/>
      </c>
      <c r="BDU251" s="20" t="str">
        <f t="shared" si="777"/>
        <v/>
      </c>
      <c r="BDV251" s="20" t="str">
        <f t="shared" si="778"/>
        <v/>
      </c>
      <c r="BDW251" s="20" t="str">
        <f t="shared" si="779"/>
        <v/>
      </c>
      <c r="BDX251" s="20" t="str">
        <f t="shared" si="780"/>
        <v/>
      </c>
      <c r="BDY251" s="20" t="str">
        <f t="shared" si="781"/>
        <v/>
      </c>
      <c r="BDZ251" s="20" t="str">
        <f t="shared" si="782"/>
        <v/>
      </c>
      <c r="BEA251" s="20" t="str">
        <f t="shared" si="783"/>
        <v/>
      </c>
      <c r="BEB251" s="20" t="str">
        <f t="shared" si="784"/>
        <v/>
      </c>
      <c r="BEC251" s="20" t="str">
        <f t="shared" si="785"/>
        <v/>
      </c>
      <c r="BED251" s="20" t="str">
        <f t="shared" si="786"/>
        <v/>
      </c>
      <c r="BEE251" s="20" t="str">
        <f t="shared" si="787"/>
        <v/>
      </c>
      <c r="BEF251" s="20" t="str">
        <f t="shared" si="788"/>
        <v/>
      </c>
      <c r="BEG251" s="20" t="str">
        <f t="shared" si="789"/>
        <v/>
      </c>
      <c r="BEH251" s="20" t="str">
        <f t="shared" si="790"/>
        <v/>
      </c>
      <c r="BEI251" s="20" t="str">
        <f t="shared" si="791"/>
        <v/>
      </c>
      <c r="BEJ251" s="20" t="str">
        <f t="shared" si="792"/>
        <v/>
      </c>
      <c r="BEK251" s="20" t="str">
        <f t="shared" si="793"/>
        <v/>
      </c>
      <c r="BEL251" s="20" t="str">
        <f t="shared" si="794"/>
        <v/>
      </c>
      <c r="BEM251" s="20" t="str">
        <f t="shared" si="795"/>
        <v/>
      </c>
      <c r="BEN251" s="20" t="str">
        <f t="shared" si="796"/>
        <v/>
      </c>
      <c r="BEO251" s="20" t="str">
        <f t="shared" si="797"/>
        <v/>
      </c>
      <c r="BEP251" s="20" t="str">
        <f t="shared" si="798"/>
        <v/>
      </c>
      <c r="BEQ251" s="20" t="str">
        <f t="shared" si="799"/>
        <v/>
      </c>
      <c r="BER251" s="20" t="str">
        <f t="shared" si="800"/>
        <v/>
      </c>
      <c r="BES251" s="20" t="str">
        <f t="shared" si="801"/>
        <v/>
      </c>
      <c r="BET251" s="20" t="str">
        <f t="shared" si="802"/>
        <v/>
      </c>
      <c r="BEU251" s="20" t="str">
        <f t="shared" si="803"/>
        <v/>
      </c>
      <c r="BEV251" s="20" t="str">
        <f t="shared" si="804"/>
        <v/>
      </c>
      <c r="BEW251" s="20" t="str">
        <f t="shared" si="805"/>
        <v/>
      </c>
      <c r="BEX251" s="20" t="str">
        <f t="shared" si="806"/>
        <v/>
      </c>
      <c r="BEY251" s="20" t="str">
        <f t="shared" si="807"/>
        <v/>
      </c>
      <c r="BEZ251" s="20" t="str">
        <f t="shared" si="808"/>
        <v/>
      </c>
      <c r="BFA251" s="20" t="str">
        <f t="shared" si="809"/>
        <v/>
      </c>
      <c r="BFB251" s="20" t="str">
        <f t="shared" si="810"/>
        <v/>
      </c>
      <c r="BFC251" s="20" t="str">
        <f t="shared" si="811"/>
        <v/>
      </c>
      <c r="BFD251" s="20" t="str">
        <f t="shared" si="812"/>
        <v/>
      </c>
      <c r="BFE251" s="20" t="str">
        <f t="shared" si="813"/>
        <v/>
      </c>
      <c r="BFF251" s="20" t="str">
        <f t="shared" si="814"/>
        <v/>
      </c>
      <c r="BFG251" s="20" t="str">
        <f t="shared" si="815"/>
        <v/>
      </c>
      <c r="BFH251" s="20" t="str">
        <f t="shared" si="816"/>
        <v/>
      </c>
      <c r="BFI251" s="20" t="str">
        <f t="shared" si="817"/>
        <v/>
      </c>
      <c r="BFJ251" s="20" t="str">
        <f t="shared" si="818"/>
        <v/>
      </c>
      <c r="BFK251" s="20" t="str">
        <f t="shared" si="819"/>
        <v/>
      </c>
      <c r="BFL251" s="20" t="str">
        <f t="shared" si="820"/>
        <v/>
      </c>
      <c r="BFM251" s="20" t="str">
        <f t="shared" si="821"/>
        <v/>
      </c>
      <c r="BFN251" s="20" t="str">
        <f t="shared" si="822"/>
        <v/>
      </c>
      <c r="BFO251" s="20" t="str">
        <f t="shared" si="823"/>
        <v/>
      </c>
      <c r="BFP251" s="20" t="str">
        <f t="shared" si="824"/>
        <v/>
      </c>
      <c r="BFQ251" s="20" t="str">
        <f t="shared" si="825"/>
        <v/>
      </c>
      <c r="BFR251" s="20" t="str">
        <f t="shared" si="826"/>
        <v/>
      </c>
      <c r="BFS251" s="20" t="str">
        <f t="shared" si="827"/>
        <v/>
      </c>
      <c r="BFT251" s="20" t="str">
        <f t="shared" si="828"/>
        <v/>
      </c>
      <c r="BFU251" s="20" t="str">
        <f t="shared" si="829"/>
        <v/>
      </c>
      <c r="BFV251" s="20" t="str">
        <f t="shared" si="830"/>
        <v/>
      </c>
      <c r="BFW251" s="20" t="str">
        <f t="shared" si="831"/>
        <v/>
      </c>
      <c r="BFX251" s="20" t="str">
        <f t="shared" si="832"/>
        <v/>
      </c>
      <c r="BFY251" s="20" t="str">
        <f t="shared" si="833"/>
        <v/>
      </c>
      <c r="BFZ251" s="20" t="str">
        <f t="shared" si="834"/>
        <v/>
      </c>
      <c r="BGA251" s="20" t="str">
        <f t="shared" si="835"/>
        <v/>
      </c>
      <c r="BGB251" s="20" t="str">
        <f t="shared" si="836"/>
        <v/>
      </c>
      <c r="BGC251" s="20" t="str">
        <f t="shared" si="837"/>
        <v/>
      </c>
      <c r="BGD251" s="20" t="str">
        <f t="shared" si="838"/>
        <v/>
      </c>
      <c r="BGE251" s="20" t="str">
        <f t="shared" si="839"/>
        <v/>
      </c>
      <c r="BGF251" s="20" t="str">
        <f t="shared" si="840"/>
        <v/>
      </c>
      <c r="BGG251" s="20" t="str">
        <f t="shared" si="841"/>
        <v/>
      </c>
      <c r="BGH251" s="20" t="str">
        <f t="shared" si="842"/>
        <v/>
      </c>
      <c r="BGI251" s="20" t="str">
        <f t="shared" si="843"/>
        <v/>
      </c>
      <c r="BGJ251" s="20" t="str">
        <f t="shared" si="844"/>
        <v/>
      </c>
      <c r="BGK251" s="20" t="str">
        <f t="shared" si="845"/>
        <v/>
      </c>
      <c r="BGL251" s="20" t="str">
        <f t="shared" si="846"/>
        <v/>
      </c>
      <c r="BGM251" s="20" t="str">
        <f t="shared" si="847"/>
        <v/>
      </c>
      <c r="BGN251" s="20" t="str">
        <f t="shared" si="848"/>
        <v/>
      </c>
      <c r="BGO251" s="20" t="str">
        <f t="shared" si="849"/>
        <v/>
      </c>
      <c r="BGP251" s="20" t="str">
        <f t="shared" si="850"/>
        <v/>
      </c>
      <c r="BGQ251" s="20" t="str">
        <f t="shared" si="851"/>
        <v/>
      </c>
      <c r="BGR251" s="20" t="str">
        <f t="shared" si="852"/>
        <v/>
      </c>
      <c r="BGS251" s="20" t="str">
        <f t="shared" si="853"/>
        <v/>
      </c>
      <c r="BGT251" s="20" t="str">
        <f t="shared" si="854"/>
        <v/>
      </c>
      <c r="BGU251" s="20" t="str">
        <f t="shared" si="855"/>
        <v/>
      </c>
      <c r="BGV251" s="20" t="str">
        <f t="shared" si="856"/>
        <v/>
      </c>
      <c r="BGW251" s="20" t="str">
        <f t="shared" si="857"/>
        <v/>
      </c>
      <c r="BGX251" s="20" t="str">
        <f t="shared" si="858"/>
        <v/>
      </c>
      <c r="BGY251" s="20" t="str">
        <f t="shared" si="859"/>
        <v/>
      </c>
      <c r="BGZ251" s="20" t="str">
        <f t="shared" si="860"/>
        <v/>
      </c>
      <c r="BHA251" s="20" t="str">
        <f t="shared" si="861"/>
        <v/>
      </c>
      <c r="BHB251" s="20" t="str">
        <f t="shared" si="862"/>
        <v/>
      </c>
      <c r="BHC251" s="20" t="str">
        <f t="shared" si="863"/>
        <v/>
      </c>
      <c r="BHD251" s="20" t="str">
        <f t="shared" si="864"/>
        <v/>
      </c>
      <c r="BHE251" s="20" t="str">
        <f t="shared" si="865"/>
        <v/>
      </c>
      <c r="BHF251" s="20" t="str">
        <f t="shared" si="866"/>
        <v/>
      </c>
      <c r="BHG251" s="20" t="str">
        <f t="shared" si="867"/>
        <v/>
      </c>
      <c r="BHJ251" s="20" t="str">
        <f t="shared" si="868"/>
        <v/>
      </c>
      <c r="BHL251" s="20" t="str">
        <f t="shared" si="893"/>
        <v/>
      </c>
      <c r="BHM251" s="20" t="str">
        <f t="shared" si="893"/>
        <v/>
      </c>
      <c r="BHN251" s="20" t="str">
        <f t="shared" si="893"/>
        <v/>
      </c>
      <c r="BHO251" s="20" t="str">
        <f t="shared" si="893"/>
        <v/>
      </c>
      <c r="BHP251" s="20" t="str">
        <f t="shared" si="893"/>
        <v/>
      </c>
      <c r="BHQ251" s="20" t="str">
        <f t="shared" si="893"/>
        <v/>
      </c>
      <c r="BHR251" s="20" t="str">
        <f t="shared" si="893"/>
        <v/>
      </c>
      <c r="BHS251" s="20" t="str">
        <f t="shared" si="893"/>
        <v/>
      </c>
      <c r="BHT251" s="20" t="str">
        <f t="shared" si="893"/>
        <v/>
      </c>
      <c r="BHU251" s="20" t="str">
        <f t="shared" si="893"/>
        <v/>
      </c>
      <c r="BHV251" s="20" t="str">
        <f t="shared" si="893"/>
        <v/>
      </c>
      <c r="BHW251" s="20" t="str">
        <f t="shared" si="893"/>
        <v/>
      </c>
      <c r="BHX251" s="20" t="str">
        <f t="shared" si="893"/>
        <v/>
      </c>
      <c r="BHY251" s="20" t="str">
        <f t="shared" si="893"/>
        <v/>
      </c>
      <c r="BHZ251" s="20" t="str">
        <f t="shared" si="893"/>
        <v/>
      </c>
      <c r="BIA251" s="20" t="str">
        <f t="shared" si="893"/>
        <v/>
      </c>
      <c r="BIB251" s="20" t="str">
        <f t="shared" si="892"/>
        <v/>
      </c>
      <c r="BIC251" s="20" t="str">
        <f t="shared" si="892"/>
        <v/>
      </c>
      <c r="BID251" s="20" t="str">
        <f t="shared" si="892"/>
        <v/>
      </c>
      <c r="BIE251" s="20" t="str">
        <f t="shared" si="892"/>
        <v/>
      </c>
    </row>
    <row r="252" spans="2:104 1451:1591" ht="14.5">
      <c r="B252" s="510" t="str">
        <f>IF('لصق اكسل الفورمز'!E247="","",'لصق اكسل الفورمز'!E247)</f>
        <v/>
      </c>
      <c r="C252" s="510" t="str">
        <f>IF('لصق اكسل الفورمز'!O247="","",'لصق اكسل الفورمز'!O247)</f>
        <v/>
      </c>
      <c r="D252" s="526" t="str">
        <f>IF('لصق اكسل الفورمز'!R247="","",'لصق اكسل الفورمز'!R247)</f>
        <v/>
      </c>
      <c r="E252" s="510" t="str">
        <f>IF('لصق اكسل الفورمز'!U247="","",'لصق اكسل الفورمز'!U247)</f>
        <v/>
      </c>
      <c r="F252" s="526" t="str">
        <f>IF('لصق اكسل الفورمز'!X247="","",'لصق اكسل الفورمز'!X247)</f>
        <v/>
      </c>
      <c r="G252" s="510" t="str">
        <f>IF('لصق اكسل الفورمز'!AA247="","",'لصق اكسل الفورمز'!AA247)</f>
        <v/>
      </c>
      <c r="H252" s="526" t="str">
        <f>IF('لصق اكسل الفورمز'!AD247="","",'لصق اكسل الفورمز'!AD247)</f>
        <v/>
      </c>
      <c r="I252" s="510" t="str">
        <f>IF('لصق اكسل الفورمز'!AG247="","",'لصق اكسل الفورمز'!AG247)</f>
        <v/>
      </c>
      <c r="J252" s="526" t="str">
        <f>IF('لصق اكسل الفورمز'!AJ247="","",'لصق اكسل الفورمز'!AJ247)</f>
        <v/>
      </c>
      <c r="K252" s="510" t="str">
        <f>IF('لصق اكسل الفورمز'!AM247="","",'لصق اكسل الفورمز'!AM247)</f>
        <v/>
      </c>
      <c r="L252" s="526" t="str">
        <f>IF('لصق اكسل الفورمز'!AP247="","",'لصق اكسل الفورمز'!AP247)</f>
        <v/>
      </c>
      <c r="M252" s="510" t="str">
        <f>IF('لصق اكسل الفورمز'!AS247="","",'لصق اكسل الفورمز'!AS247)</f>
        <v/>
      </c>
      <c r="N252" s="526" t="str">
        <f>IF('لصق اكسل الفورمز'!AV247="","",'لصق اكسل الفورمز'!AV247)</f>
        <v/>
      </c>
      <c r="O252" s="510" t="str">
        <f>IF('لصق اكسل الفورمز'!AY247="","",'لصق اكسل الفورمز'!AY247)</f>
        <v/>
      </c>
      <c r="P252" s="526" t="str">
        <f>IF('لصق اكسل الفورمز'!BB247="","",'لصق اكسل الفورمز'!BB247)</f>
        <v/>
      </c>
      <c r="Q252" s="510" t="str">
        <f>IF('لصق اكسل الفورمز'!BE247="","",'لصق اكسل الفورمز'!BE247)</f>
        <v/>
      </c>
      <c r="R252" s="526" t="str">
        <f>IF('لصق اكسل الفورمز'!BH247="","",'لصق اكسل الفورمز'!BH247)</f>
        <v/>
      </c>
      <c r="S252" s="510" t="str">
        <f>IF('لصق اكسل الفورمز'!BK247="","",'لصق اكسل الفورمز'!BK247)</f>
        <v/>
      </c>
      <c r="T252" s="526" t="str">
        <f>IF('لصق اكسل الفورمز'!BN247="","",'لصق اكسل الفورمز'!BN247)</f>
        <v/>
      </c>
      <c r="U252" s="510" t="str">
        <f>IF('لصق اكسل الفورمز'!BQ247="","",'لصق اكسل الفورمز'!BQ247)</f>
        <v/>
      </c>
      <c r="V252" s="526" t="str">
        <f>IF('لصق اكسل الفورمز'!BT247="","",'لصق اكسل الفورمز'!BT247)</f>
        <v/>
      </c>
      <c r="W252" s="527" t="str">
        <f t="shared" si="717"/>
        <v/>
      </c>
      <c r="X252" s="510" t="str">
        <f t="shared" si="718"/>
        <v/>
      </c>
      <c r="Y252" s="564" t="str">
        <f t="shared" si="719"/>
        <v/>
      </c>
      <c r="AL252" s="20">
        <f t="shared" si="720"/>
        <v>0</v>
      </c>
      <c r="AO252" s="20" t="str">
        <f t="shared" si="721"/>
        <v/>
      </c>
      <c r="AQ252" s="20" t="str">
        <f t="shared" si="869"/>
        <v/>
      </c>
      <c r="AR252" s="20" t="str">
        <f t="shared" si="722"/>
        <v/>
      </c>
      <c r="AS252" s="20" t="str">
        <f t="shared" si="723"/>
        <v/>
      </c>
      <c r="AT252" s="20" t="str">
        <f t="shared" si="724"/>
        <v/>
      </c>
      <c r="AU252" s="20" t="str">
        <f t="shared" si="725"/>
        <v/>
      </c>
      <c r="AV252" s="20" t="str">
        <f t="shared" si="726"/>
        <v/>
      </c>
      <c r="AW252" s="20" t="str">
        <f t="shared" si="727"/>
        <v/>
      </c>
      <c r="AX252" s="20" t="str">
        <f t="shared" si="728"/>
        <v/>
      </c>
      <c r="AY252" s="20" t="str">
        <f t="shared" si="729"/>
        <v/>
      </c>
      <c r="AZ252" s="20" t="str">
        <f t="shared" si="730"/>
        <v/>
      </c>
      <c r="BA252" s="20" t="str">
        <f t="shared" si="731"/>
        <v/>
      </c>
      <c r="BB252" s="20" t="str">
        <f t="shared" si="732"/>
        <v/>
      </c>
      <c r="BC252" s="20" t="str">
        <f t="shared" si="733"/>
        <v/>
      </c>
      <c r="BD252" s="20" t="str">
        <f t="shared" si="734"/>
        <v/>
      </c>
      <c r="BE252" s="20" t="str">
        <f t="shared" si="735"/>
        <v/>
      </c>
      <c r="BF252" s="20" t="str">
        <f t="shared" si="736"/>
        <v/>
      </c>
      <c r="BG252" s="20" t="str">
        <f t="shared" si="737"/>
        <v/>
      </c>
      <c r="BH252" s="20" t="str">
        <f t="shared" si="738"/>
        <v/>
      </c>
      <c r="BI252" s="20" t="str">
        <f t="shared" si="739"/>
        <v/>
      </c>
      <c r="BJ252" s="20" t="str">
        <f t="shared" si="740"/>
        <v/>
      </c>
      <c r="BL252" s="38" t="e">
        <f t="shared" si="741"/>
        <v>#DIV/0!</v>
      </c>
      <c r="BM252" s="4">
        <f t="shared" si="742"/>
        <v>0</v>
      </c>
      <c r="BN252" s="4">
        <f t="shared" si="743"/>
        <v>0</v>
      </c>
      <c r="BO252" s="4">
        <f t="shared" si="744"/>
        <v>0</v>
      </c>
      <c r="BP252" s="173" t="str">
        <f t="shared" si="745"/>
        <v/>
      </c>
      <c r="BQ252" s="4">
        <f t="shared" si="746"/>
        <v>0</v>
      </c>
      <c r="BT252" s="268" t="str">
        <f t="shared" si="747"/>
        <v/>
      </c>
      <c r="BU252" s="268" t="str">
        <f t="shared" si="748"/>
        <v/>
      </c>
      <c r="BX252" s="20">
        <f t="shared" si="749"/>
        <v>1</v>
      </c>
      <c r="CG252" s="20" t="str">
        <f t="shared" si="750"/>
        <v/>
      </c>
      <c r="CH252" s="20" t="str">
        <f t="shared" si="887"/>
        <v/>
      </c>
      <c r="CI252" s="20" t="str">
        <f t="shared" si="888"/>
        <v/>
      </c>
      <c r="CJ252" s="20" t="str">
        <f t="shared" si="889"/>
        <v/>
      </c>
      <c r="CK252" s="20" t="str">
        <f t="shared" si="871"/>
        <v/>
      </c>
      <c r="CL252" s="20" t="str">
        <f t="shared" si="872"/>
        <v/>
      </c>
      <c r="CM252" s="20" t="str">
        <f t="shared" si="873"/>
        <v/>
      </c>
      <c r="CN252" s="20" t="str">
        <f t="shared" si="874"/>
        <v/>
      </c>
      <c r="CO252" s="20" t="str">
        <f t="shared" si="875"/>
        <v/>
      </c>
      <c r="CP252" s="20" t="str">
        <f t="shared" si="876"/>
        <v/>
      </c>
      <c r="CQ252" s="20" t="str">
        <f t="shared" si="877"/>
        <v/>
      </c>
      <c r="CR252" s="20" t="str">
        <f t="shared" si="878"/>
        <v/>
      </c>
      <c r="CS252" s="20" t="str">
        <f t="shared" si="879"/>
        <v/>
      </c>
      <c r="CT252" s="20" t="str">
        <f t="shared" si="880"/>
        <v/>
      </c>
      <c r="CU252" s="20" t="str">
        <f t="shared" si="881"/>
        <v/>
      </c>
      <c r="CV252" s="20" t="str">
        <f t="shared" si="882"/>
        <v/>
      </c>
      <c r="CW252" s="20" t="str">
        <f t="shared" si="883"/>
        <v/>
      </c>
      <c r="CX252" s="20" t="str">
        <f t="shared" si="884"/>
        <v/>
      </c>
      <c r="CY252" s="20" t="str">
        <f t="shared" si="885"/>
        <v/>
      </c>
      <c r="CZ252" s="20" t="str">
        <f t="shared" si="885"/>
        <v/>
      </c>
      <c r="BCU252" s="20" t="str">
        <f t="shared" si="751"/>
        <v/>
      </c>
      <c r="BCV252" s="20" t="str">
        <f t="shared" si="752"/>
        <v/>
      </c>
      <c r="BCW252" s="20" t="str">
        <f t="shared" si="753"/>
        <v/>
      </c>
      <c r="BCX252" s="20" t="str">
        <f t="shared" si="754"/>
        <v/>
      </c>
      <c r="BCY252" s="20" t="str">
        <f t="shared" si="755"/>
        <v/>
      </c>
      <c r="BCZ252" s="20" t="str">
        <f t="shared" si="756"/>
        <v/>
      </c>
      <c r="BDA252" s="20" t="str">
        <f t="shared" si="757"/>
        <v/>
      </c>
      <c r="BDB252" s="20" t="str">
        <f t="shared" si="758"/>
        <v/>
      </c>
      <c r="BDC252" s="20" t="str">
        <f t="shared" si="759"/>
        <v/>
      </c>
      <c r="BDD252" s="20" t="str">
        <f t="shared" si="760"/>
        <v/>
      </c>
      <c r="BDE252" s="20" t="str">
        <f t="shared" si="761"/>
        <v/>
      </c>
      <c r="BDF252" s="20" t="str">
        <f t="shared" si="762"/>
        <v/>
      </c>
      <c r="BDG252" s="20" t="str">
        <f t="shared" si="763"/>
        <v/>
      </c>
      <c r="BDH252" s="20" t="str">
        <f t="shared" si="764"/>
        <v/>
      </c>
      <c r="BDI252" s="20" t="str">
        <f t="shared" si="765"/>
        <v/>
      </c>
      <c r="BDJ252" s="20" t="str">
        <f t="shared" si="766"/>
        <v/>
      </c>
      <c r="BDK252" s="20" t="str">
        <f t="shared" si="767"/>
        <v/>
      </c>
      <c r="BDL252" s="20" t="str">
        <f t="shared" si="768"/>
        <v/>
      </c>
      <c r="BDM252" s="20" t="str">
        <f t="shared" si="769"/>
        <v/>
      </c>
      <c r="BDN252" s="20" t="str">
        <f t="shared" si="770"/>
        <v/>
      </c>
      <c r="BDO252" s="20" t="str">
        <f t="shared" si="771"/>
        <v/>
      </c>
      <c r="BDP252" s="20" t="str">
        <f t="shared" si="772"/>
        <v/>
      </c>
      <c r="BDQ252" s="20" t="str">
        <f t="shared" si="773"/>
        <v/>
      </c>
      <c r="BDR252" s="20" t="str">
        <f t="shared" si="774"/>
        <v/>
      </c>
      <c r="BDS252" s="20" t="str">
        <f t="shared" si="775"/>
        <v/>
      </c>
      <c r="BDT252" s="20" t="str">
        <f t="shared" si="776"/>
        <v/>
      </c>
      <c r="BDU252" s="20" t="str">
        <f t="shared" si="777"/>
        <v/>
      </c>
      <c r="BDV252" s="20" t="str">
        <f t="shared" si="778"/>
        <v/>
      </c>
      <c r="BDW252" s="20" t="str">
        <f t="shared" si="779"/>
        <v/>
      </c>
      <c r="BDX252" s="20" t="str">
        <f t="shared" si="780"/>
        <v/>
      </c>
      <c r="BDY252" s="20" t="str">
        <f t="shared" si="781"/>
        <v/>
      </c>
      <c r="BDZ252" s="20" t="str">
        <f t="shared" si="782"/>
        <v/>
      </c>
      <c r="BEA252" s="20" t="str">
        <f t="shared" si="783"/>
        <v/>
      </c>
      <c r="BEB252" s="20" t="str">
        <f t="shared" si="784"/>
        <v/>
      </c>
      <c r="BEC252" s="20" t="str">
        <f t="shared" si="785"/>
        <v/>
      </c>
      <c r="BED252" s="20" t="str">
        <f t="shared" si="786"/>
        <v/>
      </c>
      <c r="BEE252" s="20" t="str">
        <f t="shared" si="787"/>
        <v/>
      </c>
      <c r="BEF252" s="20" t="str">
        <f t="shared" si="788"/>
        <v/>
      </c>
      <c r="BEG252" s="20" t="str">
        <f t="shared" si="789"/>
        <v/>
      </c>
      <c r="BEH252" s="20" t="str">
        <f t="shared" si="790"/>
        <v/>
      </c>
      <c r="BEI252" s="20" t="str">
        <f t="shared" si="791"/>
        <v/>
      </c>
      <c r="BEJ252" s="20" t="str">
        <f t="shared" si="792"/>
        <v/>
      </c>
      <c r="BEK252" s="20" t="str">
        <f t="shared" si="793"/>
        <v/>
      </c>
      <c r="BEL252" s="20" t="str">
        <f t="shared" si="794"/>
        <v/>
      </c>
      <c r="BEM252" s="20" t="str">
        <f t="shared" si="795"/>
        <v/>
      </c>
      <c r="BEN252" s="20" t="str">
        <f t="shared" si="796"/>
        <v/>
      </c>
      <c r="BEO252" s="20" t="str">
        <f t="shared" si="797"/>
        <v/>
      </c>
      <c r="BEP252" s="20" t="str">
        <f t="shared" si="798"/>
        <v/>
      </c>
      <c r="BEQ252" s="20" t="str">
        <f t="shared" si="799"/>
        <v/>
      </c>
      <c r="BER252" s="20" t="str">
        <f t="shared" si="800"/>
        <v/>
      </c>
      <c r="BES252" s="20" t="str">
        <f t="shared" si="801"/>
        <v/>
      </c>
      <c r="BET252" s="20" t="str">
        <f t="shared" si="802"/>
        <v/>
      </c>
      <c r="BEU252" s="20" t="str">
        <f t="shared" si="803"/>
        <v/>
      </c>
      <c r="BEV252" s="20" t="str">
        <f t="shared" si="804"/>
        <v/>
      </c>
      <c r="BEW252" s="20" t="str">
        <f t="shared" si="805"/>
        <v/>
      </c>
      <c r="BEX252" s="20" t="str">
        <f t="shared" si="806"/>
        <v/>
      </c>
      <c r="BEY252" s="20" t="str">
        <f t="shared" si="807"/>
        <v/>
      </c>
      <c r="BEZ252" s="20" t="str">
        <f t="shared" si="808"/>
        <v/>
      </c>
      <c r="BFA252" s="20" t="str">
        <f t="shared" si="809"/>
        <v/>
      </c>
      <c r="BFB252" s="20" t="str">
        <f t="shared" si="810"/>
        <v/>
      </c>
      <c r="BFC252" s="20" t="str">
        <f t="shared" si="811"/>
        <v/>
      </c>
      <c r="BFD252" s="20" t="str">
        <f t="shared" si="812"/>
        <v/>
      </c>
      <c r="BFE252" s="20" t="str">
        <f t="shared" si="813"/>
        <v/>
      </c>
      <c r="BFF252" s="20" t="str">
        <f t="shared" si="814"/>
        <v/>
      </c>
      <c r="BFG252" s="20" t="str">
        <f t="shared" si="815"/>
        <v/>
      </c>
      <c r="BFH252" s="20" t="str">
        <f t="shared" si="816"/>
        <v/>
      </c>
      <c r="BFI252" s="20" t="str">
        <f t="shared" si="817"/>
        <v/>
      </c>
      <c r="BFJ252" s="20" t="str">
        <f t="shared" si="818"/>
        <v/>
      </c>
      <c r="BFK252" s="20" t="str">
        <f t="shared" si="819"/>
        <v/>
      </c>
      <c r="BFL252" s="20" t="str">
        <f t="shared" si="820"/>
        <v/>
      </c>
      <c r="BFM252" s="20" t="str">
        <f t="shared" si="821"/>
        <v/>
      </c>
      <c r="BFN252" s="20" t="str">
        <f t="shared" si="822"/>
        <v/>
      </c>
      <c r="BFO252" s="20" t="str">
        <f t="shared" si="823"/>
        <v/>
      </c>
      <c r="BFP252" s="20" t="str">
        <f t="shared" si="824"/>
        <v/>
      </c>
      <c r="BFQ252" s="20" t="str">
        <f t="shared" si="825"/>
        <v/>
      </c>
      <c r="BFR252" s="20" t="str">
        <f t="shared" si="826"/>
        <v/>
      </c>
      <c r="BFS252" s="20" t="str">
        <f t="shared" si="827"/>
        <v/>
      </c>
      <c r="BFT252" s="20" t="str">
        <f t="shared" si="828"/>
        <v/>
      </c>
      <c r="BFU252" s="20" t="str">
        <f t="shared" si="829"/>
        <v/>
      </c>
      <c r="BFV252" s="20" t="str">
        <f t="shared" si="830"/>
        <v/>
      </c>
      <c r="BFW252" s="20" t="str">
        <f t="shared" si="831"/>
        <v/>
      </c>
      <c r="BFX252" s="20" t="str">
        <f t="shared" si="832"/>
        <v/>
      </c>
      <c r="BFY252" s="20" t="str">
        <f t="shared" si="833"/>
        <v/>
      </c>
      <c r="BFZ252" s="20" t="str">
        <f t="shared" si="834"/>
        <v/>
      </c>
      <c r="BGA252" s="20" t="str">
        <f t="shared" si="835"/>
        <v/>
      </c>
      <c r="BGB252" s="20" t="str">
        <f t="shared" si="836"/>
        <v/>
      </c>
      <c r="BGC252" s="20" t="str">
        <f t="shared" si="837"/>
        <v/>
      </c>
      <c r="BGD252" s="20" t="str">
        <f t="shared" si="838"/>
        <v/>
      </c>
      <c r="BGE252" s="20" t="str">
        <f t="shared" si="839"/>
        <v/>
      </c>
      <c r="BGF252" s="20" t="str">
        <f t="shared" si="840"/>
        <v/>
      </c>
      <c r="BGG252" s="20" t="str">
        <f t="shared" si="841"/>
        <v/>
      </c>
      <c r="BGH252" s="20" t="str">
        <f t="shared" si="842"/>
        <v/>
      </c>
      <c r="BGI252" s="20" t="str">
        <f t="shared" si="843"/>
        <v/>
      </c>
      <c r="BGJ252" s="20" t="str">
        <f t="shared" si="844"/>
        <v/>
      </c>
      <c r="BGK252" s="20" t="str">
        <f t="shared" si="845"/>
        <v/>
      </c>
      <c r="BGL252" s="20" t="str">
        <f t="shared" si="846"/>
        <v/>
      </c>
      <c r="BGM252" s="20" t="str">
        <f t="shared" si="847"/>
        <v/>
      </c>
      <c r="BGN252" s="20" t="str">
        <f t="shared" si="848"/>
        <v/>
      </c>
      <c r="BGO252" s="20" t="str">
        <f t="shared" si="849"/>
        <v/>
      </c>
      <c r="BGP252" s="20" t="str">
        <f t="shared" si="850"/>
        <v/>
      </c>
      <c r="BGQ252" s="20" t="str">
        <f t="shared" si="851"/>
        <v/>
      </c>
      <c r="BGR252" s="20" t="str">
        <f t="shared" si="852"/>
        <v/>
      </c>
      <c r="BGS252" s="20" t="str">
        <f t="shared" si="853"/>
        <v/>
      </c>
      <c r="BGT252" s="20" t="str">
        <f t="shared" si="854"/>
        <v/>
      </c>
      <c r="BGU252" s="20" t="str">
        <f t="shared" si="855"/>
        <v/>
      </c>
      <c r="BGV252" s="20" t="str">
        <f t="shared" si="856"/>
        <v/>
      </c>
      <c r="BGW252" s="20" t="str">
        <f t="shared" si="857"/>
        <v/>
      </c>
      <c r="BGX252" s="20" t="str">
        <f t="shared" si="858"/>
        <v/>
      </c>
      <c r="BGY252" s="20" t="str">
        <f t="shared" si="859"/>
        <v/>
      </c>
      <c r="BGZ252" s="20" t="str">
        <f t="shared" si="860"/>
        <v/>
      </c>
      <c r="BHA252" s="20" t="str">
        <f t="shared" si="861"/>
        <v/>
      </c>
      <c r="BHB252" s="20" t="str">
        <f t="shared" si="862"/>
        <v/>
      </c>
      <c r="BHC252" s="20" t="str">
        <f t="shared" si="863"/>
        <v/>
      </c>
      <c r="BHD252" s="20" t="str">
        <f t="shared" si="864"/>
        <v/>
      </c>
      <c r="BHE252" s="20" t="str">
        <f t="shared" si="865"/>
        <v/>
      </c>
      <c r="BHF252" s="20" t="str">
        <f t="shared" si="866"/>
        <v/>
      </c>
      <c r="BHG252" s="20" t="str">
        <f t="shared" si="867"/>
        <v/>
      </c>
      <c r="BHJ252" s="20" t="str">
        <f t="shared" si="868"/>
        <v/>
      </c>
      <c r="BHL252" s="20" t="str">
        <f t="shared" si="893"/>
        <v/>
      </c>
      <c r="BHM252" s="20" t="str">
        <f t="shared" si="893"/>
        <v/>
      </c>
      <c r="BHN252" s="20" t="str">
        <f t="shared" si="893"/>
        <v/>
      </c>
      <c r="BHO252" s="20" t="str">
        <f t="shared" si="893"/>
        <v/>
      </c>
      <c r="BHP252" s="20" t="str">
        <f t="shared" si="893"/>
        <v/>
      </c>
      <c r="BHQ252" s="20" t="str">
        <f t="shared" si="893"/>
        <v/>
      </c>
      <c r="BHR252" s="20" t="str">
        <f t="shared" si="893"/>
        <v/>
      </c>
      <c r="BHS252" s="20" t="str">
        <f t="shared" si="893"/>
        <v/>
      </c>
      <c r="BHT252" s="20" t="str">
        <f t="shared" si="893"/>
        <v/>
      </c>
      <c r="BHU252" s="20" t="str">
        <f t="shared" si="893"/>
        <v/>
      </c>
      <c r="BHV252" s="20" t="str">
        <f t="shared" si="893"/>
        <v/>
      </c>
      <c r="BHW252" s="20" t="str">
        <f t="shared" si="893"/>
        <v/>
      </c>
      <c r="BHX252" s="20" t="str">
        <f t="shared" si="893"/>
        <v/>
      </c>
      <c r="BHY252" s="20" t="str">
        <f t="shared" si="893"/>
        <v/>
      </c>
      <c r="BHZ252" s="20" t="str">
        <f t="shared" si="893"/>
        <v/>
      </c>
      <c r="BIA252" s="20" t="str">
        <f t="shared" si="893"/>
        <v/>
      </c>
      <c r="BIB252" s="20" t="str">
        <f t="shared" si="892"/>
        <v/>
      </c>
      <c r="BIC252" s="20" t="str">
        <f t="shared" si="892"/>
        <v/>
      </c>
      <c r="BID252" s="20" t="str">
        <f t="shared" si="892"/>
        <v/>
      </c>
      <c r="BIE252" s="20" t="str">
        <f t="shared" si="892"/>
        <v/>
      </c>
    </row>
    <row r="253" spans="2:104 1451:1591" ht="14.5">
      <c r="B253" s="510" t="str">
        <f>IF('لصق اكسل الفورمز'!E248="","",'لصق اكسل الفورمز'!E248)</f>
        <v/>
      </c>
      <c r="C253" s="510" t="str">
        <f>IF('لصق اكسل الفورمز'!O248="","",'لصق اكسل الفورمز'!O248)</f>
        <v/>
      </c>
      <c r="D253" s="526" t="str">
        <f>IF('لصق اكسل الفورمز'!R248="","",'لصق اكسل الفورمز'!R248)</f>
        <v/>
      </c>
      <c r="E253" s="510" t="str">
        <f>IF('لصق اكسل الفورمز'!U248="","",'لصق اكسل الفورمز'!U248)</f>
        <v/>
      </c>
      <c r="F253" s="526" t="str">
        <f>IF('لصق اكسل الفورمز'!X248="","",'لصق اكسل الفورمز'!X248)</f>
        <v/>
      </c>
      <c r="G253" s="510" t="str">
        <f>IF('لصق اكسل الفورمز'!AA248="","",'لصق اكسل الفورمز'!AA248)</f>
        <v/>
      </c>
      <c r="H253" s="526" t="str">
        <f>IF('لصق اكسل الفورمز'!AD248="","",'لصق اكسل الفورمز'!AD248)</f>
        <v/>
      </c>
      <c r="I253" s="510" t="str">
        <f>IF('لصق اكسل الفورمز'!AG248="","",'لصق اكسل الفورمز'!AG248)</f>
        <v/>
      </c>
      <c r="J253" s="526" t="str">
        <f>IF('لصق اكسل الفورمز'!AJ248="","",'لصق اكسل الفورمز'!AJ248)</f>
        <v/>
      </c>
      <c r="K253" s="510" t="str">
        <f>IF('لصق اكسل الفورمز'!AM248="","",'لصق اكسل الفورمز'!AM248)</f>
        <v/>
      </c>
      <c r="L253" s="526" t="str">
        <f>IF('لصق اكسل الفورمز'!AP248="","",'لصق اكسل الفورمز'!AP248)</f>
        <v/>
      </c>
      <c r="M253" s="510" t="str">
        <f>IF('لصق اكسل الفورمز'!AS248="","",'لصق اكسل الفورمز'!AS248)</f>
        <v/>
      </c>
      <c r="N253" s="526" t="str">
        <f>IF('لصق اكسل الفورمز'!AV248="","",'لصق اكسل الفورمز'!AV248)</f>
        <v/>
      </c>
      <c r="O253" s="510" t="str">
        <f>IF('لصق اكسل الفورمز'!AY248="","",'لصق اكسل الفورمز'!AY248)</f>
        <v/>
      </c>
      <c r="P253" s="526" t="str">
        <f>IF('لصق اكسل الفورمز'!BB248="","",'لصق اكسل الفورمز'!BB248)</f>
        <v/>
      </c>
      <c r="Q253" s="510" t="str">
        <f>IF('لصق اكسل الفورمز'!BE248="","",'لصق اكسل الفورمز'!BE248)</f>
        <v/>
      </c>
      <c r="R253" s="526" t="str">
        <f>IF('لصق اكسل الفورمز'!BH248="","",'لصق اكسل الفورمز'!BH248)</f>
        <v/>
      </c>
      <c r="S253" s="510" t="str">
        <f>IF('لصق اكسل الفورمز'!BK248="","",'لصق اكسل الفورمز'!BK248)</f>
        <v/>
      </c>
      <c r="T253" s="526" t="str">
        <f>IF('لصق اكسل الفورمز'!BN248="","",'لصق اكسل الفورمز'!BN248)</f>
        <v/>
      </c>
      <c r="U253" s="510" t="str">
        <f>IF('لصق اكسل الفورمز'!BQ248="","",'لصق اكسل الفورمز'!BQ248)</f>
        <v/>
      </c>
      <c r="V253" s="526" t="str">
        <f>IF('لصق اكسل الفورمز'!BT248="","",'لصق اكسل الفورمز'!BT248)</f>
        <v/>
      </c>
      <c r="W253" s="527" t="str">
        <f t="shared" si="717"/>
        <v/>
      </c>
      <c r="X253" s="510" t="str">
        <f t="shared" si="718"/>
        <v/>
      </c>
      <c r="Y253" s="564" t="str">
        <f t="shared" si="719"/>
        <v/>
      </c>
      <c r="AL253" s="20">
        <f t="shared" si="720"/>
        <v>0</v>
      </c>
      <c r="AO253" s="20" t="str">
        <f t="shared" si="721"/>
        <v/>
      </c>
      <c r="AQ253" s="20" t="str">
        <f t="shared" si="869"/>
        <v/>
      </c>
      <c r="AR253" s="20" t="str">
        <f t="shared" si="722"/>
        <v/>
      </c>
      <c r="AS253" s="20" t="str">
        <f t="shared" si="723"/>
        <v/>
      </c>
      <c r="AT253" s="20" t="str">
        <f t="shared" si="724"/>
        <v/>
      </c>
      <c r="AU253" s="20" t="str">
        <f t="shared" si="725"/>
        <v/>
      </c>
      <c r="AV253" s="20" t="str">
        <f t="shared" si="726"/>
        <v/>
      </c>
      <c r="AW253" s="20" t="str">
        <f t="shared" si="727"/>
        <v/>
      </c>
      <c r="AX253" s="20" t="str">
        <f t="shared" si="728"/>
        <v/>
      </c>
      <c r="AY253" s="20" t="str">
        <f t="shared" si="729"/>
        <v/>
      </c>
      <c r="AZ253" s="20" t="str">
        <f t="shared" si="730"/>
        <v/>
      </c>
      <c r="BA253" s="20" t="str">
        <f t="shared" si="731"/>
        <v/>
      </c>
      <c r="BB253" s="20" t="str">
        <f t="shared" si="732"/>
        <v/>
      </c>
      <c r="BC253" s="20" t="str">
        <f t="shared" si="733"/>
        <v/>
      </c>
      <c r="BD253" s="20" t="str">
        <f t="shared" si="734"/>
        <v/>
      </c>
      <c r="BE253" s="20" t="str">
        <f t="shared" si="735"/>
        <v/>
      </c>
      <c r="BF253" s="20" t="str">
        <f t="shared" si="736"/>
        <v/>
      </c>
      <c r="BG253" s="20" t="str">
        <f t="shared" si="737"/>
        <v/>
      </c>
      <c r="BH253" s="20" t="str">
        <f t="shared" si="738"/>
        <v/>
      </c>
      <c r="BI253" s="20" t="str">
        <f t="shared" si="739"/>
        <v/>
      </c>
      <c r="BJ253" s="20" t="str">
        <f t="shared" si="740"/>
        <v/>
      </c>
      <c r="BL253" s="38" t="e">
        <f t="shared" si="741"/>
        <v>#DIV/0!</v>
      </c>
      <c r="BM253" s="4">
        <f t="shared" si="742"/>
        <v>0</v>
      </c>
      <c r="BN253" s="4">
        <f t="shared" si="743"/>
        <v>0</v>
      </c>
      <c r="BO253" s="4">
        <f t="shared" si="744"/>
        <v>0</v>
      </c>
      <c r="BP253" s="173" t="str">
        <f t="shared" si="745"/>
        <v/>
      </c>
      <c r="BQ253" s="4">
        <f t="shared" si="746"/>
        <v>0</v>
      </c>
      <c r="BT253" s="268" t="str">
        <f t="shared" si="747"/>
        <v/>
      </c>
      <c r="BU253" s="268" t="str">
        <f t="shared" si="748"/>
        <v/>
      </c>
      <c r="BX253" s="20">
        <f t="shared" si="749"/>
        <v>1</v>
      </c>
      <c r="CG253" s="20" t="str">
        <f t="shared" si="750"/>
        <v/>
      </c>
      <c r="CH253" s="20" t="str">
        <f t="shared" si="887"/>
        <v/>
      </c>
      <c r="CI253" s="20" t="str">
        <f t="shared" si="888"/>
        <v/>
      </c>
      <c r="CJ253" s="20" t="str">
        <f t="shared" si="889"/>
        <v/>
      </c>
      <c r="CK253" s="20" t="str">
        <f t="shared" si="871"/>
        <v/>
      </c>
      <c r="CL253" s="20" t="str">
        <f t="shared" si="872"/>
        <v/>
      </c>
      <c r="CM253" s="20" t="str">
        <f t="shared" si="873"/>
        <v/>
      </c>
      <c r="CN253" s="20" t="str">
        <f t="shared" si="874"/>
        <v/>
      </c>
      <c r="CO253" s="20" t="str">
        <f t="shared" si="875"/>
        <v/>
      </c>
      <c r="CP253" s="20" t="str">
        <f t="shared" si="876"/>
        <v/>
      </c>
      <c r="CQ253" s="20" t="str">
        <f t="shared" si="877"/>
        <v/>
      </c>
      <c r="CR253" s="20" t="str">
        <f t="shared" si="878"/>
        <v/>
      </c>
      <c r="CS253" s="20" t="str">
        <f t="shared" si="879"/>
        <v/>
      </c>
      <c r="CT253" s="20" t="str">
        <f t="shared" si="880"/>
        <v/>
      </c>
      <c r="CU253" s="20" t="str">
        <f t="shared" si="881"/>
        <v/>
      </c>
      <c r="CV253" s="20" t="str">
        <f t="shared" si="882"/>
        <v/>
      </c>
      <c r="CW253" s="20" t="str">
        <f t="shared" si="883"/>
        <v/>
      </c>
      <c r="CX253" s="20" t="str">
        <f t="shared" si="884"/>
        <v/>
      </c>
      <c r="CY253" s="20" t="str">
        <f t="shared" si="885"/>
        <v/>
      </c>
      <c r="CZ253" s="20" t="str">
        <f t="shared" si="885"/>
        <v/>
      </c>
      <c r="BCU253" s="20" t="str">
        <f t="shared" si="751"/>
        <v/>
      </c>
      <c r="BCV253" s="20" t="str">
        <f t="shared" si="752"/>
        <v/>
      </c>
      <c r="BCW253" s="20" t="str">
        <f t="shared" si="753"/>
        <v/>
      </c>
      <c r="BCX253" s="20" t="str">
        <f t="shared" si="754"/>
        <v/>
      </c>
      <c r="BCY253" s="20" t="str">
        <f t="shared" si="755"/>
        <v/>
      </c>
      <c r="BCZ253" s="20" t="str">
        <f t="shared" si="756"/>
        <v/>
      </c>
      <c r="BDA253" s="20" t="str">
        <f t="shared" si="757"/>
        <v/>
      </c>
      <c r="BDB253" s="20" t="str">
        <f t="shared" si="758"/>
        <v/>
      </c>
      <c r="BDC253" s="20" t="str">
        <f t="shared" si="759"/>
        <v/>
      </c>
      <c r="BDD253" s="20" t="str">
        <f t="shared" si="760"/>
        <v/>
      </c>
      <c r="BDE253" s="20" t="str">
        <f t="shared" si="761"/>
        <v/>
      </c>
      <c r="BDF253" s="20" t="str">
        <f t="shared" si="762"/>
        <v/>
      </c>
      <c r="BDG253" s="20" t="str">
        <f t="shared" si="763"/>
        <v/>
      </c>
      <c r="BDH253" s="20" t="str">
        <f t="shared" si="764"/>
        <v/>
      </c>
      <c r="BDI253" s="20" t="str">
        <f t="shared" si="765"/>
        <v/>
      </c>
      <c r="BDJ253" s="20" t="str">
        <f t="shared" si="766"/>
        <v/>
      </c>
      <c r="BDK253" s="20" t="str">
        <f t="shared" si="767"/>
        <v/>
      </c>
      <c r="BDL253" s="20" t="str">
        <f t="shared" si="768"/>
        <v/>
      </c>
      <c r="BDM253" s="20" t="str">
        <f t="shared" si="769"/>
        <v/>
      </c>
      <c r="BDN253" s="20" t="str">
        <f t="shared" si="770"/>
        <v/>
      </c>
      <c r="BDO253" s="20" t="str">
        <f t="shared" si="771"/>
        <v/>
      </c>
      <c r="BDP253" s="20" t="str">
        <f t="shared" si="772"/>
        <v/>
      </c>
      <c r="BDQ253" s="20" t="str">
        <f t="shared" si="773"/>
        <v/>
      </c>
      <c r="BDR253" s="20" t="str">
        <f t="shared" si="774"/>
        <v/>
      </c>
      <c r="BDS253" s="20" t="str">
        <f t="shared" si="775"/>
        <v/>
      </c>
      <c r="BDT253" s="20" t="str">
        <f t="shared" si="776"/>
        <v/>
      </c>
      <c r="BDU253" s="20" t="str">
        <f t="shared" si="777"/>
        <v/>
      </c>
      <c r="BDV253" s="20" t="str">
        <f t="shared" si="778"/>
        <v/>
      </c>
      <c r="BDW253" s="20" t="str">
        <f t="shared" si="779"/>
        <v/>
      </c>
      <c r="BDX253" s="20" t="str">
        <f t="shared" si="780"/>
        <v/>
      </c>
      <c r="BDY253" s="20" t="str">
        <f t="shared" si="781"/>
        <v/>
      </c>
      <c r="BDZ253" s="20" t="str">
        <f t="shared" si="782"/>
        <v/>
      </c>
      <c r="BEA253" s="20" t="str">
        <f t="shared" si="783"/>
        <v/>
      </c>
      <c r="BEB253" s="20" t="str">
        <f t="shared" si="784"/>
        <v/>
      </c>
      <c r="BEC253" s="20" t="str">
        <f t="shared" si="785"/>
        <v/>
      </c>
      <c r="BED253" s="20" t="str">
        <f t="shared" si="786"/>
        <v/>
      </c>
      <c r="BEE253" s="20" t="str">
        <f t="shared" si="787"/>
        <v/>
      </c>
      <c r="BEF253" s="20" t="str">
        <f t="shared" si="788"/>
        <v/>
      </c>
      <c r="BEG253" s="20" t="str">
        <f t="shared" si="789"/>
        <v/>
      </c>
      <c r="BEH253" s="20" t="str">
        <f t="shared" si="790"/>
        <v/>
      </c>
      <c r="BEI253" s="20" t="str">
        <f t="shared" si="791"/>
        <v/>
      </c>
      <c r="BEJ253" s="20" t="str">
        <f t="shared" si="792"/>
        <v/>
      </c>
      <c r="BEK253" s="20" t="str">
        <f t="shared" si="793"/>
        <v/>
      </c>
      <c r="BEL253" s="20" t="str">
        <f t="shared" si="794"/>
        <v/>
      </c>
      <c r="BEM253" s="20" t="str">
        <f t="shared" si="795"/>
        <v/>
      </c>
      <c r="BEN253" s="20" t="str">
        <f t="shared" si="796"/>
        <v/>
      </c>
      <c r="BEO253" s="20" t="str">
        <f t="shared" si="797"/>
        <v/>
      </c>
      <c r="BEP253" s="20" t="str">
        <f t="shared" si="798"/>
        <v/>
      </c>
      <c r="BEQ253" s="20" t="str">
        <f t="shared" si="799"/>
        <v/>
      </c>
      <c r="BER253" s="20" t="str">
        <f t="shared" si="800"/>
        <v/>
      </c>
      <c r="BES253" s="20" t="str">
        <f t="shared" si="801"/>
        <v/>
      </c>
      <c r="BET253" s="20" t="str">
        <f t="shared" si="802"/>
        <v/>
      </c>
      <c r="BEU253" s="20" t="str">
        <f t="shared" si="803"/>
        <v/>
      </c>
      <c r="BEV253" s="20" t="str">
        <f t="shared" si="804"/>
        <v/>
      </c>
      <c r="BEW253" s="20" t="str">
        <f t="shared" si="805"/>
        <v/>
      </c>
      <c r="BEX253" s="20" t="str">
        <f t="shared" si="806"/>
        <v/>
      </c>
      <c r="BEY253" s="20" t="str">
        <f t="shared" si="807"/>
        <v/>
      </c>
      <c r="BEZ253" s="20" t="str">
        <f t="shared" si="808"/>
        <v/>
      </c>
      <c r="BFA253" s="20" t="str">
        <f t="shared" si="809"/>
        <v/>
      </c>
      <c r="BFB253" s="20" t="str">
        <f t="shared" si="810"/>
        <v/>
      </c>
      <c r="BFC253" s="20" t="str">
        <f t="shared" si="811"/>
        <v/>
      </c>
      <c r="BFD253" s="20" t="str">
        <f t="shared" si="812"/>
        <v/>
      </c>
      <c r="BFE253" s="20" t="str">
        <f t="shared" si="813"/>
        <v/>
      </c>
      <c r="BFF253" s="20" t="str">
        <f t="shared" si="814"/>
        <v/>
      </c>
      <c r="BFG253" s="20" t="str">
        <f t="shared" si="815"/>
        <v/>
      </c>
      <c r="BFH253" s="20" t="str">
        <f t="shared" si="816"/>
        <v/>
      </c>
      <c r="BFI253" s="20" t="str">
        <f t="shared" si="817"/>
        <v/>
      </c>
      <c r="BFJ253" s="20" t="str">
        <f t="shared" si="818"/>
        <v/>
      </c>
      <c r="BFK253" s="20" t="str">
        <f t="shared" si="819"/>
        <v/>
      </c>
      <c r="BFL253" s="20" t="str">
        <f t="shared" si="820"/>
        <v/>
      </c>
      <c r="BFM253" s="20" t="str">
        <f t="shared" si="821"/>
        <v/>
      </c>
      <c r="BFN253" s="20" t="str">
        <f t="shared" si="822"/>
        <v/>
      </c>
      <c r="BFO253" s="20" t="str">
        <f t="shared" si="823"/>
        <v/>
      </c>
      <c r="BFP253" s="20" t="str">
        <f t="shared" si="824"/>
        <v/>
      </c>
      <c r="BFQ253" s="20" t="str">
        <f t="shared" si="825"/>
        <v/>
      </c>
      <c r="BFR253" s="20" t="str">
        <f t="shared" si="826"/>
        <v/>
      </c>
      <c r="BFS253" s="20" t="str">
        <f t="shared" si="827"/>
        <v/>
      </c>
      <c r="BFT253" s="20" t="str">
        <f t="shared" si="828"/>
        <v/>
      </c>
      <c r="BFU253" s="20" t="str">
        <f t="shared" si="829"/>
        <v/>
      </c>
      <c r="BFV253" s="20" t="str">
        <f t="shared" si="830"/>
        <v/>
      </c>
      <c r="BFW253" s="20" t="str">
        <f t="shared" si="831"/>
        <v/>
      </c>
      <c r="BFX253" s="20" t="str">
        <f t="shared" si="832"/>
        <v/>
      </c>
      <c r="BFY253" s="20" t="str">
        <f t="shared" si="833"/>
        <v/>
      </c>
      <c r="BFZ253" s="20" t="str">
        <f t="shared" si="834"/>
        <v/>
      </c>
      <c r="BGA253" s="20" t="str">
        <f t="shared" si="835"/>
        <v/>
      </c>
      <c r="BGB253" s="20" t="str">
        <f t="shared" si="836"/>
        <v/>
      </c>
      <c r="BGC253" s="20" t="str">
        <f t="shared" si="837"/>
        <v/>
      </c>
      <c r="BGD253" s="20" t="str">
        <f t="shared" si="838"/>
        <v/>
      </c>
      <c r="BGE253" s="20" t="str">
        <f t="shared" si="839"/>
        <v/>
      </c>
      <c r="BGF253" s="20" t="str">
        <f t="shared" si="840"/>
        <v/>
      </c>
      <c r="BGG253" s="20" t="str">
        <f t="shared" si="841"/>
        <v/>
      </c>
      <c r="BGH253" s="20" t="str">
        <f t="shared" si="842"/>
        <v/>
      </c>
      <c r="BGI253" s="20" t="str">
        <f t="shared" si="843"/>
        <v/>
      </c>
      <c r="BGJ253" s="20" t="str">
        <f t="shared" si="844"/>
        <v/>
      </c>
      <c r="BGK253" s="20" t="str">
        <f t="shared" si="845"/>
        <v/>
      </c>
      <c r="BGL253" s="20" t="str">
        <f t="shared" si="846"/>
        <v/>
      </c>
      <c r="BGM253" s="20" t="str">
        <f t="shared" si="847"/>
        <v/>
      </c>
      <c r="BGN253" s="20" t="str">
        <f t="shared" si="848"/>
        <v/>
      </c>
      <c r="BGO253" s="20" t="str">
        <f t="shared" si="849"/>
        <v/>
      </c>
      <c r="BGP253" s="20" t="str">
        <f t="shared" si="850"/>
        <v/>
      </c>
      <c r="BGQ253" s="20" t="str">
        <f t="shared" si="851"/>
        <v/>
      </c>
      <c r="BGR253" s="20" t="str">
        <f t="shared" si="852"/>
        <v/>
      </c>
      <c r="BGS253" s="20" t="str">
        <f t="shared" si="853"/>
        <v/>
      </c>
      <c r="BGT253" s="20" t="str">
        <f t="shared" si="854"/>
        <v/>
      </c>
      <c r="BGU253" s="20" t="str">
        <f t="shared" si="855"/>
        <v/>
      </c>
      <c r="BGV253" s="20" t="str">
        <f t="shared" si="856"/>
        <v/>
      </c>
      <c r="BGW253" s="20" t="str">
        <f t="shared" si="857"/>
        <v/>
      </c>
      <c r="BGX253" s="20" t="str">
        <f t="shared" si="858"/>
        <v/>
      </c>
      <c r="BGY253" s="20" t="str">
        <f t="shared" si="859"/>
        <v/>
      </c>
      <c r="BGZ253" s="20" t="str">
        <f t="shared" si="860"/>
        <v/>
      </c>
      <c r="BHA253" s="20" t="str">
        <f t="shared" si="861"/>
        <v/>
      </c>
      <c r="BHB253" s="20" t="str">
        <f t="shared" si="862"/>
        <v/>
      </c>
      <c r="BHC253" s="20" t="str">
        <f t="shared" si="863"/>
        <v/>
      </c>
      <c r="BHD253" s="20" t="str">
        <f t="shared" si="864"/>
        <v/>
      </c>
      <c r="BHE253" s="20" t="str">
        <f t="shared" si="865"/>
        <v/>
      </c>
      <c r="BHF253" s="20" t="str">
        <f t="shared" si="866"/>
        <v/>
      </c>
      <c r="BHG253" s="20" t="str">
        <f t="shared" si="867"/>
        <v/>
      </c>
      <c r="BHJ253" s="20" t="str">
        <f t="shared" si="868"/>
        <v/>
      </c>
      <c r="BHL253" s="20" t="str">
        <f t="shared" si="893"/>
        <v/>
      </c>
      <c r="BHM253" s="20" t="str">
        <f t="shared" si="893"/>
        <v/>
      </c>
      <c r="BHN253" s="20" t="str">
        <f t="shared" si="893"/>
        <v/>
      </c>
      <c r="BHO253" s="20" t="str">
        <f t="shared" si="893"/>
        <v/>
      </c>
      <c r="BHP253" s="20" t="str">
        <f t="shared" si="893"/>
        <v/>
      </c>
      <c r="BHQ253" s="20" t="str">
        <f t="shared" si="893"/>
        <v/>
      </c>
      <c r="BHR253" s="20" t="str">
        <f t="shared" si="893"/>
        <v/>
      </c>
      <c r="BHS253" s="20" t="str">
        <f t="shared" si="893"/>
        <v/>
      </c>
      <c r="BHT253" s="20" t="str">
        <f t="shared" si="893"/>
        <v/>
      </c>
      <c r="BHU253" s="20" t="str">
        <f t="shared" si="893"/>
        <v/>
      </c>
      <c r="BHV253" s="20" t="str">
        <f t="shared" si="893"/>
        <v/>
      </c>
      <c r="BHW253" s="20" t="str">
        <f t="shared" si="893"/>
        <v/>
      </c>
      <c r="BHX253" s="20" t="str">
        <f t="shared" si="893"/>
        <v/>
      </c>
      <c r="BHY253" s="20" t="str">
        <f t="shared" si="893"/>
        <v/>
      </c>
      <c r="BHZ253" s="20" t="str">
        <f t="shared" si="893"/>
        <v/>
      </c>
      <c r="BIA253" s="20" t="str">
        <f t="shared" si="893"/>
        <v/>
      </c>
      <c r="BIB253" s="20" t="str">
        <f t="shared" si="892"/>
        <v/>
      </c>
      <c r="BIC253" s="20" t="str">
        <f t="shared" si="892"/>
        <v/>
      </c>
      <c r="BID253" s="20" t="str">
        <f t="shared" si="892"/>
        <v/>
      </c>
      <c r="BIE253" s="20" t="str">
        <f t="shared" si="892"/>
        <v/>
      </c>
    </row>
    <row r="254" spans="2:104 1451:1591" ht="14.5">
      <c r="B254" s="510" t="str">
        <f>IF('لصق اكسل الفورمز'!E249="","",'لصق اكسل الفورمز'!E249)</f>
        <v/>
      </c>
      <c r="C254" s="510" t="str">
        <f>IF('لصق اكسل الفورمز'!O249="","",'لصق اكسل الفورمز'!O249)</f>
        <v/>
      </c>
      <c r="D254" s="526" t="str">
        <f>IF('لصق اكسل الفورمز'!R249="","",'لصق اكسل الفورمز'!R249)</f>
        <v/>
      </c>
      <c r="E254" s="510" t="str">
        <f>IF('لصق اكسل الفورمز'!U249="","",'لصق اكسل الفورمز'!U249)</f>
        <v/>
      </c>
      <c r="F254" s="526" t="str">
        <f>IF('لصق اكسل الفورمز'!X249="","",'لصق اكسل الفورمز'!X249)</f>
        <v/>
      </c>
      <c r="G254" s="510" t="str">
        <f>IF('لصق اكسل الفورمز'!AA249="","",'لصق اكسل الفورمز'!AA249)</f>
        <v/>
      </c>
      <c r="H254" s="526" t="str">
        <f>IF('لصق اكسل الفورمز'!AD249="","",'لصق اكسل الفورمز'!AD249)</f>
        <v/>
      </c>
      <c r="I254" s="510" t="str">
        <f>IF('لصق اكسل الفورمز'!AG249="","",'لصق اكسل الفورمز'!AG249)</f>
        <v/>
      </c>
      <c r="J254" s="526" t="str">
        <f>IF('لصق اكسل الفورمز'!AJ249="","",'لصق اكسل الفورمز'!AJ249)</f>
        <v/>
      </c>
      <c r="K254" s="510" t="str">
        <f>IF('لصق اكسل الفورمز'!AM249="","",'لصق اكسل الفورمز'!AM249)</f>
        <v/>
      </c>
      <c r="L254" s="526" t="str">
        <f>IF('لصق اكسل الفورمز'!AP249="","",'لصق اكسل الفورمز'!AP249)</f>
        <v/>
      </c>
      <c r="M254" s="510" t="str">
        <f>IF('لصق اكسل الفورمز'!AS249="","",'لصق اكسل الفورمز'!AS249)</f>
        <v/>
      </c>
      <c r="N254" s="526" t="str">
        <f>IF('لصق اكسل الفورمز'!AV249="","",'لصق اكسل الفورمز'!AV249)</f>
        <v/>
      </c>
      <c r="O254" s="510" t="str">
        <f>IF('لصق اكسل الفورمز'!AY249="","",'لصق اكسل الفورمز'!AY249)</f>
        <v/>
      </c>
      <c r="P254" s="526" t="str">
        <f>IF('لصق اكسل الفورمز'!BB249="","",'لصق اكسل الفورمز'!BB249)</f>
        <v/>
      </c>
      <c r="Q254" s="510" t="str">
        <f>IF('لصق اكسل الفورمز'!BE249="","",'لصق اكسل الفورمز'!BE249)</f>
        <v/>
      </c>
      <c r="R254" s="526" t="str">
        <f>IF('لصق اكسل الفورمز'!BH249="","",'لصق اكسل الفورمز'!BH249)</f>
        <v/>
      </c>
      <c r="S254" s="510" t="str">
        <f>IF('لصق اكسل الفورمز'!BK249="","",'لصق اكسل الفورمز'!BK249)</f>
        <v/>
      </c>
      <c r="T254" s="526" t="str">
        <f>IF('لصق اكسل الفورمز'!BN249="","",'لصق اكسل الفورمز'!BN249)</f>
        <v/>
      </c>
      <c r="U254" s="510" t="str">
        <f>IF('لصق اكسل الفورمز'!BQ249="","",'لصق اكسل الفورمز'!BQ249)</f>
        <v/>
      </c>
      <c r="V254" s="526" t="str">
        <f>IF('لصق اكسل الفورمز'!BT249="","",'لصق اكسل الفورمز'!BT249)</f>
        <v/>
      </c>
      <c r="W254" s="527" t="str">
        <f t="shared" si="717"/>
        <v/>
      </c>
      <c r="X254" s="510" t="str">
        <f t="shared" si="718"/>
        <v/>
      </c>
      <c r="Y254" s="564" t="str">
        <f t="shared" si="719"/>
        <v/>
      </c>
      <c r="AL254" s="20">
        <f t="shared" si="720"/>
        <v>0</v>
      </c>
      <c r="AO254" s="20" t="str">
        <f t="shared" si="721"/>
        <v/>
      </c>
      <c r="AQ254" s="20" t="str">
        <f t="shared" si="869"/>
        <v/>
      </c>
      <c r="AR254" s="20" t="str">
        <f t="shared" si="722"/>
        <v/>
      </c>
      <c r="AS254" s="20" t="str">
        <f t="shared" si="723"/>
        <v/>
      </c>
      <c r="AT254" s="20" t="str">
        <f t="shared" si="724"/>
        <v/>
      </c>
      <c r="AU254" s="20" t="str">
        <f t="shared" si="725"/>
        <v/>
      </c>
      <c r="AV254" s="20" t="str">
        <f t="shared" si="726"/>
        <v/>
      </c>
      <c r="AW254" s="20" t="str">
        <f t="shared" si="727"/>
        <v/>
      </c>
      <c r="AX254" s="20" t="str">
        <f t="shared" si="728"/>
        <v/>
      </c>
      <c r="AY254" s="20" t="str">
        <f t="shared" si="729"/>
        <v/>
      </c>
      <c r="AZ254" s="20" t="str">
        <f t="shared" si="730"/>
        <v/>
      </c>
      <c r="BA254" s="20" t="str">
        <f t="shared" si="731"/>
        <v/>
      </c>
      <c r="BB254" s="20" t="str">
        <f t="shared" si="732"/>
        <v/>
      </c>
      <c r="BC254" s="20" t="str">
        <f t="shared" si="733"/>
        <v/>
      </c>
      <c r="BD254" s="20" t="str">
        <f t="shared" si="734"/>
        <v/>
      </c>
      <c r="BE254" s="20" t="str">
        <f t="shared" si="735"/>
        <v/>
      </c>
      <c r="BF254" s="20" t="str">
        <f t="shared" si="736"/>
        <v/>
      </c>
      <c r="BG254" s="20" t="str">
        <f t="shared" si="737"/>
        <v/>
      </c>
      <c r="BH254" s="20" t="str">
        <f t="shared" si="738"/>
        <v/>
      </c>
      <c r="BI254" s="20" t="str">
        <f t="shared" si="739"/>
        <v/>
      </c>
      <c r="BJ254" s="20" t="str">
        <f t="shared" si="740"/>
        <v/>
      </c>
      <c r="BL254" s="38" t="e">
        <f t="shared" si="741"/>
        <v>#DIV/0!</v>
      </c>
      <c r="BM254" s="4">
        <f t="shared" si="742"/>
        <v>0</v>
      </c>
      <c r="BN254" s="4">
        <f t="shared" si="743"/>
        <v>0</v>
      </c>
      <c r="BO254" s="4">
        <f t="shared" si="744"/>
        <v>0</v>
      </c>
      <c r="BP254" s="173" t="str">
        <f t="shared" si="745"/>
        <v/>
      </c>
      <c r="BQ254" s="4">
        <f t="shared" si="746"/>
        <v>0</v>
      </c>
      <c r="BT254" s="268" t="str">
        <f t="shared" si="747"/>
        <v/>
      </c>
      <c r="BU254" s="268" t="str">
        <f t="shared" si="748"/>
        <v/>
      </c>
      <c r="BX254" s="20">
        <f t="shared" si="749"/>
        <v>1</v>
      </c>
      <c r="CG254" s="20" t="str">
        <f t="shared" si="750"/>
        <v/>
      </c>
      <c r="CH254" s="20" t="str">
        <f t="shared" si="887"/>
        <v/>
      </c>
      <c r="CI254" s="20" t="str">
        <f t="shared" si="888"/>
        <v/>
      </c>
      <c r="CJ254" s="20" t="str">
        <f t="shared" si="889"/>
        <v/>
      </c>
      <c r="CK254" s="20" t="str">
        <f t="shared" si="871"/>
        <v/>
      </c>
      <c r="CL254" s="20" t="str">
        <f t="shared" si="872"/>
        <v/>
      </c>
      <c r="CM254" s="20" t="str">
        <f t="shared" si="873"/>
        <v/>
      </c>
      <c r="CN254" s="20" t="str">
        <f t="shared" si="874"/>
        <v/>
      </c>
      <c r="CO254" s="20" t="str">
        <f t="shared" si="875"/>
        <v/>
      </c>
      <c r="CP254" s="20" t="str">
        <f t="shared" si="876"/>
        <v/>
      </c>
      <c r="CQ254" s="20" t="str">
        <f t="shared" si="877"/>
        <v/>
      </c>
      <c r="CR254" s="20" t="str">
        <f t="shared" si="878"/>
        <v/>
      </c>
      <c r="CS254" s="20" t="str">
        <f t="shared" si="879"/>
        <v/>
      </c>
      <c r="CT254" s="20" t="str">
        <f t="shared" si="880"/>
        <v/>
      </c>
      <c r="CU254" s="20" t="str">
        <f t="shared" si="881"/>
        <v/>
      </c>
      <c r="CV254" s="20" t="str">
        <f t="shared" si="882"/>
        <v/>
      </c>
      <c r="CW254" s="20" t="str">
        <f t="shared" si="883"/>
        <v/>
      </c>
      <c r="CX254" s="20" t="str">
        <f t="shared" si="884"/>
        <v/>
      </c>
      <c r="CY254" s="20" t="str">
        <f t="shared" si="885"/>
        <v/>
      </c>
      <c r="CZ254" s="20" t="str">
        <f t="shared" si="885"/>
        <v/>
      </c>
      <c r="BCU254" s="20" t="str">
        <f t="shared" si="751"/>
        <v/>
      </c>
      <c r="BCV254" s="20" t="str">
        <f t="shared" si="752"/>
        <v/>
      </c>
      <c r="BCW254" s="20" t="str">
        <f t="shared" si="753"/>
        <v/>
      </c>
      <c r="BCX254" s="20" t="str">
        <f t="shared" si="754"/>
        <v/>
      </c>
      <c r="BCY254" s="20" t="str">
        <f t="shared" si="755"/>
        <v/>
      </c>
      <c r="BCZ254" s="20" t="str">
        <f t="shared" si="756"/>
        <v/>
      </c>
      <c r="BDA254" s="20" t="str">
        <f t="shared" si="757"/>
        <v/>
      </c>
      <c r="BDB254" s="20" t="str">
        <f t="shared" si="758"/>
        <v/>
      </c>
      <c r="BDC254" s="20" t="str">
        <f t="shared" si="759"/>
        <v/>
      </c>
      <c r="BDD254" s="20" t="str">
        <f t="shared" si="760"/>
        <v/>
      </c>
      <c r="BDE254" s="20" t="str">
        <f t="shared" si="761"/>
        <v/>
      </c>
      <c r="BDF254" s="20" t="str">
        <f t="shared" si="762"/>
        <v/>
      </c>
      <c r="BDG254" s="20" t="str">
        <f t="shared" si="763"/>
        <v/>
      </c>
      <c r="BDH254" s="20" t="str">
        <f t="shared" si="764"/>
        <v/>
      </c>
      <c r="BDI254" s="20" t="str">
        <f t="shared" si="765"/>
        <v/>
      </c>
      <c r="BDJ254" s="20" t="str">
        <f t="shared" si="766"/>
        <v/>
      </c>
      <c r="BDK254" s="20" t="str">
        <f t="shared" si="767"/>
        <v/>
      </c>
      <c r="BDL254" s="20" t="str">
        <f t="shared" si="768"/>
        <v/>
      </c>
      <c r="BDM254" s="20" t="str">
        <f t="shared" si="769"/>
        <v/>
      </c>
      <c r="BDN254" s="20" t="str">
        <f t="shared" si="770"/>
        <v/>
      </c>
      <c r="BDO254" s="20" t="str">
        <f t="shared" si="771"/>
        <v/>
      </c>
      <c r="BDP254" s="20" t="str">
        <f t="shared" si="772"/>
        <v/>
      </c>
      <c r="BDQ254" s="20" t="str">
        <f t="shared" si="773"/>
        <v/>
      </c>
      <c r="BDR254" s="20" t="str">
        <f t="shared" si="774"/>
        <v/>
      </c>
      <c r="BDS254" s="20" t="str">
        <f t="shared" si="775"/>
        <v/>
      </c>
      <c r="BDT254" s="20" t="str">
        <f t="shared" si="776"/>
        <v/>
      </c>
      <c r="BDU254" s="20" t="str">
        <f t="shared" si="777"/>
        <v/>
      </c>
      <c r="BDV254" s="20" t="str">
        <f t="shared" si="778"/>
        <v/>
      </c>
      <c r="BDW254" s="20" t="str">
        <f t="shared" si="779"/>
        <v/>
      </c>
      <c r="BDX254" s="20" t="str">
        <f t="shared" si="780"/>
        <v/>
      </c>
      <c r="BDY254" s="20" t="str">
        <f t="shared" si="781"/>
        <v/>
      </c>
      <c r="BDZ254" s="20" t="str">
        <f t="shared" si="782"/>
        <v/>
      </c>
      <c r="BEA254" s="20" t="str">
        <f t="shared" si="783"/>
        <v/>
      </c>
      <c r="BEB254" s="20" t="str">
        <f t="shared" si="784"/>
        <v/>
      </c>
      <c r="BEC254" s="20" t="str">
        <f t="shared" si="785"/>
        <v/>
      </c>
      <c r="BED254" s="20" t="str">
        <f t="shared" si="786"/>
        <v/>
      </c>
      <c r="BEE254" s="20" t="str">
        <f t="shared" si="787"/>
        <v/>
      </c>
      <c r="BEF254" s="20" t="str">
        <f t="shared" si="788"/>
        <v/>
      </c>
      <c r="BEG254" s="20" t="str">
        <f t="shared" si="789"/>
        <v/>
      </c>
      <c r="BEH254" s="20" t="str">
        <f t="shared" si="790"/>
        <v/>
      </c>
      <c r="BEI254" s="20" t="str">
        <f t="shared" si="791"/>
        <v/>
      </c>
      <c r="BEJ254" s="20" t="str">
        <f t="shared" si="792"/>
        <v/>
      </c>
      <c r="BEK254" s="20" t="str">
        <f t="shared" si="793"/>
        <v/>
      </c>
      <c r="BEL254" s="20" t="str">
        <f t="shared" si="794"/>
        <v/>
      </c>
      <c r="BEM254" s="20" t="str">
        <f t="shared" si="795"/>
        <v/>
      </c>
      <c r="BEN254" s="20" t="str">
        <f t="shared" si="796"/>
        <v/>
      </c>
      <c r="BEO254" s="20" t="str">
        <f t="shared" si="797"/>
        <v/>
      </c>
      <c r="BEP254" s="20" t="str">
        <f t="shared" si="798"/>
        <v/>
      </c>
      <c r="BEQ254" s="20" t="str">
        <f t="shared" si="799"/>
        <v/>
      </c>
      <c r="BER254" s="20" t="str">
        <f t="shared" si="800"/>
        <v/>
      </c>
      <c r="BES254" s="20" t="str">
        <f t="shared" si="801"/>
        <v/>
      </c>
      <c r="BET254" s="20" t="str">
        <f t="shared" si="802"/>
        <v/>
      </c>
      <c r="BEU254" s="20" t="str">
        <f t="shared" si="803"/>
        <v/>
      </c>
      <c r="BEV254" s="20" t="str">
        <f t="shared" si="804"/>
        <v/>
      </c>
      <c r="BEW254" s="20" t="str">
        <f t="shared" si="805"/>
        <v/>
      </c>
      <c r="BEX254" s="20" t="str">
        <f t="shared" si="806"/>
        <v/>
      </c>
      <c r="BEY254" s="20" t="str">
        <f t="shared" si="807"/>
        <v/>
      </c>
      <c r="BEZ254" s="20" t="str">
        <f t="shared" si="808"/>
        <v/>
      </c>
      <c r="BFA254" s="20" t="str">
        <f t="shared" si="809"/>
        <v/>
      </c>
      <c r="BFB254" s="20" t="str">
        <f t="shared" si="810"/>
        <v/>
      </c>
      <c r="BFC254" s="20" t="str">
        <f t="shared" si="811"/>
        <v/>
      </c>
      <c r="BFD254" s="20" t="str">
        <f t="shared" si="812"/>
        <v/>
      </c>
      <c r="BFE254" s="20" t="str">
        <f t="shared" si="813"/>
        <v/>
      </c>
      <c r="BFF254" s="20" t="str">
        <f t="shared" si="814"/>
        <v/>
      </c>
      <c r="BFG254" s="20" t="str">
        <f t="shared" si="815"/>
        <v/>
      </c>
      <c r="BFH254" s="20" t="str">
        <f t="shared" si="816"/>
        <v/>
      </c>
      <c r="BFI254" s="20" t="str">
        <f t="shared" si="817"/>
        <v/>
      </c>
      <c r="BFJ254" s="20" t="str">
        <f t="shared" si="818"/>
        <v/>
      </c>
      <c r="BFK254" s="20" t="str">
        <f t="shared" si="819"/>
        <v/>
      </c>
      <c r="BFL254" s="20" t="str">
        <f t="shared" si="820"/>
        <v/>
      </c>
      <c r="BFM254" s="20" t="str">
        <f t="shared" si="821"/>
        <v/>
      </c>
      <c r="BFN254" s="20" t="str">
        <f t="shared" si="822"/>
        <v/>
      </c>
      <c r="BFO254" s="20" t="str">
        <f t="shared" si="823"/>
        <v/>
      </c>
      <c r="BFP254" s="20" t="str">
        <f t="shared" si="824"/>
        <v/>
      </c>
      <c r="BFQ254" s="20" t="str">
        <f t="shared" si="825"/>
        <v/>
      </c>
      <c r="BFR254" s="20" t="str">
        <f t="shared" si="826"/>
        <v/>
      </c>
      <c r="BFS254" s="20" t="str">
        <f t="shared" si="827"/>
        <v/>
      </c>
      <c r="BFT254" s="20" t="str">
        <f t="shared" si="828"/>
        <v/>
      </c>
      <c r="BFU254" s="20" t="str">
        <f t="shared" si="829"/>
        <v/>
      </c>
      <c r="BFV254" s="20" t="str">
        <f t="shared" si="830"/>
        <v/>
      </c>
      <c r="BFW254" s="20" t="str">
        <f t="shared" si="831"/>
        <v/>
      </c>
      <c r="BFX254" s="20" t="str">
        <f t="shared" si="832"/>
        <v/>
      </c>
      <c r="BFY254" s="20" t="str">
        <f t="shared" si="833"/>
        <v/>
      </c>
      <c r="BFZ254" s="20" t="str">
        <f t="shared" si="834"/>
        <v/>
      </c>
      <c r="BGA254" s="20" t="str">
        <f t="shared" si="835"/>
        <v/>
      </c>
      <c r="BGB254" s="20" t="str">
        <f t="shared" si="836"/>
        <v/>
      </c>
      <c r="BGC254" s="20" t="str">
        <f t="shared" si="837"/>
        <v/>
      </c>
      <c r="BGD254" s="20" t="str">
        <f t="shared" si="838"/>
        <v/>
      </c>
      <c r="BGE254" s="20" t="str">
        <f t="shared" si="839"/>
        <v/>
      </c>
      <c r="BGF254" s="20" t="str">
        <f t="shared" si="840"/>
        <v/>
      </c>
      <c r="BGG254" s="20" t="str">
        <f t="shared" si="841"/>
        <v/>
      </c>
      <c r="BGH254" s="20" t="str">
        <f t="shared" si="842"/>
        <v/>
      </c>
      <c r="BGI254" s="20" t="str">
        <f t="shared" si="843"/>
        <v/>
      </c>
      <c r="BGJ254" s="20" t="str">
        <f t="shared" si="844"/>
        <v/>
      </c>
      <c r="BGK254" s="20" t="str">
        <f t="shared" si="845"/>
        <v/>
      </c>
      <c r="BGL254" s="20" t="str">
        <f t="shared" si="846"/>
        <v/>
      </c>
      <c r="BGM254" s="20" t="str">
        <f t="shared" si="847"/>
        <v/>
      </c>
      <c r="BGN254" s="20" t="str">
        <f t="shared" si="848"/>
        <v/>
      </c>
      <c r="BGO254" s="20" t="str">
        <f t="shared" si="849"/>
        <v/>
      </c>
      <c r="BGP254" s="20" t="str">
        <f t="shared" si="850"/>
        <v/>
      </c>
      <c r="BGQ254" s="20" t="str">
        <f t="shared" si="851"/>
        <v/>
      </c>
      <c r="BGR254" s="20" t="str">
        <f t="shared" si="852"/>
        <v/>
      </c>
      <c r="BGS254" s="20" t="str">
        <f t="shared" si="853"/>
        <v/>
      </c>
      <c r="BGT254" s="20" t="str">
        <f t="shared" si="854"/>
        <v/>
      </c>
      <c r="BGU254" s="20" t="str">
        <f t="shared" si="855"/>
        <v/>
      </c>
      <c r="BGV254" s="20" t="str">
        <f t="shared" si="856"/>
        <v/>
      </c>
      <c r="BGW254" s="20" t="str">
        <f t="shared" si="857"/>
        <v/>
      </c>
      <c r="BGX254" s="20" t="str">
        <f t="shared" si="858"/>
        <v/>
      </c>
      <c r="BGY254" s="20" t="str">
        <f t="shared" si="859"/>
        <v/>
      </c>
      <c r="BGZ254" s="20" t="str">
        <f t="shared" si="860"/>
        <v/>
      </c>
      <c r="BHA254" s="20" t="str">
        <f t="shared" si="861"/>
        <v/>
      </c>
      <c r="BHB254" s="20" t="str">
        <f t="shared" si="862"/>
        <v/>
      </c>
      <c r="BHC254" s="20" t="str">
        <f t="shared" si="863"/>
        <v/>
      </c>
      <c r="BHD254" s="20" t="str">
        <f t="shared" si="864"/>
        <v/>
      </c>
      <c r="BHE254" s="20" t="str">
        <f t="shared" si="865"/>
        <v/>
      </c>
      <c r="BHF254" s="20" t="str">
        <f t="shared" si="866"/>
        <v/>
      </c>
      <c r="BHG254" s="20" t="str">
        <f t="shared" si="867"/>
        <v/>
      </c>
      <c r="BHJ254" s="20" t="str">
        <f t="shared" si="868"/>
        <v/>
      </c>
      <c r="BHL254" s="20" t="str">
        <f t="shared" si="893"/>
        <v/>
      </c>
      <c r="BHM254" s="20" t="str">
        <f t="shared" si="893"/>
        <v/>
      </c>
      <c r="BHN254" s="20" t="str">
        <f t="shared" si="893"/>
        <v/>
      </c>
      <c r="BHO254" s="20" t="str">
        <f t="shared" si="893"/>
        <v/>
      </c>
      <c r="BHP254" s="20" t="str">
        <f t="shared" si="893"/>
        <v/>
      </c>
      <c r="BHQ254" s="20" t="str">
        <f t="shared" si="893"/>
        <v/>
      </c>
      <c r="BHR254" s="20" t="str">
        <f t="shared" si="893"/>
        <v/>
      </c>
      <c r="BHS254" s="20" t="str">
        <f t="shared" si="893"/>
        <v/>
      </c>
      <c r="BHT254" s="20" t="str">
        <f t="shared" si="893"/>
        <v/>
      </c>
      <c r="BHU254" s="20" t="str">
        <f t="shared" si="893"/>
        <v/>
      </c>
      <c r="BHV254" s="20" t="str">
        <f t="shared" si="893"/>
        <v/>
      </c>
      <c r="BHW254" s="20" t="str">
        <f t="shared" si="893"/>
        <v/>
      </c>
      <c r="BHX254" s="20" t="str">
        <f t="shared" si="893"/>
        <v/>
      </c>
      <c r="BHY254" s="20" t="str">
        <f t="shared" si="893"/>
        <v/>
      </c>
      <c r="BHZ254" s="20" t="str">
        <f t="shared" si="893"/>
        <v/>
      </c>
      <c r="BIA254" s="20" t="str">
        <f t="shared" si="893"/>
        <v/>
      </c>
      <c r="BIB254" s="20" t="str">
        <f t="shared" si="892"/>
        <v/>
      </c>
      <c r="BIC254" s="20" t="str">
        <f t="shared" si="892"/>
        <v/>
      </c>
      <c r="BID254" s="20" t="str">
        <f t="shared" si="892"/>
        <v/>
      </c>
      <c r="BIE254" s="20" t="str">
        <f t="shared" si="892"/>
        <v/>
      </c>
    </row>
    <row r="255" spans="2:104 1451:1591" ht="14.5">
      <c r="B255" s="510" t="str">
        <f>IF('لصق اكسل الفورمز'!E250="","",'لصق اكسل الفورمز'!E250)</f>
        <v/>
      </c>
      <c r="C255" s="510" t="str">
        <f>IF('لصق اكسل الفورمز'!O250="","",'لصق اكسل الفورمز'!O250)</f>
        <v/>
      </c>
      <c r="D255" s="526" t="str">
        <f>IF('لصق اكسل الفورمز'!R250="","",'لصق اكسل الفورمز'!R250)</f>
        <v/>
      </c>
      <c r="E255" s="510" t="str">
        <f>IF('لصق اكسل الفورمز'!U250="","",'لصق اكسل الفورمز'!U250)</f>
        <v/>
      </c>
      <c r="F255" s="526" t="str">
        <f>IF('لصق اكسل الفورمز'!X250="","",'لصق اكسل الفورمز'!X250)</f>
        <v/>
      </c>
      <c r="G255" s="510" t="str">
        <f>IF('لصق اكسل الفورمز'!AA250="","",'لصق اكسل الفورمز'!AA250)</f>
        <v/>
      </c>
      <c r="H255" s="526" t="str">
        <f>IF('لصق اكسل الفورمز'!AD250="","",'لصق اكسل الفورمز'!AD250)</f>
        <v/>
      </c>
      <c r="I255" s="510" t="str">
        <f>IF('لصق اكسل الفورمز'!AG250="","",'لصق اكسل الفورمز'!AG250)</f>
        <v/>
      </c>
      <c r="J255" s="526" t="str">
        <f>IF('لصق اكسل الفورمز'!AJ250="","",'لصق اكسل الفورمز'!AJ250)</f>
        <v/>
      </c>
      <c r="K255" s="510" t="str">
        <f>IF('لصق اكسل الفورمز'!AM250="","",'لصق اكسل الفورمز'!AM250)</f>
        <v/>
      </c>
      <c r="L255" s="526" t="str">
        <f>IF('لصق اكسل الفورمز'!AP250="","",'لصق اكسل الفورمز'!AP250)</f>
        <v/>
      </c>
      <c r="M255" s="510" t="str">
        <f>IF('لصق اكسل الفورمز'!AS250="","",'لصق اكسل الفورمز'!AS250)</f>
        <v/>
      </c>
      <c r="N255" s="526" t="str">
        <f>IF('لصق اكسل الفورمز'!AV250="","",'لصق اكسل الفورمز'!AV250)</f>
        <v/>
      </c>
      <c r="O255" s="510" t="str">
        <f>IF('لصق اكسل الفورمز'!AY250="","",'لصق اكسل الفورمز'!AY250)</f>
        <v/>
      </c>
      <c r="P255" s="526" t="str">
        <f>IF('لصق اكسل الفورمز'!BB250="","",'لصق اكسل الفورمز'!BB250)</f>
        <v/>
      </c>
      <c r="Q255" s="510" t="str">
        <f>IF('لصق اكسل الفورمز'!BE250="","",'لصق اكسل الفورمز'!BE250)</f>
        <v/>
      </c>
      <c r="R255" s="526" t="str">
        <f>IF('لصق اكسل الفورمز'!BH250="","",'لصق اكسل الفورمز'!BH250)</f>
        <v/>
      </c>
      <c r="S255" s="510" t="str">
        <f>IF('لصق اكسل الفورمز'!BK250="","",'لصق اكسل الفورمز'!BK250)</f>
        <v/>
      </c>
      <c r="T255" s="526" t="str">
        <f>IF('لصق اكسل الفورمز'!BN250="","",'لصق اكسل الفورمز'!BN250)</f>
        <v/>
      </c>
      <c r="U255" s="510" t="str">
        <f>IF('لصق اكسل الفورمز'!BQ250="","",'لصق اكسل الفورمز'!BQ250)</f>
        <v/>
      </c>
      <c r="V255" s="526" t="str">
        <f>IF('لصق اكسل الفورمز'!BT250="","",'لصق اكسل الفورمز'!BT250)</f>
        <v/>
      </c>
      <c r="W255" s="527" t="str">
        <f t="shared" si="717"/>
        <v/>
      </c>
      <c r="X255" s="510" t="str">
        <f t="shared" si="718"/>
        <v/>
      </c>
      <c r="Y255" s="564" t="str">
        <f t="shared" si="719"/>
        <v/>
      </c>
      <c r="AL255" s="20">
        <f t="shared" si="720"/>
        <v>0</v>
      </c>
      <c r="AO255" s="20" t="str">
        <f t="shared" si="721"/>
        <v/>
      </c>
      <c r="AQ255" s="20" t="str">
        <f t="shared" si="869"/>
        <v/>
      </c>
      <c r="AR255" s="20" t="str">
        <f t="shared" si="722"/>
        <v/>
      </c>
      <c r="AS255" s="20" t="str">
        <f t="shared" si="723"/>
        <v/>
      </c>
      <c r="AT255" s="20" t="str">
        <f t="shared" si="724"/>
        <v/>
      </c>
      <c r="AU255" s="20" t="str">
        <f t="shared" si="725"/>
        <v/>
      </c>
      <c r="AV255" s="20" t="str">
        <f t="shared" si="726"/>
        <v/>
      </c>
      <c r="AW255" s="20" t="str">
        <f t="shared" si="727"/>
        <v/>
      </c>
      <c r="AX255" s="20" t="str">
        <f t="shared" si="728"/>
        <v/>
      </c>
      <c r="AY255" s="20" t="str">
        <f t="shared" si="729"/>
        <v/>
      </c>
      <c r="AZ255" s="20" t="str">
        <f t="shared" si="730"/>
        <v/>
      </c>
      <c r="BA255" s="20" t="str">
        <f t="shared" si="731"/>
        <v/>
      </c>
      <c r="BB255" s="20" t="str">
        <f t="shared" si="732"/>
        <v/>
      </c>
      <c r="BC255" s="20" t="str">
        <f t="shared" si="733"/>
        <v/>
      </c>
      <c r="BD255" s="20" t="str">
        <f t="shared" si="734"/>
        <v/>
      </c>
      <c r="BE255" s="20" t="str">
        <f t="shared" si="735"/>
        <v/>
      </c>
      <c r="BF255" s="20" t="str">
        <f t="shared" si="736"/>
        <v/>
      </c>
      <c r="BG255" s="20" t="str">
        <f t="shared" si="737"/>
        <v/>
      </c>
      <c r="BH255" s="20" t="str">
        <f t="shared" si="738"/>
        <v/>
      </c>
      <c r="BI255" s="20" t="str">
        <f t="shared" si="739"/>
        <v/>
      </c>
      <c r="BJ255" s="20" t="str">
        <f t="shared" si="740"/>
        <v/>
      </c>
      <c r="BL255" s="38" t="e">
        <f t="shared" si="741"/>
        <v>#DIV/0!</v>
      </c>
      <c r="BM255" s="4">
        <f t="shared" si="742"/>
        <v>0</v>
      </c>
      <c r="BN255" s="4">
        <f t="shared" si="743"/>
        <v>0</v>
      </c>
      <c r="BO255" s="4">
        <f t="shared" si="744"/>
        <v>0</v>
      </c>
      <c r="BP255" s="173" t="str">
        <f t="shared" si="745"/>
        <v/>
      </c>
      <c r="BQ255" s="4">
        <f t="shared" si="746"/>
        <v>0</v>
      </c>
      <c r="BT255" s="268" t="str">
        <f t="shared" si="747"/>
        <v/>
      </c>
      <c r="BU255" s="268" t="str">
        <f t="shared" si="748"/>
        <v/>
      </c>
      <c r="BX255" s="20">
        <f t="shared" si="749"/>
        <v>1</v>
      </c>
      <c r="CG255" s="20" t="str">
        <f t="shared" si="750"/>
        <v/>
      </c>
      <c r="CH255" s="20" t="str">
        <f t="shared" si="887"/>
        <v/>
      </c>
      <c r="CI255" s="20" t="str">
        <f t="shared" si="888"/>
        <v/>
      </c>
      <c r="CJ255" s="20" t="str">
        <f t="shared" si="889"/>
        <v/>
      </c>
      <c r="CK255" s="20" t="str">
        <f t="shared" si="871"/>
        <v/>
      </c>
      <c r="CL255" s="20" t="str">
        <f t="shared" si="872"/>
        <v/>
      </c>
      <c r="CM255" s="20" t="str">
        <f t="shared" si="873"/>
        <v/>
      </c>
      <c r="CN255" s="20" t="str">
        <f t="shared" si="874"/>
        <v/>
      </c>
      <c r="CO255" s="20" t="str">
        <f t="shared" si="875"/>
        <v/>
      </c>
      <c r="CP255" s="20" t="str">
        <f t="shared" si="876"/>
        <v/>
      </c>
      <c r="CQ255" s="20" t="str">
        <f t="shared" si="877"/>
        <v/>
      </c>
      <c r="CR255" s="20" t="str">
        <f t="shared" si="878"/>
        <v/>
      </c>
      <c r="CS255" s="20" t="str">
        <f t="shared" si="879"/>
        <v/>
      </c>
      <c r="CT255" s="20" t="str">
        <f t="shared" si="880"/>
        <v/>
      </c>
      <c r="CU255" s="20" t="str">
        <f t="shared" si="881"/>
        <v/>
      </c>
      <c r="CV255" s="20" t="str">
        <f t="shared" si="882"/>
        <v/>
      </c>
      <c r="CW255" s="20" t="str">
        <f t="shared" si="883"/>
        <v/>
      </c>
      <c r="CX255" s="20" t="str">
        <f t="shared" si="884"/>
        <v/>
      </c>
      <c r="CY255" s="20" t="str">
        <f t="shared" si="885"/>
        <v/>
      </c>
      <c r="CZ255" s="20" t="str">
        <f t="shared" si="885"/>
        <v/>
      </c>
      <c r="BCU255" s="20" t="str">
        <f t="shared" si="751"/>
        <v/>
      </c>
      <c r="BCV255" s="20" t="str">
        <f t="shared" si="752"/>
        <v/>
      </c>
      <c r="BCW255" s="20" t="str">
        <f t="shared" si="753"/>
        <v/>
      </c>
      <c r="BCX255" s="20" t="str">
        <f t="shared" si="754"/>
        <v/>
      </c>
      <c r="BCY255" s="20" t="str">
        <f t="shared" si="755"/>
        <v/>
      </c>
      <c r="BCZ255" s="20" t="str">
        <f t="shared" si="756"/>
        <v/>
      </c>
      <c r="BDA255" s="20" t="str">
        <f t="shared" si="757"/>
        <v/>
      </c>
      <c r="BDB255" s="20" t="str">
        <f t="shared" si="758"/>
        <v/>
      </c>
      <c r="BDC255" s="20" t="str">
        <f t="shared" si="759"/>
        <v/>
      </c>
      <c r="BDD255" s="20" t="str">
        <f t="shared" si="760"/>
        <v/>
      </c>
      <c r="BDE255" s="20" t="str">
        <f t="shared" si="761"/>
        <v/>
      </c>
      <c r="BDF255" s="20" t="str">
        <f t="shared" si="762"/>
        <v/>
      </c>
      <c r="BDG255" s="20" t="str">
        <f t="shared" si="763"/>
        <v/>
      </c>
      <c r="BDH255" s="20" t="str">
        <f t="shared" si="764"/>
        <v/>
      </c>
      <c r="BDI255" s="20" t="str">
        <f t="shared" si="765"/>
        <v/>
      </c>
      <c r="BDJ255" s="20" t="str">
        <f t="shared" si="766"/>
        <v/>
      </c>
      <c r="BDK255" s="20" t="str">
        <f t="shared" si="767"/>
        <v/>
      </c>
      <c r="BDL255" s="20" t="str">
        <f t="shared" si="768"/>
        <v/>
      </c>
      <c r="BDM255" s="20" t="str">
        <f t="shared" si="769"/>
        <v/>
      </c>
      <c r="BDN255" s="20" t="str">
        <f t="shared" si="770"/>
        <v/>
      </c>
      <c r="BDO255" s="20" t="str">
        <f t="shared" si="771"/>
        <v/>
      </c>
      <c r="BDP255" s="20" t="str">
        <f t="shared" si="772"/>
        <v/>
      </c>
      <c r="BDQ255" s="20" t="str">
        <f t="shared" si="773"/>
        <v/>
      </c>
      <c r="BDR255" s="20" t="str">
        <f t="shared" si="774"/>
        <v/>
      </c>
      <c r="BDS255" s="20" t="str">
        <f t="shared" si="775"/>
        <v/>
      </c>
      <c r="BDT255" s="20" t="str">
        <f t="shared" si="776"/>
        <v/>
      </c>
      <c r="BDU255" s="20" t="str">
        <f t="shared" si="777"/>
        <v/>
      </c>
      <c r="BDV255" s="20" t="str">
        <f t="shared" si="778"/>
        <v/>
      </c>
      <c r="BDW255" s="20" t="str">
        <f t="shared" si="779"/>
        <v/>
      </c>
      <c r="BDX255" s="20" t="str">
        <f t="shared" si="780"/>
        <v/>
      </c>
      <c r="BDY255" s="20" t="str">
        <f t="shared" si="781"/>
        <v/>
      </c>
      <c r="BDZ255" s="20" t="str">
        <f t="shared" si="782"/>
        <v/>
      </c>
      <c r="BEA255" s="20" t="str">
        <f t="shared" si="783"/>
        <v/>
      </c>
      <c r="BEB255" s="20" t="str">
        <f t="shared" si="784"/>
        <v/>
      </c>
      <c r="BEC255" s="20" t="str">
        <f t="shared" si="785"/>
        <v/>
      </c>
      <c r="BED255" s="20" t="str">
        <f t="shared" si="786"/>
        <v/>
      </c>
      <c r="BEE255" s="20" t="str">
        <f t="shared" si="787"/>
        <v/>
      </c>
      <c r="BEF255" s="20" t="str">
        <f t="shared" si="788"/>
        <v/>
      </c>
      <c r="BEG255" s="20" t="str">
        <f t="shared" si="789"/>
        <v/>
      </c>
      <c r="BEH255" s="20" t="str">
        <f t="shared" si="790"/>
        <v/>
      </c>
      <c r="BEI255" s="20" t="str">
        <f t="shared" si="791"/>
        <v/>
      </c>
      <c r="BEJ255" s="20" t="str">
        <f t="shared" si="792"/>
        <v/>
      </c>
      <c r="BEK255" s="20" t="str">
        <f t="shared" si="793"/>
        <v/>
      </c>
      <c r="BEL255" s="20" t="str">
        <f t="shared" si="794"/>
        <v/>
      </c>
      <c r="BEM255" s="20" t="str">
        <f t="shared" si="795"/>
        <v/>
      </c>
      <c r="BEN255" s="20" t="str">
        <f t="shared" si="796"/>
        <v/>
      </c>
      <c r="BEO255" s="20" t="str">
        <f t="shared" si="797"/>
        <v/>
      </c>
      <c r="BEP255" s="20" t="str">
        <f t="shared" si="798"/>
        <v/>
      </c>
      <c r="BEQ255" s="20" t="str">
        <f t="shared" si="799"/>
        <v/>
      </c>
      <c r="BER255" s="20" t="str">
        <f t="shared" si="800"/>
        <v/>
      </c>
      <c r="BES255" s="20" t="str">
        <f t="shared" si="801"/>
        <v/>
      </c>
      <c r="BET255" s="20" t="str">
        <f t="shared" si="802"/>
        <v/>
      </c>
      <c r="BEU255" s="20" t="str">
        <f t="shared" si="803"/>
        <v/>
      </c>
      <c r="BEV255" s="20" t="str">
        <f t="shared" si="804"/>
        <v/>
      </c>
      <c r="BEW255" s="20" t="str">
        <f t="shared" si="805"/>
        <v/>
      </c>
      <c r="BEX255" s="20" t="str">
        <f t="shared" si="806"/>
        <v/>
      </c>
      <c r="BEY255" s="20" t="str">
        <f t="shared" si="807"/>
        <v/>
      </c>
      <c r="BEZ255" s="20" t="str">
        <f t="shared" si="808"/>
        <v/>
      </c>
      <c r="BFA255" s="20" t="str">
        <f t="shared" si="809"/>
        <v/>
      </c>
      <c r="BFB255" s="20" t="str">
        <f t="shared" si="810"/>
        <v/>
      </c>
      <c r="BFC255" s="20" t="str">
        <f t="shared" si="811"/>
        <v/>
      </c>
      <c r="BFD255" s="20" t="str">
        <f t="shared" si="812"/>
        <v/>
      </c>
      <c r="BFE255" s="20" t="str">
        <f t="shared" si="813"/>
        <v/>
      </c>
      <c r="BFF255" s="20" t="str">
        <f t="shared" si="814"/>
        <v/>
      </c>
      <c r="BFG255" s="20" t="str">
        <f t="shared" si="815"/>
        <v/>
      </c>
      <c r="BFH255" s="20" t="str">
        <f t="shared" si="816"/>
        <v/>
      </c>
      <c r="BFI255" s="20" t="str">
        <f t="shared" si="817"/>
        <v/>
      </c>
      <c r="BFJ255" s="20" t="str">
        <f t="shared" si="818"/>
        <v/>
      </c>
      <c r="BFK255" s="20" t="str">
        <f t="shared" si="819"/>
        <v/>
      </c>
      <c r="BFL255" s="20" t="str">
        <f t="shared" si="820"/>
        <v/>
      </c>
      <c r="BFM255" s="20" t="str">
        <f t="shared" si="821"/>
        <v/>
      </c>
      <c r="BFN255" s="20" t="str">
        <f t="shared" si="822"/>
        <v/>
      </c>
      <c r="BFO255" s="20" t="str">
        <f t="shared" si="823"/>
        <v/>
      </c>
      <c r="BFP255" s="20" t="str">
        <f t="shared" si="824"/>
        <v/>
      </c>
      <c r="BFQ255" s="20" t="str">
        <f t="shared" si="825"/>
        <v/>
      </c>
      <c r="BFR255" s="20" t="str">
        <f t="shared" si="826"/>
        <v/>
      </c>
      <c r="BFS255" s="20" t="str">
        <f t="shared" si="827"/>
        <v/>
      </c>
      <c r="BFT255" s="20" t="str">
        <f t="shared" si="828"/>
        <v/>
      </c>
      <c r="BFU255" s="20" t="str">
        <f t="shared" si="829"/>
        <v/>
      </c>
      <c r="BFV255" s="20" t="str">
        <f t="shared" si="830"/>
        <v/>
      </c>
      <c r="BFW255" s="20" t="str">
        <f t="shared" si="831"/>
        <v/>
      </c>
      <c r="BFX255" s="20" t="str">
        <f t="shared" si="832"/>
        <v/>
      </c>
      <c r="BFY255" s="20" t="str">
        <f t="shared" si="833"/>
        <v/>
      </c>
      <c r="BFZ255" s="20" t="str">
        <f t="shared" si="834"/>
        <v/>
      </c>
      <c r="BGA255" s="20" t="str">
        <f t="shared" si="835"/>
        <v/>
      </c>
      <c r="BGB255" s="20" t="str">
        <f t="shared" si="836"/>
        <v/>
      </c>
      <c r="BGC255" s="20" t="str">
        <f t="shared" si="837"/>
        <v/>
      </c>
      <c r="BGD255" s="20" t="str">
        <f t="shared" si="838"/>
        <v/>
      </c>
      <c r="BGE255" s="20" t="str">
        <f t="shared" si="839"/>
        <v/>
      </c>
      <c r="BGF255" s="20" t="str">
        <f t="shared" si="840"/>
        <v/>
      </c>
      <c r="BGG255" s="20" t="str">
        <f t="shared" si="841"/>
        <v/>
      </c>
      <c r="BGH255" s="20" t="str">
        <f t="shared" si="842"/>
        <v/>
      </c>
      <c r="BGI255" s="20" t="str">
        <f t="shared" si="843"/>
        <v/>
      </c>
      <c r="BGJ255" s="20" t="str">
        <f t="shared" si="844"/>
        <v/>
      </c>
      <c r="BGK255" s="20" t="str">
        <f t="shared" si="845"/>
        <v/>
      </c>
      <c r="BGL255" s="20" t="str">
        <f t="shared" si="846"/>
        <v/>
      </c>
      <c r="BGM255" s="20" t="str">
        <f t="shared" si="847"/>
        <v/>
      </c>
      <c r="BGN255" s="20" t="str">
        <f t="shared" si="848"/>
        <v/>
      </c>
      <c r="BGO255" s="20" t="str">
        <f t="shared" si="849"/>
        <v/>
      </c>
      <c r="BGP255" s="20" t="str">
        <f t="shared" si="850"/>
        <v/>
      </c>
      <c r="BGQ255" s="20" t="str">
        <f t="shared" si="851"/>
        <v/>
      </c>
      <c r="BGR255" s="20" t="str">
        <f t="shared" si="852"/>
        <v/>
      </c>
      <c r="BGS255" s="20" t="str">
        <f t="shared" si="853"/>
        <v/>
      </c>
      <c r="BGT255" s="20" t="str">
        <f t="shared" si="854"/>
        <v/>
      </c>
      <c r="BGU255" s="20" t="str">
        <f t="shared" si="855"/>
        <v/>
      </c>
      <c r="BGV255" s="20" t="str">
        <f t="shared" si="856"/>
        <v/>
      </c>
      <c r="BGW255" s="20" t="str">
        <f t="shared" si="857"/>
        <v/>
      </c>
      <c r="BGX255" s="20" t="str">
        <f t="shared" si="858"/>
        <v/>
      </c>
      <c r="BGY255" s="20" t="str">
        <f t="shared" si="859"/>
        <v/>
      </c>
      <c r="BGZ255" s="20" t="str">
        <f t="shared" si="860"/>
        <v/>
      </c>
      <c r="BHA255" s="20" t="str">
        <f t="shared" si="861"/>
        <v/>
      </c>
      <c r="BHB255" s="20" t="str">
        <f t="shared" si="862"/>
        <v/>
      </c>
      <c r="BHC255" s="20" t="str">
        <f t="shared" si="863"/>
        <v/>
      </c>
      <c r="BHD255" s="20" t="str">
        <f t="shared" si="864"/>
        <v/>
      </c>
      <c r="BHE255" s="20" t="str">
        <f t="shared" si="865"/>
        <v/>
      </c>
      <c r="BHF255" s="20" t="str">
        <f t="shared" si="866"/>
        <v/>
      </c>
      <c r="BHG255" s="20" t="str">
        <f t="shared" si="867"/>
        <v/>
      </c>
      <c r="BHJ255" s="20" t="str">
        <f t="shared" si="868"/>
        <v/>
      </c>
      <c r="BHL255" s="20" t="str">
        <f t="shared" si="893"/>
        <v/>
      </c>
      <c r="BHM255" s="20" t="str">
        <f t="shared" si="893"/>
        <v/>
      </c>
      <c r="BHN255" s="20" t="str">
        <f t="shared" si="893"/>
        <v/>
      </c>
      <c r="BHO255" s="20" t="str">
        <f t="shared" si="893"/>
        <v/>
      </c>
      <c r="BHP255" s="20" t="str">
        <f t="shared" si="893"/>
        <v/>
      </c>
      <c r="BHQ255" s="20" t="str">
        <f t="shared" si="893"/>
        <v/>
      </c>
      <c r="BHR255" s="20" t="str">
        <f t="shared" si="893"/>
        <v/>
      </c>
      <c r="BHS255" s="20" t="str">
        <f t="shared" si="893"/>
        <v/>
      </c>
      <c r="BHT255" s="20" t="str">
        <f t="shared" si="893"/>
        <v/>
      </c>
      <c r="BHU255" s="20" t="str">
        <f t="shared" si="893"/>
        <v/>
      </c>
      <c r="BHV255" s="20" t="str">
        <f t="shared" si="893"/>
        <v/>
      </c>
      <c r="BHW255" s="20" t="str">
        <f t="shared" si="893"/>
        <v/>
      </c>
      <c r="BHX255" s="20" t="str">
        <f t="shared" si="893"/>
        <v/>
      </c>
      <c r="BHY255" s="20" t="str">
        <f t="shared" si="893"/>
        <v/>
      </c>
      <c r="BHZ255" s="20" t="str">
        <f t="shared" si="893"/>
        <v/>
      </c>
      <c r="BIA255" s="20" t="str">
        <f t="shared" si="893"/>
        <v/>
      </c>
      <c r="BIB255" s="20" t="str">
        <f t="shared" si="892"/>
        <v/>
      </c>
      <c r="BIC255" s="20" t="str">
        <f t="shared" si="892"/>
        <v/>
      </c>
      <c r="BID255" s="20" t="str">
        <f t="shared" si="892"/>
        <v/>
      </c>
      <c r="BIE255" s="20" t="str">
        <f t="shared" si="892"/>
        <v/>
      </c>
    </row>
    <row r="256" spans="2:104 1451:1591" ht="14.5">
      <c r="B256" s="510" t="str">
        <f>IF('لصق اكسل الفورمز'!E251="","",'لصق اكسل الفورمز'!E251)</f>
        <v/>
      </c>
      <c r="C256" s="510" t="str">
        <f>IF('لصق اكسل الفورمز'!O251="","",'لصق اكسل الفورمز'!O251)</f>
        <v/>
      </c>
      <c r="D256" s="526" t="str">
        <f>IF('لصق اكسل الفورمز'!R251="","",'لصق اكسل الفورمز'!R251)</f>
        <v/>
      </c>
      <c r="E256" s="510" t="str">
        <f>IF('لصق اكسل الفورمز'!U251="","",'لصق اكسل الفورمز'!U251)</f>
        <v/>
      </c>
      <c r="F256" s="526" t="str">
        <f>IF('لصق اكسل الفورمز'!X251="","",'لصق اكسل الفورمز'!X251)</f>
        <v/>
      </c>
      <c r="G256" s="510" t="str">
        <f>IF('لصق اكسل الفورمز'!AA251="","",'لصق اكسل الفورمز'!AA251)</f>
        <v/>
      </c>
      <c r="H256" s="526" t="str">
        <f>IF('لصق اكسل الفورمز'!AD251="","",'لصق اكسل الفورمز'!AD251)</f>
        <v/>
      </c>
      <c r="I256" s="510" t="str">
        <f>IF('لصق اكسل الفورمز'!AG251="","",'لصق اكسل الفورمز'!AG251)</f>
        <v/>
      </c>
      <c r="J256" s="526" t="str">
        <f>IF('لصق اكسل الفورمز'!AJ251="","",'لصق اكسل الفورمز'!AJ251)</f>
        <v/>
      </c>
      <c r="K256" s="510" t="str">
        <f>IF('لصق اكسل الفورمز'!AM251="","",'لصق اكسل الفورمز'!AM251)</f>
        <v/>
      </c>
      <c r="L256" s="526" t="str">
        <f>IF('لصق اكسل الفورمز'!AP251="","",'لصق اكسل الفورمز'!AP251)</f>
        <v/>
      </c>
      <c r="M256" s="510" t="str">
        <f>IF('لصق اكسل الفورمز'!AS251="","",'لصق اكسل الفورمز'!AS251)</f>
        <v/>
      </c>
      <c r="N256" s="526" t="str">
        <f>IF('لصق اكسل الفورمز'!AV251="","",'لصق اكسل الفورمز'!AV251)</f>
        <v/>
      </c>
      <c r="O256" s="510" t="str">
        <f>IF('لصق اكسل الفورمز'!AY251="","",'لصق اكسل الفورمز'!AY251)</f>
        <v/>
      </c>
      <c r="P256" s="526" t="str">
        <f>IF('لصق اكسل الفورمز'!BB251="","",'لصق اكسل الفورمز'!BB251)</f>
        <v/>
      </c>
      <c r="Q256" s="510" t="str">
        <f>IF('لصق اكسل الفورمز'!BE251="","",'لصق اكسل الفورمز'!BE251)</f>
        <v/>
      </c>
      <c r="R256" s="526" t="str">
        <f>IF('لصق اكسل الفورمز'!BH251="","",'لصق اكسل الفورمز'!BH251)</f>
        <v/>
      </c>
      <c r="S256" s="510" t="str">
        <f>IF('لصق اكسل الفورمز'!BK251="","",'لصق اكسل الفورمز'!BK251)</f>
        <v/>
      </c>
      <c r="T256" s="526" t="str">
        <f>IF('لصق اكسل الفورمز'!BN251="","",'لصق اكسل الفورمز'!BN251)</f>
        <v/>
      </c>
      <c r="U256" s="510" t="str">
        <f>IF('لصق اكسل الفورمز'!BQ251="","",'لصق اكسل الفورمز'!BQ251)</f>
        <v/>
      </c>
      <c r="V256" s="526" t="str">
        <f>IF('لصق اكسل الفورمز'!BT251="","",'لصق اكسل الفورمز'!BT251)</f>
        <v/>
      </c>
      <c r="W256" s="527" t="str">
        <f t="shared" si="717"/>
        <v/>
      </c>
      <c r="X256" s="510" t="str">
        <f t="shared" si="718"/>
        <v/>
      </c>
      <c r="Y256" s="564" t="str">
        <f t="shared" si="719"/>
        <v/>
      </c>
      <c r="AL256" s="20">
        <f t="shared" si="720"/>
        <v>0</v>
      </c>
      <c r="AO256" s="20" t="str">
        <f t="shared" si="721"/>
        <v/>
      </c>
      <c r="AQ256" s="20" t="str">
        <f t="shared" si="869"/>
        <v/>
      </c>
      <c r="AR256" s="20" t="str">
        <f t="shared" si="722"/>
        <v/>
      </c>
      <c r="AS256" s="20" t="str">
        <f t="shared" si="723"/>
        <v/>
      </c>
      <c r="AT256" s="20" t="str">
        <f t="shared" si="724"/>
        <v/>
      </c>
      <c r="AU256" s="20" t="str">
        <f t="shared" si="725"/>
        <v/>
      </c>
      <c r="AV256" s="20" t="str">
        <f t="shared" si="726"/>
        <v/>
      </c>
      <c r="AW256" s="20" t="str">
        <f t="shared" si="727"/>
        <v/>
      </c>
      <c r="AX256" s="20" t="str">
        <f t="shared" si="728"/>
        <v/>
      </c>
      <c r="AY256" s="20" t="str">
        <f t="shared" si="729"/>
        <v/>
      </c>
      <c r="AZ256" s="20" t="str">
        <f t="shared" si="730"/>
        <v/>
      </c>
      <c r="BA256" s="20" t="str">
        <f t="shared" si="731"/>
        <v/>
      </c>
      <c r="BB256" s="20" t="str">
        <f t="shared" si="732"/>
        <v/>
      </c>
      <c r="BC256" s="20" t="str">
        <f t="shared" si="733"/>
        <v/>
      </c>
      <c r="BD256" s="20" t="str">
        <f t="shared" si="734"/>
        <v/>
      </c>
      <c r="BE256" s="20" t="str">
        <f t="shared" si="735"/>
        <v/>
      </c>
      <c r="BF256" s="20" t="str">
        <f t="shared" si="736"/>
        <v/>
      </c>
      <c r="BG256" s="20" t="str">
        <f t="shared" si="737"/>
        <v/>
      </c>
      <c r="BH256" s="20" t="str">
        <f t="shared" si="738"/>
        <v/>
      </c>
      <c r="BI256" s="20" t="str">
        <f t="shared" si="739"/>
        <v/>
      </c>
      <c r="BJ256" s="20" t="str">
        <f t="shared" si="740"/>
        <v/>
      </c>
      <c r="BL256" s="38" t="e">
        <f t="shared" si="741"/>
        <v>#DIV/0!</v>
      </c>
      <c r="BM256" s="4">
        <f t="shared" si="742"/>
        <v>0</v>
      </c>
      <c r="BN256" s="4">
        <f t="shared" si="743"/>
        <v>0</v>
      </c>
      <c r="BO256" s="4">
        <f t="shared" si="744"/>
        <v>0</v>
      </c>
      <c r="BP256" s="173" t="str">
        <f t="shared" si="745"/>
        <v/>
      </c>
      <c r="BQ256" s="4">
        <f t="shared" si="746"/>
        <v>0</v>
      </c>
      <c r="BT256" s="268" t="str">
        <f t="shared" si="747"/>
        <v/>
      </c>
      <c r="BU256" s="268" t="str">
        <f t="shared" si="748"/>
        <v/>
      </c>
      <c r="BX256" s="20">
        <f t="shared" si="749"/>
        <v>1</v>
      </c>
      <c r="CG256" s="20" t="str">
        <f t="shared" si="750"/>
        <v/>
      </c>
      <c r="CH256" s="20" t="str">
        <f t="shared" si="887"/>
        <v/>
      </c>
      <c r="CI256" s="20" t="str">
        <f t="shared" si="888"/>
        <v/>
      </c>
      <c r="CJ256" s="20" t="str">
        <f t="shared" si="889"/>
        <v/>
      </c>
      <c r="CK256" s="20" t="str">
        <f t="shared" si="871"/>
        <v/>
      </c>
      <c r="CL256" s="20" t="str">
        <f t="shared" si="872"/>
        <v/>
      </c>
      <c r="CM256" s="20" t="str">
        <f t="shared" si="873"/>
        <v/>
      </c>
      <c r="CN256" s="20" t="str">
        <f t="shared" si="874"/>
        <v/>
      </c>
      <c r="CO256" s="20" t="str">
        <f t="shared" si="875"/>
        <v/>
      </c>
      <c r="CP256" s="20" t="str">
        <f t="shared" si="876"/>
        <v/>
      </c>
      <c r="CQ256" s="20" t="str">
        <f t="shared" si="877"/>
        <v/>
      </c>
      <c r="CR256" s="20" t="str">
        <f t="shared" si="878"/>
        <v/>
      </c>
      <c r="CS256" s="20" t="str">
        <f t="shared" si="879"/>
        <v/>
      </c>
      <c r="CT256" s="20" t="str">
        <f t="shared" si="880"/>
        <v/>
      </c>
      <c r="CU256" s="20" t="str">
        <f t="shared" si="881"/>
        <v/>
      </c>
      <c r="CV256" s="20" t="str">
        <f t="shared" si="882"/>
        <v/>
      </c>
      <c r="CW256" s="20" t="str">
        <f t="shared" si="883"/>
        <v/>
      </c>
      <c r="CX256" s="20" t="str">
        <f t="shared" si="884"/>
        <v/>
      </c>
      <c r="CY256" s="20" t="str">
        <f t="shared" si="885"/>
        <v/>
      </c>
      <c r="CZ256" s="20" t="str">
        <f t="shared" si="885"/>
        <v/>
      </c>
      <c r="BCU256" s="20" t="str">
        <f t="shared" si="751"/>
        <v/>
      </c>
      <c r="BCV256" s="20" t="str">
        <f t="shared" si="752"/>
        <v/>
      </c>
      <c r="BCW256" s="20" t="str">
        <f t="shared" si="753"/>
        <v/>
      </c>
      <c r="BCX256" s="20" t="str">
        <f t="shared" si="754"/>
        <v/>
      </c>
      <c r="BCY256" s="20" t="str">
        <f t="shared" si="755"/>
        <v/>
      </c>
      <c r="BCZ256" s="20" t="str">
        <f t="shared" si="756"/>
        <v/>
      </c>
      <c r="BDA256" s="20" t="str">
        <f t="shared" si="757"/>
        <v/>
      </c>
      <c r="BDB256" s="20" t="str">
        <f t="shared" si="758"/>
        <v/>
      </c>
      <c r="BDC256" s="20" t="str">
        <f t="shared" si="759"/>
        <v/>
      </c>
      <c r="BDD256" s="20" t="str">
        <f t="shared" si="760"/>
        <v/>
      </c>
      <c r="BDE256" s="20" t="str">
        <f t="shared" si="761"/>
        <v/>
      </c>
      <c r="BDF256" s="20" t="str">
        <f t="shared" si="762"/>
        <v/>
      </c>
      <c r="BDG256" s="20" t="str">
        <f t="shared" si="763"/>
        <v/>
      </c>
      <c r="BDH256" s="20" t="str">
        <f t="shared" si="764"/>
        <v/>
      </c>
      <c r="BDI256" s="20" t="str">
        <f t="shared" si="765"/>
        <v/>
      </c>
      <c r="BDJ256" s="20" t="str">
        <f t="shared" si="766"/>
        <v/>
      </c>
      <c r="BDK256" s="20" t="str">
        <f t="shared" si="767"/>
        <v/>
      </c>
      <c r="BDL256" s="20" t="str">
        <f t="shared" si="768"/>
        <v/>
      </c>
      <c r="BDM256" s="20" t="str">
        <f t="shared" si="769"/>
        <v/>
      </c>
      <c r="BDN256" s="20" t="str">
        <f t="shared" si="770"/>
        <v/>
      </c>
      <c r="BDO256" s="20" t="str">
        <f t="shared" si="771"/>
        <v/>
      </c>
      <c r="BDP256" s="20" t="str">
        <f t="shared" si="772"/>
        <v/>
      </c>
      <c r="BDQ256" s="20" t="str">
        <f t="shared" si="773"/>
        <v/>
      </c>
      <c r="BDR256" s="20" t="str">
        <f t="shared" si="774"/>
        <v/>
      </c>
      <c r="BDS256" s="20" t="str">
        <f t="shared" si="775"/>
        <v/>
      </c>
      <c r="BDT256" s="20" t="str">
        <f t="shared" si="776"/>
        <v/>
      </c>
      <c r="BDU256" s="20" t="str">
        <f t="shared" si="777"/>
        <v/>
      </c>
      <c r="BDV256" s="20" t="str">
        <f t="shared" si="778"/>
        <v/>
      </c>
      <c r="BDW256" s="20" t="str">
        <f t="shared" si="779"/>
        <v/>
      </c>
      <c r="BDX256" s="20" t="str">
        <f t="shared" si="780"/>
        <v/>
      </c>
      <c r="BDY256" s="20" t="str">
        <f t="shared" si="781"/>
        <v/>
      </c>
      <c r="BDZ256" s="20" t="str">
        <f t="shared" si="782"/>
        <v/>
      </c>
      <c r="BEA256" s="20" t="str">
        <f t="shared" si="783"/>
        <v/>
      </c>
      <c r="BEB256" s="20" t="str">
        <f t="shared" si="784"/>
        <v/>
      </c>
      <c r="BEC256" s="20" t="str">
        <f t="shared" si="785"/>
        <v/>
      </c>
      <c r="BED256" s="20" t="str">
        <f t="shared" si="786"/>
        <v/>
      </c>
      <c r="BEE256" s="20" t="str">
        <f t="shared" si="787"/>
        <v/>
      </c>
      <c r="BEF256" s="20" t="str">
        <f t="shared" si="788"/>
        <v/>
      </c>
      <c r="BEG256" s="20" t="str">
        <f t="shared" si="789"/>
        <v/>
      </c>
      <c r="BEH256" s="20" t="str">
        <f t="shared" si="790"/>
        <v/>
      </c>
      <c r="BEI256" s="20" t="str">
        <f t="shared" si="791"/>
        <v/>
      </c>
      <c r="BEJ256" s="20" t="str">
        <f t="shared" si="792"/>
        <v/>
      </c>
      <c r="BEK256" s="20" t="str">
        <f t="shared" si="793"/>
        <v/>
      </c>
      <c r="BEL256" s="20" t="str">
        <f t="shared" si="794"/>
        <v/>
      </c>
      <c r="BEM256" s="20" t="str">
        <f t="shared" si="795"/>
        <v/>
      </c>
      <c r="BEN256" s="20" t="str">
        <f t="shared" si="796"/>
        <v/>
      </c>
      <c r="BEO256" s="20" t="str">
        <f t="shared" si="797"/>
        <v/>
      </c>
      <c r="BEP256" s="20" t="str">
        <f t="shared" si="798"/>
        <v/>
      </c>
      <c r="BEQ256" s="20" t="str">
        <f t="shared" si="799"/>
        <v/>
      </c>
      <c r="BER256" s="20" t="str">
        <f t="shared" si="800"/>
        <v/>
      </c>
      <c r="BES256" s="20" t="str">
        <f t="shared" si="801"/>
        <v/>
      </c>
      <c r="BET256" s="20" t="str">
        <f t="shared" si="802"/>
        <v/>
      </c>
      <c r="BEU256" s="20" t="str">
        <f t="shared" si="803"/>
        <v/>
      </c>
      <c r="BEV256" s="20" t="str">
        <f t="shared" si="804"/>
        <v/>
      </c>
      <c r="BEW256" s="20" t="str">
        <f t="shared" si="805"/>
        <v/>
      </c>
      <c r="BEX256" s="20" t="str">
        <f t="shared" si="806"/>
        <v/>
      </c>
      <c r="BEY256" s="20" t="str">
        <f t="shared" si="807"/>
        <v/>
      </c>
      <c r="BEZ256" s="20" t="str">
        <f t="shared" si="808"/>
        <v/>
      </c>
      <c r="BFA256" s="20" t="str">
        <f t="shared" si="809"/>
        <v/>
      </c>
      <c r="BFB256" s="20" t="str">
        <f t="shared" si="810"/>
        <v/>
      </c>
      <c r="BFC256" s="20" t="str">
        <f t="shared" si="811"/>
        <v/>
      </c>
      <c r="BFD256" s="20" t="str">
        <f t="shared" si="812"/>
        <v/>
      </c>
      <c r="BFE256" s="20" t="str">
        <f t="shared" si="813"/>
        <v/>
      </c>
      <c r="BFF256" s="20" t="str">
        <f t="shared" si="814"/>
        <v/>
      </c>
      <c r="BFG256" s="20" t="str">
        <f t="shared" si="815"/>
        <v/>
      </c>
      <c r="BFH256" s="20" t="str">
        <f t="shared" si="816"/>
        <v/>
      </c>
      <c r="BFI256" s="20" t="str">
        <f t="shared" si="817"/>
        <v/>
      </c>
      <c r="BFJ256" s="20" t="str">
        <f t="shared" si="818"/>
        <v/>
      </c>
      <c r="BFK256" s="20" t="str">
        <f t="shared" si="819"/>
        <v/>
      </c>
      <c r="BFL256" s="20" t="str">
        <f t="shared" si="820"/>
        <v/>
      </c>
      <c r="BFM256" s="20" t="str">
        <f t="shared" si="821"/>
        <v/>
      </c>
      <c r="BFN256" s="20" t="str">
        <f t="shared" si="822"/>
        <v/>
      </c>
      <c r="BFO256" s="20" t="str">
        <f t="shared" si="823"/>
        <v/>
      </c>
      <c r="BFP256" s="20" t="str">
        <f t="shared" si="824"/>
        <v/>
      </c>
      <c r="BFQ256" s="20" t="str">
        <f t="shared" si="825"/>
        <v/>
      </c>
      <c r="BFR256" s="20" t="str">
        <f t="shared" si="826"/>
        <v/>
      </c>
      <c r="BFS256" s="20" t="str">
        <f t="shared" si="827"/>
        <v/>
      </c>
      <c r="BFT256" s="20" t="str">
        <f t="shared" si="828"/>
        <v/>
      </c>
      <c r="BFU256" s="20" t="str">
        <f t="shared" si="829"/>
        <v/>
      </c>
      <c r="BFV256" s="20" t="str">
        <f t="shared" si="830"/>
        <v/>
      </c>
      <c r="BFW256" s="20" t="str">
        <f t="shared" si="831"/>
        <v/>
      </c>
      <c r="BFX256" s="20" t="str">
        <f t="shared" si="832"/>
        <v/>
      </c>
      <c r="BFY256" s="20" t="str">
        <f t="shared" si="833"/>
        <v/>
      </c>
      <c r="BFZ256" s="20" t="str">
        <f t="shared" si="834"/>
        <v/>
      </c>
      <c r="BGA256" s="20" t="str">
        <f t="shared" si="835"/>
        <v/>
      </c>
      <c r="BGB256" s="20" t="str">
        <f t="shared" si="836"/>
        <v/>
      </c>
      <c r="BGC256" s="20" t="str">
        <f t="shared" si="837"/>
        <v/>
      </c>
      <c r="BGD256" s="20" t="str">
        <f t="shared" si="838"/>
        <v/>
      </c>
      <c r="BGE256" s="20" t="str">
        <f t="shared" si="839"/>
        <v/>
      </c>
      <c r="BGF256" s="20" t="str">
        <f t="shared" si="840"/>
        <v/>
      </c>
      <c r="BGG256" s="20" t="str">
        <f t="shared" si="841"/>
        <v/>
      </c>
      <c r="BGH256" s="20" t="str">
        <f t="shared" si="842"/>
        <v/>
      </c>
      <c r="BGI256" s="20" t="str">
        <f t="shared" si="843"/>
        <v/>
      </c>
      <c r="BGJ256" s="20" t="str">
        <f t="shared" si="844"/>
        <v/>
      </c>
      <c r="BGK256" s="20" t="str">
        <f t="shared" si="845"/>
        <v/>
      </c>
      <c r="BGL256" s="20" t="str">
        <f t="shared" si="846"/>
        <v/>
      </c>
      <c r="BGM256" s="20" t="str">
        <f t="shared" si="847"/>
        <v/>
      </c>
      <c r="BGN256" s="20" t="str">
        <f t="shared" si="848"/>
        <v/>
      </c>
      <c r="BGO256" s="20" t="str">
        <f t="shared" si="849"/>
        <v/>
      </c>
      <c r="BGP256" s="20" t="str">
        <f t="shared" si="850"/>
        <v/>
      </c>
      <c r="BGQ256" s="20" t="str">
        <f t="shared" si="851"/>
        <v/>
      </c>
      <c r="BGR256" s="20" t="str">
        <f t="shared" si="852"/>
        <v/>
      </c>
      <c r="BGS256" s="20" t="str">
        <f t="shared" si="853"/>
        <v/>
      </c>
      <c r="BGT256" s="20" t="str">
        <f t="shared" si="854"/>
        <v/>
      </c>
      <c r="BGU256" s="20" t="str">
        <f t="shared" si="855"/>
        <v/>
      </c>
      <c r="BGV256" s="20" t="str">
        <f t="shared" si="856"/>
        <v/>
      </c>
      <c r="BGW256" s="20" t="str">
        <f t="shared" si="857"/>
        <v/>
      </c>
      <c r="BGX256" s="20" t="str">
        <f t="shared" si="858"/>
        <v/>
      </c>
      <c r="BGY256" s="20" t="str">
        <f t="shared" si="859"/>
        <v/>
      </c>
      <c r="BGZ256" s="20" t="str">
        <f t="shared" si="860"/>
        <v/>
      </c>
      <c r="BHA256" s="20" t="str">
        <f t="shared" si="861"/>
        <v/>
      </c>
      <c r="BHB256" s="20" t="str">
        <f t="shared" si="862"/>
        <v/>
      </c>
      <c r="BHC256" s="20" t="str">
        <f t="shared" si="863"/>
        <v/>
      </c>
      <c r="BHD256" s="20" t="str">
        <f t="shared" si="864"/>
        <v/>
      </c>
      <c r="BHE256" s="20" t="str">
        <f t="shared" si="865"/>
        <v/>
      </c>
      <c r="BHF256" s="20" t="str">
        <f t="shared" si="866"/>
        <v/>
      </c>
      <c r="BHG256" s="20" t="str">
        <f t="shared" si="867"/>
        <v/>
      </c>
      <c r="BHJ256" s="20" t="str">
        <f t="shared" si="868"/>
        <v/>
      </c>
      <c r="BHL256" s="20" t="str">
        <f t="shared" si="893"/>
        <v/>
      </c>
      <c r="BHM256" s="20" t="str">
        <f t="shared" si="893"/>
        <v/>
      </c>
      <c r="BHN256" s="20" t="str">
        <f t="shared" si="893"/>
        <v/>
      </c>
      <c r="BHO256" s="20" t="str">
        <f t="shared" si="893"/>
        <v/>
      </c>
      <c r="BHP256" s="20" t="str">
        <f t="shared" si="893"/>
        <v/>
      </c>
      <c r="BHQ256" s="20" t="str">
        <f t="shared" si="893"/>
        <v/>
      </c>
      <c r="BHR256" s="20" t="str">
        <f t="shared" si="893"/>
        <v/>
      </c>
      <c r="BHS256" s="20" t="str">
        <f t="shared" si="893"/>
        <v/>
      </c>
      <c r="BHT256" s="20" t="str">
        <f t="shared" si="893"/>
        <v/>
      </c>
      <c r="BHU256" s="20" t="str">
        <f t="shared" si="893"/>
        <v/>
      </c>
      <c r="BHV256" s="20" t="str">
        <f t="shared" si="893"/>
        <v/>
      </c>
      <c r="BHW256" s="20" t="str">
        <f t="shared" si="893"/>
        <v/>
      </c>
      <c r="BHX256" s="20" t="str">
        <f t="shared" si="893"/>
        <v/>
      </c>
      <c r="BHY256" s="20" t="str">
        <f t="shared" si="893"/>
        <v/>
      </c>
      <c r="BHZ256" s="20" t="str">
        <f t="shared" si="893"/>
        <v/>
      </c>
      <c r="BIA256" s="20" t="str">
        <f t="shared" si="893"/>
        <v/>
      </c>
      <c r="BIB256" s="20" t="str">
        <f t="shared" si="892"/>
        <v/>
      </c>
      <c r="BIC256" s="20" t="str">
        <f t="shared" si="892"/>
        <v/>
      </c>
      <c r="BID256" s="20" t="str">
        <f t="shared" si="892"/>
        <v/>
      </c>
      <c r="BIE256" s="20" t="str">
        <f t="shared" si="892"/>
        <v/>
      </c>
    </row>
    <row r="257" spans="2:104 1451:1591" ht="14.5">
      <c r="B257" s="510" t="str">
        <f>IF('لصق اكسل الفورمز'!E252="","",'لصق اكسل الفورمز'!E252)</f>
        <v/>
      </c>
      <c r="C257" s="510" t="str">
        <f>IF('لصق اكسل الفورمز'!O252="","",'لصق اكسل الفورمز'!O252)</f>
        <v/>
      </c>
      <c r="D257" s="526" t="str">
        <f>IF('لصق اكسل الفورمز'!R252="","",'لصق اكسل الفورمز'!R252)</f>
        <v/>
      </c>
      <c r="E257" s="510" t="str">
        <f>IF('لصق اكسل الفورمز'!U252="","",'لصق اكسل الفورمز'!U252)</f>
        <v/>
      </c>
      <c r="F257" s="526" t="str">
        <f>IF('لصق اكسل الفورمز'!X252="","",'لصق اكسل الفورمز'!X252)</f>
        <v/>
      </c>
      <c r="G257" s="510" t="str">
        <f>IF('لصق اكسل الفورمز'!AA252="","",'لصق اكسل الفورمز'!AA252)</f>
        <v/>
      </c>
      <c r="H257" s="526" t="str">
        <f>IF('لصق اكسل الفورمز'!AD252="","",'لصق اكسل الفورمز'!AD252)</f>
        <v/>
      </c>
      <c r="I257" s="510" t="str">
        <f>IF('لصق اكسل الفورمز'!AG252="","",'لصق اكسل الفورمز'!AG252)</f>
        <v/>
      </c>
      <c r="J257" s="526" t="str">
        <f>IF('لصق اكسل الفورمز'!AJ252="","",'لصق اكسل الفورمز'!AJ252)</f>
        <v/>
      </c>
      <c r="K257" s="510" t="str">
        <f>IF('لصق اكسل الفورمز'!AM252="","",'لصق اكسل الفورمز'!AM252)</f>
        <v/>
      </c>
      <c r="L257" s="526" t="str">
        <f>IF('لصق اكسل الفورمز'!AP252="","",'لصق اكسل الفورمز'!AP252)</f>
        <v/>
      </c>
      <c r="M257" s="510" t="str">
        <f>IF('لصق اكسل الفورمز'!AS252="","",'لصق اكسل الفورمز'!AS252)</f>
        <v/>
      </c>
      <c r="N257" s="526" t="str">
        <f>IF('لصق اكسل الفورمز'!AV252="","",'لصق اكسل الفورمز'!AV252)</f>
        <v/>
      </c>
      <c r="O257" s="510" t="str">
        <f>IF('لصق اكسل الفورمز'!AY252="","",'لصق اكسل الفورمز'!AY252)</f>
        <v/>
      </c>
      <c r="P257" s="526" t="str">
        <f>IF('لصق اكسل الفورمز'!BB252="","",'لصق اكسل الفورمز'!BB252)</f>
        <v/>
      </c>
      <c r="Q257" s="510" t="str">
        <f>IF('لصق اكسل الفورمز'!BE252="","",'لصق اكسل الفورمز'!BE252)</f>
        <v/>
      </c>
      <c r="R257" s="526" t="str">
        <f>IF('لصق اكسل الفورمز'!BH252="","",'لصق اكسل الفورمز'!BH252)</f>
        <v/>
      </c>
      <c r="S257" s="510" t="str">
        <f>IF('لصق اكسل الفورمز'!BK252="","",'لصق اكسل الفورمز'!BK252)</f>
        <v/>
      </c>
      <c r="T257" s="526" t="str">
        <f>IF('لصق اكسل الفورمز'!BN252="","",'لصق اكسل الفورمز'!BN252)</f>
        <v/>
      </c>
      <c r="U257" s="510" t="str">
        <f>IF('لصق اكسل الفورمز'!BQ252="","",'لصق اكسل الفورمز'!BQ252)</f>
        <v/>
      </c>
      <c r="V257" s="526" t="str">
        <f>IF('لصق اكسل الفورمز'!BT252="","",'لصق اكسل الفورمز'!BT252)</f>
        <v/>
      </c>
      <c r="W257" s="527" t="str">
        <f t="shared" si="717"/>
        <v/>
      </c>
      <c r="X257" s="510" t="str">
        <f t="shared" si="718"/>
        <v/>
      </c>
      <c r="Y257" s="564" t="str">
        <f t="shared" si="719"/>
        <v/>
      </c>
      <c r="AL257" s="20">
        <f t="shared" si="720"/>
        <v>0</v>
      </c>
      <c r="AO257" s="20" t="str">
        <f t="shared" si="721"/>
        <v/>
      </c>
      <c r="AQ257" s="20" t="str">
        <f t="shared" si="869"/>
        <v/>
      </c>
      <c r="AR257" s="20" t="str">
        <f t="shared" si="722"/>
        <v/>
      </c>
      <c r="AS257" s="20" t="str">
        <f t="shared" si="723"/>
        <v/>
      </c>
      <c r="AT257" s="20" t="str">
        <f t="shared" si="724"/>
        <v/>
      </c>
      <c r="AU257" s="20" t="str">
        <f t="shared" si="725"/>
        <v/>
      </c>
      <c r="AV257" s="20" t="str">
        <f t="shared" si="726"/>
        <v/>
      </c>
      <c r="AW257" s="20" t="str">
        <f t="shared" si="727"/>
        <v/>
      </c>
      <c r="AX257" s="20" t="str">
        <f t="shared" si="728"/>
        <v/>
      </c>
      <c r="AY257" s="20" t="str">
        <f t="shared" si="729"/>
        <v/>
      </c>
      <c r="AZ257" s="20" t="str">
        <f t="shared" si="730"/>
        <v/>
      </c>
      <c r="BA257" s="20" t="str">
        <f t="shared" si="731"/>
        <v/>
      </c>
      <c r="BB257" s="20" t="str">
        <f t="shared" si="732"/>
        <v/>
      </c>
      <c r="BC257" s="20" t="str">
        <f t="shared" si="733"/>
        <v/>
      </c>
      <c r="BD257" s="20" t="str">
        <f t="shared" si="734"/>
        <v/>
      </c>
      <c r="BE257" s="20" t="str">
        <f t="shared" si="735"/>
        <v/>
      </c>
      <c r="BF257" s="20" t="str">
        <f t="shared" si="736"/>
        <v/>
      </c>
      <c r="BG257" s="20" t="str">
        <f t="shared" si="737"/>
        <v/>
      </c>
      <c r="BH257" s="20" t="str">
        <f t="shared" si="738"/>
        <v/>
      </c>
      <c r="BI257" s="20" t="str">
        <f t="shared" si="739"/>
        <v/>
      </c>
      <c r="BJ257" s="20" t="str">
        <f t="shared" si="740"/>
        <v/>
      </c>
      <c r="BL257" s="38" t="e">
        <f t="shared" si="741"/>
        <v>#DIV/0!</v>
      </c>
      <c r="BM257" s="4">
        <f t="shared" si="742"/>
        <v>0</v>
      </c>
      <c r="BN257" s="4">
        <f t="shared" si="743"/>
        <v>0</v>
      </c>
      <c r="BO257" s="4">
        <f t="shared" si="744"/>
        <v>0</v>
      </c>
      <c r="BP257" s="173" t="str">
        <f t="shared" si="745"/>
        <v/>
      </c>
      <c r="BQ257" s="4">
        <f t="shared" si="746"/>
        <v>0</v>
      </c>
      <c r="BT257" s="268" t="str">
        <f t="shared" si="747"/>
        <v/>
      </c>
      <c r="BU257" s="268" t="str">
        <f t="shared" si="748"/>
        <v/>
      </c>
      <c r="BX257" s="20">
        <f t="shared" si="749"/>
        <v>1</v>
      </c>
      <c r="CG257" s="20" t="str">
        <f t="shared" si="750"/>
        <v/>
      </c>
      <c r="CH257" s="20" t="str">
        <f t="shared" si="887"/>
        <v/>
      </c>
      <c r="CI257" s="20" t="str">
        <f t="shared" si="888"/>
        <v/>
      </c>
      <c r="CJ257" s="20" t="str">
        <f t="shared" si="889"/>
        <v/>
      </c>
      <c r="CK257" s="20" t="str">
        <f t="shared" si="871"/>
        <v/>
      </c>
      <c r="CL257" s="20" t="str">
        <f t="shared" si="872"/>
        <v/>
      </c>
      <c r="CM257" s="20" t="str">
        <f t="shared" si="873"/>
        <v/>
      </c>
      <c r="CN257" s="20" t="str">
        <f t="shared" si="874"/>
        <v/>
      </c>
      <c r="CO257" s="20" t="str">
        <f t="shared" si="875"/>
        <v/>
      </c>
      <c r="CP257" s="20" t="str">
        <f t="shared" si="876"/>
        <v/>
      </c>
      <c r="CQ257" s="20" t="str">
        <f t="shared" si="877"/>
        <v/>
      </c>
      <c r="CR257" s="20" t="str">
        <f t="shared" si="878"/>
        <v/>
      </c>
      <c r="CS257" s="20" t="str">
        <f t="shared" si="879"/>
        <v/>
      </c>
      <c r="CT257" s="20" t="str">
        <f t="shared" si="880"/>
        <v/>
      </c>
      <c r="CU257" s="20" t="str">
        <f t="shared" si="881"/>
        <v/>
      </c>
      <c r="CV257" s="20" t="str">
        <f t="shared" si="882"/>
        <v/>
      </c>
      <c r="CW257" s="20" t="str">
        <f t="shared" si="883"/>
        <v/>
      </c>
      <c r="CX257" s="20" t="str">
        <f t="shared" si="884"/>
        <v/>
      </c>
      <c r="CY257" s="20" t="str">
        <f t="shared" si="885"/>
        <v/>
      </c>
      <c r="CZ257" s="20" t="str">
        <f t="shared" si="885"/>
        <v/>
      </c>
      <c r="BCU257" s="20" t="str">
        <f t="shared" si="751"/>
        <v/>
      </c>
      <c r="BCV257" s="20" t="str">
        <f t="shared" si="752"/>
        <v/>
      </c>
      <c r="BCW257" s="20" t="str">
        <f t="shared" si="753"/>
        <v/>
      </c>
      <c r="BCX257" s="20" t="str">
        <f t="shared" si="754"/>
        <v/>
      </c>
      <c r="BCY257" s="20" t="str">
        <f t="shared" si="755"/>
        <v/>
      </c>
      <c r="BCZ257" s="20" t="str">
        <f t="shared" si="756"/>
        <v/>
      </c>
      <c r="BDA257" s="20" t="str">
        <f t="shared" si="757"/>
        <v/>
      </c>
      <c r="BDB257" s="20" t="str">
        <f t="shared" si="758"/>
        <v/>
      </c>
      <c r="BDC257" s="20" t="str">
        <f t="shared" si="759"/>
        <v/>
      </c>
      <c r="BDD257" s="20" t="str">
        <f t="shared" si="760"/>
        <v/>
      </c>
      <c r="BDE257" s="20" t="str">
        <f t="shared" si="761"/>
        <v/>
      </c>
      <c r="BDF257" s="20" t="str">
        <f t="shared" si="762"/>
        <v/>
      </c>
      <c r="BDG257" s="20" t="str">
        <f t="shared" si="763"/>
        <v/>
      </c>
      <c r="BDH257" s="20" t="str">
        <f t="shared" si="764"/>
        <v/>
      </c>
      <c r="BDI257" s="20" t="str">
        <f t="shared" si="765"/>
        <v/>
      </c>
      <c r="BDJ257" s="20" t="str">
        <f t="shared" si="766"/>
        <v/>
      </c>
      <c r="BDK257" s="20" t="str">
        <f t="shared" si="767"/>
        <v/>
      </c>
      <c r="BDL257" s="20" t="str">
        <f t="shared" si="768"/>
        <v/>
      </c>
      <c r="BDM257" s="20" t="str">
        <f t="shared" si="769"/>
        <v/>
      </c>
      <c r="BDN257" s="20" t="str">
        <f t="shared" si="770"/>
        <v/>
      </c>
      <c r="BDO257" s="20" t="str">
        <f t="shared" si="771"/>
        <v/>
      </c>
      <c r="BDP257" s="20" t="str">
        <f t="shared" si="772"/>
        <v/>
      </c>
      <c r="BDQ257" s="20" t="str">
        <f t="shared" si="773"/>
        <v/>
      </c>
      <c r="BDR257" s="20" t="str">
        <f t="shared" si="774"/>
        <v/>
      </c>
      <c r="BDS257" s="20" t="str">
        <f t="shared" si="775"/>
        <v/>
      </c>
      <c r="BDT257" s="20" t="str">
        <f t="shared" si="776"/>
        <v/>
      </c>
      <c r="BDU257" s="20" t="str">
        <f t="shared" si="777"/>
        <v/>
      </c>
      <c r="BDV257" s="20" t="str">
        <f t="shared" si="778"/>
        <v/>
      </c>
      <c r="BDW257" s="20" t="str">
        <f t="shared" si="779"/>
        <v/>
      </c>
      <c r="BDX257" s="20" t="str">
        <f t="shared" si="780"/>
        <v/>
      </c>
      <c r="BDY257" s="20" t="str">
        <f t="shared" si="781"/>
        <v/>
      </c>
      <c r="BDZ257" s="20" t="str">
        <f t="shared" si="782"/>
        <v/>
      </c>
      <c r="BEA257" s="20" t="str">
        <f t="shared" si="783"/>
        <v/>
      </c>
      <c r="BEB257" s="20" t="str">
        <f t="shared" si="784"/>
        <v/>
      </c>
      <c r="BEC257" s="20" t="str">
        <f t="shared" si="785"/>
        <v/>
      </c>
      <c r="BED257" s="20" t="str">
        <f t="shared" si="786"/>
        <v/>
      </c>
      <c r="BEE257" s="20" t="str">
        <f t="shared" si="787"/>
        <v/>
      </c>
      <c r="BEF257" s="20" t="str">
        <f t="shared" si="788"/>
        <v/>
      </c>
      <c r="BEG257" s="20" t="str">
        <f t="shared" si="789"/>
        <v/>
      </c>
      <c r="BEH257" s="20" t="str">
        <f t="shared" si="790"/>
        <v/>
      </c>
      <c r="BEI257" s="20" t="str">
        <f t="shared" si="791"/>
        <v/>
      </c>
      <c r="BEJ257" s="20" t="str">
        <f t="shared" si="792"/>
        <v/>
      </c>
      <c r="BEK257" s="20" t="str">
        <f t="shared" si="793"/>
        <v/>
      </c>
      <c r="BEL257" s="20" t="str">
        <f t="shared" si="794"/>
        <v/>
      </c>
      <c r="BEM257" s="20" t="str">
        <f t="shared" si="795"/>
        <v/>
      </c>
      <c r="BEN257" s="20" t="str">
        <f t="shared" si="796"/>
        <v/>
      </c>
      <c r="BEO257" s="20" t="str">
        <f t="shared" si="797"/>
        <v/>
      </c>
      <c r="BEP257" s="20" t="str">
        <f t="shared" si="798"/>
        <v/>
      </c>
      <c r="BEQ257" s="20" t="str">
        <f t="shared" si="799"/>
        <v/>
      </c>
      <c r="BER257" s="20" t="str">
        <f t="shared" si="800"/>
        <v/>
      </c>
      <c r="BES257" s="20" t="str">
        <f t="shared" si="801"/>
        <v/>
      </c>
      <c r="BET257" s="20" t="str">
        <f t="shared" si="802"/>
        <v/>
      </c>
      <c r="BEU257" s="20" t="str">
        <f t="shared" si="803"/>
        <v/>
      </c>
      <c r="BEV257" s="20" t="str">
        <f t="shared" si="804"/>
        <v/>
      </c>
      <c r="BEW257" s="20" t="str">
        <f t="shared" si="805"/>
        <v/>
      </c>
      <c r="BEX257" s="20" t="str">
        <f t="shared" si="806"/>
        <v/>
      </c>
      <c r="BEY257" s="20" t="str">
        <f t="shared" si="807"/>
        <v/>
      </c>
      <c r="BEZ257" s="20" t="str">
        <f t="shared" si="808"/>
        <v/>
      </c>
      <c r="BFA257" s="20" t="str">
        <f t="shared" si="809"/>
        <v/>
      </c>
      <c r="BFB257" s="20" t="str">
        <f t="shared" si="810"/>
        <v/>
      </c>
      <c r="BFC257" s="20" t="str">
        <f t="shared" si="811"/>
        <v/>
      </c>
      <c r="BFD257" s="20" t="str">
        <f t="shared" si="812"/>
        <v/>
      </c>
      <c r="BFE257" s="20" t="str">
        <f t="shared" si="813"/>
        <v/>
      </c>
      <c r="BFF257" s="20" t="str">
        <f t="shared" si="814"/>
        <v/>
      </c>
      <c r="BFG257" s="20" t="str">
        <f t="shared" si="815"/>
        <v/>
      </c>
      <c r="BFH257" s="20" t="str">
        <f t="shared" si="816"/>
        <v/>
      </c>
      <c r="BFI257" s="20" t="str">
        <f t="shared" si="817"/>
        <v/>
      </c>
      <c r="BFJ257" s="20" t="str">
        <f t="shared" si="818"/>
        <v/>
      </c>
      <c r="BFK257" s="20" t="str">
        <f t="shared" si="819"/>
        <v/>
      </c>
      <c r="BFL257" s="20" t="str">
        <f t="shared" si="820"/>
        <v/>
      </c>
      <c r="BFM257" s="20" t="str">
        <f t="shared" si="821"/>
        <v/>
      </c>
      <c r="BFN257" s="20" t="str">
        <f t="shared" si="822"/>
        <v/>
      </c>
      <c r="BFO257" s="20" t="str">
        <f t="shared" si="823"/>
        <v/>
      </c>
      <c r="BFP257" s="20" t="str">
        <f t="shared" si="824"/>
        <v/>
      </c>
      <c r="BFQ257" s="20" t="str">
        <f t="shared" si="825"/>
        <v/>
      </c>
      <c r="BFR257" s="20" t="str">
        <f t="shared" si="826"/>
        <v/>
      </c>
      <c r="BFS257" s="20" t="str">
        <f t="shared" si="827"/>
        <v/>
      </c>
      <c r="BFT257" s="20" t="str">
        <f t="shared" si="828"/>
        <v/>
      </c>
      <c r="BFU257" s="20" t="str">
        <f t="shared" si="829"/>
        <v/>
      </c>
      <c r="BFV257" s="20" t="str">
        <f t="shared" si="830"/>
        <v/>
      </c>
      <c r="BFW257" s="20" t="str">
        <f t="shared" si="831"/>
        <v/>
      </c>
      <c r="BFX257" s="20" t="str">
        <f t="shared" si="832"/>
        <v/>
      </c>
      <c r="BFY257" s="20" t="str">
        <f t="shared" si="833"/>
        <v/>
      </c>
      <c r="BFZ257" s="20" t="str">
        <f t="shared" si="834"/>
        <v/>
      </c>
      <c r="BGA257" s="20" t="str">
        <f t="shared" si="835"/>
        <v/>
      </c>
      <c r="BGB257" s="20" t="str">
        <f t="shared" si="836"/>
        <v/>
      </c>
      <c r="BGC257" s="20" t="str">
        <f t="shared" si="837"/>
        <v/>
      </c>
      <c r="BGD257" s="20" t="str">
        <f t="shared" si="838"/>
        <v/>
      </c>
      <c r="BGE257" s="20" t="str">
        <f t="shared" si="839"/>
        <v/>
      </c>
      <c r="BGF257" s="20" t="str">
        <f t="shared" si="840"/>
        <v/>
      </c>
      <c r="BGG257" s="20" t="str">
        <f t="shared" si="841"/>
        <v/>
      </c>
      <c r="BGH257" s="20" t="str">
        <f t="shared" si="842"/>
        <v/>
      </c>
      <c r="BGI257" s="20" t="str">
        <f t="shared" si="843"/>
        <v/>
      </c>
      <c r="BGJ257" s="20" t="str">
        <f t="shared" si="844"/>
        <v/>
      </c>
      <c r="BGK257" s="20" t="str">
        <f t="shared" si="845"/>
        <v/>
      </c>
      <c r="BGL257" s="20" t="str">
        <f t="shared" si="846"/>
        <v/>
      </c>
      <c r="BGM257" s="20" t="str">
        <f t="shared" si="847"/>
        <v/>
      </c>
      <c r="BGN257" s="20" t="str">
        <f t="shared" si="848"/>
        <v/>
      </c>
      <c r="BGO257" s="20" t="str">
        <f t="shared" si="849"/>
        <v/>
      </c>
      <c r="BGP257" s="20" t="str">
        <f t="shared" si="850"/>
        <v/>
      </c>
      <c r="BGQ257" s="20" t="str">
        <f t="shared" si="851"/>
        <v/>
      </c>
      <c r="BGR257" s="20" t="str">
        <f t="shared" si="852"/>
        <v/>
      </c>
      <c r="BGS257" s="20" t="str">
        <f t="shared" si="853"/>
        <v/>
      </c>
      <c r="BGT257" s="20" t="str">
        <f t="shared" si="854"/>
        <v/>
      </c>
      <c r="BGU257" s="20" t="str">
        <f t="shared" si="855"/>
        <v/>
      </c>
      <c r="BGV257" s="20" t="str">
        <f t="shared" si="856"/>
        <v/>
      </c>
      <c r="BGW257" s="20" t="str">
        <f t="shared" si="857"/>
        <v/>
      </c>
      <c r="BGX257" s="20" t="str">
        <f t="shared" si="858"/>
        <v/>
      </c>
      <c r="BGY257" s="20" t="str">
        <f t="shared" si="859"/>
        <v/>
      </c>
      <c r="BGZ257" s="20" t="str">
        <f t="shared" si="860"/>
        <v/>
      </c>
      <c r="BHA257" s="20" t="str">
        <f t="shared" si="861"/>
        <v/>
      </c>
      <c r="BHB257" s="20" t="str">
        <f t="shared" si="862"/>
        <v/>
      </c>
      <c r="BHC257" s="20" t="str">
        <f t="shared" si="863"/>
        <v/>
      </c>
      <c r="BHD257" s="20" t="str">
        <f t="shared" si="864"/>
        <v/>
      </c>
      <c r="BHE257" s="20" t="str">
        <f t="shared" si="865"/>
        <v/>
      </c>
      <c r="BHF257" s="20" t="str">
        <f t="shared" si="866"/>
        <v/>
      </c>
      <c r="BHG257" s="20" t="str">
        <f t="shared" si="867"/>
        <v/>
      </c>
      <c r="BHJ257" s="20" t="str">
        <f t="shared" si="868"/>
        <v/>
      </c>
      <c r="BHL257" s="20" t="str">
        <f t="shared" si="893"/>
        <v/>
      </c>
      <c r="BHM257" s="20" t="str">
        <f t="shared" si="893"/>
        <v/>
      </c>
      <c r="BHN257" s="20" t="str">
        <f t="shared" si="893"/>
        <v/>
      </c>
      <c r="BHO257" s="20" t="str">
        <f t="shared" si="893"/>
        <v/>
      </c>
      <c r="BHP257" s="20" t="str">
        <f t="shared" si="893"/>
        <v/>
      </c>
      <c r="BHQ257" s="20" t="str">
        <f t="shared" si="893"/>
        <v/>
      </c>
      <c r="BHR257" s="20" t="str">
        <f t="shared" si="893"/>
        <v/>
      </c>
      <c r="BHS257" s="20" t="str">
        <f t="shared" si="893"/>
        <v/>
      </c>
      <c r="BHT257" s="20" t="str">
        <f t="shared" si="893"/>
        <v/>
      </c>
      <c r="BHU257" s="20" t="str">
        <f t="shared" si="893"/>
        <v/>
      </c>
      <c r="BHV257" s="20" t="str">
        <f t="shared" si="893"/>
        <v/>
      </c>
      <c r="BHW257" s="20" t="str">
        <f t="shared" si="893"/>
        <v/>
      </c>
      <c r="BHX257" s="20" t="str">
        <f t="shared" si="893"/>
        <v/>
      </c>
      <c r="BHY257" s="20" t="str">
        <f t="shared" si="893"/>
        <v/>
      </c>
      <c r="BHZ257" s="20" t="str">
        <f t="shared" si="893"/>
        <v/>
      </c>
      <c r="BIA257" s="20" t="str">
        <f t="shared" si="893"/>
        <v/>
      </c>
      <c r="BIB257" s="20" t="str">
        <f t="shared" si="892"/>
        <v/>
      </c>
      <c r="BIC257" s="20" t="str">
        <f t="shared" si="892"/>
        <v/>
      </c>
      <c r="BID257" s="20" t="str">
        <f t="shared" si="892"/>
        <v/>
      </c>
      <c r="BIE257" s="20" t="str">
        <f t="shared" si="892"/>
        <v/>
      </c>
    </row>
    <row r="258" spans="2:104 1451:1591" ht="14.5">
      <c r="B258" s="510" t="str">
        <f>IF('لصق اكسل الفورمز'!E253="","",'لصق اكسل الفورمز'!E253)</f>
        <v/>
      </c>
      <c r="C258" s="510" t="str">
        <f>IF('لصق اكسل الفورمز'!O253="","",'لصق اكسل الفورمز'!O253)</f>
        <v/>
      </c>
      <c r="D258" s="526" t="str">
        <f>IF('لصق اكسل الفورمز'!R253="","",'لصق اكسل الفورمز'!R253)</f>
        <v/>
      </c>
      <c r="E258" s="510" t="str">
        <f>IF('لصق اكسل الفورمز'!U253="","",'لصق اكسل الفورمز'!U253)</f>
        <v/>
      </c>
      <c r="F258" s="526" t="str">
        <f>IF('لصق اكسل الفورمز'!X253="","",'لصق اكسل الفورمز'!X253)</f>
        <v/>
      </c>
      <c r="G258" s="510" t="str">
        <f>IF('لصق اكسل الفورمز'!AA253="","",'لصق اكسل الفورمز'!AA253)</f>
        <v/>
      </c>
      <c r="H258" s="526" t="str">
        <f>IF('لصق اكسل الفورمز'!AD253="","",'لصق اكسل الفورمز'!AD253)</f>
        <v/>
      </c>
      <c r="I258" s="510" t="str">
        <f>IF('لصق اكسل الفورمز'!AG253="","",'لصق اكسل الفورمز'!AG253)</f>
        <v/>
      </c>
      <c r="J258" s="526" t="str">
        <f>IF('لصق اكسل الفورمز'!AJ253="","",'لصق اكسل الفورمز'!AJ253)</f>
        <v/>
      </c>
      <c r="K258" s="510" t="str">
        <f>IF('لصق اكسل الفورمز'!AM253="","",'لصق اكسل الفورمز'!AM253)</f>
        <v/>
      </c>
      <c r="L258" s="526" t="str">
        <f>IF('لصق اكسل الفورمز'!AP253="","",'لصق اكسل الفورمز'!AP253)</f>
        <v/>
      </c>
      <c r="M258" s="510" t="str">
        <f>IF('لصق اكسل الفورمز'!AS253="","",'لصق اكسل الفورمز'!AS253)</f>
        <v/>
      </c>
      <c r="N258" s="526" t="str">
        <f>IF('لصق اكسل الفورمز'!AV253="","",'لصق اكسل الفورمز'!AV253)</f>
        <v/>
      </c>
      <c r="O258" s="510" t="str">
        <f>IF('لصق اكسل الفورمز'!AY253="","",'لصق اكسل الفورمز'!AY253)</f>
        <v/>
      </c>
      <c r="P258" s="526" t="str">
        <f>IF('لصق اكسل الفورمز'!BB253="","",'لصق اكسل الفورمز'!BB253)</f>
        <v/>
      </c>
      <c r="Q258" s="510" t="str">
        <f>IF('لصق اكسل الفورمز'!BE253="","",'لصق اكسل الفورمز'!BE253)</f>
        <v/>
      </c>
      <c r="R258" s="526" t="str">
        <f>IF('لصق اكسل الفورمز'!BH253="","",'لصق اكسل الفورمز'!BH253)</f>
        <v/>
      </c>
      <c r="S258" s="510" t="str">
        <f>IF('لصق اكسل الفورمز'!BK253="","",'لصق اكسل الفورمز'!BK253)</f>
        <v/>
      </c>
      <c r="T258" s="526" t="str">
        <f>IF('لصق اكسل الفورمز'!BN253="","",'لصق اكسل الفورمز'!BN253)</f>
        <v/>
      </c>
      <c r="U258" s="510" t="str">
        <f>IF('لصق اكسل الفورمز'!BQ253="","",'لصق اكسل الفورمز'!BQ253)</f>
        <v/>
      </c>
      <c r="V258" s="526" t="str">
        <f>IF('لصق اكسل الفورمز'!BT253="","",'لصق اكسل الفورمز'!BT253)</f>
        <v/>
      </c>
      <c r="W258" s="527" t="str">
        <f t="shared" si="717"/>
        <v/>
      </c>
      <c r="X258" s="510" t="str">
        <f t="shared" si="718"/>
        <v/>
      </c>
      <c r="Y258" s="564" t="str">
        <f t="shared" si="719"/>
        <v/>
      </c>
      <c r="AL258" s="20">
        <f t="shared" si="720"/>
        <v>0</v>
      </c>
      <c r="AO258" s="20" t="str">
        <f t="shared" si="721"/>
        <v/>
      </c>
      <c r="AQ258" s="20" t="str">
        <f t="shared" si="869"/>
        <v/>
      </c>
      <c r="AR258" s="20" t="str">
        <f t="shared" si="722"/>
        <v/>
      </c>
      <c r="AS258" s="20" t="str">
        <f t="shared" si="723"/>
        <v/>
      </c>
      <c r="AT258" s="20" t="str">
        <f t="shared" si="724"/>
        <v/>
      </c>
      <c r="AU258" s="20" t="str">
        <f t="shared" si="725"/>
        <v/>
      </c>
      <c r="AV258" s="20" t="str">
        <f t="shared" si="726"/>
        <v/>
      </c>
      <c r="AW258" s="20" t="str">
        <f t="shared" si="727"/>
        <v/>
      </c>
      <c r="AX258" s="20" t="str">
        <f t="shared" si="728"/>
        <v/>
      </c>
      <c r="AY258" s="20" t="str">
        <f t="shared" si="729"/>
        <v/>
      </c>
      <c r="AZ258" s="20" t="str">
        <f t="shared" si="730"/>
        <v/>
      </c>
      <c r="BA258" s="20" t="str">
        <f t="shared" si="731"/>
        <v/>
      </c>
      <c r="BB258" s="20" t="str">
        <f t="shared" si="732"/>
        <v/>
      </c>
      <c r="BC258" s="20" t="str">
        <f t="shared" si="733"/>
        <v/>
      </c>
      <c r="BD258" s="20" t="str">
        <f t="shared" si="734"/>
        <v/>
      </c>
      <c r="BE258" s="20" t="str">
        <f t="shared" si="735"/>
        <v/>
      </c>
      <c r="BF258" s="20" t="str">
        <f t="shared" si="736"/>
        <v/>
      </c>
      <c r="BG258" s="20" t="str">
        <f t="shared" si="737"/>
        <v/>
      </c>
      <c r="BH258" s="20" t="str">
        <f t="shared" si="738"/>
        <v/>
      </c>
      <c r="BI258" s="20" t="str">
        <f t="shared" si="739"/>
        <v/>
      </c>
      <c r="BJ258" s="20" t="str">
        <f t="shared" si="740"/>
        <v/>
      </c>
      <c r="BL258" s="38" t="e">
        <f t="shared" si="741"/>
        <v>#DIV/0!</v>
      </c>
      <c r="BM258" s="4">
        <f t="shared" si="742"/>
        <v>0</v>
      </c>
      <c r="BN258" s="4">
        <f t="shared" si="743"/>
        <v>0</v>
      </c>
      <c r="BO258" s="4">
        <f t="shared" si="744"/>
        <v>0</v>
      </c>
      <c r="BP258" s="173" t="str">
        <f t="shared" si="745"/>
        <v/>
      </c>
      <c r="BQ258" s="4">
        <f t="shared" si="746"/>
        <v>0</v>
      </c>
      <c r="BT258" s="268" t="str">
        <f t="shared" si="747"/>
        <v/>
      </c>
      <c r="BU258" s="268" t="str">
        <f t="shared" si="748"/>
        <v/>
      </c>
      <c r="BX258" s="20">
        <f t="shared" si="749"/>
        <v>1</v>
      </c>
      <c r="CG258" s="20" t="str">
        <f t="shared" si="750"/>
        <v/>
      </c>
      <c r="CH258" s="20" t="str">
        <f t="shared" si="887"/>
        <v/>
      </c>
      <c r="CI258" s="20" t="str">
        <f t="shared" si="888"/>
        <v/>
      </c>
      <c r="CJ258" s="20" t="str">
        <f t="shared" si="889"/>
        <v/>
      </c>
      <c r="CK258" s="20" t="str">
        <f t="shared" si="871"/>
        <v/>
      </c>
      <c r="CL258" s="20" t="str">
        <f t="shared" si="872"/>
        <v/>
      </c>
      <c r="CM258" s="20" t="str">
        <f t="shared" si="873"/>
        <v/>
      </c>
      <c r="CN258" s="20" t="str">
        <f t="shared" si="874"/>
        <v/>
      </c>
      <c r="CO258" s="20" t="str">
        <f t="shared" si="875"/>
        <v/>
      </c>
      <c r="CP258" s="20" t="str">
        <f t="shared" si="876"/>
        <v/>
      </c>
      <c r="CQ258" s="20" t="str">
        <f t="shared" si="877"/>
        <v/>
      </c>
      <c r="CR258" s="20" t="str">
        <f t="shared" si="878"/>
        <v/>
      </c>
      <c r="CS258" s="20" t="str">
        <f t="shared" si="879"/>
        <v/>
      </c>
      <c r="CT258" s="20" t="str">
        <f t="shared" si="880"/>
        <v/>
      </c>
      <c r="CU258" s="20" t="str">
        <f t="shared" si="881"/>
        <v/>
      </c>
      <c r="CV258" s="20" t="str">
        <f t="shared" si="882"/>
        <v/>
      </c>
      <c r="CW258" s="20" t="str">
        <f t="shared" si="883"/>
        <v/>
      </c>
      <c r="CX258" s="20" t="str">
        <f t="shared" si="884"/>
        <v/>
      </c>
      <c r="CY258" s="20" t="str">
        <f t="shared" si="885"/>
        <v/>
      </c>
      <c r="CZ258" s="20" t="str">
        <f t="shared" si="885"/>
        <v/>
      </c>
      <c r="BCU258" s="20" t="str">
        <f t="shared" si="751"/>
        <v/>
      </c>
      <c r="BCV258" s="20" t="str">
        <f t="shared" si="752"/>
        <v/>
      </c>
      <c r="BCW258" s="20" t="str">
        <f t="shared" si="753"/>
        <v/>
      </c>
      <c r="BCX258" s="20" t="str">
        <f t="shared" si="754"/>
        <v/>
      </c>
      <c r="BCY258" s="20" t="str">
        <f t="shared" si="755"/>
        <v/>
      </c>
      <c r="BCZ258" s="20" t="str">
        <f t="shared" si="756"/>
        <v/>
      </c>
      <c r="BDA258" s="20" t="str">
        <f t="shared" si="757"/>
        <v/>
      </c>
      <c r="BDB258" s="20" t="str">
        <f t="shared" si="758"/>
        <v/>
      </c>
      <c r="BDC258" s="20" t="str">
        <f t="shared" si="759"/>
        <v/>
      </c>
      <c r="BDD258" s="20" t="str">
        <f t="shared" si="760"/>
        <v/>
      </c>
      <c r="BDE258" s="20" t="str">
        <f t="shared" si="761"/>
        <v/>
      </c>
      <c r="BDF258" s="20" t="str">
        <f t="shared" si="762"/>
        <v/>
      </c>
      <c r="BDG258" s="20" t="str">
        <f t="shared" si="763"/>
        <v/>
      </c>
      <c r="BDH258" s="20" t="str">
        <f t="shared" si="764"/>
        <v/>
      </c>
      <c r="BDI258" s="20" t="str">
        <f t="shared" si="765"/>
        <v/>
      </c>
      <c r="BDJ258" s="20" t="str">
        <f t="shared" si="766"/>
        <v/>
      </c>
      <c r="BDK258" s="20" t="str">
        <f t="shared" si="767"/>
        <v/>
      </c>
      <c r="BDL258" s="20" t="str">
        <f t="shared" si="768"/>
        <v/>
      </c>
      <c r="BDM258" s="20" t="str">
        <f t="shared" si="769"/>
        <v/>
      </c>
      <c r="BDN258" s="20" t="str">
        <f t="shared" si="770"/>
        <v/>
      </c>
      <c r="BDO258" s="20" t="str">
        <f t="shared" si="771"/>
        <v/>
      </c>
      <c r="BDP258" s="20" t="str">
        <f t="shared" si="772"/>
        <v/>
      </c>
      <c r="BDQ258" s="20" t="str">
        <f t="shared" si="773"/>
        <v/>
      </c>
      <c r="BDR258" s="20" t="str">
        <f t="shared" si="774"/>
        <v/>
      </c>
      <c r="BDS258" s="20" t="str">
        <f t="shared" si="775"/>
        <v/>
      </c>
      <c r="BDT258" s="20" t="str">
        <f t="shared" si="776"/>
        <v/>
      </c>
      <c r="BDU258" s="20" t="str">
        <f t="shared" si="777"/>
        <v/>
      </c>
      <c r="BDV258" s="20" t="str">
        <f t="shared" si="778"/>
        <v/>
      </c>
      <c r="BDW258" s="20" t="str">
        <f t="shared" si="779"/>
        <v/>
      </c>
      <c r="BDX258" s="20" t="str">
        <f t="shared" si="780"/>
        <v/>
      </c>
      <c r="BDY258" s="20" t="str">
        <f t="shared" si="781"/>
        <v/>
      </c>
      <c r="BDZ258" s="20" t="str">
        <f t="shared" si="782"/>
        <v/>
      </c>
      <c r="BEA258" s="20" t="str">
        <f t="shared" si="783"/>
        <v/>
      </c>
      <c r="BEB258" s="20" t="str">
        <f t="shared" si="784"/>
        <v/>
      </c>
      <c r="BEC258" s="20" t="str">
        <f t="shared" si="785"/>
        <v/>
      </c>
      <c r="BED258" s="20" t="str">
        <f t="shared" si="786"/>
        <v/>
      </c>
      <c r="BEE258" s="20" t="str">
        <f t="shared" si="787"/>
        <v/>
      </c>
      <c r="BEF258" s="20" t="str">
        <f t="shared" si="788"/>
        <v/>
      </c>
      <c r="BEG258" s="20" t="str">
        <f t="shared" si="789"/>
        <v/>
      </c>
      <c r="BEH258" s="20" t="str">
        <f t="shared" si="790"/>
        <v/>
      </c>
      <c r="BEI258" s="20" t="str">
        <f t="shared" si="791"/>
        <v/>
      </c>
      <c r="BEJ258" s="20" t="str">
        <f t="shared" si="792"/>
        <v/>
      </c>
      <c r="BEK258" s="20" t="str">
        <f t="shared" si="793"/>
        <v/>
      </c>
      <c r="BEL258" s="20" t="str">
        <f t="shared" si="794"/>
        <v/>
      </c>
      <c r="BEM258" s="20" t="str">
        <f t="shared" si="795"/>
        <v/>
      </c>
      <c r="BEN258" s="20" t="str">
        <f t="shared" si="796"/>
        <v/>
      </c>
      <c r="BEO258" s="20" t="str">
        <f t="shared" si="797"/>
        <v/>
      </c>
      <c r="BEP258" s="20" t="str">
        <f t="shared" si="798"/>
        <v/>
      </c>
      <c r="BEQ258" s="20" t="str">
        <f t="shared" si="799"/>
        <v/>
      </c>
      <c r="BER258" s="20" t="str">
        <f t="shared" si="800"/>
        <v/>
      </c>
      <c r="BES258" s="20" t="str">
        <f t="shared" si="801"/>
        <v/>
      </c>
      <c r="BET258" s="20" t="str">
        <f t="shared" si="802"/>
        <v/>
      </c>
      <c r="BEU258" s="20" t="str">
        <f t="shared" si="803"/>
        <v/>
      </c>
      <c r="BEV258" s="20" t="str">
        <f t="shared" si="804"/>
        <v/>
      </c>
      <c r="BEW258" s="20" t="str">
        <f t="shared" si="805"/>
        <v/>
      </c>
      <c r="BEX258" s="20" t="str">
        <f t="shared" si="806"/>
        <v/>
      </c>
      <c r="BEY258" s="20" t="str">
        <f t="shared" si="807"/>
        <v/>
      </c>
      <c r="BEZ258" s="20" t="str">
        <f t="shared" si="808"/>
        <v/>
      </c>
      <c r="BFA258" s="20" t="str">
        <f t="shared" si="809"/>
        <v/>
      </c>
      <c r="BFB258" s="20" t="str">
        <f t="shared" si="810"/>
        <v/>
      </c>
      <c r="BFC258" s="20" t="str">
        <f t="shared" si="811"/>
        <v/>
      </c>
      <c r="BFD258" s="20" t="str">
        <f t="shared" si="812"/>
        <v/>
      </c>
      <c r="BFE258" s="20" t="str">
        <f t="shared" si="813"/>
        <v/>
      </c>
      <c r="BFF258" s="20" t="str">
        <f t="shared" si="814"/>
        <v/>
      </c>
      <c r="BFG258" s="20" t="str">
        <f t="shared" si="815"/>
        <v/>
      </c>
      <c r="BFH258" s="20" t="str">
        <f t="shared" si="816"/>
        <v/>
      </c>
      <c r="BFI258" s="20" t="str">
        <f t="shared" si="817"/>
        <v/>
      </c>
      <c r="BFJ258" s="20" t="str">
        <f t="shared" si="818"/>
        <v/>
      </c>
      <c r="BFK258" s="20" t="str">
        <f t="shared" si="819"/>
        <v/>
      </c>
      <c r="BFL258" s="20" t="str">
        <f t="shared" si="820"/>
        <v/>
      </c>
      <c r="BFM258" s="20" t="str">
        <f t="shared" si="821"/>
        <v/>
      </c>
      <c r="BFN258" s="20" t="str">
        <f t="shared" si="822"/>
        <v/>
      </c>
      <c r="BFO258" s="20" t="str">
        <f t="shared" si="823"/>
        <v/>
      </c>
      <c r="BFP258" s="20" t="str">
        <f t="shared" si="824"/>
        <v/>
      </c>
      <c r="BFQ258" s="20" t="str">
        <f t="shared" si="825"/>
        <v/>
      </c>
      <c r="BFR258" s="20" t="str">
        <f t="shared" si="826"/>
        <v/>
      </c>
      <c r="BFS258" s="20" t="str">
        <f t="shared" si="827"/>
        <v/>
      </c>
      <c r="BFT258" s="20" t="str">
        <f t="shared" si="828"/>
        <v/>
      </c>
      <c r="BFU258" s="20" t="str">
        <f t="shared" si="829"/>
        <v/>
      </c>
      <c r="BFV258" s="20" t="str">
        <f t="shared" si="830"/>
        <v/>
      </c>
      <c r="BFW258" s="20" t="str">
        <f t="shared" si="831"/>
        <v/>
      </c>
      <c r="BFX258" s="20" t="str">
        <f t="shared" si="832"/>
        <v/>
      </c>
      <c r="BFY258" s="20" t="str">
        <f t="shared" si="833"/>
        <v/>
      </c>
      <c r="BFZ258" s="20" t="str">
        <f t="shared" si="834"/>
        <v/>
      </c>
      <c r="BGA258" s="20" t="str">
        <f t="shared" si="835"/>
        <v/>
      </c>
      <c r="BGB258" s="20" t="str">
        <f t="shared" si="836"/>
        <v/>
      </c>
      <c r="BGC258" s="20" t="str">
        <f t="shared" si="837"/>
        <v/>
      </c>
      <c r="BGD258" s="20" t="str">
        <f t="shared" si="838"/>
        <v/>
      </c>
      <c r="BGE258" s="20" t="str">
        <f t="shared" si="839"/>
        <v/>
      </c>
      <c r="BGF258" s="20" t="str">
        <f t="shared" si="840"/>
        <v/>
      </c>
      <c r="BGG258" s="20" t="str">
        <f t="shared" si="841"/>
        <v/>
      </c>
      <c r="BGH258" s="20" t="str">
        <f t="shared" si="842"/>
        <v/>
      </c>
      <c r="BGI258" s="20" t="str">
        <f t="shared" si="843"/>
        <v/>
      </c>
      <c r="BGJ258" s="20" t="str">
        <f t="shared" si="844"/>
        <v/>
      </c>
      <c r="BGK258" s="20" t="str">
        <f t="shared" si="845"/>
        <v/>
      </c>
      <c r="BGL258" s="20" t="str">
        <f t="shared" si="846"/>
        <v/>
      </c>
      <c r="BGM258" s="20" t="str">
        <f t="shared" si="847"/>
        <v/>
      </c>
      <c r="BGN258" s="20" t="str">
        <f t="shared" si="848"/>
        <v/>
      </c>
      <c r="BGO258" s="20" t="str">
        <f t="shared" si="849"/>
        <v/>
      </c>
      <c r="BGP258" s="20" t="str">
        <f t="shared" si="850"/>
        <v/>
      </c>
      <c r="BGQ258" s="20" t="str">
        <f t="shared" si="851"/>
        <v/>
      </c>
      <c r="BGR258" s="20" t="str">
        <f t="shared" si="852"/>
        <v/>
      </c>
      <c r="BGS258" s="20" t="str">
        <f t="shared" si="853"/>
        <v/>
      </c>
      <c r="BGT258" s="20" t="str">
        <f t="shared" si="854"/>
        <v/>
      </c>
      <c r="BGU258" s="20" t="str">
        <f t="shared" si="855"/>
        <v/>
      </c>
      <c r="BGV258" s="20" t="str">
        <f t="shared" si="856"/>
        <v/>
      </c>
      <c r="BGW258" s="20" t="str">
        <f t="shared" si="857"/>
        <v/>
      </c>
      <c r="BGX258" s="20" t="str">
        <f t="shared" si="858"/>
        <v/>
      </c>
      <c r="BGY258" s="20" t="str">
        <f t="shared" si="859"/>
        <v/>
      </c>
      <c r="BGZ258" s="20" t="str">
        <f t="shared" si="860"/>
        <v/>
      </c>
      <c r="BHA258" s="20" t="str">
        <f t="shared" si="861"/>
        <v/>
      </c>
      <c r="BHB258" s="20" t="str">
        <f t="shared" si="862"/>
        <v/>
      </c>
      <c r="BHC258" s="20" t="str">
        <f t="shared" si="863"/>
        <v/>
      </c>
      <c r="BHD258" s="20" t="str">
        <f t="shared" si="864"/>
        <v/>
      </c>
      <c r="BHE258" s="20" t="str">
        <f t="shared" si="865"/>
        <v/>
      </c>
      <c r="BHF258" s="20" t="str">
        <f t="shared" si="866"/>
        <v/>
      </c>
      <c r="BHG258" s="20" t="str">
        <f t="shared" si="867"/>
        <v/>
      </c>
      <c r="BHJ258" s="20" t="str">
        <f t="shared" si="868"/>
        <v/>
      </c>
      <c r="BHL258" s="20" t="str">
        <f t="shared" si="893"/>
        <v/>
      </c>
      <c r="BHM258" s="20" t="str">
        <f t="shared" si="893"/>
        <v/>
      </c>
      <c r="BHN258" s="20" t="str">
        <f t="shared" si="893"/>
        <v/>
      </c>
      <c r="BHO258" s="20" t="str">
        <f t="shared" si="893"/>
        <v/>
      </c>
      <c r="BHP258" s="20" t="str">
        <f t="shared" si="893"/>
        <v/>
      </c>
      <c r="BHQ258" s="20" t="str">
        <f t="shared" si="893"/>
        <v/>
      </c>
      <c r="BHR258" s="20" t="str">
        <f t="shared" si="893"/>
        <v/>
      </c>
      <c r="BHS258" s="20" t="str">
        <f t="shared" si="893"/>
        <v/>
      </c>
      <c r="BHT258" s="20" t="str">
        <f t="shared" si="893"/>
        <v/>
      </c>
      <c r="BHU258" s="20" t="str">
        <f t="shared" si="893"/>
        <v/>
      </c>
      <c r="BHV258" s="20" t="str">
        <f t="shared" si="893"/>
        <v/>
      </c>
      <c r="BHW258" s="20" t="str">
        <f t="shared" si="893"/>
        <v/>
      </c>
      <c r="BHX258" s="20" t="str">
        <f t="shared" si="893"/>
        <v/>
      </c>
      <c r="BHY258" s="20" t="str">
        <f t="shared" si="893"/>
        <v/>
      </c>
      <c r="BHZ258" s="20" t="str">
        <f t="shared" si="893"/>
        <v/>
      </c>
      <c r="BIA258" s="20" t="str">
        <f t="shared" si="893"/>
        <v/>
      </c>
      <c r="BIB258" s="20" t="str">
        <f t="shared" si="892"/>
        <v/>
      </c>
      <c r="BIC258" s="20" t="str">
        <f t="shared" si="892"/>
        <v/>
      </c>
      <c r="BID258" s="20" t="str">
        <f t="shared" si="892"/>
        <v/>
      </c>
      <c r="BIE258" s="20" t="str">
        <f t="shared" si="892"/>
        <v/>
      </c>
    </row>
    <row r="259" spans="2:104 1451:1591" ht="14.5">
      <c r="B259" s="510" t="str">
        <f>IF('لصق اكسل الفورمز'!E254="","",'لصق اكسل الفورمز'!E254)</f>
        <v/>
      </c>
      <c r="C259" s="510" t="str">
        <f>IF('لصق اكسل الفورمز'!O254="","",'لصق اكسل الفورمز'!O254)</f>
        <v/>
      </c>
      <c r="D259" s="526" t="str">
        <f>IF('لصق اكسل الفورمز'!R254="","",'لصق اكسل الفورمز'!R254)</f>
        <v/>
      </c>
      <c r="E259" s="510" t="str">
        <f>IF('لصق اكسل الفورمز'!U254="","",'لصق اكسل الفورمز'!U254)</f>
        <v/>
      </c>
      <c r="F259" s="526" t="str">
        <f>IF('لصق اكسل الفورمز'!X254="","",'لصق اكسل الفورمز'!X254)</f>
        <v/>
      </c>
      <c r="G259" s="510" t="str">
        <f>IF('لصق اكسل الفورمز'!AA254="","",'لصق اكسل الفورمز'!AA254)</f>
        <v/>
      </c>
      <c r="H259" s="526" t="str">
        <f>IF('لصق اكسل الفورمز'!AD254="","",'لصق اكسل الفورمز'!AD254)</f>
        <v/>
      </c>
      <c r="I259" s="510" t="str">
        <f>IF('لصق اكسل الفورمز'!AG254="","",'لصق اكسل الفورمز'!AG254)</f>
        <v/>
      </c>
      <c r="J259" s="526" t="str">
        <f>IF('لصق اكسل الفورمز'!AJ254="","",'لصق اكسل الفورمز'!AJ254)</f>
        <v/>
      </c>
      <c r="K259" s="510" t="str">
        <f>IF('لصق اكسل الفورمز'!AM254="","",'لصق اكسل الفورمز'!AM254)</f>
        <v/>
      </c>
      <c r="L259" s="526" t="str">
        <f>IF('لصق اكسل الفورمز'!AP254="","",'لصق اكسل الفورمز'!AP254)</f>
        <v/>
      </c>
      <c r="M259" s="510" t="str">
        <f>IF('لصق اكسل الفورمز'!AS254="","",'لصق اكسل الفورمز'!AS254)</f>
        <v/>
      </c>
      <c r="N259" s="526" t="str">
        <f>IF('لصق اكسل الفورمز'!AV254="","",'لصق اكسل الفورمز'!AV254)</f>
        <v/>
      </c>
      <c r="O259" s="510" t="str">
        <f>IF('لصق اكسل الفورمز'!AY254="","",'لصق اكسل الفورمز'!AY254)</f>
        <v/>
      </c>
      <c r="P259" s="526" t="str">
        <f>IF('لصق اكسل الفورمز'!BB254="","",'لصق اكسل الفورمز'!BB254)</f>
        <v/>
      </c>
      <c r="Q259" s="510" t="str">
        <f>IF('لصق اكسل الفورمز'!BE254="","",'لصق اكسل الفورمز'!BE254)</f>
        <v/>
      </c>
      <c r="R259" s="526" t="str">
        <f>IF('لصق اكسل الفورمز'!BH254="","",'لصق اكسل الفورمز'!BH254)</f>
        <v/>
      </c>
      <c r="S259" s="510" t="str">
        <f>IF('لصق اكسل الفورمز'!BK254="","",'لصق اكسل الفورمز'!BK254)</f>
        <v/>
      </c>
      <c r="T259" s="526" t="str">
        <f>IF('لصق اكسل الفورمز'!BN254="","",'لصق اكسل الفورمز'!BN254)</f>
        <v/>
      </c>
      <c r="U259" s="510" t="str">
        <f>IF('لصق اكسل الفورمز'!BQ254="","",'لصق اكسل الفورمز'!BQ254)</f>
        <v/>
      </c>
      <c r="V259" s="526" t="str">
        <f>IF('لصق اكسل الفورمز'!BT254="","",'لصق اكسل الفورمز'!BT254)</f>
        <v/>
      </c>
      <c r="W259" s="527" t="str">
        <f t="shared" si="717"/>
        <v/>
      </c>
      <c r="X259" s="510" t="str">
        <f t="shared" si="718"/>
        <v/>
      </c>
      <c r="Y259" s="564" t="str">
        <f t="shared" si="719"/>
        <v/>
      </c>
      <c r="AL259" s="20">
        <f t="shared" si="720"/>
        <v>0</v>
      </c>
      <c r="AO259" s="20" t="str">
        <f t="shared" si="721"/>
        <v/>
      </c>
      <c r="AQ259" s="20" t="str">
        <f t="shared" si="869"/>
        <v/>
      </c>
      <c r="AR259" s="20" t="str">
        <f t="shared" si="722"/>
        <v/>
      </c>
      <c r="AS259" s="20" t="str">
        <f t="shared" si="723"/>
        <v/>
      </c>
      <c r="AT259" s="20" t="str">
        <f t="shared" si="724"/>
        <v/>
      </c>
      <c r="AU259" s="20" t="str">
        <f t="shared" si="725"/>
        <v/>
      </c>
      <c r="AV259" s="20" t="str">
        <f t="shared" si="726"/>
        <v/>
      </c>
      <c r="AW259" s="20" t="str">
        <f t="shared" si="727"/>
        <v/>
      </c>
      <c r="AX259" s="20" t="str">
        <f t="shared" si="728"/>
        <v/>
      </c>
      <c r="AY259" s="20" t="str">
        <f t="shared" si="729"/>
        <v/>
      </c>
      <c r="AZ259" s="20" t="str">
        <f t="shared" si="730"/>
        <v/>
      </c>
      <c r="BA259" s="20" t="str">
        <f t="shared" si="731"/>
        <v/>
      </c>
      <c r="BB259" s="20" t="str">
        <f t="shared" si="732"/>
        <v/>
      </c>
      <c r="BC259" s="20" t="str">
        <f t="shared" si="733"/>
        <v/>
      </c>
      <c r="BD259" s="20" t="str">
        <f t="shared" si="734"/>
        <v/>
      </c>
      <c r="BE259" s="20" t="str">
        <f t="shared" si="735"/>
        <v/>
      </c>
      <c r="BF259" s="20" t="str">
        <f t="shared" si="736"/>
        <v/>
      </c>
      <c r="BG259" s="20" t="str">
        <f t="shared" si="737"/>
        <v/>
      </c>
      <c r="BH259" s="20" t="str">
        <f t="shared" si="738"/>
        <v/>
      </c>
      <c r="BI259" s="20" t="str">
        <f t="shared" si="739"/>
        <v/>
      </c>
      <c r="BJ259" s="20" t="str">
        <f t="shared" si="740"/>
        <v/>
      </c>
      <c r="BL259" s="38" t="e">
        <f t="shared" si="741"/>
        <v>#DIV/0!</v>
      </c>
      <c r="BM259" s="4">
        <f t="shared" si="742"/>
        <v>0</v>
      </c>
      <c r="BN259" s="4">
        <f t="shared" si="743"/>
        <v>0</v>
      </c>
      <c r="BO259" s="4">
        <f t="shared" si="744"/>
        <v>0</v>
      </c>
      <c r="BP259" s="173" t="str">
        <f t="shared" si="745"/>
        <v/>
      </c>
      <c r="BQ259" s="4">
        <f t="shared" si="746"/>
        <v>0</v>
      </c>
      <c r="BT259" s="268" t="str">
        <f t="shared" si="747"/>
        <v/>
      </c>
      <c r="BU259" s="268" t="str">
        <f t="shared" si="748"/>
        <v/>
      </c>
      <c r="BX259" s="20">
        <f t="shared" si="749"/>
        <v>1</v>
      </c>
      <c r="CG259" s="20" t="str">
        <f t="shared" si="750"/>
        <v/>
      </c>
      <c r="CH259" s="20" t="str">
        <f t="shared" si="887"/>
        <v/>
      </c>
      <c r="CI259" s="20" t="str">
        <f t="shared" si="888"/>
        <v/>
      </c>
      <c r="CJ259" s="20" t="str">
        <f t="shared" si="889"/>
        <v/>
      </c>
      <c r="CK259" s="20" t="str">
        <f t="shared" si="871"/>
        <v/>
      </c>
      <c r="CL259" s="20" t="str">
        <f t="shared" si="872"/>
        <v/>
      </c>
      <c r="CM259" s="20" t="str">
        <f t="shared" si="873"/>
        <v/>
      </c>
      <c r="CN259" s="20" t="str">
        <f t="shared" si="874"/>
        <v/>
      </c>
      <c r="CO259" s="20" t="str">
        <f t="shared" si="875"/>
        <v/>
      </c>
      <c r="CP259" s="20" t="str">
        <f t="shared" si="876"/>
        <v/>
      </c>
      <c r="CQ259" s="20" t="str">
        <f t="shared" si="877"/>
        <v/>
      </c>
      <c r="CR259" s="20" t="str">
        <f t="shared" si="878"/>
        <v/>
      </c>
      <c r="CS259" s="20" t="str">
        <f t="shared" si="879"/>
        <v/>
      </c>
      <c r="CT259" s="20" t="str">
        <f t="shared" si="880"/>
        <v/>
      </c>
      <c r="CU259" s="20" t="str">
        <f t="shared" si="881"/>
        <v/>
      </c>
      <c r="CV259" s="20" t="str">
        <f t="shared" si="882"/>
        <v/>
      </c>
      <c r="CW259" s="20" t="str">
        <f t="shared" si="883"/>
        <v/>
      </c>
      <c r="CX259" s="20" t="str">
        <f t="shared" si="884"/>
        <v/>
      </c>
      <c r="CY259" s="20" t="str">
        <f t="shared" si="885"/>
        <v/>
      </c>
      <c r="CZ259" s="20" t="str">
        <f t="shared" si="885"/>
        <v/>
      </c>
      <c r="BCU259" s="20" t="str">
        <f t="shared" si="751"/>
        <v/>
      </c>
      <c r="BCV259" s="20" t="str">
        <f t="shared" si="752"/>
        <v/>
      </c>
      <c r="BCW259" s="20" t="str">
        <f t="shared" si="753"/>
        <v/>
      </c>
      <c r="BCX259" s="20" t="str">
        <f t="shared" si="754"/>
        <v/>
      </c>
      <c r="BCY259" s="20" t="str">
        <f t="shared" si="755"/>
        <v/>
      </c>
      <c r="BCZ259" s="20" t="str">
        <f t="shared" si="756"/>
        <v/>
      </c>
      <c r="BDA259" s="20" t="str">
        <f t="shared" si="757"/>
        <v/>
      </c>
      <c r="BDB259" s="20" t="str">
        <f t="shared" si="758"/>
        <v/>
      </c>
      <c r="BDC259" s="20" t="str">
        <f t="shared" si="759"/>
        <v/>
      </c>
      <c r="BDD259" s="20" t="str">
        <f t="shared" si="760"/>
        <v/>
      </c>
      <c r="BDE259" s="20" t="str">
        <f t="shared" si="761"/>
        <v/>
      </c>
      <c r="BDF259" s="20" t="str">
        <f t="shared" si="762"/>
        <v/>
      </c>
      <c r="BDG259" s="20" t="str">
        <f t="shared" si="763"/>
        <v/>
      </c>
      <c r="BDH259" s="20" t="str">
        <f t="shared" si="764"/>
        <v/>
      </c>
      <c r="BDI259" s="20" t="str">
        <f t="shared" si="765"/>
        <v/>
      </c>
      <c r="BDJ259" s="20" t="str">
        <f t="shared" si="766"/>
        <v/>
      </c>
      <c r="BDK259" s="20" t="str">
        <f t="shared" si="767"/>
        <v/>
      </c>
      <c r="BDL259" s="20" t="str">
        <f t="shared" si="768"/>
        <v/>
      </c>
      <c r="BDM259" s="20" t="str">
        <f t="shared" si="769"/>
        <v/>
      </c>
      <c r="BDN259" s="20" t="str">
        <f t="shared" si="770"/>
        <v/>
      </c>
      <c r="BDO259" s="20" t="str">
        <f t="shared" si="771"/>
        <v/>
      </c>
      <c r="BDP259" s="20" t="str">
        <f t="shared" si="772"/>
        <v/>
      </c>
      <c r="BDQ259" s="20" t="str">
        <f t="shared" si="773"/>
        <v/>
      </c>
      <c r="BDR259" s="20" t="str">
        <f t="shared" si="774"/>
        <v/>
      </c>
      <c r="BDS259" s="20" t="str">
        <f t="shared" si="775"/>
        <v/>
      </c>
      <c r="BDT259" s="20" t="str">
        <f t="shared" si="776"/>
        <v/>
      </c>
      <c r="BDU259" s="20" t="str">
        <f t="shared" si="777"/>
        <v/>
      </c>
      <c r="BDV259" s="20" t="str">
        <f t="shared" si="778"/>
        <v/>
      </c>
      <c r="BDW259" s="20" t="str">
        <f t="shared" si="779"/>
        <v/>
      </c>
      <c r="BDX259" s="20" t="str">
        <f t="shared" si="780"/>
        <v/>
      </c>
      <c r="BDY259" s="20" t="str">
        <f t="shared" si="781"/>
        <v/>
      </c>
      <c r="BDZ259" s="20" t="str">
        <f t="shared" si="782"/>
        <v/>
      </c>
      <c r="BEA259" s="20" t="str">
        <f t="shared" si="783"/>
        <v/>
      </c>
      <c r="BEB259" s="20" t="str">
        <f t="shared" si="784"/>
        <v/>
      </c>
      <c r="BEC259" s="20" t="str">
        <f t="shared" si="785"/>
        <v/>
      </c>
      <c r="BED259" s="20" t="str">
        <f t="shared" si="786"/>
        <v/>
      </c>
      <c r="BEE259" s="20" t="str">
        <f t="shared" si="787"/>
        <v/>
      </c>
      <c r="BEF259" s="20" t="str">
        <f t="shared" si="788"/>
        <v/>
      </c>
      <c r="BEG259" s="20" t="str">
        <f t="shared" si="789"/>
        <v/>
      </c>
      <c r="BEH259" s="20" t="str">
        <f t="shared" si="790"/>
        <v/>
      </c>
      <c r="BEI259" s="20" t="str">
        <f t="shared" si="791"/>
        <v/>
      </c>
      <c r="BEJ259" s="20" t="str">
        <f t="shared" si="792"/>
        <v/>
      </c>
      <c r="BEK259" s="20" t="str">
        <f t="shared" si="793"/>
        <v/>
      </c>
      <c r="BEL259" s="20" t="str">
        <f t="shared" si="794"/>
        <v/>
      </c>
      <c r="BEM259" s="20" t="str">
        <f t="shared" si="795"/>
        <v/>
      </c>
      <c r="BEN259" s="20" t="str">
        <f t="shared" si="796"/>
        <v/>
      </c>
      <c r="BEO259" s="20" t="str">
        <f t="shared" si="797"/>
        <v/>
      </c>
      <c r="BEP259" s="20" t="str">
        <f t="shared" si="798"/>
        <v/>
      </c>
      <c r="BEQ259" s="20" t="str">
        <f t="shared" si="799"/>
        <v/>
      </c>
      <c r="BER259" s="20" t="str">
        <f t="shared" si="800"/>
        <v/>
      </c>
      <c r="BES259" s="20" t="str">
        <f t="shared" si="801"/>
        <v/>
      </c>
      <c r="BET259" s="20" t="str">
        <f t="shared" si="802"/>
        <v/>
      </c>
      <c r="BEU259" s="20" t="str">
        <f t="shared" si="803"/>
        <v/>
      </c>
      <c r="BEV259" s="20" t="str">
        <f t="shared" si="804"/>
        <v/>
      </c>
      <c r="BEW259" s="20" t="str">
        <f t="shared" si="805"/>
        <v/>
      </c>
      <c r="BEX259" s="20" t="str">
        <f t="shared" si="806"/>
        <v/>
      </c>
      <c r="BEY259" s="20" t="str">
        <f t="shared" si="807"/>
        <v/>
      </c>
      <c r="BEZ259" s="20" t="str">
        <f t="shared" si="808"/>
        <v/>
      </c>
      <c r="BFA259" s="20" t="str">
        <f t="shared" si="809"/>
        <v/>
      </c>
      <c r="BFB259" s="20" t="str">
        <f t="shared" si="810"/>
        <v/>
      </c>
      <c r="BFC259" s="20" t="str">
        <f t="shared" si="811"/>
        <v/>
      </c>
      <c r="BFD259" s="20" t="str">
        <f t="shared" si="812"/>
        <v/>
      </c>
      <c r="BFE259" s="20" t="str">
        <f t="shared" si="813"/>
        <v/>
      </c>
      <c r="BFF259" s="20" t="str">
        <f t="shared" si="814"/>
        <v/>
      </c>
      <c r="BFG259" s="20" t="str">
        <f t="shared" si="815"/>
        <v/>
      </c>
      <c r="BFH259" s="20" t="str">
        <f t="shared" si="816"/>
        <v/>
      </c>
      <c r="BFI259" s="20" t="str">
        <f t="shared" si="817"/>
        <v/>
      </c>
      <c r="BFJ259" s="20" t="str">
        <f t="shared" si="818"/>
        <v/>
      </c>
      <c r="BFK259" s="20" t="str">
        <f t="shared" si="819"/>
        <v/>
      </c>
      <c r="BFL259" s="20" t="str">
        <f t="shared" si="820"/>
        <v/>
      </c>
      <c r="BFM259" s="20" t="str">
        <f t="shared" si="821"/>
        <v/>
      </c>
      <c r="BFN259" s="20" t="str">
        <f t="shared" si="822"/>
        <v/>
      </c>
      <c r="BFO259" s="20" t="str">
        <f t="shared" si="823"/>
        <v/>
      </c>
      <c r="BFP259" s="20" t="str">
        <f t="shared" si="824"/>
        <v/>
      </c>
      <c r="BFQ259" s="20" t="str">
        <f t="shared" si="825"/>
        <v/>
      </c>
      <c r="BFR259" s="20" t="str">
        <f t="shared" si="826"/>
        <v/>
      </c>
      <c r="BFS259" s="20" t="str">
        <f t="shared" si="827"/>
        <v/>
      </c>
      <c r="BFT259" s="20" t="str">
        <f t="shared" si="828"/>
        <v/>
      </c>
      <c r="BFU259" s="20" t="str">
        <f t="shared" si="829"/>
        <v/>
      </c>
      <c r="BFV259" s="20" t="str">
        <f t="shared" si="830"/>
        <v/>
      </c>
      <c r="BFW259" s="20" t="str">
        <f t="shared" si="831"/>
        <v/>
      </c>
      <c r="BFX259" s="20" t="str">
        <f t="shared" si="832"/>
        <v/>
      </c>
      <c r="BFY259" s="20" t="str">
        <f t="shared" si="833"/>
        <v/>
      </c>
      <c r="BFZ259" s="20" t="str">
        <f t="shared" si="834"/>
        <v/>
      </c>
      <c r="BGA259" s="20" t="str">
        <f t="shared" si="835"/>
        <v/>
      </c>
      <c r="BGB259" s="20" t="str">
        <f t="shared" si="836"/>
        <v/>
      </c>
      <c r="BGC259" s="20" t="str">
        <f t="shared" si="837"/>
        <v/>
      </c>
      <c r="BGD259" s="20" t="str">
        <f t="shared" si="838"/>
        <v/>
      </c>
      <c r="BGE259" s="20" t="str">
        <f t="shared" si="839"/>
        <v/>
      </c>
      <c r="BGF259" s="20" t="str">
        <f t="shared" si="840"/>
        <v/>
      </c>
      <c r="BGG259" s="20" t="str">
        <f t="shared" si="841"/>
        <v/>
      </c>
      <c r="BGH259" s="20" t="str">
        <f t="shared" si="842"/>
        <v/>
      </c>
      <c r="BGI259" s="20" t="str">
        <f t="shared" si="843"/>
        <v/>
      </c>
      <c r="BGJ259" s="20" t="str">
        <f t="shared" si="844"/>
        <v/>
      </c>
      <c r="BGK259" s="20" t="str">
        <f t="shared" si="845"/>
        <v/>
      </c>
      <c r="BGL259" s="20" t="str">
        <f t="shared" si="846"/>
        <v/>
      </c>
      <c r="BGM259" s="20" t="str">
        <f t="shared" si="847"/>
        <v/>
      </c>
      <c r="BGN259" s="20" t="str">
        <f t="shared" si="848"/>
        <v/>
      </c>
      <c r="BGO259" s="20" t="str">
        <f t="shared" si="849"/>
        <v/>
      </c>
      <c r="BGP259" s="20" t="str">
        <f t="shared" si="850"/>
        <v/>
      </c>
      <c r="BGQ259" s="20" t="str">
        <f t="shared" si="851"/>
        <v/>
      </c>
      <c r="BGR259" s="20" t="str">
        <f t="shared" si="852"/>
        <v/>
      </c>
      <c r="BGS259" s="20" t="str">
        <f t="shared" si="853"/>
        <v/>
      </c>
      <c r="BGT259" s="20" t="str">
        <f t="shared" si="854"/>
        <v/>
      </c>
      <c r="BGU259" s="20" t="str">
        <f t="shared" si="855"/>
        <v/>
      </c>
      <c r="BGV259" s="20" t="str">
        <f t="shared" si="856"/>
        <v/>
      </c>
      <c r="BGW259" s="20" t="str">
        <f t="shared" si="857"/>
        <v/>
      </c>
      <c r="BGX259" s="20" t="str">
        <f t="shared" si="858"/>
        <v/>
      </c>
      <c r="BGY259" s="20" t="str">
        <f t="shared" si="859"/>
        <v/>
      </c>
      <c r="BGZ259" s="20" t="str">
        <f t="shared" si="860"/>
        <v/>
      </c>
      <c r="BHA259" s="20" t="str">
        <f t="shared" si="861"/>
        <v/>
      </c>
      <c r="BHB259" s="20" t="str">
        <f t="shared" si="862"/>
        <v/>
      </c>
      <c r="BHC259" s="20" t="str">
        <f t="shared" si="863"/>
        <v/>
      </c>
      <c r="BHD259" s="20" t="str">
        <f t="shared" si="864"/>
        <v/>
      </c>
      <c r="BHE259" s="20" t="str">
        <f t="shared" si="865"/>
        <v/>
      </c>
      <c r="BHF259" s="20" t="str">
        <f t="shared" si="866"/>
        <v/>
      </c>
      <c r="BHG259" s="20" t="str">
        <f t="shared" si="867"/>
        <v/>
      </c>
      <c r="BHJ259" s="20" t="str">
        <f t="shared" si="868"/>
        <v/>
      </c>
      <c r="BHL259" s="20" t="str">
        <f t="shared" si="893"/>
        <v/>
      </c>
      <c r="BHM259" s="20" t="str">
        <f t="shared" si="893"/>
        <v/>
      </c>
      <c r="BHN259" s="20" t="str">
        <f t="shared" si="893"/>
        <v/>
      </c>
      <c r="BHO259" s="20" t="str">
        <f t="shared" si="893"/>
        <v/>
      </c>
      <c r="BHP259" s="20" t="str">
        <f t="shared" si="893"/>
        <v/>
      </c>
      <c r="BHQ259" s="20" t="str">
        <f t="shared" si="893"/>
        <v/>
      </c>
      <c r="BHR259" s="20" t="str">
        <f t="shared" si="893"/>
        <v/>
      </c>
      <c r="BHS259" s="20" t="str">
        <f t="shared" si="893"/>
        <v/>
      </c>
      <c r="BHT259" s="20" t="str">
        <f t="shared" si="893"/>
        <v/>
      </c>
      <c r="BHU259" s="20" t="str">
        <f t="shared" si="893"/>
        <v/>
      </c>
      <c r="BHV259" s="20" t="str">
        <f t="shared" si="893"/>
        <v/>
      </c>
      <c r="BHW259" s="20" t="str">
        <f t="shared" si="893"/>
        <v/>
      </c>
      <c r="BHX259" s="20" t="str">
        <f t="shared" si="893"/>
        <v/>
      </c>
      <c r="BHY259" s="20" t="str">
        <f t="shared" si="893"/>
        <v/>
      </c>
      <c r="BHZ259" s="20" t="str">
        <f t="shared" si="893"/>
        <v/>
      </c>
      <c r="BIA259" s="20" t="str">
        <f t="shared" si="893"/>
        <v/>
      </c>
      <c r="BIB259" s="20" t="str">
        <f t="shared" si="892"/>
        <v/>
      </c>
      <c r="BIC259" s="20" t="str">
        <f t="shared" si="892"/>
        <v/>
      </c>
      <c r="BID259" s="20" t="str">
        <f t="shared" si="892"/>
        <v/>
      </c>
      <c r="BIE259" s="20" t="str">
        <f t="shared" si="892"/>
        <v/>
      </c>
    </row>
    <row r="260" spans="2:104 1451:1591" ht="14.5">
      <c r="B260" s="510" t="str">
        <f>IF('لصق اكسل الفورمز'!E255="","",'لصق اكسل الفورمز'!E255)</f>
        <v/>
      </c>
      <c r="C260" s="510" t="str">
        <f>IF('لصق اكسل الفورمز'!O255="","",'لصق اكسل الفورمز'!O255)</f>
        <v/>
      </c>
      <c r="D260" s="526" t="str">
        <f>IF('لصق اكسل الفورمز'!R255="","",'لصق اكسل الفورمز'!R255)</f>
        <v/>
      </c>
      <c r="E260" s="510" t="str">
        <f>IF('لصق اكسل الفورمز'!U255="","",'لصق اكسل الفورمز'!U255)</f>
        <v/>
      </c>
      <c r="F260" s="526" t="str">
        <f>IF('لصق اكسل الفورمز'!X255="","",'لصق اكسل الفورمز'!X255)</f>
        <v/>
      </c>
      <c r="G260" s="510" t="str">
        <f>IF('لصق اكسل الفورمز'!AA255="","",'لصق اكسل الفورمز'!AA255)</f>
        <v/>
      </c>
      <c r="H260" s="526" t="str">
        <f>IF('لصق اكسل الفورمز'!AD255="","",'لصق اكسل الفورمز'!AD255)</f>
        <v/>
      </c>
      <c r="I260" s="510" t="str">
        <f>IF('لصق اكسل الفورمز'!AG255="","",'لصق اكسل الفورمز'!AG255)</f>
        <v/>
      </c>
      <c r="J260" s="526" t="str">
        <f>IF('لصق اكسل الفورمز'!AJ255="","",'لصق اكسل الفورمز'!AJ255)</f>
        <v/>
      </c>
      <c r="K260" s="510" t="str">
        <f>IF('لصق اكسل الفورمز'!AM255="","",'لصق اكسل الفورمز'!AM255)</f>
        <v/>
      </c>
      <c r="L260" s="526" t="str">
        <f>IF('لصق اكسل الفورمز'!AP255="","",'لصق اكسل الفورمز'!AP255)</f>
        <v/>
      </c>
      <c r="M260" s="510" t="str">
        <f>IF('لصق اكسل الفورمز'!AS255="","",'لصق اكسل الفورمز'!AS255)</f>
        <v/>
      </c>
      <c r="N260" s="526" t="str">
        <f>IF('لصق اكسل الفورمز'!AV255="","",'لصق اكسل الفورمز'!AV255)</f>
        <v/>
      </c>
      <c r="O260" s="510" t="str">
        <f>IF('لصق اكسل الفورمز'!AY255="","",'لصق اكسل الفورمز'!AY255)</f>
        <v/>
      </c>
      <c r="P260" s="526" t="str">
        <f>IF('لصق اكسل الفورمز'!BB255="","",'لصق اكسل الفورمز'!BB255)</f>
        <v/>
      </c>
      <c r="Q260" s="510" t="str">
        <f>IF('لصق اكسل الفورمز'!BE255="","",'لصق اكسل الفورمز'!BE255)</f>
        <v/>
      </c>
      <c r="R260" s="526" t="str">
        <f>IF('لصق اكسل الفورمز'!BH255="","",'لصق اكسل الفورمز'!BH255)</f>
        <v/>
      </c>
      <c r="S260" s="510" t="str">
        <f>IF('لصق اكسل الفورمز'!BK255="","",'لصق اكسل الفورمز'!BK255)</f>
        <v/>
      </c>
      <c r="T260" s="526" t="str">
        <f>IF('لصق اكسل الفورمز'!BN255="","",'لصق اكسل الفورمز'!BN255)</f>
        <v/>
      </c>
      <c r="U260" s="510" t="str">
        <f>IF('لصق اكسل الفورمز'!BQ255="","",'لصق اكسل الفورمز'!BQ255)</f>
        <v/>
      </c>
      <c r="V260" s="526" t="str">
        <f>IF('لصق اكسل الفورمز'!BT255="","",'لصق اكسل الفورمز'!BT255)</f>
        <v/>
      </c>
      <c r="W260" s="527" t="str">
        <f t="shared" si="717"/>
        <v/>
      </c>
      <c r="X260" s="510" t="str">
        <f t="shared" si="718"/>
        <v/>
      </c>
      <c r="Y260" s="564" t="str">
        <f t="shared" si="719"/>
        <v/>
      </c>
      <c r="AL260" s="20">
        <f t="shared" si="720"/>
        <v>0</v>
      </c>
      <c r="AO260" s="20" t="str">
        <f t="shared" si="721"/>
        <v/>
      </c>
      <c r="AQ260" s="20" t="str">
        <f t="shared" si="869"/>
        <v/>
      </c>
      <c r="AR260" s="20" t="str">
        <f t="shared" si="722"/>
        <v/>
      </c>
      <c r="AS260" s="20" t="str">
        <f t="shared" si="723"/>
        <v/>
      </c>
      <c r="AT260" s="20" t="str">
        <f t="shared" si="724"/>
        <v/>
      </c>
      <c r="AU260" s="20" t="str">
        <f t="shared" si="725"/>
        <v/>
      </c>
      <c r="AV260" s="20" t="str">
        <f t="shared" si="726"/>
        <v/>
      </c>
      <c r="AW260" s="20" t="str">
        <f t="shared" si="727"/>
        <v/>
      </c>
      <c r="AX260" s="20" t="str">
        <f t="shared" si="728"/>
        <v/>
      </c>
      <c r="AY260" s="20" t="str">
        <f t="shared" si="729"/>
        <v/>
      </c>
      <c r="AZ260" s="20" t="str">
        <f t="shared" si="730"/>
        <v/>
      </c>
      <c r="BA260" s="20" t="str">
        <f t="shared" si="731"/>
        <v/>
      </c>
      <c r="BB260" s="20" t="str">
        <f t="shared" si="732"/>
        <v/>
      </c>
      <c r="BC260" s="20" t="str">
        <f t="shared" si="733"/>
        <v/>
      </c>
      <c r="BD260" s="20" t="str">
        <f t="shared" si="734"/>
        <v/>
      </c>
      <c r="BE260" s="20" t="str">
        <f t="shared" si="735"/>
        <v/>
      </c>
      <c r="BF260" s="20" t="str">
        <f t="shared" si="736"/>
        <v/>
      </c>
      <c r="BG260" s="20" t="str">
        <f t="shared" si="737"/>
        <v/>
      </c>
      <c r="BH260" s="20" t="str">
        <f t="shared" si="738"/>
        <v/>
      </c>
      <c r="BI260" s="20" t="str">
        <f t="shared" si="739"/>
        <v/>
      </c>
      <c r="BJ260" s="20" t="str">
        <f t="shared" si="740"/>
        <v/>
      </c>
      <c r="BL260" s="38" t="e">
        <f t="shared" si="741"/>
        <v>#DIV/0!</v>
      </c>
      <c r="BM260" s="4">
        <f t="shared" si="742"/>
        <v>0</v>
      </c>
      <c r="BN260" s="4">
        <f t="shared" si="743"/>
        <v>0</v>
      </c>
      <c r="BO260" s="4">
        <f t="shared" si="744"/>
        <v>0</v>
      </c>
      <c r="BP260" s="173" t="str">
        <f t="shared" si="745"/>
        <v/>
      </c>
      <c r="BQ260" s="4">
        <f t="shared" si="746"/>
        <v>0</v>
      </c>
      <c r="BT260" s="268" t="str">
        <f t="shared" si="747"/>
        <v/>
      </c>
      <c r="BU260" s="268" t="str">
        <f t="shared" si="748"/>
        <v/>
      </c>
      <c r="BX260" s="20">
        <f t="shared" si="749"/>
        <v>1</v>
      </c>
      <c r="CG260" s="20" t="str">
        <f t="shared" si="750"/>
        <v/>
      </c>
      <c r="CH260" s="20" t="str">
        <f t="shared" si="887"/>
        <v/>
      </c>
      <c r="CI260" s="20" t="str">
        <f t="shared" si="888"/>
        <v/>
      </c>
      <c r="CJ260" s="20" t="str">
        <f t="shared" si="889"/>
        <v/>
      </c>
      <c r="CK260" s="20" t="str">
        <f t="shared" si="871"/>
        <v/>
      </c>
      <c r="CL260" s="20" t="str">
        <f t="shared" si="872"/>
        <v/>
      </c>
      <c r="CM260" s="20" t="str">
        <f t="shared" si="873"/>
        <v/>
      </c>
      <c r="CN260" s="20" t="str">
        <f t="shared" si="874"/>
        <v/>
      </c>
      <c r="CO260" s="20" t="str">
        <f t="shared" si="875"/>
        <v/>
      </c>
      <c r="CP260" s="20" t="str">
        <f t="shared" si="876"/>
        <v/>
      </c>
      <c r="CQ260" s="20" t="str">
        <f t="shared" si="877"/>
        <v/>
      </c>
      <c r="CR260" s="20" t="str">
        <f t="shared" si="878"/>
        <v/>
      </c>
      <c r="CS260" s="20" t="str">
        <f t="shared" si="879"/>
        <v/>
      </c>
      <c r="CT260" s="20" t="str">
        <f t="shared" si="880"/>
        <v/>
      </c>
      <c r="CU260" s="20" t="str">
        <f t="shared" si="881"/>
        <v/>
      </c>
      <c r="CV260" s="20" t="str">
        <f t="shared" si="882"/>
        <v/>
      </c>
      <c r="CW260" s="20" t="str">
        <f t="shared" si="883"/>
        <v/>
      </c>
      <c r="CX260" s="20" t="str">
        <f t="shared" si="884"/>
        <v/>
      </c>
      <c r="CY260" s="20" t="str">
        <f t="shared" si="885"/>
        <v/>
      </c>
      <c r="CZ260" s="20" t="str">
        <f t="shared" si="885"/>
        <v/>
      </c>
      <c r="BCU260" s="20" t="str">
        <f t="shared" si="751"/>
        <v/>
      </c>
      <c r="BCV260" s="20" t="str">
        <f t="shared" si="752"/>
        <v/>
      </c>
      <c r="BCW260" s="20" t="str">
        <f t="shared" si="753"/>
        <v/>
      </c>
      <c r="BCX260" s="20" t="str">
        <f t="shared" si="754"/>
        <v/>
      </c>
      <c r="BCY260" s="20" t="str">
        <f t="shared" si="755"/>
        <v/>
      </c>
      <c r="BCZ260" s="20" t="str">
        <f t="shared" si="756"/>
        <v/>
      </c>
      <c r="BDA260" s="20" t="str">
        <f t="shared" si="757"/>
        <v/>
      </c>
      <c r="BDB260" s="20" t="str">
        <f t="shared" si="758"/>
        <v/>
      </c>
      <c r="BDC260" s="20" t="str">
        <f t="shared" si="759"/>
        <v/>
      </c>
      <c r="BDD260" s="20" t="str">
        <f t="shared" si="760"/>
        <v/>
      </c>
      <c r="BDE260" s="20" t="str">
        <f t="shared" si="761"/>
        <v/>
      </c>
      <c r="BDF260" s="20" t="str">
        <f t="shared" si="762"/>
        <v/>
      </c>
      <c r="BDG260" s="20" t="str">
        <f t="shared" si="763"/>
        <v/>
      </c>
      <c r="BDH260" s="20" t="str">
        <f t="shared" si="764"/>
        <v/>
      </c>
      <c r="BDI260" s="20" t="str">
        <f t="shared" si="765"/>
        <v/>
      </c>
      <c r="BDJ260" s="20" t="str">
        <f t="shared" si="766"/>
        <v/>
      </c>
      <c r="BDK260" s="20" t="str">
        <f t="shared" si="767"/>
        <v/>
      </c>
      <c r="BDL260" s="20" t="str">
        <f t="shared" si="768"/>
        <v/>
      </c>
      <c r="BDM260" s="20" t="str">
        <f t="shared" si="769"/>
        <v/>
      </c>
      <c r="BDN260" s="20" t="str">
        <f t="shared" si="770"/>
        <v/>
      </c>
      <c r="BDO260" s="20" t="str">
        <f t="shared" si="771"/>
        <v/>
      </c>
      <c r="BDP260" s="20" t="str">
        <f t="shared" si="772"/>
        <v/>
      </c>
      <c r="BDQ260" s="20" t="str">
        <f t="shared" si="773"/>
        <v/>
      </c>
      <c r="BDR260" s="20" t="str">
        <f t="shared" si="774"/>
        <v/>
      </c>
      <c r="BDS260" s="20" t="str">
        <f t="shared" si="775"/>
        <v/>
      </c>
      <c r="BDT260" s="20" t="str">
        <f t="shared" si="776"/>
        <v/>
      </c>
      <c r="BDU260" s="20" t="str">
        <f t="shared" si="777"/>
        <v/>
      </c>
      <c r="BDV260" s="20" t="str">
        <f t="shared" si="778"/>
        <v/>
      </c>
      <c r="BDW260" s="20" t="str">
        <f t="shared" si="779"/>
        <v/>
      </c>
      <c r="BDX260" s="20" t="str">
        <f t="shared" si="780"/>
        <v/>
      </c>
      <c r="BDY260" s="20" t="str">
        <f t="shared" si="781"/>
        <v/>
      </c>
      <c r="BDZ260" s="20" t="str">
        <f t="shared" si="782"/>
        <v/>
      </c>
      <c r="BEA260" s="20" t="str">
        <f t="shared" si="783"/>
        <v/>
      </c>
      <c r="BEB260" s="20" t="str">
        <f t="shared" si="784"/>
        <v/>
      </c>
      <c r="BEC260" s="20" t="str">
        <f t="shared" si="785"/>
        <v/>
      </c>
      <c r="BED260" s="20" t="str">
        <f t="shared" si="786"/>
        <v/>
      </c>
      <c r="BEE260" s="20" t="str">
        <f t="shared" si="787"/>
        <v/>
      </c>
      <c r="BEF260" s="20" t="str">
        <f t="shared" si="788"/>
        <v/>
      </c>
      <c r="BEG260" s="20" t="str">
        <f t="shared" si="789"/>
        <v/>
      </c>
      <c r="BEH260" s="20" t="str">
        <f t="shared" si="790"/>
        <v/>
      </c>
      <c r="BEI260" s="20" t="str">
        <f t="shared" si="791"/>
        <v/>
      </c>
      <c r="BEJ260" s="20" t="str">
        <f t="shared" si="792"/>
        <v/>
      </c>
      <c r="BEK260" s="20" t="str">
        <f t="shared" si="793"/>
        <v/>
      </c>
      <c r="BEL260" s="20" t="str">
        <f t="shared" si="794"/>
        <v/>
      </c>
      <c r="BEM260" s="20" t="str">
        <f t="shared" si="795"/>
        <v/>
      </c>
      <c r="BEN260" s="20" t="str">
        <f t="shared" si="796"/>
        <v/>
      </c>
      <c r="BEO260" s="20" t="str">
        <f t="shared" si="797"/>
        <v/>
      </c>
      <c r="BEP260" s="20" t="str">
        <f t="shared" si="798"/>
        <v/>
      </c>
      <c r="BEQ260" s="20" t="str">
        <f t="shared" si="799"/>
        <v/>
      </c>
      <c r="BER260" s="20" t="str">
        <f t="shared" si="800"/>
        <v/>
      </c>
      <c r="BES260" s="20" t="str">
        <f t="shared" si="801"/>
        <v/>
      </c>
      <c r="BET260" s="20" t="str">
        <f t="shared" si="802"/>
        <v/>
      </c>
      <c r="BEU260" s="20" t="str">
        <f t="shared" si="803"/>
        <v/>
      </c>
      <c r="BEV260" s="20" t="str">
        <f t="shared" si="804"/>
        <v/>
      </c>
      <c r="BEW260" s="20" t="str">
        <f t="shared" si="805"/>
        <v/>
      </c>
      <c r="BEX260" s="20" t="str">
        <f t="shared" si="806"/>
        <v/>
      </c>
      <c r="BEY260" s="20" t="str">
        <f t="shared" si="807"/>
        <v/>
      </c>
      <c r="BEZ260" s="20" t="str">
        <f t="shared" si="808"/>
        <v/>
      </c>
      <c r="BFA260" s="20" t="str">
        <f t="shared" si="809"/>
        <v/>
      </c>
      <c r="BFB260" s="20" t="str">
        <f t="shared" si="810"/>
        <v/>
      </c>
      <c r="BFC260" s="20" t="str">
        <f t="shared" si="811"/>
        <v/>
      </c>
      <c r="BFD260" s="20" t="str">
        <f t="shared" si="812"/>
        <v/>
      </c>
      <c r="BFE260" s="20" t="str">
        <f t="shared" si="813"/>
        <v/>
      </c>
      <c r="BFF260" s="20" t="str">
        <f t="shared" si="814"/>
        <v/>
      </c>
      <c r="BFG260" s="20" t="str">
        <f t="shared" si="815"/>
        <v/>
      </c>
      <c r="BFH260" s="20" t="str">
        <f t="shared" si="816"/>
        <v/>
      </c>
      <c r="BFI260" s="20" t="str">
        <f t="shared" si="817"/>
        <v/>
      </c>
      <c r="BFJ260" s="20" t="str">
        <f t="shared" si="818"/>
        <v/>
      </c>
      <c r="BFK260" s="20" t="str">
        <f t="shared" si="819"/>
        <v/>
      </c>
      <c r="BFL260" s="20" t="str">
        <f t="shared" si="820"/>
        <v/>
      </c>
      <c r="BFM260" s="20" t="str">
        <f t="shared" si="821"/>
        <v/>
      </c>
      <c r="BFN260" s="20" t="str">
        <f t="shared" si="822"/>
        <v/>
      </c>
      <c r="BFO260" s="20" t="str">
        <f t="shared" si="823"/>
        <v/>
      </c>
      <c r="BFP260" s="20" t="str">
        <f t="shared" si="824"/>
        <v/>
      </c>
      <c r="BFQ260" s="20" t="str">
        <f t="shared" si="825"/>
        <v/>
      </c>
      <c r="BFR260" s="20" t="str">
        <f t="shared" si="826"/>
        <v/>
      </c>
      <c r="BFS260" s="20" t="str">
        <f t="shared" si="827"/>
        <v/>
      </c>
      <c r="BFT260" s="20" t="str">
        <f t="shared" si="828"/>
        <v/>
      </c>
      <c r="BFU260" s="20" t="str">
        <f t="shared" si="829"/>
        <v/>
      </c>
      <c r="BFV260" s="20" t="str">
        <f t="shared" si="830"/>
        <v/>
      </c>
      <c r="BFW260" s="20" t="str">
        <f t="shared" si="831"/>
        <v/>
      </c>
      <c r="BFX260" s="20" t="str">
        <f t="shared" si="832"/>
        <v/>
      </c>
      <c r="BFY260" s="20" t="str">
        <f t="shared" si="833"/>
        <v/>
      </c>
      <c r="BFZ260" s="20" t="str">
        <f t="shared" si="834"/>
        <v/>
      </c>
      <c r="BGA260" s="20" t="str">
        <f t="shared" si="835"/>
        <v/>
      </c>
      <c r="BGB260" s="20" t="str">
        <f t="shared" si="836"/>
        <v/>
      </c>
      <c r="BGC260" s="20" t="str">
        <f t="shared" si="837"/>
        <v/>
      </c>
      <c r="BGD260" s="20" t="str">
        <f t="shared" si="838"/>
        <v/>
      </c>
      <c r="BGE260" s="20" t="str">
        <f t="shared" si="839"/>
        <v/>
      </c>
      <c r="BGF260" s="20" t="str">
        <f t="shared" si="840"/>
        <v/>
      </c>
      <c r="BGG260" s="20" t="str">
        <f t="shared" si="841"/>
        <v/>
      </c>
      <c r="BGH260" s="20" t="str">
        <f t="shared" si="842"/>
        <v/>
      </c>
      <c r="BGI260" s="20" t="str">
        <f t="shared" si="843"/>
        <v/>
      </c>
      <c r="BGJ260" s="20" t="str">
        <f t="shared" si="844"/>
        <v/>
      </c>
      <c r="BGK260" s="20" t="str">
        <f t="shared" si="845"/>
        <v/>
      </c>
      <c r="BGL260" s="20" t="str">
        <f t="shared" si="846"/>
        <v/>
      </c>
      <c r="BGM260" s="20" t="str">
        <f t="shared" si="847"/>
        <v/>
      </c>
      <c r="BGN260" s="20" t="str">
        <f t="shared" si="848"/>
        <v/>
      </c>
      <c r="BGO260" s="20" t="str">
        <f t="shared" si="849"/>
        <v/>
      </c>
      <c r="BGP260" s="20" t="str">
        <f t="shared" si="850"/>
        <v/>
      </c>
      <c r="BGQ260" s="20" t="str">
        <f t="shared" si="851"/>
        <v/>
      </c>
      <c r="BGR260" s="20" t="str">
        <f t="shared" si="852"/>
        <v/>
      </c>
      <c r="BGS260" s="20" t="str">
        <f t="shared" si="853"/>
        <v/>
      </c>
      <c r="BGT260" s="20" t="str">
        <f t="shared" si="854"/>
        <v/>
      </c>
      <c r="BGU260" s="20" t="str">
        <f t="shared" si="855"/>
        <v/>
      </c>
      <c r="BGV260" s="20" t="str">
        <f t="shared" si="856"/>
        <v/>
      </c>
      <c r="BGW260" s="20" t="str">
        <f t="shared" si="857"/>
        <v/>
      </c>
      <c r="BGX260" s="20" t="str">
        <f t="shared" si="858"/>
        <v/>
      </c>
      <c r="BGY260" s="20" t="str">
        <f t="shared" si="859"/>
        <v/>
      </c>
      <c r="BGZ260" s="20" t="str">
        <f t="shared" si="860"/>
        <v/>
      </c>
      <c r="BHA260" s="20" t="str">
        <f t="shared" si="861"/>
        <v/>
      </c>
      <c r="BHB260" s="20" t="str">
        <f t="shared" si="862"/>
        <v/>
      </c>
      <c r="BHC260" s="20" t="str">
        <f t="shared" si="863"/>
        <v/>
      </c>
      <c r="BHD260" s="20" t="str">
        <f t="shared" si="864"/>
        <v/>
      </c>
      <c r="BHE260" s="20" t="str">
        <f t="shared" si="865"/>
        <v/>
      </c>
      <c r="BHF260" s="20" t="str">
        <f t="shared" si="866"/>
        <v/>
      </c>
      <c r="BHG260" s="20" t="str">
        <f t="shared" si="867"/>
        <v/>
      </c>
      <c r="BHJ260" s="20" t="str">
        <f t="shared" si="868"/>
        <v/>
      </c>
      <c r="BHL260" s="20" t="str">
        <f t="shared" si="893"/>
        <v/>
      </c>
      <c r="BHM260" s="20" t="str">
        <f t="shared" si="893"/>
        <v/>
      </c>
      <c r="BHN260" s="20" t="str">
        <f t="shared" si="893"/>
        <v/>
      </c>
      <c r="BHO260" s="20" t="str">
        <f t="shared" si="893"/>
        <v/>
      </c>
      <c r="BHP260" s="20" t="str">
        <f t="shared" si="893"/>
        <v/>
      </c>
      <c r="BHQ260" s="20" t="str">
        <f t="shared" si="893"/>
        <v/>
      </c>
      <c r="BHR260" s="20" t="str">
        <f t="shared" si="893"/>
        <v/>
      </c>
      <c r="BHS260" s="20" t="str">
        <f t="shared" si="893"/>
        <v/>
      </c>
      <c r="BHT260" s="20" t="str">
        <f t="shared" si="893"/>
        <v/>
      </c>
      <c r="BHU260" s="20" t="str">
        <f t="shared" si="893"/>
        <v/>
      </c>
      <c r="BHV260" s="20" t="str">
        <f t="shared" si="893"/>
        <v/>
      </c>
      <c r="BHW260" s="20" t="str">
        <f t="shared" si="893"/>
        <v/>
      </c>
      <c r="BHX260" s="20" t="str">
        <f t="shared" si="893"/>
        <v/>
      </c>
      <c r="BHY260" s="20" t="str">
        <f t="shared" si="893"/>
        <v/>
      </c>
      <c r="BHZ260" s="20" t="str">
        <f t="shared" si="893"/>
        <v/>
      </c>
      <c r="BIA260" s="20" t="str">
        <f t="shared" ref="BIA260:BIE275" si="894">MID($BHJ260,BIA$6,1)</f>
        <v/>
      </c>
      <c r="BIB260" s="20" t="str">
        <f t="shared" si="894"/>
        <v/>
      </c>
      <c r="BIC260" s="20" t="str">
        <f t="shared" si="894"/>
        <v/>
      </c>
      <c r="BID260" s="20" t="str">
        <f t="shared" si="894"/>
        <v/>
      </c>
      <c r="BIE260" s="20" t="str">
        <f t="shared" si="894"/>
        <v/>
      </c>
    </row>
    <row r="261" spans="2:104 1451:1591" ht="14.5">
      <c r="B261" s="510" t="str">
        <f>IF('لصق اكسل الفورمز'!E256="","",'لصق اكسل الفورمز'!E256)</f>
        <v/>
      </c>
      <c r="C261" s="510" t="str">
        <f>IF('لصق اكسل الفورمز'!O256="","",'لصق اكسل الفورمز'!O256)</f>
        <v/>
      </c>
      <c r="D261" s="526" t="str">
        <f>IF('لصق اكسل الفورمز'!R256="","",'لصق اكسل الفورمز'!R256)</f>
        <v/>
      </c>
      <c r="E261" s="510" t="str">
        <f>IF('لصق اكسل الفورمز'!U256="","",'لصق اكسل الفورمز'!U256)</f>
        <v/>
      </c>
      <c r="F261" s="526" t="str">
        <f>IF('لصق اكسل الفورمز'!X256="","",'لصق اكسل الفورمز'!X256)</f>
        <v/>
      </c>
      <c r="G261" s="510" t="str">
        <f>IF('لصق اكسل الفورمز'!AA256="","",'لصق اكسل الفورمز'!AA256)</f>
        <v/>
      </c>
      <c r="H261" s="526" t="str">
        <f>IF('لصق اكسل الفورمز'!AD256="","",'لصق اكسل الفورمز'!AD256)</f>
        <v/>
      </c>
      <c r="I261" s="510" t="str">
        <f>IF('لصق اكسل الفورمز'!AG256="","",'لصق اكسل الفورمز'!AG256)</f>
        <v/>
      </c>
      <c r="J261" s="526" t="str">
        <f>IF('لصق اكسل الفورمز'!AJ256="","",'لصق اكسل الفورمز'!AJ256)</f>
        <v/>
      </c>
      <c r="K261" s="510" t="str">
        <f>IF('لصق اكسل الفورمز'!AM256="","",'لصق اكسل الفورمز'!AM256)</f>
        <v/>
      </c>
      <c r="L261" s="526" t="str">
        <f>IF('لصق اكسل الفورمز'!AP256="","",'لصق اكسل الفورمز'!AP256)</f>
        <v/>
      </c>
      <c r="M261" s="510" t="str">
        <f>IF('لصق اكسل الفورمز'!AS256="","",'لصق اكسل الفورمز'!AS256)</f>
        <v/>
      </c>
      <c r="N261" s="526" t="str">
        <f>IF('لصق اكسل الفورمز'!AV256="","",'لصق اكسل الفورمز'!AV256)</f>
        <v/>
      </c>
      <c r="O261" s="510" t="str">
        <f>IF('لصق اكسل الفورمز'!AY256="","",'لصق اكسل الفورمز'!AY256)</f>
        <v/>
      </c>
      <c r="P261" s="526" t="str">
        <f>IF('لصق اكسل الفورمز'!BB256="","",'لصق اكسل الفورمز'!BB256)</f>
        <v/>
      </c>
      <c r="Q261" s="510" t="str">
        <f>IF('لصق اكسل الفورمز'!BE256="","",'لصق اكسل الفورمز'!BE256)</f>
        <v/>
      </c>
      <c r="R261" s="526" t="str">
        <f>IF('لصق اكسل الفورمز'!BH256="","",'لصق اكسل الفورمز'!BH256)</f>
        <v/>
      </c>
      <c r="S261" s="510" t="str">
        <f>IF('لصق اكسل الفورمز'!BK256="","",'لصق اكسل الفورمز'!BK256)</f>
        <v/>
      </c>
      <c r="T261" s="526" t="str">
        <f>IF('لصق اكسل الفورمز'!BN256="","",'لصق اكسل الفورمز'!BN256)</f>
        <v/>
      </c>
      <c r="U261" s="510" t="str">
        <f>IF('لصق اكسل الفورمز'!BQ256="","",'لصق اكسل الفورمز'!BQ256)</f>
        <v/>
      </c>
      <c r="V261" s="526" t="str">
        <f>IF('لصق اكسل الفورمز'!BT256="","",'لصق اكسل الفورمز'!BT256)</f>
        <v/>
      </c>
      <c r="W261" s="527" t="str">
        <f t="shared" si="717"/>
        <v/>
      </c>
      <c r="X261" s="510" t="str">
        <f t="shared" si="718"/>
        <v/>
      </c>
      <c r="Y261" s="564" t="str">
        <f t="shared" si="719"/>
        <v/>
      </c>
      <c r="AL261" s="20">
        <f t="shared" si="720"/>
        <v>0</v>
      </c>
      <c r="AO261" s="20" t="str">
        <f t="shared" si="721"/>
        <v/>
      </c>
      <c r="AQ261" s="20" t="str">
        <f t="shared" si="869"/>
        <v/>
      </c>
      <c r="AR261" s="20" t="str">
        <f t="shared" si="722"/>
        <v/>
      </c>
      <c r="AS261" s="20" t="str">
        <f t="shared" si="723"/>
        <v/>
      </c>
      <c r="AT261" s="20" t="str">
        <f t="shared" si="724"/>
        <v/>
      </c>
      <c r="AU261" s="20" t="str">
        <f t="shared" si="725"/>
        <v/>
      </c>
      <c r="AV261" s="20" t="str">
        <f t="shared" si="726"/>
        <v/>
      </c>
      <c r="AW261" s="20" t="str">
        <f t="shared" si="727"/>
        <v/>
      </c>
      <c r="AX261" s="20" t="str">
        <f t="shared" si="728"/>
        <v/>
      </c>
      <c r="AY261" s="20" t="str">
        <f t="shared" si="729"/>
        <v/>
      </c>
      <c r="AZ261" s="20" t="str">
        <f t="shared" si="730"/>
        <v/>
      </c>
      <c r="BA261" s="20" t="str">
        <f t="shared" si="731"/>
        <v/>
      </c>
      <c r="BB261" s="20" t="str">
        <f t="shared" si="732"/>
        <v/>
      </c>
      <c r="BC261" s="20" t="str">
        <f t="shared" si="733"/>
        <v/>
      </c>
      <c r="BD261" s="20" t="str">
        <f t="shared" si="734"/>
        <v/>
      </c>
      <c r="BE261" s="20" t="str">
        <f t="shared" si="735"/>
        <v/>
      </c>
      <c r="BF261" s="20" t="str">
        <f t="shared" si="736"/>
        <v/>
      </c>
      <c r="BG261" s="20" t="str">
        <f t="shared" si="737"/>
        <v/>
      </c>
      <c r="BH261" s="20" t="str">
        <f t="shared" si="738"/>
        <v/>
      </c>
      <c r="BI261" s="20" t="str">
        <f t="shared" si="739"/>
        <v/>
      </c>
      <c r="BJ261" s="20" t="str">
        <f t="shared" si="740"/>
        <v/>
      </c>
      <c r="BL261" s="38" t="e">
        <f t="shared" si="741"/>
        <v>#DIV/0!</v>
      </c>
      <c r="BM261" s="4">
        <f t="shared" si="742"/>
        <v>0</v>
      </c>
      <c r="BN261" s="4">
        <f t="shared" si="743"/>
        <v>0</v>
      </c>
      <c r="BO261" s="4">
        <f t="shared" si="744"/>
        <v>0</v>
      </c>
      <c r="BP261" s="173" t="str">
        <f t="shared" si="745"/>
        <v/>
      </c>
      <c r="BQ261" s="4">
        <f t="shared" si="746"/>
        <v>0</v>
      </c>
      <c r="BT261" s="268" t="str">
        <f t="shared" si="747"/>
        <v/>
      </c>
      <c r="BU261" s="268" t="str">
        <f t="shared" si="748"/>
        <v/>
      </c>
      <c r="BX261" s="20">
        <f t="shared" si="749"/>
        <v>1</v>
      </c>
      <c r="CG261" s="20" t="str">
        <f t="shared" si="750"/>
        <v/>
      </c>
      <c r="CH261" s="20" t="str">
        <f t="shared" si="887"/>
        <v/>
      </c>
      <c r="CI261" s="20" t="str">
        <f t="shared" si="888"/>
        <v/>
      </c>
      <c r="CJ261" s="20" t="str">
        <f t="shared" si="889"/>
        <v/>
      </c>
      <c r="CK261" s="20" t="str">
        <f t="shared" si="871"/>
        <v/>
      </c>
      <c r="CL261" s="20" t="str">
        <f t="shared" si="872"/>
        <v/>
      </c>
      <c r="CM261" s="20" t="str">
        <f t="shared" si="873"/>
        <v/>
      </c>
      <c r="CN261" s="20" t="str">
        <f t="shared" si="874"/>
        <v/>
      </c>
      <c r="CO261" s="20" t="str">
        <f t="shared" si="875"/>
        <v/>
      </c>
      <c r="CP261" s="20" t="str">
        <f t="shared" si="876"/>
        <v/>
      </c>
      <c r="CQ261" s="20" t="str">
        <f t="shared" si="877"/>
        <v/>
      </c>
      <c r="CR261" s="20" t="str">
        <f t="shared" si="878"/>
        <v/>
      </c>
      <c r="CS261" s="20" t="str">
        <f t="shared" si="879"/>
        <v/>
      </c>
      <c r="CT261" s="20" t="str">
        <f t="shared" si="880"/>
        <v/>
      </c>
      <c r="CU261" s="20" t="str">
        <f t="shared" si="881"/>
        <v/>
      </c>
      <c r="CV261" s="20" t="str">
        <f t="shared" si="882"/>
        <v/>
      </c>
      <c r="CW261" s="20" t="str">
        <f t="shared" si="883"/>
        <v/>
      </c>
      <c r="CX261" s="20" t="str">
        <f t="shared" si="884"/>
        <v/>
      </c>
      <c r="CY261" s="20" t="str">
        <f t="shared" si="885"/>
        <v/>
      </c>
      <c r="CZ261" s="20" t="str">
        <f t="shared" si="885"/>
        <v/>
      </c>
      <c r="BCU261" s="20" t="str">
        <f t="shared" si="751"/>
        <v/>
      </c>
      <c r="BCV261" s="20" t="str">
        <f t="shared" si="752"/>
        <v/>
      </c>
      <c r="BCW261" s="20" t="str">
        <f t="shared" si="753"/>
        <v/>
      </c>
      <c r="BCX261" s="20" t="str">
        <f t="shared" si="754"/>
        <v/>
      </c>
      <c r="BCY261" s="20" t="str">
        <f t="shared" si="755"/>
        <v/>
      </c>
      <c r="BCZ261" s="20" t="str">
        <f t="shared" si="756"/>
        <v/>
      </c>
      <c r="BDA261" s="20" t="str">
        <f t="shared" si="757"/>
        <v/>
      </c>
      <c r="BDB261" s="20" t="str">
        <f t="shared" si="758"/>
        <v/>
      </c>
      <c r="BDC261" s="20" t="str">
        <f t="shared" si="759"/>
        <v/>
      </c>
      <c r="BDD261" s="20" t="str">
        <f t="shared" si="760"/>
        <v/>
      </c>
      <c r="BDE261" s="20" t="str">
        <f t="shared" si="761"/>
        <v/>
      </c>
      <c r="BDF261" s="20" t="str">
        <f t="shared" si="762"/>
        <v/>
      </c>
      <c r="BDG261" s="20" t="str">
        <f t="shared" si="763"/>
        <v/>
      </c>
      <c r="BDH261" s="20" t="str">
        <f t="shared" si="764"/>
        <v/>
      </c>
      <c r="BDI261" s="20" t="str">
        <f t="shared" si="765"/>
        <v/>
      </c>
      <c r="BDJ261" s="20" t="str">
        <f t="shared" si="766"/>
        <v/>
      </c>
      <c r="BDK261" s="20" t="str">
        <f t="shared" si="767"/>
        <v/>
      </c>
      <c r="BDL261" s="20" t="str">
        <f t="shared" si="768"/>
        <v/>
      </c>
      <c r="BDM261" s="20" t="str">
        <f t="shared" si="769"/>
        <v/>
      </c>
      <c r="BDN261" s="20" t="str">
        <f t="shared" si="770"/>
        <v/>
      </c>
      <c r="BDO261" s="20" t="str">
        <f t="shared" si="771"/>
        <v/>
      </c>
      <c r="BDP261" s="20" t="str">
        <f t="shared" si="772"/>
        <v/>
      </c>
      <c r="BDQ261" s="20" t="str">
        <f t="shared" si="773"/>
        <v/>
      </c>
      <c r="BDR261" s="20" t="str">
        <f t="shared" si="774"/>
        <v/>
      </c>
      <c r="BDS261" s="20" t="str">
        <f t="shared" si="775"/>
        <v/>
      </c>
      <c r="BDT261" s="20" t="str">
        <f t="shared" si="776"/>
        <v/>
      </c>
      <c r="BDU261" s="20" t="str">
        <f t="shared" si="777"/>
        <v/>
      </c>
      <c r="BDV261" s="20" t="str">
        <f t="shared" si="778"/>
        <v/>
      </c>
      <c r="BDW261" s="20" t="str">
        <f t="shared" si="779"/>
        <v/>
      </c>
      <c r="BDX261" s="20" t="str">
        <f t="shared" si="780"/>
        <v/>
      </c>
      <c r="BDY261" s="20" t="str">
        <f t="shared" si="781"/>
        <v/>
      </c>
      <c r="BDZ261" s="20" t="str">
        <f t="shared" si="782"/>
        <v/>
      </c>
      <c r="BEA261" s="20" t="str">
        <f t="shared" si="783"/>
        <v/>
      </c>
      <c r="BEB261" s="20" t="str">
        <f t="shared" si="784"/>
        <v/>
      </c>
      <c r="BEC261" s="20" t="str">
        <f t="shared" si="785"/>
        <v/>
      </c>
      <c r="BED261" s="20" t="str">
        <f t="shared" si="786"/>
        <v/>
      </c>
      <c r="BEE261" s="20" t="str">
        <f t="shared" si="787"/>
        <v/>
      </c>
      <c r="BEF261" s="20" t="str">
        <f t="shared" si="788"/>
        <v/>
      </c>
      <c r="BEG261" s="20" t="str">
        <f t="shared" si="789"/>
        <v/>
      </c>
      <c r="BEH261" s="20" t="str">
        <f t="shared" si="790"/>
        <v/>
      </c>
      <c r="BEI261" s="20" t="str">
        <f t="shared" si="791"/>
        <v/>
      </c>
      <c r="BEJ261" s="20" t="str">
        <f t="shared" si="792"/>
        <v/>
      </c>
      <c r="BEK261" s="20" t="str">
        <f t="shared" si="793"/>
        <v/>
      </c>
      <c r="BEL261" s="20" t="str">
        <f t="shared" si="794"/>
        <v/>
      </c>
      <c r="BEM261" s="20" t="str">
        <f t="shared" si="795"/>
        <v/>
      </c>
      <c r="BEN261" s="20" t="str">
        <f t="shared" si="796"/>
        <v/>
      </c>
      <c r="BEO261" s="20" t="str">
        <f t="shared" si="797"/>
        <v/>
      </c>
      <c r="BEP261" s="20" t="str">
        <f t="shared" si="798"/>
        <v/>
      </c>
      <c r="BEQ261" s="20" t="str">
        <f t="shared" si="799"/>
        <v/>
      </c>
      <c r="BER261" s="20" t="str">
        <f t="shared" si="800"/>
        <v/>
      </c>
      <c r="BES261" s="20" t="str">
        <f t="shared" si="801"/>
        <v/>
      </c>
      <c r="BET261" s="20" t="str">
        <f t="shared" si="802"/>
        <v/>
      </c>
      <c r="BEU261" s="20" t="str">
        <f t="shared" si="803"/>
        <v/>
      </c>
      <c r="BEV261" s="20" t="str">
        <f t="shared" si="804"/>
        <v/>
      </c>
      <c r="BEW261" s="20" t="str">
        <f t="shared" si="805"/>
        <v/>
      </c>
      <c r="BEX261" s="20" t="str">
        <f t="shared" si="806"/>
        <v/>
      </c>
      <c r="BEY261" s="20" t="str">
        <f t="shared" si="807"/>
        <v/>
      </c>
      <c r="BEZ261" s="20" t="str">
        <f t="shared" si="808"/>
        <v/>
      </c>
      <c r="BFA261" s="20" t="str">
        <f t="shared" si="809"/>
        <v/>
      </c>
      <c r="BFB261" s="20" t="str">
        <f t="shared" si="810"/>
        <v/>
      </c>
      <c r="BFC261" s="20" t="str">
        <f t="shared" si="811"/>
        <v/>
      </c>
      <c r="BFD261" s="20" t="str">
        <f t="shared" si="812"/>
        <v/>
      </c>
      <c r="BFE261" s="20" t="str">
        <f t="shared" si="813"/>
        <v/>
      </c>
      <c r="BFF261" s="20" t="str">
        <f t="shared" si="814"/>
        <v/>
      </c>
      <c r="BFG261" s="20" t="str">
        <f t="shared" si="815"/>
        <v/>
      </c>
      <c r="BFH261" s="20" t="str">
        <f t="shared" si="816"/>
        <v/>
      </c>
      <c r="BFI261" s="20" t="str">
        <f t="shared" si="817"/>
        <v/>
      </c>
      <c r="BFJ261" s="20" t="str">
        <f t="shared" si="818"/>
        <v/>
      </c>
      <c r="BFK261" s="20" t="str">
        <f t="shared" si="819"/>
        <v/>
      </c>
      <c r="BFL261" s="20" t="str">
        <f t="shared" si="820"/>
        <v/>
      </c>
      <c r="BFM261" s="20" t="str">
        <f t="shared" si="821"/>
        <v/>
      </c>
      <c r="BFN261" s="20" t="str">
        <f t="shared" si="822"/>
        <v/>
      </c>
      <c r="BFO261" s="20" t="str">
        <f t="shared" si="823"/>
        <v/>
      </c>
      <c r="BFP261" s="20" t="str">
        <f t="shared" si="824"/>
        <v/>
      </c>
      <c r="BFQ261" s="20" t="str">
        <f t="shared" si="825"/>
        <v/>
      </c>
      <c r="BFR261" s="20" t="str">
        <f t="shared" si="826"/>
        <v/>
      </c>
      <c r="BFS261" s="20" t="str">
        <f t="shared" si="827"/>
        <v/>
      </c>
      <c r="BFT261" s="20" t="str">
        <f t="shared" si="828"/>
        <v/>
      </c>
      <c r="BFU261" s="20" t="str">
        <f t="shared" si="829"/>
        <v/>
      </c>
      <c r="BFV261" s="20" t="str">
        <f t="shared" si="830"/>
        <v/>
      </c>
      <c r="BFW261" s="20" t="str">
        <f t="shared" si="831"/>
        <v/>
      </c>
      <c r="BFX261" s="20" t="str">
        <f t="shared" si="832"/>
        <v/>
      </c>
      <c r="BFY261" s="20" t="str">
        <f t="shared" si="833"/>
        <v/>
      </c>
      <c r="BFZ261" s="20" t="str">
        <f t="shared" si="834"/>
        <v/>
      </c>
      <c r="BGA261" s="20" t="str">
        <f t="shared" si="835"/>
        <v/>
      </c>
      <c r="BGB261" s="20" t="str">
        <f t="shared" si="836"/>
        <v/>
      </c>
      <c r="BGC261" s="20" t="str">
        <f t="shared" si="837"/>
        <v/>
      </c>
      <c r="BGD261" s="20" t="str">
        <f t="shared" si="838"/>
        <v/>
      </c>
      <c r="BGE261" s="20" t="str">
        <f t="shared" si="839"/>
        <v/>
      </c>
      <c r="BGF261" s="20" t="str">
        <f t="shared" si="840"/>
        <v/>
      </c>
      <c r="BGG261" s="20" t="str">
        <f t="shared" si="841"/>
        <v/>
      </c>
      <c r="BGH261" s="20" t="str">
        <f t="shared" si="842"/>
        <v/>
      </c>
      <c r="BGI261" s="20" t="str">
        <f t="shared" si="843"/>
        <v/>
      </c>
      <c r="BGJ261" s="20" t="str">
        <f t="shared" si="844"/>
        <v/>
      </c>
      <c r="BGK261" s="20" t="str">
        <f t="shared" si="845"/>
        <v/>
      </c>
      <c r="BGL261" s="20" t="str">
        <f t="shared" si="846"/>
        <v/>
      </c>
      <c r="BGM261" s="20" t="str">
        <f t="shared" si="847"/>
        <v/>
      </c>
      <c r="BGN261" s="20" t="str">
        <f t="shared" si="848"/>
        <v/>
      </c>
      <c r="BGO261" s="20" t="str">
        <f t="shared" si="849"/>
        <v/>
      </c>
      <c r="BGP261" s="20" t="str">
        <f t="shared" si="850"/>
        <v/>
      </c>
      <c r="BGQ261" s="20" t="str">
        <f t="shared" si="851"/>
        <v/>
      </c>
      <c r="BGR261" s="20" t="str">
        <f t="shared" si="852"/>
        <v/>
      </c>
      <c r="BGS261" s="20" t="str">
        <f t="shared" si="853"/>
        <v/>
      </c>
      <c r="BGT261" s="20" t="str">
        <f t="shared" si="854"/>
        <v/>
      </c>
      <c r="BGU261" s="20" t="str">
        <f t="shared" si="855"/>
        <v/>
      </c>
      <c r="BGV261" s="20" t="str">
        <f t="shared" si="856"/>
        <v/>
      </c>
      <c r="BGW261" s="20" t="str">
        <f t="shared" si="857"/>
        <v/>
      </c>
      <c r="BGX261" s="20" t="str">
        <f t="shared" si="858"/>
        <v/>
      </c>
      <c r="BGY261" s="20" t="str">
        <f t="shared" si="859"/>
        <v/>
      </c>
      <c r="BGZ261" s="20" t="str">
        <f t="shared" si="860"/>
        <v/>
      </c>
      <c r="BHA261" s="20" t="str">
        <f t="shared" si="861"/>
        <v/>
      </c>
      <c r="BHB261" s="20" t="str">
        <f t="shared" si="862"/>
        <v/>
      </c>
      <c r="BHC261" s="20" t="str">
        <f t="shared" si="863"/>
        <v/>
      </c>
      <c r="BHD261" s="20" t="str">
        <f t="shared" si="864"/>
        <v/>
      </c>
      <c r="BHE261" s="20" t="str">
        <f t="shared" si="865"/>
        <v/>
      </c>
      <c r="BHF261" s="20" t="str">
        <f t="shared" si="866"/>
        <v/>
      </c>
      <c r="BHG261" s="20" t="str">
        <f t="shared" si="867"/>
        <v/>
      </c>
      <c r="BHJ261" s="20" t="str">
        <f t="shared" si="868"/>
        <v/>
      </c>
      <c r="BHL261" s="20" t="str">
        <f t="shared" ref="BHL261:BIA276" si="895">MID($BHJ261,BHL$6,1)</f>
        <v/>
      </c>
      <c r="BHM261" s="20" t="str">
        <f t="shared" si="895"/>
        <v/>
      </c>
      <c r="BHN261" s="20" t="str">
        <f t="shared" si="895"/>
        <v/>
      </c>
      <c r="BHO261" s="20" t="str">
        <f t="shared" si="895"/>
        <v/>
      </c>
      <c r="BHP261" s="20" t="str">
        <f t="shared" si="895"/>
        <v/>
      </c>
      <c r="BHQ261" s="20" t="str">
        <f t="shared" si="895"/>
        <v/>
      </c>
      <c r="BHR261" s="20" t="str">
        <f t="shared" si="895"/>
        <v/>
      </c>
      <c r="BHS261" s="20" t="str">
        <f t="shared" si="895"/>
        <v/>
      </c>
      <c r="BHT261" s="20" t="str">
        <f t="shared" si="895"/>
        <v/>
      </c>
      <c r="BHU261" s="20" t="str">
        <f t="shared" si="895"/>
        <v/>
      </c>
      <c r="BHV261" s="20" t="str">
        <f t="shared" si="895"/>
        <v/>
      </c>
      <c r="BHW261" s="20" t="str">
        <f t="shared" si="895"/>
        <v/>
      </c>
      <c r="BHX261" s="20" t="str">
        <f t="shared" si="895"/>
        <v/>
      </c>
      <c r="BHY261" s="20" t="str">
        <f t="shared" si="895"/>
        <v/>
      </c>
      <c r="BHZ261" s="20" t="str">
        <f t="shared" si="895"/>
        <v/>
      </c>
      <c r="BIA261" s="20" t="str">
        <f t="shared" si="895"/>
        <v/>
      </c>
      <c r="BIB261" s="20" t="str">
        <f t="shared" si="894"/>
        <v/>
      </c>
      <c r="BIC261" s="20" t="str">
        <f t="shared" si="894"/>
        <v/>
      </c>
      <c r="BID261" s="20" t="str">
        <f t="shared" si="894"/>
        <v/>
      </c>
      <c r="BIE261" s="20" t="str">
        <f t="shared" si="894"/>
        <v/>
      </c>
    </row>
    <row r="262" spans="2:104 1451:1591" ht="14.5">
      <c r="B262" s="510" t="str">
        <f>IF('لصق اكسل الفورمز'!E257="","",'لصق اكسل الفورمز'!E257)</f>
        <v/>
      </c>
      <c r="C262" s="510" t="str">
        <f>IF('لصق اكسل الفورمز'!O257="","",'لصق اكسل الفورمز'!O257)</f>
        <v/>
      </c>
      <c r="D262" s="526" t="str">
        <f>IF('لصق اكسل الفورمز'!R257="","",'لصق اكسل الفورمز'!R257)</f>
        <v/>
      </c>
      <c r="E262" s="510" t="str">
        <f>IF('لصق اكسل الفورمز'!U257="","",'لصق اكسل الفورمز'!U257)</f>
        <v/>
      </c>
      <c r="F262" s="526" t="str">
        <f>IF('لصق اكسل الفورمز'!X257="","",'لصق اكسل الفورمز'!X257)</f>
        <v/>
      </c>
      <c r="G262" s="510" t="str">
        <f>IF('لصق اكسل الفورمز'!AA257="","",'لصق اكسل الفورمز'!AA257)</f>
        <v/>
      </c>
      <c r="H262" s="526" t="str">
        <f>IF('لصق اكسل الفورمز'!AD257="","",'لصق اكسل الفورمز'!AD257)</f>
        <v/>
      </c>
      <c r="I262" s="510" t="str">
        <f>IF('لصق اكسل الفورمز'!AG257="","",'لصق اكسل الفورمز'!AG257)</f>
        <v/>
      </c>
      <c r="J262" s="526" t="str">
        <f>IF('لصق اكسل الفورمز'!AJ257="","",'لصق اكسل الفورمز'!AJ257)</f>
        <v/>
      </c>
      <c r="K262" s="510" t="str">
        <f>IF('لصق اكسل الفورمز'!AM257="","",'لصق اكسل الفورمز'!AM257)</f>
        <v/>
      </c>
      <c r="L262" s="526" t="str">
        <f>IF('لصق اكسل الفورمز'!AP257="","",'لصق اكسل الفورمز'!AP257)</f>
        <v/>
      </c>
      <c r="M262" s="510" t="str">
        <f>IF('لصق اكسل الفورمز'!AS257="","",'لصق اكسل الفورمز'!AS257)</f>
        <v/>
      </c>
      <c r="N262" s="526" t="str">
        <f>IF('لصق اكسل الفورمز'!AV257="","",'لصق اكسل الفورمز'!AV257)</f>
        <v/>
      </c>
      <c r="O262" s="510" t="str">
        <f>IF('لصق اكسل الفورمز'!AY257="","",'لصق اكسل الفورمز'!AY257)</f>
        <v/>
      </c>
      <c r="P262" s="526" t="str">
        <f>IF('لصق اكسل الفورمز'!BB257="","",'لصق اكسل الفورمز'!BB257)</f>
        <v/>
      </c>
      <c r="Q262" s="510" t="str">
        <f>IF('لصق اكسل الفورمز'!BE257="","",'لصق اكسل الفورمز'!BE257)</f>
        <v/>
      </c>
      <c r="R262" s="526" t="str">
        <f>IF('لصق اكسل الفورمز'!BH257="","",'لصق اكسل الفورمز'!BH257)</f>
        <v/>
      </c>
      <c r="S262" s="510" t="str">
        <f>IF('لصق اكسل الفورمز'!BK257="","",'لصق اكسل الفورمز'!BK257)</f>
        <v/>
      </c>
      <c r="T262" s="526" t="str">
        <f>IF('لصق اكسل الفورمز'!BN257="","",'لصق اكسل الفورمز'!BN257)</f>
        <v/>
      </c>
      <c r="U262" s="510" t="str">
        <f>IF('لصق اكسل الفورمز'!BQ257="","",'لصق اكسل الفورمز'!BQ257)</f>
        <v/>
      </c>
      <c r="V262" s="526" t="str">
        <f>IF('لصق اكسل الفورمز'!BT257="","",'لصق اكسل الفورمز'!BT257)</f>
        <v/>
      </c>
      <c r="W262" s="527" t="str">
        <f t="shared" si="717"/>
        <v/>
      </c>
      <c r="X262" s="510" t="str">
        <f t="shared" si="718"/>
        <v/>
      </c>
      <c r="Y262" s="564" t="str">
        <f t="shared" si="719"/>
        <v/>
      </c>
      <c r="AL262" s="20">
        <f t="shared" si="720"/>
        <v>0</v>
      </c>
      <c r="AO262" s="20" t="str">
        <f t="shared" si="721"/>
        <v/>
      </c>
      <c r="AQ262" s="20" t="str">
        <f t="shared" si="869"/>
        <v/>
      </c>
      <c r="AR262" s="20" t="str">
        <f t="shared" si="722"/>
        <v/>
      </c>
      <c r="AS262" s="20" t="str">
        <f t="shared" si="723"/>
        <v/>
      </c>
      <c r="AT262" s="20" t="str">
        <f t="shared" si="724"/>
        <v/>
      </c>
      <c r="AU262" s="20" t="str">
        <f t="shared" si="725"/>
        <v/>
      </c>
      <c r="AV262" s="20" t="str">
        <f t="shared" si="726"/>
        <v/>
      </c>
      <c r="AW262" s="20" t="str">
        <f t="shared" si="727"/>
        <v/>
      </c>
      <c r="AX262" s="20" t="str">
        <f t="shared" si="728"/>
        <v/>
      </c>
      <c r="AY262" s="20" t="str">
        <f t="shared" si="729"/>
        <v/>
      </c>
      <c r="AZ262" s="20" t="str">
        <f t="shared" si="730"/>
        <v/>
      </c>
      <c r="BA262" s="20" t="str">
        <f t="shared" si="731"/>
        <v/>
      </c>
      <c r="BB262" s="20" t="str">
        <f t="shared" si="732"/>
        <v/>
      </c>
      <c r="BC262" s="20" t="str">
        <f t="shared" si="733"/>
        <v/>
      </c>
      <c r="BD262" s="20" t="str">
        <f t="shared" si="734"/>
        <v/>
      </c>
      <c r="BE262" s="20" t="str">
        <f t="shared" si="735"/>
        <v/>
      </c>
      <c r="BF262" s="20" t="str">
        <f t="shared" si="736"/>
        <v/>
      </c>
      <c r="BG262" s="20" t="str">
        <f t="shared" si="737"/>
        <v/>
      </c>
      <c r="BH262" s="20" t="str">
        <f t="shared" si="738"/>
        <v/>
      </c>
      <c r="BI262" s="20" t="str">
        <f t="shared" si="739"/>
        <v/>
      </c>
      <c r="BJ262" s="20" t="str">
        <f t="shared" si="740"/>
        <v/>
      </c>
      <c r="BL262" s="38" t="e">
        <f t="shared" si="741"/>
        <v>#DIV/0!</v>
      </c>
      <c r="BM262" s="4">
        <f t="shared" si="742"/>
        <v>0</v>
      </c>
      <c r="BN262" s="4">
        <f t="shared" si="743"/>
        <v>0</v>
      </c>
      <c r="BO262" s="4">
        <f t="shared" si="744"/>
        <v>0</v>
      </c>
      <c r="BP262" s="173" t="str">
        <f t="shared" si="745"/>
        <v/>
      </c>
      <c r="BQ262" s="4">
        <f t="shared" si="746"/>
        <v>0</v>
      </c>
      <c r="BT262" s="268" t="str">
        <f t="shared" si="747"/>
        <v/>
      </c>
      <c r="BU262" s="268" t="str">
        <f t="shared" si="748"/>
        <v/>
      </c>
      <c r="BX262" s="20">
        <f t="shared" si="749"/>
        <v>1</v>
      </c>
      <c r="CG262" s="20" t="str">
        <f t="shared" si="750"/>
        <v/>
      </c>
      <c r="CH262" s="20" t="str">
        <f t="shared" si="887"/>
        <v/>
      </c>
      <c r="CI262" s="20" t="str">
        <f t="shared" si="888"/>
        <v/>
      </c>
      <c r="CJ262" s="20" t="str">
        <f t="shared" si="889"/>
        <v/>
      </c>
      <c r="CK262" s="20" t="str">
        <f t="shared" si="871"/>
        <v/>
      </c>
      <c r="CL262" s="20" t="str">
        <f t="shared" si="872"/>
        <v/>
      </c>
      <c r="CM262" s="20" t="str">
        <f t="shared" si="873"/>
        <v/>
      </c>
      <c r="CN262" s="20" t="str">
        <f t="shared" si="874"/>
        <v/>
      </c>
      <c r="CO262" s="20" t="str">
        <f t="shared" si="875"/>
        <v/>
      </c>
      <c r="CP262" s="20" t="str">
        <f t="shared" si="876"/>
        <v/>
      </c>
      <c r="CQ262" s="20" t="str">
        <f t="shared" si="877"/>
        <v/>
      </c>
      <c r="CR262" s="20" t="str">
        <f t="shared" si="878"/>
        <v/>
      </c>
      <c r="CS262" s="20" t="str">
        <f t="shared" si="879"/>
        <v/>
      </c>
      <c r="CT262" s="20" t="str">
        <f t="shared" si="880"/>
        <v/>
      </c>
      <c r="CU262" s="20" t="str">
        <f t="shared" si="881"/>
        <v/>
      </c>
      <c r="CV262" s="20" t="str">
        <f t="shared" si="882"/>
        <v/>
      </c>
      <c r="CW262" s="20" t="str">
        <f t="shared" si="883"/>
        <v/>
      </c>
      <c r="CX262" s="20" t="str">
        <f t="shared" si="884"/>
        <v/>
      </c>
      <c r="CY262" s="20" t="str">
        <f t="shared" si="885"/>
        <v/>
      </c>
      <c r="CZ262" s="20" t="str">
        <f t="shared" si="885"/>
        <v/>
      </c>
      <c r="BCU262" s="20" t="str">
        <f t="shared" si="751"/>
        <v/>
      </c>
      <c r="BCV262" s="20" t="str">
        <f t="shared" si="752"/>
        <v/>
      </c>
      <c r="BCW262" s="20" t="str">
        <f t="shared" si="753"/>
        <v/>
      </c>
      <c r="BCX262" s="20" t="str">
        <f t="shared" si="754"/>
        <v/>
      </c>
      <c r="BCY262" s="20" t="str">
        <f t="shared" si="755"/>
        <v/>
      </c>
      <c r="BCZ262" s="20" t="str">
        <f t="shared" si="756"/>
        <v/>
      </c>
      <c r="BDA262" s="20" t="str">
        <f t="shared" si="757"/>
        <v/>
      </c>
      <c r="BDB262" s="20" t="str">
        <f t="shared" si="758"/>
        <v/>
      </c>
      <c r="BDC262" s="20" t="str">
        <f t="shared" si="759"/>
        <v/>
      </c>
      <c r="BDD262" s="20" t="str">
        <f t="shared" si="760"/>
        <v/>
      </c>
      <c r="BDE262" s="20" t="str">
        <f t="shared" si="761"/>
        <v/>
      </c>
      <c r="BDF262" s="20" t="str">
        <f t="shared" si="762"/>
        <v/>
      </c>
      <c r="BDG262" s="20" t="str">
        <f t="shared" si="763"/>
        <v/>
      </c>
      <c r="BDH262" s="20" t="str">
        <f t="shared" si="764"/>
        <v/>
      </c>
      <c r="BDI262" s="20" t="str">
        <f t="shared" si="765"/>
        <v/>
      </c>
      <c r="BDJ262" s="20" t="str">
        <f t="shared" si="766"/>
        <v/>
      </c>
      <c r="BDK262" s="20" t="str">
        <f t="shared" si="767"/>
        <v/>
      </c>
      <c r="BDL262" s="20" t="str">
        <f t="shared" si="768"/>
        <v/>
      </c>
      <c r="BDM262" s="20" t="str">
        <f t="shared" si="769"/>
        <v/>
      </c>
      <c r="BDN262" s="20" t="str">
        <f t="shared" si="770"/>
        <v/>
      </c>
      <c r="BDO262" s="20" t="str">
        <f t="shared" si="771"/>
        <v/>
      </c>
      <c r="BDP262" s="20" t="str">
        <f t="shared" si="772"/>
        <v/>
      </c>
      <c r="BDQ262" s="20" t="str">
        <f t="shared" si="773"/>
        <v/>
      </c>
      <c r="BDR262" s="20" t="str">
        <f t="shared" si="774"/>
        <v/>
      </c>
      <c r="BDS262" s="20" t="str">
        <f t="shared" si="775"/>
        <v/>
      </c>
      <c r="BDT262" s="20" t="str">
        <f t="shared" si="776"/>
        <v/>
      </c>
      <c r="BDU262" s="20" t="str">
        <f t="shared" si="777"/>
        <v/>
      </c>
      <c r="BDV262" s="20" t="str">
        <f t="shared" si="778"/>
        <v/>
      </c>
      <c r="BDW262" s="20" t="str">
        <f t="shared" si="779"/>
        <v/>
      </c>
      <c r="BDX262" s="20" t="str">
        <f t="shared" si="780"/>
        <v/>
      </c>
      <c r="BDY262" s="20" t="str">
        <f t="shared" si="781"/>
        <v/>
      </c>
      <c r="BDZ262" s="20" t="str">
        <f t="shared" si="782"/>
        <v/>
      </c>
      <c r="BEA262" s="20" t="str">
        <f t="shared" si="783"/>
        <v/>
      </c>
      <c r="BEB262" s="20" t="str">
        <f t="shared" si="784"/>
        <v/>
      </c>
      <c r="BEC262" s="20" t="str">
        <f t="shared" si="785"/>
        <v/>
      </c>
      <c r="BED262" s="20" t="str">
        <f t="shared" si="786"/>
        <v/>
      </c>
      <c r="BEE262" s="20" t="str">
        <f t="shared" si="787"/>
        <v/>
      </c>
      <c r="BEF262" s="20" t="str">
        <f t="shared" si="788"/>
        <v/>
      </c>
      <c r="BEG262" s="20" t="str">
        <f t="shared" si="789"/>
        <v/>
      </c>
      <c r="BEH262" s="20" t="str">
        <f t="shared" si="790"/>
        <v/>
      </c>
      <c r="BEI262" s="20" t="str">
        <f t="shared" si="791"/>
        <v/>
      </c>
      <c r="BEJ262" s="20" t="str">
        <f t="shared" si="792"/>
        <v/>
      </c>
      <c r="BEK262" s="20" t="str">
        <f t="shared" si="793"/>
        <v/>
      </c>
      <c r="BEL262" s="20" t="str">
        <f t="shared" si="794"/>
        <v/>
      </c>
      <c r="BEM262" s="20" t="str">
        <f t="shared" si="795"/>
        <v/>
      </c>
      <c r="BEN262" s="20" t="str">
        <f t="shared" si="796"/>
        <v/>
      </c>
      <c r="BEO262" s="20" t="str">
        <f t="shared" si="797"/>
        <v/>
      </c>
      <c r="BEP262" s="20" t="str">
        <f t="shared" si="798"/>
        <v/>
      </c>
      <c r="BEQ262" s="20" t="str">
        <f t="shared" si="799"/>
        <v/>
      </c>
      <c r="BER262" s="20" t="str">
        <f t="shared" si="800"/>
        <v/>
      </c>
      <c r="BES262" s="20" t="str">
        <f t="shared" si="801"/>
        <v/>
      </c>
      <c r="BET262" s="20" t="str">
        <f t="shared" si="802"/>
        <v/>
      </c>
      <c r="BEU262" s="20" t="str">
        <f t="shared" si="803"/>
        <v/>
      </c>
      <c r="BEV262" s="20" t="str">
        <f t="shared" si="804"/>
        <v/>
      </c>
      <c r="BEW262" s="20" t="str">
        <f t="shared" si="805"/>
        <v/>
      </c>
      <c r="BEX262" s="20" t="str">
        <f t="shared" si="806"/>
        <v/>
      </c>
      <c r="BEY262" s="20" t="str">
        <f t="shared" si="807"/>
        <v/>
      </c>
      <c r="BEZ262" s="20" t="str">
        <f t="shared" si="808"/>
        <v/>
      </c>
      <c r="BFA262" s="20" t="str">
        <f t="shared" si="809"/>
        <v/>
      </c>
      <c r="BFB262" s="20" t="str">
        <f t="shared" si="810"/>
        <v/>
      </c>
      <c r="BFC262" s="20" t="str">
        <f t="shared" si="811"/>
        <v/>
      </c>
      <c r="BFD262" s="20" t="str">
        <f t="shared" si="812"/>
        <v/>
      </c>
      <c r="BFE262" s="20" t="str">
        <f t="shared" si="813"/>
        <v/>
      </c>
      <c r="BFF262" s="20" t="str">
        <f t="shared" si="814"/>
        <v/>
      </c>
      <c r="BFG262" s="20" t="str">
        <f t="shared" si="815"/>
        <v/>
      </c>
      <c r="BFH262" s="20" t="str">
        <f t="shared" si="816"/>
        <v/>
      </c>
      <c r="BFI262" s="20" t="str">
        <f t="shared" si="817"/>
        <v/>
      </c>
      <c r="BFJ262" s="20" t="str">
        <f t="shared" si="818"/>
        <v/>
      </c>
      <c r="BFK262" s="20" t="str">
        <f t="shared" si="819"/>
        <v/>
      </c>
      <c r="BFL262" s="20" t="str">
        <f t="shared" si="820"/>
        <v/>
      </c>
      <c r="BFM262" s="20" t="str">
        <f t="shared" si="821"/>
        <v/>
      </c>
      <c r="BFN262" s="20" t="str">
        <f t="shared" si="822"/>
        <v/>
      </c>
      <c r="BFO262" s="20" t="str">
        <f t="shared" si="823"/>
        <v/>
      </c>
      <c r="BFP262" s="20" t="str">
        <f t="shared" si="824"/>
        <v/>
      </c>
      <c r="BFQ262" s="20" t="str">
        <f t="shared" si="825"/>
        <v/>
      </c>
      <c r="BFR262" s="20" t="str">
        <f t="shared" si="826"/>
        <v/>
      </c>
      <c r="BFS262" s="20" t="str">
        <f t="shared" si="827"/>
        <v/>
      </c>
      <c r="BFT262" s="20" t="str">
        <f t="shared" si="828"/>
        <v/>
      </c>
      <c r="BFU262" s="20" t="str">
        <f t="shared" si="829"/>
        <v/>
      </c>
      <c r="BFV262" s="20" t="str">
        <f t="shared" si="830"/>
        <v/>
      </c>
      <c r="BFW262" s="20" t="str">
        <f t="shared" si="831"/>
        <v/>
      </c>
      <c r="BFX262" s="20" t="str">
        <f t="shared" si="832"/>
        <v/>
      </c>
      <c r="BFY262" s="20" t="str">
        <f t="shared" si="833"/>
        <v/>
      </c>
      <c r="BFZ262" s="20" t="str">
        <f t="shared" si="834"/>
        <v/>
      </c>
      <c r="BGA262" s="20" t="str">
        <f t="shared" si="835"/>
        <v/>
      </c>
      <c r="BGB262" s="20" t="str">
        <f t="shared" si="836"/>
        <v/>
      </c>
      <c r="BGC262" s="20" t="str">
        <f t="shared" si="837"/>
        <v/>
      </c>
      <c r="BGD262" s="20" t="str">
        <f t="shared" si="838"/>
        <v/>
      </c>
      <c r="BGE262" s="20" t="str">
        <f t="shared" si="839"/>
        <v/>
      </c>
      <c r="BGF262" s="20" t="str">
        <f t="shared" si="840"/>
        <v/>
      </c>
      <c r="BGG262" s="20" t="str">
        <f t="shared" si="841"/>
        <v/>
      </c>
      <c r="BGH262" s="20" t="str">
        <f t="shared" si="842"/>
        <v/>
      </c>
      <c r="BGI262" s="20" t="str">
        <f t="shared" si="843"/>
        <v/>
      </c>
      <c r="BGJ262" s="20" t="str">
        <f t="shared" si="844"/>
        <v/>
      </c>
      <c r="BGK262" s="20" t="str">
        <f t="shared" si="845"/>
        <v/>
      </c>
      <c r="BGL262" s="20" t="str">
        <f t="shared" si="846"/>
        <v/>
      </c>
      <c r="BGM262" s="20" t="str">
        <f t="shared" si="847"/>
        <v/>
      </c>
      <c r="BGN262" s="20" t="str">
        <f t="shared" si="848"/>
        <v/>
      </c>
      <c r="BGO262" s="20" t="str">
        <f t="shared" si="849"/>
        <v/>
      </c>
      <c r="BGP262" s="20" t="str">
        <f t="shared" si="850"/>
        <v/>
      </c>
      <c r="BGQ262" s="20" t="str">
        <f t="shared" si="851"/>
        <v/>
      </c>
      <c r="BGR262" s="20" t="str">
        <f t="shared" si="852"/>
        <v/>
      </c>
      <c r="BGS262" s="20" t="str">
        <f t="shared" si="853"/>
        <v/>
      </c>
      <c r="BGT262" s="20" t="str">
        <f t="shared" si="854"/>
        <v/>
      </c>
      <c r="BGU262" s="20" t="str">
        <f t="shared" si="855"/>
        <v/>
      </c>
      <c r="BGV262" s="20" t="str">
        <f t="shared" si="856"/>
        <v/>
      </c>
      <c r="BGW262" s="20" t="str">
        <f t="shared" si="857"/>
        <v/>
      </c>
      <c r="BGX262" s="20" t="str">
        <f t="shared" si="858"/>
        <v/>
      </c>
      <c r="BGY262" s="20" t="str">
        <f t="shared" si="859"/>
        <v/>
      </c>
      <c r="BGZ262" s="20" t="str">
        <f t="shared" si="860"/>
        <v/>
      </c>
      <c r="BHA262" s="20" t="str">
        <f t="shared" si="861"/>
        <v/>
      </c>
      <c r="BHB262" s="20" t="str">
        <f t="shared" si="862"/>
        <v/>
      </c>
      <c r="BHC262" s="20" t="str">
        <f t="shared" si="863"/>
        <v/>
      </c>
      <c r="BHD262" s="20" t="str">
        <f t="shared" si="864"/>
        <v/>
      </c>
      <c r="BHE262" s="20" t="str">
        <f t="shared" si="865"/>
        <v/>
      </c>
      <c r="BHF262" s="20" t="str">
        <f t="shared" si="866"/>
        <v/>
      </c>
      <c r="BHG262" s="20" t="str">
        <f t="shared" si="867"/>
        <v/>
      </c>
      <c r="BHJ262" s="20" t="str">
        <f t="shared" si="868"/>
        <v/>
      </c>
      <c r="BHL262" s="20" t="str">
        <f t="shared" si="895"/>
        <v/>
      </c>
      <c r="BHM262" s="20" t="str">
        <f t="shared" si="895"/>
        <v/>
      </c>
      <c r="BHN262" s="20" t="str">
        <f t="shared" si="895"/>
        <v/>
      </c>
      <c r="BHO262" s="20" t="str">
        <f t="shared" si="895"/>
        <v/>
      </c>
      <c r="BHP262" s="20" t="str">
        <f t="shared" si="895"/>
        <v/>
      </c>
      <c r="BHQ262" s="20" t="str">
        <f t="shared" si="895"/>
        <v/>
      </c>
      <c r="BHR262" s="20" t="str">
        <f t="shared" si="895"/>
        <v/>
      </c>
      <c r="BHS262" s="20" t="str">
        <f t="shared" si="895"/>
        <v/>
      </c>
      <c r="BHT262" s="20" t="str">
        <f t="shared" si="895"/>
        <v/>
      </c>
      <c r="BHU262" s="20" t="str">
        <f t="shared" si="895"/>
        <v/>
      </c>
      <c r="BHV262" s="20" t="str">
        <f t="shared" si="895"/>
        <v/>
      </c>
      <c r="BHW262" s="20" t="str">
        <f t="shared" si="895"/>
        <v/>
      </c>
      <c r="BHX262" s="20" t="str">
        <f t="shared" si="895"/>
        <v/>
      </c>
      <c r="BHY262" s="20" t="str">
        <f t="shared" si="895"/>
        <v/>
      </c>
      <c r="BHZ262" s="20" t="str">
        <f t="shared" si="895"/>
        <v/>
      </c>
      <c r="BIA262" s="20" t="str">
        <f t="shared" si="895"/>
        <v/>
      </c>
      <c r="BIB262" s="20" t="str">
        <f t="shared" si="894"/>
        <v/>
      </c>
      <c r="BIC262" s="20" t="str">
        <f t="shared" si="894"/>
        <v/>
      </c>
      <c r="BID262" s="20" t="str">
        <f t="shared" si="894"/>
        <v/>
      </c>
      <c r="BIE262" s="20" t="str">
        <f t="shared" si="894"/>
        <v/>
      </c>
    </row>
    <row r="263" spans="2:104 1451:1591" ht="14.5">
      <c r="B263" s="510" t="str">
        <f>IF('لصق اكسل الفورمز'!E258="","",'لصق اكسل الفورمز'!E258)</f>
        <v/>
      </c>
      <c r="C263" s="510" t="str">
        <f>IF('لصق اكسل الفورمز'!O258="","",'لصق اكسل الفورمز'!O258)</f>
        <v/>
      </c>
      <c r="D263" s="526" t="str">
        <f>IF('لصق اكسل الفورمز'!R258="","",'لصق اكسل الفورمز'!R258)</f>
        <v/>
      </c>
      <c r="E263" s="510" t="str">
        <f>IF('لصق اكسل الفورمز'!U258="","",'لصق اكسل الفورمز'!U258)</f>
        <v/>
      </c>
      <c r="F263" s="526" t="str">
        <f>IF('لصق اكسل الفورمز'!X258="","",'لصق اكسل الفورمز'!X258)</f>
        <v/>
      </c>
      <c r="G263" s="510" t="str">
        <f>IF('لصق اكسل الفورمز'!AA258="","",'لصق اكسل الفورمز'!AA258)</f>
        <v/>
      </c>
      <c r="H263" s="526" t="str">
        <f>IF('لصق اكسل الفورمز'!AD258="","",'لصق اكسل الفورمز'!AD258)</f>
        <v/>
      </c>
      <c r="I263" s="510" t="str">
        <f>IF('لصق اكسل الفورمز'!AG258="","",'لصق اكسل الفورمز'!AG258)</f>
        <v/>
      </c>
      <c r="J263" s="526" t="str">
        <f>IF('لصق اكسل الفورمز'!AJ258="","",'لصق اكسل الفورمز'!AJ258)</f>
        <v/>
      </c>
      <c r="K263" s="510" t="str">
        <f>IF('لصق اكسل الفورمز'!AM258="","",'لصق اكسل الفورمز'!AM258)</f>
        <v/>
      </c>
      <c r="L263" s="526" t="str">
        <f>IF('لصق اكسل الفورمز'!AP258="","",'لصق اكسل الفورمز'!AP258)</f>
        <v/>
      </c>
      <c r="M263" s="510" t="str">
        <f>IF('لصق اكسل الفورمز'!AS258="","",'لصق اكسل الفورمز'!AS258)</f>
        <v/>
      </c>
      <c r="N263" s="526" t="str">
        <f>IF('لصق اكسل الفورمز'!AV258="","",'لصق اكسل الفورمز'!AV258)</f>
        <v/>
      </c>
      <c r="O263" s="510" t="str">
        <f>IF('لصق اكسل الفورمز'!AY258="","",'لصق اكسل الفورمز'!AY258)</f>
        <v/>
      </c>
      <c r="P263" s="526" t="str">
        <f>IF('لصق اكسل الفورمز'!BB258="","",'لصق اكسل الفورمز'!BB258)</f>
        <v/>
      </c>
      <c r="Q263" s="510" t="str">
        <f>IF('لصق اكسل الفورمز'!BE258="","",'لصق اكسل الفورمز'!BE258)</f>
        <v/>
      </c>
      <c r="R263" s="526" t="str">
        <f>IF('لصق اكسل الفورمز'!BH258="","",'لصق اكسل الفورمز'!BH258)</f>
        <v/>
      </c>
      <c r="S263" s="510" t="str">
        <f>IF('لصق اكسل الفورمز'!BK258="","",'لصق اكسل الفورمز'!BK258)</f>
        <v/>
      </c>
      <c r="T263" s="526" t="str">
        <f>IF('لصق اكسل الفورمز'!BN258="","",'لصق اكسل الفورمز'!BN258)</f>
        <v/>
      </c>
      <c r="U263" s="510" t="str">
        <f>IF('لصق اكسل الفورمز'!BQ258="","",'لصق اكسل الفورمز'!BQ258)</f>
        <v/>
      </c>
      <c r="V263" s="526" t="str">
        <f>IF('لصق اكسل الفورمز'!BT258="","",'لصق اكسل الفورمز'!BT258)</f>
        <v/>
      </c>
      <c r="W263" s="527" t="str">
        <f t="shared" si="717"/>
        <v/>
      </c>
      <c r="X263" s="510" t="str">
        <f t="shared" si="718"/>
        <v/>
      </c>
      <c r="Y263" s="564" t="str">
        <f t="shared" si="719"/>
        <v/>
      </c>
      <c r="AL263" s="20">
        <f t="shared" si="720"/>
        <v>0</v>
      </c>
      <c r="AO263" s="20" t="str">
        <f t="shared" si="721"/>
        <v/>
      </c>
      <c r="AQ263" s="20" t="str">
        <f t="shared" si="869"/>
        <v/>
      </c>
      <c r="AR263" s="20" t="str">
        <f t="shared" si="722"/>
        <v/>
      </c>
      <c r="AS263" s="20" t="str">
        <f t="shared" si="723"/>
        <v/>
      </c>
      <c r="AT263" s="20" t="str">
        <f t="shared" si="724"/>
        <v/>
      </c>
      <c r="AU263" s="20" t="str">
        <f t="shared" si="725"/>
        <v/>
      </c>
      <c r="AV263" s="20" t="str">
        <f t="shared" si="726"/>
        <v/>
      </c>
      <c r="AW263" s="20" t="str">
        <f t="shared" si="727"/>
        <v/>
      </c>
      <c r="AX263" s="20" t="str">
        <f t="shared" si="728"/>
        <v/>
      </c>
      <c r="AY263" s="20" t="str">
        <f t="shared" si="729"/>
        <v/>
      </c>
      <c r="AZ263" s="20" t="str">
        <f t="shared" si="730"/>
        <v/>
      </c>
      <c r="BA263" s="20" t="str">
        <f t="shared" si="731"/>
        <v/>
      </c>
      <c r="BB263" s="20" t="str">
        <f t="shared" si="732"/>
        <v/>
      </c>
      <c r="BC263" s="20" t="str">
        <f t="shared" si="733"/>
        <v/>
      </c>
      <c r="BD263" s="20" t="str">
        <f t="shared" si="734"/>
        <v/>
      </c>
      <c r="BE263" s="20" t="str">
        <f t="shared" si="735"/>
        <v/>
      </c>
      <c r="BF263" s="20" t="str">
        <f t="shared" si="736"/>
        <v/>
      </c>
      <c r="BG263" s="20" t="str">
        <f t="shared" si="737"/>
        <v/>
      </c>
      <c r="BH263" s="20" t="str">
        <f t="shared" si="738"/>
        <v/>
      </c>
      <c r="BI263" s="20" t="str">
        <f t="shared" si="739"/>
        <v/>
      </c>
      <c r="BJ263" s="20" t="str">
        <f t="shared" si="740"/>
        <v/>
      </c>
      <c r="BL263" s="38" t="e">
        <f t="shared" si="741"/>
        <v>#DIV/0!</v>
      </c>
      <c r="BM263" s="4">
        <f t="shared" si="742"/>
        <v>0</v>
      </c>
      <c r="BN263" s="4">
        <f t="shared" si="743"/>
        <v>0</v>
      </c>
      <c r="BO263" s="4">
        <f t="shared" si="744"/>
        <v>0</v>
      </c>
      <c r="BP263" s="173" t="str">
        <f t="shared" si="745"/>
        <v/>
      </c>
      <c r="BQ263" s="4">
        <f t="shared" si="746"/>
        <v>0</v>
      </c>
      <c r="BT263" s="268" t="str">
        <f t="shared" si="747"/>
        <v/>
      </c>
      <c r="BU263" s="268" t="str">
        <f t="shared" si="748"/>
        <v/>
      </c>
      <c r="BX263" s="20">
        <f t="shared" si="749"/>
        <v>1</v>
      </c>
      <c r="CG263" s="20" t="str">
        <f t="shared" si="750"/>
        <v/>
      </c>
      <c r="CH263" s="20" t="str">
        <f t="shared" si="887"/>
        <v/>
      </c>
      <c r="CI263" s="20" t="str">
        <f t="shared" si="888"/>
        <v/>
      </c>
      <c r="CJ263" s="20" t="str">
        <f t="shared" si="889"/>
        <v/>
      </c>
      <c r="CK263" s="20" t="str">
        <f t="shared" si="871"/>
        <v/>
      </c>
      <c r="CL263" s="20" t="str">
        <f t="shared" si="872"/>
        <v/>
      </c>
      <c r="CM263" s="20" t="str">
        <f t="shared" si="873"/>
        <v/>
      </c>
      <c r="CN263" s="20" t="str">
        <f t="shared" si="874"/>
        <v/>
      </c>
      <c r="CO263" s="20" t="str">
        <f t="shared" si="875"/>
        <v/>
      </c>
      <c r="CP263" s="20" t="str">
        <f t="shared" si="876"/>
        <v/>
      </c>
      <c r="CQ263" s="20" t="str">
        <f t="shared" si="877"/>
        <v/>
      </c>
      <c r="CR263" s="20" t="str">
        <f t="shared" si="878"/>
        <v/>
      </c>
      <c r="CS263" s="20" t="str">
        <f t="shared" si="879"/>
        <v/>
      </c>
      <c r="CT263" s="20" t="str">
        <f t="shared" si="880"/>
        <v/>
      </c>
      <c r="CU263" s="20" t="str">
        <f t="shared" si="881"/>
        <v/>
      </c>
      <c r="CV263" s="20" t="str">
        <f t="shared" si="882"/>
        <v/>
      </c>
      <c r="CW263" s="20" t="str">
        <f t="shared" si="883"/>
        <v/>
      </c>
      <c r="CX263" s="20" t="str">
        <f t="shared" si="884"/>
        <v/>
      </c>
      <c r="CY263" s="20" t="str">
        <f t="shared" si="885"/>
        <v/>
      </c>
      <c r="CZ263" s="20" t="str">
        <f t="shared" si="885"/>
        <v/>
      </c>
      <c r="BCU263" s="20" t="str">
        <f t="shared" si="751"/>
        <v/>
      </c>
      <c r="BCV263" s="20" t="str">
        <f t="shared" si="752"/>
        <v/>
      </c>
      <c r="BCW263" s="20" t="str">
        <f t="shared" si="753"/>
        <v/>
      </c>
      <c r="BCX263" s="20" t="str">
        <f t="shared" si="754"/>
        <v/>
      </c>
      <c r="BCY263" s="20" t="str">
        <f t="shared" si="755"/>
        <v/>
      </c>
      <c r="BCZ263" s="20" t="str">
        <f t="shared" si="756"/>
        <v/>
      </c>
      <c r="BDA263" s="20" t="str">
        <f t="shared" si="757"/>
        <v/>
      </c>
      <c r="BDB263" s="20" t="str">
        <f t="shared" si="758"/>
        <v/>
      </c>
      <c r="BDC263" s="20" t="str">
        <f t="shared" si="759"/>
        <v/>
      </c>
      <c r="BDD263" s="20" t="str">
        <f t="shared" si="760"/>
        <v/>
      </c>
      <c r="BDE263" s="20" t="str">
        <f t="shared" si="761"/>
        <v/>
      </c>
      <c r="BDF263" s="20" t="str">
        <f t="shared" si="762"/>
        <v/>
      </c>
      <c r="BDG263" s="20" t="str">
        <f t="shared" si="763"/>
        <v/>
      </c>
      <c r="BDH263" s="20" t="str">
        <f t="shared" si="764"/>
        <v/>
      </c>
      <c r="BDI263" s="20" t="str">
        <f t="shared" si="765"/>
        <v/>
      </c>
      <c r="BDJ263" s="20" t="str">
        <f t="shared" si="766"/>
        <v/>
      </c>
      <c r="BDK263" s="20" t="str">
        <f t="shared" si="767"/>
        <v/>
      </c>
      <c r="BDL263" s="20" t="str">
        <f t="shared" si="768"/>
        <v/>
      </c>
      <c r="BDM263" s="20" t="str">
        <f t="shared" si="769"/>
        <v/>
      </c>
      <c r="BDN263" s="20" t="str">
        <f t="shared" si="770"/>
        <v/>
      </c>
      <c r="BDO263" s="20" t="str">
        <f t="shared" si="771"/>
        <v/>
      </c>
      <c r="BDP263" s="20" t="str">
        <f t="shared" si="772"/>
        <v/>
      </c>
      <c r="BDQ263" s="20" t="str">
        <f t="shared" si="773"/>
        <v/>
      </c>
      <c r="BDR263" s="20" t="str">
        <f t="shared" si="774"/>
        <v/>
      </c>
      <c r="BDS263" s="20" t="str">
        <f t="shared" si="775"/>
        <v/>
      </c>
      <c r="BDT263" s="20" t="str">
        <f t="shared" si="776"/>
        <v/>
      </c>
      <c r="BDU263" s="20" t="str">
        <f t="shared" si="777"/>
        <v/>
      </c>
      <c r="BDV263" s="20" t="str">
        <f t="shared" si="778"/>
        <v/>
      </c>
      <c r="BDW263" s="20" t="str">
        <f t="shared" si="779"/>
        <v/>
      </c>
      <c r="BDX263" s="20" t="str">
        <f t="shared" si="780"/>
        <v/>
      </c>
      <c r="BDY263" s="20" t="str">
        <f t="shared" si="781"/>
        <v/>
      </c>
      <c r="BDZ263" s="20" t="str">
        <f t="shared" si="782"/>
        <v/>
      </c>
      <c r="BEA263" s="20" t="str">
        <f t="shared" si="783"/>
        <v/>
      </c>
      <c r="BEB263" s="20" t="str">
        <f t="shared" si="784"/>
        <v/>
      </c>
      <c r="BEC263" s="20" t="str">
        <f t="shared" si="785"/>
        <v/>
      </c>
      <c r="BED263" s="20" t="str">
        <f t="shared" si="786"/>
        <v/>
      </c>
      <c r="BEE263" s="20" t="str">
        <f t="shared" si="787"/>
        <v/>
      </c>
      <c r="BEF263" s="20" t="str">
        <f t="shared" si="788"/>
        <v/>
      </c>
      <c r="BEG263" s="20" t="str">
        <f t="shared" si="789"/>
        <v/>
      </c>
      <c r="BEH263" s="20" t="str">
        <f t="shared" si="790"/>
        <v/>
      </c>
      <c r="BEI263" s="20" t="str">
        <f t="shared" si="791"/>
        <v/>
      </c>
      <c r="BEJ263" s="20" t="str">
        <f t="shared" si="792"/>
        <v/>
      </c>
      <c r="BEK263" s="20" t="str">
        <f t="shared" si="793"/>
        <v/>
      </c>
      <c r="BEL263" s="20" t="str">
        <f t="shared" si="794"/>
        <v/>
      </c>
      <c r="BEM263" s="20" t="str">
        <f t="shared" si="795"/>
        <v/>
      </c>
      <c r="BEN263" s="20" t="str">
        <f t="shared" si="796"/>
        <v/>
      </c>
      <c r="BEO263" s="20" t="str">
        <f t="shared" si="797"/>
        <v/>
      </c>
      <c r="BEP263" s="20" t="str">
        <f t="shared" si="798"/>
        <v/>
      </c>
      <c r="BEQ263" s="20" t="str">
        <f t="shared" si="799"/>
        <v/>
      </c>
      <c r="BER263" s="20" t="str">
        <f t="shared" si="800"/>
        <v/>
      </c>
      <c r="BES263" s="20" t="str">
        <f t="shared" si="801"/>
        <v/>
      </c>
      <c r="BET263" s="20" t="str">
        <f t="shared" si="802"/>
        <v/>
      </c>
      <c r="BEU263" s="20" t="str">
        <f t="shared" si="803"/>
        <v/>
      </c>
      <c r="BEV263" s="20" t="str">
        <f t="shared" si="804"/>
        <v/>
      </c>
      <c r="BEW263" s="20" t="str">
        <f t="shared" si="805"/>
        <v/>
      </c>
      <c r="BEX263" s="20" t="str">
        <f t="shared" si="806"/>
        <v/>
      </c>
      <c r="BEY263" s="20" t="str">
        <f t="shared" si="807"/>
        <v/>
      </c>
      <c r="BEZ263" s="20" t="str">
        <f t="shared" si="808"/>
        <v/>
      </c>
      <c r="BFA263" s="20" t="str">
        <f t="shared" si="809"/>
        <v/>
      </c>
      <c r="BFB263" s="20" t="str">
        <f t="shared" si="810"/>
        <v/>
      </c>
      <c r="BFC263" s="20" t="str">
        <f t="shared" si="811"/>
        <v/>
      </c>
      <c r="BFD263" s="20" t="str">
        <f t="shared" si="812"/>
        <v/>
      </c>
      <c r="BFE263" s="20" t="str">
        <f t="shared" si="813"/>
        <v/>
      </c>
      <c r="BFF263" s="20" t="str">
        <f t="shared" si="814"/>
        <v/>
      </c>
      <c r="BFG263" s="20" t="str">
        <f t="shared" si="815"/>
        <v/>
      </c>
      <c r="BFH263" s="20" t="str">
        <f t="shared" si="816"/>
        <v/>
      </c>
      <c r="BFI263" s="20" t="str">
        <f t="shared" si="817"/>
        <v/>
      </c>
      <c r="BFJ263" s="20" t="str">
        <f t="shared" si="818"/>
        <v/>
      </c>
      <c r="BFK263" s="20" t="str">
        <f t="shared" si="819"/>
        <v/>
      </c>
      <c r="BFL263" s="20" t="str">
        <f t="shared" si="820"/>
        <v/>
      </c>
      <c r="BFM263" s="20" t="str">
        <f t="shared" si="821"/>
        <v/>
      </c>
      <c r="BFN263" s="20" t="str">
        <f t="shared" si="822"/>
        <v/>
      </c>
      <c r="BFO263" s="20" t="str">
        <f t="shared" si="823"/>
        <v/>
      </c>
      <c r="BFP263" s="20" t="str">
        <f t="shared" si="824"/>
        <v/>
      </c>
      <c r="BFQ263" s="20" t="str">
        <f t="shared" si="825"/>
        <v/>
      </c>
      <c r="BFR263" s="20" t="str">
        <f t="shared" si="826"/>
        <v/>
      </c>
      <c r="BFS263" s="20" t="str">
        <f t="shared" si="827"/>
        <v/>
      </c>
      <c r="BFT263" s="20" t="str">
        <f t="shared" si="828"/>
        <v/>
      </c>
      <c r="BFU263" s="20" t="str">
        <f t="shared" si="829"/>
        <v/>
      </c>
      <c r="BFV263" s="20" t="str">
        <f t="shared" si="830"/>
        <v/>
      </c>
      <c r="BFW263" s="20" t="str">
        <f t="shared" si="831"/>
        <v/>
      </c>
      <c r="BFX263" s="20" t="str">
        <f t="shared" si="832"/>
        <v/>
      </c>
      <c r="BFY263" s="20" t="str">
        <f t="shared" si="833"/>
        <v/>
      </c>
      <c r="BFZ263" s="20" t="str">
        <f t="shared" si="834"/>
        <v/>
      </c>
      <c r="BGA263" s="20" t="str">
        <f t="shared" si="835"/>
        <v/>
      </c>
      <c r="BGB263" s="20" t="str">
        <f t="shared" si="836"/>
        <v/>
      </c>
      <c r="BGC263" s="20" t="str">
        <f t="shared" si="837"/>
        <v/>
      </c>
      <c r="BGD263" s="20" t="str">
        <f t="shared" si="838"/>
        <v/>
      </c>
      <c r="BGE263" s="20" t="str">
        <f t="shared" si="839"/>
        <v/>
      </c>
      <c r="BGF263" s="20" t="str">
        <f t="shared" si="840"/>
        <v/>
      </c>
      <c r="BGG263" s="20" t="str">
        <f t="shared" si="841"/>
        <v/>
      </c>
      <c r="BGH263" s="20" t="str">
        <f t="shared" si="842"/>
        <v/>
      </c>
      <c r="BGI263" s="20" t="str">
        <f t="shared" si="843"/>
        <v/>
      </c>
      <c r="BGJ263" s="20" t="str">
        <f t="shared" si="844"/>
        <v/>
      </c>
      <c r="BGK263" s="20" t="str">
        <f t="shared" si="845"/>
        <v/>
      </c>
      <c r="BGL263" s="20" t="str">
        <f t="shared" si="846"/>
        <v/>
      </c>
      <c r="BGM263" s="20" t="str">
        <f t="shared" si="847"/>
        <v/>
      </c>
      <c r="BGN263" s="20" t="str">
        <f t="shared" si="848"/>
        <v/>
      </c>
      <c r="BGO263" s="20" t="str">
        <f t="shared" si="849"/>
        <v/>
      </c>
      <c r="BGP263" s="20" t="str">
        <f t="shared" si="850"/>
        <v/>
      </c>
      <c r="BGQ263" s="20" t="str">
        <f t="shared" si="851"/>
        <v/>
      </c>
      <c r="BGR263" s="20" t="str">
        <f t="shared" si="852"/>
        <v/>
      </c>
      <c r="BGS263" s="20" t="str">
        <f t="shared" si="853"/>
        <v/>
      </c>
      <c r="BGT263" s="20" t="str">
        <f t="shared" si="854"/>
        <v/>
      </c>
      <c r="BGU263" s="20" t="str">
        <f t="shared" si="855"/>
        <v/>
      </c>
      <c r="BGV263" s="20" t="str">
        <f t="shared" si="856"/>
        <v/>
      </c>
      <c r="BGW263" s="20" t="str">
        <f t="shared" si="857"/>
        <v/>
      </c>
      <c r="BGX263" s="20" t="str">
        <f t="shared" si="858"/>
        <v/>
      </c>
      <c r="BGY263" s="20" t="str">
        <f t="shared" si="859"/>
        <v/>
      </c>
      <c r="BGZ263" s="20" t="str">
        <f t="shared" si="860"/>
        <v/>
      </c>
      <c r="BHA263" s="20" t="str">
        <f t="shared" si="861"/>
        <v/>
      </c>
      <c r="BHB263" s="20" t="str">
        <f t="shared" si="862"/>
        <v/>
      </c>
      <c r="BHC263" s="20" t="str">
        <f t="shared" si="863"/>
        <v/>
      </c>
      <c r="BHD263" s="20" t="str">
        <f t="shared" si="864"/>
        <v/>
      </c>
      <c r="BHE263" s="20" t="str">
        <f t="shared" si="865"/>
        <v/>
      </c>
      <c r="BHF263" s="20" t="str">
        <f t="shared" si="866"/>
        <v/>
      </c>
      <c r="BHG263" s="20" t="str">
        <f t="shared" si="867"/>
        <v/>
      </c>
      <c r="BHJ263" s="20" t="str">
        <f t="shared" si="868"/>
        <v/>
      </c>
      <c r="BHL263" s="20" t="str">
        <f t="shared" si="895"/>
        <v/>
      </c>
      <c r="BHM263" s="20" t="str">
        <f t="shared" si="895"/>
        <v/>
      </c>
      <c r="BHN263" s="20" t="str">
        <f t="shared" si="895"/>
        <v/>
      </c>
      <c r="BHO263" s="20" t="str">
        <f t="shared" si="895"/>
        <v/>
      </c>
      <c r="BHP263" s="20" t="str">
        <f t="shared" si="895"/>
        <v/>
      </c>
      <c r="BHQ263" s="20" t="str">
        <f t="shared" si="895"/>
        <v/>
      </c>
      <c r="BHR263" s="20" t="str">
        <f t="shared" si="895"/>
        <v/>
      </c>
      <c r="BHS263" s="20" t="str">
        <f t="shared" si="895"/>
        <v/>
      </c>
      <c r="BHT263" s="20" t="str">
        <f t="shared" si="895"/>
        <v/>
      </c>
      <c r="BHU263" s="20" t="str">
        <f t="shared" si="895"/>
        <v/>
      </c>
      <c r="BHV263" s="20" t="str">
        <f t="shared" si="895"/>
        <v/>
      </c>
      <c r="BHW263" s="20" t="str">
        <f t="shared" si="895"/>
        <v/>
      </c>
      <c r="BHX263" s="20" t="str">
        <f t="shared" si="895"/>
        <v/>
      </c>
      <c r="BHY263" s="20" t="str">
        <f t="shared" si="895"/>
        <v/>
      </c>
      <c r="BHZ263" s="20" t="str">
        <f t="shared" si="895"/>
        <v/>
      </c>
      <c r="BIA263" s="20" t="str">
        <f t="shared" si="895"/>
        <v/>
      </c>
      <c r="BIB263" s="20" t="str">
        <f t="shared" si="894"/>
        <v/>
      </c>
      <c r="BIC263" s="20" t="str">
        <f t="shared" si="894"/>
        <v/>
      </c>
      <c r="BID263" s="20" t="str">
        <f t="shared" si="894"/>
        <v/>
      </c>
      <c r="BIE263" s="20" t="str">
        <f t="shared" si="894"/>
        <v/>
      </c>
    </row>
    <row r="264" spans="2:104 1451:1591" ht="14.5">
      <c r="B264" s="510" t="str">
        <f>IF('لصق اكسل الفورمز'!E259="","",'لصق اكسل الفورمز'!E259)</f>
        <v/>
      </c>
      <c r="C264" s="510" t="str">
        <f>IF('لصق اكسل الفورمز'!O259="","",'لصق اكسل الفورمز'!O259)</f>
        <v/>
      </c>
      <c r="D264" s="526" t="str">
        <f>IF('لصق اكسل الفورمز'!R259="","",'لصق اكسل الفورمز'!R259)</f>
        <v/>
      </c>
      <c r="E264" s="510" t="str">
        <f>IF('لصق اكسل الفورمز'!U259="","",'لصق اكسل الفورمز'!U259)</f>
        <v/>
      </c>
      <c r="F264" s="526" t="str">
        <f>IF('لصق اكسل الفورمز'!X259="","",'لصق اكسل الفورمز'!X259)</f>
        <v/>
      </c>
      <c r="G264" s="510" t="str">
        <f>IF('لصق اكسل الفورمز'!AA259="","",'لصق اكسل الفورمز'!AA259)</f>
        <v/>
      </c>
      <c r="H264" s="526" t="str">
        <f>IF('لصق اكسل الفورمز'!AD259="","",'لصق اكسل الفورمز'!AD259)</f>
        <v/>
      </c>
      <c r="I264" s="510" t="str">
        <f>IF('لصق اكسل الفورمز'!AG259="","",'لصق اكسل الفورمز'!AG259)</f>
        <v/>
      </c>
      <c r="J264" s="526" t="str">
        <f>IF('لصق اكسل الفورمز'!AJ259="","",'لصق اكسل الفورمز'!AJ259)</f>
        <v/>
      </c>
      <c r="K264" s="510" t="str">
        <f>IF('لصق اكسل الفورمز'!AM259="","",'لصق اكسل الفورمز'!AM259)</f>
        <v/>
      </c>
      <c r="L264" s="526" t="str">
        <f>IF('لصق اكسل الفورمز'!AP259="","",'لصق اكسل الفورمز'!AP259)</f>
        <v/>
      </c>
      <c r="M264" s="510" t="str">
        <f>IF('لصق اكسل الفورمز'!AS259="","",'لصق اكسل الفورمز'!AS259)</f>
        <v/>
      </c>
      <c r="N264" s="526" t="str">
        <f>IF('لصق اكسل الفورمز'!AV259="","",'لصق اكسل الفورمز'!AV259)</f>
        <v/>
      </c>
      <c r="O264" s="510" t="str">
        <f>IF('لصق اكسل الفورمز'!AY259="","",'لصق اكسل الفورمز'!AY259)</f>
        <v/>
      </c>
      <c r="P264" s="526" t="str">
        <f>IF('لصق اكسل الفورمز'!BB259="","",'لصق اكسل الفورمز'!BB259)</f>
        <v/>
      </c>
      <c r="Q264" s="510" t="str">
        <f>IF('لصق اكسل الفورمز'!BE259="","",'لصق اكسل الفورمز'!BE259)</f>
        <v/>
      </c>
      <c r="R264" s="526" t="str">
        <f>IF('لصق اكسل الفورمز'!BH259="","",'لصق اكسل الفورمز'!BH259)</f>
        <v/>
      </c>
      <c r="S264" s="510" t="str">
        <f>IF('لصق اكسل الفورمز'!BK259="","",'لصق اكسل الفورمز'!BK259)</f>
        <v/>
      </c>
      <c r="T264" s="526" t="str">
        <f>IF('لصق اكسل الفورمز'!BN259="","",'لصق اكسل الفورمز'!BN259)</f>
        <v/>
      </c>
      <c r="U264" s="510" t="str">
        <f>IF('لصق اكسل الفورمز'!BQ259="","",'لصق اكسل الفورمز'!BQ259)</f>
        <v/>
      </c>
      <c r="V264" s="526" t="str">
        <f>IF('لصق اكسل الفورمز'!BT259="","",'لصق اكسل الفورمز'!BT259)</f>
        <v/>
      </c>
      <c r="W264" s="527" t="str">
        <f t="shared" ref="W264:W327" si="896">IFERROR(IF(B264="","",AL264/$D$2)*100,"")</f>
        <v/>
      </c>
      <c r="X264" s="510" t="str">
        <f t="shared" ref="X264:X327" si="897">IF(W264="","",IF(W264&gt;=90,"عال",IF(W264&gt;=67.3,"فوق_المتوسط",IF(W264&gt;=33.3,"المتوسط",IF(W264&gt;=10,"منخفض","دون_المنخفض")))))</f>
        <v/>
      </c>
      <c r="Y264" s="564" t="str">
        <f t="shared" ref="Y264:Y327" si="898">IF(X264="","",AL264)</f>
        <v/>
      </c>
      <c r="AL264" s="20">
        <f t="shared" ref="AL264:AL327" si="899">BQ264</f>
        <v>0</v>
      </c>
      <c r="AO264" s="20" t="str">
        <f t="shared" ref="AO264:AO327" si="900">CONCATENATE(C264,D264,E264,F264,G264,H264,I264,J264,K264,L264,M264,N264,O264,P264,Q264,R264,S264,T264,U264,V264)</f>
        <v/>
      </c>
      <c r="AQ264" s="20" t="str">
        <f t="shared" si="869"/>
        <v/>
      </c>
      <c r="AR264" s="20" t="str">
        <f t="shared" ref="AR264:AR327" si="901">IFERROR(FIND(0,$AO264,FIND("0",$AO264)+1),"")</f>
        <v/>
      </c>
      <c r="AS264" s="20" t="str">
        <f t="shared" ref="AS264:AS327" si="902">IFERROR(FIND(0,$AO264,FIND("0",$AO264,FIND("0",$AO264)+1)+1),"")</f>
        <v/>
      </c>
      <c r="AT264" s="20" t="str">
        <f t="shared" ref="AT264:AT327" si="903">IFERROR(FIND(0,$AO264,FIND("0",$AO264,FIND("0",$AO264,FIND("0",$AO264)+1)+1)+1),"")</f>
        <v/>
      </c>
      <c r="AU264" s="20" t="str">
        <f t="shared" ref="AU264:AU327" si="904">IFERROR(FIND(0,$AO264,FIND("0",$AO264,FIND("0",$AO264,FIND("0",$AO264,FIND("0",$AO264)+1)+1)+1)+1),"")</f>
        <v/>
      </c>
      <c r="AV264" s="20" t="str">
        <f t="shared" ref="AV264:AV327" si="905">IFERROR(FIND(0,$AO264,FIND("0",$AO264,FIND("0",$AO264,FIND("0",$AO264,FIND("0",$AO264,FIND("0",$AO264)+1)+1)+1)+1)+1),"")</f>
        <v/>
      </c>
      <c r="AW264" s="20" t="str">
        <f t="shared" ref="AW264:AW327" si="906">IFERROR(FIND(0,$AO264,FIND("0",$AO264,FIND("0",$AO264,FIND("0",$AO264,FIND("0",$AO264,FIND("0",$AO264,FIND("0",$AO264)+1)+1)+1)+1)+1)+1),"")</f>
        <v/>
      </c>
      <c r="AX264" s="20" t="str">
        <f t="shared" ref="AX264:AX327" si="907">IFERROR(FIND(0,$AO264,FIND("0",$AO264,FIND("0",$AO264,FIND("0",$AO264,FIND("0",$AO264,FIND("0",$AO264,FIND("0",$AO264,FIND("0",$AO264)+1)+1)+1)+1)+1)+1)+1),"")</f>
        <v/>
      </c>
      <c r="AY264" s="20" t="str">
        <f t="shared" ref="AY264:AY327" si="908">IFERROR(FIND(0,$AO264,FIND("0",$AO264,FIND("0",$AO264,FIND("0",$AO264,FIND("0",$AO264,FIND("0",$AO264,FIND("0",$AO264,FIND("0",$AO264,FIND("0",$AO264)+1)+1)+1)+1)+1)+1)+1)+1),"")</f>
        <v/>
      </c>
      <c r="AZ264" s="20" t="str">
        <f t="shared" ref="AZ264:AZ327" si="909">IFERROR(FIND(0,$AO264,FIND("0",$AO264,FIND("0",$AO264,FIND("0",$AO264,FIND("0",$AO264,FIND("0",$AO264,FIND("0",$AO264,FIND("0",$AO264,FIND("0",$AO264,FIND("0",$AO264)+1)+1)+1)+1)+1)+1)+1)+1)+1),"")</f>
        <v/>
      </c>
      <c r="BA264" s="20" t="str">
        <f t="shared" ref="BA264:BA327" si="910">IFERROR(FIND(0,$AO264,FIND("0",$AO264,FIND("0",$AO264,FIND("0",$AO264,FIND("0",$AO264,FIND("0",$AO264,FIND("0",$AO264,FIND("0",$AO264,FIND("0",$AO264,FIND("0",$AO264,FIND("0",$AO264)+1)+1)+1)+1)+1)+1)+1)+1)+1)+1),"")</f>
        <v/>
      </c>
      <c r="BB264" s="20" t="str">
        <f t="shared" ref="BB264:BB327" si="911">IFERROR(FIND(0,$AO264,FIND("0",$AO264,FIND("0",$AO264,FIND("0",$AO264,FIND("0",$AO264,FIND("0",$AO264,FIND("0",$AO264,FIND("0",$AO264,FIND("0",$AO264,FIND("0",$AO264,FIND("0",$AO264,FIND("0",$AO264)+1)+1)+1)+1)+1)+1)+1)+1)+1)+1)+1),"")</f>
        <v/>
      </c>
      <c r="BC264" s="20" t="str">
        <f t="shared" ref="BC264:BC327" si="912">IFERROR(FIND(0,$AO264,FIND("0",$AO264,FIND("0",$AO264,FIND("0",$AO264,FIND("0",$AO264,FIND("0",$AO264,FIND("0",$AO264,FIND("0",$AO264,FIND("0",$AO264,FIND("0",$AO264,FIND("0",$AO264,FIND("0",$AO264,FIND("0",$AO264)+1)+1)+1)+1)+1)+1)+1)+1)+1)+1)+1)+1),"")</f>
        <v/>
      </c>
      <c r="BD264" s="20" t="str">
        <f t="shared" ref="BD264:BD327" si="913">IFERROR(FIND(0,$AO264,FIND("0",$AO264,FIND("0",$AO264,FIND("0",$AO264,FIND("0",$AO264,FIND("0",$AO264,FIND("0",$AO264,FIND("0",$AO264,FIND("0",$AO264,FIND("0",$AO264,FIND("0",$AO264,FIND("0",$AO264,FIND("0",$AO264,FIND("0",$AO264)+1)+1)+1)+1)+1)+1)+1)+1)+1)+1)+1)+1)+1),"")</f>
        <v/>
      </c>
      <c r="BE264" s="20" t="str">
        <f t="shared" ref="BE264:BE327" si="914">IFERROR(FIND(0,$AO264,FIND("0",$AO264,FIND("0",$AO264,FIND("0",$AO264,FIND("0",$AO264,FIND("0",$AO264,FIND("0",$AO264,FIND("0",$AO264,FIND("0",$AO264,FIND("0",$AO264,FIND("0",$AO264,FIND("0",$AO264,FIND("0",$AO264,FIND("0",$AO264,FIND("0",$AO264)+1)+1)+1)+1)+1)+1)+1)+1)+1)+1)+1)+1)+1)+1),"")</f>
        <v/>
      </c>
      <c r="BF264" s="20" t="str">
        <f t="shared" ref="BF264:BF327" si="915">IFERROR(FIND(0,$AO264,FIND("0",$AO264,FIND("0",$AO264,FIND("0",$AO264,FIND("0",$AO264,FIND("0",$AO264,FIND("0",$AO264,FIND("0",$AO264,FIND("0",$AO264,FIND("0",$AO264,FIND("0",$AO264,FIND("0",$AO264,FIND("0",$AO264,FIND("0",$AO264,FIND("0",$AO264,FIND("0",$AO264)+1)+1)+1)+1)+1)+1)+1)+1)+1)+1)+1)+1)+1)+1)+1),"")</f>
        <v/>
      </c>
      <c r="BG264" s="20" t="str">
        <f t="shared" ref="BG264:BG327" si="916">IFERROR(FIND(0,$AO264,FIND("0",$AO264,FIND("0",$AO264,FIND("0",$AO264,FIND("0",$AO264,FIND("0",$AO264,FIND("0",$AO264,FIND("0",$AO264,FIND("0",$AO264,FIND("0",$AO264,FIND("0",$AO264,FIND("0",$AO264,FIND("0",$AO264,FIND("0",$AO264,FIND("0",$AO264,FIND("0",$AO264,FIND("0",$AO264)+1)+1)+1)+1)+1)+1)+1)+1)+1)+1)+1)+1)+1)+1)+1)+1),"")</f>
        <v/>
      </c>
      <c r="BH264" s="20" t="str">
        <f t="shared" ref="BH264:BH327" si="917">IFERROR(FIND(0,$AO264,FIND("0",$AO264,FIND("0",$AO264,FIND("0",$AO264,FIND("0",$AO264,FIND("0",$AO264,FIND("0",$AO264,FIND("0",$AO264,FIND("0",$AO264,FIND("0",$AO264,FIND("0",$AO264,FIND("0",$AO264,FIND("0",$AO264,FIND("0",$AO264,FIND("0",$AO264,FIND("0",$AO264,FIND("0",$AO264,FIND("0",$AO264)+1)+1)+1)+1)+1)+1)+1)+1)+1)+1)+1)+1)+1)+1)+1)+1)+1),"")</f>
        <v/>
      </c>
      <c r="BI264" s="20" t="str">
        <f t="shared" ref="BI264:BI327" si="918">IFERROR(FIND(0,$AO264,FIND("0",$AO264,FIND("0",$AO264,FIND("0",$AO264,FIND("0",$AO264,FIND("0",$AO264,FIND("0",$AO264,FIND("0",$AO264,FIND("0",$AO264,FIND("0",$AO264,FIND("0",$AO264,FIND("0",$AO264,FIND("0",$AO264,FIND("0",$AO264,FIND("0",$AO264,FIND("0",$AO264,FIND("0",$AO264,FIND("0",$AO264,FIND("0",$AO264)+1)+1)+1)+1)+1)+1)+1)+1)+1)+1)+1)+1)+1)+1)+1)+1)+1)+1),"")</f>
        <v/>
      </c>
      <c r="BJ264" s="20" t="str">
        <f t="shared" ref="BJ264:BJ327" si="919">IFERROR(FIND(0,$AO264,FIND("0",$AO264,FIND("0",$AO264,FIND("0",$AO264,FIND("0",$AO264,FIND("0",$AO264,FIND("0",$AO264,FIND("0",$AO264,FIND("0",$AO264,FIND("0",$AO264,FIND("0",$AO264,FIND("0",$AO264,FIND("0",$AO264,FIND("0",$AO264,FIND("0",$AO264,FIND("0",$AO264,FIND("0",$AO264,FIND("0",$AO264,FIND("0",$AO264,FIND("0",$AO264)+1)+1)+1)+1)+1)+1)+1)+1)+1)+1)+1)+1)+1)+1)+1)+1)+1)+1)+1),"")</f>
        <v/>
      </c>
      <c r="BL264" s="38" t="e">
        <f t="shared" ref="BL264:BL327" si="920">BM264/$J$2</f>
        <v>#DIV/0!</v>
      </c>
      <c r="BM264" s="4">
        <f t="shared" ref="BM264:BM327" si="921">$BP$4-BN264</f>
        <v>0</v>
      </c>
      <c r="BN264" s="4">
        <f t="shared" ref="BN264:BN327" si="922">COUNTIF(C264:V264,"=0")</f>
        <v>0</v>
      </c>
      <c r="BO264" s="4">
        <f t="shared" ref="BO264:BO327" si="923">SUM(BM264:BN264)</f>
        <v>0</v>
      </c>
      <c r="BP264" s="173" t="str">
        <f t="shared" ref="BP264:BP327" si="924">IFERROR(BM264/BO264,"")</f>
        <v/>
      </c>
      <c r="BQ264" s="4">
        <f t="shared" ref="BQ264:BQ327" si="925">SUM(CG264:CZ264)</f>
        <v>0</v>
      </c>
      <c r="BT264" s="268" t="str">
        <f t="shared" ref="BT264:BT327" si="926">W264</f>
        <v/>
      </c>
      <c r="BU264" s="268" t="str">
        <f t="shared" ref="BU264:BU327" si="927">X264</f>
        <v/>
      </c>
      <c r="BX264" s="20">
        <f t="shared" ref="BX264:BX327" si="928">IF(BM264&gt;0,"",IF(BO264=BN264,1,""))</f>
        <v>1</v>
      </c>
      <c r="CG264" s="20" t="str">
        <f t="shared" ref="CG264:CG298" si="929">IFERROR(C264*1,"")</f>
        <v/>
      </c>
      <c r="CH264" s="20" t="str">
        <f t="shared" si="887"/>
        <v/>
      </c>
      <c r="CI264" s="20" t="str">
        <f t="shared" si="888"/>
        <v/>
      </c>
      <c r="CJ264" s="20" t="str">
        <f t="shared" si="889"/>
        <v/>
      </c>
      <c r="CK264" s="20" t="str">
        <f t="shared" si="871"/>
        <v/>
      </c>
      <c r="CL264" s="20" t="str">
        <f t="shared" si="872"/>
        <v/>
      </c>
      <c r="CM264" s="20" t="str">
        <f t="shared" si="873"/>
        <v/>
      </c>
      <c r="CN264" s="20" t="str">
        <f t="shared" si="874"/>
        <v/>
      </c>
      <c r="CO264" s="20" t="str">
        <f t="shared" si="875"/>
        <v/>
      </c>
      <c r="CP264" s="20" t="str">
        <f t="shared" si="876"/>
        <v/>
      </c>
      <c r="CQ264" s="20" t="str">
        <f t="shared" si="877"/>
        <v/>
      </c>
      <c r="CR264" s="20" t="str">
        <f t="shared" si="878"/>
        <v/>
      </c>
      <c r="CS264" s="20" t="str">
        <f t="shared" si="879"/>
        <v/>
      </c>
      <c r="CT264" s="20" t="str">
        <f t="shared" si="880"/>
        <v/>
      </c>
      <c r="CU264" s="20" t="str">
        <f t="shared" si="881"/>
        <v/>
      </c>
      <c r="CV264" s="20" t="str">
        <f t="shared" si="882"/>
        <v/>
      </c>
      <c r="CW264" s="20" t="str">
        <f t="shared" si="883"/>
        <v/>
      </c>
      <c r="CX264" s="20" t="str">
        <f t="shared" si="884"/>
        <v/>
      </c>
      <c r="CY264" s="20" t="str">
        <f t="shared" si="885"/>
        <v/>
      </c>
      <c r="CZ264" s="20" t="str">
        <f t="shared" si="885"/>
        <v/>
      </c>
      <c r="BCU264" s="20" t="str">
        <f t="shared" ref="BCU264:BCU319" si="930">IF(AXC$6="النقاط",AXC264,"")</f>
        <v/>
      </c>
      <c r="BCV264" s="20" t="str">
        <f t="shared" ref="BCV264:BCV319" si="931">IF(AXD$6="النقاط",AXD264,"")</f>
        <v/>
      </c>
      <c r="BCW264" s="20" t="str">
        <f t="shared" ref="BCW264:BCW319" si="932">IF(AXE$6="النقاط",AXE264,"")</f>
        <v/>
      </c>
      <c r="BCX264" s="20" t="str">
        <f t="shared" ref="BCX264:BCX319" si="933">IF(AXF$6="النقاط",AXF264,"")</f>
        <v/>
      </c>
      <c r="BCY264" s="20" t="str">
        <f t="shared" ref="BCY264:BCY319" si="934">IF(AXG$6="النقاط",AXG264,"")</f>
        <v/>
      </c>
      <c r="BCZ264" s="20" t="str">
        <f t="shared" ref="BCZ264:BCZ319" si="935">IF(AXH$6="النقاط",AXH264,"")</f>
        <v/>
      </c>
      <c r="BDA264" s="20" t="str">
        <f t="shared" ref="BDA264:BDA319" si="936">IF(AXI$6="النقاط",AXI264,"")</f>
        <v/>
      </c>
      <c r="BDB264" s="20" t="str">
        <f t="shared" ref="BDB264:BDB319" si="937">IF(AXJ$6="النقاط",AXJ264,"")</f>
        <v/>
      </c>
      <c r="BDC264" s="20" t="str">
        <f t="shared" ref="BDC264:BDC319" si="938">IF(AXK$6="النقاط",AXK264,"")</f>
        <v/>
      </c>
      <c r="BDD264" s="20" t="str">
        <f t="shared" ref="BDD264:BDD319" si="939">IF(AXL$6="النقاط",AXL264,"")</f>
        <v/>
      </c>
      <c r="BDE264" s="20" t="str">
        <f t="shared" ref="BDE264:BDE319" si="940">IF(AXM$6="النقاط",AXM264,"")</f>
        <v/>
      </c>
      <c r="BDF264" s="20" t="str">
        <f t="shared" ref="BDF264:BDF319" si="941">IF(AXN$6="النقاط",AXN264,"")</f>
        <v/>
      </c>
      <c r="BDG264" s="20" t="str">
        <f t="shared" ref="BDG264:BDG319" si="942">IF(AXO$6="النقاط",AXO264,"")</f>
        <v/>
      </c>
      <c r="BDH264" s="20" t="str">
        <f t="shared" ref="BDH264:BDH319" si="943">IF(AXP$6="النقاط",AXP264,"")</f>
        <v/>
      </c>
      <c r="BDI264" s="20" t="str">
        <f t="shared" ref="BDI264:BDI319" si="944">IF(AXQ$6="النقاط",AXQ264,"")</f>
        <v/>
      </c>
      <c r="BDJ264" s="20" t="str">
        <f t="shared" ref="BDJ264:BDJ319" si="945">IF(AXR$6="النقاط",AXR264,"")</f>
        <v/>
      </c>
      <c r="BDK264" s="20" t="str">
        <f t="shared" ref="BDK264:BDK319" si="946">IF(AXS$6="النقاط",AXS264,"")</f>
        <v/>
      </c>
      <c r="BDL264" s="20" t="str">
        <f t="shared" ref="BDL264:BDL319" si="947">IF(AXT$6="النقاط",AXT264,"")</f>
        <v/>
      </c>
      <c r="BDM264" s="20" t="str">
        <f t="shared" ref="BDM264:BDM319" si="948">IF(AXU$6="النقاط",AXU264,"")</f>
        <v/>
      </c>
      <c r="BDN264" s="20" t="str">
        <f t="shared" ref="BDN264:BDN319" si="949">IF(AXV$6="النقاط",AXV264,"")</f>
        <v/>
      </c>
      <c r="BDO264" s="20" t="str">
        <f t="shared" ref="BDO264:BDO319" si="950">IF(AXW$6="النقاط",AXW264,"")</f>
        <v/>
      </c>
      <c r="BDP264" s="20" t="str">
        <f t="shared" ref="BDP264:BDP319" si="951">IF(AXX$6="النقاط",AXX264,"")</f>
        <v/>
      </c>
      <c r="BDQ264" s="20" t="str">
        <f t="shared" ref="BDQ264:BDQ319" si="952">IF(AXY$6="النقاط",AXY264,"")</f>
        <v/>
      </c>
      <c r="BDR264" s="20" t="str">
        <f t="shared" ref="BDR264:BDR319" si="953">IF(AXZ$6="النقاط",AXZ264,"")</f>
        <v/>
      </c>
      <c r="BDS264" s="20" t="str">
        <f t="shared" ref="BDS264:BDS319" si="954">IF(AYA$6="النقاط",AYA264,"")</f>
        <v/>
      </c>
      <c r="BDT264" s="20" t="str">
        <f t="shared" ref="BDT264:BDT319" si="955">IF(AYB$6="النقاط",AYB264,"")</f>
        <v/>
      </c>
      <c r="BDU264" s="20" t="str">
        <f t="shared" ref="BDU264:BDU319" si="956">IF(AYC$6="النقاط",AYC264,"")</f>
        <v/>
      </c>
      <c r="BDV264" s="20" t="str">
        <f t="shared" ref="BDV264:BDV319" si="957">IF(AYD$6="النقاط",AYD264,"")</f>
        <v/>
      </c>
      <c r="BDW264" s="20" t="str">
        <f t="shared" ref="BDW264:BDW319" si="958">IF(AYE$6="النقاط",AYE264,"")</f>
        <v/>
      </c>
      <c r="BDX264" s="20" t="str">
        <f t="shared" ref="BDX264:BDX319" si="959">IF(AYF$6="النقاط",AYF264,"")</f>
        <v/>
      </c>
      <c r="BDY264" s="20" t="str">
        <f t="shared" ref="BDY264:BDY319" si="960">IF(AYG$6="النقاط",AYG264,"")</f>
        <v/>
      </c>
      <c r="BDZ264" s="20" t="str">
        <f t="shared" ref="BDZ264:BDZ319" si="961">IF(AYH$6="النقاط",AYH264,"")</f>
        <v/>
      </c>
      <c r="BEA264" s="20" t="str">
        <f t="shared" ref="BEA264:BEA319" si="962">IF(AYI$6="النقاط",AYI264,"")</f>
        <v/>
      </c>
      <c r="BEB264" s="20" t="str">
        <f t="shared" ref="BEB264:BEB319" si="963">IF(AYJ$6="النقاط",AYJ264,"")</f>
        <v/>
      </c>
      <c r="BEC264" s="20" t="str">
        <f t="shared" ref="BEC264:BEC319" si="964">IF(AYK$6="النقاط",AYK264,"")</f>
        <v/>
      </c>
      <c r="BED264" s="20" t="str">
        <f t="shared" ref="BED264:BED319" si="965">IF(AYL$6="النقاط",AYL264,"")</f>
        <v/>
      </c>
      <c r="BEE264" s="20" t="str">
        <f t="shared" ref="BEE264:BEE319" si="966">IF(AYM$6="النقاط",AYM264,"")</f>
        <v/>
      </c>
      <c r="BEF264" s="20" t="str">
        <f t="shared" ref="BEF264:BEF319" si="967">IF(AYN$6="النقاط",AYN264,"")</f>
        <v/>
      </c>
      <c r="BEG264" s="20" t="str">
        <f t="shared" ref="BEG264:BEG319" si="968">IF(AYO$6="النقاط",AYO264,"")</f>
        <v/>
      </c>
      <c r="BEH264" s="20" t="str">
        <f t="shared" ref="BEH264:BEH319" si="969">IF(AYP$6="النقاط",AYP264,"")</f>
        <v/>
      </c>
      <c r="BEI264" s="20" t="str">
        <f t="shared" ref="BEI264:BEI319" si="970">IF(AYQ$6="النقاط",AYQ264,"")</f>
        <v/>
      </c>
      <c r="BEJ264" s="20" t="str">
        <f t="shared" ref="BEJ264:BEJ319" si="971">IF(AYR$6="النقاط",AYR264,"")</f>
        <v/>
      </c>
      <c r="BEK264" s="20" t="str">
        <f t="shared" ref="BEK264:BEK319" si="972">IF(AYS$6="النقاط",AYS264,"")</f>
        <v/>
      </c>
      <c r="BEL264" s="20" t="str">
        <f t="shared" ref="BEL264:BEL319" si="973">IF(AYT$6="النقاط",AYT264,"")</f>
        <v/>
      </c>
      <c r="BEM264" s="20" t="str">
        <f t="shared" ref="BEM264:BEM319" si="974">IF(AYU$6="النقاط",AYU264,"")</f>
        <v/>
      </c>
      <c r="BEN264" s="20" t="str">
        <f t="shared" ref="BEN264:BEN319" si="975">IF(AYV$6="النقاط",AYV264,"")</f>
        <v/>
      </c>
      <c r="BEO264" s="20" t="str">
        <f t="shared" ref="BEO264:BEO319" si="976">IF(AYW$6="النقاط",AYW264,"")</f>
        <v/>
      </c>
      <c r="BEP264" s="20" t="str">
        <f t="shared" ref="BEP264:BEP319" si="977">IF(AYX$6="النقاط",AYX264,"")</f>
        <v/>
      </c>
      <c r="BEQ264" s="20" t="str">
        <f t="shared" ref="BEQ264:BEQ319" si="978">IF(AYY$6="النقاط",AYY264,"")</f>
        <v/>
      </c>
      <c r="BER264" s="20" t="str">
        <f t="shared" ref="BER264:BER319" si="979">IF(AYZ$6="النقاط",AYZ264,"")</f>
        <v/>
      </c>
      <c r="BES264" s="20" t="str">
        <f t="shared" ref="BES264:BES319" si="980">IF(AZA$6="النقاط",AZA264,"")</f>
        <v/>
      </c>
      <c r="BET264" s="20" t="str">
        <f t="shared" ref="BET264:BET319" si="981">IF(AZB$6="النقاط",AZB264,"")</f>
        <v/>
      </c>
      <c r="BEU264" s="20" t="str">
        <f t="shared" ref="BEU264:BEU319" si="982">IF(AZC$6="النقاط",AZC264,"")</f>
        <v/>
      </c>
      <c r="BEV264" s="20" t="str">
        <f t="shared" ref="BEV264:BEV319" si="983">IF(AZD$6="النقاط",AZD264,"")</f>
        <v/>
      </c>
      <c r="BEW264" s="20" t="str">
        <f t="shared" ref="BEW264:BEW319" si="984">IF(AZE$6="النقاط",AZE264,"")</f>
        <v/>
      </c>
      <c r="BEX264" s="20" t="str">
        <f t="shared" ref="BEX264:BEX319" si="985">IF(AZF$6="النقاط",AZF264,"")</f>
        <v/>
      </c>
      <c r="BEY264" s="20" t="str">
        <f t="shared" ref="BEY264:BEY319" si="986">IF(AZG$6="النقاط",AZG264,"")</f>
        <v/>
      </c>
      <c r="BEZ264" s="20" t="str">
        <f t="shared" ref="BEZ264:BEZ319" si="987">IF(AZH$6="النقاط",AZH264,"")</f>
        <v/>
      </c>
      <c r="BFA264" s="20" t="str">
        <f t="shared" ref="BFA264:BFA319" si="988">IF(AZI$6="النقاط",AZI264,"")</f>
        <v/>
      </c>
      <c r="BFB264" s="20" t="str">
        <f t="shared" ref="BFB264:BFB319" si="989">IF(AZJ$6="النقاط",AZJ264,"")</f>
        <v/>
      </c>
      <c r="BFC264" s="20" t="str">
        <f t="shared" ref="BFC264:BFC319" si="990">IF(AZK$6="النقاط",AZK264,"")</f>
        <v/>
      </c>
      <c r="BFD264" s="20" t="str">
        <f t="shared" ref="BFD264:BFD319" si="991">IF(AZL$6="النقاط",AZL264,"")</f>
        <v/>
      </c>
      <c r="BFE264" s="20" t="str">
        <f t="shared" ref="BFE264:BFE319" si="992">IF(AZM$6="النقاط",AZM264,"")</f>
        <v/>
      </c>
      <c r="BFF264" s="20" t="str">
        <f t="shared" ref="BFF264:BFF319" si="993">IF(AZN$6="النقاط",AZN264,"")</f>
        <v/>
      </c>
      <c r="BFG264" s="20" t="str">
        <f t="shared" ref="BFG264:BFG319" si="994">IF(AZO$6="النقاط",AZO264,"")</f>
        <v/>
      </c>
      <c r="BFH264" s="20" t="str">
        <f t="shared" ref="BFH264:BFH319" si="995">IF(AZP$6="النقاط",AZP264,"")</f>
        <v/>
      </c>
      <c r="BFI264" s="20" t="str">
        <f t="shared" ref="BFI264:BFI319" si="996">IF(AZQ$6="النقاط",AZQ264,"")</f>
        <v/>
      </c>
      <c r="BFJ264" s="20" t="str">
        <f t="shared" ref="BFJ264:BFJ319" si="997">IF(AZR$6="النقاط",AZR264,"")</f>
        <v/>
      </c>
      <c r="BFK264" s="20" t="str">
        <f t="shared" ref="BFK264:BFK319" si="998">IF(AZS$6="النقاط",AZS264,"")</f>
        <v/>
      </c>
      <c r="BFL264" s="20" t="str">
        <f t="shared" ref="BFL264:BFL319" si="999">IF(AZT$6="النقاط",AZT264,"")</f>
        <v/>
      </c>
      <c r="BFM264" s="20" t="str">
        <f t="shared" ref="BFM264:BFM319" si="1000">IF(AZU$6="النقاط",AZU264,"")</f>
        <v/>
      </c>
      <c r="BFN264" s="20" t="str">
        <f t="shared" ref="BFN264:BFN319" si="1001">IF(AZV$6="النقاط",AZV264,"")</f>
        <v/>
      </c>
      <c r="BFO264" s="20" t="str">
        <f t="shared" ref="BFO264:BFO319" si="1002">IF(AZW$6="النقاط",AZW264,"")</f>
        <v/>
      </c>
      <c r="BFP264" s="20" t="str">
        <f t="shared" ref="BFP264:BFP319" si="1003">IF(AZX$6="النقاط",AZX264,"")</f>
        <v/>
      </c>
      <c r="BFQ264" s="20" t="str">
        <f t="shared" ref="BFQ264:BFQ319" si="1004">IF(AZY$6="النقاط",AZY264,"")</f>
        <v/>
      </c>
      <c r="BFR264" s="20" t="str">
        <f t="shared" ref="BFR264:BFR319" si="1005">IF(AZZ$6="النقاط",AZZ264,"")</f>
        <v/>
      </c>
      <c r="BFS264" s="20" t="str">
        <f t="shared" ref="BFS264:BFS319" si="1006">IF(BAA$6="النقاط",BAA264,"")</f>
        <v/>
      </c>
      <c r="BFT264" s="20" t="str">
        <f t="shared" ref="BFT264:BFT319" si="1007">IF(BAB$6="النقاط",BAB264,"")</f>
        <v/>
      </c>
      <c r="BFU264" s="20" t="str">
        <f t="shared" ref="BFU264:BFU319" si="1008">IF(BAC$6="النقاط",BAC264,"")</f>
        <v/>
      </c>
      <c r="BFV264" s="20" t="str">
        <f t="shared" ref="BFV264:BFV319" si="1009">IF(BAD$6="النقاط",BAD264,"")</f>
        <v/>
      </c>
      <c r="BFW264" s="20" t="str">
        <f t="shared" ref="BFW264:BFW319" si="1010">IF(BAE$6="النقاط",BAE264,"")</f>
        <v/>
      </c>
      <c r="BFX264" s="20" t="str">
        <f t="shared" ref="BFX264:BFX319" si="1011">IF(BAF$6="النقاط",BAF264,"")</f>
        <v/>
      </c>
      <c r="BFY264" s="20" t="str">
        <f t="shared" ref="BFY264:BFY319" si="1012">IF(BAG$6="النقاط",BAG264,"")</f>
        <v/>
      </c>
      <c r="BFZ264" s="20" t="str">
        <f t="shared" ref="BFZ264:BFZ319" si="1013">IF(BAH$6="النقاط",BAH264,"")</f>
        <v/>
      </c>
      <c r="BGA264" s="20" t="str">
        <f t="shared" ref="BGA264:BGA319" si="1014">IF(BAI$6="النقاط",BAI264,"")</f>
        <v/>
      </c>
      <c r="BGB264" s="20" t="str">
        <f t="shared" ref="BGB264:BGB319" si="1015">IF(BAJ$6="النقاط",BAJ264,"")</f>
        <v/>
      </c>
      <c r="BGC264" s="20" t="str">
        <f t="shared" ref="BGC264:BGC319" si="1016">IF(BAK$6="النقاط",BAK264,"")</f>
        <v/>
      </c>
      <c r="BGD264" s="20" t="str">
        <f t="shared" ref="BGD264:BGD319" si="1017">IF(BAL$6="النقاط",BAL264,"")</f>
        <v/>
      </c>
      <c r="BGE264" s="20" t="str">
        <f t="shared" ref="BGE264:BGE319" si="1018">IF(BAM$6="النقاط",BAM264,"")</f>
        <v/>
      </c>
      <c r="BGF264" s="20" t="str">
        <f t="shared" ref="BGF264:BGF319" si="1019">IF(BAN$6="النقاط",BAN264,"")</f>
        <v/>
      </c>
      <c r="BGG264" s="20" t="str">
        <f t="shared" ref="BGG264:BGG319" si="1020">IF(BAO$6="النقاط",BAO264,"")</f>
        <v/>
      </c>
      <c r="BGH264" s="20" t="str">
        <f t="shared" ref="BGH264:BGH319" si="1021">IF(BAP$6="النقاط",BAP264,"")</f>
        <v/>
      </c>
      <c r="BGI264" s="20" t="str">
        <f t="shared" ref="BGI264:BGI319" si="1022">IF(BAQ$6="النقاط",BAQ264,"")</f>
        <v/>
      </c>
      <c r="BGJ264" s="20" t="str">
        <f t="shared" ref="BGJ264:BGJ319" si="1023">IF(BAR$6="النقاط",BAR264,"")</f>
        <v/>
      </c>
      <c r="BGK264" s="20" t="str">
        <f t="shared" ref="BGK264:BGK319" si="1024">IF(BAS$6="النقاط",BAS264,"")</f>
        <v/>
      </c>
      <c r="BGL264" s="20" t="str">
        <f t="shared" ref="BGL264:BGL319" si="1025">IF(BAT$6="النقاط",BAT264,"")</f>
        <v/>
      </c>
      <c r="BGM264" s="20" t="str">
        <f t="shared" ref="BGM264:BGM319" si="1026">IF(BAU$6="النقاط",BAU264,"")</f>
        <v/>
      </c>
      <c r="BGN264" s="20" t="str">
        <f t="shared" ref="BGN264:BGN319" si="1027">IF(BAV$6="النقاط",BAV264,"")</f>
        <v/>
      </c>
      <c r="BGO264" s="20" t="str">
        <f t="shared" ref="BGO264:BGO319" si="1028">IF(BAW$6="النقاط",BAW264,"")</f>
        <v/>
      </c>
      <c r="BGP264" s="20" t="str">
        <f t="shared" ref="BGP264:BGP319" si="1029">IF(BAX$6="النقاط",BAX264,"")</f>
        <v/>
      </c>
      <c r="BGQ264" s="20" t="str">
        <f t="shared" ref="BGQ264:BGQ319" si="1030">IF(BAY$6="النقاط",BAY264,"")</f>
        <v/>
      </c>
      <c r="BGR264" s="20" t="str">
        <f t="shared" ref="BGR264:BGR319" si="1031">IF(BAZ$6="النقاط",BAZ264,"")</f>
        <v/>
      </c>
      <c r="BGS264" s="20" t="str">
        <f t="shared" ref="BGS264:BGS319" si="1032">IF(BBA$6="النقاط",BBA264,"")</f>
        <v/>
      </c>
      <c r="BGT264" s="20" t="str">
        <f t="shared" ref="BGT264:BGT319" si="1033">IF(BBB$6="النقاط",BBB264,"")</f>
        <v/>
      </c>
      <c r="BGU264" s="20" t="str">
        <f t="shared" ref="BGU264:BGU319" si="1034">IF(BBC$6="النقاط",BBC264,"")</f>
        <v/>
      </c>
      <c r="BGV264" s="20" t="str">
        <f t="shared" ref="BGV264:BGV319" si="1035">IF(BBD$6="النقاط",BBD264,"")</f>
        <v/>
      </c>
      <c r="BGW264" s="20" t="str">
        <f t="shared" ref="BGW264:BGW319" si="1036">IF(BBE$6="النقاط",BBE264,"")</f>
        <v/>
      </c>
      <c r="BGX264" s="20" t="str">
        <f t="shared" ref="BGX264:BGX319" si="1037">IF(BBF$6="النقاط",BBF264,"")</f>
        <v/>
      </c>
      <c r="BGY264" s="20" t="str">
        <f t="shared" ref="BGY264:BGY319" si="1038">IF(BBG$6="النقاط",BBG264,"")</f>
        <v/>
      </c>
      <c r="BGZ264" s="20" t="str">
        <f t="shared" ref="BGZ264:BGZ319" si="1039">IF(BBH$6="النقاط",BBH264,"")</f>
        <v/>
      </c>
      <c r="BHA264" s="20" t="str">
        <f t="shared" ref="BHA264:BHA319" si="1040">IF(BBI$6="النقاط",BBI264,"")</f>
        <v/>
      </c>
      <c r="BHB264" s="20" t="str">
        <f t="shared" ref="BHB264:BHB319" si="1041">IF(BBJ$6="النقاط",BBJ264,"")</f>
        <v/>
      </c>
      <c r="BHC264" s="20" t="str">
        <f t="shared" ref="BHC264:BHC319" si="1042">IF(BBK$6="النقاط",BBK264,"")</f>
        <v/>
      </c>
      <c r="BHD264" s="20" t="str">
        <f t="shared" ref="BHD264:BHD319" si="1043">IF(BBL$6="النقاط",BBL264,"")</f>
        <v/>
      </c>
      <c r="BHE264" s="20" t="str">
        <f t="shared" ref="BHE264:BHE319" si="1044">IF(BBM$6="النقاط",BBM264,"")</f>
        <v/>
      </c>
      <c r="BHF264" s="20" t="str">
        <f t="shared" ref="BHF264:BHF319" si="1045">IF(BBN$6="النقاط",BBN264,"")</f>
        <v/>
      </c>
      <c r="BHG264" s="20" t="str">
        <f t="shared" ref="BHG264:BHG319" si="1046">IF(BBO$6="النقاط",BBO264,"")</f>
        <v/>
      </c>
      <c r="BHJ264" s="20" t="str">
        <f t="shared" ref="BHJ264:BHJ327" si="1047">CONCATENATE(BCU264,BCV264,BCW264,BCX264,BCY264,BCZ264,BDA264,BDB264,BDC264,BDD264,BDE264,BDF264,BDG264,BDH264,BDI264,BDJ264,BDK264,BDL264,BDM264,BDN264,BDO264,BDP264,BDQ264,BDR264,BDS264,BDT264,BDU264,BDV264,BDW264,BDX264,BDY264,BDZ264,BEA264,BEB264,BEC264,BED264,BEE264,,BEF264,BEG264,BEH264,BEI264,BEJ264,BEK264,BEL264,BEM264,BEN264,BEO264,BEP264,BEQ264,BER264,BES264,BET264,BEU264,BEV264,BEW264,BEX264,BEY264,BEZ264,BFA264,BFB264,BFC264,BFD264,BFE264,BFF264,BFG264,BFH264,BFI264,BFJ264,BFK264,BFL264,BFM264,BFN264,BFO264,BFP264,BFQ264,BFR264,BFS264,BFT264,BFU264,BFV264,BFW264,BFX264,BFY264,BFZ264,BGA264,BGB264,BGC264,BGD264,BGE264,BGF264,BGG264,BGH264,BGI264,BGJ264,BGK264,BGL264,BGM264,BGN264,BGO264,BGP264,BGQ264,BGR264,BGS264,BGT264,BGU264,BGV264,BGW264,BGX264,BGY264)</f>
        <v/>
      </c>
      <c r="BHL264" s="20" t="str">
        <f t="shared" si="895"/>
        <v/>
      </c>
      <c r="BHM264" s="20" t="str">
        <f t="shared" si="895"/>
        <v/>
      </c>
      <c r="BHN264" s="20" t="str">
        <f t="shared" si="895"/>
        <v/>
      </c>
      <c r="BHO264" s="20" t="str">
        <f t="shared" si="895"/>
        <v/>
      </c>
      <c r="BHP264" s="20" t="str">
        <f t="shared" si="895"/>
        <v/>
      </c>
      <c r="BHQ264" s="20" t="str">
        <f t="shared" si="895"/>
        <v/>
      </c>
      <c r="BHR264" s="20" t="str">
        <f t="shared" si="895"/>
        <v/>
      </c>
      <c r="BHS264" s="20" t="str">
        <f t="shared" si="895"/>
        <v/>
      </c>
      <c r="BHT264" s="20" t="str">
        <f t="shared" si="895"/>
        <v/>
      </c>
      <c r="BHU264" s="20" t="str">
        <f t="shared" si="895"/>
        <v/>
      </c>
      <c r="BHV264" s="20" t="str">
        <f t="shared" si="895"/>
        <v/>
      </c>
      <c r="BHW264" s="20" t="str">
        <f t="shared" si="895"/>
        <v/>
      </c>
      <c r="BHX264" s="20" t="str">
        <f t="shared" si="895"/>
        <v/>
      </c>
      <c r="BHY264" s="20" t="str">
        <f t="shared" si="895"/>
        <v/>
      </c>
      <c r="BHZ264" s="20" t="str">
        <f t="shared" si="895"/>
        <v/>
      </c>
      <c r="BIA264" s="20" t="str">
        <f t="shared" si="895"/>
        <v/>
      </c>
      <c r="BIB264" s="20" t="str">
        <f t="shared" si="894"/>
        <v/>
      </c>
      <c r="BIC264" s="20" t="str">
        <f t="shared" si="894"/>
        <v/>
      </c>
      <c r="BID264" s="20" t="str">
        <f t="shared" si="894"/>
        <v/>
      </c>
      <c r="BIE264" s="20" t="str">
        <f t="shared" si="894"/>
        <v/>
      </c>
    </row>
    <row r="265" spans="2:104 1451:1591" ht="14.5">
      <c r="B265" s="510" t="str">
        <f>IF('لصق اكسل الفورمز'!E260="","",'لصق اكسل الفورمز'!E260)</f>
        <v/>
      </c>
      <c r="C265" s="510" t="str">
        <f>IF('لصق اكسل الفورمز'!O260="","",'لصق اكسل الفورمز'!O260)</f>
        <v/>
      </c>
      <c r="D265" s="526" t="str">
        <f>IF('لصق اكسل الفورمز'!R260="","",'لصق اكسل الفورمز'!R260)</f>
        <v/>
      </c>
      <c r="E265" s="510" t="str">
        <f>IF('لصق اكسل الفورمز'!U260="","",'لصق اكسل الفورمز'!U260)</f>
        <v/>
      </c>
      <c r="F265" s="526" t="str">
        <f>IF('لصق اكسل الفورمز'!X260="","",'لصق اكسل الفورمز'!X260)</f>
        <v/>
      </c>
      <c r="G265" s="510" t="str">
        <f>IF('لصق اكسل الفورمز'!AA260="","",'لصق اكسل الفورمز'!AA260)</f>
        <v/>
      </c>
      <c r="H265" s="526" t="str">
        <f>IF('لصق اكسل الفورمز'!AD260="","",'لصق اكسل الفورمز'!AD260)</f>
        <v/>
      </c>
      <c r="I265" s="510" t="str">
        <f>IF('لصق اكسل الفورمز'!AG260="","",'لصق اكسل الفورمز'!AG260)</f>
        <v/>
      </c>
      <c r="J265" s="526" t="str">
        <f>IF('لصق اكسل الفورمز'!AJ260="","",'لصق اكسل الفورمز'!AJ260)</f>
        <v/>
      </c>
      <c r="K265" s="510" t="str">
        <f>IF('لصق اكسل الفورمز'!AM260="","",'لصق اكسل الفورمز'!AM260)</f>
        <v/>
      </c>
      <c r="L265" s="526" t="str">
        <f>IF('لصق اكسل الفورمز'!AP260="","",'لصق اكسل الفورمز'!AP260)</f>
        <v/>
      </c>
      <c r="M265" s="510" t="str">
        <f>IF('لصق اكسل الفورمز'!AS260="","",'لصق اكسل الفورمز'!AS260)</f>
        <v/>
      </c>
      <c r="N265" s="526" t="str">
        <f>IF('لصق اكسل الفورمز'!AV260="","",'لصق اكسل الفورمز'!AV260)</f>
        <v/>
      </c>
      <c r="O265" s="510" t="str">
        <f>IF('لصق اكسل الفورمز'!AY260="","",'لصق اكسل الفورمز'!AY260)</f>
        <v/>
      </c>
      <c r="P265" s="526" t="str">
        <f>IF('لصق اكسل الفورمز'!BB260="","",'لصق اكسل الفورمز'!BB260)</f>
        <v/>
      </c>
      <c r="Q265" s="510" t="str">
        <f>IF('لصق اكسل الفورمز'!BE260="","",'لصق اكسل الفورمز'!BE260)</f>
        <v/>
      </c>
      <c r="R265" s="526" t="str">
        <f>IF('لصق اكسل الفورمز'!BH260="","",'لصق اكسل الفورمز'!BH260)</f>
        <v/>
      </c>
      <c r="S265" s="510" t="str">
        <f>IF('لصق اكسل الفورمز'!BK260="","",'لصق اكسل الفورمز'!BK260)</f>
        <v/>
      </c>
      <c r="T265" s="526" t="str">
        <f>IF('لصق اكسل الفورمز'!BN260="","",'لصق اكسل الفورمز'!BN260)</f>
        <v/>
      </c>
      <c r="U265" s="510" t="str">
        <f>IF('لصق اكسل الفورمز'!BQ260="","",'لصق اكسل الفورمز'!BQ260)</f>
        <v/>
      </c>
      <c r="V265" s="526" t="str">
        <f>IF('لصق اكسل الفورمز'!BT260="","",'لصق اكسل الفورمز'!BT260)</f>
        <v/>
      </c>
      <c r="W265" s="527" t="str">
        <f t="shared" si="896"/>
        <v/>
      </c>
      <c r="X265" s="510" t="str">
        <f t="shared" si="897"/>
        <v/>
      </c>
      <c r="Y265" s="564" t="str">
        <f t="shared" si="898"/>
        <v/>
      </c>
      <c r="AL265" s="20">
        <f t="shared" si="899"/>
        <v>0</v>
      </c>
      <c r="AO265" s="20" t="str">
        <f t="shared" si="900"/>
        <v/>
      </c>
      <c r="AQ265" s="20" t="str">
        <f t="shared" si="869"/>
        <v/>
      </c>
      <c r="AR265" s="20" t="str">
        <f t="shared" si="901"/>
        <v/>
      </c>
      <c r="AS265" s="20" t="str">
        <f t="shared" si="902"/>
        <v/>
      </c>
      <c r="AT265" s="20" t="str">
        <f t="shared" si="903"/>
        <v/>
      </c>
      <c r="AU265" s="20" t="str">
        <f t="shared" si="904"/>
        <v/>
      </c>
      <c r="AV265" s="20" t="str">
        <f t="shared" si="905"/>
        <v/>
      </c>
      <c r="AW265" s="20" t="str">
        <f t="shared" si="906"/>
        <v/>
      </c>
      <c r="AX265" s="20" t="str">
        <f t="shared" si="907"/>
        <v/>
      </c>
      <c r="AY265" s="20" t="str">
        <f t="shared" si="908"/>
        <v/>
      </c>
      <c r="AZ265" s="20" t="str">
        <f t="shared" si="909"/>
        <v/>
      </c>
      <c r="BA265" s="20" t="str">
        <f t="shared" si="910"/>
        <v/>
      </c>
      <c r="BB265" s="20" t="str">
        <f t="shared" si="911"/>
        <v/>
      </c>
      <c r="BC265" s="20" t="str">
        <f t="shared" si="912"/>
        <v/>
      </c>
      <c r="BD265" s="20" t="str">
        <f t="shared" si="913"/>
        <v/>
      </c>
      <c r="BE265" s="20" t="str">
        <f t="shared" si="914"/>
        <v/>
      </c>
      <c r="BF265" s="20" t="str">
        <f t="shared" si="915"/>
        <v/>
      </c>
      <c r="BG265" s="20" t="str">
        <f t="shared" si="916"/>
        <v/>
      </c>
      <c r="BH265" s="20" t="str">
        <f t="shared" si="917"/>
        <v/>
      </c>
      <c r="BI265" s="20" t="str">
        <f t="shared" si="918"/>
        <v/>
      </c>
      <c r="BJ265" s="20" t="str">
        <f t="shared" si="919"/>
        <v/>
      </c>
      <c r="BL265" s="38" t="e">
        <f t="shared" si="920"/>
        <v>#DIV/0!</v>
      </c>
      <c r="BM265" s="4">
        <f t="shared" si="921"/>
        <v>0</v>
      </c>
      <c r="BN265" s="4">
        <f t="shared" si="922"/>
        <v>0</v>
      </c>
      <c r="BO265" s="4">
        <f t="shared" si="923"/>
        <v>0</v>
      </c>
      <c r="BP265" s="173" t="str">
        <f t="shared" si="924"/>
        <v/>
      </c>
      <c r="BQ265" s="4">
        <f t="shared" si="925"/>
        <v>0</v>
      </c>
      <c r="BT265" s="268" t="str">
        <f t="shared" si="926"/>
        <v/>
      </c>
      <c r="BU265" s="268" t="str">
        <f t="shared" si="927"/>
        <v/>
      </c>
      <c r="BX265" s="20">
        <f t="shared" si="928"/>
        <v>1</v>
      </c>
      <c r="CG265" s="20" t="str">
        <f t="shared" si="929"/>
        <v/>
      </c>
      <c r="CH265" s="20" t="str">
        <f t="shared" si="887"/>
        <v/>
      </c>
      <c r="CI265" s="20" t="str">
        <f t="shared" si="888"/>
        <v/>
      </c>
      <c r="CJ265" s="20" t="str">
        <f t="shared" si="889"/>
        <v/>
      </c>
      <c r="CK265" s="20" t="str">
        <f t="shared" si="871"/>
        <v/>
      </c>
      <c r="CL265" s="20" t="str">
        <f t="shared" si="872"/>
        <v/>
      </c>
      <c r="CM265" s="20" t="str">
        <f t="shared" si="873"/>
        <v/>
      </c>
      <c r="CN265" s="20" t="str">
        <f t="shared" si="874"/>
        <v/>
      </c>
      <c r="CO265" s="20" t="str">
        <f t="shared" si="875"/>
        <v/>
      </c>
      <c r="CP265" s="20" t="str">
        <f t="shared" si="876"/>
        <v/>
      </c>
      <c r="CQ265" s="20" t="str">
        <f t="shared" si="877"/>
        <v/>
      </c>
      <c r="CR265" s="20" t="str">
        <f t="shared" si="878"/>
        <v/>
      </c>
      <c r="CS265" s="20" t="str">
        <f t="shared" si="879"/>
        <v/>
      </c>
      <c r="CT265" s="20" t="str">
        <f t="shared" si="880"/>
        <v/>
      </c>
      <c r="CU265" s="20" t="str">
        <f t="shared" si="881"/>
        <v/>
      </c>
      <c r="CV265" s="20" t="str">
        <f t="shared" si="882"/>
        <v/>
      </c>
      <c r="CW265" s="20" t="str">
        <f t="shared" si="883"/>
        <v/>
      </c>
      <c r="CX265" s="20" t="str">
        <f t="shared" si="884"/>
        <v/>
      </c>
      <c r="CY265" s="20" t="str">
        <f t="shared" si="885"/>
        <v/>
      </c>
      <c r="CZ265" s="20" t="str">
        <f t="shared" si="885"/>
        <v/>
      </c>
      <c r="BCU265" s="20" t="str">
        <f t="shared" si="930"/>
        <v/>
      </c>
      <c r="BCV265" s="20" t="str">
        <f t="shared" si="931"/>
        <v/>
      </c>
      <c r="BCW265" s="20" t="str">
        <f t="shared" si="932"/>
        <v/>
      </c>
      <c r="BCX265" s="20" t="str">
        <f t="shared" si="933"/>
        <v/>
      </c>
      <c r="BCY265" s="20" t="str">
        <f t="shared" si="934"/>
        <v/>
      </c>
      <c r="BCZ265" s="20" t="str">
        <f t="shared" si="935"/>
        <v/>
      </c>
      <c r="BDA265" s="20" t="str">
        <f t="shared" si="936"/>
        <v/>
      </c>
      <c r="BDB265" s="20" t="str">
        <f t="shared" si="937"/>
        <v/>
      </c>
      <c r="BDC265" s="20" t="str">
        <f t="shared" si="938"/>
        <v/>
      </c>
      <c r="BDD265" s="20" t="str">
        <f t="shared" si="939"/>
        <v/>
      </c>
      <c r="BDE265" s="20" t="str">
        <f t="shared" si="940"/>
        <v/>
      </c>
      <c r="BDF265" s="20" t="str">
        <f t="shared" si="941"/>
        <v/>
      </c>
      <c r="BDG265" s="20" t="str">
        <f t="shared" si="942"/>
        <v/>
      </c>
      <c r="BDH265" s="20" t="str">
        <f t="shared" si="943"/>
        <v/>
      </c>
      <c r="BDI265" s="20" t="str">
        <f t="shared" si="944"/>
        <v/>
      </c>
      <c r="BDJ265" s="20" t="str">
        <f t="shared" si="945"/>
        <v/>
      </c>
      <c r="BDK265" s="20" t="str">
        <f t="shared" si="946"/>
        <v/>
      </c>
      <c r="BDL265" s="20" t="str">
        <f t="shared" si="947"/>
        <v/>
      </c>
      <c r="BDM265" s="20" t="str">
        <f t="shared" si="948"/>
        <v/>
      </c>
      <c r="BDN265" s="20" t="str">
        <f t="shared" si="949"/>
        <v/>
      </c>
      <c r="BDO265" s="20" t="str">
        <f t="shared" si="950"/>
        <v/>
      </c>
      <c r="BDP265" s="20" t="str">
        <f t="shared" si="951"/>
        <v/>
      </c>
      <c r="BDQ265" s="20" t="str">
        <f t="shared" si="952"/>
        <v/>
      </c>
      <c r="BDR265" s="20" t="str">
        <f t="shared" si="953"/>
        <v/>
      </c>
      <c r="BDS265" s="20" t="str">
        <f t="shared" si="954"/>
        <v/>
      </c>
      <c r="BDT265" s="20" t="str">
        <f t="shared" si="955"/>
        <v/>
      </c>
      <c r="BDU265" s="20" t="str">
        <f t="shared" si="956"/>
        <v/>
      </c>
      <c r="BDV265" s="20" t="str">
        <f t="shared" si="957"/>
        <v/>
      </c>
      <c r="BDW265" s="20" t="str">
        <f t="shared" si="958"/>
        <v/>
      </c>
      <c r="BDX265" s="20" t="str">
        <f t="shared" si="959"/>
        <v/>
      </c>
      <c r="BDY265" s="20" t="str">
        <f t="shared" si="960"/>
        <v/>
      </c>
      <c r="BDZ265" s="20" t="str">
        <f t="shared" si="961"/>
        <v/>
      </c>
      <c r="BEA265" s="20" t="str">
        <f t="shared" si="962"/>
        <v/>
      </c>
      <c r="BEB265" s="20" t="str">
        <f t="shared" si="963"/>
        <v/>
      </c>
      <c r="BEC265" s="20" t="str">
        <f t="shared" si="964"/>
        <v/>
      </c>
      <c r="BED265" s="20" t="str">
        <f t="shared" si="965"/>
        <v/>
      </c>
      <c r="BEE265" s="20" t="str">
        <f t="shared" si="966"/>
        <v/>
      </c>
      <c r="BEF265" s="20" t="str">
        <f t="shared" si="967"/>
        <v/>
      </c>
      <c r="BEG265" s="20" t="str">
        <f t="shared" si="968"/>
        <v/>
      </c>
      <c r="BEH265" s="20" t="str">
        <f t="shared" si="969"/>
        <v/>
      </c>
      <c r="BEI265" s="20" t="str">
        <f t="shared" si="970"/>
        <v/>
      </c>
      <c r="BEJ265" s="20" t="str">
        <f t="shared" si="971"/>
        <v/>
      </c>
      <c r="BEK265" s="20" t="str">
        <f t="shared" si="972"/>
        <v/>
      </c>
      <c r="BEL265" s="20" t="str">
        <f t="shared" si="973"/>
        <v/>
      </c>
      <c r="BEM265" s="20" t="str">
        <f t="shared" si="974"/>
        <v/>
      </c>
      <c r="BEN265" s="20" t="str">
        <f t="shared" si="975"/>
        <v/>
      </c>
      <c r="BEO265" s="20" t="str">
        <f t="shared" si="976"/>
        <v/>
      </c>
      <c r="BEP265" s="20" t="str">
        <f t="shared" si="977"/>
        <v/>
      </c>
      <c r="BEQ265" s="20" t="str">
        <f t="shared" si="978"/>
        <v/>
      </c>
      <c r="BER265" s="20" t="str">
        <f t="shared" si="979"/>
        <v/>
      </c>
      <c r="BES265" s="20" t="str">
        <f t="shared" si="980"/>
        <v/>
      </c>
      <c r="BET265" s="20" t="str">
        <f t="shared" si="981"/>
        <v/>
      </c>
      <c r="BEU265" s="20" t="str">
        <f t="shared" si="982"/>
        <v/>
      </c>
      <c r="BEV265" s="20" t="str">
        <f t="shared" si="983"/>
        <v/>
      </c>
      <c r="BEW265" s="20" t="str">
        <f t="shared" si="984"/>
        <v/>
      </c>
      <c r="BEX265" s="20" t="str">
        <f t="shared" si="985"/>
        <v/>
      </c>
      <c r="BEY265" s="20" t="str">
        <f t="shared" si="986"/>
        <v/>
      </c>
      <c r="BEZ265" s="20" t="str">
        <f t="shared" si="987"/>
        <v/>
      </c>
      <c r="BFA265" s="20" t="str">
        <f t="shared" si="988"/>
        <v/>
      </c>
      <c r="BFB265" s="20" t="str">
        <f t="shared" si="989"/>
        <v/>
      </c>
      <c r="BFC265" s="20" t="str">
        <f t="shared" si="990"/>
        <v/>
      </c>
      <c r="BFD265" s="20" t="str">
        <f t="shared" si="991"/>
        <v/>
      </c>
      <c r="BFE265" s="20" t="str">
        <f t="shared" si="992"/>
        <v/>
      </c>
      <c r="BFF265" s="20" t="str">
        <f t="shared" si="993"/>
        <v/>
      </c>
      <c r="BFG265" s="20" t="str">
        <f t="shared" si="994"/>
        <v/>
      </c>
      <c r="BFH265" s="20" t="str">
        <f t="shared" si="995"/>
        <v/>
      </c>
      <c r="BFI265" s="20" t="str">
        <f t="shared" si="996"/>
        <v/>
      </c>
      <c r="BFJ265" s="20" t="str">
        <f t="shared" si="997"/>
        <v/>
      </c>
      <c r="BFK265" s="20" t="str">
        <f t="shared" si="998"/>
        <v/>
      </c>
      <c r="BFL265" s="20" t="str">
        <f t="shared" si="999"/>
        <v/>
      </c>
      <c r="BFM265" s="20" t="str">
        <f t="shared" si="1000"/>
        <v/>
      </c>
      <c r="BFN265" s="20" t="str">
        <f t="shared" si="1001"/>
        <v/>
      </c>
      <c r="BFO265" s="20" t="str">
        <f t="shared" si="1002"/>
        <v/>
      </c>
      <c r="BFP265" s="20" t="str">
        <f t="shared" si="1003"/>
        <v/>
      </c>
      <c r="BFQ265" s="20" t="str">
        <f t="shared" si="1004"/>
        <v/>
      </c>
      <c r="BFR265" s="20" t="str">
        <f t="shared" si="1005"/>
        <v/>
      </c>
      <c r="BFS265" s="20" t="str">
        <f t="shared" si="1006"/>
        <v/>
      </c>
      <c r="BFT265" s="20" t="str">
        <f t="shared" si="1007"/>
        <v/>
      </c>
      <c r="BFU265" s="20" t="str">
        <f t="shared" si="1008"/>
        <v/>
      </c>
      <c r="BFV265" s="20" t="str">
        <f t="shared" si="1009"/>
        <v/>
      </c>
      <c r="BFW265" s="20" t="str">
        <f t="shared" si="1010"/>
        <v/>
      </c>
      <c r="BFX265" s="20" t="str">
        <f t="shared" si="1011"/>
        <v/>
      </c>
      <c r="BFY265" s="20" t="str">
        <f t="shared" si="1012"/>
        <v/>
      </c>
      <c r="BFZ265" s="20" t="str">
        <f t="shared" si="1013"/>
        <v/>
      </c>
      <c r="BGA265" s="20" t="str">
        <f t="shared" si="1014"/>
        <v/>
      </c>
      <c r="BGB265" s="20" t="str">
        <f t="shared" si="1015"/>
        <v/>
      </c>
      <c r="BGC265" s="20" t="str">
        <f t="shared" si="1016"/>
        <v/>
      </c>
      <c r="BGD265" s="20" t="str">
        <f t="shared" si="1017"/>
        <v/>
      </c>
      <c r="BGE265" s="20" t="str">
        <f t="shared" si="1018"/>
        <v/>
      </c>
      <c r="BGF265" s="20" t="str">
        <f t="shared" si="1019"/>
        <v/>
      </c>
      <c r="BGG265" s="20" t="str">
        <f t="shared" si="1020"/>
        <v/>
      </c>
      <c r="BGH265" s="20" t="str">
        <f t="shared" si="1021"/>
        <v/>
      </c>
      <c r="BGI265" s="20" t="str">
        <f t="shared" si="1022"/>
        <v/>
      </c>
      <c r="BGJ265" s="20" t="str">
        <f t="shared" si="1023"/>
        <v/>
      </c>
      <c r="BGK265" s="20" t="str">
        <f t="shared" si="1024"/>
        <v/>
      </c>
      <c r="BGL265" s="20" t="str">
        <f t="shared" si="1025"/>
        <v/>
      </c>
      <c r="BGM265" s="20" t="str">
        <f t="shared" si="1026"/>
        <v/>
      </c>
      <c r="BGN265" s="20" t="str">
        <f t="shared" si="1027"/>
        <v/>
      </c>
      <c r="BGO265" s="20" t="str">
        <f t="shared" si="1028"/>
        <v/>
      </c>
      <c r="BGP265" s="20" t="str">
        <f t="shared" si="1029"/>
        <v/>
      </c>
      <c r="BGQ265" s="20" t="str">
        <f t="shared" si="1030"/>
        <v/>
      </c>
      <c r="BGR265" s="20" t="str">
        <f t="shared" si="1031"/>
        <v/>
      </c>
      <c r="BGS265" s="20" t="str">
        <f t="shared" si="1032"/>
        <v/>
      </c>
      <c r="BGT265" s="20" t="str">
        <f t="shared" si="1033"/>
        <v/>
      </c>
      <c r="BGU265" s="20" t="str">
        <f t="shared" si="1034"/>
        <v/>
      </c>
      <c r="BGV265" s="20" t="str">
        <f t="shared" si="1035"/>
        <v/>
      </c>
      <c r="BGW265" s="20" t="str">
        <f t="shared" si="1036"/>
        <v/>
      </c>
      <c r="BGX265" s="20" t="str">
        <f t="shared" si="1037"/>
        <v/>
      </c>
      <c r="BGY265" s="20" t="str">
        <f t="shared" si="1038"/>
        <v/>
      </c>
      <c r="BGZ265" s="20" t="str">
        <f t="shared" si="1039"/>
        <v/>
      </c>
      <c r="BHA265" s="20" t="str">
        <f t="shared" si="1040"/>
        <v/>
      </c>
      <c r="BHB265" s="20" t="str">
        <f t="shared" si="1041"/>
        <v/>
      </c>
      <c r="BHC265" s="20" t="str">
        <f t="shared" si="1042"/>
        <v/>
      </c>
      <c r="BHD265" s="20" t="str">
        <f t="shared" si="1043"/>
        <v/>
      </c>
      <c r="BHE265" s="20" t="str">
        <f t="shared" si="1044"/>
        <v/>
      </c>
      <c r="BHF265" s="20" t="str">
        <f t="shared" si="1045"/>
        <v/>
      </c>
      <c r="BHG265" s="20" t="str">
        <f t="shared" si="1046"/>
        <v/>
      </c>
      <c r="BHJ265" s="20" t="str">
        <f t="shared" si="1047"/>
        <v/>
      </c>
      <c r="BHL265" s="20" t="str">
        <f t="shared" si="895"/>
        <v/>
      </c>
      <c r="BHM265" s="20" t="str">
        <f t="shared" si="895"/>
        <v/>
      </c>
      <c r="BHN265" s="20" t="str">
        <f t="shared" si="895"/>
        <v/>
      </c>
      <c r="BHO265" s="20" t="str">
        <f t="shared" si="895"/>
        <v/>
      </c>
      <c r="BHP265" s="20" t="str">
        <f t="shared" si="895"/>
        <v/>
      </c>
      <c r="BHQ265" s="20" t="str">
        <f t="shared" si="895"/>
        <v/>
      </c>
      <c r="BHR265" s="20" t="str">
        <f t="shared" si="895"/>
        <v/>
      </c>
      <c r="BHS265" s="20" t="str">
        <f t="shared" si="895"/>
        <v/>
      </c>
      <c r="BHT265" s="20" t="str">
        <f t="shared" si="895"/>
        <v/>
      </c>
      <c r="BHU265" s="20" t="str">
        <f t="shared" si="895"/>
        <v/>
      </c>
      <c r="BHV265" s="20" t="str">
        <f t="shared" si="895"/>
        <v/>
      </c>
      <c r="BHW265" s="20" t="str">
        <f t="shared" si="895"/>
        <v/>
      </c>
      <c r="BHX265" s="20" t="str">
        <f t="shared" si="895"/>
        <v/>
      </c>
      <c r="BHY265" s="20" t="str">
        <f t="shared" si="895"/>
        <v/>
      </c>
      <c r="BHZ265" s="20" t="str">
        <f t="shared" si="895"/>
        <v/>
      </c>
      <c r="BIA265" s="20" t="str">
        <f t="shared" si="895"/>
        <v/>
      </c>
      <c r="BIB265" s="20" t="str">
        <f t="shared" si="894"/>
        <v/>
      </c>
      <c r="BIC265" s="20" t="str">
        <f t="shared" si="894"/>
        <v/>
      </c>
      <c r="BID265" s="20" t="str">
        <f t="shared" si="894"/>
        <v/>
      </c>
      <c r="BIE265" s="20" t="str">
        <f t="shared" si="894"/>
        <v/>
      </c>
    </row>
    <row r="266" spans="2:104 1451:1591" ht="14.5">
      <c r="B266" s="510" t="str">
        <f>IF('لصق اكسل الفورمز'!E261="","",'لصق اكسل الفورمز'!E261)</f>
        <v/>
      </c>
      <c r="C266" s="510" t="str">
        <f>IF('لصق اكسل الفورمز'!O261="","",'لصق اكسل الفورمز'!O261)</f>
        <v/>
      </c>
      <c r="D266" s="526" t="str">
        <f>IF('لصق اكسل الفورمز'!R261="","",'لصق اكسل الفورمز'!R261)</f>
        <v/>
      </c>
      <c r="E266" s="510" t="str">
        <f>IF('لصق اكسل الفورمز'!U261="","",'لصق اكسل الفورمز'!U261)</f>
        <v/>
      </c>
      <c r="F266" s="526" t="str">
        <f>IF('لصق اكسل الفورمز'!X261="","",'لصق اكسل الفورمز'!X261)</f>
        <v/>
      </c>
      <c r="G266" s="510" t="str">
        <f>IF('لصق اكسل الفورمز'!AA261="","",'لصق اكسل الفورمز'!AA261)</f>
        <v/>
      </c>
      <c r="H266" s="526" t="str">
        <f>IF('لصق اكسل الفورمز'!AD261="","",'لصق اكسل الفورمز'!AD261)</f>
        <v/>
      </c>
      <c r="I266" s="510" t="str">
        <f>IF('لصق اكسل الفورمز'!AG261="","",'لصق اكسل الفورمز'!AG261)</f>
        <v/>
      </c>
      <c r="J266" s="526" t="str">
        <f>IF('لصق اكسل الفورمز'!AJ261="","",'لصق اكسل الفورمز'!AJ261)</f>
        <v/>
      </c>
      <c r="K266" s="510" t="str">
        <f>IF('لصق اكسل الفورمز'!AM261="","",'لصق اكسل الفورمز'!AM261)</f>
        <v/>
      </c>
      <c r="L266" s="526" t="str">
        <f>IF('لصق اكسل الفورمز'!AP261="","",'لصق اكسل الفورمز'!AP261)</f>
        <v/>
      </c>
      <c r="M266" s="510" t="str">
        <f>IF('لصق اكسل الفورمز'!AS261="","",'لصق اكسل الفورمز'!AS261)</f>
        <v/>
      </c>
      <c r="N266" s="526" t="str">
        <f>IF('لصق اكسل الفورمز'!AV261="","",'لصق اكسل الفورمز'!AV261)</f>
        <v/>
      </c>
      <c r="O266" s="510" t="str">
        <f>IF('لصق اكسل الفورمز'!AY261="","",'لصق اكسل الفورمز'!AY261)</f>
        <v/>
      </c>
      <c r="P266" s="526" t="str">
        <f>IF('لصق اكسل الفورمز'!BB261="","",'لصق اكسل الفورمز'!BB261)</f>
        <v/>
      </c>
      <c r="Q266" s="510" t="str">
        <f>IF('لصق اكسل الفورمز'!BE261="","",'لصق اكسل الفورمز'!BE261)</f>
        <v/>
      </c>
      <c r="R266" s="526" t="str">
        <f>IF('لصق اكسل الفورمز'!BH261="","",'لصق اكسل الفورمز'!BH261)</f>
        <v/>
      </c>
      <c r="S266" s="510" t="str">
        <f>IF('لصق اكسل الفورمز'!BK261="","",'لصق اكسل الفورمز'!BK261)</f>
        <v/>
      </c>
      <c r="T266" s="526" t="str">
        <f>IF('لصق اكسل الفورمز'!BN261="","",'لصق اكسل الفورمز'!BN261)</f>
        <v/>
      </c>
      <c r="U266" s="510" t="str">
        <f>IF('لصق اكسل الفورمز'!BQ261="","",'لصق اكسل الفورمز'!BQ261)</f>
        <v/>
      </c>
      <c r="V266" s="526" t="str">
        <f>IF('لصق اكسل الفورمز'!BT261="","",'لصق اكسل الفورمز'!BT261)</f>
        <v/>
      </c>
      <c r="W266" s="527" t="str">
        <f t="shared" si="896"/>
        <v/>
      </c>
      <c r="X266" s="510" t="str">
        <f t="shared" si="897"/>
        <v/>
      </c>
      <c r="Y266" s="564" t="str">
        <f t="shared" si="898"/>
        <v/>
      </c>
      <c r="AL266" s="20">
        <f t="shared" si="899"/>
        <v>0</v>
      </c>
      <c r="AO266" s="20" t="str">
        <f t="shared" si="900"/>
        <v/>
      </c>
      <c r="AQ266" s="20" t="str">
        <f t="shared" si="869"/>
        <v/>
      </c>
      <c r="AR266" s="20" t="str">
        <f t="shared" si="901"/>
        <v/>
      </c>
      <c r="AS266" s="20" t="str">
        <f t="shared" si="902"/>
        <v/>
      </c>
      <c r="AT266" s="20" t="str">
        <f t="shared" si="903"/>
        <v/>
      </c>
      <c r="AU266" s="20" t="str">
        <f t="shared" si="904"/>
        <v/>
      </c>
      <c r="AV266" s="20" t="str">
        <f t="shared" si="905"/>
        <v/>
      </c>
      <c r="AW266" s="20" t="str">
        <f t="shared" si="906"/>
        <v/>
      </c>
      <c r="AX266" s="20" t="str">
        <f t="shared" si="907"/>
        <v/>
      </c>
      <c r="AY266" s="20" t="str">
        <f t="shared" si="908"/>
        <v/>
      </c>
      <c r="AZ266" s="20" t="str">
        <f t="shared" si="909"/>
        <v/>
      </c>
      <c r="BA266" s="20" t="str">
        <f t="shared" si="910"/>
        <v/>
      </c>
      <c r="BB266" s="20" t="str">
        <f t="shared" si="911"/>
        <v/>
      </c>
      <c r="BC266" s="20" t="str">
        <f t="shared" si="912"/>
        <v/>
      </c>
      <c r="BD266" s="20" t="str">
        <f t="shared" si="913"/>
        <v/>
      </c>
      <c r="BE266" s="20" t="str">
        <f t="shared" si="914"/>
        <v/>
      </c>
      <c r="BF266" s="20" t="str">
        <f t="shared" si="915"/>
        <v/>
      </c>
      <c r="BG266" s="20" t="str">
        <f t="shared" si="916"/>
        <v/>
      </c>
      <c r="BH266" s="20" t="str">
        <f t="shared" si="917"/>
        <v/>
      </c>
      <c r="BI266" s="20" t="str">
        <f t="shared" si="918"/>
        <v/>
      </c>
      <c r="BJ266" s="20" t="str">
        <f t="shared" si="919"/>
        <v/>
      </c>
      <c r="BL266" s="38" t="e">
        <f t="shared" si="920"/>
        <v>#DIV/0!</v>
      </c>
      <c r="BM266" s="4">
        <f t="shared" si="921"/>
        <v>0</v>
      </c>
      <c r="BN266" s="4">
        <f t="shared" si="922"/>
        <v>0</v>
      </c>
      <c r="BO266" s="4">
        <f t="shared" si="923"/>
        <v>0</v>
      </c>
      <c r="BP266" s="173" t="str">
        <f t="shared" si="924"/>
        <v/>
      </c>
      <c r="BQ266" s="4">
        <f t="shared" si="925"/>
        <v>0</v>
      </c>
      <c r="BT266" s="268" t="str">
        <f t="shared" si="926"/>
        <v/>
      </c>
      <c r="BU266" s="268" t="str">
        <f t="shared" si="927"/>
        <v/>
      </c>
      <c r="BX266" s="20">
        <f t="shared" si="928"/>
        <v>1</v>
      </c>
      <c r="CG266" s="20" t="str">
        <f t="shared" si="929"/>
        <v/>
      </c>
      <c r="CH266" s="20" t="str">
        <f t="shared" si="887"/>
        <v/>
      </c>
      <c r="CI266" s="20" t="str">
        <f t="shared" si="888"/>
        <v/>
      </c>
      <c r="CJ266" s="20" t="str">
        <f t="shared" si="889"/>
        <v/>
      </c>
      <c r="CK266" s="20" t="str">
        <f t="shared" si="871"/>
        <v/>
      </c>
      <c r="CL266" s="20" t="str">
        <f t="shared" si="872"/>
        <v/>
      </c>
      <c r="CM266" s="20" t="str">
        <f t="shared" si="873"/>
        <v/>
      </c>
      <c r="CN266" s="20" t="str">
        <f t="shared" si="874"/>
        <v/>
      </c>
      <c r="CO266" s="20" t="str">
        <f t="shared" si="875"/>
        <v/>
      </c>
      <c r="CP266" s="20" t="str">
        <f t="shared" si="876"/>
        <v/>
      </c>
      <c r="CQ266" s="20" t="str">
        <f t="shared" si="877"/>
        <v/>
      </c>
      <c r="CR266" s="20" t="str">
        <f t="shared" si="878"/>
        <v/>
      </c>
      <c r="CS266" s="20" t="str">
        <f t="shared" si="879"/>
        <v/>
      </c>
      <c r="CT266" s="20" t="str">
        <f t="shared" si="880"/>
        <v/>
      </c>
      <c r="CU266" s="20" t="str">
        <f t="shared" si="881"/>
        <v/>
      </c>
      <c r="CV266" s="20" t="str">
        <f t="shared" si="882"/>
        <v/>
      </c>
      <c r="CW266" s="20" t="str">
        <f t="shared" si="883"/>
        <v/>
      </c>
      <c r="CX266" s="20" t="str">
        <f t="shared" si="884"/>
        <v/>
      </c>
      <c r="CY266" s="20" t="str">
        <f t="shared" si="885"/>
        <v/>
      </c>
      <c r="CZ266" s="20" t="str">
        <f t="shared" si="885"/>
        <v/>
      </c>
      <c r="BCU266" s="20" t="str">
        <f t="shared" si="930"/>
        <v/>
      </c>
      <c r="BCV266" s="20" t="str">
        <f t="shared" si="931"/>
        <v/>
      </c>
      <c r="BCW266" s="20" t="str">
        <f t="shared" si="932"/>
        <v/>
      </c>
      <c r="BCX266" s="20" t="str">
        <f t="shared" si="933"/>
        <v/>
      </c>
      <c r="BCY266" s="20" t="str">
        <f t="shared" si="934"/>
        <v/>
      </c>
      <c r="BCZ266" s="20" t="str">
        <f t="shared" si="935"/>
        <v/>
      </c>
      <c r="BDA266" s="20" t="str">
        <f t="shared" si="936"/>
        <v/>
      </c>
      <c r="BDB266" s="20" t="str">
        <f t="shared" si="937"/>
        <v/>
      </c>
      <c r="BDC266" s="20" t="str">
        <f t="shared" si="938"/>
        <v/>
      </c>
      <c r="BDD266" s="20" t="str">
        <f t="shared" si="939"/>
        <v/>
      </c>
      <c r="BDE266" s="20" t="str">
        <f t="shared" si="940"/>
        <v/>
      </c>
      <c r="BDF266" s="20" t="str">
        <f t="shared" si="941"/>
        <v/>
      </c>
      <c r="BDG266" s="20" t="str">
        <f t="shared" si="942"/>
        <v/>
      </c>
      <c r="BDH266" s="20" t="str">
        <f t="shared" si="943"/>
        <v/>
      </c>
      <c r="BDI266" s="20" t="str">
        <f t="shared" si="944"/>
        <v/>
      </c>
      <c r="BDJ266" s="20" t="str">
        <f t="shared" si="945"/>
        <v/>
      </c>
      <c r="BDK266" s="20" t="str">
        <f t="shared" si="946"/>
        <v/>
      </c>
      <c r="BDL266" s="20" t="str">
        <f t="shared" si="947"/>
        <v/>
      </c>
      <c r="BDM266" s="20" t="str">
        <f t="shared" si="948"/>
        <v/>
      </c>
      <c r="BDN266" s="20" t="str">
        <f t="shared" si="949"/>
        <v/>
      </c>
      <c r="BDO266" s="20" t="str">
        <f t="shared" si="950"/>
        <v/>
      </c>
      <c r="BDP266" s="20" t="str">
        <f t="shared" si="951"/>
        <v/>
      </c>
      <c r="BDQ266" s="20" t="str">
        <f t="shared" si="952"/>
        <v/>
      </c>
      <c r="BDR266" s="20" t="str">
        <f t="shared" si="953"/>
        <v/>
      </c>
      <c r="BDS266" s="20" t="str">
        <f t="shared" si="954"/>
        <v/>
      </c>
      <c r="BDT266" s="20" t="str">
        <f t="shared" si="955"/>
        <v/>
      </c>
      <c r="BDU266" s="20" t="str">
        <f t="shared" si="956"/>
        <v/>
      </c>
      <c r="BDV266" s="20" t="str">
        <f t="shared" si="957"/>
        <v/>
      </c>
      <c r="BDW266" s="20" t="str">
        <f t="shared" si="958"/>
        <v/>
      </c>
      <c r="BDX266" s="20" t="str">
        <f t="shared" si="959"/>
        <v/>
      </c>
      <c r="BDY266" s="20" t="str">
        <f t="shared" si="960"/>
        <v/>
      </c>
      <c r="BDZ266" s="20" t="str">
        <f t="shared" si="961"/>
        <v/>
      </c>
      <c r="BEA266" s="20" t="str">
        <f t="shared" si="962"/>
        <v/>
      </c>
      <c r="BEB266" s="20" t="str">
        <f t="shared" si="963"/>
        <v/>
      </c>
      <c r="BEC266" s="20" t="str">
        <f t="shared" si="964"/>
        <v/>
      </c>
      <c r="BED266" s="20" t="str">
        <f t="shared" si="965"/>
        <v/>
      </c>
      <c r="BEE266" s="20" t="str">
        <f t="shared" si="966"/>
        <v/>
      </c>
      <c r="BEF266" s="20" t="str">
        <f t="shared" si="967"/>
        <v/>
      </c>
      <c r="BEG266" s="20" t="str">
        <f t="shared" si="968"/>
        <v/>
      </c>
      <c r="BEH266" s="20" t="str">
        <f t="shared" si="969"/>
        <v/>
      </c>
      <c r="BEI266" s="20" t="str">
        <f t="shared" si="970"/>
        <v/>
      </c>
      <c r="BEJ266" s="20" t="str">
        <f t="shared" si="971"/>
        <v/>
      </c>
      <c r="BEK266" s="20" t="str">
        <f t="shared" si="972"/>
        <v/>
      </c>
      <c r="BEL266" s="20" t="str">
        <f t="shared" si="973"/>
        <v/>
      </c>
      <c r="BEM266" s="20" t="str">
        <f t="shared" si="974"/>
        <v/>
      </c>
      <c r="BEN266" s="20" t="str">
        <f t="shared" si="975"/>
        <v/>
      </c>
      <c r="BEO266" s="20" t="str">
        <f t="shared" si="976"/>
        <v/>
      </c>
      <c r="BEP266" s="20" t="str">
        <f t="shared" si="977"/>
        <v/>
      </c>
      <c r="BEQ266" s="20" t="str">
        <f t="shared" si="978"/>
        <v/>
      </c>
      <c r="BER266" s="20" t="str">
        <f t="shared" si="979"/>
        <v/>
      </c>
      <c r="BES266" s="20" t="str">
        <f t="shared" si="980"/>
        <v/>
      </c>
      <c r="BET266" s="20" t="str">
        <f t="shared" si="981"/>
        <v/>
      </c>
      <c r="BEU266" s="20" t="str">
        <f t="shared" si="982"/>
        <v/>
      </c>
      <c r="BEV266" s="20" t="str">
        <f t="shared" si="983"/>
        <v/>
      </c>
      <c r="BEW266" s="20" t="str">
        <f t="shared" si="984"/>
        <v/>
      </c>
      <c r="BEX266" s="20" t="str">
        <f t="shared" si="985"/>
        <v/>
      </c>
      <c r="BEY266" s="20" t="str">
        <f t="shared" si="986"/>
        <v/>
      </c>
      <c r="BEZ266" s="20" t="str">
        <f t="shared" si="987"/>
        <v/>
      </c>
      <c r="BFA266" s="20" t="str">
        <f t="shared" si="988"/>
        <v/>
      </c>
      <c r="BFB266" s="20" t="str">
        <f t="shared" si="989"/>
        <v/>
      </c>
      <c r="BFC266" s="20" t="str">
        <f t="shared" si="990"/>
        <v/>
      </c>
      <c r="BFD266" s="20" t="str">
        <f t="shared" si="991"/>
        <v/>
      </c>
      <c r="BFE266" s="20" t="str">
        <f t="shared" si="992"/>
        <v/>
      </c>
      <c r="BFF266" s="20" t="str">
        <f t="shared" si="993"/>
        <v/>
      </c>
      <c r="BFG266" s="20" t="str">
        <f t="shared" si="994"/>
        <v/>
      </c>
      <c r="BFH266" s="20" t="str">
        <f t="shared" si="995"/>
        <v/>
      </c>
      <c r="BFI266" s="20" t="str">
        <f t="shared" si="996"/>
        <v/>
      </c>
      <c r="BFJ266" s="20" t="str">
        <f t="shared" si="997"/>
        <v/>
      </c>
      <c r="BFK266" s="20" t="str">
        <f t="shared" si="998"/>
        <v/>
      </c>
      <c r="BFL266" s="20" t="str">
        <f t="shared" si="999"/>
        <v/>
      </c>
      <c r="BFM266" s="20" t="str">
        <f t="shared" si="1000"/>
        <v/>
      </c>
      <c r="BFN266" s="20" t="str">
        <f t="shared" si="1001"/>
        <v/>
      </c>
      <c r="BFO266" s="20" t="str">
        <f t="shared" si="1002"/>
        <v/>
      </c>
      <c r="BFP266" s="20" t="str">
        <f t="shared" si="1003"/>
        <v/>
      </c>
      <c r="BFQ266" s="20" t="str">
        <f t="shared" si="1004"/>
        <v/>
      </c>
      <c r="BFR266" s="20" t="str">
        <f t="shared" si="1005"/>
        <v/>
      </c>
      <c r="BFS266" s="20" t="str">
        <f t="shared" si="1006"/>
        <v/>
      </c>
      <c r="BFT266" s="20" t="str">
        <f t="shared" si="1007"/>
        <v/>
      </c>
      <c r="BFU266" s="20" t="str">
        <f t="shared" si="1008"/>
        <v/>
      </c>
      <c r="BFV266" s="20" t="str">
        <f t="shared" si="1009"/>
        <v/>
      </c>
      <c r="BFW266" s="20" t="str">
        <f t="shared" si="1010"/>
        <v/>
      </c>
      <c r="BFX266" s="20" t="str">
        <f t="shared" si="1011"/>
        <v/>
      </c>
      <c r="BFY266" s="20" t="str">
        <f t="shared" si="1012"/>
        <v/>
      </c>
      <c r="BFZ266" s="20" t="str">
        <f t="shared" si="1013"/>
        <v/>
      </c>
      <c r="BGA266" s="20" t="str">
        <f t="shared" si="1014"/>
        <v/>
      </c>
      <c r="BGB266" s="20" t="str">
        <f t="shared" si="1015"/>
        <v/>
      </c>
      <c r="BGC266" s="20" t="str">
        <f t="shared" si="1016"/>
        <v/>
      </c>
      <c r="BGD266" s="20" t="str">
        <f t="shared" si="1017"/>
        <v/>
      </c>
      <c r="BGE266" s="20" t="str">
        <f t="shared" si="1018"/>
        <v/>
      </c>
      <c r="BGF266" s="20" t="str">
        <f t="shared" si="1019"/>
        <v/>
      </c>
      <c r="BGG266" s="20" t="str">
        <f t="shared" si="1020"/>
        <v/>
      </c>
      <c r="BGH266" s="20" t="str">
        <f t="shared" si="1021"/>
        <v/>
      </c>
      <c r="BGI266" s="20" t="str">
        <f t="shared" si="1022"/>
        <v/>
      </c>
      <c r="BGJ266" s="20" t="str">
        <f t="shared" si="1023"/>
        <v/>
      </c>
      <c r="BGK266" s="20" t="str">
        <f t="shared" si="1024"/>
        <v/>
      </c>
      <c r="BGL266" s="20" t="str">
        <f t="shared" si="1025"/>
        <v/>
      </c>
      <c r="BGM266" s="20" t="str">
        <f t="shared" si="1026"/>
        <v/>
      </c>
      <c r="BGN266" s="20" t="str">
        <f t="shared" si="1027"/>
        <v/>
      </c>
      <c r="BGO266" s="20" t="str">
        <f t="shared" si="1028"/>
        <v/>
      </c>
      <c r="BGP266" s="20" t="str">
        <f t="shared" si="1029"/>
        <v/>
      </c>
      <c r="BGQ266" s="20" t="str">
        <f t="shared" si="1030"/>
        <v/>
      </c>
      <c r="BGR266" s="20" t="str">
        <f t="shared" si="1031"/>
        <v/>
      </c>
      <c r="BGS266" s="20" t="str">
        <f t="shared" si="1032"/>
        <v/>
      </c>
      <c r="BGT266" s="20" t="str">
        <f t="shared" si="1033"/>
        <v/>
      </c>
      <c r="BGU266" s="20" t="str">
        <f t="shared" si="1034"/>
        <v/>
      </c>
      <c r="BGV266" s="20" t="str">
        <f t="shared" si="1035"/>
        <v/>
      </c>
      <c r="BGW266" s="20" t="str">
        <f t="shared" si="1036"/>
        <v/>
      </c>
      <c r="BGX266" s="20" t="str">
        <f t="shared" si="1037"/>
        <v/>
      </c>
      <c r="BGY266" s="20" t="str">
        <f t="shared" si="1038"/>
        <v/>
      </c>
      <c r="BGZ266" s="20" t="str">
        <f t="shared" si="1039"/>
        <v/>
      </c>
      <c r="BHA266" s="20" t="str">
        <f t="shared" si="1040"/>
        <v/>
      </c>
      <c r="BHB266" s="20" t="str">
        <f t="shared" si="1041"/>
        <v/>
      </c>
      <c r="BHC266" s="20" t="str">
        <f t="shared" si="1042"/>
        <v/>
      </c>
      <c r="BHD266" s="20" t="str">
        <f t="shared" si="1043"/>
        <v/>
      </c>
      <c r="BHE266" s="20" t="str">
        <f t="shared" si="1044"/>
        <v/>
      </c>
      <c r="BHF266" s="20" t="str">
        <f t="shared" si="1045"/>
        <v/>
      </c>
      <c r="BHG266" s="20" t="str">
        <f t="shared" si="1046"/>
        <v/>
      </c>
      <c r="BHJ266" s="20" t="str">
        <f t="shared" si="1047"/>
        <v/>
      </c>
      <c r="BHL266" s="20" t="str">
        <f t="shared" si="895"/>
        <v/>
      </c>
      <c r="BHM266" s="20" t="str">
        <f t="shared" si="895"/>
        <v/>
      </c>
      <c r="BHN266" s="20" t="str">
        <f t="shared" si="895"/>
        <v/>
      </c>
      <c r="BHO266" s="20" t="str">
        <f t="shared" si="895"/>
        <v/>
      </c>
      <c r="BHP266" s="20" t="str">
        <f t="shared" si="895"/>
        <v/>
      </c>
      <c r="BHQ266" s="20" t="str">
        <f t="shared" si="895"/>
        <v/>
      </c>
      <c r="BHR266" s="20" t="str">
        <f t="shared" si="895"/>
        <v/>
      </c>
      <c r="BHS266" s="20" t="str">
        <f t="shared" si="895"/>
        <v/>
      </c>
      <c r="BHT266" s="20" t="str">
        <f t="shared" si="895"/>
        <v/>
      </c>
      <c r="BHU266" s="20" t="str">
        <f t="shared" si="895"/>
        <v/>
      </c>
      <c r="BHV266" s="20" t="str">
        <f t="shared" si="895"/>
        <v/>
      </c>
      <c r="BHW266" s="20" t="str">
        <f t="shared" si="895"/>
        <v/>
      </c>
      <c r="BHX266" s="20" t="str">
        <f t="shared" si="895"/>
        <v/>
      </c>
      <c r="BHY266" s="20" t="str">
        <f t="shared" si="895"/>
        <v/>
      </c>
      <c r="BHZ266" s="20" t="str">
        <f t="shared" si="895"/>
        <v/>
      </c>
      <c r="BIA266" s="20" t="str">
        <f t="shared" si="895"/>
        <v/>
      </c>
      <c r="BIB266" s="20" t="str">
        <f t="shared" si="894"/>
        <v/>
      </c>
      <c r="BIC266" s="20" t="str">
        <f t="shared" si="894"/>
        <v/>
      </c>
      <c r="BID266" s="20" t="str">
        <f t="shared" si="894"/>
        <v/>
      </c>
      <c r="BIE266" s="20" t="str">
        <f t="shared" si="894"/>
        <v/>
      </c>
    </row>
    <row r="267" spans="2:104 1451:1591" ht="14.5">
      <c r="B267" s="510" t="str">
        <f>IF('لصق اكسل الفورمز'!E262="","",'لصق اكسل الفورمز'!E262)</f>
        <v/>
      </c>
      <c r="C267" s="510" t="str">
        <f>IF('لصق اكسل الفورمز'!O262="","",'لصق اكسل الفورمز'!O262)</f>
        <v/>
      </c>
      <c r="D267" s="526" t="str">
        <f>IF('لصق اكسل الفورمز'!R262="","",'لصق اكسل الفورمز'!R262)</f>
        <v/>
      </c>
      <c r="E267" s="510" t="str">
        <f>IF('لصق اكسل الفورمز'!U262="","",'لصق اكسل الفورمز'!U262)</f>
        <v/>
      </c>
      <c r="F267" s="526" t="str">
        <f>IF('لصق اكسل الفورمز'!X262="","",'لصق اكسل الفورمز'!X262)</f>
        <v/>
      </c>
      <c r="G267" s="510" t="str">
        <f>IF('لصق اكسل الفورمز'!AA262="","",'لصق اكسل الفورمز'!AA262)</f>
        <v/>
      </c>
      <c r="H267" s="526" t="str">
        <f>IF('لصق اكسل الفورمز'!AD262="","",'لصق اكسل الفورمز'!AD262)</f>
        <v/>
      </c>
      <c r="I267" s="510" t="str">
        <f>IF('لصق اكسل الفورمز'!AG262="","",'لصق اكسل الفورمز'!AG262)</f>
        <v/>
      </c>
      <c r="J267" s="526" t="str">
        <f>IF('لصق اكسل الفورمز'!AJ262="","",'لصق اكسل الفورمز'!AJ262)</f>
        <v/>
      </c>
      <c r="K267" s="510" t="str">
        <f>IF('لصق اكسل الفورمز'!AM262="","",'لصق اكسل الفورمز'!AM262)</f>
        <v/>
      </c>
      <c r="L267" s="526" t="str">
        <f>IF('لصق اكسل الفورمز'!AP262="","",'لصق اكسل الفورمز'!AP262)</f>
        <v/>
      </c>
      <c r="M267" s="510" t="str">
        <f>IF('لصق اكسل الفورمز'!AS262="","",'لصق اكسل الفورمز'!AS262)</f>
        <v/>
      </c>
      <c r="N267" s="526" t="str">
        <f>IF('لصق اكسل الفورمز'!AV262="","",'لصق اكسل الفورمز'!AV262)</f>
        <v/>
      </c>
      <c r="O267" s="510" t="str">
        <f>IF('لصق اكسل الفورمز'!AY262="","",'لصق اكسل الفورمز'!AY262)</f>
        <v/>
      </c>
      <c r="P267" s="526" t="str">
        <f>IF('لصق اكسل الفورمز'!BB262="","",'لصق اكسل الفورمز'!BB262)</f>
        <v/>
      </c>
      <c r="Q267" s="510" t="str">
        <f>IF('لصق اكسل الفورمز'!BE262="","",'لصق اكسل الفورمز'!BE262)</f>
        <v/>
      </c>
      <c r="R267" s="526" t="str">
        <f>IF('لصق اكسل الفورمز'!BH262="","",'لصق اكسل الفورمز'!BH262)</f>
        <v/>
      </c>
      <c r="S267" s="510" t="str">
        <f>IF('لصق اكسل الفورمز'!BK262="","",'لصق اكسل الفورمز'!BK262)</f>
        <v/>
      </c>
      <c r="T267" s="526" t="str">
        <f>IF('لصق اكسل الفورمز'!BN262="","",'لصق اكسل الفورمز'!BN262)</f>
        <v/>
      </c>
      <c r="U267" s="510" t="str">
        <f>IF('لصق اكسل الفورمز'!BQ262="","",'لصق اكسل الفورمز'!BQ262)</f>
        <v/>
      </c>
      <c r="V267" s="526" t="str">
        <f>IF('لصق اكسل الفورمز'!BT262="","",'لصق اكسل الفورمز'!BT262)</f>
        <v/>
      </c>
      <c r="W267" s="527" t="str">
        <f t="shared" si="896"/>
        <v/>
      </c>
      <c r="X267" s="510" t="str">
        <f t="shared" si="897"/>
        <v/>
      </c>
      <c r="Y267" s="564" t="str">
        <f t="shared" si="898"/>
        <v/>
      </c>
      <c r="AL267" s="20">
        <f t="shared" si="899"/>
        <v>0</v>
      </c>
      <c r="AO267" s="20" t="str">
        <f t="shared" si="900"/>
        <v/>
      </c>
      <c r="AQ267" s="20" t="str">
        <f t="shared" si="869"/>
        <v/>
      </c>
      <c r="AR267" s="20" t="str">
        <f t="shared" si="901"/>
        <v/>
      </c>
      <c r="AS267" s="20" t="str">
        <f t="shared" si="902"/>
        <v/>
      </c>
      <c r="AT267" s="20" t="str">
        <f t="shared" si="903"/>
        <v/>
      </c>
      <c r="AU267" s="20" t="str">
        <f t="shared" si="904"/>
        <v/>
      </c>
      <c r="AV267" s="20" t="str">
        <f t="shared" si="905"/>
        <v/>
      </c>
      <c r="AW267" s="20" t="str">
        <f t="shared" si="906"/>
        <v/>
      </c>
      <c r="AX267" s="20" t="str">
        <f t="shared" si="907"/>
        <v/>
      </c>
      <c r="AY267" s="20" t="str">
        <f t="shared" si="908"/>
        <v/>
      </c>
      <c r="AZ267" s="20" t="str">
        <f t="shared" si="909"/>
        <v/>
      </c>
      <c r="BA267" s="20" t="str">
        <f t="shared" si="910"/>
        <v/>
      </c>
      <c r="BB267" s="20" t="str">
        <f t="shared" si="911"/>
        <v/>
      </c>
      <c r="BC267" s="20" t="str">
        <f t="shared" si="912"/>
        <v/>
      </c>
      <c r="BD267" s="20" t="str">
        <f t="shared" si="913"/>
        <v/>
      </c>
      <c r="BE267" s="20" t="str">
        <f t="shared" si="914"/>
        <v/>
      </c>
      <c r="BF267" s="20" t="str">
        <f t="shared" si="915"/>
        <v/>
      </c>
      <c r="BG267" s="20" t="str">
        <f t="shared" si="916"/>
        <v/>
      </c>
      <c r="BH267" s="20" t="str">
        <f t="shared" si="917"/>
        <v/>
      </c>
      <c r="BI267" s="20" t="str">
        <f t="shared" si="918"/>
        <v/>
      </c>
      <c r="BJ267" s="20" t="str">
        <f t="shared" si="919"/>
        <v/>
      </c>
      <c r="BL267" s="38" t="e">
        <f t="shared" si="920"/>
        <v>#DIV/0!</v>
      </c>
      <c r="BM267" s="4">
        <f t="shared" si="921"/>
        <v>0</v>
      </c>
      <c r="BN267" s="4">
        <f t="shared" si="922"/>
        <v>0</v>
      </c>
      <c r="BO267" s="4">
        <f t="shared" si="923"/>
        <v>0</v>
      </c>
      <c r="BP267" s="173" t="str">
        <f t="shared" si="924"/>
        <v/>
      </c>
      <c r="BQ267" s="4">
        <f t="shared" si="925"/>
        <v>0</v>
      </c>
      <c r="BT267" s="268" t="str">
        <f t="shared" si="926"/>
        <v/>
      </c>
      <c r="BU267" s="268" t="str">
        <f t="shared" si="927"/>
        <v/>
      </c>
      <c r="BX267" s="20">
        <f t="shared" si="928"/>
        <v>1</v>
      </c>
      <c r="CG267" s="20" t="str">
        <f t="shared" si="929"/>
        <v/>
      </c>
      <c r="CH267" s="20" t="str">
        <f t="shared" si="887"/>
        <v/>
      </c>
      <c r="CI267" s="20" t="str">
        <f t="shared" si="888"/>
        <v/>
      </c>
      <c r="CJ267" s="20" t="str">
        <f t="shared" si="889"/>
        <v/>
      </c>
      <c r="CK267" s="20" t="str">
        <f t="shared" si="871"/>
        <v/>
      </c>
      <c r="CL267" s="20" t="str">
        <f t="shared" si="872"/>
        <v/>
      </c>
      <c r="CM267" s="20" t="str">
        <f t="shared" si="873"/>
        <v/>
      </c>
      <c r="CN267" s="20" t="str">
        <f t="shared" si="874"/>
        <v/>
      </c>
      <c r="CO267" s="20" t="str">
        <f t="shared" si="875"/>
        <v/>
      </c>
      <c r="CP267" s="20" t="str">
        <f t="shared" si="876"/>
        <v/>
      </c>
      <c r="CQ267" s="20" t="str">
        <f t="shared" si="877"/>
        <v/>
      </c>
      <c r="CR267" s="20" t="str">
        <f t="shared" si="878"/>
        <v/>
      </c>
      <c r="CS267" s="20" t="str">
        <f t="shared" si="879"/>
        <v/>
      </c>
      <c r="CT267" s="20" t="str">
        <f t="shared" si="880"/>
        <v/>
      </c>
      <c r="CU267" s="20" t="str">
        <f t="shared" si="881"/>
        <v/>
      </c>
      <c r="CV267" s="20" t="str">
        <f t="shared" si="882"/>
        <v/>
      </c>
      <c r="CW267" s="20" t="str">
        <f t="shared" si="883"/>
        <v/>
      </c>
      <c r="CX267" s="20" t="str">
        <f t="shared" si="884"/>
        <v/>
      </c>
      <c r="CY267" s="20" t="str">
        <f t="shared" si="885"/>
        <v/>
      </c>
      <c r="CZ267" s="20" t="str">
        <f t="shared" si="885"/>
        <v/>
      </c>
      <c r="BCU267" s="20" t="str">
        <f t="shared" si="930"/>
        <v/>
      </c>
      <c r="BCV267" s="20" t="str">
        <f t="shared" si="931"/>
        <v/>
      </c>
      <c r="BCW267" s="20" t="str">
        <f t="shared" si="932"/>
        <v/>
      </c>
      <c r="BCX267" s="20" t="str">
        <f t="shared" si="933"/>
        <v/>
      </c>
      <c r="BCY267" s="20" t="str">
        <f t="shared" si="934"/>
        <v/>
      </c>
      <c r="BCZ267" s="20" t="str">
        <f t="shared" si="935"/>
        <v/>
      </c>
      <c r="BDA267" s="20" t="str">
        <f t="shared" si="936"/>
        <v/>
      </c>
      <c r="BDB267" s="20" t="str">
        <f t="shared" si="937"/>
        <v/>
      </c>
      <c r="BDC267" s="20" t="str">
        <f t="shared" si="938"/>
        <v/>
      </c>
      <c r="BDD267" s="20" t="str">
        <f t="shared" si="939"/>
        <v/>
      </c>
      <c r="BDE267" s="20" t="str">
        <f t="shared" si="940"/>
        <v/>
      </c>
      <c r="BDF267" s="20" t="str">
        <f t="shared" si="941"/>
        <v/>
      </c>
      <c r="BDG267" s="20" t="str">
        <f t="shared" si="942"/>
        <v/>
      </c>
      <c r="BDH267" s="20" t="str">
        <f t="shared" si="943"/>
        <v/>
      </c>
      <c r="BDI267" s="20" t="str">
        <f t="shared" si="944"/>
        <v/>
      </c>
      <c r="BDJ267" s="20" t="str">
        <f t="shared" si="945"/>
        <v/>
      </c>
      <c r="BDK267" s="20" t="str">
        <f t="shared" si="946"/>
        <v/>
      </c>
      <c r="BDL267" s="20" t="str">
        <f t="shared" si="947"/>
        <v/>
      </c>
      <c r="BDM267" s="20" t="str">
        <f t="shared" si="948"/>
        <v/>
      </c>
      <c r="BDN267" s="20" t="str">
        <f t="shared" si="949"/>
        <v/>
      </c>
      <c r="BDO267" s="20" t="str">
        <f t="shared" si="950"/>
        <v/>
      </c>
      <c r="BDP267" s="20" t="str">
        <f t="shared" si="951"/>
        <v/>
      </c>
      <c r="BDQ267" s="20" t="str">
        <f t="shared" si="952"/>
        <v/>
      </c>
      <c r="BDR267" s="20" t="str">
        <f t="shared" si="953"/>
        <v/>
      </c>
      <c r="BDS267" s="20" t="str">
        <f t="shared" si="954"/>
        <v/>
      </c>
      <c r="BDT267" s="20" t="str">
        <f t="shared" si="955"/>
        <v/>
      </c>
      <c r="BDU267" s="20" t="str">
        <f t="shared" si="956"/>
        <v/>
      </c>
      <c r="BDV267" s="20" t="str">
        <f t="shared" si="957"/>
        <v/>
      </c>
      <c r="BDW267" s="20" t="str">
        <f t="shared" si="958"/>
        <v/>
      </c>
      <c r="BDX267" s="20" t="str">
        <f t="shared" si="959"/>
        <v/>
      </c>
      <c r="BDY267" s="20" t="str">
        <f t="shared" si="960"/>
        <v/>
      </c>
      <c r="BDZ267" s="20" t="str">
        <f t="shared" si="961"/>
        <v/>
      </c>
      <c r="BEA267" s="20" t="str">
        <f t="shared" si="962"/>
        <v/>
      </c>
      <c r="BEB267" s="20" t="str">
        <f t="shared" si="963"/>
        <v/>
      </c>
      <c r="BEC267" s="20" t="str">
        <f t="shared" si="964"/>
        <v/>
      </c>
      <c r="BED267" s="20" t="str">
        <f t="shared" si="965"/>
        <v/>
      </c>
      <c r="BEE267" s="20" t="str">
        <f t="shared" si="966"/>
        <v/>
      </c>
      <c r="BEF267" s="20" t="str">
        <f t="shared" si="967"/>
        <v/>
      </c>
      <c r="BEG267" s="20" t="str">
        <f t="shared" si="968"/>
        <v/>
      </c>
      <c r="BEH267" s="20" t="str">
        <f t="shared" si="969"/>
        <v/>
      </c>
      <c r="BEI267" s="20" t="str">
        <f t="shared" si="970"/>
        <v/>
      </c>
      <c r="BEJ267" s="20" t="str">
        <f t="shared" si="971"/>
        <v/>
      </c>
      <c r="BEK267" s="20" t="str">
        <f t="shared" si="972"/>
        <v/>
      </c>
      <c r="BEL267" s="20" t="str">
        <f t="shared" si="973"/>
        <v/>
      </c>
      <c r="BEM267" s="20" t="str">
        <f t="shared" si="974"/>
        <v/>
      </c>
      <c r="BEN267" s="20" t="str">
        <f t="shared" si="975"/>
        <v/>
      </c>
      <c r="BEO267" s="20" t="str">
        <f t="shared" si="976"/>
        <v/>
      </c>
      <c r="BEP267" s="20" t="str">
        <f t="shared" si="977"/>
        <v/>
      </c>
      <c r="BEQ267" s="20" t="str">
        <f t="shared" si="978"/>
        <v/>
      </c>
      <c r="BER267" s="20" t="str">
        <f t="shared" si="979"/>
        <v/>
      </c>
      <c r="BES267" s="20" t="str">
        <f t="shared" si="980"/>
        <v/>
      </c>
      <c r="BET267" s="20" t="str">
        <f t="shared" si="981"/>
        <v/>
      </c>
      <c r="BEU267" s="20" t="str">
        <f t="shared" si="982"/>
        <v/>
      </c>
      <c r="BEV267" s="20" t="str">
        <f t="shared" si="983"/>
        <v/>
      </c>
      <c r="BEW267" s="20" t="str">
        <f t="shared" si="984"/>
        <v/>
      </c>
      <c r="BEX267" s="20" t="str">
        <f t="shared" si="985"/>
        <v/>
      </c>
      <c r="BEY267" s="20" t="str">
        <f t="shared" si="986"/>
        <v/>
      </c>
      <c r="BEZ267" s="20" t="str">
        <f t="shared" si="987"/>
        <v/>
      </c>
      <c r="BFA267" s="20" t="str">
        <f t="shared" si="988"/>
        <v/>
      </c>
      <c r="BFB267" s="20" t="str">
        <f t="shared" si="989"/>
        <v/>
      </c>
      <c r="BFC267" s="20" t="str">
        <f t="shared" si="990"/>
        <v/>
      </c>
      <c r="BFD267" s="20" t="str">
        <f t="shared" si="991"/>
        <v/>
      </c>
      <c r="BFE267" s="20" t="str">
        <f t="shared" si="992"/>
        <v/>
      </c>
      <c r="BFF267" s="20" t="str">
        <f t="shared" si="993"/>
        <v/>
      </c>
      <c r="BFG267" s="20" t="str">
        <f t="shared" si="994"/>
        <v/>
      </c>
      <c r="BFH267" s="20" t="str">
        <f t="shared" si="995"/>
        <v/>
      </c>
      <c r="BFI267" s="20" t="str">
        <f t="shared" si="996"/>
        <v/>
      </c>
      <c r="BFJ267" s="20" t="str">
        <f t="shared" si="997"/>
        <v/>
      </c>
      <c r="BFK267" s="20" t="str">
        <f t="shared" si="998"/>
        <v/>
      </c>
      <c r="BFL267" s="20" t="str">
        <f t="shared" si="999"/>
        <v/>
      </c>
      <c r="BFM267" s="20" t="str">
        <f t="shared" si="1000"/>
        <v/>
      </c>
      <c r="BFN267" s="20" t="str">
        <f t="shared" si="1001"/>
        <v/>
      </c>
      <c r="BFO267" s="20" t="str">
        <f t="shared" si="1002"/>
        <v/>
      </c>
      <c r="BFP267" s="20" t="str">
        <f t="shared" si="1003"/>
        <v/>
      </c>
      <c r="BFQ267" s="20" t="str">
        <f t="shared" si="1004"/>
        <v/>
      </c>
      <c r="BFR267" s="20" t="str">
        <f t="shared" si="1005"/>
        <v/>
      </c>
      <c r="BFS267" s="20" t="str">
        <f t="shared" si="1006"/>
        <v/>
      </c>
      <c r="BFT267" s="20" t="str">
        <f t="shared" si="1007"/>
        <v/>
      </c>
      <c r="BFU267" s="20" t="str">
        <f t="shared" si="1008"/>
        <v/>
      </c>
      <c r="BFV267" s="20" t="str">
        <f t="shared" si="1009"/>
        <v/>
      </c>
      <c r="BFW267" s="20" t="str">
        <f t="shared" si="1010"/>
        <v/>
      </c>
      <c r="BFX267" s="20" t="str">
        <f t="shared" si="1011"/>
        <v/>
      </c>
      <c r="BFY267" s="20" t="str">
        <f t="shared" si="1012"/>
        <v/>
      </c>
      <c r="BFZ267" s="20" t="str">
        <f t="shared" si="1013"/>
        <v/>
      </c>
      <c r="BGA267" s="20" t="str">
        <f t="shared" si="1014"/>
        <v/>
      </c>
      <c r="BGB267" s="20" t="str">
        <f t="shared" si="1015"/>
        <v/>
      </c>
      <c r="BGC267" s="20" t="str">
        <f t="shared" si="1016"/>
        <v/>
      </c>
      <c r="BGD267" s="20" t="str">
        <f t="shared" si="1017"/>
        <v/>
      </c>
      <c r="BGE267" s="20" t="str">
        <f t="shared" si="1018"/>
        <v/>
      </c>
      <c r="BGF267" s="20" t="str">
        <f t="shared" si="1019"/>
        <v/>
      </c>
      <c r="BGG267" s="20" t="str">
        <f t="shared" si="1020"/>
        <v/>
      </c>
      <c r="BGH267" s="20" t="str">
        <f t="shared" si="1021"/>
        <v/>
      </c>
      <c r="BGI267" s="20" t="str">
        <f t="shared" si="1022"/>
        <v/>
      </c>
      <c r="BGJ267" s="20" t="str">
        <f t="shared" si="1023"/>
        <v/>
      </c>
      <c r="BGK267" s="20" t="str">
        <f t="shared" si="1024"/>
        <v/>
      </c>
      <c r="BGL267" s="20" t="str">
        <f t="shared" si="1025"/>
        <v/>
      </c>
      <c r="BGM267" s="20" t="str">
        <f t="shared" si="1026"/>
        <v/>
      </c>
      <c r="BGN267" s="20" t="str">
        <f t="shared" si="1027"/>
        <v/>
      </c>
      <c r="BGO267" s="20" t="str">
        <f t="shared" si="1028"/>
        <v/>
      </c>
      <c r="BGP267" s="20" t="str">
        <f t="shared" si="1029"/>
        <v/>
      </c>
      <c r="BGQ267" s="20" t="str">
        <f t="shared" si="1030"/>
        <v/>
      </c>
      <c r="BGR267" s="20" t="str">
        <f t="shared" si="1031"/>
        <v/>
      </c>
      <c r="BGS267" s="20" t="str">
        <f t="shared" si="1032"/>
        <v/>
      </c>
      <c r="BGT267" s="20" t="str">
        <f t="shared" si="1033"/>
        <v/>
      </c>
      <c r="BGU267" s="20" t="str">
        <f t="shared" si="1034"/>
        <v/>
      </c>
      <c r="BGV267" s="20" t="str">
        <f t="shared" si="1035"/>
        <v/>
      </c>
      <c r="BGW267" s="20" t="str">
        <f t="shared" si="1036"/>
        <v/>
      </c>
      <c r="BGX267" s="20" t="str">
        <f t="shared" si="1037"/>
        <v/>
      </c>
      <c r="BGY267" s="20" t="str">
        <f t="shared" si="1038"/>
        <v/>
      </c>
      <c r="BGZ267" s="20" t="str">
        <f t="shared" si="1039"/>
        <v/>
      </c>
      <c r="BHA267" s="20" t="str">
        <f t="shared" si="1040"/>
        <v/>
      </c>
      <c r="BHB267" s="20" t="str">
        <f t="shared" si="1041"/>
        <v/>
      </c>
      <c r="BHC267" s="20" t="str">
        <f t="shared" si="1042"/>
        <v/>
      </c>
      <c r="BHD267" s="20" t="str">
        <f t="shared" si="1043"/>
        <v/>
      </c>
      <c r="BHE267" s="20" t="str">
        <f t="shared" si="1044"/>
        <v/>
      </c>
      <c r="BHF267" s="20" t="str">
        <f t="shared" si="1045"/>
        <v/>
      </c>
      <c r="BHG267" s="20" t="str">
        <f t="shared" si="1046"/>
        <v/>
      </c>
      <c r="BHJ267" s="20" t="str">
        <f t="shared" si="1047"/>
        <v/>
      </c>
      <c r="BHL267" s="20" t="str">
        <f t="shared" si="895"/>
        <v/>
      </c>
      <c r="BHM267" s="20" t="str">
        <f t="shared" si="895"/>
        <v/>
      </c>
      <c r="BHN267" s="20" t="str">
        <f t="shared" si="895"/>
        <v/>
      </c>
      <c r="BHO267" s="20" t="str">
        <f t="shared" si="895"/>
        <v/>
      </c>
      <c r="BHP267" s="20" t="str">
        <f t="shared" si="895"/>
        <v/>
      </c>
      <c r="BHQ267" s="20" t="str">
        <f t="shared" si="895"/>
        <v/>
      </c>
      <c r="BHR267" s="20" t="str">
        <f t="shared" si="895"/>
        <v/>
      </c>
      <c r="BHS267" s="20" t="str">
        <f t="shared" si="895"/>
        <v/>
      </c>
      <c r="BHT267" s="20" t="str">
        <f t="shared" si="895"/>
        <v/>
      </c>
      <c r="BHU267" s="20" t="str">
        <f t="shared" si="895"/>
        <v/>
      </c>
      <c r="BHV267" s="20" t="str">
        <f t="shared" si="895"/>
        <v/>
      </c>
      <c r="BHW267" s="20" t="str">
        <f t="shared" si="895"/>
        <v/>
      </c>
      <c r="BHX267" s="20" t="str">
        <f t="shared" si="895"/>
        <v/>
      </c>
      <c r="BHY267" s="20" t="str">
        <f t="shared" si="895"/>
        <v/>
      </c>
      <c r="BHZ267" s="20" t="str">
        <f t="shared" si="895"/>
        <v/>
      </c>
      <c r="BIA267" s="20" t="str">
        <f t="shared" si="895"/>
        <v/>
      </c>
      <c r="BIB267" s="20" t="str">
        <f t="shared" si="894"/>
        <v/>
      </c>
      <c r="BIC267" s="20" t="str">
        <f t="shared" si="894"/>
        <v/>
      </c>
      <c r="BID267" s="20" t="str">
        <f t="shared" si="894"/>
        <v/>
      </c>
      <c r="BIE267" s="20" t="str">
        <f t="shared" si="894"/>
        <v/>
      </c>
    </row>
    <row r="268" spans="2:104 1451:1591" ht="14.5">
      <c r="B268" s="510" t="str">
        <f>IF('لصق اكسل الفورمز'!E263="","",'لصق اكسل الفورمز'!E263)</f>
        <v/>
      </c>
      <c r="C268" s="510" t="str">
        <f>IF('لصق اكسل الفورمز'!O263="","",'لصق اكسل الفورمز'!O263)</f>
        <v/>
      </c>
      <c r="D268" s="526" t="str">
        <f>IF('لصق اكسل الفورمز'!R263="","",'لصق اكسل الفورمز'!R263)</f>
        <v/>
      </c>
      <c r="E268" s="510" t="str">
        <f>IF('لصق اكسل الفورمز'!U263="","",'لصق اكسل الفورمز'!U263)</f>
        <v/>
      </c>
      <c r="F268" s="526" t="str">
        <f>IF('لصق اكسل الفورمز'!X263="","",'لصق اكسل الفورمز'!X263)</f>
        <v/>
      </c>
      <c r="G268" s="510" t="str">
        <f>IF('لصق اكسل الفورمز'!AA263="","",'لصق اكسل الفورمز'!AA263)</f>
        <v/>
      </c>
      <c r="H268" s="526" t="str">
        <f>IF('لصق اكسل الفورمز'!AD263="","",'لصق اكسل الفورمز'!AD263)</f>
        <v/>
      </c>
      <c r="I268" s="510" t="str">
        <f>IF('لصق اكسل الفورمز'!AG263="","",'لصق اكسل الفورمز'!AG263)</f>
        <v/>
      </c>
      <c r="J268" s="526" t="str">
        <f>IF('لصق اكسل الفورمز'!AJ263="","",'لصق اكسل الفورمز'!AJ263)</f>
        <v/>
      </c>
      <c r="K268" s="510" t="str">
        <f>IF('لصق اكسل الفورمز'!AM263="","",'لصق اكسل الفورمز'!AM263)</f>
        <v/>
      </c>
      <c r="L268" s="526" t="str">
        <f>IF('لصق اكسل الفورمز'!AP263="","",'لصق اكسل الفورمز'!AP263)</f>
        <v/>
      </c>
      <c r="M268" s="510" t="str">
        <f>IF('لصق اكسل الفورمز'!AS263="","",'لصق اكسل الفورمز'!AS263)</f>
        <v/>
      </c>
      <c r="N268" s="526" t="str">
        <f>IF('لصق اكسل الفورمز'!AV263="","",'لصق اكسل الفورمز'!AV263)</f>
        <v/>
      </c>
      <c r="O268" s="510" t="str">
        <f>IF('لصق اكسل الفورمز'!AY263="","",'لصق اكسل الفورمز'!AY263)</f>
        <v/>
      </c>
      <c r="P268" s="526" t="str">
        <f>IF('لصق اكسل الفورمز'!BB263="","",'لصق اكسل الفورمز'!BB263)</f>
        <v/>
      </c>
      <c r="Q268" s="510" t="str">
        <f>IF('لصق اكسل الفورمز'!BE263="","",'لصق اكسل الفورمز'!BE263)</f>
        <v/>
      </c>
      <c r="R268" s="526" t="str">
        <f>IF('لصق اكسل الفورمز'!BH263="","",'لصق اكسل الفورمز'!BH263)</f>
        <v/>
      </c>
      <c r="S268" s="510" t="str">
        <f>IF('لصق اكسل الفورمز'!BK263="","",'لصق اكسل الفورمز'!BK263)</f>
        <v/>
      </c>
      <c r="T268" s="526" t="str">
        <f>IF('لصق اكسل الفورمز'!BN263="","",'لصق اكسل الفورمز'!BN263)</f>
        <v/>
      </c>
      <c r="U268" s="510" t="str">
        <f>IF('لصق اكسل الفورمز'!BQ263="","",'لصق اكسل الفورمز'!BQ263)</f>
        <v/>
      </c>
      <c r="V268" s="526" t="str">
        <f>IF('لصق اكسل الفورمز'!BT263="","",'لصق اكسل الفورمز'!BT263)</f>
        <v/>
      </c>
      <c r="W268" s="527" t="str">
        <f t="shared" si="896"/>
        <v/>
      </c>
      <c r="X268" s="510" t="str">
        <f t="shared" si="897"/>
        <v/>
      </c>
      <c r="Y268" s="564" t="str">
        <f t="shared" si="898"/>
        <v/>
      </c>
      <c r="AL268" s="20">
        <f t="shared" si="899"/>
        <v>0</v>
      </c>
      <c r="AO268" s="20" t="str">
        <f t="shared" si="900"/>
        <v/>
      </c>
      <c r="AQ268" s="20" t="str">
        <f t="shared" si="869"/>
        <v/>
      </c>
      <c r="AR268" s="20" t="str">
        <f t="shared" si="901"/>
        <v/>
      </c>
      <c r="AS268" s="20" t="str">
        <f t="shared" si="902"/>
        <v/>
      </c>
      <c r="AT268" s="20" t="str">
        <f t="shared" si="903"/>
        <v/>
      </c>
      <c r="AU268" s="20" t="str">
        <f t="shared" si="904"/>
        <v/>
      </c>
      <c r="AV268" s="20" t="str">
        <f t="shared" si="905"/>
        <v/>
      </c>
      <c r="AW268" s="20" t="str">
        <f t="shared" si="906"/>
        <v/>
      </c>
      <c r="AX268" s="20" t="str">
        <f t="shared" si="907"/>
        <v/>
      </c>
      <c r="AY268" s="20" t="str">
        <f t="shared" si="908"/>
        <v/>
      </c>
      <c r="AZ268" s="20" t="str">
        <f t="shared" si="909"/>
        <v/>
      </c>
      <c r="BA268" s="20" t="str">
        <f t="shared" si="910"/>
        <v/>
      </c>
      <c r="BB268" s="20" t="str">
        <f t="shared" si="911"/>
        <v/>
      </c>
      <c r="BC268" s="20" t="str">
        <f t="shared" si="912"/>
        <v/>
      </c>
      <c r="BD268" s="20" t="str">
        <f t="shared" si="913"/>
        <v/>
      </c>
      <c r="BE268" s="20" t="str">
        <f t="shared" si="914"/>
        <v/>
      </c>
      <c r="BF268" s="20" t="str">
        <f t="shared" si="915"/>
        <v/>
      </c>
      <c r="BG268" s="20" t="str">
        <f t="shared" si="916"/>
        <v/>
      </c>
      <c r="BH268" s="20" t="str">
        <f t="shared" si="917"/>
        <v/>
      </c>
      <c r="BI268" s="20" t="str">
        <f t="shared" si="918"/>
        <v/>
      </c>
      <c r="BJ268" s="20" t="str">
        <f t="shared" si="919"/>
        <v/>
      </c>
      <c r="BL268" s="38" t="e">
        <f t="shared" si="920"/>
        <v>#DIV/0!</v>
      </c>
      <c r="BM268" s="4">
        <f t="shared" si="921"/>
        <v>0</v>
      </c>
      <c r="BN268" s="4">
        <f t="shared" si="922"/>
        <v>0</v>
      </c>
      <c r="BO268" s="4">
        <f t="shared" si="923"/>
        <v>0</v>
      </c>
      <c r="BP268" s="173" t="str">
        <f t="shared" si="924"/>
        <v/>
      </c>
      <c r="BQ268" s="4">
        <f t="shared" si="925"/>
        <v>0</v>
      </c>
      <c r="BT268" s="268" t="str">
        <f t="shared" si="926"/>
        <v/>
      </c>
      <c r="BU268" s="268" t="str">
        <f t="shared" si="927"/>
        <v/>
      </c>
      <c r="BX268" s="20">
        <f t="shared" si="928"/>
        <v>1</v>
      </c>
      <c r="CG268" s="20" t="str">
        <f t="shared" si="929"/>
        <v/>
      </c>
      <c r="CH268" s="20" t="str">
        <f t="shared" si="887"/>
        <v/>
      </c>
      <c r="CI268" s="20" t="str">
        <f t="shared" si="888"/>
        <v/>
      </c>
      <c r="CJ268" s="20" t="str">
        <f t="shared" si="889"/>
        <v/>
      </c>
      <c r="CK268" s="20" t="str">
        <f t="shared" si="871"/>
        <v/>
      </c>
      <c r="CL268" s="20" t="str">
        <f t="shared" si="872"/>
        <v/>
      </c>
      <c r="CM268" s="20" t="str">
        <f t="shared" si="873"/>
        <v/>
      </c>
      <c r="CN268" s="20" t="str">
        <f t="shared" si="874"/>
        <v/>
      </c>
      <c r="CO268" s="20" t="str">
        <f t="shared" si="875"/>
        <v/>
      </c>
      <c r="CP268" s="20" t="str">
        <f t="shared" si="876"/>
        <v/>
      </c>
      <c r="CQ268" s="20" t="str">
        <f t="shared" si="877"/>
        <v/>
      </c>
      <c r="CR268" s="20" t="str">
        <f t="shared" si="878"/>
        <v/>
      </c>
      <c r="CS268" s="20" t="str">
        <f t="shared" si="879"/>
        <v/>
      </c>
      <c r="CT268" s="20" t="str">
        <f t="shared" si="880"/>
        <v/>
      </c>
      <c r="CU268" s="20" t="str">
        <f t="shared" si="881"/>
        <v/>
      </c>
      <c r="CV268" s="20" t="str">
        <f t="shared" si="882"/>
        <v/>
      </c>
      <c r="CW268" s="20" t="str">
        <f t="shared" si="883"/>
        <v/>
      </c>
      <c r="CX268" s="20" t="str">
        <f t="shared" si="884"/>
        <v/>
      </c>
      <c r="CY268" s="20" t="str">
        <f t="shared" si="885"/>
        <v/>
      </c>
      <c r="CZ268" s="20" t="str">
        <f t="shared" si="885"/>
        <v/>
      </c>
      <c r="BCU268" s="20" t="str">
        <f t="shared" si="930"/>
        <v/>
      </c>
      <c r="BCV268" s="20" t="str">
        <f t="shared" si="931"/>
        <v/>
      </c>
      <c r="BCW268" s="20" t="str">
        <f t="shared" si="932"/>
        <v/>
      </c>
      <c r="BCX268" s="20" t="str">
        <f t="shared" si="933"/>
        <v/>
      </c>
      <c r="BCY268" s="20" t="str">
        <f t="shared" si="934"/>
        <v/>
      </c>
      <c r="BCZ268" s="20" t="str">
        <f t="shared" si="935"/>
        <v/>
      </c>
      <c r="BDA268" s="20" t="str">
        <f t="shared" si="936"/>
        <v/>
      </c>
      <c r="BDB268" s="20" t="str">
        <f t="shared" si="937"/>
        <v/>
      </c>
      <c r="BDC268" s="20" t="str">
        <f t="shared" si="938"/>
        <v/>
      </c>
      <c r="BDD268" s="20" t="str">
        <f t="shared" si="939"/>
        <v/>
      </c>
      <c r="BDE268" s="20" t="str">
        <f t="shared" si="940"/>
        <v/>
      </c>
      <c r="BDF268" s="20" t="str">
        <f t="shared" si="941"/>
        <v/>
      </c>
      <c r="BDG268" s="20" t="str">
        <f t="shared" si="942"/>
        <v/>
      </c>
      <c r="BDH268" s="20" t="str">
        <f t="shared" si="943"/>
        <v/>
      </c>
      <c r="BDI268" s="20" t="str">
        <f t="shared" si="944"/>
        <v/>
      </c>
      <c r="BDJ268" s="20" t="str">
        <f t="shared" si="945"/>
        <v/>
      </c>
      <c r="BDK268" s="20" t="str">
        <f t="shared" si="946"/>
        <v/>
      </c>
      <c r="BDL268" s="20" t="str">
        <f t="shared" si="947"/>
        <v/>
      </c>
      <c r="BDM268" s="20" t="str">
        <f t="shared" si="948"/>
        <v/>
      </c>
      <c r="BDN268" s="20" t="str">
        <f t="shared" si="949"/>
        <v/>
      </c>
      <c r="BDO268" s="20" t="str">
        <f t="shared" si="950"/>
        <v/>
      </c>
      <c r="BDP268" s="20" t="str">
        <f t="shared" si="951"/>
        <v/>
      </c>
      <c r="BDQ268" s="20" t="str">
        <f t="shared" si="952"/>
        <v/>
      </c>
      <c r="BDR268" s="20" t="str">
        <f t="shared" si="953"/>
        <v/>
      </c>
      <c r="BDS268" s="20" t="str">
        <f t="shared" si="954"/>
        <v/>
      </c>
      <c r="BDT268" s="20" t="str">
        <f t="shared" si="955"/>
        <v/>
      </c>
      <c r="BDU268" s="20" t="str">
        <f t="shared" si="956"/>
        <v/>
      </c>
      <c r="BDV268" s="20" t="str">
        <f t="shared" si="957"/>
        <v/>
      </c>
      <c r="BDW268" s="20" t="str">
        <f t="shared" si="958"/>
        <v/>
      </c>
      <c r="BDX268" s="20" t="str">
        <f t="shared" si="959"/>
        <v/>
      </c>
      <c r="BDY268" s="20" t="str">
        <f t="shared" si="960"/>
        <v/>
      </c>
      <c r="BDZ268" s="20" t="str">
        <f t="shared" si="961"/>
        <v/>
      </c>
      <c r="BEA268" s="20" t="str">
        <f t="shared" si="962"/>
        <v/>
      </c>
      <c r="BEB268" s="20" t="str">
        <f t="shared" si="963"/>
        <v/>
      </c>
      <c r="BEC268" s="20" t="str">
        <f t="shared" si="964"/>
        <v/>
      </c>
      <c r="BED268" s="20" t="str">
        <f t="shared" si="965"/>
        <v/>
      </c>
      <c r="BEE268" s="20" t="str">
        <f t="shared" si="966"/>
        <v/>
      </c>
      <c r="BEF268" s="20" t="str">
        <f t="shared" si="967"/>
        <v/>
      </c>
      <c r="BEG268" s="20" t="str">
        <f t="shared" si="968"/>
        <v/>
      </c>
      <c r="BEH268" s="20" t="str">
        <f t="shared" si="969"/>
        <v/>
      </c>
      <c r="BEI268" s="20" t="str">
        <f t="shared" si="970"/>
        <v/>
      </c>
      <c r="BEJ268" s="20" t="str">
        <f t="shared" si="971"/>
        <v/>
      </c>
      <c r="BEK268" s="20" t="str">
        <f t="shared" si="972"/>
        <v/>
      </c>
      <c r="BEL268" s="20" t="str">
        <f t="shared" si="973"/>
        <v/>
      </c>
      <c r="BEM268" s="20" t="str">
        <f t="shared" si="974"/>
        <v/>
      </c>
      <c r="BEN268" s="20" t="str">
        <f t="shared" si="975"/>
        <v/>
      </c>
      <c r="BEO268" s="20" t="str">
        <f t="shared" si="976"/>
        <v/>
      </c>
      <c r="BEP268" s="20" t="str">
        <f t="shared" si="977"/>
        <v/>
      </c>
      <c r="BEQ268" s="20" t="str">
        <f t="shared" si="978"/>
        <v/>
      </c>
      <c r="BER268" s="20" t="str">
        <f t="shared" si="979"/>
        <v/>
      </c>
      <c r="BES268" s="20" t="str">
        <f t="shared" si="980"/>
        <v/>
      </c>
      <c r="BET268" s="20" t="str">
        <f t="shared" si="981"/>
        <v/>
      </c>
      <c r="BEU268" s="20" t="str">
        <f t="shared" si="982"/>
        <v/>
      </c>
      <c r="BEV268" s="20" t="str">
        <f t="shared" si="983"/>
        <v/>
      </c>
      <c r="BEW268" s="20" t="str">
        <f t="shared" si="984"/>
        <v/>
      </c>
      <c r="BEX268" s="20" t="str">
        <f t="shared" si="985"/>
        <v/>
      </c>
      <c r="BEY268" s="20" t="str">
        <f t="shared" si="986"/>
        <v/>
      </c>
      <c r="BEZ268" s="20" t="str">
        <f t="shared" si="987"/>
        <v/>
      </c>
      <c r="BFA268" s="20" t="str">
        <f t="shared" si="988"/>
        <v/>
      </c>
      <c r="BFB268" s="20" t="str">
        <f t="shared" si="989"/>
        <v/>
      </c>
      <c r="BFC268" s="20" t="str">
        <f t="shared" si="990"/>
        <v/>
      </c>
      <c r="BFD268" s="20" t="str">
        <f t="shared" si="991"/>
        <v/>
      </c>
      <c r="BFE268" s="20" t="str">
        <f t="shared" si="992"/>
        <v/>
      </c>
      <c r="BFF268" s="20" t="str">
        <f t="shared" si="993"/>
        <v/>
      </c>
      <c r="BFG268" s="20" t="str">
        <f t="shared" si="994"/>
        <v/>
      </c>
      <c r="BFH268" s="20" t="str">
        <f t="shared" si="995"/>
        <v/>
      </c>
      <c r="BFI268" s="20" t="str">
        <f t="shared" si="996"/>
        <v/>
      </c>
      <c r="BFJ268" s="20" t="str">
        <f t="shared" si="997"/>
        <v/>
      </c>
      <c r="BFK268" s="20" t="str">
        <f t="shared" si="998"/>
        <v/>
      </c>
      <c r="BFL268" s="20" t="str">
        <f t="shared" si="999"/>
        <v/>
      </c>
      <c r="BFM268" s="20" t="str">
        <f t="shared" si="1000"/>
        <v/>
      </c>
      <c r="BFN268" s="20" t="str">
        <f t="shared" si="1001"/>
        <v/>
      </c>
      <c r="BFO268" s="20" t="str">
        <f t="shared" si="1002"/>
        <v/>
      </c>
      <c r="BFP268" s="20" t="str">
        <f t="shared" si="1003"/>
        <v/>
      </c>
      <c r="BFQ268" s="20" t="str">
        <f t="shared" si="1004"/>
        <v/>
      </c>
      <c r="BFR268" s="20" t="str">
        <f t="shared" si="1005"/>
        <v/>
      </c>
      <c r="BFS268" s="20" t="str">
        <f t="shared" si="1006"/>
        <v/>
      </c>
      <c r="BFT268" s="20" t="str">
        <f t="shared" si="1007"/>
        <v/>
      </c>
      <c r="BFU268" s="20" t="str">
        <f t="shared" si="1008"/>
        <v/>
      </c>
      <c r="BFV268" s="20" t="str">
        <f t="shared" si="1009"/>
        <v/>
      </c>
      <c r="BFW268" s="20" t="str">
        <f t="shared" si="1010"/>
        <v/>
      </c>
      <c r="BFX268" s="20" t="str">
        <f t="shared" si="1011"/>
        <v/>
      </c>
      <c r="BFY268" s="20" t="str">
        <f t="shared" si="1012"/>
        <v/>
      </c>
      <c r="BFZ268" s="20" t="str">
        <f t="shared" si="1013"/>
        <v/>
      </c>
      <c r="BGA268" s="20" t="str">
        <f t="shared" si="1014"/>
        <v/>
      </c>
      <c r="BGB268" s="20" t="str">
        <f t="shared" si="1015"/>
        <v/>
      </c>
      <c r="BGC268" s="20" t="str">
        <f t="shared" si="1016"/>
        <v/>
      </c>
      <c r="BGD268" s="20" t="str">
        <f t="shared" si="1017"/>
        <v/>
      </c>
      <c r="BGE268" s="20" t="str">
        <f t="shared" si="1018"/>
        <v/>
      </c>
      <c r="BGF268" s="20" t="str">
        <f t="shared" si="1019"/>
        <v/>
      </c>
      <c r="BGG268" s="20" t="str">
        <f t="shared" si="1020"/>
        <v/>
      </c>
      <c r="BGH268" s="20" t="str">
        <f t="shared" si="1021"/>
        <v/>
      </c>
      <c r="BGI268" s="20" t="str">
        <f t="shared" si="1022"/>
        <v/>
      </c>
      <c r="BGJ268" s="20" t="str">
        <f t="shared" si="1023"/>
        <v/>
      </c>
      <c r="BGK268" s="20" t="str">
        <f t="shared" si="1024"/>
        <v/>
      </c>
      <c r="BGL268" s="20" t="str">
        <f t="shared" si="1025"/>
        <v/>
      </c>
      <c r="BGM268" s="20" t="str">
        <f t="shared" si="1026"/>
        <v/>
      </c>
      <c r="BGN268" s="20" t="str">
        <f t="shared" si="1027"/>
        <v/>
      </c>
      <c r="BGO268" s="20" t="str">
        <f t="shared" si="1028"/>
        <v/>
      </c>
      <c r="BGP268" s="20" t="str">
        <f t="shared" si="1029"/>
        <v/>
      </c>
      <c r="BGQ268" s="20" t="str">
        <f t="shared" si="1030"/>
        <v/>
      </c>
      <c r="BGR268" s="20" t="str">
        <f t="shared" si="1031"/>
        <v/>
      </c>
      <c r="BGS268" s="20" t="str">
        <f t="shared" si="1032"/>
        <v/>
      </c>
      <c r="BGT268" s="20" t="str">
        <f t="shared" si="1033"/>
        <v/>
      </c>
      <c r="BGU268" s="20" t="str">
        <f t="shared" si="1034"/>
        <v/>
      </c>
      <c r="BGV268" s="20" t="str">
        <f t="shared" si="1035"/>
        <v/>
      </c>
      <c r="BGW268" s="20" t="str">
        <f t="shared" si="1036"/>
        <v/>
      </c>
      <c r="BGX268" s="20" t="str">
        <f t="shared" si="1037"/>
        <v/>
      </c>
      <c r="BGY268" s="20" t="str">
        <f t="shared" si="1038"/>
        <v/>
      </c>
      <c r="BGZ268" s="20" t="str">
        <f t="shared" si="1039"/>
        <v/>
      </c>
      <c r="BHA268" s="20" t="str">
        <f t="shared" si="1040"/>
        <v/>
      </c>
      <c r="BHB268" s="20" t="str">
        <f t="shared" si="1041"/>
        <v/>
      </c>
      <c r="BHC268" s="20" t="str">
        <f t="shared" si="1042"/>
        <v/>
      </c>
      <c r="BHD268" s="20" t="str">
        <f t="shared" si="1043"/>
        <v/>
      </c>
      <c r="BHE268" s="20" t="str">
        <f t="shared" si="1044"/>
        <v/>
      </c>
      <c r="BHF268" s="20" t="str">
        <f t="shared" si="1045"/>
        <v/>
      </c>
      <c r="BHG268" s="20" t="str">
        <f t="shared" si="1046"/>
        <v/>
      </c>
      <c r="BHJ268" s="20" t="str">
        <f t="shared" si="1047"/>
        <v/>
      </c>
      <c r="BHL268" s="20" t="str">
        <f t="shared" si="895"/>
        <v/>
      </c>
      <c r="BHM268" s="20" t="str">
        <f t="shared" si="895"/>
        <v/>
      </c>
      <c r="BHN268" s="20" t="str">
        <f t="shared" si="895"/>
        <v/>
      </c>
      <c r="BHO268" s="20" t="str">
        <f t="shared" si="895"/>
        <v/>
      </c>
      <c r="BHP268" s="20" t="str">
        <f t="shared" si="895"/>
        <v/>
      </c>
      <c r="BHQ268" s="20" t="str">
        <f t="shared" si="895"/>
        <v/>
      </c>
      <c r="BHR268" s="20" t="str">
        <f t="shared" si="895"/>
        <v/>
      </c>
      <c r="BHS268" s="20" t="str">
        <f t="shared" si="895"/>
        <v/>
      </c>
      <c r="BHT268" s="20" t="str">
        <f t="shared" si="895"/>
        <v/>
      </c>
      <c r="BHU268" s="20" t="str">
        <f t="shared" si="895"/>
        <v/>
      </c>
      <c r="BHV268" s="20" t="str">
        <f t="shared" si="895"/>
        <v/>
      </c>
      <c r="BHW268" s="20" t="str">
        <f t="shared" si="895"/>
        <v/>
      </c>
      <c r="BHX268" s="20" t="str">
        <f t="shared" si="895"/>
        <v/>
      </c>
      <c r="BHY268" s="20" t="str">
        <f t="shared" si="895"/>
        <v/>
      </c>
      <c r="BHZ268" s="20" t="str">
        <f t="shared" si="895"/>
        <v/>
      </c>
      <c r="BIA268" s="20" t="str">
        <f t="shared" si="895"/>
        <v/>
      </c>
      <c r="BIB268" s="20" t="str">
        <f t="shared" si="894"/>
        <v/>
      </c>
      <c r="BIC268" s="20" t="str">
        <f t="shared" si="894"/>
        <v/>
      </c>
      <c r="BID268" s="20" t="str">
        <f t="shared" si="894"/>
        <v/>
      </c>
      <c r="BIE268" s="20" t="str">
        <f t="shared" si="894"/>
        <v/>
      </c>
    </row>
    <row r="269" spans="2:104 1451:1591" ht="14.5">
      <c r="B269" s="510" t="str">
        <f>IF('لصق اكسل الفورمز'!E264="","",'لصق اكسل الفورمز'!E264)</f>
        <v/>
      </c>
      <c r="C269" s="510" t="str">
        <f>IF('لصق اكسل الفورمز'!O264="","",'لصق اكسل الفورمز'!O264)</f>
        <v/>
      </c>
      <c r="D269" s="526" t="str">
        <f>IF('لصق اكسل الفورمز'!R264="","",'لصق اكسل الفورمز'!R264)</f>
        <v/>
      </c>
      <c r="E269" s="510" t="str">
        <f>IF('لصق اكسل الفورمز'!U264="","",'لصق اكسل الفورمز'!U264)</f>
        <v/>
      </c>
      <c r="F269" s="526" t="str">
        <f>IF('لصق اكسل الفورمز'!X264="","",'لصق اكسل الفورمز'!X264)</f>
        <v/>
      </c>
      <c r="G269" s="510" t="str">
        <f>IF('لصق اكسل الفورمز'!AA264="","",'لصق اكسل الفورمز'!AA264)</f>
        <v/>
      </c>
      <c r="H269" s="526" t="str">
        <f>IF('لصق اكسل الفورمز'!AD264="","",'لصق اكسل الفورمز'!AD264)</f>
        <v/>
      </c>
      <c r="I269" s="510" t="str">
        <f>IF('لصق اكسل الفورمز'!AG264="","",'لصق اكسل الفورمز'!AG264)</f>
        <v/>
      </c>
      <c r="J269" s="526" t="str">
        <f>IF('لصق اكسل الفورمز'!AJ264="","",'لصق اكسل الفورمز'!AJ264)</f>
        <v/>
      </c>
      <c r="K269" s="510" t="str">
        <f>IF('لصق اكسل الفورمز'!AM264="","",'لصق اكسل الفورمز'!AM264)</f>
        <v/>
      </c>
      <c r="L269" s="526" t="str">
        <f>IF('لصق اكسل الفورمز'!AP264="","",'لصق اكسل الفورمز'!AP264)</f>
        <v/>
      </c>
      <c r="M269" s="510" t="str">
        <f>IF('لصق اكسل الفورمز'!AS264="","",'لصق اكسل الفورمز'!AS264)</f>
        <v/>
      </c>
      <c r="N269" s="526" t="str">
        <f>IF('لصق اكسل الفورمز'!AV264="","",'لصق اكسل الفورمز'!AV264)</f>
        <v/>
      </c>
      <c r="O269" s="510" t="str">
        <f>IF('لصق اكسل الفورمز'!AY264="","",'لصق اكسل الفورمز'!AY264)</f>
        <v/>
      </c>
      <c r="P269" s="526" t="str">
        <f>IF('لصق اكسل الفورمز'!BB264="","",'لصق اكسل الفورمز'!BB264)</f>
        <v/>
      </c>
      <c r="Q269" s="510" t="str">
        <f>IF('لصق اكسل الفورمز'!BE264="","",'لصق اكسل الفورمز'!BE264)</f>
        <v/>
      </c>
      <c r="R269" s="526" t="str">
        <f>IF('لصق اكسل الفورمز'!BH264="","",'لصق اكسل الفورمز'!BH264)</f>
        <v/>
      </c>
      <c r="S269" s="510" t="str">
        <f>IF('لصق اكسل الفورمز'!BK264="","",'لصق اكسل الفورمز'!BK264)</f>
        <v/>
      </c>
      <c r="T269" s="526" t="str">
        <f>IF('لصق اكسل الفورمز'!BN264="","",'لصق اكسل الفورمز'!BN264)</f>
        <v/>
      </c>
      <c r="U269" s="510" t="str">
        <f>IF('لصق اكسل الفورمز'!BQ264="","",'لصق اكسل الفورمز'!BQ264)</f>
        <v/>
      </c>
      <c r="V269" s="526" t="str">
        <f>IF('لصق اكسل الفورمز'!BT264="","",'لصق اكسل الفورمز'!BT264)</f>
        <v/>
      </c>
      <c r="W269" s="527" t="str">
        <f t="shared" si="896"/>
        <v/>
      </c>
      <c r="X269" s="510" t="str">
        <f t="shared" si="897"/>
        <v/>
      </c>
      <c r="Y269" s="564" t="str">
        <f t="shared" si="898"/>
        <v/>
      </c>
      <c r="AL269" s="20">
        <f t="shared" si="899"/>
        <v>0</v>
      </c>
      <c r="AO269" s="20" t="str">
        <f t="shared" si="900"/>
        <v/>
      </c>
      <c r="AQ269" s="20" t="str">
        <f t="shared" si="869"/>
        <v/>
      </c>
      <c r="AR269" s="20" t="str">
        <f t="shared" si="901"/>
        <v/>
      </c>
      <c r="AS269" s="20" t="str">
        <f t="shared" si="902"/>
        <v/>
      </c>
      <c r="AT269" s="20" t="str">
        <f t="shared" si="903"/>
        <v/>
      </c>
      <c r="AU269" s="20" t="str">
        <f t="shared" si="904"/>
        <v/>
      </c>
      <c r="AV269" s="20" t="str">
        <f t="shared" si="905"/>
        <v/>
      </c>
      <c r="AW269" s="20" t="str">
        <f t="shared" si="906"/>
        <v/>
      </c>
      <c r="AX269" s="20" t="str">
        <f t="shared" si="907"/>
        <v/>
      </c>
      <c r="AY269" s="20" t="str">
        <f t="shared" si="908"/>
        <v/>
      </c>
      <c r="AZ269" s="20" t="str">
        <f t="shared" si="909"/>
        <v/>
      </c>
      <c r="BA269" s="20" t="str">
        <f t="shared" si="910"/>
        <v/>
      </c>
      <c r="BB269" s="20" t="str">
        <f t="shared" si="911"/>
        <v/>
      </c>
      <c r="BC269" s="20" t="str">
        <f t="shared" si="912"/>
        <v/>
      </c>
      <c r="BD269" s="20" t="str">
        <f t="shared" si="913"/>
        <v/>
      </c>
      <c r="BE269" s="20" t="str">
        <f t="shared" si="914"/>
        <v/>
      </c>
      <c r="BF269" s="20" t="str">
        <f t="shared" si="915"/>
        <v/>
      </c>
      <c r="BG269" s="20" t="str">
        <f t="shared" si="916"/>
        <v/>
      </c>
      <c r="BH269" s="20" t="str">
        <f t="shared" si="917"/>
        <v/>
      </c>
      <c r="BI269" s="20" t="str">
        <f t="shared" si="918"/>
        <v/>
      </c>
      <c r="BJ269" s="20" t="str">
        <f t="shared" si="919"/>
        <v/>
      </c>
      <c r="BL269" s="38" t="e">
        <f t="shared" si="920"/>
        <v>#DIV/0!</v>
      </c>
      <c r="BM269" s="4">
        <f t="shared" si="921"/>
        <v>0</v>
      </c>
      <c r="BN269" s="4">
        <f t="shared" si="922"/>
        <v>0</v>
      </c>
      <c r="BO269" s="4">
        <f t="shared" si="923"/>
        <v>0</v>
      </c>
      <c r="BP269" s="173" t="str">
        <f t="shared" si="924"/>
        <v/>
      </c>
      <c r="BQ269" s="4">
        <f t="shared" si="925"/>
        <v>0</v>
      </c>
      <c r="BT269" s="268" t="str">
        <f t="shared" si="926"/>
        <v/>
      </c>
      <c r="BU269" s="268" t="str">
        <f t="shared" si="927"/>
        <v/>
      </c>
      <c r="BX269" s="20">
        <f t="shared" si="928"/>
        <v>1</v>
      </c>
      <c r="CG269" s="20" t="str">
        <f t="shared" si="929"/>
        <v/>
      </c>
      <c r="CH269" s="20" t="str">
        <f t="shared" si="887"/>
        <v/>
      </c>
      <c r="CI269" s="20" t="str">
        <f t="shared" si="888"/>
        <v/>
      </c>
      <c r="CJ269" s="20" t="str">
        <f t="shared" si="889"/>
        <v/>
      </c>
      <c r="CK269" s="20" t="str">
        <f t="shared" si="871"/>
        <v/>
      </c>
      <c r="CL269" s="20" t="str">
        <f t="shared" si="872"/>
        <v/>
      </c>
      <c r="CM269" s="20" t="str">
        <f t="shared" si="873"/>
        <v/>
      </c>
      <c r="CN269" s="20" t="str">
        <f t="shared" si="874"/>
        <v/>
      </c>
      <c r="CO269" s="20" t="str">
        <f t="shared" si="875"/>
        <v/>
      </c>
      <c r="CP269" s="20" t="str">
        <f t="shared" si="876"/>
        <v/>
      </c>
      <c r="CQ269" s="20" t="str">
        <f t="shared" si="877"/>
        <v/>
      </c>
      <c r="CR269" s="20" t="str">
        <f t="shared" si="878"/>
        <v/>
      </c>
      <c r="CS269" s="20" t="str">
        <f t="shared" si="879"/>
        <v/>
      </c>
      <c r="CT269" s="20" t="str">
        <f t="shared" si="880"/>
        <v/>
      </c>
      <c r="CU269" s="20" t="str">
        <f t="shared" si="881"/>
        <v/>
      </c>
      <c r="CV269" s="20" t="str">
        <f t="shared" si="882"/>
        <v/>
      </c>
      <c r="CW269" s="20" t="str">
        <f t="shared" si="883"/>
        <v/>
      </c>
      <c r="CX269" s="20" t="str">
        <f t="shared" si="884"/>
        <v/>
      </c>
      <c r="CY269" s="20" t="str">
        <f t="shared" si="885"/>
        <v/>
      </c>
      <c r="CZ269" s="20" t="str">
        <f t="shared" si="885"/>
        <v/>
      </c>
      <c r="BCU269" s="20" t="str">
        <f t="shared" si="930"/>
        <v/>
      </c>
      <c r="BCV269" s="20" t="str">
        <f t="shared" si="931"/>
        <v/>
      </c>
      <c r="BCW269" s="20" t="str">
        <f t="shared" si="932"/>
        <v/>
      </c>
      <c r="BCX269" s="20" t="str">
        <f t="shared" si="933"/>
        <v/>
      </c>
      <c r="BCY269" s="20" t="str">
        <f t="shared" si="934"/>
        <v/>
      </c>
      <c r="BCZ269" s="20" t="str">
        <f t="shared" si="935"/>
        <v/>
      </c>
      <c r="BDA269" s="20" t="str">
        <f t="shared" si="936"/>
        <v/>
      </c>
      <c r="BDB269" s="20" t="str">
        <f t="shared" si="937"/>
        <v/>
      </c>
      <c r="BDC269" s="20" t="str">
        <f t="shared" si="938"/>
        <v/>
      </c>
      <c r="BDD269" s="20" t="str">
        <f t="shared" si="939"/>
        <v/>
      </c>
      <c r="BDE269" s="20" t="str">
        <f t="shared" si="940"/>
        <v/>
      </c>
      <c r="BDF269" s="20" t="str">
        <f t="shared" si="941"/>
        <v/>
      </c>
      <c r="BDG269" s="20" t="str">
        <f t="shared" si="942"/>
        <v/>
      </c>
      <c r="BDH269" s="20" t="str">
        <f t="shared" si="943"/>
        <v/>
      </c>
      <c r="BDI269" s="20" t="str">
        <f t="shared" si="944"/>
        <v/>
      </c>
      <c r="BDJ269" s="20" t="str">
        <f t="shared" si="945"/>
        <v/>
      </c>
      <c r="BDK269" s="20" t="str">
        <f t="shared" si="946"/>
        <v/>
      </c>
      <c r="BDL269" s="20" t="str">
        <f t="shared" si="947"/>
        <v/>
      </c>
      <c r="BDM269" s="20" t="str">
        <f t="shared" si="948"/>
        <v/>
      </c>
      <c r="BDN269" s="20" t="str">
        <f t="shared" si="949"/>
        <v/>
      </c>
      <c r="BDO269" s="20" t="str">
        <f t="shared" si="950"/>
        <v/>
      </c>
      <c r="BDP269" s="20" t="str">
        <f t="shared" si="951"/>
        <v/>
      </c>
      <c r="BDQ269" s="20" t="str">
        <f t="shared" si="952"/>
        <v/>
      </c>
      <c r="BDR269" s="20" t="str">
        <f t="shared" si="953"/>
        <v/>
      </c>
      <c r="BDS269" s="20" t="str">
        <f t="shared" si="954"/>
        <v/>
      </c>
      <c r="BDT269" s="20" t="str">
        <f t="shared" si="955"/>
        <v/>
      </c>
      <c r="BDU269" s="20" t="str">
        <f t="shared" si="956"/>
        <v/>
      </c>
      <c r="BDV269" s="20" t="str">
        <f t="shared" si="957"/>
        <v/>
      </c>
      <c r="BDW269" s="20" t="str">
        <f t="shared" si="958"/>
        <v/>
      </c>
      <c r="BDX269" s="20" t="str">
        <f t="shared" si="959"/>
        <v/>
      </c>
      <c r="BDY269" s="20" t="str">
        <f t="shared" si="960"/>
        <v/>
      </c>
      <c r="BDZ269" s="20" t="str">
        <f t="shared" si="961"/>
        <v/>
      </c>
      <c r="BEA269" s="20" t="str">
        <f t="shared" si="962"/>
        <v/>
      </c>
      <c r="BEB269" s="20" t="str">
        <f t="shared" si="963"/>
        <v/>
      </c>
      <c r="BEC269" s="20" t="str">
        <f t="shared" si="964"/>
        <v/>
      </c>
      <c r="BED269" s="20" t="str">
        <f t="shared" si="965"/>
        <v/>
      </c>
      <c r="BEE269" s="20" t="str">
        <f t="shared" si="966"/>
        <v/>
      </c>
      <c r="BEF269" s="20" t="str">
        <f t="shared" si="967"/>
        <v/>
      </c>
      <c r="BEG269" s="20" t="str">
        <f t="shared" si="968"/>
        <v/>
      </c>
      <c r="BEH269" s="20" t="str">
        <f t="shared" si="969"/>
        <v/>
      </c>
      <c r="BEI269" s="20" t="str">
        <f t="shared" si="970"/>
        <v/>
      </c>
      <c r="BEJ269" s="20" t="str">
        <f t="shared" si="971"/>
        <v/>
      </c>
      <c r="BEK269" s="20" t="str">
        <f t="shared" si="972"/>
        <v/>
      </c>
      <c r="BEL269" s="20" t="str">
        <f t="shared" si="973"/>
        <v/>
      </c>
      <c r="BEM269" s="20" t="str">
        <f t="shared" si="974"/>
        <v/>
      </c>
      <c r="BEN269" s="20" t="str">
        <f t="shared" si="975"/>
        <v/>
      </c>
      <c r="BEO269" s="20" t="str">
        <f t="shared" si="976"/>
        <v/>
      </c>
      <c r="BEP269" s="20" t="str">
        <f t="shared" si="977"/>
        <v/>
      </c>
      <c r="BEQ269" s="20" t="str">
        <f t="shared" si="978"/>
        <v/>
      </c>
      <c r="BER269" s="20" t="str">
        <f t="shared" si="979"/>
        <v/>
      </c>
      <c r="BES269" s="20" t="str">
        <f t="shared" si="980"/>
        <v/>
      </c>
      <c r="BET269" s="20" t="str">
        <f t="shared" si="981"/>
        <v/>
      </c>
      <c r="BEU269" s="20" t="str">
        <f t="shared" si="982"/>
        <v/>
      </c>
      <c r="BEV269" s="20" t="str">
        <f t="shared" si="983"/>
        <v/>
      </c>
      <c r="BEW269" s="20" t="str">
        <f t="shared" si="984"/>
        <v/>
      </c>
      <c r="BEX269" s="20" t="str">
        <f t="shared" si="985"/>
        <v/>
      </c>
      <c r="BEY269" s="20" t="str">
        <f t="shared" si="986"/>
        <v/>
      </c>
      <c r="BEZ269" s="20" t="str">
        <f t="shared" si="987"/>
        <v/>
      </c>
      <c r="BFA269" s="20" t="str">
        <f t="shared" si="988"/>
        <v/>
      </c>
      <c r="BFB269" s="20" t="str">
        <f t="shared" si="989"/>
        <v/>
      </c>
      <c r="BFC269" s="20" t="str">
        <f t="shared" si="990"/>
        <v/>
      </c>
      <c r="BFD269" s="20" t="str">
        <f t="shared" si="991"/>
        <v/>
      </c>
      <c r="BFE269" s="20" t="str">
        <f t="shared" si="992"/>
        <v/>
      </c>
      <c r="BFF269" s="20" t="str">
        <f t="shared" si="993"/>
        <v/>
      </c>
      <c r="BFG269" s="20" t="str">
        <f t="shared" si="994"/>
        <v/>
      </c>
      <c r="BFH269" s="20" t="str">
        <f t="shared" si="995"/>
        <v/>
      </c>
      <c r="BFI269" s="20" t="str">
        <f t="shared" si="996"/>
        <v/>
      </c>
      <c r="BFJ269" s="20" t="str">
        <f t="shared" si="997"/>
        <v/>
      </c>
      <c r="BFK269" s="20" t="str">
        <f t="shared" si="998"/>
        <v/>
      </c>
      <c r="BFL269" s="20" t="str">
        <f t="shared" si="999"/>
        <v/>
      </c>
      <c r="BFM269" s="20" t="str">
        <f t="shared" si="1000"/>
        <v/>
      </c>
      <c r="BFN269" s="20" t="str">
        <f t="shared" si="1001"/>
        <v/>
      </c>
      <c r="BFO269" s="20" t="str">
        <f t="shared" si="1002"/>
        <v/>
      </c>
      <c r="BFP269" s="20" t="str">
        <f t="shared" si="1003"/>
        <v/>
      </c>
      <c r="BFQ269" s="20" t="str">
        <f t="shared" si="1004"/>
        <v/>
      </c>
      <c r="BFR269" s="20" t="str">
        <f t="shared" si="1005"/>
        <v/>
      </c>
      <c r="BFS269" s="20" t="str">
        <f t="shared" si="1006"/>
        <v/>
      </c>
      <c r="BFT269" s="20" t="str">
        <f t="shared" si="1007"/>
        <v/>
      </c>
      <c r="BFU269" s="20" t="str">
        <f t="shared" si="1008"/>
        <v/>
      </c>
      <c r="BFV269" s="20" t="str">
        <f t="shared" si="1009"/>
        <v/>
      </c>
      <c r="BFW269" s="20" t="str">
        <f t="shared" si="1010"/>
        <v/>
      </c>
      <c r="BFX269" s="20" t="str">
        <f t="shared" si="1011"/>
        <v/>
      </c>
      <c r="BFY269" s="20" t="str">
        <f t="shared" si="1012"/>
        <v/>
      </c>
      <c r="BFZ269" s="20" t="str">
        <f t="shared" si="1013"/>
        <v/>
      </c>
      <c r="BGA269" s="20" t="str">
        <f t="shared" si="1014"/>
        <v/>
      </c>
      <c r="BGB269" s="20" t="str">
        <f t="shared" si="1015"/>
        <v/>
      </c>
      <c r="BGC269" s="20" t="str">
        <f t="shared" si="1016"/>
        <v/>
      </c>
      <c r="BGD269" s="20" t="str">
        <f t="shared" si="1017"/>
        <v/>
      </c>
      <c r="BGE269" s="20" t="str">
        <f t="shared" si="1018"/>
        <v/>
      </c>
      <c r="BGF269" s="20" t="str">
        <f t="shared" si="1019"/>
        <v/>
      </c>
      <c r="BGG269" s="20" t="str">
        <f t="shared" si="1020"/>
        <v/>
      </c>
      <c r="BGH269" s="20" t="str">
        <f t="shared" si="1021"/>
        <v/>
      </c>
      <c r="BGI269" s="20" t="str">
        <f t="shared" si="1022"/>
        <v/>
      </c>
      <c r="BGJ269" s="20" t="str">
        <f t="shared" si="1023"/>
        <v/>
      </c>
      <c r="BGK269" s="20" t="str">
        <f t="shared" si="1024"/>
        <v/>
      </c>
      <c r="BGL269" s="20" t="str">
        <f t="shared" si="1025"/>
        <v/>
      </c>
      <c r="BGM269" s="20" t="str">
        <f t="shared" si="1026"/>
        <v/>
      </c>
      <c r="BGN269" s="20" t="str">
        <f t="shared" si="1027"/>
        <v/>
      </c>
      <c r="BGO269" s="20" t="str">
        <f t="shared" si="1028"/>
        <v/>
      </c>
      <c r="BGP269" s="20" t="str">
        <f t="shared" si="1029"/>
        <v/>
      </c>
      <c r="BGQ269" s="20" t="str">
        <f t="shared" si="1030"/>
        <v/>
      </c>
      <c r="BGR269" s="20" t="str">
        <f t="shared" si="1031"/>
        <v/>
      </c>
      <c r="BGS269" s="20" t="str">
        <f t="shared" si="1032"/>
        <v/>
      </c>
      <c r="BGT269" s="20" t="str">
        <f t="shared" si="1033"/>
        <v/>
      </c>
      <c r="BGU269" s="20" t="str">
        <f t="shared" si="1034"/>
        <v/>
      </c>
      <c r="BGV269" s="20" t="str">
        <f t="shared" si="1035"/>
        <v/>
      </c>
      <c r="BGW269" s="20" t="str">
        <f t="shared" si="1036"/>
        <v/>
      </c>
      <c r="BGX269" s="20" t="str">
        <f t="shared" si="1037"/>
        <v/>
      </c>
      <c r="BGY269" s="20" t="str">
        <f t="shared" si="1038"/>
        <v/>
      </c>
      <c r="BGZ269" s="20" t="str">
        <f t="shared" si="1039"/>
        <v/>
      </c>
      <c r="BHA269" s="20" t="str">
        <f t="shared" si="1040"/>
        <v/>
      </c>
      <c r="BHB269" s="20" t="str">
        <f t="shared" si="1041"/>
        <v/>
      </c>
      <c r="BHC269" s="20" t="str">
        <f t="shared" si="1042"/>
        <v/>
      </c>
      <c r="BHD269" s="20" t="str">
        <f t="shared" si="1043"/>
        <v/>
      </c>
      <c r="BHE269" s="20" t="str">
        <f t="shared" si="1044"/>
        <v/>
      </c>
      <c r="BHF269" s="20" t="str">
        <f t="shared" si="1045"/>
        <v/>
      </c>
      <c r="BHG269" s="20" t="str">
        <f t="shared" si="1046"/>
        <v/>
      </c>
      <c r="BHJ269" s="20" t="str">
        <f t="shared" si="1047"/>
        <v/>
      </c>
      <c r="BHL269" s="20" t="str">
        <f t="shared" si="895"/>
        <v/>
      </c>
      <c r="BHM269" s="20" t="str">
        <f t="shared" si="895"/>
        <v/>
      </c>
      <c r="BHN269" s="20" t="str">
        <f t="shared" si="895"/>
        <v/>
      </c>
      <c r="BHO269" s="20" t="str">
        <f t="shared" si="895"/>
        <v/>
      </c>
      <c r="BHP269" s="20" t="str">
        <f t="shared" si="895"/>
        <v/>
      </c>
      <c r="BHQ269" s="20" t="str">
        <f t="shared" si="895"/>
        <v/>
      </c>
      <c r="BHR269" s="20" t="str">
        <f t="shared" si="895"/>
        <v/>
      </c>
      <c r="BHS269" s="20" t="str">
        <f t="shared" si="895"/>
        <v/>
      </c>
      <c r="BHT269" s="20" t="str">
        <f t="shared" si="895"/>
        <v/>
      </c>
      <c r="BHU269" s="20" t="str">
        <f t="shared" si="895"/>
        <v/>
      </c>
      <c r="BHV269" s="20" t="str">
        <f t="shared" si="895"/>
        <v/>
      </c>
      <c r="BHW269" s="20" t="str">
        <f t="shared" si="895"/>
        <v/>
      </c>
      <c r="BHX269" s="20" t="str">
        <f t="shared" si="895"/>
        <v/>
      </c>
      <c r="BHY269" s="20" t="str">
        <f t="shared" si="895"/>
        <v/>
      </c>
      <c r="BHZ269" s="20" t="str">
        <f t="shared" si="895"/>
        <v/>
      </c>
      <c r="BIA269" s="20" t="str">
        <f t="shared" si="895"/>
        <v/>
      </c>
      <c r="BIB269" s="20" t="str">
        <f t="shared" si="894"/>
        <v/>
      </c>
      <c r="BIC269" s="20" t="str">
        <f t="shared" si="894"/>
        <v/>
      </c>
      <c r="BID269" s="20" t="str">
        <f t="shared" si="894"/>
        <v/>
      </c>
      <c r="BIE269" s="20" t="str">
        <f t="shared" si="894"/>
        <v/>
      </c>
    </row>
    <row r="270" spans="2:104 1451:1591" ht="14.5">
      <c r="B270" s="510" t="str">
        <f>IF('لصق اكسل الفورمز'!E265="","",'لصق اكسل الفورمز'!E265)</f>
        <v/>
      </c>
      <c r="C270" s="510" t="str">
        <f>IF('لصق اكسل الفورمز'!O265="","",'لصق اكسل الفورمز'!O265)</f>
        <v/>
      </c>
      <c r="D270" s="526" t="str">
        <f>IF('لصق اكسل الفورمز'!R265="","",'لصق اكسل الفورمز'!R265)</f>
        <v/>
      </c>
      <c r="E270" s="510" t="str">
        <f>IF('لصق اكسل الفورمز'!U265="","",'لصق اكسل الفورمز'!U265)</f>
        <v/>
      </c>
      <c r="F270" s="526" t="str">
        <f>IF('لصق اكسل الفورمز'!X265="","",'لصق اكسل الفورمز'!X265)</f>
        <v/>
      </c>
      <c r="G270" s="510" t="str">
        <f>IF('لصق اكسل الفورمز'!AA265="","",'لصق اكسل الفورمز'!AA265)</f>
        <v/>
      </c>
      <c r="H270" s="526" t="str">
        <f>IF('لصق اكسل الفورمز'!AD265="","",'لصق اكسل الفورمز'!AD265)</f>
        <v/>
      </c>
      <c r="I270" s="510" t="str">
        <f>IF('لصق اكسل الفورمز'!AG265="","",'لصق اكسل الفورمز'!AG265)</f>
        <v/>
      </c>
      <c r="J270" s="526" t="str">
        <f>IF('لصق اكسل الفورمز'!AJ265="","",'لصق اكسل الفورمز'!AJ265)</f>
        <v/>
      </c>
      <c r="K270" s="510" t="str">
        <f>IF('لصق اكسل الفورمز'!AM265="","",'لصق اكسل الفورمز'!AM265)</f>
        <v/>
      </c>
      <c r="L270" s="526" t="str">
        <f>IF('لصق اكسل الفورمز'!AP265="","",'لصق اكسل الفورمز'!AP265)</f>
        <v/>
      </c>
      <c r="M270" s="510" t="str">
        <f>IF('لصق اكسل الفورمز'!AS265="","",'لصق اكسل الفورمز'!AS265)</f>
        <v/>
      </c>
      <c r="N270" s="526" t="str">
        <f>IF('لصق اكسل الفورمز'!AV265="","",'لصق اكسل الفورمز'!AV265)</f>
        <v/>
      </c>
      <c r="O270" s="510" t="str">
        <f>IF('لصق اكسل الفورمز'!AY265="","",'لصق اكسل الفورمز'!AY265)</f>
        <v/>
      </c>
      <c r="P270" s="526" t="str">
        <f>IF('لصق اكسل الفورمز'!BB265="","",'لصق اكسل الفورمز'!BB265)</f>
        <v/>
      </c>
      <c r="Q270" s="510" t="str">
        <f>IF('لصق اكسل الفورمز'!BE265="","",'لصق اكسل الفورمز'!BE265)</f>
        <v/>
      </c>
      <c r="R270" s="526" t="str">
        <f>IF('لصق اكسل الفورمز'!BH265="","",'لصق اكسل الفورمز'!BH265)</f>
        <v/>
      </c>
      <c r="S270" s="510" t="str">
        <f>IF('لصق اكسل الفورمز'!BK265="","",'لصق اكسل الفورمز'!BK265)</f>
        <v/>
      </c>
      <c r="T270" s="526" t="str">
        <f>IF('لصق اكسل الفورمز'!BN265="","",'لصق اكسل الفورمز'!BN265)</f>
        <v/>
      </c>
      <c r="U270" s="510" t="str">
        <f>IF('لصق اكسل الفورمز'!BQ265="","",'لصق اكسل الفورمز'!BQ265)</f>
        <v/>
      </c>
      <c r="V270" s="526" t="str">
        <f>IF('لصق اكسل الفورمز'!BT265="","",'لصق اكسل الفورمز'!BT265)</f>
        <v/>
      </c>
      <c r="W270" s="527" t="str">
        <f t="shared" si="896"/>
        <v/>
      </c>
      <c r="X270" s="510" t="str">
        <f t="shared" si="897"/>
        <v/>
      </c>
      <c r="Y270" s="564" t="str">
        <f t="shared" si="898"/>
        <v/>
      </c>
      <c r="AL270" s="20">
        <f t="shared" si="899"/>
        <v>0</v>
      </c>
      <c r="AO270" s="20" t="str">
        <f t="shared" si="900"/>
        <v/>
      </c>
      <c r="AQ270" s="20" t="str">
        <f t="shared" ref="AQ270:AQ333" si="1048">IFERROR(FIND(0,AO270),"")</f>
        <v/>
      </c>
      <c r="AR270" s="20" t="str">
        <f t="shared" si="901"/>
        <v/>
      </c>
      <c r="AS270" s="20" t="str">
        <f t="shared" si="902"/>
        <v/>
      </c>
      <c r="AT270" s="20" t="str">
        <f t="shared" si="903"/>
        <v/>
      </c>
      <c r="AU270" s="20" t="str">
        <f t="shared" si="904"/>
        <v/>
      </c>
      <c r="AV270" s="20" t="str">
        <f t="shared" si="905"/>
        <v/>
      </c>
      <c r="AW270" s="20" t="str">
        <f t="shared" si="906"/>
        <v/>
      </c>
      <c r="AX270" s="20" t="str">
        <f t="shared" si="907"/>
        <v/>
      </c>
      <c r="AY270" s="20" t="str">
        <f t="shared" si="908"/>
        <v/>
      </c>
      <c r="AZ270" s="20" t="str">
        <f t="shared" si="909"/>
        <v/>
      </c>
      <c r="BA270" s="20" t="str">
        <f t="shared" si="910"/>
        <v/>
      </c>
      <c r="BB270" s="20" t="str">
        <f t="shared" si="911"/>
        <v/>
      </c>
      <c r="BC270" s="20" t="str">
        <f t="shared" si="912"/>
        <v/>
      </c>
      <c r="BD270" s="20" t="str">
        <f t="shared" si="913"/>
        <v/>
      </c>
      <c r="BE270" s="20" t="str">
        <f t="shared" si="914"/>
        <v/>
      </c>
      <c r="BF270" s="20" t="str">
        <f t="shared" si="915"/>
        <v/>
      </c>
      <c r="BG270" s="20" t="str">
        <f t="shared" si="916"/>
        <v/>
      </c>
      <c r="BH270" s="20" t="str">
        <f t="shared" si="917"/>
        <v/>
      </c>
      <c r="BI270" s="20" t="str">
        <f t="shared" si="918"/>
        <v/>
      </c>
      <c r="BJ270" s="20" t="str">
        <f t="shared" si="919"/>
        <v/>
      </c>
      <c r="BL270" s="38" t="e">
        <f t="shared" si="920"/>
        <v>#DIV/0!</v>
      </c>
      <c r="BM270" s="4">
        <f t="shared" si="921"/>
        <v>0</v>
      </c>
      <c r="BN270" s="4">
        <f t="shared" si="922"/>
        <v>0</v>
      </c>
      <c r="BO270" s="4">
        <f t="shared" si="923"/>
        <v>0</v>
      </c>
      <c r="BP270" s="173" t="str">
        <f t="shared" si="924"/>
        <v/>
      </c>
      <c r="BQ270" s="4">
        <f t="shared" si="925"/>
        <v>0</v>
      </c>
      <c r="BT270" s="268" t="str">
        <f t="shared" si="926"/>
        <v/>
      </c>
      <c r="BU270" s="268" t="str">
        <f t="shared" si="927"/>
        <v/>
      </c>
      <c r="BX270" s="20">
        <f t="shared" si="928"/>
        <v>1</v>
      </c>
      <c r="CG270" s="20" t="str">
        <f t="shared" si="929"/>
        <v/>
      </c>
      <c r="CH270" s="20" t="str">
        <f t="shared" si="887"/>
        <v/>
      </c>
      <c r="CI270" s="20" t="str">
        <f t="shared" si="888"/>
        <v/>
      </c>
      <c r="CJ270" s="20" t="str">
        <f t="shared" si="889"/>
        <v/>
      </c>
      <c r="CK270" s="20" t="str">
        <f t="shared" si="871"/>
        <v/>
      </c>
      <c r="CL270" s="20" t="str">
        <f t="shared" si="872"/>
        <v/>
      </c>
      <c r="CM270" s="20" t="str">
        <f t="shared" si="873"/>
        <v/>
      </c>
      <c r="CN270" s="20" t="str">
        <f t="shared" si="874"/>
        <v/>
      </c>
      <c r="CO270" s="20" t="str">
        <f t="shared" si="875"/>
        <v/>
      </c>
      <c r="CP270" s="20" t="str">
        <f t="shared" si="876"/>
        <v/>
      </c>
      <c r="CQ270" s="20" t="str">
        <f t="shared" si="877"/>
        <v/>
      </c>
      <c r="CR270" s="20" t="str">
        <f t="shared" si="878"/>
        <v/>
      </c>
      <c r="CS270" s="20" t="str">
        <f t="shared" si="879"/>
        <v/>
      </c>
      <c r="CT270" s="20" t="str">
        <f t="shared" si="880"/>
        <v/>
      </c>
      <c r="CU270" s="20" t="str">
        <f t="shared" si="881"/>
        <v/>
      </c>
      <c r="CV270" s="20" t="str">
        <f t="shared" si="882"/>
        <v/>
      </c>
      <c r="CW270" s="20" t="str">
        <f t="shared" si="883"/>
        <v/>
      </c>
      <c r="CX270" s="20" t="str">
        <f t="shared" si="884"/>
        <v/>
      </c>
      <c r="CY270" s="20" t="str">
        <f t="shared" si="885"/>
        <v/>
      </c>
      <c r="CZ270" s="20" t="str">
        <f t="shared" si="885"/>
        <v/>
      </c>
      <c r="BCU270" s="20" t="str">
        <f t="shared" si="930"/>
        <v/>
      </c>
      <c r="BCV270" s="20" t="str">
        <f t="shared" si="931"/>
        <v/>
      </c>
      <c r="BCW270" s="20" t="str">
        <f t="shared" si="932"/>
        <v/>
      </c>
      <c r="BCX270" s="20" t="str">
        <f t="shared" si="933"/>
        <v/>
      </c>
      <c r="BCY270" s="20" t="str">
        <f t="shared" si="934"/>
        <v/>
      </c>
      <c r="BCZ270" s="20" t="str">
        <f t="shared" si="935"/>
        <v/>
      </c>
      <c r="BDA270" s="20" t="str">
        <f t="shared" si="936"/>
        <v/>
      </c>
      <c r="BDB270" s="20" t="str">
        <f t="shared" si="937"/>
        <v/>
      </c>
      <c r="BDC270" s="20" t="str">
        <f t="shared" si="938"/>
        <v/>
      </c>
      <c r="BDD270" s="20" t="str">
        <f t="shared" si="939"/>
        <v/>
      </c>
      <c r="BDE270" s="20" t="str">
        <f t="shared" si="940"/>
        <v/>
      </c>
      <c r="BDF270" s="20" t="str">
        <f t="shared" si="941"/>
        <v/>
      </c>
      <c r="BDG270" s="20" t="str">
        <f t="shared" si="942"/>
        <v/>
      </c>
      <c r="BDH270" s="20" t="str">
        <f t="shared" si="943"/>
        <v/>
      </c>
      <c r="BDI270" s="20" t="str">
        <f t="shared" si="944"/>
        <v/>
      </c>
      <c r="BDJ270" s="20" t="str">
        <f t="shared" si="945"/>
        <v/>
      </c>
      <c r="BDK270" s="20" t="str">
        <f t="shared" si="946"/>
        <v/>
      </c>
      <c r="BDL270" s="20" t="str">
        <f t="shared" si="947"/>
        <v/>
      </c>
      <c r="BDM270" s="20" t="str">
        <f t="shared" si="948"/>
        <v/>
      </c>
      <c r="BDN270" s="20" t="str">
        <f t="shared" si="949"/>
        <v/>
      </c>
      <c r="BDO270" s="20" t="str">
        <f t="shared" si="950"/>
        <v/>
      </c>
      <c r="BDP270" s="20" t="str">
        <f t="shared" si="951"/>
        <v/>
      </c>
      <c r="BDQ270" s="20" t="str">
        <f t="shared" si="952"/>
        <v/>
      </c>
      <c r="BDR270" s="20" t="str">
        <f t="shared" si="953"/>
        <v/>
      </c>
      <c r="BDS270" s="20" t="str">
        <f t="shared" si="954"/>
        <v/>
      </c>
      <c r="BDT270" s="20" t="str">
        <f t="shared" si="955"/>
        <v/>
      </c>
      <c r="BDU270" s="20" t="str">
        <f t="shared" si="956"/>
        <v/>
      </c>
      <c r="BDV270" s="20" t="str">
        <f t="shared" si="957"/>
        <v/>
      </c>
      <c r="BDW270" s="20" t="str">
        <f t="shared" si="958"/>
        <v/>
      </c>
      <c r="BDX270" s="20" t="str">
        <f t="shared" si="959"/>
        <v/>
      </c>
      <c r="BDY270" s="20" t="str">
        <f t="shared" si="960"/>
        <v/>
      </c>
      <c r="BDZ270" s="20" t="str">
        <f t="shared" si="961"/>
        <v/>
      </c>
      <c r="BEA270" s="20" t="str">
        <f t="shared" si="962"/>
        <v/>
      </c>
      <c r="BEB270" s="20" t="str">
        <f t="shared" si="963"/>
        <v/>
      </c>
      <c r="BEC270" s="20" t="str">
        <f t="shared" si="964"/>
        <v/>
      </c>
      <c r="BED270" s="20" t="str">
        <f t="shared" si="965"/>
        <v/>
      </c>
      <c r="BEE270" s="20" t="str">
        <f t="shared" si="966"/>
        <v/>
      </c>
      <c r="BEF270" s="20" t="str">
        <f t="shared" si="967"/>
        <v/>
      </c>
      <c r="BEG270" s="20" t="str">
        <f t="shared" si="968"/>
        <v/>
      </c>
      <c r="BEH270" s="20" t="str">
        <f t="shared" si="969"/>
        <v/>
      </c>
      <c r="BEI270" s="20" t="str">
        <f t="shared" si="970"/>
        <v/>
      </c>
      <c r="BEJ270" s="20" t="str">
        <f t="shared" si="971"/>
        <v/>
      </c>
      <c r="BEK270" s="20" t="str">
        <f t="shared" si="972"/>
        <v/>
      </c>
      <c r="BEL270" s="20" t="str">
        <f t="shared" si="973"/>
        <v/>
      </c>
      <c r="BEM270" s="20" t="str">
        <f t="shared" si="974"/>
        <v/>
      </c>
      <c r="BEN270" s="20" t="str">
        <f t="shared" si="975"/>
        <v/>
      </c>
      <c r="BEO270" s="20" t="str">
        <f t="shared" si="976"/>
        <v/>
      </c>
      <c r="BEP270" s="20" t="str">
        <f t="shared" si="977"/>
        <v/>
      </c>
      <c r="BEQ270" s="20" t="str">
        <f t="shared" si="978"/>
        <v/>
      </c>
      <c r="BER270" s="20" t="str">
        <f t="shared" si="979"/>
        <v/>
      </c>
      <c r="BES270" s="20" t="str">
        <f t="shared" si="980"/>
        <v/>
      </c>
      <c r="BET270" s="20" t="str">
        <f t="shared" si="981"/>
        <v/>
      </c>
      <c r="BEU270" s="20" t="str">
        <f t="shared" si="982"/>
        <v/>
      </c>
      <c r="BEV270" s="20" t="str">
        <f t="shared" si="983"/>
        <v/>
      </c>
      <c r="BEW270" s="20" t="str">
        <f t="shared" si="984"/>
        <v/>
      </c>
      <c r="BEX270" s="20" t="str">
        <f t="shared" si="985"/>
        <v/>
      </c>
      <c r="BEY270" s="20" t="str">
        <f t="shared" si="986"/>
        <v/>
      </c>
      <c r="BEZ270" s="20" t="str">
        <f t="shared" si="987"/>
        <v/>
      </c>
      <c r="BFA270" s="20" t="str">
        <f t="shared" si="988"/>
        <v/>
      </c>
      <c r="BFB270" s="20" t="str">
        <f t="shared" si="989"/>
        <v/>
      </c>
      <c r="BFC270" s="20" t="str">
        <f t="shared" si="990"/>
        <v/>
      </c>
      <c r="BFD270" s="20" t="str">
        <f t="shared" si="991"/>
        <v/>
      </c>
      <c r="BFE270" s="20" t="str">
        <f t="shared" si="992"/>
        <v/>
      </c>
      <c r="BFF270" s="20" t="str">
        <f t="shared" si="993"/>
        <v/>
      </c>
      <c r="BFG270" s="20" t="str">
        <f t="shared" si="994"/>
        <v/>
      </c>
      <c r="BFH270" s="20" t="str">
        <f t="shared" si="995"/>
        <v/>
      </c>
      <c r="BFI270" s="20" t="str">
        <f t="shared" si="996"/>
        <v/>
      </c>
      <c r="BFJ270" s="20" t="str">
        <f t="shared" si="997"/>
        <v/>
      </c>
      <c r="BFK270" s="20" t="str">
        <f t="shared" si="998"/>
        <v/>
      </c>
      <c r="BFL270" s="20" t="str">
        <f t="shared" si="999"/>
        <v/>
      </c>
      <c r="BFM270" s="20" t="str">
        <f t="shared" si="1000"/>
        <v/>
      </c>
      <c r="BFN270" s="20" t="str">
        <f t="shared" si="1001"/>
        <v/>
      </c>
      <c r="BFO270" s="20" t="str">
        <f t="shared" si="1002"/>
        <v/>
      </c>
      <c r="BFP270" s="20" t="str">
        <f t="shared" si="1003"/>
        <v/>
      </c>
      <c r="BFQ270" s="20" t="str">
        <f t="shared" si="1004"/>
        <v/>
      </c>
      <c r="BFR270" s="20" t="str">
        <f t="shared" si="1005"/>
        <v/>
      </c>
      <c r="BFS270" s="20" t="str">
        <f t="shared" si="1006"/>
        <v/>
      </c>
      <c r="BFT270" s="20" t="str">
        <f t="shared" si="1007"/>
        <v/>
      </c>
      <c r="BFU270" s="20" t="str">
        <f t="shared" si="1008"/>
        <v/>
      </c>
      <c r="BFV270" s="20" t="str">
        <f t="shared" si="1009"/>
        <v/>
      </c>
      <c r="BFW270" s="20" t="str">
        <f t="shared" si="1010"/>
        <v/>
      </c>
      <c r="BFX270" s="20" t="str">
        <f t="shared" si="1011"/>
        <v/>
      </c>
      <c r="BFY270" s="20" t="str">
        <f t="shared" si="1012"/>
        <v/>
      </c>
      <c r="BFZ270" s="20" t="str">
        <f t="shared" si="1013"/>
        <v/>
      </c>
      <c r="BGA270" s="20" t="str">
        <f t="shared" si="1014"/>
        <v/>
      </c>
      <c r="BGB270" s="20" t="str">
        <f t="shared" si="1015"/>
        <v/>
      </c>
      <c r="BGC270" s="20" t="str">
        <f t="shared" si="1016"/>
        <v/>
      </c>
      <c r="BGD270" s="20" t="str">
        <f t="shared" si="1017"/>
        <v/>
      </c>
      <c r="BGE270" s="20" t="str">
        <f t="shared" si="1018"/>
        <v/>
      </c>
      <c r="BGF270" s="20" t="str">
        <f t="shared" si="1019"/>
        <v/>
      </c>
      <c r="BGG270" s="20" t="str">
        <f t="shared" si="1020"/>
        <v/>
      </c>
      <c r="BGH270" s="20" t="str">
        <f t="shared" si="1021"/>
        <v/>
      </c>
      <c r="BGI270" s="20" t="str">
        <f t="shared" si="1022"/>
        <v/>
      </c>
      <c r="BGJ270" s="20" t="str">
        <f t="shared" si="1023"/>
        <v/>
      </c>
      <c r="BGK270" s="20" t="str">
        <f t="shared" si="1024"/>
        <v/>
      </c>
      <c r="BGL270" s="20" t="str">
        <f t="shared" si="1025"/>
        <v/>
      </c>
      <c r="BGM270" s="20" t="str">
        <f t="shared" si="1026"/>
        <v/>
      </c>
      <c r="BGN270" s="20" t="str">
        <f t="shared" si="1027"/>
        <v/>
      </c>
      <c r="BGO270" s="20" t="str">
        <f t="shared" si="1028"/>
        <v/>
      </c>
      <c r="BGP270" s="20" t="str">
        <f t="shared" si="1029"/>
        <v/>
      </c>
      <c r="BGQ270" s="20" t="str">
        <f t="shared" si="1030"/>
        <v/>
      </c>
      <c r="BGR270" s="20" t="str">
        <f t="shared" si="1031"/>
        <v/>
      </c>
      <c r="BGS270" s="20" t="str">
        <f t="shared" si="1032"/>
        <v/>
      </c>
      <c r="BGT270" s="20" t="str">
        <f t="shared" si="1033"/>
        <v/>
      </c>
      <c r="BGU270" s="20" t="str">
        <f t="shared" si="1034"/>
        <v/>
      </c>
      <c r="BGV270" s="20" t="str">
        <f t="shared" si="1035"/>
        <v/>
      </c>
      <c r="BGW270" s="20" t="str">
        <f t="shared" si="1036"/>
        <v/>
      </c>
      <c r="BGX270" s="20" t="str">
        <f t="shared" si="1037"/>
        <v/>
      </c>
      <c r="BGY270" s="20" t="str">
        <f t="shared" si="1038"/>
        <v/>
      </c>
      <c r="BGZ270" s="20" t="str">
        <f t="shared" si="1039"/>
        <v/>
      </c>
      <c r="BHA270" s="20" t="str">
        <f t="shared" si="1040"/>
        <v/>
      </c>
      <c r="BHB270" s="20" t="str">
        <f t="shared" si="1041"/>
        <v/>
      </c>
      <c r="BHC270" s="20" t="str">
        <f t="shared" si="1042"/>
        <v/>
      </c>
      <c r="BHD270" s="20" t="str">
        <f t="shared" si="1043"/>
        <v/>
      </c>
      <c r="BHE270" s="20" t="str">
        <f t="shared" si="1044"/>
        <v/>
      </c>
      <c r="BHF270" s="20" t="str">
        <f t="shared" si="1045"/>
        <v/>
      </c>
      <c r="BHG270" s="20" t="str">
        <f t="shared" si="1046"/>
        <v/>
      </c>
      <c r="BHJ270" s="20" t="str">
        <f t="shared" si="1047"/>
        <v/>
      </c>
      <c r="BHL270" s="20" t="str">
        <f t="shared" si="895"/>
        <v/>
      </c>
      <c r="BHM270" s="20" t="str">
        <f t="shared" si="895"/>
        <v/>
      </c>
      <c r="BHN270" s="20" t="str">
        <f t="shared" si="895"/>
        <v/>
      </c>
      <c r="BHO270" s="20" t="str">
        <f t="shared" si="895"/>
        <v/>
      </c>
      <c r="BHP270" s="20" t="str">
        <f t="shared" si="895"/>
        <v/>
      </c>
      <c r="BHQ270" s="20" t="str">
        <f t="shared" si="895"/>
        <v/>
      </c>
      <c r="BHR270" s="20" t="str">
        <f t="shared" si="895"/>
        <v/>
      </c>
      <c r="BHS270" s="20" t="str">
        <f t="shared" si="895"/>
        <v/>
      </c>
      <c r="BHT270" s="20" t="str">
        <f t="shared" si="895"/>
        <v/>
      </c>
      <c r="BHU270" s="20" t="str">
        <f t="shared" si="895"/>
        <v/>
      </c>
      <c r="BHV270" s="20" t="str">
        <f t="shared" si="895"/>
        <v/>
      </c>
      <c r="BHW270" s="20" t="str">
        <f t="shared" si="895"/>
        <v/>
      </c>
      <c r="BHX270" s="20" t="str">
        <f t="shared" si="895"/>
        <v/>
      </c>
      <c r="BHY270" s="20" t="str">
        <f t="shared" si="895"/>
        <v/>
      </c>
      <c r="BHZ270" s="20" t="str">
        <f t="shared" si="895"/>
        <v/>
      </c>
      <c r="BIA270" s="20" t="str">
        <f t="shared" si="895"/>
        <v/>
      </c>
      <c r="BIB270" s="20" t="str">
        <f t="shared" si="894"/>
        <v/>
      </c>
      <c r="BIC270" s="20" t="str">
        <f t="shared" si="894"/>
        <v/>
      </c>
      <c r="BID270" s="20" t="str">
        <f t="shared" si="894"/>
        <v/>
      </c>
      <c r="BIE270" s="20" t="str">
        <f t="shared" si="894"/>
        <v/>
      </c>
    </row>
    <row r="271" spans="2:104 1451:1591" ht="14.5">
      <c r="B271" s="510" t="str">
        <f>IF('لصق اكسل الفورمز'!E266="","",'لصق اكسل الفورمز'!E266)</f>
        <v/>
      </c>
      <c r="C271" s="510" t="str">
        <f>IF('لصق اكسل الفورمز'!O266="","",'لصق اكسل الفورمز'!O266)</f>
        <v/>
      </c>
      <c r="D271" s="526" t="str">
        <f>IF('لصق اكسل الفورمز'!R266="","",'لصق اكسل الفورمز'!R266)</f>
        <v/>
      </c>
      <c r="E271" s="510" t="str">
        <f>IF('لصق اكسل الفورمز'!U266="","",'لصق اكسل الفورمز'!U266)</f>
        <v/>
      </c>
      <c r="F271" s="526" t="str">
        <f>IF('لصق اكسل الفورمز'!X266="","",'لصق اكسل الفورمز'!X266)</f>
        <v/>
      </c>
      <c r="G271" s="510" t="str">
        <f>IF('لصق اكسل الفورمز'!AA266="","",'لصق اكسل الفورمز'!AA266)</f>
        <v/>
      </c>
      <c r="H271" s="526" t="str">
        <f>IF('لصق اكسل الفورمز'!AD266="","",'لصق اكسل الفورمز'!AD266)</f>
        <v/>
      </c>
      <c r="I271" s="510" t="str">
        <f>IF('لصق اكسل الفورمز'!AG266="","",'لصق اكسل الفورمز'!AG266)</f>
        <v/>
      </c>
      <c r="J271" s="526" t="str">
        <f>IF('لصق اكسل الفورمز'!AJ266="","",'لصق اكسل الفورمز'!AJ266)</f>
        <v/>
      </c>
      <c r="K271" s="510" t="str">
        <f>IF('لصق اكسل الفورمز'!AM266="","",'لصق اكسل الفورمز'!AM266)</f>
        <v/>
      </c>
      <c r="L271" s="526" t="str">
        <f>IF('لصق اكسل الفورمز'!AP266="","",'لصق اكسل الفورمز'!AP266)</f>
        <v/>
      </c>
      <c r="M271" s="510" t="str">
        <f>IF('لصق اكسل الفورمز'!AS266="","",'لصق اكسل الفورمز'!AS266)</f>
        <v/>
      </c>
      <c r="N271" s="526" t="str">
        <f>IF('لصق اكسل الفورمز'!AV266="","",'لصق اكسل الفورمز'!AV266)</f>
        <v/>
      </c>
      <c r="O271" s="510" t="str">
        <f>IF('لصق اكسل الفورمز'!AY266="","",'لصق اكسل الفورمز'!AY266)</f>
        <v/>
      </c>
      <c r="P271" s="526" t="str">
        <f>IF('لصق اكسل الفورمز'!BB266="","",'لصق اكسل الفورمز'!BB266)</f>
        <v/>
      </c>
      <c r="Q271" s="510" t="str">
        <f>IF('لصق اكسل الفورمز'!BE266="","",'لصق اكسل الفورمز'!BE266)</f>
        <v/>
      </c>
      <c r="R271" s="526" t="str">
        <f>IF('لصق اكسل الفورمز'!BH266="","",'لصق اكسل الفورمز'!BH266)</f>
        <v/>
      </c>
      <c r="S271" s="510" t="str">
        <f>IF('لصق اكسل الفورمز'!BK266="","",'لصق اكسل الفورمز'!BK266)</f>
        <v/>
      </c>
      <c r="T271" s="526" t="str">
        <f>IF('لصق اكسل الفورمز'!BN266="","",'لصق اكسل الفورمز'!BN266)</f>
        <v/>
      </c>
      <c r="U271" s="510" t="str">
        <f>IF('لصق اكسل الفورمز'!BQ266="","",'لصق اكسل الفورمز'!BQ266)</f>
        <v/>
      </c>
      <c r="V271" s="526" t="str">
        <f>IF('لصق اكسل الفورمز'!BT266="","",'لصق اكسل الفورمز'!BT266)</f>
        <v/>
      </c>
      <c r="W271" s="527" t="str">
        <f t="shared" si="896"/>
        <v/>
      </c>
      <c r="X271" s="510" t="str">
        <f t="shared" si="897"/>
        <v/>
      </c>
      <c r="Y271" s="564" t="str">
        <f t="shared" si="898"/>
        <v/>
      </c>
      <c r="AL271" s="20">
        <f t="shared" si="899"/>
        <v>0</v>
      </c>
      <c r="AO271" s="20" t="str">
        <f t="shared" si="900"/>
        <v/>
      </c>
      <c r="AQ271" s="20" t="str">
        <f t="shared" si="1048"/>
        <v/>
      </c>
      <c r="AR271" s="20" t="str">
        <f t="shared" si="901"/>
        <v/>
      </c>
      <c r="AS271" s="20" t="str">
        <f t="shared" si="902"/>
        <v/>
      </c>
      <c r="AT271" s="20" t="str">
        <f t="shared" si="903"/>
        <v/>
      </c>
      <c r="AU271" s="20" t="str">
        <f t="shared" si="904"/>
        <v/>
      </c>
      <c r="AV271" s="20" t="str">
        <f t="shared" si="905"/>
        <v/>
      </c>
      <c r="AW271" s="20" t="str">
        <f t="shared" si="906"/>
        <v/>
      </c>
      <c r="AX271" s="20" t="str">
        <f t="shared" si="907"/>
        <v/>
      </c>
      <c r="AY271" s="20" t="str">
        <f t="shared" si="908"/>
        <v/>
      </c>
      <c r="AZ271" s="20" t="str">
        <f t="shared" si="909"/>
        <v/>
      </c>
      <c r="BA271" s="20" t="str">
        <f t="shared" si="910"/>
        <v/>
      </c>
      <c r="BB271" s="20" t="str">
        <f t="shared" si="911"/>
        <v/>
      </c>
      <c r="BC271" s="20" t="str">
        <f t="shared" si="912"/>
        <v/>
      </c>
      <c r="BD271" s="20" t="str">
        <f t="shared" si="913"/>
        <v/>
      </c>
      <c r="BE271" s="20" t="str">
        <f t="shared" si="914"/>
        <v/>
      </c>
      <c r="BF271" s="20" t="str">
        <f t="shared" si="915"/>
        <v/>
      </c>
      <c r="BG271" s="20" t="str">
        <f t="shared" si="916"/>
        <v/>
      </c>
      <c r="BH271" s="20" t="str">
        <f t="shared" si="917"/>
        <v/>
      </c>
      <c r="BI271" s="20" t="str">
        <f t="shared" si="918"/>
        <v/>
      </c>
      <c r="BJ271" s="20" t="str">
        <f t="shared" si="919"/>
        <v/>
      </c>
      <c r="BL271" s="38" t="e">
        <f t="shared" si="920"/>
        <v>#DIV/0!</v>
      </c>
      <c r="BM271" s="4">
        <f t="shared" si="921"/>
        <v>0</v>
      </c>
      <c r="BN271" s="4">
        <f t="shared" si="922"/>
        <v>0</v>
      </c>
      <c r="BO271" s="4">
        <f t="shared" si="923"/>
        <v>0</v>
      </c>
      <c r="BP271" s="173" t="str">
        <f t="shared" si="924"/>
        <v/>
      </c>
      <c r="BQ271" s="4">
        <f t="shared" si="925"/>
        <v>0</v>
      </c>
      <c r="BT271" s="268" t="str">
        <f t="shared" si="926"/>
        <v/>
      </c>
      <c r="BU271" s="268" t="str">
        <f t="shared" si="927"/>
        <v/>
      </c>
      <c r="BX271" s="20">
        <f t="shared" si="928"/>
        <v>1</v>
      </c>
      <c r="CG271" s="20" t="str">
        <f t="shared" si="929"/>
        <v/>
      </c>
      <c r="CH271" s="20" t="str">
        <f t="shared" si="887"/>
        <v/>
      </c>
      <c r="CI271" s="20" t="str">
        <f t="shared" si="888"/>
        <v/>
      </c>
      <c r="CJ271" s="20" t="str">
        <f t="shared" si="889"/>
        <v/>
      </c>
      <c r="CK271" s="20" t="str">
        <f t="shared" si="871"/>
        <v/>
      </c>
      <c r="CL271" s="20" t="str">
        <f t="shared" si="872"/>
        <v/>
      </c>
      <c r="CM271" s="20" t="str">
        <f t="shared" si="873"/>
        <v/>
      </c>
      <c r="CN271" s="20" t="str">
        <f t="shared" si="874"/>
        <v/>
      </c>
      <c r="CO271" s="20" t="str">
        <f t="shared" si="875"/>
        <v/>
      </c>
      <c r="CP271" s="20" t="str">
        <f t="shared" si="876"/>
        <v/>
      </c>
      <c r="CQ271" s="20" t="str">
        <f t="shared" si="877"/>
        <v/>
      </c>
      <c r="CR271" s="20" t="str">
        <f t="shared" si="878"/>
        <v/>
      </c>
      <c r="CS271" s="20" t="str">
        <f t="shared" si="879"/>
        <v/>
      </c>
      <c r="CT271" s="20" t="str">
        <f t="shared" si="880"/>
        <v/>
      </c>
      <c r="CU271" s="20" t="str">
        <f t="shared" si="881"/>
        <v/>
      </c>
      <c r="CV271" s="20" t="str">
        <f t="shared" si="882"/>
        <v/>
      </c>
      <c r="CW271" s="20" t="str">
        <f t="shared" si="883"/>
        <v/>
      </c>
      <c r="CX271" s="20" t="str">
        <f t="shared" si="884"/>
        <v/>
      </c>
      <c r="CY271" s="20" t="str">
        <f t="shared" si="885"/>
        <v/>
      </c>
      <c r="CZ271" s="20" t="str">
        <f t="shared" si="885"/>
        <v/>
      </c>
      <c r="BCU271" s="20" t="str">
        <f t="shared" si="930"/>
        <v/>
      </c>
      <c r="BCV271" s="20" t="str">
        <f t="shared" si="931"/>
        <v/>
      </c>
      <c r="BCW271" s="20" t="str">
        <f t="shared" si="932"/>
        <v/>
      </c>
      <c r="BCX271" s="20" t="str">
        <f t="shared" si="933"/>
        <v/>
      </c>
      <c r="BCY271" s="20" t="str">
        <f t="shared" si="934"/>
        <v/>
      </c>
      <c r="BCZ271" s="20" t="str">
        <f t="shared" si="935"/>
        <v/>
      </c>
      <c r="BDA271" s="20" t="str">
        <f t="shared" si="936"/>
        <v/>
      </c>
      <c r="BDB271" s="20" t="str">
        <f t="shared" si="937"/>
        <v/>
      </c>
      <c r="BDC271" s="20" t="str">
        <f t="shared" si="938"/>
        <v/>
      </c>
      <c r="BDD271" s="20" t="str">
        <f t="shared" si="939"/>
        <v/>
      </c>
      <c r="BDE271" s="20" t="str">
        <f t="shared" si="940"/>
        <v/>
      </c>
      <c r="BDF271" s="20" t="str">
        <f t="shared" si="941"/>
        <v/>
      </c>
      <c r="BDG271" s="20" t="str">
        <f t="shared" si="942"/>
        <v/>
      </c>
      <c r="BDH271" s="20" t="str">
        <f t="shared" si="943"/>
        <v/>
      </c>
      <c r="BDI271" s="20" t="str">
        <f t="shared" si="944"/>
        <v/>
      </c>
      <c r="BDJ271" s="20" t="str">
        <f t="shared" si="945"/>
        <v/>
      </c>
      <c r="BDK271" s="20" t="str">
        <f t="shared" si="946"/>
        <v/>
      </c>
      <c r="BDL271" s="20" t="str">
        <f t="shared" si="947"/>
        <v/>
      </c>
      <c r="BDM271" s="20" t="str">
        <f t="shared" si="948"/>
        <v/>
      </c>
      <c r="BDN271" s="20" t="str">
        <f t="shared" si="949"/>
        <v/>
      </c>
      <c r="BDO271" s="20" t="str">
        <f t="shared" si="950"/>
        <v/>
      </c>
      <c r="BDP271" s="20" t="str">
        <f t="shared" si="951"/>
        <v/>
      </c>
      <c r="BDQ271" s="20" t="str">
        <f t="shared" si="952"/>
        <v/>
      </c>
      <c r="BDR271" s="20" t="str">
        <f t="shared" si="953"/>
        <v/>
      </c>
      <c r="BDS271" s="20" t="str">
        <f t="shared" si="954"/>
        <v/>
      </c>
      <c r="BDT271" s="20" t="str">
        <f t="shared" si="955"/>
        <v/>
      </c>
      <c r="BDU271" s="20" t="str">
        <f t="shared" si="956"/>
        <v/>
      </c>
      <c r="BDV271" s="20" t="str">
        <f t="shared" si="957"/>
        <v/>
      </c>
      <c r="BDW271" s="20" t="str">
        <f t="shared" si="958"/>
        <v/>
      </c>
      <c r="BDX271" s="20" t="str">
        <f t="shared" si="959"/>
        <v/>
      </c>
      <c r="BDY271" s="20" t="str">
        <f t="shared" si="960"/>
        <v/>
      </c>
      <c r="BDZ271" s="20" t="str">
        <f t="shared" si="961"/>
        <v/>
      </c>
      <c r="BEA271" s="20" t="str">
        <f t="shared" si="962"/>
        <v/>
      </c>
      <c r="BEB271" s="20" t="str">
        <f t="shared" si="963"/>
        <v/>
      </c>
      <c r="BEC271" s="20" t="str">
        <f t="shared" si="964"/>
        <v/>
      </c>
      <c r="BED271" s="20" t="str">
        <f t="shared" si="965"/>
        <v/>
      </c>
      <c r="BEE271" s="20" t="str">
        <f t="shared" si="966"/>
        <v/>
      </c>
      <c r="BEF271" s="20" t="str">
        <f t="shared" si="967"/>
        <v/>
      </c>
      <c r="BEG271" s="20" t="str">
        <f t="shared" si="968"/>
        <v/>
      </c>
      <c r="BEH271" s="20" t="str">
        <f t="shared" si="969"/>
        <v/>
      </c>
      <c r="BEI271" s="20" t="str">
        <f t="shared" si="970"/>
        <v/>
      </c>
      <c r="BEJ271" s="20" t="str">
        <f t="shared" si="971"/>
        <v/>
      </c>
      <c r="BEK271" s="20" t="str">
        <f t="shared" si="972"/>
        <v/>
      </c>
      <c r="BEL271" s="20" t="str">
        <f t="shared" si="973"/>
        <v/>
      </c>
      <c r="BEM271" s="20" t="str">
        <f t="shared" si="974"/>
        <v/>
      </c>
      <c r="BEN271" s="20" t="str">
        <f t="shared" si="975"/>
        <v/>
      </c>
      <c r="BEO271" s="20" t="str">
        <f t="shared" si="976"/>
        <v/>
      </c>
      <c r="BEP271" s="20" t="str">
        <f t="shared" si="977"/>
        <v/>
      </c>
      <c r="BEQ271" s="20" t="str">
        <f t="shared" si="978"/>
        <v/>
      </c>
      <c r="BER271" s="20" t="str">
        <f t="shared" si="979"/>
        <v/>
      </c>
      <c r="BES271" s="20" t="str">
        <f t="shared" si="980"/>
        <v/>
      </c>
      <c r="BET271" s="20" t="str">
        <f t="shared" si="981"/>
        <v/>
      </c>
      <c r="BEU271" s="20" t="str">
        <f t="shared" si="982"/>
        <v/>
      </c>
      <c r="BEV271" s="20" t="str">
        <f t="shared" si="983"/>
        <v/>
      </c>
      <c r="BEW271" s="20" t="str">
        <f t="shared" si="984"/>
        <v/>
      </c>
      <c r="BEX271" s="20" t="str">
        <f t="shared" si="985"/>
        <v/>
      </c>
      <c r="BEY271" s="20" t="str">
        <f t="shared" si="986"/>
        <v/>
      </c>
      <c r="BEZ271" s="20" t="str">
        <f t="shared" si="987"/>
        <v/>
      </c>
      <c r="BFA271" s="20" t="str">
        <f t="shared" si="988"/>
        <v/>
      </c>
      <c r="BFB271" s="20" t="str">
        <f t="shared" si="989"/>
        <v/>
      </c>
      <c r="BFC271" s="20" t="str">
        <f t="shared" si="990"/>
        <v/>
      </c>
      <c r="BFD271" s="20" t="str">
        <f t="shared" si="991"/>
        <v/>
      </c>
      <c r="BFE271" s="20" t="str">
        <f t="shared" si="992"/>
        <v/>
      </c>
      <c r="BFF271" s="20" t="str">
        <f t="shared" si="993"/>
        <v/>
      </c>
      <c r="BFG271" s="20" t="str">
        <f t="shared" si="994"/>
        <v/>
      </c>
      <c r="BFH271" s="20" t="str">
        <f t="shared" si="995"/>
        <v/>
      </c>
      <c r="BFI271" s="20" t="str">
        <f t="shared" si="996"/>
        <v/>
      </c>
      <c r="BFJ271" s="20" t="str">
        <f t="shared" si="997"/>
        <v/>
      </c>
      <c r="BFK271" s="20" t="str">
        <f t="shared" si="998"/>
        <v/>
      </c>
      <c r="BFL271" s="20" t="str">
        <f t="shared" si="999"/>
        <v/>
      </c>
      <c r="BFM271" s="20" t="str">
        <f t="shared" si="1000"/>
        <v/>
      </c>
      <c r="BFN271" s="20" t="str">
        <f t="shared" si="1001"/>
        <v/>
      </c>
      <c r="BFO271" s="20" t="str">
        <f t="shared" si="1002"/>
        <v/>
      </c>
      <c r="BFP271" s="20" t="str">
        <f t="shared" si="1003"/>
        <v/>
      </c>
      <c r="BFQ271" s="20" t="str">
        <f t="shared" si="1004"/>
        <v/>
      </c>
      <c r="BFR271" s="20" t="str">
        <f t="shared" si="1005"/>
        <v/>
      </c>
      <c r="BFS271" s="20" t="str">
        <f t="shared" si="1006"/>
        <v/>
      </c>
      <c r="BFT271" s="20" t="str">
        <f t="shared" si="1007"/>
        <v/>
      </c>
      <c r="BFU271" s="20" t="str">
        <f t="shared" si="1008"/>
        <v/>
      </c>
      <c r="BFV271" s="20" t="str">
        <f t="shared" si="1009"/>
        <v/>
      </c>
      <c r="BFW271" s="20" t="str">
        <f t="shared" si="1010"/>
        <v/>
      </c>
      <c r="BFX271" s="20" t="str">
        <f t="shared" si="1011"/>
        <v/>
      </c>
      <c r="BFY271" s="20" t="str">
        <f t="shared" si="1012"/>
        <v/>
      </c>
      <c r="BFZ271" s="20" t="str">
        <f t="shared" si="1013"/>
        <v/>
      </c>
      <c r="BGA271" s="20" t="str">
        <f t="shared" si="1014"/>
        <v/>
      </c>
      <c r="BGB271" s="20" t="str">
        <f t="shared" si="1015"/>
        <v/>
      </c>
      <c r="BGC271" s="20" t="str">
        <f t="shared" si="1016"/>
        <v/>
      </c>
      <c r="BGD271" s="20" t="str">
        <f t="shared" si="1017"/>
        <v/>
      </c>
      <c r="BGE271" s="20" t="str">
        <f t="shared" si="1018"/>
        <v/>
      </c>
      <c r="BGF271" s="20" t="str">
        <f t="shared" si="1019"/>
        <v/>
      </c>
      <c r="BGG271" s="20" t="str">
        <f t="shared" si="1020"/>
        <v/>
      </c>
      <c r="BGH271" s="20" t="str">
        <f t="shared" si="1021"/>
        <v/>
      </c>
      <c r="BGI271" s="20" t="str">
        <f t="shared" si="1022"/>
        <v/>
      </c>
      <c r="BGJ271" s="20" t="str">
        <f t="shared" si="1023"/>
        <v/>
      </c>
      <c r="BGK271" s="20" t="str">
        <f t="shared" si="1024"/>
        <v/>
      </c>
      <c r="BGL271" s="20" t="str">
        <f t="shared" si="1025"/>
        <v/>
      </c>
      <c r="BGM271" s="20" t="str">
        <f t="shared" si="1026"/>
        <v/>
      </c>
      <c r="BGN271" s="20" t="str">
        <f t="shared" si="1027"/>
        <v/>
      </c>
      <c r="BGO271" s="20" t="str">
        <f t="shared" si="1028"/>
        <v/>
      </c>
      <c r="BGP271" s="20" t="str">
        <f t="shared" si="1029"/>
        <v/>
      </c>
      <c r="BGQ271" s="20" t="str">
        <f t="shared" si="1030"/>
        <v/>
      </c>
      <c r="BGR271" s="20" t="str">
        <f t="shared" si="1031"/>
        <v/>
      </c>
      <c r="BGS271" s="20" t="str">
        <f t="shared" si="1032"/>
        <v/>
      </c>
      <c r="BGT271" s="20" t="str">
        <f t="shared" si="1033"/>
        <v/>
      </c>
      <c r="BGU271" s="20" t="str">
        <f t="shared" si="1034"/>
        <v/>
      </c>
      <c r="BGV271" s="20" t="str">
        <f t="shared" si="1035"/>
        <v/>
      </c>
      <c r="BGW271" s="20" t="str">
        <f t="shared" si="1036"/>
        <v/>
      </c>
      <c r="BGX271" s="20" t="str">
        <f t="shared" si="1037"/>
        <v/>
      </c>
      <c r="BGY271" s="20" t="str">
        <f t="shared" si="1038"/>
        <v/>
      </c>
      <c r="BGZ271" s="20" t="str">
        <f t="shared" si="1039"/>
        <v/>
      </c>
      <c r="BHA271" s="20" t="str">
        <f t="shared" si="1040"/>
        <v/>
      </c>
      <c r="BHB271" s="20" t="str">
        <f t="shared" si="1041"/>
        <v/>
      </c>
      <c r="BHC271" s="20" t="str">
        <f t="shared" si="1042"/>
        <v/>
      </c>
      <c r="BHD271" s="20" t="str">
        <f t="shared" si="1043"/>
        <v/>
      </c>
      <c r="BHE271" s="20" t="str">
        <f t="shared" si="1044"/>
        <v/>
      </c>
      <c r="BHF271" s="20" t="str">
        <f t="shared" si="1045"/>
        <v/>
      </c>
      <c r="BHG271" s="20" t="str">
        <f t="shared" si="1046"/>
        <v/>
      </c>
      <c r="BHJ271" s="20" t="str">
        <f t="shared" si="1047"/>
        <v/>
      </c>
      <c r="BHL271" s="20" t="str">
        <f t="shared" si="895"/>
        <v/>
      </c>
      <c r="BHM271" s="20" t="str">
        <f t="shared" si="895"/>
        <v/>
      </c>
      <c r="BHN271" s="20" t="str">
        <f t="shared" si="895"/>
        <v/>
      </c>
      <c r="BHO271" s="20" t="str">
        <f t="shared" si="895"/>
        <v/>
      </c>
      <c r="BHP271" s="20" t="str">
        <f t="shared" si="895"/>
        <v/>
      </c>
      <c r="BHQ271" s="20" t="str">
        <f t="shared" si="895"/>
        <v/>
      </c>
      <c r="BHR271" s="20" t="str">
        <f t="shared" si="895"/>
        <v/>
      </c>
      <c r="BHS271" s="20" t="str">
        <f t="shared" si="895"/>
        <v/>
      </c>
      <c r="BHT271" s="20" t="str">
        <f t="shared" si="895"/>
        <v/>
      </c>
      <c r="BHU271" s="20" t="str">
        <f t="shared" si="895"/>
        <v/>
      </c>
      <c r="BHV271" s="20" t="str">
        <f t="shared" si="895"/>
        <v/>
      </c>
      <c r="BHW271" s="20" t="str">
        <f t="shared" si="895"/>
        <v/>
      </c>
      <c r="BHX271" s="20" t="str">
        <f t="shared" si="895"/>
        <v/>
      </c>
      <c r="BHY271" s="20" t="str">
        <f t="shared" si="895"/>
        <v/>
      </c>
      <c r="BHZ271" s="20" t="str">
        <f t="shared" si="895"/>
        <v/>
      </c>
      <c r="BIA271" s="20" t="str">
        <f t="shared" si="895"/>
        <v/>
      </c>
      <c r="BIB271" s="20" t="str">
        <f t="shared" si="894"/>
        <v/>
      </c>
      <c r="BIC271" s="20" t="str">
        <f t="shared" si="894"/>
        <v/>
      </c>
      <c r="BID271" s="20" t="str">
        <f t="shared" si="894"/>
        <v/>
      </c>
      <c r="BIE271" s="20" t="str">
        <f t="shared" si="894"/>
        <v/>
      </c>
    </row>
    <row r="272" spans="2:104 1451:1591" ht="14.5">
      <c r="B272" s="510" t="str">
        <f>IF('لصق اكسل الفورمز'!E267="","",'لصق اكسل الفورمز'!E267)</f>
        <v/>
      </c>
      <c r="C272" s="510" t="str">
        <f>IF('لصق اكسل الفورمز'!O267="","",'لصق اكسل الفورمز'!O267)</f>
        <v/>
      </c>
      <c r="D272" s="526" t="str">
        <f>IF('لصق اكسل الفورمز'!R267="","",'لصق اكسل الفورمز'!R267)</f>
        <v/>
      </c>
      <c r="E272" s="510" t="str">
        <f>IF('لصق اكسل الفورمز'!U267="","",'لصق اكسل الفورمز'!U267)</f>
        <v/>
      </c>
      <c r="F272" s="526" t="str">
        <f>IF('لصق اكسل الفورمز'!X267="","",'لصق اكسل الفورمز'!X267)</f>
        <v/>
      </c>
      <c r="G272" s="510" t="str">
        <f>IF('لصق اكسل الفورمز'!AA267="","",'لصق اكسل الفورمز'!AA267)</f>
        <v/>
      </c>
      <c r="H272" s="526" t="str">
        <f>IF('لصق اكسل الفورمز'!AD267="","",'لصق اكسل الفورمز'!AD267)</f>
        <v/>
      </c>
      <c r="I272" s="510" t="str">
        <f>IF('لصق اكسل الفورمز'!AG267="","",'لصق اكسل الفورمز'!AG267)</f>
        <v/>
      </c>
      <c r="J272" s="526" t="str">
        <f>IF('لصق اكسل الفورمز'!AJ267="","",'لصق اكسل الفورمز'!AJ267)</f>
        <v/>
      </c>
      <c r="K272" s="510" t="str">
        <f>IF('لصق اكسل الفورمز'!AM267="","",'لصق اكسل الفورمز'!AM267)</f>
        <v/>
      </c>
      <c r="L272" s="526" t="str">
        <f>IF('لصق اكسل الفورمز'!AP267="","",'لصق اكسل الفورمز'!AP267)</f>
        <v/>
      </c>
      <c r="M272" s="510" t="str">
        <f>IF('لصق اكسل الفورمز'!AS267="","",'لصق اكسل الفورمز'!AS267)</f>
        <v/>
      </c>
      <c r="N272" s="526" t="str">
        <f>IF('لصق اكسل الفورمز'!AV267="","",'لصق اكسل الفورمز'!AV267)</f>
        <v/>
      </c>
      <c r="O272" s="510" t="str">
        <f>IF('لصق اكسل الفورمز'!AY267="","",'لصق اكسل الفورمز'!AY267)</f>
        <v/>
      </c>
      <c r="P272" s="526" t="str">
        <f>IF('لصق اكسل الفورمز'!BB267="","",'لصق اكسل الفورمز'!BB267)</f>
        <v/>
      </c>
      <c r="Q272" s="510" t="str">
        <f>IF('لصق اكسل الفورمز'!BE267="","",'لصق اكسل الفورمز'!BE267)</f>
        <v/>
      </c>
      <c r="R272" s="526" t="str">
        <f>IF('لصق اكسل الفورمز'!BH267="","",'لصق اكسل الفورمز'!BH267)</f>
        <v/>
      </c>
      <c r="S272" s="510" t="str">
        <f>IF('لصق اكسل الفورمز'!BK267="","",'لصق اكسل الفورمز'!BK267)</f>
        <v/>
      </c>
      <c r="T272" s="526" t="str">
        <f>IF('لصق اكسل الفورمز'!BN267="","",'لصق اكسل الفورمز'!BN267)</f>
        <v/>
      </c>
      <c r="U272" s="510" t="str">
        <f>IF('لصق اكسل الفورمز'!BQ267="","",'لصق اكسل الفورمز'!BQ267)</f>
        <v/>
      </c>
      <c r="V272" s="526" t="str">
        <f>IF('لصق اكسل الفورمز'!BT267="","",'لصق اكسل الفورمز'!BT267)</f>
        <v/>
      </c>
      <c r="W272" s="527" t="str">
        <f t="shared" si="896"/>
        <v/>
      </c>
      <c r="X272" s="510" t="str">
        <f t="shared" si="897"/>
        <v/>
      </c>
      <c r="Y272" s="564" t="str">
        <f t="shared" si="898"/>
        <v/>
      </c>
      <c r="AL272" s="20">
        <f t="shared" si="899"/>
        <v>0</v>
      </c>
      <c r="AO272" s="20" t="str">
        <f t="shared" si="900"/>
        <v/>
      </c>
      <c r="AQ272" s="20" t="str">
        <f t="shared" si="1048"/>
        <v/>
      </c>
      <c r="AR272" s="20" t="str">
        <f t="shared" si="901"/>
        <v/>
      </c>
      <c r="AS272" s="20" t="str">
        <f t="shared" si="902"/>
        <v/>
      </c>
      <c r="AT272" s="20" t="str">
        <f t="shared" si="903"/>
        <v/>
      </c>
      <c r="AU272" s="20" t="str">
        <f t="shared" si="904"/>
        <v/>
      </c>
      <c r="AV272" s="20" t="str">
        <f t="shared" si="905"/>
        <v/>
      </c>
      <c r="AW272" s="20" t="str">
        <f t="shared" si="906"/>
        <v/>
      </c>
      <c r="AX272" s="20" t="str">
        <f t="shared" si="907"/>
        <v/>
      </c>
      <c r="AY272" s="20" t="str">
        <f t="shared" si="908"/>
        <v/>
      </c>
      <c r="AZ272" s="20" t="str">
        <f t="shared" si="909"/>
        <v/>
      </c>
      <c r="BA272" s="20" t="str">
        <f t="shared" si="910"/>
        <v/>
      </c>
      <c r="BB272" s="20" t="str">
        <f t="shared" si="911"/>
        <v/>
      </c>
      <c r="BC272" s="20" t="str">
        <f t="shared" si="912"/>
        <v/>
      </c>
      <c r="BD272" s="20" t="str">
        <f t="shared" si="913"/>
        <v/>
      </c>
      <c r="BE272" s="20" t="str">
        <f t="shared" si="914"/>
        <v/>
      </c>
      <c r="BF272" s="20" t="str">
        <f t="shared" si="915"/>
        <v/>
      </c>
      <c r="BG272" s="20" t="str">
        <f t="shared" si="916"/>
        <v/>
      </c>
      <c r="BH272" s="20" t="str">
        <f t="shared" si="917"/>
        <v/>
      </c>
      <c r="BI272" s="20" t="str">
        <f t="shared" si="918"/>
        <v/>
      </c>
      <c r="BJ272" s="20" t="str">
        <f t="shared" si="919"/>
        <v/>
      </c>
      <c r="BL272" s="38" t="e">
        <f t="shared" si="920"/>
        <v>#DIV/0!</v>
      </c>
      <c r="BM272" s="4">
        <f t="shared" si="921"/>
        <v>0</v>
      </c>
      <c r="BN272" s="4">
        <f t="shared" si="922"/>
        <v>0</v>
      </c>
      <c r="BO272" s="4">
        <f t="shared" si="923"/>
        <v>0</v>
      </c>
      <c r="BP272" s="173" t="str">
        <f t="shared" si="924"/>
        <v/>
      </c>
      <c r="BQ272" s="4">
        <f t="shared" si="925"/>
        <v>0</v>
      </c>
      <c r="BT272" s="268" t="str">
        <f t="shared" si="926"/>
        <v/>
      </c>
      <c r="BU272" s="268" t="str">
        <f t="shared" si="927"/>
        <v/>
      </c>
      <c r="BX272" s="20">
        <f t="shared" si="928"/>
        <v>1</v>
      </c>
      <c r="CG272" s="20" t="str">
        <f t="shared" si="929"/>
        <v/>
      </c>
      <c r="CH272" s="20" t="str">
        <f t="shared" si="887"/>
        <v/>
      </c>
      <c r="CI272" s="20" t="str">
        <f t="shared" si="888"/>
        <v/>
      </c>
      <c r="CJ272" s="20" t="str">
        <f t="shared" si="889"/>
        <v/>
      </c>
      <c r="CK272" s="20" t="str">
        <f t="shared" si="871"/>
        <v/>
      </c>
      <c r="CL272" s="20" t="str">
        <f t="shared" si="872"/>
        <v/>
      </c>
      <c r="CM272" s="20" t="str">
        <f t="shared" si="873"/>
        <v/>
      </c>
      <c r="CN272" s="20" t="str">
        <f t="shared" si="874"/>
        <v/>
      </c>
      <c r="CO272" s="20" t="str">
        <f t="shared" si="875"/>
        <v/>
      </c>
      <c r="CP272" s="20" t="str">
        <f t="shared" si="876"/>
        <v/>
      </c>
      <c r="CQ272" s="20" t="str">
        <f t="shared" si="877"/>
        <v/>
      </c>
      <c r="CR272" s="20" t="str">
        <f t="shared" si="878"/>
        <v/>
      </c>
      <c r="CS272" s="20" t="str">
        <f t="shared" si="879"/>
        <v/>
      </c>
      <c r="CT272" s="20" t="str">
        <f t="shared" si="880"/>
        <v/>
      </c>
      <c r="CU272" s="20" t="str">
        <f t="shared" si="881"/>
        <v/>
      </c>
      <c r="CV272" s="20" t="str">
        <f t="shared" si="882"/>
        <v/>
      </c>
      <c r="CW272" s="20" t="str">
        <f t="shared" si="883"/>
        <v/>
      </c>
      <c r="CX272" s="20" t="str">
        <f t="shared" si="884"/>
        <v/>
      </c>
      <c r="CY272" s="20" t="str">
        <f t="shared" si="885"/>
        <v/>
      </c>
      <c r="CZ272" s="20" t="str">
        <f t="shared" si="885"/>
        <v/>
      </c>
      <c r="BCU272" s="20" t="str">
        <f t="shared" si="930"/>
        <v/>
      </c>
      <c r="BCV272" s="20" t="str">
        <f t="shared" si="931"/>
        <v/>
      </c>
      <c r="BCW272" s="20" t="str">
        <f t="shared" si="932"/>
        <v/>
      </c>
      <c r="BCX272" s="20" t="str">
        <f t="shared" si="933"/>
        <v/>
      </c>
      <c r="BCY272" s="20" t="str">
        <f t="shared" si="934"/>
        <v/>
      </c>
      <c r="BCZ272" s="20" t="str">
        <f t="shared" si="935"/>
        <v/>
      </c>
      <c r="BDA272" s="20" t="str">
        <f t="shared" si="936"/>
        <v/>
      </c>
      <c r="BDB272" s="20" t="str">
        <f t="shared" si="937"/>
        <v/>
      </c>
      <c r="BDC272" s="20" t="str">
        <f t="shared" si="938"/>
        <v/>
      </c>
      <c r="BDD272" s="20" t="str">
        <f t="shared" si="939"/>
        <v/>
      </c>
      <c r="BDE272" s="20" t="str">
        <f t="shared" si="940"/>
        <v/>
      </c>
      <c r="BDF272" s="20" t="str">
        <f t="shared" si="941"/>
        <v/>
      </c>
      <c r="BDG272" s="20" t="str">
        <f t="shared" si="942"/>
        <v/>
      </c>
      <c r="BDH272" s="20" t="str">
        <f t="shared" si="943"/>
        <v/>
      </c>
      <c r="BDI272" s="20" t="str">
        <f t="shared" si="944"/>
        <v/>
      </c>
      <c r="BDJ272" s="20" t="str">
        <f t="shared" si="945"/>
        <v/>
      </c>
      <c r="BDK272" s="20" t="str">
        <f t="shared" si="946"/>
        <v/>
      </c>
      <c r="BDL272" s="20" t="str">
        <f t="shared" si="947"/>
        <v/>
      </c>
      <c r="BDM272" s="20" t="str">
        <f t="shared" si="948"/>
        <v/>
      </c>
      <c r="BDN272" s="20" t="str">
        <f t="shared" si="949"/>
        <v/>
      </c>
      <c r="BDO272" s="20" t="str">
        <f t="shared" si="950"/>
        <v/>
      </c>
      <c r="BDP272" s="20" t="str">
        <f t="shared" si="951"/>
        <v/>
      </c>
      <c r="BDQ272" s="20" t="str">
        <f t="shared" si="952"/>
        <v/>
      </c>
      <c r="BDR272" s="20" t="str">
        <f t="shared" si="953"/>
        <v/>
      </c>
      <c r="BDS272" s="20" t="str">
        <f t="shared" si="954"/>
        <v/>
      </c>
      <c r="BDT272" s="20" t="str">
        <f t="shared" si="955"/>
        <v/>
      </c>
      <c r="BDU272" s="20" t="str">
        <f t="shared" si="956"/>
        <v/>
      </c>
      <c r="BDV272" s="20" t="str">
        <f t="shared" si="957"/>
        <v/>
      </c>
      <c r="BDW272" s="20" t="str">
        <f t="shared" si="958"/>
        <v/>
      </c>
      <c r="BDX272" s="20" t="str">
        <f t="shared" si="959"/>
        <v/>
      </c>
      <c r="BDY272" s="20" t="str">
        <f t="shared" si="960"/>
        <v/>
      </c>
      <c r="BDZ272" s="20" t="str">
        <f t="shared" si="961"/>
        <v/>
      </c>
      <c r="BEA272" s="20" t="str">
        <f t="shared" si="962"/>
        <v/>
      </c>
      <c r="BEB272" s="20" t="str">
        <f t="shared" si="963"/>
        <v/>
      </c>
      <c r="BEC272" s="20" t="str">
        <f t="shared" si="964"/>
        <v/>
      </c>
      <c r="BED272" s="20" t="str">
        <f t="shared" si="965"/>
        <v/>
      </c>
      <c r="BEE272" s="20" t="str">
        <f t="shared" si="966"/>
        <v/>
      </c>
      <c r="BEF272" s="20" t="str">
        <f t="shared" si="967"/>
        <v/>
      </c>
      <c r="BEG272" s="20" t="str">
        <f t="shared" si="968"/>
        <v/>
      </c>
      <c r="BEH272" s="20" t="str">
        <f t="shared" si="969"/>
        <v/>
      </c>
      <c r="BEI272" s="20" t="str">
        <f t="shared" si="970"/>
        <v/>
      </c>
      <c r="BEJ272" s="20" t="str">
        <f t="shared" si="971"/>
        <v/>
      </c>
      <c r="BEK272" s="20" t="str">
        <f t="shared" si="972"/>
        <v/>
      </c>
      <c r="BEL272" s="20" t="str">
        <f t="shared" si="973"/>
        <v/>
      </c>
      <c r="BEM272" s="20" t="str">
        <f t="shared" si="974"/>
        <v/>
      </c>
      <c r="BEN272" s="20" t="str">
        <f t="shared" si="975"/>
        <v/>
      </c>
      <c r="BEO272" s="20" t="str">
        <f t="shared" si="976"/>
        <v/>
      </c>
      <c r="BEP272" s="20" t="str">
        <f t="shared" si="977"/>
        <v/>
      </c>
      <c r="BEQ272" s="20" t="str">
        <f t="shared" si="978"/>
        <v/>
      </c>
      <c r="BER272" s="20" t="str">
        <f t="shared" si="979"/>
        <v/>
      </c>
      <c r="BES272" s="20" t="str">
        <f t="shared" si="980"/>
        <v/>
      </c>
      <c r="BET272" s="20" t="str">
        <f t="shared" si="981"/>
        <v/>
      </c>
      <c r="BEU272" s="20" t="str">
        <f t="shared" si="982"/>
        <v/>
      </c>
      <c r="BEV272" s="20" t="str">
        <f t="shared" si="983"/>
        <v/>
      </c>
      <c r="BEW272" s="20" t="str">
        <f t="shared" si="984"/>
        <v/>
      </c>
      <c r="BEX272" s="20" t="str">
        <f t="shared" si="985"/>
        <v/>
      </c>
      <c r="BEY272" s="20" t="str">
        <f t="shared" si="986"/>
        <v/>
      </c>
      <c r="BEZ272" s="20" t="str">
        <f t="shared" si="987"/>
        <v/>
      </c>
      <c r="BFA272" s="20" t="str">
        <f t="shared" si="988"/>
        <v/>
      </c>
      <c r="BFB272" s="20" t="str">
        <f t="shared" si="989"/>
        <v/>
      </c>
      <c r="BFC272" s="20" t="str">
        <f t="shared" si="990"/>
        <v/>
      </c>
      <c r="BFD272" s="20" t="str">
        <f t="shared" si="991"/>
        <v/>
      </c>
      <c r="BFE272" s="20" t="str">
        <f t="shared" si="992"/>
        <v/>
      </c>
      <c r="BFF272" s="20" t="str">
        <f t="shared" si="993"/>
        <v/>
      </c>
      <c r="BFG272" s="20" t="str">
        <f t="shared" si="994"/>
        <v/>
      </c>
      <c r="BFH272" s="20" t="str">
        <f t="shared" si="995"/>
        <v/>
      </c>
      <c r="BFI272" s="20" t="str">
        <f t="shared" si="996"/>
        <v/>
      </c>
      <c r="BFJ272" s="20" t="str">
        <f t="shared" si="997"/>
        <v/>
      </c>
      <c r="BFK272" s="20" t="str">
        <f t="shared" si="998"/>
        <v/>
      </c>
      <c r="BFL272" s="20" t="str">
        <f t="shared" si="999"/>
        <v/>
      </c>
      <c r="BFM272" s="20" t="str">
        <f t="shared" si="1000"/>
        <v/>
      </c>
      <c r="BFN272" s="20" t="str">
        <f t="shared" si="1001"/>
        <v/>
      </c>
      <c r="BFO272" s="20" t="str">
        <f t="shared" si="1002"/>
        <v/>
      </c>
      <c r="BFP272" s="20" t="str">
        <f t="shared" si="1003"/>
        <v/>
      </c>
      <c r="BFQ272" s="20" t="str">
        <f t="shared" si="1004"/>
        <v/>
      </c>
      <c r="BFR272" s="20" t="str">
        <f t="shared" si="1005"/>
        <v/>
      </c>
      <c r="BFS272" s="20" t="str">
        <f t="shared" si="1006"/>
        <v/>
      </c>
      <c r="BFT272" s="20" t="str">
        <f t="shared" si="1007"/>
        <v/>
      </c>
      <c r="BFU272" s="20" t="str">
        <f t="shared" si="1008"/>
        <v/>
      </c>
      <c r="BFV272" s="20" t="str">
        <f t="shared" si="1009"/>
        <v/>
      </c>
      <c r="BFW272" s="20" t="str">
        <f t="shared" si="1010"/>
        <v/>
      </c>
      <c r="BFX272" s="20" t="str">
        <f t="shared" si="1011"/>
        <v/>
      </c>
      <c r="BFY272" s="20" t="str">
        <f t="shared" si="1012"/>
        <v/>
      </c>
      <c r="BFZ272" s="20" t="str">
        <f t="shared" si="1013"/>
        <v/>
      </c>
      <c r="BGA272" s="20" t="str">
        <f t="shared" si="1014"/>
        <v/>
      </c>
      <c r="BGB272" s="20" t="str">
        <f t="shared" si="1015"/>
        <v/>
      </c>
      <c r="BGC272" s="20" t="str">
        <f t="shared" si="1016"/>
        <v/>
      </c>
      <c r="BGD272" s="20" t="str">
        <f t="shared" si="1017"/>
        <v/>
      </c>
      <c r="BGE272" s="20" t="str">
        <f t="shared" si="1018"/>
        <v/>
      </c>
      <c r="BGF272" s="20" t="str">
        <f t="shared" si="1019"/>
        <v/>
      </c>
      <c r="BGG272" s="20" t="str">
        <f t="shared" si="1020"/>
        <v/>
      </c>
      <c r="BGH272" s="20" t="str">
        <f t="shared" si="1021"/>
        <v/>
      </c>
      <c r="BGI272" s="20" t="str">
        <f t="shared" si="1022"/>
        <v/>
      </c>
      <c r="BGJ272" s="20" t="str">
        <f t="shared" si="1023"/>
        <v/>
      </c>
      <c r="BGK272" s="20" t="str">
        <f t="shared" si="1024"/>
        <v/>
      </c>
      <c r="BGL272" s="20" t="str">
        <f t="shared" si="1025"/>
        <v/>
      </c>
      <c r="BGM272" s="20" t="str">
        <f t="shared" si="1026"/>
        <v/>
      </c>
      <c r="BGN272" s="20" t="str">
        <f t="shared" si="1027"/>
        <v/>
      </c>
      <c r="BGO272" s="20" t="str">
        <f t="shared" si="1028"/>
        <v/>
      </c>
      <c r="BGP272" s="20" t="str">
        <f t="shared" si="1029"/>
        <v/>
      </c>
      <c r="BGQ272" s="20" t="str">
        <f t="shared" si="1030"/>
        <v/>
      </c>
      <c r="BGR272" s="20" t="str">
        <f t="shared" si="1031"/>
        <v/>
      </c>
      <c r="BGS272" s="20" t="str">
        <f t="shared" si="1032"/>
        <v/>
      </c>
      <c r="BGT272" s="20" t="str">
        <f t="shared" si="1033"/>
        <v/>
      </c>
      <c r="BGU272" s="20" t="str">
        <f t="shared" si="1034"/>
        <v/>
      </c>
      <c r="BGV272" s="20" t="str">
        <f t="shared" si="1035"/>
        <v/>
      </c>
      <c r="BGW272" s="20" t="str">
        <f t="shared" si="1036"/>
        <v/>
      </c>
      <c r="BGX272" s="20" t="str">
        <f t="shared" si="1037"/>
        <v/>
      </c>
      <c r="BGY272" s="20" t="str">
        <f t="shared" si="1038"/>
        <v/>
      </c>
      <c r="BGZ272" s="20" t="str">
        <f t="shared" si="1039"/>
        <v/>
      </c>
      <c r="BHA272" s="20" t="str">
        <f t="shared" si="1040"/>
        <v/>
      </c>
      <c r="BHB272" s="20" t="str">
        <f t="shared" si="1041"/>
        <v/>
      </c>
      <c r="BHC272" s="20" t="str">
        <f t="shared" si="1042"/>
        <v/>
      </c>
      <c r="BHD272" s="20" t="str">
        <f t="shared" si="1043"/>
        <v/>
      </c>
      <c r="BHE272" s="20" t="str">
        <f t="shared" si="1044"/>
        <v/>
      </c>
      <c r="BHF272" s="20" t="str">
        <f t="shared" si="1045"/>
        <v/>
      </c>
      <c r="BHG272" s="20" t="str">
        <f t="shared" si="1046"/>
        <v/>
      </c>
      <c r="BHJ272" s="20" t="str">
        <f t="shared" si="1047"/>
        <v/>
      </c>
      <c r="BHL272" s="20" t="str">
        <f t="shared" si="895"/>
        <v/>
      </c>
      <c r="BHM272" s="20" t="str">
        <f t="shared" si="895"/>
        <v/>
      </c>
      <c r="BHN272" s="20" t="str">
        <f t="shared" si="895"/>
        <v/>
      </c>
      <c r="BHO272" s="20" t="str">
        <f t="shared" si="895"/>
        <v/>
      </c>
      <c r="BHP272" s="20" t="str">
        <f t="shared" si="895"/>
        <v/>
      </c>
      <c r="BHQ272" s="20" t="str">
        <f t="shared" si="895"/>
        <v/>
      </c>
      <c r="BHR272" s="20" t="str">
        <f t="shared" si="895"/>
        <v/>
      </c>
      <c r="BHS272" s="20" t="str">
        <f t="shared" si="895"/>
        <v/>
      </c>
      <c r="BHT272" s="20" t="str">
        <f t="shared" si="895"/>
        <v/>
      </c>
      <c r="BHU272" s="20" t="str">
        <f t="shared" si="895"/>
        <v/>
      </c>
      <c r="BHV272" s="20" t="str">
        <f t="shared" si="895"/>
        <v/>
      </c>
      <c r="BHW272" s="20" t="str">
        <f t="shared" si="895"/>
        <v/>
      </c>
      <c r="BHX272" s="20" t="str">
        <f t="shared" si="895"/>
        <v/>
      </c>
      <c r="BHY272" s="20" t="str">
        <f t="shared" si="895"/>
        <v/>
      </c>
      <c r="BHZ272" s="20" t="str">
        <f t="shared" si="895"/>
        <v/>
      </c>
      <c r="BIA272" s="20" t="str">
        <f t="shared" si="895"/>
        <v/>
      </c>
      <c r="BIB272" s="20" t="str">
        <f t="shared" si="894"/>
        <v/>
      </c>
      <c r="BIC272" s="20" t="str">
        <f t="shared" si="894"/>
        <v/>
      </c>
      <c r="BID272" s="20" t="str">
        <f t="shared" si="894"/>
        <v/>
      </c>
      <c r="BIE272" s="20" t="str">
        <f t="shared" si="894"/>
        <v/>
      </c>
    </row>
    <row r="273" spans="2:104 1451:1591" ht="14.5">
      <c r="B273" s="510" t="str">
        <f>IF('لصق اكسل الفورمز'!E268="","",'لصق اكسل الفورمز'!E268)</f>
        <v/>
      </c>
      <c r="C273" s="510" t="str">
        <f>IF('لصق اكسل الفورمز'!O268="","",'لصق اكسل الفورمز'!O268)</f>
        <v/>
      </c>
      <c r="D273" s="526" t="str">
        <f>IF('لصق اكسل الفورمز'!R268="","",'لصق اكسل الفورمز'!R268)</f>
        <v/>
      </c>
      <c r="E273" s="510" t="str">
        <f>IF('لصق اكسل الفورمز'!U268="","",'لصق اكسل الفورمز'!U268)</f>
        <v/>
      </c>
      <c r="F273" s="526" t="str">
        <f>IF('لصق اكسل الفورمز'!X268="","",'لصق اكسل الفورمز'!X268)</f>
        <v/>
      </c>
      <c r="G273" s="510" t="str">
        <f>IF('لصق اكسل الفورمز'!AA268="","",'لصق اكسل الفورمز'!AA268)</f>
        <v/>
      </c>
      <c r="H273" s="526" t="str">
        <f>IF('لصق اكسل الفورمز'!AD268="","",'لصق اكسل الفورمز'!AD268)</f>
        <v/>
      </c>
      <c r="I273" s="510" t="str">
        <f>IF('لصق اكسل الفورمز'!AG268="","",'لصق اكسل الفورمز'!AG268)</f>
        <v/>
      </c>
      <c r="J273" s="526" t="str">
        <f>IF('لصق اكسل الفورمز'!AJ268="","",'لصق اكسل الفورمز'!AJ268)</f>
        <v/>
      </c>
      <c r="K273" s="510" t="str">
        <f>IF('لصق اكسل الفورمز'!AM268="","",'لصق اكسل الفورمز'!AM268)</f>
        <v/>
      </c>
      <c r="L273" s="526" t="str">
        <f>IF('لصق اكسل الفورمز'!AP268="","",'لصق اكسل الفورمز'!AP268)</f>
        <v/>
      </c>
      <c r="M273" s="510" t="str">
        <f>IF('لصق اكسل الفورمز'!AS268="","",'لصق اكسل الفورمز'!AS268)</f>
        <v/>
      </c>
      <c r="N273" s="526" t="str">
        <f>IF('لصق اكسل الفورمز'!AV268="","",'لصق اكسل الفورمز'!AV268)</f>
        <v/>
      </c>
      <c r="O273" s="510" t="str">
        <f>IF('لصق اكسل الفورمز'!AY268="","",'لصق اكسل الفورمز'!AY268)</f>
        <v/>
      </c>
      <c r="P273" s="526" t="str">
        <f>IF('لصق اكسل الفورمز'!BB268="","",'لصق اكسل الفورمز'!BB268)</f>
        <v/>
      </c>
      <c r="Q273" s="510" t="str">
        <f>IF('لصق اكسل الفورمز'!BE268="","",'لصق اكسل الفورمز'!BE268)</f>
        <v/>
      </c>
      <c r="R273" s="526" t="str">
        <f>IF('لصق اكسل الفورمز'!BH268="","",'لصق اكسل الفورمز'!BH268)</f>
        <v/>
      </c>
      <c r="S273" s="510" t="str">
        <f>IF('لصق اكسل الفورمز'!BK268="","",'لصق اكسل الفورمز'!BK268)</f>
        <v/>
      </c>
      <c r="T273" s="526" t="str">
        <f>IF('لصق اكسل الفورمز'!BN268="","",'لصق اكسل الفورمز'!BN268)</f>
        <v/>
      </c>
      <c r="U273" s="510" t="str">
        <f>IF('لصق اكسل الفورمز'!BQ268="","",'لصق اكسل الفورمز'!BQ268)</f>
        <v/>
      </c>
      <c r="V273" s="526" t="str">
        <f>IF('لصق اكسل الفورمز'!BT268="","",'لصق اكسل الفورمز'!BT268)</f>
        <v/>
      </c>
      <c r="W273" s="527" t="str">
        <f t="shared" si="896"/>
        <v/>
      </c>
      <c r="X273" s="510" t="str">
        <f t="shared" si="897"/>
        <v/>
      </c>
      <c r="Y273" s="564" t="str">
        <f t="shared" si="898"/>
        <v/>
      </c>
      <c r="AL273" s="20">
        <f t="shared" si="899"/>
        <v>0</v>
      </c>
      <c r="AO273" s="20" t="str">
        <f t="shared" si="900"/>
        <v/>
      </c>
      <c r="AQ273" s="20" t="str">
        <f t="shared" si="1048"/>
        <v/>
      </c>
      <c r="AR273" s="20" t="str">
        <f t="shared" si="901"/>
        <v/>
      </c>
      <c r="AS273" s="20" t="str">
        <f t="shared" si="902"/>
        <v/>
      </c>
      <c r="AT273" s="20" t="str">
        <f t="shared" si="903"/>
        <v/>
      </c>
      <c r="AU273" s="20" t="str">
        <f t="shared" si="904"/>
        <v/>
      </c>
      <c r="AV273" s="20" t="str">
        <f t="shared" si="905"/>
        <v/>
      </c>
      <c r="AW273" s="20" t="str">
        <f t="shared" si="906"/>
        <v/>
      </c>
      <c r="AX273" s="20" t="str">
        <f t="shared" si="907"/>
        <v/>
      </c>
      <c r="AY273" s="20" t="str">
        <f t="shared" si="908"/>
        <v/>
      </c>
      <c r="AZ273" s="20" t="str">
        <f t="shared" si="909"/>
        <v/>
      </c>
      <c r="BA273" s="20" t="str">
        <f t="shared" si="910"/>
        <v/>
      </c>
      <c r="BB273" s="20" t="str">
        <f t="shared" si="911"/>
        <v/>
      </c>
      <c r="BC273" s="20" t="str">
        <f t="shared" si="912"/>
        <v/>
      </c>
      <c r="BD273" s="20" t="str">
        <f t="shared" si="913"/>
        <v/>
      </c>
      <c r="BE273" s="20" t="str">
        <f t="shared" si="914"/>
        <v/>
      </c>
      <c r="BF273" s="20" t="str">
        <f t="shared" si="915"/>
        <v/>
      </c>
      <c r="BG273" s="20" t="str">
        <f t="shared" si="916"/>
        <v/>
      </c>
      <c r="BH273" s="20" t="str">
        <f t="shared" si="917"/>
        <v/>
      </c>
      <c r="BI273" s="20" t="str">
        <f t="shared" si="918"/>
        <v/>
      </c>
      <c r="BJ273" s="20" t="str">
        <f t="shared" si="919"/>
        <v/>
      </c>
      <c r="BL273" s="38" t="e">
        <f t="shared" si="920"/>
        <v>#DIV/0!</v>
      </c>
      <c r="BM273" s="4">
        <f t="shared" si="921"/>
        <v>0</v>
      </c>
      <c r="BN273" s="4">
        <f t="shared" si="922"/>
        <v>0</v>
      </c>
      <c r="BO273" s="4">
        <f t="shared" si="923"/>
        <v>0</v>
      </c>
      <c r="BP273" s="173" t="str">
        <f t="shared" si="924"/>
        <v/>
      </c>
      <c r="BQ273" s="4">
        <f t="shared" si="925"/>
        <v>0</v>
      </c>
      <c r="BT273" s="268" t="str">
        <f t="shared" si="926"/>
        <v/>
      </c>
      <c r="BU273" s="268" t="str">
        <f t="shared" si="927"/>
        <v/>
      </c>
      <c r="BX273" s="20">
        <f t="shared" si="928"/>
        <v>1</v>
      </c>
      <c r="CG273" s="20" t="str">
        <f t="shared" si="929"/>
        <v/>
      </c>
      <c r="CH273" s="20" t="str">
        <f t="shared" si="887"/>
        <v/>
      </c>
      <c r="CI273" s="20" t="str">
        <f t="shared" si="888"/>
        <v/>
      </c>
      <c r="CJ273" s="20" t="str">
        <f t="shared" si="889"/>
        <v/>
      </c>
      <c r="CK273" s="20" t="str">
        <f t="shared" si="871"/>
        <v/>
      </c>
      <c r="CL273" s="20" t="str">
        <f t="shared" si="872"/>
        <v/>
      </c>
      <c r="CM273" s="20" t="str">
        <f t="shared" si="873"/>
        <v/>
      </c>
      <c r="CN273" s="20" t="str">
        <f t="shared" si="874"/>
        <v/>
      </c>
      <c r="CO273" s="20" t="str">
        <f t="shared" si="875"/>
        <v/>
      </c>
      <c r="CP273" s="20" t="str">
        <f t="shared" si="876"/>
        <v/>
      </c>
      <c r="CQ273" s="20" t="str">
        <f t="shared" si="877"/>
        <v/>
      </c>
      <c r="CR273" s="20" t="str">
        <f t="shared" si="878"/>
        <v/>
      </c>
      <c r="CS273" s="20" t="str">
        <f t="shared" si="879"/>
        <v/>
      </c>
      <c r="CT273" s="20" t="str">
        <f t="shared" si="880"/>
        <v/>
      </c>
      <c r="CU273" s="20" t="str">
        <f t="shared" si="881"/>
        <v/>
      </c>
      <c r="CV273" s="20" t="str">
        <f t="shared" si="882"/>
        <v/>
      </c>
      <c r="CW273" s="20" t="str">
        <f t="shared" si="883"/>
        <v/>
      </c>
      <c r="CX273" s="20" t="str">
        <f t="shared" si="884"/>
        <v/>
      </c>
      <c r="CY273" s="20" t="str">
        <f t="shared" si="885"/>
        <v/>
      </c>
      <c r="CZ273" s="20" t="str">
        <f t="shared" si="885"/>
        <v/>
      </c>
      <c r="BCU273" s="20" t="str">
        <f t="shared" si="930"/>
        <v/>
      </c>
      <c r="BCV273" s="20" t="str">
        <f t="shared" si="931"/>
        <v/>
      </c>
      <c r="BCW273" s="20" t="str">
        <f t="shared" si="932"/>
        <v/>
      </c>
      <c r="BCX273" s="20" t="str">
        <f t="shared" si="933"/>
        <v/>
      </c>
      <c r="BCY273" s="20" t="str">
        <f t="shared" si="934"/>
        <v/>
      </c>
      <c r="BCZ273" s="20" t="str">
        <f t="shared" si="935"/>
        <v/>
      </c>
      <c r="BDA273" s="20" t="str">
        <f t="shared" si="936"/>
        <v/>
      </c>
      <c r="BDB273" s="20" t="str">
        <f t="shared" si="937"/>
        <v/>
      </c>
      <c r="BDC273" s="20" t="str">
        <f t="shared" si="938"/>
        <v/>
      </c>
      <c r="BDD273" s="20" t="str">
        <f t="shared" si="939"/>
        <v/>
      </c>
      <c r="BDE273" s="20" t="str">
        <f t="shared" si="940"/>
        <v/>
      </c>
      <c r="BDF273" s="20" t="str">
        <f t="shared" si="941"/>
        <v/>
      </c>
      <c r="BDG273" s="20" t="str">
        <f t="shared" si="942"/>
        <v/>
      </c>
      <c r="BDH273" s="20" t="str">
        <f t="shared" si="943"/>
        <v/>
      </c>
      <c r="BDI273" s="20" t="str">
        <f t="shared" si="944"/>
        <v/>
      </c>
      <c r="BDJ273" s="20" t="str">
        <f t="shared" si="945"/>
        <v/>
      </c>
      <c r="BDK273" s="20" t="str">
        <f t="shared" si="946"/>
        <v/>
      </c>
      <c r="BDL273" s="20" t="str">
        <f t="shared" si="947"/>
        <v/>
      </c>
      <c r="BDM273" s="20" t="str">
        <f t="shared" si="948"/>
        <v/>
      </c>
      <c r="BDN273" s="20" t="str">
        <f t="shared" si="949"/>
        <v/>
      </c>
      <c r="BDO273" s="20" t="str">
        <f t="shared" si="950"/>
        <v/>
      </c>
      <c r="BDP273" s="20" t="str">
        <f t="shared" si="951"/>
        <v/>
      </c>
      <c r="BDQ273" s="20" t="str">
        <f t="shared" si="952"/>
        <v/>
      </c>
      <c r="BDR273" s="20" t="str">
        <f t="shared" si="953"/>
        <v/>
      </c>
      <c r="BDS273" s="20" t="str">
        <f t="shared" si="954"/>
        <v/>
      </c>
      <c r="BDT273" s="20" t="str">
        <f t="shared" si="955"/>
        <v/>
      </c>
      <c r="BDU273" s="20" t="str">
        <f t="shared" si="956"/>
        <v/>
      </c>
      <c r="BDV273" s="20" t="str">
        <f t="shared" si="957"/>
        <v/>
      </c>
      <c r="BDW273" s="20" t="str">
        <f t="shared" si="958"/>
        <v/>
      </c>
      <c r="BDX273" s="20" t="str">
        <f t="shared" si="959"/>
        <v/>
      </c>
      <c r="BDY273" s="20" t="str">
        <f t="shared" si="960"/>
        <v/>
      </c>
      <c r="BDZ273" s="20" t="str">
        <f t="shared" si="961"/>
        <v/>
      </c>
      <c r="BEA273" s="20" t="str">
        <f t="shared" si="962"/>
        <v/>
      </c>
      <c r="BEB273" s="20" t="str">
        <f t="shared" si="963"/>
        <v/>
      </c>
      <c r="BEC273" s="20" t="str">
        <f t="shared" si="964"/>
        <v/>
      </c>
      <c r="BED273" s="20" t="str">
        <f t="shared" si="965"/>
        <v/>
      </c>
      <c r="BEE273" s="20" t="str">
        <f t="shared" si="966"/>
        <v/>
      </c>
      <c r="BEF273" s="20" t="str">
        <f t="shared" si="967"/>
        <v/>
      </c>
      <c r="BEG273" s="20" t="str">
        <f t="shared" si="968"/>
        <v/>
      </c>
      <c r="BEH273" s="20" t="str">
        <f t="shared" si="969"/>
        <v/>
      </c>
      <c r="BEI273" s="20" t="str">
        <f t="shared" si="970"/>
        <v/>
      </c>
      <c r="BEJ273" s="20" t="str">
        <f t="shared" si="971"/>
        <v/>
      </c>
      <c r="BEK273" s="20" t="str">
        <f t="shared" si="972"/>
        <v/>
      </c>
      <c r="BEL273" s="20" t="str">
        <f t="shared" si="973"/>
        <v/>
      </c>
      <c r="BEM273" s="20" t="str">
        <f t="shared" si="974"/>
        <v/>
      </c>
      <c r="BEN273" s="20" t="str">
        <f t="shared" si="975"/>
        <v/>
      </c>
      <c r="BEO273" s="20" t="str">
        <f t="shared" si="976"/>
        <v/>
      </c>
      <c r="BEP273" s="20" t="str">
        <f t="shared" si="977"/>
        <v/>
      </c>
      <c r="BEQ273" s="20" t="str">
        <f t="shared" si="978"/>
        <v/>
      </c>
      <c r="BER273" s="20" t="str">
        <f t="shared" si="979"/>
        <v/>
      </c>
      <c r="BES273" s="20" t="str">
        <f t="shared" si="980"/>
        <v/>
      </c>
      <c r="BET273" s="20" t="str">
        <f t="shared" si="981"/>
        <v/>
      </c>
      <c r="BEU273" s="20" t="str">
        <f t="shared" si="982"/>
        <v/>
      </c>
      <c r="BEV273" s="20" t="str">
        <f t="shared" si="983"/>
        <v/>
      </c>
      <c r="BEW273" s="20" t="str">
        <f t="shared" si="984"/>
        <v/>
      </c>
      <c r="BEX273" s="20" t="str">
        <f t="shared" si="985"/>
        <v/>
      </c>
      <c r="BEY273" s="20" t="str">
        <f t="shared" si="986"/>
        <v/>
      </c>
      <c r="BEZ273" s="20" t="str">
        <f t="shared" si="987"/>
        <v/>
      </c>
      <c r="BFA273" s="20" t="str">
        <f t="shared" si="988"/>
        <v/>
      </c>
      <c r="BFB273" s="20" t="str">
        <f t="shared" si="989"/>
        <v/>
      </c>
      <c r="BFC273" s="20" t="str">
        <f t="shared" si="990"/>
        <v/>
      </c>
      <c r="BFD273" s="20" t="str">
        <f t="shared" si="991"/>
        <v/>
      </c>
      <c r="BFE273" s="20" t="str">
        <f t="shared" si="992"/>
        <v/>
      </c>
      <c r="BFF273" s="20" t="str">
        <f t="shared" si="993"/>
        <v/>
      </c>
      <c r="BFG273" s="20" t="str">
        <f t="shared" si="994"/>
        <v/>
      </c>
      <c r="BFH273" s="20" t="str">
        <f t="shared" si="995"/>
        <v/>
      </c>
      <c r="BFI273" s="20" t="str">
        <f t="shared" si="996"/>
        <v/>
      </c>
      <c r="BFJ273" s="20" t="str">
        <f t="shared" si="997"/>
        <v/>
      </c>
      <c r="BFK273" s="20" t="str">
        <f t="shared" si="998"/>
        <v/>
      </c>
      <c r="BFL273" s="20" t="str">
        <f t="shared" si="999"/>
        <v/>
      </c>
      <c r="BFM273" s="20" t="str">
        <f t="shared" si="1000"/>
        <v/>
      </c>
      <c r="BFN273" s="20" t="str">
        <f t="shared" si="1001"/>
        <v/>
      </c>
      <c r="BFO273" s="20" t="str">
        <f t="shared" si="1002"/>
        <v/>
      </c>
      <c r="BFP273" s="20" t="str">
        <f t="shared" si="1003"/>
        <v/>
      </c>
      <c r="BFQ273" s="20" t="str">
        <f t="shared" si="1004"/>
        <v/>
      </c>
      <c r="BFR273" s="20" t="str">
        <f t="shared" si="1005"/>
        <v/>
      </c>
      <c r="BFS273" s="20" t="str">
        <f t="shared" si="1006"/>
        <v/>
      </c>
      <c r="BFT273" s="20" t="str">
        <f t="shared" si="1007"/>
        <v/>
      </c>
      <c r="BFU273" s="20" t="str">
        <f t="shared" si="1008"/>
        <v/>
      </c>
      <c r="BFV273" s="20" t="str">
        <f t="shared" si="1009"/>
        <v/>
      </c>
      <c r="BFW273" s="20" t="str">
        <f t="shared" si="1010"/>
        <v/>
      </c>
      <c r="BFX273" s="20" t="str">
        <f t="shared" si="1011"/>
        <v/>
      </c>
      <c r="BFY273" s="20" t="str">
        <f t="shared" si="1012"/>
        <v/>
      </c>
      <c r="BFZ273" s="20" t="str">
        <f t="shared" si="1013"/>
        <v/>
      </c>
      <c r="BGA273" s="20" t="str">
        <f t="shared" si="1014"/>
        <v/>
      </c>
      <c r="BGB273" s="20" t="str">
        <f t="shared" si="1015"/>
        <v/>
      </c>
      <c r="BGC273" s="20" t="str">
        <f t="shared" si="1016"/>
        <v/>
      </c>
      <c r="BGD273" s="20" t="str">
        <f t="shared" si="1017"/>
        <v/>
      </c>
      <c r="BGE273" s="20" t="str">
        <f t="shared" si="1018"/>
        <v/>
      </c>
      <c r="BGF273" s="20" t="str">
        <f t="shared" si="1019"/>
        <v/>
      </c>
      <c r="BGG273" s="20" t="str">
        <f t="shared" si="1020"/>
        <v/>
      </c>
      <c r="BGH273" s="20" t="str">
        <f t="shared" si="1021"/>
        <v/>
      </c>
      <c r="BGI273" s="20" t="str">
        <f t="shared" si="1022"/>
        <v/>
      </c>
      <c r="BGJ273" s="20" t="str">
        <f t="shared" si="1023"/>
        <v/>
      </c>
      <c r="BGK273" s="20" t="str">
        <f t="shared" si="1024"/>
        <v/>
      </c>
      <c r="BGL273" s="20" t="str">
        <f t="shared" si="1025"/>
        <v/>
      </c>
      <c r="BGM273" s="20" t="str">
        <f t="shared" si="1026"/>
        <v/>
      </c>
      <c r="BGN273" s="20" t="str">
        <f t="shared" si="1027"/>
        <v/>
      </c>
      <c r="BGO273" s="20" t="str">
        <f t="shared" si="1028"/>
        <v/>
      </c>
      <c r="BGP273" s="20" t="str">
        <f t="shared" si="1029"/>
        <v/>
      </c>
      <c r="BGQ273" s="20" t="str">
        <f t="shared" si="1030"/>
        <v/>
      </c>
      <c r="BGR273" s="20" t="str">
        <f t="shared" si="1031"/>
        <v/>
      </c>
      <c r="BGS273" s="20" t="str">
        <f t="shared" si="1032"/>
        <v/>
      </c>
      <c r="BGT273" s="20" t="str">
        <f t="shared" si="1033"/>
        <v/>
      </c>
      <c r="BGU273" s="20" t="str">
        <f t="shared" si="1034"/>
        <v/>
      </c>
      <c r="BGV273" s="20" t="str">
        <f t="shared" si="1035"/>
        <v/>
      </c>
      <c r="BGW273" s="20" t="str">
        <f t="shared" si="1036"/>
        <v/>
      </c>
      <c r="BGX273" s="20" t="str">
        <f t="shared" si="1037"/>
        <v/>
      </c>
      <c r="BGY273" s="20" t="str">
        <f t="shared" si="1038"/>
        <v/>
      </c>
      <c r="BGZ273" s="20" t="str">
        <f t="shared" si="1039"/>
        <v/>
      </c>
      <c r="BHA273" s="20" t="str">
        <f t="shared" si="1040"/>
        <v/>
      </c>
      <c r="BHB273" s="20" t="str">
        <f t="shared" si="1041"/>
        <v/>
      </c>
      <c r="BHC273" s="20" t="str">
        <f t="shared" si="1042"/>
        <v/>
      </c>
      <c r="BHD273" s="20" t="str">
        <f t="shared" si="1043"/>
        <v/>
      </c>
      <c r="BHE273" s="20" t="str">
        <f t="shared" si="1044"/>
        <v/>
      </c>
      <c r="BHF273" s="20" t="str">
        <f t="shared" si="1045"/>
        <v/>
      </c>
      <c r="BHG273" s="20" t="str">
        <f t="shared" si="1046"/>
        <v/>
      </c>
      <c r="BHJ273" s="20" t="str">
        <f t="shared" si="1047"/>
        <v/>
      </c>
      <c r="BHL273" s="20" t="str">
        <f t="shared" si="895"/>
        <v/>
      </c>
      <c r="BHM273" s="20" t="str">
        <f t="shared" si="895"/>
        <v/>
      </c>
      <c r="BHN273" s="20" t="str">
        <f t="shared" si="895"/>
        <v/>
      </c>
      <c r="BHO273" s="20" t="str">
        <f t="shared" si="895"/>
        <v/>
      </c>
      <c r="BHP273" s="20" t="str">
        <f t="shared" si="895"/>
        <v/>
      </c>
      <c r="BHQ273" s="20" t="str">
        <f t="shared" si="895"/>
        <v/>
      </c>
      <c r="BHR273" s="20" t="str">
        <f t="shared" si="895"/>
        <v/>
      </c>
      <c r="BHS273" s="20" t="str">
        <f t="shared" si="895"/>
        <v/>
      </c>
      <c r="BHT273" s="20" t="str">
        <f t="shared" si="895"/>
        <v/>
      </c>
      <c r="BHU273" s="20" t="str">
        <f t="shared" si="895"/>
        <v/>
      </c>
      <c r="BHV273" s="20" t="str">
        <f t="shared" si="895"/>
        <v/>
      </c>
      <c r="BHW273" s="20" t="str">
        <f t="shared" si="895"/>
        <v/>
      </c>
      <c r="BHX273" s="20" t="str">
        <f t="shared" si="895"/>
        <v/>
      </c>
      <c r="BHY273" s="20" t="str">
        <f t="shared" si="895"/>
        <v/>
      </c>
      <c r="BHZ273" s="20" t="str">
        <f t="shared" si="895"/>
        <v/>
      </c>
      <c r="BIA273" s="20" t="str">
        <f t="shared" si="895"/>
        <v/>
      </c>
      <c r="BIB273" s="20" t="str">
        <f t="shared" si="894"/>
        <v/>
      </c>
      <c r="BIC273" s="20" t="str">
        <f t="shared" si="894"/>
        <v/>
      </c>
      <c r="BID273" s="20" t="str">
        <f t="shared" si="894"/>
        <v/>
      </c>
      <c r="BIE273" s="20" t="str">
        <f t="shared" si="894"/>
        <v/>
      </c>
    </row>
    <row r="274" spans="2:104 1451:1591" ht="14.5">
      <c r="B274" s="510" t="str">
        <f>IF('لصق اكسل الفورمز'!E269="","",'لصق اكسل الفورمز'!E269)</f>
        <v/>
      </c>
      <c r="C274" s="510" t="str">
        <f>IF('لصق اكسل الفورمز'!O269="","",'لصق اكسل الفورمز'!O269)</f>
        <v/>
      </c>
      <c r="D274" s="526" t="str">
        <f>IF('لصق اكسل الفورمز'!R269="","",'لصق اكسل الفورمز'!R269)</f>
        <v/>
      </c>
      <c r="E274" s="510" t="str">
        <f>IF('لصق اكسل الفورمز'!U269="","",'لصق اكسل الفورمز'!U269)</f>
        <v/>
      </c>
      <c r="F274" s="526" t="str">
        <f>IF('لصق اكسل الفورمز'!X269="","",'لصق اكسل الفورمز'!X269)</f>
        <v/>
      </c>
      <c r="G274" s="510" t="str">
        <f>IF('لصق اكسل الفورمز'!AA269="","",'لصق اكسل الفورمز'!AA269)</f>
        <v/>
      </c>
      <c r="H274" s="526" t="str">
        <f>IF('لصق اكسل الفورمز'!AD269="","",'لصق اكسل الفورمز'!AD269)</f>
        <v/>
      </c>
      <c r="I274" s="510" t="str">
        <f>IF('لصق اكسل الفورمز'!AG269="","",'لصق اكسل الفورمز'!AG269)</f>
        <v/>
      </c>
      <c r="J274" s="526" t="str">
        <f>IF('لصق اكسل الفورمز'!AJ269="","",'لصق اكسل الفورمز'!AJ269)</f>
        <v/>
      </c>
      <c r="K274" s="510" t="str">
        <f>IF('لصق اكسل الفورمز'!AM269="","",'لصق اكسل الفورمز'!AM269)</f>
        <v/>
      </c>
      <c r="L274" s="526" t="str">
        <f>IF('لصق اكسل الفورمز'!AP269="","",'لصق اكسل الفورمز'!AP269)</f>
        <v/>
      </c>
      <c r="M274" s="510" t="str">
        <f>IF('لصق اكسل الفورمز'!AS269="","",'لصق اكسل الفورمز'!AS269)</f>
        <v/>
      </c>
      <c r="N274" s="526" t="str">
        <f>IF('لصق اكسل الفورمز'!AV269="","",'لصق اكسل الفورمز'!AV269)</f>
        <v/>
      </c>
      <c r="O274" s="510" t="str">
        <f>IF('لصق اكسل الفورمز'!AY269="","",'لصق اكسل الفورمز'!AY269)</f>
        <v/>
      </c>
      <c r="P274" s="526" t="str">
        <f>IF('لصق اكسل الفورمز'!BB269="","",'لصق اكسل الفورمز'!BB269)</f>
        <v/>
      </c>
      <c r="Q274" s="510" t="str">
        <f>IF('لصق اكسل الفورمز'!BE269="","",'لصق اكسل الفورمز'!BE269)</f>
        <v/>
      </c>
      <c r="R274" s="526" t="str">
        <f>IF('لصق اكسل الفورمز'!BH269="","",'لصق اكسل الفورمز'!BH269)</f>
        <v/>
      </c>
      <c r="S274" s="510" t="str">
        <f>IF('لصق اكسل الفورمز'!BK269="","",'لصق اكسل الفورمز'!BK269)</f>
        <v/>
      </c>
      <c r="T274" s="526" t="str">
        <f>IF('لصق اكسل الفورمز'!BN269="","",'لصق اكسل الفورمز'!BN269)</f>
        <v/>
      </c>
      <c r="U274" s="510" t="str">
        <f>IF('لصق اكسل الفورمز'!BQ269="","",'لصق اكسل الفورمز'!BQ269)</f>
        <v/>
      </c>
      <c r="V274" s="526" t="str">
        <f>IF('لصق اكسل الفورمز'!BT269="","",'لصق اكسل الفورمز'!BT269)</f>
        <v/>
      </c>
      <c r="W274" s="527" t="str">
        <f t="shared" si="896"/>
        <v/>
      </c>
      <c r="X274" s="510" t="str">
        <f t="shared" si="897"/>
        <v/>
      </c>
      <c r="Y274" s="564" t="str">
        <f t="shared" si="898"/>
        <v/>
      </c>
      <c r="AL274" s="20">
        <f t="shared" si="899"/>
        <v>0</v>
      </c>
      <c r="AO274" s="20" t="str">
        <f t="shared" si="900"/>
        <v/>
      </c>
      <c r="AQ274" s="20" t="str">
        <f t="shared" si="1048"/>
        <v/>
      </c>
      <c r="AR274" s="20" t="str">
        <f t="shared" si="901"/>
        <v/>
      </c>
      <c r="AS274" s="20" t="str">
        <f t="shared" si="902"/>
        <v/>
      </c>
      <c r="AT274" s="20" t="str">
        <f t="shared" si="903"/>
        <v/>
      </c>
      <c r="AU274" s="20" t="str">
        <f t="shared" si="904"/>
        <v/>
      </c>
      <c r="AV274" s="20" t="str">
        <f t="shared" si="905"/>
        <v/>
      </c>
      <c r="AW274" s="20" t="str">
        <f t="shared" si="906"/>
        <v/>
      </c>
      <c r="AX274" s="20" t="str">
        <f t="shared" si="907"/>
        <v/>
      </c>
      <c r="AY274" s="20" t="str">
        <f t="shared" si="908"/>
        <v/>
      </c>
      <c r="AZ274" s="20" t="str">
        <f t="shared" si="909"/>
        <v/>
      </c>
      <c r="BA274" s="20" t="str">
        <f t="shared" si="910"/>
        <v/>
      </c>
      <c r="BB274" s="20" t="str">
        <f t="shared" si="911"/>
        <v/>
      </c>
      <c r="BC274" s="20" t="str">
        <f t="shared" si="912"/>
        <v/>
      </c>
      <c r="BD274" s="20" t="str">
        <f t="shared" si="913"/>
        <v/>
      </c>
      <c r="BE274" s="20" t="str">
        <f t="shared" si="914"/>
        <v/>
      </c>
      <c r="BF274" s="20" t="str">
        <f t="shared" si="915"/>
        <v/>
      </c>
      <c r="BG274" s="20" t="str">
        <f t="shared" si="916"/>
        <v/>
      </c>
      <c r="BH274" s="20" t="str">
        <f t="shared" si="917"/>
        <v/>
      </c>
      <c r="BI274" s="20" t="str">
        <f t="shared" si="918"/>
        <v/>
      </c>
      <c r="BJ274" s="20" t="str">
        <f t="shared" si="919"/>
        <v/>
      </c>
      <c r="BL274" s="38" t="e">
        <f t="shared" si="920"/>
        <v>#DIV/0!</v>
      </c>
      <c r="BM274" s="4">
        <f t="shared" si="921"/>
        <v>0</v>
      </c>
      <c r="BN274" s="4">
        <f t="shared" si="922"/>
        <v>0</v>
      </c>
      <c r="BO274" s="4">
        <f t="shared" si="923"/>
        <v>0</v>
      </c>
      <c r="BP274" s="173" t="str">
        <f t="shared" si="924"/>
        <v/>
      </c>
      <c r="BQ274" s="4">
        <f t="shared" si="925"/>
        <v>0</v>
      </c>
      <c r="BT274" s="268" t="str">
        <f t="shared" si="926"/>
        <v/>
      </c>
      <c r="BU274" s="268" t="str">
        <f t="shared" si="927"/>
        <v/>
      </c>
      <c r="BX274" s="20">
        <f t="shared" si="928"/>
        <v>1</v>
      </c>
      <c r="CG274" s="20" t="str">
        <f t="shared" si="929"/>
        <v/>
      </c>
      <c r="CH274" s="20" t="str">
        <f t="shared" si="887"/>
        <v/>
      </c>
      <c r="CI274" s="20" t="str">
        <f t="shared" si="888"/>
        <v/>
      </c>
      <c r="CJ274" s="20" t="str">
        <f t="shared" si="889"/>
        <v/>
      </c>
      <c r="CK274" s="20" t="str">
        <f t="shared" si="871"/>
        <v/>
      </c>
      <c r="CL274" s="20" t="str">
        <f t="shared" si="872"/>
        <v/>
      </c>
      <c r="CM274" s="20" t="str">
        <f t="shared" si="873"/>
        <v/>
      </c>
      <c r="CN274" s="20" t="str">
        <f t="shared" si="874"/>
        <v/>
      </c>
      <c r="CO274" s="20" t="str">
        <f t="shared" si="875"/>
        <v/>
      </c>
      <c r="CP274" s="20" t="str">
        <f t="shared" si="876"/>
        <v/>
      </c>
      <c r="CQ274" s="20" t="str">
        <f t="shared" si="877"/>
        <v/>
      </c>
      <c r="CR274" s="20" t="str">
        <f t="shared" si="878"/>
        <v/>
      </c>
      <c r="CS274" s="20" t="str">
        <f t="shared" si="879"/>
        <v/>
      </c>
      <c r="CT274" s="20" t="str">
        <f t="shared" si="880"/>
        <v/>
      </c>
      <c r="CU274" s="20" t="str">
        <f t="shared" si="881"/>
        <v/>
      </c>
      <c r="CV274" s="20" t="str">
        <f t="shared" si="882"/>
        <v/>
      </c>
      <c r="CW274" s="20" t="str">
        <f t="shared" si="883"/>
        <v/>
      </c>
      <c r="CX274" s="20" t="str">
        <f t="shared" si="884"/>
        <v/>
      </c>
      <c r="CY274" s="20" t="str">
        <f t="shared" si="885"/>
        <v/>
      </c>
      <c r="CZ274" s="20" t="str">
        <f t="shared" si="885"/>
        <v/>
      </c>
      <c r="BCU274" s="20" t="str">
        <f t="shared" si="930"/>
        <v/>
      </c>
      <c r="BCV274" s="20" t="str">
        <f t="shared" si="931"/>
        <v/>
      </c>
      <c r="BCW274" s="20" t="str">
        <f t="shared" si="932"/>
        <v/>
      </c>
      <c r="BCX274" s="20" t="str">
        <f t="shared" si="933"/>
        <v/>
      </c>
      <c r="BCY274" s="20" t="str">
        <f t="shared" si="934"/>
        <v/>
      </c>
      <c r="BCZ274" s="20" t="str">
        <f t="shared" si="935"/>
        <v/>
      </c>
      <c r="BDA274" s="20" t="str">
        <f t="shared" si="936"/>
        <v/>
      </c>
      <c r="BDB274" s="20" t="str">
        <f t="shared" si="937"/>
        <v/>
      </c>
      <c r="BDC274" s="20" t="str">
        <f t="shared" si="938"/>
        <v/>
      </c>
      <c r="BDD274" s="20" t="str">
        <f t="shared" si="939"/>
        <v/>
      </c>
      <c r="BDE274" s="20" t="str">
        <f t="shared" si="940"/>
        <v/>
      </c>
      <c r="BDF274" s="20" t="str">
        <f t="shared" si="941"/>
        <v/>
      </c>
      <c r="BDG274" s="20" t="str">
        <f t="shared" si="942"/>
        <v/>
      </c>
      <c r="BDH274" s="20" t="str">
        <f t="shared" si="943"/>
        <v/>
      </c>
      <c r="BDI274" s="20" t="str">
        <f t="shared" si="944"/>
        <v/>
      </c>
      <c r="BDJ274" s="20" t="str">
        <f t="shared" si="945"/>
        <v/>
      </c>
      <c r="BDK274" s="20" t="str">
        <f t="shared" si="946"/>
        <v/>
      </c>
      <c r="BDL274" s="20" t="str">
        <f t="shared" si="947"/>
        <v/>
      </c>
      <c r="BDM274" s="20" t="str">
        <f t="shared" si="948"/>
        <v/>
      </c>
      <c r="BDN274" s="20" t="str">
        <f t="shared" si="949"/>
        <v/>
      </c>
      <c r="BDO274" s="20" t="str">
        <f t="shared" si="950"/>
        <v/>
      </c>
      <c r="BDP274" s="20" t="str">
        <f t="shared" si="951"/>
        <v/>
      </c>
      <c r="BDQ274" s="20" t="str">
        <f t="shared" si="952"/>
        <v/>
      </c>
      <c r="BDR274" s="20" t="str">
        <f t="shared" si="953"/>
        <v/>
      </c>
      <c r="BDS274" s="20" t="str">
        <f t="shared" si="954"/>
        <v/>
      </c>
      <c r="BDT274" s="20" t="str">
        <f t="shared" si="955"/>
        <v/>
      </c>
      <c r="BDU274" s="20" t="str">
        <f t="shared" si="956"/>
        <v/>
      </c>
      <c r="BDV274" s="20" t="str">
        <f t="shared" si="957"/>
        <v/>
      </c>
      <c r="BDW274" s="20" t="str">
        <f t="shared" si="958"/>
        <v/>
      </c>
      <c r="BDX274" s="20" t="str">
        <f t="shared" si="959"/>
        <v/>
      </c>
      <c r="BDY274" s="20" t="str">
        <f t="shared" si="960"/>
        <v/>
      </c>
      <c r="BDZ274" s="20" t="str">
        <f t="shared" si="961"/>
        <v/>
      </c>
      <c r="BEA274" s="20" t="str">
        <f t="shared" si="962"/>
        <v/>
      </c>
      <c r="BEB274" s="20" t="str">
        <f t="shared" si="963"/>
        <v/>
      </c>
      <c r="BEC274" s="20" t="str">
        <f t="shared" si="964"/>
        <v/>
      </c>
      <c r="BED274" s="20" t="str">
        <f t="shared" si="965"/>
        <v/>
      </c>
      <c r="BEE274" s="20" t="str">
        <f t="shared" si="966"/>
        <v/>
      </c>
      <c r="BEF274" s="20" t="str">
        <f t="shared" si="967"/>
        <v/>
      </c>
      <c r="BEG274" s="20" t="str">
        <f t="shared" si="968"/>
        <v/>
      </c>
      <c r="BEH274" s="20" t="str">
        <f t="shared" si="969"/>
        <v/>
      </c>
      <c r="BEI274" s="20" t="str">
        <f t="shared" si="970"/>
        <v/>
      </c>
      <c r="BEJ274" s="20" t="str">
        <f t="shared" si="971"/>
        <v/>
      </c>
      <c r="BEK274" s="20" t="str">
        <f t="shared" si="972"/>
        <v/>
      </c>
      <c r="BEL274" s="20" t="str">
        <f t="shared" si="973"/>
        <v/>
      </c>
      <c r="BEM274" s="20" t="str">
        <f t="shared" si="974"/>
        <v/>
      </c>
      <c r="BEN274" s="20" t="str">
        <f t="shared" si="975"/>
        <v/>
      </c>
      <c r="BEO274" s="20" t="str">
        <f t="shared" si="976"/>
        <v/>
      </c>
      <c r="BEP274" s="20" t="str">
        <f t="shared" si="977"/>
        <v/>
      </c>
      <c r="BEQ274" s="20" t="str">
        <f t="shared" si="978"/>
        <v/>
      </c>
      <c r="BER274" s="20" t="str">
        <f t="shared" si="979"/>
        <v/>
      </c>
      <c r="BES274" s="20" t="str">
        <f t="shared" si="980"/>
        <v/>
      </c>
      <c r="BET274" s="20" t="str">
        <f t="shared" si="981"/>
        <v/>
      </c>
      <c r="BEU274" s="20" t="str">
        <f t="shared" si="982"/>
        <v/>
      </c>
      <c r="BEV274" s="20" t="str">
        <f t="shared" si="983"/>
        <v/>
      </c>
      <c r="BEW274" s="20" t="str">
        <f t="shared" si="984"/>
        <v/>
      </c>
      <c r="BEX274" s="20" t="str">
        <f t="shared" si="985"/>
        <v/>
      </c>
      <c r="BEY274" s="20" t="str">
        <f t="shared" si="986"/>
        <v/>
      </c>
      <c r="BEZ274" s="20" t="str">
        <f t="shared" si="987"/>
        <v/>
      </c>
      <c r="BFA274" s="20" t="str">
        <f t="shared" si="988"/>
        <v/>
      </c>
      <c r="BFB274" s="20" t="str">
        <f t="shared" si="989"/>
        <v/>
      </c>
      <c r="BFC274" s="20" t="str">
        <f t="shared" si="990"/>
        <v/>
      </c>
      <c r="BFD274" s="20" t="str">
        <f t="shared" si="991"/>
        <v/>
      </c>
      <c r="BFE274" s="20" t="str">
        <f t="shared" si="992"/>
        <v/>
      </c>
      <c r="BFF274" s="20" t="str">
        <f t="shared" si="993"/>
        <v/>
      </c>
      <c r="BFG274" s="20" t="str">
        <f t="shared" si="994"/>
        <v/>
      </c>
      <c r="BFH274" s="20" t="str">
        <f t="shared" si="995"/>
        <v/>
      </c>
      <c r="BFI274" s="20" t="str">
        <f t="shared" si="996"/>
        <v/>
      </c>
      <c r="BFJ274" s="20" t="str">
        <f t="shared" si="997"/>
        <v/>
      </c>
      <c r="BFK274" s="20" t="str">
        <f t="shared" si="998"/>
        <v/>
      </c>
      <c r="BFL274" s="20" t="str">
        <f t="shared" si="999"/>
        <v/>
      </c>
      <c r="BFM274" s="20" t="str">
        <f t="shared" si="1000"/>
        <v/>
      </c>
      <c r="BFN274" s="20" t="str">
        <f t="shared" si="1001"/>
        <v/>
      </c>
      <c r="BFO274" s="20" t="str">
        <f t="shared" si="1002"/>
        <v/>
      </c>
      <c r="BFP274" s="20" t="str">
        <f t="shared" si="1003"/>
        <v/>
      </c>
      <c r="BFQ274" s="20" t="str">
        <f t="shared" si="1004"/>
        <v/>
      </c>
      <c r="BFR274" s="20" t="str">
        <f t="shared" si="1005"/>
        <v/>
      </c>
      <c r="BFS274" s="20" t="str">
        <f t="shared" si="1006"/>
        <v/>
      </c>
      <c r="BFT274" s="20" t="str">
        <f t="shared" si="1007"/>
        <v/>
      </c>
      <c r="BFU274" s="20" t="str">
        <f t="shared" si="1008"/>
        <v/>
      </c>
      <c r="BFV274" s="20" t="str">
        <f t="shared" si="1009"/>
        <v/>
      </c>
      <c r="BFW274" s="20" t="str">
        <f t="shared" si="1010"/>
        <v/>
      </c>
      <c r="BFX274" s="20" t="str">
        <f t="shared" si="1011"/>
        <v/>
      </c>
      <c r="BFY274" s="20" t="str">
        <f t="shared" si="1012"/>
        <v/>
      </c>
      <c r="BFZ274" s="20" t="str">
        <f t="shared" si="1013"/>
        <v/>
      </c>
      <c r="BGA274" s="20" t="str">
        <f t="shared" si="1014"/>
        <v/>
      </c>
      <c r="BGB274" s="20" t="str">
        <f t="shared" si="1015"/>
        <v/>
      </c>
      <c r="BGC274" s="20" t="str">
        <f t="shared" si="1016"/>
        <v/>
      </c>
      <c r="BGD274" s="20" t="str">
        <f t="shared" si="1017"/>
        <v/>
      </c>
      <c r="BGE274" s="20" t="str">
        <f t="shared" si="1018"/>
        <v/>
      </c>
      <c r="BGF274" s="20" t="str">
        <f t="shared" si="1019"/>
        <v/>
      </c>
      <c r="BGG274" s="20" t="str">
        <f t="shared" si="1020"/>
        <v/>
      </c>
      <c r="BGH274" s="20" t="str">
        <f t="shared" si="1021"/>
        <v/>
      </c>
      <c r="BGI274" s="20" t="str">
        <f t="shared" si="1022"/>
        <v/>
      </c>
      <c r="BGJ274" s="20" t="str">
        <f t="shared" si="1023"/>
        <v/>
      </c>
      <c r="BGK274" s="20" t="str">
        <f t="shared" si="1024"/>
        <v/>
      </c>
      <c r="BGL274" s="20" t="str">
        <f t="shared" si="1025"/>
        <v/>
      </c>
      <c r="BGM274" s="20" t="str">
        <f t="shared" si="1026"/>
        <v/>
      </c>
      <c r="BGN274" s="20" t="str">
        <f t="shared" si="1027"/>
        <v/>
      </c>
      <c r="BGO274" s="20" t="str">
        <f t="shared" si="1028"/>
        <v/>
      </c>
      <c r="BGP274" s="20" t="str">
        <f t="shared" si="1029"/>
        <v/>
      </c>
      <c r="BGQ274" s="20" t="str">
        <f t="shared" si="1030"/>
        <v/>
      </c>
      <c r="BGR274" s="20" t="str">
        <f t="shared" si="1031"/>
        <v/>
      </c>
      <c r="BGS274" s="20" t="str">
        <f t="shared" si="1032"/>
        <v/>
      </c>
      <c r="BGT274" s="20" t="str">
        <f t="shared" si="1033"/>
        <v/>
      </c>
      <c r="BGU274" s="20" t="str">
        <f t="shared" si="1034"/>
        <v/>
      </c>
      <c r="BGV274" s="20" t="str">
        <f t="shared" si="1035"/>
        <v/>
      </c>
      <c r="BGW274" s="20" t="str">
        <f t="shared" si="1036"/>
        <v/>
      </c>
      <c r="BGX274" s="20" t="str">
        <f t="shared" si="1037"/>
        <v/>
      </c>
      <c r="BGY274" s="20" t="str">
        <f t="shared" si="1038"/>
        <v/>
      </c>
      <c r="BGZ274" s="20" t="str">
        <f t="shared" si="1039"/>
        <v/>
      </c>
      <c r="BHA274" s="20" t="str">
        <f t="shared" si="1040"/>
        <v/>
      </c>
      <c r="BHB274" s="20" t="str">
        <f t="shared" si="1041"/>
        <v/>
      </c>
      <c r="BHC274" s="20" t="str">
        <f t="shared" si="1042"/>
        <v/>
      </c>
      <c r="BHD274" s="20" t="str">
        <f t="shared" si="1043"/>
        <v/>
      </c>
      <c r="BHE274" s="20" t="str">
        <f t="shared" si="1044"/>
        <v/>
      </c>
      <c r="BHF274" s="20" t="str">
        <f t="shared" si="1045"/>
        <v/>
      </c>
      <c r="BHG274" s="20" t="str">
        <f t="shared" si="1046"/>
        <v/>
      </c>
      <c r="BHJ274" s="20" t="str">
        <f t="shared" si="1047"/>
        <v/>
      </c>
      <c r="BHL274" s="20" t="str">
        <f t="shared" si="895"/>
        <v/>
      </c>
      <c r="BHM274" s="20" t="str">
        <f t="shared" si="895"/>
        <v/>
      </c>
      <c r="BHN274" s="20" t="str">
        <f t="shared" si="895"/>
        <v/>
      </c>
      <c r="BHO274" s="20" t="str">
        <f t="shared" si="895"/>
        <v/>
      </c>
      <c r="BHP274" s="20" t="str">
        <f t="shared" si="895"/>
        <v/>
      </c>
      <c r="BHQ274" s="20" t="str">
        <f t="shared" si="895"/>
        <v/>
      </c>
      <c r="BHR274" s="20" t="str">
        <f t="shared" si="895"/>
        <v/>
      </c>
      <c r="BHS274" s="20" t="str">
        <f t="shared" si="895"/>
        <v/>
      </c>
      <c r="BHT274" s="20" t="str">
        <f t="shared" si="895"/>
        <v/>
      </c>
      <c r="BHU274" s="20" t="str">
        <f t="shared" si="895"/>
        <v/>
      </c>
      <c r="BHV274" s="20" t="str">
        <f t="shared" si="895"/>
        <v/>
      </c>
      <c r="BHW274" s="20" t="str">
        <f t="shared" si="895"/>
        <v/>
      </c>
      <c r="BHX274" s="20" t="str">
        <f t="shared" si="895"/>
        <v/>
      </c>
      <c r="BHY274" s="20" t="str">
        <f t="shared" si="895"/>
        <v/>
      </c>
      <c r="BHZ274" s="20" t="str">
        <f t="shared" si="895"/>
        <v/>
      </c>
      <c r="BIA274" s="20" t="str">
        <f t="shared" si="895"/>
        <v/>
      </c>
      <c r="BIB274" s="20" t="str">
        <f t="shared" si="894"/>
        <v/>
      </c>
      <c r="BIC274" s="20" t="str">
        <f t="shared" si="894"/>
        <v/>
      </c>
      <c r="BID274" s="20" t="str">
        <f t="shared" si="894"/>
        <v/>
      </c>
      <c r="BIE274" s="20" t="str">
        <f t="shared" si="894"/>
        <v/>
      </c>
    </row>
    <row r="275" spans="2:104 1451:1591" ht="14.5">
      <c r="B275" s="510" t="str">
        <f>IF('لصق اكسل الفورمز'!E270="","",'لصق اكسل الفورمز'!E270)</f>
        <v/>
      </c>
      <c r="C275" s="510" t="str">
        <f>IF('لصق اكسل الفورمز'!O270="","",'لصق اكسل الفورمز'!O270)</f>
        <v/>
      </c>
      <c r="D275" s="526" t="str">
        <f>IF('لصق اكسل الفورمز'!R270="","",'لصق اكسل الفورمز'!R270)</f>
        <v/>
      </c>
      <c r="E275" s="510" t="str">
        <f>IF('لصق اكسل الفورمز'!U270="","",'لصق اكسل الفورمز'!U270)</f>
        <v/>
      </c>
      <c r="F275" s="526" t="str">
        <f>IF('لصق اكسل الفورمز'!X270="","",'لصق اكسل الفورمز'!X270)</f>
        <v/>
      </c>
      <c r="G275" s="510" t="str">
        <f>IF('لصق اكسل الفورمز'!AA270="","",'لصق اكسل الفورمز'!AA270)</f>
        <v/>
      </c>
      <c r="H275" s="526" t="str">
        <f>IF('لصق اكسل الفورمز'!AD270="","",'لصق اكسل الفورمز'!AD270)</f>
        <v/>
      </c>
      <c r="I275" s="510" t="str">
        <f>IF('لصق اكسل الفورمز'!AG270="","",'لصق اكسل الفورمز'!AG270)</f>
        <v/>
      </c>
      <c r="J275" s="526" t="str">
        <f>IF('لصق اكسل الفورمز'!AJ270="","",'لصق اكسل الفورمز'!AJ270)</f>
        <v/>
      </c>
      <c r="K275" s="510" t="str">
        <f>IF('لصق اكسل الفورمز'!AM270="","",'لصق اكسل الفورمز'!AM270)</f>
        <v/>
      </c>
      <c r="L275" s="526" t="str">
        <f>IF('لصق اكسل الفورمز'!AP270="","",'لصق اكسل الفورمز'!AP270)</f>
        <v/>
      </c>
      <c r="M275" s="510" t="str">
        <f>IF('لصق اكسل الفورمز'!AS270="","",'لصق اكسل الفورمز'!AS270)</f>
        <v/>
      </c>
      <c r="N275" s="526" t="str">
        <f>IF('لصق اكسل الفورمز'!AV270="","",'لصق اكسل الفورمز'!AV270)</f>
        <v/>
      </c>
      <c r="O275" s="510" t="str">
        <f>IF('لصق اكسل الفورمز'!AY270="","",'لصق اكسل الفورمز'!AY270)</f>
        <v/>
      </c>
      <c r="P275" s="526" t="str">
        <f>IF('لصق اكسل الفورمز'!BB270="","",'لصق اكسل الفورمز'!BB270)</f>
        <v/>
      </c>
      <c r="Q275" s="510" t="str">
        <f>IF('لصق اكسل الفورمز'!BE270="","",'لصق اكسل الفورمز'!BE270)</f>
        <v/>
      </c>
      <c r="R275" s="526" t="str">
        <f>IF('لصق اكسل الفورمز'!BH270="","",'لصق اكسل الفورمز'!BH270)</f>
        <v/>
      </c>
      <c r="S275" s="510" t="str">
        <f>IF('لصق اكسل الفورمز'!BK270="","",'لصق اكسل الفورمز'!BK270)</f>
        <v/>
      </c>
      <c r="T275" s="526" t="str">
        <f>IF('لصق اكسل الفورمز'!BN270="","",'لصق اكسل الفورمز'!BN270)</f>
        <v/>
      </c>
      <c r="U275" s="510" t="str">
        <f>IF('لصق اكسل الفورمز'!BQ270="","",'لصق اكسل الفورمز'!BQ270)</f>
        <v/>
      </c>
      <c r="V275" s="526" t="str">
        <f>IF('لصق اكسل الفورمز'!BT270="","",'لصق اكسل الفورمز'!BT270)</f>
        <v/>
      </c>
      <c r="W275" s="527" t="str">
        <f t="shared" si="896"/>
        <v/>
      </c>
      <c r="X275" s="510" t="str">
        <f t="shared" si="897"/>
        <v/>
      </c>
      <c r="Y275" s="564" t="str">
        <f t="shared" si="898"/>
        <v/>
      </c>
      <c r="AL275" s="20">
        <f t="shared" si="899"/>
        <v>0</v>
      </c>
      <c r="AO275" s="20" t="str">
        <f t="shared" si="900"/>
        <v/>
      </c>
      <c r="AQ275" s="20" t="str">
        <f t="shared" si="1048"/>
        <v/>
      </c>
      <c r="AR275" s="20" t="str">
        <f t="shared" si="901"/>
        <v/>
      </c>
      <c r="AS275" s="20" t="str">
        <f t="shared" si="902"/>
        <v/>
      </c>
      <c r="AT275" s="20" t="str">
        <f t="shared" si="903"/>
        <v/>
      </c>
      <c r="AU275" s="20" t="str">
        <f t="shared" si="904"/>
        <v/>
      </c>
      <c r="AV275" s="20" t="str">
        <f t="shared" si="905"/>
        <v/>
      </c>
      <c r="AW275" s="20" t="str">
        <f t="shared" si="906"/>
        <v/>
      </c>
      <c r="AX275" s="20" t="str">
        <f t="shared" si="907"/>
        <v/>
      </c>
      <c r="AY275" s="20" t="str">
        <f t="shared" si="908"/>
        <v/>
      </c>
      <c r="AZ275" s="20" t="str">
        <f t="shared" si="909"/>
        <v/>
      </c>
      <c r="BA275" s="20" t="str">
        <f t="shared" si="910"/>
        <v/>
      </c>
      <c r="BB275" s="20" t="str">
        <f t="shared" si="911"/>
        <v/>
      </c>
      <c r="BC275" s="20" t="str">
        <f t="shared" si="912"/>
        <v/>
      </c>
      <c r="BD275" s="20" t="str">
        <f t="shared" si="913"/>
        <v/>
      </c>
      <c r="BE275" s="20" t="str">
        <f t="shared" si="914"/>
        <v/>
      </c>
      <c r="BF275" s="20" t="str">
        <f t="shared" si="915"/>
        <v/>
      </c>
      <c r="BG275" s="20" t="str">
        <f t="shared" si="916"/>
        <v/>
      </c>
      <c r="BH275" s="20" t="str">
        <f t="shared" si="917"/>
        <v/>
      </c>
      <c r="BI275" s="20" t="str">
        <f t="shared" si="918"/>
        <v/>
      </c>
      <c r="BJ275" s="20" t="str">
        <f t="shared" si="919"/>
        <v/>
      </c>
      <c r="BL275" s="38" t="e">
        <f t="shared" si="920"/>
        <v>#DIV/0!</v>
      </c>
      <c r="BM275" s="4">
        <f t="shared" si="921"/>
        <v>0</v>
      </c>
      <c r="BN275" s="4">
        <f t="shared" si="922"/>
        <v>0</v>
      </c>
      <c r="BO275" s="4">
        <f t="shared" si="923"/>
        <v>0</v>
      </c>
      <c r="BP275" s="173" t="str">
        <f t="shared" si="924"/>
        <v/>
      </c>
      <c r="BQ275" s="4">
        <f t="shared" si="925"/>
        <v>0</v>
      </c>
      <c r="BT275" s="268" t="str">
        <f t="shared" si="926"/>
        <v/>
      </c>
      <c r="BU275" s="268" t="str">
        <f t="shared" si="927"/>
        <v/>
      </c>
      <c r="BX275" s="20">
        <f t="shared" si="928"/>
        <v>1</v>
      </c>
      <c r="CG275" s="20" t="str">
        <f t="shared" si="929"/>
        <v/>
      </c>
      <c r="CH275" s="20" t="str">
        <f t="shared" si="887"/>
        <v/>
      </c>
      <c r="CI275" s="20" t="str">
        <f t="shared" si="888"/>
        <v/>
      </c>
      <c r="CJ275" s="20" t="str">
        <f t="shared" si="889"/>
        <v/>
      </c>
      <c r="CK275" s="20" t="str">
        <f t="shared" si="871"/>
        <v/>
      </c>
      <c r="CL275" s="20" t="str">
        <f t="shared" si="872"/>
        <v/>
      </c>
      <c r="CM275" s="20" t="str">
        <f t="shared" si="873"/>
        <v/>
      </c>
      <c r="CN275" s="20" t="str">
        <f t="shared" si="874"/>
        <v/>
      </c>
      <c r="CO275" s="20" t="str">
        <f t="shared" si="875"/>
        <v/>
      </c>
      <c r="CP275" s="20" t="str">
        <f t="shared" si="876"/>
        <v/>
      </c>
      <c r="CQ275" s="20" t="str">
        <f t="shared" si="877"/>
        <v/>
      </c>
      <c r="CR275" s="20" t="str">
        <f t="shared" si="878"/>
        <v/>
      </c>
      <c r="CS275" s="20" t="str">
        <f t="shared" si="879"/>
        <v/>
      </c>
      <c r="CT275" s="20" t="str">
        <f t="shared" si="880"/>
        <v/>
      </c>
      <c r="CU275" s="20" t="str">
        <f t="shared" si="881"/>
        <v/>
      </c>
      <c r="CV275" s="20" t="str">
        <f t="shared" si="882"/>
        <v/>
      </c>
      <c r="CW275" s="20" t="str">
        <f t="shared" si="883"/>
        <v/>
      </c>
      <c r="CX275" s="20" t="str">
        <f t="shared" si="884"/>
        <v/>
      </c>
      <c r="CY275" s="20" t="str">
        <f t="shared" si="885"/>
        <v/>
      </c>
      <c r="CZ275" s="20" t="str">
        <f t="shared" si="885"/>
        <v/>
      </c>
      <c r="BCU275" s="20" t="str">
        <f t="shared" si="930"/>
        <v/>
      </c>
      <c r="BCV275" s="20" t="str">
        <f t="shared" si="931"/>
        <v/>
      </c>
      <c r="BCW275" s="20" t="str">
        <f t="shared" si="932"/>
        <v/>
      </c>
      <c r="BCX275" s="20" t="str">
        <f t="shared" si="933"/>
        <v/>
      </c>
      <c r="BCY275" s="20" t="str">
        <f t="shared" si="934"/>
        <v/>
      </c>
      <c r="BCZ275" s="20" t="str">
        <f t="shared" si="935"/>
        <v/>
      </c>
      <c r="BDA275" s="20" t="str">
        <f t="shared" si="936"/>
        <v/>
      </c>
      <c r="BDB275" s="20" t="str">
        <f t="shared" si="937"/>
        <v/>
      </c>
      <c r="BDC275" s="20" t="str">
        <f t="shared" si="938"/>
        <v/>
      </c>
      <c r="BDD275" s="20" t="str">
        <f t="shared" si="939"/>
        <v/>
      </c>
      <c r="BDE275" s="20" t="str">
        <f t="shared" si="940"/>
        <v/>
      </c>
      <c r="BDF275" s="20" t="str">
        <f t="shared" si="941"/>
        <v/>
      </c>
      <c r="BDG275" s="20" t="str">
        <f t="shared" si="942"/>
        <v/>
      </c>
      <c r="BDH275" s="20" t="str">
        <f t="shared" si="943"/>
        <v/>
      </c>
      <c r="BDI275" s="20" t="str">
        <f t="shared" si="944"/>
        <v/>
      </c>
      <c r="BDJ275" s="20" t="str">
        <f t="shared" si="945"/>
        <v/>
      </c>
      <c r="BDK275" s="20" t="str">
        <f t="shared" si="946"/>
        <v/>
      </c>
      <c r="BDL275" s="20" t="str">
        <f t="shared" si="947"/>
        <v/>
      </c>
      <c r="BDM275" s="20" t="str">
        <f t="shared" si="948"/>
        <v/>
      </c>
      <c r="BDN275" s="20" t="str">
        <f t="shared" si="949"/>
        <v/>
      </c>
      <c r="BDO275" s="20" t="str">
        <f t="shared" si="950"/>
        <v/>
      </c>
      <c r="BDP275" s="20" t="str">
        <f t="shared" si="951"/>
        <v/>
      </c>
      <c r="BDQ275" s="20" t="str">
        <f t="shared" si="952"/>
        <v/>
      </c>
      <c r="BDR275" s="20" t="str">
        <f t="shared" si="953"/>
        <v/>
      </c>
      <c r="BDS275" s="20" t="str">
        <f t="shared" si="954"/>
        <v/>
      </c>
      <c r="BDT275" s="20" t="str">
        <f t="shared" si="955"/>
        <v/>
      </c>
      <c r="BDU275" s="20" t="str">
        <f t="shared" si="956"/>
        <v/>
      </c>
      <c r="BDV275" s="20" t="str">
        <f t="shared" si="957"/>
        <v/>
      </c>
      <c r="BDW275" s="20" t="str">
        <f t="shared" si="958"/>
        <v/>
      </c>
      <c r="BDX275" s="20" t="str">
        <f t="shared" si="959"/>
        <v/>
      </c>
      <c r="BDY275" s="20" t="str">
        <f t="shared" si="960"/>
        <v/>
      </c>
      <c r="BDZ275" s="20" t="str">
        <f t="shared" si="961"/>
        <v/>
      </c>
      <c r="BEA275" s="20" t="str">
        <f t="shared" si="962"/>
        <v/>
      </c>
      <c r="BEB275" s="20" t="str">
        <f t="shared" si="963"/>
        <v/>
      </c>
      <c r="BEC275" s="20" t="str">
        <f t="shared" si="964"/>
        <v/>
      </c>
      <c r="BED275" s="20" t="str">
        <f t="shared" si="965"/>
        <v/>
      </c>
      <c r="BEE275" s="20" t="str">
        <f t="shared" si="966"/>
        <v/>
      </c>
      <c r="BEF275" s="20" t="str">
        <f t="shared" si="967"/>
        <v/>
      </c>
      <c r="BEG275" s="20" t="str">
        <f t="shared" si="968"/>
        <v/>
      </c>
      <c r="BEH275" s="20" t="str">
        <f t="shared" si="969"/>
        <v/>
      </c>
      <c r="BEI275" s="20" t="str">
        <f t="shared" si="970"/>
        <v/>
      </c>
      <c r="BEJ275" s="20" t="str">
        <f t="shared" si="971"/>
        <v/>
      </c>
      <c r="BEK275" s="20" t="str">
        <f t="shared" si="972"/>
        <v/>
      </c>
      <c r="BEL275" s="20" t="str">
        <f t="shared" si="973"/>
        <v/>
      </c>
      <c r="BEM275" s="20" t="str">
        <f t="shared" si="974"/>
        <v/>
      </c>
      <c r="BEN275" s="20" t="str">
        <f t="shared" si="975"/>
        <v/>
      </c>
      <c r="BEO275" s="20" t="str">
        <f t="shared" si="976"/>
        <v/>
      </c>
      <c r="BEP275" s="20" t="str">
        <f t="shared" si="977"/>
        <v/>
      </c>
      <c r="BEQ275" s="20" t="str">
        <f t="shared" si="978"/>
        <v/>
      </c>
      <c r="BER275" s="20" t="str">
        <f t="shared" si="979"/>
        <v/>
      </c>
      <c r="BES275" s="20" t="str">
        <f t="shared" si="980"/>
        <v/>
      </c>
      <c r="BET275" s="20" t="str">
        <f t="shared" si="981"/>
        <v/>
      </c>
      <c r="BEU275" s="20" t="str">
        <f t="shared" si="982"/>
        <v/>
      </c>
      <c r="BEV275" s="20" t="str">
        <f t="shared" si="983"/>
        <v/>
      </c>
      <c r="BEW275" s="20" t="str">
        <f t="shared" si="984"/>
        <v/>
      </c>
      <c r="BEX275" s="20" t="str">
        <f t="shared" si="985"/>
        <v/>
      </c>
      <c r="BEY275" s="20" t="str">
        <f t="shared" si="986"/>
        <v/>
      </c>
      <c r="BEZ275" s="20" t="str">
        <f t="shared" si="987"/>
        <v/>
      </c>
      <c r="BFA275" s="20" t="str">
        <f t="shared" si="988"/>
        <v/>
      </c>
      <c r="BFB275" s="20" t="str">
        <f t="shared" si="989"/>
        <v/>
      </c>
      <c r="BFC275" s="20" t="str">
        <f t="shared" si="990"/>
        <v/>
      </c>
      <c r="BFD275" s="20" t="str">
        <f t="shared" si="991"/>
        <v/>
      </c>
      <c r="BFE275" s="20" t="str">
        <f t="shared" si="992"/>
        <v/>
      </c>
      <c r="BFF275" s="20" t="str">
        <f t="shared" si="993"/>
        <v/>
      </c>
      <c r="BFG275" s="20" t="str">
        <f t="shared" si="994"/>
        <v/>
      </c>
      <c r="BFH275" s="20" t="str">
        <f t="shared" si="995"/>
        <v/>
      </c>
      <c r="BFI275" s="20" t="str">
        <f t="shared" si="996"/>
        <v/>
      </c>
      <c r="BFJ275" s="20" t="str">
        <f t="shared" si="997"/>
        <v/>
      </c>
      <c r="BFK275" s="20" t="str">
        <f t="shared" si="998"/>
        <v/>
      </c>
      <c r="BFL275" s="20" t="str">
        <f t="shared" si="999"/>
        <v/>
      </c>
      <c r="BFM275" s="20" t="str">
        <f t="shared" si="1000"/>
        <v/>
      </c>
      <c r="BFN275" s="20" t="str">
        <f t="shared" si="1001"/>
        <v/>
      </c>
      <c r="BFO275" s="20" t="str">
        <f t="shared" si="1002"/>
        <v/>
      </c>
      <c r="BFP275" s="20" t="str">
        <f t="shared" si="1003"/>
        <v/>
      </c>
      <c r="BFQ275" s="20" t="str">
        <f t="shared" si="1004"/>
        <v/>
      </c>
      <c r="BFR275" s="20" t="str">
        <f t="shared" si="1005"/>
        <v/>
      </c>
      <c r="BFS275" s="20" t="str">
        <f t="shared" si="1006"/>
        <v/>
      </c>
      <c r="BFT275" s="20" t="str">
        <f t="shared" si="1007"/>
        <v/>
      </c>
      <c r="BFU275" s="20" t="str">
        <f t="shared" si="1008"/>
        <v/>
      </c>
      <c r="BFV275" s="20" t="str">
        <f t="shared" si="1009"/>
        <v/>
      </c>
      <c r="BFW275" s="20" t="str">
        <f t="shared" si="1010"/>
        <v/>
      </c>
      <c r="BFX275" s="20" t="str">
        <f t="shared" si="1011"/>
        <v/>
      </c>
      <c r="BFY275" s="20" t="str">
        <f t="shared" si="1012"/>
        <v/>
      </c>
      <c r="BFZ275" s="20" t="str">
        <f t="shared" si="1013"/>
        <v/>
      </c>
      <c r="BGA275" s="20" t="str">
        <f t="shared" si="1014"/>
        <v/>
      </c>
      <c r="BGB275" s="20" t="str">
        <f t="shared" si="1015"/>
        <v/>
      </c>
      <c r="BGC275" s="20" t="str">
        <f t="shared" si="1016"/>
        <v/>
      </c>
      <c r="BGD275" s="20" t="str">
        <f t="shared" si="1017"/>
        <v/>
      </c>
      <c r="BGE275" s="20" t="str">
        <f t="shared" si="1018"/>
        <v/>
      </c>
      <c r="BGF275" s="20" t="str">
        <f t="shared" si="1019"/>
        <v/>
      </c>
      <c r="BGG275" s="20" t="str">
        <f t="shared" si="1020"/>
        <v/>
      </c>
      <c r="BGH275" s="20" t="str">
        <f t="shared" si="1021"/>
        <v/>
      </c>
      <c r="BGI275" s="20" t="str">
        <f t="shared" si="1022"/>
        <v/>
      </c>
      <c r="BGJ275" s="20" t="str">
        <f t="shared" si="1023"/>
        <v/>
      </c>
      <c r="BGK275" s="20" t="str">
        <f t="shared" si="1024"/>
        <v/>
      </c>
      <c r="BGL275" s="20" t="str">
        <f t="shared" si="1025"/>
        <v/>
      </c>
      <c r="BGM275" s="20" t="str">
        <f t="shared" si="1026"/>
        <v/>
      </c>
      <c r="BGN275" s="20" t="str">
        <f t="shared" si="1027"/>
        <v/>
      </c>
      <c r="BGO275" s="20" t="str">
        <f t="shared" si="1028"/>
        <v/>
      </c>
      <c r="BGP275" s="20" t="str">
        <f t="shared" si="1029"/>
        <v/>
      </c>
      <c r="BGQ275" s="20" t="str">
        <f t="shared" si="1030"/>
        <v/>
      </c>
      <c r="BGR275" s="20" t="str">
        <f t="shared" si="1031"/>
        <v/>
      </c>
      <c r="BGS275" s="20" t="str">
        <f t="shared" si="1032"/>
        <v/>
      </c>
      <c r="BGT275" s="20" t="str">
        <f t="shared" si="1033"/>
        <v/>
      </c>
      <c r="BGU275" s="20" t="str">
        <f t="shared" si="1034"/>
        <v/>
      </c>
      <c r="BGV275" s="20" t="str">
        <f t="shared" si="1035"/>
        <v/>
      </c>
      <c r="BGW275" s="20" t="str">
        <f t="shared" si="1036"/>
        <v/>
      </c>
      <c r="BGX275" s="20" t="str">
        <f t="shared" si="1037"/>
        <v/>
      </c>
      <c r="BGY275" s="20" t="str">
        <f t="shared" si="1038"/>
        <v/>
      </c>
      <c r="BGZ275" s="20" t="str">
        <f t="shared" si="1039"/>
        <v/>
      </c>
      <c r="BHA275" s="20" t="str">
        <f t="shared" si="1040"/>
        <v/>
      </c>
      <c r="BHB275" s="20" t="str">
        <f t="shared" si="1041"/>
        <v/>
      </c>
      <c r="BHC275" s="20" t="str">
        <f t="shared" si="1042"/>
        <v/>
      </c>
      <c r="BHD275" s="20" t="str">
        <f t="shared" si="1043"/>
        <v/>
      </c>
      <c r="BHE275" s="20" t="str">
        <f t="shared" si="1044"/>
        <v/>
      </c>
      <c r="BHF275" s="20" t="str">
        <f t="shared" si="1045"/>
        <v/>
      </c>
      <c r="BHG275" s="20" t="str">
        <f t="shared" si="1046"/>
        <v/>
      </c>
      <c r="BHJ275" s="20" t="str">
        <f t="shared" si="1047"/>
        <v/>
      </c>
      <c r="BHL275" s="20" t="str">
        <f t="shared" si="895"/>
        <v/>
      </c>
      <c r="BHM275" s="20" t="str">
        <f t="shared" si="895"/>
        <v/>
      </c>
      <c r="BHN275" s="20" t="str">
        <f t="shared" si="895"/>
        <v/>
      </c>
      <c r="BHO275" s="20" t="str">
        <f t="shared" si="895"/>
        <v/>
      </c>
      <c r="BHP275" s="20" t="str">
        <f t="shared" si="895"/>
        <v/>
      </c>
      <c r="BHQ275" s="20" t="str">
        <f t="shared" si="895"/>
        <v/>
      </c>
      <c r="BHR275" s="20" t="str">
        <f t="shared" si="895"/>
        <v/>
      </c>
      <c r="BHS275" s="20" t="str">
        <f t="shared" si="895"/>
        <v/>
      </c>
      <c r="BHT275" s="20" t="str">
        <f t="shared" si="895"/>
        <v/>
      </c>
      <c r="BHU275" s="20" t="str">
        <f t="shared" si="895"/>
        <v/>
      </c>
      <c r="BHV275" s="20" t="str">
        <f t="shared" si="895"/>
        <v/>
      </c>
      <c r="BHW275" s="20" t="str">
        <f t="shared" si="895"/>
        <v/>
      </c>
      <c r="BHX275" s="20" t="str">
        <f t="shared" si="895"/>
        <v/>
      </c>
      <c r="BHY275" s="20" t="str">
        <f t="shared" si="895"/>
        <v/>
      </c>
      <c r="BHZ275" s="20" t="str">
        <f t="shared" si="895"/>
        <v/>
      </c>
      <c r="BIA275" s="20" t="str">
        <f t="shared" si="895"/>
        <v/>
      </c>
      <c r="BIB275" s="20" t="str">
        <f t="shared" si="894"/>
        <v/>
      </c>
      <c r="BIC275" s="20" t="str">
        <f t="shared" si="894"/>
        <v/>
      </c>
      <c r="BID275" s="20" t="str">
        <f t="shared" si="894"/>
        <v/>
      </c>
      <c r="BIE275" s="20" t="str">
        <f t="shared" si="894"/>
        <v/>
      </c>
    </row>
    <row r="276" spans="2:104 1451:1591" ht="14.5">
      <c r="B276" s="510" t="str">
        <f>IF('لصق اكسل الفورمز'!E271="","",'لصق اكسل الفورمز'!E271)</f>
        <v/>
      </c>
      <c r="C276" s="510" t="str">
        <f>IF('لصق اكسل الفورمز'!O271="","",'لصق اكسل الفورمز'!O271)</f>
        <v/>
      </c>
      <c r="D276" s="526" t="str">
        <f>IF('لصق اكسل الفورمز'!R271="","",'لصق اكسل الفورمز'!R271)</f>
        <v/>
      </c>
      <c r="E276" s="510" t="str">
        <f>IF('لصق اكسل الفورمز'!U271="","",'لصق اكسل الفورمز'!U271)</f>
        <v/>
      </c>
      <c r="F276" s="526" t="str">
        <f>IF('لصق اكسل الفورمز'!X271="","",'لصق اكسل الفورمز'!X271)</f>
        <v/>
      </c>
      <c r="G276" s="510" t="str">
        <f>IF('لصق اكسل الفورمز'!AA271="","",'لصق اكسل الفورمز'!AA271)</f>
        <v/>
      </c>
      <c r="H276" s="526" t="str">
        <f>IF('لصق اكسل الفورمز'!AD271="","",'لصق اكسل الفورمز'!AD271)</f>
        <v/>
      </c>
      <c r="I276" s="510" t="str">
        <f>IF('لصق اكسل الفورمز'!AG271="","",'لصق اكسل الفورمز'!AG271)</f>
        <v/>
      </c>
      <c r="J276" s="526" t="str">
        <f>IF('لصق اكسل الفورمز'!AJ271="","",'لصق اكسل الفورمز'!AJ271)</f>
        <v/>
      </c>
      <c r="K276" s="510" t="str">
        <f>IF('لصق اكسل الفورمز'!AM271="","",'لصق اكسل الفورمز'!AM271)</f>
        <v/>
      </c>
      <c r="L276" s="526" t="str">
        <f>IF('لصق اكسل الفورمز'!AP271="","",'لصق اكسل الفورمز'!AP271)</f>
        <v/>
      </c>
      <c r="M276" s="510" t="str">
        <f>IF('لصق اكسل الفورمز'!AS271="","",'لصق اكسل الفورمز'!AS271)</f>
        <v/>
      </c>
      <c r="N276" s="526" t="str">
        <f>IF('لصق اكسل الفورمز'!AV271="","",'لصق اكسل الفورمز'!AV271)</f>
        <v/>
      </c>
      <c r="O276" s="510" t="str">
        <f>IF('لصق اكسل الفورمز'!AY271="","",'لصق اكسل الفورمز'!AY271)</f>
        <v/>
      </c>
      <c r="P276" s="526" t="str">
        <f>IF('لصق اكسل الفورمز'!BB271="","",'لصق اكسل الفورمز'!BB271)</f>
        <v/>
      </c>
      <c r="Q276" s="510" t="str">
        <f>IF('لصق اكسل الفورمز'!BE271="","",'لصق اكسل الفورمز'!BE271)</f>
        <v/>
      </c>
      <c r="R276" s="526" t="str">
        <f>IF('لصق اكسل الفورمز'!BH271="","",'لصق اكسل الفورمز'!BH271)</f>
        <v/>
      </c>
      <c r="S276" s="510" t="str">
        <f>IF('لصق اكسل الفورمز'!BK271="","",'لصق اكسل الفورمز'!BK271)</f>
        <v/>
      </c>
      <c r="T276" s="526" t="str">
        <f>IF('لصق اكسل الفورمز'!BN271="","",'لصق اكسل الفورمز'!BN271)</f>
        <v/>
      </c>
      <c r="U276" s="510" t="str">
        <f>IF('لصق اكسل الفورمز'!BQ271="","",'لصق اكسل الفورمز'!BQ271)</f>
        <v/>
      </c>
      <c r="V276" s="526" t="str">
        <f>IF('لصق اكسل الفورمز'!BT271="","",'لصق اكسل الفورمز'!BT271)</f>
        <v/>
      </c>
      <c r="W276" s="527" t="str">
        <f t="shared" si="896"/>
        <v/>
      </c>
      <c r="X276" s="510" t="str">
        <f t="shared" si="897"/>
        <v/>
      </c>
      <c r="Y276" s="564" t="str">
        <f t="shared" si="898"/>
        <v/>
      </c>
      <c r="AL276" s="20">
        <f t="shared" si="899"/>
        <v>0</v>
      </c>
      <c r="AO276" s="20" t="str">
        <f t="shared" si="900"/>
        <v/>
      </c>
      <c r="AQ276" s="20" t="str">
        <f t="shared" si="1048"/>
        <v/>
      </c>
      <c r="AR276" s="20" t="str">
        <f t="shared" si="901"/>
        <v/>
      </c>
      <c r="AS276" s="20" t="str">
        <f t="shared" si="902"/>
        <v/>
      </c>
      <c r="AT276" s="20" t="str">
        <f t="shared" si="903"/>
        <v/>
      </c>
      <c r="AU276" s="20" t="str">
        <f t="shared" si="904"/>
        <v/>
      </c>
      <c r="AV276" s="20" t="str">
        <f t="shared" si="905"/>
        <v/>
      </c>
      <c r="AW276" s="20" t="str">
        <f t="shared" si="906"/>
        <v/>
      </c>
      <c r="AX276" s="20" t="str">
        <f t="shared" si="907"/>
        <v/>
      </c>
      <c r="AY276" s="20" t="str">
        <f t="shared" si="908"/>
        <v/>
      </c>
      <c r="AZ276" s="20" t="str">
        <f t="shared" si="909"/>
        <v/>
      </c>
      <c r="BA276" s="20" t="str">
        <f t="shared" si="910"/>
        <v/>
      </c>
      <c r="BB276" s="20" t="str">
        <f t="shared" si="911"/>
        <v/>
      </c>
      <c r="BC276" s="20" t="str">
        <f t="shared" si="912"/>
        <v/>
      </c>
      <c r="BD276" s="20" t="str">
        <f t="shared" si="913"/>
        <v/>
      </c>
      <c r="BE276" s="20" t="str">
        <f t="shared" si="914"/>
        <v/>
      </c>
      <c r="BF276" s="20" t="str">
        <f t="shared" si="915"/>
        <v/>
      </c>
      <c r="BG276" s="20" t="str">
        <f t="shared" si="916"/>
        <v/>
      </c>
      <c r="BH276" s="20" t="str">
        <f t="shared" si="917"/>
        <v/>
      </c>
      <c r="BI276" s="20" t="str">
        <f t="shared" si="918"/>
        <v/>
      </c>
      <c r="BJ276" s="20" t="str">
        <f t="shared" si="919"/>
        <v/>
      </c>
      <c r="BL276" s="38" t="e">
        <f t="shared" si="920"/>
        <v>#DIV/0!</v>
      </c>
      <c r="BM276" s="4">
        <f t="shared" si="921"/>
        <v>0</v>
      </c>
      <c r="BN276" s="4">
        <f t="shared" si="922"/>
        <v>0</v>
      </c>
      <c r="BO276" s="4">
        <f t="shared" si="923"/>
        <v>0</v>
      </c>
      <c r="BP276" s="173" t="str">
        <f t="shared" si="924"/>
        <v/>
      </c>
      <c r="BQ276" s="4">
        <f t="shared" si="925"/>
        <v>0</v>
      </c>
      <c r="BT276" s="268" t="str">
        <f t="shared" si="926"/>
        <v/>
      </c>
      <c r="BU276" s="268" t="str">
        <f t="shared" si="927"/>
        <v/>
      </c>
      <c r="BX276" s="20">
        <f t="shared" si="928"/>
        <v>1</v>
      </c>
      <c r="CG276" s="20" t="str">
        <f t="shared" si="929"/>
        <v/>
      </c>
      <c r="CH276" s="20" t="str">
        <f t="shared" si="887"/>
        <v/>
      </c>
      <c r="CI276" s="20" t="str">
        <f t="shared" si="888"/>
        <v/>
      </c>
      <c r="CJ276" s="20" t="str">
        <f t="shared" si="889"/>
        <v/>
      </c>
      <c r="CK276" s="20" t="str">
        <f t="shared" si="871"/>
        <v/>
      </c>
      <c r="CL276" s="20" t="str">
        <f t="shared" si="872"/>
        <v/>
      </c>
      <c r="CM276" s="20" t="str">
        <f t="shared" si="873"/>
        <v/>
      </c>
      <c r="CN276" s="20" t="str">
        <f t="shared" si="874"/>
        <v/>
      </c>
      <c r="CO276" s="20" t="str">
        <f t="shared" si="875"/>
        <v/>
      </c>
      <c r="CP276" s="20" t="str">
        <f t="shared" si="876"/>
        <v/>
      </c>
      <c r="CQ276" s="20" t="str">
        <f t="shared" si="877"/>
        <v/>
      </c>
      <c r="CR276" s="20" t="str">
        <f t="shared" si="878"/>
        <v/>
      </c>
      <c r="CS276" s="20" t="str">
        <f t="shared" si="879"/>
        <v/>
      </c>
      <c r="CT276" s="20" t="str">
        <f t="shared" si="880"/>
        <v/>
      </c>
      <c r="CU276" s="20" t="str">
        <f t="shared" si="881"/>
        <v/>
      </c>
      <c r="CV276" s="20" t="str">
        <f t="shared" si="882"/>
        <v/>
      </c>
      <c r="CW276" s="20" t="str">
        <f t="shared" si="883"/>
        <v/>
      </c>
      <c r="CX276" s="20" t="str">
        <f t="shared" si="884"/>
        <v/>
      </c>
      <c r="CY276" s="20" t="str">
        <f t="shared" si="885"/>
        <v/>
      </c>
      <c r="CZ276" s="20" t="str">
        <f t="shared" si="885"/>
        <v/>
      </c>
      <c r="BCU276" s="20" t="str">
        <f t="shared" si="930"/>
        <v/>
      </c>
      <c r="BCV276" s="20" t="str">
        <f t="shared" si="931"/>
        <v/>
      </c>
      <c r="BCW276" s="20" t="str">
        <f t="shared" si="932"/>
        <v/>
      </c>
      <c r="BCX276" s="20" t="str">
        <f t="shared" si="933"/>
        <v/>
      </c>
      <c r="BCY276" s="20" t="str">
        <f t="shared" si="934"/>
        <v/>
      </c>
      <c r="BCZ276" s="20" t="str">
        <f t="shared" si="935"/>
        <v/>
      </c>
      <c r="BDA276" s="20" t="str">
        <f t="shared" si="936"/>
        <v/>
      </c>
      <c r="BDB276" s="20" t="str">
        <f t="shared" si="937"/>
        <v/>
      </c>
      <c r="BDC276" s="20" t="str">
        <f t="shared" si="938"/>
        <v/>
      </c>
      <c r="BDD276" s="20" t="str">
        <f t="shared" si="939"/>
        <v/>
      </c>
      <c r="BDE276" s="20" t="str">
        <f t="shared" si="940"/>
        <v/>
      </c>
      <c r="BDF276" s="20" t="str">
        <f t="shared" si="941"/>
        <v/>
      </c>
      <c r="BDG276" s="20" t="str">
        <f t="shared" si="942"/>
        <v/>
      </c>
      <c r="BDH276" s="20" t="str">
        <f t="shared" si="943"/>
        <v/>
      </c>
      <c r="BDI276" s="20" t="str">
        <f t="shared" si="944"/>
        <v/>
      </c>
      <c r="BDJ276" s="20" t="str">
        <f t="shared" si="945"/>
        <v/>
      </c>
      <c r="BDK276" s="20" t="str">
        <f t="shared" si="946"/>
        <v/>
      </c>
      <c r="BDL276" s="20" t="str">
        <f t="shared" si="947"/>
        <v/>
      </c>
      <c r="BDM276" s="20" t="str">
        <f t="shared" si="948"/>
        <v/>
      </c>
      <c r="BDN276" s="20" t="str">
        <f t="shared" si="949"/>
        <v/>
      </c>
      <c r="BDO276" s="20" t="str">
        <f t="shared" si="950"/>
        <v/>
      </c>
      <c r="BDP276" s="20" t="str">
        <f t="shared" si="951"/>
        <v/>
      </c>
      <c r="BDQ276" s="20" t="str">
        <f t="shared" si="952"/>
        <v/>
      </c>
      <c r="BDR276" s="20" t="str">
        <f t="shared" si="953"/>
        <v/>
      </c>
      <c r="BDS276" s="20" t="str">
        <f t="shared" si="954"/>
        <v/>
      </c>
      <c r="BDT276" s="20" t="str">
        <f t="shared" si="955"/>
        <v/>
      </c>
      <c r="BDU276" s="20" t="str">
        <f t="shared" si="956"/>
        <v/>
      </c>
      <c r="BDV276" s="20" t="str">
        <f t="shared" si="957"/>
        <v/>
      </c>
      <c r="BDW276" s="20" t="str">
        <f t="shared" si="958"/>
        <v/>
      </c>
      <c r="BDX276" s="20" t="str">
        <f t="shared" si="959"/>
        <v/>
      </c>
      <c r="BDY276" s="20" t="str">
        <f t="shared" si="960"/>
        <v/>
      </c>
      <c r="BDZ276" s="20" t="str">
        <f t="shared" si="961"/>
        <v/>
      </c>
      <c r="BEA276" s="20" t="str">
        <f t="shared" si="962"/>
        <v/>
      </c>
      <c r="BEB276" s="20" t="str">
        <f t="shared" si="963"/>
        <v/>
      </c>
      <c r="BEC276" s="20" t="str">
        <f t="shared" si="964"/>
        <v/>
      </c>
      <c r="BED276" s="20" t="str">
        <f t="shared" si="965"/>
        <v/>
      </c>
      <c r="BEE276" s="20" t="str">
        <f t="shared" si="966"/>
        <v/>
      </c>
      <c r="BEF276" s="20" t="str">
        <f t="shared" si="967"/>
        <v/>
      </c>
      <c r="BEG276" s="20" t="str">
        <f t="shared" si="968"/>
        <v/>
      </c>
      <c r="BEH276" s="20" t="str">
        <f t="shared" si="969"/>
        <v/>
      </c>
      <c r="BEI276" s="20" t="str">
        <f t="shared" si="970"/>
        <v/>
      </c>
      <c r="BEJ276" s="20" t="str">
        <f t="shared" si="971"/>
        <v/>
      </c>
      <c r="BEK276" s="20" t="str">
        <f t="shared" si="972"/>
        <v/>
      </c>
      <c r="BEL276" s="20" t="str">
        <f t="shared" si="973"/>
        <v/>
      </c>
      <c r="BEM276" s="20" t="str">
        <f t="shared" si="974"/>
        <v/>
      </c>
      <c r="BEN276" s="20" t="str">
        <f t="shared" si="975"/>
        <v/>
      </c>
      <c r="BEO276" s="20" t="str">
        <f t="shared" si="976"/>
        <v/>
      </c>
      <c r="BEP276" s="20" t="str">
        <f t="shared" si="977"/>
        <v/>
      </c>
      <c r="BEQ276" s="20" t="str">
        <f t="shared" si="978"/>
        <v/>
      </c>
      <c r="BER276" s="20" t="str">
        <f t="shared" si="979"/>
        <v/>
      </c>
      <c r="BES276" s="20" t="str">
        <f t="shared" si="980"/>
        <v/>
      </c>
      <c r="BET276" s="20" t="str">
        <f t="shared" si="981"/>
        <v/>
      </c>
      <c r="BEU276" s="20" t="str">
        <f t="shared" si="982"/>
        <v/>
      </c>
      <c r="BEV276" s="20" t="str">
        <f t="shared" si="983"/>
        <v/>
      </c>
      <c r="BEW276" s="20" t="str">
        <f t="shared" si="984"/>
        <v/>
      </c>
      <c r="BEX276" s="20" t="str">
        <f t="shared" si="985"/>
        <v/>
      </c>
      <c r="BEY276" s="20" t="str">
        <f t="shared" si="986"/>
        <v/>
      </c>
      <c r="BEZ276" s="20" t="str">
        <f t="shared" si="987"/>
        <v/>
      </c>
      <c r="BFA276" s="20" t="str">
        <f t="shared" si="988"/>
        <v/>
      </c>
      <c r="BFB276" s="20" t="str">
        <f t="shared" si="989"/>
        <v/>
      </c>
      <c r="BFC276" s="20" t="str">
        <f t="shared" si="990"/>
        <v/>
      </c>
      <c r="BFD276" s="20" t="str">
        <f t="shared" si="991"/>
        <v/>
      </c>
      <c r="BFE276" s="20" t="str">
        <f t="shared" si="992"/>
        <v/>
      </c>
      <c r="BFF276" s="20" t="str">
        <f t="shared" si="993"/>
        <v/>
      </c>
      <c r="BFG276" s="20" t="str">
        <f t="shared" si="994"/>
        <v/>
      </c>
      <c r="BFH276" s="20" t="str">
        <f t="shared" si="995"/>
        <v/>
      </c>
      <c r="BFI276" s="20" t="str">
        <f t="shared" si="996"/>
        <v/>
      </c>
      <c r="BFJ276" s="20" t="str">
        <f t="shared" si="997"/>
        <v/>
      </c>
      <c r="BFK276" s="20" t="str">
        <f t="shared" si="998"/>
        <v/>
      </c>
      <c r="BFL276" s="20" t="str">
        <f t="shared" si="999"/>
        <v/>
      </c>
      <c r="BFM276" s="20" t="str">
        <f t="shared" si="1000"/>
        <v/>
      </c>
      <c r="BFN276" s="20" t="str">
        <f t="shared" si="1001"/>
        <v/>
      </c>
      <c r="BFO276" s="20" t="str">
        <f t="shared" si="1002"/>
        <v/>
      </c>
      <c r="BFP276" s="20" t="str">
        <f t="shared" si="1003"/>
        <v/>
      </c>
      <c r="BFQ276" s="20" t="str">
        <f t="shared" si="1004"/>
        <v/>
      </c>
      <c r="BFR276" s="20" t="str">
        <f t="shared" si="1005"/>
        <v/>
      </c>
      <c r="BFS276" s="20" t="str">
        <f t="shared" si="1006"/>
        <v/>
      </c>
      <c r="BFT276" s="20" t="str">
        <f t="shared" si="1007"/>
        <v/>
      </c>
      <c r="BFU276" s="20" t="str">
        <f t="shared" si="1008"/>
        <v/>
      </c>
      <c r="BFV276" s="20" t="str">
        <f t="shared" si="1009"/>
        <v/>
      </c>
      <c r="BFW276" s="20" t="str">
        <f t="shared" si="1010"/>
        <v/>
      </c>
      <c r="BFX276" s="20" t="str">
        <f t="shared" si="1011"/>
        <v/>
      </c>
      <c r="BFY276" s="20" t="str">
        <f t="shared" si="1012"/>
        <v/>
      </c>
      <c r="BFZ276" s="20" t="str">
        <f t="shared" si="1013"/>
        <v/>
      </c>
      <c r="BGA276" s="20" t="str">
        <f t="shared" si="1014"/>
        <v/>
      </c>
      <c r="BGB276" s="20" t="str">
        <f t="shared" si="1015"/>
        <v/>
      </c>
      <c r="BGC276" s="20" t="str">
        <f t="shared" si="1016"/>
        <v/>
      </c>
      <c r="BGD276" s="20" t="str">
        <f t="shared" si="1017"/>
        <v/>
      </c>
      <c r="BGE276" s="20" t="str">
        <f t="shared" si="1018"/>
        <v/>
      </c>
      <c r="BGF276" s="20" t="str">
        <f t="shared" si="1019"/>
        <v/>
      </c>
      <c r="BGG276" s="20" t="str">
        <f t="shared" si="1020"/>
        <v/>
      </c>
      <c r="BGH276" s="20" t="str">
        <f t="shared" si="1021"/>
        <v/>
      </c>
      <c r="BGI276" s="20" t="str">
        <f t="shared" si="1022"/>
        <v/>
      </c>
      <c r="BGJ276" s="20" t="str">
        <f t="shared" si="1023"/>
        <v/>
      </c>
      <c r="BGK276" s="20" t="str">
        <f t="shared" si="1024"/>
        <v/>
      </c>
      <c r="BGL276" s="20" t="str">
        <f t="shared" si="1025"/>
        <v/>
      </c>
      <c r="BGM276" s="20" t="str">
        <f t="shared" si="1026"/>
        <v/>
      </c>
      <c r="BGN276" s="20" t="str">
        <f t="shared" si="1027"/>
        <v/>
      </c>
      <c r="BGO276" s="20" t="str">
        <f t="shared" si="1028"/>
        <v/>
      </c>
      <c r="BGP276" s="20" t="str">
        <f t="shared" si="1029"/>
        <v/>
      </c>
      <c r="BGQ276" s="20" t="str">
        <f t="shared" si="1030"/>
        <v/>
      </c>
      <c r="BGR276" s="20" t="str">
        <f t="shared" si="1031"/>
        <v/>
      </c>
      <c r="BGS276" s="20" t="str">
        <f t="shared" si="1032"/>
        <v/>
      </c>
      <c r="BGT276" s="20" t="str">
        <f t="shared" si="1033"/>
        <v/>
      </c>
      <c r="BGU276" s="20" t="str">
        <f t="shared" si="1034"/>
        <v/>
      </c>
      <c r="BGV276" s="20" t="str">
        <f t="shared" si="1035"/>
        <v/>
      </c>
      <c r="BGW276" s="20" t="str">
        <f t="shared" si="1036"/>
        <v/>
      </c>
      <c r="BGX276" s="20" t="str">
        <f t="shared" si="1037"/>
        <v/>
      </c>
      <c r="BGY276" s="20" t="str">
        <f t="shared" si="1038"/>
        <v/>
      </c>
      <c r="BGZ276" s="20" t="str">
        <f t="shared" si="1039"/>
        <v/>
      </c>
      <c r="BHA276" s="20" t="str">
        <f t="shared" si="1040"/>
        <v/>
      </c>
      <c r="BHB276" s="20" t="str">
        <f t="shared" si="1041"/>
        <v/>
      </c>
      <c r="BHC276" s="20" t="str">
        <f t="shared" si="1042"/>
        <v/>
      </c>
      <c r="BHD276" s="20" t="str">
        <f t="shared" si="1043"/>
        <v/>
      </c>
      <c r="BHE276" s="20" t="str">
        <f t="shared" si="1044"/>
        <v/>
      </c>
      <c r="BHF276" s="20" t="str">
        <f t="shared" si="1045"/>
        <v/>
      </c>
      <c r="BHG276" s="20" t="str">
        <f t="shared" si="1046"/>
        <v/>
      </c>
      <c r="BHJ276" s="20" t="str">
        <f t="shared" si="1047"/>
        <v/>
      </c>
      <c r="BHL276" s="20" t="str">
        <f t="shared" si="895"/>
        <v/>
      </c>
      <c r="BHM276" s="20" t="str">
        <f t="shared" si="895"/>
        <v/>
      </c>
      <c r="BHN276" s="20" t="str">
        <f t="shared" si="895"/>
        <v/>
      </c>
      <c r="BHO276" s="20" t="str">
        <f t="shared" si="895"/>
        <v/>
      </c>
      <c r="BHP276" s="20" t="str">
        <f t="shared" si="895"/>
        <v/>
      </c>
      <c r="BHQ276" s="20" t="str">
        <f t="shared" si="895"/>
        <v/>
      </c>
      <c r="BHR276" s="20" t="str">
        <f t="shared" si="895"/>
        <v/>
      </c>
      <c r="BHS276" s="20" t="str">
        <f t="shared" si="895"/>
        <v/>
      </c>
      <c r="BHT276" s="20" t="str">
        <f t="shared" si="895"/>
        <v/>
      </c>
      <c r="BHU276" s="20" t="str">
        <f t="shared" si="895"/>
        <v/>
      </c>
      <c r="BHV276" s="20" t="str">
        <f t="shared" si="895"/>
        <v/>
      </c>
      <c r="BHW276" s="20" t="str">
        <f t="shared" si="895"/>
        <v/>
      </c>
      <c r="BHX276" s="20" t="str">
        <f t="shared" si="895"/>
        <v/>
      </c>
      <c r="BHY276" s="20" t="str">
        <f t="shared" si="895"/>
        <v/>
      </c>
      <c r="BHZ276" s="20" t="str">
        <f t="shared" si="895"/>
        <v/>
      </c>
      <c r="BIA276" s="20" t="str">
        <f t="shared" ref="BIA276:BIE291" si="1049">MID($BHJ276,BIA$6,1)</f>
        <v/>
      </c>
      <c r="BIB276" s="20" t="str">
        <f t="shared" si="1049"/>
        <v/>
      </c>
      <c r="BIC276" s="20" t="str">
        <f t="shared" si="1049"/>
        <v/>
      </c>
      <c r="BID276" s="20" t="str">
        <f t="shared" si="1049"/>
        <v/>
      </c>
      <c r="BIE276" s="20" t="str">
        <f t="shared" si="1049"/>
        <v/>
      </c>
    </row>
    <row r="277" spans="2:104 1451:1591" ht="14.5">
      <c r="B277" s="510" t="str">
        <f>IF('لصق اكسل الفورمز'!E272="","",'لصق اكسل الفورمز'!E272)</f>
        <v/>
      </c>
      <c r="C277" s="510" t="str">
        <f>IF('لصق اكسل الفورمز'!O272="","",'لصق اكسل الفورمز'!O272)</f>
        <v/>
      </c>
      <c r="D277" s="526" t="str">
        <f>IF('لصق اكسل الفورمز'!R272="","",'لصق اكسل الفورمز'!R272)</f>
        <v/>
      </c>
      <c r="E277" s="510" t="str">
        <f>IF('لصق اكسل الفورمز'!U272="","",'لصق اكسل الفورمز'!U272)</f>
        <v/>
      </c>
      <c r="F277" s="526" t="str">
        <f>IF('لصق اكسل الفورمز'!X272="","",'لصق اكسل الفورمز'!X272)</f>
        <v/>
      </c>
      <c r="G277" s="510" t="str">
        <f>IF('لصق اكسل الفورمز'!AA272="","",'لصق اكسل الفورمز'!AA272)</f>
        <v/>
      </c>
      <c r="H277" s="526" t="str">
        <f>IF('لصق اكسل الفورمز'!AD272="","",'لصق اكسل الفورمز'!AD272)</f>
        <v/>
      </c>
      <c r="I277" s="510" t="str">
        <f>IF('لصق اكسل الفورمز'!AG272="","",'لصق اكسل الفورمز'!AG272)</f>
        <v/>
      </c>
      <c r="J277" s="526" t="str">
        <f>IF('لصق اكسل الفورمز'!AJ272="","",'لصق اكسل الفورمز'!AJ272)</f>
        <v/>
      </c>
      <c r="K277" s="510" t="str">
        <f>IF('لصق اكسل الفورمز'!AM272="","",'لصق اكسل الفورمز'!AM272)</f>
        <v/>
      </c>
      <c r="L277" s="526" t="str">
        <f>IF('لصق اكسل الفورمز'!AP272="","",'لصق اكسل الفورمز'!AP272)</f>
        <v/>
      </c>
      <c r="M277" s="510" t="str">
        <f>IF('لصق اكسل الفورمز'!AS272="","",'لصق اكسل الفورمز'!AS272)</f>
        <v/>
      </c>
      <c r="N277" s="526" t="str">
        <f>IF('لصق اكسل الفورمز'!AV272="","",'لصق اكسل الفورمز'!AV272)</f>
        <v/>
      </c>
      <c r="O277" s="510" t="str">
        <f>IF('لصق اكسل الفورمز'!AY272="","",'لصق اكسل الفورمز'!AY272)</f>
        <v/>
      </c>
      <c r="P277" s="526" t="str">
        <f>IF('لصق اكسل الفورمز'!BB272="","",'لصق اكسل الفورمز'!BB272)</f>
        <v/>
      </c>
      <c r="Q277" s="510" t="str">
        <f>IF('لصق اكسل الفورمز'!BE272="","",'لصق اكسل الفورمز'!BE272)</f>
        <v/>
      </c>
      <c r="R277" s="526" t="str">
        <f>IF('لصق اكسل الفورمز'!BH272="","",'لصق اكسل الفورمز'!BH272)</f>
        <v/>
      </c>
      <c r="S277" s="510" t="str">
        <f>IF('لصق اكسل الفورمز'!BK272="","",'لصق اكسل الفورمز'!BK272)</f>
        <v/>
      </c>
      <c r="T277" s="526" t="str">
        <f>IF('لصق اكسل الفورمز'!BN272="","",'لصق اكسل الفورمز'!BN272)</f>
        <v/>
      </c>
      <c r="U277" s="510" t="str">
        <f>IF('لصق اكسل الفورمز'!BQ272="","",'لصق اكسل الفورمز'!BQ272)</f>
        <v/>
      </c>
      <c r="V277" s="526" t="str">
        <f>IF('لصق اكسل الفورمز'!BT272="","",'لصق اكسل الفورمز'!BT272)</f>
        <v/>
      </c>
      <c r="W277" s="527" t="str">
        <f t="shared" si="896"/>
        <v/>
      </c>
      <c r="X277" s="510" t="str">
        <f t="shared" si="897"/>
        <v/>
      </c>
      <c r="Y277" s="564" t="str">
        <f t="shared" si="898"/>
        <v/>
      </c>
      <c r="AL277" s="20">
        <f t="shared" si="899"/>
        <v>0</v>
      </c>
      <c r="AO277" s="20" t="str">
        <f t="shared" si="900"/>
        <v/>
      </c>
      <c r="AQ277" s="20" t="str">
        <f t="shared" si="1048"/>
        <v/>
      </c>
      <c r="AR277" s="20" t="str">
        <f t="shared" si="901"/>
        <v/>
      </c>
      <c r="AS277" s="20" t="str">
        <f t="shared" si="902"/>
        <v/>
      </c>
      <c r="AT277" s="20" t="str">
        <f t="shared" si="903"/>
        <v/>
      </c>
      <c r="AU277" s="20" t="str">
        <f t="shared" si="904"/>
        <v/>
      </c>
      <c r="AV277" s="20" t="str">
        <f t="shared" si="905"/>
        <v/>
      </c>
      <c r="AW277" s="20" t="str">
        <f t="shared" si="906"/>
        <v/>
      </c>
      <c r="AX277" s="20" t="str">
        <f t="shared" si="907"/>
        <v/>
      </c>
      <c r="AY277" s="20" t="str">
        <f t="shared" si="908"/>
        <v/>
      </c>
      <c r="AZ277" s="20" t="str">
        <f t="shared" si="909"/>
        <v/>
      </c>
      <c r="BA277" s="20" t="str">
        <f t="shared" si="910"/>
        <v/>
      </c>
      <c r="BB277" s="20" t="str">
        <f t="shared" si="911"/>
        <v/>
      </c>
      <c r="BC277" s="20" t="str">
        <f t="shared" si="912"/>
        <v/>
      </c>
      <c r="BD277" s="20" t="str">
        <f t="shared" si="913"/>
        <v/>
      </c>
      <c r="BE277" s="20" t="str">
        <f t="shared" si="914"/>
        <v/>
      </c>
      <c r="BF277" s="20" t="str">
        <f t="shared" si="915"/>
        <v/>
      </c>
      <c r="BG277" s="20" t="str">
        <f t="shared" si="916"/>
        <v/>
      </c>
      <c r="BH277" s="20" t="str">
        <f t="shared" si="917"/>
        <v/>
      </c>
      <c r="BI277" s="20" t="str">
        <f t="shared" si="918"/>
        <v/>
      </c>
      <c r="BJ277" s="20" t="str">
        <f t="shared" si="919"/>
        <v/>
      </c>
      <c r="BL277" s="38" t="e">
        <f t="shared" si="920"/>
        <v>#DIV/0!</v>
      </c>
      <c r="BM277" s="4">
        <f t="shared" si="921"/>
        <v>0</v>
      </c>
      <c r="BN277" s="4">
        <f t="shared" si="922"/>
        <v>0</v>
      </c>
      <c r="BO277" s="4">
        <f t="shared" si="923"/>
        <v>0</v>
      </c>
      <c r="BP277" s="173" t="str">
        <f t="shared" si="924"/>
        <v/>
      </c>
      <c r="BQ277" s="4">
        <f t="shared" si="925"/>
        <v>0</v>
      </c>
      <c r="BT277" s="268" t="str">
        <f t="shared" si="926"/>
        <v/>
      </c>
      <c r="BU277" s="268" t="str">
        <f t="shared" si="927"/>
        <v/>
      </c>
      <c r="BX277" s="20">
        <f t="shared" si="928"/>
        <v>1</v>
      </c>
      <c r="CG277" s="20" t="str">
        <f t="shared" si="929"/>
        <v/>
      </c>
      <c r="CH277" s="20" t="str">
        <f t="shared" si="887"/>
        <v/>
      </c>
      <c r="CI277" s="20" t="str">
        <f t="shared" si="888"/>
        <v/>
      </c>
      <c r="CJ277" s="20" t="str">
        <f t="shared" si="889"/>
        <v/>
      </c>
      <c r="CK277" s="20" t="str">
        <f t="shared" ref="CK277:CK298" si="1050">IFERROR(G277*1,"")</f>
        <v/>
      </c>
      <c r="CL277" s="20" t="str">
        <f t="shared" ref="CL277:CL298" si="1051">IFERROR(H277*1,"")</f>
        <v/>
      </c>
      <c r="CM277" s="20" t="str">
        <f t="shared" ref="CM277:CM298" si="1052">IFERROR(I277*1,"")</f>
        <v/>
      </c>
      <c r="CN277" s="20" t="str">
        <f t="shared" ref="CN277:CN298" si="1053">IFERROR(J277*1,"")</f>
        <v/>
      </c>
      <c r="CO277" s="20" t="str">
        <f t="shared" ref="CO277:CO298" si="1054">IFERROR(K277*1,"")</f>
        <v/>
      </c>
      <c r="CP277" s="20" t="str">
        <f t="shared" ref="CP277:CP298" si="1055">IFERROR(L277*1,"")</f>
        <v/>
      </c>
      <c r="CQ277" s="20" t="str">
        <f t="shared" ref="CQ277:CQ298" si="1056">IFERROR(M277*1,"")</f>
        <v/>
      </c>
      <c r="CR277" s="20" t="str">
        <f t="shared" ref="CR277:CR298" si="1057">IFERROR(N277*1,"")</f>
        <v/>
      </c>
      <c r="CS277" s="20" t="str">
        <f t="shared" ref="CS277:CS298" si="1058">IFERROR(O277*1,"")</f>
        <v/>
      </c>
      <c r="CT277" s="20" t="str">
        <f t="shared" ref="CT277:CT298" si="1059">IFERROR(P277*1,"")</f>
        <v/>
      </c>
      <c r="CU277" s="20" t="str">
        <f t="shared" ref="CU277:CU298" si="1060">IFERROR(Q277*1,"")</f>
        <v/>
      </c>
      <c r="CV277" s="20" t="str">
        <f t="shared" ref="CV277:CV298" si="1061">IFERROR(R277*1,"")</f>
        <v/>
      </c>
      <c r="CW277" s="20" t="str">
        <f t="shared" ref="CW277:CW298" si="1062">IFERROR(S277*1,"")</f>
        <v/>
      </c>
      <c r="CX277" s="20" t="str">
        <f t="shared" ref="CX277:CX298" si="1063">IFERROR(T277*1,"")</f>
        <v/>
      </c>
      <c r="CY277" s="20" t="str">
        <f t="shared" ref="CY277:CZ298" si="1064">IFERROR(U277*1,"")</f>
        <v/>
      </c>
      <c r="CZ277" s="20" t="str">
        <f t="shared" si="1064"/>
        <v/>
      </c>
      <c r="BCU277" s="20" t="str">
        <f t="shared" si="930"/>
        <v/>
      </c>
      <c r="BCV277" s="20" t="str">
        <f t="shared" si="931"/>
        <v/>
      </c>
      <c r="BCW277" s="20" t="str">
        <f t="shared" si="932"/>
        <v/>
      </c>
      <c r="BCX277" s="20" t="str">
        <f t="shared" si="933"/>
        <v/>
      </c>
      <c r="BCY277" s="20" t="str">
        <f t="shared" si="934"/>
        <v/>
      </c>
      <c r="BCZ277" s="20" t="str">
        <f t="shared" si="935"/>
        <v/>
      </c>
      <c r="BDA277" s="20" t="str">
        <f t="shared" si="936"/>
        <v/>
      </c>
      <c r="BDB277" s="20" t="str">
        <f t="shared" si="937"/>
        <v/>
      </c>
      <c r="BDC277" s="20" t="str">
        <f t="shared" si="938"/>
        <v/>
      </c>
      <c r="BDD277" s="20" t="str">
        <f t="shared" si="939"/>
        <v/>
      </c>
      <c r="BDE277" s="20" t="str">
        <f t="shared" si="940"/>
        <v/>
      </c>
      <c r="BDF277" s="20" t="str">
        <f t="shared" si="941"/>
        <v/>
      </c>
      <c r="BDG277" s="20" t="str">
        <f t="shared" si="942"/>
        <v/>
      </c>
      <c r="BDH277" s="20" t="str">
        <f t="shared" si="943"/>
        <v/>
      </c>
      <c r="BDI277" s="20" t="str">
        <f t="shared" si="944"/>
        <v/>
      </c>
      <c r="BDJ277" s="20" t="str">
        <f t="shared" si="945"/>
        <v/>
      </c>
      <c r="BDK277" s="20" t="str">
        <f t="shared" si="946"/>
        <v/>
      </c>
      <c r="BDL277" s="20" t="str">
        <f t="shared" si="947"/>
        <v/>
      </c>
      <c r="BDM277" s="20" t="str">
        <f t="shared" si="948"/>
        <v/>
      </c>
      <c r="BDN277" s="20" t="str">
        <f t="shared" si="949"/>
        <v/>
      </c>
      <c r="BDO277" s="20" t="str">
        <f t="shared" si="950"/>
        <v/>
      </c>
      <c r="BDP277" s="20" t="str">
        <f t="shared" si="951"/>
        <v/>
      </c>
      <c r="BDQ277" s="20" t="str">
        <f t="shared" si="952"/>
        <v/>
      </c>
      <c r="BDR277" s="20" t="str">
        <f t="shared" si="953"/>
        <v/>
      </c>
      <c r="BDS277" s="20" t="str">
        <f t="shared" si="954"/>
        <v/>
      </c>
      <c r="BDT277" s="20" t="str">
        <f t="shared" si="955"/>
        <v/>
      </c>
      <c r="BDU277" s="20" t="str">
        <f t="shared" si="956"/>
        <v/>
      </c>
      <c r="BDV277" s="20" t="str">
        <f t="shared" si="957"/>
        <v/>
      </c>
      <c r="BDW277" s="20" t="str">
        <f t="shared" si="958"/>
        <v/>
      </c>
      <c r="BDX277" s="20" t="str">
        <f t="shared" si="959"/>
        <v/>
      </c>
      <c r="BDY277" s="20" t="str">
        <f t="shared" si="960"/>
        <v/>
      </c>
      <c r="BDZ277" s="20" t="str">
        <f t="shared" si="961"/>
        <v/>
      </c>
      <c r="BEA277" s="20" t="str">
        <f t="shared" si="962"/>
        <v/>
      </c>
      <c r="BEB277" s="20" t="str">
        <f t="shared" si="963"/>
        <v/>
      </c>
      <c r="BEC277" s="20" t="str">
        <f t="shared" si="964"/>
        <v/>
      </c>
      <c r="BED277" s="20" t="str">
        <f t="shared" si="965"/>
        <v/>
      </c>
      <c r="BEE277" s="20" t="str">
        <f t="shared" si="966"/>
        <v/>
      </c>
      <c r="BEF277" s="20" t="str">
        <f t="shared" si="967"/>
        <v/>
      </c>
      <c r="BEG277" s="20" t="str">
        <f t="shared" si="968"/>
        <v/>
      </c>
      <c r="BEH277" s="20" t="str">
        <f t="shared" si="969"/>
        <v/>
      </c>
      <c r="BEI277" s="20" t="str">
        <f t="shared" si="970"/>
        <v/>
      </c>
      <c r="BEJ277" s="20" t="str">
        <f t="shared" si="971"/>
        <v/>
      </c>
      <c r="BEK277" s="20" t="str">
        <f t="shared" si="972"/>
        <v/>
      </c>
      <c r="BEL277" s="20" t="str">
        <f t="shared" si="973"/>
        <v/>
      </c>
      <c r="BEM277" s="20" t="str">
        <f t="shared" si="974"/>
        <v/>
      </c>
      <c r="BEN277" s="20" t="str">
        <f t="shared" si="975"/>
        <v/>
      </c>
      <c r="BEO277" s="20" t="str">
        <f t="shared" si="976"/>
        <v/>
      </c>
      <c r="BEP277" s="20" t="str">
        <f t="shared" si="977"/>
        <v/>
      </c>
      <c r="BEQ277" s="20" t="str">
        <f t="shared" si="978"/>
        <v/>
      </c>
      <c r="BER277" s="20" t="str">
        <f t="shared" si="979"/>
        <v/>
      </c>
      <c r="BES277" s="20" t="str">
        <f t="shared" si="980"/>
        <v/>
      </c>
      <c r="BET277" s="20" t="str">
        <f t="shared" si="981"/>
        <v/>
      </c>
      <c r="BEU277" s="20" t="str">
        <f t="shared" si="982"/>
        <v/>
      </c>
      <c r="BEV277" s="20" t="str">
        <f t="shared" si="983"/>
        <v/>
      </c>
      <c r="BEW277" s="20" t="str">
        <f t="shared" si="984"/>
        <v/>
      </c>
      <c r="BEX277" s="20" t="str">
        <f t="shared" si="985"/>
        <v/>
      </c>
      <c r="BEY277" s="20" t="str">
        <f t="shared" si="986"/>
        <v/>
      </c>
      <c r="BEZ277" s="20" t="str">
        <f t="shared" si="987"/>
        <v/>
      </c>
      <c r="BFA277" s="20" t="str">
        <f t="shared" si="988"/>
        <v/>
      </c>
      <c r="BFB277" s="20" t="str">
        <f t="shared" si="989"/>
        <v/>
      </c>
      <c r="BFC277" s="20" t="str">
        <f t="shared" si="990"/>
        <v/>
      </c>
      <c r="BFD277" s="20" t="str">
        <f t="shared" si="991"/>
        <v/>
      </c>
      <c r="BFE277" s="20" t="str">
        <f t="shared" si="992"/>
        <v/>
      </c>
      <c r="BFF277" s="20" t="str">
        <f t="shared" si="993"/>
        <v/>
      </c>
      <c r="BFG277" s="20" t="str">
        <f t="shared" si="994"/>
        <v/>
      </c>
      <c r="BFH277" s="20" t="str">
        <f t="shared" si="995"/>
        <v/>
      </c>
      <c r="BFI277" s="20" t="str">
        <f t="shared" si="996"/>
        <v/>
      </c>
      <c r="BFJ277" s="20" t="str">
        <f t="shared" si="997"/>
        <v/>
      </c>
      <c r="BFK277" s="20" t="str">
        <f t="shared" si="998"/>
        <v/>
      </c>
      <c r="BFL277" s="20" t="str">
        <f t="shared" si="999"/>
        <v/>
      </c>
      <c r="BFM277" s="20" t="str">
        <f t="shared" si="1000"/>
        <v/>
      </c>
      <c r="BFN277" s="20" t="str">
        <f t="shared" si="1001"/>
        <v/>
      </c>
      <c r="BFO277" s="20" t="str">
        <f t="shared" si="1002"/>
        <v/>
      </c>
      <c r="BFP277" s="20" t="str">
        <f t="shared" si="1003"/>
        <v/>
      </c>
      <c r="BFQ277" s="20" t="str">
        <f t="shared" si="1004"/>
        <v/>
      </c>
      <c r="BFR277" s="20" t="str">
        <f t="shared" si="1005"/>
        <v/>
      </c>
      <c r="BFS277" s="20" t="str">
        <f t="shared" si="1006"/>
        <v/>
      </c>
      <c r="BFT277" s="20" t="str">
        <f t="shared" si="1007"/>
        <v/>
      </c>
      <c r="BFU277" s="20" t="str">
        <f t="shared" si="1008"/>
        <v/>
      </c>
      <c r="BFV277" s="20" t="str">
        <f t="shared" si="1009"/>
        <v/>
      </c>
      <c r="BFW277" s="20" t="str">
        <f t="shared" si="1010"/>
        <v/>
      </c>
      <c r="BFX277" s="20" t="str">
        <f t="shared" si="1011"/>
        <v/>
      </c>
      <c r="BFY277" s="20" t="str">
        <f t="shared" si="1012"/>
        <v/>
      </c>
      <c r="BFZ277" s="20" t="str">
        <f t="shared" si="1013"/>
        <v/>
      </c>
      <c r="BGA277" s="20" t="str">
        <f t="shared" si="1014"/>
        <v/>
      </c>
      <c r="BGB277" s="20" t="str">
        <f t="shared" si="1015"/>
        <v/>
      </c>
      <c r="BGC277" s="20" t="str">
        <f t="shared" si="1016"/>
        <v/>
      </c>
      <c r="BGD277" s="20" t="str">
        <f t="shared" si="1017"/>
        <v/>
      </c>
      <c r="BGE277" s="20" t="str">
        <f t="shared" si="1018"/>
        <v/>
      </c>
      <c r="BGF277" s="20" t="str">
        <f t="shared" si="1019"/>
        <v/>
      </c>
      <c r="BGG277" s="20" t="str">
        <f t="shared" si="1020"/>
        <v/>
      </c>
      <c r="BGH277" s="20" t="str">
        <f t="shared" si="1021"/>
        <v/>
      </c>
      <c r="BGI277" s="20" t="str">
        <f t="shared" si="1022"/>
        <v/>
      </c>
      <c r="BGJ277" s="20" t="str">
        <f t="shared" si="1023"/>
        <v/>
      </c>
      <c r="BGK277" s="20" t="str">
        <f t="shared" si="1024"/>
        <v/>
      </c>
      <c r="BGL277" s="20" t="str">
        <f t="shared" si="1025"/>
        <v/>
      </c>
      <c r="BGM277" s="20" t="str">
        <f t="shared" si="1026"/>
        <v/>
      </c>
      <c r="BGN277" s="20" t="str">
        <f t="shared" si="1027"/>
        <v/>
      </c>
      <c r="BGO277" s="20" t="str">
        <f t="shared" si="1028"/>
        <v/>
      </c>
      <c r="BGP277" s="20" t="str">
        <f t="shared" si="1029"/>
        <v/>
      </c>
      <c r="BGQ277" s="20" t="str">
        <f t="shared" si="1030"/>
        <v/>
      </c>
      <c r="BGR277" s="20" t="str">
        <f t="shared" si="1031"/>
        <v/>
      </c>
      <c r="BGS277" s="20" t="str">
        <f t="shared" si="1032"/>
        <v/>
      </c>
      <c r="BGT277" s="20" t="str">
        <f t="shared" si="1033"/>
        <v/>
      </c>
      <c r="BGU277" s="20" t="str">
        <f t="shared" si="1034"/>
        <v/>
      </c>
      <c r="BGV277" s="20" t="str">
        <f t="shared" si="1035"/>
        <v/>
      </c>
      <c r="BGW277" s="20" t="str">
        <f t="shared" si="1036"/>
        <v/>
      </c>
      <c r="BGX277" s="20" t="str">
        <f t="shared" si="1037"/>
        <v/>
      </c>
      <c r="BGY277" s="20" t="str">
        <f t="shared" si="1038"/>
        <v/>
      </c>
      <c r="BGZ277" s="20" t="str">
        <f t="shared" si="1039"/>
        <v/>
      </c>
      <c r="BHA277" s="20" t="str">
        <f t="shared" si="1040"/>
        <v/>
      </c>
      <c r="BHB277" s="20" t="str">
        <f t="shared" si="1041"/>
        <v/>
      </c>
      <c r="BHC277" s="20" t="str">
        <f t="shared" si="1042"/>
        <v/>
      </c>
      <c r="BHD277" s="20" t="str">
        <f t="shared" si="1043"/>
        <v/>
      </c>
      <c r="BHE277" s="20" t="str">
        <f t="shared" si="1044"/>
        <v/>
      </c>
      <c r="BHF277" s="20" t="str">
        <f t="shared" si="1045"/>
        <v/>
      </c>
      <c r="BHG277" s="20" t="str">
        <f t="shared" si="1046"/>
        <v/>
      </c>
      <c r="BHJ277" s="20" t="str">
        <f t="shared" si="1047"/>
        <v/>
      </c>
      <c r="BHL277" s="20" t="str">
        <f t="shared" ref="BHL277:BIA292" si="1065">MID($BHJ277,BHL$6,1)</f>
        <v/>
      </c>
      <c r="BHM277" s="20" t="str">
        <f t="shared" si="1065"/>
        <v/>
      </c>
      <c r="BHN277" s="20" t="str">
        <f t="shared" si="1065"/>
        <v/>
      </c>
      <c r="BHO277" s="20" t="str">
        <f t="shared" si="1065"/>
        <v/>
      </c>
      <c r="BHP277" s="20" t="str">
        <f t="shared" si="1065"/>
        <v/>
      </c>
      <c r="BHQ277" s="20" t="str">
        <f t="shared" si="1065"/>
        <v/>
      </c>
      <c r="BHR277" s="20" t="str">
        <f t="shared" si="1065"/>
        <v/>
      </c>
      <c r="BHS277" s="20" t="str">
        <f t="shared" si="1065"/>
        <v/>
      </c>
      <c r="BHT277" s="20" t="str">
        <f t="shared" si="1065"/>
        <v/>
      </c>
      <c r="BHU277" s="20" t="str">
        <f t="shared" si="1065"/>
        <v/>
      </c>
      <c r="BHV277" s="20" t="str">
        <f t="shared" si="1065"/>
        <v/>
      </c>
      <c r="BHW277" s="20" t="str">
        <f t="shared" si="1065"/>
        <v/>
      </c>
      <c r="BHX277" s="20" t="str">
        <f t="shared" si="1065"/>
        <v/>
      </c>
      <c r="BHY277" s="20" t="str">
        <f t="shared" si="1065"/>
        <v/>
      </c>
      <c r="BHZ277" s="20" t="str">
        <f t="shared" si="1065"/>
        <v/>
      </c>
      <c r="BIA277" s="20" t="str">
        <f t="shared" si="1065"/>
        <v/>
      </c>
      <c r="BIB277" s="20" t="str">
        <f t="shared" si="1049"/>
        <v/>
      </c>
      <c r="BIC277" s="20" t="str">
        <f t="shared" si="1049"/>
        <v/>
      </c>
      <c r="BID277" s="20" t="str">
        <f t="shared" si="1049"/>
        <v/>
      </c>
      <c r="BIE277" s="20" t="str">
        <f t="shared" si="1049"/>
        <v/>
      </c>
    </row>
    <row r="278" spans="2:104 1451:1591" ht="14.5">
      <c r="B278" s="510" t="str">
        <f>IF('لصق اكسل الفورمز'!E273="","",'لصق اكسل الفورمز'!E273)</f>
        <v/>
      </c>
      <c r="C278" s="510" t="str">
        <f>IF('لصق اكسل الفورمز'!O273="","",'لصق اكسل الفورمز'!O273)</f>
        <v/>
      </c>
      <c r="D278" s="526" t="str">
        <f>IF('لصق اكسل الفورمز'!R273="","",'لصق اكسل الفورمز'!R273)</f>
        <v/>
      </c>
      <c r="E278" s="510" t="str">
        <f>IF('لصق اكسل الفورمز'!U273="","",'لصق اكسل الفورمز'!U273)</f>
        <v/>
      </c>
      <c r="F278" s="526" t="str">
        <f>IF('لصق اكسل الفورمز'!X273="","",'لصق اكسل الفورمز'!X273)</f>
        <v/>
      </c>
      <c r="G278" s="510" t="str">
        <f>IF('لصق اكسل الفورمز'!AA273="","",'لصق اكسل الفورمز'!AA273)</f>
        <v/>
      </c>
      <c r="H278" s="526" t="str">
        <f>IF('لصق اكسل الفورمز'!AD273="","",'لصق اكسل الفورمز'!AD273)</f>
        <v/>
      </c>
      <c r="I278" s="510" t="str">
        <f>IF('لصق اكسل الفورمز'!AG273="","",'لصق اكسل الفورمز'!AG273)</f>
        <v/>
      </c>
      <c r="J278" s="526" t="str">
        <f>IF('لصق اكسل الفورمز'!AJ273="","",'لصق اكسل الفورمز'!AJ273)</f>
        <v/>
      </c>
      <c r="K278" s="510" t="str">
        <f>IF('لصق اكسل الفورمز'!AM273="","",'لصق اكسل الفورمز'!AM273)</f>
        <v/>
      </c>
      <c r="L278" s="526" t="str">
        <f>IF('لصق اكسل الفورمز'!AP273="","",'لصق اكسل الفورمز'!AP273)</f>
        <v/>
      </c>
      <c r="M278" s="510" t="str">
        <f>IF('لصق اكسل الفورمز'!AS273="","",'لصق اكسل الفورمز'!AS273)</f>
        <v/>
      </c>
      <c r="N278" s="526" t="str">
        <f>IF('لصق اكسل الفورمز'!AV273="","",'لصق اكسل الفورمز'!AV273)</f>
        <v/>
      </c>
      <c r="O278" s="510" t="str">
        <f>IF('لصق اكسل الفورمز'!AY273="","",'لصق اكسل الفورمز'!AY273)</f>
        <v/>
      </c>
      <c r="P278" s="526" t="str">
        <f>IF('لصق اكسل الفورمز'!BB273="","",'لصق اكسل الفورمز'!BB273)</f>
        <v/>
      </c>
      <c r="Q278" s="510" t="str">
        <f>IF('لصق اكسل الفورمز'!BE273="","",'لصق اكسل الفورمز'!BE273)</f>
        <v/>
      </c>
      <c r="R278" s="526" t="str">
        <f>IF('لصق اكسل الفورمز'!BH273="","",'لصق اكسل الفورمز'!BH273)</f>
        <v/>
      </c>
      <c r="S278" s="510" t="str">
        <f>IF('لصق اكسل الفورمز'!BK273="","",'لصق اكسل الفورمز'!BK273)</f>
        <v/>
      </c>
      <c r="T278" s="526" t="str">
        <f>IF('لصق اكسل الفورمز'!BN273="","",'لصق اكسل الفورمز'!BN273)</f>
        <v/>
      </c>
      <c r="U278" s="510" t="str">
        <f>IF('لصق اكسل الفورمز'!BQ273="","",'لصق اكسل الفورمز'!BQ273)</f>
        <v/>
      </c>
      <c r="V278" s="526" t="str">
        <f>IF('لصق اكسل الفورمز'!BT273="","",'لصق اكسل الفورمز'!BT273)</f>
        <v/>
      </c>
      <c r="W278" s="527" t="str">
        <f t="shared" si="896"/>
        <v/>
      </c>
      <c r="X278" s="510" t="str">
        <f t="shared" si="897"/>
        <v/>
      </c>
      <c r="Y278" s="564" t="str">
        <f t="shared" si="898"/>
        <v/>
      </c>
      <c r="AL278" s="20">
        <f t="shared" si="899"/>
        <v>0</v>
      </c>
      <c r="AO278" s="20" t="str">
        <f t="shared" si="900"/>
        <v/>
      </c>
      <c r="AQ278" s="20" t="str">
        <f t="shared" si="1048"/>
        <v/>
      </c>
      <c r="AR278" s="20" t="str">
        <f t="shared" si="901"/>
        <v/>
      </c>
      <c r="AS278" s="20" t="str">
        <f t="shared" si="902"/>
        <v/>
      </c>
      <c r="AT278" s="20" t="str">
        <f t="shared" si="903"/>
        <v/>
      </c>
      <c r="AU278" s="20" t="str">
        <f t="shared" si="904"/>
        <v/>
      </c>
      <c r="AV278" s="20" t="str">
        <f t="shared" si="905"/>
        <v/>
      </c>
      <c r="AW278" s="20" t="str">
        <f t="shared" si="906"/>
        <v/>
      </c>
      <c r="AX278" s="20" t="str">
        <f t="shared" si="907"/>
        <v/>
      </c>
      <c r="AY278" s="20" t="str">
        <f t="shared" si="908"/>
        <v/>
      </c>
      <c r="AZ278" s="20" t="str">
        <f t="shared" si="909"/>
        <v/>
      </c>
      <c r="BA278" s="20" t="str">
        <f t="shared" si="910"/>
        <v/>
      </c>
      <c r="BB278" s="20" t="str">
        <f t="shared" si="911"/>
        <v/>
      </c>
      <c r="BC278" s="20" t="str">
        <f t="shared" si="912"/>
        <v/>
      </c>
      <c r="BD278" s="20" t="str">
        <f t="shared" si="913"/>
        <v/>
      </c>
      <c r="BE278" s="20" t="str">
        <f t="shared" si="914"/>
        <v/>
      </c>
      <c r="BF278" s="20" t="str">
        <f t="shared" si="915"/>
        <v/>
      </c>
      <c r="BG278" s="20" t="str">
        <f t="shared" si="916"/>
        <v/>
      </c>
      <c r="BH278" s="20" t="str">
        <f t="shared" si="917"/>
        <v/>
      </c>
      <c r="BI278" s="20" t="str">
        <f t="shared" si="918"/>
        <v/>
      </c>
      <c r="BJ278" s="20" t="str">
        <f t="shared" si="919"/>
        <v/>
      </c>
      <c r="BL278" s="38" t="e">
        <f t="shared" si="920"/>
        <v>#DIV/0!</v>
      </c>
      <c r="BM278" s="4">
        <f t="shared" si="921"/>
        <v>0</v>
      </c>
      <c r="BN278" s="4">
        <f t="shared" si="922"/>
        <v>0</v>
      </c>
      <c r="BO278" s="4">
        <f t="shared" si="923"/>
        <v>0</v>
      </c>
      <c r="BP278" s="173" t="str">
        <f t="shared" si="924"/>
        <v/>
      </c>
      <c r="BQ278" s="4">
        <f t="shared" si="925"/>
        <v>0</v>
      </c>
      <c r="BT278" s="268" t="str">
        <f t="shared" si="926"/>
        <v/>
      </c>
      <c r="BU278" s="268" t="str">
        <f t="shared" si="927"/>
        <v/>
      </c>
      <c r="BX278" s="20">
        <f t="shared" si="928"/>
        <v>1</v>
      </c>
      <c r="CG278" s="20" t="str">
        <f t="shared" si="929"/>
        <v/>
      </c>
      <c r="CH278" s="20" t="str">
        <f t="shared" ref="CH278:CH298" si="1066">IFERROR(D278*1,"")</f>
        <v/>
      </c>
      <c r="CI278" s="20" t="str">
        <f t="shared" ref="CI278:CI298" si="1067">IFERROR(E278*1,"")</f>
        <v/>
      </c>
      <c r="CJ278" s="20" t="str">
        <f t="shared" ref="CJ278:CJ298" si="1068">IFERROR(F278*1,"")</f>
        <v/>
      </c>
      <c r="CK278" s="20" t="str">
        <f t="shared" si="1050"/>
        <v/>
      </c>
      <c r="CL278" s="20" t="str">
        <f t="shared" si="1051"/>
        <v/>
      </c>
      <c r="CM278" s="20" t="str">
        <f t="shared" si="1052"/>
        <v/>
      </c>
      <c r="CN278" s="20" t="str">
        <f t="shared" si="1053"/>
        <v/>
      </c>
      <c r="CO278" s="20" t="str">
        <f t="shared" si="1054"/>
        <v/>
      </c>
      <c r="CP278" s="20" t="str">
        <f t="shared" si="1055"/>
        <v/>
      </c>
      <c r="CQ278" s="20" t="str">
        <f t="shared" si="1056"/>
        <v/>
      </c>
      <c r="CR278" s="20" t="str">
        <f t="shared" si="1057"/>
        <v/>
      </c>
      <c r="CS278" s="20" t="str">
        <f t="shared" si="1058"/>
        <v/>
      </c>
      <c r="CT278" s="20" t="str">
        <f t="shared" si="1059"/>
        <v/>
      </c>
      <c r="CU278" s="20" t="str">
        <f t="shared" si="1060"/>
        <v/>
      </c>
      <c r="CV278" s="20" t="str">
        <f t="shared" si="1061"/>
        <v/>
      </c>
      <c r="CW278" s="20" t="str">
        <f t="shared" si="1062"/>
        <v/>
      </c>
      <c r="CX278" s="20" t="str">
        <f t="shared" si="1063"/>
        <v/>
      </c>
      <c r="CY278" s="20" t="str">
        <f t="shared" si="1064"/>
        <v/>
      </c>
      <c r="CZ278" s="20" t="str">
        <f t="shared" si="1064"/>
        <v/>
      </c>
      <c r="BCU278" s="20" t="str">
        <f t="shared" si="930"/>
        <v/>
      </c>
      <c r="BCV278" s="20" t="str">
        <f t="shared" si="931"/>
        <v/>
      </c>
      <c r="BCW278" s="20" t="str">
        <f t="shared" si="932"/>
        <v/>
      </c>
      <c r="BCX278" s="20" t="str">
        <f t="shared" si="933"/>
        <v/>
      </c>
      <c r="BCY278" s="20" t="str">
        <f t="shared" si="934"/>
        <v/>
      </c>
      <c r="BCZ278" s="20" t="str">
        <f t="shared" si="935"/>
        <v/>
      </c>
      <c r="BDA278" s="20" t="str">
        <f t="shared" si="936"/>
        <v/>
      </c>
      <c r="BDB278" s="20" t="str">
        <f t="shared" si="937"/>
        <v/>
      </c>
      <c r="BDC278" s="20" t="str">
        <f t="shared" si="938"/>
        <v/>
      </c>
      <c r="BDD278" s="20" t="str">
        <f t="shared" si="939"/>
        <v/>
      </c>
      <c r="BDE278" s="20" t="str">
        <f t="shared" si="940"/>
        <v/>
      </c>
      <c r="BDF278" s="20" t="str">
        <f t="shared" si="941"/>
        <v/>
      </c>
      <c r="BDG278" s="20" t="str">
        <f t="shared" si="942"/>
        <v/>
      </c>
      <c r="BDH278" s="20" t="str">
        <f t="shared" si="943"/>
        <v/>
      </c>
      <c r="BDI278" s="20" t="str">
        <f t="shared" si="944"/>
        <v/>
      </c>
      <c r="BDJ278" s="20" t="str">
        <f t="shared" si="945"/>
        <v/>
      </c>
      <c r="BDK278" s="20" t="str">
        <f t="shared" si="946"/>
        <v/>
      </c>
      <c r="BDL278" s="20" t="str">
        <f t="shared" si="947"/>
        <v/>
      </c>
      <c r="BDM278" s="20" t="str">
        <f t="shared" si="948"/>
        <v/>
      </c>
      <c r="BDN278" s="20" t="str">
        <f t="shared" si="949"/>
        <v/>
      </c>
      <c r="BDO278" s="20" t="str">
        <f t="shared" si="950"/>
        <v/>
      </c>
      <c r="BDP278" s="20" t="str">
        <f t="shared" si="951"/>
        <v/>
      </c>
      <c r="BDQ278" s="20" t="str">
        <f t="shared" si="952"/>
        <v/>
      </c>
      <c r="BDR278" s="20" t="str">
        <f t="shared" si="953"/>
        <v/>
      </c>
      <c r="BDS278" s="20" t="str">
        <f t="shared" si="954"/>
        <v/>
      </c>
      <c r="BDT278" s="20" t="str">
        <f t="shared" si="955"/>
        <v/>
      </c>
      <c r="BDU278" s="20" t="str">
        <f t="shared" si="956"/>
        <v/>
      </c>
      <c r="BDV278" s="20" t="str">
        <f t="shared" si="957"/>
        <v/>
      </c>
      <c r="BDW278" s="20" t="str">
        <f t="shared" si="958"/>
        <v/>
      </c>
      <c r="BDX278" s="20" t="str">
        <f t="shared" si="959"/>
        <v/>
      </c>
      <c r="BDY278" s="20" t="str">
        <f t="shared" si="960"/>
        <v/>
      </c>
      <c r="BDZ278" s="20" t="str">
        <f t="shared" si="961"/>
        <v/>
      </c>
      <c r="BEA278" s="20" t="str">
        <f t="shared" si="962"/>
        <v/>
      </c>
      <c r="BEB278" s="20" t="str">
        <f t="shared" si="963"/>
        <v/>
      </c>
      <c r="BEC278" s="20" t="str">
        <f t="shared" si="964"/>
        <v/>
      </c>
      <c r="BED278" s="20" t="str">
        <f t="shared" si="965"/>
        <v/>
      </c>
      <c r="BEE278" s="20" t="str">
        <f t="shared" si="966"/>
        <v/>
      </c>
      <c r="BEF278" s="20" t="str">
        <f t="shared" si="967"/>
        <v/>
      </c>
      <c r="BEG278" s="20" t="str">
        <f t="shared" si="968"/>
        <v/>
      </c>
      <c r="BEH278" s="20" t="str">
        <f t="shared" si="969"/>
        <v/>
      </c>
      <c r="BEI278" s="20" t="str">
        <f t="shared" si="970"/>
        <v/>
      </c>
      <c r="BEJ278" s="20" t="str">
        <f t="shared" si="971"/>
        <v/>
      </c>
      <c r="BEK278" s="20" t="str">
        <f t="shared" si="972"/>
        <v/>
      </c>
      <c r="BEL278" s="20" t="str">
        <f t="shared" si="973"/>
        <v/>
      </c>
      <c r="BEM278" s="20" t="str">
        <f t="shared" si="974"/>
        <v/>
      </c>
      <c r="BEN278" s="20" t="str">
        <f t="shared" si="975"/>
        <v/>
      </c>
      <c r="BEO278" s="20" t="str">
        <f t="shared" si="976"/>
        <v/>
      </c>
      <c r="BEP278" s="20" t="str">
        <f t="shared" si="977"/>
        <v/>
      </c>
      <c r="BEQ278" s="20" t="str">
        <f t="shared" si="978"/>
        <v/>
      </c>
      <c r="BER278" s="20" t="str">
        <f t="shared" si="979"/>
        <v/>
      </c>
      <c r="BES278" s="20" t="str">
        <f t="shared" si="980"/>
        <v/>
      </c>
      <c r="BET278" s="20" t="str">
        <f t="shared" si="981"/>
        <v/>
      </c>
      <c r="BEU278" s="20" t="str">
        <f t="shared" si="982"/>
        <v/>
      </c>
      <c r="BEV278" s="20" t="str">
        <f t="shared" si="983"/>
        <v/>
      </c>
      <c r="BEW278" s="20" t="str">
        <f t="shared" si="984"/>
        <v/>
      </c>
      <c r="BEX278" s="20" t="str">
        <f t="shared" si="985"/>
        <v/>
      </c>
      <c r="BEY278" s="20" t="str">
        <f t="shared" si="986"/>
        <v/>
      </c>
      <c r="BEZ278" s="20" t="str">
        <f t="shared" si="987"/>
        <v/>
      </c>
      <c r="BFA278" s="20" t="str">
        <f t="shared" si="988"/>
        <v/>
      </c>
      <c r="BFB278" s="20" t="str">
        <f t="shared" si="989"/>
        <v/>
      </c>
      <c r="BFC278" s="20" t="str">
        <f t="shared" si="990"/>
        <v/>
      </c>
      <c r="BFD278" s="20" t="str">
        <f t="shared" si="991"/>
        <v/>
      </c>
      <c r="BFE278" s="20" t="str">
        <f t="shared" si="992"/>
        <v/>
      </c>
      <c r="BFF278" s="20" t="str">
        <f t="shared" si="993"/>
        <v/>
      </c>
      <c r="BFG278" s="20" t="str">
        <f t="shared" si="994"/>
        <v/>
      </c>
      <c r="BFH278" s="20" t="str">
        <f t="shared" si="995"/>
        <v/>
      </c>
      <c r="BFI278" s="20" t="str">
        <f t="shared" si="996"/>
        <v/>
      </c>
      <c r="BFJ278" s="20" t="str">
        <f t="shared" si="997"/>
        <v/>
      </c>
      <c r="BFK278" s="20" t="str">
        <f t="shared" si="998"/>
        <v/>
      </c>
      <c r="BFL278" s="20" t="str">
        <f t="shared" si="999"/>
        <v/>
      </c>
      <c r="BFM278" s="20" t="str">
        <f t="shared" si="1000"/>
        <v/>
      </c>
      <c r="BFN278" s="20" t="str">
        <f t="shared" si="1001"/>
        <v/>
      </c>
      <c r="BFO278" s="20" t="str">
        <f t="shared" si="1002"/>
        <v/>
      </c>
      <c r="BFP278" s="20" t="str">
        <f t="shared" si="1003"/>
        <v/>
      </c>
      <c r="BFQ278" s="20" t="str">
        <f t="shared" si="1004"/>
        <v/>
      </c>
      <c r="BFR278" s="20" t="str">
        <f t="shared" si="1005"/>
        <v/>
      </c>
      <c r="BFS278" s="20" t="str">
        <f t="shared" si="1006"/>
        <v/>
      </c>
      <c r="BFT278" s="20" t="str">
        <f t="shared" si="1007"/>
        <v/>
      </c>
      <c r="BFU278" s="20" t="str">
        <f t="shared" si="1008"/>
        <v/>
      </c>
      <c r="BFV278" s="20" t="str">
        <f t="shared" si="1009"/>
        <v/>
      </c>
      <c r="BFW278" s="20" t="str">
        <f t="shared" si="1010"/>
        <v/>
      </c>
      <c r="BFX278" s="20" t="str">
        <f t="shared" si="1011"/>
        <v/>
      </c>
      <c r="BFY278" s="20" t="str">
        <f t="shared" si="1012"/>
        <v/>
      </c>
      <c r="BFZ278" s="20" t="str">
        <f t="shared" si="1013"/>
        <v/>
      </c>
      <c r="BGA278" s="20" t="str">
        <f t="shared" si="1014"/>
        <v/>
      </c>
      <c r="BGB278" s="20" t="str">
        <f t="shared" si="1015"/>
        <v/>
      </c>
      <c r="BGC278" s="20" t="str">
        <f t="shared" si="1016"/>
        <v/>
      </c>
      <c r="BGD278" s="20" t="str">
        <f t="shared" si="1017"/>
        <v/>
      </c>
      <c r="BGE278" s="20" t="str">
        <f t="shared" si="1018"/>
        <v/>
      </c>
      <c r="BGF278" s="20" t="str">
        <f t="shared" si="1019"/>
        <v/>
      </c>
      <c r="BGG278" s="20" t="str">
        <f t="shared" si="1020"/>
        <v/>
      </c>
      <c r="BGH278" s="20" t="str">
        <f t="shared" si="1021"/>
        <v/>
      </c>
      <c r="BGI278" s="20" t="str">
        <f t="shared" si="1022"/>
        <v/>
      </c>
      <c r="BGJ278" s="20" t="str">
        <f t="shared" si="1023"/>
        <v/>
      </c>
      <c r="BGK278" s="20" t="str">
        <f t="shared" si="1024"/>
        <v/>
      </c>
      <c r="BGL278" s="20" t="str">
        <f t="shared" si="1025"/>
        <v/>
      </c>
      <c r="BGM278" s="20" t="str">
        <f t="shared" si="1026"/>
        <v/>
      </c>
      <c r="BGN278" s="20" t="str">
        <f t="shared" si="1027"/>
        <v/>
      </c>
      <c r="BGO278" s="20" t="str">
        <f t="shared" si="1028"/>
        <v/>
      </c>
      <c r="BGP278" s="20" t="str">
        <f t="shared" si="1029"/>
        <v/>
      </c>
      <c r="BGQ278" s="20" t="str">
        <f t="shared" si="1030"/>
        <v/>
      </c>
      <c r="BGR278" s="20" t="str">
        <f t="shared" si="1031"/>
        <v/>
      </c>
      <c r="BGS278" s="20" t="str">
        <f t="shared" si="1032"/>
        <v/>
      </c>
      <c r="BGT278" s="20" t="str">
        <f t="shared" si="1033"/>
        <v/>
      </c>
      <c r="BGU278" s="20" t="str">
        <f t="shared" si="1034"/>
        <v/>
      </c>
      <c r="BGV278" s="20" t="str">
        <f t="shared" si="1035"/>
        <v/>
      </c>
      <c r="BGW278" s="20" t="str">
        <f t="shared" si="1036"/>
        <v/>
      </c>
      <c r="BGX278" s="20" t="str">
        <f t="shared" si="1037"/>
        <v/>
      </c>
      <c r="BGY278" s="20" t="str">
        <f t="shared" si="1038"/>
        <v/>
      </c>
      <c r="BGZ278" s="20" t="str">
        <f t="shared" si="1039"/>
        <v/>
      </c>
      <c r="BHA278" s="20" t="str">
        <f t="shared" si="1040"/>
        <v/>
      </c>
      <c r="BHB278" s="20" t="str">
        <f t="shared" si="1041"/>
        <v/>
      </c>
      <c r="BHC278" s="20" t="str">
        <f t="shared" si="1042"/>
        <v/>
      </c>
      <c r="BHD278" s="20" t="str">
        <f t="shared" si="1043"/>
        <v/>
      </c>
      <c r="BHE278" s="20" t="str">
        <f t="shared" si="1044"/>
        <v/>
      </c>
      <c r="BHF278" s="20" t="str">
        <f t="shared" si="1045"/>
        <v/>
      </c>
      <c r="BHG278" s="20" t="str">
        <f t="shared" si="1046"/>
        <v/>
      </c>
      <c r="BHJ278" s="20" t="str">
        <f t="shared" si="1047"/>
        <v/>
      </c>
      <c r="BHL278" s="20" t="str">
        <f t="shared" si="1065"/>
        <v/>
      </c>
      <c r="BHM278" s="20" t="str">
        <f t="shared" si="1065"/>
        <v/>
      </c>
      <c r="BHN278" s="20" t="str">
        <f t="shared" si="1065"/>
        <v/>
      </c>
      <c r="BHO278" s="20" t="str">
        <f t="shared" si="1065"/>
        <v/>
      </c>
      <c r="BHP278" s="20" t="str">
        <f t="shared" si="1065"/>
        <v/>
      </c>
      <c r="BHQ278" s="20" t="str">
        <f t="shared" si="1065"/>
        <v/>
      </c>
      <c r="BHR278" s="20" t="str">
        <f t="shared" si="1065"/>
        <v/>
      </c>
      <c r="BHS278" s="20" t="str">
        <f t="shared" si="1065"/>
        <v/>
      </c>
      <c r="BHT278" s="20" t="str">
        <f t="shared" si="1065"/>
        <v/>
      </c>
      <c r="BHU278" s="20" t="str">
        <f t="shared" si="1065"/>
        <v/>
      </c>
      <c r="BHV278" s="20" t="str">
        <f t="shared" si="1065"/>
        <v/>
      </c>
      <c r="BHW278" s="20" t="str">
        <f t="shared" si="1065"/>
        <v/>
      </c>
      <c r="BHX278" s="20" t="str">
        <f t="shared" si="1065"/>
        <v/>
      </c>
      <c r="BHY278" s="20" t="str">
        <f t="shared" si="1065"/>
        <v/>
      </c>
      <c r="BHZ278" s="20" t="str">
        <f t="shared" si="1065"/>
        <v/>
      </c>
      <c r="BIA278" s="20" t="str">
        <f t="shared" si="1065"/>
        <v/>
      </c>
      <c r="BIB278" s="20" t="str">
        <f t="shared" si="1049"/>
        <v/>
      </c>
      <c r="BIC278" s="20" t="str">
        <f t="shared" si="1049"/>
        <v/>
      </c>
      <c r="BID278" s="20" t="str">
        <f t="shared" si="1049"/>
        <v/>
      </c>
      <c r="BIE278" s="20" t="str">
        <f t="shared" si="1049"/>
        <v/>
      </c>
    </row>
    <row r="279" spans="2:104 1451:1591" ht="14.5">
      <c r="B279" s="510" t="str">
        <f>IF('لصق اكسل الفورمز'!E274="","",'لصق اكسل الفورمز'!E274)</f>
        <v/>
      </c>
      <c r="C279" s="510" t="str">
        <f>IF('لصق اكسل الفورمز'!O274="","",'لصق اكسل الفورمز'!O274)</f>
        <v/>
      </c>
      <c r="D279" s="526" t="str">
        <f>IF('لصق اكسل الفورمز'!R274="","",'لصق اكسل الفورمز'!R274)</f>
        <v/>
      </c>
      <c r="E279" s="510" t="str">
        <f>IF('لصق اكسل الفورمز'!U274="","",'لصق اكسل الفورمز'!U274)</f>
        <v/>
      </c>
      <c r="F279" s="526" t="str">
        <f>IF('لصق اكسل الفورمز'!X274="","",'لصق اكسل الفورمز'!X274)</f>
        <v/>
      </c>
      <c r="G279" s="510" t="str">
        <f>IF('لصق اكسل الفورمز'!AA274="","",'لصق اكسل الفورمز'!AA274)</f>
        <v/>
      </c>
      <c r="H279" s="526" t="str">
        <f>IF('لصق اكسل الفورمز'!AD274="","",'لصق اكسل الفورمز'!AD274)</f>
        <v/>
      </c>
      <c r="I279" s="510" t="str">
        <f>IF('لصق اكسل الفورمز'!AG274="","",'لصق اكسل الفورمز'!AG274)</f>
        <v/>
      </c>
      <c r="J279" s="526" t="str">
        <f>IF('لصق اكسل الفورمز'!AJ274="","",'لصق اكسل الفورمز'!AJ274)</f>
        <v/>
      </c>
      <c r="K279" s="510" t="str">
        <f>IF('لصق اكسل الفورمز'!AM274="","",'لصق اكسل الفورمز'!AM274)</f>
        <v/>
      </c>
      <c r="L279" s="526" t="str">
        <f>IF('لصق اكسل الفورمز'!AP274="","",'لصق اكسل الفورمز'!AP274)</f>
        <v/>
      </c>
      <c r="M279" s="510" t="str">
        <f>IF('لصق اكسل الفورمز'!AS274="","",'لصق اكسل الفورمز'!AS274)</f>
        <v/>
      </c>
      <c r="N279" s="526" t="str">
        <f>IF('لصق اكسل الفورمز'!AV274="","",'لصق اكسل الفورمز'!AV274)</f>
        <v/>
      </c>
      <c r="O279" s="510" t="str">
        <f>IF('لصق اكسل الفورمز'!AY274="","",'لصق اكسل الفورمز'!AY274)</f>
        <v/>
      </c>
      <c r="P279" s="526" t="str">
        <f>IF('لصق اكسل الفورمز'!BB274="","",'لصق اكسل الفورمز'!BB274)</f>
        <v/>
      </c>
      <c r="Q279" s="510" t="str">
        <f>IF('لصق اكسل الفورمز'!BE274="","",'لصق اكسل الفورمز'!BE274)</f>
        <v/>
      </c>
      <c r="R279" s="526" t="str">
        <f>IF('لصق اكسل الفورمز'!BH274="","",'لصق اكسل الفورمز'!BH274)</f>
        <v/>
      </c>
      <c r="S279" s="510" t="str">
        <f>IF('لصق اكسل الفورمز'!BK274="","",'لصق اكسل الفورمز'!BK274)</f>
        <v/>
      </c>
      <c r="T279" s="526" t="str">
        <f>IF('لصق اكسل الفورمز'!BN274="","",'لصق اكسل الفورمز'!BN274)</f>
        <v/>
      </c>
      <c r="U279" s="510" t="str">
        <f>IF('لصق اكسل الفورمز'!BQ274="","",'لصق اكسل الفورمز'!BQ274)</f>
        <v/>
      </c>
      <c r="V279" s="526" t="str">
        <f>IF('لصق اكسل الفورمز'!BT274="","",'لصق اكسل الفورمز'!BT274)</f>
        <v/>
      </c>
      <c r="W279" s="527" t="str">
        <f t="shared" si="896"/>
        <v/>
      </c>
      <c r="X279" s="510" t="str">
        <f t="shared" si="897"/>
        <v/>
      </c>
      <c r="Y279" s="564" t="str">
        <f t="shared" si="898"/>
        <v/>
      </c>
      <c r="AL279" s="20">
        <f t="shared" si="899"/>
        <v>0</v>
      </c>
      <c r="AO279" s="20" t="str">
        <f t="shared" si="900"/>
        <v/>
      </c>
      <c r="AQ279" s="20" t="str">
        <f t="shared" si="1048"/>
        <v/>
      </c>
      <c r="AR279" s="20" t="str">
        <f t="shared" si="901"/>
        <v/>
      </c>
      <c r="AS279" s="20" t="str">
        <f t="shared" si="902"/>
        <v/>
      </c>
      <c r="AT279" s="20" t="str">
        <f t="shared" si="903"/>
        <v/>
      </c>
      <c r="AU279" s="20" t="str">
        <f t="shared" si="904"/>
        <v/>
      </c>
      <c r="AV279" s="20" t="str">
        <f t="shared" si="905"/>
        <v/>
      </c>
      <c r="AW279" s="20" t="str">
        <f t="shared" si="906"/>
        <v/>
      </c>
      <c r="AX279" s="20" t="str">
        <f t="shared" si="907"/>
        <v/>
      </c>
      <c r="AY279" s="20" t="str">
        <f t="shared" si="908"/>
        <v/>
      </c>
      <c r="AZ279" s="20" t="str">
        <f t="shared" si="909"/>
        <v/>
      </c>
      <c r="BA279" s="20" t="str">
        <f t="shared" si="910"/>
        <v/>
      </c>
      <c r="BB279" s="20" t="str">
        <f t="shared" si="911"/>
        <v/>
      </c>
      <c r="BC279" s="20" t="str">
        <f t="shared" si="912"/>
        <v/>
      </c>
      <c r="BD279" s="20" t="str">
        <f t="shared" si="913"/>
        <v/>
      </c>
      <c r="BE279" s="20" t="str">
        <f t="shared" si="914"/>
        <v/>
      </c>
      <c r="BF279" s="20" t="str">
        <f t="shared" si="915"/>
        <v/>
      </c>
      <c r="BG279" s="20" t="str">
        <f t="shared" si="916"/>
        <v/>
      </c>
      <c r="BH279" s="20" t="str">
        <f t="shared" si="917"/>
        <v/>
      </c>
      <c r="BI279" s="20" t="str">
        <f t="shared" si="918"/>
        <v/>
      </c>
      <c r="BJ279" s="20" t="str">
        <f t="shared" si="919"/>
        <v/>
      </c>
      <c r="BL279" s="38" t="e">
        <f t="shared" si="920"/>
        <v>#DIV/0!</v>
      </c>
      <c r="BM279" s="4">
        <f t="shared" si="921"/>
        <v>0</v>
      </c>
      <c r="BN279" s="4">
        <f t="shared" si="922"/>
        <v>0</v>
      </c>
      <c r="BO279" s="4">
        <f t="shared" si="923"/>
        <v>0</v>
      </c>
      <c r="BP279" s="173" t="str">
        <f t="shared" si="924"/>
        <v/>
      </c>
      <c r="BQ279" s="4">
        <f t="shared" si="925"/>
        <v>0</v>
      </c>
      <c r="BT279" s="268" t="str">
        <f t="shared" si="926"/>
        <v/>
      </c>
      <c r="BU279" s="268" t="str">
        <f t="shared" si="927"/>
        <v/>
      </c>
      <c r="BX279" s="20">
        <f t="shared" si="928"/>
        <v>1</v>
      </c>
      <c r="CG279" s="20" t="str">
        <f t="shared" si="929"/>
        <v/>
      </c>
      <c r="CH279" s="20" t="str">
        <f t="shared" si="1066"/>
        <v/>
      </c>
      <c r="CI279" s="20" t="str">
        <f t="shared" si="1067"/>
        <v/>
      </c>
      <c r="CJ279" s="20" t="str">
        <f t="shared" si="1068"/>
        <v/>
      </c>
      <c r="CK279" s="20" t="str">
        <f t="shared" si="1050"/>
        <v/>
      </c>
      <c r="CL279" s="20" t="str">
        <f t="shared" si="1051"/>
        <v/>
      </c>
      <c r="CM279" s="20" t="str">
        <f t="shared" si="1052"/>
        <v/>
      </c>
      <c r="CN279" s="20" t="str">
        <f t="shared" si="1053"/>
        <v/>
      </c>
      <c r="CO279" s="20" t="str">
        <f t="shared" si="1054"/>
        <v/>
      </c>
      <c r="CP279" s="20" t="str">
        <f t="shared" si="1055"/>
        <v/>
      </c>
      <c r="CQ279" s="20" t="str">
        <f t="shared" si="1056"/>
        <v/>
      </c>
      <c r="CR279" s="20" t="str">
        <f t="shared" si="1057"/>
        <v/>
      </c>
      <c r="CS279" s="20" t="str">
        <f t="shared" si="1058"/>
        <v/>
      </c>
      <c r="CT279" s="20" t="str">
        <f t="shared" si="1059"/>
        <v/>
      </c>
      <c r="CU279" s="20" t="str">
        <f t="shared" si="1060"/>
        <v/>
      </c>
      <c r="CV279" s="20" t="str">
        <f t="shared" si="1061"/>
        <v/>
      </c>
      <c r="CW279" s="20" t="str">
        <f t="shared" si="1062"/>
        <v/>
      </c>
      <c r="CX279" s="20" t="str">
        <f t="shared" si="1063"/>
        <v/>
      </c>
      <c r="CY279" s="20" t="str">
        <f t="shared" si="1064"/>
        <v/>
      </c>
      <c r="CZ279" s="20" t="str">
        <f t="shared" si="1064"/>
        <v/>
      </c>
      <c r="BCU279" s="20" t="str">
        <f t="shared" si="930"/>
        <v/>
      </c>
      <c r="BCV279" s="20" t="str">
        <f t="shared" si="931"/>
        <v/>
      </c>
      <c r="BCW279" s="20" t="str">
        <f t="shared" si="932"/>
        <v/>
      </c>
      <c r="BCX279" s="20" t="str">
        <f t="shared" si="933"/>
        <v/>
      </c>
      <c r="BCY279" s="20" t="str">
        <f t="shared" si="934"/>
        <v/>
      </c>
      <c r="BCZ279" s="20" t="str">
        <f t="shared" si="935"/>
        <v/>
      </c>
      <c r="BDA279" s="20" t="str">
        <f t="shared" si="936"/>
        <v/>
      </c>
      <c r="BDB279" s="20" t="str">
        <f t="shared" si="937"/>
        <v/>
      </c>
      <c r="BDC279" s="20" t="str">
        <f t="shared" si="938"/>
        <v/>
      </c>
      <c r="BDD279" s="20" t="str">
        <f t="shared" si="939"/>
        <v/>
      </c>
      <c r="BDE279" s="20" t="str">
        <f t="shared" si="940"/>
        <v/>
      </c>
      <c r="BDF279" s="20" t="str">
        <f t="shared" si="941"/>
        <v/>
      </c>
      <c r="BDG279" s="20" t="str">
        <f t="shared" si="942"/>
        <v/>
      </c>
      <c r="BDH279" s="20" t="str">
        <f t="shared" si="943"/>
        <v/>
      </c>
      <c r="BDI279" s="20" t="str">
        <f t="shared" si="944"/>
        <v/>
      </c>
      <c r="BDJ279" s="20" t="str">
        <f t="shared" si="945"/>
        <v/>
      </c>
      <c r="BDK279" s="20" t="str">
        <f t="shared" si="946"/>
        <v/>
      </c>
      <c r="BDL279" s="20" t="str">
        <f t="shared" si="947"/>
        <v/>
      </c>
      <c r="BDM279" s="20" t="str">
        <f t="shared" si="948"/>
        <v/>
      </c>
      <c r="BDN279" s="20" t="str">
        <f t="shared" si="949"/>
        <v/>
      </c>
      <c r="BDO279" s="20" t="str">
        <f t="shared" si="950"/>
        <v/>
      </c>
      <c r="BDP279" s="20" t="str">
        <f t="shared" si="951"/>
        <v/>
      </c>
      <c r="BDQ279" s="20" t="str">
        <f t="shared" si="952"/>
        <v/>
      </c>
      <c r="BDR279" s="20" t="str">
        <f t="shared" si="953"/>
        <v/>
      </c>
      <c r="BDS279" s="20" t="str">
        <f t="shared" si="954"/>
        <v/>
      </c>
      <c r="BDT279" s="20" t="str">
        <f t="shared" si="955"/>
        <v/>
      </c>
      <c r="BDU279" s="20" t="str">
        <f t="shared" si="956"/>
        <v/>
      </c>
      <c r="BDV279" s="20" t="str">
        <f t="shared" si="957"/>
        <v/>
      </c>
      <c r="BDW279" s="20" t="str">
        <f t="shared" si="958"/>
        <v/>
      </c>
      <c r="BDX279" s="20" t="str">
        <f t="shared" si="959"/>
        <v/>
      </c>
      <c r="BDY279" s="20" t="str">
        <f t="shared" si="960"/>
        <v/>
      </c>
      <c r="BDZ279" s="20" t="str">
        <f t="shared" si="961"/>
        <v/>
      </c>
      <c r="BEA279" s="20" t="str">
        <f t="shared" si="962"/>
        <v/>
      </c>
      <c r="BEB279" s="20" t="str">
        <f t="shared" si="963"/>
        <v/>
      </c>
      <c r="BEC279" s="20" t="str">
        <f t="shared" si="964"/>
        <v/>
      </c>
      <c r="BED279" s="20" t="str">
        <f t="shared" si="965"/>
        <v/>
      </c>
      <c r="BEE279" s="20" t="str">
        <f t="shared" si="966"/>
        <v/>
      </c>
      <c r="BEF279" s="20" t="str">
        <f t="shared" si="967"/>
        <v/>
      </c>
      <c r="BEG279" s="20" t="str">
        <f t="shared" si="968"/>
        <v/>
      </c>
      <c r="BEH279" s="20" t="str">
        <f t="shared" si="969"/>
        <v/>
      </c>
      <c r="BEI279" s="20" t="str">
        <f t="shared" si="970"/>
        <v/>
      </c>
      <c r="BEJ279" s="20" t="str">
        <f t="shared" si="971"/>
        <v/>
      </c>
      <c r="BEK279" s="20" t="str">
        <f t="shared" si="972"/>
        <v/>
      </c>
      <c r="BEL279" s="20" t="str">
        <f t="shared" si="973"/>
        <v/>
      </c>
      <c r="BEM279" s="20" t="str">
        <f t="shared" si="974"/>
        <v/>
      </c>
      <c r="BEN279" s="20" t="str">
        <f t="shared" si="975"/>
        <v/>
      </c>
      <c r="BEO279" s="20" t="str">
        <f t="shared" si="976"/>
        <v/>
      </c>
      <c r="BEP279" s="20" t="str">
        <f t="shared" si="977"/>
        <v/>
      </c>
      <c r="BEQ279" s="20" t="str">
        <f t="shared" si="978"/>
        <v/>
      </c>
      <c r="BER279" s="20" t="str">
        <f t="shared" si="979"/>
        <v/>
      </c>
      <c r="BES279" s="20" t="str">
        <f t="shared" si="980"/>
        <v/>
      </c>
      <c r="BET279" s="20" t="str">
        <f t="shared" si="981"/>
        <v/>
      </c>
      <c r="BEU279" s="20" t="str">
        <f t="shared" si="982"/>
        <v/>
      </c>
      <c r="BEV279" s="20" t="str">
        <f t="shared" si="983"/>
        <v/>
      </c>
      <c r="BEW279" s="20" t="str">
        <f t="shared" si="984"/>
        <v/>
      </c>
      <c r="BEX279" s="20" t="str">
        <f t="shared" si="985"/>
        <v/>
      </c>
      <c r="BEY279" s="20" t="str">
        <f t="shared" si="986"/>
        <v/>
      </c>
      <c r="BEZ279" s="20" t="str">
        <f t="shared" si="987"/>
        <v/>
      </c>
      <c r="BFA279" s="20" t="str">
        <f t="shared" si="988"/>
        <v/>
      </c>
      <c r="BFB279" s="20" t="str">
        <f t="shared" si="989"/>
        <v/>
      </c>
      <c r="BFC279" s="20" t="str">
        <f t="shared" si="990"/>
        <v/>
      </c>
      <c r="BFD279" s="20" t="str">
        <f t="shared" si="991"/>
        <v/>
      </c>
      <c r="BFE279" s="20" t="str">
        <f t="shared" si="992"/>
        <v/>
      </c>
      <c r="BFF279" s="20" t="str">
        <f t="shared" si="993"/>
        <v/>
      </c>
      <c r="BFG279" s="20" t="str">
        <f t="shared" si="994"/>
        <v/>
      </c>
      <c r="BFH279" s="20" t="str">
        <f t="shared" si="995"/>
        <v/>
      </c>
      <c r="BFI279" s="20" t="str">
        <f t="shared" si="996"/>
        <v/>
      </c>
      <c r="BFJ279" s="20" t="str">
        <f t="shared" si="997"/>
        <v/>
      </c>
      <c r="BFK279" s="20" t="str">
        <f t="shared" si="998"/>
        <v/>
      </c>
      <c r="BFL279" s="20" t="str">
        <f t="shared" si="999"/>
        <v/>
      </c>
      <c r="BFM279" s="20" t="str">
        <f t="shared" si="1000"/>
        <v/>
      </c>
      <c r="BFN279" s="20" t="str">
        <f t="shared" si="1001"/>
        <v/>
      </c>
      <c r="BFO279" s="20" t="str">
        <f t="shared" si="1002"/>
        <v/>
      </c>
      <c r="BFP279" s="20" t="str">
        <f t="shared" si="1003"/>
        <v/>
      </c>
      <c r="BFQ279" s="20" t="str">
        <f t="shared" si="1004"/>
        <v/>
      </c>
      <c r="BFR279" s="20" t="str">
        <f t="shared" si="1005"/>
        <v/>
      </c>
      <c r="BFS279" s="20" t="str">
        <f t="shared" si="1006"/>
        <v/>
      </c>
      <c r="BFT279" s="20" t="str">
        <f t="shared" si="1007"/>
        <v/>
      </c>
      <c r="BFU279" s="20" t="str">
        <f t="shared" si="1008"/>
        <v/>
      </c>
      <c r="BFV279" s="20" t="str">
        <f t="shared" si="1009"/>
        <v/>
      </c>
      <c r="BFW279" s="20" t="str">
        <f t="shared" si="1010"/>
        <v/>
      </c>
      <c r="BFX279" s="20" t="str">
        <f t="shared" si="1011"/>
        <v/>
      </c>
      <c r="BFY279" s="20" t="str">
        <f t="shared" si="1012"/>
        <v/>
      </c>
      <c r="BFZ279" s="20" t="str">
        <f t="shared" si="1013"/>
        <v/>
      </c>
      <c r="BGA279" s="20" t="str">
        <f t="shared" si="1014"/>
        <v/>
      </c>
      <c r="BGB279" s="20" t="str">
        <f t="shared" si="1015"/>
        <v/>
      </c>
      <c r="BGC279" s="20" t="str">
        <f t="shared" si="1016"/>
        <v/>
      </c>
      <c r="BGD279" s="20" t="str">
        <f t="shared" si="1017"/>
        <v/>
      </c>
      <c r="BGE279" s="20" t="str">
        <f t="shared" si="1018"/>
        <v/>
      </c>
      <c r="BGF279" s="20" t="str">
        <f t="shared" si="1019"/>
        <v/>
      </c>
      <c r="BGG279" s="20" t="str">
        <f t="shared" si="1020"/>
        <v/>
      </c>
      <c r="BGH279" s="20" t="str">
        <f t="shared" si="1021"/>
        <v/>
      </c>
      <c r="BGI279" s="20" t="str">
        <f t="shared" si="1022"/>
        <v/>
      </c>
      <c r="BGJ279" s="20" t="str">
        <f t="shared" si="1023"/>
        <v/>
      </c>
      <c r="BGK279" s="20" t="str">
        <f t="shared" si="1024"/>
        <v/>
      </c>
      <c r="BGL279" s="20" t="str">
        <f t="shared" si="1025"/>
        <v/>
      </c>
      <c r="BGM279" s="20" t="str">
        <f t="shared" si="1026"/>
        <v/>
      </c>
      <c r="BGN279" s="20" t="str">
        <f t="shared" si="1027"/>
        <v/>
      </c>
      <c r="BGO279" s="20" t="str">
        <f t="shared" si="1028"/>
        <v/>
      </c>
      <c r="BGP279" s="20" t="str">
        <f t="shared" si="1029"/>
        <v/>
      </c>
      <c r="BGQ279" s="20" t="str">
        <f t="shared" si="1030"/>
        <v/>
      </c>
      <c r="BGR279" s="20" t="str">
        <f t="shared" si="1031"/>
        <v/>
      </c>
      <c r="BGS279" s="20" t="str">
        <f t="shared" si="1032"/>
        <v/>
      </c>
      <c r="BGT279" s="20" t="str">
        <f t="shared" si="1033"/>
        <v/>
      </c>
      <c r="BGU279" s="20" t="str">
        <f t="shared" si="1034"/>
        <v/>
      </c>
      <c r="BGV279" s="20" t="str">
        <f t="shared" si="1035"/>
        <v/>
      </c>
      <c r="BGW279" s="20" t="str">
        <f t="shared" si="1036"/>
        <v/>
      </c>
      <c r="BGX279" s="20" t="str">
        <f t="shared" si="1037"/>
        <v/>
      </c>
      <c r="BGY279" s="20" t="str">
        <f t="shared" si="1038"/>
        <v/>
      </c>
      <c r="BGZ279" s="20" t="str">
        <f t="shared" si="1039"/>
        <v/>
      </c>
      <c r="BHA279" s="20" t="str">
        <f t="shared" si="1040"/>
        <v/>
      </c>
      <c r="BHB279" s="20" t="str">
        <f t="shared" si="1041"/>
        <v/>
      </c>
      <c r="BHC279" s="20" t="str">
        <f t="shared" si="1042"/>
        <v/>
      </c>
      <c r="BHD279" s="20" t="str">
        <f t="shared" si="1043"/>
        <v/>
      </c>
      <c r="BHE279" s="20" t="str">
        <f t="shared" si="1044"/>
        <v/>
      </c>
      <c r="BHF279" s="20" t="str">
        <f t="shared" si="1045"/>
        <v/>
      </c>
      <c r="BHG279" s="20" t="str">
        <f t="shared" si="1046"/>
        <v/>
      </c>
      <c r="BHJ279" s="20" t="str">
        <f t="shared" si="1047"/>
        <v/>
      </c>
      <c r="BHL279" s="20" t="str">
        <f t="shared" si="1065"/>
        <v/>
      </c>
      <c r="BHM279" s="20" t="str">
        <f t="shared" si="1065"/>
        <v/>
      </c>
      <c r="BHN279" s="20" t="str">
        <f t="shared" si="1065"/>
        <v/>
      </c>
      <c r="BHO279" s="20" t="str">
        <f t="shared" si="1065"/>
        <v/>
      </c>
      <c r="BHP279" s="20" t="str">
        <f t="shared" si="1065"/>
        <v/>
      </c>
      <c r="BHQ279" s="20" t="str">
        <f t="shared" si="1065"/>
        <v/>
      </c>
      <c r="BHR279" s="20" t="str">
        <f t="shared" si="1065"/>
        <v/>
      </c>
      <c r="BHS279" s="20" t="str">
        <f t="shared" si="1065"/>
        <v/>
      </c>
      <c r="BHT279" s="20" t="str">
        <f t="shared" si="1065"/>
        <v/>
      </c>
      <c r="BHU279" s="20" t="str">
        <f t="shared" si="1065"/>
        <v/>
      </c>
      <c r="BHV279" s="20" t="str">
        <f t="shared" si="1065"/>
        <v/>
      </c>
      <c r="BHW279" s="20" t="str">
        <f t="shared" si="1065"/>
        <v/>
      </c>
      <c r="BHX279" s="20" t="str">
        <f t="shared" si="1065"/>
        <v/>
      </c>
      <c r="BHY279" s="20" t="str">
        <f t="shared" si="1065"/>
        <v/>
      </c>
      <c r="BHZ279" s="20" t="str">
        <f t="shared" si="1065"/>
        <v/>
      </c>
      <c r="BIA279" s="20" t="str">
        <f t="shared" si="1065"/>
        <v/>
      </c>
      <c r="BIB279" s="20" t="str">
        <f t="shared" si="1049"/>
        <v/>
      </c>
      <c r="BIC279" s="20" t="str">
        <f t="shared" si="1049"/>
        <v/>
      </c>
      <c r="BID279" s="20" t="str">
        <f t="shared" si="1049"/>
        <v/>
      </c>
      <c r="BIE279" s="20" t="str">
        <f t="shared" si="1049"/>
        <v/>
      </c>
    </row>
    <row r="280" spans="2:104 1451:1591" ht="14.5">
      <c r="B280" s="510" t="str">
        <f>IF('لصق اكسل الفورمز'!E275="","",'لصق اكسل الفورمز'!E275)</f>
        <v/>
      </c>
      <c r="C280" s="510" t="str">
        <f>IF('لصق اكسل الفورمز'!O275="","",'لصق اكسل الفورمز'!O275)</f>
        <v/>
      </c>
      <c r="D280" s="526" t="str">
        <f>IF('لصق اكسل الفورمز'!R275="","",'لصق اكسل الفورمز'!R275)</f>
        <v/>
      </c>
      <c r="E280" s="510" t="str">
        <f>IF('لصق اكسل الفورمز'!U275="","",'لصق اكسل الفورمز'!U275)</f>
        <v/>
      </c>
      <c r="F280" s="526" t="str">
        <f>IF('لصق اكسل الفورمز'!X275="","",'لصق اكسل الفورمز'!X275)</f>
        <v/>
      </c>
      <c r="G280" s="510" t="str">
        <f>IF('لصق اكسل الفورمز'!AA275="","",'لصق اكسل الفورمز'!AA275)</f>
        <v/>
      </c>
      <c r="H280" s="526" t="str">
        <f>IF('لصق اكسل الفورمز'!AD275="","",'لصق اكسل الفورمز'!AD275)</f>
        <v/>
      </c>
      <c r="I280" s="510" t="str">
        <f>IF('لصق اكسل الفورمز'!AG275="","",'لصق اكسل الفورمز'!AG275)</f>
        <v/>
      </c>
      <c r="J280" s="526" t="str">
        <f>IF('لصق اكسل الفورمز'!AJ275="","",'لصق اكسل الفورمز'!AJ275)</f>
        <v/>
      </c>
      <c r="K280" s="510" t="str">
        <f>IF('لصق اكسل الفورمز'!AM275="","",'لصق اكسل الفورمز'!AM275)</f>
        <v/>
      </c>
      <c r="L280" s="526" t="str">
        <f>IF('لصق اكسل الفورمز'!AP275="","",'لصق اكسل الفورمز'!AP275)</f>
        <v/>
      </c>
      <c r="M280" s="510" t="str">
        <f>IF('لصق اكسل الفورمز'!AS275="","",'لصق اكسل الفورمز'!AS275)</f>
        <v/>
      </c>
      <c r="N280" s="526" t="str">
        <f>IF('لصق اكسل الفورمز'!AV275="","",'لصق اكسل الفورمز'!AV275)</f>
        <v/>
      </c>
      <c r="O280" s="510" t="str">
        <f>IF('لصق اكسل الفورمز'!AY275="","",'لصق اكسل الفورمز'!AY275)</f>
        <v/>
      </c>
      <c r="P280" s="526" t="str">
        <f>IF('لصق اكسل الفورمز'!BB275="","",'لصق اكسل الفورمز'!BB275)</f>
        <v/>
      </c>
      <c r="Q280" s="510" t="str">
        <f>IF('لصق اكسل الفورمز'!BE275="","",'لصق اكسل الفورمز'!BE275)</f>
        <v/>
      </c>
      <c r="R280" s="526" t="str">
        <f>IF('لصق اكسل الفورمز'!BH275="","",'لصق اكسل الفورمز'!BH275)</f>
        <v/>
      </c>
      <c r="S280" s="510" t="str">
        <f>IF('لصق اكسل الفورمز'!BK275="","",'لصق اكسل الفورمز'!BK275)</f>
        <v/>
      </c>
      <c r="T280" s="526" t="str">
        <f>IF('لصق اكسل الفورمز'!BN275="","",'لصق اكسل الفورمز'!BN275)</f>
        <v/>
      </c>
      <c r="U280" s="510" t="str">
        <f>IF('لصق اكسل الفورمز'!BQ275="","",'لصق اكسل الفورمز'!BQ275)</f>
        <v/>
      </c>
      <c r="V280" s="526" t="str">
        <f>IF('لصق اكسل الفورمز'!BT275="","",'لصق اكسل الفورمز'!BT275)</f>
        <v/>
      </c>
      <c r="W280" s="527" t="str">
        <f t="shared" si="896"/>
        <v/>
      </c>
      <c r="X280" s="510" t="str">
        <f t="shared" si="897"/>
        <v/>
      </c>
      <c r="Y280" s="564" t="str">
        <f t="shared" si="898"/>
        <v/>
      </c>
      <c r="AL280" s="20">
        <f t="shared" si="899"/>
        <v>0</v>
      </c>
      <c r="AO280" s="20" t="str">
        <f t="shared" si="900"/>
        <v/>
      </c>
      <c r="AQ280" s="20" t="str">
        <f t="shared" si="1048"/>
        <v/>
      </c>
      <c r="AR280" s="20" t="str">
        <f t="shared" si="901"/>
        <v/>
      </c>
      <c r="AS280" s="20" t="str">
        <f t="shared" si="902"/>
        <v/>
      </c>
      <c r="AT280" s="20" t="str">
        <f t="shared" si="903"/>
        <v/>
      </c>
      <c r="AU280" s="20" t="str">
        <f t="shared" si="904"/>
        <v/>
      </c>
      <c r="AV280" s="20" t="str">
        <f t="shared" si="905"/>
        <v/>
      </c>
      <c r="AW280" s="20" t="str">
        <f t="shared" si="906"/>
        <v/>
      </c>
      <c r="AX280" s="20" t="str">
        <f t="shared" si="907"/>
        <v/>
      </c>
      <c r="AY280" s="20" t="str">
        <f t="shared" si="908"/>
        <v/>
      </c>
      <c r="AZ280" s="20" t="str">
        <f t="shared" si="909"/>
        <v/>
      </c>
      <c r="BA280" s="20" t="str">
        <f t="shared" si="910"/>
        <v/>
      </c>
      <c r="BB280" s="20" t="str">
        <f t="shared" si="911"/>
        <v/>
      </c>
      <c r="BC280" s="20" t="str">
        <f t="shared" si="912"/>
        <v/>
      </c>
      <c r="BD280" s="20" t="str">
        <f t="shared" si="913"/>
        <v/>
      </c>
      <c r="BE280" s="20" t="str">
        <f t="shared" si="914"/>
        <v/>
      </c>
      <c r="BF280" s="20" t="str">
        <f t="shared" si="915"/>
        <v/>
      </c>
      <c r="BG280" s="20" t="str">
        <f t="shared" si="916"/>
        <v/>
      </c>
      <c r="BH280" s="20" t="str">
        <f t="shared" si="917"/>
        <v/>
      </c>
      <c r="BI280" s="20" t="str">
        <f t="shared" si="918"/>
        <v/>
      </c>
      <c r="BJ280" s="20" t="str">
        <f t="shared" si="919"/>
        <v/>
      </c>
      <c r="BL280" s="38" t="e">
        <f t="shared" si="920"/>
        <v>#DIV/0!</v>
      </c>
      <c r="BM280" s="4">
        <f t="shared" si="921"/>
        <v>0</v>
      </c>
      <c r="BN280" s="4">
        <f t="shared" si="922"/>
        <v>0</v>
      </c>
      <c r="BO280" s="4">
        <f t="shared" si="923"/>
        <v>0</v>
      </c>
      <c r="BP280" s="173" t="str">
        <f t="shared" si="924"/>
        <v/>
      </c>
      <c r="BQ280" s="4">
        <f t="shared" si="925"/>
        <v>0</v>
      </c>
      <c r="BT280" s="268" t="str">
        <f t="shared" si="926"/>
        <v/>
      </c>
      <c r="BU280" s="268" t="str">
        <f t="shared" si="927"/>
        <v/>
      </c>
      <c r="BX280" s="20">
        <f t="shared" si="928"/>
        <v>1</v>
      </c>
      <c r="CG280" s="20" t="str">
        <f t="shared" si="929"/>
        <v/>
      </c>
      <c r="CH280" s="20" t="str">
        <f t="shared" si="1066"/>
        <v/>
      </c>
      <c r="CI280" s="20" t="str">
        <f t="shared" si="1067"/>
        <v/>
      </c>
      <c r="CJ280" s="20" t="str">
        <f t="shared" si="1068"/>
        <v/>
      </c>
      <c r="CK280" s="20" t="str">
        <f t="shared" si="1050"/>
        <v/>
      </c>
      <c r="CL280" s="20" t="str">
        <f t="shared" si="1051"/>
        <v/>
      </c>
      <c r="CM280" s="20" t="str">
        <f t="shared" si="1052"/>
        <v/>
      </c>
      <c r="CN280" s="20" t="str">
        <f t="shared" si="1053"/>
        <v/>
      </c>
      <c r="CO280" s="20" t="str">
        <f t="shared" si="1054"/>
        <v/>
      </c>
      <c r="CP280" s="20" t="str">
        <f t="shared" si="1055"/>
        <v/>
      </c>
      <c r="CQ280" s="20" t="str">
        <f t="shared" si="1056"/>
        <v/>
      </c>
      <c r="CR280" s="20" t="str">
        <f t="shared" si="1057"/>
        <v/>
      </c>
      <c r="CS280" s="20" t="str">
        <f t="shared" si="1058"/>
        <v/>
      </c>
      <c r="CT280" s="20" t="str">
        <f t="shared" si="1059"/>
        <v/>
      </c>
      <c r="CU280" s="20" t="str">
        <f t="shared" si="1060"/>
        <v/>
      </c>
      <c r="CV280" s="20" t="str">
        <f t="shared" si="1061"/>
        <v/>
      </c>
      <c r="CW280" s="20" t="str">
        <f t="shared" si="1062"/>
        <v/>
      </c>
      <c r="CX280" s="20" t="str">
        <f t="shared" si="1063"/>
        <v/>
      </c>
      <c r="CY280" s="20" t="str">
        <f t="shared" si="1064"/>
        <v/>
      </c>
      <c r="CZ280" s="20" t="str">
        <f t="shared" si="1064"/>
        <v/>
      </c>
      <c r="BCU280" s="20" t="str">
        <f t="shared" si="930"/>
        <v/>
      </c>
      <c r="BCV280" s="20" t="str">
        <f t="shared" si="931"/>
        <v/>
      </c>
      <c r="BCW280" s="20" t="str">
        <f t="shared" si="932"/>
        <v/>
      </c>
      <c r="BCX280" s="20" t="str">
        <f t="shared" si="933"/>
        <v/>
      </c>
      <c r="BCY280" s="20" t="str">
        <f t="shared" si="934"/>
        <v/>
      </c>
      <c r="BCZ280" s="20" t="str">
        <f t="shared" si="935"/>
        <v/>
      </c>
      <c r="BDA280" s="20" t="str">
        <f t="shared" si="936"/>
        <v/>
      </c>
      <c r="BDB280" s="20" t="str">
        <f t="shared" si="937"/>
        <v/>
      </c>
      <c r="BDC280" s="20" t="str">
        <f t="shared" si="938"/>
        <v/>
      </c>
      <c r="BDD280" s="20" t="str">
        <f t="shared" si="939"/>
        <v/>
      </c>
      <c r="BDE280" s="20" t="str">
        <f t="shared" si="940"/>
        <v/>
      </c>
      <c r="BDF280" s="20" t="str">
        <f t="shared" si="941"/>
        <v/>
      </c>
      <c r="BDG280" s="20" t="str">
        <f t="shared" si="942"/>
        <v/>
      </c>
      <c r="BDH280" s="20" t="str">
        <f t="shared" si="943"/>
        <v/>
      </c>
      <c r="BDI280" s="20" t="str">
        <f t="shared" si="944"/>
        <v/>
      </c>
      <c r="BDJ280" s="20" t="str">
        <f t="shared" si="945"/>
        <v/>
      </c>
      <c r="BDK280" s="20" t="str">
        <f t="shared" si="946"/>
        <v/>
      </c>
      <c r="BDL280" s="20" t="str">
        <f t="shared" si="947"/>
        <v/>
      </c>
      <c r="BDM280" s="20" t="str">
        <f t="shared" si="948"/>
        <v/>
      </c>
      <c r="BDN280" s="20" t="str">
        <f t="shared" si="949"/>
        <v/>
      </c>
      <c r="BDO280" s="20" t="str">
        <f t="shared" si="950"/>
        <v/>
      </c>
      <c r="BDP280" s="20" t="str">
        <f t="shared" si="951"/>
        <v/>
      </c>
      <c r="BDQ280" s="20" t="str">
        <f t="shared" si="952"/>
        <v/>
      </c>
      <c r="BDR280" s="20" t="str">
        <f t="shared" si="953"/>
        <v/>
      </c>
      <c r="BDS280" s="20" t="str">
        <f t="shared" si="954"/>
        <v/>
      </c>
      <c r="BDT280" s="20" t="str">
        <f t="shared" si="955"/>
        <v/>
      </c>
      <c r="BDU280" s="20" t="str">
        <f t="shared" si="956"/>
        <v/>
      </c>
      <c r="BDV280" s="20" t="str">
        <f t="shared" si="957"/>
        <v/>
      </c>
      <c r="BDW280" s="20" t="str">
        <f t="shared" si="958"/>
        <v/>
      </c>
      <c r="BDX280" s="20" t="str">
        <f t="shared" si="959"/>
        <v/>
      </c>
      <c r="BDY280" s="20" t="str">
        <f t="shared" si="960"/>
        <v/>
      </c>
      <c r="BDZ280" s="20" t="str">
        <f t="shared" si="961"/>
        <v/>
      </c>
      <c r="BEA280" s="20" t="str">
        <f t="shared" si="962"/>
        <v/>
      </c>
      <c r="BEB280" s="20" t="str">
        <f t="shared" si="963"/>
        <v/>
      </c>
      <c r="BEC280" s="20" t="str">
        <f t="shared" si="964"/>
        <v/>
      </c>
      <c r="BED280" s="20" t="str">
        <f t="shared" si="965"/>
        <v/>
      </c>
      <c r="BEE280" s="20" t="str">
        <f t="shared" si="966"/>
        <v/>
      </c>
      <c r="BEF280" s="20" t="str">
        <f t="shared" si="967"/>
        <v/>
      </c>
      <c r="BEG280" s="20" t="str">
        <f t="shared" si="968"/>
        <v/>
      </c>
      <c r="BEH280" s="20" t="str">
        <f t="shared" si="969"/>
        <v/>
      </c>
      <c r="BEI280" s="20" t="str">
        <f t="shared" si="970"/>
        <v/>
      </c>
      <c r="BEJ280" s="20" t="str">
        <f t="shared" si="971"/>
        <v/>
      </c>
      <c r="BEK280" s="20" t="str">
        <f t="shared" si="972"/>
        <v/>
      </c>
      <c r="BEL280" s="20" t="str">
        <f t="shared" si="973"/>
        <v/>
      </c>
      <c r="BEM280" s="20" t="str">
        <f t="shared" si="974"/>
        <v/>
      </c>
      <c r="BEN280" s="20" t="str">
        <f t="shared" si="975"/>
        <v/>
      </c>
      <c r="BEO280" s="20" t="str">
        <f t="shared" si="976"/>
        <v/>
      </c>
      <c r="BEP280" s="20" t="str">
        <f t="shared" si="977"/>
        <v/>
      </c>
      <c r="BEQ280" s="20" t="str">
        <f t="shared" si="978"/>
        <v/>
      </c>
      <c r="BER280" s="20" t="str">
        <f t="shared" si="979"/>
        <v/>
      </c>
      <c r="BES280" s="20" t="str">
        <f t="shared" si="980"/>
        <v/>
      </c>
      <c r="BET280" s="20" t="str">
        <f t="shared" si="981"/>
        <v/>
      </c>
      <c r="BEU280" s="20" t="str">
        <f t="shared" si="982"/>
        <v/>
      </c>
      <c r="BEV280" s="20" t="str">
        <f t="shared" si="983"/>
        <v/>
      </c>
      <c r="BEW280" s="20" t="str">
        <f t="shared" si="984"/>
        <v/>
      </c>
      <c r="BEX280" s="20" t="str">
        <f t="shared" si="985"/>
        <v/>
      </c>
      <c r="BEY280" s="20" t="str">
        <f t="shared" si="986"/>
        <v/>
      </c>
      <c r="BEZ280" s="20" t="str">
        <f t="shared" si="987"/>
        <v/>
      </c>
      <c r="BFA280" s="20" t="str">
        <f t="shared" si="988"/>
        <v/>
      </c>
      <c r="BFB280" s="20" t="str">
        <f t="shared" si="989"/>
        <v/>
      </c>
      <c r="BFC280" s="20" t="str">
        <f t="shared" si="990"/>
        <v/>
      </c>
      <c r="BFD280" s="20" t="str">
        <f t="shared" si="991"/>
        <v/>
      </c>
      <c r="BFE280" s="20" t="str">
        <f t="shared" si="992"/>
        <v/>
      </c>
      <c r="BFF280" s="20" t="str">
        <f t="shared" si="993"/>
        <v/>
      </c>
      <c r="BFG280" s="20" t="str">
        <f t="shared" si="994"/>
        <v/>
      </c>
      <c r="BFH280" s="20" t="str">
        <f t="shared" si="995"/>
        <v/>
      </c>
      <c r="BFI280" s="20" t="str">
        <f t="shared" si="996"/>
        <v/>
      </c>
      <c r="BFJ280" s="20" t="str">
        <f t="shared" si="997"/>
        <v/>
      </c>
      <c r="BFK280" s="20" t="str">
        <f t="shared" si="998"/>
        <v/>
      </c>
      <c r="BFL280" s="20" t="str">
        <f t="shared" si="999"/>
        <v/>
      </c>
      <c r="BFM280" s="20" t="str">
        <f t="shared" si="1000"/>
        <v/>
      </c>
      <c r="BFN280" s="20" t="str">
        <f t="shared" si="1001"/>
        <v/>
      </c>
      <c r="BFO280" s="20" t="str">
        <f t="shared" si="1002"/>
        <v/>
      </c>
      <c r="BFP280" s="20" t="str">
        <f t="shared" si="1003"/>
        <v/>
      </c>
      <c r="BFQ280" s="20" t="str">
        <f t="shared" si="1004"/>
        <v/>
      </c>
      <c r="BFR280" s="20" t="str">
        <f t="shared" si="1005"/>
        <v/>
      </c>
      <c r="BFS280" s="20" t="str">
        <f t="shared" si="1006"/>
        <v/>
      </c>
      <c r="BFT280" s="20" t="str">
        <f t="shared" si="1007"/>
        <v/>
      </c>
      <c r="BFU280" s="20" t="str">
        <f t="shared" si="1008"/>
        <v/>
      </c>
      <c r="BFV280" s="20" t="str">
        <f t="shared" si="1009"/>
        <v/>
      </c>
      <c r="BFW280" s="20" t="str">
        <f t="shared" si="1010"/>
        <v/>
      </c>
      <c r="BFX280" s="20" t="str">
        <f t="shared" si="1011"/>
        <v/>
      </c>
      <c r="BFY280" s="20" t="str">
        <f t="shared" si="1012"/>
        <v/>
      </c>
      <c r="BFZ280" s="20" t="str">
        <f t="shared" si="1013"/>
        <v/>
      </c>
      <c r="BGA280" s="20" t="str">
        <f t="shared" si="1014"/>
        <v/>
      </c>
      <c r="BGB280" s="20" t="str">
        <f t="shared" si="1015"/>
        <v/>
      </c>
      <c r="BGC280" s="20" t="str">
        <f t="shared" si="1016"/>
        <v/>
      </c>
      <c r="BGD280" s="20" t="str">
        <f t="shared" si="1017"/>
        <v/>
      </c>
      <c r="BGE280" s="20" t="str">
        <f t="shared" si="1018"/>
        <v/>
      </c>
      <c r="BGF280" s="20" t="str">
        <f t="shared" si="1019"/>
        <v/>
      </c>
      <c r="BGG280" s="20" t="str">
        <f t="shared" si="1020"/>
        <v/>
      </c>
      <c r="BGH280" s="20" t="str">
        <f t="shared" si="1021"/>
        <v/>
      </c>
      <c r="BGI280" s="20" t="str">
        <f t="shared" si="1022"/>
        <v/>
      </c>
      <c r="BGJ280" s="20" t="str">
        <f t="shared" si="1023"/>
        <v/>
      </c>
      <c r="BGK280" s="20" t="str">
        <f t="shared" si="1024"/>
        <v/>
      </c>
      <c r="BGL280" s="20" t="str">
        <f t="shared" si="1025"/>
        <v/>
      </c>
      <c r="BGM280" s="20" t="str">
        <f t="shared" si="1026"/>
        <v/>
      </c>
      <c r="BGN280" s="20" t="str">
        <f t="shared" si="1027"/>
        <v/>
      </c>
      <c r="BGO280" s="20" t="str">
        <f t="shared" si="1028"/>
        <v/>
      </c>
      <c r="BGP280" s="20" t="str">
        <f t="shared" si="1029"/>
        <v/>
      </c>
      <c r="BGQ280" s="20" t="str">
        <f t="shared" si="1030"/>
        <v/>
      </c>
      <c r="BGR280" s="20" t="str">
        <f t="shared" si="1031"/>
        <v/>
      </c>
      <c r="BGS280" s="20" t="str">
        <f t="shared" si="1032"/>
        <v/>
      </c>
      <c r="BGT280" s="20" t="str">
        <f t="shared" si="1033"/>
        <v/>
      </c>
      <c r="BGU280" s="20" t="str">
        <f t="shared" si="1034"/>
        <v/>
      </c>
      <c r="BGV280" s="20" t="str">
        <f t="shared" si="1035"/>
        <v/>
      </c>
      <c r="BGW280" s="20" t="str">
        <f t="shared" si="1036"/>
        <v/>
      </c>
      <c r="BGX280" s="20" t="str">
        <f t="shared" si="1037"/>
        <v/>
      </c>
      <c r="BGY280" s="20" t="str">
        <f t="shared" si="1038"/>
        <v/>
      </c>
      <c r="BGZ280" s="20" t="str">
        <f t="shared" si="1039"/>
        <v/>
      </c>
      <c r="BHA280" s="20" t="str">
        <f t="shared" si="1040"/>
        <v/>
      </c>
      <c r="BHB280" s="20" t="str">
        <f t="shared" si="1041"/>
        <v/>
      </c>
      <c r="BHC280" s="20" t="str">
        <f t="shared" si="1042"/>
        <v/>
      </c>
      <c r="BHD280" s="20" t="str">
        <f t="shared" si="1043"/>
        <v/>
      </c>
      <c r="BHE280" s="20" t="str">
        <f t="shared" si="1044"/>
        <v/>
      </c>
      <c r="BHF280" s="20" t="str">
        <f t="shared" si="1045"/>
        <v/>
      </c>
      <c r="BHG280" s="20" t="str">
        <f t="shared" si="1046"/>
        <v/>
      </c>
      <c r="BHJ280" s="20" t="str">
        <f t="shared" si="1047"/>
        <v/>
      </c>
      <c r="BHL280" s="20" t="str">
        <f t="shared" si="1065"/>
        <v/>
      </c>
      <c r="BHM280" s="20" t="str">
        <f t="shared" si="1065"/>
        <v/>
      </c>
      <c r="BHN280" s="20" t="str">
        <f t="shared" si="1065"/>
        <v/>
      </c>
      <c r="BHO280" s="20" t="str">
        <f t="shared" si="1065"/>
        <v/>
      </c>
      <c r="BHP280" s="20" t="str">
        <f t="shared" si="1065"/>
        <v/>
      </c>
      <c r="BHQ280" s="20" t="str">
        <f t="shared" si="1065"/>
        <v/>
      </c>
      <c r="BHR280" s="20" t="str">
        <f t="shared" si="1065"/>
        <v/>
      </c>
      <c r="BHS280" s="20" t="str">
        <f t="shared" si="1065"/>
        <v/>
      </c>
      <c r="BHT280" s="20" t="str">
        <f t="shared" si="1065"/>
        <v/>
      </c>
      <c r="BHU280" s="20" t="str">
        <f t="shared" si="1065"/>
        <v/>
      </c>
      <c r="BHV280" s="20" t="str">
        <f t="shared" si="1065"/>
        <v/>
      </c>
      <c r="BHW280" s="20" t="str">
        <f t="shared" si="1065"/>
        <v/>
      </c>
      <c r="BHX280" s="20" t="str">
        <f t="shared" si="1065"/>
        <v/>
      </c>
      <c r="BHY280" s="20" t="str">
        <f t="shared" si="1065"/>
        <v/>
      </c>
      <c r="BHZ280" s="20" t="str">
        <f t="shared" si="1065"/>
        <v/>
      </c>
      <c r="BIA280" s="20" t="str">
        <f t="shared" si="1065"/>
        <v/>
      </c>
      <c r="BIB280" s="20" t="str">
        <f t="shared" si="1049"/>
        <v/>
      </c>
      <c r="BIC280" s="20" t="str">
        <f t="shared" si="1049"/>
        <v/>
      </c>
      <c r="BID280" s="20" t="str">
        <f t="shared" si="1049"/>
        <v/>
      </c>
      <c r="BIE280" s="20" t="str">
        <f t="shared" si="1049"/>
        <v/>
      </c>
    </row>
    <row r="281" spans="2:104 1451:1591" ht="14.5">
      <c r="B281" s="510" t="str">
        <f>IF('لصق اكسل الفورمز'!E276="","",'لصق اكسل الفورمز'!E276)</f>
        <v/>
      </c>
      <c r="C281" s="510" t="str">
        <f>IF('لصق اكسل الفورمز'!O276="","",'لصق اكسل الفورمز'!O276)</f>
        <v/>
      </c>
      <c r="D281" s="526" t="str">
        <f>IF('لصق اكسل الفورمز'!R276="","",'لصق اكسل الفورمز'!R276)</f>
        <v/>
      </c>
      <c r="E281" s="510" t="str">
        <f>IF('لصق اكسل الفورمز'!U276="","",'لصق اكسل الفورمز'!U276)</f>
        <v/>
      </c>
      <c r="F281" s="526" t="str">
        <f>IF('لصق اكسل الفورمز'!X276="","",'لصق اكسل الفورمز'!X276)</f>
        <v/>
      </c>
      <c r="G281" s="510" t="str">
        <f>IF('لصق اكسل الفورمز'!AA276="","",'لصق اكسل الفورمز'!AA276)</f>
        <v/>
      </c>
      <c r="H281" s="526" t="str">
        <f>IF('لصق اكسل الفورمز'!AD276="","",'لصق اكسل الفورمز'!AD276)</f>
        <v/>
      </c>
      <c r="I281" s="510" t="str">
        <f>IF('لصق اكسل الفورمز'!AG276="","",'لصق اكسل الفورمز'!AG276)</f>
        <v/>
      </c>
      <c r="J281" s="526" t="str">
        <f>IF('لصق اكسل الفورمز'!AJ276="","",'لصق اكسل الفورمز'!AJ276)</f>
        <v/>
      </c>
      <c r="K281" s="510" t="str">
        <f>IF('لصق اكسل الفورمز'!AM276="","",'لصق اكسل الفورمز'!AM276)</f>
        <v/>
      </c>
      <c r="L281" s="526" t="str">
        <f>IF('لصق اكسل الفورمز'!AP276="","",'لصق اكسل الفورمز'!AP276)</f>
        <v/>
      </c>
      <c r="M281" s="510" t="str">
        <f>IF('لصق اكسل الفورمز'!AS276="","",'لصق اكسل الفورمز'!AS276)</f>
        <v/>
      </c>
      <c r="N281" s="526" t="str">
        <f>IF('لصق اكسل الفورمز'!AV276="","",'لصق اكسل الفورمز'!AV276)</f>
        <v/>
      </c>
      <c r="O281" s="510" t="str">
        <f>IF('لصق اكسل الفورمز'!AY276="","",'لصق اكسل الفورمز'!AY276)</f>
        <v/>
      </c>
      <c r="P281" s="526" t="str">
        <f>IF('لصق اكسل الفورمز'!BB276="","",'لصق اكسل الفورمز'!BB276)</f>
        <v/>
      </c>
      <c r="Q281" s="510" t="str">
        <f>IF('لصق اكسل الفورمز'!BE276="","",'لصق اكسل الفورمز'!BE276)</f>
        <v/>
      </c>
      <c r="R281" s="526" t="str">
        <f>IF('لصق اكسل الفورمز'!BH276="","",'لصق اكسل الفورمز'!BH276)</f>
        <v/>
      </c>
      <c r="S281" s="510" t="str">
        <f>IF('لصق اكسل الفورمز'!BK276="","",'لصق اكسل الفورمز'!BK276)</f>
        <v/>
      </c>
      <c r="T281" s="526" t="str">
        <f>IF('لصق اكسل الفورمز'!BN276="","",'لصق اكسل الفورمز'!BN276)</f>
        <v/>
      </c>
      <c r="U281" s="510" t="str">
        <f>IF('لصق اكسل الفورمز'!BQ276="","",'لصق اكسل الفورمز'!BQ276)</f>
        <v/>
      </c>
      <c r="V281" s="526" t="str">
        <f>IF('لصق اكسل الفورمز'!BT276="","",'لصق اكسل الفورمز'!BT276)</f>
        <v/>
      </c>
      <c r="W281" s="527" t="str">
        <f t="shared" si="896"/>
        <v/>
      </c>
      <c r="X281" s="510" t="str">
        <f t="shared" si="897"/>
        <v/>
      </c>
      <c r="Y281" s="564" t="str">
        <f t="shared" si="898"/>
        <v/>
      </c>
      <c r="AL281" s="20">
        <f t="shared" si="899"/>
        <v>0</v>
      </c>
      <c r="AO281" s="20" t="str">
        <f t="shared" si="900"/>
        <v/>
      </c>
      <c r="AQ281" s="20" t="str">
        <f t="shared" si="1048"/>
        <v/>
      </c>
      <c r="AR281" s="20" t="str">
        <f t="shared" si="901"/>
        <v/>
      </c>
      <c r="AS281" s="20" t="str">
        <f t="shared" si="902"/>
        <v/>
      </c>
      <c r="AT281" s="20" t="str">
        <f t="shared" si="903"/>
        <v/>
      </c>
      <c r="AU281" s="20" t="str">
        <f t="shared" si="904"/>
        <v/>
      </c>
      <c r="AV281" s="20" t="str">
        <f t="shared" si="905"/>
        <v/>
      </c>
      <c r="AW281" s="20" t="str">
        <f t="shared" si="906"/>
        <v/>
      </c>
      <c r="AX281" s="20" t="str">
        <f t="shared" si="907"/>
        <v/>
      </c>
      <c r="AY281" s="20" t="str">
        <f t="shared" si="908"/>
        <v/>
      </c>
      <c r="AZ281" s="20" t="str">
        <f t="shared" si="909"/>
        <v/>
      </c>
      <c r="BA281" s="20" t="str">
        <f t="shared" si="910"/>
        <v/>
      </c>
      <c r="BB281" s="20" t="str">
        <f t="shared" si="911"/>
        <v/>
      </c>
      <c r="BC281" s="20" t="str">
        <f t="shared" si="912"/>
        <v/>
      </c>
      <c r="BD281" s="20" t="str">
        <f t="shared" si="913"/>
        <v/>
      </c>
      <c r="BE281" s="20" t="str">
        <f t="shared" si="914"/>
        <v/>
      </c>
      <c r="BF281" s="20" t="str">
        <f t="shared" si="915"/>
        <v/>
      </c>
      <c r="BG281" s="20" t="str">
        <f t="shared" si="916"/>
        <v/>
      </c>
      <c r="BH281" s="20" t="str">
        <f t="shared" si="917"/>
        <v/>
      </c>
      <c r="BI281" s="20" t="str">
        <f t="shared" si="918"/>
        <v/>
      </c>
      <c r="BJ281" s="20" t="str">
        <f t="shared" si="919"/>
        <v/>
      </c>
      <c r="BL281" s="38" t="e">
        <f t="shared" si="920"/>
        <v>#DIV/0!</v>
      </c>
      <c r="BM281" s="4">
        <f t="shared" si="921"/>
        <v>0</v>
      </c>
      <c r="BN281" s="4">
        <f t="shared" si="922"/>
        <v>0</v>
      </c>
      <c r="BO281" s="4">
        <f t="shared" si="923"/>
        <v>0</v>
      </c>
      <c r="BP281" s="173" t="str">
        <f t="shared" si="924"/>
        <v/>
      </c>
      <c r="BQ281" s="4">
        <f t="shared" si="925"/>
        <v>0</v>
      </c>
      <c r="BT281" s="268" t="str">
        <f t="shared" si="926"/>
        <v/>
      </c>
      <c r="BU281" s="268" t="str">
        <f t="shared" si="927"/>
        <v/>
      </c>
      <c r="BX281" s="20">
        <f t="shared" si="928"/>
        <v>1</v>
      </c>
      <c r="CG281" s="20" t="str">
        <f t="shared" si="929"/>
        <v/>
      </c>
      <c r="CH281" s="20" t="str">
        <f t="shared" si="1066"/>
        <v/>
      </c>
      <c r="CI281" s="20" t="str">
        <f t="shared" si="1067"/>
        <v/>
      </c>
      <c r="CJ281" s="20" t="str">
        <f t="shared" si="1068"/>
        <v/>
      </c>
      <c r="CK281" s="20" t="str">
        <f t="shared" si="1050"/>
        <v/>
      </c>
      <c r="CL281" s="20" t="str">
        <f t="shared" si="1051"/>
        <v/>
      </c>
      <c r="CM281" s="20" t="str">
        <f t="shared" si="1052"/>
        <v/>
      </c>
      <c r="CN281" s="20" t="str">
        <f t="shared" si="1053"/>
        <v/>
      </c>
      <c r="CO281" s="20" t="str">
        <f t="shared" si="1054"/>
        <v/>
      </c>
      <c r="CP281" s="20" t="str">
        <f t="shared" si="1055"/>
        <v/>
      </c>
      <c r="CQ281" s="20" t="str">
        <f t="shared" si="1056"/>
        <v/>
      </c>
      <c r="CR281" s="20" t="str">
        <f t="shared" si="1057"/>
        <v/>
      </c>
      <c r="CS281" s="20" t="str">
        <f t="shared" si="1058"/>
        <v/>
      </c>
      <c r="CT281" s="20" t="str">
        <f t="shared" si="1059"/>
        <v/>
      </c>
      <c r="CU281" s="20" t="str">
        <f t="shared" si="1060"/>
        <v/>
      </c>
      <c r="CV281" s="20" t="str">
        <f t="shared" si="1061"/>
        <v/>
      </c>
      <c r="CW281" s="20" t="str">
        <f t="shared" si="1062"/>
        <v/>
      </c>
      <c r="CX281" s="20" t="str">
        <f t="shared" si="1063"/>
        <v/>
      </c>
      <c r="CY281" s="20" t="str">
        <f t="shared" si="1064"/>
        <v/>
      </c>
      <c r="CZ281" s="20" t="str">
        <f t="shared" si="1064"/>
        <v/>
      </c>
      <c r="BCU281" s="20" t="str">
        <f t="shared" si="930"/>
        <v/>
      </c>
      <c r="BCV281" s="20" t="str">
        <f t="shared" si="931"/>
        <v/>
      </c>
      <c r="BCW281" s="20" t="str">
        <f t="shared" si="932"/>
        <v/>
      </c>
      <c r="BCX281" s="20" t="str">
        <f t="shared" si="933"/>
        <v/>
      </c>
      <c r="BCY281" s="20" t="str">
        <f t="shared" si="934"/>
        <v/>
      </c>
      <c r="BCZ281" s="20" t="str">
        <f t="shared" si="935"/>
        <v/>
      </c>
      <c r="BDA281" s="20" t="str">
        <f t="shared" si="936"/>
        <v/>
      </c>
      <c r="BDB281" s="20" t="str">
        <f t="shared" si="937"/>
        <v/>
      </c>
      <c r="BDC281" s="20" t="str">
        <f t="shared" si="938"/>
        <v/>
      </c>
      <c r="BDD281" s="20" t="str">
        <f t="shared" si="939"/>
        <v/>
      </c>
      <c r="BDE281" s="20" t="str">
        <f t="shared" si="940"/>
        <v/>
      </c>
      <c r="BDF281" s="20" t="str">
        <f t="shared" si="941"/>
        <v/>
      </c>
      <c r="BDG281" s="20" t="str">
        <f t="shared" si="942"/>
        <v/>
      </c>
      <c r="BDH281" s="20" t="str">
        <f t="shared" si="943"/>
        <v/>
      </c>
      <c r="BDI281" s="20" t="str">
        <f t="shared" si="944"/>
        <v/>
      </c>
      <c r="BDJ281" s="20" t="str">
        <f t="shared" si="945"/>
        <v/>
      </c>
      <c r="BDK281" s="20" t="str">
        <f t="shared" si="946"/>
        <v/>
      </c>
      <c r="BDL281" s="20" t="str">
        <f t="shared" si="947"/>
        <v/>
      </c>
      <c r="BDM281" s="20" t="str">
        <f t="shared" si="948"/>
        <v/>
      </c>
      <c r="BDN281" s="20" t="str">
        <f t="shared" si="949"/>
        <v/>
      </c>
      <c r="BDO281" s="20" t="str">
        <f t="shared" si="950"/>
        <v/>
      </c>
      <c r="BDP281" s="20" t="str">
        <f t="shared" si="951"/>
        <v/>
      </c>
      <c r="BDQ281" s="20" t="str">
        <f t="shared" si="952"/>
        <v/>
      </c>
      <c r="BDR281" s="20" t="str">
        <f t="shared" si="953"/>
        <v/>
      </c>
      <c r="BDS281" s="20" t="str">
        <f t="shared" si="954"/>
        <v/>
      </c>
      <c r="BDT281" s="20" t="str">
        <f t="shared" si="955"/>
        <v/>
      </c>
      <c r="BDU281" s="20" t="str">
        <f t="shared" si="956"/>
        <v/>
      </c>
      <c r="BDV281" s="20" t="str">
        <f t="shared" si="957"/>
        <v/>
      </c>
      <c r="BDW281" s="20" t="str">
        <f t="shared" si="958"/>
        <v/>
      </c>
      <c r="BDX281" s="20" t="str">
        <f t="shared" si="959"/>
        <v/>
      </c>
      <c r="BDY281" s="20" t="str">
        <f t="shared" si="960"/>
        <v/>
      </c>
      <c r="BDZ281" s="20" t="str">
        <f t="shared" si="961"/>
        <v/>
      </c>
      <c r="BEA281" s="20" t="str">
        <f t="shared" si="962"/>
        <v/>
      </c>
      <c r="BEB281" s="20" t="str">
        <f t="shared" si="963"/>
        <v/>
      </c>
      <c r="BEC281" s="20" t="str">
        <f t="shared" si="964"/>
        <v/>
      </c>
      <c r="BED281" s="20" t="str">
        <f t="shared" si="965"/>
        <v/>
      </c>
      <c r="BEE281" s="20" t="str">
        <f t="shared" si="966"/>
        <v/>
      </c>
      <c r="BEF281" s="20" t="str">
        <f t="shared" si="967"/>
        <v/>
      </c>
      <c r="BEG281" s="20" t="str">
        <f t="shared" si="968"/>
        <v/>
      </c>
      <c r="BEH281" s="20" t="str">
        <f t="shared" si="969"/>
        <v/>
      </c>
      <c r="BEI281" s="20" t="str">
        <f t="shared" si="970"/>
        <v/>
      </c>
      <c r="BEJ281" s="20" t="str">
        <f t="shared" si="971"/>
        <v/>
      </c>
      <c r="BEK281" s="20" t="str">
        <f t="shared" si="972"/>
        <v/>
      </c>
      <c r="BEL281" s="20" t="str">
        <f t="shared" si="973"/>
        <v/>
      </c>
      <c r="BEM281" s="20" t="str">
        <f t="shared" si="974"/>
        <v/>
      </c>
      <c r="BEN281" s="20" t="str">
        <f t="shared" si="975"/>
        <v/>
      </c>
      <c r="BEO281" s="20" t="str">
        <f t="shared" si="976"/>
        <v/>
      </c>
      <c r="BEP281" s="20" t="str">
        <f t="shared" si="977"/>
        <v/>
      </c>
      <c r="BEQ281" s="20" t="str">
        <f t="shared" si="978"/>
        <v/>
      </c>
      <c r="BER281" s="20" t="str">
        <f t="shared" si="979"/>
        <v/>
      </c>
      <c r="BES281" s="20" t="str">
        <f t="shared" si="980"/>
        <v/>
      </c>
      <c r="BET281" s="20" t="str">
        <f t="shared" si="981"/>
        <v/>
      </c>
      <c r="BEU281" s="20" t="str">
        <f t="shared" si="982"/>
        <v/>
      </c>
      <c r="BEV281" s="20" t="str">
        <f t="shared" si="983"/>
        <v/>
      </c>
      <c r="BEW281" s="20" t="str">
        <f t="shared" si="984"/>
        <v/>
      </c>
      <c r="BEX281" s="20" t="str">
        <f t="shared" si="985"/>
        <v/>
      </c>
      <c r="BEY281" s="20" t="str">
        <f t="shared" si="986"/>
        <v/>
      </c>
      <c r="BEZ281" s="20" t="str">
        <f t="shared" si="987"/>
        <v/>
      </c>
      <c r="BFA281" s="20" t="str">
        <f t="shared" si="988"/>
        <v/>
      </c>
      <c r="BFB281" s="20" t="str">
        <f t="shared" si="989"/>
        <v/>
      </c>
      <c r="BFC281" s="20" t="str">
        <f t="shared" si="990"/>
        <v/>
      </c>
      <c r="BFD281" s="20" t="str">
        <f t="shared" si="991"/>
        <v/>
      </c>
      <c r="BFE281" s="20" t="str">
        <f t="shared" si="992"/>
        <v/>
      </c>
      <c r="BFF281" s="20" t="str">
        <f t="shared" si="993"/>
        <v/>
      </c>
      <c r="BFG281" s="20" t="str">
        <f t="shared" si="994"/>
        <v/>
      </c>
      <c r="BFH281" s="20" t="str">
        <f t="shared" si="995"/>
        <v/>
      </c>
      <c r="BFI281" s="20" t="str">
        <f t="shared" si="996"/>
        <v/>
      </c>
      <c r="BFJ281" s="20" t="str">
        <f t="shared" si="997"/>
        <v/>
      </c>
      <c r="BFK281" s="20" t="str">
        <f t="shared" si="998"/>
        <v/>
      </c>
      <c r="BFL281" s="20" t="str">
        <f t="shared" si="999"/>
        <v/>
      </c>
      <c r="BFM281" s="20" t="str">
        <f t="shared" si="1000"/>
        <v/>
      </c>
      <c r="BFN281" s="20" t="str">
        <f t="shared" si="1001"/>
        <v/>
      </c>
      <c r="BFO281" s="20" t="str">
        <f t="shared" si="1002"/>
        <v/>
      </c>
      <c r="BFP281" s="20" t="str">
        <f t="shared" si="1003"/>
        <v/>
      </c>
      <c r="BFQ281" s="20" t="str">
        <f t="shared" si="1004"/>
        <v/>
      </c>
      <c r="BFR281" s="20" t="str">
        <f t="shared" si="1005"/>
        <v/>
      </c>
      <c r="BFS281" s="20" t="str">
        <f t="shared" si="1006"/>
        <v/>
      </c>
      <c r="BFT281" s="20" t="str">
        <f t="shared" si="1007"/>
        <v/>
      </c>
      <c r="BFU281" s="20" t="str">
        <f t="shared" si="1008"/>
        <v/>
      </c>
      <c r="BFV281" s="20" t="str">
        <f t="shared" si="1009"/>
        <v/>
      </c>
      <c r="BFW281" s="20" t="str">
        <f t="shared" si="1010"/>
        <v/>
      </c>
      <c r="BFX281" s="20" t="str">
        <f t="shared" si="1011"/>
        <v/>
      </c>
      <c r="BFY281" s="20" t="str">
        <f t="shared" si="1012"/>
        <v/>
      </c>
      <c r="BFZ281" s="20" t="str">
        <f t="shared" si="1013"/>
        <v/>
      </c>
      <c r="BGA281" s="20" t="str">
        <f t="shared" si="1014"/>
        <v/>
      </c>
      <c r="BGB281" s="20" t="str">
        <f t="shared" si="1015"/>
        <v/>
      </c>
      <c r="BGC281" s="20" t="str">
        <f t="shared" si="1016"/>
        <v/>
      </c>
      <c r="BGD281" s="20" t="str">
        <f t="shared" si="1017"/>
        <v/>
      </c>
      <c r="BGE281" s="20" t="str">
        <f t="shared" si="1018"/>
        <v/>
      </c>
      <c r="BGF281" s="20" t="str">
        <f t="shared" si="1019"/>
        <v/>
      </c>
      <c r="BGG281" s="20" t="str">
        <f t="shared" si="1020"/>
        <v/>
      </c>
      <c r="BGH281" s="20" t="str">
        <f t="shared" si="1021"/>
        <v/>
      </c>
      <c r="BGI281" s="20" t="str">
        <f t="shared" si="1022"/>
        <v/>
      </c>
      <c r="BGJ281" s="20" t="str">
        <f t="shared" si="1023"/>
        <v/>
      </c>
      <c r="BGK281" s="20" t="str">
        <f t="shared" si="1024"/>
        <v/>
      </c>
      <c r="BGL281" s="20" t="str">
        <f t="shared" si="1025"/>
        <v/>
      </c>
      <c r="BGM281" s="20" t="str">
        <f t="shared" si="1026"/>
        <v/>
      </c>
      <c r="BGN281" s="20" t="str">
        <f t="shared" si="1027"/>
        <v/>
      </c>
      <c r="BGO281" s="20" t="str">
        <f t="shared" si="1028"/>
        <v/>
      </c>
      <c r="BGP281" s="20" t="str">
        <f t="shared" si="1029"/>
        <v/>
      </c>
      <c r="BGQ281" s="20" t="str">
        <f t="shared" si="1030"/>
        <v/>
      </c>
      <c r="BGR281" s="20" t="str">
        <f t="shared" si="1031"/>
        <v/>
      </c>
      <c r="BGS281" s="20" t="str">
        <f t="shared" si="1032"/>
        <v/>
      </c>
      <c r="BGT281" s="20" t="str">
        <f t="shared" si="1033"/>
        <v/>
      </c>
      <c r="BGU281" s="20" t="str">
        <f t="shared" si="1034"/>
        <v/>
      </c>
      <c r="BGV281" s="20" t="str">
        <f t="shared" si="1035"/>
        <v/>
      </c>
      <c r="BGW281" s="20" t="str">
        <f t="shared" si="1036"/>
        <v/>
      </c>
      <c r="BGX281" s="20" t="str">
        <f t="shared" si="1037"/>
        <v/>
      </c>
      <c r="BGY281" s="20" t="str">
        <f t="shared" si="1038"/>
        <v/>
      </c>
      <c r="BGZ281" s="20" t="str">
        <f t="shared" si="1039"/>
        <v/>
      </c>
      <c r="BHA281" s="20" t="str">
        <f t="shared" si="1040"/>
        <v/>
      </c>
      <c r="BHB281" s="20" t="str">
        <f t="shared" si="1041"/>
        <v/>
      </c>
      <c r="BHC281" s="20" t="str">
        <f t="shared" si="1042"/>
        <v/>
      </c>
      <c r="BHD281" s="20" t="str">
        <f t="shared" si="1043"/>
        <v/>
      </c>
      <c r="BHE281" s="20" t="str">
        <f t="shared" si="1044"/>
        <v/>
      </c>
      <c r="BHF281" s="20" t="str">
        <f t="shared" si="1045"/>
        <v/>
      </c>
      <c r="BHG281" s="20" t="str">
        <f t="shared" si="1046"/>
        <v/>
      </c>
      <c r="BHJ281" s="20" t="str">
        <f t="shared" si="1047"/>
        <v/>
      </c>
      <c r="BHL281" s="20" t="str">
        <f t="shared" si="1065"/>
        <v/>
      </c>
      <c r="BHM281" s="20" t="str">
        <f t="shared" si="1065"/>
        <v/>
      </c>
      <c r="BHN281" s="20" t="str">
        <f t="shared" si="1065"/>
        <v/>
      </c>
      <c r="BHO281" s="20" t="str">
        <f t="shared" si="1065"/>
        <v/>
      </c>
      <c r="BHP281" s="20" t="str">
        <f t="shared" si="1065"/>
        <v/>
      </c>
      <c r="BHQ281" s="20" t="str">
        <f t="shared" si="1065"/>
        <v/>
      </c>
      <c r="BHR281" s="20" t="str">
        <f t="shared" si="1065"/>
        <v/>
      </c>
      <c r="BHS281" s="20" t="str">
        <f t="shared" si="1065"/>
        <v/>
      </c>
      <c r="BHT281" s="20" t="str">
        <f t="shared" si="1065"/>
        <v/>
      </c>
      <c r="BHU281" s="20" t="str">
        <f t="shared" si="1065"/>
        <v/>
      </c>
      <c r="BHV281" s="20" t="str">
        <f t="shared" si="1065"/>
        <v/>
      </c>
      <c r="BHW281" s="20" t="str">
        <f t="shared" si="1065"/>
        <v/>
      </c>
      <c r="BHX281" s="20" t="str">
        <f t="shared" si="1065"/>
        <v/>
      </c>
      <c r="BHY281" s="20" t="str">
        <f t="shared" si="1065"/>
        <v/>
      </c>
      <c r="BHZ281" s="20" t="str">
        <f t="shared" si="1065"/>
        <v/>
      </c>
      <c r="BIA281" s="20" t="str">
        <f t="shared" si="1065"/>
        <v/>
      </c>
      <c r="BIB281" s="20" t="str">
        <f t="shared" si="1049"/>
        <v/>
      </c>
      <c r="BIC281" s="20" t="str">
        <f t="shared" si="1049"/>
        <v/>
      </c>
      <c r="BID281" s="20" t="str">
        <f t="shared" si="1049"/>
        <v/>
      </c>
      <c r="BIE281" s="20" t="str">
        <f t="shared" si="1049"/>
        <v/>
      </c>
    </row>
    <row r="282" spans="2:104 1451:1591" ht="14.5">
      <c r="B282" s="510" t="str">
        <f>IF('لصق اكسل الفورمز'!E277="","",'لصق اكسل الفورمز'!E277)</f>
        <v/>
      </c>
      <c r="C282" s="510" t="str">
        <f>IF('لصق اكسل الفورمز'!O277="","",'لصق اكسل الفورمز'!O277)</f>
        <v/>
      </c>
      <c r="D282" s="526" t="str">
        <f>IF('لصق اكسل الفورمز'!R277="","",'لصق اكسل الفورمز'!R277)</f>
        <v/>
      </c>
      <c r="E282" s="510" t="str">
        <f>IF('لصق اكسل الفورمز'!U277="","",'لصق اكسل الفورمز'!U277)</f>
        <v/>
      </c>
      <c r="F282" s="526" t="str">
        <f>IF('لصق اكسل الفورمز'!X277="","",'لصق اكسل الفورمز'!X277)</f>
        <v/>
      </c>
      <c r="G282" s="510" t="str">
        <f>IF('لصق اكسل الفورمز'!AA277="","",'لصق اكسل الفورمز'!AA277)</f>
        <v/>
      </c>
      <c r="H282" s="526" t="str">
        <f>IF('لصق اكسل الفورمز'!AD277="","",'لصق اكسل الفورمز'!AD277)</f>
        <v/>
      </c>
      <c r="I282" s="510" t="str">
        <f>IF('لصق اكسل الفورمز'!AG277="","",'لصق اكسل الفورمز'!AG277)</f>
        <v/>
      </c>
      <c r="J282" s="526" t="str">
        <f>IF('لصق اكسل الفورمز'!AJ277="","",'لصق اكسل الفورمز'!AJ277)</f>
        <v/>
      </c>
      <c r="K282" s="510" t="str">
        <f>IF('لصق اكسل الفورمز'!AM277="","",'لصق اكسل الفورمز'!AM277)</f>
        <v/>
      </c>
      <c r="L282" s="526" t="str">
        <f>IF('لصق اكسل الفورمز'!AP277="","",'لصق اكسل الفورمز'!AP277)</f>
        <v/>
      </c>
      <c r="M282" s="510" t="str">
        <f>IF('لصق اكسل الفورمز'!AS277="","",'لصق اكسل الفورمز'!AS277)</f>
        <v/>
      </c>
      <c r="N282" s="526" t="str">
        <f>IF('لصق اكسل الفورمز'!AV277="","",'لصق اكسل الفورمز'!AV277)</f>
        <v/>
      </c>
      <c r="O282" s="510" t="str">
        <f>IF('لصق اكسل الفورمز'!AY277="","",'لصق اكسل الفورمز'!AY277)</f>
        <v/>
      </c>
      <c r="P282" s="526" t="str">
        <f>IF('لصق اكسل الفورمز'!BB277="","",'لصق اكسل الفورمز'!BB277)</f>
        <v/>
      </c>
      <c r="Q282" s="510" t="str">
        <f>IF('لصق اكسل الفورمز'!BE277="","",'لصق اكسل الفورمز'!BE277)</f>
        <v/>
      </c>
      <c r="R282" s="526" t="str">
        <f>IF('لصق اكسل الفورمز'!BH277="","",'لصق اكسل الفورمز'!BH277)</f>
        <v/>
      </c>
      <c r="S282" s="510" t="str">
        <f>IF('لصق اكسل الفورمز'!BK277="","",'لصق اكسل الفورمز'!BK277)</f>
        <v/>
      </c>
      <c r="T282" s="526" t="str">
        <f>IF('لصق اكسل الفورمز'!BN277="","",'لصق اكسل الفورمز'!BN277)</f>
        <v/>
      </c>
      <c r="U282" s="510" t="str">
        <f>IF('لصق اكسل الفورمز'!BQ277="","",'لصق اكسل الفورمز'!BQ277)</f>
        <v/>
      </c>
      <c r="V282" s="526" t="str">
        <f>IF('لصق اكسل الفورمز'!BT277="","",'لصق اكسل الفورمز'!BT277)</f>
        <v/>
      </c>
      <c r="W282" s="527" t="str">
        <f t="shared" si="896"/>
        <v/>
      </c>
      <c r="X282" s="510" t="str">
        <f t="shared" si="897"/>
        <v/>
      </c>
      <c r="Y282" s="564" t="str">
        <f t="shared" si="898"/>
        <v/>
      </c>
      <c r="AL282" s="20">
        <f t="shared" si="899"/>
        <v>0</v>
      </c>
      <c r="AO282" s="20" t="str">
        <f t="shared" si="900"/>
        <v/>
      </c>
      <c r="AQ282" s="20" t="str">
        <f t="shared" si="1048"/>
        <v/>
      </c>
      <c r="AR282" s="20" t="str">
        <f t="shared" si="901"/>
        <v/>
      </c>
      <c r="AS282" s="20" t="str">
        <f t="shared" si="902"/>
        <v/>
      </c>
      <c r="AT282" s="20" t="str">
        <f t="shared" si="903"/>
        <v/>
      </c>
      <c r="AU282" s="20" t="str">
        <f t="shared" si="904"/>
        <v/>
      </c>
      <c r="AV282" s="20" t="str">
        <f t="shared" si="905"/>
        <v/>
      </c>
      <c r="AW282" s="20" t="str">
        <f t="shared" si="906"/>
        <v/>
      </c>
      <c r="AX282" s="20" t="str">
        <f t="shared" si="907"/>
        <v/>
      </c>
      <c r="AY282" s="20" t="str">
        <f t="shared" si="908"/>
        <v/>
      </c>
      <c r="AZ282" s="20" t="str">
        <f t="shared" si="909"/>
        <v/>
      </c>
      <c r="BA282" s="20" t="str">
        <f t="shared" si="910"/>
        <v/>
      </c>
      <c r="BB282" s="20" t="str">
        <f t="shared" si="911"/>
        <v/>
      </c>
      <c r="BC282" s="20" t="str">
        <f t="shared" si="912"/>
        <v/>
      </c>
      <c r="BD282" s="20" t="str">
        <f t="shared" si="913"/>
        <v/>
      </c>
      <c r="BE282" s="20" t="str">
        <f t="shared" si="914"/>
        <v/>
      </c>
      <c r="BF282" s="20" t="str">
        <f t="shared" si="915"/>
        <v/>
      </c>
      <c r="BG282" s="20" t="str">
        <f t="shared" si="916"/>
        <v/>
      </c>
      <c r="BH282" s="20" t="str">
        <f t="shared" si="917"/>
        <v/>
      </c>
      <c r="BI282" s="20" t="str">
        <f t="shared" si="918"/>
        <v/>
      </c>
      <c r="BJ282" s="20" t="str">
        <f t="shared" si="919"/>
        <v/>
      </c>
      <c r="BL282" s="38" t="e">
        <f t="shared" si="920"/>
        <v>#DIV/0!</v>
      </c>
      <c r="BM282" s="4">
        <f t="shared" si="921"/>
        <v>0</v>
      </c>
      <c r="BN282" s="4">
        <f t="shared" si="922"/>
        <v>0</v>
      </c>
      <c r="BO282" s="4">
        <f t="shared" si="923"/>
        <v>0</v>
      </c>
      <c r="BP282" s="173" t="str">
        <f t="shared" si="924"/>
        <v/>
      </c>
      <c r="BQ282" s="4">
        <f t="shared" si="925"/>
        <v>0</v>
      </c>
      <c r="BT282" s="268" t="str">
        <f t="shared" si="926"/>
        <v/>
      </c>
      <c r="BU282" s="268" t="str">
        <f t="shared" si="927"/>
        <v/>
      </c>
      <c r="BX282" s="20">
        <f t="shared" si="928"/>
        <v>1</v>
      </c>
      <c r="CG282" s="20" t="str">
        <f t="shared" si="929"/>
        <v/>
      </c>
      <c r="CH282" s="20" t="str">
        <f t="shared" si="1066"/>
        <v/>
      </c>
      <c r="CI282" s="20" t="str">
        <f t="shared" si="1067"/>
        <v/>
      </c>
      <c r="CJ282" s="20" t="str">
        <f t="shared" si="1068"/>
        <v/>
      </c>
      <c r="CK282" s="20" t="str">
        <f t="shared" si="1050"/>
        <v/>
      </c>
      <c r="CL282" s="20" t="str">
        <f t="shared" si="1051"/>
        <v/>
      </c>
      <c r="CM282" s="20" t="str">
        <f t="shared" si="1052"/>
        <v/>
      </c>
      <c r="CN282" s="20" t="str">
        <f t="shared" si="1053"/>
        <v/>
      </c>
      <c r="CO282" s="20" t="str">
        <f t="shared" si="1054"/>
        <v/>
      </c>
      <c r="CP282" s="20" t="str">
        <f t="shared" si="1055"/>
        <v/>
      </c>
      <c r="CQ282" s="20" t="str">
        <f t="shared" si="1056"/>
        <v/>
      </c>
      <c r="CR282" s="20" t="str">
        <f t="shared" si="1057"/>
        <v/>
      </c>
      <c r="CS282" s="20" t="str">
        <f t="shared" si="1058"/>
        <v/>
      </c>
      <c r="CT282" s="20" t="str">
        <f t="shared" si="1059"/>
        <v/>
      </c>
      <c r="CU282" s="20" t="str">
        <f t="shared" si="1060"/>
        <v/>
      </c>
      <c r="CV282" s="20" t="str">
        <f t="shared" si="1061"/>
        <v/>
      </c>
      <c r="CW282" s="20" t="str">
        <f t="shared" si="1062"/>
        <v/>
      </c>
      <c r="CX282" s="20" t="str">
        <f t="shared" si="1063"/>
        <v/>
      </c>
      <c r="CY282" s="20" t="str">
        <f t="shared" si="1064"/>
        <v/>
      </c>
      <c r="CZ282" s="20" t="str">
        <f t="shared" si="1064"/>
        <v/>
      </c>
      <c r="BCU282" s="20" t="str">
        <f t="shared" si="930"/>
        <v/>
      </c>
      <c r="BCV282" s="20" t="str">
        <f t="shared" si="931"/>
        <v/>
      </c>
      <c r="BCW282" s="20" t="str">
        <f t="shared" si="932"/>
        <v/>
      </c>
      <c r="BCX282" s="20" t="str">
        <f t="shared" si="933"/>
        <v/>
      </c>
      <c r="BCY282" s="20" t="str">
        <f t="shared" si="934"/>
        <v/>
      </c>
      <c r="BCZ282" s="20" t="str">
        <f t="shared" si="935"/>
        <v/>
      </c>
      <c r="BDA282" s="20" t="str">
        <f t="shared" si="936"/>
        <v/>
      </c>
      <c r="BDB282" s="20" t="str">
        <f t="shared" si="937"/>
        <v/>
      </c>
      <c r="BDC282" s="20" t="str">
        <f t="shared" si="938"/>
        <v/>
      </c>
      <c r="BDD282" s="20" t="str">
        <f t="shared" si="939"/>
        <v/>
      </c>
      <c r="BDE282" s="20" t="str">
        <f t="shared" si="940"/>
        <v/>
      </c>
      <c r="BDF282" s="20" t="str">
        <f t="shared" si="941"/>
        <v/>
      </c>
      <c r="BDG282" s="20" t="str">
        <f t="shared" si="942"/>
        <v/>
      </c>
      <c r="BDH282" s="20" t="str">
        <f t="shared" si="943"/>
        <v/>
      </c>
      <c r="BDI282" s="20" t="str">
        <f t="shared" si="944"/>
        <v/>
      </c>
      <c r="BDJ282" s="20" t="str">
        <f t="shared" si="945"/>
        <v/>
      </c>
      <c r="BDK282" s="20" t="str">
        <f t="shared" si="946"/>
        <v/>
      </c>
      <c r="BDL282" s="20" t="str">
        <f t="shared" si="947"/>
        <v/>
      </c>
      <c r="BDM282" s="20" t="str">
        <f t="shared" si="948"/>
        <v/>
      </c>
      <c r="BDN282" s="20" t="str">
        <f t="shared" si="949"/>
        <v/>
      </c>
      <c r="BDO282" s="20" t="str">
        <f t="shared" si="950"/>
        <v/>
      </c>
      <c r="BDP282" s="20" t="str">
        <f t="shared" si="951"/>
        <v/>
      </c>
      <c r="BDQ282" s="20" t="str">
        <f t="shared" si="952"/>
        <v/>
      </c>
      <c r="BDR282" s="20" t="str">
        <f t="shared" si="953"/>
        <v/>
      </c>
      <c r="BDS282" s="20" t="str">
        <f t="shared" si="954"/>
        <v/>
      </c>
      <c r="BDT282" s="20" t="str">
        <f t="shared" si="955"/>
        <v/>
      </c>
      <c r="BDU282" s="20" t="str">
        <f t="shared" si="956"/>
        <v/>
      </c>
      <c r="BDV282" s="20" t="str">
        <f t="shared" si="957"/>
        <v/>
      </c>
      <c r="BDW282" s="20" t="str">
        <f t="shared" si="958"/>
        <v/>
      </c>
      <c r="BDX282" s="20" t="str">
        <f t="shared" si="959"/>
        <v/>
      </c>
      <c r="BDY282" s="20" t="str">
        <f t="shared" si="960"/>
        <v/>
      </c>
      <c r="BDZ282" s="20" t="str">
        <f t="shared" si="961"/>
        <v/>
      </c>
      <c r="BEA282" s="20" t="str">
        <f t="shared" si="962"/>
        <v/>
      </c>
      <c r="BEB282" s="20" t="str">
        <f t="shared" si="963"/>
        <v/>
      </c>
      <c r="BEC282" s="20" t="str">
        <f t="shared" si="964"/>
        <v/>
      </c>
      <c r="BED282" s="20" t="str">
        <f t="shared" si="965"/>
        <v/>
      </c>
      <c r="BEE282" s="20" t="str">
        <f t="shared" si="966"/>
        <v/>
      </c>
      <c r="BEF282" s="20" t="str">
        <f t="shared" si="967"/>
        <v/>
      </c>
      <c r="BEG282" s="20" t="str">
        <f t="shared" si="968"/>
        <v/>
      </c>
      <c r="BEH282" s="20" t="str">
        <f t="shared" si="969"/>
        <v/>
      </c>
      <c r="BEI282" s="20" t="str">
        <f t="shared" si="970"/>
        <v/>
      </c>
      <c r="BEJ282" s="20" t="str">
        <f t="shared" si="971"/>
        <v/>
      </c>
      <c r="BEK282" s="20" t="str">
        <f t="shared" si="972"/>
        <v/>
      </c>
      <c r="BEL282" s="20" t="str">
        <f t="shared" si="973"/>
        <v/>
      </c>
      <c r="BEM282" s="20" t="str">
        <f t="shared" si="974"/>
        <v/>
      </c>
      <c r="BEN282" s="20" t="str">
        <f t="shared" si="975"/>
        <v/>
      </c>
      <c r="BEO282" s="20" t="str">
        <f t="shared" si="976"/>
        <v/>
      </c>
      <c r="BEP282" s="20" t="str">
        <f t="shared" si="977"/>
        <v/>
      </c>
      <c r="BEQ282" s="20" t="str">
        <f t="shared" si="978"/>
        <v/>
      </c>
      <c r="BER282" s="20" t="str">
        <f t="shared" si="979"/>
        <v/>
      </c>
      <c r="BES282" s="20" t="str">
        <f t="shared" si="980"/>
        <v/>
      </c>
      <c r="BET282" s="20" t="str">
        <f t="shared" si="981"/>
        <v/>
      </c>
      <c r="BEU282" s="20" t="str">
        <f t="shared" si="982"/>
        <v/>
      </c>
      <c r="BEV282" s="20" t="str">
        <f t="shared" si="983"/>
        <v/>
      </c>
      <c r="BEW282" s="20" t="str">
        <f t="shared" si="984"/>
        <v/>
      </c>
      <c r="BEX282" s="20" t="str">
        <f t="shared" si="985"/>
        <v/>
      </c>
      <c r="BEY282" s="20" t="str">
        <f t="shared" si="986"/>
        <v/>
      </c>
      <c r="BEZ282" s="20" t="str">
        <f t="shared" si="987"/>
        <v/>
      </c>
      <c r="BFA282" s="20" t="str">
        <f t="shared" si="988"/>
        <v/>
      </c>
      <c r="BFB282" s="20" t="str">
        <f t="shared" si="989"/>
        <v/>
      </c>
      <c r="BFC282" s="20" t="str">
        <f t="shared" si="990"/>
        <v/>
      </c>
      <c r="BFD282" s="20" t="str">
        <f t="shared" si="991"/>
        <v/>
      </c>
      <c r="BFE282" s="20" t="str">
        <f t="shared" si="992"/>
        <v/>
      </c>
      <c r="BFF282" s="20" t="str">
        <f t="shared" si="993"/>
        <v/>
      </c>
      <c r="BFG282" s="20" t="str">
        <f t="shared" si="994"/>
        <v/>
      </c>
      <c r="BFH282" s="20" t="str">
        <f t="shared" si="995"/>
        <v/>
      </c>
      <c r="BFI282" s="20" t="str">
        <f t="shared" si="996"/>
        <v/>
      </c>
      <c r="BFJ282" s="20" t="str">
        <f t="shared" si="997"/>
        <v/>
      </c>
      <c r="BFK282" s="20" t="str">
        <f t="shared" si="998"/>
        <v/>
      </c>
      <c r="BFL282" s="20" t="str">
        <f t="shared" si="999"/>
        <v/>
      </c>
      <c r="BFM282" s="20" t="str">
        <f t="shared" si="1000"/>
        <v/>
      </c>
      <c r="BFN282" s="20" t="str">
        <f t="shared" si="1001"/>
        <v/>
      </c>
      <c r="BFO282" s="20" t="str">
        <f t="shared" si="1002"/>
        <v/>
      </c>
      <c r="BFP282" s="20" t="str">
        <f t="shared" si="1003"/>
        <v/>
      </c>
      <c r="BFQ282" s="20" t="str">
        <f t="shared" si="1004"/>
        <v/>
      </c>
      <c r="BFR282" s="20" t="str">
        <f t="shared" si="1005"/>
        <v/>
      </c>
      <c r="BFS282" s="20" t="str">
        <f t="shared" si="1006"/>
        <v/>
      </c>
      <c r="BFT282" s="20" t="str">
        <f t="shared" si="1007"/>
        <v/>
      </c>
      <c r="BFU282" s="20" t="str">
        <f t="shared" si="1008"/>
        <v/>
      </c>
      <c r="BFV282" s="20" t="str">
        <f t="shared" si="1009"/>
        <v/>
      </c>
      <c r="BFW282" s="20" t="str">
        <f t="shared" si="1010"/>
        <v/>
      </c>
      <c r="BFX282" s="20" t="str">
        <f t="shared" si="1011"/>
        <v/>
      </c>
      <c r="BFY282" s="20" t="str">
        <f t="shared" si="1012"/>
        <v/>
      </c>
      <c r="BFZ282" s="20" t="str">
        <f t="shared" si="1013"/>
        <v/>
      </c>
      <c r="BGA282" s="20" t="str">
        <f t="shared" si="1014"/>
        <v/>
      </c>
      <c r="BGB282" s="20" t="str">
        <f t="shared" si="1015"/>
        <v/>
      </c>
      <c r="BGC282" s="20" t="str">
        <f t="shared" si="1016"/>
        <v/>
      </c>
      <c r="BGD282" s="20" t="str">
        <f t="shared" si="1017"/>
        <v/>
      </c>
      <c r="BGE282" s="20" t="str">
        <f t="shared" si="1018"/>
        <v/>
      </c>
      <c r="BGF282" s="20" t="str">
        <f t="shared" si="1019"/>
        <v/>
      </c>
      <c r="BGG282" s="20" t="str">
        <f t="shared" si="1020"/>
        <v/>
      </c>
      <c r="BGH282" s="20" t="str">
        <f t="shared" si="1021"/>
        <v/>
      </c>
      <c r="BGI282" s="20" t="str">
        <f t="shared" si="1022"/>
        <v/>
      </c>
      <c r="BGJ282" s="20" t="str">
        <f t="shared" si="1023"/>
        <v/>
      </c>
      <c r="BGK282" s="20" t="str">
        <f t="shared" si="1024"/>
        <v/>
      </c>
      <c r="BGL282" s="20" t="str">
        <f t="shared" si="1025"/>
        <v/>
      </c>
      <c r="BGM282" s="20" t="str">
        <f t="shared" si="1026"/>
        <v/>
      </c>
      <c r="BGN282" s="20" t="str">
        <f t="shared" si="1027"/>
        <v/>
      </c>
      <c r="BGO282" s="20" t="str">
        <f t="shared" si="1028"/>
        <v/>
      </c>
      <c r="BGP282" s="20" t="str">
        <f t="shared" si="1029"/>
        <v/>
      </c>
      <c r="BGQ282" s="20" t="str">
        <f t="shared" si="1030"/>
        <v/>
      </c>
      <c r="BGR282" s="20" t="str">
        <f t="shared" si="1031"/>
        <v/>
      </c>
      <c r="BGS282" s="20" t="str">
        <f t="shared" si="1032"/>
        <v/>
      </c>
      <c r="BGT282" s="20" t="str">
        <f t="shared" si="1033"/>
        <v/>
      </c>
      <c r="BGU282" s="20" t="str">
        <f t="shared" si="1034"/>
        <v/>
      </c>
      <c r="BGV282" s="20" t="str">
        <f t="shared" si="1035"/>
        <v/>
      </c>
      <c r="BGW282" s="20" t="str">
        <f t="shared" si="1036"/>
        <v/>
      </c>
      <c r="BGX282" s="20" t="str">
        <f t="shared" si="1037"/>
        <v/>
      </c>
      <c r="BGY282" s="20" t="str">
        <f t="shared" si="1038"/>
        <v/>
      </c>
      <c r="BGZ282" s="20" t="str">
        <f t="shared" si="1039"/>
        <v/>
      </c>
      <c r="BHA282" s="20" t="str">
        <f t="shared" si="1040"/>
        <v/>
      </c>
      <c r="BHB282" s="20" t="str">
        <f t="shared" si="1041"/>
        <v/>
      </c>
      <c r="BHC282" s="20" t="str">
        <f t="shared" si="1042"/>
        <v/>
      </c>
      <c r="BHD282" s="20" t="str">
        <f t="shared" si="1043"/>
        <v/>
      </c>
      <c r="BHE282" s="20" t="str">
        <f t="shared" si="1044"/>
        <v/>
      </c>
      <c r="BHF282" s="20" t="str">
        <f t="shared" si="1045"/>
        <v/>
      </c>
      <c r="BHG282" s="20" t="str">
        <f t="shared" si="1046"/>
        <v/>
      </c>
      <c r="BHJ282" s="20" t="str">
        <f t="shared" si="1047"/>
        <v/>
      </c>
      <c r="BHL282" s="20" t="str">
        <f t="shared" si="1065"/>
        <v/>
      </c>
      <c r="BHM282" s="20" t="str">
        <f t="shared" si="1065"/>
        <v/>
      </c>
      <c r="BHN282" s="20" t="str">
        <f t="shared" si="1065"/>
        <v/>
      </c>
      <c r="BHO282" s="20" t="str">
        <f t="shared" si="1065"/>
        <v/>
      </c>
      <c r="BHP282" s="20" t="str">
        <f t="shared" si="1065"/>
        <v/>
      </c>
      <c r="BHQ282" s="20" t="str">
        <f t="shared" si="1065"/>
        <v/>
      </c>
      <c r="BHR282" s="20" t="str">
        <f t="shared" si="1065"/>
        <v/>
      </c>
      <c r="BHS282" s="20" t="str">
        <f t="shared" si="1065"/>
        <v/>
      </c>
      <c r="BHT282" s="20" t="str">
        <f t="shared" si="1065"/>
        <v/>
      </c>
      <c r="BHU282" s="20" t="str">
        <f t="shared" si="1065"/>
        <v/>
      </c>
      <c r="BHV282" s="20" t="str">
        <f t="shared" si="1065"/>
        <v/>
      </c>
      <c r="BHW282" s="20" t="str">
        <f t="shared" si="1065"/>
        <v/>
      </c>
      <c r="BHX282" s="20" t="str">
        <f t="shared" si="1065"/>
        <v/>
      </c>
      <c r="BHY282" s="20" t="str">
        <f t="shared" si="1065"/>
        <v/>
      </c>
      <c r="BHZ282" s="20" t="str">
        <f t="shared" si="1065"/>
        <v/>
      </c>
      <c r="BIA282" s="20" t="str">
        <f t="shared" si="1065"/>
        <v/>
      </c>
      <c r="BIB282" s="20" t="str">
        <f t="shared" si="1049"/>
        <v/>
      </c>
      <c r="BIC282" s="20" t="str">
        <f t="shared" si="1049"/>
        <v/>
      </c>
      <c r="BID282" s="20" t="str">
        <f t="shared" si="1049"/>
        <v/>
      </c>
      <c r="BIE282" s="20" t="str">
        <f t="shared" si="1049"/>
        <v/>
      </c>
    </row>
    <row r="283" spans="2:104 1451:1591" ht="14.5">
      <c r="B283" s="510" t="str">
        <f>IF('لصق اكسل الفورمز'!E278="","",'لصق اكسل الفورمز'!E278)</f>
        <v/>
      </c>
      <c r="C283" s="510" t="str">
        <f>IF('لصق اكسل الفورمز'!O278="","",'لصق اكسل الفورمز'!O278)</f>
        <v/>
      </c>
      <c r="D283" s="526" t="str">
        <f>IF('لصق اكسل الفورمز'!R278="","",'لصق اكسل الفورمز'!R278)</f>
        <v/>
      </c>
      <c r="E283" s="510" t="str">
        <f>IF('لصق اكسل الفورمز'!U278="","",'لصق اكسل الفورمز'!U278)</f>
        <v/>
      </c>
      <c r="F283" s="526" t="str">
        <f>IF('لصق اكسل الفورمز'!X278="","",'لصق اكسل الفورمز'!X278)</f>
        <v/>
      </c>
      <c r="G283" s="510" t="str">
        <f>IF('لصق اكسل الفورمز'!AA278="","",'لصق اكسل الفورمز'!AA278)</f>
        <v/>
      </c>
      <c r="H283" s="526" t="str">
        <f>IF('لصق اكسل الفورمز'!AD278="","",'لصق اكسل الفورمز'!AD278)</f>
        <v/>
      </c>
      <c r="I283" s="510" t="str">
        <f>IF('لصق اكسل الفورمز'!AG278="","",'لصق اكسل الفورمز'!AG278)</f>
        <v/>
      </c>
      <c r="J283" s="526" t="str">
        <f>IF('لصق اكسل الفورمز'!AJ278="","",'لصق اكسل الفورمز'!AJ278)</f>
        <v/>
      </c>
      <c r="K283" s="510" t="str">
        <f>IF('لصق اكسل الفورمز'!AM278="","",'لصق اكسل الفورمز'!AM278)</f>
        <v/>
      </c>
      <c r="L283" s="526" t="str">
        <f>IF('لصق اكسل الفورمز'!AP278="","",'لصق اكسل الفورمز'!AP278)</f>
        <v/>
      </c>
      <c r="M283" s="510" t="str">
        <f>IF('لصق اكسل الفورمز'!AS278="","",'لصق اكسل الفورمز'!AS278)</f>
        <v/>
      </c>
      <c r="N283" s="526" t="str">
        <f>IF('لصق اكسل الفورمز'!AV278="","",'لصق اكسل الفورمز'!AV278)</f>
        <v/>
      </c>
      <c r="O283" s="510" t="str">
        <f>IF('لصق اكسل الفورمز'!AY278="","",'لصق اكسل الفورمز'!AY278)</f>
        <v/>
      </c>
      <c r="P283" s="526" t="str">
        <f>IF('لصق اكسل الفورمز'!BB278="","",'لصق اكسل الفورمز'!BB278)</f>
        <v/>
      </c>
      <c r="Q283" s="510" t="str">
        <f>IF('لصق اكسل الفورمز'!BE278="","",'لصق اكسل الفورمز'!BE278)</f>
        <v/>
      </c>
      <c r="R283" s="526" t="str">
        <f>IF('لصق اكسل الفورمز'!BH278="","",'لصق اكسل الفورمز'!BH278)</f>
        <v/>
      </c>
      <c r="S283" s="510" t="str">
        <f>IF('لصق اكسل الفورمز'!BK278="","",'لصق اكسل الفورمز'!BK278)</f>
        <v/>
      </c>
      <c r="T283" s="526" t="str">
        <f>IF('لصق اكسل الفورمز'!BN278="","",'لصق اكسل الفورمز'!BN278)</f>
        <v/>
      </c>
      <c r="U283" s="510" t="str">
        <f>IF('لصق اكسل الفورمز'!BQ278="","",'لصق اكسل الفورمز'!BQ278)</f>
        <v/>
      </c>
      <c r="V283" s="526" t="str">
        <f>IF('لصق اكسل الفورمز'!BT278="","",'لصق اكسل الفورمز'!BT278)</f>
        <v/>
      </c>
      <c r="W283" s="527" t="str">
        <f t="shared" si="896"/>
        <v/>
      </c>
      <c r="X283" s="510" t="str">
        <f t="shared" si="897"/>
        <v/>
      </c>
      <c r="Y283" s="564" t="str">
        <f t="shared" si="898"/>
        <v/>
      </c>
      <c r="AL283" s="20">
        <f t="shared" si="899"/>
        <v>0</v>
      </c>
      <c r="AO283" s="20" t="str">
        <f t="shared" si="900"/>
        <v/>
      </c>
      <c r="AQ283" s="20" t="str">
        <f t="shared" si="1048"/>
        <v/>
      </c>
      <c r="AR283" s="20" t="str">
        <f t="shared" si="901"/>
        <v/>
      </c>
      <c r="AS283" s="20" t="str">
        <f t="shared" si="902"/>
        <v/>
      </c>
      <c r="AT283" s="20" t="str">
        <f t="shared" si="903"/>
        <v/>
      </c>
      <c r="AU283" s="20" t="str">
        <f t="shared" si="904"/>
        <v/>
      </c>
      <c r="AV283" s="20" t="str">
        <f t="shared" si="905"/>
        <v/>
      </c>
      <c r="AW283" s="20" t="str">
        <f t="shared" si="906"/>
        <v/>
      </c>
      <c r="AX283" s="20" t="str">
        <f t="shared" si="907"/>
        <v/>
      </c>
      <c r="AY283" s="20" t="str">
        <f t="shared" si="908"/>
        <v/>
      </c>
      <c r="AZ283" s="20" t="str">
        <f t="shared" si="909"/>
        <v/>
      </c>
      <c r="BA283" s="20" t="str">
        <f t="shared" si="910"/>
        <v/>
      </c>
      <c r="BB283" s="20" t="str">
        <f t="shared" si="911"/>
        <v/>
      </c>
      <c r="BC283" s="20" t="str">
        <f t="shared" si="912"/>
        <v/>
      </c>
      <c r="BD283" s="20" t="str">
        <f t="shared" si="913"/>
        <v/>
      </c>
      <c r="BE283" s="20" t="str">
        <f t="shared" si="914"/>
        <v/>
      </c>
      <c r="BF283" s="20" t="str">
        <f t="shared" si="915"/>
        <v/>
      </c>
      <c r="BG283" s="20" t="str">
        <f t="shared" si="916"/>
        <v/>
      </c>
      <c r="BH283" s="20" t="str">
        <f t="shared" si="917"/>
        <v/>
      </c>
      <c r="BI283" s="20" t="str">
        <f t="shared" si="918"/>
        <v/>
      </c>
      <c r="BJ283" s="20" t="str">
        <f t="shared" si="919"/>
        <v/>
      </c>
      <c r="BL283" s="38" t="e">
        <f t="shared" si="920"/>
        <v>#DIV/0!</v>
      </c>
      <c r="BM283" s="4">
        <f t="shared" si="921"/>
        <v>0</v>
      </c>
      <c r="BN283" s="4">
        <f t="shared" si="922"/>
        <v>0</v>
      </c>
      <c r="BO283" s="4">
        <f t="shared" si="923"/>
        <v>0</v>
      </c>
      <c r="BP283" s="173" t="str">
        <f t="shared" si="924"/>
        <v/>
      </c>
      <c r="BQ283" s="4">
        <f t="shared" si="925"/>
        <v>0</v>
      </c>
      <c r="BT283" s="268" t="str">
        <f t="shared" si="926"/>
        <v/>
      </c>
      <c r="BU283" s="268" t="str">
        <f t="shared" si="927"/>
        <v/>
      </c>
      <c r="BX283" s="20">
        <f t="shared" si="928"/>
        <v>1</v>
      </c>
      <c r="CG283" s="20" t="str">
        <f t="shared" si="929"/>
        <v/>
      </c>
      <c r="CH283" s="20" t="str">
        <f t="shared" si="1066"/>
        <v/>
      </c>
      <c r="CI283" s="20" t="str">
        <f t="shared" si="1067"/>
        <v/>
      </c>
      <c r="CJ283" s="20" t="str">
        <f t="shared" si="1068"/>
        <v/>
      </c>
      <c r="CK283" s="20" t="str">
        <f t="shared" si="1050"/>
        <v/>
      </c>
      <c r="CL283" s="20" t="str">
        <f t="shared" si="1051"/>
        <v/>
      </c>
      <c r="CM283" s="20" t="str">
        <f t="shared" si="1052"/>
        <v/>
      </c>
      <c r="CN283" s="20" t="str">
        <f t="shared" si="1053"/>
        <v/>
      </c>
      <c r="CO283" s="20" t="str">
        <f t="shared" si="1054"/>
        <v/>
      </c>
      <c r="CP283" s="20" t="str">
        <f t="shared" si="1055"/>
        <v/>
      </c>
      <c r="CQ283" s="20" t="str">
        <f t="shared" si="1056"/>
        <v/>
      </c>
      <c r="CR283" s="20" t="str">
        <f t="shared" si="1057"/>
        <v/>
      </c>
      <c r="CS283" s="20" t="str">
        <f t="shared" si="1058"/>
        <v/>
      </c>
      <c r="CT283" s="20" t="str">
        <f t="shared" si="1059"/>
        <v/>
      </c>
      <c r="CU283" s="20" t="str">
        <f t="shared" si="1060"/>
        <v/>
      </c>
      <c r="CV283" s="20" t="str">
        <f t="shared" si="1061"/>
        <v/>
      </c>
      <c r="CW283" s="20" t="str">
        <f t="shared" si="1062"/>
        <v/>
      </c>
      <c r="CX283" s="20" t="str">
        <f t="shared" si="1063"/>
        <v/>
      </c>
      <c r="CY283" s="20" t="str">
        <f t="shared" si="1064"/>
        <v/>
      </c>
      <c r="CZ283" s="20" t="str">
        <f t="shared" si="1064"/>
        <v/>
      </c>
      <c r="BCU283" s="20" t="str">
        <f t="shared" si="930"/>
        <v/>
      </c>
      <c r="BCV283" s="20" t="str">
        <f t="shared" si="931"/>
        <v/>
      </c>
      <c r="BCW283" s="20" t="str">
        <f t="shared" si="932"/>
        <v/>
      </c>
      <c r="BCX283" s="20" t="str">
        <f t="shared" si="933"/>
        <v/>
      </c>
      <c r="BCY283" s="20" t="str">
        <f t="shared" si="934"/>
        <v/>
      </c>
      <c r="BCZ283" s="20" t="str">
        <f t="shared" si="935"/>
        <v/>
      </c>
      <c r="BDA283" s="20" t="str">
        <f t="shared" si="936"/>
        <v/>
      </c>
      <c r="BDB283" s="20" t="str">
        <f t="shared" si="937"/>
        <v/>
      </c>
      <c r="BDC283" s="20" t="str">
        <f t="shared" si="938"/>
        <v/>
      </c>
      <c r="BDD283" s="20" t="str">
        <f t="shared" si="939"/>
        <v/>
      </c>
      <c r="BDE283" s="20" t="str">
        <f t="shared" si="940"/>
        <v/>
      </c>
      <c r="BDF283" s="20" t="str">
        <f t="shared" si="941"/>
        <v/>
      </c>
      <c r="BDG283" s="20" t="str">
        <f t="shared" si="942"/>
        <v/>
      </c>
      <c r="BDH283" s="20" t="str">
        <f t="shared" si="943"/>
        <v/>
      </c>
      <c r="BDI283" s="20" t="str">
        <f t="shared" si="944"/>
        <v/>
      </c>
      <c r="BDJ283" s="20" t="str">
        <f t="shared" si="945"/>
        <v/>
      </c>
      <c r="BDK283" s="20" t="str">
        <f t="shared" si="946"/>
        <v/>
      </c>
      <c r="BDL283" s="20" t="str">
        <f t="shared" si="947"/>
        <v/>
      </c>
      <c r="BDM283" s="20" t="str">
        <f t="shared" si="948"/>
        <v/>
      </c>
      <c r="BDN283" s="20" t="str">
        <f t="shared" si="949"/>
        <v/>
      </c>
      <c r="BDO283" s="20" t="str">
        <f t="shared" si="950"/>
        <v/>
      </c>
      <c r="BDP283" s="20" t="str">
        <f t="shared" si="951"/>
        <v/>
      </c>
      <c r="BDQ283" s="20" t="str">
        <f t="shared" si="952"/>
        <v/>
      </c>
      <c r="BDR283" s="20" t="str">
        <f t="shared" si="953"/>
        <v/>
      </c>
      <c r="BDS283" s="20" t="str">
        <f t="shared" si="954"/>
        <v/>
      </c>
      <c r="BDT283" s="20" t="str">
        <f t="shared" si="955"/>
        <v/>
      </c>
      <c r="BDU283" s="20" t="str">
        <f t="shared" si="956"/>
        <v/>
      </c>
      <c r="BDV283" s="20" t="str">
        <f t="shared" si="957"/>
        <v/>
      </c>
      <c r="BDW283" s="20" t="str">
        <f t="shared" si="958"/>
        <v/>
      </c>
      <c r="BDX283" s="20" t="str">
        <f t="shared" si="959"/>
        <v/>
      </c>
      <c r="BDY283" s="20" t="str">
        <f t="shared" si="960"/>
        <v/>
      </c>
      <c r="BDZ283" s="20" t="str">
        <f t="shared" si="961"/>
        <v/>
      </c>
      <c r="BEA283" s="20" t="str">
        <f t="shared" si="962"/>
        <v/>
      </c>
      <c r="BEB283" s="20" t="str">
        <f t="shared" si="963"/>
        <v/>
      </c>
      <c r="BEC283" s="20" t="str">
        <f t="shared" si="964"/>
        <v/>
      </c>
      <c r="BED283" s="20" t="str">
        <f t="shared" si="965"/>
        <v/>
      </c>
      <c r="BEE283" s="20" t="str">
        <f t="shared" si="966"/>
        <v/>
      </c>
      <c r="BEF283" s="20" t="str">
        <f t="shared" si="967"/>
        <v/>
      </c>
      <c r="BEG283" s="20" t="str">
        <f t="shared" si="968"/>
        <v/>
      </c>
      <c r="BEH283" s="20" t="str">
        <f t="shared" si="969"/>
        <v/>
      </c>
      <c r="BEI283" s="20" t="str">
        <f t="shared" si="970"/>
        <v/>
      </c>
      <c r="BEJ283" s="20" t="str">
        <f t="shared" si="971"/>
        <v/>
      </c>
      <c r="BEK283" s="20" t="str">
        <f t="shared" si="972"/>
        <v/>
      </c>
      <c r="BEL283" s="20" t="str">
        <f t="shared" si="973"/>
        <v/>
      </c>
      <c r="BEM283" s="20" t="str">
        <f t="shared" si="974"/>
        <v/>
      </c>
      <c r="BEN283" s="20" t="str">
        <f t="shared" si="975"/>
        <v/>
      </c>
      <c r="BEO283" s="20" t="str">
        <f t="shared" si="976"/>
        <v/>
      </c>
      <c r="BEP283" s="20" t="str">
        <f t="shared" si="977"/>
        <v/>
      </c>
      <c r="BEQ283" s="20" t="str">
        <f t="shared" si="978"/>
        <v/>
      </c>
      <c r="BER283" s="20" t="str">
        <f t="shared" si="979"/>
        <v/>
      </c>
      <c r="BES283" s="20" t="str">
        <f t="shared" si="980"/>
        <v/>
      </c>
      <c r="BET283" s="20" t="str">
        <f t="shared" si="981"/>
        <v/>
      </c>
      <c r="BEU283" s="20" t="str">
        <f t="shared" si="982"/>
        <v/>
      </c>
      <c r="BEV283" s="20" t="str">
        <f t="shared" si="983"/>
        <v/>
      </c>
      <c r="BEW283" s="20" t="str">
        <f t="shared" si="984"/>
        <v/>
      </c>
      <c r="BEX283" s="20" t="str">
        <f t="shared" si="985"/>
        <v/>
      </c>
      <c r="BEY283" s="20" t="str">
        <f t="shared" si="986"/>
        <v/>
      </c>
      <c r="BEZ283" s="20" t="str">
        <f t="shared" si="987"/>
        <v/>
      </c>
      <c r="BFA283" s="20" t="str">
        <f t="shared" si="988"/>
        <v/>
      </c>
      <c r="BFB283" s="20" t="str">
        <f t="shared" si="989"/>
        <v/>
      </c>
      <c r="BFC283" s="20" t="str">
        <f t="shared" si="990"/>
        <v/>
      </c>
      <c r="BFD283" s="20" t="str">
        <f t="shared" si="991"/>
        <v/>
      </c>
      <c r="BFE283" s="20" t="str">
        <f t="shared" si="992"/>
        <v/>
      </c>
      <c r="BFF283" s="20" t="str">
        <f t="shared" si="993"/>
        <v/>
      </c>
      <c r="BFG283" s="20" t="str">
        <f t="shared" si="994"/>
        <v/>
      </c>
      <c r="BFH283" s="20" t="str">
        <f t="shared" si="995"/>
        <v/>
      </c>
      <c r="BFI283" s="20" t="str">
        <f t="shared" si="996"/>
        <v/>
      </c>
      <c r="BFJ283" s="20" t="str">
        <f t="shared" si="997"/>
        <v/>
      </c>
      <c r="BFK283" s="20" t="str">
        <f t="shared" si="998"/>
        <v/>
      </c>
      <c r="BFL283" s="20" t="str">
        <f t="shared" si="999"/>
        <v/>
      </c>
      <c r="BFM283" s="20" t="str">
        <f t="shared" si="1000"/>
        <v/>
      </c>
      <c r="BFN283" s="20" t="str">
        <f t="shared" si="1001"/>
        <v/>
      </c>
      <c r="BFO283" s="20" t="str">
        <f t="shared" si="1002"/>
        <v/>
      </c>
      <c r="BFP283" s="20" t="str">
        <f t="shared" si="1003"/>
        <v/>
      </c>
      <c r="BFQ283" s="20" t="str">
        <f t="shared" si="1004"/>
        <v/>
      </c>
      <c r="BFR283" s="20" t="str">
        <f t="shared" si="1005"/>
        <v/>
      </c>
      <c r="BFS283" s="20" t="str">
        <f t="shared" si="1006"/>
        <v/>
      </c>
      <c r="BFT283" s="20" t="str">
        <f t="shared" si="1007"/>
        <v/>
      </c>
      <c r="BFU283" s="20" t="str">
        <f t="shared" si="1008"/>
        <v/>
      </c>
      <c r="BFV283" s="20" t="str">
        <f t="shared" si="1009"/>
        <v/>
      </c>
      <c r="BFW283" s="20" t="str">
        <f t="shared" si="1010"/>
        <v/>
      </c>
      <c r="BFX283" s="20" t="str">
        <f t="shared" si="1011"/>
        <v/>
      </c>
      <c r="BFY283" s="20" t="str">
        <f t="shared" si="1012"/>
        <v/>
      </c>
      <c r="BFZ283" s="20" t="str">
        <f t="shared" si="1013"/>
        <v/>
      </c>
      <c r="BGA283" s="20" t="str">
        <f t="shared" si="1014"/>
        <v/>
      </c>
      <c r="BGB283" s="20" t="str">
        <f t="shared" si="1015"/>
        <v/>
      </c>
      <c r="BGC283" s="20" t="str">
        <f t="shared" si="1016"/>
        <v/>
      </c>
      <c r="BGD283" s="20" t="str">
        <f t="shared" si="1017"/>
        <v/>
      </c>
      <c r="BGE283" s="20" t="str">
        <f t="shared" si="1018"/>
        <v/>
      </c>
      <c r="BGF283" s="20" t="str">
        <f t="shared" si="1019"/>
        <v/>
      </c>
      <c r="BGG283" s="20" t="str">
        <f t="shared" si="1020"/>
        <v/>
      </c>
      <c r="BGH283" s="20" t="str">
        <f t="shared" si="1021"/>
        <v/>
      </c>
      <c r="BGI283" s="20" t="str">
        <f t="shared" si="1022"/>
        <v/>
      </c>
      <c r="BGJ283" s="20" t="str">
        <f t="shared" si="1023"/>
        <v/>
      </c>
      <c r="BGK283" s="20" t="str">
        <f t="shared" si="1024"/>
        <v/>
      </c>
      <c r="BGL283" s="20" t="str">
        <f t="shared" si="1025"/>
        <v/>
      </c>
      <c r="BGM283" s="20" t="str">
        <f t="shared" si="1026"/>
        <v/>
      </c>
      <c r="BGN283" s="20" t="str">
        <f t="shared" si="1027"/>
        <v/>
      </c>
      <c r="BGO283" s="20" t="str">
        <f t="shared" si="1028"/>
        <v/>
      </c>
      <c r="BGP283" s="20" t="str">
        <f t="shared" si="1029"/>
        <v/>
      </c>
      <c r="BGQ283" s="20" t="str">
        <f t="shared" si="1030"/>
        <v/>
      </c>
      <c r="BGR283" s="20" t="str">
        <f t="shared" si="1031"/>
        <v/>
      </c>
      <c r="BGS283" s="20" t="str">
        <f t="shared" si="1032"/>
        <v/>
      </c>
      <c r="BGT283" s="20" t="str">
        <f t="shared" si="1033"/>
        <v/>
      </c>
      <c r="BGU283" s="20" t="str">
        <f t="shared" si="1034"/>
        <v/>
      </c>
      <c r="BGV283" s="20" t="str">
        <f t="shared" si="1035"/>
        <v/>
      </c>
      <c r="BGW283" s="20" t="str">
        <f t="shared" si="1036"/>
        <v/>
      </c>
      <c r="BGX283" s="20" t="str">
        <f t="shared" si="1037"/>
        <v/>
      </c>
      <c r="BGY283" s="20" t="str">
        <f t="shared" si="1038"/>
        <v/>
      </c>
      <c r="BGZ283" s="20" t="str">
        <f t="shared" si="1039"/>
        <v/>
      </c>
      <c r="BHA283" s="20" t="str">
        <f t="shared" si="1040"/>
        <v/>
      </c>
      <c r="BHB283" s="20" t="str">
        <f t="shared" si="1041"/>
        <v/>
      </c>
      <c r="BHC283" s="20" t="str">
        <f t="shared" si="1042"/>
        <v/>
      </c>
      <c r="BHD283" s="20" t="str">
        <f t="shared" si="1043"/>
        <v/>
      </c>
      <c r="BHE283" s="20" t="str">
        <f t="shared" si="1044"/>
        <v/>
      </c>
      <c r="BHF283" s="20" t="str">
        <f t="shared" si="1045"/>
        <v/>
      </c>
      <c r="BHG283" s="20" t="str">
        <f t="shared" si="1046"/>
        <v/>
      </c>
      <c r="BHJ283" s="20" t="str">
        <f t="shared" si="1047"/>
        <v/>
      </c>
      <c r="BHL283" s="20" t="str">
        <f t="shared" si="1065"/>
        <v/>
      </c>
      <c r="BHM283" s="20" t="str">
        <f t="shared" si="1065"/>
        <v/>
      </c>
      <c r="BHN283" s="20" t="str">
        <f t="shared" si="1065"/>
        <v/>
      </c>
      <c r="BHO283" s="20" t="str">
        <f t="shared" si="1065"/>
        <v/>
      </c>
      <c r="BHP283" s="20" t="str">
        <f t="shared" si="1065"/>
        <v/>
      </c>
      <c r="BHQ283" s="20" t="str">
        <f t="shared" si="1065"/>
        <v/>
      </c>
      <c r="BHR283" s="20" t="str">
        <f t="shared" si="1065"/>
        <v/>
      </c>
      <c r="BHS283" s="20" t="str">
        <f t="shared" si="1065"/>
        <v/>
      </c>
      <c r="BHT283" s="20" t="str">
        <f t="shared" si="1065"/>
        <v/>
      </c>
      <c r="BHU283" s="20" t="str">
        <f t="shared" si="1065"/>
        <v/>
      </c>
      <c r="BHV283" s="20" t="str">
        <f t="shared" si="1065"/>
        <v/>
      </c>
      <c r="BHW283" s="20" t="str">
        <f t="shared" si="1065"/>
        <v/>
      </c>
      <c r="BHX283" s="20" t="str">
        <f t="shared" si="1065"/>
        <v/>
      </c>
      <c r="BHY283" s="20" t="str">
        <f t="shared" si="1065"/>
        <v/>
      </c>
      <c r="BHZ283" s="20" t="str">
        <f t="shared" si="1065"/>
        <v/>
      </c>
      <c r="BIA283" s="20" t="str">
        <f t="shared" si="1065"/>
        <v/>
      </c>
      <c r="BIB283" s="20" t="str">
        <f t="shared" si="1049"/>
        <v/>
      </c>
      <c r="BIC283" s="20" t="str">
        <f t="shared" si="1049"/>
        <v/>
      </c>
      <c r="BID283" s="20" t="str">
        <f t="shared" si="1049"/>
        <v/>
      </c>
      <c r="BIE283" s="20" t="str">
        <f t="shared" si="1049"/>
        <v/>
      </c>
    </row>
    <row r="284" spans="2:104 1451:1591" ht="14.5">
      <c r="B284" s="510" t="str">
        <f>IF('لصق اكسل الفورمز'!E279="","",'لصق اكسل الفورمز'!E279)</f>
        <v/>
      </c>
      <c r="C284" s="510" t="str">
        <f>IF('لصق اكسل الفورمز'!O279="","",'لصق اكسل الفورمز'!O279)</f>
        <v/>
      </c>
      <c r="D284" s="526" t="str">
        <f>IF('لصق اكسل الفورمز'!R279="","",'لصق اكسل الفورمز'!R279)</f>
        <v/>
      </c>
      <c r="E284" s="510" t="str">
        <f>IF('لصق اكسل الفورمز'!U279="","",'لصق اكسل الفورمز'!U279)</f>
        <v/>
      </c>
      <c r="F284" s="526" t="str">
        <f>IF('لصق اكسل الفورمز'!X279="","",'لصق اكسل الفورمز'!X279)</f>
        <v/>
      </c>
      <c r="G284" s="510" t="str">
        <f>IF('لصق اكسل الفورمز'!AA279="","",'لصق اكسل الفورمز'!AA279)</f>
        <v/>
      </c>
      <c r="H284" s="526" t="str">
        <f>IF('لصق اكسل الفورمز'!AD279="","",'لصق اكسل الفورمز'!AD279)</f>
        <v/>
      </c>
      <c r="I284" s="510" t="str">
        <f>IF('لصق اكسل الفورمز'!AG279="","",'لصق اكسل الفورمز'!AG279)</f>
        <v/>
      </c>
      <c r="J284" s="526" t="str">
        <f>IF('لصق اكسل الفورمز'!AJ279="","",'لصق اكسل الفورمز'!AJ279)</f>
        <v/>
      </c>
      <c r="K284" s="510" t="str">
        <f>IF('لصق اكسل الفورمز'!AM279="","",'لصق اكسل الفورمز'!AM279)</f>
        <v/>
      </c>
      <c r="L284" s="526" t="str">
        <f>IF('لصق اكسل الفورمز'!AP279="","",'لصق اكسل الفورمز'!AP279)</f>
        <v/>
      </c>
      <c r="M284" s="510" t="str">
        <f>IF('لصق اكسل الفورمز'!AS279="","",'لصق اكسل الفورمز'!AS279)</f>
        <v/>
      </c>
      <c r="N284" s="526" t="str">
        <f>IF('لصق اكسل الفورمز'!AV279="","",'لصق اكسل الفورمز'!AV279)</f>
        <v/>
      </c>
      <c r="O284" s="510" t="str">
        <f>IF('لصق اكسل الفورمز'!AY279="","",'لصق اكسل الفورمز'!AY279)</f>
        <v/>
      </c>
      <c r="P284" s="526" t="str">
        <f>IF('لصق اكسل الفورمز'!BB279="","",'لصق اكسل الفورمز'!BB279)</f>
        <v/>
      </c>
      <c r="Q284" s="510" t="str">
        <f>IF('لصق اكسل الفورمز'!BE279="","",'لصق اكسل الفورمز'!BE279)</f>
        <v/>
      </c>
      <c r="R284" s="526" t="str">
        <f>IF('لصق اكسل الفورمز'!BH279="","",'لصق اكسل الفورمز'!BH279)</f>
        <v/>
      </c>
      <c r="S284" s="510" t="str">
        <f>IF('لصق اكسل الفورمز'!BK279="","",'لصق اكسل الفورمز'!BK279)</f>
        <v/>
      </c>
      <c r="T284" s="526" t="str">
        <f>IF('لصق اكسل الفورمز'!BN279="","",'لصق اكسل الفورمز'!BN279)</f>
        <v/>
      </c>
      <c r="U284" s="510" t="str">
        <f>IF('لصق اكسل الفورمز'!BQ279="","",'لصق اكسل الفورمز'!BQ279)</f>
        <v/>
      </c>
      <c r="V284" s="526" t="str">
        <f>IF('لصق اكسل الفورمز'!BT279="","",'لصق اكسل الفورمز'!BT279)</f>
        <v/>
      </c>
      <c r="W284" s="527" t="str">
        <f t="shared" si="896"/>
        <v/>
      </c>
      <c r="X284" s="510" t="str">
        <f t="shared" si="897"/>
        <v/>
      </c>
      <c r="Y284" s="564" t="str">
        <f t="shared" si="898"/>
        <v/>
      </c>
      <c r="AL284" s="20">
        <f t="shared" si="899"/>
        <v>0</v>
      </c>
      <c r="AO284" s="20" t="str">
        <f t="shared" si="900"/>
        <v/>
      </c>
      <c r="AQ284" s="20" t="str">
        <f t="shared" si="1048"/>
        <v/>
      </c>
      <c r="AR284" s="20" t="str">
        <f t="shared" si="901"/>
        <v/>
      </c>
      <c r="AS284" s="20" t="str">
        <f t="shared" si="902"/>
        <v/>
      </c>
      <c r="AT284" s="20" t="str">
        <f t="shared" si="903"/>
        <v/>
      </c>
      <c r="AU284" s="20" t="str">
        <f t="shared" si="904"/>
        <v/>
      </c>
      <c r="AV284" s="20" t="str">
        <f t="shared" si="905"/>
        <v/>
      </c>
      <c r="AW284" s="20" t="str">
        <f t="shared" si="906"/>
        <v/>
      </c>
      <c r="AX284" s="20" t="str">
        <f t="shared" si="907"/>
        <v/>
      </c>
      <c r="AY284" s="20" t="str">
        <f t="shared" si="908"/>
        <v/>
      </c>
      <c r="AZ284" s="20" t="str">
        <f t="shared" si="909"/>
        <v/>
      </c>
      <c r="BA284" s="20" t="str">
        <f t="shared" si="910"/>
        <v/>
      </c>
      <c r="BB284" s="20" t="str">
        <f t="shared" si="911"/>
        <v/>
      </c>
      <c r="BC284" s="20" t="str">
        <f t="shared" si="912"/>
        <v/>
      </c>
      <c r="BD284" s="20" t="str">
        <f t="shared" si="913"/>
        <v/>
      </c>
      <c r="BE284" s="20" t="str">
        <f t="shared" si="914"/>
        <v/>
      </c>
      <c r="BF284" s="20" t="str">
        <f t="shared" si="915"/>
        <v/>
      </c>
      <c r="BG284" s="20" t="str">
        <f t="shared" si="916"/>
        <v/>
      </c>
      <c r="BH284" s="20" t="str">
        <f t="shared" si="917"/>
        <v/>
      </c>
      <c r="BI284" s="20" t="str">
        <f t="shared" si="918"/>
        <v/>
      </c>
      <c r="BJ284" s="20" t="str">
        <f t="shared" si="919"/>
        <v/>
      </c>
      <c r="BL284" s="38" t="e">
        <f t="shared" si="920"/>
        <v>#DIV/0!</v>
      </c>
      <c r="BM284" s="4">
        <f t="shared" si="921"/>
        <v>0</v>
      </c>
      <c r="BN284" s="4">
        <f t="shared" si="922"/>
        <v>0</v>
      </c>
      <c r="BO284" s="4">
        <f t="shared" si="923"/>
        <v>0</v>
      </c>
      <c r="BP284" s="173" t="str">
        <f t="shared" si="924"/>
        <v/>
      </c>
      <c r="BQ284" s="4">
        <f t="shared" si="925"/>
        <v>0</v>
      </c>
      <c r="BT284" s="268" t="str">
        <f t="shared" si="926"/>
        <v/>
      </c>
      <c r="BU284" s="268" t="str">
        <f t="shared" si="927"/>
        <v/>
      </c>
      <c r="BX284" s="20">
        <f t="shared" si="928"/>
        <v>1</v>
      </c>
      <c r="CG284" s="20" t="str">
        <f t="shared" si="929"/>
        <v/>
      </c>
      <c r="CH284" s="20" t="str">
        <f t="shared" si="1066"/>
        <v/>
      </c>
      <c r="CI284" s="20" t="str">
        <f t="shared" si="1067"/>
        <v/>
      </c>
      <c r="CJ284" s="20" t="str">
        <f t="shared" si="1068"/>
        <v/>
      </c>
      <c r="CK284" s="20" t="str">
        <f t="shared" si="1050"/>
        <v/>
      </c>
      <c r="CL284" s="20" t="str">
        <f t="shared" si="1051"/>
        <v/>
      </c>
      <c r="CM284" s="20" t="str">
        <f t="shared" si="1052"/>
        <v/>
      </c>
      <c r="CN284" s="20" t="str">
        <f t="shared" si="1053"/>
        <v/>
      </c>
      <c r="CO284" s="20" t="str">
        <f t="shared" si="1054"/>
        <v/>
      </c>
      <c r="CP284" s="20" t="str">
        <f t="shared" si="1055"/>
        <v/>
      </c>
      <c r="CQ284" s="20" t="str">
        <f t="shared" si="1056"/>
        <v/>
      </c>
      <c r="CR284" s="20" t="str">
        <f t="shared" si="1057"/>
        <v/>
      </c>
      <c r="CS284" s="20" t="str">
        <f t="shared" si="1058"/>
        <v/>
      </c>
      <c r="CT284" s="20" t="str">
        <f t="shared" si="1059"/>
        <v/>
      </c>
      <c r="CU284" s="20" t="str">
        <f t="shared" si="1060"/>
        <v/>
      </c>
      <c r="CV284" s="20" t="str">
        <f t="shared" si="1061"/>
        <v/>
      </c>
      <c r="CW284" s="20" t="str">
        <f t="shared" si="1062"/>
        <v/>
      </c>
      <c r="CX284" s="20" t="str">
        <f t="shared" si="1063"/>
        <v/>
      </c>
      <c r="CY284" s="20" t="str">
        <f t="shared" si="1064"/>
        <v/>
      </c>
      <c r="CZ284" s="20" t="str">
        <f t="shared" si="1064"/>
        <v/>
      </c>
      <c r="BCU284" s="20" t="str">
        <f t="shared" si="930"/>
        <v/>
      </c>
      <c r="BCV284" s="20" t="str">
        <f t="shared" si="931"/>
        <v/>
      </c>
      <c r="BCW284" s="20" t="str">
        <f t="shared" si="932"/>
        <v/>
      </c>
      <c r="BCX284" s="20" t="str">
        <f t="shared" si="933"/>
        <v/>
      </c>
      <c r="BCY284" s="20" t="str">
        <f t="shared" si="934"/>
        <v/>
      </c>
      <c r="BCZ284" s="20" t="str">
        <f t="shared" si="935"/>
        <v/>
      </c>
      <c r="BDA284" s="20" t="str">
        <f t="shared" si="936"/>
        <v/>
      </c>
      <c r="BDB284" s="20" t="str">
        <f t="shared" si="937"/>
        <v/>
      </c>
      <c r="BDC284" s="20" t="str">
        <f t="shared" si="938"/>
        <v/>
      </c>
      <c r="BDD284" s="20" t="str">
        <f t="shared" si="939"/>
        <v/>
      </c>
      <c r="BDE284" s="20" t="str">
        <f t="shared" si="940"/>
        <v/>
      </c>
      <c r="BDF284" s="20" t="str">
        <f t="shared" si="941"/>
        <v/>
      </c>
      <c r="BDG284" s="20" t="str">
        <f t="shared" si="942"/>
        <v/>
      </c>
      <c r="BDH284" s="20" t="str">
        <f t="shared" si="943"/>
        <v/>
      </c>
      <c r="BDI284" s="20" t="str">
        <f t="shared" si="944"/>
        <v/>
      </c>
      <c r="BDJ284" s="20" t="str">
        <f t="shared" si="945"/>
        <v/>
      </c>
      <c r="BDK284" s="20" t="str">
        <f t="shared" si="946"/>
        <v/>
      </c>
      <c r="BDL284" s="20" t="str">
        <f t="shared" si="947"/>
        <v/>
      </c>
      <c r="BDM284" s="20" t="str">
        <f t="shared" si="948"/>
        <v/>
      </c>
      <c r="BDN284" s="20" t="str">
        <f t="shared" si="949"/>
        <v/>
      </c>
      <c r="BDO284" s="20" t="str">
        <f t="shared" si="950"/>
        <v/>
      </c>
      <c r="BDP284" s="20" t="str">
        <f t="shared" si="951"/>
        <v/>
      </c>
      <c r="BDQ284" s="20" t="str">
        <f t="shared" si="952"/>
        <v/>
      </c>
      <c r="BDR284" s="20" t="str">
        <f t="shared" si="953"/>
        <v/>
      </c>
      <c r="BDS284" s="20" t="str">
        <f t="shared" si="954"/>
        <v/>
      </c>
      <c r="BDT284" s="20" t="str">
        <f t="shared" si="955"/>
        <v/>
      </c>
      <c r="BDU284" s="20" t="str">
        <f t="shared" si="956"/>
        <v/>
      </c>
      <c r="BDV284" s="20" t="str">
        <f t="shared" si="957"/>
        <v/>
      </c>
      <c r="BDW284" s="20" t="str">
        <f t="shared" si="958"/>
        <v/>
      </c>
      <c r="BDX284" s="20" t="str">
        <f t="shared" si="959"/>
        <v/>
      </c>
      <c r="BDY284" s="20" t="str">
        <f t="shared" si="960"/>
        <v/>
      </c>
      <c r="BDZ284" s="20" t="str">
        <f t="shared" si="961"/>
        <v/>
      </c>
      <c r="BEA284" s="20" t="str">
        <f t="shared" si="962"/>
        <v/>
      </c>
      <c r="BEB284" s="20" t="str">
        <f t="shared" si="963"/>
        <v/>
      </c>
      <c r="BEC284" s="20" t="str">
        <f t="shared" si="964"/>
        <v/>
      </c>
      <c r="BED284" s="20" t="str">
        <f t="shared" si="965"/>
        <v/>
      </c>
      <c r="BEE284" s="20" t="str">
        <f t="shared" si="966"/>
        <v/>
      </c>
      <c r="BEF284" s="20" t="str">
        <f t="shared" si="967"/>
        <v/>
      </c>
      <c r="BEG284" s="20" t="str">
        <f t="shared" si="968"/>
        <v/>
      </c>
      <c r="BEH284" s="20" t="str">
        <f t="shared" si="969"/>
        <v/>
      </c>
      <c r="BEI284" s="20" t="str">
        <f t="shared" si="970"/>
        <v/>
      </c>
      <c r="BEJ284" s="20" t="str">
        <f t="shared" si="971"/>
        <v/>
      </c>
      <c r="BEK284" s="20" t="str">
        <f t="shared" si="972"/>
        <v/>
      </c>
      <c r="BEL284" s="20" t="str">
        <f t="shared" si="973"/>
        <v/>
      </c>
      <c r="BEM284" s="20" t="str">
        <f t="shared" si="974"/>
        <v/>
      </c>
      <c r="BEN284" s="20" t="str">
        <f t="shared" si="975"/>
        <v/>
      </c>
      <c r="BEO284" s="20" t="str">
        <f t="shared" si="976"/>
        <v/>
      </c>
      <c r="BEP284" s="20" t="str">
        <f t="shared" si="977"/>
        <v/>
      </c>
      <c r="BEQ284" s="20" t="str">
        <f t="shared" si="978"/>
        <v/>
      </c>
      <c r="BER284" s="20" t="str">
        <f t="shared" si="979"/>
        <v/>
      </c>
      <c r="BES284" s="20" t="str">
        <f t="shared" si="980"/>
        <v/>
      </c>
      <c r="BET284" s="20" t="str">
        <f t="shared" si="981"/>
        <v/>
      </c>
      <c r="BEU284" s="20" t="str">
        <f t="shared" si="982"/>
        <v/>
      </c>
      <c r="BEV284" s="20" t="str">
        <f t="shared" si="983"/>
        <v/>
      </c>
      <c r="BEW284" s="20" t="str">
        <f t="shared" si="984"/>
        <v/>
      </c>
      <c r="BEX284" s="20" t="str">
        <f t="shared" si="985"/>
        <v/>
      </c>
      <c r="BEY284" s="20" t="str">
        <f t="shared" si="986"/>
        <v/>
      </c>
      <c r="BEZ284" s="20" t="str">
        <f t="shared" si="987"/>
        <v/>
      </c>
      <c r="BFA284" s="20" t="str">
        <f t="shared" si="988"/>
        <v/>
      </c>
      <c r="BFB284" s="20" t="str">
        <f t="shared" si="989"/>
        <v/>
      </c>
      <c r="BFC284" s="20" t="str">
        <f t="shared" si="990"/>
        <v/>
      </c>
      <c r="BFD284" s="20" t="str">
        <f t="shared" si="991"/>
        <v/>
      </c>
      <c r="BFE284" s="20" t="str">
        <f t="shared" si="992"/>
        <v/>
      </c>
      <c r="BFF284" s="20" t="str">
        <f t="shared" si="993"/>
        <v/>
      </c>
      <c r="BFG284" s="20" t="str">
        <f t="shared" si="994"/>
        <v/>
      </c>
      <c r="BFH284" s="20" t="str">
        <f t="shared" si="995"/>
        <v/>
      </c>
      <c r="BFI284" s="20" t="str">
        <f t="shared" si="996"/>
        <v/>
      </c>
      <c r="BFJ284" s="20" t="str">
        <f t="shared" si="997"/>
        <v/>
      </c>
      <c r="BFK284" s="20" t="str">
        <f t="shared" si="998"/>
        <v/>
      </c>
      <c r="BFL284" s="20" t="str">
        <f t="shared" si="999"/>
        <v/>
      </c>
      <c r="BFM284" s="20" t="str">
        <f t="shared" si="1000"/>
        <v/>
      </c>
      <c r="BFN284" s="20" t="str">
        <f t="shared" si="1001"/>
        <v/>
      </c>
      <c r="BFO284" s="20" t="str">
        <f t="shared" si="1002"/>
        <v/>
      </c>
      <c r="BFP284" s="20" t="str">
        <f t="shared" si="1003"/>
        <v/>
      </c>
      <c r="BFQ284" s="20" t="str">
        <f t="shared" si="1004"/>
        <v/>
      </c>
      <c r="BFR284" s="20" t="str">
        <f t="shared" si="1005"/>
        <v/>
      </c>
      <c r="BFS284" s="20" t="str">
        <f t="shared" si="1006"/>
        <v/>
      </c>
      <c r="BFT284" s="20" t="str">
        <f t="shared" si="1007"/>
        <v/>
      </c>
      <c r="BFU284" s="20" t="str">
        <f t="shared" si="1008"/>
        <v/>
      </c>
      <c r="BFV284" s="20" t="str">
        <f t="shared" si="1009"/>
        <v/>
      </c>
      <c r="BFW284" s="20" t="str">
        <f t="shared" si="1010"/>
        <v/>
      </c>
      <c r="BFX284" s="20" t="str">
        <f t="shared" si="1011"/>
        <v/>
      </c>
      <c r="BFY284" s="20" t="str">
        <f t="shared" si="1012"/>
        <v/>
      </c>
      <c r="BFZ284" s="20" t="str">
        <f t="shared" si="1013"/>
        <v/>
      </c>
      <c r="BGA284" s="20" t="str">
        <f t="shared" si="1014"/>
        <v/>
      </c>
      <c r="BGB284" s="20" t="str">
        <f t="shared" si="1015"/>
        <v/>
      </c>
      <c r="BGC284" s="20" t="str">
        <f t="shared" si="1016"/>
        <v/>
      </c>
      <c r="BGD284" s="20" t="str">
        <f t="shared" si="1017"/>
        <v/>
      </c>
      <c r="BGE284" s="20" t="str">
        <f t="shared" si="1018"/>
        <v/>
      </c>
      <c r="BGF284" s="20" t="str">
        <f t="shared" si="1019"/>
        <v/>
      </c>
      <c r="BGG284" s="20" t="str">
        <f t="shared" si="1020"/>
        <v/>
      </c>
      <c r="BGH284" s="20" t="str">
        <f t="shared" si="1021"/>
        <v/>
      </c>
      <c r="BGI284" s="20" t="str">
        <f t="shared" si="1022"/>
        <v/>
      </c>
      <c r="BGJ284" s="20" t="str">
        <f t="shared" si="1023"/>
        <v/>
      </c>
      <c r="BGK284" s="20" t="str">
        <f t="shared" si="1024"/>
        <v/>
      </c>
      <c r="BGL284" s="20" t="str">
        <f t="shared" si="1025"/>
        <v/>
      </c>
      <c r="BGM284" s="20" t="str">
        <f t="shared" si="1026"/>
        <v/>
      </c>
      <c r="BGN284" s="20" t="str">
        <f t="shared" si="1027"/>
        <v/>
      </c>
      <c r="BGO284" s="20" t="str">
        <f t="shared" si="1028"/>
        <v/>
      </c>
      <c r="BGP284" s="20" t="str">
        <f t="shared" si="1029"/>
        <v/>
      </c>
      <c r="BGQ284" s="20" t="str">
        <f t="shared" si="1030"/>
        <v/>
      </c>
      <c r="BGR284" s="20" t="str">
        <f t="shared" si="1031"/>
        <v/>
      </c>
      <c r="BGS284" s="20" t="str">
        <f t="shared" si="1032"/>
        <v/>
      </c>
      <c r="BGT284" s="20" t="str">
        <f t="shared" si="1033"/>
        <v/>
      </c>
      <c r="BGU284" s="20" t="str">
        <f t="shared" si="1034"/>
        <v/>
      </c>
      <c r="BGV284" s="20" t="str">
        <f t="shared" si="1035"/>
        <v/>
      </c>
      <c r="BGW284" s="20" t="str">
        <f t="shared" si="1036"/>
        <v/>
      </c>
      <c r="BGX284" s="20" t="str">
        <f t="shared" si="1037"/>
        <v/>
      </c>
      <c r="BGY284" s="20" t="str">
        <f t="shared" si="1038"/>
        <v/>
      </c>
      <c r="BGZ284" s="20" t="str">
        <f t="shared" si="1039"/>
        <v/>
      </c>
      <c r="BHA284" s="20" t="str">
        <f t="shared" si="1040"/>
        <v/>
      </c>
      <c r="BHB284" s="20" t="str">
        <f t="shared" si="1041"/>
        <v/>
      </c>
      <c r="BHC284" s="20" t="str">
        <f t="shared" si="1042"/>
        <v/>
      </c>
      <c r="BHD284" s="20" t="str">
        <f t="shared" si="1043"/>
        <v/>
      </c>
      <c r="BHE284" s="20" t="str">
        <f t="shared" si="1044"/>
        <v/>
      </c>
      <c r="BHF284" s="20" t="str">
        <f t="shared" si="1045"/>
        <v/>
      </c>
      <c r="BHG284" s="20" t="str">
        <f t="shared" si="1046"/>
        <v/>
      </c>
      <c r="BHJ284" s="20" t="str">
        <f t="shared" si="1047"/>
        <v/>
      </c>
      <c r="BHL284" s="20" t="str">
        <f t="shared" si="1065"/>
        <v/>
      </c>
      <c r="BHM284" s="20" t="str">
        <f t="shared" si="1065"/>
        <v/>
      </c>
      <c r="BHN284" s="20" t="str">
        <f t="shared" si="1065"/>
        <v/>
      </c>
      <c r="BHO284" s="20" t="str">
        <f t="shared" si="1065"/>
        <v/>
      </c>
      <c r="BHP284" s="20" t="str">
        <f t="shared" si="1065"/>
        <v/>
      </c>
      <c r="BHQ284" s="20" t="str">
        <f t="shared" si="1065"/>
        <v/>
      </c>
      <c r="BHR284" s="20" t="str">
        <f t="shared" si="1065"/>
        <v/>
      </c>
      <c r="BHS284" s="20" t="str">
        <f t="shared" si="1065"/>
        <v/>
      </c>
      <c r="BHT284" s="20" t="str">
        <f t="shared" si="1065"/>
        <v/>
      </c>
      <c r="BHU284" s="20" t="str">
        <f t="shared" si="1065"/>
        <v/>
      </c>
      <c r="BHV284" s="20" t="str">
        <f t="shared" si="1065"/>
        <v/>
      </c>
      <c r="BHW284" s="20" t="str">
        <f t="shared" si="1065"/>
        <v/>
      </c>
      <c r="BHX284" s="20" t="str">
        <f t="shared" si="1065"/>
        <v/>
      </c>
      <c r="BHY284" s="20" t="str">
        <f t="shared" si="1065"/>
        <v/>
      </c>
      <c r="BHZ284" s="20" t="str">
        <f t="shared" si="1065"/>
        <v/>
      </c>
      <c r="BIA284" s="20" t="str">
        <f t="shared" si="1065"/>
        <v/>
      </c>
      <c r="BIB284" s="20" t="str">
        <f t="shared" si="1049"/>
        <v/>
      </c>
      <c r="BIC284" s="20" t="str">
        <f t="shared" si="1049"/>
        <v/>
      </c>
      <c r="BID284" s="20" t="str">
        <f t="shared" si="1049"/>
        <v/>
      </c>
      <c r="BIE284" s="20" t="str">
        <f t="shared" si="1049"/>
        <v/>
      </c>
    </row>
    <row r="285" spans="2:104 1451:1591" ht="14.5">
      <c r="B285" s="510" t="str">
        <f>IF('لصق اكسل الفورمز'!E280="","",'لصق اكسل الفورمز'!E280)</f>
        <v/>
      </c>
      <c r="C285" s="510" t="str">
        <f>IF('لصق اكسل الفورمز'!O280="","",'لصق اكسل الفورمز'!O280)</f>
        <v/>
      </c>
      <c r="D285" s="526" t="str">
        <f>IF('لصق اكسل الفورمز'!R280="","",'لصق اكسل الفورمز'!R280)</f>
        <v/>
      </c>
      <c r="E285" s="510" t="str">
        <f>IF('لصق اكسل الفورمز'!U280="","",'لصق اكسل الفورمز'!U280)</f>
        <v/>
      </c>
      <c r="F285" s="526" t="str">
        <f>IF('لصق اكسل الفورمز'!X280="","",'لصق اكسل الفورمز'!X280)</f>
        <v/>
      </c>
      <c r="G285" s="510" t="str">
        <f>IF('لصق اكسل الفورمز'!AA280="","",'لصق اكسل الفورمز'!AA280)</f>
        <v/>
      </c>
      <c r="H285" s="526" t="str">
        <f>IF('لصق اكسل الفورمز'!AD280="","",'لصق اكسل الفورمز'!AD280)</f>
        <v/>
      </c>
      <c r="I285" s="510" t="str">
        <f>IF('لصق اكسل الفورمز'!AG280="","",'لصق اكسل الفورمز'!AG280)</f>
        <v/>
      </c>
      <c r="J285" s="526" t="str">
        <f>IF('لصق اكسل الفورمز'!AJ280="","",'لصق اكسل الفورمز'!AJ280)</f>
        <v/>
      </c>
      <c r="K285" s="510" t="str">
        <f>IF('لصق اكسل الفورمز'!AM280="","",'لصق اكسل الفورمز'!AM280)</f>
        <v/>
      </c>
      <c r="L285" s="526" t="str">
        <f>IF('لصق اكسل الفورمز'!AP280="","",'لصق اكسل الفورمز'!AP280)</f>
        <v/>
      </c>
      <c r="M285" s="510" t="str">
        <f>IF('لصق اكسل الفورمز'!AS280="","",'لصق اكسل الفورمز'!AS280)</f>
        <v/>
      </c>
      <c r="N285" s="526" t="str">
        <f>IF('لصق اكسل الفورمز'!AV280="","",'لصق اكسل الفورمز'!AV280)</f>
        <v/>
      </c>
      <c r="O285" s="510" t="str">
        <f>IF('لصق اكسل الفورمز'!AY280="","",'لصق اكسل الفورمز'!AY280)</f>
        <v/>
      </c>
      <c r="P285" s="526" t="str">
        <f>IF('لصق اكسل الفورمز'!BB280="","",'لصق اكسل الفورمز'!BB280)</f>
        <v/>
      </c>
      <c r="Q285" s="510" t="str">
        <f>IF('لصق اكسل الفورمز'!BE280="","",'لصق اكسل الفورمز'!BE280)</f>
        <v/>
      </c>
      <c r="R285" s="526" t="str">
        <f>IF('لصق اكسل الفورمز'!BH280="","",'لصق اكسل الفورمز'!BH280)</f>
        <v/>
      </c>
      <c r="S285" s="510" t="str">
        <f>IF('لصق اكسل الفورمز'!BK280="","",'لصق اكسل الفورمز'!BK280)</f>
        <v/>
      </c>
      <c r="T285" s="526" t="str">
        <f>IF('لصق اكسل الفورمز'!BN280="","",'لصق اكسل الفورمز'!BN280)</f>
        <v/>
      </c>
      <c r="U285" s="510" t="str">
        <f>IF('لصق اكسل الفورمز'!BQ280="","",'لصق اكسل الفورمز'!BQ280)</f>
        <v/>
      </c>
      <c r="V285" s="526" t="str">
        <f>IF('لصق اكسل الفورمز'!BT280="","",'لصق اكسل الفورمز'!BT280)</f>
        <v/>
      </c>
      <c r="W285" s="527" t="str">
        <f t="shared" si="896"/>
        <v/>
      </c>
      <c r="X285" s="510" t="str">
        <f t="shared" si="897"/>
        <v/>
      </c>
      <c r="Y285" s="564" t="str">
        <f t="shared" si="898"/>
        <v/>
      </c>
      <c r="AL285" s="20">
        <f t="shared" si="899"/>
        <v>0</v>
      </c>
      <c r="AO285" s="20" t="str">
        <f t="shared" si="900"/>
        <v/>
      </c>
      <c r="AQ285" s="20" t="str">
        <f t="shared" si="1048"/>
        <v/>
      </c>
      <c r="AR285" s="20" t="str">
        <f t="shared" si="901"/>
        <v/>
      </c>
      <c r="AS285" s="20" t="str">
        <f t="shared" si="902"/>
        <v/>
      </c>
      <c r="AT285" s="20" t="str">
        <f t="shared" si="903"/>
        <v/>
      </c>
      <c r="AU285" s="20" t="str">
        <f t="shared" si="904"/>
        <v/>
      </c>
      <c r="AV285" s="20" t="str">
        <f t="shared" si="905"/>
        <v/>
      </c>
      <c r="AW285" s="20" t="str">
        <f t="shared" si="906"/>
        <v/>
      </c>
      <c r="AX285" s="20" t="str">
        <f t="shared" si="907"/>
        <v/>
      </c>
      <c r="AY285" s="20" t="str">
        <f t="shared" si="908"/>
        <v/>
      </c>
      <c r="AZ285" s="20" t="str">
        <f t="shared" si="909"/>
        <v/>
      </c>
      <c r="BA285" s="20" t="str">
        <f t="shared" si="910"/>
        <v/>
      </c>
      <c r="BB285" s="20" t="str">
        <f t="shared" si="911"/>
        <v/>
      </c>
      <c r="BC285" s="20" t="str">
        <f t="shared" si="912"/>
        <v/>
      </c>
      <c r="BD285" s="20" t="str">
        <f t="shared" si="913"/>
        <v/>
      </c>
      <c r="BE285" s="20" t="str">
        <f t="shared" si="914"/>
        <v/>
      </c>
      <c r="BF285" s="20" t="str">
        <f t="shared" si="915"/>
        <v/>
      </c>
      <c r="BG285" s="20" t="str">
        <f t="shared" si="916"/>
        <v/>
      </c>
      <c r="BH285" s="20" t="str">
        <f t="shared" si="917"/>
        <v/>
      </c>
      <c r="BI285" s="20" t="str">
        <f t="shared" si="918"/>
        <v/>
      </c>
      <c r="BJ285" s="20" t="str">
        <f t="shared" si="919"/>
        <v/>
      </c>
      <c r="BL285" s="38" t="e">
        <f t="shared" si="920"/>
        <v>#DIV/0!</v>
      </c>
      <c r="BM285" s="4">
        <f t="shared" si="921"/>
        <v>0</v>
      </c>
      <c r="BN285" s="4">
        <f t="shared" si="922"/>
        <v>0</v>
      </c>
      <c r="BO285" s="4">
        <f t="shared" si="923"/>
        <v>0</v>
      </c>
      <c r="BP285" s="173" t="str">
        <f t="shared" si="924"/>
        <v/>
      </c>
      <c r="BQ285" s="4">
        <f t="shared" si="925"/>
        <v>0</v>
      </c>
      <c r="BT285" s="268" t="str">
        <f t="shared" si="926"/>
        <v/>
      </c>
      <c r="BU285" s="268" t="str">
        <f t="shared" si="927"/>
        <v/>
      </c>
      <c r="BX285" s="20">
        <f t="shared" si="928"/>
        <v>1</v>
      </c>
      <c r="CG285" s="20" t="str">
        <f t="shared" si="929"/>
        <v/>
      </c>
      <c r="CH285" s="20" t="str">
        <f t="shared" si="1066"/>
        <v/>
      </c>
      <c r="CI285" s="20" t="str">
        <f t="shared" si="1067"/>
        <v/>
      </c>
      <c r="CJ285" s="20" t="str">
        <f t="shared" si="1068"/>
        <v/>
      </c>
      <c r="CK285" s="20" t="str">
        <f t="shared" si="1050"/>
        <v/>
      </c>
      <c r="CL285" s="20" t="str">
        <f t="shared" si="1051"/>
        <v/>
      </c>
      <c r="CM285" s="20" t="str">
        <f t="shared" si="1052"/>
        <v/>
      </c>
      <c r="CN285" s="20" t="str">
        <f t="shared" si="1053"/>
        <v/>
      </c>
      <c r="CO285" s="20" t="str">
        <f t="shared" si="1054"/>
        <v/>
      </c>
      <c r="CP285" s="20" t="str">
        <f t="shared" si="1055"/>
        <v/>
      </c>
      <c r="CQ285" s="20" t="str">
        <f t="shared" si="1056"/>
        <v/>
      </c>
      <c r="CR285" s="20" t="str">
        <f t="shared" si="1057"/>
        <v/>
      </c>
      <c r="CS285" s="20" t="str">
        <f t="shared" si="1058"/>
        <v/>
      </c>
      <c r="CT285" s="20" t="str">
        <f t="shared" si="1059"/>
        <v/>
      </c>
      <c r="CU285" s="20" t="str">
        <f t="shared" si="1060"/>
        <v/>
      </c>
      <c r="CV285" s="20" t="str">
        <f t="shared" si="1061"/>
        <v/>
      </c>
      <c r="CW285" s="20" t="str">
        <f t="shared" si="1062"/>
        <v/>
      </c>
      <c r="CX285" s="20" t="str">
        <f t="shared" si="1063"/>
        <v/>
      </c>
      <c r="CY285" s="20" t="str">
        <f t="shared" si="1064"/>
        <v/>
      </c>
      <c r="CZ285" s="20" t="str">
        <f t="shared" si="1064"/>
        <v/>
      </c>
      <c r="BCU285" s="20" t="str">
        <f t="shared" si="930"/>
        <v/>
      </c>
      <c r="BCV285" s="20" t="str">
        <f t="shared" si="931"/>
        <v/>
      </c>
      <c r="BCW285" s="20" t="str">
        <f t="shared" si="932"/>
        <v/>
      </c>
      <c r="BCX285" s="20" t="str">
        <f t="shared" si="933"/>
        <v/>
      </c>
      <c r="BCY285" s="20" t="str">
        <f t="shared" si="934"/>
        <v/>
      </c>
      <c r="BCZ285" s="20" t="str">
        <f t="shared" si="935"/>
        <v/>
      </c>
      <c r="BDA285" s="20" t="str">
        <f t="shared" si="936"/>
        <v/>
      </c>
      <c r="BDB285" s="20" t="str">
        <f t="shared" si="937"/>
        <v/>
      </c>
      <c r="BDC285" s="20" t="str">
        <f t="shared" si="938"/>
        <v/>
      </c>
      <c r="BDD285" s="20" t="str">
        <f t="shared" si="939"/>
        <v/>
      </c>
      <c r="BDE285" s="20" t="str">
        <f t="shared" si="940"/>
        <v/>
      </c>
      <c r="BDF285" s="20" t="str">
        <f t="shared" si="941"/>
        <v/>
      </c>
      <c r="BDG285" s="20" t="str">
        <f t="shared" si="942"/>
        <v/>
      </c>
      <c r="BDH285" s="20" t="str">
        <f t="shared" si="943"/>
        <v/>
      </c>
      <c r="BDI285" s="20" t="str">
        <f t="shared" si="944"/>
        <v/>
      </c>
      <c r="BDJ285" s="20" t="str">
        <f t="shared" si="945"/>
        <v/>
      </c>
      <c r="BDK285" s="20" t="str">
        <f t="shared" si="946"/>
        <v/>
      </c>
      <c r="BDL285" s="20" t="str">
        <f t="shared" si="947"/>
        <v/>
      </c>
      <c r="BDM285" s="20" t="str">
        <f t="shared" si="948"/>
        <v/>
      </c>
      <c r="BDN285" s="20" t="str">
        <f t="shared" si="949"/>
        <v/>
      </c>
      <c r="BDO285" s="20" t="str">
        <f t="shared" si="950"/>
        <v/>
      </c>
      <c r="BDP285" s="20" t="str">
        <f t="shared" si="951"/>
        <v/>
      </c>
      <c r="BDQ285" s="20" t="str">
        <f t="shared" si="952"/>
        <v/>
      </c>
      <c r="BDR285" s="20" t="str">
        <f t="shared" si="953"/>
        <v/>
      </c>
      <c r="BDS285" s="20" t="str">
        <f t="shared" si="954"/>
        <v/>
      </c>
      <c r="BDT285" s="20" t="str">
        <f t="shared" si="955"/>
        <v/>
      </c>
      <c r="BDU285" s="20" t="str">
        <f t="shared" si="956"/>
        <v/>
      </c>
      <c r="BDV285" s="20" t="str">
        <f t="shared" si="957"/>
        <v/>
      </c>
      <c r="BDW285" s="20" t="str">
        <f t="shared" si="958"/>
        <v/>
      </c>
      <c r="BDX285" s="20" t="str">
        <f t="shared" si="959"/>
        <v/>
      </c>
      <c r="BDY285" s="20" t="str">
        <f t="shared" si="960"/>
        <v/>
      </c>
      <c r="BDZ285" s="20" t="str">
        <f t="shared" si="961"/>
        <v/>
      </c>
      <c r="BEA285" s="20" t="str">
        <f t="shared" si="962"/>
        <v/>
      </c>
      <c r="BEB285" s="20" t="str">
        <f t="shared" si="963"/>
        <v/>
      </c>
      <c r="BEC285" s="20" t="str">
        <f t="shared" si="964"/>
        <v/>
      </c>
      <c r="BED285" s="20" t="str">
        <f t="shared" si="965"/>
        <v/>
      </c>
      <c r="BEE285" s="20" t="str">
        <f t="shared" si="966"/>
        <v/>
      </c>
      <c r="BEF285" s="20" t="str">
        <f t="shared" si="967"/>
        <v/>
      </c>
      <c r="BEG285" s="20" t="str">
        <f t="shared" si="968"/>
        <v/>
      </c>
      <c r="BEH285" s="20" t="str">
        <f t="shared" si="969"/>
        <v/>
      </c>
      <c r="BEI285" s="20" t="str">
        <f t="shared" si="970"/>
        <v/>
      </c>
      <c r="BEJ285" s="20" t="str">
        <f t="shared" si="971"/>
        <v/>
      </c>
      <c r="BEK285" s="20" t="str">
        <f t="shared" si="972"/>
        <v/>
      </c>
      <c r="BEL285" s="20" t="str">
        <f t="shared" si="973"/>
        <v/>
      </c>
      <c r="BEM285" s="20" t="str">
        <f t="shared" si="974"/>
        <v/>
      </c>
      <c r="BEN285" s="20" t="str">
        <f t="shared" si="975"/>
        <v/>
      </c>
      <c r="BEO285" s="20" t="str">
        <f t="shared" si="976"/>
        <v/>
      </c>
      <c r="BEP285" s="20" t="str">
        <f t="shared" si="977"/>
        <v/>
      </c>
      <c r="BEQ285" s="20" t="str">
        <f t="shared" si="978"/>
        <v/>
      </c>
      <c r="BER285" s="20" t="str">
        <f t="shared" si="979"/>
        <v/>
      </c>
      <c r="BES285" s="20" t="str">
        <f t="shared" si="980"/>
        <v/>
      </c>
      <c r="BET285" s="20" t="str">
        <f t="shared" si="981"/>
        <v/>
      </c>
      <c r="BEU285" s="20" t="str">
        <f t="shared" si="982"/>
        <v/>
      </c>
      <c r="BEV285" s="20" t="str">
        <f t="shared" si="983"/>
        <v/>
      </c>
      <c r="BEW285" s="20" t="str">
        <f t="shared" si="984"/>
        <v/>
      </c>
      <c r="BEX285" s="20" t="str">
        <f t="shared" si="985"/>
        <v/>
      </c>
      <c r="BEY285" s="20" t="str">
        <f t="shared" si="986"/>
        <v/>
      </c>
      <c r="BEZ285" s="20" t="str">
        <f t="shared" si="987"/>
        <v/>
      </c>
      <c r="BFA285" s="20" t="str">
        <f t="shared" si="988"/>
        <v/>
      </c>
      <c r="BFB285" s="20" t="str">
        <f t="shared" si="989"/>
        <v/>
      </c>
      <c r="BFC285" s="20" t="str">
        <f t="shared" si="990"/>
        <v/>
      </c>
      <c r="BFD285" s="20" t="str">
        <f t="shared" si="991"/>
        <v/>
      </c>
      <c r="BFE285" s="20" t="str">
        <f t="shared" si="992"/>
        <v/>
      </c>
      <c r="BFF285" s="20" t="str">
        <f t="shared" si="993"/>
        <v/>
      </c>
      <c r="BFG285" s="20" t="str">
        <f t="shared" si="994"/>
        <v/>
      </c>
      <c r="BFH285" s="20" t="str">
        <f t="shared" si="995"/>
        <v/>
      </c>
      <c r="BFI285" s="20" t="str">
        <f t="shared" si="996"/>
        <v/>
      </c>
      <c r="BFJ285" s="20" t="str">
        <f t="shared" si="997"/>
        <v/>
      </c>
      <c r="BFK285" s="20" t="str">
        <f t="shared" si="998"/>
        <v/>
      </c>
      <c r="BFL285" s="20" t="str">
        <f t="shared" si="999"/>
        <v/>
      </c>
      <c r="BFM285" s="20" t="str">
        <f t="shared" si="1000"/>
        <v/>
      </c>
      <c r="BFN285" s="20" t="str">
        <f t="shared" si="1001"/>
        <v/>
      </c>
      <c r="BFO285" s="20" t="str">
        <f t="shared" si="1002"/>
        <v/>
      </c>
      <c r="BFP285" s="20" t="str">
        <f t="shared" si="1003"/>
        <v/>
      </c>
      <c r="BFQ285" s="20" t="str">
        <f t="shared" si="1004"/>
        <v/>
      </c>
      <c r="BFR285" s="20" t="str">
        <f t="shared" si="1005"/>
        <v/>
      </c>
      <c r="BFS285" s="20" t="str">
        <f t="shared" si="1006"/>
        <v/>
      </c>
      <c r="BFT285" s="20" t="str">
        <f t="shared" si="1007"/>
        <v/>
      </c>
      <c r="BFU285" s="20" t="str">
        <f t="shared" si="1008"/>
        <v/>
      </c>
      <c r="BFV285" s="20" t="str">
        <f t="shared" si="1009"/>
        <v/>
      </c>
      <c r="BFW285" s="20" t="str">
        <f t="shared" si="1010"/>
        <v/>
      </c>
      <c r="BFX285" s="20" t="str">
        <f t="shared" si="1011"/>
        <v/>
      </c>
      <c r="BFY285" s="20" t="str">
        <f t="shared" si="1012"/>
        <v/>
      </c>
      <c r="BFZ285" s="20" t="str">
        <f t="shared" si="1013"/>
        <v/>
      </c>
      <c r="BGA285" s="20" t="str">
        <f t="shared" si="1014"/>
        <v/>
      </c>
      <c r="BGB285" s="20" t="str">
        <f t="shared" si="1015"/>
        <v/>
      </c>
      <c r="BGC285" s="20" t="str">
        <f t="shared" si="1016"/>
        <v/>
      </c>
      <c r="BGD285" s="20" t="str">
        <f t="shared" si="1017"/>
        <v/>
      </c>
      <c r="BGE285" s="20" t="str">
        <f t="shared" si="1018"/>
        <v/>
      </c>
      <c r="BGF285" s="20" t="str">
        <f t="shared" si="1019"/>
        <v/>
      </c>
      <c r="BGG285" s="20" t="str">
        <f t="shared" si="1020"/>
        <v/>
      </c>
      <c r="BGH285" s="20" t="str">
        <f t="shared" si="1021"/>
        <v/>
      </c>
      <c r="BGI285" s="20" t="str">
        <f t="shared" si="1022"/>
        <v/>
      </c>
      <c r="BGJ285" s="20" t="str">
        <f t="shared" si="1023"/>
        <v/>
      </c>
      <c r="BGK285" s="20" t="str">
        <f t="shared" si="1024"/>
        <v/>
      </c>
      <c r="BGL285" s="20" t="str">
        <f t="shared" si="1025"/>
        <v/>
      </c>
      <c r="BGM285" s="20" t="str">
        <f t="shared" si="1026"/>
        <v/>
      </c>
      <c r="BGN285" s="20" t="str">
        <f t="shared" si="1027"/>
        <v/>
      </c>
      <c r="BGO285" s="20" t="str">
        <f t="shared" si="1028"/>
        <v/>
      </c>
      <c r="BGP285" s="20" t="str">
        <f t="shared" si="1029"/>
        <v/>
      </c>
      <c r="BGQ285" s="20" t="str">
        <f t="shared" si="1030"/>
        <v/>
      </c>
      <c r="BGR285" s="20" t="str">
        <f t="shared" si="1031"/>
        <v/>
      </c>
      <c r="BGS285" s="20" t="str">
        <f t="shared" si="1032"/>
        <v/>
      </c>
      <c r="BGT285" s="20" t="str">
        <f t="shared" si="1033"/>
        <v/>
      </c>
      <c r="BGU285" s="20" t="str">
        <f t="shared" si="1034"/>
        <v/>
      </c>
      <c r="BGV285" s="20" t="str">
        <f t="shared" si="1035"/>
        <v/>
      </c>
      <c r="BGW285" s="20" t="str">
        <f t="shared" si="1036"/>
        <v/>
      </c>
      <c r="BGX285" s="20" t="str">
        <f t="shared" si="1037"/>
        <v/>
      </c>
      <c r="BGY285" s="20" t="str">
        <f t="shared" si="1038"/>
        <v/>
      </c>
      <c r="BGZ285" s="20" t="str">
        <f t="shared" si="1039"/>
        <v/>
      </c>
      <c r="BHA285" s="20" t="str">
        <f t="shared" si="1040"/>
        <v/>
      </c>
      <c r="BHB285" s="20" t="str">
        <f t="shared" si="1041"/>
        <v/>
      </c>
      <c r="BHC285" s="20" t="str">
        <f t="shared" si="1042"/>
        <v/>
      </c>
      <c r="BHD285" s="20" t="str">
        <f t="shared" si="1043"/>
        <v/>
      </c>
      <c r="BHE285" s="20" t="str">
        <f t="shared" si="1044"/>
        <v/>
      </c>
      <c r="BHF285" s="20" t="str">
        <f t="shared" si="1045"/>
        <v/>
      </c>
      <c r="BHG285" s="20" t="str">
        <f t="shared" si="1046"/>
        <v/>
      </c>
      <c r="BHJ285" s="20" t="str">
        <f t="shared" si="1047"/>
        <v/>
      </c>
      <c r="BHL285" s="20" t="str">
        <f t="shared" si="1065"/>
        <v/>
      </c>
      <c r="BHM285" s="20" t="str">
        <f t="shared" si="1065"/>
        <v/>
      </c>
      <c r="BHN285" s="20" t="str">
        <f t="shared" si="1065"/>
        <v/>
      </c>
      <c r="BHO285" s="20" t="str">
        <f t="shared" si="1065"/>
        <v/>
      </c>
      <c r="BHP285" s="20" t="str">
        <f t="shared" si="1065"/>
        <v/>
      </c>
      <c r="BHQ285" s="20" t="str">
        <f t="shared" si="1065"/>
        <v/>
      </c>
      <c r="BHR285" s="20" t="str">
        <f t="shared" si="1065"/>
        <v/>
      </c>
      <c r="BHS285" s="20" t="str">
        <f t="shared" si="1065"/>
        <v/>
      </c>
      <c r="BHT285" s="20" t="str">
        <f t="shared" si="1065"/>
        <v/>
      </c>
      <c r="BHU285" s="20" t="str">
        <f t="shared" si="1065"/>
        <v/>
      </c>
      <c r="BHV285" s="20" t="str">
        <f t="shared" si="1065"/>
        <v/>
      </c>
      <c r="BHW285" s="20" t="str">
        <f t="shared" si="1065"/>
        <v/>
      </c>
      <c r="BHX285" s="20" t="str">
        <f t="shared" si="1065"/>
        <v/>
      </c>
      <c r="BHY285" s="20" t="str">
        <f t="shared" si="1065"/>
        <v/>
      </c>
      <c r="BHZ285" s="20" t="str">
        <f t="shared" si="1065"/>
        <v/>
      </c>
      <c r="BIA285" s="20" t="str">
        <f t="shared" si="1065"/>
        <v/>
      </c>
      <c r="BIB285" s="20" t="str">
        <f t="shared" si="1049"/>
        <v/>
      </c>
      <c r="BIC285" s="20" t="str">
        <f t="shared" si="1049"/>
        <v/>
      </c>
      <c r="BID285" s="20" t="str">
        <f t="shared" si="1049"/>
        <v/>
      </c>
      <c r="BIE285" s="20" t="str">
        <f t="shared" si="1049"/>
        <v/>
      </c>
    </row>
    <row r="286" spans="2:104 1451:1591" ht="14.5">
      <c r="B286" s="510" t="str">
        <f>IF('لصق اكسل الفورمز'!E281="","",'لصق اكسل الفورمز'!E281)</f>
        <v/>
      </c>
      <c r="C286" s="510" t="str">
        <f>IF('لصق اكسل الفورمز'!O281="","",'لصق اكسل الفورمز'!O281)</f>
        <v/>
      </c>
      <c r="D286" s="526" t="str">
        <f>IF('لصق اكسل الفورمز'!R281="","",'لصق اكسل الفورمز'!R281)</f>
        <v/>
      </c>
      <c r="E286" s="510" t="str">
        <f>IF('لصق اكسل الفورمز'!U281="","",'لصق اكسل الفورمز'!U281)</f>
        <v/>
      </c>
      <c r="F286" s="526" t="str">
        <f>IF('لصق اكسل الفورمز'!X281="","",'لصق اكسل الفورمز'!X281)</f>
        <v/>
      </c>
      <c r="G286" s="510" t="str">
        <f>IF('لصق اكسل الفورمز'!AA281="","",'لصق اكسل الفورمز'!AA281)</f>
        <v/>
      </c>
      <c r="H286" s="526" t="str">
        <f>IF('لصق اكسل الفورمز'!AD281="","",'لصق اكسل الفورمز'!AD281)</f>
        <v/>
      </c>
      <c r="I286" s="510" t="str">
        <f>IF('لصق اكسل الفورمز'!AG281="","",'لصق اكسل الفورمز'!AG281)</f>
        <v/>
      </c>
      <c r="J286" s="526" t="str">
        <f>IF('لصق اكسل الفورمز'!AJ281="","",'لصق اكسل الفورمز'!AJ281)</f>
        <v/>
      </c>
      <c r="K286" s="510" t="str">
        <f>IF('لصق اكسل الفورمز'!AM281="","",'لصق اكسل الفورمز'!AM281)</f>
        <v/>
      </c>
      <c r="L286" s="526" t="str">
        <f>IF('لصق اكسل الفورمز'!AP281="","",'لصق اكسل الفورمز'!AP281)</f>
        <v/>
      </c>
      <c r="M286" s="510" t="str">
        <f>IF('لصق اكسل الفورمز'!AS281="","",'لصق اكسل الفورمز'!AS281)</f>
        <v/>
      </c>
      <c r="N286" s="526" t="str">
        <f>IF('لصق اكسل الفورمز'!AV281="","",'لصق اكسل الفورمز'!AV281)</f>
        <v/>
      </c>
      <c r="O286" s="510" t="str">
        <f>IF('لصق اكسل الفورمز'!AY281="","",'لصق اكسل الفورمز'!AY281)</f>
        <v/>
      </c>
      <c r="P286" s="526" t="str">
        <f>IF('لصق اكسل الفورمز'!BB281="","",'لصق اكسل الفورمز'!BB281)</f>
        <v/>
      </c>
      <c r="Q286" s="510" t="str">
        <f>IF('لصق اكسل الفورمز'!BE281="","",'لصق اكسل الفورمز'!BE281)</f>
        <v/>
      </c>
      <c r="R286" s="526" t="str">
        <f>IF('لصق اكسل الفورمز'!BH281="","",'لصق اكسل الفورمز'!BH281)</f>
        <v/>
      </c>
      <c r="S286" s="510" t="str">
        <f>IF('لصق اكسل الفورمز'!BK281="","",'لصق اكسل الفورمز'!BK281)</f>
        <v/>
      </c>
      <c r="T286" s="526" t="str">
        <f>IF('لصق اكسل الفورمز'!BN281="","",'لصق اكسل الفورمز'!BN281)</f>
        <v/>
      </c>
      <c r="U286" s="510" t="str">
        <f>IF('لصق اكسل الفورمز'!BQ281="","",'لصق اكسل الفورمز'!BQ281)</f>
        <v/>
      </c>
      <c r="V286" s="526" t="str">
        <f>IF('لصق اكسل الفورمز'!BT281="","",'لصق اكسل الفورمز'!BT281)</f>
        <v/>
      </c>
      <c r="W286" s="527" t="str">
        <f t="shared" si="896"/>
        <v/>
      </c>
      <c r="X286" s="510" t="str">
        <f t="shared" si="897"/>
        <v/>
      </c>
      <c r="Y286" s="564" t="str">
        <f t="shared" si="898"/>
        <v/>
      </c>
      <c r="AL286" s="20">
        <f t="shared" si="899"/>
        <v>0</v>
      </c>
      <c r="AO286" s="20" t="str">
        <f t="shared" si="900"/>
        <v/>
      </c>
      <c r="AQ286" s="20" t="str">
        <f t="shared" si="1048"/>
        <v/>
      </c>
      <c r="AR286" s="20" t="str">
        <f t="shared" si="901"/>
        <v/>
      </c>
      <c r="AS286" s="20" t="str">
        <f t="shared" si="902"/>
        <v/>
      </c>
      <c r="AT286" s="20" t="str">
        <f t="shared" si="903"/>
        <v/>
      </c>
      <c r="AU286" s="20" t="str">
        <f t="shared" si="904"/>
        <v/>
      </c>
      <c r="AV286" s="20" t="str">
        <f t="shared" si="905"/>
        <v/>
      </c>
      <c r="AW286" s="20" t="str">
        <f t="shared" si="906"/>
        <v/>
      </c>
      <c r="AX286" s="20" t="str">
        <f t="shared" si="907"/>
        <v/>
      </c>
      <c r="AY286" s="20" t="str">
        <f t="shared" si="908"/>
        <v/>
      </c>
      <c r="AZ286" s="20" t="str">
        <f t="shared" si="909"/>
        <v/>
      </c>
      <c r="BA286" s="20" t="str">
        <f t="shared" si="910"/>
        <v/>
      </c>
      <c r="BB286" s="20" t="str">
        <f t="shared" si="911"/>
        <v/>
      </c>
      <c r="BC286" s="20" t="str">
        <f t="shared" si="912"/>
        <v/>
      </c>
      <c r="BD286" s="20" t="str">
        <f t="shared" si="913"/>
        <v/>
      </c>
      <c r="BE286" s="20" t="str">
        <f t="shared" si="914"/>
        <v/>
      </c>
      <c r="BF286" s="20" t="str">
        <f t="shared" si="915"/>
        <v/>
      </c>
      <c r="BG286" s="20" t="str">
        <f t="shared" si="916"/>
        <v/>
      </c>
      <c r="BH286" s="20" t="str">
        <f t="shared" si="917"/>
        <v/>
      </c>
      <c r="BI286" s="20" t="str">
        <f t="shared" si="918"/>
        <v/>
      </c>
      <c r="BJ286" s="20" t="str">
        <f t="shared" si="919"/>
        <v/>
      </c>
      <c r="BL286" s="38" t="e">
        <f t="shared" si="920"/>
        <v>#DIV/0!</v>
      </c>
      <c r="BM286" s="4">
        <f t="shared" si="921"/>
        <v>0</v>
      </c>
      <c r="BN286" s="4">
        <f t="shared" si="922"/>
        <v>0</v>
      </c>
      <c r="BO286" s="4">
        <f t="shared" si="923"/>
        <v>0</v>
      </c>
      <c r="BP286" s="173" t="str">
        <f t="shared" si="924"/>
        <v/>
      </c>
      <c r="BQ286" s="4">
        <f t="shared" si="925"/>
        <v>0</v>
      </c>
      <c r="BT286" s="268" t="str">
        <f t="shared" si="926"/>
        <v/>
      </c>
      <c r="BU286" s="268" t="str">
        <f t="shared" si="927"/>
        <v/>
      </c>
      <c r="BX286" s="20">
        <f t="shared" si="928"/>
        <v>1</v>
      </c>
      <c r="CG286" s="20" t="str">
        <f t="shared" si="929"/>
        <v/>
      </c>
      <c r="CH286" s="20" t="str">
        <f t="shared" si="1066"/>
        <v/>
      </c>
      <c r="CI286" s="20" t="str">
        <f t="shared" si="1067"/>
        <v/>
      </c>
      <c r="CJ286" s="20" t="str">
        <f t="shared" si="1068"/>
        <v/>
      </c>
      <c r="CK286" s="20" t="str">
        <f t="shared" si="1050"/>
        <v/>
      </c>
      <c r="CL286" s="20" t="str">
        <f t="shared" si="1051"/>
        <v/>
      </c>
      <c r="CM286" s="20" t="str">
        <f t="shared" si="1052"/>
        <v/>
      </c>
      <c r="CN286" s="20" t="str">
        <f t="shared" si="1053"/>
        <v/>
      </c>
      <c r="CO286" s="20" t="str">
        <f t="shared" si="1054"/>
        <v/>
      </c>
      <c r="CP286" s="20" t="str">
        <f t="shared" si="1055"/>
        <v/>
      </c>
      <c r="CQ286" s="20" t="str">
        <f t="shared" si="1056"/>
        <v/>
      </c>
      <c r="CR286" s="20" t="str">
        <f t="shared" si="1057"/>
        <v/>
      </c>
      <c r="CS286" s="20" t="str">
        <f t="shared" si="1058"/>
        <v/>
      </c>
      <c r="CT286" s="20" t="str">
        <f t="shared" si="1059"/>
        <v/>
      </c>
      <c r="CU286" s="20" t="str">
        <f t="shared" si="1060"/>
        <v/>
      </c>
      <c r="CV286" s="20" t="str">
        <f t="shared" si="1061"/>
        <v/>
      </c>
      <c r="CW286" s="20" t="str">
        <f t="shared" si="1062"/>
        <v/>
      </c>
      <c r="CX286" s="20" t="str">
        <f t="shared" si="1063"/>
        <v/>
      </c>
      <c r="CY286" s="20" t="str">
        <f t="shared" si="1064"/>
        <v/>
      </c>
      <c r="CZ286" s="20" t="str">
        <f t="shared" si="1064"/>
        <v/>
      </c>
      <c r="BCU286" s="20" t="str">
        <f t="shared" si="930"/>
        <v/>
      </c>
      <c r="BCV286" s="20" t="str">
        <f t="shared" si="931"/>
        <v/>
      </c>
      <c r="BCW286" s="20" t="str">
        <f t="shared" si="932"/>
        <v/>
      </c>
      <c r="BCX286" s="20" t="str">
        <f t="shared" si="933"/>
        <v/>
      </c>
      <c r="BCY286" s="20" t="str">
        <f t="shared" si="934"/>
        <v/>
      </c>
      <c r="BCZ286" s="20" t="str">
        <f t="shared" si="935"/>
        <v/>
      </c>
      <c r="BDA286" s="20" t="str">
        <f t="shared" si="936"/>
        <v/>
      </c>
      <c r="BDB286" s="20" t="str">
        <f t="shared" si="937"/>
        <v/>
      </c>
      <c r="BDC286" s="20" t="str">
        <f t="shared" si="938"/>
        <v/>
      </c>
      <c r="BDD286" s="20" t="str">
        <f t="shared" si="939"/>
        <v/>
      </c>
      <c r="BDE286" s="20" t="str">
        <f t="shared" si="940"/>
        <v/>
      </c>
      <c r="BDF286" s="20" t="str">
        <f t="shared" si="941"/>
        <v/>
      </c>
      <c r="BDG286" s="20" t="str">
        <f t="shared" si="942"/>
        <v/>
      </c>
      <c r="BDH286" s="20" t="str">
        <f t="shared" si="943"/>
        <v/>
      </c>
      <c r="BDI286" s="20" t="str">
        <f t="shared" si="944"/>
        <v/>
      </c>
      <c r="BDJ286" s="20" t="str">
        <f t="shared" si="945"/>
        <v/>
      </c>
      <c r="BDK286" s="20" t="str">
        <f t="shared" si="946"/>
        <v/>
      </c>
      <c r="BDL286" s="20" t="str">
        <f t="shared" si="947"/>
        <v/>
      </c>
      <c r="BDM286" s="20" t="str">
        <f t="shared" si="948"/>
        <v/>
      </c>
      <c r="BDN286" s="20" t="str">
        <f t="shared" si="949"/>
        <v/>
      </c>
      <c r="BDO286" s="20" t="str">
        <f t="shared" si="950"/>
        <v/>
      </c>
      <c r="BDP286" s="20" t="str">
        <f t="shared" si="951"/>
        <v/>
      </c>
      <c r="BDQ286" s="20" t="str">
        <f t="shared" si="952"/>
        <v/>
      </c>
      <c r="BDR286" s="20" t="str">
        <f t="shared" si="953"/>
        <v/>
      </c>
      <c r="BDS286" s="20" t="str">
        <f t="shared" si="954"/>
        <v/>
      </c>
      <c r="BDT286" s="20" t="str">
        <f t="shared" si="955"/>
        <v/>
      </c>
      <c r="BDU286" s="20" t="str">
        <f t="shared" si="956"/>
        <v/>
      </c>
      <c r="BDV286" s="20" t="str">
        <f t="shared" si="957"/>
        <v/>
      </c>
      <c r="BDW286" s="20" t="str">
        <f t="shared" si="958"/>
        <v/>
      </c>
      <c r="BDX286" s="20" t="str">
        <f t="shared" si="959"/>
        <v/>
      </c>
      <c r="BDY286" s="20" t="str">
        <f t="shared" si="960"/>
        <v/>
      </c>
      <c r="BDZ286" s="20" t="str">
        <f t="shared" si="961"/>
        <v/>
      </c>
      <c r="BEA286" s="20" t="str">
        <f t="shared" si="962"/>
        <v/>
      </c>
      <c r="BEB286" s="20" t="str">
        <f t="shared" si="963"/>
        <v/>
      </c>
      <c r="BEC286" s="20" t="str">
        <f t="shared" si="964"/>
        <v/>
      </c>
      <c r="BED286" s="20" t="str">
        <f t="shared" si="965"/>
        <v/>
      </c>
      <c r="BEE286" s="20" t="str">
        <f t="shared" si="966"/>
        <v/>
      </c>
      <c r="BEF286" s="20" t="str">
        <f t="shared" si="967"/>
        <v/>
      </c>
      <c r="BEG286" s="20" t="str">
        <f t="shared" si="968"/>
        <v/>
      </c>
      <c r="BEH286" s="20" t="str">
        <f t="shared" si="969"/>
        <v/>
      </c>
      <c r="BEI286" s="20" t="str">
        <f t="shared" si="970"/>
        <v/>
      </c>
      <c r="BEJ286" s="20" t="str">
        <f t="shared" si="971"/>
        <v/>
      </c>
      <c r="BEK286" s="20" t="str">
        <f t="shared" si="972"/>
        <v/>
      </c>
      <c r="BEL286" s="20" t="str">
        <f t="shared" si="973"/>
        <v/>
      </c>
      <c r="BEM286" s="20" t="str">
        <f t="shared" si="974"/>
        <v/>
      </c>
      <c r="BEN286" s="20" t="str">
        <f t="shared" si="975"/>
        <v/>
      </c>
      <c r="BEO286" s="20" t="str">
        <f t="shared" si="976"/>
        <v/>
      </c>
      <c r="BEP286" s="20" t="str">
        <f t="shared" si="977"/>
        <v/>
      </c>
      <c r="BEQ286" s="20" t="str">
        <f t="shared" si="978"/>
        <v/>
      </c>
      <c r="BER286" s="20" t="str">
        <f t="shared" si="979"/>
        <v/>
      </c>
      <c r="BES286" s="20" t="str">
        <f t="shared" si="980"/>
        <v/>
      </c>
      <c r="BET286" s="20" t="str">
        <f t="shared" si="981"/>
        <v/>
      </c>
      <c r="BEU286" s="20" t="str">
        <f t="shared" si="982"/>
        <v/>
      </c>
      <c r="BEV286" s="20" t="str">
        <f t="shared" si="983"/>
        <v/>
      </c>
      <c r="BEW286" s="20" t="str">
        <f t="shared" si="984"/>
        <v/>
      </c>
      <c r="BEX286" s="20" t="str">
        <f t="shared" si="985"/>
        <v/>
      </c>
      <c r="BEY286" s="20" t="str">
        <f t="shared" si="986"/>
        <v/>
      </c>
      <c r="BEZ286" s="20" t="str">
        <f t="shared" si="987"/>
        <v/>
      </c>
      <c r="BFA286" s="20" t="str">
        <f t="shared" si="988"/>
        <v/>
      </c>
      <c r="BFB286" s="20" t="str">
        <f t="shared" si="989"/>
        <v/>
      </c>
      <c r="BFC286" s="20" t="str">
        <f t="shared" si="990"/>
        <v/>
      </c>
      <c r="BFD286" s="20" t="str">
        <f t="shared" si="991"/>
        <v/>
      </c>
      <c r="BFE286" s="20" t="str">
        <f t="shared" si="992"/>
        <v/>
      </c>
      <c r="BFF286" s="20" t="str">
        <f t="shared" si="993"/>
        <v/>
      </c>
      <c r="BFG286" s="20" t="str">
        <f t="shared" si="994"/>
        <v/>
      </c>
      <c r="BFH286" s="20" t="str">
        <f t="shared" si="995"/>
        <v/>
      </c>
      <c r="BFI286" s="20" t="str">
        <f t="shared" si="996"/>
        <v/>
      </c>
      <c r="BFJ286" s="20" t="str">
        <f t="shared" si="997"/>
        <v/>
      </c>
      <c r="BFK286" s="20" t="str">
        <f t="shared" si="998"/>
        <v/>
      </c>
      <c r="BFL286" s="20" t="str">
        <f t="shared" si="999"/>
        <v/>
      </c>
      <c r="BFM286" s="20" t="str">
        <f t="shared" si="1000"/>
        <v/>
      </c>
      <c r="BFN286" s="20" t="str">
        <f t="shared" si="1001"/>
        <v/>
      </c>
      <c r="BFO286" s="20" t="str">
        <f t="shared" si="1002"/>
        <v/>
      </c>
      <c r="BFP286" s="20" t="str">
        <f t="shared" si="1003"/>
        <v/>
      </c>
      <c r="BFQ286" s="20" t="str">
        <f t="shared" si="1004"/>
        <v/>
      </c>
      <c r="BFR286" s="20" t="str">
        <f t="shared" si="1005"/>
        <v/>
      </c>
      <c r="BFS286" s="20" t="str">
        <f t="shared" si="1006"/>
        <v/>
      </c>
      <c r="BFT286" s="20" t="str">
        <f t="shared" si="1007"/>
        <v/>
      </c>
      <c r="BFU286" s="20" t="str">
        <f t="shared" si="1008"/>
        <v/>
      </c>
      <c r="BFV286" s="20" t="str">
        <f t="shared" si="1009"/>
        <v/>
      </c>
      <c r="BFW286" s="20" t="str">
        <f t="shared" si="1010"/>
        <v/>
      </c>
      <c r="BFX286" s="20" t="str">
        <f t="shared" si="1011"/>
        <v/>
      </c>
      <c r="BFY286" s="20" t="str">
        <f t="shared" si="1012"/>
        <v/>
      </c>
      <c r="BFZ286" s="20" t="str">
        <f t="shared" si="1013"/>
        <v/>
      </c>
      <c r="BGA286" s="20" t="str">
        <f t="shared" si="1014"/>
        <v/>
      </c>
      <c r="BGB286" s="20" t="str">
        <f t="shared" si="1015"/>
        <v/>
      </c>
      <c r="BGC286" s="20" t="str">
        <f t="shared" si="1016"/>
        <v/>
      </c>
      <c r="BGD286" s="20" t="str">
        <f t="shared" si="1017"/>
        <v/>
      </c>
      <c r="BGE286" s="20" t="str">
        <f t="shared" si="1018"/>
        <v/>
      </c>
      <c r="BGF286" s="20" t="str">
        <f t="shared" si="1019"/>
        <v/>
      </c>
      <c r="BGG286" s="20" t="str">
        <f t="shared" si="1020"/>
        <v/>
      </c>
      <c r="BGH286" s="20" t="str">
        <f t="shared" si="1021"/>
        <v/>
      </c>
      <c r="BGI286" s="20" t="str">
        <f t="shared" si="1022"/>
        <v/>
      </c>
      <c r="BGJ286" s="20" t="str">
        <f t="shared" si="1023"/>
        <v/>
      </c>
      <c r="BGK286" s="20" t="str">
        <f t="shared" si="1024"/>
        <v/>
      </c>
      <c r="BGL286" s="20" t="str">
        <f t="shared" si="1025"/>
        <v/>
      </c>
      <c r="BGM286" s="20" t="str">
        <f t="shared" si="1026"/>
        <v/>
      </c>
      <c r="BGN286" s="20" t="str">
        <f t="shared" si="1027"/>
        <v/>
      </c>
      <c r="BGO286" s="20" t="str">
        <f t="shared" si="1028"/>
        <v/>
      </c>
      <c r="BGP286" s="20" t="str">
        <f t="shared" si="1029"/>
        <v/>
      </c>
      <c r="BGQ286" s="20" t="str">
        <f t="shared" si="1030"/>
        <v/>
      </c>
      <c r="BGR286" s="20" t="str">
        <f t="shared" si="1031"/>
        <v/>
      </c>
      <c r="BGS286" s="20" t="str">
        <f t="shared" si="1032"/>
        <v/>
      </c>
      <c r="BGT286" s="20" t="str">
        <f t="shared" si="1033"/>
        <v/>
      </c>
      <c r="BGU286" s="20" t="str">
        <f t="shared" si="1034"/>
        <v/>
      </c>
      <c r="BGV286" s="20" t="str">
        <f t="shared" si="1035"/>
        <v/>
      </c>
      <c r="BGW286" s="20" t="str">
        <f t="shared" si="1036"/>
        <v/>
      </c>
      <c r="BGX286" s="20" t="str">
        <f t="shared" si="1037"/>
        <v/>
      </c>
      <c r="BGY286" s="20" t="str">
        <f t="shared" si="1038"/>
        <v/>
      </c>
      <c r="BGZ286" s="20" t="str">
        <f t="shared" si="1039"/>
        <v/>
      </c>
      <c r="BHA286" s="20" t="str">
        <f t="shared" si="1040"/>
        <v/>
      </c>
      <c r="BHB286" s="20" t="str">
        <f t="shared" si="1041"/>
        <v/>
      </c>
      <c r="BHC286" s="20" t="str">
        <f t="shared" si="1042"/>
        <v/>
      </c>
      <c r="BHD286" s="20" t="str">
        <f t="shared" si="1043"/>
        <v/>
      </c>
      <c r="BHE286" s="20" t="str">
        <f t="shared" si="1044"/>
        <v/>
      </c>
      <c r="BHF286" s="20" t="str">
        <f t="shared" si="1045"/>
        <v/>
      </c>
      <c r="BHG286" s="20" t="str">
        <f t="shared" si="1046"/>
        <v/>
      </c>
      <c r="BHJ286" s="20" t="str">
        <f t="shared" si="1047"/>
        <v/>
      </c>
      <c r="BHL286" s="20" t="str">
        <f t="shared" si="1065"/>
        <v/>
      </c>
      <c r="BHM286" s="20" t="str">
        <f t="shared" si="1065"/>
        <v/>
      </c>
      <c r="BHN286" s="20" t="str">
        <f t="shared" si="1065"/>
        <v/>
      </c>
      <c r="BHO286" s="20" t="str">
        <f t="shared" si="1065"/>
        <v/>
      </c>
      <c r="BHP286" s="20" t="str">
        <f t="shared" si="1065"/>
        <v/>
      </c>
      <c r="BHQ286" s="20" t="str">
        <f t="shared" si="1065"/>
        <v/>
      </c>
      <c r="BHR286" s="20" t="str">
        <f t="shared" si="1065"/>
        <v/>
      </c>
      <c r="BHS286" s="20" t="str">
        <f t="shared" si="1065"/>
        <v/>
      </c>
      <c r="BHT286" s="20" t="str">
        <f t="shared" si="1065"/>
        <v/>
      </c>
      <c r="BHU286" s="20" t="str">
        <f t="shared" si="1065"/>
        <v/>
      </c>
      <c r="BHV286" s="20" t="str">
        <f t="shared" si="1065"/>
        <v/>
      </c>
      <c r="BHW286" s="20" t="str">
        <f t="shared" si="1065"/>
        <v/>
      </c>
      <c r="BHX286" s="20" t="str">
        <f t="shared" si="1065"/>
        <v/>
      </c>
      <c r="BHY286" s="20" t="str">
        <f t="shared" si="1065"/>
        <v/>
      </c>
      <c r="BHZ286" s="20" t="str">
        <f t="shared" si="1065"/>
        <v/>
      </c>
      <c r="BIA286" s="20" t="str">
        <f t="shared" si="1065"/>
        <v/>
      </c>
      <c r="BIB286" s="20" t="str">
        <f t="shared" si="1049"/>
        <v/>
      </c>
      <c r="BIC286" s="20" t="str">
        <f t="shared" si="1049"/>
        <v/>
      </c>
      <c r="BID286" s="20" t="str">
        <f t="shared" si="1049"/>
        <v/>
      </c>
      <c r="BIE286" s="20" t="str">
        <f t="shared" si="1049"/>
        <v/>
      </c>
    </row>
    <row r="287" spans="2:104 1451:1591" ht="14.5">
      <c r="B287" s="510" t="str">
        <f>IF('لصق اكسل الفورمز'!E282="","",'لصق اكسل الفورمز'!E282)</f>
        <v/>
      </c>
      <c r="C287" s="510" t="str">
        <f>IF('لصق اكسل الفورمز'!O282="","",'لصق اكسل الفورمز'!O282)</f>
        <v/>
      </c>
      <c r="D287" s="526" t="str">
        <f>IF('لصق اكسل الفورمز'!R282="","",'لصق اكسل الفورمز'!R282)</f>
        <v/>
      </c>
      <c r="E287" s="510" t="str">
        <f>IF('لصق اكسل الفورمز'!U282="","",'لصق اكسل الفورمز'!U282)</f>
        <v/>
      </c>
      <c r="F287" s="526" t="str">
        <f>IF('لصق اكسل الفورمز'!X282="","",'لصق اكسل الفورمز'!X282)</f>
        <v/>
      </c>
      <c r="G287" s="510" t="str">
        <f>IF('لصق اكسل الفورمز'!AA282="","",'لصق اكسل الفورمز'!AA282)</f>
        <v/>
      </c>
      <c r="H287" s="526" t="str">
        <f>IF('لصق اكسل الفورمز'!AD282="","",'لصق اكسل الفورمز'!AD282)</f>
        <v/>
      </c>
      <c r="I287" s="510" t="str">
        <f>IF('لصق اكسل الفورمز'!AG282="","",'لصق اكسل الفورمز'!AG282)</f>
        <v/>
      </c>
      <c r="J287" s="526" t="str">
        <f>IF('لصق اكسل الفورمز'!AJ282="","",'لصق اكسل الفورمز'!AJ282)</f>
        <v/>
      </c>
      <c r="K287" s="510" t="str">
        <f>IF('لصق اكسل الفورمز'!AM282="","",'لصق اكسل الفورمز'!AM282)</f>
        <v/>
      </c>
      <c r="L287" s="526" t="str">
        <f>IF('لصق اكسل الفورمز'!AP282="","",'لصق اكسل الفورمز'!AP282)</f>
        <v/>
      </c>
      <c r="M287" s="510" t="str">
        <f>IF('لصق اكسل الفورمز'!AS282="","",'لصق اكسل الفورمز'!AS282)</f>
        <v/>
      </c>
      <c r="N287" s="526" t="str">
        <f>IF('لصق اكسل الفورمز'!AV282="","",'لصق اكسل الفورمز'!AV282)</f>
        <v/>
      </c>
      <c r="O287" s="510" t="str">
        <f>IF('لصق اكسل الفورمز'!AY282="","",'لصق اكسل الفورمز'!AY282)</f>
        <v/>
      </c>
      <c r="P287" s="526" t="str">
        <f>IF('لصق اكسل الفورمز'!BB282="","",'لصق اكسل الفورمز'!BB282)</f>
        <v/>
      </c>
      <c r="Q287" s="510" t="str">
        <f>IF('لصق اكسل الفورمز'!BE282="","",'لصق اكسل الفورمز'!BE282)</f>
        <v/>
      </c>
      <c r="R287" s="526" t="str">
        <f>IF('لصق اكسل الفورمز'!BH282="","",'لصق اكسل الفورمز'!BH282)</f>
        <v/>
      </c>
      <c r="S287" s="510" t="str">
        <f>IF('لصق اكسل الفورمز'!BK282="","",'لصق اكسل الفورمز'!BK282)</f>
        <v/>
      </c>
      <c r="T287" s="526" t="str">
        <f>IF('لصق اكسل الفورمز'!BN282="","",'لصق اكسل الفورمز'!BN282)</f>
        <v/>
      </c>
      <c r="U287" s="510" t="str">
        <f>IF('لصق اكسل الفورمز'!BQ282="","",'لصق اكسل الفورمز'!BQ282)</f>
        <v/>
      </c>
      <c r="V287" s="526" t="str">
        <f>IF('لصق اكسل الفورمز'!BT282="","",'لصق اكسل الفورمز'!BT282)</f>
        <v/>
      </c>
      <c r="W287" s="527" t="str">
        <f t="shared" si="896"/>
        <v/>
      </c>
      <c r="X287" s="510" t="str">
        <f t="shared" si="897"/>
        <v/>
      </c>
      <c r="Y287" s="564" t="str">
        <f t="shared" si="898"/>
        <v/>
      </c>
      <c r="AL287" s="20">
        <f t="shared" si="899"/>
        <v>0</v>
      </c>
      <c r="AO287" s="20" t="str">
        <f t="shared" si="900"/>
        <v/>
      </c>
      <c r="AQ287" s="20" t="str">
        <f t="shared" si="1048"/>
        <v/>
      </c>
      <c r="AR287" s="20" t="str">
        <f t="shared" si="901"/>
        <v/>
      </c>
      <c r="AS287" s="20" t="str">
        <f t="shared" si="902"/>
        <v/>
      </c>
      <c r="AT287" s="20" t="str">
        <f t="shared" si="903"/>
        <v/>
      </c>
      <c r="AU287" s="20" t="str">
        <f t="shared" si="904"/>
        <v/>
      </c>
      <c r="AV287" s="20" t="str">
        <f t="shared" si="905"/>
        <v/>
      </c>
      <c r="AW287" s="20" t="str">
        <f t="shared" si="906"/>
        <v/>
      </c>
      <c r="AX287" s="20" t="str">
        <f t="shared" si="907"/>
        <v/>
      </c>
      <c r="AY287" s="20" t="str">
        <f t="shared" si="908"/>
        <v/>
      </c>
      <c r="AZ287" s="20" t="str">
        <f t="shared" si="909"/>
        <v/>
      </c>
      <c r="BA287" s="20" t="str">
        <f t="shared" si="910"/>
        <v/>
      </c>
      <c r="BB287" s="20" t="str">
        <f t="shared" si="911"/>
        <v/>
      </c>
      <c r="BC287" s="20" t="str">
        <f t="shared" si="912"/>
        <v/>
      </c>
      <c r="BD287" s="20" t="str">
        <f t="shared" si="913"/>
        <v/>
      </c>
      <c r="BE287" s="20" t="str">
        <f t="shared" si="914"/>
        <v/>
      </c>
      <c r="BF287" s="20" t="str">
        <f t="shared" si="915"/>
        <v/>
      </c>
      <c r="BG287" s="20" t="str">
        <f t="shared" si="916"/>
        <v/>
      </c>
      <c r="BH287" s="20" t="str">
        <f t="shared" si="917"/>
        <v/>
      </c>
      <c r="BI287" s="20" t="str">
        <f t="shared" si="918"/>
        <v/>
      </c>
      <c r="BJ287" s="20" t="str">
        <f t="shared" si="919"/>
        <v/>
      </c>
      <c r="BL287" s="38" t="e">
        <f t="shared" si="920"/>
        <v>#DIV/0!</v>
      </c>
      <c r="BM287" s="4">
        <f t="shared" si="921"/>
        <v>0</v>
      </c>
      <c r="BN287" s="4">
        <f t="shared" si="922"/>
        <v>0</v>
      </c>
      <c r="BO287" s="4">
        <f t="shared" si="923"/>
        <v>0</v>
      </c>
      <c r="BP287" s="173" t="str">
        <f t="shared" si="924"/>
        <v/>
      </c>
      <c r="BQ287" s="4">
        <f t="shared" si="925"/>
        <v>0</v>
      </c>
      <c r="BT287" s="268" t="str">
        <f t="shared" si="926"/>
        <v/>
      </c>
      <c r="BU287" s="268" t="str">
        <f t="shared" si="927"/>
        <v/>
      </c>
      <c r="BX287" s="20">
        <f t="shared" si="928"/>
        <v>1</v>
      </c>
      <c r="CG287" s="20" t="str">
        <f t="shared" si="929"/>
        <v/>
      </c>
      <c r="CH287" s="20" t="str">
        <f t="shared" si="1066"/>
        <v/>
      </c>
      <c r="CI287" s="20" t="str">
        <f t="shared" si="1067"/>
        <v/>
      </c>
      <c r="CJ287" s="20" t="str">
        <f t="shared" si="1068"/>
        <v/>
      </c>
      <c r="CK287" s="20" t="str">
        <f t="shared" si="1050"/>
        <v/>
      </c>
      <c r="CL287" s="20" t="str">
        <f t="shared" si="1051"/>
        <v/>
      </c>
      <c r="CM287" s="20" t="str">
        <f t="shared" si="1052"/>
        <v/>
      </c>
      <c r="CN287" s="20" t="str">
        <f t="shared" si="1053"/>
        <v/>
      </c>
      <c r="CO287" s="20" t="str">
        <f t="shared" si="1054"/>
        <v/>
      </c>
      <c r="CP287" s="20" t="str">
        <f t="shared" si="1055"/>
        <v/>
      </c>
      <c r="CQ287" s="20" t="str">
        <f t="shared" si="1056"/>
        <v/>
      </c>
      <c r="CR287" s="20" t="str">
        <f t="shared" si="1057"/>
        <v/>
      </c>
      <c r="CS287" s="20" t="str">
        <f t="shared" si="1058"/>
        <v/>
      </c>
      <c r="CT287" s="20" t="str">
        <f t="shared" si="1059"/>
        <v/>
      </c>
      <c r="CU287" s="20" t="str">
        <f t="shared" si="1060"/>
        <v/>
      </c>
      <c r="CV287" s="20" t="str">
        <f t="shared" si="1061"/>
        <v/>
      </c>
      <c r="CW287" s="20" t="str">
        <f t="shared" si="1062"/>
        <v/>
      </c>
      <c r="CX287" s="20" t="str">
        <f t="shared" si="1063"/>
        <v/>
      </c>
      <c r="CY287" s="20" t="str">
        <f t="shared" si="1064"/>
        <v/>
      </c>
      <c r="CZ287" s="20" t="str">
        <f t="shared" si="1064"/>
        <v/>
      </c>
      <c r="BCU287" s="20" t="str">
        <f t="shared" si="930"/>
        <v/>
      </c>
      <c r="BCV287" s="20" t="str">
        <f t="shared" si="931"/>
        <v/>
      </c>
      <c r="BCW287" s="20" t="str">
        <f t="shared" si="932"/>
        <v/>
      </c>
      <c r="BCX287" s="20" t="str">
        <f t="shared" si="933"/>
        <v/>
      </c>
      <c r="BCY287" s="20" t="str">
        <f t="shared" si="934"/>
        <v/>
      </c>
      <c r="BCZ287" s="20" t="str">
        <f t="shared" si="935"/>
        <v/>
      </c>
      <c r="BDA287" s="20" t="str">
        <f t="shared" si="936"/>
        <v/>
      </c>
      <c r="BDB287" s="20" t="str">
        <f t="shared" si="937"/>
        <v/>
      </c>
      <c r="BDC287" s="20" t="str">
        <f t="shared" si="938"/>
        <v/>
      </c>
      <c r="BDD287" s="20" t="str">
        <f t="shared" si="939"/>
        <v/>
      </c>
      <c r="BDE287" s="20" t="str">
        <f t="shared" si="940"/>
        <v/>
      </c>
      <c r="BDF287" s="20" t="str">
        <f t="shared" si="941"/>
        <v/>
      </c>
      <c r="BDG287" s="20" t="str">
        <f t="shared" si="942"/>
        <v/>
      </c>
      <c r="BDH287" s="20" t="str">
        <f t="shared" si="943"/>
        <v/>
      </c>
      <c r="BDI287" s="20" t="str">
        <f t="shared" si="944"/>
        <v/>
      </c>
      <c r="BDJ287" s="20" t="str">
        <f t="shared" si="945"/>
        <v/>
      </c>
      <c r="BDK287" s="20" t="str">
        <f t="shared" si="946"/>
        <v/>
      </c>
      <c r="BDL287" s="20" t="str">
        <f t="shared" si="947"/>
        <v/>
      </c>
      <c r="BDM287" s="20" t="str">
        <f t="shared" si="948"/>
        <v/>
      </c>
      <c r="BDN287" s="20" t="str">
        <f t="shared" si="949"/>
        <v/>
      </c>
      <c r="BDO287" s="20" t="str">
        <f t="shared" si="950"/>
        <v/>
      </c>
      <c r="BDP287" s="20" t="str">
        <f t="shared" si="951"/>
        <v/>
      </c>
      <c r="BDQ287" s="20" t="str">
        <f t="shared" si="952"/>
        <v/>
      </c>
      <c r="BDR287" s="20" t="str">
        <f t="shared" si="953"/>
        <v/>
      </c>
      <c r="BDS287" s="20" t="str">
        <f t="shared" si="954"/>
        <v/>
      </c>
      <c r="BDT287" s="20" t="str">
        <f t="shared" si="955"/>
        <v/>
      </c>
      <c r="BDU287" s="20" t="str">
        <f t="shared" si="956"/>
        <v/>
      </c>
      <c r="BDV287" s="20" t="str">
        <f t="shared" si="957"/>
        <v/>
      </c>
      <c r="BDW287" s="20" t="str">
        <f t="shared" si="958"/>
        <v/>
      </c>
      <c r="BDX287" s="20" t="str">
        <f t="shared" si="959"/>
        <v/>
      </c>
      <c r="BDY287" s="20" t="str">
        <f t="shared" si="960"/>
        <v/>
      </c>
      <c r="BDZ287" s="20" t="str">
        <f t="shared" si="961"/>
        <v/>
      </c>
      <c r="BEA287" s="20" t="str">
        <f t="shared" si="962"/>
        <v/>
      </c>
      <c r="BEB287" s="20" t="str">
        <f t="shared" si="963"/>
        <v/>
      </c>
      <c r="BEC287" s="20" t="str">
        <f t="shared" si="964"/>
        <v/>
      </c>
      <c r="BED287" s="20" t="str">
        <f t="shared" si="965"/>
        <v/>
      </c>
      <c r="BEE287" s="20" t="str">
        <f t="shared" si="966"/>
        <v/>
      </c>
      <c r="BEF287" s="20" t="str">
        <f t="shared" si="967"/>
        <v/>
      </c>
      <c r="BEG287" s="20" t="str">
        <f t="shared" si="968"/>
        <v/>
      </c>
      <c r="BEH287" s="20" t="str">
        <f t="shared" si="969"/>
        <v/>
      </c>
      <c r="BEI287" s="20" t="str">
        <f t="shared" si="970"/>
        <v/>
      </c>
      <c r="BEJ287" s="20" t="str">
        <f t="shared" si="971"/>
        <v/>
      </c>
      <c r="BEK287" s="20" t="str">
        <f t="shared" si="972"/>
        <v/>
      </c>
      <c r="BEL287" s="20" t="str">
        <f t="shared" si="973"/>
        <v/>
      </c>
      <c r="BEM287" s="20" t="str">
        <f t="shared" si="974"/>
        <v/>
      </c>
      <c r="BEN287" s="20" t="str">
        <f t="shared" si="975"/>
        <v/>
      </c>
      <c r="BEO287" s="20" t="str">
        <f t="shared" si="976"/>
        <v/>
      </c>
      <c r="BEP287" s="20" t="str">
        <f t="shared" si="977"/>
        <v/>
      </c>
      <c r="BEQ287" s="20" t="str">
        <f t="shared" si="978"/>
        <v/>
      </c>
      <c r="BER287" s="20" t="str">
        <f t="shared" si="979"/>
        <v/>
      </c>
      <c r="BES287" s="20" t="str">
        <f t="shared" si="980"/>
        <v/>
      </c>
      <c r="BET287" s="20" t="str">
        <f t="shared" si="981"/>
        <v/>
      </c>
      <c r="BEU287" s="20" t="str">
        <f t="shared" si="982"/>
        <v/>
      </c>
      <c r="BEV287" s="20" t="str">
        <f t="shared" si="983"/>
        <v/>
      </c>
      <c r="BEW287" s="20" t="str">
        <f t="shared" si="984"/>
        <v/>
      </c>
      <c r="BEX287" s="20" t="str">
        <f t="shared" si="985"/>
        <v/>
      </c>
      <c r="BEY287" s="20" t="str">
        <f t="shared" si="986"/>
        <v/>
      </c>
      <c r="BEZ287" s="20" t="str">
        <f t="shared" si="987"/>
        <v/>
      </c>
      <c r="BFA287" s="20" t="str">
        <f t="shared" si="988"/>
        <v/>
      </c>
      <c r="BFB287" s="20" t="str">
        <f t="shared" si="989"/>
        <v/>
      </c>
      <c r="BFC287" s="20" t="str">
        <f t="shared" si="990"/>
        <v/>
      </c>
      <c r="BFD287" s="20" t="str">
        <f t="shared" si="991"/>
        <v/>
      </c>
      <c r="BFE287" s="20" t="str">
        <f t="shared" si="992"/>
        <v/>
      </c>
      <c r="BFF287" s="20" t="str">
        <f t="shared" si="993"/>
        <v/>
      </c>
      <c r="BFG287" s="20" t="str">
        <f t="shared" si="994"/>
        <v/>
      </c>
      <c r="BFH287" s="20" t="str">
        <f t="shared" si="995"/>
        <v/>
      </c>
      <c r="BFI287" s="20" t="str">
        <f t="shared" si="996"/>
        <v/>
      </c>
      <c r="BFJ287" s="20" t="str">
        <f t="shared" si="997"/>
        <v/>
      </c>
      <c r="BFK287" s="20" t="str">
        <f t="shared" si="998"/>
        <v/>
      </c>
      <c r="BFL287" s="20" t="str">
        <f t="shared" si="999"/>
        <v/>
      </c>
      <c r="BFM287" s="20" t="str">
        <f t="shared" si="1000"/>
        <v/>
      </c>
      <c r="BFN287" s="20" t="str">
        <f t="shared" si="1001"/>
        <v/>
      </c>
      <c r="BFO287" s="20" t="str">
        <f t="shared" si="1002"/>
        <v/>
      </c>
      <c r="BFP287" s="20" t="str">
        <f t="shared" si="1003"/>
        <v/>
      </c>
      <c r="BFQ287" s="20" t="str">
        <f t="shared" si="1004"/>
        <v/>
      </c>
      <c r="BFR287" s="20" t="str">
        <f t="shared" si="1005"/>
        <v/>
      </c>
      <c r="BFS287" s="20" t="str">
        <f t="shared" si="1006"/>
        <v/>
      </c>
      <c r="BFT287" s="20" t="str">
        <f t="shared" si="1007"/>
        <v/>
      </c>
      <c r="BFU287" s="20" t="str">
        <f t="shared" si="1008"/>
        <v/>
      </c>
      <c r="BFV287" s="20" t="str">
        <f t="shared" si="1009"/>
        <v/>
      </c>
      <c r="BFW287" s="20" t="str">
        <f t="shared" si="1010"/>
        <v/>
      </c>
      <c r="BFX287" s="20" t="str">
        <f t="shared" si="1011"/>
        <v/>
      </c>
      <c r="BFY287" s="20" t="str">
        <f t="shared" si="1012"/>
        <v/>
      </c>
      <c r="BFZ287" s="20" t="str">
        <f t="shared" si="1013"/>
        <v/>
      </c>
      <c r="BGA287" s="20" t="str">
        <f t="shared" si="1014"/>
        <v/>
      </c>
      <c r="BGB287" s="20" t="str">
        <f t="shared" si="1015"/>
        <v/>
      </c>
      <c r="BGC287" s="20" t="str">
        <f t="shared" si="1016"/>
        <v/>
      </c>
      <c r="BGD287" s="20" t="str">
        <f t="shared" si="1017"/>
        <v/>
      </c>
      <c r="BGE287" s="20" t="str">
        <f t="shared" si="1018"/>
        <v/>
      </c>
      <c r="BGF287" s="20" t="str">
        <f t="shared" si="1019"/>
        <v/>
      </c>
      <c r="BGG287" s="20" t="str">
        <f t="shared" si="1020"/>
        <v/>
      </c>
      <c r="BGH287" s="20" t="str">
        <f t="shared" si="1021"/>
        <v/>
      </c>
      <c r="BGI287" s="20" t="str">
        <f t="shared" si="1022"/>
        <v/>
      </c>
      <c r="BGJ287" s="20" t="str">
        <f t="shared" si="1023"/>
        <v/>
      </c>
      <c r="BGK287" s="20" t="str">
        <f t="shared" si="1024"/>
        <v/>
      </c>
      <c r="BGL287" s="20" t="str">
        <f t="shared" si="1025"/>
        <v/>
      </c>
      <c r="BGM287" s="20" t="str">
        <f t="shared" si="1026"/>
        <v/>
      </c>
      <c r="BGN287" s="20" t="str">
        <f t="shared" si="1027"/>
        <v/>
      </c>
      <c r="BGO287" s="20" t="str">
        <f t="shared" si="1028"/>
        <v/>
      </c>
      <c r="BGP287" s="20" t="str">
        <f t="shared" si="1029"/>
        <v/>
      </c>
      <c r="BGQ287" s="20" t="str">
        <f t="shared" si="1030"/>
        <v/>
      </c>
      <c r="BGR287" s="20" t="str">
        <f t="shared" si="1031"/>
        <v/>
      </c>
      <c r="BGS287" s="20" t="str">
        <f t="shared" si="1032"/>
        <v/>
      </c>
      <c r="BGT287" s="20" t="str">
        <f t="shared" si="1033"/>
        <v/>
      </c>
      <c r="BGU287" s="20" t="str">
        <f t="shared" si="1034"/>
        <v/>
      </c>
      <c r="BGV287" s="20" t="str">
        <f t="shared" si="1035"/>
        <v/>
      </c>
      <c r="BGW287" s="20" t="str">
        <f t="shared" si="1036"/>
        <v/>
      </c>
      <c r="BGX287" s="20" t="str">
        <f t="shared" si="1037"/>
        <v/>
      </c>
      <c r="BGY287" s="20" t="str">
        <f t="shared" si="1038"/>
        <v/>
      </c>
      <c r="BGZ287" s="20" t="str">
        <f t="shared" si="1039"/>
        <v/>
      </c>
      <c r="BHA287" s="20" t="str">
        <f t="shared" si="1040"/>
        <v/>
      </c>
      <c r="BHB287" s="20" t="str">
        <f t="shared" si="1041"/>
        <v/>
      </c>
      <c r="BHC287" s="20" t="str">
        <f t="shared" si="1042"/>
        <v/>
      </c>
      <c r="BHD287" s="20" t="str">
        <f t="shared" si="1043"/>
        <v/>
      </c>
      <c r="BHE287" s="20" t="str">
        <f t="shared" si="1044"/>
        <v/>
      </c>
      <c r="BHF287" s="20" t="str">
        <f t="shared" si="1045"/>
        <v/>
      </c>
      <c r="BHG287" s="20" t="str">
        <f t="shared" si="1046"/>
        <v/>
      </c>
      <c r="BHJ287" s="20" t="str">
        <f t="shared" si="1047"/>
        <v/>
      </c>
      <c r="BHL287" s="20" t="str">
        <f t="shared" si="1065"/>
        <v/>
      </c>
      <c r="BHM287" s="20" t="str">
        <f t="shared" si="1065"/>
        <v/>
      </c>
      <c r="BHN287" s="20" t="str">
        <f t="shared" si="1065"/>
        <v/>
      </c>
      <c r="BHO287" s="20" t="str">
        <f t="shared" si="1065"/>
        <v/>
      </c>
      <c r="BHP287" s="20" t="str">
        <f t="shared" si="1065"/>
        <v/>
      </c>
      <c r="BHQ287" s="20" t="str">
        <f t="shared" si="1065"/>
        <v/>
      </c>
      <c r="BHR287" s="20" t="str">
        <f t="shared" si="1065"/>
        <v/>
      </c>
      <c r="BHS287" s="20" t="str">
        <f t="shared" si="1065"/>
        <v/>
      </c>
      <c r="BHT287" s="20" t="str">
        <f t="shared" si="1065"/>
        <v/>
      </c>
      <c r="BHU287" s="20" t="str">
        <f t="shared" si="1065"/>
        <v/>
      </c>
      <c r="BHV287" s="20" t="str">
        <f t="shared" si="1065"/>
        <v/>
      </c>
      <c r="BHW287" s="20" t="str">
        <f t="shared" si="1065"/>
        <v/>
      </c>
      <c r="BHX287" s="20" t="str">
        <f t="shared" si="1065"/>
        <v/>
      </c>
      <c r="BHY287" s="20" t="str">
        <f t="shared" si="1065"/>
        <v/>
      </c>
      <c r="BHZ287" s="20" t="str">
        <f t="shared" si="1065"/>
        <v/>
      </c>
      <c r="BIA287" s="20" t="str">
        <f t="shared" si="1065"/>
        <v/>
      </c>
      <c r="BIB287" s="20" t="str">
        <f t="shared" si="1049"/>
        <v/>
      </c>
      <c r="BIC287" s="20" t="str">
        <f t="shared" si="1049"/>
        <v/>
      </c>
      <c r="BID287" s="20" t="str">
        <f t="shared" si="1049"/>
        <v/>
      </c>
      <c r="BIE287" s="20" t="str">
        <f t="shared" si="1049"/>
        <v/>
      </c>
    </row>
    <row r="288" spans="2:104 1451:1591" ht="14.5">
      <c r="B288" s="510" t="str">
        <f>IF('لصق اكسل الفورمز'!E283="","",'لصق اكسل الفورمز'!E283)</f>
        <v/>
      </c>
      <c r="C288" s="510" t="str">
        <f>IF('لصق اكسل الفورمز'!O283="","",'لصق اكسل الفورمز'!O283)</f>
        <v/>
      </c>
      <c r="D288" s="526" t="str">
        <f>IF('لصق اكسل الفورمز'!R283="","",'لصق اكسل الفورمز'!R283)</f>
        <v/>
      </c>
      <c r="E288" s="510" t="str">
        <f>IF('لصق اكسل الفورمز'!U283="","",'لصق اكسل الفورمز'!U283)</f>
        <v/>
      </c>
      <c r="F288" s="526" t="str">
        <f>IF('لصق اكسل الفورمز'!X283="","",'لصق اكسل الفورمز'!X283)</f>
        <v/>
      </c>
      <c r="G288" s="510" t="str">
        <f>IF('لصق اكسل الفورمز'!AA283="","",'لصق اكسل الفورمز'!AA283)</f>
        <v/>
      </c>
      <c r="H288" s="526" t="str">
        <f>IF('لصق اكسل الفورمز'!AD283="","",'لصق اكسل الفورمز'!AD283)</f>
        <v/>
      </c>
      <c r="I288" s="510" t="str">
        <f>IF('لصق اكسل الفورمز'!AG283="","",'لصق اكسل الفورمز'!AG283)</f>
        <v/>
      </c>
      <c r="J288" s="526" t="str">
        <f>IF('لصق اكسل الفورمز'!AJ283="","",'لصق اكسل الفورمز'!AJ283)</f>
        <v/>
      </c>
      <c r="K288" s="510" t="str">
        <f>IF('لصق اكسل الفورمز'!AM283="","",'لصق اكسل الفورمز'!AM283)</f>
        <v/>
      </c>
      <c r="L288" s="526" t="str">
        <f>IF('لصق اكسل الفورمز'!AP283="","",'لصق اكسل الفورمز'!AP283)</f>
        <v/>
      </c>
      <c r="M288" s="510" t="str">
        <f>IF('لصق اكسل الفورمز'!AS283="","",'لصق اكسل الفورمز'!AS283)</f>
        <v/>
      </c>
      <c r="N288" s="526" t="str">
        <f>IF('لصق اكسل الفورمز'!AV283="","",'لصق اكسل الفورمز'!AV283)</f>
        <v/>
      </c>
      <c r="O288" s="510" t="str">
        <f>IF('لصق اكسل الفورمز'!AY283="","",'لصق اكسل الفورمز'!AY283)</f>
        <v/>
      </c>
      <c r="P288" s="526" t="str">
        <f>IF('لصق اكسل الفورمز'!BB283="","",'لصق اكسل الفورمز'!BB283)</f>
        <v/>
      </c>
      <c r="Q288" s="510" t="str">
        <f>IF('لصق اكسل الفورمز'!BE283="","",'لصق اكسل الفورمز'!BE283)</f>
        <v/>
      </c>
      <c r="R288" s="526" t="str">
        <f>IF('لصق اكسل الفورمز'!BH283="","",'لصق اكسل الفورمز'!BH283)</f>
        <v/>
      </c>
      <c r="S288" s="510" t="str">
        <f>IF('لصق اكسل الفورمز'!BK283="","",'لصق اكسل الفورمز'!BK283)</f>
        <v/>
      </c>
      <c r="T288" s="526" t="str">
        <f>IF('لصق اكسل الفورمز'!BN283="","",'لصق اكسل الفورمز'!BN283)</f>
        <v/>
      </c>
      <c r="U288" s="510" t="str">
        <f>IF('لصق اكسل الفورمز'!BQ283="","",'لصق اكسل الفورمز'!BQ283)</f>
        <v/>
      </c>
      <c r="V288" s="526" t="str">
        <f>IF('لصق اكسل الفورمز'!BT283="","",'لصق اكسل الفورمز'!BT283)</f>
        <v/>
      </c>
      <c r="W288" s="527" t="str">
        <f t="shared" si="896"/>
        <v/>
      </c>
      <c r="X288" s="510" t="str">
        <f t="shared" si="897"/>
        <v/>
      </c>
      <c r="Y288" s="564" t="str">
        <f t="shared" si="898"/>
        <v/>
      </c>
      <c r="AL288" s="20">
        <f t="shared" si="899"/>
        <v>0</v>
      </c>
      <c r="AO288" s="20" t="str">
        <f t="shared" si="900"/>
        <v/>
      </c>
      <c r="AQ288" s="20" t="str">
        <f t="shared" si="1048"/>
        <v/>
      </c>
      <c r="AR288" s="20" t="str">
        <f t="shared" si="901"/>
        <v/>
      </c>
      <c r="AS288" s="20" t="str">
        <f t="shared" si="902"/>
        <v/>
      </c>
      <c r="AT288" s="20" t="str">
        <f t="shared" si="903"/>
        <v/>
      </c>
      <c r="AU288" s="20" t="str">
        <f t="shared" si="904"/>
        <v/>
      </c>
      <c r="AV288" s="20" t="str">
        <f t="shared" si="905"/>
        <v/>
      </c>
      <c r="AW288" s="20" t="str">
        <f t="shared" si="906"/>
        <v/>
      </c>
      <c r="AX288" s="20" t="str">
        <f t="shared" si="907"/>
        <v/>
      </c>
      <c r="AY288" s="20" t="str">
        <f t="shared" si="908"/>
        <v/>
      </c>
      <c r="AZ288" s="20" t="str">
        <f t="shared" si="909"/>
        <v/>
      </c>
      <c r="BA288" s="20" t="str">
        <f t="shared" si="910"/>
        <v/>
      </c>
      <c r="BB288" s="20" t="str">
        <f t="shared" si="911"/>
        <v/>
      </c>
      <c r="BC288" s="20" t="str">
        <f t="shared" si="912"/>
        <v/>
      </c>
      <c r="BD288" s="20" t="str">
        <f t="shared" si="913"/>
        <v/>
      </c>
      <c r="BE288" s="20" t="str">
        <f t="shared" si="914"/>
        <v/>
      </c>
      <c r="BF288" s="20" t="str">
        <f t="shared" si="915"/>
        <v/>
      </c>
      <c r="BG288" s="20" t="str">
        <f t="shared" si="916"/>
        <v/>
      </c>
      <c r="BH288" s="20" t="str">
        <f t="shared" si="917"/>
        <v/>
      </c>
      <c r="BI288" s="20" t="str">
        <f t="shared" si="918"/>
        <v/>
      </c>
      <c r="BJ288" s="20" t="str">
        <f t="shared" si="919"/>
        <v/>
      </c>
      <c r="BL288" s="38" t="e">
        <f t="shared" si="920"/>
        <v>#DIV/0!</v>
      </c>
      <c r="BM288" s="4">
        <f t="shared" si="921"/>
        <v>0</v>
      </c>
      <c r="BN288" s="4">
        <f t="shared" si="922"/>
        <v>0</v>
      </c>
      <c r="BO288" s="4">
        <f t="shared" si="923"/>
        <v>0</v>
      </c>
      <c r="BP288" s="173" t="str">
        <f t="shared" si="924"/>
        <v/>
      </c>
      <c r="BQ288" s="4">
        <f t="shared" si="925"/>
        <v>0</v>
      </c>
      <c r="BT288" s="268" t="str">
        <f t="shared" si="926"/>
        <v/>
      </c>
      <c r="BU288" s="268" t="str">
        <f t="shared" si="927"/>
        <v/>
      </c>
      <c r="BX288" s="20">
        <f t="shared" si="928"/>
        <v>1</v>
      </c>
      <c r="CG288" s="20" t="str">
        <f t="shared" si="929"/>
        <v/>
      </c>
      <c r="CH288" s="20" t="str">
        <f t="shared" si="1066"/>
        <v/>
      </c>
      <c r="CI288" s="20" t="str">
        <f t="shared" si="1067"/>
        <v/>
      </c>
      <c r="CJ288" s="20" t="str">
        <f t="shared" si="1068"/>
        <v/>
      </c>
      <c r="CK288" s="20" t="str">
        <f t="shared" si="1050"/>
        <v/>
      </c>
      <c r="CL288" s="20" t="str">
        <f t="shared" si="1051"/>
        <v/>
      </c>
      <c r="CM288" s="20" t="str">
        <f t="shared" si="1052"/>
        <v/>
      </c>
      <c r="CN288" s="20" t="str">
        <f t="shared" si="1053"/>
        <v/>
      </c>
      <c r="CO288" s="20" t="str">
        <f t="shared" si="1054"/>
        <v/>
      </c>
      <c r="CP288" s="20" t="str">
        <f t="shared" si="1055"/>
        <v/>
      </c>
      <c r="CQ288" s="20" t="str">
        <f t="shared" si="1056"/>
        <v/>
      </c>
      <c r="CR288" s="20" t="str">
        <f t="shared" si="1057"/>
        <v/>
      </c>
      <c r="CS288" s="20" t="str">
        <f t="shared" si="1058"/>
        <v/>
      </c>
      <c r="CT288" s="20" t="str">
        <f t="shared" si="1059"/>
        <v/>
      </c>
      <c r="CU288" s="20" t="str">
        <f t="shared" si="1060"/>
        <v/>
      </c>
      <c r="CV288" s="20" t="str">
        <f t="shared" si="1061"/>
        <v/>
      </c>
      <c r="CW288" s="20" t="str">
        <f t="shared" si="1062"/>
        <v/>
      </c>
      <c r="CX288" s="20" t="str">
        <f t="shared" si="1063"/>
        <v/>
      </c>
      <c r="CY288" s="20" t="str">
        <f t="shared" si="1064"/>
        <v/>
      </c>
      <c r="CZ288" s="20" t="str">
        <f t="shared" si="1064"/>
        <v/>
      </c>
      <c r="BCU288" s="20" t="str">
        <f t="shared" si="930"/>
        <v/>
      </c>
      <c r="BCV288" s="20" t="str">
        <f t="shared" si="931"/>
        <v/>
      </c>
      <c r="BCW288" s="20" t="str">
        <f t="shared" si="932"/>
        <v/>
      </c>
      <c r="BCX288" s="20" t="str">
        <f t="shared" si="933"/>
        <v/>
      </c>
      <c r="BCY288" s="20" t="str">
        <f t="shared" si="934"/>
        <v/>
      </c>
      <c r="BCZ288" s="20" t="str">
        <f t="shared" si="935"/>
        <v/>
      </c>
      <c r="BDA288" s="20" t="str">
        <f t="shared" si="936"/>
        <v/>
      </c>
      <c r="BDB288" s="20" t="str">
        <f t="shared" si="937"/>
        <v/>
      </c>
      <c r="BDC288" s="20" t="str">
        <f t="shared" si="938"/>
        <v/>
      </c>
      <c r="BDD288" s="20" t="str">
        <f t="shared" si="939"/>
        <v/>
      </c>
      <c r="BDE288" s="20" t="str">
        <f t="shared" si="940"/>
        <v/>
      </c>
      <c r="BDF288" s="20" t="str">
        <f t="shared" si="941"/>
        <v/>
      </c>
      <c r="BDG288" s="20" t="str">
        <f t="shared" si="942"/>
        <v/>
      </c>
      <c r="BDH288" s="20" t="str">
        <f t="shared" si="943"/>
        <v/>
      </c>
      <c r="BDI288" s="20" t="str">
        <f t="shared" si="944"/>
        <v/>
      </c>
      <c r="BDJ288" s="20" t="str">
        <f t="shared" si="945"/>
        <v/>
      </c>
      <c r="BDK288" s="20" t="str">
        <f t="shared" si="946"/>
        <v/>
      </c>
      <c r="BDL288" s="20" t="str">
        <f t="shared" si="947"/>
        <v/>
      </c>
      <c r="BDM288" s="20" t="str">
        <f t="shared" si="948"/>
        <v/>
      </c>
      <c r="BDN288" s="20" t="str">
        <f t="shared" si="949"/>
        <v/>
      </c>
      <c r="BDO288" s="20" t="str">
        <f t="shared" si="950"/>
        <v/>
      </c>
      <c r="BDP288" s="20" t="str">
        <f t="shared" si="951"/>
        <v/>
      </c>
      <c r="BDQ288" s="20" t="str">
        <f t="shared" si="952"/>
        <v/>
      </c>
      <c r="BDR288" s="20" t="str">
        <f t="shared" si="953"/>
        <v/>
      </c>
      <c r="BDS288" s="20" t="str">
        <f t="shared" si="954"/>
        <v/>
      </c>
      <c r="BDT288" s="20" t="str">
        <f t="shared" si="955"/>
        <v/>
      </c>
      <c r="BDU288" s="20" t="str">
        <f t="shared" si="956"/>
        <v/>
      </c>
      <c r="BDV288" s="20" t="str">
        <f t="shared" si="957"/>
        <v/>
      </c>
      <c r="BDW288" s="20" t="str">
        <f t="shared" si="958"/>
        <v/>
      </c>
      <c r="BDX288" s="20" t="str">
        <f t="shared" si="959"/>
        <v/>
      </c>
      <c r="BDY288" s="20" t="str">
        <f t="shared" si="960"/>
        <v/>
      </c>
      <c r="BDZ288" s="20" t="str">
        <f t="shared" si="961"/>
        <v/>
      </c>
      <c r="BEA288" s="20" t="str">
        <f t="shared" si="962"/>
        <v/>
      </c>
      <c r="BEB288" s="20" t="str">
        <f t="shared" si="963"/>
        <v/>
      </c>
      <c r="BEC288" s="20" t="str">
        <f t="shared" si="964"/>
        <v/>
      </c>
      <c r="BED288" s="20" t="str">
        <f t="shared" si="965"/>
        <v/>
      </c>
      <c r="BEE288" s="20" t="str">
        <f t="shared" si="966"/>
        <v/>
      </c>
      <c r="BEF288" s="20" t="str">
        <f t="shared" si="967"/>
        <v/>
      </c>
      <c r="BEG288" s="20" t="str">
        <f t="shared" si="968"/>
        <v/>
      </c>
      <c r="BEH288" s="20" t="str">
        <f t="shared" si="969"/>
        <v/>
      </c>
      <c r="BEI288" s="20" t="str">
        <f t="shared" si="970"/>
        <v/>
      </c>
      <c r="BEJ288" s="20" t="str">
        <f t="shared" si="971"/>
        <v/>
      </c>
      <c r="BEK288" s="20" t="str">
        <f t="shared" si="972"/>
        <v/>
      </c>
      <c r="BEL288" s="20" t="str">
        <f t="shared" si="973"/>
        <v/>
      </c>
      <c r="BEM288" s="20" t="str">
        <f t="shared" si="974"/>
        <v/>
      </c>
      <c r="BEN288" s="20" t="str">
        <f t="shared" si="975"/>
        <v/>
      </c>
      <c r="BEO288" s="20" t="str">
        <f t="shared" si="976"/>
        <v/>
      </c>
      <c r="BEP288" s="20" t="str">
        <f t="shared" si="977"/>
        <v/>
      </c>
      <c r="BEQ288" s="20" t="str">
        <f t="shared" si="978"/>
        <v/>
      </c>
      <c r="BER288" s="20" t="str">
        <f t="shared" si="979"/>
        <v/>
      </c>
      <c r="BES288" s="20" t="str">
        <f t="shared" si="980"/>
        <v/>
      </c>
      <c r="BET288" s="20" t="str">
        <f t="shared" si="981"/>
        <v/>
      </c>
      <c r="BEU288" s="20" t="str">
        <f t="shared" si="982"/>
        <v/>
      </c>
      <c r="BEV288" s="20" t="str">
        <f t="shared" si="983"/>
        <v/>
      </c>
      <c r="BEW288" s="20" t="str">
        <f t="shared" si="984"/>
        <v/>
      </c>
      <c r="BEX288" s="20" t="str">
        <f t="shared" si="985"/>
        <v/>
      </c>
      <c r="BEY288" s="20" t="str">
        <f t="shared" si="986"/>
        <v/>
      </c>
      <c r="BEZ288" s="20" t="str">
        <f t="shared" si="987"/>
        <v/>
      </c>
      <c r="BFA288" s="20" t="str">
        <f t="shared" si="988"/>
        <v/>
      </c>
      <c r="BFB288" s="20" t="str">
        <f t="shared" si="989"/>
        <v/>
      </c>
      <c r="BFC288" s="20" t="str">
        <f t="shared" si="990"/>
        <v/>
      </c>
      <c r="BFD288" s="20" t="str">
        <f t="shared" si="991"/>
        <v/>
      </c>
      <c r="BFE288" s="20" t="str">
        <f t="shared" si="992"/>
        <v/>
      </c>
      <c r="BFF288" s="20" t="str">
        <f t="shared" si="993"/>
        <v/>
      </c>
      <c r="BFG288" s="20" t="str">
        <f t="shared" si="994"/>
        <v/>
      </c>
      <c r="BFH288" s="20" t="str">
        <f t="shared" si="995"/>
        <v/>
      </c>
      <c r="BFI288" s="20" t="str">
        <f t="shared" si="996"/>
        <v/>
      </c>
      <c r="BFJ288" s="20" t="str">
        <f t="shared" si="997"/>
        <v/>
      </c>
      <c r="BFK288" s="20" t="str">
        <f t="shared" si="998"/>
        <v/>
      </c>
      <c r="BFL288" s="20" t="str">
        <f t="shared" si="999"/>
        <v/>
      </c>
      <c r="BFM288" s="20" t="str">
        <f t="shared" si="1000"/>
        <v/>
      </c>
      <c r="BFN288" s="20" t="str">
        <f t="shared" si="1001"/>
        <v/>
      </c>
      <c r="BFO288" s="20" t="str">
        <f t="shared" si="1002"/>
        <v/>
      </c>
      <c r="BFP288" s="20" t="str">
        <f t="shared" si="1003"/>
        <v/>
      </c>
      <c r="BFQ288" s="20" t="str">
        <f t="shared" si="1004"/>
        <v/>
      </c>
      <c r="BFR288" s="20" t="str">
        <f t="shared" si="1005"/>
        <v/>
      </c>
      <c r="BFS288" s="20" t="str">
        <f t="shared" si="1006"/>
        <v/>
      </c>
      <c r="BFT288" s="20" t="str">
        <f t="shared" si="1007"/>
        <v/>
      </c>
      <c r="BFU288" s="20" t="str">
        <f t="shared" si="1008"/>
        <v/>
      </c>
      <c r="BFV288" s="20" t="str">
        <f t="shared" si="1009"/>
        <v/>
      </c>
      <c r="BFW288" s="20" t="str">
        <f t="shared" si="1010"/>
        <v/>
      </c>
      <c r="BFX288" s="20" t="str">
        <f t="shared" si="1011"/>
        <v/>
      </c>
      <c r="BFY288" s="20" t="str">
        <f t="shared" si="1012"/>
        <v/>
      </c>
      <c r="BFZ288" s="20" t="str">
        <f t="shared" si="1013"/>
        <v/>
      </c>
      <c r="BGA288" s="20" t="str">
        <f t="shared" si="1014"/>
        <v/>
      </c>
      <c r="BGB288" s="20" t="str">
        <f t="shared" si="1015"/>
        <v/>
      </c>
      <c r="BGC288" s="20" t="str">
        <f t="shared" si="1016"/>
        <v/>
      </c>
      <c r="BGD288" s="20" t="str">
        <f t="shared" si="1017"/>
        <v/>
      </c>
      <c r="BGE288" s="20" t="str">
        <f t="shared" si="1018"/>
        <v/>
      </c>
      <c r="BGF288" s="20" t="str">
        <f t="shared" si="1019"/>
        <v/>
      </c>
      <c r="BGG288" s="20" t="str">
        <f t="shared" si="1020"/>
        <v/>
      </c>
      <c r="BGH288" s="20" t="str">
        <f t="shared" si="1021"/>
        <v/>
      </c>
      <c r="BGI288" s="20" t="str">
        <f t="shared" si="1022"/>
        <v/>
      </c>
      <c r="BGJ288" s="20" t="str">
        <f t="shared" si="1023"/>
        <v/>
      </c>
      <c r="BGK288" s="20" t="str">
        <f t="shared" si="1024"/>
        <v/>
      </c>
      <c r="BGL288" s="20" t="str">
        <f t="shared" si="1025"/>
        <v/>
      </c>
      <c r="BGM288" s="20" t="str">
        <f t="shared" si="1026"/>
        <v/>
      </c>
      <c r="BGN288" s="20" t="str">
        <f t="shared" si="1027"/>
        <v/>
      </c>
      <c r="BGO288" s="20" t="str">
        <f t="shared" si="1028"/>
        <v/>
      </c>
      <c r="BGP288" s="20" t="str">
        <f t="shared" si="1029"/>
        <v/>
      </c>
      <c r="BGQ288" s="20" t="str">
        <f t="shared" si="1030"/>
        <v/>
      </c>
      <c r="BGR288" s="20" t="str">
        <f t="shared" si="1031"/>
        <v/>
      </c>
      <c r="BGS288" s="20" t="str">
        <f t="shared" si="1032"/>
        <v/>
      </c>
      <c r="BGT288" s="20" t="str">
        <f t="shared" si="1033"/>
        <v/>
      </c>
      <c r="BGU288" s="20" t="str">
        <f t="shared" si="1034"/>
        <v/>
      </c>
      <c r="BGV288" s="20" t="str">
        <f t="shared" si="1035"/>
        <v/>
      </c>
      <c r="BGW288" s="20" t="str">
        <f t="shared" si="1036"/>
        <v/>
      </c>
      <c r="BGX288" s="20" t="str">
        <f t="shared" si="1037"/>
        <v/>
      </c>
      <c r="BGY288" s="20" t="str">
        <f t="shared" si="1038"/>
        <v/>
      </c>
      <c r="BGZ288" s="20" t="str">
        <f t="shared" si="1039"/>
        <v/>
      </c>
      <c r="BHA288" s="20" t="str">
        <f t="shared" si="1040"/>
        <v/>
      </c>
      <c r="BHB288" s="20" t="str">
        <f t="shared" si="1041"/>
        <v/>
      </c>
      <c r="BHC288" s="20" t="str">
        <f t="shared" si="1042"/>
        <v/>
      </c>
      <c r="BHD288" s="20" t="str">
        <f t="shared" si="1043"/>
        <v/>
      </c>
      <c r="BHE288" s="20" t="str">
        <f t="shared" si="1044"/>
        <v/>
      </c>
      <c r="BHF288" s="20" t="str">
        <f t="shared" si="1045"/>
        <v/>
      </c>
      <c r="BHG288" s="20" t="str">
        <f t="shared" si="1046"/>
        <v/>
      </c>
      <c r="BHJ288" s="20" t="str">
        <f t="shared" si="1047"/>
        <v/>
      </c>
      <c r="BHL288" s="20" t="str">
        <f t="shared" si="1065"/>
        <v/>
      </c>
      <c r="BHM288" s="20" t="str">
        <f t="shared" si="1065"/>
        <v/>
      </c>
      <c r="BHN288" s="20" t="str">
        <f t="shared" si="1065"/>
        <v/>
      </c>
      <c r="BHO288" s="20" t="str">
        <f t="shared" si="1065"/>
        <v/>
      </c>
      <c r="BHP288" s="20" t="str">
        <f t="shared" si="1065"/>
        <v/>
      </c>
      <c r="BHQ288" s="20" t="str">
        <f t="shared" si="1065"/>
        <v/>
      </c>
      <c r="BHR288" s="20" t="str">
        <f t="shared" si="1065"/>
        <v/>
      </c>
      <c r="BHS288" s="20" t="str">
        <f t="shared" si="1065"/>
        <v/>
      </c>
      <c r="BHT288" s="20" t="str">
        <f t="shared" si="1065"/>
        <v/>
      </c>
      <c r="BHU288" s="20" t="str">
        <f t="shared" si="1065"/>
        <v/>
      </c>
      <c r="BHV288" s="20" t="str">
        <f t="shared" si="1065"/>
        <v/>
      </c>
      <c r="BHW288" s="20" t="str">
        <f t="shared" si="1065"/>
        <v/>
      </c>
      <c r="BHX288" s="20" t="str">
        <f t="shared" si="1065"/>
        <v/>
      </c>
      <c r="BHY288" s="20" t="str">
        <f t="shared" si="1065"/>
        <v/>
      </c>
      <c r="BHZ288" s="20" t="str">
        <f t="shared" si="1065"/>
        <v/>
      </c>
      <c r="BIA288" s="20" t="str">
        <f t="shared" si="1065"/>
        <v/>
      </c>
      <c r="BIB288" s="20" t="str">
        <f t="shared" si="1049"/>
        <v/>
      </c>
      <c r="BIC288" s="20" t="str">
        <f t="shared" si="1049"/>
        <v/>
      </c>
      <c r="BID288" s="20" t="str">
        <f t="shared" si="1049"/>
        <v/>
      </c>
      <c r="BIE288" s="20" t="str">
        <f t="shared" si="1049"/>
        <v/>
      </c>
    </row>
    <row r="289" spans="2:104 1451:1591" ht="14.5">
      <c r="B289" s="510" t="str">
        <f>IF('لصق اكسل الفورمز'!E284="","",'لصق اكسل الفورمز'!E284)</f>
        <v/>
      </c>
      <c r="C289" s="510" t="str">
        <f>IF('لصق اكسل الفورمز'!O284="","",'لصق اكسل الفورمز'!O284)</f>
        <v/>
      </c>
      <c r="D289" s="526" t="str">
        <f>IF('لصق اكسل الفورمز'!R284="","",'لصق اكسل الفورمز'!R284)</f>
        <v/>
      </c>
      <c r="E289" s="510" t="str">
        <f>IF('لصق اكسل الفورمز'!U284="","",'لصق اكسل الفورمز'!U284)</f>
        <v/>
      </c>
      <c r="F289" s="526" t="str">
        <f>IF('لصق اكسل الفورمز'!X284="","",'لصق اكسل الفورمز'!X284)</f>
        <v/>
      </c>
      <c r="G289" s="510" t="str">
        <f>IF('لصق اكسل الفورمز'!AA284="","",'لصق اكسل الفورمز'!AA284)</f>
        <v/>
      </c>
      <c r="H289" s="526" t="str">
        <f>IF('لصق اكسل الفورمز'!AD284="","",'لصق اكسل الفورمز'!AD284)</f>
        <v/>
      </c>
      <c r="I289" s="510" t="str">
        <f>IF('لصق اكسل الفورمز'!AG284="","",'لصق اكسل الفورمز'!AG284)</f>
        <v/>
      </c>
      <c r="J289" s="526" t="str">
        <f>IF('لصق اكسل الفورمز'!AJ284="","",'لصق اكسل الفورمز'!AJ284)</f>
        <v/>
      </c>
      <c r="K289" s="510" t="str">
        <f>IF('لصق اكسل الفورمز'!AM284="","",'لصق اكسل الفورمز'!AM284)</f>
        <v/>
      </c>
      <c r="L289" s="526" t="str">
        <f>IF('لصق اكسل الفورمز'!AP284="","",'لصق اكسل الفورمز'!AP284)</f>
        <v/>
      </c>
      <c r="M289" s="510" t="str">
        <f>IF('لصق اكسل الفورمز'!AS284="","",'لصق اكسل الفورمز'!AS284)</f>
        <v/>
      </c>
      <c r="N289" s="526" t="str">
        <f>IF('لصق اكسل الفورمز'!AV284="","",'لصق اكسل الفورمز'!AV284)</f>
        <v/>
      </c>
      <c r="O289" s="510" t="str">
        <f>IF('لصق اكسل الفورمز'!AY284="","",'لصق اكسل الفورمز'!AY284)</f>
        <v/>
      </c>
      <c r="P289" s="526" t="str">
        <f>IF('لصق اكسل الفورمز'!BB284="","",'لصق اكسل الفورمز'!BB284)</f>
        <v/>
      </c>
      <c r="Q289" s="510" t="str">
        <f>IF('لصق اكسل الفورمز'!BE284="","",'لصق اكسل الفورمز'!BE284)</f>
        <v/>
      </c>
      <c r="R289" s="526" t="str">
        <f>IF('لصق اكسل الفورمز'!BH284="","",'لصق اكسل الفورمز'!BH284)</f>
        <v/>
      </c>
      <c r="S289" s="510" t="str">
        <f>IF('لصق اكسل الفورمز'!BK284="","",'لصق اكسل الفورمز'!BK284)</f>
        <v/>
      </c>
      <c r="T289" s="526" t="str">
        <f>IF('لصق اكسل الفورمز'!BN284="","",'لصق اكسل الفورمز'!BN284)</f>
        <v/>
      </c>
      <c r="U289" s="510" t="str">
        <f>IF('لصق اكسل الفورمز'!BQ284="","",'لصق اكسل الفورمز'!BQ284)</f>
        <v/>
      </c>
      <c r="V289" s="526" t="str">
        <f>IF('لصق اكسل الفورمز'!BT284="","",'لصق اكسل الفورمز'!BT284)</f>
        <v/>
      </c>
      <c r="W289" s="527" t="str">
        <f t="shared" si="896"/>
        <v/>
      </c>
      <c r="X289" s="510" t="str">
        <f t="shared" si="897"/>
        <v/>
      </c>
      <c r="Y289" s="564" t="str">
        <f t="shared" si="898"/>
        <v/>
      </c>
      <c r="AL289" s="20">
        <f t="shared" si="899"/>
        <v>0</v>
      </c>
      <c r="AO289" s="20" t="str">
        <f t="shared" si="900"/>
        <v/>
      </c>
      <c r="AQ289" s="20" t="str">
        <f t="shared" si="1048"/>
        <v/>
      </c>
      <c r="AR289" s="20" t="str">
        <f t="shared" si="901"/>
        <v/>
      </c>
      <c r="AS289" s="20" t="str">
        <f t="shared" si="902"/>
        <v/>
      </c>
      <c r="AT289" s="20" t="str">
        <f t="shared" si="903"/>
        <v/>
      </c>
      <c r="AU289" s="20" t="str">
        <f t="shared" si="904"/>
        <v/>
      </c>
      <c r="AV289" s="20" t="str">
        <f t="shared" si="905"/>
        <v/>
      </c>
      <c r="AW289" s="20" t="str">
        <f t="shared" si="906"/>
        <v/>
      </c>
      <c r="AX289" s="20" t="str">
        <f t="shared" si="907"/>
        <v/>
      </c>
      <c r="AY289" s="20" t="str">
        <f t="shared" si="908"/>
        <v/>
      </c>
      <c r="AZ289" s="20" t="str">
        <f t="shared" si="909"/>
        <v/>
      </c>
      <c r="BA289" s="20" t="str">
        <f t="shared" si="910"/>
        <v/>
      </c>
      <c r="BB289" s="20" t="str">
        <f t="shared" si="911"/>
        <v/>
      </c>
      <c r="BC289" s="20" t="str">
        <f t="shared" si="912"/>
        <v/>
      </c>
      <c r="BD289" s="20" t="str">
        <f t="shared" si="913"/>
        <v/>
      </c>
      <c r="BE289" s="20" t="str">
        <f t="shared" si="914"/>
        <v/>
      </c>
      <c r="BF289" s="20" t="str">
        <f t="shared" si="915"/>
        <v/>
      </c>
      <c r="BG289" s="20" t="str">
        <f t="shared" si="916"/>
        <v/>
      </c>
      <c r="BH289" s="20" t="str">
        <f t="shared" si="917"/>
        <v/>
      </c>
      <c r="BI289" s="20" t="str">
        <f t="shared" si="918"/>
        <v/>
      </c>
      <c r="BJ289" s="20" t="str">
        <f t="shared" si="919"/>
        <v/>
      </c>
      <c r="BL289" s="38" t="e">
        <f t="shared" si="920"/>
        <v>#DIV/0!</v>
      </c>
      <c r="BM289" s="4">
        <f t="shared" si="921"/>
        <v>0</v>
      </c>
      <c r="BN289" s="4">
        <f t="shared" si="922"/>
        <v>0</v>
      </c>
      <c r="BO289" s="4">
        <f t="shared" si="923"/>
        <v>0</v>
      </c>
      <c r="BP289" s="173" t="str">
        <f t="shared" si="924"/>
        <v/>
      </c>
      <c r="BQ289" s="4">
        <f t="shared" si="925"/>
        <v>0</v>
      </c>
      <c r="BT289" s="268" t="str">
        <f t="shared" si="926"/>
        <v/>
      </c>
      <c r="BU289" s="268" t="str">
        <f t="shared" si="927"/>
        <v/>
      </c>
      <c r="BX289" s="20">
        <f t="shared" si="928"/>
        <v>1</v>
      </c>
      <c r="CG289" s="20" t="str">
        <f t="shared" si="929"/>
        <v/>
      </c>
      <c r="CH289" s="20" t="str">
        <f t="shared" si="1066"/>
        <v/>
      </c>
      <c r="CI289" s="20" t="str">
        <f t="shared" si="1067"/>
        <v/>
      </c>
      <c r="CJ289" s="20" t="str">
        <f t="shared" si="1068"/>
        <v/>
      </c>
      <c r="CK289" s="20" t="str">
        <f t="shared" si="1050"/>
        <v/>
      </c>
      <c r="CL289" s="20" t="str">
        <f t="shared" si="1051"/>
        <v/>
      </c>
      <c r="CM289" s="20" t="str">
        <f t="shared" si="1052"/>
        <v/>
      </c>
      <c r="CN289" s="20" t="str">
        <f t="shared" si="1053"/>
        <v/>
      </c>
      <c r="CO289" s="20" t="str">
        <f t="shared" si="1054"/>
        <v/>
      </c>
      <c r="CP289" s="20" t="str">
        <f t="shared" si="1055"/>
        <v/>
      </c>
      <c r="CQ289" s="20" t="str">
        <f t="shared" si="1056"/>
        <v/>
      </c>
      <c r="CR289" s="20" t="str">
        <f t="shared" si="1057"/>
        <v/>
      </c>
      <c r="CS289" s="20" t="str">
        <f t="shared" si="1058"/>
        <v/>
      </c>
      <c r="CT289" s="20" t="str">
        <f t="shared" si="1059"/>
        <v/>
      </c>
      <c r="CU289" s="20" t="str">
        <f t="shared" si="1060"/>
        <v/>
      </c>
      <c r="CV289" s="20" t="str">
        <f t="shared" si="1061"/>
        <v/>
      </c>
      <c r="CW289" s="20" t="str">
        <f t="shared" si="1062"/>
        <v/>
      </c>
      <c r="CX289" s="20" t="str">
        <f t="shared" si="1063"/>
        <v/>
      </c>
      <c r="CY289" s="20" t="str">
        <f t="shared" si="1064"/>
        <v/>
      </c>
      <c r="CZ289" s="20" t="str">
        <f t="shared" si="1064"/>
        <v/>
      </c>
      <c r="BCU289" s="20" t="str">
        <f t="shared" si="930"/>
        <v/>
      </c>
      <c r="BCV289" s="20" t="str">
        <f t="shared" si="931"/>
        <v/>
      </c>
      <c r="BCW289" s="20" t="str">
        <f t="shared" si="932"/>
        <v/>
      </c>
      <c r="BCX289" s="20" t="str">
        <f t="shared" si="933"/>
        <v/>
      </c>
      <c r="BCY289" s="20" t="str">
        <f t="shared" si="934"/>
        <v/>
      </c>
      <c r="BCZ289" s="20" t="str">
        <f t="shared" si="935"/>
        <v/>
      </c>
      <c r="BDA289" s="20" t="str">
        <f t="shared" si="936"/>
        <v/>
      </c>
      <c r="BDB289" s="20" t="str">
        <f t="shared" si="937"/>
        <v/>
      </c>
      <c r="BDC289" s="20" t="str">
        <f t="shared" si="938"/>
        <v/>
      </c>
      <c r="BDD289" s="20" t="str">
        <f t="shared" si="939"/>
        <v/>
      </c>
      <c r="BDE289" s="20" t="str">
        <f t="shared" si="940"/>
        <v/>
      </c>
      <c r="BDF289" s="20" t="str">
        <f t="shared" si="941"/>
        <v/>
      </c>
      <c r="BDG289" s="20" t="str">
        <f t="shared" si="942"/>
        <v/>
      </c>
      <c r="BDH289" s="20" t="str">
        <f t="shared" si="943"/>
        <v/>
      </c>
      <c r="BDI289" s="20" t="str">
        <f t="shared" si="944"/>
        <v/>
      </c>
      <c r="BDJ289" s="20" t="str">
        <f t="shared" si="945"/>
        <v/>
      </c>
      <c r="BDK289" s="20" t="str">
        <f t="shared" si="946"/>
        <v/>
      </c>
      <c r="BDL289" s="20" t="str">
        <f t="shared" si="947"/>
        <v/>
      </c>
      <c r="BDM289" s="20" t="str">
        <f t="shared" si="948"/>
        <v/>
      </c>
      <c r="BDN289" s="20" t="str">
        <f t="shared" si="949"/>
        <v/>
      </c>
      <c r="BDO289" s="20" t="str">
        <f t="shared" si="950"/>
        <v/>
      </c>
      <c r="BDP289" s="20" t="str">
        <f t="shared" si="951"/>
        <v/>
      </c>
      <c r="BDQ289" s="20" t="str">
        <f t="shared" si="952"/>
        <v/>
      </c>
      <c r="BDR289" s="20" t="str">
        <f t="shared" si="953"/>
        <v/>
      </c>
      <c r="BDS289" s="20" t="str">
        <f t="shared" si="954"/>
        <v/>
      </c>
      <c r="BDT289" s="20" t="str">
        <f t="shared" si="955"/>
        <v/>
      </c>
      <c r="BDU289" s="20" t="str">
        <f t="shared" si="956"/>
        <v/>
      </c>
      <c r="BDV289" s="20" t="str">
        <f t="shared" si="957"/>
        <v/>
      </c>
      <c r="BDW289" s="20" t="str">
        <f t="shared" si="958"/>
        <v/>
      </c>
      <c r="BDX289" s="20" t="str">
        <f t="shared" si="959"/>
        <v/>
      </c>
      <c r="BDY289" s="20" t="str">
        <f t="shared" si="960"/>
        <v/>
      </c>
      <c r="BDZ289" s="20" t="str">
        <f t="shared" si="961"/>
        <v/>
      </c>
      <c r="BEA289" s="20" t="str">
        <f t="shared" si="962"/>
        <v/>
      </c>
      <c r="BEB289" s="20" t="str">
        <f t="shared" si="963"/>
        <v/>
      </c>
      <c r="BEC289" s="20" t="str">
        <f t="shared" si="964"/>
        <v/>
      </c>
      <c r="BED289" s="20" t="str">
        <f t="shared" si="965"/>
        <v/>
      </c>
      <c r="BEE289" s="20" t="str">
        <f t="shared" si="966"/>
        <v/>
      </c>
      <c r="BEF289" s="20" t="str">
        <f t="shared" si="967"/>
        <v/>
      </c>
      <c r="BEG289" s="20" t="str">
        <f t="shared" si="968"/>
        <v/>
      </c>
      <c r="BEH289" s="20" t="str">
        <f t="shared" si="969"/>
        <v/>
      </c>
      <c r="BEI289" s="20" t="str">
        <f t="shared" si="970"/>
        <v/>
      </c>
      <c r="BEJ289" s="20" t="str">
        <f t="shared" si="971"/>
        <v/>
      </c>
      <c r="BEK289" s="20" t="str">
        <f t="shared" si="972"/>
        <v/>
      </c>
      <c r="BEL289" s="20" t="str">
        <f t="shared" si="973"/>
        <v/>
      </c>
      <c r="BEM289" s="20" t="str">
        <f t="shared" si="974"/>
        <v/>
      </c>
      <c r="BEN289" s="20" t="str">
        <f t="shared" si="975"/>
        <v/>
      </c>
      <c r="BEO289" s="20" t="str">
        <f t="shared" si="976"/>
        <v/>
      </c>
      <c r="BEP289" s="20" t="str">
        <f t="shared" si="977"/>
        <v/>
      </c>
      <c r="BEQ289" s="20" t="str">
        <f t="shared" si="978"/>
        <v/>
      </c>
      <c r="BER289" s="20" t="str">
        <f t="shared" si="979"/>
        <v/>
      </c>
      <c r="BES289" s="20" t="str">
        <f t="shared" si="980"/>
        <v/>
      </c>
      <c r="BET289" s="20" t="str">
        <f t="shared" si="981"/>
        <v/>
      </c>
      <c r="BEU289" s="20" t="str">
        <f t="shared" si="982"/>
        <v/>
      </c>
      <c r="BEV289" s="20" t="str">
        <f t="shared" si="983"/>
        <v/>
      </c>
      <c r="BEW289" s="20" t="str">
        <f t="shared" si="984"/>
        <v/>
      </c>
      <c r="BEX289" s="20" t="str">
        <f t="shared" si="985"/>
        <v/>
      </c>
      <c r="BEY289" s="20" t="str">
        <f t="shared" si="986"/>
        <v/>
      </c>
      <c r="BEZ289" s="20" t="str">
        <f t="shared" si="987"/>
        <v/>
      </c>
      <c r="BFA289" s="20" t="str">
        <f t="shared" si="988"/>
        <v/>
      </c>
      <c r="BFB289" s="20" t="str">
        <f t="shared" si="989"/>
        <v/>
      </c>
      <c r="BFC289" s="20" t="str">
        <f t="shared" si="990"/>
        <v/>
      </c>
      <c r="BFD289" s="20" t="str">
        <f t="shared" si="991"/>
        <v/>
      </c>
      <c r="BFE289" s="20" t="str">
        <f t="shared" si="992"/>
        <v/>
      </c>
      <c r="BFF289" s="20" t="str">
        <f t="shared" si="993"/>
        <v/>
      </c>
      <c r="BFG289" s="20" t="str">
        <f t="shared" si="994"/>
        <v/>
      </c>
      <c r="BFH289" s="20" t="str">
        <f t="shared" si="995"/>
        <v/>
      </c>
      <c r="BFI289" s="20" t="str">
        <f t="shared" si="996"/>
        <v/>
      </c>
      <c r="BFJ289" s="20" t="str">
        <f t="shared" si="997"/>
        <v/>
      </c>
      <c r="BFK289" s="20" t="str">
        <f t="shared" si="998"/>
        <v/>
      </c>
      <c r="BFL289" s="20" t="str">
        <f t="shared" si="999"/>
        <v/>
      </c>
      <c r="BFM289" s="20" t="str">
        <f t="shared" si="1000"/>
        <v/>
      </c>
      <c r="BFN289" s="20" t="str">
        <f t="shared" si="1001"/>
        <v/>
      </c>
      <c r="BFO289" s="20" t="str">
        <f t="shared" si="1002"/>
        <v/>
      </c>
      <c r="BFP289" s="20" t="str">
        <f t="shared" si="1003"/>
        <v/>
      </c>
      <c r="BFQ289" s="20" t="str">
        <f t="shared" si="1004"/>
        <v/>
      </c>
      <c r="BFR289" s="20" t="str">
        <f t="shared" si="1005"/>
        <v/>
      </c>
      <c r="BFS289" s="20" t="str">
        <f t="shared" si="1006"/>
        <v/>
      </c>
      <c r="BFT289" s="20" t="str">
        <f t="shared" si="1007"/>
        <v/>
      </c>
      <c r="BFU289" s="20" t="str">
        <f t="shared" si="1008"/>
        <v/>
      </c>
      <c r="BFV289" s="20" t="str">
        <f t="shared" si="1009"/>
        <v/>
      </c>
      <c r="BFW289" s="20" t="str">
        <f t="shared" si="1010"/>
        <v/>
      </c>
      <c r="BFX289" s="20" t="str">
        <f t="shared" si="1011"/>
        <v/>
      </c>
      <c r="BFY289" s="20" t="str">
        <f t="shared" si="1012"/>
        <v/>
      </c>
      <c r="BFZ289" s="20" t="str">
        <f t="shared" si="1013"/>
        <v/>
      </c>
      <c r="BGA289" s="20" t="str">
        <f t="shared" si="1014"/>
        <v/>
      </c>
      <c r="BGB289" s="20" t="str">
        <f t="shared" si="1015"/>
        <v/>
      </c>
      <c r="BGC289" s="20" t="str">
        <f t="shared" si="1016"/>
        <v/>
      </c>
      <c r="BGD289" s="20" t="str">
        <f t="shared" si="1017"/>
        <v/>
      </c>
      <c r="BGE289" s="20" t="str">
        <f t="shared" si="1018"/>
        <v/>
      </c>
      <c r="BGF289" s="20" t="str">
        <f t="shared" si="1019"/>
        <v/>
      </c>
      <c r="BGG289" s="20" t="str">
        <f t="shared" si="1020"/>
        <v/>
      </c>
      <c r="BGH289" s="20" t="str">
        <f t="shared" si="1021"/>
        <v/>
      </c>
      <c r="BGI289" s="20" t="str">
        <f t="shared" si="1022"/>
        <v/>
      </c>
      <c r="BGJ289" s="20" t="str">
        <f t="shared" si="1023"/>
        <v/>
      </c>
      <c r="BGK289" s="20" t="str">
        <f t="shared" si="1024"/>
        <v/>
      </c>
      <c r="BGL289" s="20" t="str">
        <f t="shared" si="1025"/>
        <v/>
      </c>
      <c r="BGM289" s="20" t="str">
        <f t="shared" si="1026"/>
        <v/>
      </c>
      <c r="BGN289" s="20" t="str">
        <f t="shared" si="1027"/>
        <v/>
      </c>
      <c r="BGO289" s="20" t="str">
        <f t="shared" si="1028"/>
        <v/>
      </c>
      <c r="BGP289" s="20" t="str">
        <f t="shared" si="1029"/>
        <v/>
      </c>
      <c r="BGQ289" s="20" t="str">
        <f t="shared" si="1030"/>
        <v/>
      </c>
      <c r="BGR289" s="20" t="str">
        <f t="shared" si="1031"/>
        <v/>
      </c>
      <c r="BGS289" s="20" t="str">
        <f t="shared" si="1032"/>
        <v/>
      </c>
      <c r="BGT289" s="20" t="str">
        <f t="shared" si="1033"/>
        <v/>
      </c>
      <c r="BGU289" s="20" t="str">
        <f t="shared" si="1034"/>
        <v/>
      </c>
      <c r="BGV289" s="20" t="str">
        <f t="shared" si="1035"/>
        <v/>
      </c>
      <c r="BGW289" s="20" t="str">
        <f t="shared" si="1036"/>
        <v/>
      </c>
      <c r="BGX289" s="20" t="str">
        <f t="shared" si="1037"/>
        <v/>
      </c>
      <c r="BGY289" s="20" t="str">
        <f t="shared" si="1038"/>
        <v/>
      </c>
      <c r="BGZ289" s="20" t="str">
        <f t="shared" si="1039"/>
        <v/>
      </c>
      <c r="BHA289" s="20" t="str">
        <f t="shared" si="1040"/>
        <v/>
      </c>
      <c r="BHB289" s="20" t="str">
        <f t="shared" si="1041"/>
        <v/>
      </c>
      <c r="BHC289" s="20" t="str">
        <f t="shared" si="1042"/>
        <v/>
      </c>
      <c r="BHD289" s="20" t="str">
        <f t="shared" si="1043"/>
        <v/>
      </c>
      <c r="BHE289" s="20" t="str">
        <f t="shared" si="1044"/>
        <v/>
      </c>
      <c r="BHF289" s="20" t="str">
        <f t="shared" si="1045"/>
        <v/>
      </c>
      <c r="BHG289" s="20" t="str">
        <f t="shared" si="1046"/>
        <v/>
      </c>
      <c r="BHJ289" s="20" t="str">
        <f t="shared" si="1047"/>
        <v/>
      </c>
      <c r="BHL289" s="20" t="str">
        <f t="shared" si="1065"/>
        <v/>
      </c>
      <c r="BHM289" s="20" t="str">
        <f t="shared" si="1065"/>
        <v/>
      </c>
      <c r="BHN289" s="20" t="str">
        <f t="shared" si="1065"/>
        <v/>
      </c>
      <c r="BHO289" s="20" t="str">
        <f t="shared" si="1065"/>
        <v/>
      </c>
      <c r="BHP289" s="20" t="str">
        <f t="shared" si="1065"/>
        <v/>
      </c>
      <c r="BHQ289" s="20" t="str">
        <f t="shared" si="1065"/>
        <v/>
      </c>
      <c r="BHR289" s="20" t="str">
        <f t="shared" si="1065"/>
        <v/>
      </c>
      <c r="BHS289" s="20" t="str">
        <f t="shared" si="1065"/>
        <v/>
      </c>
      <c r="BHT289" s="20" t="str">
        <f t="shared" si="1065"/>
        <v/>
      </c>
      <c r="BHU289" s="20" t="str">
        <f t="shared" si="1065"/>
        <v/>
      </c>
      <c r="BHV289" s="20" t="str">
        <f t="shared" si="1065"/>
        <v/>
      </c>
      <c r="BHW289" s="20" t="str">
        <f t="shared" si="1065"/>
        <v/>
      </c>
      <c r="BHX289" s="20" t="str">
        <f t="shared" si="1065"/>
        <v/>
      </c>
      <c r="BHY289" s="20" t="str">
        <f t="shared" si="1065"/>
        <v/>
      </c>
      <c r="BHZ289" s="20" t="str">
        <f t="shared" si="1065"/>
        <v/>
      </c>
      <c r="BIA289" s="20" t="str">
        <f t="shared" si="1065"/>
        <v/>
      </c>
      <c r="BIB289" s="20" t="str">
        <f t="shared" si="1049"/>
        <v/>
      </c>
      <c r="BIC289" s="20" t="str">
        <f t="shared" si="1049"/>
        <v/>
      </c>
      <c r="BID289" s="20" t="str">
        <f t="shared" si="1049"/>
        <v/>
      </c>
      <c r="BIE289" s="20" t="str">
        <f t="shared" si="1049"/>
        <v/>
      </c>
    </row>
    <row r="290" spans="2:104 1451:1591" ht="14.5">
      <c r="B290" s="510" t="str">
        <f>IF('لصق اكسل الفورمز'!E285="","",'لصق اكسل الفورمز'!E285)</f>
        <v/>
      </c>
      <c r="C290" s="510" t="str">
        <f>IF('لصق اكسل الفورمز'!O285="","",'لصق اكسل الفورمز'!O285)</f>
        <v/>
      </c>
      <c r="D290" s="526" t="str">
        <f>IF('لصق اكسل الفورمز'!R285="","",'لصق اكسل الفورمز'!R285)</f>
        <v/>
      </c>
      <c r="E290" s="510" t="str">
        <f>IF('لصق اكسل الفورمز'!U285="","",'لصق اكسل الفورمز'!U285)</f>
        <v/>
      </c>
      <c r="F290" s="526" t="str">
        <f>IF('لصق اكسل الفورمز'!X285="","",'لصق اكسل الفورمز'!X285)</f>
        <v/>
      </c>
      <c r="G290" s="510" t="str">
        <f>IF('لصق اكسل الفورمز'!AA285="","",'لصق اكسل الفورمز'!AA285)</f>
        <v/>
      </c>
      <c r="H290" s="526" t="str">
        <f>IF('لصق اكسل الفورمز'!AD285="","",'لصق اكسل الفورمز'!AD285)</f>
        <v/>
      </c>
      <c r="I290" s="510" t="str">
        <f>IF('لصق اكسل الفورمز'!AG285="","",'لصق اكسل الفورمز'!AG285)</f>
        <v/>
      </c>
      <c r="J290" s="526" t="str">
        <f>IF('لصق اكسل الفورمز'!AJ285="","",'لصق اكسل الفورمز'!AJ285)</f>
        <v/>
      </c>
      <c r="K290" s="510" t="str">
        <f>IF('لصق اكسل الفورمز'!AM285="","",'لصق اكسل الفورمز'!AM285)</f>
        <v/>
      </c>
      <c r="L290" s="526" t="str">
        <f>IF('لصق اكسل الفورمز'!AP285="","",'لصق اكسل الفورمز'!AP285)</f>
        <v/>
      </c>
      <c r="M290" s="510" t="str">
        <f>IF('لصق اكسل الفورمز'!AS285="","",'لصق اكسل الفورمز'!AS285)</f>
        <v/>
      </c>
      <c r="N290" s="526" t="str">
        <f>IF('لصق اكسل الفورمز'!AV285="","",'لصق اكسل الفورمز'!AV285)</f>
        <v/>
      </c>
      <c r="O290" s="510" t="str">
        <f>IF('لصق اكسل الفورمز'!AY285="","",'لصق اكسل الفورمز'!AY285)</f>
        <v/>
      </c>
      <c r="P290" s="526" t="str">
        <f>IF('لصق اكسل الفورمز'!BB285="","",'لصق اكسل الفورمز'!BB285)</f>
        <v/>
      </c>
      <c r="Q290" s="510" t="str">
        <f>IF('لصق اكسل الفورمز'!BE285="","",'لصق اكسل الفورمز'!BE285)</f>
        <v/>
      </c>
      <c r="R290" s="526" t="str">
        <f>IF('لصق اكسل الفورمز'!BH285="","",'لصق اكسل الفورمز'!BH285)</f>
        <v/>
      </c>
      <c r="S290" s="510" t="str">
        <f>IF('لصق اكسل الفورمز'!BK285="","",'لصق اكسل الفورمز'!BK285)</f>
        <v/>
      </c>
      <c r="T290" s="526" t="str">
        <f>IF('لصق اكسل الفورمز'!BN285="","",'لصق اكسل الفورمز'!BN285)</f>
        <v/>
      </c>
      <c r="U290" s="510" t="str">
        <f>IF('لصق اكسل الفورمز'!BQ285="","",'لصق اكسل الفورمز'!BQ285)</f>
        <v/>
      </c>
      <c r="V290" s="526" t="str">
        <f>IF('لصق اكسل الفورمز'!BT285="","",'لصق اكسل الفورمز'!BT285)</f>
        <v/>
      </c>
      <c r="W290" s="527" t="str">
        <f t="shared" si="896"/>
        <v/>
      </c>
      <c r="X290" s="510" t="str">
        <f t="shared" si="897"/>
        <v/>
      </c>
      <c r="Y290" s="564" t="str">
        <f t="shared" si="898"/>
        <v/>
      </c>
      <c r="AL290" s="20">
        <f t="shared" si="899"/>
        <v>0</v>
      </c>
      <c r="AO290" s="20" t="str">
        <f t="shared" si="900"/>
        <v/>
      </c>
      <c r="AQ290" s="20" t="str">
        <f t="shared" si="1048"/>
        <v/>
      </c>
      <c r="AR290" s="20" t="str">
        <f t="shared" si="901"/>
        <v/>
      </c>
      <c r="AS290" s="20" t="str">
        <f t="shared" si="902"/>
        <v/>
      </c>
      <c r="AT290" s="20" t="str">
        <f t="shared" si="903"/>
        <v/>
      </c>
      <c r="AU290" s="20" t="str">
        <f t="shared" si="904"/>
        <v/>
      </c>
      <c r="AV290" s="20" t="str">
        <f t="shared" si="905"/>
        <v/>
      </c>
      <c r="AW290" s="20" t="str">
        <f t="shared" si="906"/>
        <v/>
      </c>
      <c r="AX290" s="20" t="str">
        <f t="shared" si="907"/>
        <v/>
      </c>
      <c r="AY290" s="20" t="str">
        <f t="shared" si="908"/>
        <v/>
      </c>
      <c r="AZ290" s="20" t="str">
        <f t="shared" si="909"/>
        <v/>
      </c>
      <c r="BA290" s="20" t="str">
        <f t="shared" si="910"/>
        <v/>
      </c>
      <c r="BB290" s="20" t="str">
        <f t="shared" si="911"/>
        <v/>
      </c>
      <c r="BC290" s="20" t="str">
        <f t="shared" si="912"/>
        <v/>
      </c>
      <c r="BD290" s="20" t="str">
        <f t="shared" si="913"/>
        <v/>
      </c>
      <c r="BE290" s="20" t="str">
        <f t="shared" si="914"/>
        <v/>
      </c>
      <c r="BF290" s="20" t="str">
        <f t="shared" si="915"/>
        <v/>
      </c>
      <c r="BG290" s="20" t="str">
        <f t="shared" si="916"/>
        <v/>
      </c>
      <c r="BH290" s="20" t="str">
        <f t="shared" si="917"/>
        <v/>
      </c>
      <c r="BI290" s="20" t="str">
        <f t="shared" si="918"/>
        <v/>
      </c>
      <c r="BJ290" s="20" t="str">
        <f t="shared" si="919"/>
        <v/>
      </c>
      <c r="BL290" s="38" t="e">
        <f t="shared" si="920"/>
        <v>#DIV/0!</v>
      </c>
      <c r="BM290" s="4">
        <f t="shared" si="921"/>
        <v>0</v>
      </c>
      <c r="BN290" s="4">
        <f t="shared" si="922"/>
        <v>0</v>
      </c>
      <c r="BO290" s="4">
        <f t="shared" si="923"/>
        <v>0</v>
      </c>
      <c r="BP290" s="173" t="str">
        <f t="shared" si="924"/>
        <v/>
      </c>
      <c r="BQ290" s="4">
        <f t="shared" si="925"/>
        <v>0</v>
      </c>
      <c r="BT290" s="268" t="str">
        <f t="shared" si="926"/>
        <v/>
      </c>
      <c r="BU290" s="268" t="str">
        <f t="shared" si="927"/>
        <v/>
      </c>
      <c r="BX290" s="20">
        <f t="shared" si="928"/>
        <v>1</v>
      </c>
      <c r="CG290" s="20" t="str">
        <f t="shared" si="929"/>
        <v/>
      </c>
      <c r="CH290" s="20" t="str">
        <f t="shared" si="1066"/>
        <v/>
      </c>
      <c r="CI290" s="20" t="str">
        <f t="shared" si="1067"/>
        <v/>
      </c>
      <c r="CJ290" s="20" t="str">
        <f t="shared" si="1068"/>
        <v/>
      </c>
      <c r="CK290" s="20" t="str">
        <f t="shared" si="1050"/>
        <v/>
      </c>
      <c r="CL290" s="20" t="str">
        <f t="shared" si="1051"/>
        <v/>
      </c>
      <c r="CM290" s="20" t="str">
        <f t="shared" si="1052"/>
        <v/>
      </c>
      <c r="CN290" s="20" t="str">
        <f t="shared" si="1053"/>
        <v/>
      </c>
      <c r="CO290" s="20" t="str">
        <f t="shared" si="1054"/>
        <v/>
      </c>
      <c r="CP290" s="20" t="str">
        <f t="shared" si="1055"/>
        <v/>
      </c>
      <c r="CQ290" s="20" t="str">
        <f t="shared" si="1056"/>
        <v/>
      </c>
      <c r="CR290" s="20" t="str">
        <f t="shared" si="1057"/>
        <v/>
      </c>
      <c r="CS290" s="20" t="str">
        <f t="shared" si="1058"/>
        <v/>
      </c>
      <c r="CT290" s="20" t="str">
        <f t="shared" si="1059"/>
        <v/>
      </c>
      <c r="CU290" s="20" t="str">
        <f t="shared" si="1060"/>
        <v/>
      </c>
      <c r="CV290" s="20" t="str">
        <f t="shared" si="1061"/>
        <v/>
      </c>
      <c r="CW290" s="20" t="str">
        <f t="shared" si="1062"/>
        <v/>
      </c>
      <c r="CX290" s="20" t="str">
        <f t="shared" si="1063"/>
        <v/>
      </c>
      <c r="CY290" s="20" t="str">
        <f t="shared" si="1064"/>
        <v/>
      </c>
      <c r="CZ290" s="20" t="str">
        <f t="shared" si="1064"/>
        <v/>
      </c>
      <c r="BCU290" s="20" t="str">
        <f t="shared" si="930"/>
        <v/>
      </c>
      <c r="BCV290" s="20" t="str">
        <f t="shared" si="931"/>
        <v/>
      </c>
      <c r="BCW290" s="20" t="str">
        <f t="shared" si="932"/>
        <v/>
      </c>
      <c r="BCX290" s="20" t="str">
        <f t="shared" si="933"/>
        <v/>
      </c>
      <c r="BCY290" s="20" t="str">
        <f t="shared" si="934"/>
        <v/>
      </c>
      <c r="BCZ290" s="20" t="str">
        <f t="shared" si="935"/>
        <v/>
      </c>
      <c r="BDA290" s="20" t="str">
        <f t="shared" si="936"/>
        <v/>
      </c>
      <c r="BDB290" s="20" t="str">
        <f t="shared" si="937"/>
        <v/>
      </c>
      <c r="BDC290" s="20" t="str">
        <f t="shared" si="938"/>
        <v/>
      </c>
      <c r="BDD290" s="20" t="str">
        <f t="shared" si="939"/>
        <v/>
      </c>
      <c r="BDE290" s="20" t="str">
        <f t="shared" si="940"/>
        <v/>
      </c>
      <c r="BDF290" s="20" t="str">
        <f t="shared" si="941"/>
        <v/>
      </c>
      <c r="BDG290" s="20" t="str">
        <f t="shared" si="942"/>
        <v/>
      </c>
      <c r="BDH290" s="20" t="str">
        <f t="shared" si="943"/>
        <v/>
      </c>
      <c r="BDI290" s="20" t="str">
        <f t="shared" si="944"/>
        <v/>
      </c>
      <c r="BDJ290" s="20" t="str">
        <f t="shared" si="945"/>
        <v/>
      </c>
      <c r="BDK290" s="20" t="str">
        <f t="shared" si="946"/>
        <v/>
      </c>
      <c r="BDL290" s="20" t="str">
        <f t="shared" si="947"/>
        <v/>
      </c>
      <c r="BDM290" s="20" t="str">
        <f t="shared" si="948"/>
        <v/>
      </c>
      <c r="BDN290" s="20" t="str">
        <f t="shared" si="949"/>
        <v/>
      </c>
      <c r="BDO290" s="20" t="str">
        <f t="shared" si="950"/>
        <v/>
      </c>
      <c r="BDP290" s="20" t="str">
        <f t="shared" si="951"/>
        <v/>
      </c>
      <c r="BDQ290" s="20" t="str">
        <f t="shared" si="952"/>
        <v/>
      </c>
      <c r="BDR290" s="20" t="str">
        <f t="shared" si="953"/>
        <v/>
      </c>
      <c r="BDS290" s="20" t="str">
        <f t="shared" si="954"/>
        <v/>
      </c>
      <c r="BDT290" s="20" t="str">
        <f t="shared" si="955"/>
        <v/>
      </c>
      <c r="BDU290" s="20" t="str">
        <f t="shared" si="956"/>
        <v/>
      </c>
      <c r="BDV290" s="20" t="str">
        <f t="shared" si="957"/>
        <v/>
      </c>
      <c r="BDW290" s="20" t="str">
        <f t="shared" si="958"/>
        <v/>
      </c>
      <c r="BDX290" s="20" t="str">
        <f t="shared" si="959"/>
        <v/>
      </c>
      <c r="BDY290" s="20" t="str">
        <f t="shared" si="960"/>
        <v/>
      </c>
      <c r="BDZ290" s="20" t="str">
        <f t="shared" si="961"/>
        <v/>
      </c>
      <c r="BEA290" s="20" t="str">
        <f t="shared" si="962"/>
        <v/>
      </c>
      <c r="BEB290" s="20" t="str">
        <f t="shared" si="963"/>
        <v/>
      </c>
      <c r="BEC290" s="20" t="str">
        <f t="shared" si="964"/>
        <v/>
      </c>
      <c r="BED290" s="20" t="str">
        <f t="shared" si="965"/>
        <v/>
      </c>
      <c r="BEE290" s="20" t="str">
        <f t="shared" si="966"/>
        <v/>
      </c>
      <c r="BEF290" s="20" t="str">
        <f t="shared" si="967"/>
        <v/>
      </c>
      <c r="BEG290" s="20" t="str">
        <f t="shared" si="968"/>
        <v/>
      </c>
      <c r="BEH290" s="20" t="str">
        <f t="shared" si="969"/>
        <v/>
      </c>
      <c r="BEI290" s="20" t="str">
        <f t="shared" si="970"/>
        <v/>
      </c>
      <c r="BEJ290" s="20" t="str">
        <f t="shared" si="971"/>
        <v/>
      </c>
      <c r="BEK290" s="20" t="str">
        <f t="shared" si="972"/>
        <v/>
      </c>
      <c r="BEL290" s="20" t="str">
        <f t="shared" si="973"/>
        <v/>
      </c>
      <c r="BEM290" s="20" t="str">
        <f t="shared" si="974"/>
        <v/>
      </c>
      <c r="BEN290" s="20" t="str">
        <f t="shared" si="975"/>
        <v/>
      </c>
      <c r="BEO290" s="20" t="str">
        <f t="shared" si="976"/>
        <v/>
      </c>
      <c r="BEP290" s="20" t="str">
        <f t="shared" si="977"/>
        <v/>
      </c>
      <c r="BEQ290" s="20" t="str">
        <f t="shared" si="978"/>
        <v/>
      </c>
      <c r="BER290" s="20" t="str">
        <f t="shared" si="979"/>
        <v/>
      </c>
      <c r="BES290" s="20" t="str">
        <f t="shared" si="980"/>
        <v/>
      </c>
      <c r="BET290" s="20" t="str">
        <f t="shared" si="981"/>
        <v/>
      </c>
      <c r="BEU290" s="20" t="str">
        <f t="shared" si="982"/>
        <v/>
      </c>
      <c r="BEV290" s="20" t="str">
        <f t="shared" si="983"/>
        <v/>
      </c>
      <c r="BEW290" s="20" t="str">
        <f t="shared" si="984"/>
        <v/>
      </c>
      <c r="BEX290" s="20" t="str">
        <f t="shared" si="985"/>
        <v/>
      </c>
      <c r="BEY290" s="20" t="str">
        <f t="shared" si="986"/>
        <v/>
      </c>
      <c r="BEZ290" s="20" t="str">
        <f t="shared" si="987"/>
        <v/>
      </c>
      <c r="BFA290" s="20" t="str">
        <f t="shared" si="988"/>
        <v/>
      </c>
      <c r="BFB290" s="20" t="str">
        <f t="shared" si="989"/>
        <v/>
      </c>
      <c r="BFC290" s="20" t="str">
        <f t="shared" si="990"/>
        <v/>
      </c>
      <c r="BFD290" s="20" t="str">
        <f t="shared" si="991"/>
        <v/>
      </c>
      <c r="BFE290" s="20" t="str">
        <f t="shared" si="992"/>
        <v/>
      </c>
      <c r="BFF290" s="20" t="str">
        <f t="shared" si="993"/>
        <v/>
      </c>
      <c r="BFG290" s="20" t="str">
        <f t="shared" si="994"/>
        <v/>
      </c>
      <c r="BFH290" s="20" t="str">
        <f t="shared" si="995"/>
        <v/>
      </c>
      <c r="BFI290" s="20" t="str">
        <f t="shared" si="996"/>
        <v/>
      </c>
      <c r="BFJ290" s="20" t="str">
        <f t="shared" si="997"/>
        <v/>
      </c>
      <c r="BFK290" s="20" t="str">
        <f t="shared" si="998"/>
        <v/>
      </c>
      <c r="BFL290" s="20" t="str">
        <f t="shared" si="999"/>
        <v/>
      </c>
      <c r="BFM290" s="20" t="str">
        <f t="shared" si="1000"/>
        <v/>
      </c>
      <c r="BFN290" s="20" t="str">
        <f t="shared" si="1001"/>
        <v/>
      </c>
      <c r="BFO290" s="20" t="str">
        <f t="shared" si="1002"/>
        <v/>
      </c>
      <c r="BFP290" s="20" t="str">
        <f t="shared" si="1003"/>
        <v/>
      </c>
      <c r="BFQ290" s="20" t="str">
        <f t="shared" si="1004"/>
        <v/>
      </c>
      <c r="BFR290" s="20" t="str">
        <f t="shared" si="1005"/>
        <v/>
      </c>
      <c r="BFS290" s="20" t="str">
        <f t="shared" si="1006"/>
        <v/>
      </c>
      <c r="BFT290" s="20" t="str">
        <f t="shared" si="1007"/>
        <v/>
      </c>
      <c r="BFU290" s="20" t="str">
        <f t="shared" si="1008"/>
        <v/>
      </c>
      <c r="BFV290" s="20" t="str">
        <f t="shared" si="1009"/>
        <v/>
      </c>
      <c r="BFW290" s="20" t="str">
        <f t="shared" si="1010"/>
        <v/>
      </c>
      <c r="BFX290" s="20" t="str">
        <f t="shared" si="1011"/>
        <v/>
      </c>
      <c r="BFY290" s="20" t="str">
        <f t="shared" si="1012"/>
        <v/>
      </c>
      <c r="BFZ290" s="20" t="str">
        <f t="shared" si="1013"/>
        <v/>
      </c>
      <c r="BGA290" s="20" t="str">
        <f t="shared" si="1014"/>
        <v/>
      </c>
      <c r="BGB290" s="20" t="str">
        <f t="shared" si="1015"/>
        <v/>
      </c>
      <c r="BGC290" s="20" t="str">
        <f t="shared" si="1016"/>
        <v/>
      </c>
      <c r="BGD290" s="20" t="str">
        <f t="shared" si="1017"/>
        <v/>
      </c>
      <c r="BGE290" s="20" t="str">
        <f t="shared" si="1018"/>
        <v/>
      </c>
      <c r="BGF290" s="20" t="str">
        <f t="shared" si="1019"/>
        <v/>
      </c>
      <c r="BGG290" s="20" t="str">
        <f t="shared" si="1020"/>
        <v/>
      </c>
      <c r="BGH290" s="20" t="str">
        <f t="shared" si="1021"/>
        <v/>
      </c>
      <c r="BGI290" s="20" t="str">
        <f t="shared" si="1022"/>
        <v/>
      </c>
      <c r="BGJ290" s="20" t="str">
        <f t="shared" si="1023"/>
        <v/>
      </c>
      <c r="BGK290" s="20" t="str">
        <f t="shared" si="1024"/>
        <v/>
      </c>
      <c r="BGL290" s="20" t="str">
        <f t="shared" si="1025"/>
        <v/>
      </c>
      <c r="BGM290" s="20" t="str">
        <f t="shared" si="1026"/>
        <v/>
      </c>
      <c r="BGN290" s="20" t="str">
        <f t="shared" si="1027"/>
        <v/>
      </c>
      <c r="BGO290" s="20" t="str">
        <f t="shared" si="1028"/>
        <v/>
      </c>
      <c r="BGP290" s="20" t="str">
        <f t="shared" si="1029"/>
        <v/>
      </c>
      <c r="BGQ290" s="20" t="str">
        <f t="shared" si="1030"/>
        <v/>
      </c>
      <c r="BGR290" s="20" t="str">
        <f t="shared" si="1031"/>
        <v/>
      </c>
      <c r="BGS290" s="20" t="str">
        <f t="shared" si="1032"/>
        <v/>
      </c>
      <c r="BGT290" s="20" t="str">
        <f t="shared" si="1033"/>
        <v/>
      </c>
      <c r="BGU290" s="20" t="str">
        <f t="shared" si="1034"/>
        <v/>
      </c>
      <c r="BGV290" s="20" t="str">
        <f t="shared" si="1035"/>
        <v/>
      </c>
      <c r="BGW290" s="20" t="str">
        <f t="shared" si="1036"/>
        <v/>
      </c>
      <c r="BGX290" s="20" t="str">
        <f t="shared" si="1037"/>
        <v/>
      </c>
      <c r="BGY290" s="20" t="str">
        <f t="shared" si="1038"/>
        <v/>
      </c>
      <c r="BGZ290" s="20" t="str">
        <f t="shared" si="1039"/>
        <v/>
      </c>
      <c r="BHA290" s="20" t="str">
        <f t="shared" si="1040"/>
        <v/>
      </c>
      <c r="BHB290" s="20" t="str">
        <f t="shared" si="1041"/>
        <v/>
      </c>
      <c r="BHC290" s="20" t="str">
        <f t="shared" si="1042"/>
        <v/>
      </c>
      <c r="BHD290" s="20" t="str">
        <f t="shared" si="1043"/>
        <v/>
      </c>
      <c r="BHE290" s="20" t="str">
        <f t="shared" si="1044"/>
        <v/>
      </c>
      <c r="BHF290" s="20" t="str">
        <f t="shared" si="1045"/>
        <v/>
      </c>
      <c r="BHG290" s="20" t="str">
        <f t="shared" si="1046"/>
        <v/>
      </c>
      <c r="BHJ290" s="20" t="str">
        <f t="shared" si="1047"/>
        <v/>
      </c>
      <c r="BHL290" s="20" t="str">
        <f t="shared" si="1065"/>
        <v/>
      </c>
      <c r="BHM290" s="20" t="str">
        <f t="shared" si="1065"/>
        <v/>
      </c>
      <c r="BHN290" s="20" t="str">
        <f t="shared" si="1065"/>
        <v/>
      </c>
      <c r="BHO290" s="20" t="str">
        <f t="shared" si="1065"/>
        <v/>
      </c>
      <c r="BHP290" s="20" t="str">
        <f t="shared" si="1065"/>
        <v/>
      </c>
      <c r="BHQ290" s="20" t="str">
        <f t="shared" si="1065"/>
        <v/>
      </c>
      <c r="BHR290" s="20" t="str">
        <f t="shared" si="1065"/>
        <v/>
      </c>
      <c r="BHS290" s="20" t="str">
        <f t="shared" si="1065"/>
        <v/>
      </c>
      <c r="BHT290" s="20" t="str">
        <f t="shared" si="1065"/>
        <v/>
      </c>
      <c r="BHU290" s="20" t="str">
        <f t="shared" si="1065"/>
        <v/>
      </c>
      <c r="BHV290" s="20" t="str">
        <f t="shared" si="1065"/>
        <v/>
      </c>
      <c r="BHW290" s="20" t="str">
        <f t="shared" si="1065"/>
        <v/>
      </c>
      <c r="BHX290" s="20" t="str">
        <f t="shared" si="1065"/>
        <v/>
      </c>
      <c r="BHY290" s="20" t="str">
        <f t="shared" si="1065"/>
        <v/>
      </c>
      <c r="BHZ290" s="20" t="str">
        <f t="shared" si="1065"/>
        <v/>
      </c>
      <c r="BIA290" s="20" t="str">
        <f t="shared" si="1065"/>
        <v/>
      </c>
      <c r="BIB290" s="20" t="str">
        <f t="shared" si="1049"/>
        <v/>
      </c>
      <c r="BIC290" s="20" t="str">
        <f t="shared" si="1049"/>
        <v/>
      </c>
      <c r="BID290" s="20" t="str">
        <f t="shared" si="1049"/>
        <v/>
      </c>
      <c r="BIE290" s="20" t="str">
        <f t="shared" si="1049"/>
        <v/>
      </c>
    </row>
    <row r="291" spans="2:104 1451:1591" ht="14.5">
      <c r="B291" s="510" t="str">
        <f>IF('لصق اكسل الفورمز'!E286="","",'لصق اكسل الفورمز'!E286)</f>
        <v/>
      </c>
      <c r="C291" s="510" t="str">
        <f>IF('لصق اكسل الفورمز'!O286="","",'لصق اكسل الفورمز'!O286)</f>
        <v/>
      </c>
      <c r="D291" s="526" t="str">
        <f>IF('لصق اكسل الفورمز'!R286="","",'لصق اكسل الفورمز'!R286)</f>
        <v/>
      </c>
      <c r="E291" s="510" t="str">
        <f>IF('لصق اكسل الفورمز'!U286="","",'لصق اكسل الفورمز'!U286)</f>
        <v/>
      </c>
      <c r="F291" s="526" t="str">
        <f>IF('لصق اكسل الفورمز'!X286="","",'لصق اكسل الفورمز'!X286)</f>
        <v/>
      </c>
      <c r="G291" s="510" t="str">
        <f>IF('لصق اكسل الفورمز'!AA286="","",'لصق اكسل الفورمز'!AA286)</f>
        <v/>
      </c>
      <c r="H291" s="526" t="str">
        <f>IF('لصق اكسل الفورمز'!AD286="","",'لصق اكسل الفورمز'!AD286)</f>
        <v/>
      </c>
      <c r="I291" s="510" t="str">
        <f>IF('لصق اكسل الفورمز'!AG286="","",'لصق اكسل الفورمز'!AG286)</f>
        <v/>
      </c>
      <c r="J291" s="526" t="str">
        <f>IF('لصق اكسل الفورمز'!AJ286="","",'لصق اكسل الفورمز'!AJ286)</f>
        <v/>
      </c>
      <c r="K291" s="510" t="str">
        <f>IF('لصق اكسل الفورمز'!AM286="","",'لصق اكسل الفورمز'!AM286)</f>
        <v/>
      </c>
      <c r="L291" s="526" t="str">
        <f>IF('لصق اكسل الفورمز'!AP286="","",'لصق اكسل الفورمز'!AP286)</f>
        <v/>
      </c>
      <c r="M291" s="510" t="str">
        <f>IF('لصق اكسل الفورمز'!AS286="","",'لصق اكسل الفورمز'!AS286)</f>
        <v/>
      </c>
      <c r="N291" s="526" t="str">
        <f>IF('لصق اكسل الفورمز'!AV286="","",'لصق اكسل الفورمز'!AV286)</f>
        <v/>
      </c>
      <c r="O291" s="510" t="str">
        <f>IF('لصق اكسل الفورمز'!AY286="","",'لصق اكسل الفورمز'!AY286)</f>
        <v/>
      </c>
      <c r="P291" s="526" t="str">
        <f>IF('لصق اكسل الفورمز'!BB286="","",'لصق اكسل الفورمز'!BB286)</f>
        <v/>
      </c>
      <c r="Q291" s="510" t="str">
        <f>IF('لصق اكسل الفورمز'!BE286="","",'لصق اكسل الفورمز'!BE286)</f>
        <v/>
      </c>
      <c r="R291" s="526" t="str">
        <f>IF('لصق اكسل الفورمز'!BH286="","",'لصق اكسل الفورمز'!BH286)</f>
        <v/>
      </c>
      <c r="S291" s="510" t="str">
        <f>IF('لصق اكسل الفورمز'!BK286="","",'لصق اكسل الفورمز'!BK286)</f>
        <v/>
      </c>
      <c r="T291" s="526" t="str">
        <f>IF('لصق اكسل الفورمز'!BN286="","",'لصق اكسل الفورمز'!BN286)</f>
        <v/>
      </c>
      <c r="U291" s="510" t="str">
        <f>IF('لصق اكسل الفورمز'!BQ286="","",'لصق اكسل الفورمز'!BQ286)</f>
        <v/>
      </c>
      <c r="V291" s="526" t="str">
        <f>IF('لصق اكسل الفورمز'!BT286="","",'لصق اكسل الفورمز'!BT286)</f>
        <v/>
      </c>
      <c r="W291" s="527" t="str">
        <f t="shared" si="896"/>
        <v/>
      </c>
      <c r="X291" s="510" t="str">
        <f t="shared" si="897"/>
        <v/>
      </c>
      <c r="Y291" s="564" t="str">
        <f t="shared" si="898"/>
        <v/>
      </c>
      <c r="AL291" s="20">
        <f t="shared" si="899"/>
        <v>0</v>
      </c>
      <c r="AO291" s="20" t="str">
        <f t="shared" si="900"/>
        <v/>
      </c>
      <c r="AQ291" s="20" t="str">
        <f t="shared" si="1048"/>
        <v/>
      </c>
      <c r="AR291" s="20" t="str">
        <f t="shared" si="901"/>
        <v/>
      </c>
      <c r="AS291" s="20" t="str">
        <f t="shared" si="902"/>
        <v/>
      </c>
      <c r="AT291" s="20" t="str">
        <f t="shared" si="903"/>
        <v/>
      </c>
      <c r="AU291" s="20" t="str">
        <f t="shared" si="904"/>
        <v/>
      </c>
      <c r="AV291" s="20" t="str">
        <f t="shared" si="905"/>
        <v/>
      </c>
      <c r="AW291" s="20" t="str">
        <f t="shared" si="906"/>
        <v/>
      </c>
      <c r="AX291" s="20" t="str">
        <f t="shared" si="907"/>
        <v/>
      </c>
      <c r="AY291" s="20" t="str">
        <f t="shared" si="908"/>
        <v/>
      </c>
      <c r="AZ291" s="20" t="str">
        <f t="shared" si="909"/>
        <v/>
      </c>
      <c r="BA291" s="20" t="str">
        <f t="shared" si="910"/>
        <v/>
      </c>
      <c r="BB291" s="20" t="str">
        <f t="shared" si="911"/>
        <v/>
      </c>
      <c r="BC291" s="20" t="str">
        <f t="shared" si="912"/>
        <v/>
      </c>
      <c r="BD291" s="20" t="str">
        <f t="shared" si="913"/>
        <v/>
      </c>
      <c r="BE291" s="20" t="str">
        <f t="shared" si="914"/>
        <v/>
      </c>
      <c r="BF291" s="20" t="str">
        <f t="shared" si="915"/>
        <v/>
      </c>
      <c r="BG291" s="20" t="str">
        <f t="shared" si="916"/>
        <v/>
      </c>
      <c r="BH291" s="20" t="str">
        <f t="shared" si="917"/>
        <v/>
      </c>
      <c r="BI291" s="20" t="str">
        <f t="shared" si="918"/>
        <v/>
      </c>
      <c r="BJ291" s="20" t="str">
        <f t="shared" si="919"/>
        <v/>
      </c>
      <c r="BL291" s="38" t="e">
        <f t="shared" si="920"/>
        <v>#DIV/0!</v>
      </c>
      <c r="BM291" s="4">
        <f t="shared" si="921"/>
        <v>0</v>
      </c>
      <c r="BN291" s="4">
        <f t="shared" si="922"/>
        <v>0</v>
      </c>
      <c r="BO291" s="4">
        <f t="shared" si="923"/>
        <v>0</v>
      </c>
      <c r="BP291" s="173" t="str">
        <f t="shared" si="924"/>
        <v/>
      </c>
      <c r="BQ291" s="4">
        <f t="shared" si="925"/>
        <v>0</v>
      </c>
      <c r="BT291" s="268" t="str">
        <f t="shared" si="926"/>
        <v/>
      </c>
      <c r="BU291" s="268" t="str">
        <f t="shared" si="927"/>
        <v/>
      </c>
      <c r="BX291" s="20">
        <f t="shared" si="928"/>
        <v>1</v>
      </c>
      <c r="CG291" s="20" t="str">
        <f t="shared" si="929"/>
        <v/>
      </c>
      <c r="CH291" s="20" t="str">
        <f t="shared" si="1066"/>
        <v/>
      </c>
      <c r="CI291" s="20" t="str">
        <f t="shared" si="1067"/>
        <v/>
      </c>
      <c r="CJ291" s="20" t="str">
        <f t="shared" si="1068"/>
        <v/>
      </c>
      <c r="CK291" s="20" t="str">
        <f t="shared" si="1050"/>
        <v/>
      </c>
      <c r="CL291" s="20" t="str">
        <f t="shared" si="1051"/>
        <v/>
      </c>
      <c r="CM291" s="20" t="str">
        <f t="shared" si="1052"/>
        <v/>
      </c>
      <c r="CN291" s="20" t="str">
        <f t="shared" si="1053"/>
        <v/>
      </c>
      <c r="CO291" s="20" t="str">
        <f t="shared" si="1054"/>
        <v/>
      </c>
      <c r="CP291" s="20" t="str">
        <f t="shared" si="1055"/>
        <v/>
      </c>
      <c r="CQ291" s="20" t="str">
        <f t="shared" si="1056"/>
        <v/>
      </c>
      <c r="CR291" s="20" t="str">
        <f t="shared" si="1057"/>
        <v/>
      </c>
      <c r="CS291" s="20" t="str">
        <f t="shared" si="1058"/>
        <v/>
      </c>
      <c r="CT291" s="20" t="str">
        <f t="shared" si="1059"/>
        <v/>
      </c>
      <c r="CU291" s="20" t="str">
        <f t="shared" si="1060"/>
        <v/>
      </c>
      <c r="CV291" s="20" t="str">
        <f t="shared" si="1061"/>
        <v/>
      </c>
      <c r="CW291" s="20" t="str">
        <f t="shared" si="1062"/>
        <v/>
      </c>
      <c r="CX291" s="20" t="str">
        <f t="shared" si="1063"/>
        <v/>
      </c>
      <c r="CY291" s="20" t="str">
        <f t="shared" si="1064"/>
        <v/>
      </c>
      <c r="CZ291" s="20" t="str">
        <f t="shared" si="1064"/>
        <v/>
      </c>
      <c r="BCU291" s="20" t="str">
        <f t="shared" si="930"/>
        <v/>
      </c>
      <c r="BCV291" s="20" t="str">
        <f t="shared" si="931"/>
        <v/>
      </c>
      <c r="BCW291" s="20" t="str">
        <f t="shared" si="932"/>
        <v/>
      </c>
      <c r="BCX291" s="20" t="str">
        <f t="shared" si="933"/>
        <v/>
      </c>
      <c r="BCY291" s="20" t="str">
        <f t="shared" si="934"/>
        <v/>
      </c>
      <c r="BCZ291" s="20" t="str">
        <f t="shared" si="935"/>
        <v/>
      </c>
      <c r="BDA291" s="20" t="str">
        <f t="shared" si="936"/>
        <v/>
      </c>
      <c r="BDB291" s="20" t="str">
        <f t="shared" si="937"/>
        <v/>
      </c>
      <c r="BDC291" s="20" t="str">
        <f t="shared" si="938"/>
        <v/>
      </c>
      <c r="BDD291" s="20" t="str">
        <f t="shared" si="939"/>
        <v/>
      </c>
      <c r="BDE291" s="20" t="str">
        <f t="shared" si="940"/>
        <v/>
      </c>
      <c r="BDF291" s="20" t="str">
        <f t="shared" si="941"/>
        <v/>
      </c>
      <c r="BDG291" s="20" t="str">
        <f t="shared" si="942"/>
        <v/>
      </c>
      <c r="BDH291" s="20" t="str">
        <f t="shared" si="943"/>
        <v/>
      </c>
      <c r="BDI291" s="20" t="str">
        <f t="shared" si="944"/>
        <v/>
      </c>
      <c r="BDJ291" s="20" t="str">
        <f t="shared" si="945"/>
        <v/>
      </c>
      <c r="BDK291" s="20" t="str">
        <f t="shared" si="946"/>
        <v/>
      </c>
      <c r="BDL291" s="20" t="str">
        <f t="shared" si="947"/>
        <v/>
      </c>
      <c r="BDM291" s="20" t="str">
        <f t="shared" si="948"/>
        <v/>
      </c>
      <c r="BDN291" s="20" t="str">
        <f t="shared" si="949"/>
        <v/>
      </c>
      <c r="BDO291" s="20" t="str">
        <f t="shared" si="950"/>
        <v/>
      </c>
      <c r="BDP291" s="20" t="str">
        <f t="shared" si="951"/>
        <v/>
      </c>
      <c r="BDQ291" s="20" t="str">
        <f t="shared" si="952"/>
        <v/>
      </c>
      <c r="BDR291" s="20" t="str">
        <f t="shared" si="953"/>
        <v/>
      </c>
      <c r="BDS291" s="20" t="str">
        <f t="shared" si="954"/>
        <v/>
      </c>
      <c r="BDT291" s="20" t="str">
        <f t="shared" si="955"/>
        <v/>
      </c>
      <c r="BDU291" s="20" t="str">
        <f t="shared" si="956"/>
        <v/>
      </c>
      <c r="BDV291" s="20" t="str">
        <f t="shared" si="957"/>
        <v/>
      </c>
      <c r="BDW291" s="20" t="str">
        <f t="shared" si="958"/>
        <v/>
      </c>
      <c r="BDX291" s="20" t="str">
        <f t="shared" si="959"/>
        <v/>
      </c>
      <c r="BDY291" s="20" t="str">
        <f t="shared" si="960"/>
        <v/>
      </c>
      <c r="BDZ291" s="20" t="str">
        <f t="shared" si="961"/>
        <v/>
      </c>
      <c r="BEA291" s="20" t="str">
        <f t="shared" si="962"/>
        <v/>
      </c>
      <c r="BEB291" s="20" t="str">
        <f t="shared" si="963"/>
        <v/>
      </c>
      <c r="BEC291" s="20" t="str">
        <f t="shared" si="964"/>
        <v/>
      </c>
      <c r="BED291" s="20" t="str">
        <f t="shared" si="965"/>
        <v/>
      </c>
      <c r="BEE291" s="20" t="str">
        <f t="shared" si="966"/>
        <v/>
      </c>
      <c r="BEF291" s="20" t="str">
        <f t="shared" si="967"/>
        <v/>
      </c>
      <c r="BEG291" s="20" t="str">
        <f t="shared" si="968"/>
        <v/>
      </c>
      <c r="BEH291" s="20" t="str">
        <f t="shared" si="969"/>
        <v/>
      </c>
      <c r="BEI291" s="20" t="str">
        <f t="shared" si="970"/>
        <v/>
      </c>
      <c r="BEJ291" s="20" t="str">
        <f t="shared" si="971"/>
        <v/>
      </c>
      <c r="BEK291" s="20" t="str">
        <f t="shared" si="972"/>
        <v/>
      </c>
      <c r="BEL291" s="20" t="str">
        <f t="shared" si="973"/>
        <v/>
      </c>
      <c r="BEM291" s="20" t="str">
        <f t="shared" si="974"/>
        <v/>
      </c>
      <c r="BEN291" s="20" t="str">
        <f t="shared" si="975"/>
        <v/>
      </c>
      <c r="BEO291" s="20" t="str">
        <f t="shared" si="976"/>
        <v/>
      </c>
      <c r="BEP291" s="20" t="str">
        <f t="shared" si="977"/>
        <v/>
      </c>
      <c r="BEQ291" s="20" t="str">
        <f t="shared" si="978"/>
        <v/>
      </c>
      <c r="BER291" s="20" t="str">
        <f t="shared" si="979"/>
        <v/>
      </c>
      <c r="BES291" s="20" t="str">
        <f t="shared" si="980"/>
        <v/>
      </c>
      <c r="BET291" s="20" t="str">
        <f t="shared" si="981"/>
        <v/>
      </c>
      <c r="BEU291" s="20" t="str">
        <f t="shared" si="982"/>
        <v/>
      </c>
      <c r="BEV291" s="20" t="str">
        <f t="shared" si="983"/>
        <v/>
      </c>
      <c r="BEW291" s="20" t="str">
        <f t="shared" si="984"/>
        <v/>
      </c>
      <c r="BEX291" s="20" t="str">
        <f t="shared" si="985"/>
        <v/>
      </c>
      <c r="BEY291" s="20" t="str">
        <f t="shared" si="986"/>
        <v/>
      </c>
      <c r="BEZ291" s="20" t="str">
        <f t="shared" si="987"/>
        <v/>
      </c>
      <c r="BFA291" s="20" t="str">
        <f t="shared" si="988"/>
        <v/>
      </c>
      <c r="BFB291" s="20" t="str">
        <f t="shared" si="989"/>
        <v/>
      </c>
      <c r="BFC291" s="20" t="str">
        <f t="shared" si="990"/>
        <v/>
      </c>
      <c r="BFD291" s="20" t="str">
        <f t="shared" si="991"/>
        <v/>
      </c>
      <c r="BFE291" s="20" t="str">
        <f t="shared" si="992"/>
        <v/>
      </c>
      <c r="BFF291" s="20" t="str">
        <f t="shared" si="993"/>
        <v/>
      </c>
      <c r="BFG291" s="20" t="str">
        <f t="shared" si="994"/>
        <v/>
      </c>
      <c r="BFH291" s="20" t="str">
        <f t="shared" si="995"/>
        <v/>
      </c>
      <c r="BFI291" s="20" t="str">
        <f t="shared" si="996"/>
        <v/>
      </c>
      <c r="BFJ291" s="20" t="str">
        <f t="shared" si="997"/>
        <v/>
      </c>
      <c r="BFK291" s="20" t="str">
        <f t="shared" si="998"/>
        <v/>
      </c>
      <c r="BFL291" s="20" t="str">
        <f t="shared" si="999"/>
        <v/>
      </c>
      <c r="BFM291" s="20" t="str">
        <f t="shared" si="1000"/>
        <v/>
      </c>
      <c r="BFN291" s="20" t="str">
        <f t="shared" si="1001"/>
        <v/>
      </c>
      <c r="BFO291" s="20" t="str">
        <f t="shared" si="1002"/>
        <v/>
      </c>
      <c r="BFP291" s="20" t="str">
        <f t="shared" si="1003"/>
        <v/>
      </c>
      <c r="BFQ291" s="20" t="str">
        <f t="shared" si="1004"/>
        <v/>
      </c>
      <c r="BFR291" s="20" t="str">
        <f t="shared" si="1005"/>
        <v/>
      </c>
      <c r="BFS291" s="20" t="str">
        <f t="shared" si="1006"/>
        <v/>
      </c>
      <c r="BFT291" s="20" t="str">
        <f t="shared" si="1007"/>
        <v/>
      </c>
      <c r="BFU291" s="20" t="str">
        <f t="shared" si="1008"/>
        <v/>
      </c>
      <c r="BFV291" s="20" t="str">
        <f t="shared" si="1009"/>
        <v/>
      </c>
      <c r="BFW291" s="20" t="str">
        <f t="shared" si="1010"/>
        <v/>
      </c>
      <c r="BFX291" s="20" t="str">
        <f t="shared" si="1011"/>
        <v/>
      </c>
      <c r="BFY291" s="20" t="str">
        <f t="shared" si="1012"/>
        <v/>
      </c>
      <c r="BFZ291" s="20" t="str">
        <f t="shared" si="1013"/>
        <v/>
      </c>
      <c r="BGA291" s="20" t="str">
        <f t="shared" si="1014"/>
        <v/>
      </c>
      <c r="BGB291" s="20" t="str">
        <f t="shared" si="1015"/>
        <v/>
      </c>
      <c r="BGC291" s="20" t="str">
        <f t="shared" si="1016"/>
        <v/>
      </c>
      <c r="BGD291" s="20" t="str">
        <f t="shared" si="1017"/>
        <v/>
      </c>
      <c r="BGE291" s="20" t="str">
        <f t="shared" si="1018"/>
        <v/>
      </c>
      <c r="BGF291" s="20" t="str">
        <f t="shared" si="1019"/>
        <v/>
      </c>
      <c r="BGG291" s="20" t="str">
        <f t="shared" si="1020"/>
        <v/>
      </c>
      <c r="BGH291" s="20" t="str">
        <f t="shared" si="1021"/>
        <v/>
      </c>
      <c r="BGI291" s="20" t="str">
        <f t="shared" si="1022"/>
        <v/>
      </c>
      <c r="BGJ291" s="20" t="str">
        <f t="shared" si="1023"/>
        <v/>
      </c>
      <c r="BGK291" s="20" t="str">
        <f t="shared" si="1024"/>
        <v/>
      </c>
      <c r="BGL291" s="20" t="str">
        <f t="shared" si="1025"/>
        <v/>
      </c>
      <c r="BGM291" s="20" t="str">
        <f t="shared" si="1026"/>
        <v/>
      </c>
      <c r="BGN291" s="20" t="str">
        <f t="shared" si="1027"/>
        <v/>
      </c>
      <c r="BGO291" s="20" t="str">
        <f t="shared" si="1028"/>
        <v/>
      </c>
      <c r="BGP291" s="20" t="str">
        <f t="shared" si="1029"/>
        <v/>
      </c>
      <c r="BGQ291" s="20" t="str">
        <f t="shared" si="1030"/>
        <v/>
      </c>
      <c r="BGR291" s="20" t="str">
        <f t="shared" si="1031"/>
        <v/>
      </c>
      <c r="BGS291" s="20" t="str">
        <f t="shared" si="1032"/>
        <v/>
      </c>
      <c r="BGT291" s="20" t="str">
        <f t="shared" si="1033"/>
        <v/>
      </c>
      <c r="BGU291" s="20" t="str">
        <f t="shared" si="1034"/>
        <v/>
      </c>
      <c r="BGV291" s="20" t="str">
        <f t="shared" si="1035"/>
        <v/>
      </c>
      <c r="BGW291" s="20" t="str">
        <f t="shared" si="1036"/>
        <v/>
      </c>
      <c r="BGX291" s="20" t="str">
        <f t="shared" si="1037"/>
        <v/>
      </c>
      <c r="BGY291" s="20" t="str">
        <f t="shared" si="1038"/>
        <v/>
      </c>
      <c r="BGZ291" s="20" t="str">
        <f t="shared" si="1039"/>
        <v/>
      </c>
      <c r="BHA291" s="20" t="str">
        <f t="shared" si="1040"/>
        <v/>
      </c>
      <c r="BHB291" s="20" t="str">
        <f t="shared" si="1041"/>
        <v/>
      </c>
      <c r="BHC291" s="20" t="str">
        <f t="shared" si="1042"/>
        <v/>
      </c>
      <c r="BHD291" s="20" t="str">
        <f t="shared" si="1043"/>
        <v/>
      </c>
      <c r="BHE291" s="20" t="str">
        <f t="shared" si="1044"/>
        <v/>
      </c>
      <c r="BHF291" s="20" t="str">
        <f t="shared" si="1045"/>
        <v/>
      </c>
      <c r="BHG291" s="20" t="str">
        <f t="shared" si="1046"/>
        <v/>
      </c>
      <c r="BHJ291" s="20" t="str">
        <f t="shared" si="1047"/>
        <v/>
      </c>
      <c r="BHL291" s="20" t="str">
        <f t="shared" si="1065"/>
        <v/>
      </c>
      <c r="BHM291" s="20" t="str">
        <f t="shared" si="1065"/>
        <v/>
      </c>
      <c r="BHN291" s="20" t="str">
        <f t="shared" si="1065"/>
        <v/>
      </c>
      <c r="BHO291" s="20" t="str">
        <f t="shared" si="1065"/>
        <v/>
      </c>
      <c r="BHP291" s="20" t="str">
        <f t="shared" si="1065"/>
        <v/>
      </c>
      <c r="BHQ291" s="20" t="str">
        <f t="shared" si="1065"/>
        <v/>
      </c>
      <c r="BHR291" s="20" t="str">
        <f t="shared" si="1065"/>
        <v/>
      </c>
      <c r="BHS291" s="20" t="str">
        <f t="shared" si="1065"/>
        <v/>
      </c>
      <c r="BHT291" s="20" t="str">
        <f t="shared" si="1065"/>
        <v/>
      </c>
      <c r="BHU291" s="20" t="str">
        <f t="shared" si="1065"/>
        <v/>
      </c>
      <c r="BHV291" s="20" t="str">
        <f t="shared" si="1065"/>
        <v/>
      </c>
      <c r="BHW291" s="20" t="str">
        <f t="shared" si="1065"/>
        <v/>
      </c>
      <c r="BHX291" s="20" t="str">
        <f t="shared" si="1065"/>
        <v/>
      </c>
      <c r="BHY291" s="20" t="str">
        <f t="shared" si="1065"/>
        <v/>
      </c>
      <c r="BHZ291" s="20" t="str">
        <f t="shared" si="1065"/>
        <v/>
      </c>
      <c r="BIA291" s="20" t="str">
        <f t="shared" si="1065"/>
        <v/>
      </c>
      <c r="BIB291" s="20" t="str">
        <f t="shared" si="1049"/>
        <v/>
      </c>
      <c r="BIC291" s="20" t="str">
        <f t="shared" si="1049"/>
        <v/>
      </c>
      <c r="BID291" s="20" t="str">
        <f t="shared" si="1049"/>
        <v/>
      </c>
      <c r="BIE291" s="20" t="str">
        <f t="shared" si="1049"/>
        <v/>
      </c>
    </row>
    <row r="292" spans="2:104 1451:1591" ht="14.5">
      <c r="B292" s="510" t="str">
        <f>IF('لصق اكسل الفورمز'!E287="","",'لصق اكسل الفورمز'!E287)</f>
        <v/>
      </c>
      <c r="C292" s="510" t="str">
        <f>IF('لصق اكسل الفورمز'!O287="","",'لصق اكسل الفورمز'!O287)</f>
        <v/>
      </c>
      <c r="D292" s="526" t="str">
        <f>IF('لصق اكسل الفورمز'!R287="","",'لصق اكسل الفورمز'!R287)</f>
        <v/>
      </c>
      <c r="E292" s="510" t="str">
        <f>IF('لصق اكسل الفورمز'!U287="","",'لصق اكسل الفورمز'!U287)</f>
        <v/>
      </c>
      <c r="F292" s="526" t="str">
        <f>IF('لصق اكسل الفورمز'!X287="","",'لصق اكسل الفورمز'!X287)</f>
        <v/>
      </c>
      <c r="G292" s="510" t="str">
        <f>IF('لصق اكسل الفورمز'!AA287="","",'لصق اكسل الفورمز'!AA287)</f>
        <v/>
      </c>
      <c r="H292" s="526" t="str">
        <f>IF('لصق اكسل الفورمز'!AD287="","",'لصق اكسل الفورمز'!AD287)</f>
        <v/>
      </c>
      <c r="I292" s="510" t="str">
        <f>IF('لصق اكسل الفورمز'!AG287="","",'لصق اكسل الفورمز'!AG287)</f>
        <v/>
      </c>
      <c r="J292" s="526" t="str">
        <f>IF('لصق اكسل الفورمز'!AJ287="","",'لصق اكسل الفورمز'!AJ287)</f>
        <v/>
      </c>
      <c r="K292" s="510" t="str">
        <f>IF('لصق اكسل الفورمز'!AM287="","",'لصق اكسل الفورمز'!AM287)</f>
        <v/>
      </c>
      <c r="L292" s="526" t="str">
        <f>IF('لصق اكسل الفورمز'!AP287="","",'لصق اكسل الفورمز'!AP287)</f>
        <v/>
      </c>
      <c r="M292" s="510" t="str">
        <f>IF('لصق اكسل الفورمز'!AS287="","",'لصق اكسل الفورمز'!AS287)</f>
        <v/>
      </c>
      <c r="N292" s="526" t="str">
        <f>IF('لصق اكسل الفورمز'!AV287="","",'لصق اكسل الفورمز'!AV287)</f>
        <v/>
      </c>
      <c r="O292" s="510" t="str">
        <f>IF('لصق اكسل الفورمز'!AY287="","",'لصق اكسل الفورمز'!AY287)</f>
        <v/>
      </c>
      <c r="P292" s="526" t="str">
        <f>IF('لصق اكسل الفورمز'!BB287="","",'لصق اكسل الفورمز'!BB287)</f>
        <v/>
      </c>
      <c r="Q292" s="510" t="str">
        <f>IF('لصق اكسل الفورمز'!BE287="","",'لصق اكسل الفورمز'!BE287)</f>
        <v/>
      </c>
      <c r="R292" s="526" t="str">
        <f>IF('لصق اكسل الفورمز'!BH287="","",'لصق اكسل الفورمز'!BH287)</f>
        <v/>
      </c>
      <c r="S292" s="510" t="str">
        <f>IF('لصق اكسل الفورمز'!BK287="","",'لصق اكسل الفورمز'!BK287)</f>
        <v/>
      </c>
      <c r="T292" s="526" t="str">
        <f>IF('لصق اكسل الفورمز'!BN287="","",'لصق اكسل الفورمز'!BN287)</f>
        <v/>
      </c>
      <c r="U292" s="510" t="str">
        <f>IF('لصق اكسل الفورمز'!BQ287="","",'لصق اكسل الفورمز'!BQ287)</f>
        <v/>
      </c>
      <c r="V292" s="526" t="str">
        <f>IF('لصق اكسل الفورمز'!BT287="","",'لصق اكسل الفورمز'!BT287)</f>
        <v/>
      </c>
      <c r="W292" s="527" t="str">
        <f t="shared" si="896"/>
        <v/>
      </c>
      <c r="X292" s="510" t="str">
        <f t="shared" si="897"/>
        <v/>
      </c>
      <c r="Y292" s="564" t="str">
        <f t="shared" si="898"/>
        <v/>
      </c>
      <c r="AL292" s="20">
        <f t="shared" si="899"/>
        <v>0</v>
      </c>
      <c r="AO292" s="20" t="str">
        <f t="shared" si="900"/>
        <v/>
      </c>
      <c r="AQ292" s="20" t="str">
        <f t="shared" si="1048"/>
        <v/>
      </c>
      <c r="AR292" s="20" t="str">
        <f t="shared" si="901"/>
        <v/>
      </c>
      <c r="AS292" s="20" t="str">
        <f t="shared" si="902"/>
        <v/>
      </c>
      <c r="AT292" s="20" t="str">
        <f t="shared" si="903"/>
        <v/>
      </c>
      <c r="AU292" s="20" t="str">
        <f t="shared" si="904"/>
        <v/>
      </c>
      <c r="AV292" s="20" t="str">
        <f t="shared" si="905"/>
        <v/>
      </c>
      <c r="AW292" s="20" t="str">
        <f t="shared" si="906"/>
        <v/>
      </c>
      <c r="AX292" s="20" t="str">
        <f t="shared" si="907"/>
        <v/>
      </c>
      <c r="AY292" s="20" t="str">
        <f t="shared" si="908"/>
        <v/>
      </c>
      <c r="AZ292" s="20" t="str">
        <f t="shared" si="909"/>
        <v/>
      </c>
      <c r="BA292" s="20" t="str">
        <f t="shared" si="910"/>
        <v/>
      </c>
      <c r="BB292" s="20" t="str">
        <f t="shared" si="911"/>
        <v/>
      </c>
      <c r="BC292" s="20" t="str">
        <f t="shared" si="912"/>
        <v/>
      </c>
      <c r="BD292" s="20" t="str">
        <f t="shared" si="913"/>
        <v/>
      </c>
      <c r="BE292" s="20" t="str">
        <f t="shared" si="914"/>
        <v/>
      </c>
      <c r="BF292" s="20" t="str">
        <f t="shared" si="915"/>
        <v/>
      </c>
      <c r="BG292" s="20" t="str">
        <f t="shared" si="916"/>
        <v/>
      </c>
      <c r="BH292" s="20" t="str">
        <f t="shared" si="917"/>
        <v/>
      </c>
      <c r="BI292" s="20" t="str">
        <f t="shared" si="918"/>
        <v/>
      </c>
      <c r="BJ292" s="20" t="str">
        <f t="shared" si="919"/>
        <v/>
      </c>
      <c r="BL292" s="38" t="e">
        <f t="shared" si="920"/>
        <v>#DIV/0!</v>
      </c>
      <c r="BM292" s="4">
        <f t="shared" si="921"/>
        <v>0</v>
      </c>
      <c r="BN292" s="4">
        <f t="shared" si="922"/>
        <v>0</v>
      </c>
      <c r="BO292" s="4">
        <f t="shared" si="923"/>
        <v>0</v>
      </c>
      <c r="BP292" s="173" t="str">
        <f t="shared" si="924"/>
        <v/>
      </c>
      <c r="BQ292" s="4">
        <f t="shared" si="925"/>
        <v>0</v>
      </c>
      <c r="BT292" s="268" t="str">
        <f t="shared" si="926"/>
        <v/>
      </c>
      <c r="BU292" s="268" t="str">
        <f t="shared" si="927"/>
        <v/>
      </c>
      <c r="BX292" s="20">
        <f t="shared" si="928"/>
        <v>1</v>
      </c>
      <c r="CG292" s="20" t="str">
        <f t="shared" si="929"/>
        <v/>
      </c>
      <c r="CH292" s="20" t="str">
        <f t="shared" si="1066"/>
        <v/>
      </c>
      <c r="CI292" s="20" t="str">
        <f t="shared" si="1067"/>
        <v/>
      </c>
      <c r="CJ292" s="20" t="str">
        <f t="shared" si="1068"/>
        <v/>
      </c>
      <c r="CK292" s="20" t="str">
        <f t="shared" si="1050"/>
        <v/>
      </c>
      <c r="CL292" s="20" t="str">
        <f t="shared" si="1051"/>
        <v/>
      </c>
      <c r="CM292" s="20" t="str">
        <f t="shared" si="1052"/>
        <v/>
      </c>
      <c r="CN292" s="20" t="str">
        <f t="shared" si="1053"/>
        <v/>
      </c>
      <c r="CO292" s="20" t="str">
        <f t="shared" si="1054"/>
        <v/>
      </c>
      <c r="CP292" s="20" t="str">
        <f t="shared" si="1055"/>
        <v/>
      </c>
      <c r="CQ292" s="20" t="str">
        <f t="shared" si="1056"/>
        <v/>
      </c>
      <c r="CR292" s="20" t="str">
        <f t="shared" si="1057"/>
        <v/>
      </c>
      <c r="CS292" s="20" t="str">
        <f t="shared" si="1058"/>
        <v/>
      </c>
      <c r="CT292" s="20" t="str">
        <f t="shared" si="1059"/>
        <v/>
      </c>
      <c r="CU292" s="20" t="str">
        <f t="shared" si="1060"/>
        <v/>
      </c>
      <c r="CV292" s="20" t="str">
        <f t="shared" si="1061"/>
        <v/>
      </c>
      <c r="CW292" s="20" t="str">
        <f t="shared" si="1062"/>
        <v/>
      </c>
      <c r="CX292" s="20" t="str">
        <f t="shared" si="1063"/>
        <v/>
      </c>
      <c r="CY292" s="20" t="str">
        <f t="shared" si="1064"/>
        <v/>
      </c>
      <c r="CZ292" s="20" t="str">
        <f t="shared" si="1064"/>
        <v/>
      </c>
      <c r="BCU292" s="20" t="str">
        <f t="shared" si="930"/>
        <v/>
      </c>
      <c r="BCV292" s="20" t="str">
        <f t="shared" si="931"/>
        <v/>
      </c>
      <c r="BCW292" s="20" t="str">
        <f t="shared" si="932"/>
        <v/>
      </c>
      <c r="BCX292" s="20" t="str">
        <f t="shared" si="933"/>
        <v/>
      </c>
      <c r="BCY292" s="20" t="str">
        <f t="shared" si="934"/>
        <v/>
      </c>
      <c r="BCZ292" s="20" t="str">
        <f t="shared" si="935"/>
        <v/>
      </c>
      <c r="BDA292" s="20" t="str">
        <f t="shared" si="936"/>
        <v/>
      </c>
      <c r="BDB292" s="20" t="str">
        <f t="shared" si="937"/>
        <v/>
      </c>
      <c r="BDC292" s="20" t="str">
        <f t="shared" si="938"/>
        <v/>
      </c>
      <c r="BDD292" s="20" t="str">
        <f t="shared" si="939"/>
        <v/>
      </c>
      <c r="BDE292" s="20" t="str">
        <f t="shared" si="940"/>
        <v/>
      </c>
      <c r="BDF292" s="20" t="str">
        <f t="shared" si="941"/>
        <v/>
      </c>
      <c r="BDG292" s="20" t="str">
        <f t="shared" si="942"/>
        <v/>
      </c>
      <c r="BDH292" s="20" t="str">
        <f t="shared" si="943"/>
        <v/>
      </c>
      <c r="BDI292" s="20" t="str">
        <f t="shared" si="944"/>
        <v/>
      </c>
      <c r="BDJ292" s="20" t="str">
        <f t="shared" si="945"/>
        <v/>
      </c>
      <c r="BDK292" s="20" t="str">
        <f t="shared" si="946"/>
        <v/>
      </c>
      <c r="BDL292" s="20" t="str">
        <f t="shared" si="947"/>
        <v/>
      </c>
      <c r="BDM292" s="20" t="str">
        <f t="shared" si="948"/>
        <v/>
      </c>
      <c r="BDN292" s="20" t="str">
        <f t="shared" si="949"/>
        <v/>
      </c>
      <c r="BDO292" s="20" t="str">
        <f t="shared" si="950"/>
        <v/>
      </c>
      <c r="BDP292" s="20" t="str">
        <f t="shared" si="951"/>
        <v/>
      </c>
      <c r="BDQ292" s="20" t="str">
        <f t="shared" si="952"/>
        <v/>
      </c>
      <c r="BDR292" s="20" t="str">
        <f t="shared" si="953"/>
        <v/>
      </c>
      <c r="BDS292" s="20" t="str">
        <f t="shared" si="954"/>
        <v/>
      </c>
      <c r="BDT292" s="20" t="str">
        <f t="shared" si="955"/>
        <v/>
      </c>
      <c r="BDU292" s="20" t="str">
        <f t="shared" si="956"/>
        <v/>
      </c>
      <c r="BDV292" s="20" t="str">
        <f t="shared" si="957"/>
        <v/>
      </c>
      <c r="BDW292" s="20" t="str">
        <f t="shared" si="958"/>
        <v/>
      </c>
      <c r="BDX292" s="20" t="str">
        <f t="shared" si="959"/>
        <v/>
      </c>
      <c r="BDY292" s="20" t="str">
        <f t="shared" si="960"/>
        <v/>
      </c>
      <c r="BDZ292" s="20" t="str">
        <f t="shared" si="961"/>
        <v/>
      </c>
      <c r="BEA292" s="20" t="str">
        <f t="shared" si="962"/>
        <v/>
      </c>
      <c r="BEB292" s="20" t="str">
        <f t="shared" si="963"/>
        <v/>
      </c>
      <c r="BEC292" s="20" t="str">
        <f t="shared" si="964"/>
        <v/>
      </c>
      <c r="BED292" s="20" t="str">
        <f t="shared" si="965"/>
        <v/>
      </c>
      <c r="BEE292" s="20" t="str">
        <f t="shared" si="966"/>
        <v/>
      </c>
      <c r="BEF292" s="20" t="str">
        <f t="shared" si="967"/>
        <v/>
      </c>
      <c r="BEG292" s="20" t="str">
        <f t="shared" si="968"/>
        <v/>
      </c>
      <c r="BEH292" s="20" t="str">
        <f t="shared" si="969"/>
        <v/>
      </c>
      <c r="BEI292" s="20" t="str">
        <f t="shared" si="970"/>
        <v/>
      </c>
      <c r="BEJ292" s="20" t="str">
        <f t="shared" si="971"/>
        <v/>
      </c>
      <c r="BEK292" s="20" t="str">
        <f t="shared" si="972"/>
        <v/>
      </c>
      <c r="BEL292" s="20" t="str">
        <f t="shared" si="973"/>
        <v/>
      </c>
      <c r="BEM292" s="20" t="str">
        <f t="shared" si="974"/>
        <v/>
      </c>
      <c r="BEN292" s="20" t="str">
        <f t="shared" si="975"/>
        <v/>
      </c>
      <c r="BEO292" s="20" t="str">
        <f t="shared" si="976"/>
        <v/>
      </c>
      <c r="BEP292" s="20" t="str">
        <f t="shared" si="977"/>
        <v/>
      </c>
      <c r="BEQ292" s="20" t="str">
        <f t="shared" si="978"/>
        <v/>
      </c>
      <c r="BER292" s="20" t="str">
        <f t="shared" si="979"/>
        <v/>
      </c>
      <c r="BES292" s="20" t="str">
        <f t="shared" si="980"/>
        <v/>
      </c>
      <c r="BET292" s="20" t="str">
        <f t="shared" si="981"/>
        <v/>
      </c>
      <c r="BEU292" s="20" t="str">
        <f t="shared" si="982"/>
        <v/>
      </c>
      <c r="BEV292" s="20" t="str">
        <f t="shared" si="983"/>
        <v/>
      </c>
      <c r="BEW292" s="20" t="str">
        <f t="shared" si="984"/>
        <v/>
      </c>
      <c r="BEX292" s="20" t="str">
        <f t="shared" si="985"/>
        <v/>
      </c>
      <c r="BEY292" s="20" t="str">
        <f t="shared" si="986"/>
        <v/>
      </c>
      <c r="BEZ292" s="20" t="str">
        <f t="shared" si="987"/>
        <v/>
      </c>
      <c r="BFA292" s="20" t="str">
        <f t="shared" si="988"/>
        <v/>
      </c>
      <c r="BFB292" s="20" t="str">
        <f t="shared" si="989"/>
        <v/>
      </c>
      <c r="BFC292" s="20" t="str">
        <f t="shared" si="990"/>
        <v/>
      </c>
      <c r="BFD292" s="20" t="str">
        <f t="shared" si="991"/>
        <v/>
      </c>
      <c r="BFE292" s="20" t="str">
        <f t="shared" si="992"/>
        <v/>
      </c>
      <c r="BFF292" s="20" t="str">
        <f t="shared" si="993"/>
        <v/>
      </c>
      <c r="BFG292" s="20" t="str">
        <f t="shared" si="994"/>
        <v/>
      </c>
      <c r="BFH292" s="20" t="str">
        <f t="shared" si="995"/>
        <v/>
      </c>
      <c r="BFI292" s="20" t="str">
        <f t="shared" si="996"/>
        <v/>
      </c>
      <c r="BFJ292" s="20" t="str">
        <f t="shared" si="997"/>
        <v/>
      </c>
      <c r="BFK292" s="20" t="str">
        <f t="shared" si="998"/>
        <v/>
      </c>
      <c r="BFL292" s="20" t="str">
        <f t="shared" si="999"/>
        <v/>
      </c>
      <c r="BFM292" s="20" t="str">
        <f t="shared" si="1000"/>
        <v/>
      </c>
      <c r="BFN292" s="20" t="str">
        <f t="shared" si="1001"/>
        <v/>
      </c>
      <c r="BFO292" s="20" t="str">
        <f t="shared" si="1002"/>
        <v/>
      </c>
      <c r="BFP292" s="20" t="str">
        <f t="shared" si="1003"/>
        <v/>
      </c>
      <c r="BFQ292" s="20" t="str">
        <f t="shared" si="1004"/>
        <v/>
      </c>
      <c r="BFR292" s="20" t="str">
        <f t="shared" si="1005"/>
        <v/>
      </c>
      <c r="BFS292" s="20" t="str">
        <f t="shared" si="1006"/>
        <v/>
      </c>
      <c r="BFT292" s="20" t="str">
        <f t="shared" si="1007"/>
        <v/>
      </c>
      <c r="BFU292" s="20" t="str">
        <f t="shared" si="1008"/>
        <v/>
      </c>
      <c r="BFV292" s="20" t="str">
        <f t="shared" si="1009"/>
        <v/>
      </c>
      <c r="BFW292" s="20" t="str">
        <f t="shared" si="1010"/>
        <v/>
      </c>
      <c r="BFX292" s="20" t="str">
        <f t="shared" si="1011"/>
        <v/>
      </c>
      <c r="BFY292" s="20" t="str">
        <f t="shared" si="1012"/>
        <v/>
      </c>
      <c r="BFZ292" s="20" t="str">
        <f t="shared" si="1013"/>
        <v/>
      </c>
      <c r="BGA292" s="20" t="str">
        <f t="shared" si="1014"/>
        <v/>
      </c>
      <c r="BGB292" s="20" t="str">
        <f t="shared" si="1015"/>
        <v/>
      </c>
      <c r="BGC292" s="20" t="str">
        <f t="shared" si="1016"/>
        <v/>
      </c>
      <c r="BGD292" s="20" t="str">
        <f t="shared" si="1017"/>
        <v/>
      </c>
      <c r="BGE292" s="20" t="str">
        <f t="shared" si="1018"/>
        <v/>
      </c>
      <c r="BGF292" s="20" t="str">
        <f t="shared" si="1019"/>
        <v/>
      </c>
      <c r="BGG292" s="20" t="str">
        <f t="shared" si="1020"/>
        <v/>
      </c>
      <c r="BGH292" s="20" t="str">
        <f t="shared" si="1021"/>
        <v/>
      </c>
      <c r="BGI292" s="20" t="str">
        <f t="shared" si="1022"/>
        <v/>
      </c>
      <c r="BGJ292" s="20" t="str">
        <f t="shared" si="1023"/>
        <v/>
      </c>
      <c r="BGK292" s="20" t="str">
        <f t="shared" si="1024"/>
        <v/>
      </c>
      <c r="BGL292" s="20" t="str">
        <f t="shared" si="1025"/>
        <v/>
      </c>
      <c r="BGM292" s="20" t="str">
        <f t="shared" si="1026"/>
        <v/>
      </c>
      <c r="BGN292" s="20" t="str">
        <f t="shared" si="1027"/>
        <v/>
      </c>
      <c r="BGO292" s="20" t="str">
        <f t="shared" si="1028"/>
        <v/>
      </c>
      <c r="BGP292" s="20" t="str">
        <f t="shared" si="1029"/>
        <v/>
      </c>
      <c r="BGQ292" s="20" t="str">
        <f t="shared" si="1030"/>
        <v/>
      </c>
      <c r="BGR292" s="20" t="str">
        <f t="shared" si="1031"/>
        <v/>
      </c>
      <c r="BGS292" s="20" t="str">
        <f t="shared" si="1032"/>
        <v/>
      </c>
      <c r="BGT292" s="20" t="str">
        <f t="shared" si="1033"/>
        <v/>
      </c>
      <c r="BGU292" s="20" t="str">
        <f t="shared" si="1034"/>
        <v/>
      </c>
      <c r="BGV292" s="20" t="str">
        <f t="shared" si="1035"/>
        <v/>
      </c>
      <c r="BGW292" s="20" t="str">
        <f t="shared" si="1036"/>
        <v/>
      </c>
      <c r="BGX292" s="20" t="str">
        <f t="shared" si="1037"/>
        <v/>
      </c>
      <c r="BGY292" s="20" t="str">
        <f t="shared" si="1038"/>
        <v/>
      </c>
      <c r="BGZ292" s="20" t="str">
        <f t="shared" si="1039"/>
        <v/>
      </c>
      <c r="BHA292" s="20" t="str">
        <f t="shared" si="1040"/>
        <v/>
      </c>
      <c r="BHB292" s="20" t="str">
        <f t="shared" si="1041"/>
        <v/>
      </c>
      <c r="BHC292" s="20" t="str">
        <f t="shared" si="1042"/>
        <v/>
      </c>
      <c r="BHD292" s="20" t="str">
        <f t="shared" si="1043"/>
        <v/>
      </c>
      <c r="BHE292" s="20" t="str">
        <f t="shared" si="1044"/>
        <v/>
      </c>
      <c r="BHF292" s="20" t="str">
        <f t="shared" si="1045"/>
        <v/>
      </c>
      <c r="BHG292" s="20" t="str">
        <f t="shared" si="1046"/>
        <v/>
      </c>
      <c r="BHJ292" s="20" t="str">
        <f t="shared" si="1047"/>
        <v/>
      </c>
      <c r="BHL292" s="20" t="str">
        <f t="shared" si="1065"/>
        <v/>
      </c>
      <c r="BHM292" s="20" t="str">
        <f t="shared" si="1065"/>
        <v/>
      </c>
      <c r="BHN292" s="20" t="str">
        <f t="shared" si="1065"/>
        <v/>
      </c>
      <c r="BHO292" s="20" t="str">
        <f t="shared" si="1065"/>
        <v/>
      </c>
      <c r="BHP292" s="20" t="str">
        <f t="shared" si="1065"/>
        <v/>
      </c>
      <c r="BHQ292" s="20" t="str">
        <f t="shared" si="1065"/>
        <v/>
      </c>
      <c r="BHR292" s="20" t="str">
        <f t="shared" si="1065"/>
        <v/>
      </c>
      <c r="BHS292" s="20" t="str">
        <f t="shared" si="1065"/>
        <v/>
      </c>
      <c r="BHT292" s="20" t="str">
        <f t="shared" si="1065"/>
        <v/>
      </c>
      <c r="BHU292" s="20" t="str">
        <f t="shared" si="1065"/>
        <v/>
      </c>
      <c r="BHV292" s="20" t="str">
        <f t="shared" si="1065"/>
        <v/>
      </c>
      <c r="BHW292" s="20" t="str">
        <f t="shared" si="1065"/>
        <v/>
      </c>
      <c r="BHX292" s="20" t="str">
        <f t="shared" si="1065"/>
        <v/>
      </c>
      <c r="BHY292" s="20" t="str">
        <f t="shared" si="1065"/>
        <v/>
      </c>
      <c r="BHZ292" s="20" t="str">
        <f t="shared" si="1065"/>
        <v/>
      </c>
      <c r="BIA292" s="20" t="str">
        <f t="shared" ref="BIA292:BIE307" si="1069">MID($BHJ292,BIA$6,1)</f>
        <v/>
      </c>
      <c r="BIB292" s="20" t="str">
        <f t="shared" si="1069"/>
        <v/>
      </c>
      <c r="BIC292" s="20" t="str">
        <f t="shared" si="1069"/>
        <v/>
      </c>
      <c r="BID292" s="20" t="str">
        <f t="shared" si="1069"/>
        <v/>
      </c>
      <c r="BIE292" s="20" t="str">
        <f t="shared" si="1069"/>
        <v/>
      </c>
    </row>
    <row r="293" spans="2:104 1451:1591" ht="14.5">
      <c r="B293" s="510" t="str">
        <f>IF('لصق اكسل الفورمز'!E288="","",'لصق اكسل الفورمز'!E288)</f>
        <v/>
      </c>
      <c r="C293" s="510" t="str">
        <f>IF('لصق اكسل الفورمز'!O288="","",'لصق اكسل الفورمز'!O288)</f>
        <v/>
      </c>
      <c r="D293" s="526" t="str">
        <f>IF('لصق اكسل الفورمز'!R288="","",'لصق اكسل الفورمز'!R288)</f>
        <v/>
      </c>
      <c r="E293" s="510" t="str">
        <f>IF('لصق اكسل الفورمز'!U288="","",'لصق اكسل الفورمز'!U288)</f>
        <v/>
      </c>
      <c r="F293" s="526" t="str">
        <f>IF('لصق اكسل الفورمز'!X288="","",'لصق اكسل الفورمز'!X288)</f>
        <v/>
      </c>
      <c r="G293" s="510" t="str">
        <f>IF('لصق اكسل الفورمز'!AA288="","",'لصق اكسل الفورمز'!AA288)</f>
        <v/>
      </c>
      <c r="H293" s="526" t="str">
        <f>IF('لصق اكسل الفورمز'!AD288="","",'لصق اكسل الفورمز'!AD288)</f>
        <v/>
      </c>
      <c r="I293" s="510" t="str">
        <f>IF('لصق اكسل الفورمز'!AG288="","",'لصق اكسل الفورمز'!AG288)</f>
        <v/>
      </c>
      <c r="J293" s="526" t="str">
        <f>IF('لصق اكسل الفورمز'!AJ288="","",'لصق اكسل الفورمز'!AJ288)</f>
        <v/>
      </c>
      <c r="K293" s="510" t="str">
        <f>IF('لصق اكسل الفورمز'!AM288="","",'لصق اكسل الفورمز'!AM288)</f>
        <v/>
      </c>
      <c r="L293" s="526" t="str">
        <f>IF('لصق اكسل الفورمز'!AP288="","",'لصق اكسل الفورمز'!AP288)</f>
        <v/>
      </c>
      <c r="M293" s="510" t="str">
        <f>IF('لصق اكسل الفورمز'!AS288="","",'لصق اكسل الفورمز'!AS288)</f>
        <v/>
      </c>
      <c r="N293" s="526" t="str">
        <f>IF('لصق اكسل الفورمز'!AV288="","",'لصق اكسل الفورمز'!AV288)</f>
        <v/>
      </c>
      <c r="O293" s="510" t="str">
        <f>IF('لصق اكسل الفورمز'!AY288="","",'لصق اكسل الفورمز'!AY288)</f>
        <v/>
      </c>
      <c r="P293" s="526" t="str">
        <f>IF('لصق اكسل الفورمز'!BB288="","",'لصق اكسل الفورمز'!BB288)</f>
        <v/>
      </c>
      <c r="Q293" s="510" t="str">
        <f>IF('لصق اكسل الفورمز'!BE288="","",'لصق اكسل الفورمز'!BE288)</f>
        <v/>
      </c>
      <c r="R293" s="526" t="str">
        <f>IF('لصق اكسل الفورمز'!BH288="","",'لصق اكسل الفورمز'!BH288)</f>
        <v/>
      </c>
      <c r="S293" s="510" t="str">
        <f>IF('لصق اكسل الفورمز'!BK288="","",'لصق اكسل الفورمز'!BK288)</f>
        <v/>
      </c>
      <c r="T293" s="526" t="str">
        <f>IF('لصق اكسل الفورمز'!BN288="","",'لصق اكسل الفورمز'!BN288)</f>
        <v/>
      </c>
      <c r="U293" s="510" t="str">
        <f>IF('لصق اكسل الفورمز'!BQ288="","",'لصق اكسل الفورمز'!BQ288)</f>
        <v/>
      </c>
      <c r="V293" s="526" t="str">
        <f>IF('لصق اكسل الفورمز'!BT288="","",'لصق اكسل الفورمز'!BT288)</f>
        <v/>
      </c>
      <c r="W293" s="527" t="str">
        <f t="shared" si="896"/>
        <v/>
      </c>
      <c r="X293" s="510" t="str">
        <f t="shared" si="897"/>
        <v/>
      </c>
      <c r="Y293" s="564" t="str">
        <f t="shared" si="898"/>
        <v/>
      </c>
      <c r="AL293" s="20">
        <f t="shared" si="899"/>
        <v>0</v>
      </c>
      <c r="AO293" s="20" t="str">
        <f t="shared" si="900"/>
        <v/>
      </c>
      <c r="AQ293" s="20" t="str">
        <f t="shared" si="1048"/>
        <v/>
      </c>
      <c r="AR293" s="20" t="str">
        <f t="shared" si="901"/>
        <v/>
      </c>
      <c r="AS293" s="20" t="str">
        <f t="shared" si="902"/>
        <v/>
      </c>
      <c r="AT293" s="20" t="str">
        <f t="shared" si="903"/>
        <v/>
      </c>
      <c r="AU293" s="20" t="str">
        <f t="shared" si="904"/>
        <v/>
      </c>
      <c r="AV293" s="20" t="str">
        <f t="shared" si="905"/>
        <v/>
      </c>
      <c r="AW293" s="20" t="str">
        <f t="shared" si="906"/>
        <v/>
      </c>
      <c r="AX293" s="20" t="str">
        <f t="shared" si="907"/>
        <v/>
      </c>
      <c r="AY293" s="20" t="str">
        <f t="shared" si="908"/>
        <v/>
      </c>
      <c r="AZ293" s="20" t="str">
        <f t="shared" si="909"/>
        <v/>
      </c>
      <c r="BA293" s="20" t="str">
        <f t="shared" si="910"/>
        <v/>
      </c>
      <c r="BB293" s="20" t="str">
        <f t="shared" si="911"/>
        <v/>
      </c>
      <c r="BC293" s="20" t="str">
        <f t="shared" si="912"/>
        <v/>
      </c>
      <c r="BD293" s="20" t="str">
        <f t="shared" si="913"/>
        <v/>
      </c>
      <c r="BE293" s="20" t="str">
        <f t="shared" si="914"/>
        <v/>
      </c>
      <c r="BF293" s="20" t="str">
        <f t="shared" si="915"/>
        <v/>
      </c>
      <c r="BG293" s="20" t="str">
        <f t="shared" si="916"/>
        <v/>
      </c>
      <c r="BH293" s="20" t="str">
        <f t="shared" si="917"/>
        <v/>
      </c>
      <c r="BI293" s="20" t="str">
        <f t="shared" si="918"/>
        <v/>
      </c>
      <c r="BJ293" s="20" t="str">
        <f t="shared" si="919"/>
        <v/>
      </c>
      <c r="BL293" s="38" t="e">
        <f t="shared" si="920"/>
        <v>#DIV/0!</v>
      </c>
      <c r="BM293" s="4">
        <f t="shared" si="921"/>
        <v>0</v>
      </c>
      <c r="BN293" s="4">
        <f t="shared" si="922"/>
        <v>0</v>
      </c>
      <c r="BO293" s="4">
        <f t="shared" si="923"/>
        <v>0</v>
      </c>
      <c r="BP293" s="173" t="str">
        <f t="shared" si="924"/>
        <v/>
      </c>
      <c r="BQ293" s="4">
        <f t="shared" si="925"/>
        <v>0</v>
      </c>
      <c r="BT293" s="268" t="str">
        <f t="shared" si="926"/>
        <v/>
      </c>
      <c r="BU293" s="268" t="str">
        <f t="shared" si="927"/>
        <v/>
      </c>
      <c r="BX293" s="20">
        <f t="shared" si="928"/>
        <v>1</v>
      </c>
      <c r="CG293" s="20" t="str">
        <f t="shared" si="929"/>
        <v/>
      </c>
      <c r="CH293" s="20" t="str">
        <f t="shared" si="1066"/>
        <v/>
      </c>
      <c r="CI293" s="20" t="str">
        <f t="shared" si="1067"/>
        <v/>
      </c>
      <c r="CJ293" s="20" t="str">
        <f t="shared" si="1068"/>
        <v/>
      </c>
      <c r="CK293" s="20" t="str">
        <f t="shared" si="1050"/>
        <v/>
      </c>
      <c r="CL293" s="20" t="str">
        <f t="shared" si="1051"/>
        <v/>
      </c>
      <c r="CM293" s="20" t="str">
        <f t="shared" si="1052"/>
        <v/>
      </c>
      <c r="CN293" s="20" t="str">
        <f t="shared" si="1053"/>
        <v/>
      </c>
      <c r="CO293" s="20" t="str">
        <f t="shared" si="1054"/>
        <v/>
      </c>
      <c r="CP293" s="20" t="str">
        <f t="shared" si="1055"/>
        <v/>
      </c>
      <c r="CQ293" s="20" t="str">
        <f t="shared" si="1056"/>
        <v/>
      </c>
      <c r="CR293" s="20" t="str">
        <f t="shared" si="1057"/>
        <v/>
      </c>
      <c r="CS293" s="20" t="str">
        <f t="shared" si="1058"/>
        <v/>
      </c>
      <c r="CT293" s="20" t="str">
        <f t="shared" si="1059"/>
        <v/>
      </c>
      <c r="CU293" s="20" t="str">
        <f t="shared" si="1060"/>
        <v/>
      </c>
      <c r="CV293" s="20" t="str">
        <f t="shared" si="1061"/>
        <v/>
      </c>
      <c r="CW293" s="20" t="str">
        <f t="shared" si="1062"/>
        <v/>
      </c>
      <c r="CX293" s="20" t="str">
        <f t="shared" si="1063"/>
        <v/>
      </c>
      <c r="CY293" s="20" t="str">
        <f t="shared" si="1064"/>
        <v/>
      </c>
      <c r="CZ293" s="20" t="str">
        <f t="shared" si="1064"/>
        <v/>
      </c>
      <c r="BCU293" s="20" t="str">
        <f t="shared" si="930"/>
        <v/>
      </c>
      <c r="BCV293" s="20" t="str">
        <f t="shared" si="931"/>
        <v/>
      </c>
      <c r="BCW293" s="20" t="str">
        <f t="shared" si="932"/>
        <v/>
      </c>
      <c r="BCX293" s="20" t="str">
        <f t="shared" si="933"/>
        <v/>
      </c>
      <c r="BCY293" s="20" t="str">
        <f t="shared" si="934"/>
        <v/>
      </c>
      <c r="BCZ293" s="20" t="str">
        <f t="shared" si="935"/>
        <v/>
      </c>
      <c r="BDA293" s="20" t="str">
        <f t="shared" si="936"/>
        <v/>
      </c>
      <c r="BDB293" s="20" t="str">
        <f t="shared" si="937"/>
        <v/>
      </c>
      <c r="BDC293" s="20" t="str">
        <f t="shared" si="938"/>
        <v/>
      </c>
      <c r="BDD293" s="20" t="str">
        <f t="shared" si="939"/>
        <v/>
      </c>
      <c r="BDE293" s="20" t="str">
        <f t="shared" si="940"/>
        <v/>
      </c>
      <c r="BDF293" s="20" t="str">
        <f t="shared" si="941"/>
        <v/>
      </c>
      <c r="BDG293" s="20" t="str">
        <f t="shared" si="942"/>
        <v/>
      </c>
      <c r="BDH293" s="20" t="str">
        <f t="shared" si="943"/>
        <v/>
      </c>
      <c r="BDI293" s="20" t="str">
        <f t="shared" si="944"/>
        <v/>
      </c>
      <c r="BDJ293" s="20" t="str">
        <f t="shared" si="945"/>
        <v/>
      </c>
      <c r="BDK293" s="20" t="str">
        <f t="shared" si="946"/>
        <v/>
      </c>
      <c r="BDL293" s="20" t="str">
        <f t="shared" si="947"/>
        <v/>
      </c>
      <c r="BDM293" s="20" t="str">
        <f t="shared" si="948"/>
        <v/>
      </c>
      <c r="BDN293" s="20" t="str">
        <f t="shared" si="949"/>
        <v/>
      </c>
      <c r="BDO293" s="20" t="str">
        <f t="shared" si="950"/>
        <v/>
      </c>
      <c r="BDP293" s="20" t="str">
        <f t="shared" si="951"/>
        <v/>
      </c>
      <c r="BDQ293" s="20" t="str">
        <f t="shared" si="952"/>
        <v/>
      </c>
      <c r="BDR293" s="20" t="str">
        <f t="shared" si="953"/>
        <v/>
      </c>
      <c r="BDS293" s="20" t="str">
        <f t="shared" si="954"/>
        <v/>
      </c>
      <c r="BDT293" s="20" t="str">
        <f t="shared" si="955"/>
        <v/>
      </c>
      <c r="BDU293" s="20" t="str">
        <f t="shared" si="956"/>
        <v/>
      </c>
      <c r="BDV293" s="20" t="str">
        <f t="shared" si="957"/>
        <v/>
      </c>
      <c r="BDW293" s="20" t="str">
        <f t="shared" si="958"/>
        <v/>
      </c>
      <c r="BDX293" s="20" t="str">
        <f t="shared" si="959"/>
        <v/>
      </c>
      <c r="BDY293" s="20" t="str">
        <f t="shared" si="960"/>
        <v/>
      </c>
      <c r="BDZ293" s="20" t="str">
        <f t="shared" si="961"/>
        <v/>
      </c>
      <c r="BEA293" s="20" t="str">
        <f t="shared" si="962"/>
        <v/>
      </c>
      <c r="BEB293" s="20" t="str">
        <f t="shared" si="963"/>
        <v/>
      </c>
      <c r="BEC293" s="20" t="str">
        <f t="shared" si="964"/>
        <v/>
      </c>
      <c r="BED293" s="20" t="str">
        <f t="shared" si="965"/>
        <v/>
      </c>
      <c r="BEE293" s="20" t="str">
        <f t="shared" si="966"/>
        <v/>
      </c>
      <c r="BEF293" s="20" t="str">
        <f t="shared" si="967"/>
        <v/>
      </c>
      <c r="BEG293" s="20" t="str">
        <f t="shared" si="968"/>
        <v/>
      </c>
      <c r="BEH293" s="20" t="str">
        <f t="shared" si="969"/>
        <v/>
      </c>
      <c r="BEI293" s="20" t="str">
        <f t="shared" si="970"/>
        <v/>
      </c>
      <c r="BEJ293" s="20" t="str">
        <f t="shared" si="971"/>
        <v/>
      </c>
      <c r="BEK293" s="20" t="str">
        <f t="shared" si="972"/>
        <v/>
      </c>
      <c r="BEL293" s="20" t="str">
        <f t="shared" si="973"/>
        <v/>
      </c>
      <c r="BEM293" s="20" t="str">
        <f t="shared" si="974"/>
        <v/>
      </c>
      <c r="BEN293" s="20" t="str">
        <f t="shared" si="975"/>
        <v/>
      </c>
      <c r="BEO293" s="20" t="str">
        <f t="shared" si="976"/>
        <v/>
      </c>
      <c r="BEP293" s="20" t="str">
        <f t="shared" si="977"/>
        <v/>
      </c>
      <c r="BEQ293" s="20" t="str">
        <f t="shared" si="978"/>
        <v/>
      </c>
      <c r="BER293" s="20" t="str">
        <f t="shared" si="979"/>
        <v/>
      </c>
      <c r="BES293" s="20" t="str">
        <f t="shared" si="980"/>
        <v/>
      </c>
      <c r="BET293" s="20" t="str">
        <f t="shared" si="981"/>
        <v/>
      </c>
      <c r="BEU293" s="20" t="str">
        <f t="shared" si="982"/>
        <v/>
      </c>
      <c r="BEV293" s="20" t="str">
        <f t="shared" si="983"/>
        <v/>
      </c>
      <c r="BEW293" s="20" t="str">
        <f t="shared" si="984"/>
        <v/>
      </c>
      <c r="BEX293" s="20" t="str">
        <f t="shared" si="985"/>
        <v/>
      </c>
      <c r="BEY293" s="20" t="str">
        <f t="shared" si="986"/>
        <v/>
      </c>
      <c r="BEZ293" s="20" t="str">
        <f t="shared" si="987"/>
        <v/>
      </c>
      <c r="BFA293" s="20" t="str">
        <f t="shared" si="988"/>
        <v/>
      </c>
      <c r="BFB293" s="20" t="str">
        <f t="shared" si="989"/>
        <v/>
      </c>
      <c r="BFC293" s="20" t="str">
        <f t="shared" si="990"/>
        <v/>
      </c>
      <c r="BFD293" s="20" t="str">
        <f t="shared" si="991"/>
        <v/>
      </c>
      <c r="BFE293" s="20" t="str">
        <f t="shared" si="992"/>
        <v/>
      </c>
      <c r="BFF293" s="20" t="str">
        <f t="shared" si="993"/>
        <v/>
      </c>
      <c r="BFG293" s="20" t="str">
        <f t="shared" si="994"/>
        <v/>
      </c>
      <c r="BFH293" s="20" t="str">
        <f t="shared" si="995"/>
        <v/>
      </c>
      <c r="BFI293" s="20" t="str">
        <f t="shared" si="996"/>
        <v/>
      </c>
      <c r="BFJ293" s="20" t="str">
        <f t="shared" si="997"/>
        <v/>
      </c>
      <c r="BFK293" s="20" t="str">
        <f t="shared" si="998"/>
        <v/>
      </c>
      <c r="BFL293" s="20" t="str">
        <f t="shared" si="999"/>
        <v/>
      </c>
      <c r="BFM293" s="20" t="str">
        <f t="shared" si="1000"/>
        <v/>
      </c>
      <c r="BFN293" s="20" t="str">
        <f t="shared" si="1001"/>
        <v/>
      </c>
      <c r="BFO293" s="20" t="str">
        <f t="shared" si="1002"/>
        <v/>
      </c>
      <c r="BFP293" s="20" t="str">
        <f t="shared" si="1003"/>
        <v/>
      </c>
      <c r="BFQ293" s="20" t="str">
        <f t="shared" si="1004"/>
        <v/>
      </c>
      <c r="BFR293" s="20" t="str">
        <f t="shared" si="1005"/>
        <v/>
      </c>
      <c r="BFS293" s="20" t="str">
        <f t="shared" si="1006"/>
        <v/>
      </c>
      <c r="BFT293" s="20" t="str">
        <f t="shared" si="1007"/>
        <v/>
      </c>
      <c r="BFU293" s="20" t="str">
        <f t="shared" si="1008"/>
        <v/>
      </c>
      <c r="BFV293" s="20" t="str">
        <f t="shared" si="1009"/>
        <v/>
      </c>
      <c r="BFW293" s="20" t="str">
        <f t="shared" si="1010"/>
        <v/>
      </c>
      <c r="BFX293" s="20" t="str">
        <f t="shared" si="1011"/>
        <v/>
      </c>
      <c r="BFY293" s="20" t="str">
        <f t="shared" si="1012"/>
        <v/>
      </c>
      <c r="BFZ293" s="20" t="str">
        <f t="shared" si="1013"/>
        <v/>
      </c>
      <c r="BGA293" s="20" t="str">
        <f t="shared" si="1014"/>
        <v/>
      </c>
      <c r="BGB293" s="20" t="str">
        <f t="shared" si="1015"/>
        <v/>
      </c>
      <c r="BGC293" s="20" t="str">
        <f t="shared" si="1016"/>
        <v/>
      </c>
      <c r="BGD293" s="20" t="str">
        <f t="shared" si="1017"/>
        <v/>
      </c>
      <c r="BGE293" s="20" t="str">
        <f t="shared" si="1018"/>
        <v/>
      </c>
      <c r="BGF293" s="20" t="str">
        <f t="shared" si="1019"/>
        <v/>
      </c>
      <c r="BGG293" s="20" t="str">
        <f t="shared" si="1020"/>
        <v/>
      </c>
      <c r="BGH293" s="20" t="str">
        <f t="shared" si="1021"/>
        <v/>
      </c>
      <c r="BGI293" s="20" t="str">
        <f t="shared" si="1022"/>
        <v/>
      </c>
      <c r="BGJ293" s="20" t="str">
        <f t="shared" si="1023"/>
        <v/>
      </c>
      <c r="BGK293" s="20" t="str">
        <f t="shared" si="1024"/>
        <v/>
      </c>
      <c r="BGL293" s="20" t="str">
        <f t="shared" si="1025"/>
        <v/>
      </c>
      <c r="BGM293" s="20" t="str">
        <f t="shared" si="1026"/>
        <v/>
      </c>
      <c r="BGN293" s="20" t="str">
        <f t="shared" si="1027"/>
        <v/>
      </c>
      <c r="BGO293" s="20" t="str">
        <f t="shared" si="1028"/>
        <v/>
      </c>
      <c r="BGP293" s="20" t="str">
        <f t="shared" si="1029"/>
        <v/>
      </c>
      <c r="BGQ293" s="20" t="str">
        <f t="shared" si="1030"/>
        <v/>
      </c>
      <c r="BGR293" s="20" t="str">
        <f t="shared" si="1031"/>
        <v/>
      </c>
      <c r="BGS293" s="20" t="str">
        <f t="shared" si="1032"/>
        <v/>
      </c>
      <c r="BGT293" s="20" t="str">
        <f t="shared" si="1033"/>
        <v/>
      </c>
      <c r="BGU293" s="20" t="str">
        <f t="shared" si="1034"/>
        <v/>
      </c>
      <c r="BGV293" s="20" t="str">
        <f t="shared" si="1035"/>
        <v/>
      </c>
      <c r="BGW293" s="20" t="str">
        <f t="shared" si="1036"/>
        <v/>
      </c>
      <c r="BGX293" s="20" t="str">
        <f t="shared" si="1037"/>
        <v/>
      </c>
      <c r="BGY293" s="20" t="str">
        <f t="shared" si="1038"/>
        <v/>
      </c>
      <c r="BGZ293" s="20" t="str">
        <f t="shared" si="1039"/>
        <v/>
      </c>
      <c r="BHA293" s="20" t="str">
        <f t="shared" si="1040"/>
        <v/>
      </c>
      <c r="BHB293" s="20" t="str">
        <f t="shared" si="1041"/>
        <v/>
      </c>
      <c r="BHC293" s="20" t="str">
        <f t="shared" si="1042"/>
        <v/>
      </c>
      <c r="BHD293" s="20" t="str">
        <f t="shared" si="1043"/>
        <v/>
      </c>
      <c r="BHE293" s="20" t="str">
        <f t="shared" si="1044"/>
        <v/>
      </c>
      <c r="BHF293" s="20" t="str">
        <f t="shared" si="1045"/>
        <v/>
      </c>
      <c r="BHG293" s="20" t="str">
        <f t="shared" si="1046"/>
        <v/>
      </c>
      <c r="BHJ293" s="20" t="str">
        <f t="shared" si="1047"/>
        <v/>
      </c>
      <c r="BHL293" s="20" t="str">
        <f t="shared" ref="BHL293:BIA308" si="1070">MID($BHJ293,BHL$6,1)</f>
        <v/>
      </c>
      <c r="BHM293" s="20" t="str">
        <f t="shared" si="1070"/>
        <v/>
      </c>
      <c r="BHN293" s="20" t="str">
        <f t="shared" si="1070"/>
        <v/>
      </c>
      <c r="BHO293" s="20" t="str">
        <f t="shared" si="1070"/>
        <v/>
      </c>
      <c r="BHP293" s="20" t="str">
        <f t="shared" si="1070"/>
        <v/>
      </c>
      <c r="BHQ293" s="20" t="str">
        <f t="shared" si="1070"/>
        <v/>
      </c>
      <c r="BHR293" s="20" t="str">
        <f t="shared" si="1070"/>
        <v/>
      </c>
      <c r="BHS293" s="20" t="str">
        <f t="shared" si="1070"/>
        <v/>
      </c>
      <c r="BHT293" s="20" t="str">
        <f t="shared" si="1070"/>
        <v/>
      </c>
      <c r="BHU293" s="20" t="str">
        <f t="shared" si="1070"/>
        <v/>
      </c>
      <c r="BHV293" s="20" t="str">
        <f t="shared" si="1070"/>
        <v/>
      </c>
      <c r="BHW293" s="20" t="str">
        <f t="shared" si="1070"/>
        <v/>
      </c>
      <c r="BHX293" s="20" t="str">
        <f t="shared" si="1070"/>
        <v/>
      </c>
      <c r="BHY293" s="20" t="str">
        <f t="shared" si="1070"/>
        <v/>
      </c>
      <c r="BHZ293" s="20" t="str">
        <f t="shared" si="1070"/>
        <v/>
      </c>
      <c r="BIA293" s="20" t="str">
        <f t="shared" si="1070"/>
        <v/>
      </c>
      <c r="BIB293" s="20" t="str">
        <f t="shared" si="1069"/>
        <v/>
      </c>
      <c r="BIC293" s="20" t="str">
        <f t="shared" si="1069"/>
        <v/>
      </c>
      <c r="BID293" s="20" t="str">
        <f t="shared" si="1069"/>
        <v/>
      </c>
      <c r="BIE293" s="20" t="str">
        <f t="shared" si="1069"/>
        <v/>
      </c>
    </row>
    <row r="294" spans="2:104 1451:1591" ht="14.5">
      <c r="B294" s="510" t="str">
        <f>IF('لصق اكسل الفورمز'!E289="","",'لصق اكسل الفورمز'!E289)</f>
        <v/>
      </c>
      <c r="C294" s="510" t="str">
        <f>IF('لصق اكسل الفورمز'!O289="","",'لصق اكسل الفورمز'!O289)</f>
        <v/>
      </c>
      <c r="D294" s="526" t="str">
        <f>IF('لصق اكسل الفورمز'!R289="","",'لصق اكسل الفورمز'!R289)</f>
        <v/>
      </c>
      <c r="E294" s="510" t="str">
        <f>IF('لصق اكسل الفورمز'!U289="","",'لصق اكسل الفورمز'!U289)</f>
        <v/>
      </c>
      <c r="F294" s="526" t="str">
        <f>IF('لصق اكسل الفورمز'!X289="","",'لصق اكسل الفورمز'!X289)</f>
        <v/>
      </c>
      <c r="G294" s="510" t="str">
        <f>IF('لصق اكسل الفورمز'!AA289="","",'لصق اكسل الفورمز'!AA289)</f>
        <v/>
      </c>
      <c r="H294" s="526" t="str">
        <f>IF('لصق اكسل الفورمز'!AD289="","",'لصق اكسل الفورمز'!AD289)</f>
        <v/>
      </c>
      <c r="I294" s="510" t="str">
        <f>IF('لصق اكسل الفورمز'!AG289="","",'لصق اكسل الفورمز'!AG289)</f>
        <v/>
      </c>
      <c r="J294" s="526" t="str">
        <f>IF('لصق اكسل الفورمز'!AJ289="","",'لصق اكسل الفورمز'!AJ289)</f>
        <v/>
      </c>
      <c r="K294" s="510" t="str">
        <f>IF('لصق اكسل الفورمز'!AM289="","",'لصق اكسل الفورمز'!AM289)</f>
        <v/>
      </c>
      <c r="L294" s="526" t="str">
        <f>IF('لصق اكسل الفورمز'!AP289="","",'لصق اكسل الفورمز'!AP289)</f>
        <v/>
      </c>
      <c r="M294" s="510" t="str">
        <f>IF('لصق اكسل الفورمز'!AS289="","",'لصق اكسل الفورمز'!AS289)</f>
        <v/>
      </c>
      <c r="N294" s="526" t="str">
        <f>IF('لصق اكسل الفورمز'!AV289="","",'لصق اكسل الفورمز'!AV289)</f>
        <v/>
      </c>
      <c r="O294" s="510" t="str">
        <f>IF('لصق اكسل الفورمز'!AY289="","",'لصق اكسل الفورمز'!AY289)</f>
        <v/>
      </c>
      <c r="P294" s="526" t="str">
        <f>IF('لصق اكسل الفورمز'!BB289="","",'لصق اكسل الفورمز'!BB289)</f>
        <v/>
      </c>
      <c r="Q294" s="510" t="str">
        <f>IF('لصق اكسل الفورمز'!BE289="","",'لصق اكسل الفورمز'!BE289)</f>
        <v/>
      </c>
      <c r="R294" s="526" t="str">
        <f>IF('لصق اكسل الفورمز'!BH289="","",'لصق اكسل الفورمز'!BH289)</f>
        <v/>
      </c>
      <c r="S294" s="510" t="str">
        <f>IF('لصق اكسل الفورمز'!BK289="","",'لصق اكسل الفورمز'!BK289)</f>
        <v/>
      </c>
      <c r="T294" s="526" t="str">
        <f>IF('لصق اكسل الفورمز'!BN289="","",'لصق اكسل الفورمز'!BN289)</f>
        <v/>
      </c>
      <c r="U294" s="510" t="str">
        <f>IF('لصق اكسل الفورمز'!BQ289="","",'لصق اكسل الفورمز'!BQ289)</f>
        <v/>
      </c>
      <c r="V294" s="526" t="str">
        <f>IF('لصق اكسل الفورمز'!BT289="","",'لصق اكسل الفورمز'!BT289)</f>
        <v/>
      </c>
      <c r="W294" s="527" t="str">
        <f t="shared" si="896"/>
        <v/>
      </c>
      <c r="X294" s="510" t="str">
        <f t="shared" si="897"/>
        <v/>
      </c>
      <c r="Y294" s="564" t="str">
        <f t="shared" si="898"/>
        <v/>
      </c>
      <c r="AL294" s="20">
        <f t="shared" si="899"/>
        <v>0</v>
      </c>
      <c r="AO294" s="20" t="str">
        <f t="shared" si="900"/>
        <v/>
      </c>
      <c r="AQ294" s="20" t="str">
        <f t="shared" si="1048"/>
        <v/>
      </c>
      <c r="AR294" s="20" t="str">
        <f t="shared" si="901"/>
        <v/>
      </c>
      <c r="AS294" s="20" t="str">
        <f t="shared" si="902"/>
        <v/>
      </c>
      <c r="AT294" s="20" t="str">
        <f t="shared" si="903"/>
        <v/>
      </c>
      <c r="AU294" s="20" t="str">
        <f t="shared" si="904"/>
        <v/>
      </c>
      <c r="AV294" s="20" t="str">
        <f t="shared" si="905"/>
        <v/>
      </c>
      <c r="AW294" s="20" t="str">
        <f t="shared" si="906"/>
        <v/>
      </c>
      <c r="AX294" s="20" t="str">
        <f t="shared" si="907"/>
        <v/>
      </c>
      <c r="AY294" s="20" t="str">
        <f t="shared" si="908"/>
        <v/>
      </c>
      <c r="AZ294" s="20" t="str">
        <f t="shared" si="909"/>
        <v/>
      </c>
      <c r="BA294" s="20" t="str">
        <f t="shared" si="910"/>
        <v/>
      </c>
      <c r="BB294" s="20" t="str">
        <f t="shared" si="911"/>
        <v/>
      </c>
      <c r="BC294" s="20" t="str">
        <f t="shared" si="912"/>
        <v/>
      </c>
      <c r="BD294" s="20" t="str">
        <f t="shared" si="913"/>
        <v/>
      </c>
      <c r="BE294" s="20" t="str">
        <f t="shared" si="914"/>
        <v/>
      </c>
      <c r="BF294" s="20" t="str">
        <f t="shared" si="915"/>
        <v/>
      </c>
      <c r="BG294" s="20" t="str">
        <f t="shared" si="916"/>
        <v/>
      </c>
      <c r="BH294" s="20" t="str">
        <f t="shared" si="917"/>
        <v/>
      </c>
      <c r="BI294" s="20" t="str">
        <f t="shared" si="918"/>
        <v/>
      </c>
      <c r="BJ294" s="20" t="str">
        <f t="shared" si="919"/>
        <v/>
      </c>
      <c r="BL294" s="38" t="e">
        <f t="shared" si="920"/>
        <v>#DIV/0!</v>
      </c>
      <c r="BM294" s="4">
        <f t="shared" si="921"/>
        <v>0</v>
      </c>
      <c r="BN294" s="4">
        <f t="shared" si="922"/>
        <v>0</v>
      </c>
      <c r="BO294" s="4">
        <f t="shared" si="923"/>
        <v>0</v>
      </c>
      <c r="BP294" s="173" t="str">
        <f t="shared" si="924"/>
        <v/>
      </c>
      <c r="BQ294" s="4">
        <f t="shared" si="925"/>
        <v>0</v>
      </c>
      <c r="BT294" s="268" t="str">
        <f t="shared" si="926"/>
        <v/>
      </c>
      <c r="BU294" s="268" t="str">
        <f t="shared" si="927"/>
        <v/>
      </c>
      <c r="BX294" s="20">
        <f t="shared" si="928"/>
        <v>1</v>
      </c>
      <c r="CG294" s="20" t="str">
        <f t="shared" si="929"/>
        <v/>
      </c>
      <c r="CH294" s="20" t="str">
        <f t="shared" si="1066"/>
        <v/>
      </c>
      <c r="CI294" s="20" t="str">
        <f t="shared" si="1067"/>
        <v/>
      </c>
      <c r="CJ294" s="20" t="str">
        <f t="shared" si="1068"/>
        <v/>
      </c>
      <c r="CK294" s="20" t="str">
        <f t="shared" si="1050"/>
        <v/>
      </c>
      <c r="CL294" s="20" t="str">
        <f t="shared" si="1051"/>
        <v/>
      </c>
      <c r="CM294" s="20" t="str">
        <f t="shared" si="1052"/>
        <v/>
      </c>
      <c r="CN294" s="20" t="str">
        <f t="shared" si="1053"/>
        <v/>
      </c>
      <c r="CO294" s="20" t="str">
        <f t="shared" si="1054"/>
        <v/>
      </c>
      <c r="CP294" s="20" t="str">
        <f t="shared" si="1055"/>
        <v/>
      </c>
      <c r="CQ294" s="20" t="str">
        <f t="shared" si="1056"/>
        <v/>
      </c>
      <c r="CR294" s="20" t="str">
        <f t="shared" si="1057"/>
        <v/>
      </c>
      <c r="CS294" s="20" t="str">
        <f t="shared" si="1058"/>
        <v/>
      </c>
      <c r="CT294" s="20" t="str">
        <f t="shared" si="1059"/>
        <v/>
      </c>
      <c r="CU294" s="20" t="str">
        <f t="shared" si="1060"/>
        <v/>
      </c>
      <c r="CV294" s="20" t="str">
        <f t="shared" si="1061"/>
        <v/>
      </c>
      <c r="CW294" s="20" t="str">
        <f t="shared" si="1062"/>
        <v/>
      </c>
      <c r="CX294" s="20" t="str">
        <f t="shared" si="1063"/>
        <v/>
      </c>
      <c r="CY294" s="20" t="str">
        <f t="shared" si="1064"/>
        <v/>
      </c>
      <c r="CZ294" s="20" t="str">
        <f t="shared" si="1064"/>
        <v/>
      </c>
      <c r="BCU294" s="20" t="str">
        <f t="shared" si="930"/>
        <v/>
      </c>
      <c r="BCV294" s="20" t="str">
        <f t="shared" si="931"/>
        <v/>
      </c>
      <c r="BCW294" s="20" t="str">
        <f t="shared" si="932"/>
        <v/>
      </c>
      <c r="BCX294" s="20" t="str">
        <f t="shared" si="933"/>
        <v/>
      </c>
      <c r="BCY294" s="20" t="str">
        <f t="shared" si="934"/>
        <v/>
      </c>
      <c r="BCZ294" s="20" t="str">
        <f t="shared" si="935"/>
        <v/>
      </c>
      <c r="BDA294" s="20" t="str">
        <f t="shared" si="936"/>
        <v/>
      </c>
      <c r="BDB294" s="20" t="str">
        <f t="shared" si="937"/>
        <v/>
      </c>
      <c r="BDC294" s="20" t="str">
        <f t="shared" si="938"/>
        <v/>
      </c>
      <c r="BDD294" s="20" t="str">
        <f t="shared" si="939"/>
        <v/>
      </c>
      <c r="BDE294" s="20" t="str">
        <f t="shared" si="940"/>
        <v/>
      </c>
      <c r="BDF294" s="20" t="str">
        <f t="shared" si="941"/>
        <v/>
      </c>
      <c r="BDG294" s="20" t="str">
        <f t="shared" si="942"/>
        <v/>
      </c>
      <c r="BDH294" s="20" t="str">
        <f t="shared" si="943"/>
        <v/>
      </c>
      <c r="BDI294" s="20" t="str">
        <f t="shared" si="944"/>
        <v/>
      </c>
      <c r="BDJ294" s="20" t="str">
        <f t="shared" si="945"/>
        <v/>
      </c>
      <c r="BDK294" s="20" t="str">
        <f t="shared" si="946"/>
        <v/>
      </c>
      <c r="BDL294" s="20" t="str">
        <f t="shared" si="947"/>
        <v/>
      </c>
      <c r="BDM294" s="20" t="str">
        <f t="shared" si="948"/>
        <v/>
      </c>
      <c r="BDN294" s="20" t="str">
        <f t="shared" si="949"/>
        <v/>
      </c>
      <c r="BDO294" s="20" t="str">
        <f t="shared" si="950"/>
        <v/>
      </c>
      <c r="BDP294" s="20" t="str">
        <f t="shared" si="951"/>
        <v/>
      </c>
      <c r="BDQ294" s="20" t="str">
        <f t="shared" si="952"/>
        <v/>
      </c>
      <c r="BDR294" s="20" t="str">
        <f t="shared" si="953"/>
        <v/>
      </c>
      <c r="BDS294" s="20" t="str">
        <f t="shared" si="954"/>
        <v/>
      </c>
      <c r="BDT294" s="20" t="str">
        <f t="shared" si="955"/>
        <v/>
      </c>
      <c r="BDU294" s="20" t="str">
        <f t="shared" si="956"/>
        <v/>
      </c>
      <c r="BDV294" s="20" t="str">
        <f t="shared" si="957"/>
        <v/>
      </c>
      <c r="BDW294" s="20" t="str">
        <f t="shared" si="958"/>
        <v/>
      </c>
      <c r="BDX294" s="20" t="str">
        <f t="shared" si="959"/>
        <v/>
      </c>
      <c r="BDY294" s="20" t="str">
        <f t="shared" si="960"/>
        <v/>
      </c>
      <c r="BDZ294" s="20" t="str">
        <f t="shared" si="961"/>
        <v/>
      </c>
      <c r="BEA294" s="20" t="str">
        <f t="shared" si="962"/>
        <v/>
      </c>
      <c r="BEB294" s="20" t="str">
        <f t="shared" si="963"/>
        <v/>
      </c>
      <c r="BEC294" s="20" t="str">
        <f t="shared" si="964"/>
        <v/>
      </c>
      <c r="BED294" s="20" t="str">
        <f t="shared" si="965"/>
        <v/>
      </c>
      <c r="BEE294" s="20" t="str">
        <f t="shared" si="966"/>
        <v/>
      </c>
      <c r="BEF294" s="20" t="str">
        <f t="shared" si="967"/>
        <v/>
      </c>
      <c r="BEG294" s="20" t="str">
        <f t="shared" si="968"/>
        <v/>
      </c>
      <c r="BEH294" s="20" t="str">
        <f t="shared" si="969"/>
        <v/>
      </c>
      <c r="BEI294" s="20" t="str">
        <f t="shared" si="970"/>
        <v/>
      </c>
      <c r="BEJ294" s="20" t="str">
        <f t="shared" si="971"/>
        <v/>
      </c>
      <c r="BEK294" s="20" t="str">
        <f t="shared" si="972"/>
        <v/>
      </c>
      <c r="BEL294" s="20" t="str">
        <f t="shared" si="973"/>
        <v/>
      </c>
      <c r="BEM294" s="20" t="str">
        <f t="shared" si="974"/>
        <v/>
      </c>
      <c r="BEN294" s="20" t="str">
        <f t="shared" si="975"/>
        <v/>
      </c>
      <c r="BEO294" s="20" t="str">
        <f t="shared" si="976"/>
        <v/>
      </c>
      <c r="BEP294" s="20" t="str">
        <f t="shared" si="977"/>
        <v/>
      </c>
      <c r="BEQ294" s="20" t="str">
        <f t="shared" si="978"/>
        <v/>
      </c>
      <c r="BER294" s="20" t="str">
        <f t="shared" si="979"/>
        <v/>
      </c>
      <c r="BES294" s="20" t="str">
        <f t="shared" si="980"/>
        <v/>
      </c>
      <c r="BET294" s="20" t="str">
        <f t="shared" si="981"/>
        <v/>
      </c>
      <c r="BEU294" s="20" t="str">
        <f t="shared" si="982"/>
        <v/>
      </c>
      <c r="BEV294" s="20" t="str">
        <f t="shared" si="983"/>
        <v/>
      </c>
      <c r="BEW294" s="20" t="str">
        <f t="shared" si="984"/>
        <v/>
      </c>
      <c r="BEX294" s="20" t="str">
        <f t="shared" si="985"/>
        <v/>
      </c>
      <c r="BEY294" s="20" t="str">
        <f t="shared" si="986"/>
        <v/>
      </c>
      <c r="BEZ294" s="20" t="str">
        <f t="shared" si="987"/>
        <v/>
      </c>
      <c r="BFA294" s="20" t="str">
        <f t="shared" si="988"/>
        <v/>
      </c>
      <c r="BFB294" s="20" t="str">
        <f t="shared" si="989"/>
        <v/>
      </c>
      <c r="BFC294" s="20" t="str">
        <f t="shared" si="990"/>
        <v/>
      </c>
      <c r="BFD294" s="20" t="str">
        <f t="shared" si="991"/>
        <v/>
      </c>
      <c r="BFE294" s="20" t="str">
        <f t="shared" si="992"/>
        <v/>
      </c>
      <c r="BFF294" s="20" t="str">
        <f t="shared" si="993"/>
        <v/>
      </c>
      <c r="BFG294" s="20" t="str">
        <f t="shared" si="994"/>
        <v/>
      </c>
      <c r="BFH294" s="20" t="str">
        <f t="shared" si="995"/>
        <v/>
      </c>
      <c r="BFI294" s="20" t="str">
        <f t="shared" si="996"/>
        <v/>
      </c>
      <c r="BFJ294" s="20" t="str">
        <f t="shared" si="997"/>
        <v/>
      </c>
      <c r="BFK294" s="20" t="str">
        <f t="shared" si="998"/>
        <v/>
      </c>
      <c r="BFL294" s="20" t="str">
        <f t="shared" si="999"/>
        <v/>
      </c>
      <c r="BFM294" s="20" t="str">
        <f t="shared" si="1000"/>
        <v/>
      </c>
      <c r="BFN294" s="20" t="str">
        <f t="shared" si="1001"/>
        <v/>
      </c>
      <c r="BFO294" s="20" t="str">
        <f t="shared" si="1002"/>
        <v/>
      </c>
      <c r="BFP294" s="20" t="str">
        <f t="shared" si="1003"/>
        <v/>
      </c>
      <c r="BFQ294" s="20" t="str">
        <f t="shared" si="1004"/>
        <v/>
      </c>
      <c r="BFR294" s="20" t="str">
        <f t="shared" si="1005"/>
        <v/>
      </c>
      <c r="BFS294" s="20" t="str">
        <f t="shared" si="1006"/>
        <v/>
      </c>
      <c r="BFT294" s="20" t="str">
        <f t="shared" si="1007"/>
        <v/>
      </c>
      <c r="BFU294" s="20" t="str">
        <f t="shared" si="1008"/>
        <v/>
      </c>
      <c r="BFV294" s="20" t="str">
        <f t="shared" si="1009"/>
        <v/>
      </c>
      <c r="BFW294" s="20" t="str">
        <f t="shared" si="1010"/>
        <v/>
      </c>
      <c r="BFX294" s="20" t="str">
        <f t="shared" si="1011"/>
        <v/>
      </c>
      <c r="BFY294" s="20" t="str">
        <f t="shared" si="1012"/>
        <v/>
      </c>
      <c r="BFZ294" s="20" t="str">
        <f t="shared" si="1013"/>
        <v/>
      </c>
      <c r="BGA294" s="20" t="str">
        <f t="shared" si="1014"/>
        <v/>
      </c>
      <c r="BGB294" s="20" t="str">
        <f t="shared" si="1015"/>
        <v/>
      </c>
      <c r="BGC294" s="20" t="str">
        <f t="shared" si="1016"/>
        <v/>
      </c>
      <c r="BGD294" s="20" t="str">
        <f t="shared" si="1017"/>
        <v/>
      </c>
      <c r="BGE294" s="20" t="str">
        <f t="shared" si="1018"/>
        <v/>
      </c>
      <c r="BGF294" s="20" t="str">
        <f t="shared" si="1019"/>
        <v/>
      </c>
      <c r="BGG294" s="20" t="str">
        <f t="shared" si="1020"/>
        <v/>
      </c>
      <c r="BGH294" s="20" t="str">
        <f t="shared" si="1021"/>
        <v/>
      </c>
      <c r="BGI294" s="20" t="str">
        <f t="shared" si="1022"/>
        <v/>
      </c>
      <c r="BGJ294" s="20" t="str">
        <f t="shared" si="1023"/>
        <v/>
      </c>
      <c r="BGK294" s="20" t="str">
        <f t="shared" si="1024"/>
        <v/>
      </c>
      <c r="BGL294" s="20" t="str">
        <f t="shared" si="1025"/>
        <v/>
      </c>
      <c r="BGM294" s="20" t="str">
        <f t="shared" si="1026"/>
        <v/>
      </c>
      <c r="BGN294" s="20" t="str">
        <f t="shared" si="1027"/>
        <v/>
      </c>
      <c r="BGO294" s="20" t="str">
        <f t="shared" si="1028"/>
        <v/>
      </c>
      <c r="BGP294" s="20" t="str">
        <f t="shared" si="1029"/>
        <v/>
      </c>
      <c r="BGQ294" s="20" t="str">
        <f t="shared" si="1030"/>
        <v/>
      </c>
      <c r="BGR294" s="20" t="str">
        <f t="shared" si="1031"/>
        <v/>
      </c>
      <c r="BGS294" s="20" t="str">
        <f t="shared" si="1032"/>
        <v/>
      </c>
      <c r="BGT294" s="20" t="str">
        <f t="shared" si="1033"/>
        <v/>
      </c>
      <c r="BGU294" s="20" t="str">
        <f t="shared" si="1034"/>
        <v/>
      </c>
      <c r="BGV294" s="20" t="str">
        <f t="shared" si="1035"/>
        <v/>
      </c>
      <c r="BGW294" s="20" t="str">
        <f t="shared" si="1036"/>
        <v/>
      </c>
      <c r="BGX294" s="20" t="str">
        <f t="shared" si="1037"/>
        <v/>
      </c>
      <c r="BGY294" s="20" t="str">
        <f t="shared" si="1038"/>
        <v/>
      </c>
      <c r="BGZ294" s="20" t="str">
        <f t="shared" si="1039"/>
        <v/>
      </c>
      <c r="BHA294" s="20" t="str">
        <f t="shared" si="1040"/>
        <v/>
      </c>
      <c r="BHB294" s="20" t="str">
        <f t="shared" si="1041"/>
        <v/>
      </c>
      <c r="BHC294" s="20" t="str">
        <f t="shared" si="1042"/>
        <v/>
      </c>
      <c r="BHD294" s="20" t="str">
        <f t="shared" si="1043"/>
        <v/>
      </c>
      <c r="BHE294" s="20" t="str">
        <f t="shared" si="1044"/>
        <v/>
      </c>
      <c r="BHF294" s="20" t="str">
        <f t="shared" si="1045"/>
        <v/>
      </c>
      <c r="BHG294" s="20" t="str">
        <f t="shared" si="1046"/>
        <v/>
      </c>
      <c r="BHJ294" s="20" t="str">
        <f t="shared" si="1047"/>
        <v/>
      </c>
      <c r="BHL294" s="20" t="str">
        <f t="shared" si="1070"/>
        <v/>
      </c>
      <c r="BHM294" s="20" t="str">
        <f t="shared" si="1070"/>
        <v/>
      </c>
      <c r="BHN294" s="20" t="str">
        <f t="shared" si="1070"/>
        <v/>
      </c>
      <c r="BHO294" s="20" t="str">
        <f t="shared" si="1070"/>
        <v/>
      </c>
      <c r="BHP294" s="20" t="str">
        <f t="shared" si="1070"/>
        <v/>
      </c>
      <c r="BHQ294" s="20" t="str">
        <f t="shared" si="1070"/>
        <v/>
      </c>
      <c r="BHR294" s="20" t="str">
        <f t="shared" si="1070"/>
        <v/>
      </c>
      <c r="BHS294" s="20" t="str">
        <f t="shared" si="1070"/>
        <v/>
      </c>
      <c r="BHT294" s="20" t="str">
        <f t="shared" si="1070"/>
        <v/>
      </c>
      <c r="BHU294" s="20" t="str">
        <f t="shared" si="1070"/>
        <v/>
      </c>
      <c r="BHV294" s="20" t="str">
        <f t="shared" si="1070"/>
        <v/>
      </c>
      <c r="BHW294" s="20" t="str">
        <f t="shared" si="1070"/>
        <v/>
      </c>
      <c r="BHX294" s="20" t="str">
        <f t="shared" si="1070"/>
        <v/>
      </c>
      <c r="BHY294" s="20" t="str">
        <f t="shared" si="1070"/>
        <v/>
      </c>
      <c r="BHZ294" s="20" t="str">
        <f t="shared" si="1070"/>
        <v/>
      </c>
      <c r="BIA294" s="20" t="str">
        <f t="shared" si="1070"/>
        <v/>
      </c>
      <c r="BIB294" s="20" t="str">
        <f t="shared" si="1069"/>
        <v/>
      </c>
      <c r="BIC294" s="20" t="str">
        <f t="shared" si="1069"/>
        <v/>
      </c>
      <c r="BID294" s="20" t="str">
        <f t="shared" si="1069"/>
        <v/>
      </c>
      <c r="BIE294" s="20" t="str">
        <f t="shared" si="1069"/>
        <v/>
      </c>
    </row>
    <row r="295" spans="2:104 1451:1591" ht="14.5">
      <c r="B295" s="510" t="str">
        <f>IF('لصق اكسل الفورمز'!E290="","",'لصق اكسل الفورمز'!E290)</f>
        <v/>
      </c>
      <c r="C295" s="510" t="str">
        <f>IF('لصق اكسل الفورمز'!O290="","",'لصق اكسل الفورمز'!O290)</f>
        <v/>
      </c>
      <c r="D295" s="526" t="str">
        <f>IF('لصق اكسل الفورمز'!R290="","",'لصق اكسل الفورمز'!R290)</f>
        <v/>
      </c>
      <c r="E295" s="510" t="str">
        <f>IF('لصق اكسل الفورمز'!U290="","",'لصق اكسل الفورمز'!U290)</f>
        <v/>
      </c>
      <c r="F295" s="526" t="str">
        <f>IF('لصق اكسل الفورمز'!X290="","",'لصق اكسل الفورمز'!X290)</f>
        <v/>
      </c>
      <c r="G295" s="510" t="str">
        <f>IF('لصق اكسل الفورمز'!AA290="","",'لصق اكسل الفورمز'!AA290)</f>
        <v/>
      </c>
      <c r="H295" s="526" t="str">
        <f>IF('لصق اكسل الفورمز'!AD290="","",'لصق اكسل الفورمز'!AD290)</f>
        <v/>
      </c>
      <c r="I295" s="510" t="str">
        <f>IF('لصق اكسل الفورمز'!AG290="","",'لصق اكسل الفورمز'!AG290)</f>
        <v/>
      </c>
      <c r="J295" s="526" t="str">
        <f>IF('لصق اكسل الفورمز'!AJ290="","",'لصق اكسل الفورمز'!AJ290)</f>
        <v/>
      </c>
      <c r="K295" s="510" t="str">
        <f>IF('لصق اكسل الفورمز'!AM290="","",'لصق اكسل الفورمز'!AM290)</f>
        <v/>
      </c>
      <c r="L295" s="526" t="str">
        <f>IF('لصق اكسل الفورمز'!AP290="","",'لصق اكسل الفورمز'!AP290)</f>
        <v/>
      </c>
      <c r="M295" s="510" t="str">
        <f>IF('لصق اكسل الفورمز'!AS290="","",'لصق اكسل الفورمز'!AS290)</f>
        <v/>
      </c>
      <c r="N295" s="526" t="str">
        <f>IF('لصق اكسل الفورمز'!AV290="","",'لصق اكسل الفورمز'!AV290)</f>
        <v/>
      </c>
      <c r="O295" s="510" t="str">
        <f>IF('لصق اكسل الفورمز'!AY290="","",'لصق اكسل الفورمز'!AY290)</f>
        <v/>
      </c>
      <c r="P295" s="526" t="str">
        <f>IF('لصق اكسل الفورمز'!BB290="","",'لصق اكسل الفورمز'!BB290)</f>
        <v/>
      </c>
      <c r="Q295" s="510" t="str">
        <f>IF('لصق اكسل الفورمز'!BE290="","",'لصق اكسل الفورمز'!BE290)</f>
        <v/>
      </c>
      <c r="R295" s="526" t="str">
        <f>IF('لصق اكسل الفورمز'!BH290="","",'لصق اكسل الفورمز'!BH290)</f>
        <v/>
      </c>
      <c r="S295" s="510" t="str">
        <f>IF('لصق اكسل الفورمز'!BK290="","",'لصق اكسل الفورمز'!BK290)</f>
        <v/>
      </c>
      <c r="T295" s="526" t="str">
        <f>IF('لصق اكسل الفورمز'!BN290="","",'لصق اكسل الفورمز'!BN290)</f>
        <v/>
      </c>
      <c r="U295" s="510" t="str">
        <f>IF('لصق اكسل الفورمز'!BQ290="","",'لصق اكسل الفورمز'!BQ290)</f>
        <v/>
      </c>
      <c r="V295" s="526" t="str">
        <f>IF('لصق اكسل الفورمز'!BT290="","",'لصق اكسل الفورمز'!BT290)</f>
        <v/>
      </c>
      <c r="W295" s="527" t="str">
        <f t="shared" si="896"/>
        <v/>
      </c>
      <c r="X295" s="510" t="str">
        <f t="shared" si="897"/>
        <v/>
      </c>
      <c r="Y295" s="564" t="str">
        <f t="shared" si="898"/>
        <v/>
      </c>
      <c r="AL295" s="20">
        <f t="shared" si="899"/>
        <v>0</v>
      </c>
      <c r="AO295" s="20" t="str">
        <f t="shared" si="900"/>
        <v/>
      </c>
      <c r="AQ295" s="20" t="str">
        <f t="shared" si="1048"/>
        <v/>
      </c>
      <c r="AR295" s="20" t="str">
        <f t="shared" si="901"/>
        <v/>
      </c>
      <c r="AS295" s="20" t="str">
        <f t="shared" si="902"/>
        <v/>
      </c>
      <c r="AT295" s="20" t="str">
        <f t="shared" si="903"/>
        <v/>
      </c>
      <c r="AU295" s="20" t="str">
        <f t="shared" si="904"/>
        <v/>
      </c>
      <c r="AV295" s="20" t="str">
        <f t="shared" si="905"/>
        <v/>
      </c>
      <c r="AW295" s="20" t="str">
        <f t="shared" si="906"/>
        <v/>
      </c>
      <c r="AX295" s="20" t="str">
        <f t="shared" si="907"/>
        <v/>
      </c>
      <c r="AY295" s="20" t="str">
        <f t="shared" si="908"/>
        <v/>
      </c>
      <c r="AZ295" s="20" t="str">
        <f t="shared" si="909"/>
        <v/>
      </c>
      <c r="BA295" s="20" t="str">
        <f t="shared" si="910"/>
        <v/>
      </c>
      <c r="BB295" s="20" t="str">
        <f t="shared" si="911"/>
        <v/>
      </c>
      <c r="BC295" s="20" t="str">
        <f t="shared" si="912"/>
        <v/>
      </c>
      <c r="BD295" s="20" t="str">
        <f t="shared" si="913"/>
        <v/>
      </c>
      <c r="BE295" s="20" t="str">
        <f t="shared" si="914"/>
        <v/>
      </c>
      <c r="BF295" s="20" t="str">
        <f t="shared" si="915"/>
        <v/>
      </c>
      <c r="BG295" s="20" t="str">
        <f t="shared" si="916"/>
        <v/>
      </c>
      <c r="BH295" s="20" t="str">
        <f t="shared" si="917"/>
        <v/>
      </c>
      <c r="BI295" s="20" t="str">
        <f t="shared" si="918"/>
        <v/>
      </c>
      <c r="BJ295" s="20" t="str">
        <f t="shared" si="919"/>
        <v/>
      </c>
      <c r="BL295" s="38" t="e">
        <f t="shared" si="920"/>
        <v>#DIV/0!</v>
      </c>
      <c r="BM295" s="4">
        <f t="shared" si="921"/>
        <v>0</v>
      </c>
      <c r="BN295" s="4">
        <f t="shared" si="922"/>
        <v>0</v>
      </c>
      <c r="BO295" s="4">
        <f t="shared" si="923"/>
        <v>0</v>
      </c>
      <c r="BP295" s="173" t="str">
        <f t="shared" si="924"/>
        <v/>
      </c>
      <c r="BQ295" s="4">
        <f t="shared" si="925"/>
        <v>0</v>
      </c>
      <c r="BT295" s="268" t="str">
        <f t="shared" si="926"/>
        <v/>
      </c>
      <c r="BU295" s="268" t="str">
        <f t="shared" si="927"/>
        <v/>
      </c>
      <c r="BX295" s="20">
        <f t="shared" si="928"/>
        <v>1</v>
      </c>
      <c r="CG295" s="20" t="str">
        <f t="shared" si="929"/>
        <v/>
      </c>
      <c r="CH295" s="20" t="str">
        <f t="shared" si="1066"/>
        <v/>
      </c>
      <c r="CI295" s="20" t="str">
        <f t="shared" si="1067"/>
        <v/>
      </c>
      <c r="CJ295" s="20" t="str">
        <f t="shared" si="1068"/>
        <v/>
      </c>
      <c r="CK295" s="20" t="str">
        <f t="shared" si="1050"/>
        <v/>
      </c>
      <c r="CL295" s="20" t="str">
        <f t="shared" si="1051"/>
        <v/>
      </c>
      <c r="CM295" s="20" t="str">
        <f t="shared" si="1052"/>
        <v/>
      </c>
      <c r="CN295" s="20" t="str">
        <f t="shared" si="1053"/>
        <v/>
      </c>
      <c r="CO295" s="20" t="str">
        <f t="shared" si="1054"/>
        <v/>
      </c>
      <c r="CP295" s="20" t="str">
        <f t="shared" si="1055"/>
        <v/>
      </c>
      <c r="CQ295" s="20" t="str">
        <f t="shared" si="1056"/>
        <v/>
      </c>
      <c r="CR295" s="20" t="str">
        <f t="shared" si="1057"/>
        <v/>
      </c>
      <c r="CS295" s="20" t="str">
        <f t="shared" si="1058"/>
        <v/>
      </c>
      <c r="CT295" s="20" t="str">
        <f t="shared" si="1059"/>
        <v/>
      </c>
      <c r="CU295" s="20" t="str">
        <f t="shared" si="1060"/>
        <v/>
      </c>
      <c r="CV295" s="20" t="str">
        <f t="shared" si="1061"/>
        <v/>
      </c>
      <c r="CW295" s="20" t="str">
        <f t="shared" si="1062"/>
        <v/>
      </c>
      <c r="CX295" s="20" t="str">
        <f t="shared" si="1063"/>
        <v/>
      </c>
      <c r="CY295" s="20" t="str">
        <f t="shared" si="1064"/>
        <v/>
      </c>
      <c r="CZ295" s="20" t="str">
        <f t="shared" si="1064"/>
        <v/>
      </c>
      <c r="BCU295" s="20" t="str">
        <f t="shared" si="930"/>
        <v/>
      </c>
      <c r="BCV295" s="20" t="str">
        <f t="shared" si="931"/>
        <v/>
      </c>
      <c r="BCW295" s="20" t="str">
        <f t="shared" si="932"/>
        <v/>
      </c>
      <c r="BCX295" s="20" t="str">
        <f t="shared" si="933"/>
        <v/>
      </c>
      <c r="BCY295" s="20" t="str">
        <f t="shared" si="934"/>
        <v/>
      </c>
      <c r="BCZ295" s="20" t="str">
        <f t="shared" si="935"/>
        <v/>
      </c>
      <c r="BDA295" s="20" t="str">
        <f t="shared" si="936"/>
        <v/>
      </c>
      <c r="BDB295" s="20" t="str">
        <f t="shared" si="937"/>
        <v/>
      </c>
      <c r="BDC295" s="20" t="str">
        <f t="shared" si="938"/>
        <v/>
      </c>
      <c r="BDD295" s="20" t="str">
        <f t="shared" si="939"/>
        <v/>
      </c>
      <c r="BDE295" s="20" t="str">
        <f t="shared" si="940"/>
        <v/>
      </c>
      <c r="BDF295" s="20" t="str">
        <f t="shared" si="941"/>
        <v/>
      </c>
      <c r="BDG295" s="20" t="str">
        <f t="shared" si="942"/>
        <v/>
      </c>
      <c r="BDH295" s="20" t="str">
        <f t="shared" si="943"/>
        <v/>
      </c>
      <c r="BDI295" s="20" t="str">
        <f t="shared" si="944"/>
        <v/>
      </c>
      <c r="BDJ295" s="20" t="str">
        <f t="shared" si="945"/>
        <v/>
      </c>
      <c r="BDK295" s="20" t="str">
        <f t="shared" si="946"/>
        <v/>
      </c>
      <c r="BDL295" s="20" t="str">
        <f t="shared" si="947"/>
        <v/>
      </c>
      <c r="BDM295" s="20" t="str">
        <f t="shared" si="948"/>
        <v/>
      </c>
      <c r="BDN295" s="20" t="str">
        <f t="shared" si="949"/>
        <v/>
      </c>
      <c r="BDO295" s="20" t="str">
        <f t="shared" si="950"/>
        <v/>
      </c>
      <c r="BDP295" s="20" t="str">
        <f t="shared" si="951"/>
        <v/>
      </c>
      <c r="BDQ295" s="20" t="str">
        <f t="shared" si="952"/>
        <v/>
      </c>
      <c r="BDR295" s="20" t="str">
        <f t="shared" si="953"/>
        <v/>
      </c>
      <c r="BDS295" s="20" t="str">
        <f t="shared" si="954"/>
        <v/>
      </c>
      <c r="BDT295" s="20" t="str">
        <f t="shared" si="955"/>
        <v/>
      </c>
      <c r="BDU295" s="20" t="str">
        <f t="shared" si="956"/>
        <v/>
      </c>
      <c r="BDV295" s="20" t="str">
        <f t="shared" si="957"/>
        <v/>
      </c>
      <c r="BDW295" s="20" t="str">
        <f t="shared" si="958"/>
        <v/>
      </c>
      <c r="BDX295" s="20" t="str">
        <f t="shared" si="959"/>
        <v/>
      </c>
      <c r="BDY295" s="20" t="str">
        <f t="shared" si="960"/>
        <v/>
      </c>
      <c r="BDZ295" s="20" t="str">
        <f t="shared" si="961"/>
        <v/>
      </c>
      <c r="BEA295" s="20" t="str">
        <f t="shared" si="962"/>
        <v/>
      </c>
      <c r="BEB295" s="20" t="str">
        <f t="shared" si="963"/>
        <v/>
      </c>
      <c r="BEC295" s="20" t="str">
        <f t="shared" si="964"/>
        <v/>
      </c>
      <c r="BED295" s="20" t="str">
        <f t="shared" si="965"/>
        <v/>
      </c>
      <c r="BEE295" s="20" t="str">
        <f t="shared" si="966"/>
        <v/>
      </c>
      <c r="BEF295" s="20" t="str">
        <f t="shared" si="967"/>
        <v/>
      </c>
      <c r="BEG295" s="20" t="str">
        <f t="shared" si="968"/>
        <v/>
      </c>
      <c r="BEH295" s="20" t="str">
        <f t="shared" si="969"/>
        <v/>
      </c>
      <c r="BEI295" s="20" t="str">
        <f t="shared" si="970"/>
        <v/>
      </c>
      <c r="BEJ295" s="20" t="str">
        <f t="shared" si="971"/>
        <v/>
      </c>
      <c r="BEK295" s="20" t="str">
        <f t="shared" si="972"/>
        <v/>
      </c>
      <c r="BEL295" s="20" t="str">
        <f t="shared" si="973"/>
        <v/>
      </c>
      <c r="BEM295" s="20" t="str">
        <f t="shared" si="974"/>
        <v/>
      </c>
      <c r="BEN295" s="20" t="str">
        <f t="shared" si="975"/>
        <v/>
      </c>
      <c r="BEO295" s="20" t="str">
        <f t="shared" si="976"/>
        <v/>
      </c>
      <c r="BEP295" s="20" t="str">
        <f t="shared" si="977"/>
        <v/>
      </c>
      <c r="BEQ295" s="20" t="str">
        <f t="shared" si="978"/>
        <v/>
      </c>
      <c r="BER295" s="20" t="str">
        <f t="shared" si="979"/>
        <v/>
      </c>
      <c r="BES295" s="20" t="str">
        <f t="shared" si="980"/>
        <v/>
      </c>
      <c r="BET295" s="20" t="str">
        <f t="shared" si="981"/>
        <v/>
      </c>
      <c r="BEU295" s="20" t="str">
        <f t="shared" si="982"/>
        <v/>
      </c>
      <c r="BEV295" s="20" t="str">
        <f t="shared" si="983"/>
        <v/>
      </c>
      <c r="BEW295" s="20" t="str">
        <f t="shared" si="984"/>
        <v/>
      </c>
      <c r="BEX295" s="20" t="str">
        <f t="shared" si="985"/>
        <v/>
      </c>
      <c r="BEY295" s="20" t="str">
        <f t="shared" si="986"/>
        <v/>
      </c>
      <c r="BEZ295" s="20" t="str">
        <f t="shared" si="987"/>
        <v/>
      </c>
      <c r="BFA295" s="20" t="str">
        <f t="shared" si="988"/>
        <v/>
      </c>
      <c r="BFB295" s="20" t="str">
        <f t="shared" si="989"/>
        <v/>
      </c>
      <c r="BFC295" s="20" t="str">
        <f t="shared" si="990"/>
        <v/>
      </c>
      <c r="BFD295" s="20" t="str">
        <f t="shared" si="991"/>
        <v/>
      </c>
      <c r="BFE295" s="20" t="str">
        <f t="shared" si="992"/>
        <v/>
      </c>
      <c r="BFF295" s="20" t="str">
        <f t="shared" si="993"/>
        <v/>
      </c>
      <c r="BFG295" s="20" t="str">
        <f t="shared" si="994"/>
        <v/>
      </c>
      <c r="BFH295" s="20" t="str">
        <f t="shared" si="995"/>
        <v/>
      </c>
      <c r="BFI295" s="20" t="str">
        <f t="shared" si="996"/>
        <v/>
      </c>
      <c r="BFJ295" s="20" t="str">
        <f t="shared" si="997"/>
        <v/>
      </c>
      <c r="BFK295" s="20" t="str">
        <f t="shared" si="998"/>
        <v/>
      </c>
      <c r="BFL295" s="20" t="str">
        <f t="shared" si="999"/>
        <v/>
      </c>
      <c r="BFM295" s="20" t="str">
        <f t="shared" si="1000"/>
        <v/>
      </c>
      <c r="BFN295" s="20" t="str">
        <f t="shared" si="1001"/>
        <v/>
      </c>
      <c r="BFO295" s="20" t="str">
        <f t="shared" si="1002"/>
        <v/>
      </c>
      <c r="BFP295" s="20" t="str">
        <f t="shared" si="1003"/>
        <v/>
      </c>
      <c r="BFQ295" s="20" t="str">
        <f t="shared" si="1004"/>
        <v/>
      </c>
      <c r="BFR295" s="20" t="str">
        <f t="shared" si="1005"/>
        <v/>
      </c>
      <c r="BFS295" s="20" t="str">
        <f t="shared" si="1006"/>
        <v/>
      </c>
      <c r="BFT295" s="20" t="str">
        <f t="shared" si="1007"/>
        <v/>
      </c>
      <c r="BFU295" s="20" t="str">
        <f t="shared" si="1008"/>
        <v/>
      </c>
      <c r="BFV295" s="20" t="str">
        <f t="shared" si="1009"/>
        <v/>
      </c>
      <c r="BFW295" s="20" t="str">
        <f t="shared" si="1010"/>
        <v/>
      </c>
      <c r="BFX295" s="20" t="str">
        <f t="shared" si="1011"/>
        <v/>
      </c>
      <c r="BFY295" s="20" t="str">
        <f t="shared" si="1012"/>
        <v/>
      </c>
      <c r="BFZ295" s="20" t="str">
        <f t="shared" si="1013"/>
        <v/>
      </c>
      <c r="BGA295" s="20" t="str">
        <f t="shared" si="1014"/>
        <v/>
      </c>
      <c r="BGB295" s="20" t="str">
        <f t="shared" si="1015"/>
        <v/>
      </c>
      <c r="BGC295" s="20" t="str">
        <f t="shared" si="1016"/>
        <v/>
      </c>
      <c r="BGD295" s="20" t="str">
        <f t="shared" si="1017"/>
        <v/>
      </c>
      <c r="BGE295" s="20" t="str">
        <f t="shared" si="1018"/>
        <v/>
      </c>
      <c r="BGF295" s="20" t="str">
        <f t="shared" si="1019"/>
        <v/>
      </c>
      <c r="BGG295" s="20" t="str">
        <f t="shared" si="1020"/>
        <v/>
      </c>
      <c r="BGH295" s="20" t="str">
        <f t="shared" si="1021"/>
        <v/>
      </c>
      <c r="BGI295" s="20" t="str">
        <f t="shared" si="1022"/>
        <v/>
      </c>
      <c r="BGJ295" s="20" t="str">
        <f t="shared" si="1023"/>
        <v/>
      </c>
      <c r="BGK295" s="20" t="str">
        <f t="shared" si="1024"/>
        <v/>
      </c>
      <c r="BGL295" s="20" t="str">
        <f t="shared" si="1025"/>
        <v/>
      </c>
      <c r="BGM295" s="20" t="str">
        <f t="shared" si="1026"/>
        <v/>
      </c>
      <c r="BGN295" s="20" t="str">
        <f t="shared" si="1027"/>
        <v/>
      </c>
      <c r="BGO295" s="20" t="str">
        <f t="shared" si="1028"/>
        <v/>
      </c>
      <c r="BGP295" s="20" t="str">
        <f t="shared" si="1029"/>
        <v/>
      </c>
      <c r="BGQ295" s="20" t="str">
        <f t="shared" si="1030"/>
        <v/>
      </c>
      <c r="BGR295" s="20" t="str">
        <f t="shared" si="1031"/>
        <v/>
      </c>
      <c r="BGS295" s="20" t="str">
        <f t="shared" si="1032"/>
        <v/>
      </c>
      <c r="BGT295" s="20" t="str">
        <f t="shared" si="1033"/>
        <v/>
      </c>
      <c r="BGU295" s="20" t="str">
        <f t="shared" si="1034"/>
        <v/>
      </c>
      <c r="BGV295" s="20" t="str">
        <f t="shared" si="1035"/>
        <v/>
      </c>
      <c r="BGW295" s="20" t="str">
        <f t="shared" si="1036"/>
        <v/>
      </c>
      <c r="BGX295" s="20" t="str">
        <f t="shared" si="1037"/>
        <v/>
      </c>
      <c r="BGY295" s="20" t="str">
        <f t="shared" si="1038"/>
        <v/>
      </c>
      <c r="BGZ295" s="20" t="str">
        <f t="shared" si="1039"/>
        <v/>
      </c>
      <c r="BHA295" s="20" t="str">
        <f t="shared" si="1040"/>
        <v/>
      </c>
      <c r="BHB295" s="20" t="str">
        <f t="shared" si="1041"/>
        <v/>
      </c>
      <c r="BHC295" s="20" t="str">
        <f t="shared" si="1042"/>
        <v/>
      </c>
      <c r="BHD295" s="20" t="str">
        <f t="shared" si="1043"/>
        <v/>
      </c>
      <c r="BHE295" s="20" t="str">
        <f t="shared" si="1044"/>
        <v/>
      </c>
      <c r="BHF295" s="20" t="str">
        <f t="shared" si="1045"/>
        <v/>
      </c>
      <c r="BHG295" s="20" t="str">
        <f t="shared" si="1046"/>
        <v/>
      </c>
      <c r="BHJ295" s="20" t="str">
        <f t="shared" si="1047"/>
        <v/>
      </c>
      <c r="BHL295" s="20" t="str">
        <f t="shared" si="1070"/>
        <v/>
      </c>
      <c r="BHM295" s="20" t="str">
        <f t="shared" si="1070"/>
        <v/>
      </c>
      <c r="BHN295" s="20" t="str">
        <f t="shared" si="1070"/>
        <v/>
      </c>
      <c r="BHO295" s="20" t="str">
        <f t="shared" si="1070"/>
        <v/>
      </c>
      <c r="BHP295" s="20" t="str">
        <f t="shared" si="1070"/>
        <v/>
      </c>
      <c r="BHQ295" s="20" t="str">
        <f t="shared" si="1070"/>
        <v/>
      </c>
      <c r="BHR295" s="20" t="str">
        <f t="shared" si="1070"/>
        <v/>
      </c>
      <c r="BHS295" s="20" t="str">
        <f t="shared" si="1070"/>
        <v/>
      </c>
      <c r="BHT295" s="20" t="str">
        <f t="shared" si="1070"/>
        <v/>
      </c>
      <c r="BHU295" s="20" t="str">
        <f t="shared" si="1070"/>
        <v/>
      </c>
      <c r="BHV295" s="20" t="str">
        <f t="shared" si="1070"/>
        <v/>
      </c>
      <c r="BHW295" s="20" t="str">
        <f t="shared" si="1070"/>
        <v/>
      </c>
      <c r="BHX295" s="20" t="str">
        <f t="shared" si="1070"/>
        <v/>
      </c>
      <c r="BHY295" s="20" t="str">
        <f t="shared" si="1070"/>
        <v/>
      </c>
      <c r="BHZ295" s="20" t="str">
        <f t="shared" si="1070"/>
        <v/>
      </c>
      <c r="BIA295" s="20" t="str">
        <f t="shared" si="1070"/>
        <v/>
      </c>
      <c r="BIB295" s="20" t="str">
        <f t="shared" si="1069"/>
        <v/>
      </c>
      <c r="BIC295" s="20" t="str">
        <f t="shared" si="1069"/>
        <v/>
      </c>
      <c r="BID295" s="20" t="str">
        <f t="shared" si="1069"/>
        <v/>
      </c>
      <c r="BIE295" s="20" t="str">
        <f t="shared" si="1069"/>
        <v/>
      </c>
    </row>
    <row r="296" spans="2:104 1451:1591" ht="14.5">
      <c r="B296" s="510" t="str">
        <f>IF('لصق اكسل الفورمز'!E291="","",'لصق اكسل الفورمز'!E291)</f>
        <v/>
      </c>
      <c r="C296" s="510" t="str">
        <f>IF('لصق اكسل الفورمز'!O291="","",'لصق اكسل الفورمز'!O291)</f>
        <v/>
      </c>
      <c r="D296" s="526" t="str">
        <f>IF('لصق اكسل الفورمز'!R291="","",'لصق اكسل الفورمز'!R291)</f>
        <v/>
      </c>
      <c r="E296" s="510" t="str">
        <f>IF('لصق اكسل الفورمز'!U291="","",'لصق اكسل الفورمز'!U291)</f>
        <v/>
      </c>
      <c r="F296" s="526" t="str">
        <f>IF('لصق اكسل الفورمز'!X291="","",'لصق اكسل الفورمز'!X291)</f>
        <v/>
      </c>
      <c r="G296" s="510" t="str">
        <f>IF('لصق اكسل الفورمز'!AA291="","",'لصق اكسل الفورمز'!AA291)</f>
        <v/>
      </c>
      <c r="H296" s="526" t="str">
        <f>IF('لصق اكسل الفورمز'!AD291="","",'لصق اكسل الفورمز'!AD291)</f>
        <v/>
      </c>
      <c r="I296" s="510" t="str">
        <f>IF('لصق اكسل الفورمز'!AG291="","",'لصق اكسل الفورمز'!AG291)</f>
        <v/>
      </c>
      <c r="J296" s="526" t="str">
        <f>IF('لصق اكسل الفورمز'!AJ291="","",'لصق اكسل الفورمز'!AJ291)</f>
        <v/>
      </c>
      <c r="K296" s="510" t="str">
        <f>IF('لصق اكسل الفورمز'!AM291="","",'لصق اكسل الفورمز'!AM291)</f>
        <v/>
      </c>
      <c r="L296" s="526" t="str">
        <f>IF('لصق اكسل الفورمز'!AP291="","",'لصق اكسل الفورمز'!AP291)</f>
        <v/>
      </c>
      <c r="M296" s="510" t="str">
        <f>IF('لصق اكسل الفورمز'!AS291="","",'لصق اكسل الفورمز'!AS291)</f>
        <v/>
      </c>
      <c r="N296" s="526" t="str">
        <f>IF('لصق اكسل الفورمز'!AV291="","",'لصق اكسل الفورمز'!AV291)</f>
        <v/>
      </c>
      <c r="O296" s="510" t="str">
        <f>IF('لصق اكسل الفورمز'!AY291="","",'لصق اكسل الفورمز'!AY291)</f>
        <v/>
      </c>
      <c r="P296" s="526" t="str">
        <f>IF('لصق اكسل الفورمز'!BB291="","",'لصق اكسل الفورمز'!BB291)</f>
        <v/>
      </c>
      <c r="Q296" s="510" t="str">
        <f>IF('لصق اكسل الفورمز'!BE291="","",'لصق اكسل الفورمز'!BE291)</f>
        <v/>
      </c>
      <c r="R296" s="526" t="str">
        <f>IF('لصق اكسل الفورمز'!BH291="","",'لصق اكسل الفورمز'!BH291)</f>
        <v/>
      </c>
      <c r="S296" s="510" t="str">
        <f>IF('لصق اكسل الفورمز'!BK291="","",'لصق اكسل الفورمز'!BK291)</f>
        <v/>
      </c>
      <c r="T296" s="526" t="str">
        <f>IF('لصق اكسل الفورمز'!BN291="","",'لصق اكسل الفورمز'!BN291)</f>
        <v/>
      </c>
      <c r="U296" s="510" t="str">
        <f>IF('لصق اكسل الفورمز'!BQ291="","",'لصق اكسل الفورمز'!BQ291)</f>
        <v/>
      </c>
      <c r="V296" s="526" t="str">
        <f>IF('لصق اكسل الفورمز'!BT291="","",'لصق اكسل الفورمز'!BT291)</f>
        <v/>
      </c>
      <c r="W296" s="527" t="str">
        <f t="shared" si="896"/>
        <v/>
      </c>
      <c r="X296" s="510" t="str">
        <f t="shared" si="897"/>
        <v/>
      </c>
      <c r="Y296" s="564" t="str">
        <f t="shared" si="898"/>
        <v/>
      </c>
      <c r="AL296" s="20">
        <f t="shared" si="899"/>
        <v>0</v>
      </c>
      <c r="AO296" s="20" t="str">
        <f t="shared" si="900"/>
        <v/>
      </c>
      <c r="AQ296" s="20" t="str">
        <f t="shared" si="1048"/>
        <v/>
      </c>
      <c r="AR296" s="20" t="str">
        <f t="shared" si="901"/>
        <v/>
      </c>
      <c r="AS296" s="20" t="str">
        <f t="shared" si="902"/>
        <v/>
      </c>
      <c r="AT296" s="20" t="str">
        <f t="shared" si="903"/>
        <v/>
      </c>
      <c r="AU296" s="20" t="str">
        <f t="shared" si="904"/>
        <v/>
      </c>
      <c r="AV296" s="20" t="str">
        <f t="shared" si="905"/>
        <v/>
      </c>
      <c r="AW296" s="20" t="str">
        <f t="shared" si="906"/>
        <v/>
      </c>
      <c r="AX296" s="20" t="str">
        <f t="shared" si="907"/>
        <v/>
      </c>
      <c r="AY296" s="20" t="str">
        <f t="shared" si="908"/>
        <v/>
      </c>
      <c r="AZ296" s="20" t="str">
        <f t="shared" si="909"/>
        <v/>
      </c>
      <c r="BA296" s="20" t="str">
        <f t="shared" si="910"/>
        <v/>
      </c>
      <c r="BB296" s="20" t="str">
        <f t="shared" si="911"/>
        <v/>
      </c>
      <c r="BC296" s="20" t="str">
        <f t="shared" si="912"/>
        <v/>
      </c>
      <c r="BD296" s="20" t="str">
        <f t="shared" si="913"/>
        <v/>
      </c>
      <c r="BE296" s="20" t="str">
        <f t="shared" si="914"/>
        <v/>
      </c>
      <c r="BF296" s="20" t="str">
        <f t="shared" si="915"/>
        <v/>
      </c>
      <c r="BG296" s="20" t="str">
        <f t="shared" si="916"/>
        <v/>
      </c>
      <c r="BH296" s="20" t="str">
        <f t="shared" si="917"/>
        <v/>
      </c>
      <c r="BI296" s="20" t="str">
        <f t="shared" si="918"/>
        <v/>
      </c>
      <c r="BJ296" s="20" t="str">
        <f t="shared" si="919"/>
        <v/>
      </c>
      <c r="BL296" s="38" t="e">
        <f t="shared" si="920"/>
        <v>#DIV/0!</v>
      </c>
      <c r="BM296" s="4">
        <f t="shared" si="921"/>
        <v>0</v>
      </c>
      <c r="BN296" s="4">
        <f t="shared" si="922"/>
        <v>0</v>
      </c>
      <c r="BO296" s="4">
        <f t="shared" si="923"/>
        <v>0</v>
      </c>
      <c r="BP296" s="173" t="str">
        <f t="shared" si="924"/>
        <v/>
      </c>
      <c r="BQ296" s="4">
        <f t="shared" si="925"/>
        <v>0</v>
      </c>
      <c r="BT296" s="268" t="str">
        <f t="shared" si="926"/>
        <v/>
      </c>
      <c r="BU296" s="268" t="str">
        <f t="shared" si="927"/>
        <v/>
      </c>
      <c r="BX296" s="20">
        <f t="shared" si="928"/>
        <v>1</v>
      </c>
      <c r="CG296" s="20" t="str">
        <f t="shared" si="929"/>
        <v/>
      </c>
      <c r="CH296" s="20" t="str">
        <f t="shared" si="1066"/>
        <v/>
      </c>
      <c r="CI296" s="20" t="str">
        <f t="shared" si="1067"/>
        <v/>
      </c>
      <c r="CJ296" s="20" t="str">
        <f t="shared" si="1068"/>
        <v/>
      </c>
      <c r="CK296" s="20" t="str">
        <f t="shared" si="1050"/>
        <v/>
      </c>
      <c r="CL296" s="20" t="str">
        <f t="shared" si="1051"/>
        <v/>
      </c>
      <c r="CM296" s="20" t="str">
        <f t="shared" si="1052"/>
        <v/>
      </c>
      <c r="CN296" s="20" t="str">
        <f t="shared" si="1053"/>
        <v/>
      </c>
      <c r="CO296" s="20" t="str">
        <f t="shared" si="1054"/>
        <v/>
      </c>
      <c r="CP296" s="20" t="str">
        <f t="shared" si="1055"/>
        <v/>
      </c>
      <c r="CQ296" s="20" t="str">
        <f t="shared" si="1056"/>
        <v/>
      </c>
      <c r="CR296" s="20" t="str">
        <f t="shared" si="1057"/>
        <v/>
      </c>
      <c r="CS296" s="20" t="str">
        <f t="shared" si="1058"/>
        <v/>
      </c>
      <c r="CT296" s="20" t="str">
        <f t="shared" si="1059"/>
        <v/>
      </c>
      <c r="CU296" s="20" t="str">
        <f t="shared" si="1060"/>
        <v/>
      </c>
      <c r="CV296" s="20" t="str">
        <f t="shared" si="1061"/>
        <v/>
      </c>
      <c r="CW296" s="20" t="str">
        <f t="shared" si="1062"/>
        <v/>
      </c>
      <c r="CX296" s="20" t="str">
        <f t="shared" si="1063"/>
        <v/>
      </c>
      <c r="CY296" s="20" t="str">
        <f t="shared" si="1064"/>
        <v/>
      </c>
      <c r="CZ296" s="20" t="str">
        <f t="shared" si="1064"/>
        <v/>
      </c>
      <c r="BCU296" s="20" t="str">
        <f t="shared" si="930"/>
        <v/>
      </c>
      <c r="BCV296" s="20" t="str">
        <f t="shared" si="931"/>
        <v/>
      </c>
      <c r="BCW296" s="20" t="str">
        <f t="shared" si="932"/>
        <v/>
      </c>
      <c r="BCX296" s="20" t="str">
        <f t="shared" si="933"/>
        <v/>
      </c>
      <c r="BCY296" s="20" t="str">
        <f t="shared" si="934"/>
        <v/>
      </c>
      <c r="BCZ296" s="20" t="str">
        <f t="shared" si="935"/>
        <v/>
      </c>
      <c r="BDA296" s="20" t="str">
        <f t="shared" si="936"/>
        <v/>
      </c>
      <c r="BDB296" s="20" t="str">
        <f t="shared" si="937"/>
        <v/>
      </c>
      <c r="BDC296" s="20" t="str">
        <f t="shared" si="938"/>
        <v/>
      </c>
      <c r="BDD296" s="20" t="str">
        <f t="shared" si="939"/>
        <v/>
      </c>
      <c r="BDE296" s="20" t="str">
        <f t="shared" si="940"/>
        <v/>
      </c>
      <c r="BDF296" s="20" t="str">
        <f t="shared" si="941"/>
        <v/>
      </c>
      <c r="BDG296" s="20" t="str">
        <f t="shared" si="942"/>
        <v/>
      </c>
      <c r="BDH296" s="20" t="str">
        <f t="shared" si="943"/>
        <v/>
      </c>
      <c r="BDI296" s="20" t="str">
        <f t="shared" si="944"/>
        <v/>
      </c>
      <c r="BDJ296" s="20" t="str">
        <f t="shared" si="945"/>
        <v/>
      </c>
      <c r="BDK296" s="20" t="str">
        <f t="shared" si="946"/>
        <v/>
      </c>
      <c r="BDL296" s="20" t="str">
        <f t="shared" si="947"/>
        <v/>
      </c>
      <c r="BDM296" s="20" t="str">
        <f t="shared" si="948"/>
        <v/>
      </c>
      <c r="BDN296" s="20" t="str">
        <f t="shared" si="949"/>
        <v/>
      </c>
      <c r="BDO296" s="20" t="str">
        <f t="shared" si="950"/>
        <v/>
      </c>
      <c r="BDP296" s="20" t="str">
        <f t="shared" si="951"/>
        <v/>
      </c>
      <c r="BDQ296" s="20" t="str">
        <f t="shared" si="952"/>
        <v/>
      </c>
      <c r="BDR296" s="20" t="str">
        <f t="shared" si="953"/>
        <v/>
      </c>
      <c r="BDS296" s="20" t="str">
        <f t="shared" si="954"/>
        <v/>
      </c>
      <c r="BDT296" s="20" t="str">
        <f t="shared" si="955"/>
        <v/>
      </c>
      <c r="BDU296" s="20" t="str">
        <f t="shared" si="956"/>
        <v/>
      </c>
      <c r="BDV296" s="20" t="str">
        <f t="shared" si="957"/>
        <v/>
      </c>
      <c r="BDW296" s="20" t="str">
        <f t="shared" si="958"/>
        <v/>
      </c>
      <c r="BDX296" s="20" t="str">
        <f t="shared" si="959"/>
        <v/>
      </c>
      <c r="BDY296" s="20" t="str">
        <f t="shared" si="960"/>
        <v/>
      </c>
      <c r="BDZ296" s="20" t="str">
        <f t="shared" si="961"/>
        <v/>
      </c>
      <c r="BEA296" s="20" t="str">
        <f t="shared" si="962"/>
        <v/>
      </c>
      <c r="BEB296" s="20" t="str">
        <f t="shared" si="963"/>
        <v/>
      </c>
      <c r="BEC296" s="20" t="str">
        <f t="shared" si="964"/>
        <v/>
      </c>
      <c r="BED296" s="20" t="str">
        <f t="shared" si="965"/>
        <v/>
      </c>
      <c r="BEE296" s="20" t="str">
        <f t="shared" si="966"/>
        <v/>
      </c>
      <c r="BEF296" s="20" t="str">
        <f t="shared" si="967"/>
        <v/>
      </c>
      <c r="BEG296" s="20" t="str">
        <f t="shared" si="968"/>
        <v/>
      </c>
      <c r="BEH296" s="20" t="str">
        <f t="shared" si="969"/>
        <v/>
      </c>
      <c r="BEI296" s="20" t="str">
        <f t="shared" si="970"/>
        <v/>
      </c>
      <c r="BEJ296" s="20" t="str">
        <f t="shared" si="971"/>
        <v/>
      </c>
      <c r="BEK296" s="20" t="str">
        <f t="shared" si="972"/>
        <v/>
      </c>
      <c r="BEL296" s="20" t="str">
        <f t="shared" si="973"/>
        <v/>
      </c>
      <c r="BEM296" s="20" t="str">
        <f t="shared" si="974"/>
        <v/>
      </c>
      <c r="BEN296" s="20" t="str">
        <f t="shared" si="975"/>
        <v/>
      </c>
      <c r="BEO296" s="20" t="str">
        <f t="shared" si="976"/>
        <v/>
      </c>
      <c r="BEP296" s="20" t="str">
        <f t="shared" si="977"/>
        <v/>
      </c>
      <c r="BEQ296" s="20" t="str">
        <f t="shared" si="978"/>
        <v/>
      </c>
      <c r="BER296" s="20" t="str">
        <f t="shared" si="979"/>
        <v/>
      </c>
      <c r="BES296" s="20" t="str">
        <f t="shared" si="980"/>
        <v/>
      </c>
      <c r="BET296" s="20" t="str">
        <f t="shared" si="981"/>
        <v/>
      </c>
      <c r="BEU296" s="20" t="str">
        <f t="shared" si="982"/>
        <v/>
      </c>
      <c r="BEV296" s="20" t="str">
        <f t="shared" si="983"/>
        <v/>
      </c>
      <c r="BEW296" s="20" t="str">
        <f t="shared" si="984"/>
        <v/>
      </c>
      <c r="BEX296" s="20" t="str">
        <f t="shared" si="985"/>
        <v/>
      </c>
      <c r="BEY296" s="20" t="str">
        <f t="shared" si="986"/>
        <v/>
      </c>
      <c r="BEZ296" s="20" t="str">
        <f t="shared" si="987"/>
        <v/>
      </c>
      <c r="BFA296" s="20" t="str">
        <f t="shared" si="988"/>
        <v/>
      </c>
      <c r="BFB296" s="20" t="str">
        <f t="shared" si="989"/>
        <v/>
      </c>
      <c r="BFC296" s="20" t="str">
        <f t="shared" si="990"/>
        <v/>
      </c>
      <c r="BFD296" s="20" t="str">
        <f t="shared" si="991"/>
        <v/>
      </c>
      <c r="BFE296" s="20" t="str">
        <f t="shared" si="992"/>
        <v/>
      </c>
      <c r="BFF296" s="20" t="str">
        <f t="shared" si="993"/>
        <v/>
      </c>
      <c r="BFG296" s="20" t="str">
        <f t="shared" si="994"/>
        <v/>
      </c>
      <c r="BFH296" s="20" t="str">
        <f t="shared" si="995"/>
        <v/>
      </c>
      <c r="BFI296" s="20" t="str">
        <f t="shared" si="996"/>
        <v/>
      </c>
      <c r="BFJ296" s="20" t="str">
        <f t="shared" si="997"/>
        <v/>
      </c>
      <c r="BFK296" s="20" t="str">
        <f t="shared" si="998"/>
        <v/>
      </c>
      <c r="BFL296" s="20" t="str">
        <f t="shared" si="999"/>
        <v/>
      </c>
      <c r="BFM296" s="20" t="str">
        <f t="shared" si="1000"/>
        <v/>
      </c>
      <c r="BFN296" s="20" t="str">
        <f t="shared" si="1001"/>
        <v/>
      </c>
      <c r="BFO296" s="20" t="str">
        <f t="shared" si="1002"/>
        <v/>
      </c>
      <c r="BFP296" s="20" t="str">
        <f t="shared" si="1003"/>
        <v/>
      </c>
      <c r="BFQ296" s="20" t="str">
        <f t="shared" si="1004"/>
        <v/>
      </c>
      <c r="BFR296" s="20" t="str">
        <f t="shared" si="1005"/>
        <v/>
      </c>
      <c r="BFS296" s="20" t="str">
        <f t="shared" si="1006"/>
        <v/>
      </c>
      <c r="BFT296" s="20" t="str">
        <f t="shared" si="1007"/>
        <v/>
      </c>
      <c r="BFU296" s="20" t="str">
        <f t="shared" si="1008"/>
        <v/>
      </c>
      <c r="BFV296" s="20" t="str">
        <f t="shared" si="1009"/>
        <v/>
      </c>
      <c r="BFW296" s="20" t="str">
        <f t="shared" si="1010"/>
        <v/>
      </c>
      <c r="BFX296" s="20" t="str">
        <f t="shared" si="1011"/>
        <v/>
      </c>
      <c r="BFY296" s="20" t="str">
        <f t="shared" si="1012"/>
        <v/>
      </c>
      <c r="BFZ296" s="20" t="str">
        <f t="shared" si="1013"/>
        <v/>
      </c>
      <c r="BGA296" s="20" t="str">
        <f t="shared" si="1014"/>
        <v/>
      </c>
      <c r="BGB296" s="20" t="str">
        <f t="shared" si="1015"/>
        <v/>
      </c>
      <c r="BGC296" s="20" t="str">
        <f t="shared" si="1016"/>
        <v/>
      </c>
      <c r="BGD296" s="20" t="str">
        <f t="shared" si="1017"/>
        <v/>
      </c>
      <c r="BGE296" s="20" t="str">
        <f t="shared" si="1018"/>
        <v/>
      </c>
      <c r="BGF296" s="20" t="str">
        <f t="shared" si="1019"/>
        <v/>
      </c>
      <c r="BGG296" s="20" t="str">
        <f t="shared" si="1020"/>
        <v/>
      </c>
      <c r="BGH296" s="20" t="str">
        <f t="shared" si="1021"/>
        <v/>
      </c>
      <c r="BGI296" s="20" t="str">
        <f t="shared" si="1022"/>
        <v/>
      </c>
      <c r="BGJ296" s="20" t="str">
        <f t="shared" si="1023"/>
        <v/>
      </c>
      <c r="BGK296" s="20" t="str">
        <f t="shared" si="1024"/>
        <v/>
      </c>
      <c r="BGL296" s="20" t="str">
        <f t="shared" si="1025"/>
        <v/>
      </c>
      <c r="BGM296" s="20" t="str">
        <f t="shared" si="1026"/>
        <v/>
      </c>
      <c r="BGN296" s="20" t="str">
        <f t="shared" si="1027"/>
        <v/>
      </c>
      <c r="BGO296" s="20" t="str">
        <f t="shared" si="1028"/>
        <v/>
      </c>
      <c r="BGP296" s="20" t="str">
        <f t="shared" si="1029"/>
        <v/>
      </c>
      <c r="BGQ296" s="20" t="str">
        <f t="shared" si="1030"/>
        <v/>
      </c>
      <c r="BGR296" s="20" t="str">
        <f t="shared" si="1031"/>
        <v/>
      </c>
      <c r="BGS296" s="20" t="str">
        <f t="shared" si="1032"/>
        <v/>
      </c>
      <c r="BGT296" s="20" t="str">
        <f t="shared" si="1033"/>
        <v/>
      </c>
      <c r="BGU296" s="20" t="str">
        <f t="shared" si="1034"/>
        <v/>
      </c>
      <c r="BGV296" s="20" t="str">
        <f t="shared" si="1035"/>
        <v/>
      </c>
      <c r="BGW296" s="20" t="str">
        <f t="shared" si="1036"/>
        <v/>
      </c>
      <c r="BGX296" s="20" t="str">
        <f t="shared" si="1037"/>
        <v/>
      </c>
      <c r="BGY296" s="20" t="str">
        <f t="shared" si="1038"/>
        <v/>
      </c>
      <c r="BGZ296" s="20" t="str">
        <f t="shared" si="1039"/>
        <v/>
      </c>
      <c r="BHA296" s="20" t="str">
        <f t="shared" si="1040"/>
        <v/>
      </c>
      <c r="BHB296" s="20" t="str">
        <f t="shared" si="1041"/>
        <v/>
      </c>
      <c r="BHC296" s="20" t="str">
        <f t="shared" si="1042"/>
        <v/>
      </c>
      <c r="BHD296" s="20" t="str">
        <f t="shared" si="1043"/>
        <v/>
      </c>
      <c r="BHE296" s="20" t="str">
        <f t="shared" si="1044"/>
        <v/>
      </c>
      <c r="BHF296" s="20" t="str">
        <f t="shared" si="1045"/>
        <v/>
      </c>
      <c r="BHG296" s="20" t="str">
        <f t="shared" si="1046"/>
        <v/>
      </c>
      <c r="BHJ296" s="20" t="str">
        <f t="shared" si="1047"/>
        <v/>
      </c>
      <c r="BHL296" s="20" t="str">
        <f t="shared" si="1070"/>
        <v/>
      </c>
      <c r="BHM296" s="20" t="str">
        <f t="shared" si="1070"/>
        <v/>
      </c>
      <c r="BHN296" s="20" t="str">
        <f t="shared" si="1070"/>
        <v/>
      </c>
      <c r="BHO296" s="20" t="str">
        <f t="shared" si="1070"/>
        <v/>
      </c>
      <c r="BHP296" s="20" t="str">
        <f t="shared" si="1070"/>
        <v/>
      </c>
      <c r="BHQ296" s="20" t="str">
        <f t="shared" si="1070"/>
        <v/>
      </c>
      <c r="BHR296" s="20" t="str">
        <f t="shared" si="1070"/>
        <v/>
      </c>
      <c r="BHS296" s="20" t="str">
        <f t="shared" si="1070"/>
        <v/>
      </c>
      <c r="BHT296" s="20" t="str">
        <f t="shared" si="1070"/>
        <v/>
      </c>
      <c r="BHU296" s="20" t="str">
        <f t="shared" si="1070"/>
        <v/>
      </c>
      <c r="BHV296" s="20" t="str">
        <f t="shared" si="1070"/>
        <v/>
      </c>
      <c r="BHW296" s="20" t="str">
        <f t="shared" si="1070"/>
        <v/>
      </c>
      <c r="BHX296" s="20" t="str">
        <f t="shared" si="1070"/>
        <v/>
      </c>
      <c r="BHY296" s="20" t="str">
        <f t="shared" si="1070"/>
        <v/>
      </c>
      <c r="BHZ296" s="20" t="str">
        <f t="shared" si="1070"/>
        <v/>
      </c>
      <c r="BIA296" s="20" t="str">
        <f t="shared" si="1070"/>
        <v/>
      </c>
      <c r="BIB296" s="20" t="str">
        <f t="shared" si="1069"/>
        <v/>
      </c>
      <c r="BIC296" s="20" t="str">
        <f t="shared" si="1069"/>
        <v/>
      </c>
      <c r="BID296" s="20" t="str">
        <f t="shared" si="1069"/>
        <v/>
      </c>
      <c r="BIE296" s="20" t="str">
        <f t="shared" si="1069"/>
        <v/>
      </c>
    </row>
    <row r="297" spans="2:104 1451:1591" ht="14.5">
      <c r="B297" s="510" t="str">
        <f>IF('لصق اكسل الفورمز'!E292="","",'لصق اكسل الفورمز'!E292)</f>
        <v/>
      </c>
      <c r="C297" s="510" t="str">
        <f>IF('لصق اكسل الفورمز'!O292="","",'لصق اكسل الفورمز'!O292)</f>
        <v/>
      </c>
      <c r="D297" s="526" t="str">
        <f>IF('لصق اكسل الفورمز'!R292="","",'لصق اكسل الفورمز'!R292)</f>
        <v/>
      </c>
      <c r="E297" s="510" t="str">
        <f>IF('لصق اكسل الفورمز'!U292="","",'لصق اكسل الفورمز'!U292)</f>
        <v/>
      </c>
      <c r="F297" s="526" t="str">
        <f>IF('لصق اكسل الفورمز'!X292="","",'لصق اكسل الفورمز'!X292)</f>
        <v/>
      </c>
      <c r="G297" s="510" t="str">
        <f>IF('لصق اكسل الفورمز'!AA292="","",'لصق اكسل الفورمز'!AA292)</f>
        <v/>
      </c>
      <c r="H297" s="526" t="str">
        <f>IF('لصق اكسل الفورمز'!AD292="","",'لصق اكسل الفورمز'!AD292)</f>
        <v/>
      </c>
      <c r="I297" s="510" t="str">
        <f>IF('لصق اكسل الفورمز'!AG292="","",'لصق اكسل الفورمز'!AG292)</f>
        <v/>
      </c>
      <c r="J297" s="526" t="str">
        <f>IF('لصق اكسل الفورمز'!AJ292="","",'لصق اكسل الفورمز'!AJ292)</f>
        <v/>
      </c>
      <c r="K297" s="510" t="str">
        <f>IF('لصق اكسل الفورمز'!AM292="","",'لصق اكسل الفورمز'!AM292)</f>
        <v/>
      </c>
      <c r="L297" s="526" t="str">
        <f>IF('لصق اكسل الفورمز'!AP292="","",'لصق اكسل الفورمز'!AP292)</f>
        <v/>
      </c>
      <c r="M297" s="510" t="str">
        <f>IF('لصق اكسل الفورمز'!AS292="","",'لصق اكسل الفورمز'!AS292)</f>
        <v/>
      </c>
      <c r="N297" s="526" t="str">
        <f>IF('لصق اكسل الفورمز'!AV292="","",'لصق اكسل الفورمز'!AV292)</f>
        <v/>
      </c>
      <c r="O297" s="510" t="str">
        <f>IF('لصق اكسل الفورمز'!AY292="","",'لصق اكسل الفورمز'!AY292)</f>
        <v/>
      </c>
      <c r="P297" s="526" t="str">
        <f>IF('لصق اكسل الفورمز'!BB292="","",'لصق اكسل الفورمز'!BB292)</f>
        <v/>
      </c>
      <c r="Q297" s="510" t="str">
        <f>IF('لصق اكسل الفورمز'!BE292="","",'لصق اكسل الفورمز'!BE292)</f>
        <v/>
      </c>
      <c r="R297" s="526" t="str">
        <f>IF('لصق اكسل الفورمز'!BH292="","",'لصق اكسل الفورمز'!BH292)</f>
        <v/>
      </c>
      <c r="S297" s="510" t="str">
        <f>IF('لصق اكسل الفورمز'!BK292="","",'لصق اكسل الفورمز'!BK292)</f>
        <v/>
      </c>
      <c r="T297" s="526" t="str">
        <f>IF('لصق اكسل الفورمز'!BN292="","",'لصق اكسل الفورمز'!BN292)</f>
        <v/>
      </c>
      <c r="U297" s="510" t="str">
        <f>IF('لصق اكسل الفورمز'!BQ292="","",'لصق اكسل الفورمز'!BQ292)</f>
        <v/>
      </c>
      <c r="V297" s="526" t="str">
        <f>IF('لصق اكسل الفورمز'!BT292="","",'لصق اكسل الفورمز'!BT292)</f>
        <v/>
      </c>
      <c r="W297" s="527" t="str">
        <f t="shared" si="896"/>
        <v/>
      </c>
      <c r="X297" s="510" t="str">
        <f t="shared" si="897"/>
        <v/>
      </c>
      <c r="Y297" s="564" t="str">
        <f t="shared" si="898"/>
        <v/>
      </c>
      <c r="AL297" s="20">
        <f t="shared" si="899"/>
        <v>0</v>
      </c>
      <c r="AO297" s="20" t="str">
        <f t="shared" si="900"/>
        <v/>
      </c>
      <c r="AQ297" s="20" t="str">
        <f t="shared" si="1048"/>
        <v/>
      </c>
      <c r="AR297" s="20" t="str">
        <f t="shared" si="901"/>
        <v/>
      </c>
      <c r="AS297" s="20" t="str">
        <f t="shared" si="902"/>
        <v/>
      </c>
      <c r="AT297" s="20" t="str">
        <f t="shared" si="903"/>
        <v/>
      </c>
      <c r="AU297" s="20" t="str">
        <f t="shared" si="904"/>
        <v/>
      </c>
      <c r="AV297" s="20" t="str">
        <f t="shared" si="905"/>
        <v/>
      </c>
      <c r="AW297" s="20" t="str">
        <f t="shared" si="906"/>
        <v/>
      </c>
      <c r="AX297" s="20" t="str">
        <f t="shared" si="907"/>
        <v/>
      </c>
      <c r="AY297" s="20" t="str">
        <f t="shared" si="908"/>
        <v/>
      </c>
      <c r="AZ297" s="20" t="str">
        <f t="shared" si="909"/>
        <v/>
      </c>
      <c r="BA297" s="20" t="str">
        <f t="shared" si="910"/>
        <v/>
      </c>
      <c r="BB297" s="20" t="str">
        <f t="shared" si="911"/>
        <v/>
      </c>
      <c r="BC297" s="20" t="str">
        <f t="shared" si="912"/>
        <v/>
      </c>
      <c r="BD297" s="20" t="str">
        <f t="shared" si="913"/>
        <v/>
      </c>
      <c r="BE297" s="20" t="str">
        <f t="shared" si="914"/>
        <v/>
      </c>
      <c r="BF297" s="20" t="str">
        <f t="shared" si="915"/>
        <v/>
      </c>
      <c r="BG297" s="20" t="str">
        <f t="shared" si="916"/>
        <v/>
      </c>
      <c r="BH297" s="20" t="str">
        <f t="shared" si="917"/>
        <v/>
      </c>
      <c r="BI297" s="20" t="str">
        <f t="shared" si="918"/>
        <v/>
      </c>
      <c r="BJ297" s="20" t="str">
        <f t="shared" si="919"/>
        <v/>
      </c>
      <c r="BL297" s="38" t="e">
        <f t="shared" si="920"/>
        <v>#DIV/0!</v>
      </c>
      <c r="BM297" s="4">
        <f t="shared" si="921"/>
        <v>0</v>
      </c>
      <c r="BN297" s="4">
        <f t="shared" si="922"/>
        <v>0</v>
      </c>
      <c r="BO297" s="4">
        <f t="shared" si="923"/>
        <v>0</v>
      </c>
      <c r="BP297" s="173" t="str">
        <f t="shared" si="924"/>
        <v/>
      </c>
      <c r="BQ297" s="4">
        <f t="shared" si="925"/>
        <v>0</v>
      </c>
      <c r="BT297" s="268" t="str">
        <f t="shared" si="926"/>
        <v/>
      </c>
      <c r="BU297" s="268" t="str">
        <f t="shared" si="927"/>
        <v/>
      </c>
      <c r="BX297" s="20">
        <f t="shared" si="928"/>
        <v>1</v>
      </c>
      <c r="CG297" s="20" t="str">
        <f t="shared" si="929"/>
        <v/>
      </c>
      <c r="CH297" s="20" t="str">
        <f t="shared" si="1066"/>
        <v/>
      </c>
      <c r="CI297" s="20" t="str">
        <f t="shared" si="1067"/>
        <v/>
      </c>
      <c r="CJ297" s="20" t="str">
        <f t="shared" si="1068"/>
        <v/>
      </c>
      <c r="CK297" s="20" t="str">
        <f t="shared" si="1050"/>
        <v/>
      </c>
      <c r="CL297" s="20" t="str">
        <f t="shared" si="1051"/>
        <v/>
      </c>
      <c r="CM297" s="20" t="str">
        <f t="shared" si="1052"/>
        <v/>
      </c>
      <c r="CN297" s="20" t="str">
        <f t="shared" si="1053"/>
        <v/>
      </c>
      <c r="CO297" s="20" t="str">
        <f t="shared" si="1054"/>
        <v/>
      </c>
      <c r="CP297" s="20" t="str">
        <f t="shared" si="1055"/>
        <v/>
      </c>
      <c r="CQ297" s="20" t="str">
        <f t="shared" si="1056"/>
        <v/>
      </c>
      <c r="CR297" s="20" t="str">
        <f t="shared" si="1057"/>
        <v/>
      </c>
      <c r="CS297" s="20" t="str">
        <f t="shared" si="1058"/>
        <v/>
      </c>
      <c r="CT297" s="20" t="str">
        <f t="shared" si="1059"/>
        <v/>
      </c>
      <c r="CU297" s="20" t="str">
        <f t="shared" si="1060"/>
        <v/>
      </c>
      <c r="CV297" s="20" t="str">
        <f t="shared" si="1061"/>
        <v/>
      </c>
      <c r="CW297" s="20" t="str">
        <f t="shared" si="1062"/>
        <v/>
      </c>
      <c r="CX297" s="20" t="str">
        <f t="shared" si="1063"/>
        <v/>
      </c>
      <c r="CY297" s="20" t="str">
        <f t="shared" si="1064"/>
        <v/>
      </c>
      <c r="CZ297" s="20" t="str">
        <f t="shared" si="1064"/>
        <v/>
      </c>
      <c r="BCU297" s="20" t="str">
        <f t="shared" si="930"/>
        <v/>
      </c>
      <c r="BCV297" s="20" t="str">
        <f t="shared" si="931"/>
        <v/>
      </c>
      <c r="BCW297" s="20" t="str">
        <f t="shared" si="932"/>
        <v/>
      </c>
      <c r="BCX297" s="20" t="str">
        <f t="shared" si="933"/>
        <v/>
      </c>
      <c r="BCY297" s="20" t="str">
        <f t="shared" si="934"/>
        <v/>
      </c>
      <c r="BCZ297" s="20" t="str">
        <f t="shared" si="935"/>
        <v/>
      </c>
      <c r="BDA297" s="20" t="str">
        <f t="shared" si="936"/>
        <v/>
      </c>
      <c r="BDB297" s="20" t="str">
        <f t="shared" si="937"/>
        <v/>
      </c>
      <c r="BDC297" s="20" t="str">
        <f t="shared" si="938"/>
        <v/>
      </c>
      <c r="BDD297" s="20" t="str">
        <f t="shared" si="939"/>
        <v/>
      </c>
      <c r="BDE297" s="20" t="str">
        <f t="shared" si="940"/>
        <v/>
      </c>
      <c r="BDF297" s="20" t="str">
        <f t="shared" si="941"/>
        <v/>
      </c>
      <c r="BDG297" s="20" t="str">
        <f t="shared" si="942"/>
        <v/>
      </c>
      <c r="BDH297" s="20" t="str">
        <f t="shared" si="943"/>
        <v/>
      </c>
      <c r="BDI297" s="20" t="str">
        <f t="shared" si="944"/>
        <v/>
      </c>
      <c r="BDJ297" s="20" t="str">
        <f t="shared" si="945"/>
        <v/>
      </c>
      <c r="BDK297" s="20" t="str">
        <f t="shared" si="946"/>
        <v/>
      </c>
      <c r="BDL297" s="20" t="str">
        <f t="shared" si="947"/>
        <v/>
      </c>
      <c r="BDM297" s="20" t="str">
        <f t="shared" si="948"/>
        <v/>
      </c>
      <c r="BDN297" s="20" t="str">
        <f t="shared" si="949"/>
        <v/>
      </c>
      <c r="BDO297" s="20" t="str">
        <f t="shared" si="950"/>
        <v/>
      </c>
      <c r="BDP297" s="20" t="str">
        <f t="shared" si="951"/>
        <v/>
      </c>
      <c r="BDQ297" s="20" t="str">
        <f t="shared" si="952"/>
        <v/>
      </c>
      <c r="BDR297" s="20" t="str">
        <f t="shared" si="953"/>
        <v/>
      </c>
      <c r="BDS297" s="20" t="str">
        <f t="shared" si="954"/>
        <v/>
      </c>
      <c r="BDT297" s="20" t="str">
        <f t="shared" si="955"/>
        <v/>
      </c>
      <c r="BDU297" s="20" t="str">
        <f t="shared" si="956"/>
        <v/>
      </c>
      <c r="BDV297" s="20" t="str">
        <f t="shared" si="957"/>
        <v/>
      </c>
      <c r="BDW297" s="20" t="str">
        <f t="shared" si="958"/>
        <v/>
      </c>
      <c r="BDX297" s="20" t="str">
        <f t="shared" si="959"/>
        <v/>
      </c>
      <c r="BDY297" s="20" t="str">
        <f t="shared" si="960"/>
        <v/>
      </c>
      <c r="BDZ297" s="20" t="str">
        <f t="shared" si="961"/>
        <v/>
      </c>
      <c r="BEA297" s="20" t="str">
        <f t="shared" si="962"/>
        <v/>
      </c>
      <c r="BEB297" s="20" t="str">
        <f t="shared" si="963"/>
        <v/>
      </c>
      <c r="BEC297" s="20" t="str">
        <f t="shared" si="964"/>
        <v/>
      </c>
      <c r="BED297" s="20" t="str">
        <f t="shared" si="965"/>
        <v/>
      </c>
      <c r="BEE297" s="20" t="str">
        <f t="shared" si="966"/>
        <v/>
      </c>
      <c r="BEF297" s="20" t="str">
        <f t="shared" si="967"/>
        <v/>
      </c>
      <c r="BEG297" s="20" t="str">
        <f t="shared" si="968"/>
        <v/>
      </c>
      <c r="BEH297" s="20" t="str">
        <f t="shared" si="969"/>
        <v/>
      </c>
      <c r="BEI297" s="20" t="str">
        <f t="shared" si="970"/>
        <v/>
      </c>
      <c r="BEJ297" s="20" t="str">
        <f t="shared" si="971"/>
        <v/>
      </c>
      <c r="BEK297" s="20" t="str">
        <f t="shared" si="972"/>
        <v/>
      </c>
      <c r="BEL297" s="20" t="str">
        <f t="shared" si="973"/>
        <v/>
      </c>
      <c r="BEM297" s="20" t="str">
        <f t="shared" si="974"/>
        <v/>
      </c>
      <c r="BEN297" s="20" t="str">
        <f t="shared" si="975"/>
        <v/>
      </c>
      <c r="BEO297" s="20" t="str">
        <f t="shared" si="976"/>
        <v/>
      </c>
      <c r="BEP297" s="20" t="str">
        <f t="shared" si="977"/>
        <v/>
      </c>
      <c r="BEQ297" s="20" t="str">
        <f t="shared" si="978"/>
        <v/>
      </c>
      <c r="BER297" s="20" t="str">
        <f t="shared" si="979"/>
        <v/>
      </c>
      <c r="BES297" s="20" t="str">
        <f t="shared" si="980"/>
        <v/>
      </c>
      <c r="BET297" s="20" t="str">
        <f t="shared" si="981"/>
        <v/>
      </c>
      <c r="BEU297" s="20" t="str">
        <f t="shared" si="982"/>
        <v/>
      </c>
      <c r="BEV297" s="20" t="str">
        <f t="shared" si="983"/>
        <v/>
      </c>
      <c r="BEW297" s="20" t="str">
        <f t="shared" si="984"/>
        <v/>
      </c>
      <c r="BEX297" s="20" t="str">
        <f t="shared" si="985"/>
        <v/>
      </c>
      <c r="BEY297" s="20" t="str">
        <f t="shared" si="986"/>
        <v/>
      </c>
      <c r="BEZ297" s="20" t="str">
        <f t="shared" si="987"/>
        <v/>
      </c>
      <c r="BFA297" s="20" t="str">
        <f t="shared" si="988"/>
        <v/>
      </c>
      <c r="BFB297" s="20" t="str">
        <f t="shared" si="989"/>
        <v/>
      </c>
      <c r="BFC297" s="20" t="str">
        <f t="shared" si="990"/>
        <v/>
      </c>
      <c r="BFD297" s="20" t="str">
        <f t="shared" si="991"/>
        <v/>
      </c>
      <c r="BFE297" s="20" t="str">
        <f t="shared" si="992"/>
        <v/>
      </c>
      <c r="BFF297" s="20" t="str">
        <f t="shared" si="993"/>
        <v/>
      </c>
      <c r="BFG297" s="20" t="str">
        <f t="shared" si="994"/>
        <v/>
      </c>
      <c r="BFH297" s="20" t="str">
        <f t="shared" si="995"/>
        <v/>
      </c>
      <c r="BFI297" s="20" t="str">
        <f t="shared" si="996"/>
        <v/>
      </c>
      <c r="BFJ297" s="20" t="str">
        <f t="shared" si="997"/>
        <v/>
      </c>
      <c r="BFK297" s="20" t="str">
        <f t="shared" si="998"/>
        <v/>
      </c>
      <c r="BFL297" s="20" t="str">
        <f t="shared" si="999"/>
        <v/>
      </c>
      <c r="BFM297" s="20" t="str">
        <f t="shared" si="1000"/>
        <v/>
      </c>
      <c r="BFN297" s="20" t="str">
        <f t="shared" si="1001"/>
        <v/>
      </c>
      <c r="BFO297" s="20" t="str">
        <f t="shared" si="1002"/>
        <v/>
      </c>
      <c r="BFP297" s="20" t="str">
        <f t="shared" si="1003"/>
        <v/>
      </c>
      <c r="BFQ297" s="20" t="str">
        <f t="shared" si="1004"/>
        <v/>
      </c>
      <c r="BFR297" s="20" t="str">
        <f t="shared" si="1005"/>
        <v/>
      </c>
      <c r="BFS297" s="20" t="str">
        <f t="shared" si="1006"/>
        <v/>
      </c>
      <c r="BFT297" s="20" t="str">
        <f t="shared" si="1007"/>
        <v/>
      </c>
      <c r="BFU297" s="20" t="str">
        <f t="shared" si="1008"/>
        <v/>
      </c>
      <c r="BFV297" s="20" t="str">
        <f t="shared" si="1009"/>
        <v/>
      </c>
      <c r="BFW297" s="20" t="str">
        <f t="shared" si="1010"/>
        <v/>
      </c>
      <c r="BFX297" s="20" t="str">
        <f t="shared" si="1011"/>
        <v/>
      </c>
      <c r="BFY297" s="20" t="str">
        <f t="shared" si="1012"/>
        <v/>
      </c>
      <c r="BFZ297" s="20" t="str">
        <f t="shared" si="1013"/>
        <v/>
      </c>
      <c r="BGA297" s="20" t="str">
        <f t="shared" si="1014"/>
        <v/>
      </c>
      <c r="BGB297" s="20" t="str">
        <f t="shared" si="1015"/>
        <v/>
      </c>
      <c r="BGC297" s="20" t="str">
        <f t="shared" si="1016"/>
        <v/>
      </c>
      <c r="BGD297" s="20" t="str">
        <f t="shared" si="1017"/>
        <v/>
      </c>
      <c r="BGE297" s="20" t="str">
        <f t="shared" si="1018"/>
        <v/>
      </c>
      <c r="BGF297" s="20" t="str">
        <f t="shared" si="1019"/>
        <v/>
      </c>
      <c r="BGG297" s="20" t="str">
        <f t="shared" si="1020"/>
        <v/>
      </c>
      <c r="BGH297" s="20" t="str">
        <f t="shared" si="1021"/>
        <v/>
      </c>
      <c r="BGI297" s="20" t="str">
        <f t="shared" si="1022"/>
        <v/>
      </c>
      <c r="BGJ297" s="20" t="str">
        <f t="shared" si="1023"/>
        <v/>
      </c>
      <c r="BGK297" s="20" t="str">
        <f t="shared" si="1024"/>
        <v/>
      </c>
      <c r="BGL297" s="20" t="str">
        <f t="shared" si="1025"/>
        <v/>
      </c>
      <c r="BGM297" s="20" t="str">
        <f t="shared" si="1026"/>
        <v/>
      </c>
      <c r="BGN297" s="20" t="str">
        <f t="shared" si="1027"/>
        <v/>
      </c>
      <c r="BGO297" s="20" t="str">
        <f t="shared" si="1028"/>
        <v/>
      </c>
      <c r="BGP297" s="20" t="str">
        <f t="shared" si="1029"/>
        <v/>
      </c>
      <c r="BGQ297" s="20" t="str">
        <f t="shared" si="1030"/>
        <v/>
      </c>
      <c r="BGR297" s="20" t="str">
        <f t="shared" si="1031"/>
        <v/>
      </c>
      <c r="BGS297" s="20" t="str">
        <f t="shared" si="1032"/>
        <v/>
      </c>
      <c r="BGT297" s="20" t="str">
        <f t="shared" si="1033"/>
        <v/>
      </c>
      <c r="BGU297" s="20" t="str">
        <f t="shared" si="1034"/>
        <v/>
      </c>
      <c r="BGV297" s="20" t="str">
        <f t="shared" si="1035"/>
        <v/>
      </c>
      <c r="BGW297" s="20" t="str">
        <f t="shared" si="1036"/>
        <v/>
      </c>
      <c r="BGX297" s="20" t="str">
        <f t="shared" si="1037"/>
        <v/>
      </c>
      <c r="BGY297" s="20" t="str">
        <f t="shared" si="1038"/>
        <v/>
      </c>
      <c r="BGZ297" s="20" t="str">
        <f t="shared" si="1039"/>
        <v/>
      </c>
      <c r="BHA297" s="20" t="str">
        <f t="shared" si="1040"/>
        <v/>
      </c>
      <c r="BHB297" s="20" t="str">
        <f t="shared" si="1041"/>
        <v/>
      </c>
      <c r="BHC297" s="20" t="str">
        <f t="shared" si="1042"/>
        <v/>
      </c>
      <c r="BHD297" s="20" t="str">
        <f t="shared" si="1043"/>
        <v/>
      </c>
      <c r="BHE297" s="20" t="str">
        <f t="shared" si="1044"/>
        <v/>
      </c>
      <c r="BHF297" s="20" t="str">
        <f t="shared" si="1045"/>
        <v/>
      </c>
      <c r="BHG297" s="20" t="str">
        <f t="shared" si="1046"/>
        <v/>
      </c>
      <c r="BHJ297" s="20" t="str">
        <f t="shared" si="1047"/>
        <v/>
      </c>
      <c r="BHL297" s="20" t="str">
        <f t="shared" si="1070"/>
        <v/>
      </c>
      <c r="BHM297" s="20" t="str">
        <f t="shared" si="1070"/>
        <v/>
      </c>
      <c r="BHN297" s="20" t="str">
        <f t="shared" si="1070"/>
        <v/>
      </c>
      <c r="BHO297" s="20" t="str">
        <f t="shared" si="1070"/>
        <v/>
      </c>
      <c r="BHP297" s="20" t="str">
        <f t="shared" si="1070"/>
        <v/>
      </c>
      <c r="BHQ297" s="20" t="str">
        <f t="shared" si="1070"/>
        <v/>
      </c>
      <c r="BHR297" s="20" t="str">
        <f t="shared" si="1070"/>
        <v/>
      </c>
      <c r="BHS297" s="20" t="str">
        <f t="shared" si="1070"/>
        <v/>
      </c>
      <c r="BHT297" s="20" t="str">
        <f t="shared" si="1070"/>
        <v/>
      </c>
      <c r="BHU297" s="20" t="str">
        <f t="shared" si="1070"/>
        <v/>
      </c>
      <c r="BHV297" s="20" t="str">
        <f t="shared" si="1070"/>
        <v/>
      </c>
      <c r="BHW297" s="20" t="str">
        <f t="shared" si="1070"/>
        <v/>
      </c>
      <c r="BHX297" s="20" t="str">
        <f t="shared" si="1070"/>
        <v/>
      </c>
      <c r="BHY297" s="20" t="str">
        <f t="shared" si="1070"/>
        <v/>
      </c>
      <c r="BHZ297" s="20" t="str">
        <f t="shared" si="1070"/>
        <v/>
      </c>
      <c r="BIA297" s="20" t="str">
        <f t="shared" si="1070"/>
        <v/>
      </c>
      <c r="BIB297" s="20" t="str">
        <f t="shared" si="1069"/>
        <v/>
      </c>
      <c r="BIC297" s="20" t="str">
        <f t="shared" si="1069"/>
        <v/>
      </c>
      <c r="BID297" s="20" t="str">
        <f t="shared" si="1069"/>
        <v/>
      </c>
      <c r="BIE297" s="20" t="str">
        <f t="shared" si="1069"/>
        <v/>
      </c>
    </row>
    <row r="298" spans="2:104 1451:1591" ht="14.5">
      <c r="B298" s="510" t="str">
        <f>IF('لصق اكسل الفورمز'!E293="","",'لصق اكسل الفورمز'!E293)</f>
        <v/>
      </c>
      <c r="C298" s="510" t="str">
        <f>IF('لصق اكسل الفورمز'!O293="","",'لصق اكسل الفورمز'!O293)</f>
        <v/>
      </c>
      <c r="D298" s="526" t="str">
        <f>IF('لصق اكسل الفورمز'!R293="","",'لصق اكسل الفورمز'!R293)</f>
        <v/>
      </c>
      <c r="E298" s="510" t="str">
        <f>IF('لصق اكسل الفورمز'!U293="","",'لصق اكسل الفورمز'!U293)</f>
        <v/>
      </c>
      <c r="F298" s="526" t="str">
        <f>IF('لصق اكسل الفورمز'!X293="","",'لصق اكسل الفورمز'!X293)</f>
        <v/>
      </c>
      <c r="G298" s="510" t="str">
        <f>IF('لصق اكسل الفورمز'!AA293="","",'لصق اكسل الفورمز'!AA293)</f>
        <v/>
      </c>
      <c r="H298" s="526" t="str">
        <f>IF('لصق اكسل الفورمز'!AD293="","",'لصق اكسل الفورمز'!AD293)</f>
        <v/>
      </c>
      <c r="I298" s="510" t="str">
        <f>IF('لصق اكسل الفورمز'!AG293="","",'لصق اكسل الفورمز'!AG293)</f>
        <v/>
      </c>
      <c r="J298" s="526" t="str">
        <f>IF('لصق اكسل الفورمز'!AJ293="","",'لصق اكسل الفورمز'!AJ293)</f>
        <v/>
      </c>
      <c r="K298" s="510" t="str">
        <f>IF('لصق اكسل الفورمز'!AM293="","",'لصق اكسل الفورمز'!AM293)</f>
        <v/>
      </c>
      <c r="L298" s="526" t="str">
        <f>IF('لصق اكسل الفورمز'!AP293="","",'لصق اكسل الفورمز'!AP293)</f>
        <v/>
      </c>
      <c r="M298" s="510" t="str">
        <f>IF('لصق اكسل الفورمز'!AS293="","",'لصق اكسل الفورمز'!AS293)</f>
        <v/>
      </c>
      <c r="N298" s="526" t="str">
        <f>IF('لصق اكسل الفورمز'!AV293="","",'لصق اكسل الفورمز'!AV293)</f>
        <v/>
      </c>
      <c r="O298" s="510" t="str">
        <f>IF('لصق اكسل الفورمز'!AY293="","",'لصق اكسل الفورمز'!AY293)</f>
        <v/>
      </c>
      <c r="P298" s="526" t="str">
        <f>IF('لصق اكسل الفورمز'!BB293="","",'لصق اكسل الفورمز'!BB293)</f>
        <v/>
      </c>
      <c r="Q298" s="510" t="str">
        <f>IF('لصق اكسل الفورمز'!BE293="","",'لصق اكسل الفورمز'!BE293)</f>
        <v/>
      </c>
      <c r="R298" s="526" t="str">
        <f>IF('لصق اكسل الفورمز'!BH293="","",'لصق اكسل الفورمز'!BH293)</f>
        <v/>
      </c>
      <c r="S298" s="510" t="str">
        <f>IF('لصق اكسل الفورمز'!BK293="","",'لصق اكسل الفورمز'!BK293)</f>
        <v/>
      </c>
      <c r="T298" s="526" t="str">
        <f>IF('لصق اكسل الفورمز'!BN293="","",'لصق اكسل الفورمز'!BN293)</f>
        <v/>
      </c>
      <c r="U298" s="510" t="str">
        <f>IF('لصق اكسل الفورمز'!BQ293="","",'لصق اكسل الفورمز'!BQ293)</f>
        <v/>
      </c>
      <c r="V298" s="526" t="str">
        <f>IF('لصق اكسل الفورمز'!BT293="","",'لصق اكسل الفورمز'!BT293)</f>
        <v/>
      </c>
      <c r="W298" s="527" t="str">
        <f t="shared" si="896"/>
        <v/>
      </c>
      <c r="X298" s="510" t="str">
        <f t="shared" si="897"/>
        <v/>
      </c>
      <c r="Y298" s="564" t="str">
        <f t="shared" si="898"/>
        <v/>
      </c>
      <c r="AL298" s="20">
        <f t="shared" si="899"/>
        <v>0</v>
      </c>
      <c r="AO298" s="20" t="str">
        <f t="shared" si="900"/>
        <v/>
      </c>
      <c r="AQ298" s="20" t="str">
        <f t="shared" si="1048"/>
        <v/>
      </c>
      <c r="AR298" s="20" t="str">
        <f t="shared" si="901"/>
        <v/>
      </c>
      <c r="AS298" s="20" t="str">
        <f t="shared" si="902"/>
        <v/>
      </c>
      <c r="AT298" s="20" t="str">
        <f t="shared" si="903"/>
        <v/>
      </c>
      <c r="AU298" s="20" t="str">
        <f t="shared" si="904"/>
        <v/>
      </c>
      <c r="AV298" s="20" t="str">
        <f t="shared" si="905"/>
        <v/>
      </c>
      <c r="AW298" s="20" t="str">
        <f t="shared" si="906"/>
        <v/>
      </c>
      <c r="AX298" s="20" t="str">
        <f t="shared" si="907"/>
        <v/>
      </c>
      <c r="AY298" s="20" t="str">
        <f t="shared" si="908"/>
        <v/>
      </c>
      <c r="AZ298" s="20" t="str">
        <f t="shared" si="909"/>
        <v/>
      </c>
      <c r="BA298" s="20" t="str">
        <f t="shared" si="910"/>
        <v/>
      </c>
      <c r="BB298" s="20" t="str">
        <f t="shared" si="911"/>
        <v/>
      </c>
      <c r="BC298" s="20" t="str">
        <f t="shared" si="912"/>
        <v/>
      </c>
      <c r="BD298" s="20" t="str">
        <f t="shared" si="913"/>
        <v/>
      </c>
      <c r="BE298" s="20" t="str">
        <f t="shared" si="914"/>
        <v/>
      </c>
      <c r="BF298" s="20" t="str">
        <f t="shared" si="915"/>
        <v/>
      </c>
      <c r="BG298" s="20" t="str">
        <f t="shared" si="916"/>
        <v/>
      </c>
      <c r="BH298" s="20" t="str">
        <f t="shared" si="917"/>
        <v/>
      </c>
      <c r="BI298" s="20" t="str">
        <f t="shared" si="918"/>
        <v/>
      </c>
      <c r="BJ298" s="20" t="str">
        <f t="shared" si="919"/>
        <v/>
      </c>
      <c r="BL298" s="38" t="e">
        <f t="shared" si="920"/>
        <v>#DIV/0!</v>
      </c>
      <c r="BM298" s="4">
        <f t="shared" si="921"/>
        <v>0</v>
      </c>
      <c r="BN298" s="4">
        <f t="shared" si="922"/>
        <v>0</v>
      </c>
      <c r="BO298" s="4">
        <f t="shared" si="923"/>
        <v>0</v>
      </c>
      <c r="BP298" s="173" t="str">
        <f t="shared" si="924"/>
        <v/>
      </c>
      <c r="BQ298" s="4">
        <f t="shared" si="925"/>
        <v>0</v>
      </c>
      <c r="BT298" s="268" t="str">
        <f t="shared" si="926"/>
        <v/>
      </c>
      <c r="BU298" s="268" t="str">
        <f t="shared" si="927"/>
        <v/>
      </c>
      <c r="BX298" s="20">
        <f t="shared" si="928"/>
        <v>1</v>
      </c>
      <c r="CG298" s="20" t="str">
        <f t="shared" si="929"/>
        <v/>
      </c>
      <c r="CH298" s="20" t="str">
        <f t="shared" si="1066"/>
        <v/>
      </c>
      <c r="CI298" s="20" t="str">
        <f t="shared" si="1067"/>
        <v/>
      </c>
      <c r="CJ298" s="20" t="str">
        <f t="shared" si="1068"/>
        <v/>
      </c>
      <c r="CK298" s="20" t="str">
        <f t="shared" si="1050"/>
        <v/>
      </c>
      <c r="CL298" s="20" t="str">
        <f t="shared" si="1051"/>
        <v/>
      </c>
      <c r="CM298" s="20" t="str">
        <f t="shared" si="1052"/>
        <v/>
      </c>
      <c r="CN298" s="20" t="str">
        <f t="shared" si="1053"/>
        <v/>
      </c>
      <c r="CO298" s="20" t="str">
        <f t="shared" si="1054"/>
        <v/>
      </c>
      <c r="CP298" s="20" t="str">
        <f t="shared" si="1055"/>
        <v/>
      </c>
      <c r="CQ298" s="20" t="str">
        <f t="shared" si="1056"/>
        <v/>
      </c>
      <c r="CR298" s="20" t="str">
        <f t="shared" si="1057"/>
        <v/>
      </c>
      <c r="CS298" s="20" t="str">
        <f t="shared" si="1058"/>
        <v/>
      </c>
      <c r="CT298" s="20" t="str">
        <f t="shared" si="1059"/>
        <v/>
      </c>
      <c r="CU298" s="20" t="str">
        <f t="shared" si="1060"/>
        <v/>
      </c>
      <c r="CV298" s="20" t="str">
        <f t="shared" si="1061"/>
        <v/>
      </c>
      <c r="CW298" s="20" t="str">
        <f t="shared" si="1062"/>
        <v/>
      </c>
      <c r="CX298" s="20" t="str">
        <f t="shared" si="1063"/>
        <v/>
      </c>
      <c r="CY298" s="20" t="str">
        <f t="shared" si="1064"/>
        <v/>
      </c>
      <c r="CZ298" s="20" t="str">
        <f t="shared" si="1064"/>
        <v/>
      </c>
      <c r="BCU298" s="20" t="str">
        <f t="shared" si="930"/>
        <v/>
      </c>
      <c r="BCV298" s="20" t="str">
        <f t="shared" si="931"/>
        <v/>
      </c>
      <c r="BCW298" s="20" t="str">
        <f t="shared" si="932"/>
        <v/>
      </c>
      <c r="BCX298" s="20" t="str">
        <f t="shared" si="933"/>
        <v/>
      </c>
      <c r="BCY298" s="20" t="str">
        <f t="shared" si="934"/>
        <v/>
      </c>
      <c r="BCZ298" s="20" t="str">
        <f t="shared" si="935"/>
        <v/>
      </c>
      <c r="BDA298" s="20" t="str">
        <f t="shared" si="936"/>
        <v/>
      </c>
      <c r="BDB298" s="20" t="str">
        <f t="shared" si="937"/>
        <v/>
      </c>
      <c r="BDC298" s="20" t="str">
        <f t="shared" si="938"/>
        <v/>
      </c>
      <c r="BDD298" s="20" t="str">
        <f t="shared" si="939"/>
        <v/>
      </c>
      <c r="BDE298" s="20" t="str">
        <f t="shared" si="940"/>
        <v/>
      </c>
      <c r="BDF298" s="20" t="str">
        <f t="shared" si="941"/>
        <v/>
      </c>
      <c r="BDG298" s="20" t="str">
        <f t="shared" si="942"/>
        <v/>
      </c>
      <c r="BDH298" s="20" t="str">
        <f t="shared" si="943"/>
        <v/>
      </c>
      <c r="BDI298" s="20" t="str">
        <f t="shared" si="944"/>
        <v/>
      </c>
      <c r="BDJ298" s="20" t="str">
        <f t="shared" si="945"/>
        <v/>
      </c>
      <c r="BDK298" s="20" t="str">
        <f t="shared" si="946"/>
        <v/>
      </c>
      <c r="BDL298" s="20" t="str">
        <f t="shared" si="947"/>
        <v/>
      </c>
      <c r="BDM298" s="20" t="str">
        <f t="shared" si="948"/>
        <v/>
      </c>
      <c r="BDN298" s="20" t="str">
        <f t="shared" si="949"/>
        <v/>
      </c>
      <c r="BDO298" s="20" t="str">
        <f t="shared" si="950"/>
        <v/>
      </c>
      <c r="BDP298" s="20" t="str">
        <f t="shared" si="951"/>
        <v/>
      </c>
      <c r="BDQ298" s="20" t="str">
        <f t="shared" si="952"/>
        <v/>
      </c>
      <c r="BDR298" s="20" t="str">
        <f t="shared" si="953"/>
        <v/>
      </c>
      <c r="BDS298" s="20" t="str">
        <f t="shared" si="954"/>
        <v/>
      </c>
      <c r="BDT298" s="20" t="str">
        <f t="shared" si="955"/>
        <v/>
      </c>
      <c r="BDU298" s="20" t="str">
        <f t="shared" si="956"/>
        <v/>
      </c>
      <c r="BDV298" s="20" t="str">
        <f t="shared" si="957"/>
        <v/>
      </c>
      <c r="BDW298" s="20" t="str">
        <f t="shared" si="958"/>
        <v/>
      </c>
      <c r="BDX298" s="20" t="str">
        <f t="shared" si="959"/>
        <v/>
      </c>
      <c r="BDY298" s="20" t="str">
        <f t="shared" si="960"/>
        <v/>
      </c>
      <c r="BDZ298" s="20" t="str">
        <f t="shared" si="961"/>
        <v/>
      </c>
      <c r="BEA298" s="20" t="str">
        <f t="shared" si="962"/>
        <v/>
      </c>
      <c r="BEB298" s="20" t="str">
        <f t="shared" si="963"/>
        <v/>
      </c>
      <c r="BEC298" s="20" t="str">
        <f t="shared" si="964"/>
        <v/>
      </c>
      <c r="BED298" s="20" t="str">
        <f t="shared" si="965"/>
        <v/>
      </c>
      <c r="BEE298" s="20" t="str">
        <f t="shared" si="966"/>
        <v/>
      </c>
      <c r="BEF298" s="20" t="str">
        <f t="shared" si="967"/>
        <v/>
      </c>
      <c r="BEG298" s="20" t="str">
        <f t="shared" si="968"/>
        <v/>
      </c>
      <c r="BEH298" s="20" t="str">
        <f t="shared" si="969"/>
        <v/>
      </c>
      <c r="BEI298" s="20" t="str">
        <f t="shared" si="970"/>
        <v/>
      </c>
      <c r="BEJ298" s="20" t="str">
        <f t="shared" si="971"/>
        <v/>
      </c>
      <c r="BEK298" s="20" t="str">
        <f t="shared" si="972"/>
        <v/>
      </c>
      <c r="BEL298" s="20" t="str">
        <f t="shared" si="973"/>
        <v/>
      </c>
      <c r="BEM298" s="20" t="str">
        <f t="shared" si="974"/>
        <v/>
      </c>
      <c r="BEN298" s="20" t="str">
        <f t="shared" si="975"/>
        <v/>
      </c>
      <c r="BEO298" s="20" t="str">
        <f t="shared" si="976"/>
        <v/>
      </c>
      <c r="BEP298" s="20" t="str">
        <f t="shared" si="977"/>
        <v/>
      </c>
      <c r="BEQ298" s="20" t="str">
        <f t="shared" si="978"/>
        <v/>
      </c>
      <c r="BER298" s="20" t="str">
        <f t="shared" si="979"/>
        <v/>
      </c>
      <c r="BES298" s="20" t="str">
        <f t="shared" si="980"/>
        <v/>
      </c>
      <c r="BET298" s="20" t="str">
        <f t="shared" si="981"/>
        <v/>
      </c>
      <c r="BEU298" s="20" t="str">
        <f t="shared" si="982"/>
        <v/>
      </c>
      <c r="BEV298" s="20" t="str">
        <f t="shared" si="983"/>
        <v/>
      </c>
      <c r="BEW298" s="20" t="str">
        <f t="shared" si="984"/>
        <v/>
      </c>
      <c r="BEX298" s="20" t="str">
        <f t="shared" si="985"/>
        <v/>
      </c>
      <c r="BEY298" s="20" t="str">
        <f t="shared" si="986"/>
        <v/>
      </c>
      <c r="BEZ298" s="20" t="str">
        <f t="shared" si="987"/>
        <v/>
      </c>
      <c r="BFA298" s="20" t="str">
        <f t="shared" si="988"/>
        <v/>
      </c>
      <c r="BFB298" s="20" t="str">
        <f t="shared" si="989"/>
        <v/>
      </c>
      <c r="BFC298" s="20" t="str">
        <f t="shared" si="990"/>
        <v/>
      </c>
      <c r="BFD298" s="20" t="str">
        <f t="shared" si="991"/>
        <v/>
      </c>
      <c r="BFE298" s="20" t="str">
        <f t="shared" si="992"/>
        <v/>
      </c>
      <c r="BFF298" s="20" t="str">
        <f t="shared" si="993"/>
        <v/>
      </c>
      <c r="BFG298" s="20" t="str">
        <f t="shared" si="994"/>
        <v/>
      </c>
      <c r="BFH298" s="20" t="str">
        <f t="shared" si="995"/>
        <v/>
      </c>
      <c r="BFI298" s="20" t="str">
        <f t="shared" si="996"/>
        <v/>
      </c>
      <c r="BFJ298" s="20" t="str">
        <f t="shared" si="997"/>
        <v/>
      </c>
      <c r="BFK298" s="20" t="str">
        <f t="shared" si="998"/>
        <v/>
      </c>
      <c r="BFL298" s="20" t="str">
        <f t="shared" si="999"/>
        <v/>
      </c>
      <c r="BFM298" s="20" t="str">
        <f t="shared" si="1000"/>
        <v/>
      </c>
      <c r="BFN298" s="20" t="str">
        <f t="shared" si="1001"/>
        <v/>
      </c>
      <c r="BFO298" s="20" t="str">
        <f t="shared" si="1002"/>
        <v/>
      </c>
      <c r="BFP298" s="20" t="str">
        <f t="shared" si="1003"/>
        <v/>
      </c>
      <c r="BFQ298" s="20" t="str">
        <f t="shared" si="1004"/>
        <v/>
      </c>
      <c r="BFR298" s="20" t="str">
        <f t="shared" si="1005"/>
        <v/>
      </c>
      <c r="BFS298" s="20" t="str">
        <f t="shared" si="1006"/>
        <v/>
      </c>
      <c r="BFT298" s="20" t="str">
        <f t="shared" si="1007"/>
        <v/>
      </c>
      <c r="BFU298" s="20" t="str">
        <f t="shared" si="1008"/>
        <v/>
      </c>
      <c r="BFV298" s="20" t="str">
        <f t="shared" si="1009"/>
        <v/>
      </c>
      <c r="BFW298" s="20" t="str">
        <f t="shared" si="1010"/>
        <v/>
      </c>
      <c r="BFX298" s="20" t="str">
        <f t="shared" si="1011"/>
        <v/>
      </c>
      <c r="BFY298" s="20" t="str">
        <f t="shared" si="1012"/>
        <v/>
      </c>
      <c r="BFZ298" s="20" t="str">
        <f t="shared" si="1013"/>
        <v/>
      </c>
      <c r="BGA298" s="20" t="str">
        <f t="shared" si="1014"/>
        <v/>
      </c>
      <c r="BGB298" s="20" t="str">
        <f t="shared" si="1015"/>
        <v/>
      </c>
      <c r="BGC298" s="20" t="str">
        <f t="shared" si="1016"/>
        <v/>
      </c>
      <c r="BGD298" s="20" t="str">
        <f t="shared" si="1017"/>
        <v/>
      </c>
      <c r="BGE298" s="20" t="str">
        <f t="shared" si="1018"/>
        <v/>
      </c>
      <c r="BGF298" s="20" t="str">
        <f t="shared" si="1019"/>
        <v/>
      </c>
      <c r="BGG298" s="20" t="str">
        <f t="shared" si="1020"/>
        <v/>
      </c>
      <c r="BGH298" s="20" t="str">
        <f t="shared" si="1021"/>
        <v/>
      </c>
      <c r="BGI298" s="20" t="str">
        <f t="shared" si="1022"/>
        <v/>
      </c>
      <c r="BGJ298" s="20" t="str">
        <f t="shared" si="1023"/>
        <v/>
      </c>
      <c r="BGK298" s="20" t="str">
        <f t="shared" si="1024"/>
        <v/>
      </c>
      <c r="BGL298" s="20" t="str">
        <f t="shared" si="1025"/>
        <v/>
      </c>
      <c r="BGM298" s="20" t="str">
        <f t="shared" si="1026"/>
        <v/>
      </c>
      <c r="BGN298" s="20" t="str">
        <f t="shared" si="1027"/>
        <v/>
      </c>
      <c r="BGO298" s="20" t="str">
        <f t="shared" si="1028"/>
        <v/>
      </c>
      <c r="BGP298" s="20" t="str">
        <f t="shared" si="1029"/>
        <v/>
      </c>
      <c r="BGQ298" s="20" t="str">
        <f t="shared" si="1030"/>
        <v/>
      </c>
      <c r="BGR298" s="20" t="str">
        <f t="shared" si="1031"/>
        <v/>
      </c>
      <c r="BGS298" s="20" t="str">
        <f t="shared" si="1032"/>
        <v/>
      </c>
      <c r="BGT298" s="20" t="str">
        <f t="shared" si="1033"/>
        <v/>
      </c>
      <c r="BGU298" s="20" t="str">
        <f t="shared" si="1034"/>
        <v/>
      </c>
      <c r="BGV298" s="20" t="str">
        <f t="shared" si="1035"/>
        <v/>
      </c>
      <c r="BGW298" s="20" t="str">
        <f t="shared" si="1036"/>
        <v/>
      </c>
      <c r="BGX298" s="20" t="str">
        <f t="shared" si="1037"/>
        <v/>
      </c>
      <c r="BGY298" s="20" t="str">
        <f t="shared" si="1038"/>
        <v/>
      </c>
      <c r="BGZ298" s="20" t="str">
        <f t="shared" si="1039"/>
        <v/>
      </c>
      <c r="BHA298" s="20" t="str">
        <f t="shared" si="1040"/>
        <v/>
      </c>
      <c r="BHB298" s="20" t="str">
        <f t="shared" si="1041"/>
        <v/>
      </c>
      <c r="BHC298" s="20" t="str">
        <f t="shared" si="1042"/>
        <v/>
      </c>
      <c r="BHD298" s="20" t="str">
        <f t="shared" si="1043"/>
        <v/>
      </c>
      <c r="BHE298" s="20" t="str">
        <f t="shared" si="1044"/>
        <v/>
      </c>
      <c r="BHF298" s="20" t="str">
        <f t="shared" si="1045"/>
        <v/>
      </c>
      <c r="BHG298" s="20" t="str">
        <f t="shared" si="1046"/>
        <v/>
      </c>
      <c r="BHJ298" s="20" t="str">
        <f t="shared" si="1047"/>
        <v/>
      </c>
      <c r="BHL298" s="20" t="str">
        <f t="shared" si="1070"/>
        <v/>
      </c>
      <c r="BHM298" s="20" t="str">
        <f t="shared" si="1070"/>
        <v/>
      </c>
      <c r="BHN298" s="20" t="str">
        <f t="shared" si="1070"/>
        <v/>
      </c>
      <c r="BHO298" s="20" t="str">
        <f t="shared" si="1070"/>
        <v/>
      </c>
      <c r="BHP298" s="20" t="str">
        <f t="shared" si="1070"/>
        <v/>
      </c>
      <c r="BHQ298" s="20" t="str">
        <f t="shared" si="1070"/>
        <v/>
      </c>
      <c r="BHR298" s="20" t="str">
        <f t="shared" si="1070"/>
        <v/>
      </c>
      <c r="BHS298" s="20" t="str">
        <f t="shared" si="1070"/>
        <v/>
      </c>
      <c r="BHT298" s="20" t="str">
        <f t="shared" si="1070"/>
        <v/>
      </c>
      <c r="BHU298" s="20" t="str">
        <f t="shared" si="1070"/>
        <v/>
      </c>
      <c r="BHV298" s="20" t="str">
        <f t="shared" si="1070"/>
        <v/>
      </c>
      <c r="BHW298" s="20" t="str">
        <f t="shared" si="1070"/>
        <v/>
      </c>
      <c r="BHX298" s="20" t="str">
        <f t="shared" si="1070"/>
        <v/>
      </c>
      <c r="BHY298" s="20" t="str">
        <f t="shared" si="1070"/>
        <v/>
      </c>
      <c r="BHZ298" s="20" t="str">
        <f t="shared" si="1070"/>
        <v/>
      </c>
      <c r="BIA298" s="20" t="str">
        <f t="shared" si="1070"/>
        <v/>
      </c>
      <c r="BIB298" s="20" t="str">
        <f t="shared" si="1069"/>
        <v/>
      </c>
      <c r="BIC298" s="20" t="str">
        <f t="shared" si="1069"/>
        <v/>
      </c>
      <c r="BID298" s="20" t="str">
        <f t="shared" si="1069"/>
        <v/>
      </c>
      <c r="BIE298" s="20" t="str">
        <f t="shared" si="1069"/>
        <v/>
      </c>
    </row>
    <row r="299" spans="2:104 1451:1591" ht="14.5">
      <c r="B299" s="510" t="str">
        <f>IF('لصق اكسل الفورمز'!E294="","",'لصق اكسل الفورمز'!E294)</f>
        <v/>
      </c>
      <c r="C299" s="510" t="str">
        <f>IF('لصق اكسل الفورمز'!O294="","",'لصق اكسل الفورمز'!O294)</f>
        <v/>
      </c>
      <c r="D299" s="526" t="str">
        <f>IF('لصق اكسل الفورمز'!R294="","",'لصق اكسل الفورمز'!R294)</f>
        <v/>
      </c>
      <c r="E299" s="510" t="str">
        <f>IF('لصق اكسل الفورمز'!U294="","",'لصق اكسل الفورمز'!U294)</f>
        <v/>
      </c>
      <c r="F299" s="526" t="str">
        <f>IF('لصق اكسل الفورمز'!X294="","",'لصق اكسل الفورمز'!X294)</f>
        <v/>
      </c>
      <c r="G299" s="510" t="str">
        <f>IF('لصق اكسل الفورمز'!AA294="","",'لصق اكسل الفورمز'!AA294)</f>
        <v/>
      </c>
      <c r="H299" s="526" t="str">
        <f>IF('لصق اكسل الفورمز'!AD294="","",'لصق اكسل الفورمز'!AD294)</f>
        <v/>
      </c>
      <c r="I299" s="510" t="str">
        <f>IF('لصق اكسل الفورمز'!AG294="","",'لصق اكسل الفورمز'!AG294)</f>
        <v/>
      </c>
      <c r="J299" s="526" t="str">
        <f>IF('لصق اكسل الفورمز'!AJ294="","",'لصق اكسل الفورمز'!AJ294)</f>
        <v/>
      </c>
      <c r="K299" s="510" t="str">
        <f>IF('لصق اكسل الفورمز'!AM294="","",'لصق اكسل الفورمز'!AM294)</f>
        <v/>
      </c>
      <c r="L299" s="526" t="str">
        <f>IF('لصق اكسل الفورمز'!AP294="","",'لصق اكسل الفورمز'!AP294)</f>
        <v/>
      </c>
      <c r="M299" s="510" t="str">
        <f>IF('لصق اكسل الفورمز'!AS294="","",'لصق اكسل الفورمز'!AS294)</f>
        <v/>
      </c>
      <c r="N299" s="526" t="str">
        <f>IF('لصق اكسل الفورمز'!AV294="","",'لصق اكسل الفورمز'!AV294)</f>
        <v/>
      </c>
      <c r="O299" s="510" t="str">
        <f>IF('لصق اكسل الفورمز'!AY294="","",'لصق اكسل الفورمز'!AY294)</f>
        <v/>
      </c>
      <c r="P299" s="526" t="str">
        <f>IF('لصق اكسل الفورمز'!BB294="","",'لصق اكسل الفورمز'!BB294)</f>
        <v/>
      </c>
      <c r="Q299" s="510" t="str">
        <f>IF('لصق اكسل الفورمز'!BE294="","",'لصق اكسل الفورمز'!BE294)</f>
        <v/>
      </c>
      <c r="R299" s="526" t="str">
        <f>IF('لصق اكسل الفورمز'!BH294="","",'لصق اكسل الفورمز'!BH294)</f>
        <v/>
      </c>
      <c r="S299" s="510" t="str">
        <f>IF('لصق اكسل الفورمز'!BK294="","",'لصق اكسل الفورمز'!BK294)</f>
        <v/>
      </c>
      <c r="T299" s="526" t="str">
        <f>IF('لصق اكسل الفورمز'!BN294="","",'لصق اكسل الفورمز'!BN294)</f>
        <v/>
      </c>
      <c r="U299" s="510" t="str">
        <f>IF('لصق اكسل الفورمز'!BQ294="","",'لصق اكسل الفورمز'!BQ294)</f>
        <v/>
      </c>
      <c r="V299" s="526" t="str">
        <f>IF('لصق اكسل الفورمز'!BT294="","",'لصق اكسل الفورمز'!BT294)</f>
        <v/>
      </c>
      <c r="W299" s="527" t="str">
        <f t="shared" si="896"/>
        <v/>
      </c>
      <c r="X299" s="510" t="str">
        <f t="shared" si="897"/>
        <v/>
      </c>
      <c r="Y299" s="564" t="str">
        <f t="shared" si="898"/>
        <v/>
      </c>
      <c r="AL299" s="20">
        <f t="shared" si="899"/>
        <v>0</v>
      </c>
      <c r="AO299" s="20" t="str">
        <f t="shared" si="900"/>
        <v/>
      </c>
      <c r="AQ299" s="20" t="str">
        <f t="shared" si="1048"/>
        <v/>
      </c>
      <c r="AR299" s="20" t="str">
        <f t="shared" si="901"/>
        <v/>
      </c>
      <c r="AS299" s="20" t="str">
        <f t="shared" si="902"/>
        <v/>
      </c>
      <c r="AT299" s="20" t="str">
        <f t="shared" si="903"/>
        <v/>
      </c>
      <c r="AU299" s="20" t="str">
        <f t="shared" si="904"/>
        <v/>
      </c>
      <c r="AV299" s="20" t="str">
        <f t="shared" si="905"/>
        <v/>
      </c>
      <c r="AW299" s="20" t="str">
        <f t="shared" si="906"/>
        <v/>
      </c>
      <c r="AX299" s="20" t="str">
        <f t="shared" si="907"/>
        <v/>
      </c>
      <c r="AY299" s="20" t="str">
        <f t="shared" si="908"/>
        <v/>
      </c>
      <c r="AZ299" s="20" t="str">
        <f t="shared" si="909"/>
        <v/>
      </c>
      <c r="BA299" s="20" t="str">
        <f t="shared" si="910"/>
        <v/>
      </c>
      <c r="BB299" s="20" t="str">
        <f t="shared" si="911"/>
        <v/>
      </c>
      <c r="BC299" s="20" t="str">
        <f t="shared" si="912"/>
        <v/>
      </c>
      <c r="BD299" s="20" t="str">
        <f t="shared" si="913"/>
        <v/>
      </c>
      <c r="BE299" s="20" t="str">
        <f t="shared" si="914"/>
        <v/>
      </c>
      <c r="BF299" s="20" t="str">
        <f t="shared" si="915"/>
        <v/>
      </c>
      <c r="BG299" s="20" t="str">
        <f t="shared" si="916"/>
        <v/>
      </c>
      <c r="BH299" s="20" t="str">
        <f t="shared" si="917"/>
        <v/>
      </c>
      <c r="BI299" s="20" t="str">
        <f t="shared" si="918"/>
        <v/>
      </c>
      <c r="BJ299" s="20" t="str">
        <f t="shared" si="919"/>
        <v/>
      </c>
      <c r="BL299" s="38" t="e">
        <f t="shared" si="920"/>
        <v>#DIV/0!</v>
      </c>
      <c r="BM299" s="4">
        <f t="shared" si="921"/>
        <v>0</v>
      </c>
      <c r="BN299" s="4">
        <f t="shared" si="922"/>
        <v>0</v>
      </c>
      <c r="BO299" s="4">
        <f t="shared" si="923"/>
        <v>0</v>
      </c>
      <c r="BP299" s="173" t="str">
        <f t="shared" si="924"/>
        <v/>
      </c>
      <c r="BQ299" s="4">
        <f t="shared" si="925"/>
        <v>0</v>
      </c>
      <c r="BT299" s="268" t="str">
        <f t="shared" si="926"/>
        <v/>
      </c>
      <c r="BU299" s="268" t="str">
        <f t="shared" si="927"/>
        <v/>
      </c>
      <c r="BX299" s="20">
        <f t="shared" si="928"/>
        <v>1</v>
      </c>
      <c r="CG299" s="20" t="str">
        <f t="shared" ref="CG299:CG327" si="1071">IFERROR(C299*$C$5,"")</f>
        <v/>
      </c>
      <c r="CH299" s="20" t="str">
        <f t="shared" ref="CH299:CH327" si="1072">IFERROR(D299*$D$5,"")</f>
        <v/>
      </c>
      <c r="CI299" s="20" t="str">
        <f t="shared" ref="CI299:CI327" si="1073">IFERROR(E299*$E$5,"")</f>
        <v/>
      </c>
      <c r="CJ299" s="20" t="str">
        <f t="shared" ref="CJ299:CJ327" si="1074">IFERROR(F299*$F$5,"")</f>
        <v/>
      </c>
      <c r="CK299" s="20" t="str">
        <f t="shared" ref="CK299:CK327" si="1075">IFERROR(G299*$G$5,"")</f>
        <v/>
      </c>
      <c r="CL299" s="20" t="str">
        <f t="shared" ref="CL299:CL327" si="1076">IFERROR(H299*$H$5,"")</f>
        <v/>
      </c>
      <c r="CM299" s="20" t="str">
        <f t="shared" ref="CM299:CM327" si="1077">IFERROR(I299*$I$5,"")</f>
        <v/>
      </c>
      <c r="CN299" s="20" t="str">
        <f t="shared" ref="CN299:CN327" si="1078">IFERROR(J299*$J$5,"")</f>
        <v/>
      </c>
      <c r="CO299" s="20" t="str">
        <f t="shared" ref="CO299:CO327" si="1079">IFERROR(K299*$K$5,"")</f>
        <v/>
      </c>
      <c r="CP299" s="20" t="str">
        <f t="shared" ref="CP299:CP327" si="1080">IFERROR(L299*$L$5,"")</f>
        <v/>
      </c>
      <c r="CQ299" s="20" t="str">
        <f t="shared" ref="CQ299:CQ327" si="1081">IFERROR(M299*$M$5,"")</f>
        <v/>
      </c>
      <c r="CR299" s="20" t="str">
        <f t="shared" ref="CR299:CR327" si="1082">IFERROR(N299*$N$5,"")</f>
        <v/>
      </c>
      <c r="CS299" s="20" t="str">
        <f t="shared" ref="CS299:CS327" si="1083">IFERROR(O299*$O$5,"")</f>
        <v/>
      </c>
      <c r="CT299" s="20" t="str">
        <f t="shared" ref="CT299:CT327" si="1084">IFERROR(P299*$P$5,"")</f>
        <v/>
      </c>
      <c r="CU299" s="20" t="str">
        <f t="shared" ref="CU299:CU327" si="1085">IFERROR(Q299*$Q$5,"")</f>
        <v/>
      </c>
      <c r="CV299" s="20" t="str">
        <f t="shared" ref="CV299:CV327" si="1086">IFERROR(R299*$R$5,"")</f>
        <v/>
      </c>
      <c r="CW299" s="20" t="str">
        <f t="shared" ref="CW299:CW327" si="1087">IFERROR(S299*$S$5,"")</f>
        <v/>
      </c>
      <c r="CX299" s="20" t="str">
        <f t="shared" ref="CX299:CX327" si="1088">IFERROR(T299*$T$5,"")</f>
        <v/>
      </c>
      <c r="CY299" s="20" t="str">
        <f t="shared" ref="CY299:CY327" si="1089">IFERROR(U299*$U$5,"")</f>
        <v/>
      </c>
      <c r="CZ299" s="20" t="str">
        <f t="shared" ref="CZ299:CZ327" si="1090">IFERROR(V299*$V$5,"")</f>
        <v/>
      </c>
      <c r="BCU299" s="20" t="str">
        <f t="shared" si="930"/>
        <v/>
      </c>
      <c r="BCV299" s="20" t="str">
        <f t="shared" si="931"/>
        <v/>
      </c>
      <c r="BCW299" s="20" t="str">
        <f t="shared" si="932"/>
        <v/>
      </c>
      <c r="BCX299" s="20" t="str">
        <f t="shared" si="933"/>
        <v/>
      </c>
      <c r="BCY299" s="20" t="str">
        <f t="shared" si="934"/>
        <v/>
      </c>
      <c r="BCZ299" s="20" t="str">
        <f t="shared" si="935"/>
        <v/>
      </c>
      <c r="BDA299" s="20" t="str">
        <f t="shared" si="936"/>
        <v/>
      </c>
      <c r="BDB299" s="20" t="str">
        <f t="shared" si="937"/>
        <v/>
      </c>
      <c r="BDC299" s="20" t="str">
        <f t="shared" si="938"/>
        <v/>
      </c>
      <c r="BDD299" s="20" t="str">
        <f t="shared" si="939"/>
        <v/>
      </c>
      <c r="BDE299" s="20" t="str">
        <f t="shared" si="940"/>
        <v/>
      </c>
      <c r="BDF299" s="20" t="str">
        <f t="shared" si="941"/>
        <v/>
      </c>
      <c r="BDG299" s="20" t="str">
        <f t="shared" si="942"/>
        <v/>
      </c>
      <c r="BDH299" s="20" t="str">
        <f t="shared" si="943"/>
        <v/>
      </c>
      <c r="BDI299" s="20" t="str">
        <f t="shared" si="944"/>
        <v/>
      </c>
      <c r="BDJ299" s="20" t="str">
        <f t="shared" si="945"/>
        <v/>
      </c>
      <c r="BDK299" s="20" t="str">
        <f t="shared" si="946"/>
        <v/>
      </c>
      <c r="BDL299" s="20" t="str">
        <f t="shared" si="947"/>
        <v/>
      </c>
      <c r="BDM299" s="20" t="str">
        <f t="shared" si="948"/>
        <v/>
      </c>
      <c r="BDN299" s="20" t="str">
        <f t="shared" si="949"/>
        <v/>
      </c>
      <c r="BDO299" s="20" t="str">
        <f t="shared" si="950"/>
        <v/>
      </c>
      <c r="BDP299" s="20" t="str">
        <f t="shared" si="951"/>
        <v/>
      </c>
      <c r="BDQ299" s="20" t="str">
        <f t="shared" si="952"/>
        <v/>
      </c>
      <c r="BDR299" s="20" t="str">
        <f t="shared" si="953"/>
        <v/>
      </c>
      <c r="BDS299" s="20" t="str">
        <f t="shared" si="954"/>
        <v/>
      </c>
      <c r="BDT299" s="20" t="str">
        <f t="shared" si="955"/>
        <v/>
      </c>
      <c r="BDU299" s="20" t="str">
        <f t="shared" si="956"/>
        <v/>
      </c>
      <c r="BDV299" s="20" t="str">
        <f t="shared" si="957"/>
        <v/>
      </c>
      <c r="BDW299" s="20" t="str">
        <f t="shared" si="958"/>
        <v/>
      </c>
      <c r="BDX299" s="20" t="str">
        <f t="shared" si="959"/>
        <v/>
      </c>
      <c r="BDY299" s="20" t="str">
        <f t="shared" si="960"/>
        <v/>
      </c>
      <c r="BDZ299" s="20" t="str">
        <f t="shared" si="961"/>
        <v/>
      </c>
      <c r="BEA299" s="20" t="str">
        <f t="shared" si="962"/>
        <v/>
      </c>
      <c r="BEB299" s="20" t="str">
        <f t="shared" si="963"/>
        <v/>
      </c>
      <c r="BEC299" s="20" t="str">
        <f t="shared" si="964"/>
        <v/>
      </c>
      <c r="BED299" s="20" t="str">
        <f t="shared" si="965"/>
        <v/>
      </c>
      <c r="BEE299" s="20" t="str">
        <f t="shared" si="966"/>
        <v/>
      </c>
      <c r="BEF299" s="20" t="str">
        <f t="shared" si="967"/>
        <v/>
      </c>
      <c r="BEG299" s="20" t="str">
        <f t="shared" si="968"/>
        <v/>
      </c>
      <c r="BEH299" s="20" t="str">
        <f t="shared" si="969"/>
        <v/>
      </c>
      <c r="BEI299" s="20" t="str">
        <f t="shared" si="970"/>
        <v/>
      </c>
      <c r="BEJ299" s="20" t="str">
        <f t="shared" si="971"/>
        <v/>
      </c>
      <c r="BEK299" s="20" t="str">
        <f t="shared" si="972"/>
        <v/>
      </c>
      <c r="BEL299" s="20" t="str">
        <f t="shared" si="973"/>
        <v/>
      </c>
      <c r="BEM299" s="20" t="str">
        <f t="shared" si="974"/>
        <v/>
      </c>
      <c r="BEN299" s="20" t="str">
        <f t="shared" si="975"/>
        <v/>
      </c>
      <c r="BEO299" s="20" t="str">
        <f t="shared" si="976"/>
        <v/>
      </c>
      <c r="BEP299" s="20" t="str">
        <f t="shared" si="977"/>
        <v/>
      </c>
      <c r="BEQ299" s="20" t="str">
        <f t="shared" si="978"/>
        <v/>
      </c>
      <c r="BER299" s="20" t="str">
        <f t="shared" si="979"/>
        <v/>
      </c>
      <c r="BES299" s="20" t="str">
        <f t="shared" si="980"/>
        <v/>
      </c>
      <c r="BET299" s="20" t="str">
        <f t="shared" si="981"/>
        <v/>
      </c>
      <c r="BEU299" s="20" t="str">
        <f t="shared" si="982"/>
        <v/>
      </c>
      <c r="BEV299" s="20" t="str">
        <f t="shared" si="983"/>
        <v/>
      </c>
      <c r="BEW299" s="20" t="str">
        <f t="shared" si="984"/>
        <v/>
      </c>
      <c r="BEX299" s="20" t="str">
        <f t="shared" si="985"/>
        <v/>
      </c>
      <c r="BEY299" s="20" t="str">
        <f t="shared" si="986"/>
        <v/>
      </c>
      <c r="BEZ299" s="20" t="str">
        <f t="shared" si="987"/>
        <v/>
      </c>
      <c r="BFA299" s="20" t="str">
        <f t="shared" si="988"/>
        <v/>
      </c>
      <c r="BFB299" s="20" t="str">
        <f t="shared" si="989"/>
        <v/>
      </c>
      <c r="BFC299" s="20" t="str">
        <f t="shared" si="990"/>
        <v/>
      </c>
      <c r="BFD299" s="20" t="str">
        <f t="shared" si="991"/>
        <v/>
      </c>
      <c r="BFE299" s="20" t="str">
        <f t="shared" si="992"/>
        <v/>
      </c>
      <c r="BFF299" s="20" t="str">
        <f t="shared" si="993"/>
        <v/>
      </c>
      <c r="BFG299" s="20" t="str">
        <f t="shared" si="994"/>
        <v/>
      </c>
      <c r="BFH299" s="20" t="str">
        <f t="shared" si="995"/>
        <v/>
      </c>
      <c r="BFI299" s="20" t="str">
        <f t="shared" si="996"/>
        <v/>
      </c>
      <c r="BFJ299" s="20" t="str">
        <f t="shared" si="997"/>
        <v/>
      </c>
      <c r="BFK299" s="20" t="str">
        <f t="shared" si="998"/>
        <v/>
      </c>
      <c r="BFL299" s="20" t="str">
        <f t="shared" si="999"/>
        <v/>
      </c>
      <c r="BFM299" s="20" t="str">
        <f t="shared" si="1000"/>
        <v/>
      </c>
      <c r="BFN299" s="20" t="str">
        <f t="shared" si="1001"/>
        <v/>
      </c>
      <c r="BFO299" s="20" t="str">
        <f t="shared" si="1002"/>
        <v/>
      </c>
      <c r="BFP299" s="20" t="str">
        <f t="shared" si="1003"/>
        <v/>
      </c>
      <c r="BFQ299" s="20" t="str">
        <f t="shared" si="1004"/>
        <v/>
      </c>
      <c r="BFR299" s="20" t="str">
        <f t="shared" si="1005"/>
        <v/>
      </c>
      <c r="BFS299" s="20" t="str">
        <f t="shared" si="1006"/>
        <v/>
      </c>
      <c r="BFT299" s="20" t="str">
        <f t="shared" si="1007"/>
        <v/>
      </c>
      <c r="BFU299" s="20" t="str">
        <f t="shared" si="1008"/>
        <v/>
      </c>
      <c r="BFV299" s="20" t="str">
        <f t="shared" si="1009"/>
        <v/>
      </c>
      <c r="BFW299" s="20" t="str">
        <f t="shared" si="1010"/>
        <v/>
      </c>
      <c r="BFX299" s="20" t="str">
        <f t="shared" si="1011"/>
        <v/>
      </c>
      <c r="BFY299" s="20" t="str">
        <f t="shared" si="1012"/>
        <v/>
      </c>
      <c r="BFZ299" s="20" t="str">
        <f t="shared" si="1013"/>
        <v/>
      </c>
      <c r="BGA299" s="20" t="str">
        <f t="shared" si="1014"/>
        <v/>
      </c>
      <c r="BGB299" s="20" t="str">
        <f t="shared" si="1015"/>
        <v/>
      </c>
      <c r="BGC299" s="20" t="str">
        <f t="shared" si="1016"/>
        <v/>
      </c>
      <c r="BGD299" s="20" t="str">
        <f t="shared" si="1017"/>
        <v/>
      </c>
      <c r="BGE299" s="20" t="str">
        <f t="shared" si="1018"/>
        <v/>
      </c>
      <c r="BGF299" s="20" t="str">
        <f t="shared" si="1019"/>
        <v/>
      </c>
      <c r="BGG299" s="20" t="str">
        <f t="shared" si="1020"/>
        <v/>
      </c>
      <c r="BGH299" s="20" t="str">
        <f t="shared" si="1021"/>
        <v/>
      </c>
      <c r="BGI299" s="20" t="str">
        <f t="shared" si="1022"/>
        <v/>
      </c>
      <c r="BGJ299" s="20" t="str">
        <f t="shared" si="1023"/>
        <v/>
      </c>
      <c r="BGK299" s="20" t="str">
        <f t="shared" si="1024"/>
        <v/>
      </c>
      <c r="BGL299" s="20" t="str">
        <f t="shared" si="1025"/>
        <v/>
      </c>
      <c r="BGM299" s="20" t="str">
        <f t="shared" si="1026"/>
        <v/>
      </c>
      <c r="BGN299" s="20" t="str">
        <f t="shared" si="1027"/>
        <v/>
      </c>
      <c r="BGO299" s="20" t="str">
        <f t="shared" si="1028"/>
        <v/>
      </c>
      <c r="BGP299" s="20" t="str">
        <f t="shared" si="1029"/>
        <v/>
      </c>
      <c r="BGQ299" s="20" t="str">
        <f t="shared" si="1030"/>
        <v/>
      </c>
      <c r="BGR299" s="20" t="str">
        <f t="shared" si="1031"/>
        <v/>
      </c>
      <c r="BGS299" s="20" t="str">
        <f t="shared" si="1032"/>
        <v/>
      </c>
      <c r="BGT299" s="20" t="str">
        <f t="shared" si="1033"/>
        <v/>
      </c>
      <c r="BGU299" s="20" t="str">
        <f t="shared" si="1034"/>
        <v/>
      </c>
      <c r="BGV299" s="20" t="str">
        <f t="shared" si="1035"/>
        <v/>
      </c>
      <c r="BGW299" s="20" t="str">
        <f t="shared" si="1036"/>
        <v/>
      </c>
      <c r="BGX299" s="20" t="str">
        <f t="shared" si="1037"/>
        <v/>
      </c>
      <c r="BGY299" s="20" t="str">
        <f t="shared" si="1038"/>
        <v/>
      </c>
      <c r="BGZ299" s="20" t="str">
        <f t="shared" si="1039"/>
        <v/>
      </c>
      <c r="BHA299" s="20" t="str">
        <f t="shared" si="1040"/>
        <v/>
      </c>
      <c r="BHB299" s="20" t="str">
        <f t="shared" si="1041"/>
        <v/>
      </c>
      <c r="BHC299" s="20" t="str">
        <f t="shared" si="1042"/>
        <v/>
      </c>
      <c r="BHD299" s="20" t="str">
        <f t="shared" si="1043"/>
        <v/>
      </c>
      <c r="BHE299" s="20" t="str">
        <f t="shared" si="1044"/>
        <v/>
      </c>
      <c r="BHF299" s="20" t="str">
        <f t="shared" si="1045"/>
        <v/>
      </c>
      <c r="BHG299" s="20" t="str">
        <f t="shared" si="1046"/>
        <v/>
      </c>
      <c r="BHJ299" s="20" t="str">
        <f t="shared" si="1047"/>
        <v/>
      </c>
      <c r="BHL299" s="20" t="str">
        <f t="shared" si="1070"/>
        <v/>
      </c>
      <c r="BHM299" s="20" t="str">
        <f t="shared" si="1070"/>
        <v/>
      </c>
      <c r="BHN299" s="20" t="str">
        <f t="shared" si="1070"/>
        <v/>
      </c>
      <c r="BHO299" s="20" t="str">
        <f t="shared" si="1070"/>
        <v/>
      </c>
      <c r="BHP299" s="20" t="str">
        <f t="shared" si="1070"/>
        <v/>
      </c>
      <c r="BHQ299" s="20" t="str">
        <f t="shared" si="1070"/>
        <v/>
      </c>
      <c r="BHR299" s="20" t="str">
        <f t="shared" si="1070"/>
        <v/>
      </c>
      <c r="BHS299" s="20" t="str">
        <f t="shared" si="1070"/>
        <v/>
      </c>
      <c r="BHT299" s="20" t="str">
        <f t="shared" si="1070"/>
        <v/>
      </c>
      <c r="BHU299" s="20" t="str">
        <f t="shared" si="1070"/>
        <v/>
      </c>
      <c r="BHV299" s="20" t="str">
        <f t="shared" si="1070"/>
        <v/>
      </c>
      <c r="BHW299" s="20" t="str">
        <f t="shared" si="1070"/>
        <v/>
      </c>
      <c r="BHX299" s="20" t="str">
        <f t="shared" si="1070"/>
        <v/>
      </c>
      <c r="BHY299" s="20" t="str">
        <f t="shared" si="1070"/>
        <v/>
      </c>
      <c r="BHZ299" s="20" t="str">
        <f t="shared" si="1070"/>
        <v/>
      </c>
      <c r="BIA299" s="20" t="str">
        <f t="shared" si="1070"/>
        <v/>
      </c>
      <c r="BIB299" s="20" t="str">
        <f t="shared" si="1069"/>
        <v/>
      </c>
      <c r="BIC299" s="20" t="str">
        <f t="shared" si="1069"/>
        <v/>
      </c>
      <c r="BID299" s="20" t="str">
        <f t="shared" si="1069"/>
        <v/>
      </c>
      <c r="BIE299" s="20" t="str">
        <f t="shared" si="1069"/>
        <v/>
      </c>
    </row>
    <row r="300" spans="2:104 1451:1591" ht="14.5">
      <c r="B300" s="510" t="str">
        <f>IF('لصق اكسل الفورمز'!E295="","",'لصق اكسل الفورمز'!E295)</f>
        <v/>
      </c>
      <c r="C300" s="510" t="str">
        <f>IF('لصق اكسل الفورمز'!O295="","",'لصق اكسل الفورمز'!O295)</f>
        <v/>
      </c>
      <c r="D300" s="526" t="str">
        <f>IF('لصق اكسل الفورمز'!R295="","",'لصق اكسل الفورمز'!R295)</f>
        <v/>
      </c>
      <c r="E300" s="510" t="str">
        <f>IF('لصق اكسل الفورمز'!U295="","",'لصق اكسل الفورمز'!U295)</f>
        <v/>
      </c>
      <c r="F300" s="526" t="str">
        <f>IF('لصق اكسل الفورمز'!X295="","",'لصق اكسل الفورمز'!X295)</f>
        <v/>
      </c>
      <c r="G300" s="510" t="str">
        <f>IF('لصق اكسل الفورمز'!AA295="","",'لصق اكسل الفورمز'!AA295)</f>
        <v/>
      </c>
      <c r="H300" s="526" t="str">
        <f>IF('لصق اكسل الفورمز'!AD295="","",'لصق اكسل الفورمز'!AD295)</f>
        <v/>
      </c>
      <c r="I300" s="510" t="str">
        <f>IF('لصق اكسل الفورمز'!AG295="","",'لصق اكسل الفورمز'!AG295)</f>
        <v/>
      </c>
      <c r="J300" s="526" t="str">
        <f>IF('لصق اكسل الفورمز'!AJ295="","",'لصق اكسل الفورمز'!AJ295)</f>
        <v/>
      </c>
      <c r="K300" s="510" t="str">
        <f>IF('لصق اكسل الفورمز'!AM295="","",'لصق اكسل الفورمز'!AM295)</f>
        <v/>
      </c>
      <c r="L300" s="526" t="str">
        <f>IF('لصق اكسل الفورمز'!AP295="","",'لصق اكسل الفورمز'!AP295)</f>
        <v/>
      </c>
      <c r="M300" s="510" t="str">
        <f>IF('لصق اكسل الفورمز'!AS295="","",'لصق اكسل الفورمز'!AS295)</f>
        <v/>
      </c>
      <c r="N300" s="526" t="str">
        <f>IF('لصق اكسل الفورمز'!AV295="","",'لصق اكسل الفورمز'!AV295)</f>
        <v/>
      </c>
      <c r="O300" s="510" t="str">
        <f>IF('لصق اكسل الفورمز'!AY295="","",'لصق اكسل الفورمز'!AY295)</f>
        <v/>
      </c>
      <c r="P300" s="526" t="str">
        <f>IF('لصق اكسل الفورمز'!BB295="","",'لصق اكسل الفورمز'!BB295)</f>
        <v/>
      </c>
      <c r="Q300" s="510" t="str">
        <f>IF('لصق اكسل الفورمز'!BE295="","",'لصق اكسل الفورمز'!BE295)</f>
        <v/>
      </c>
      <c r="R300" s="526" t="str">
        <f>IF('لصق اكسل الفورمز'!BH295="","",'لصق اكسل الفورمز'!BH295)</f>
        <v/>
      </c>
      <c r="S300" s="510" t="str">
        <f>IF('لصق اكسل الفورمز'!BK295="","",'لصق اكسل الفورمز'!BK295)</f>
        <v/>
      </c>
      <c r="T300" s="526" t="str">
        <f>IF('لصق اكسل الفورمز'!BN295="","",'لصق اكسل الفورمز'!BN295)</f>
        <v/>
      </c>
      <c r="U300" s="510" t="str">
        <f>IF('لصق اكسل الفورمز'!BQ295="","",'لصق اكسل الفورمز'!BQ295)</f>
        <v/>
      </c>
      <c r="V300" s="526" t="str">
        <f>IF('لصق اكسل الفورمز'!BT295="","",'لصق اكسل الفورمز'!BT295)</f>
        <v/>
      </c>
      <c r="W300" s="527" t="str">
        <f t="shared" si="896"/>
        <v/>
      </c>
      <c r="X300" s="510" t="str">
        <f t="shared" si="897"/>
        <v/>
      </c>
      <c r="Y300" s="564" t="str">
        <f t="shared" si="898"/>
        <v/>
      </c>
      <c r="AL300" s="20">
        <f t="shared" si="899"/>
        <v>0</v>
      </c>
      <c r="AO300" s="20" t="str">
        <f t="shared" si="900"/>
        <v/>
      </c>
      <c r="AQ300" s="20" t="str">
        <f t="shared" si="1048"/>
        <v/>
      </c>
      <c r="AR300" s="20" t="str">
        <f t="shared" si="901"/>
        <v/>
      </c>
      <c r="AS300" s="20" t="str">
        <f t="shared" si="902"/>
        <v/>
      </c>
      <c r="AT300" s="20" t="str">
        <f t="shared" si="903"/>
        <v/>
      </c>
      <c r="AU300" s="20" t="str">
        <f t="shared" si="904"/>
        <v/>
      </c>
      <c r="AV300" s="20" t="str">
        <f t="shared" si="905"/>
        <v/>
      </c>
      <c r="AW300" s="20" t="str">
        <f t="shared" si="906"/>
        <v/>
      </c>
      <c r="AX300" s="20" t="str">
        <f t="shared" si="907"/>
        <v/>
      </c>
      <c r="AY300" s="20" t="str">
        <f t="shared" si="908"/>
        <v/>
      </c>
      <c r="AZ300" s="20" t="str">
        <f t="shared" si="909"/>
        <v/>
      </c>
      <c r="BA300" s="20" t="str">
        <f t="shared" si="910"/>
        <v/>
      </c>
      <c r="BB300" s="20" t="str">
        <f t="shared" si="911"/>
        <v/>
      </c>
      <c r="BC300" s="20" t="str">
        <f t="shared" si="912"/>
        <v/>
      </c>
      <c r="BD300" s="20" t="str">
        <f t="shared" si="913"/>
        <v/>
      </c>
      <c r="BE300" s="20" t="str">
        <f t="shared" si="914"/>
        <v/>
      </c>
      <c r="BF300" s="20" t="str">
        <f t="shared" si="915"/>
        <v/>
      </c>
      <c r="BG300" s="20" t="str">
        <f t="shared" si="916"/>
        <v/>
      </c>
      <c r="BH300" s="20" t="str">
        <f t="shared" si="917"/>
        <v/>
      </c>
      <c r="BI300" s="20" t="str">
        <f t="shared" si="918"/>
        <v/>
      </c>
      <c r="BJ300" s="20" t="str">
        <f t="shared" si="919"/>
        <v/>
      </c>
      <c r="BL300" s="38" t="e">
        <f t="shared" si="920"/>
        <v>#DIV/0!</v>
      </c>
      <c r="BM300" s="4">
        <f t="shared" si="921"/>
        <v>0</v>
      </c>
      <c r="BN300" s="4">
        <f t="shared" si="922"/>
        <v>0</v>
      </c>
      <c r="BO300" s="4">
        <f t="shared" si="923"/>
        <v>0</v>
      </c>
      <c r="BP300" s="173" t="str">
        <f t="shared" si="924"/>
        <v/>
      </c>
      <c r="BQ300" s="4">
        <f t="shared" si="925"/>
        <v>0</v>
      </c>
      <c r="BT300" s="268" t="str">
        <f t="shared" si="926"/>
        <v/>
      </c>
      <c r="BU300" s="268" t="str">
        <f t="shared" si="927"/>
        <v/>
      </c>
      <c r="BX300" s="20">
        <f t="shared" si="928"/>
        <v>1</v>
      </c>
      <c r="CG300" s="20" t="str">
        <f t="shared" si="1071"/>
        <v/>
      </c>
      <c r="CH300" s="20" t="str">
        <f t="shared" si="1072"/>
        <v/>
      </c>
      <c r="CI300" s="20" t="str">
        <f t="shared" si="1073"/>
        <v/>
      </c>
      <c r="CJ300" s="20" t="str">
        <f t="shared" si="1074"/>
        <v/>
      </c>
      <c r="CK300" s="20" t="str">
        <f t="shared" si="1075"/>
        <v/>
      </c>
      <c r="CL300" s="20" t="str">
        <f t="shared" si="1076"/>
        <v/>
      </c>
      <c r="CM300" s="20" t="str">
        <f t="shared" si="1077"/>
        <v/>
      </c>
      <c r="CN300" s="20" t="str">
        <f t="shared" si="1078"/>
        <v/>
      </c>
      <c r="CO300" s="20" t="str">
        <f t="shared" si="1079"/>
        <v/>
      </c>
      <c r="CP300" s="20" t="str">
        <f t="shared" si="1080"/>
        <v/>
      </c>
      <c r="CQ300" s="20" t="str">
        <f t="shared" si="1081"/>
        <v/>
      </c>
      <c r="CR300" s="20" t="str">
        <f t="shared" si="1082"/>
        <v/>
      </c>
      <c r="CS300" s="20" t="str">
        <f t="shared" si="1083"/>
        <v/>
      </c>
      <c r="CT300" s="20" t="str">
        <f t="shared" si="1084"/>
        <v/>
      </c>
      <c r="CU300" s="20" t="str">
        <f t="shared" si="1085"/>
        <v/>
      </c>
      <c r="CV300" s="20" t="str">
        <f t="shared" si="1086"/>
        <v/>
      </c>
      <c r="CW300" s="20" t="str">
        <f t="shared" si="1087"/>
        <v/>
      </c>
      <c r="CX300" s="20" t="str">
        <f t="shared" si="1088"/>
        <v/>
      </c>
      <c r="CY300" s="20" t="str">
        <f t="shared" si="1089"/>
        <v/>
      </c>
      <c r="CZ300" s="20" t="str">
        <f t="shared" si="1090"/>
        <v/>
      </c>
      <c r="BCU300" s="20" t="str">
        <f t="shared" si="930"/>
        <v/>
      </c>
      <c r="BCV300" s="20" t="str">
        <f t="shared" si="931"/>
        <v/>
      </c>
      <c r="BCW300" s="20" t="str">
        <f t="shared" si="932"/>
        <v/>
      </c>
      <c r="BCX300" s="20" t="str">
        <f t="shared" si="933"/>
        <v/>
      </c>
      <c r="BCY300" s="20" t="str">
        <f t="shared" si="934"/>
        <v/>
      </c>
      <c r="BCZ300" s="20" t="str">
        <f t="shared" si="935"/>
        <v/>
      </c>
      <c r="BDA300" s="20" t="str">
        <f t="shared" si="936"/>
        <v/>
      </c>
      <c r="BDB300" s="20" t="str">
        <f t="shared" si="937"/>
        <v/>
      </c>
      <c r="BDC300" s="20" t="str">
        <f t="shared" si="938"/>
        <v/>
      </c>
      <c r="BDD300" s="20" t="str">
        <f t="shared" si="939"/>
        <v/>
      </c>
      <c r="BDE300" s="20" t="str">
        <f t="shared" si="940"/>
        <v/>
      </c>
      <c r="BDF300" s="20" t="str">
        <f t="shared" si="941"/>
        <v/>
      </c>
      <c r="BDG300" s="20" t="str">
        <f t="shared" si="942"/>
        <v/>
      </c>
      <c r="BDH300" s="20" t="str">
        <f t="shared" si="943"/>
        <v/>
      </c>
      <c r="BDI300" s="20" t="str">
        <f t="shared" si="944"/>
        <v/>
      </c>
      <c r="BDJ300" s="20" t="str">
        <f t="shared" si="945"/>
        <v/>
      </c>
      <c r="BDK300" s="20" t="str">
        <f t="shared" si="946"/>
        <v/>
      </c>
      <c r="BDL300" s="20" t="str">
        <f t="shared" si="947"/>
        <v/>
      </c>
      <c r="BDM300" s="20" t="str">
        <f t="shared" si="948"/>
        <v/>
      </c>
      <c r="BDN300" s="20" t="str">
        <f t="shared" si="949"/>
        <v/>
      </c>
      <c r="BDO300" s="20" t="str">
        <f t="shared" si="950"/>
        <v/>
      </c>
      <c r="BDP300" s="20" t="str">
        <f t="shared" si="951"/>
        <v/>
      </c>
      <c r="BDQ300" s="20" t="str">
        <f t="shared" si="952"/>
        <v/>
      </c>
      <c r="BDR300" s="20" t="str">
        <f t="shared" si="953"/>
        <v/>
      </c>
      <c r="BDS300" s="20" t="str">
        <f t="shared" si="954"/>
        <v/>
      </c>
      <c r="BDT300" s="20" t="str">
        <f t="shared" si="955"/>
        <v/>
      </c>
      <c r="BDU300" s="20" t="str">
        <f t="shared" si="956"/>
        <v/>
      </c>
      <c r="BDV300" s="20" t="str">
        <f t="shared" si="957"/>
        <v/>
      </c>
      <c r="BDW300" s="20" t="str">
        <f t="shared" si="958"/>
        <v/>
      </c>
      <c r="BDX300" s="20" t="str">
        <f t="shared" si="959"/>
        <v/>
      </c>
      <c r="BDY300" s="20" t="str">
        <f t="shared" si="960"/>
        <v/>
      </c>
      <c r="BDZ300" s="20" t="str">
        <f t="shared" si="961"/>
        <v/>
      </c>
      <c r="BEA300" s="20" t="str">
        <f t="shared" si="962"/>
        <v/>
      </c>
      <c r="BEB300" s="20" t="str">
        <f t="shared" si="963"/>
        <v/>
      </c>
      <c r="BEC300" s="20" t="str">
        <f t="shared" si="964"/>
        <v/>
      </c>
      <c r="BED300" s="20" t="str">
        <f t="shared" si="965"/>
        <v/>
      </c>
      <c r="BEE300" s="20" t="str">
        <f t="shared" si="966"/>
        <v/>
      </c>
      <c r="BEF300" s="20" t="str">
        <f t="shared" si="967"/>
        <v/>
      </c>
      <c r="BEG300" s="20" t="str">
        <f t="shared" si="968"/>
        <v/>
      </c>
      <c r="BEH300" s="20" t="str">
        <f t="shared" si="969"/>
        <v/>
      </c>
      <c r="BEI300" s="20" t="str">
        <f t="shared" si="970"/>
        <v/>
      </c>
      <c r="BEJ300" s="20" t="str">
        <f t="shared" si="971"/>
        <v/>
      </c>
      <c r="BEK300" s="20" t="str">
        <f t="shared" si="972"/>
        <v/>
      </c>
      <c r="BEL300" s="20" t="str">
        <f t="shared" si="973"/>
        <v/>
      </c>
      <c r="BEM300" s="20" t="str">
        <f t="shared" si="974"/>
        <v/>
      </c>
      <c r="BEN300" s="20" t="str">
        <f t="shared" si="975"/>
        <v/>
      </c>
      <c r="BEO300" s="20" t="str">
        <f t="shared" si="976"/>
        <v/>
      </c>
      <c r="BEP300" s="20" t="str">
        <f t="shared" si="977"/>
        <v/>
      </c>
      <c r="BEQ300" s="20" t="str">
        <f t="shared" si="978"/>
        <v/>
      </c>
      <c r="BER300" s="20" t="str">
        <f t="shared" si="979"/>
        <v/>
      </c>
      <c r="BES300" s="20" t="str">
        <f t="shared" si="980"/>
        <v/>
      </c>
      <c r="BET300" s="20" t="str">
        <f t="shared" si="981"/>
        <v/>
      </c>
      <c r="BEU300" s="20" t="str">
        <f t="shared" si="982"/>
        <v/>
      </c>
      <c r="BEV300" s="20" t="str">
        <f t="shared" si="983"/>
        <v/>
      </c>
      <c r="BEW300" s="20" t="str">
        <f t="shared" si="984"/>
        <v/>
      </c>
      <c r="BEX300" s="20" t="str">
        <f t="shared" si="985"/>
        <v/>
      </c>
      <c r="BEY300" s="20" t="str">
        <f t="shared" si="986"/>
        <v/>
      </c>
      <c r="BEZ300" s="20" t="str">
        <f t="shared" si="987"/>
        <v/>
      </c>
      <c r="BFA300" s="20" t="str">
        <f t="shared" si="988"/>
        <v/>
      </c>
      <c r="BFB300" s="20" t="str">
        <f t="shared" si="989"/>
        <v/>
      </c>
      <c r="BFC300" s="20" t="str">
        <f t="shared" si="990"/>
        <v/>
      </c>
      <c r="BFD300" s="20" t="str">
        <f t="shared" si="991"/>
        <v/>
      </c>
      <c r="BFE300" s="20" t="str">
        <f t="shared" si="992"/>
        <v/>
      </c>
      <c r="BFF300" s="20" t="str">
        <f t="shared" si="993"/>
        <v/>
      </c>
      <c r="BFG300" s="20" t="str">
        <f t="shared" si="994"/>
        <v/>
      </c>
      <c r="BFH300" s="20" t="str">
        <f t="shared" si="995"/>
        <v/>
      </c>
      <c r="BFI300" s="20" t="str">
        <f t="shared" si="996"/>
        <v/>
      </c>
      <c r="BFJ300" s="20" t="str">
        <f t="shared" si="997"/>
        <v/>
      </c>
      <c r="BFK300" s="20" t="str">
        <f t="shared" si="998"/>
        <v/>
      </c>
      <c r="BFL300" s="20" t="str">
        <f t="shared" si="999"/>
        <v/>
      </c>
      <c r="BFM300" s="20" t="str">
        <f t="shared" si="1000"/>
        <v/>
      </c>
      <c r="BFN300" s="20" t="str">
        <f t="shared" si="1001"/>
        <v/>
      </c>
      <c r="BFO300" s="20" t="str">
        <f t="shared" si="1002"/>
        <v/>
      </c>
      <c r="BFP300" s="20" t="str">
        <f t="shared" si="1003"/>
        <v/>
      </c>
      <c r="BFQ300" s="20" t="str">
        <f t="shared" si="1004"/>
        <v/>
      </c>
      <c r="BFR300" s="20" t="str">
        <f t="shared" si="1005"/>
        <v/>
      </c>
      <c r="BFS300" s="20" t="str">
        <f t="shared" si="1006"/>
        <v/>
      </c>
      <c r="BFT300" s="20" t="str">
        <f t="shared" si="1007"/>
        <v/>
      </c>
      <c r="BFU300" s="20" t="str">
        <f t="shared" si="1008"/>
        <v/>
      </c>
      <c r="BFV300" s="20" t="str">
        <f t="shared" si="1009"/>
        <v/>
      </c>
      <c r="BFW300" s="20" t="str">
        <f t="shared" si="1010"/>
        <v/>
      </c>
      <c r="BFX300" s="20" t="str">
        <f t="shared" si="1011"/>
        <v/>
      </c>
      <c r="BFY300" s="20" t="str">
        <f t="shared" si="1012"/>
        <v/>
      </c>
      <c r="BFZ300" s="20" t="str">
        <f t="shared" si="1013"/>
        <v/>
      </c>
      <c r="BGA300" s="20" t="str">
        <f t="shared" si="1014"/>
        <v/>
      </c>
      <c r="BGB300" s="20" t="str">
        <f t="shared" si="1015"/>
        <v/>
      </c>
      <c r="BGC300" s="20" t="str">
        <f t="shared" si="1016"/>
        <v/>
      </c>
      <c r="BGD300" s="20" t="str">
        <f t="shared" si="1017"/>
        <v/>
      </c>
      <c r="BGE300" s="20" t="str">
        <f t="shared" si="1018"/>
        <v/>
      </c>
      <c r="BGF300" s="20" t="str">
        <f t="shared" si="1019"/>
        <v/>
      </c>
      <c r="BGG300" s="20" t="str">
        <f t="shared" si="1020"/>
        <v/>
      </c>
      <c r="BGH300" s="20" t="str">
        <f t="shared" si="1021"/>
        <v/>
      </c>
      <c r="BGI300" s="20" t="str">
        <f t="shared" si="1022"/>
        <v/>
      </c>
      <c r="BGJ300" s="20" t="str">
        <f t="shared" si="1023"/>
        <v/>
      </c>
      <c r="BGK300" s="20" t="str">
        <f t="shared" si="1024"/>
        <v/>
      </c>
      <c r="BGL300" s="20" t="str">
        <f t="shared" si="1025"/>
        <v/>
      </c>
      <c r="BGM300" s="20" t="str">
        <f t="shared" si="1026"/>
        <v/>
      </c>
      <c r="BGN300" s="20" t="str">
        <f t="shared" si="1027"/>
        <v/>
      </c>
      <c r="BGO300" s="20" t="str">
        <f t="shared" si="1028"/>
        <v/>
      </c>
      <c r="BGP300" s="20" t="str">
        <f t="shared" si="1029"/>
        <v/>
      </c>
      <c r="BGQ300" s="20" t="str">
        <f t="shared" si="1030"/>
        <v/>
      </c>
      <c r="BGR300" s="20" t="str">
        <f t="shared" si="1031"/>
        <v/>
      </c>
      <c r="BGS300" s="20" t="str">
        <f t="shared" si="1032"/>
        <v/>
      </c>
      <c r="BGT300" s="20" t="str">
        <f t="shared" si="1033"/>
        <v/>
      </c>
      <c r="BGU300" s="20" t="str">
        <f t="shared" si="1034"/>
        <v/>
      </c>
      <c r="BGV300" s="20" t="str">
        <f t="shared" si="1035"/>
        <v/>
      </c>
      <c r="BGW300" s="20" t="str">
        <f t="shared" si="1036"/>
        <v/>
      </c>
      <c r="BGX300" s="20" t="str">
        <f t="shared" si="1037"/>
        <v/>
      </c>
      <c r="BGY300" s="20" t="str">
        <f t="shared" si="1038"/>
        <v/>
      </c>
      <c r="BGZ300" s="20" t="str">
        <f t="shared" si="1039"/>
        <v/>
      </c>
      <c r="BHA300" s="20" t="str">
        <f t="shared" si="1040"/>
        <v/>
      </c>
      <c r="BHB300" s="20" t="str">
        <f t="shared" si="1041"/>
        <v/>
      </c>
      <c r="BHC300" s="20" t="str">
        <f t="shared" si="1042"/>
        <v/>
      </c>
      <c r="BHD300" s="20" t="str">
        <f t="shared" si="1043"/>
        <v/>
      </c>
      <c r="BHE300" s="20" t="str">
        <f t="shared" si="1044"/>
        <v/>
      </c>
      <c r="BHF300" s="20" t="str">
        <f t="shared" si="1045"/>
        <v/>
      </c>
      <c r="BHG300" s="20" t="str">
        <f t="shared" si="1046"/>
        <v/>
      </c>
      <c r="BHJ300" s="20" t="str">
        <f t="shared" si="1047"/>
        <v/>
      </c>
      <c r="BHL300" s="20" t="str">
        <f t="shared" si="1070"/>
        <v/>
      </c>
      <c r="BHM300" s="20" t="str">
        <f t="shared" si="1070"/>
        <v/>
      </c>
      <c r="BHN300" s="20" t="str">
        <f t="shared" si="1070"/>
        <v/>
      </c>
      <c r="BHO300" s="20" t="str">
        <f t="shared" si="1070"/>
        <v/>
      </c>
      <c r="BHP300" s="20" t="str">
        <f t="shared" si="1070"/>
        <v/>
      </c>
      <c r="BHQ300" s="20" t="str">
        <f t="shared" si="1070"/>
        <v/>
      </c>
      <c r="BHR300" s="20" t="str">
        <f t="shared" si="1070"/>
        <v/>
      </c>
      <c r="BHS300" s="20" t="str">
        <f t="shared" si="1070"/>
        <v/>
      </c>
      <c r="BHT300" s="20" t="str">
        <f t="shared" si="1070"/>
        <v/>
      </c>
      <c r="BHU300" s="20" t="str">
        <f t="shared" si="1070"/>
        <v/>
      </c>
      <c r="BHV300" s="20" t="str">
        <f t="shared" si="1070"/>
        <v/>
      </c>
      <c r="BHW300" s="20" t="str">
        <f t="shared" si="1070"/>
        <v/>
      </c>
      <c r="BHX300" s="20" t="str">
        <f t="shared" si="1070"/>
        <v/>
      </c>
      <c r="BHY300" s="20" t="str">
        <f t="shared" si="1070"/>
        <v/>
      </c>
      <c r="BHZ300" s="20" t="str">
        <f t="shared" si="1070"/>
        <v/>
      </c>
      <c r="BIA300" s="20" t="str">
        <f t="shared" si="1070"/>
        <v/>
      </c>
      <c r="BIB300" s="20" t="str">
        <f t="shared" si="1069"/>
        <v/>
      </c>
      <c r="BIC300" s="20" t="str">
        <f t="shared" si="1069"/>
        <v/>
      </c>
      <c r="BID300" s="20" t="str">
        <f t="shared" si="1069"/>
        <v/>
      </c>
      <c r="BIE300" s="20" t="str">
        <f t="shared" si="1069"/>
        <v/>
      </c>
    </row>
    <row r="301" spans="2:104 1451:1591" ht="14.5">
      <c r="B301" s="510" t="str">
        <f>IF('لصق اكسل الفورمز'!E296="","",'لصق اكسل الفورمز'!E296)</f>
        <v/>
      </c>
      <c r="C301" s="510" t="str">
        <f>IF('لصق اكسل الفورمز'!O296="","",'لصق اكسل الفورمز'!O296)</f>
        <v/>
      </c>
      <c r="D301" s="526" t="str">
        <f>IF('لصق اكسل الفورمز'!R296="","",'لصق اكسل الفورمز'!R296)</f>
        <v/>
      </c>
      <c r="E301" s="510" t="str">
        <f>IF('لصق اكسل الفورمز'!U296="","",'لصق اكسل الفورمز'!U296)</f>
        <v/>
      </c>
      <c r="F301" s="526" t="str">
        <f>IF('لصق اكسل الفورمز'!X296="","",'لصق اكسل الفورمز'!X296)</f>
        <v/>
      </c>
      <c r="G301" s="510" t="str">
        <f>IF('لصق اكسل الفورمز'!AA296="","",'لصق اكسل الفورمز'!AA296)</f>
        <v/>
      </c>
      <c r="H301" s="526" t="str">
        <f>IF('لصق اكسل الفورمز'!AD296="","",'لصق اكسل الفورمز'!AD296)</f>
        <v/>
      </c>
      <c r="I301" s="510" t="str">
        <f>IF('لصق اكسل الفورمز'!AG296="","",'لصق اكسل الفورمز'!AG296)</f>
        <v/>
      </c>
      <c r="J301" s="526" t="str">
        <f>IF('لصق اكسل الفورمز'!AJ296="","",'لصق اكسل الفورمز'!AJ296)</f>
        <v/>
      </c>
      <c r="K301" s="510" t="str">
        <f>IF('لصق اكسل الفورمز'!AM296="","",'لصق اكسل الفورمز'!AM296)</f>
        <v/>
      </c>
      <c r="L301" s="526" t="str">
        <f>IF('لصق اكسل الفورمز'!AP296="","",'لصق اكسل الفورمز'!AP296)</f>
        <v/>
      </c>
      <c r="M301" s="510" t="str">
        <f>IF('لصق اكسل الفورمز'!AS296="","",'لصق اكسل الفورمز'!AS296)</f>
        <v/>
      </c>
      <c r="N301" s="526" t="str">
        <f>IF('لصق اكسل الفورمز'!AV296="","",'لصق اكسل الفورمز'!AV296)</f>
        <v/>
      </c>
      <c r="O301" s="510" t="str">
        <f>IF('لصق اكسل الفورمز'!AY296="","",'لصق اكسل الفورمز'!AY296)</f>
        <v/>
      </c>
      <c r="P301" s="526" t="str">
        <f>IF('لصق اكسل الفورمز'!BB296="","",'لصق اكسل الفورمز'!BB296)</f>
        <v/>
      </c>
      <c r="Q301" s="510" t="str">
        <f>IF('لصق اكسل الفورمز'!BE296="","",'لصق اكسل الفورمز'!BE296)</f>
        <v/>
      </c>
      <c r="R301" s="526" t="str">
        <f>IF('لصق اكسل الفورمز'!BH296="","",'لصق اكسل الفورمز'!BH296)</f>
        <v/>
      </c>
      <c r="S301" s="510" t="str">
        <f>IF('لصق اكسل الفورمز'!BK296="","",'لصق اكسل الفورمز'!BK296)</f>
        <v/>
      </c>
      <c r="T301" s="526" t="str">
        <f>IF('لصق اكسل الفورمز'!BN296="","",'لصق اكسل الفورمز'!BN296)</f>
        <v/>
      </c>
      <c r="U301" s="510" t="str">
        <f>IF('لصق اكسل الفورمز'!BQ296="","",'لصق اكسل الفورمز'!BQ296)</f>
        <v/>
      </c>
      <c r="V301" s="526" t="str">
        <f>IF('لصق اكسل الفورمز'!BT296="","",'لصق اكسل الفورمز'!BT296)</f>
        <v/>
      </c>
      <c r="W301" s="527" t="str">
        <f t="shared" si="896"/>
        <v/>
      </c>
      <c r="X301" s="510" t="str">
        <f t="shared" si="897"/>
        <v/>
      </c>
      <c r="Y301" s="564" t="str">
        <f t="shared" si="898"/>
        <v/>
      </c>
      <c r="AL301" s="20">
        <f t="shared" si="899"/>
        <v>0</v>
      </c>
      <c r="AO301" s="20" t="str">
        <f t="shared" si="900"/>
        <v/>
      </c>
      <c r="AQ301" s="20" t="str">
        <f t="shared" si="1048"/>
        <v/>
      </c>
      <c r="AR301" s="20" t="str">
        <f t="shared" si="901"/>
        <v/>
      </c>
      <c r="AS301" s="20" t="str">
        <f t="shared" si="902"/>
        <v/>
      </c>
      <c r="AT301" s="20" t="str">
        <f t="shared" si="903"/>
        <v/>
      </c>
      <c r="AU301" s="20" t="str">
        <f t="shared" si="904"/>
        <v/>
      </c>
      <c r="AV301" s="20" t="str">
        <f t="shared" si="905"/>
        <v/>
      </c>
      <c r="AW301" s="20" t="str">
        <f t="shared" si="906"/>
        <v/>
      </c>
      <c r="AX301" s="20" t="str">
        <f t="shared" si="907"/>
        <v/>
      </c>
      <c r="AY301" s="20" t="str">
        <f t="shared" si="908"/>
        <v/>
      </c>
      <c r="AZ301" s="20" t="str">
        <f t="shared" si="909"/>
        <v/>
      </c>
      <c r="BA301" s="20" t="str">
        <f t="shared" si="910"/>
        <v/>
      </c>
      <c r="BB301" s="20" t="str">
        <f t="shared" si="911"/>
        <v/>
      </c>
      <c r="BC301" s="20" t="str">
        <f t="shared" si="912"/>
        <v/>
      </c>
      <c r="BD301" s="20" t="str">
        <f t="shared" si="913"/>
        <v/>
      </c>
      <c r="BE301" s="20" t="str">
        <f t="shared" si="914"/>
        <v/>
      </c>
      <c r="BF301" s="20" t="str">
        <f t="shared" si="915"/>
        <v/>
      </c>
      <c r="BG301" s="20" t="str">
        <f t="shared" si="916"/>
        <v/>
      </c>
      <c r="BH301" s="20" t="str">
        <f t="shared" si="917"/>
        <v/>
      </c>
      <c r="BI301" s="20" t="str">
        <f t="shared" si="918"/>
        <v/>
      </c>
      <c r="BJ301" s="20" t="str">
        <f t="shared" si="919"/>
        <v/>
      </c>
      <c r="BL301" s="38" t="e">
        <f t="shared" si="920"/>
        <v>#DIV/0!</v>
      </c>
      <c r="BM301" s="4">
        <f t="shared" si="921"/>
        <v>0</v>
      </c>
      <c r="BN301" s="4">
        <f t="shared" si="922"/>
        <v>0</v>
      </c>
      <c r="BO301" s="4">
        <f t="shared" si="923"/>
        <v>0</v>
      </c>
      <c r="BP301" s="173" t="str">
        <f t="shared" si="924"/>
        <v/>
      </c>
      <c r="BQ301" s="4">
        <f t="shared" si="925"/>
        <v>0</v>
      </c>
      <c r="BT301" s="268" t="str">
        <f t="shared" si="926"/>
        <v/>
      </c>
      <c r="BU301" s="268" t="str">
        <f t="shared" si="927"/>
        <v/>
      </c>
      <c r="BX301" s="20">
        <f t="shared" si="928"/>
        <v>1</v>
      </c>
      <c r="CG301" s="20" t="str">
        <f t="shared" si="1071"/>
        <v/>
      </c>
      <c r="CH301" s="20" t="str">
        <f t="shared" si="1072"/>
        <v/>
      </c>
      <c r="CI301" s="20" t="str">
        <f t="shared" si="1073"/>
        <v/>
      </c>
      <c r="CJ301" s="20" t="str">
        <f t="shared" si="1074"/>
        <v/>
      </c>
      <c r="CK301" s="20" t="str">
        <f t="shared" si="1075"/>
        <v/>
      </c>
      <c r="CL301" s="20" t="str">
        <f t="shared" si="1076"/>
        <v/>
      </c>
      <c r="CM301" s="20" t="str">
        <f t="shared" si="1077"/>
        <v/>
      </c>
      <c r="CN301" s="20" t="str">
        <f t="shared" si="1078"/>
        <v/>
      </c>
      <c r="CO301" s="20" t="str">
        <f t="shared" si="1079"/>
        <v/>
      </c>
      <c r="CP301" s="20" t="str">
        <f t="shared" si="1080"/>
        <v/>
      </c>
      <c r="CQ301" s="20" t="str">
        <f t="shared" si="1081"/>
        <v/>
      </c>
      <c r="CR301" s="20" t="str">
        <f t="shared" si="1082"/>
        <v/>
      </c>
      <c r="CS301" s="20" t="str">
        <f t="shared" si="1083"/>
        <v/>
      </c>
      <c r="CT301" s="20" t="str">
        <f t="shared" si="1084"/>
        <v/>
      </c>
      <c r="CU301" s="20" t="str">
        <f t="shared" si="1085"/>
        <v/>
      </c>
      <c r="CV301" s="20" t="str">
        <f t="shared" si="1086"/>
        <v/>
      </c>
      <c r="CW301" s="20" t="str">
        <f t="shared" si="1087"/>
        <v/>
      </c>
      <c r="CX301" s="20" t="str">
        <f t="shared" si="1088"/>
        <v/>
      </c>
      <c r="CY301" s="20" t="str">
        <f t="shared" si="1089"/>
        <v/>
      </c>
      <c r="CZ301" s="20" t="str">
        <f t="shared" si="1090"/>
        <v/>
      </c>
      <c r="BCU301" s="20" t="str">
        <f t="shared" si="930"/>
        <v/>
      </c>
      <c r="BCV301" s="20" t="str">
        <f t="shared" si="931"/>
        <v/>
      </c>
      <c r="BCW301" s="20" t="str">
        <f t="shared" si="932"/>
        <v/>
      </c>
      <c r="BCX301" s="20" t="str">
        <f t="shared" si="933"/>
        <v/>
      </c>
      <c r="BCY301" s="20" t="str">
        <f t="shared" si="934"/>
        <v/>
      </c>
      <c r="BCZ301" s="20" t="str">
        <f t="shared" si="935"/>
        <v/>
      </c>
      <c r="BDA301" s="20" t="str">
        <f t="shared" si="936"/>
        <v/>
      </c>
      <c r="BDB301" s="20" t="str">
        <f t="shared" si="937"/>
        <v/>
      </c>
      <c r="BDC301" s="20" t="str">
        <f t="shared" si="938"/>
        <v/>
      </c>
      <c r="BDD301" s="20" t="str">
        <f t="shared" si="939"/>
        <v/>
      </c>
      <c r="BDE301" s="20" t="str">
        <f t="shared" si="940"/>
        <v/>
      </c>
      <c r="BDF301" s="20" t="str">
        <f t="shared" si="941"/>
        <v/>
      </c>
      <c r="BDG301" s="20" t="str">
        <f t="shared" si="942"/>
        <v/>
      </c>
      <c r="BDH301" s="20" t="str">
        <f t="shared" si="943"/>
        <v/>
      </c>
      <c r="BDI301" s="20" t="str">
        <f t="shared" si="944"/>
        <v/>
      </c>
      <c r="BDJ301" s="20" t="str">
        <f t="shared" si="945"/>
        <v/>
      </c>
      <c r="BDK301" s="20" t="str">
        <f t="shared" si="946"/>
        <v/>
      </c>
      <c r="BDL301" s="20" t="str">
        <f t="shared" si="947"/>
        <v/>
      </c>
      <c r="BDM301" s="20" t="str">
        <f t="shared" si="948"/>
        <v/>
      </c>
      <c r="BDN301" s="20" t="str">
        <f t="shared" si="949"/>
        <v/>
      </c>
      <c r="BDO301" s="20" t="str">
        <f t="shared" si="950"/>
        <v/>
      </c>
      <c r="BDP301" s="20" t="str">
        <f t="shared" si="951"/>
        <v/>
      </c>
      <c r="BDQ301" s="20" t="str">
        <f t="shared" si="952"/>
        <v/>
      </c>
      <c r="BDR301" s="20" t="str">
        <f t="shared" si="953"/>
        <v/>
      </c>
      <c r="BDS301" s="20" t="str">
        <f t="shared" si="954"/>
        <v/>
      </c>
      <c r="BDT301" s="20" t="str">
        <f t="shared" si="955"/>
        <v/>
      </c>
      <c r="BDU301" s="20" t="str">
        <f t="shared" si="956"/>
        <v/>
      </c>
      <c r="BDV301" s="20" t="str">
        <f t="shared" si="957"/>
        <v/>
      </c>
      <c r="BDW301" s="20" t="str">
        <f t="shared" si="958"/>
        <v/>
      </c>
      <c r="BDX301" s="20" t="str">
        <f t="shared" si="959"/>
        <v/>
      </c>
      <c r="BDY301" s="20" t="str">
        <f t="shared" si="960"/>
        <v/>
      </c>
      <c r="BDZ301" s="20" t="str">
        <f t="shared" si="961"/>
        <v/>
      </c>
      <c r="BEA301" s="20" t="str">
        <f t="shared" si="962"/>
        <v/>
      </c>
      <c r="BEB301" s="20" t="str">
        <f t="shared" si="963"/>
        <v/>
      </c>
      <c r="BEC301" s="20" t="str">
        <f t="shared" si="964"/>
        <v/>
      </c>
      <c r="BED301" s="20" t="str">
        <f t="shared" si="965"/>
        <v/>
      </c>
      <c r="BEE301" s="20" t="str">
        <f t="shared" si="966"/>
        <v/>
      </c>
      <c r="BEF301" s="20" t="str">
        <f t="shared" si="967"/>
        <v/>
      </c>
      <c r="BEG301" s="20" t="str">
        <f t="shared" si="968"/>
        <v/>
      </c>
      <c r="BEH301" s="20" t="str">
        <f t="shared" si="969"/>
        <v/>
      </c>
      <c r="BEI301" s="20" t="str">
        <f t="shared" si="970"/>
        <v/>
      </c>
      <c r="BEJ301" s="20" t="str">
        <f t="shared" si="971"/>
        <v/>
      </c>
      <c r="BEK301" s="20" t="str">
        <f t="shared" si="972"/>
        <v/>
      </c>
      <c r="BEL301" s="20" t="str">
        <f t="shared" si="973"/>
        <v/>
      </c>
      <c r="BEM301" s="20" t="str">
        <f t="shared" si="974"/>
        <v/>
      </c>
      <c r="BEN301" s="20" t="str">
        <f t="shared" si="975"/>
        <v/>
      </c>
      <c r="BEO301" s="20" t="str">
        <f t="shared" si="976"/>
        <v/>
      </c>
      <c r="BEP301" s="20" t="str">
        <f t="shared" si="977"/>
        <v/>
      </c>
      <c r="BEQ301" s="20" t="str">
        <f t="shared" si="978"/>
        <v/>
      </c>
      <c r="BER301" s="20" t="str">
        <f t="shared" si="979"/>
        <v/>
      </c>
      <c r="BES301" s="20" t="str">
        <f t="shared" si="980"/>
        <v/>
      </c>
      <c r="BET301" s="20" t="str">
        <f t="shared" si="981"/>
        <v/>
      </c>
      <c r="BEU301" s="20" t="str">
        <f t="shared" si="982"/>
        <v/>
      </c>
      <c r="BEV301" s="20" t="str">
        <f t="shared" si="983"/>
        <v/>
      </c>
      <c r="BEW301" s="20" t="str">
        <f t="shared" si="984"/>
        <v/>
      </c>
      <c r="BEX301" s="20" t="str">
        <f t="shared" si="985"/>
        <v/>
      </c>
      <c r="BEY301" s="20" t="str">
        <f t="shared" si="986"/>
        <v/>
      </c>
      <c r="BEZ301" s="20" t="str">
        <f t="shared" si="987"/>
        <v/>
      </c>
      <c r="BFA301" s="20" t="str">
        <f t="shared" si="988"/>
        <v/>
      </c>
      <c r="BFB301" s="20" t="str">
        <f t="shared" si="989"/>
        <v/>
      </c>
      <c r="BFC301" s="20" t="str">
        <f t="shared" si="990"/>
        <v/>
      </c>
      <c r="BFD301" s="20" t="str">
        <f t="shared" si="991"/>
        <v/>
      </c>
      <c r="BFE301" s="20" t="str">
        <f t="shared" si="992"/>
        <v/>
      </c>
      <c r="BFF301" s="20" t="str">
        <f t="shared" si="993"/>
        <v/>
      </c>
      <c r="BFG301" s="20" t="str">
        <f t="shared" si="994"/>
        <v/>
      </c>
      <c r="BFH301" s="20" t="str">
        <f t="shared" si="995"/>
        <v/>
      </c>
      <c r="BFI301" s="20" t="str">
        <f t="shared" si="996"/>
        <v/>
      </c>
      <c r="BFJ301" s="20" t="str">
        <f t="shared" si="997"/>
        <v/>
      </c>
      <c r="BFK301" s="20" t="str">
        <f t="shared" si="998"/>
        <v/>
      </c>
      <c r="BFL301" s="20" t="str">
        <f t="shared" si="999"/>
        <v/>
      </c>
      <c r="BFM301" s="20" t="str">
        <f t="shared" si="1000"/>
        <v/>
      </c>
      <c r="BFN301" s="20" t="str">
        <f t="shared" si="1001"/>
        <v/>
      </c>
      <c r="BFO301" s="20" t="str">
        <f t="shared" si="1002"/>
        <v/>
      </c>
      <c r="BFP301" s="20" t="str">
        <f t="shared" si="1003"/>
        <v/>
      </c>
      <c r="BFQ301" s="20" t="str">
        <f t="shared" si="1004"/>
        <v/>
      </c>
      <c r="BFR301" s="20" t="str">
        <f t="shared" si="1005"/>
        <v/>
      </c>
      <c r="BFS301" s="20" t="str">
        <f t="shared" si="1006"/>
        <v/>
      </c>
      <c r="BFT301" s="20" t="str">
        <f t="shared" si="1007"/>
        <v/>
      </c>
      <c r="BFU301" s="20" t="str">
        <f t="shared" si="1008"/>
        <v/>
      </c>
      <c r="BFV301" s="20" t="str">
        <f t="shared" si="1009"/>
        <v/>
      </c>
      <c r="BFW301" s="20" t="str">
        <f t="shared" si="1010"/>
        <v/>
      </c>
      <c r="BFX301" s="20" t="str">
        <f t="shared" si="1011"/>
        <v/>
      </c>
      <c r="BFY301" s="20" t="str">
        <f t="shared" si="1012"/>
        <v/>
      </c>
      <c r="BFZ301" s="20" t="str">
        <f t="shared" si="1013"/>
        <v/>
      </c>
      <c r="BGA301" s="20" t="str">
        <f t="shared" si="1014"/>
        <v/>
      </c>
      <c r="BGB301" s="20" t="str">
        <f t="shared" si="1015"/>
        <v/>
      </c>
      <c r="BGC301" s="20" t="str">
        <f t="shared" si="1016"/>
        <v/>
      </c>
      <c r="BGD301" s="20" t="str">
        <f t="shared" si="1017"/>
        <v/>
      </c>
      <c r="BGE301" s="20" t="str">
        <f t="shared" si="1018"/>
        <v/>
      </c>
      <c r="BGF301" s="20" t="str">
        <f t="shared" si="1019"/>
        <v/>
      </c>
      <c r="BGG301" s="20" t="str">
        <f t="shared" si="1020"/>
        <v/>
      </c>
      <c r="BGH301" s="20" t="str">
        <f t="shared" si="1021"/>
        <v/>
      </c>
      <c r="BGI301" s="20" t="str">
        <f t="shared" si="1022"/>
        <v/>
      </c>
      <c r="BGJ301" s="20" t="str">
        <f t="shared" si="1023"/>
        <v/>
      </c>
      <c r="BGK301" s="20" t="str">
        <f t="shared" si="1024"/>
        <v/>
      </c>
      <c r="BGL301" s="20" t="str">
        <f t="shared" si="1025"/>
        <v/>
      </c>
      <c r="BGM301" s="20" t="str">
        <f t="shared" si="1026"/>
        <v/>
      </c>
      <c r="BGN301" s="20" t="str">
        <f t="shared" si="1027"/>
        <v/>
      </c>
      <c r="BGO301" s="20" t="str">
        <f t="shared" si="1028"/>
        <v/>
      </c>
      <c r="BGP301" s="20" t="str">
        <f t="shared" si="1029"/>
        <v/>
      </c>
      <c r="BGQ301" s="20" t="str">
        <f t="shared" si="1030"/>
        <v/>
      </c>
      <c r="BGR301" s="20" t="str">
        <f t="shared" si="1031"/>
        <v/>
      </c>
      <c r="BGS301" s="20" t="str">
        <f t="shared" si="1032"/>
        <v/>
      </c>
      <c r="BGT301" s="20" t="str">
        <f t="shared" si="1033"/>
        <v/>
      </c>
      <c r="BGU301" s="20" t="str">
        <f t="shared" si="1034"/>
        <v/>
      </c>
      <c r="BGV301" s="20" t="str">
        <f t="shared" si="1035"/>
        <v/>
      </c>
      <c r="BGW301" s="20" t="str">
        <f t="shared" si="1036"/>
        <v/>
      </c>
      <c r="BGX301" s="20" t="str">
        <f t="shared" si="1037"/>
        <v/>
      </c>
      <c r="BGY301" s="20" t="str">
        <f t="shared" si="1038"/>
        <v/>
      </c>
      <c r="BGZ301" s="20" t="str">
        <f t="shared" si="1039"/>
        <v/>
      </c>
      <c r="BHA301" s="20" t="str">
        <f t="shared" si="1040"/>
        <v/>
      </c>
      <c r="BHB301" s="20" t="str">
        <f t="shared" si="1041"/>
        <v/>
      </c>
      <c r="BHC301" s="20" t="str">
        <f t="shared" si="1042"/>
        <v/>
      </c>
      <c r="BHD301" s="20" t="str">
        <f t="shared" si="1043"/>
        <v/>
      </c>
      <c r="BHE301" s="20" t="str">
        <f t="shared" si="1044"/>
        <v/>
      </c>
      <c r="BHF301" s="20" t="str">
        <f t="shared" si="1045"/>
        <v/>
      </c>
      <c r="BHG301" s="20" t="str">
        <f t="shared" si="1046"/>
        <v/>
      </c>
      <c r="BHJ301" s="20" t="str">
        <f t="shared" si="1047"/>
        <v/>
      </c>
      <c r="BHL301" s="20" t="str">
        <f t="shared" si="1070"/>
        <v/>
      </c>
      <c r="BHM301" s="20" t="str">
        <f t="shared" si="1070"/>
        <v/>
      </c>
      <c r="BHN301" s="20" t="str">
        <f t="shared" si="1070"/>
        <v/>
      </c>
      <c r="BHO301" s="20" t="str">
        <f t="shared" si="1070"/>
        <v/>
      </c>
      <c r="BHP301" s="20" t="str">
        <f t="shared" si="1070"/>
        <v/>
      </c>
      <c r="BHQ301" s="20" t="str">
        <f t="shared" si="1070"/>
        <v/>
      </c>
      <c r="BHR301" s="20" t="str">
        <f t="shared" si="1070"/>
        <v/>
      </c>
      <c r="BHS301" s="20" t="str">
        <f t="shared" si="1070"/>
        <v/>
      </c>
      <c r="BHT301" s="20" t="str">
        <f t="shared" si="1070"/>
        <v/>
      </c>
      <c r="BHU301" s="20" t="str">
        <f t="shared" si="1070"/>
        <v/>
      </c>
      <c r="BHV301" s="20" t="str">
        <f t="shared" si="1070"/>
        <v/>
      </c>
      <c r="BHW301" s="20" t="str">
        <f t="shared" si="1070"/>
        <v/>
      </c>
      <c r="BHX301" s="20" t="str">
        <f t="shared" si="1070"/>
        <v/>
      </c>
      <c r="BHY301" s="20" t="str">
        <f t="shared" si="1070"/>
        <v/>
      </c>
      <c r="BHZ301" s="20" t="str">
        <f t="shared" si="1070"/>
        <v/>
      </c>
      <c r="BIA301" s="20" t="str">
        <f t="shared" si="1070"/>
        <v/>
      </c>
      <c r="BIB301" s="20" t="str">
        <f t="shared" si="1069"/>
        <v/>
      </c>
      <c r="BIC301" s="20" t="str">
        <f t="shared" si="1069"/>
        <v/>
      </c>
      <c r="BID301" s="20" t="str">
        <f t="shared" si="1069"/>
        <v/>
      </c>
      <c r="BIE301" s="20" t="str">
        <f t="shared" si="1069"/>
        <v/>
      </c>
    </row>
    <row r="302" spans="2:104 1451:1591" ht="14.5">
      <c r="B302" s="510" t="str">
        <f>IF('لصق اكسل الفورمز'!E297="","",'لصق اكسل الفورمز'!E297)</f>
        <v/>
      </c>
      <c r="C302" s="510" t="str">
        <f>IF('لصق اكسل الفورمز'!O297="","",'لصق اكسل الفورمز'!O297)</f>
        <v/>
      </c>
      <c r="D302" s="526" t="str">
        <f>IF('لصق اكسل الفورمز'!R297="","",'لصق اكسل الفورمز'!R297)</f>
        <v/>
      </c>
      <c r="E302" s="510" t="str">
        <f>IF('لصق اكسل الفورمز'!U297="","",'لصق اكسل الفورمز'!U297)</f>
        <v/>
      </c>
      <c r="F302" s="526" t="str">
        <f>IF('لصق اكسل الفورمز'!X297="","",'لصق اكسل الفورمز'!X297)</f>
        <v/>
      </c>
      <c r="G302" s="510" t="str">
        <f>IF('لصق اكسل الفورمز'!AA297="","",'لصق اكسل الفورمز'!AA297)</f>
        <v/>
      </c>
      <c r="H302" s="526" t="str">
        <f>IF('لصق اكسل الفورمز'!AD297="","",'لصق اكسل الفورمز'!AD297)</f>
        <v/>
      </c>
      <c r="I302" s="510" t="str">
        <f>IF('لصق اكسل الفورمز'!AG297="","",'لصق اكسل الفورمز'!AG297)</f>
        <v/>
      </c>
      <c r="J302" s="526" t="str">
        <f>IF('لصق اكسل الفورمز'!AJ297="","",'لصق اكسل الفورمز'!AJ297)</f>
        <v/>
      </c>
      <c r="K302" s="510" t="str">
        <f>IF('لصق اكسل الفورمز'!AM297="","",'لصق اكسل الفورمز'!AM297)</f>
        <v/>
      </c>
      <c r="L302" s="526" t="str">
        <f>IF('لصق اكسل الفورمز'!AP297="","",'لصق اكسل الفورمز'!AP297)</f>
        <v/>
      </c>
      <c r="M302" s="510" t="str">
        <f>IF('لصق اكسل الفورمز'!AS297="","",'لصق اكسل الفورمز'!AS297)</f>
        <v/>
      </c>
      <c r="N302" s="526" t="str">
        <f>IF('لصق اكسل الفورمز'!AV297="","",'لصق اكسل الفورمز'!AV297)</f>
        <v/>
      </c>
      <c r="O302" s="510" t="str">
        <f>IF('لصق اكسل الفورمز'!AY297="","",'لصق اكسل الفورمز'!AY297)</f>
        <v/>
      </c>
      <c r="P302" s="526" t="str">
        <f>IF('لصق اكسل الفورمز'!BB297="","",'لصق اكسل الفورمز'!BB297)</f>
        <v/>
      </c>
      <c r="Q302" s="510" t="str">
        <f>IF('لصق اكسل الفورمز'!BE297="","",'لصق اكسل الفورمز'!BE297)</f>
        <v/>
      </c>
      <c r="R302" s="526" t="str">
        <f>IF('لصق اكسل الفورمز'!BH297="","",'لصق اكسل الفورمز'!BH297)</f>
        <v/>
      </c>
      <c r="S302" s="510" t="str">
        <f>IF('لصق اكسل الفورمز'!BK297="","",'لصق اكسل الفورمز'!BK297)</f>
        <v/>
      </c>
      <c r="T302" s="526" t="str">
        <f>IF('لصق اكسل الفورمز'!BN297="","",'لصق اكسل الفورمز'!BN297)</f>
        <v/>
      </c>
      <c r="U302" s="510" t="str">
        <f>IF('لصق اكسل الفورمز'!BQ297="","",'لصق اكسل الفورمز'!BQ297)</f>
        <v/>
      </c>
      <c r="V302" s="526" t="str">
        <f>IF('لصق اكسل الفورمز'!BT297="","",'لصق اكسل الفورمز'!BT297)</f>
        <v/>
      </c>
      <c r="W302" s="527" t="str">
        <f t="shared" si="896"/>
        <v/>
      </c>
      <c r="X302" s="510" t="str">
        <f t="shared" si="897"/>
        <v/>
      </c>
      <c r="Y302" s="564" t="str">
        <f t="shared" si="898"/>
        <v/>
      </c>
      <c r="AL302" s="20">
        <f t="shared" si="899"/>
        <v>0</v>
      </c>
      <c r="AO302" s="20" t="str">
        <f t="shared" si="900"/>
        <v/>
      </c>
      <c r="AQ302" s="20" t="str">
        <f t="shared" si="1048"/>
        <v/>
      </c>
      <c r="AR302" s="20" t="str">
        <f t="shared" si="901"/>
        <v/>
      </c>
      <c r="AS302" s="20" t="str">
        <f t="shared" si="902"/>
        <v/>
      </c>
      <c r="AT302" s="20" t="str">
        <f t="shared" si="903"/>
        <v/>
      </c>
      <c r="AU302" s="20" t="str">
        <f t="shared" si="904"/>
        <v/>
      </c>
      <c r="AV302" s="20" t="str">
        <f t="shared" si="905"/>
        <v/>
      </c>
      <c r="AW302" s="20" t="str">
        <f t="shared" si="906"/>
        <v/>
      </c>
      <c r="AX302" s="20" t="str">
        <f t="shared" si="907"/>
        <v/>
      </c>
      <c r="AY302" s="20" t="str">
        <f t="shared" si="908"/>
        <v/>
      </c>
      <c r="AZ302" s="20" t="str">
        <f t="shared" si="909"/>
        <v/>
      </c>
      <c r="BA302" s="20" t="str">
        <f t="shared" si="910"/>
        <v/>
      </c>
      <c r="BB302" s="20" t="str">
        <f t="shared" si="911"/>
        <v/>
      </c>
      <c r="BC302" s="20" t="str">
        <f t="shared" si="912"/>
        <v/>
      </c>
      <c r="BD302" s="20" t="str">
        <f t="shared" si="913"/>
        <v/>
      </c>
      <c r="BE302" s="20" t="str">
        <f t="shared" si="914"/>
        <v/>
      </c>
      <c r="BF302" s="20" t="str">
        <f t="shared" si="915"/>
        <v/>
      </c>
      <c r="BG302" s="20" t="str">
        <f t="shared" si="916"/>
        <v/>
      </c>
      <c r="BH302" s="20" t="str">
        <f t="shared" si="917"/>
        <v/>
      </c>
      <c r="BI302" s="20" t="str">
        <f t="shared" si="918"/>
        <v/>
      </c>
      <c r="BJ302" s="20" t="str">
        <f t="shared" si="919"/>
        <v/>
      </c>
      <c r="BL302" s="38" t="e">
        <f t="shared" si="920"/>
        <v>#DIV/0!</v>
      </c>
      <c r="BM302" s="4">
        <f t="shared" si="921"/>
        <v>0</v>
      </c>
      <c r="BN302" s="4">
        <f t="shared" si="922"/>
        <v>0</v>
      </c>
      <c r="BO302" s="4">
        <f t="shared" si="923"/>
        <v>0</v>
      </c>
      <c r="BP302" s="173" t="str">
        <f t="shared" si="924"/>
        <v/>
      </c>
      <c r="BQ302" s="4">
        <f t="shared" si="925"/>
        <v>0</v>
      </c>
      <c r="BT302" s="268" t="str">
        <f t="shared" si="926"/>
        <v/>
      </c>
      <c r="BU302" s="268" t="str">
        <f t="shared" si="927"/>
        <v/>
      </c>
      <c r="BX302" s="20">
        <f t="shared" si="928"/>
        <v>1</v>
      </c>
      <c r="CG302" s="20" t="str">
        <f t="shared" si="1071"/>
        <v/>
      </c>
      <c r="CH302" s="20" t="str">
        <f t="shared" si="1072"/>
        <v/>
      </c>
      <c r="CI302" s="20" t="str">
        <f t="shared" si="1073"/>
        <v/>
      </c>
      <c r="CJ302" s="20" t="str">
        <f t="shared" si="1074"/>
        <v/>
      </c>
      <c r="CK302" s="20" t="str">
        <f t="shared" si="1075"/>
        <v/>
      </c>
      <c r="CL302" s="20" t="str">
        <f t="shared" si="1076"/>
        <v/>
      </c>
      <c r="CM302" s="20" t="str">
        <f t="shared" si="1077"/>
        <v/>
      </c>
      <c r="CN302" s="20" t="str">
        <f t="shared" si="1078"/>
        <v/>
      </c>
      <c r="CO302" s="20" t="str">
        <f t="shared" si="1079"/>
        <v/>
      </c>
      <c r="CP302" s="20" t="str">
        <f t="shared" si="1080"/>
        <v/>
      </c>
      <c r="CQ302" s="20" t="str">
        <f t="shared" si="1081"/>
        <v/>
      </c>
      <c r="CR302" s="20" t="str">
        <f t="shared" si="1082"/>
        <v/>
      </c>
      <c r="CS302" s="20" t="str">
        <f t="shared" si="1083"/>
        <v/>
      </c>
      <c r="CT302" s="20" t="str">
        <f t="shared" si="1084"/>
        <v/>
      </c>
      <c r="CU302" s="20" t="str">
        <f t="shared" si="1085"/>
        <v/>
      </c>
      <c r="CV302" s="20" t="str">
        <f t="shared" si="1086"/>
        <v/>
      </c>
      <c r="CW302" s="20" t="str">
        <f t="shared" si="1087"/>
        <v/>
      </c>
      <c r="CX302" s="20" t="str">
        <f t="shared" si="1088"/>
        <v/>
      </c>
      <c r="CY302" s="20" t="str">
        <f t="shared" si="1089"/>
        <v/>
      </c>
      <c r="CZ302" s="20" t="str">
        <f t="shared" si="1090"/>
        <v/>
      </c>
      <c r="BCU302" s="20" t="str">
        <f t="shared" si="930"/>
        <v/>
      </c>
      <c r="BCV302" s="20" t="str">
        <f t="shared" si="931"/>
        <v/>
      </c>
      <c r="BCW302" s="20" t="str">
        <f t="shared" si="932"/>
        <v/>
      </c>
      <c r="BCX302" s="20" t="str">
        <f t="shared" si="933"/>
        <v/>
      </c>
      <c r="BCY302" s="20" t="str">
        <f t="shared" si="934"/>
        <v/>
      </c>
      <c r="BCZ302" s="20" t="str">
        <f t="shared" si="935"/>
        <v/>
      </c>
      <c r="BDA302" s="20" t="str">
        <f t="shared" si="936"/>
        <v/>
      </c>
      <c r="BDB302" s="20" t="str">
        <f t="shared" si="937"/>
        <v/>
      </c>
      <c r="BDC302" s="20" t="str">
        <f t="shared" si="938"/>
        <v/>
      </c>
      <c r="BDD302" s="20" t="str">
        <f t="shared" si="939"/>
        <v/>
      </c>
      <c r="BDE302" s="20" t="str">
        <f t="shared" si="940"/>
        <v/>
      </c>
      <c r="BDF302" s="20" t="str">
        <f t="shared" si="941"/>
        <v/>
      </c>
      <c r="BDG302" s="20" t="str">
        <f t="shared" si="942"/>
        <v/>
      </c>
      <c r="BDH302" s="20" t="str">
        <f t="shared" si="943"/>
        <v/>
      </c>
      <c r="BDI302" s="20" t="str">
        <f t="shared" si="944"/>
        <v/>
      </c>
      <c r="BDJ302" s="20" t="str">
        <f t="shared" si="945"/>
        <v/>
      </c>
      <c r="BDK302" s="20" t="str">
        <f t="shared" si="946"/>
        <v/>
      </c>
      <c r="BDL302" s="20" t="str">
        <f t="shared" si="947"/>
        <v/>
      </c>
      <c r="BDM302" s="20" t="str">
        <f t="shared" si="948"/>
        <v/>
      </c>
      <c r="BDN302" s="20" t="str">
        <f t="shared" si="949"/>
        <v/>
      </c>
      <c r="BDO302" s="20" t="str">
        <f t="shared" si="950"/>
        <v/>
      </c>
      <c r="BDP302" s="20" t="str">
        <f t="shared" si="951"/>
        <v/>
      </c>
      <c r="BDQ302" s="20" t="str">
        <f t="shared" si="952"/>
        <v/>
      </c>
      <c r="BDR302" s="20" t="str">
        <f t="shared" si="953"/>
        <v/>
      </c>
      <c r="BDS302" s="20" t="str">
        <f t="shared" si="954"/>
        <v/>
      </c>
      <c r="BDT302" s="20" t="str">
        <f t="shared" si="955"/>
        <v/>
      </c>
      <c r="BDU302" s="20" t="str">
        <f t="shared" si="956"/>
        <v/>
      </c>
      <c r="BDV302" s="20" t="str">
        <f t="shared" si="957"/>
        <v/>
      </c>
      <c r="BDW302" s="20" t="str">
        <f t="shared" si="958"/>
        <v/>
      </c>
      <c r="BDX302" s="20" t="str">
        <f t="shared" si="959"/>
        <v/>
      </c>
      <c r="BDY302" s="20" t="str">
        <f t="shared" si="960"/>
        <v/>
      </c>
      <c r="BDZ302" s="20" t="str">
        <f t="shared" si="961"/>
        <v/>
      </c>
      <c r="BEA302" s="20" t="str">
        <f t="shared" si="962"/>
        <v/>
      </c>
      <c r="BEB302" s="20" t="str">
        <f t="shared" si="963"/>
        <v/>
      </c>
      <c r="BEC302" s="20" t="str">
        <f t="shared" si="964"/>
        <v/>
      </c>
      <c r="BED302" s="20" t="str">
        <f t="shared" si="965"/>
        <v/>
      </c>
      <c r="BEE302" s="20" t="str">
        <f t="shared" si="966"/>
        <v/>
      </c>
      <c r="BEF302" s="20" t="str">
        <f t="shared" si="967"/>
        <v/>
      </c>
      <c r="BEG302" s="20" t="str">
        <f t="shared" si="968"/>
        <v/>
      </c>
      <c r="BEH302" s="20" t="str">
        <f t="shared" si="969"/>
        <v/>
      </c>
      <c r="BEI302" s="20" t="str">
        <f t="shared" si="970"/>
        <v/>
      </c>
      <c r="BEJ302" s="20" t="str">
        <f t="shared" si="971"/>
        <v/>
      </c>
      <c r="BEK302" s="20" t="str">
        <f t="shared" si="972"/>
        <v/>
      </c>
      <c r="BEL302" s="20" t="str">
        <f t="shared" si="973"/>
        <v/>
      </c>
      <c r="BEM302" s="20" t="str">
        <f t="shared" si="974"/>
        <v/>
      </c>
      <c r="BEN302" s="20" t="str">
        <f t="shared" si="975"/>
        <v/>
      </c>
      <c r="BEO302" s="20" t="str">
        <f t="shared" si="976"/>
        <v/>
      </c>
      <c r="BEP302" s="20" t="str">
        <f t="shared" si="977"/>
        <v/>
      </c>
      <c r="BEQ302" s="20" t="str">
        <f t="shared" si="978"/>
        <v/>
      </c>
      <c r="BER302" s="20" t="str">
        <f t="shared" si="979"/>
        <v/>
      </c>
      <c r="BES302" s="20" t="str">
        <f t="shared" si="980"/>
        <v/>
      </c>
      <c r="BET302" s="20" t="str">
        <f t="shared" si="981"/>
        <v/>
      </c>
      <c r="BEU302" s="20" t="str">
        <f t="shared" si="982"/>
        <v/>
      </c>
      <c r="BEV302" s="20" t="str">
        <f t="shared" si="983"/>
        <v/>
      </c>
      <c r="BEW302" s="20" t="str">
        <f t="shared" si="984"/>
        <v/>
      </c>
      <c r="BEX302" s="20" t="str">
        <f t="shared" si="985"/>
        <v/>
      </c>
      <c r="BEY302" s="20" t="str">
        <f t="shared" si="986"/>
        <v/>
      </c>
      <c r="BEZ302" s="20" t="str">
        <f t="shared" si="987"/>
        <v/>
      </c>
      <c r="BFA302" s="20" t="str">
        <f t="shared" si="988"/>
        <v/>
      </c>
      <c r="BFB302" s="20" t="str">
        <f t="shared" si="989"/>
        <v/>
      </c>
      <c r="BFC302" s="20" t="str">
        <f t="shared" si="990"/>
        <v/>
      </c>
      <c r="BFD302" s="20" t="str">
        <f t="shared" si="991"/>
        <v/>
      </c>
      <c r="BFE302" s="20" t="str">
        <f t="shared" si="992"/>
        <v/>
      </c>
      <c r="BFF302" s="20" t="str">
        <f t="shared" si="993"/>
        <v/>
      </c>
      <c r="BFG302" s="20" t="str">
        <f t="shared" si="994"/>
        <v/>
      </c>
      <c r="BFH302" s="20" t="str">
        <f t="shared" si="995"/>
        <v/>
      </c>
      <c r="BFI302" s="20" t="str">
        <f t="shared" si="996"/>
        <v/>
      </c>
      <c r="BFJ302" s="20" t="str">
        <f t="shared" si="997"/>
        <v/>
      </c>
      <c r="BFK302" s="20" t="str">
        <f t="shared" si="998"/>
        <v/>
      </c>
      <c r="BFL302" s="20" t="str">
        <f t="shared" si="999"/>
        <v/>
      </c>
      <c r="BFM302" s="20" t="str">
        <f t="shared" si="1000"/>
        <v/>
      </c>
      <c r="BFN302" s="20" t="str">
        <f t="shared" si="1001"/>
        <v/>
      </c>
      <c r="BFO302" s="20" t="str">
        <f t="shared" si="1002"/>
        <v/>
      </c>
      <c r="BFP302" s="20" t="str">
        <f t="shared" si="1003"/>
        <v/>
      </c>
      <c r="BFQ302" s="20" t="str">
        <f t="shared" si="1004"/>
        <v/>
      </c>
      <c r="BFR302" s="20" t="str">
        <f t="shared" si="1005"/>
        <v/>
      </c>
      <c r="BFS302" s="20" t="str">
        <f t="shared" si="1006"/>
        <v/>
      </c>
      <c r="BFT302" s="20" t="str">
        <f t="shared" si="1007"/>
        <v/>
      </c>
      <c r="BFU302" s="20" t="str">
        <f t="shared" si="1008"/>
        <v/>
      </c>
      <c r="BFV302" s="20" t="str">
        <f t="shared" si="1009"/>
        <v/>
      </c>
      <c r="BFW302" s="20" t="str">
        <f t="shared" si="1010"/>
        <v/>
      </c>
      <c r="BFX302" s="20" t="str">
        <f t="shared" si="1011"/>
        <v/>
      </c>
      <c r="BFY302" s="20" t="str">
        <f t="shared" si="1012"/>
        <v/>
      </c>
      <c r="BFZ302" s="20" t="str">
        <f t="shared" si="1013"/>
        <v/>
      </c>
      <c r="BGA302" s="20" t="str">
        <f t="shared" si="1014"/>
        <v/>
      </c>
      <c r="BGB302" s="20" t="str">
        <f t="shared" si="1015"/>
        <v/>
      </c>
      <c r="BGC302" s="20" t="str">
        <f t="shared" si="1016"/>
        <v/>
      </c>
      <c r="BGD302" s="20" t="str">
        <f t="shared" si="1017"/>
        <v/>
      </c>
      <c r="BGE302" s="20" t="str">
        <f t="shared" si="1018"/>
        <v/>
      </c>
      <c r="BGF302" s="20" t="str">
        <f t="shared" si="1019"/>
        <v/>
      </c>
      <c r="BGG302" s="20" t="str">
        <f t="shared" si="1020"/>
        <v/>
      </c>
      <c r="BGH302" s="20" t="str">
        <f t="shared" si="1021"/>
        <v/>
      </c>
      <c r="BGI302" s="20" t="str">
        <f t="shared" si="1022"/>
        <v/>
      </c>
      <c r="BGJ302" s="20" t="str">
        <f t="shared" si="1023"/>
        <v/>
      </c>
      <c r="BGK302" s="20" t="str">
        <f t="shared" si="1024"/>
        <v/>
      </c>
      <c r="BGL302" s="20" t="str">
        <f t="shared" si="1025"/>
        <v/>
      </c>
      <c r="BGM302" s="20" t="str">
        <f t="shared" si="1026"/>
        <v/>
      </c>
      <c r="BGN302" s="20" t="str">
        <f t="shared" si="1027"/>
        <v/>
      </c>
      <c r="BGO302" s="20" t="str">
        <f t="shared" si="1028"/>
        <v/>
      </c>
      <c r="BGP302" s="20" t="str">
        <f t="shared" si="1029"/>
        <v/>
      </c>
      <c r="BGQ302" s="20" t="str">
        <f t="shared" si="1030"/>
        <v/>
      </c>
      <c r="BGR302" s="20" t="str">
        <f t="shared" si="1031"/>
        <v/>
      </c>
      <c r="BGS302" s="20" t="str">
        <f t="shared" si="1032"/>
        <v/>
      </c>
      <c r="BGT302" s="20" t="str">
        <f t="shared" si="1033"/>
        <v/>
      </c>
      <c r="BGU302" s="20" t="str">
        <f t="shared" si="1034"/>
        <v/>
      </c>
      <c r="BGV302" s="20" t="str">
        <f t="shared" si="1035"/>
        <v/>
      </c>
      <c r="BGW302" s="20" t="str">
        <f t="shared" si="1036"/>
        <v/>
      </c>
      <c r="BGX302" s="20" t="str">
        <f t="shared" si="1037"/>
        <v/>
      </c>
      <c r="BGY302" s="20" t="str">
        <f t="shared" si="1038"/>
        <v/>
      </c>
      <c r="BGZ302" s="20" t="str">
        <f t="shared" si="1039"/>
        <v/>
      </c>
      <c r="BHA302" s="20" t="str">
        <f t="shared" si="1040"/>
        <v/>
      </c>
      <c r="BHB302" s="20" t="str">
        <f t="shared" si="1041"/>
        <v/>
      </c>
      <c r="BHC302" s="20" t="str">
        <f t="shared" si="1042"/>
        <v/>
      </c>
      <c r="BHD302" s="20" t="str">
        <f t="shared" si="1043"/>
        <v/>
      </c>
      <c r="BHE302" s="20" t="str">
        <f t="shared" si="1044"/>
        <v/>
      </c>
      <c r="BHF302" s="20" t="str">
        <f t="shared" si="1045"/>
        <v/>
      </c>
      <c r="BHG302" s="20" t="str">
        <f t="shared" si="1046"/>
        <v/>
      </c>
      <c r="BHJ302" s="20" t="str">
        <f t="shared" si="1047"/>
        <v/>
      </c>
      <c r="BHL302" s="20" t="str">
        <f t="shared" si="1070"/>
        <v/>
      </c>
      <c r="BHM302" s="20" t="str">
        <f t="shared" si="1070"/>
        <v/>
      </c>
      <c r="BHN302" s="20" t="str">
        <f t="shared" si="1070"/>
        <v/>
      </c>
      <c r="BHO302" s="20" t="str">
        <f t="shared" si="1070"/>
        <v/>
      </c>
      <c r="BHP302" s="20" t="str">
        <f t="shared" si="1070"/>
        <v/>
      </c>
      <c r="BHQ302" s="20" t="str">
        <f t="shared" si="1070"/>
        <v/>
      </c>
      <c r="BHR302" s="20" t="str">
        <f t="shared" si="1070"/>
        <v/>
      </c>
      <c r="BHS302" s="20" t="str">
        <f t="shared" si="1070"/>
        <v/>
      </c>
      <c r="BHT302" s="20" t="str">
        <f t="shared" si="1070"/>
        <v/>
      </c>
      <c r="BHU302" s="20" t="str">
        <f t="shared" si="1070"/>
        <v/>
      </c>
      <c r="BHV302" s="20" t="str">
        <f t="shared" si="1070"/>
        <v/>
      </c>
      <c r="BHW302" s="20" t="str">
        <f t="shared" si="1070"/>
        <v/>
      </c>
      <c r="BHX302" s="20" t="str">
        <f t="shared" si="1070"/>
        <v/>
      </c>
      <c r="BHY302" s="20" t="str">
        <f t="shared" si="1070"/>
        <v/>
      </c>
      <c r="BHZ302" s="20" t="str">
        <f t="shared" si="1070"/>
        <v/>
      </c>
      <c r="BIA302" s="20" t="str">
        <f t="shared" si="1070"/>
        <v/>
      </c>
      <c r="BIB302" s="20" t="str">
        <f t="shared" si="1069"/>
        <v/>
      </c>
      <c r="BIC302" s="20" t="str">
        <f t="shared" si="1069"/>
        <v/>
      </c>
      <c r="BID302" s="20" t="str">
        <f t="shared" si="1069"/>
        <v/>
      </c>
      <c r="BIE302" s="20" t="str">
        <f t="shared" si="1069"/>
        <v/>
      </c>
    </row>
    <row r="303" spans="2:104 1451:1591" ht="14.5">
      <c r="B303" s="510" t="str">
        <f>IF('لصق اكسل الفورمز'!E298="","",'لصق اكسل الفورمز'!E298)</f>
        <v/>
      </c>
      <c r="C303" s="510" t="str">
        <f>IF('لصق اكسل الفورمز'!O298="","",'لصق اكسل الفورمز'!O298)</f>
        <v/>
      </c>
      <c r="D303" s="526" t="str">
        <f>IF('لصق اكسل الفورمز'!R298="","",'لصق اكسل الفورمز'!R298)</f>
        <v/>
      </c>
      <c r="E303" s="510" t="str">
        <f>IF('لصق اكسل الفورمز'!U298="","",'لصق اكسل الفورمز'!U298)</f>
        <v/>
      </c>
      <c r="F303" s="526" t="str">
        <f>IF('لصق اكسل الفورمز'!X298="","",'لصق اكسل الفورمز'!X298)</f>
        <v/>
      </c>
      <c r="G303" s="510" t="str">
        <f>IF('لصق اكسل الفورمز'!AA298="","",'لصق اكسل الفورمز'!AA298)</f>
        <v/>
      </c>
      <c r="H303" s="526" t="str">
        <f>IF('لصق اكسل الفورمز'!AD298="","",'لصق اكسل الفورمز'!AD298)</f>
        <v/>
      </c>
      <c r="I303" s="510" t="str">
        <f>IF('لصق اكسل الفورمز'!AG298="","",'لصق اكسل الفورمز'!AG298)</f>
        <v/>
      </c>
      <c r="J303" s="526" t="str">
        <f>IF('لصق اكسل الفورمز'!AJ298="","",'لصق اكسل الفورمز'!AJ298)</f>
        <v/>
      </c>
      <c r="K303" s="510" t="str">
        <f>IF('لصق اكسل الفورمز'!AM298="","",'لصق اكسل الفورمز'!AM298)</f>
        <v/>
      </c>
      <c r="L303" s="526" t="str">
        <f>IF('لصق اكسل الفورمز'!AP298="","",'لصق اكسل الفورمز'!AP298)</f>
        <v/>
      </c>
      <c r="M303" s="510" t="str">
        <f>IF('لصق اكسل الفورمز'!AS298="","",'لصق اكسل الفورمز'!AS298)</f>
        <v/>
      </c>
      <c r="N303" s="526" t="str">
        <f>IF('لصق اكسل الفورمز'!AV298="","",'لصق اكسل الفورمز'!AV298)</f>
        <v/>
      </c>
      <c r="O303" s="510" t="str">
        <f>IF('لصق اكسل الفورمز'!AY298="","",'لصق اكسل الفورمز'!AY298)</f>
        <v/>
      </c>
      <c r="P303" s="526" t="str">
        <f>IF('لصق اكسل الفورمز'!BB298="","",'لصق اكسل الفورمز'!BB298)</f>
        <v/>
      </c>
      <c r="Q303" s="510" t="str">
        <f>IF('لصق اكسل الفورمز'!BE298="","",'لصق اكسل الفورمز'!BE298)</f>
        <v/>
      </c>
      <c r="R303" s="526" t="str">
        <f>IF('لصق اكسل الفورمز'!BH298="","",'لصق اكسل الفورمز'!BH298)</f>
        <v/>
      </c>
      <c r="S303" s="510" t="str">
        <f>IF('لصق اكسل الفورمز'!BK298="","",'لصق اكسل الفورمز'!BK298)</f>
        <v/>
      </c>
      <c r="T303" s="526" t="str">
        <f>IF('لصق اكسل الفورمز'!BN298="","",'لصق اكسل الفورمز'!BN298)</f>
        <v/>
      </c>
      <c r="U303" s="510" t="str">
        <f>IF('لصق اكسل الفورمز'!BQ298="","",'لصق اكسل الفورمز'!BQ298)</f>
        <v/>
      </c>
      <c r="V303" s="526" t="str">
        <f>IF('لصق اكسل الفورمز'!BT298="","",'لصق اكسل الفورمز'!BT298)</f>
        <v/>
      </c>
      <c r="W303" s="527" t="str">
        <f t="shared" si="896"/>
        <v/>
      </c>
      <c r="X303" s="510" t="str">
        <f t="shared" si="897"/>
        <v/>
      </c>
      <c r="Y303" s="564" t="str">
        <f t="shared" si="898"/>
        <v/>
      </c>
      <c r="AL303" s="20">
        <f t="shared" si="899"/>
        <v>0</v>
      </c>
      <c r="AO303" s="20" t="str">
        <f t="shared" si="900"/>
        <v/>
      </c>
      <c r="AQ303" s="20" t="str">
        <f t="shared" si="1048"/>
        <v/>
      </c>
      <c r="AR303" s="20" t="str">
        <f t="shared" si="901"/>
        <v/>
      </c>
      <c r="AS303" s="20" t="str">
        <f t="shared" si="902"/>
        <v/>
      </c>
      <c r="AT303" s="20" t="str">
        <f t="shared" si="903"/>
        <v/>
      </c>
      <c r="AU303" s="20" t="str">
        <f t="shared" si="904"/>
        <v/>
      </c>
      <c r="AV303" s="20" t="str">
        <f t="shared" si="905"/>
        <v/>
      </c>
      <c r="AW303" s="20" t="str">
        <f t="shared" si="906"/>
        <v/>
      </c>
      <c r="AX303" s="20" t="str">
        <f t="shared" si="907"/>
        <v/>
      </c>
      <c r="AY303" s="20" t="str">
        <f t="shared" si="908"/>
        <v/>
      </c>
      <c r="AZ303" s="20" t="str">
        <f t="shared" si="909"/>
        <v/>
      </c>
      <c r="BA303" s="20" t="str">
        <f t="shared" si="910"/>
        <v/>
      </c>
      <c r="BB303" s="20" t="str">
        <f t="shared" si="911"/>
        <v/>
      </c>
      <c r="BC303" s="20" t="str">
        <f t="shared" si="912"/>
        <v/>
      </c>
      <c r="BD303" s="20" t="str">
        <f t="shared" si="913"/>
        <v/>
      </c>
      <c r="BE303" s="20" t="str">
        <f t="shared" si="914"/>
        <v/>
      </c>
      <c r="BF303" s="20" t="str">
        <f t="shared" si="915"/>
        <v/>
      </c>
      <c r="BG303" s="20" t="str">
        <f t="shared" si="916"/>
        <v/>
      </c>
      <c r="BH303" s="20" t="str">
        <f t="shared" si="917"/>
        <v/>
      </c>
      <c r="BI303" s="20" t="str">
        <f t="shared" si="918"/>
        <v/>
      </c>
      <c r="BJ303" s="20" t="str">
        <f t="shared" si="919"/>
        <v/>
      </c>
      <c r="BL303" s="38" t="e">
        <f t="shared" si="920"/>
        <v>#DIV/0!</v>
      </c>
      <c r="BM303" s="4">
        <f t="shared" si="921"/>
        <v>0</v>
      </c>
      <c r="BN303" s="4">
        <f t="shared" si="922"/>
        <v>0</v>
      </c>
      <c r="BO303" s="4">
        <f t="shared" si="923"/>
        <v>0</v>
      </c>
      <c r="BP303" s="173" t="str">
        <f t="shared" si="924"/>
        <v/>
      </c>
      <c r="BQ303" s="4">
        <f t="shared" si="925"/>
        <v>0</v>
      </c>
      <c r="BT303" s="268" t="str">
        <f t="shared" si="926"/>
        <v/>
      </c>
      <c r="BU303" s="268" t="str">
        <f t="shared" si="927"/>
        <v/>
      </c>
      <c r="BX303" s="20">
        <f t="shared" si="928"/>
        <v>1</v>
      </c>
      <c r="CG303" s="20" t="str">
        <f t="shared" si="1071"/>
        <v/>
      </c>
      <c r="CH303" s="20" t="str">
        <f t="shared" si="1072"/>
        <v/>
      </c>
      <c r="CI303" s="20" t="str">
        <f t="shared" si="1073"/>
        <v/>
      </c>
      <c r="CJ303" s="20" t="str">
        <f t="shared" si="1074"/>
        <v/>
      </c>
      <c r="CK303" s="20" t="str">
        <f t="shared" si="1075"/>
        <v/>
      </c>
      <c r="CL303" s="20" t="str">
        <f t="shared" si="1076"/>
        <v/>
      </c>
      <c r="CM303" s="20" t="str">
        <f t="shared" si="1077"/>
        <v/>
      </c>
      <c r="CN303" s="20" t="str">
        <f t="shared" si="1078"/>
        <v/>
      </c>
      <c r="CO303" s="20" t="str">
        <f t="shared" si="1079"/>
        <v/>
      </c>
      <c r="CP303" s="20" t="str">
        <f t="shared" si="1080"/>
        <v/>
      </c>
      <c r="CQ303" s="20" t="str">
        <f t="shared" si="1081"/>
        <v/>
      </c>
      <c r="CR303" s="20" t="str">
        <f t="shared" si="1082"/>
        <v/>
      </c>
      <c r="CS303" s="20" t="str">
        <f t="shared" si="1083"/>
        <v/>
      </c>
      <c r="CT303" s="20" t="str">
        <f t="shared" si="1084"/>
        <v/>
      </c>
      <c r="CU303" s="20" t="str">
        <f t="shared" si="1085"/>
        <v/>
      </c>
      <c r="CV303" s="20" t="str">
        <f t="shared" si="1086"/>
        <v/>
      </c>
      <c r="CW303" s="20" t="str">
        <f t="shared" si="1087"/>
        <v/>
      </c>
      <c r="CX303" s="20" t="str">
        <f t="shared" si="1088"/>
        <v/>
      </c>
      <c r="CY303" s="20" t="str">
        <f t="shared" si="1089"/>
        <v/>
      </c>
      <c r="CZ303" s="20" t="str">
        <f t="shared" si="1090"/>
        <v/>
      </c>
      <c r="BCU303" s="20" t="str">
        <f t="shared" si="930"/>
        <v/>
      </c>
      <c r="BCV303" s="20" t="str">
        <f t="shared" si="931"/>
        <v/>
      </c>
      <c r="BCW303" s="20" t="str">
        <f t="shared" si="932"/>
        <v/>
      </c>
      <c r="BCX303" s="20" t="str">
        <f t="shared" si="933"/>
        <v/>
      </c>
      <c r="BCY303" s="20" t="str">
        <f t="shared" si="934"/>
        <v/>
      </c>
      <c r="BCZ303" s="20" t="str">
        <f t="shared" si="935"/>
        <v/>
      </c>
      <c r="BDA303" s="20" t="str">
        <f t="shared" si="936"/>
        <v/>
      </c>
      <c r="BDB303" s="20" t="str">
        <f t="shared" si="937"/>
        <v/>
      </c>
      <c r="BDC303" s="20" t="str">
        <f t="shared" si="938"/>
        <v/>
      </c>
      <c r="BDD303" s="20" t="str">
        <f t="shared" si="939"/>
        <v/>
      </c>
      <c r="BDE303" s="20" t="str">
        <f t="shared" si="940"/>
        <v/>
      </c>
      <c r="BDF303" s="20" t="str">
        <f t="shared" si="941"/>
        <v/>
      </c>
      <c r="BDG303" s="20" t="str">
        <f t="shared" si="942"/>
        <v/>
      </c>
      <c r="BDH303" s="20" t="str">
        <f t="shared" si="943"/>
        <v/>
      </c>
      <c r="BDI303" s="20" t="str">
        <f t="shared" si="944"/>
        <v/>
      </c>
      <c r="BDJ303" s="20" t="str">
        <f t="shared" si="945"/>
        <v/>
      </c>
      <c r="BDK303" s="20" t="str">
        <f t="shared" si="946"/>
        <v/>
      </c>
      <c r="BDL303" s="20" t="str">
        <f t="shared" si="947"/>
        <v/>
      </c>
      <c r="BDM303" s="20" t="str">
        <f t="shared" si="948"/>
        <v/>
      </c>
      <c r="BDN303" s="20" t="str">
        <f t="shared" si="949"/>
        <v/>
      </c>
      <c r="BDO303" s="20" t="str">
        <f t="shared" si="950"/>
        <v/>
      </c>
      <c r="BDP303" s="20" t="str">
        <f t="shared" si="951"/>
        <v/>
      </c>
      <c r="BDQ303" s="20" t="str">
        <f t="shared" si="952"/>
        <v/>
      </c>
      <c r="BDR303" s="20" t="str">
        <f t="shared" si="953"/>
        <v/>
      </c>
      <c r="BDS303" s="20" t="str">
        <f t="shared" si="954"/>
        <v/>
      </c>
      <c r="BDT303" s="20" t="str">
        <f t="shared" si="955"/>
        <v/>
      </c>
      <c r="BDU303" s="20" t="str">
        <f t="shared" si="956"/>
        <v/>
      </c>
      <c r="BDV303" s="20" t="str">
        <f t="shared" si="957"/>
        <v/>
      </c>
      <c r="BDW303" s="20" t="str">
        <f t="shared" si="958"/>
        <v/>
      </c>
      <c r="BDX303" s="20" t="str">
        <f t="shared" si="959"/>
        <v/>
      </c>
      <c r="BDY303" s="20" t="str">
        <f t="shared" si="960"/>
        <v/>
      </c>
      <c r="BDZ303" s="20" t="str">
        <f t="shared" si="961"/>
        <v/>
      </c>
      <c r="BEA303" s="20" t="str">
        <f t="shared" si="962"/>
        <v/>
      </c>
      <c r="BEB303" s="20" t="str">
        <f t="shared" si="963"/>
        <v/>
      </c>
      <c r="BEC303" s="20" t="str">
        <f t="shared" si="964"/>
        <v/>
      </c>
      <c r="BED303" s="20" t="str">
        <f t="shared" si="965"/>
        <v/>
      </c>
      <c r="BEE303" s="20" t="str">
        <f t="shared" si="966"/>
        <v/>
      </c>
      <c r="BEF303" s="20" t="str">
        <f t="shared" si="967"/>
        <v/>
      </c>
      <c r="BEG303" s="20" t="str">
        <f t="shared" si="968"/>
        <v/>
      </c>
      <c r="BEH303" s="20" t="str">
        <f t="shared" si="969"/>
        <v/>
      </c>
      <c r="BEI303" s="20" t="str">
        <f t="shared" si="970"/>
        <v/>
      </c>
      <c r="BEJ303" s="20" t="str">
        <f t="shared" si="971"/>
        <v/>
      </c>
      <c r="BEK303" s="20" t="str">
        <f t="shared" si="972"/>
        <v/>
      </c>
      <c r="BEL303" s="20" t="str">
        <f t="shared" si="973"/>
        <v/>
      </c>
      <c r="BEM303" s="20" t="str">
        <f t="shared" si="974"/>
        <v/>
      </c>
      <c r="BEN303" s="20" t="str">
        <f t="shared" si="975"/>
        <v/>
      </c>
      <c r="BEO303" s="20" t="str">
        <f t="shared" si="976"/>
        <v/>
      </c>
      <c r="BEP303" s="20" t="str">
        <f t="shared" si="977"/>
        <v/>
      </c>
      <c r="BEQ303" s="20" t="str">
        <f t="shared" si="978"/>
        <v/>
      </c>
      <c r="BER303" s="20" t="str">
        <f t="shared" si="979"/>
        <v/>
      </c>
      <c r="BES303" s="20" t="str">
        <f t="shared" si="980"/>
        <v/>
      </c>
      <c r="BET303" s="20" t="str">
        <f t="shared" si="981"/>
        <v/>
      </c>
      <c r="BEU303" s="20" t="str">
        <f t="shared" si="982"/>
        <v/>
      </c>
      <c r="BEV303" s="20" t="str">
        <f t="shared" si="983"/>
        <v/>
      </c>
      <c r="BEW303" s="20" t="str">
        <f t="shared" si="984"/>
        <v/>
      </c>
      <c r="BEX303" s="20" t="str">
        <f t="shared" si="985"/>
        <v/>
      </c>
      <c r="BEY303" s="20" t="str">
        <f t="shared" si="986"/>
        <v/>
      </c>
      <c r="BEZ303" s="20" t="str">
        <f t="shared" si="987"/>
        <v/>
      </c>
      <c r="BFA303" s="20" t="str">
        <f t="shared" si="988"/>
        <v/>
      </c>
      <c r="BFB303" s="20" t="str">
        <f t="shared" si="989"/>
        <v/>
      </c>
      <c r="BFC303" s="20" t="str">
        <f t="shared" si="990"/>
        <v/>
      </c>
      <c r="BFD303" s="20" t="str">
        <f t="shared" si="991"/>
        <v/>
      </c>
      <c r="BFE303" s="20" t="str">
        <f t="shared" si="992"/>
        <v/>
      </c>
      <c r="BFF303" s="20" t="str">
        <f t="shared" si="993"/>
        <v/>
      </c>
      <c r="BFG303" s="20" t="str">
        <f t="shared" si="994"/>
        <v/>
      </c>
      <c r="BFH303" s="20" t="str">
        <f t="shared" si="995"/>
        <v/>
      </c>
      <c r="BFI303" s="20" t="str">
        <f t="shared" si="996"/>
        <v/>
      </c>
      <c r="BFJ303" s="20" t="str">
        <f t="shared" si="997"/>
        <v/>
      </c>
      <c r="BFK303" s="20" t="str">
        <f t="shared" si="998"/>
        <v/>
      </c>
      <c r="BFL303" s="20" t="str">
        <f t="shared" si="999"/>
        <v/>
      </c>
      <c r="BFM303" s="20" t="str">
        <f t="shared" si="1000"/>
        <v/>
      </c>
      <c r="BFN303" s="20" t="str">
        <f t="shared" si="1001"/>
        <v/>
      </c>
      <c r="BFO303" s="20" t="str">
        <f t="shared" si="1002"/>
        <v/>
      </c>
      <c r="BFP303" s="20" t="str">
        <f t="shared" si="1003"/>
        <v/>
      </c>
      <c r="BFQ303" s="20" t="str">
        <f t="shared" si="1004"/>
        <v/>
      </c>
      <c r="BFR303" s="20" t="str">
        <f t="shared" si="1005"/>
        <v/>
      </c>
      <c r="BFS303" s="20" t="str">
        <f t="shared" si="1006"/>
        <v/>
      </c>
      <c r="BFT303" s="20" t="str">
        <f t="shared" si="1007"/>
        <v/>
      </c>
      <c r="BFU303" s="20" t="str">
        <f t="shared" si="1008"/>
        <v/>
      </c>
      <c r="BFV303" s="20" t="str">
        <f t="shared" si="1009"/>
        <v/>
      </c>
      <c r="BFW303" s="20" t="str">
        <f t="shared" si="1010"/>
        <v/>
      </c>
      <c r="BFX303" s="20" t="str">
        <f t="shared" si="1011"/>
        <v/>
      </c>
      <c r="BFY303" s="20" t="str">
        <f t="shared" si="1012"/>
        <v/>
      </c>
      <c r="BFZ303" s="20" t="str">
        <f t="shared" si="1013"/>
        <v/>
      </c>
      <c r="BGA303" s="20" t="str">
        <f t="shared" si="1014"/>
        <v/>
      </c>
      <c r="BGB303" s="20" t="str">
        <f t="shared" si="1015"/>
        <v/>
      </c>
      <c r="BGC303" s="20" t="str">
        <f t="shared" si="1016"/>
        <v/>
      </c>
      <c r="BGD303" s="20" t="str">
        <f t="shared" si="1017"/>
        <v/>
      </c>
      <c r="BGE303" s="20" t="str">
        <f t="shared" si="1018"/>
        <v/>
      </c>
      <c r="BGF303" s="20" t="str">
        <f t="shared" si="1019"/>
        <v/>
      </c>
      <c r="BGG303" s="20" t="str">
        <f t="shared" si="1020"/>
        <v/>
      </c>
      <c r="BGH303" s="20" t="str">
        <f t="shared" si="1021"/>
        <v/>
      </c>
      <c r="BGI303" s="20" t="str">
        <f t="shared" si="1022"/>
        <v/>
      </c>
      <c r="BGJ303" s="20" t="str">
        <f t="shared" si="1023"/>
        <v/>
      </c>
      <c r="BGK303" s="20" t="str">
        <f t="shared" si="1024"/>
        <v/>
      </c>
      <c r="BGL303" s="20" t="str">
        <f t="shared" si="1025"/>
        <v/>
      </c>
      <c r="BGM303" s="20" t="str">
        <f t="shared" si="1026"/>
        <v/>
      </c>
      <c r="BGN303" s="20" t="str">
        <f t="shared" si="1027"/>
        <v/>
      </c>
      <c r="BGO303" s="20" t="str">
        <f t="shared" si="1028"/>
        <v/>
      </c>
      <c r="BGP303" s="20" t="str">
        <f t="shared" si="1029"/>
        <v/>
      </c>
      <c r="BGQ303" s="20" t="str">
        <f t="shared" si="1030"/>
        <v/>
      </c>
      <c r="BGR303" s="20" t="str">
        <f t="shared" si="1031"/>
        <v/>
      </c>
      <c r="BGS303" s="20" t="str">
        <f t="shared" si="1032"/>
        <v/>
      </c>
      <c r="BGT303" s="20" t="str">
        <f t="shared" si="1033"/>
        <v/>
      </c>
      <c r="BGU303" s="20" t="str">
        <f t="shared" si="1034"/>
        <v/>
      </c>
      <c r="BGV303" s="20" t="str">
        <f t="shared" si="1035"/>
        <v/>
      </c>
      <c r="BGW303" s="20" t="str">
        <f t="shared" si="1036"/>
        <v/>
      </c>
      <c r="BGX303" s="20" t="str">
        <f t="shared" si="1037"/>
        <v/>
      </c>
      <c r="BGY303" s="20" t="str">
        <f t="shared" si="1038"/>
        <v/>
      </c>
      <c r="BGZ303" s="20" t="str">
        <f t="shared" si="1039"/>
        <v/>
      </c>
      <c r="BHA303" s="20" t="str">
        <f t="shared" si="1040"/>
        <v/>
      </c>
      <c r="BHB303" s="20" t="str">
        <f t="shared" si="1041"/>
        <v/>
      </c>
      <c r="BHC303" s="20" t="str">
        <f t="shared" si="1042"/>
        <v/>
      </c>
      <c r="BHD303" s="20" t="str">
        <f t="shared" si="1043"/>
        <v/>
      </c>
      <c r="BHE303" s="20" t="str">
        <f t="shared" si="1044"/>
        <v/>
      </c>
      <c r="BHF303" s="20" t="str">
        <f t="shared" si="1045"/>
        <v/>
      </c>
      <c r="BHG303" s="20" t="str">
        <f t="shared" si="1046"/>
        <v/>
      </c>
      <c r="BHJ303" s="20" t="str">
        <f t="shared" si="1047"/>
        <v/>
      </c>
      <c r="BHL303" s="20" t="str">
        <f t="shared" si="1070"/>
        <v/>
      </c>
      <c r="BHM303" s="20" t="str">
        <f t="shared" si="1070"/>
        <v/>
      </c>
      <c r="BHN303" s="20" t="str">
        <f t="shared" si="1070"/>
        <v/>
      </c>
      <c r="BHO303" s="20" t="str">
        <f t="shared" si="1070"/>
        <v/>
      </c>
      <c r="BHP303" s="20" t="str">
        <f t="shared" si="1070"/>
        <v/>
      </c>
      <c r="BHQ303" s="20" t="str">
        <f t="shared" si="1070"/>
        <v/>
      </c>
      <c r="BHR303" s="20" t="str">
        <f t="shared" si="1070"/>
        <v/>
      </c>
      <c r="BHS303" s="20" t="str">
        <f t="shared" si="1070"/>
        <v/>
      </c>
      <c r="BHT303" s="20" t="str">
        <f t="shared" si="1070"/>
        <v/>
      </c>
      <c r="BHU303" s="20" t="str">
        <f t="shared" si="1070"/>
        <v/>
      </c>
      <c r="BHV303" s="20" t="str">
        <f t="shared" si="1070"/>
        <v/>
      </c>
      <c r="BHW303" s="20" t="str">
        <f t="shared" si="1070"/>
        <v/>
      </c>
      <c r="BHX303" s="20" t="str">
        <f t="shared" si="1070"/>
        <v/>
      </c>
      <c r="BHY303" s="20" t="str">
        <f t="shared" si="1070"/>
        <v/>
      </c>
      <c r="BHZ303" s="20" t="str">
        <f t="shared" si="1070"/>
        <v/>
      </c>
      <c r="BIA303" s="20" t="str">
        <f t="shared" si="1070"/>
        <v/>
      </c>
      <c r="BIB303" s="20" t="str">
        <f t="shared" si="1069"/>
        <v/>
      </c>
      <c r="BIC303" s="20" t="str">
        <f t="shared" si="1069"/>
        <v/>
      </c>
      <c r="BID303" s="20" t="str">
        <f t="shared" si="1069"/>
        <v/>
      </c>
      <c r="BIE303" s="20" t="str">
        <f t="shared" si="1069"/>
        <v/>
      </c>
    </row>
    <row r="304" spans="2:104 1451:1591" ht="14.5">
      <c r="B304" s="510" t="str">
        <f>IF('لصق اكسل الفورمز'!E299="","",'لصق اكسل الفورمز'!E299)</f>
        <v/>
      </c>
      <c r="C304" s="510" t="str">
        <f>IF('لصق اكسل الفورمز'!O299="","",'لصق اكسل الفورمز'!O299)</f>
        <v/>
      </c>
      <c r="D304" s="526" t="str">
        <f>IF('لصق اكسل الفورمز'!R299="","",'لصق اكسل الفورمز'!R299)</f>
        <v/>
      </c>
      <c r="E304" s="510" t="str">
        <f>IF('لصق اكسل الفورمز'!U299="","",'لصق اكسل الفورمز'!U299)</f>
        <v/>
      </c>
      <c r="F304" s="526" t="str">
        <f>IF('لصق اكسل الفورمز'!X299="","",'لصق اكسل الفورمز'!X299)</f>
        <v/>
      </c>
      <c r="G304" s="510" t="str">
        <f>IF('لصق اكسل الفورمز'!AA299="","",'لصق اكسل الفورمز'!AA299)</f>
        <v/>
      </c>
      <c r="H304" s="526" t="str">
        <f>IF('لصق اكسل الفورمز'!AD299="","",'لصق اكسل الفورمز'!AD299)</f>
        <v/>
      </c>
      <c r="I304" s="510" t="str">
        <f>IF('لصق اكسل الفورمز'!AG299="","",'لصق اكسل الفورمز'!AG299)</f>
        <v/>
      </c>
      <c r="J304" s="526" t="str">
        <f>IF('لصق اكسل الفورمز'!AJ299="","",'لصق اكسل الفورمز'!AJ299)</f>
        <v/>
      </c>
      <c r="K304" s="510" t="str">
        <f>IF('لصق اكسل الفورمز'!AM299="","",'لصق اكسل الفورمز'!AM299)</f>
        <v/>
      </c>
      <c r="L304" s="526" t="str">
        <f>IF('لصق اكسل الفورمز'!AP299="","",'لصق اكسل الفورمز'!AP299)</f>
        <v/>
      </c>
      <c r="M304" s="510" t="str">
        <f>IF('لصق اكسل الفورمز'!AS299="","",'لصق اكسل الفورمز'!AS299)</f>
        <v/>
      </c>
      <c r="N304" s="526" t="str">
        <f>IF('لصق اكسل الفورمز'!AV299="","",'لصق اكسل الفورمز'!AV299)</f>
        <v/>
      </c>
      <c r="O304" s="510" t="str">
        <f>IF('لصق اكسل الفورمز'!AY299="","",'لصق اكسل الفورمز'!AY299)</f>
        <v/>
      </c>
      <c r="P304" s="526" t="str">
        <f>IF('لصق اكسل الفورمز'!BB299="","",'لصق اكسل الفورمز'!BB299)</f>
        <v/>
      </c>
      <c r="Q304" s="510" t="str">
        <f>IF('لصق اكسل الفورمز'!BE299="","",'لصق اكسل الفورمز'!BE299)</f>
        <v/>
      </c>
      <c r="R304" s="526" t="str">
        <f>IF('لصق اكسل الفورمز'!BH299="","",'لصق اكسل الفورمز'!BH299)</f>
        <v/>
      </c>
      <c r="S304" s="510" t="str">
        <f>IF('لصق اكسل الفورمز'!BK299="","",'لصق اكسل الفورمز'!BK299)</f>
        <v/>
      </c>
      <c r="T304" s="526" t="str">
        <f>IF('لصق اكسل الفورمز'!BN299="","",'لصق اكسل الفورمز'!BN299)</f>
        <v/>
      </c>
      <c r="U304" s="510" t="str">
        <f>IF('لصق اكسل الفورمز'!BQ299="","",'لصق اكسل الفورمز'!BQ299)</f>
        <v/>
      </c>
      <c r="V304" s="526" t="str">
        <f>IF('لصق اكسل الفورمز'!BT299="","",'لصق اكسل الفورمز'!BT299)</f>
        <v/>
      </c>
      <c r="W304" s="527" t="str">
        <f t="shared" si="896"/>
        <v/>
      </c>
      <c r="X304" s="510" t="str">
        <f t="shared" si="897"/>
        <v/>
      </c>
      <c r="Y304" s="564" t="str">
        <f t="shared" si="898"/>
        <v/>
      </c>
      <c r="AL304" s="20">
        <f t="shared" si="899"/>
        <v>0</v>
      </c>
      <c r="AO304" s="20" t="str">
        <f t="shared" si="900"/>
        <v/>
      </c>
      <c r="AQ304" s="20" t="str">
        <f t="shared" si="1048"/>
        <v/>
      </c>
      <c r="AR304" s="20" t="str">
        <f t="shared" si="901"/>
        <v/>
      </c>
      <c r="AS304" s="20" t="str">
        <f t="shared" si="902"/>
        <v/>
      </c>
      <c r="AT304" s="20" t="str">
        <f t="shared" si="903"/>
        <v/>
      </c>
      <c r="AU304" s="20" t="str">
        <f t="shared" si="904"/>
        <v/>
      </c>
      <c r="AV304" s="20" t="str">
        <f t="shared" si="905"/>
        <v/>
      </c>
      <c r="AW304" s="20" t="str">
        <f t="shared" si="906"/>
        <v/>
      </c>
      <c r="AX304" s="20" t="str">
        <f t="shared" si="907"/>
        <v/>
      </c>
      <c r="AY304" s="20" t="str">
        <f t="shared" si="908"/>
        <v/>
      </c>
      <c r="AZ304" s="20" t="str">
        <f t="shared" si="909"/>
        <v/>
      </c>
      <c r="BA304" s="20" t="str">
        <f t="shared" si="910"/>
        <v/>
      </c>
      <c r="BB304" s="20" t="str">
        <f t="shared" si="911"/>
        <v/>
      </c>
      <c r="BC304" s="20" t="str">
        <f t="shared" si="912"/>
        <v/>
      </c>
      <c r="BD304" s="20" t="str">
        <f t="shared" si="913"/>
        <v/>
      </c>
      <c r="BE304" s="20" t="str">
        <f t="shared" si="914"/>
        <v/>
      </c>
      <c r="BF304" s="20" t="str">
        <f t="shared" si="915"/>
        <v/>
      </c>
      <c r="BG304" s="20" t="str">
        <f t="shared" si="916"/>
        <v/>
      </c>
      <c r="BH304" s="20" t="str">
        <f t="shared" si="917"/>
        <v/>
      </c>
      <c r="BI304" s="20" t="str">
        <f t="shared" si="918"/>
        <v/>
      </c>
      <c r="BJ304" s="20" t="str">
        <f t="shared" si="919"/>
        <v/>
      </c>
      <c r="BL304" s="38" t="e">
        <f t="shared" si="920"/>
        <v>#DIV/0!</v>
      </c>
      <c r="BM304" s="4">
        <f t="shared" si="921"/>
        <v>0</v>
      </c>
      <c r="BN304" s="4">
        <f t="shared" si="922"/>
        <v>0</v>
      </c>
      <c r="BO304" s="4">
        <f t="shared" si="923"/>
        <v>0</v>
      </c>
      <c r="BP304" s="173" t="str">
        <f t="shared" si="924"/>
        <v/>
      </c>
      <c r="BQ304" s="4">
        <f t="shared" si="925"/>
        <v>0</v>
      </c>
      <c r="BT304" s="268" t="str">
        <f t="shared" si="926"/>
        <v/>
      </c>
      <c r="BU304" s="268" t="str">
        <f t="shared" si="927"/>
        <v/>
      </c>
      <c r="BX304" s="20">
        <f t="shared" si="928"/>
        <v>1</v>
      </c>
      <c r="CG304" s="20" t="str">
        <f t="shared" si="1071"/>
        <v/>
      </c>
      <c r="CH304" s="20" t="str">
        <f t="shared" si="1072"/>
        <v/>
      </c>
      <c r="CI304" s="20" t="str">
        <f t="shared" si="1073"/>
        <v/>
      </c>
      <c r="CJ304" s="20" t="str">
        <f t="shared" si="1074"/>
        <v/>
      </c>
      <c r="CK304" s="20" t="str">
        <f t="shared" si="1075"/>
        <v/>
      </c>
      <c r="CL304" s="20" t="str">
        <f t="shared" si="1076"/>
        <v/>
      </c>
      <c r="CM304" s="20" t="str">
        <f t="shared" si="1077"/>
        <v/>
      </c>
      <c r="CN304" s="20" t="str">
        <f t="shared" si="1078"/>
        <v/>
      </c>
      <c r="CO304" s="20" t="str">
        <f t="shared" si="1079"/>
        <v/>
      </c>
      <c r="CP304" s="20" t="str">
        <f t="shared" si="1080"/>
        <v/>
      </c>
      <c r="CQ304" s="20" t="str">
        <f t="shared" si="1081"/>
        <v/>
      </c>
      <c r="CR304" s="20" t="str">
        <f t="shared" si="1082"/>
        <v/>
      </c>
      <c r="CS304" s="20" t="str">
        <f t="shared" si="1083"/>
        <v/>
      </c>
      <c r="CT304" s="20" t="str">
        <f t="shared" si="1084"/>
        <v/>
      </c>
      <c r="CU304" s="20" t="str">
        <f t="shared" si="1085"/>
        <v/>
      </c>
      <c r="CV304" s="20" t="str">
        <f t="shared" si="1086"/>
        <v/>
      </c>
      <c r="CW304" s="20" t="str">
        <f t="shared" si="1087"/>
        <v/>
      </c>
      <c r="CX304" s="20" t="str">
        <f t="shared" si="1088"/>
        <v/>
      </c>
      <c r="CY304" s="20" t="str">
        <f t="shared" si="1089"/>
        <v/>
      </c>
      <c r="CZ304" s="20" t="str">
        <f t="shared" si="1090"/>
        <v/>
      </c>
      <c r="BCU304" s="20" t="str">
        <f t="shared" si="930"/>
        <v/>
      </c>
      <c r="BCV304" s="20" t="str">
        <f t="shared" si="931"/>
        <v/>
      </c>
      <c r="BCW304" s="20" t="str">
        <f t="shared" si="932"/>
        <v/>
      </c>
      <c r="BCX304" s="20" t="str">
        <f t="shared" si="933"/>
        <v/>
      </c>
      <c r="BCY304" s="20" t="str">
        <f t="shared" si="934"/>
        <v/>
      </c>
      <c r="BCZ304" s="20" t="str">
        <f t="shared" si="935"/>
        <v/>
      </c>
      <c r="BDA304" s="20" t="str">
        <f t="shared" si="936"/>
        <v/>
      </c>
      <c r="BDB304" s="20" t="str">
        <f t="shared" si="937"/>
        <v/>
      </c>
      <c r="BDC304" s="20" t="str">
        <f t="shared" si="938"/>
        <v/>
      </c>
      <c r="BDD304" s="20" t="str">
        <f t="shared" si="939"/>
        <v/>
      </c>
      <c r="BDE304" s="20" t="str">
        <f t="shared" si="940"/>
        <v/>
      </c>
      <c r="BDF304" s="20" t="str">
        <f t="shared" si="941"/>
        <v/>
      </c>
      <c r="BDG304" s="20" t="str">
        <f t="shared" si="942"/>
        <v/>
      </c>
      <c r="BDH304" s="20" t="str">
        <f t="shared" si="943"/>
        <v/>
      </c>
      <c r="BDI304" s="20" t="str">
        <f t="shared" si="944"/>
        <v/>
      </c>
      <c r="BDJ304" s="20" t="str">
        <f t="shared" si="945"/>
        <v/>
      </c>
      <c r="BDK304" s="20" t="str">
        <f t="shared" si="946"/>
        <v/>
      </c>
      <c r="BDL304" s="20" t="str">
        <f t="shared" si="947"/>
        <v/>
      </c>
      <c r="BDM304" s="20" t="str">
        <f t="shared" si="948"/>
        <v/>
      </c>
      <c r="BDN304" s="20" t="str">
        <f t="shared" si="949"/>
        <v/>
      </c>
      <c r="BDO304" s="20" t="str">
        <f t="shared" si="950"/>
        <v/>
      </c>
      <c r="BDP304" s="20" t="str">
        <f t="shared" si="951"/>
        <v/>
      </c>
      <c r="BDQ304" s="20" t="str">
        <f t="shared" si="952"/>
        <v/>
      </c>
      <c r="BDR304" s="20" t="str">
        <f t="shared" si="953"/>
        <v/>
      </c>
      <c r="BDS304" s="20" t="str">
        <f t="shared" si="954"/>
        <v/>
      </c>
      <c r="BDT304" s="20" t="str">
        <f t="shared" si="955"/>
        <v/>
      </c>
      <c r="BDU304" s="20" t="str">
        <f t="shared" si="956"/>
        <v/>
      </c>
      <c r="BDV304" s="20" t="str">
        <f t="shared" si="957"/>
        <v/>
      </c>
      <c r="BDW304" s="20" t="str">
        <f t="shared" si="958"/>
        <v/>
      </c>
      <c r="BDX304" s="20" t="str">
        <f t="shared" si="959"/>
        <v/>
      </c>
      <c r="BDY304" s="20" t="str">
        <f t="shared" si="960"/>
        <v/>
      </c>
      <c r="BDZ304" s="20" t="str">
        <f t="shared" si="961"/>
        <v/>
      </c>
      <c r="BEA304" s="20" t="str">
        <f t="shared" si="962"/>
        <v/>
      </c>
      <c r="BEB304" s="20" t="str">
        <f t="shared" si="963"/>
        <v/>
      </c>
      <c r="BEC304" s="20" t="str">
        <f t="shared" si="964"/>
        <v/>
      </c>
      <c r="BED304" s="20" t="str">
        <f t="shared" si="965"/>
        <v/>
      </c>
      <c r="BEE304" s="20" t="str">
        <f t="shared" si="966"/>
        <v/>
      </c>
      <c r="BEF304" s="20" t="str">
        <f t="shared" si="967"/>
        <v/>
      </c>
      <c r="BEG304" s="20" t="str">
        <f t="shared" si="968"/>
        <v/>
      </c>
      <c r="BEH304" s="20" t="str">
        <f t="shared" si="969"/>
        <v/>
      </c>
      <c r="BEI304" s="20" t="str">
        <f t="shared" si="970"/>
        <v/>
      </c>
      <c r="BEJ304" s="20" t="str">
        <f t="shared" si="971"/>
        <v/>
      </c>
      <c r="BEK304" s="20" t="str">
        <f t="shared" si="972"/>
        <v/>
      </c>
      <c r="BEL304" s="20" t="str">
        <f t="shared" si="973"/>
        <v/>
      </c>
      <c r="BEM304" s="20" t="str">
        <f t="shared" si="974"/>
        <v/>
      </c>
      <c r="BEN304" s="20" t="str">
        <f t="shared" si="975"/>
        <v/>
      </c>
      <c r="BEO304" s="20" t="str">
        <f t="shared" si="976"/>
        <v/>
      </c>
      <c r="BEP304" s="20" t="str">
        <f t="shared" si="977"/>
        <v/>
      </c>
      <c r="BEQ304" s="20" t="str">
        <f t="shared" si="978"/>
        <v/>
      </c>
      <c r="BER304" s="20" t="str">
        <f t="shared" si="979"/>
        <v/>
      </c>
      <c r="BES304" s="20" t="str">
        <f t="shared" si="980"/>
        <v/>
      </c>
      <c r="BET304" s="20" t="str">
        <f t="shared" si="981"/>
        <v/>
      </c>
      <c r="BEU304" s="20" t="str">
        <f t="shared" si="982"/>
        <v/>
      </c>
      <c r="BEV304" s="20" t="str">
        <f t="shared" si="983"/>
        <v/>
      </c>
      <c r="BEW304" s="20" t="str">
        <f t="shared" si="984"/>
        <v/>
      </c>
      <c r="BEX304" s="20" t="str">
        <f t="shared" si="985"/>
        <v/>
      </c>
      <c r="BEY304" s="20" t="str">
        <f t="shared" si="986"/>
        <v/>
      </c>
      <c r="BEZ304" s="20" t="str">
        <f t="shared" si="987"/>
        <v/>
      </c>
      <c r="BFA304" s="20" t="str">
        <f t="shared" si="988"/>
        <v/>
      </c>
      <c r="BFB304" s="20" t="str">
        <f t="shared" si="989"/>
        <v/>
      </c>
      <c r="BFC304" s="20" t="str">
        <f t="shared" si="990"/>
        <v/>
      </c>
      <c r="BFD304" s="20" t="str">
        <f t="shared" si="991"/>
        <v/>
      </c>
      <c r="BFE304" s="20" t="str">
        <f t="shared" si="992"/>
        <v/>
      </c>
      <c r="BFF304" s="20" t="str">
        <f t="shared" si="993"/>
        <v/>
      </c>
      <c r="BFG304" s="20" t="str">
        <f t="shared" si="994"/>
        <v/>
      </c>
      <c r="BFH304" s="20" t="str">
        <f t="shared" si="995"/>
        <v/>
      </c>
      <c r="BFI304" s="20" t="str">
        <f t="shared" si="996"/>
        <v/>
      </c>
      <c r="BFJ304" s="20" t="str">
        <f t="shared" si="997"/>
        <v/>
      </c>
      <c r="BFK304" s="20" t="str">
        <f t="shared" si="998"/>
        <v/>
      </c>
      <c r="BFL304" s="20" t="str">
        <f t="shared" si="999"/>
        <v/>
      </c>
      <c r="BFM304" s="20" t="str">
        <f t="shared" si="1000"/>
        <v/>
      </c>
      <c r="BFN304" s="20" t="str">
        <f t="shared" si="1001"/>
        <v/>
      </c>
      <c r="BFO304" s="20" t="str">
        <f t="shared" si="1002"/>
        <v/>
      </c>
      <c r="BFP304" s="20" t="str">
        <f t="shared" si="1003"/>
        <v/>
      </c>
      <c r="BFQ304" s="20" t="str">
        <f t="shared" si="1004"/>
        <v/>
      </c>
      <c r="BFR304" s="20" t="str">
        <f t="shared" si="1005"/>
        <v/>
      </c>
      <c r="BFS304" s="20" t="str">
        <f t="shared" si="1006"/>
        <v/>
      </c>
      <c r="BFT304" s="20" t="str">
        <f t="shared" si="1007"/>
        <v/>
      </c>
      <c r="BFU304" s="20" t="str">
        <f t="shared" si="1008"/>
        <v/>
      </c>
      <c r="BFV304" s="20" t="str">
        <f t="shared" si="1009"/>
        <v/>
      </c>
      <c r="BFW304" s="20" t="str">
        <f t="shared" si="1010"/>
        <v/>
      </c>
      <c r="BFX304" s="20" t="str">
        <f t="shared" si="1011"/>
        <v/>
      </c>
      <c r="BFY304" s="20" t="str">
        <f t="shared" si="1012"/>
        <v/>
      </c>
      <c r="BFZ304" s="20" t="str">
        <f t="shared" si="1013"/>
        <v/>
      </c>
      <c r="BGA304" s="20" t="str">
        <f t="shared" si="1014"/>
        <v/>
      </c>
      <c r="BGB304" s="20" t="str">
        <f t="shared" si="1015"/>
        <v/>
      </c>
      <c r="BGC304" s="20" t="str">
        <f t="shared" si="1016"/>
        <v/>
      </c>
      <c r="BGD304" s="20" t="str">
        <f t="shared" si="1017"/>
        <v/>
      </c>
      <c r="BGE304" s="20" t="str">
        <f t="shared" si="1018"/>
        <v/>
      </c>
      <c r="BGF304" s="20" t="str">
        <f t="shared" si="1019"/>
        <v/>
      </c>
      <c r="BGG304" s="20" t="str">
        <f t="shared" si="1020"/>
        <v/>
      </c>
      <c r="BGH304" s="20" t="str">
        <f t="shared" si="1021"/>
        <v/>
      </c>
      <c r="BGI304" s="20" t="str">
        <f t="shared" si="1022"/>
        <v/>
      </c>
      <c r="BGJ304" s="20" t="str">
        <f t="shared" si="1023"/>
        <v/>
      </c>
      <c r="BGK304" s="20" t="str">
        <f t="shared" si="1024"/>
        <v/>
      </c>
      <c r="BGL304" s="20" t="str">
        <f t="shared" si="1025"/>
        <v/>
      </c>
      <c r="BGM304" s="20" t="str">
        <f t="shared" si="1026"/>
        <v/>
      </c>
      <c r="BGN304" s="20" t="str">
        <f t="shared" si="1027"/>
        <v/>
      </c>
      <c r="BGO304" s="20" t="str">
        <f t="shared" si="1028"/>
        <v/>
      </c>
      <c r="BGP304" s="20" t="str">
        <f t="shared" si="1029"/>
        <v/>
      </c>
      <c r="BGQ304" s="20" t="str">
        <f t="shared" si="1030"/>
        <v/>
      </c>
      <c r="BGR304" s="20" t="str">
        <f t="shared" si="1031"/>
        <v/>
      </c>
      <c r="BGS304" s="20" t="str">
        <f t="shared" si="1032"/>
        <v/>
      </c>
      <c r="BGT304" s="20" t="str">
        <f t="shared" si="1033"/>
        <v/>
      </c>
      <c r="BGU304" s="20" t="str">
        <f t="shared" si="1034"/>
        <v/>
      </c>
      <c r="BGV304" s="20" t="str">
        <f t="shared" si="1035"/>
        <v/>
      </c>
      <c r="BGW304" s="20" t="str">
        <f t="shared" si="1036"/>
        <v/>
      </c>
      <c r="BGX304" s="20" t="str">
        <f t="shared" si="1037"/>
        <v/>
      </c>
      <c r="BGY304" s="20" t="str">
        <f t="shared" si="1038"/>
        <v/>
      </c>
      <c r="BGZ304" s="20" t="str">
        <f t="shared" si="1039"/>
        <v/>
      </c>
      <c r="BHA304" s="20" t="str">
        <f t="shared" si="1040"/>
        <v/>
      </c>
      <c r="BHB304" s="20" t="str">
        <f t="shared" si="1041"/>
        <v/>
      </c>
      <c r="BHC304" s="20" t="str">
        <f t="shared" si="1042"/>
        <v/>
      </c>
      <c r="BHD304" s="20" t="str">
        <f t="shared" si="1043"/>
        <v/>
      </c>
      <c r="BHE304" s="20" t="str">
        <f t="shared" si="1044"/>
        <v/>
      </c>
      <c r="BHF304" s="20" t="str">
        <f t="shared" si="1045"/>
        <v/>
      </c>
      <c r="BHG304" s="20" t="str">
        <f t="shared" si="1046"/>
        <v/>
      </c>
      <c r="BHJ304" s="20" t="str">
        <f t="shared" si="1047"/>
        <v/>
      </c>
      <c r="BHL304" s="20" t="str">
        <f t="shared" si="1070"/>
        <v/>
      </c>
      <c r="BHM304" s="20" t="str">
        <f t="shared" si="1070"/>
        <v/>
      </c>
      <c r="BHN304" s="20" t="str">
        <f t="shared" si="1070"/>
        <v/>
      </c>
      <c r="BHO304" s="20" t="str">
        <f t="shared" si="1070"/>
        <v/>
      </c>
      <c r="BHP304" s="20" t="str">
        <f t="shared" si="1070"/>
        <v/>
      </c>
      <c r="BHQ304" s="20" t="str">
        <f t="shared" si="1070"/>
        <v/>
      </c>
      <c r="BHR304" s="20" t="str">
        <f t="shared" si="1070"/>
        <v/>
      </c>
      <c r="BHS304" s="20" t="str">
        <f t="shared" si="1070"/>
        <v/>
      </c>
      <c r="BHT304" s="20" t="str">
        <f t="shared" si="1070"/>
        <v/>
      </c>
      <c r="BHU304" s="20" t="str">
        <f t="shared" si="1070"/>
        <v/>
      </c>
      <c r="BHV304" s="20" t="str">
        <f t="shared" si="1070"/>
        <v/>
      </c>
      <c r="BHW304" s="20" t="str">
        <f t="shared" si="1070"/>
        <v/>
      </c>
      <c r="BHX304" s="20" t="str">
        <f t="shared" si="1070"/>
        <v/>
      </c>
      <c r="BHY304" s="20" t="str">
        <f t="shared" si="1070"/>
        <v/>
      </c>
      <c r="BHZ304" s="20" t="str">
        <f t="shared" si="1070"/>
        <v/>
      </c>
      <c r="BIA304" s="20" t="str">
        <f t="shared" si="1070"/>
        <v/>
      </c>
      <c r="BIB304" s="20" t="str">
        <f t="shared" si="1069"/>
        <v/>
      </c>
      <c r="BIC304" s="20" t="str">
        <f t="shared" si="1069"/>
        <v/>
      </c>
      <c r="BID304" s="20" t="str">
        <f t="shared" si="1069"/>
        <v/>
      </c>
      <c r="BIE304" s="20" t="str">
        <f t="shared" si="1069"/>
        <v/>
      </c>
    </row>
    <row r="305" spans="2:104 1451:1591" ht="14.5">
      <c r="B305" s="510" t="str">
        <f>IF('لصق اكسل الفورمز'!E300="","",'لصق اكسل الفورمز'!E300)</f>
        <v/>
      </c>
      <c r="C305" s="510" t="str">
        <f>IF('لصق اكسل الفورمز'!O300="","",'لصق اكسل الفورمز'!O300)</f>
        <v/>
      </c>
      <c r="D305" s="526" t="str">
        <f>IF('لصق اكسل الفورمز'!R300="","",'لصق اكسل الفورمز'!R300)</f>
        <v/>
      </c>
      <c r="E305" s="510" t="str">
        <f>IF('لصق اكسل الفورمز'!U300="","",'لصق اكسل الفورمز'!U300)</f>
        <v/>
      </c>
      <c r="F305" s="526" t="str">
        <f>IF('لصق اكسل الفورمز'!X300="","",'لصق اكسل الفورمز'!X300)</f>
        <v/>
      </c>
      <c r="G305" s="510" t="str">
        <f>IF('لصق اكسل الفورمز'!AA300="","",'لصق اكسل الفورمز'!AA300)</f>
        <v/>
      </c>
      <c r="H305" s="526" t="str">
        <f>IF('لصق اكسل الفورمز'!AD300="","",'لصق اكسل الفورمز'!AD300)</f>
        <v/>
      </c>
      <c r="I305" s="510" t="str">
        <f>IF('لصق اكسل الفورمز'!AG300="","",'لصق اكسل الفورمز'!AG300)</f>
        <v/>
      </c>
      <c r="J305" s="526" t="str">
        <f>IF('لصق اكسل الفورمز'!AJ300="","",'لصق اكسل الفورمز'!AJ300)</f>
        <v/>
      </c>
      <c r="K305" s="510" t="str">
        <f>IF('لصق اكسل الفورمز'!AM300="","",'لصق اكسل الفورمز'!AM300)</f>
        <v/>
      </c>
      <c r="L305" s="526" t="str">
        <f>IF('لصق اكسل الفورمز'!AP300="","",'لصق اكسل الفورمز'!AP300)</f>
        <v/>
      </c>
      <c r="M305" s="510" t="str">
        <f>IF('لصق اكسل الفورمز'!AS300="","",'لصق اكسل الفورمز'!AS300)</f>
        <v/>
      </c>
      <c r="N305" s="526" t="str">
        <f>IF('لصق اكسل الفورمز'!AV300="","",'لصق اكسل الفورمز'!AV300)</f>
        <v/>
      </c>
      <c r="O305" s="510" t="str">
        <f>IF('لصق اكسل الفورمز'!AY300="","",'لصق اكسل الفورمز'!AY300)</f>
        <v/>
      </c>
      <c r="P305" s="526" t="str">
        <f>IF('لصق اكسل الفورمز'!BB300="","",'لصق اكسل الفورمز'!BB300)</f>
        <v/>
      </c>
      <c r="Q305" s="510" t="str">
        <f>IF('لصق اكسل الفورمز'!BE300="","",'لصق اكسل الفورمز'!BE300)</f>
        <v/>
      </c>
      <c r="R305" s="526" t="str">
        <f>IF('لصق اكسل الفورمز'!BH300="","",'لصق اكسل الفورمز'!BH300)</f>
        <v/>
      </c>
      <c r="S305" s="510" t="str">
        <f>IF('لصق اكسل الفورمز'!BK300="","",'لصق اكسل الفورمز'!BK300)</f>
        <v/>
      </c>
      <c r="T305" s="526" t="str">
        <f>IF('لصق اكسل الفورمز'!BN300="","",'لصق اكسل الفورمز'!BN300)</f>
        <v/>
      </c>
      <c r="U305" s="510" t="str">
        <f>IF('لصق اكسل الفورمز'!BQ300="","",'لصق اكسل الفورمز'!BQ300)</f>
        <v/>
      </c>
      <c r="V305" s="526" t="str">
        <f>IF('لصق اكسل الفورمز'!BT300="","",'لصق اكسل الفورمز'!BT300)</f>
        <v/>
      </c>
      <c r="W305" s="527" t="str">
        <f t="shared" si="896"/>
        <v/>
      </c>
      <c r="X305" s="510" t="str">
        <f t="shared" si="897"/>
        <v/>
      </c>
      <c r="Y305" s="564" t="str">
        <f t="shared" si="898"/>
        <v/>
      </c>
      <c r="AL305" s="20">
        <f t="shared" si="899"/>
        <v>0</v>
      </c>
      <c r="AO305" s="20" t="str">
        <f t="shared" si="900"/>
        <v/>
      </c>
      <c r="AQ305" s="20" t="str">
        <f t="shared" si="1048"/>
        <v/>
      </c>
      <c r="AR305" s="20" t="str">
        <f t="shared" si="901"/>
        <v/>
      </c>
      <c r="AS305" s="20" t="str">
        <f t="shared" si="902"/>
        <v/>
      </c>
      <c r="AT305" s="20" t="str">
        <f t="shared" si="903"/>
        <v/>
      </c>
      <c r="AU305" s="20" t="str">
        <f t="shared" si="904"/>
        <v/>
      </c>
      <c r="AV305" s="20" t="str">
        <f t="shared" si="905"/>
        <v/>
      </c>
      <c r="AW305" s="20" t="str">
        <f t="shared" si="906"/>
        <v/>
      </c>
      <c r="AX305" s="20" t="str">
        <f t="shared" si="907"/>
        <v/>
      </c>
      <c r="AY305" s="20" t="str">
        <f t="shared" si="908"/>
        <v/>
      </c>
      <c r="AZ305" s="20" t="str">
        <f t="shared" si="909"/>
        <v/>
      </c>
      <c r="BA305" s="20" t="str">
        <f t="shared" si="910"/>
        <v/>
      </c>
      <c r="BB305" s="20" t="str">
        <f t="shared" si="911"/>
        <v/>
      </c>
      <c r="BC305" s="20" t="str">
        <f t="shared" si="912"/>
        <v/>
      </c>
      <c r="BD305" s="20" t="str">
        <f t="shared" si="913"/>
        <v/>
      </c>
      <c r="BE305" s="20" t="str">
        <f t="shared" si="914"/>
        <v/>
      </c>
      <c r="BF305" s="20" t="str">
        <f t="shared" si="915"/>
        <v/>
      </c>
      <c r="BG305" s="20" t="str">
        <f t="shared" si="916"/>
        <v/>
      </c>
      <c r="BH305" s="20" t="str">
        <f t="shared" si="917"/>
        <v/>
      </c>
      <c r="BI305" s="20" t="str">
        <f t="shared" si="918"/>
        <v/>
      </c>
      <c r="BJ305" s="20" t="str">
        <f t="shared" si="919"/>
        <v/>
      </c>
      <c r="BL305" s="38" t="e">
        <f t="shared" si="920"/>
        <v>#DIV/0!</v>
      </c>
      <c r="BM305" s="4">
        <f t="shared" si="921"/>
        <v>0</v>
      </c>
      <c r="BN305" s="4">
        <f t="shared" si="922"/>
        <v>0</v>
      </c>
      <c r="BO305" s="4">
        <f t="shared" si="923"/>
        <v>0</v>
      </c>
      <c r="BP305" s="173" t="str">
        <f t="shared" si="924"/>
        <v/>
      </c>
      <c r="BQ305" s="4">
        <f t="shared" si="925"/>
        <v>0</v>
      </c>
      <c r="BT305" s="268" t="str">
        <f t="shared" si="926"/>
        <v/>
      </c>
      <c r="BU305" s="268" t="str">
        <f t="shared" si="927"/>
        <v/>
      </c>
      <c r="BX305" s="20">
        <f t="shared" si="928"/>
        <v>1</v>
      </c>
      <c r="CG305" s="20" t="str">
        <f t="shared" si="1071"/>
        <v/>
      </c>
      <c r="CH305" s="20" t="str">
        <f t="shared" si="1072"/>
        <v/>
      </c>
      <c r="CI305" s="20" t="str">
        <f t="shared" si="1073"/>
        <v/>
      </c>
      <c r="CJ305" s="20" t="str">
        <f t="shared" si="1074"/>
        <v/>
      </c>
      <c r="CK305" s="20" t="str">
        <f t="shared" si="1075"/>
        <v/>
      </c>
      <c r="CL305" s="20" t="str">
        <f t="shared" si="1076"/>
        <v/>
      </c>
      <c r="CM305" s="20" t="str">
        <f t="shared" si="1077"/>
        <v/>
      </c>
      <c r="CN305" s="20" t="str">
        <f t="shared" si="1078"/>
        <v/>
      </c>
      <c r="CO305" s="20" t="str">
        <f t="shared" si="1079"/>
        <v/>
      </c>
      <c r="CP305" s="20" t="str">
        <f t="shared" si="1080"/>
        <v/>
      </c>
      <c r="CQ305" s="20" t="str">
        <f t="shared" si="1081"/>
        <v/>
      </c>
      <c r="CR305" s="20" t="str">
        <f t="shared" si="1082"/>
        <v/>
      </c>
      <c r="CS305" s="20" t="str">
        <f t="shared" si="1083"/>
        <v/>
      </c>
      <c r="CT305" s="20" t="str">
        <f t="shared" si="1084"/>
        <v/>
      </c>
      <c r="CU305" s="20" t="str">
        <f t="shared" si="1085"/>
        <v/>
      </c>
      <c r="CV305" s="20" t="str">
        <f t="shared" si="1086"/>
        <v/>
      </c>
      <c r="CW305" s="20" t="str">
        <f t="shared" si="1087"/>
        <v/>
      </c>
      <c r="CX305" s="20" t="str">
        <f t="shared" si="1088"/>
        <v/>
      </c>
      <c r="CY305" s="20" t="str">
        <f t="shared" si="1089"/>
        <v/>
      </c>
      <c r="CZ305" s="20" t="str">
        <f t="shared" si="1090"/>
        <v/>
      </c>
      <c r="BCU305" s="20" t="str">
        <f t="shared" si="930"/>
        <v/>
      </c>
      <c r="BCV305" s="20" t="str">
        <f t="shared" si="931"/>
        <v/>
      </c>
      <c r="BCW305" s="20" t="str">
        <f t="shared" si="932"/>
        <v/>
      </c>
      <c r="BCX305" s="20" t="str">
        <f t="shared" si="933"/>
        <v/>
      </c>
      <c r="BCY305" s="20" t="str">
        <f t="shared" si="934"/>
        <v/>
      </c>
      <c r="BCZ305" s="20" t="str">
        <f t="shared" si="935"/>
        <v/>
      </c>
      <c r="BDA305" s="20" t="str">
        <f t="shared" si="936"/>
        <v/>
      </c>
      <c r="BDB305" s="20" t="str">
        <f t="shared" si="937"/>
        <v/>
      </c>
      <c r="BDC305" s="20" t="str">
        <f t="shared" si="938"/>
        <v/>
      </c>
      <c r="BDD305" s="20" t="str">
        <f t="shared" si="939"/>
        <v/>
      </c>
      <c r="BDE305" s="20" t="str">
        <f t="shared" si="940"/>
        <v/>
      </c>
      <c r="BDF305" s="20" t="str">
        <f t="shared" si="941"/>
        <v/>
      </c>
      <c r="BDG305" s="20" t="str">
        <f t="shared" si="942"/>
        <v/>
      </c>
      <c r="BDH305" s="20" t="str">
        <f t="shared" si="943"/>
        <v/>
      </c>
      <c r="BDI305" s="20" t="str">
        <f t="shared" si="944"/>
        <v/>
      </c>
      <c r="BDJ305" s="20" t="str">
        <f t="shared" si="945"/>
        <v/>
      </c>
      <c r="BDK305" s="20" t="str">
        <f t="shared" si="946"/>
        <v/>
      </c>
      <c r="BDL305" s="20" t="str">
        <f t="shared" si="947"/>
        <v/>
      </c>
      <c r="BDM305" s="20" t="str">
        <f t="shared" si="948"/>
        <v/>
      </c>
      <c r="BDN305" s="20" t="str">
        <f t="shared" si="949"/>
        <v/>
      </c>
      <c r="BDO305" s="20" t="str">
        <f t="shared" si="950"/>
        <v/>
      </c>
      <c r="BDP305" s="20" t="str">
        <f t="shared" si="951"/>
        <v/>
      </c>
      <c r="BDQ305" s="20" t="str">
        <f t="shared" si="952"/>
        <v/>
      </c>
      <c r="BDR305" s="20" t="str">
        <f t="shared" si="953"/>
        <v/>
      </c>
      <c r="BDS305" s="20" t="str">
        <f t="shared" si="954"/>
        <v/>
      </c>
      <c r="BDT305" s="20" t="str">
        <f t="shared" si="955"/>
        <v/>
      </c>
      <c r="BDU305" s="20" t="str">
        <f t="shared" si="956"/>
        <v/>
      </c>
      <c r="BDV305" s="20" t="str">
        <f t="shared" si="957"/>
        <v/>
      </c>
      <c r="BDW305" s="20" t="str">
        <f t="shared" si="958"/>
        <v/>
      </c>
      <c r="BDX305" s="20" t="str">
        <f t="shared" si="959"/>
        <v/>
      </c>
      <c r="BDY305" s="20" t="str">
        <f t="shared" si="960"/>
        <v/>
      </c>
      <c r="BDZ305" s="20" t="str">
        <f t="shared" si="961"/>
        <v/>
      </c>
      <c r="BEA305" s="20" t="str">
        <f t="shared" si="962"/>
        <v/>
      </c>
      <c r="BEB305" s="20" t="str">
        <f t="shared" si="963"/>
        <v/>
      </c>
      <c r="BEC305" s="20" t="str">
        <f t="shared" si="964"/>
        <v/>
      </c>
      <c r="BED305" s="20" t="str">
        <f t="shared" si="965"/>
        <v/>
      </c>
      <c r="BEE305" s="20" t="str">
        <f t="shared" si="966"/>
        <v/>
      </c>
      <c r="BEF305" s="20" t="str">
        <f t="shared" si="967"/>
        <v/>
      </c>
      <c r="BEG305" s="20" t="str">
        <f t="shared" si="968"/>
        <v/>
      </c>
      <c r="BEH305" s="20" t="str">
        <f t="shared" si="969"/>
        <v/>
      </c>
      <c r="BEI305" s="20" t="str">
        <f t="shared" si="970"/>
        <v/>
      </c>
      <c r="BEJ305" s="20" t="str">
        <f t="shared" si="971"/>
        <v/>
      </c>
      <c r="BEK305" s="20" t="str">
        <f t="shared" si="972"/>
        <v/>
      </c>
      <c r="BEL305" s="20" t="str">
        <f t="shared" si="973"/>
        <v/>
      </c>
      <c r="BEM305" s="20" t="str">
        <f t="shared" si="974"/>
        <v/>
      </c>
      <c r="BEN305" s="20" t="str">
        <f t="shared" si="975"/>
        <v/>
      </c>
      <c r="BEO305" s="20" t="str">
        <f t="shared" si="976"/>
        <v/>
      </c>
      <c r="BEP305" s="20" t="str">
        <f t="shared" si="977"/>
        <v/>
      </c>
      <c r="BEQ305" s="20" t="str">
        <f t="shared" si="978"/>
        <v/>
      </c>
      <c r="BER305" s="20" t="str">
        <f t="shared" si="979"/>
        <v/>
      </c>
      <c r="BES305" s="20" t="str">
        <f t="shared" si="980"/>
        <v/>
      </c>
      <c r="BET305" s="20" t="str">
        <f t="shared" si="981"/>
        <v/>
      </c>
      <c r="BEU305" s="20" t="str">
        <f t="shared" si="982"/>
        <v/>
      </c>
      <c r="BEV305" s="20" t="str">
        <f t="shared" si="983"/>
        <v/>
      </c>
      <c r="BEW305" s="20" t="str">
        <f t="shared" si="984"/>
        <v/>
      </c>
      <c r="BEX305" s="20" t="str">
        <f t="shared" si="985"/>
        <v/>
      </c>
      <c r="BEY305" s="20" t="str">
        <f t="shared" si="986"/>
        <v/>
      </c>
      <c r="BEZ305" s="20" t="str">
        <f t="shared" si="987"/>
        <v/>
      </c>
      <c r="BFA305" s="20" t="str">
        <f t="shared" si="988"/>
        <v/>
      </c>
      <c r="BFB305" s="20" t="str">
        <f t="shared" si="989"/>
        <v/>
      </c>
      <c r="BFC305" s="20" t="str">
        <f t="shared" si="990"/>
        <v/>
      </c>
      <c r="BFD305" s="20" t="str">
        <f t="shared" si="991"/>
        <v/>
      </c>
      <c r="BFE305" s="20" t="str">
        <f t="shared" si="992"/>
        <v/>
      </c>
      <c r="BFF305" s="20" t="str">
        <f t="shared" si="993"/>
        <v/>
      </c>
      <c r="BFG305" s="20" t="str">
        <f t="shared" si="994"/>
        <v/>
      </c>
      <c r="BFH305" s="20" t="str">
        <f t="shared" si="995"/>
        <v/>
      </c>
      <c r="BFI305" s="20" t="str">
        <f t="shared" si="996"/>
        <v/>
      </c>
      <c r="BFJ305" s="20" t="str">
        <f t="shared" si="997"/>
        <v/>
      </c>
      <c r="BFK305" s="20" t="str">
        <f t="shared" si="998"/>
        <v/>
      </c>
      <c r="BFL305" s="20" t="str">
        <f t="shared" si="999"/>
        <v/>
      </c>
      <c r="BFM305" s="20" t="str">
        <f t="shared" si="1000"/>
        <v/>
      </c>
      <c r="BFN305" s="20" t="str">
        <f t="shared" si="1001"/>
        <v/>
      </c>
      <c r="BFO305" s="20" t="str">
        <f t="shared" si="1002"/>
        <v/>
      </c>
      <c r="BFP305" s="20" t="str">
        <f t="shared" si="1003"/>
        <v/>
      </c>
      <c r="BFQ305" s="20" t="str">
        <f t="shared" si="1004"/>
        <v/>
      </c>
      <c r="BFR305" s="20" t="str">
        <f t="shared" si="1005"/>
        <v/>
      </c>
      <c r="BFS305" s="20" t="str">
        <f t="shared" si="1006"/>
        <v/>
      </c>
      <c r="BFT305" s="20" t="str">
        <f t="shared" si="1007"/>
        <v/>
      </c>
      <c r="BFU305" s="20" t="str">
        <f t="shared" si="1008"/>
        <v/>
      </c>
      <c r="BFV305" s="20" t="str">
        <f t="shared" si="1009"/>
        <v/>
      </c>
      <c r="BFW305" s="20" t="str">
        <f t="shared" si="1010"/>
        <v/>
      </c>
      <c r="BFX305" s="20" t="str">
        <f t="shared" si="1011"/>
        <v/>
      </c>
      <c r="BFY305" s="20" t="str">
        <f t="shared" si="1012"/>
        <v/>
      </c>
      <c r="BFZ305" s="20" t="str">
        <f t="shared" si="1013"/>
        <v/>
      </c>
      <c r="BGA305" s="20" t="str">
        <f t="shared" si="1014"/>
        <v/>
      </c>
      <c r="BGB305" s="20" t="str">
        <f t="shared" si="1015"/>
        <v/>
      </c>
      <c r="BGC305" s="20" t="str">
        <f t="shared" si="1016"/>
        <v/>
      </c>
      <c r="BGD305" s="20" t="str">
        <f t="shared" si="1017"/>
        <v/>
      </c>
      <c r="BGE305" s="20" t="str">
        <f t="shared" si="1018"/>
        <v/>
      </c>
      <c r="BGF305" s="20" t="str">
        <f t="shared" si="1019"/>
        <v/>
      </c>
      <c r="BGG305" s="20" t="str">
        <f t="shared" si="1020"/>
        <v/>
      </c>
      <c r="BGH305" s="20" t="str">
        <f t="shared" si="1021"/>
        <v/>
      </c>
      <c r="BGI305" s="20" t="str">
        <f t="shared" si="1022"/>
        <v/>
      </c>
      <c r="BGJ305" s="20" t="str">
        <f t="shared" si="1023"/>
        <v/>
      </c>
      <c r="BGK305" s="20" t="str">
        <f t="shared" si="1024"/>
        <v/>
      </c>
      <c r="BGL305" s="20" t="str">
        <f t="shared" si="1025"/>
        <v/>
      </c>
      <c r="BGM305" s="20" t="str">
        <f t="shared" si="1026"/>
        <v/>
      </c>
      <c r="BGN305" s="20" t="str">
        <f t="shared" si="1027"/>
        <v/>
      </c>
      <c r="BGO305" s="20" t="str">
        <f t="shared" si="1028"/>
        <v/>
      </c>
      <c r="BGP305" s="20" t="str">
        <f t="shared" si="1029"/>
        <v/>
      </c>
      <c r="BGQ305" s="20" t="str">
        <f t="shared" si="1030"/>
        <v/>
      </c>
      <c r="BGR305" s="20" t="str">
        <f t="shared" si="1031"/>
        <v/>
      </c>
      <c r="BGS305" s="20" t="str">
        <f t="shared" si="1032"/>
        <v/>
      </c>
      <c r="BGT305" s="20" t="str">
        <f t="shared" si="1033"/>
        <v/>
      </c>
      <c r="BGU305" s="20" t="str">
        <f t="shared" si="1034"/>
        <v/>
      </c>
      <c r="BGV305" s="20" t="str">
        <f t="shared" si="1035"/>
        <v/>
      </c>
      <c r="BGW305" s="20" t="str">
        <f t="shared" si="1036"/>
        <v/>
      </c>
      <c r="BGX305" s="20" t="str">
        <f t="shared" si="1037"/>
        <v/>
      </c>
      <c r="BGY305" s="20" t="str">
        <f t="shared" si="1038"/>
        <v/>
      </c>
      <c r="BGZ305" s="20" t="str">
        <f t="shared" si="1039"/>
        <v/>
      </c>
      <c r="BHA305" s="20" t="str">
        <f t="shared" si="1040"/>
        <v/>
      </c>
      <c r="BHB305" s="20" t="str">
        <f t="shared" si="1041"/>
        <v/>
      </c>
      <c r="BHC305" s="20" t="str">
        <f t="shared" si="1042"/>
        <v/>
      </c>
      <c r="BHD305" s="20" t="str">
        <f t="shared" si="1043"/>
        <v/>
      </c>
      <c r="BHE305" s="20" t="str">
        <f t="shared" si="1044"/>
        <v/>
      </c>
      <c r="BHF305" s="20" t="str">
        <f t="shared" si="1045"/>
        <v/>
      </c>
      <c r="BHG305" s="20" t="str">
        <f t="shared" si="1046"/>
        <v/>
      </c>
      <c r="BHJ305" s="20" t="str">
        <f t="shared" si="1047"/>
        <v/>
      </c>
      <c r="BHL305" s="20" t="str">
        <f t="shared" si="1070"/>
        <v/>
      </c>
      <c r="BHM305" s="20" t="str">
        <f t="shared" si="1070"/>
        <v/>
      </c>
      <c r="BHN305" s="20" t="str">
        <f t="shared" si="1070"/>
        <v/>
      </c>
      <c r="BHO305" s="20" t="str">
        <f t="shared" si="1070"/>
        <v/>
      </c>
      <c r="BHP305" s="20" t="str">
        <f t="shared" si="1070"/>
        <v/>
      </c>
      <c r="BHQ305" s="20" t="str">
        <f t="shared" si="1070"/>
        <v/>
      </c>
      <c r="BHR305" s="20" t="str">
        <f t="shared" si="1070"/>
        <v/>
      </c>
      <c r="BHS305" s="20" t="str">
        <f t="shared" si="1070"/>
        <v/>
      </c>
      <c r="BHT305" s="20" t="str">
        <f t="shared" si="1070"/>
        <v/>
      </c>
      <c r="BHU305" s="20" t="str">
        <f t="shared" si="1070"/>
        <v/>
      </c>
      <c r="BHV305" s="20" t="str">
        <f t="shared" si="1070"/>
        <v/>
      </c>
      <c r="BHW305" s="20" t="str">
        <f t="shared" si="1070"/>
        <v/>
      </c>
      <c r="BHX305" s="20" t="str">
        <f t="shared" si="1070"/>
        <v/>
      </c>
      <c r="BHY305" s="20" t="str">
        <f t="shared" si="1070"/>
        <v/>
      </c>
      <c r="BHZ305" s="20" t="str">
        <f t="shared" si="1070"/>
        <v/>
      </c>
      <c r="BIA305" s="20" t="str">
        <f t="shared" si="1070"/>
        <v/>
      </c>
      <c r="BIB305" s="20" t="str">
        <f t="shared" si="1069"/>
        <v/>
      </c>
      <c r="BIC305" s="20" t="str">
        <f t="shared" si="1069"/>
        <v/>
      </c>
      <c r="BID305" s="20" t="str">
        <f t="shared" si="1069"/>
        <v/>
      </c>
      <c r="BIE305" s="20" t="str">
        <f t="shared" si="1069"/>
        <v/>
      </c>
    </row>
    <row r="306" spans="2:104 1451:1591" ht="14.5">
      <c r="B306" s="510" t="str">
        <f>IF('لصق اكسل الفورمز'!E301="","",'لصق اكسل الفورمز'!E301)</f>
        <v/>
      </c>
      <c r="C306" s="510" t="str">
        <f>IF('لصق اكسل الفورمز'!O301="","",'لصق اكسل الفورمز'!O301)</f>
        <v/>
      </c>
      <c r="D306" s="526" t="str">
        <f>IF('لصق اكسل الفورمز'!R301="","",'لصق اكسل الفورمز'!R301)</f>
        <v/>
      </c>
      <c r="E306" s="510" t="str">
        <f>IF('لصق اكسل الفورمز'!U301="","",'لصق اكسل الفورمز'!U301)</f>
        <v/>
      </c>
      <c r="F306" s="526" t="str">
        <f>IF('لصق اكسل الفورمز'!X301="","",'لصق اكسل الفورمز'!X301)</f>
        <v/>
      </c>
      <c r="G306" s="510" t="str">
        <f>IF('لصق اكسل الفورمز'!AA301="","",'لصق اكسل الفورمز'!AA301)</f>
        <v/>
      </c>
      <c r="H306" s="526" t="str">
        <f>IF('لصق اكسل الفورمز'!AD301="","",'لصق اكسل الفورمز'!AD301)</f>
        <v/>
      </c>
      <c r="I306" s="510" t="str">
        <f>IF('لصق اكسل الفورمز'!AG301="","",'لصق اكسل الفورمز'!AG301)</f>
        <v/>
      </c>
      <c r="J306" s="526" t="str">
        <f>IF('لصق اكسل الفورمز'!AJ301="","",'لصق اكسل الفورمز'!AJ301)</f>
        <v/>
      </c>
      <c r="K306" s="510" t="str">
        <f>IF('لصق اكسل الفورمز'!AM301="","",'لصق اكسل الفورمز'!AM301)</f>
        <v/>
      </c>
      <c r="L306" s="526" t="str">
        <f>IF('لصق اكسل الفورمز'!AP301="","",'لصق اكسل الفورمز'!AP301)</f>
        <v/>
      </c>
      <c r="M306" s="510" t="str">
        <f>IF('لصق اكسل الفورمز'!AS301="","",'لصق اكسل الفورمز'!AS301)</f>
        <v/>
      </c>
      <c r="N306" s="526" t="str">
        <f>IF('لصق اكسل الفورمز'!AV301="","",'لصق اكسل الفورمز'!AV301)</f>
        <v/>
      </c>
      <c r="O306" s="510" t="str">
        <f>IF('لصق اكسل الفورمز'!AY301="","",'لصق اكسل الفورمز'!AY301)</f>
        <v/>
      </c>
      <c r="P306" s="526" t="str">
        <f>IF('لصق اكسل الفورمز'!BB301="","",'لصق اكسل الفورمز'!BB301)</f>
        <v/>
      </c>
      <c r="Q306" s="510" t="str">
        <f>IF('لصق اكسل الفورمز'!BE301="","",'لصق اكسل الفورمز'!BE301)</f>
        <v/>
      </c>
      <c r="R306" s="526" t="str">
        <f>IF('لصق اكسل الفورمز'!BH301="","",'لصق اكسل الفورمز'!BH301)</f>
        <v/>
      </c>
      <c r="S306" s="510" t="str">
        <f>IF('لصق اكسل الفورمز'!BK301="","",'لصق اكسل الفورمز'!BK301)</f>
        <v/>
      </c>
      <c r="T306" s="526" t="str">
        <f>IF('لصق اكسل الفورمز'!BN301="","",'لصق اكسل الفورمز'!BN301)</f>
        <v/>
      </c>
      <c r="U306" s="510" t="str">
        <f>IF('لصق اكسل الفورمز'!BQ301="","",'لصق اكسل الفورمز'!BQ301)</f>
        <v/>
      </c>
      <c r="V306" s="526" t="str">
        <f>IF('لصق اكسل الفورمز'!BT301="","",'لصق اكسل الفورمز'!BT301)</f>
        <v/>
      </c>
      <c r="W306" s="527" t="str">
        <f t="shared" si="896"/>
        <v/>
      </c>
      <c r="X306" s="510" t="str">
        <f t="shared" si="897"/>
        <v/>
      </c>
      <c r="Y306" s="564" t="str">
        <f t="shared" si="898"/>
        <v/>
      </c>
      <c r="AL306" s="20">
        <f t="shared" si="899"/>
        <v>0</v>
      </c>
      <c r="AO306" s="20" t="str">
        <f t="shared" si="900"/>
        <v/>
      </c>
      <c r="AQ306" s="20" t="str">
        <f t="shared" si="1048"/>
        <v/>
      </c>
      <c r="AR306" s="20" t="str">
        <f t="shared" si="901"/>
        <v/>
      </c>
      <c r="AS306" s="20" t="str">
        <f t="shared" si="902"/>
        <v/>
      </c>
      <c r="AT306" s="20" t="str">
        <f t="shared" si="903"/>
        <v/>
      </c>
      <c r="AU306" s="20" t="str">
        <f t="shared" si="904"/>
        <v/>
      </c>
      <c r="AV306" s="20" t="str">
        <f t="shared" si="905"/>
        <v/>
      </c>
      <c r="AW306" s="20" t="str">
        <f t="shared" si="906"/>
        <v/>
      </c>
      <c r="AX306" s="20" t="str">
        <f t="shared" si="907"/>
        <v/>
      </c>
      <c r="AY306" s="20" t="str">
        <f t="shared" si="908"/>
        <v/>
      </c>
      <c r="AZ306" s="20" t="str">
        <f t="shared" si="909"/>
        <v/>
      </c>
      <c r="BA306" s="20" t="str">
        <f t="shared" si="910"/>
        <v/>
      </c>
      <c r="BB306" s="20" t="str">
        <f t="shared" si="911"/>
        <v/>
      </c>
      <c r="BC306" s="20" t="str">
        <f t="shared" si="912"/>
        <v/>
      </c>
      <c r="BD306" s="20" t="str">
        <f t="shared" si="913"/>
        <v/>
      </c>
      <c r="BE306" s="20" t="str">
        <f t="shared" si="914"/>
        <v/>
      </c>
      <c r="BF306" s="20" t="str">
        <f t="shared" si="915"/>
        <v/>
      </c>
      <c r="BG306" s="20" t="str">
        <f t="shared" si="916"/>
        <v/>
      </c>
      <c r="BH306" s="20" t="str">
        <f t="shared" si="917"/>
        <v/>
      </c>
      <c r="BI306" s="20" t="str">
        <f t="shared" si="918"/>
        <v/>
      </c>
      <c r="BJ306" s="20" t="str">
        <f t="shared" si="919"/>
        <v/>
      </c>
      <c r="BL306" s="38" t="e">
        <f t="shared" si="920"/>
        <v>#DIV/0!</v>
      </c>
      <c r="BM306" s="4">
        <f t="shared" si="921"/>
        <v>0</v>
      </c>
      <c r="BN306" s="4">
        <f t="shared" si="922"/>
        <v>0</v>
      </c>
      <c r="BO306" s="4">
        <f t="shared" si="923"/>
        <v>0</v>
      </c>
      <c r="BP306" s="173" t="str">
        <f t="shared" si="924"/>
        <v/>
      </c>
      <c r="BQ306" s="4">
        <f t="shared" si="925"/>
        <v>0</v>
      </c>
      <c r="BT306" s="268" t="str">
        <f t="shared" si="926"/>
        <v/>
      </c>
      <c r="BU306" s="268" t="str">
        <f t="shared" si="927"/>
        <v/>
      </c>
      <c r="BX306" s="20">
        <f t="shared" si="928"/>
        <v>1</v>
      </c>
      <c r="CG306" s="20" t="str">
        <f t="shared" si="1071"/>
        <v/>
      </c>
      <c r="CH306" s="20" t="str">
        <f t="shared" si="1072"/>
        <v/>
      </c>
      <c r="CI306" s="20" t="str">
        <f t="shared" si="1073"/>
        <v/>
      </c>
      <c r="CJ306" s="20" t="str">
        <f t="shared" si="1074"/>
        <v/>
      </c>
      <c r="CK306" s="20" t="str">
        <f t="shared" si="1075"/>
        <v/>
      </c>
      <c r="CL306" s="20" t="str">
        <f t="shared" si="1076"/>
        <v/>
      </c>
      <c r="CM306" s="20" t="str">
        <f t="shared" si="1077"/>
        <v/>
      </c>
      <c r="CN306" s="20" t="str">
        <f t="shared" si="1078"/>
        <v/>
      </c>
      <c r="CO306" s="20" t="str">
        <f t="shared" si="1079"/>
        <v/>
      </c>
      <c r="CP306" s="20" t="str">
        <f t="shared" si="1080"/>
        <v/>
      </c>
      <c r="CQ306" s="20" t="str">
        <f t="shared" si="1081"/>
        <v/>
      </c>
      <c r="CR306" s="20" t="str">
        <f t="shared" si="1082"/>
        <v/>
      </c>
      <c r="CS306" s="20" t="str">
        <f t="shared" si="1083"/>
        <v/>
      </c>
      <c r="CT306" s="20" t="str">
        <f t="shared" si="1084"/>
        <v/>
      </c>
      <c r="CU306" s="20" t="str">
        <f t="shared" si="1085"/>
        <v/>
      </c>
      <c r="CV306" s="20" t="str">
        <f t="shared" si="1086"/>
        <v/>
      </c>
      <c r="CW306" s="20" t="str">
        <f t="shared" si="1087"/>
        <v/>
      </c>
      <c r="CX306" s="20" t="str">
        <f t="shared" si="1088"/>
        <v/>
      </c>
      <c r="CY306" s="20" t="str">
        <f t="shared" si="1089"/>
        <v/>
      </c>
      <c r="CZ306" s="20" t="str">
        <f t="shared" si="1090"/>
        <v/>
      </c>
      <c r="BCU306" s="20" t="str">
        <f t="shared" si="930"/>
        <v/>
      </c>
      <c r="BCV306" s="20" t="str">
        <f t="shared" si="931"/>
        <v/>
      </c>
      <c r="BCW306" s="20" t="str">
        <f t="shared" si="932"/>
        <v/>
      </c>
      <c r="BCX306" s="20" t="str">
        <f t="shared" si="933"/>
        <v/>
      </c>
      <c r="BCY306" s="20" t="str">
        <f t="shared" si="934"/>
        <v/>
      </c>
      <c r="BCZ306" s="20" t="str">
        <f t="shared" si="935"/>
        <v/>
      </c>
      <c r="BDA306" s="20" t="str">
        <f t="shared" si="936"/>
        <v/>
      </c>
      <c r="BDB306" s="20" t="str">
        <f t="shared" si="937"/>
        <v/>
      </c>
      <c r="BDC306" s="20" t="str">
        <f t="shared" si="938"/>
        <v/>
      </c>
      <c r="BDD306" s="20" t="str">
        <f t="shared" si="939"/>
        <v/>
      </c>
      <c r="BDE306" s="20" t="str">
        <f t="shared" si="940"/>
        <v/>
      </c>
      <c r="BDF306" s="20" t="str">
        <f t="shared" si="941"/>
        <v/>
      </c>
      <c r="BDG306" s="20" t="str">
        <f t="shared" si="942"/>
        <v/>
      </c>
      <c r="BDH306" s="20" t="str">
        <f t="shared" si="943"/>
        <v/>
      </c>
      <c r="BDI306" s="20" t="str">
        <f t="shared" si="944"/>
        <v/>
      </c>
      <c r="BDJ306" s="20" t="str">
        <f t="shared" si="945"/>
        <v/>
      </c>
      <c r="BDK306" s="20" t="str">
        <f t="shared" si="946"/>
        <v/>
      </c>
      <c r="BDL306" s="20" t="str">
        <f t="shared" si="947"/>
        <v/>
      </c>
      <c r="BDM306" s="20" t="str">
        <f t="shared" si="948"/>
        <v/>
      </c>
      <c r="BDN306" s="20" t="str">
        <f t="shared" si="949"/>
        <v/>
      </c>
      <c r="BDO306" s="20" t="str">
        <f t="shared" si="950"/>
        <v/>
      </c>
      <c r="BDP306" s="20" t="str">
        <f t="shared" si="951"/>
        <v/>
      </c>
      <c r="BDQ306" s="20" t="str">
        <f t="shared" si="952"/>
        <v/>
      </c>
      <c r="BDR306" s="20" t="str">
        <f t="shared" si="953"/>
        <v/>
      </c>
      <c r="BDS306" s="20" t="str">
        <f t="shared" si="954"/>
        <v/>
      </c>
      <c r="BDT306" s="20" t="str">
        <f t="shared" si="955"/>
        <v/>
      </c>
      <c r="BDU306" s="20" t="str">
        <f t="shared" si="956"/>
        <v/>
      </c>
      <c r="BDV306" s="20" t="str">
        <f t="shared" si="957"/>
        <v/>
      </c>
      <c r="BDW306" s="20" t="str">
        <f t="shared" si="958"/>
        <v/>
      </c>
      <c r="BDX306" s="20" t="str">
        <f t="shared" si="959"/>
        <v/>
      </c>
      <c r="BDY306" s="20" t="str">
        <f t="shared" si="960"/>
        <v/>
      </c>
      <c r="BDZ306" s="20" t="str">
        <f t="shared" si="961"/>
        <v/>
      </c>
      <c r="BEA306" s="20" t="str">
        <f t="shared" si="962"/>
        <v/>
      </c>
      <c r="BEB306" s="20" t="str">
        <f t="shared" si="963"/>
        <v/>
      </c>
      <c r="BEC306" s="20" t="str">
        <f t="shared" si="964"/>
        <v/>
      </c>
      <c r="BED306" s="20" t="str">
        <f t="shared" si="965"/>
        <v/>
      </c>
      <c r="BEE306" s="20" t="str">
        <f t="shared" si="966"/>
        <v/>
      </c>
      <c r="BEF306" s="20" t="str">
        <f t="shared" si="967"/>
        <v/>
      </c>
      <c r="BEG306" s="20" t="str">
        <f t="shared" si="968"/>
        <v/>
      </c>
      <c r="BEH306" s="20" t="str">
        <f t="shared" si="969"/>
        <v/>
      </c>
      <c r="BEI306" s="20" t="str">
        <f t="shared" si="970"/>
        <v/>
      </c>
      <c r="BEJ306" s="20" t="str">
        <f t="shared" si="971"/>
        <v/>
      </c>
      <c r="BEK306" s="20" t="str">
        <f t="shared" si="972"/>
        <v/>
      </c>
      <c r="BEL306" s="20" t="str">
        <f t="shared" si="973"/>
        <v/>
      </c>
      <c r="BEM306" s="20" t="str">
        <f t="shared" si="974"/>
        <v/>
      </c>
      <c r="BEN306" s="20" t="str">
        <f t="shared" si="975"/>
        <v/>
      </c>
      <c r="BEO306" s="20" t="str">
        <f t="shared" si="976"/>
        <v/>
      </c>
      <c r="BEP306" s="20" t="str">
        <f t="shared" si="977"/>
        <v/>
      </c>
      <c r="BEQ306" s="20" t="str">
        <f t="shared" si="978"/>
        <v/>
      </c>
      <c r="BER306" s="20" t="str">
        <f t="shared" si="979"/>
        <v/>
      </c>
      <c r="BES306" s="20" t="str">
        <f t="shared" si="980"/>
        <v/>
      </c>
      <c r="BET306" s="20" t="str">
        <f t="shared" si="981"/>
        <v/>
      </c>
      <c r="BEU306" s="20" t="str">
        <f t="shared" si="982"/>
        <v/>
      </c>
      <c r="BEV306" s="20" t="str">
        <f t="shared" si="983"/>
        <v/>
      </c>
      <c r="BEW306" s="20" t="str">
        <f t="shared" si="984"/>
        <v/>
      </c>
      <c r="BEX306" s="20" t="str">
        <f t="shared" si="985"/>
        <v/>
      </c>
      <c r="BEY306" s="20" t="str">
        <f t="shared" si="986"/>
        <v/>
      </c>
      <c r="BEZ306" s="20" t="str">
        <f t="shared" si="987"/>
        <v/>
      </c>
      <c r="BFA306" s="20" t="str">
        <f t="shared" si="988"/>
        <v/>
      </c>
      <c r="BFB306" s="20" t="str">
        <f t="shared" si="989"/>
        <v/>
      </c>
      <c r="BFC306" s="20" t="str">
        <f t="shared" si="990"/>
        <v/>
      </c>
      <c r="BFD306" s="20" t="str">
        <f t="shared" si="991"/>
        <v/>
      </c>
      <c r="BFE306" s="20" t="str">
        <f t="shared" si="992"/>
        <v/>
      </c>
      <c r="BFF306" s="20" t="str">
        <f t="shared" si="993"/>
        <v/>
      </c>
      <c r="BFG306" s="20" t="str">
        <f t="shared" si="994"/>
        <v/>
      </c>
      <c r="BFH306" s="20" t="str">
        <f t="shared" si="995"/>
        <v/>
      </c>
      <c r="BFI306" s="20" t="str">
        <f t="shared" si="996"/>
        <v/>
      </c>
      <c r="BFJ306" s="20" t="str">
        <f t="shared" si="997"/>
        <v/>
      </c>
      <c r="BFK306" s="20" t="str">
        <f t="shared" si="998"/>
        <v/>
      </c>
      <c r="BFL306" s="20" t="str">
        <f t="shared" si="999"/>
        <v/>
      </c>
      <c r="BFM306" s="20" t="str">
        <f t="shared" si="1000"/>
        <v/>
      </c>
      <c r="BFN306" s="20" t="str">
        <f t="shared" si="1001"/>
        <v/>
      </c>
      <c r="BFO306" s="20" t="str">
        <f t="shared" si="1002"/>
        <v/>
      </c>
      <c r="BFP306" s="20" t="str">
        <f t="shared" si="1003"/>
        <v/>
      </c>
      <c r="BFQ306" s="20" t="str">
        <f t="shared" si="1004"/>
        <v/>
      </c>
      <c r="BFR306" s="20" t="str">
        <f t="shared" si="1005"/>
        <v/>
      </c>
      <c r="BFS306" s="20" t="str">
        <f t="shared" si="1006"/>
        <v/>
      </c>
      <c r="BFT306" s="20" t="str">
        <f t="shared" si="1007"/>
        <v/>
      </c>
      <c r="BFU306" s="20" t="str">
        <f t="shared" si="1008"/>
        <v/>
      </c>
      <c r="BFV306" s="20" t="str">
        <f t="shared" si="1009"/>
        <v/>
      </c>
      <c r="BFW306" s="20" t="str">
        <f t="shared" si="1010"/>
        <v/>
      </c>
      <c r="BFX306" s="20" t="str">
        <f t="shared" si="1011"/>
        <v/>
      </c>
      <c r="BFY306" s="20" t="str">
        <f t="shared" si="1012"/>
        <v/>
      </c>
      <c r="BFZ306" s="20" t="str">
        <f t="shared" si="1013"/>
        <v/>
      </c>
      <c r="BGA306" s="20" t="str">
        <f t="shared" si="1014"/>
        <v/>
      </c>
      <c r="BGB306" s="20" t="str">
        <f t="shared" si="1015"/>
        <v/>
      </c>
      <c r="BGC306" s="20" t="str">
        <f t="shared" si="1016"/>
        <v/>
      </c>
      <c r="BGD306" s="20" t="str">
        <f t="shared" si="1017"/>
        <v/>
      </c>
      <c r="BGE306" s="20" t="str">
        <f t="shared" si="1018"/>
        <v/>
      </c>
      <c r="BGF306" s="20" t="str">
        <f t="shared" si="1019"/>
        <v/>
      </c>
      <c r="BGG306" s="20" t="str">
        <f t="shared" si="1020"/>
        <v/>
      </c>
      <c r="BGH306" s="20" t="str">
        <f t="shared" si="1021"/>
        <v/>
      </c>
      <c r="BGI306" s="20" t="str">
        <f t="shared" si="1022"/>
        <v/>
      </c>
      <c r="BGJ306" s="20" t="str">
        <f t="shared" si="1023"/>
        <v/>
      </c>
      <c r="BGK306" s="20" t="str">
        <f t="shared" si="1024"/>
        <v/>
      </c>
      <c r="BGL306" s="20" t="str">
        <f t="shared" si="1025"/>
        <v/>
      </c>
      <c r="BGM306" s="20" t="str">
        <f t="shared" si="1026"/>
        <v/>
      </c>
      <c r="BGN306" s="20" t="str">
        <f t="shared" si="1027"/>
        <v/>
      </c>
      <c r="BGO306" s="20" t="str">
        <f t="shared" si="1028"/>
        <v/>
      </c>
      <c r="BGP306" s="20" t="str">
        <f t="shared" si="1029"/>
        <v/>
      </c>
      <c r="BGQ306" s="20" t="str">
        <f t="shared" si="1030"/>
        <v/>
      </c>
      <c r="BGR306" s="20" t="str">
        <f t="shared" si="1031"/>
        <v/>
      </c>
      <c r="BGS306" s="20" t="str">
        <f t="shared" si="1032"/>
        <v/>
      </c>
      <c r="BGT306" s="20" t="str">
        <f t="shared" si="1033"/>
        <v/>
      </c>
      <c r="BGU306" s="20" t="str">
        <f t="shared" si="1034"/>
        <v/>
      </c>
      <c r="BGV306" s="20" t="str">
        <f t="shared" si="1035"/>
        <v/>
      </c>
      <c r="BGW306" s="20" t="str">
        <f t="shared" si="1036"/>
        <v/>
      </c>
      <c r="BGX306" s="20" t="str">
        <f t="shared" si="1037"/>
        <v/>
      </c>
      <c r="BGY306" s="20" t="str">
        <f t="shared" si="1038"/>
        <v/>
      </c>
      <c r="BGZ306" s="20" t="str">
        <f t="shared" si="1039"/>
        <v/>
      </c>
      <c r="BHA306" s="20" t="str">
        <f t="shared" si="1040"/>
        <v/>
      </c>
      <c r="BHB306" s="20" t="str">
        <f t="shared" si="1041"/>
        <v/>
      </c>
      <c r="BHC306" s="20" t="str">
        <f t="shared" si="1042"/>
        <v/>
      </c>
      <c r="BHD306" s="20" t="str">
        <f t="shared" si="1043"/>
        <v/>
      </c>
      <c r="BHE306" s="20" t="str">
        <f t="shared" si="1044"/>
        <v/>
      </c>
      <c r="BHF306" s="20" t="str">
        <f t="shared" si="1045"/>
        <v/>
      </c>
      <c r="BHG306" s="20" t="str">
        <f t="shared" si="1046"/>
        <v/>
      </c>
      <c r="BHJ306" s="20" t="str">
        <f t="shared" si="1047"/>
        <v/>
      </c>
      <c r="BHL306" s="20" t="str">
        <f t="shared" si="1070"/>
        <v/>
      </c>
      <c r="BHM306" s="20" t="str">
        <f t="shared" si="1070"/>
        <v/>
      </c>
      <c r="BHN306" s="20" t="str">
        <f t="shared" si="1070"/>
        <v/>
      </c>
      <c r="BHO306" s="20" t="str">
        <f t="shared" si="1070"/>
        <v/>
      </c>
      <c r="BHP306" s="20" t="str">
        <f t="shared" si="1070"/>
        <v/>
      </c>
      <c r="BHQ306" s="20" t="str">
        <f t="shared" si="1070"/>
        <v/>
      </c>
      <c r="BHR306" s="20" t="str">
        <f t="shared" si="1070"/>
        <v/>
      </c>
      <c r="BHS306" s="20" t="str">
        <f t="shared" si="1070"/>
        <v/>
      </c>
      <c r="BHT306" s="20" t="str">
        <f t="shared" si="1070"/>
        <v/>
      </c>
      <c r="BHU306" s="20" t="str">
        <f t="shared" si="1070"/>
        <v/>
      </c>
      <c r="BHV306" s="20" t="str">
        <f t="shared" si="1070"/>
        <v/>
      </c>
      <c r="BHW306" s="20" t="str">
        <f t="shared" si="1070"/>
        <v/>
      </c>
      <c r="BHX306" s="20" t="str">
        <f t="shared" si="1070"/>
        <v/>
      </c>
      <c r="BHY306" s="20" t="str">
        <f t="shared" si="1070"/>
        <v/>
      </c>
      <c r="BHZ306" s="20" t="str">
        <f t="shared" si="1070"/>
        <v/>
      </c>
      <c r="BIA306" s="20" t="str">
        <f t="shared" si="1070"/>
        <v/>
      </c>
      <c r="BIB306" s="20" t="str">
        <f t="shared" si="1069"/>
        <v/>
      </c>
      <c r="BIC306" s="20" t="str">
        <f t="shared" si="1069"/>
        <v/>
      </c>
      <c r="BID306" s="20" t="str">
        <f t="shared" si="1069"/>
        <v/>
      </c>
      <c r="BIE306" s="20" t="str">
        <f t="shared" si="1069"/>
        <v/>
      </c>
    </row>
    <row r="307" spans="2:104 1451:1591" ht="14.5">
      <c r="B307" s="510" t="str">
        <f>IF('لصق اكسل الفورمز'!E302="","",'لصق اكسل الفورمز'!E302)</f>
        <v/>
      </c>
      <c r="C307" s="510" t="str">
        <f>IF('لصق اكسل الفورمز'!O302="","",'لصق اكسل الفورمز'!O302)</f>
        <v/>
      </c>
      <c r="D307" s="526" t="str">
        <f>IF('لصق اكسل الفورمز'!R302="","",'لصق اكسل الفورمز'!R302)</f>
        <v/>
      </c>
      <c r="E307" s="510" t="str">
        <f>IF('لصق اكسل الفورمز'!U302="","",'لصق اكسل الفورمز'!U302)</f>
        <v/>
      </c>
      <c r="F307" s="526" t="str">
        <f>IF('لصق اكسل الفورمز'!X302="","",'لصق اكسل الفورمز'!X302)</f>
        <v/>
      </c>
      <c r="G307" s="510" t="str">
        <f>IF('لصق اكسل الفورمز'!AA302="","",'لصق اكسل الفورمز'!AA302)</f>
        <v/>
      </c>
      <c r="H307" s="526" t="str">
        <f>IF('لصق اكسل الفورمز'!AD302="","",'لصق اكسل الفورمز'!AD302)</f>
        <v/>
      </c>
      <c r="I307" s="510" t="str">
        <f>IF('لصق اكسل الفورمز'!AG302="","",'لصق اكسل الفورمز'!AG302)</f>
        <v/>
      </c>
      <c r="J307" s="526" t="str">
        <f>IF('لصق اكسل الفورمز'!AJ302="","",'لصق اكسل الفورمز'!AJ302)</f>
        <v/>
      </c>
      <c r="K307" s="510" t="str">
        <f>IF('لصق اكسل الفورمز'!AM302="","",'لصق اكسل الفورمز'!AM302)</f>
        <v/>
      </c>
      <c r="L307" s="526" t="str">
        <f>IF('لصق اكسل الفورمز'!AP302="","",'لصق اكسل الفورمز'!AP302)</f>
        <v/>
      </c>
      <c r="M307" s="510" t="str">
        <f>IF('لصق اكسل الفورمز'!AS302="","",'لصق اكسل الفورمز'!AS302)</f>
        <v/>
      </c>
      <c r="N307" s="526" t="str">
        <f>IF('لصق اكسل الفورمز'!AV302="","",'لصق اكسل الفورمز'!AV302)</f>
        <v/>
      </c>
      <c r="O307" s="510" t="str">
        <f>IF('لصق اكسل الفورمز'!AY302="","",'لصق اكسل الفورمز'!AY302)</f>
        <v/>
      </c>
      <c r="P307" s="526" t="str">
        <f>IF('لصق اكسل الفورمز'!BB302="","",'لصق اكسل الفورمز'!BB302)</f>
        <v/>
      </c>
      <c r="Q307" s="510" t="str">
        <f>IF('لصق اكسل الفورمز'!BE302="","",'لصق اكسل الفورمز'!BE302)</f>
        <v/>
      </c>
      <c r="R307" s="526" t="str">
        <f>IF('لصق اكسل الفورمز'!BH302="","",'لصق اكسل الفورمز'!BH302)</f>
        <v/>
      </c>
      <c r="S307" s="510" t="str">
        <f>IF('لصق اكسل الفورمز'!BK302="","",'لصق اكسل الفورمز'!BK302)</f>
        <v/>
      </c>
      <c r="T307" s="526" t="str">
        <f>IF('لصق اكسل الفورمز'!BN302="","",'لصق اكسل الفورمز'!BN302)</f>
        <v/>
      </c>
      <c r="U307" s="510" t="str">
        <f>IF('لصق اكسل الفورمز'!BQ302="","",'لصق اكسل الفورمز'!BQ302)</f>
        <v/>
      </c>
      <c r="V307" s="526" t="str">
        <f>IF('لصق اكسل الفورمز'!BT302="","",'لصق اكسل الفورمز'!BT302)</f>
        <v/>
      </c>
      <c r="W307" s="527" t="str">
        <f t="shared" si="896"/>
        <v/>
      </c>
      <c r="X307" s="510" t="str">
        <f t="shared" si="897"/>
        <v/>
      </c>
      <c r="Y307" s="564" t="str">
        <f t="shared" si="898"/>
        <v/>
      </c>
      <c r="AL307" s="20">
        <f t="shared" si="899"/>
        <v>0</v>
      </c>
      <c r="AO307" s="20" t="str">
        <f t="shared" si="900"/>
        <v/>
      </c>
      <c r="AQ307" s="20" t="str">
        <f t="shared" si="1048"/>
        <v/>
      </c>
      <c r="AR307" s="20" t="str">
        <f t="shared" si="901"/>
        <v/>
      </c>
      <c r="AS307" s="20" t="str">
        <f t="shared" si="902"/>
        <v/>
      </c>
      <c r="AT307" s="20" t="str">
        <f t="shared" si="903"/>
        <v/>
      </c>
      <c r="AU307" s="20" t="str">
        <f t="shared" si="904"/>
        <v/>
      </c>
      <c r="AV307" s="20" t="str">
        <f t="shared" si="905"/>
        <v/>
      </c>
      <c r="AW307" s="20" t="str">
        <f t="shared" si="906"/>
        <v/>
      </c>
      <c r="AX307" s="20" t="str">
        <f t="shared" si="907"/>
        <v/>
      </c>
      <c r="AY307" s="20" t="str">
        <f t="shared" si="908"/>
        <v/>
      </c>
      <c r="AZ307" s="20" t="str">
        <f t="shared" si="909"/>
        <v/>
      </c>
      <c r="BA307" s="20" t="str">
        <f t="shared" si="910"/>
        <v/>
      </c>
      <c r="BB307" s="20" t="str">
        <f t="shared" si="911"/>
        <v/>
      </c>
      <c r="BC307" s="20" t="str">
        <f t="shared" si="912"/>
        <v/>
      </c>
      <c r="BD307" s="20" t="str">
        <f t="shared" si="913"/>
        <v/>
      </c>
      <c r="BE307" s="20" t="str">
        <f t="shared" si="914"/>
        <v/>
      </c>
      <c r="BF307" s="20" t="str">
        <f t="shared" si="915"/>
        <v/>
      </c>
      <c r="BG307" s="20" t="str">
        <f t="shared" si="916"/>
        <v/>
      </c>
      <c r="BH307" s="20" t="str">
        <f t="shared" si="917"/>
        <v/>
      </c>
      <c r="BI307" s="20" t="str">
        <f t="shared" si="918"/>
        <v/>
      </c>
      <c r="BJ307" s="20" t="str">
        <f t="shared" si="919"/>
        <v/>
      </c>
      <c r="BL307" s="38" t="e">
        <f t="shared" si="920"/>
        <v>#DIV/0!</v>
      </c>
      <c r="BM307" s="4">
        <f t="shared" si="921"/>
        <v>0</v>
      </c>
      <c r="BN307" s="4">
        <f t="shared" si="922"/>
        <v>0</v>
      </c>
      <c r="BO307" s="4">
        <f t="shared" si="923"/>
        <v>0</v>
      </c>
      <c r="BP307" s="173" t="str">
        <f t="shared" si="924"/>
        <v/>
      </c>
      <c r="BQ307" s="4">
        <f t="shared" si="925"/>
        <v>0</v>
      </c>
      <c r="BT307" s="268" t="str">
        <f t="shared" si="926"/>
        <v/>
      </c>
      <c r="BU307" s="268" t="str">
        <f t="shared" si="927"/>
        <v/>
      </c>
      <c r="BX307" s="20">
        <f t="shared" si="928"/>
        <v>1</v>
      </c>
      <c r="CG307" s="20" t="str">
        <f t="shared" si="1071"/>
        <v/>
      </c>
      <c r="CH307" s="20" t="str">
        <f t="shared" si="1072"/>
        <v/>
      </c>
      <c r="CI307" s="20" t="str">
        <f t="shared" si="1073"/>
        <v/>
      </c>
      <c r="CJ307" s="20" t="str">
        <f t="shared" si="1074"/>
        <v/>
      </c>
      <c r="CK307" s="20" t="str">
        <f t="shared" si="1075"/>
        <v/>
      </c>
      <c r="CL307" s="20" t="str">
        <f t="shared" si="1076"/>
        <v/>
      </c>
      <c r="CM307" s="20" t="str">
        <f t="shared" si="1077"/>
        <v/>
      </c>
      <c r="CN307" s="20" t="str">
        <f t="shared" si="1078"/>
        <v/>
      </c>
      <c r="CO307" s="20" t="str">
        <f t="shared" si="1079"/>
        <v/>
      </c>
      <c r="CP307" s="20" t="str">
        <f t="shared" si="1080"/>
        <v/>
      </c>
      <c r="CQ307" s="20" t="str">
        <f t="shared" si="1081"/>
        <v/>
      </c>
      <c r="CR307" s="20" t="str">
        <f t="shared" si="1082"/>
        <v/>
      </c>
      <c r="CS307" s="20" t="str">
        <f t="shared" si="1083"/>
        <v/>
      </c>
      <c r="CT307" s="20" t="str">
        <f t="shared" si="1084"/>
        <v/>
      </c>
      <c r="CU307" s="20" t="str">
        <f t="shared" si="1085"/>
        <v/>
      </c>
      <c r="CV307" s="20" t="str">
        <f t="shared" si="1086"/>
        <v/>
      </c>
      <c r="CW307" s="20" t="str">
        <f t="shared" si="1087"/>
        <v/>
      </c>
      <c r="CX307" s="20" t="str">
        <f t="shared" si="1088"/>
        <v/>
      </c>
      <c r="CY307" s="20" t="str">
        <f t="shared" si="1089"/>
        <v/>
      </c>
      <c r="CZ307" s="20" t="str">
        <f t="shared" si="1090"/>
        <v/>
      </c>
      <c r="BCU307" s="20" t="str">
        <f t="shared" si="930"/>
        <v/>
      </c>
      <c r="BCV307" s="20" t="str">
        <f t="shared" si="931"/>
        <v/>
      </c>
      <c r="BCW307" s="20" t="str">
        <f t="shared" si="932"/>
        <v/>
      </c>
      <c r="BCX307" s="20" t="str">
        <f t="shared" si="933"/>
        <v/>
      </c>
      <c r="BCY307" s="20" t="str">
        <f t="shared" si="934"/>
        <v/>
      </c>
      <c r="BCZ307" s="20" t="str">
        <f t="shared" si="935"/>
        <v/>
      </c>
      <c r="BDA307" s="20" t="str">
        <f t="shared" si="936"/>
        <v/>
      </c>
      <c r="BDB307" s="20" t="str">
        <f t="shared" si="937"/>
        <v/>
      </c>
      <c r="BDC307" s="20" t="str">
        <f t="shared" si="938"/>
        <v/>
      </c>
      <c r="BDD307" s="20" t="str">
        <f t="shared" si="939"/>
        <v/>
      </c>
      <c r="BDE307" s="20" t="str">
        <f t="shared" si="940"/>
        <v/>
      </c>
      <c r="BDF307" s="20" t="str">
        <f t="shared" si="941"/>
        <v/>
      </c>
      <c r="BDG307" s="20" t="str">
        <f t="shared" si="942"/>
        <v/>
      </c>
      <c r="BDH307" s="20" t="str">
        <f t="shared" si="943"/>
        <v/>
      </c>
      <c r="BDI307" s="20" t="str">
        <f t="shared" si="944"/>
        <v/>
      </c>
      <c r="BDJ307" s="20" t="str">
        <f t="shared" si="945"/>
        <v/>
      </c>
      <c r="BDK307" s="20" t="str">
        <f t="shared" si="946"/>
        <v/>
      </c>
      <c r="BDL307" s="20" t="str">
        <f t="shared" si="947"/>
        <v/>
      </c>
      <c r="BDM307" s="20" t="str">
        <f t="shared" si="948"/>
        <v/>
      </c>
      <c r="BDN307" s="20" t="str">
        <f t="shared" si="949"/>
        <v/>
      </c>
      <c r="BDO307" s="20" t="str">
        <f t="shared" si="950"/>
        <v/>
      </c>
      <c r="BDP307" s="20" t="str">
        <f t="shared" si="951"/>
        <v/>
      </c>
      <c r="BDQ307" s="20" t="str">
        <f t="shared" si="952"/>
        <v/>
      </c>
      <c r="BDR307" s="20" t="str">
        <f t="shared" si="953"/>
        <v/>
      </c>
      <c r="BDS307" s="20" t="str">
        <f t="shared" si="954"/>
        <v/>
      </c>
      <c r="BDT307" s="20" t="str">
        <f t="shared" si="955"/>
        <v/>
      </c>
      <c r="BDU307" s="20" t="str">
        <f t="shared" si="956"/>
        <v/>
      </c>
      <c r="BDV307" s="20" t="str">
        <f t="shared" si="957"/>
        <v/>
      </c>
      <c r="BDW307" s="20" t="str">
        <f t="shared" si="958"/>
        <v/>
      </c>
      <c r="BDX307" s="20" t="str">
        <f t="shared" si="959"/>
        <v/>
      </c>
      <c r="BDY307" s="20" t="str">
        <f t="shared" si="960"/>
        <v/>
      </c>
      <c r="BDZ307" s="20" t="str">
        <f t="shared" si="961"/>
        <v/>
      </c>
      <c r="BEA307" s="20" t="str">
        <f t="shared" si="962"/>
        <v/>
      </c>
      <c r="BEB307" s="20" t="str">
        <f t="shared" si="963"/>
        <v/>
      </c>
      <c r="BEC307" s="20" t="str">
        <f t="shared" si="964"/>
        <v/>
      </c>
      <c r="BED307" s="20" t="str">
        <f t="shared" si="965"/>
        <v/>
      </c>
      <c r="BEE307" s="20" t="str">
        <f t="shared" si="966"/>
        <v/>
      </c>
      <c r="BEF307" s="20" t="str">
        <f t="shared" si="967"/>
        <v/>
      </c>
      <c r="BEG307" s="20" t="str">
        <f t="shared" si="968"/>
        <v/>
      </c>
      <c r="BEH307" s="20" t="str">
        <f t="shared" si="969"/>
        <v/>
      </c>
      <c r="BEI307" s="20" t="str">
        <f t="shared" si="970"/>
        <v/>
      </c>
      <c r="BEJ307" s="20" t="str">
        <f t="shared" si="971"/>
        <v/>
      </c>
      <c r="BEK307" s="20" t="str">
        <f t="shared" si="972"/>
        <v/>
      </c>
      <c r="BEL307" s="20" t="str">
        <f t="shared" si="973"/>
        <v/>
      </c>
      <c r="BEM307" s="20" t="str">
        <f t="shared" si="974"/>
        <v/>
      </c>
      <c r="BEN307" s="20" t="str">
        <f t="shared" si="975"/>
        <v/>
      </c>
      <c r="BEO307" s="20" t="str">
        <f t="shared" si="976"/>
        <v/>
      </c>
      <c r="BEP307" s="20" t="str">
        <f t="shared" si="977"/>
        <v/>
      </c>
      <c r="BEQ307" s="20" t="str">
        <f t="shared" si="978"/>
        <v/>
      </c>
      <c r="BER307" s="20" t="str">
        <f t="shared" si="979"/>
        <v/>
      </c>
      <c r="BES307" s="20" t="str">
        <f t="shared" si="980"/>
        <v/>
      </c>
      <c r="BET307" s="20" t="str">
        <f t="shared" si="981"/>
        <v/>
      </c>
      <c r="BEU307" s="20" t="str">
        <f t="shared" si="982"/>
        <v/>
      </c>
      <c r="BEV307" s="20" t="str">
        <f t="shared" si="983"/>
        <v/>
      </c>
      <c r="BEW307" s="20" t="str">
        <f t="shared" si="984"/>
        <v/>
      </c>
      <c r="BEX307" s="20" t="str">
        <f t="shared" si="985"/>
        <v/>
      </c>
      <c r="BEY307" s="20" t="str">
        <f t="shared" si="986"/>
        <v/>
      </c>
      <c r="BEZ307" s="20" t="str">
        <f t="shared" si="987"/>
        <v/>
      </c>
      <c r="BFA307" s="20" t="str">
        <f t="shared" si="988"/>
        <v/>
      </c>
      <c r="BFB307" s="20" t="str">
        <f t="shared" si="989"/>
        <v/>
      </c>
      <c r="BFC307" s="20" t="str">
        <f t="shared" si="990"/>
        <v/>
      </c>
      <c r="BFD307" s="20" t="str">
        <f t="shared" si="991"/>
        <v/>
      </c>
      <c r="BFE307" s="20" t="str">
        <f t="shared" si="992"/>
        <v/>
      </c>
      <c r="BFF307" s="20" t="str">
        <f t="shared" si="993"/>
        <v/>
      </c>
      <c r="BFG307" s="20" t="str">
        <f t="shared" si="994"/>
        <v/>
      </c>
      <c r="BFH307" s="20" t="str">
        <f t="shared" si="995"/>
        <v/>
      </c>
      <c r="BFI307" s="20" t="str">
        <f t="shared" si="996"/>
        <v/>
      </c>
      <c r="BFJ307" s="20" t="str">
        <f t="shared" si="997"/>
        <v/>
      </c>
      <c r="BFK307" s="20" t="str">
        <f t="shared" si="998"/>
        <v/>
      </c>
      <c r="BFL307" s="20" t="str">
        <f t="shared" si="999"/>
        <v/>
      </c>
      <c r="BFM307" s="20" t="str">
        <f t="shared" si="1000"/>
        <v/>
      </c>
      <c r="BFN307" s="20" t="str">
        <f t="shared" si="1001"/>
        <v/>
      </c>
      <c r="BFO307" s="20" t="str">
        <f t="shared" si="1002"/>
        <v/>
      </c>
      <c r="BFP307" s="20" t="str">
        <f t="shared" si="1003"/>
        <v/>
      </c>
      <c r="BFQ307" s="20" t="str">
        <f t="shared" si="1004"/>
        <v/>
      </c>
      <c r="BFR307" s="20" t="str">
        <f t="shared" si="1005"/>
        <v/>
      </c>
      <c r="BFS307" s="20" t="str">
        <f t="shared" si="1006"/>
        <v/>
      </c>
      <c r="BFT307" s="20" t="str">
        <f t="shared" si="1007"/>
        <v/>
      </c>
      <c r="BFU307" s="20" t="str">
        <f t="shared" si="1008"/>
        <v/>
      </c>
      <c r="BFV307" s="20" t="str">
        <f t="shared" si="1009"/>
        <v/>
      </c>
      <c r="BFW307" s="20" t="str">
        <f t="shared" si="1010"/>
        <v/>
      </c>
      <c r="BFX307" s="20" t="str">
        <f t="shared" si="1011"/>
        <v/>
      </c>
      <c r="BFY307" s="20" t="str">
        <f t="shared" si="1012"/>
        <v/>
      </c>
      <c r="BFZ307" s="20" t="str">
        <f t="shared" si="1013"/>
        <v/>
      </c>
      <c r="BGA307" s="20" t="str">
        <f t="shared" si="1014"/>
        <v/>
      </c>
      <c r="BGB307" s="20" t="str">
        <f t="shared" si="1015"/>
        <v/>
      </c>
      <c r="BGC307" s="20" t="str">
        <f t="shared" si="1016"/>
        <v/>
      </c>
      <c r="BGD307" s="20" t="str">
        <f t="shared" si="1017"/>
        <v/>
      </c>
      <c r="BGE307" s="20" t="str">
        <f t="shared" si="1018"/>
        <v/>
      </c>
      <c r="BGF307" s="20" t="str">
        <f t="shared" si="1019"/>
        <v/>
      </c>
      <c r="BGG307" s="20" t="str">
        <f t="shared" si="1020"/>
        <v/>
      </c>
      <c r="BGH307" s="20" t="str">
        <f t="shared" si="1021"/>
        <v/>
      </c>
      <c r="BGI307" s="20" t="str">
        <f t="shared" si="1022"/>
        <v/>
      </c>
      <c r="BGJ307" s="20" t="str">
        <f t="shared" si="1023"/>
        <v/>
      </c>
      <c r="BGK307" s="20" t="str">
        <f t="shared" si="1024"/>
        <v/>
      </c>
      <c r="BGL307" s="20" t="str">
        <f t="shared" si="1025"/>
        <v/>
      </c>
      <c r="BGM307" s="20" t="str">
        <f t="shared" si="1026"/>
        <v/>
      </c>
      <c r="BGN307" s="20" t="str">
        <f t="shared" si="1027"/>
        <v/>
      </c>
      <c r="BGO307" s="20" t="str">
        <f t="shared" si="1028"/>
        <v/>
      </c>
      <c r="BGP307" s="20" t="str">
        <f t="shared" si="1029"/>
        <v/>
      </c>
      <c r="BGQ307" s="20" t="str">
        <f t="shared" si="1030"/>
        <v/>
      </c>
      <c r="BGR307" s="20" t="str">
        <f t="shared" si="1031"/>
        <v/>
      </c>
      <c r="BGS307" s="20" t="str">
        <f t="shared" si="1032"/>
        <v/>
      </c>
      <c r="BGT307" s="20" t="str">
        <f t="shared" si="1033"/>
        <v/>
      </c>
      <c r="BGU307" s="20" t="str">
        <f t="shared" si="1034"/>
        <v/>
      </c>
      <c r="BGV307" s="20" t="str">
        <f t="shared" si="1035"/>
        <v/>
      </c>
      <c r="BGW307" s="20" t="str">
        <f t="shared" si="1036"/>
        <v/>
      </c>
      <c r="BGX307" s="20" t="str">
        <f t="shared" si="1037"/>
        <v/>
      </c>
      <c r="BGY307" s="20" t="str">
        <f t="shared" si="1038"/>
        <v/>
      </c>
      <c r="BGZ307" s="20" t="str">
        <f t="shared" si="1039"/>
        <v/>
      </c>
      <c r="BHA307" s="20" t="str">
        <f t="shared" si="1040"/>
        <v/>
      </c>
      <c r="BHB307" s="20" t="str">
        <f t="shared" si="1041"/>
        <v/>
      </c>
      <c r="BHC307" s="20" t="str">
        <f t="shared" si="1042"/>
        <v/>
      </c>
      <c r="BHD307" s="20" t="str">
        <f t="shared" si="1043"/>
        <v/>
      </c>
      <c r="BHE307" s="20" t="str">
        <f t="shared" si="1044"/>
        <v/>
      </c>
      <c r="BHF307" s="20" t="str">
        <f t="shared" si="1045"/>
        <v/>
      </c>
      <c r="BHG307" s="20" t="str">
        <f t="shared" si="1046"/>
        <v/>
      </c>
      <c r="BHJ307" s="20" t="str">
        <f t="shared" si="1047"/>
        <v/>
      </c>
      <c r="BHL307" s="20" t="str">
        <f t="shared" si="1070"/>
        <v/>
      </c>
      <c r="BHM307" s="20" t="str">
        <f t="shared" si="1070"/>
        <v/>
      </c>
      <c r="BHN307" s="20" t="str">
        <f t="shared" si="1070"/>
        <v/>
      </c>
      <c r="BHO307" s="20" t="str">
        <f t="shared" si="1070"/>
        <v/>
      </c>
      <c r="BHP307" s="20" t="str">
        <f t="shared" si="1070"/>
        <v/>
      </c>
      <c r="BHQ307" s="20" t="str">
        <f t="shared" si="1070"/>
        <v/>
      </c>
      <c r="BHR307" s="20" t="str">
        <f t="shared" si="1070"/>
        <v/>
      </c>
      <c r="BHS307" s="20" t="str">
        <f t="shared" si="1070"/>
        <v/>
      </c>
      <c r="BHT307" s="20" t="str">
        <f t="shared" si="1070"/>
        <v/>
      </c>
      <c r="BHU307" s="20" t="str">
        <f t="shared" si="1070"/>
        <v/>
      </c>
      <c r="BHV307" s="20" t="str">
        <f t="shared" si="1070"/>
        <v/>
      </c>
      <c r="BHW307" s="20" t="str">
        <f t="shared" si="1070"/>
        <v/>
      </c>
      <c r="BHX307" s="20" t="str">
        <f t="shared" si="1070"/>
        <v/>
      </c>
      <c r="BHY307" s="20" t="str">
        <f t="shared" si="1070"/>
        <v/>
      </c>
      <c r="BHZ307" s="20" t="str">
        <f t="shared" si="1070"/>
        <v/>
      </c>
      <c r="BIA307" s="20" t="str">
        <f t="shared" si="1070"/>
        <v/>
      </c>
      <c r="BIB307" s="20" t="str">
        <f t="shared" si="1069"/>
        <v/>
      </c>
      <c r="BIC307" s="20" t="str">
        <f t="shared" si="1069"/>
        <v/>
      </c>
      <c r="BID307" s="20" t="str">
        <f t="shared" si="1069"/>
        <v/>
      </c>
      <c r="BIE307" s="20" t="str">
        <f t="shared" si="1069"/>
        <v/>
      </c>
    </row>
    <row r="308" spans="2:104 1451:1591" customFormat="1" ht="14.5">
      <c r="B308" s="510" t="str">
        <f>IF('لصق اكسل الفورمز'!E303="","",'لصق اكسل الفورمز'!E303)</f>
        <v/>
      </c>
      <c r="C308" s="510" t="str">
        <f>IF('لصق اكسل الفورمز'!O303="","",'لصق اكسل الفورمز'!O303)</f>
        <v/>
      </c>
      <c r="D308" s="526" t="str">
        <f>IF('لصق اكسل الفورمز'!R303="","",'لصق اكسل الفورمز'!R303)</f>
        <v/>
      </c>
      <c r="E308" s="510" t="str">
        <f>IF('لصق اكسل الفورمز'!U303="","",'لصق اكسل الفورمز'!U303)</f>
        <v/>
      </c>
      <c r="F308" s="526" t="str">
        <f>IF('لصق اكسل الفورمز'!X303="","",'لصق اكسل الفورمز'!X303)</f>
        <v/>
      </c>
      <c r="G308" s="510" t="str">
        <f>IF('لصق اكسل الفورمز'!AA303="","",'لصق اكسل الفورمز'!AA303)</f>
        <v/>
      </c>
      <c r="H308" s="526" t="str">
        <f>IF('لصق اكسل الفورمز'!AD303="","",'لصق اكسل الفورمز'!AD303)</f>
        <v/>
      </c>
      <c r="I308" s="510" t="str">
        <f>IF('لصق اكسل الفورمز'!AG303="","",'لصق اكسل الفورمز'!AG303)</f>
        <v/>
      </c>
      <c r="J308" s="526" t="str">
        <f>IF('لصق اكسل الفورمز'!AJ303="","",'لصق اكسل الفورمز'!AJ303)</f>
        <v/>
      </c>
      <c r="K308" s="510" t="str">
        <f>IF('لصق اكسل الفورمز'!AM303="","",'لصق اكسل الفورمز'!AM303)</f>
        <v/>
      </c>
      <c r="L308" s="526" t="str">
        <f>IF('لصق اكسل الفورمز'!AP303="","",'لصق اكسل الفورمز'!AP303)</f>
        <v/>
      </c>
      <c r="M308" s="510" t="str">
        <f>IF('لصق اكسل الفورمز'!AS303="","",'لصق اكسل الفورمز'!AS303)</f>
        <v/>
      </c>
      <c r="N308" s="526" t="str">
        <f>IF('لصق اكسل الفورمز'!AV303="","",'لصق اكسل الفورمز'!AV303)</f>
        <v/>
      </c>
      <c r="O308" s="510" t="str">
        <f>IF('لصق اكسل الفورمز'!AY303="","",'لصق اكسل الفورمز'!AY303)</f>
        <v/>
      </c>
      <c r="P308" s="526" t="str">
        <f>IF('لصق اكسل الفورمز'!BB303="","",'لصق اكسل الفورمز'!BB303)</f>
        <v/>
      </c>
      <c r="Q308" s="510" t="str">
        <f>IF('لصق اكسل الفورمز'!BE303="","",'لصق اكسل الفورمز'!BE303)</f>
        <v/>
      </c>
      <c r="R308" s="526" t="str">
        <f>IF('لصق اكسل الفورمز'!BH303="","",'لصق اكسل الفورمز'!BH303)</f>
        <v/>
      </c>
      <c r="S308" s="510" t="str">
        <f>IF('لصق اكسل الفورمز'!BK303="","",'لصق اكسل الفورمز'!BK303)</f>
        <v/>
      </c>
      <c r="T308" s="526" t="str">
        <f>IF('لصق اكسل الفورمز'!BN303="","",'لصق اكسل الفورمز'!BN303)</f>
        <v/>
      </c>
      <c r="U308" s="510" t="str">
        <f>IF('لصق اكسل الفورمز'!BQ303="","",'لصق اكسل الفورمز'!BQ303)</f>
        <v/>
      </c>
      <c r="V308" s="526" t="str">
        <f>IF('لصق اكسل الفورمز'!BT303="","",'لصق اكسل الفورمز'!BT303)</f>
        <v/>
      </c>
      <c r="W308" s="527" t="str">
        <f t="shared" si="896"/>
        <v/>
      </c>
      <c r="X308" s="510" t="str">
        <f t="shared" si="897"/>
        <v/>
      </c>
      <c r="Y308" s="564" t="str">
        <f t="shared" si="898"/>
        <v/>
      </c>
      <c r="AL308" s="20">
        <f t="shared" si="899"/>
        <v>0</v>
      </c>
      <c r="AO308" s="20" t="str">
        <f t="shared" si="900"/>
        <v/>
      </c>
      <c r="AQ308" s="20" t="str">
        <f t="shared" si="1048"/>
        <v/>
      </c>
      <c r="AR308" s="20" t="str">
        <f t="shared" si="901"/>
        <v/>
      </c>
      <c r="AS308" s="20" t="str">
        <f t="shared" si="902"/>
        <v/>
      </c>
      <c r="AT308" s="20" t="str">
        <f t="shared" si="903"/>
        <v/>
      </c>
      <c r="AU308" s="20" t="str">
        <f t="shared" si="904"/>
        <v/>
      </c>
      <c r="AV308" s="20" t="str">
        <f t="shared" si="905"/>
        <v/>
      </c>
      <c r="AW308" s="20" t="str">
        <f t="shared" si="906"/>
        <v/>
      </c>
      <c r="AX308" s="20" t="str">
        <f t="shared" si="907"/>
        <v/>
      </c>
      <c r="AY308" s="20" t="str">
        <f t="shared" si="908"/>
        <v/>
      </c>
      <c r="AZ308" s="20" t="str">
        <f t="shared" si="909"/>
        <v/>
      </c>
      <c r="BA308" s="20" t="str">
        <f t="shared" si="910"/>
        <v/>
      </c>
      <c r="BB308" s="20" t="str">
        <f t="shared" si="911"/>
        <v/>
      </c>
      <c r="BC308" s="20" t="str">
        <f t="shared" si="912"/>
        <v/>
      </c>
      <c r="BD308" s="20" t="str">
        <f t="shared" si="913"/>
        <v/>
      </c>
      <c r="BE308" s="20" t="str">
        <f t="shared" si="914"/>
        <v/>
      </c>
      <c r="BF308" s="20" t="str">
        <f t="shared" si="915"/>
        <v/>
      </c>
      <c r="BG308" s="20" t="str">
        <f t="shared" si="916"/>
        <v/>
      </c>
      <c r="BH308" s="20" t="str">
        <f t="shared" si="917"/>
        <v/>
      </c>
      <c r="BI308" s="20" t="str">
        <f t="shared" si="918"/>
        <v/>
      </c>
      <c r="BJ308" s="20" t="str">
        <f t="shared" si="919"/>
        <v/>
      </c>
      <c r="BL308" s="38" t="e">
        <f t="shared" si="920"/>
        <v>#DIV/0!</v>
      </c>
      <c r="BM308" s="4">
        <f t="shared" si="921"/>
        <v>0</v>
      </c>
      <c r="BN308" s="4">
        <f t="shared" si="922"/>
        <v>0</v>
      </c>
      <c r="BO308" s="4">
        <f t="shared" si="923"/>
        <v>0</v>
      </c>
      <c r="BP308" s="173" t="str">
        <f t="shared" si="924"/>
        <v/>
      </c>
      <c r="BQ308" s="4">
        <f t="shared" si="925"/>
        <v>0</v>
      </c>
      <c r="BT308" s="268" t="str">
        <f t="shared" si="926"/>
        <v/>
      </c>
      <c r="BU308" s="268" t="str">
        <f t="shared" si="927"/>
        <v/>
      </c>
      <c r="BX308" s="20">
        <f t="shared" si="928"/>
        <v>1</v>
      </c>
      <c r="CG308" s="20" t="str">
        <f t="shared" si="1071"/>
        <v/>
      </c>
      <c r="CH308" s="20" t="str">
        <f t="shared" si="1072"/>
        <v/>
      </c>
      <c r="CI308" s="20" t="str">
        <f t="shared" si="1073"/>
        <v/>
      </c>
      <c r="CJ308" s="20" t="str">
        <f t="shared" si="1074"/>
        <v/>
      </c>
      <c r="CK308" s="20" t="str">
        <f t="shared" si="1075"/>
        <v/>
      </c>
      <c r="CL308" s="20" t="str">
        <f t="shared" si="1076"/>
        <v/>
      </c>
      <c r="CM308" s="20" t="str">
        <f t="shared" si="1077"/>
        <v/>
      </c>
      <c r="CN308" s="20" t="str">
        <f t="shared" si="1078"/>
        <v/>
      </c>
      <c r="CO308" s="20" t="str">
        <f t="shared" si="1079"/>
        <v/>
      </c>
      <c r="CP308" s="20" t="str">
        <f t="shared" si="1080"/>
        <v/>
      </c>
      <c r="CQ308" s="20" t="str">
        <f t="shared" si="1081"/>
        <v/>
      </c>
      <c r="CR308" s="20" t="str">
        <f t="shared" si="1082"/>
        <v/>
      </c>
      <c r="CS308" s="20" t="str">
        <f t="shared" si="1083"/>
        <v/>
      </c>
      <c r="CT308" s="20" t="str">
        <f t="shared" si="1084"/>
        <v/>
      </c>
      <c r="CU308" s="20" t="str">
        <f t="shared" si="1085"/>
        <v/>
      </c>
      <c r="CV308" s="20" t="str">
        <f t="shared" si="1086"/>
        <v/>
      </c>
      <c r="CW308" s="20" t="str">
        <f t="shared" si="1087"/>
        <v/>
      </c>
      <c r="CX308" s="20" t="str">
        <f t="shared" si="1088"/>
        <v/>
      </c>
      <c r="CY308" s="20" t="str">
        <f t="shared" si="1089"/>
        <v/>
      </c>
      <c r="CZ308" s="20" t="str">
        <f t="shared" si="1090"/>
        <v/>
      </c>
      <c r="BCU308" s="20" t="str">
        <f t="shared" si="930"/>
        <v/>
      </c>
      <c r="BCV308" s="20" t="str">
        <f t="shared" si="931"/>
        <v/>
      </c>
      <c r="BCW308" s="20" t="str">
        <f t="shared" si="932"/>
        <v/>
      </c>
      <c r="BCX308" s="20" t="str">
        <f t="shared" si="933"/>
        <v/>
      </c>
      <c r="BCY308" s="20" t="str">
        <f t="shared" si="934"/>
        <v/>
      </c>
      <c r="BCZ308" s="20" t="str">
        <f t="shared" si="935"/>
        <v/>
      </c>
      <c r="BDA308" s="20" t="str">
        <f t="shared" si="936"/>
        <v/>
      </c>
      <c r="BDB308" s="20" t="str">
        <f t="shared" si="937"/>
        <v/>
      </c>
      <c r="BDC308" s="20" t="str">
        <f t="shared" si="938"/>
        <v/>
      </c>
      <c r="BDD308" s="20" t="str">
        <f t="shared" si="939"/>
        <v/>
      </c>
      <c r="BDE308" s="20" t="str">
        <f t="shared" si="940"/>
        <v/>
      </c>
      <c r="BDF308" s="20" t="str">
        <f t="shared" si="941"/>
        <v/>
      </c>
      <c r="BDG308" s="20" t="str">
        <f t="shared" si="942"/>
        <v/>
      </c>
      <c r="BDH308" s="20" t="str">
        <f t="shared" si="943"/>
        <v/>
      </c>
      <c r="BDI308" s="20" t="str">
        <f t="shared" si="944"/>
        <v/>
      </c>
      <c r="BDJ308" s="20" t="str">
        <f t="shared" si="945"/>
        <v/>
      </c>
      <c r="BDK308" s="20" t="str">
        <f t="shared" si="946"/>
        <v/>
      </c>
      <c r="BDL308" s="20" t="str">
        <f t="shared" si="947"/>
        <v/>
      </c>
      <c r="BDM308" s="20" t="str">
        <f t="shared" si="948"/>
        <v/>
      </c>
      <c r="BDN308" s="20" t="str">
        <f t="shared" si="949"/>
        <v/>
      </c>
      <c r="BDO308" s="20" t="str">
        <f t="shared" si="950"/>
        <v/>
      </c>
      <c r="BDP308" s="20" t="str">
        <f t="shared" si="951"/>
        <v/>
      </c>
      <c r="BDQ308" s="20" t="str">
        <f t="shared" si="952"/>
        <v/>
      </c>
      <c r="BDR308" s="20" t="str">
        <f t="shared" si="953"/>
        <v/>
      </c>
      <c r="BDS308" s="20" t="str">
        <f t="shared" si="954"/>
        <v/>
      </c>
      <c r="BDT308" s="20" t="str">
        <f t="shared" si="955"/>
        <v/>
      </c>
      <c r="BDU308" s="20" t="str">
        <f t="shared" si="956"/>
        <v/>
      </c>
      <c r="BDV308" s="20" t="str">
        <f t="shared" si="957"/>
        <v/>
      </c>
      <c r="BDW308" s="20" t="str">
        <f t="shared" si="958"/>
        <v/>
      </c>
      <c r="BDX308" s="20" t="str">
        <f t="shared" si="959"/>
        <v/>
      </c>
      <c r="BDY308" s="20" t="str">
        <f t="shared" si="960"/>
        <v/>
      </c>
      <c r="BDZ308" s="20" t="str">
        <f t="shared" si="961"/>
        <v/>
      </c>
      <c r="BEA308" s="20" t="str">
        <f t="shared" si="962"/>
        <v/>
      </c>
      <c r="BEB308" s="20" t="str">
        <f t="shared" si="963"/>
        <v/>
      </c>
      <c r="BEC308" s="20" t="str">
        <f t="shared" si="964"/>
        <v/>
      </c>
      <c r="BED308" s="20" t="str">
        <f t="shared" si="965"/>
        <v/>
      </c>
      <c r="BEE308" s="20" t="str">
        <f t="shared" si="966"/>
        <v/>
      </c>
      <c r="BEF308" s="20" t="str">
        <f t="shared" si="967"/>
        <v/>
      </c>
      <c r="BEG308" s="20" t="str">
        <f t="shared" si="968"/>
        <v/>
      </c>
      <c r="BEH308" s="20" t="str">
        <f t="shared" si="969"/>
        <v/>
      </c>
      <c r="BEI308" s="20" t="str">
        <f t="shared" si="970"/>
        <v/>
      </c>
      <c r="BEJ308" s="20" t="str">
        <f t="shared" si="971"/>
        <v/>
      </c>
      <c r="BEK308" s="20" t="str">
        <f t="shared" si="972"/>
        <v/>
      </c>
      <c r="BEL308" s="20" t="str">
        <f t="shared" si="973"/>
        <v/>
      </c>
      <c r="BEM308" s="20" t="str">
        <f t="shared" si="974"/>
        <v/>
      </c>
      <c r="BEN308" s="20" t="str">
        <f t="shared" si="975"/>
        <v/>
      </c>
      <c r="BEO308" s="20" t="str">
        <f t="shared" si="976"/>
        <v/>
      </c>
      <c r="BEP308" s="20" t="str">
        <f t="shared" si="977"/>
        <v/>
      </c>
      <c r="BEQ308" s="20" t="str">
        <f t="shared" si="978"/>
        <v/>
      </c>
      <c r="BER308" s="20" t="str">
        <f t="shared" si="979"/>
        <v/>
      </c>
      <c r="BES308" s="20" t="str">
        <f t="shared" si="980"/>
        <v/>
      </c>
      <c r="BET308" s="20" t="str">
        <f t="shared" si="981"/>
        <v/>
      </c>
      <c r="BEU308" s="20" t="str">
        <f t="shared" si="982"/>
        <v/>
      </c>
      <c r="BEV308" s="20" t="str">
        <f t="shared" si="983"/>
        <v/>
      </c>
      <c r="BEW308" s="20" t="str">
        <f t="shared" si="984"/>
        <v/>
      </c>
      <c r="BEX308" s="20" t="str">
        <f t="shared" si="985"/>
        <v/>
      </c>
      <c r="BEY308" s="20" t="str">
        <f t="shared" si="986"/>
        <v/>
      </c>
      <c r="BEZ308" s="20" t="str">
        <f t="shared" si="987"/>
        <v/>
      </c>
      <c r="BFA308" s="20" t="str">
        <f t="shared" si="988"/>
        <v/>
      </c>
      <c r="BFB308" s="20" t="str">
        <f t="shared" si="989"/>
        <v/>
      </c>
      <c r="BFC308" s="20" t="str">
        <f t="shared" si="990"/>
        <v/>
      </c>
      <c r="BFD308" s="20" t="str">
        <f t="shared" si="991"/>
        <v/>
      </c>
      <c r="BFE308" s="20" t="str">
        <f t="shared" si="992"/>
        <v/>
      </c>
      <c r="BFF308" s="20" t="str">
        <f t="shared" si="993"/>
        <v/>
      </c>
      <c r="BFG308" s="20" t="str">
        <f t="shared" si="994"/>
        <v/>
      </c>
      <c r="BFH308" s="20" t="str">
        <f t="shared" si="995"/>
        <v/>
      </c>
      <c r="BFI308" s="20" t="str">
        <f t="shared" si="996"/>
        <v/>
      </c>
      <c r="BFJ308" s="20" t="str">
        <f t="shared" si="997"/>
        <v/>
      </c>
      <c r="BFK308" s="20" t="str">
        <f t="shared" si="998"/>
        <v/>
      </c>
      <c r="BFL308" s="20" t="str">
        <f t="shared" si="999"/>
        <v/>
      </c>
      <c r="BFM308" s="20" t="str">
        <f t="shared" si="1000"/>
        <v/>
      </c>
      <c r="BFN308" s="20" t="str">
        <f t="shared" si="1001"/>
        <v/>
      </c>
      <c r="BFO308" s="20" t="str">
        <f t="shared" si="1002"/>
        <v/>
      </c>
      <c r="BFP308" s="20" t="str">
        <f t="shared" si="1003"/>
        <v/>
      </c>
      <c r="BFQ308" s="20" t="str">
        <f t="shared" si="1004"/>
        <v/>
      </c>
      <c r="BFR308" s="20" t="str">
        <f t="shared" si="1005"/>
        <v/>
      </c>
      <c r="BFS308" s="20" t="str">
        <f t="shared" si="1006"/>
        <v/>
      </c>
      <c r="BFT308" s="20" t="str">
        <f t="shared" si="1007"/>
        <v/>
      </c>
      <c r="BFU308" s="20" t="str">
        <f t="shared" si="1008"/>
        <v/>
      </c>
      <c r="BFV308" s="20" t="str">
        <f t="shared" si="1009"/>
        <v/>
      </c>
      <c r="BFW308" s="20" t="str">
        <f t="shared" si="1010"/>
        <v/>
      </c>
      <c r="BFX308" s="20" t="str">
        <f t="shared" si="1011"/>
        <v/>
      </c>
      <c r="BFY308" s="20" t="str">
        <f t="shared" si="1012"/>
        <v/>
      </c>
      <c r="BFZ308" s="20" t="str">
        <f t="shared" si="1013"/>
        <v/>
      </c>
      <c r="BGA308" s="20" t="str">
        <f t="shared" si="1014"/>
        <v/>
      </c>
      <c r="BGB308" s="20" t="str">
        <f t="shared" si="1015"/>
        <v/>
      </c>
      <c r="BGC308" s="20" t="str">
        <f t="shared" si="1016"/>
        <v/>
      </c>
      <c r="BGD308" s="20" t="str">
        <f t="shared" si="1017"/>
        <v/>
      </c>
      <c r="BGE308" s="20" t="str">
        <f t="shared" si="1018"/>
        <v/>
      </c>
      <c r="BGF308" s="20" t="str">
        <f t="shared" si="1019"/>
        <v/>
      </c>
      <c r="BGG308" s="20" t="str">
        <f t="shared" si="1020"/>
        <v/>
      </c>
      <c r="BGH308" s="20" t="str">
        <f t="shared" si="1021"/>
        <v/>
      </c>
      <c r="BGI308" s="20" t="str">
        <f t="shared" si="1022"/>
        <v/>
      </c>
      <c r="BGJ308" s="20" t="str">
        <f t="shared" si="1023"/>
        <v/>
      </c>
      <c r="BGK308" s="20" t="str">
        <f t="shared" si="1024"/>
        <v/>
      </c>
      <c r="BGL308" s="20" t="str">
        <f t="shared" si="1025"/>
        <v/>
      </c>
      <c r="BGM308" s="20" t="str">
        <f t="shared" si="1026"/>
        <v/>
      </c>
      <c r="BGN308" s="20" t="str">
        <f t="shared" si="1027"/>
        <v/>
      </c>
      <c r="BGO308" s="20" t="str">
        <f t="shared" si="1028"/>
        <v/>
      </c>
      <c r="BGP308" s="20" t="str">
        <f t="shared" si="1029"/>
        <v/>
      </c>
      <c r="BGQ308" s="20" t="str">
        <f t="shared" si="1030"/>
        <v/>
      </c>
      <c r="BGR308" s="20" t="str">
        <f t="shared" si="1031"/>
        <v/>
      </c>
      <c r="BGS308" s="20" t="str">
        <f t="shared" si="1032"/>
        <v/>
      </c>
      <c r="BGT308" s="20" t="str">
        <f t="shared" si="1033"/>
        <v/>
      </c>
      <c r="BGU308" s="20" t="str">
        <f t="shared" si="1034"/>
        <v/>
      </c>
      <c r="BGV308" s="20" t="str">
        <f t="shared" si="1035"/>
        <v/>
      </c>
      <c r="BGW308" s="20" t="str">
        <f t="shared" si="1036"/>
        <v/>
      </c>
      <c r="BGX308" s="20" t="str">
        <f t="shared" si="1037"/>
        <v/>
      </c>
      <c r="BGY308" s="20" t="str">
        <f t="shared" si="1038"/>
        <v/>
      </c>
      <c r="BGZ308" s="20" t="str">
        <f t="shared" si="1039"/>
        <v/>
      </c>
      <c r="BHA308" s="20" t="str">
        <f t="shared" si="1040"/>
        <v/>
      </c>
      <c r="BHB308" s="20" t="str">
        <f t="shared" si="1041"/>
        <v/>
      </c>
      <c r="BHC308" s="20" t="str">
        <f t="shared" si="1042"/>
        <v/>
      </c>
      <c r="BHD308" s="20" t="str">
        <f t="shared" si="1043"/>
        <v/>
      </c>
      <c r="BHE308" s="20" t="str">
        <f t="shared" si="1044"/>
        <v/>
      </c>
      <c r="BHF308" s="20" t="str">
        <f t="shared" si="1045"/>
        <v/>
      </c>
      <c r="BHG308" s="20" t="str">
        <f t="shared" si="1046"/>
        <v/>
      </c>
      <c r="BHJ308" s="20" t="str">
        <f t="shared" si="1047"/>
        <v/>
      </c>
      <c r="BHL308" s="20" t="str">
        <f t="shared" si="1070"/>
        <v/>
      </c>
      <c r="BHM308" s="20" t="str">
        <f t="shared" si="1070"/>
        <v/>
      </c>
      <c r="BHN308" s="20" t="str">
        <f t="shared" si="1070"/>
        <v/>
      </c>
      <c r="BHO308" s="20" t="str">
        <f t="shared" si="1070"/>
        <v/>
      </c>
      <c r="BHP308" s="20" t="str">
        <f t="shared" si="1070"/>
        <v/>
      </c>
      <c r="BHQ308" s="20" t="str">
        <f t="shared" si="1070"/>
        <v/>
      </c>
      <c r="BHR308" s="20" t="str">
        <f t="shared" si="1070"/>
        <v/>
      </c>
      <c r="BHS308" s="20" t="str">
        <f t="shared" si="1070"/>
        <v/>
      </c>
      <c r="BHT308" s="20" t="str">
        <f t="shared" si="1070"/>
        <v/>
      </c>
      <c r="BHU308" s="20" t="str">
        <f t="shared" si="1070"/>
        <v/>
      </c>
      <c r="BHV308" s="20" t="str">
        <f t="shared" si="1070"/>
        <v/>
      </c>
      <c r="BHW308" s="20" t="str">
        <f t="shared" si="1070"/>
        <v/>
      </c>
      <c r="BHX308" s="20" t="str">
        <f t="shared" si="1070"/>
        <v/>
      </c>
      <c r="BHY308" s="20" t="str">
        <f t="shared" si="1070"/>
        <v/>
      </c>
      <c r="BHZ308" s="20" t="str">
        <f t="shared" si="1070"/>
        <v/>
      </c>
      <c r="BIA308" s="20" t="str">
        <f t="shared" ref="BIA308:BIE316" si="1091">MID($BHJ308,BIA$6,1)</f>
        <v/>
      </c>
      <c r="BIB308" s="20" t="str">
        <f t="shared" si="1091"/>
        <v/>
      </c>
      <c r="BIC308" s="20" t="str">
        <f t="shared" si="1091"/>
        <v/>
      </c>
      <c r="BID308" s="20" t="str">
        <f t="shared" si="1091"/>
        <v/>
      </c>
      <c r="BIE308" s="20" t="str">
        <f t="shared" si="1091"/>
        <v/>
      </c>
    </row>
    <row r="309" spans="2:104 1451:1591" customFormat="1" ht="14.5">
      <c r="B309" s="510" t="str">
        <f>IF('لصق اكسل الفورمز'!E304="","",'لصق اكسل الفورمز'!E304)</f>
        <v/>
      </c>
      <c r="C309" s="510" t="str">
        <f>IF('لصق اكسل الفورمز'!O304="","",'لصق اكسل الفورمز'!O304)</f>
        <v/>
      </c>
      <c r="D309" s="526" t="str">
        <f>IF('لصق اكسل الفورمز'!R304="","",'لصق اكسل الفورمز'!R304)</f>
        <v/>
      </c>
      <c r="E309" s="510" t="str">
        <f>IF('لصق اكسل الفورمز'!U304="","",'لصق اكسل الفورمز'!U304)</f>
        <v/>
      </c>
      <c r="F309" s="526" t="str">
        <f>IF('لصق اكسل الفورمز'!X304="","",'لصق اكسل الفورمز'!X304)</f>
        <v/>
      </c>
      <c r="G309" s="510" t="str">
        <f>IF('لصق اكسل الفورمز'!AA304="","",'لصق اكسل الفورمز'!AA304)</f>
        <v/>
      </c>
      <c r="H309" s="526" t="str">
        <f>IF('لصق اكسل الفورمز'!AD304="","",'لصق اكسل الفورمز'!AD304)</f>
        <v/>
      </c>
      <c r="I309" s="510" t="str">
        <f>IF('لصق اكسل الفورمز'!AG304="","",'لصق اكسل الفورمز'!AG304)</f>
        <v/>
      </c>
      <c r="J309" s="526" t="str">
        <f>IF('لصق اكسل الفورمز'!AJ304="","",'لصق اكسل الفورمز'!AJ304)</f>
        <v/>
      </c>
      <c r="K309" s="510" t="str">
        <f>IF('لصق اكسل الفورمز'!AM304="","",'لصق اكسل الفورمز'!AM304)</f>
        <v/>
      </c>
      <c r="L309" s="526" t="str">
        <f>IF('لصق اكسل الفورمز'!AP304="","",'لصق اكسل الفورمز'!AP304)</f>
        <v/>
      </c>
      <c r="M309" s="510" t="str">
        <f>IF('لصق اكسل الفورمز'!AS304="","",'لصق اكسل الفورمز'!AS304)</f>
        <v/>
      </c>
      <c r="N309" s="526" t="str">
        <f>IF('لصق اكسل الفورمز'!AV304="","",'لصق اكسل الفورمز'!AV304)</f>
        <v/>
      </c>
      <c r="O309" s="510" t="str">
        <f>IF('لصق اكسل الفورمز'!AY304="","",'لصق اكسل الفورمز'!AY304)</f>
        <v/>
      </c>
      <c r="P309" s="526" t="str">
        <f>IF('لصق اكسل الفورمز'!BB304="","",'لصق اكسل الفورمز'!BB304)</f>
        <v/>
      </c>
      <c r="Q309" s="510" t="str">
        <f>IF('لصق اكسل الفورمز'!BE304="","",'لصق اكسل الفورمز'!BE304)</f>
        <v/>
      </c>
      <c r="R309" s="526" t="str">
        <f>IF('لصق اكسل الفورمز'!BH304="","",'لصق اكسل الفورمز'!BH304)</f>
        <v/>
      </c>
      <c r="S309" s="510" t="str">
        <f>IF('لصق اكسل الفورمز'!BK304="","",'لصق اكسل الفورمز'!BK304)</f>
        <v/>
      </c>
      <c r="T309" s="526" t="str">
        <f>IF('لصق اكسل الفورمز'!BN304="","",'لصق اكسل الفورمز'!BN304)</f>
        <v/>
      </c>
      <c r="U309" s="510" t="str">
        <f>IF('لصق اكسل الفورمز'!BQ304="","",'لصق اكسل الفورمز'!BQ304)</f>
        <v/>
      </c>
      <c r="V309" s="526" t="str">
        <f>IF('لصق اكسل الفورمز'!BT304="","",'لصق اكسل الفورمز'!BT304)</f>
        <v/>
      </c>
      <c r="W309" s="527" t="str">
        <f t="shared" si="896"/>
        <v/>
      </c>
      <c r="X309" s="510" t="str">
        <f t="shared" si="897"/>
        <v/>
      </c>
      <c r="Y309" s="564" t="str">
        <f t="shared" si="898"/>
        <v/>
      </c>
      <c r="AL309" s="20">
        <f t="shared" si="899"/>
        <v>0</v>
      </c>
      <c r="AO309" s="20" t="str">
        <f t="shared" si="900"/>
        <v/>
      </c>
      <c r="AQ309" s="20" t="str">
        <f t="shared" si="1048"/>
        <v/>
      </c>
      <c r="AR309" s="20" t="str">
        <f t="shared" si="901"/>
        <v/>
      </c>
      <c r="AS309" s="20" t="str">
        <f t="shared" si="902"/>
        <v/>
      </c>
      <c r="AT309" s="20" t="str">
        <f t="shared" si="903"/>
        <v/>
      </c>
      <c r="AU309" s="20" t="str">
        <f t="shared" si="904"/>
        <v/>
      </c>
      <c r="AV309" s="20" t="str">
        <f t="shared" si="905"/>
        <v/>
      </c>
      <c r="AW309" s="20" t="str">
        <f t="shared" si="906"/>
        <v/>
      </c>
      <c r="AX309" s="20" t="str">
        <f t="shared" si="907"/>
        <v/>
      </c>
      <c r="AY309" s="20" t="str">
        <f t="shared" si="908"/>
        <v/>
      </c>
      <c r="AZ309" s="20" t="str">
        <f t="shared" si="909"/>
        <v/>
      </c>
      <c r="BA309" s="20" t="str">
        <f t="shared" si="910"/>
        <v/>
      </c>
      <c r="BB309" s="20" t="str">
        <f t="shared" si="911"/>
        <v/>
      </c>
      <c r="BC309" s="20" t="str">
        <f t="shared" si="912"/>
        <v/>
      </c>
      <c r="BD309" s="20" t="str">
        <f t="shared" si="913"/>
        <v/>
      </c>
      <c r="BE309" s="20" t="str">
        <f t="shared" si="914"/>
        <v/>
      </c>
      <c r="BF309" s="20" t="str">
        <f t="shared" si="915"/>
        <v/>
      </c>
      <c r="BG309" s="20" t="str">
        <f t="shared" si="916"/>
        <v/>
      </c>
      <c r="BH309" s="20" t="str">
        <f t="shared" si="917"/>
        <v/>
      </c>
      <c r="BI309" s="20" t="str">
        <f t="shared" si="918"/>
        <v/>
      </c>
      <c r="BJ309" s="20" t="str">
        <f t="shared" si="919"/>
        <v/>
      </c>
      <c r="BL309" s="38" t="e">
        <f t="shared" si="920"/>
        <v>#DIV/0!</v>
      </c>
      <c r="BM309" s="4">
        <f t="shared" si="921"/>
        <v>0</v>
      </c>
      <c r="BN309" s="4">
        <f t="shared" si="922"/>
        <v>0</v>
      </c>
      <c r="BO309" s="4">
        <f t="shared" si="923"/>
        <v>0</v>
      </c>
      <c r="BP309" s="173" t="str">
        <f t="shared" si="924"/>
        <v/>
      </c>
      <c r="BQ309" s="4">
        <f t="shared" si="925"/>
        <v>0</v>
      </c>
      <c r="BT309" s="268" t="str">
        <f t="shared" si="926"/>
        <v/>
      </c>
      <c r="BU309" s="268" t="str">
        <f t="shared" si="927"/>
        <v/>
      </c>
      <c r="BX309" s="20">
        <f t="shared" si="928"/>
        <v>1</v>
      </c>
      <c r="CG309" s="20" t="str">
        <f t="shared" si="1071"/>
        <v/>
      </c>
      <c r="CH309" s="20" t="str">
        <f t="shared" si="1072"/>
        <v/>
      </c>
      <c r="CI309" s="20" t="str">
        <f t="shared" si="1073"/>
        <v/>
      </c>
      <c r="CJ309" s="20" t="str">
        <f t="shared" si="1074"/>
        <v/>
      </c>
      <c r="CK309" s="20" t="str">
        <f t="shared" si="1075"/>
        <v/>
      </c>
      <c r="CL309" s="20" t="str">
        <f t="shared" si="1076"/>
        <v/>
      </c>
      <c r="CM309" s="20" t="str">
        <f t="shared" si="1077"/>
        <v/>
      </c>
      <c r="CN309" s="20" t="str">
        <f t="shared" si="1078"/>
        <v/>
      </c>
      <c r="CO309" s="20" t="str">
        <f t="shared" si="1079"/>
        <v/>
      </c>
      <c r="CP309" s="20" t="str">
        <f t="shared" si="1080"/>
        <v/>
      </c>
      <c r="CQ309" s="20" t="str">
        <f t="shared" si="1081"/>
        <v/>
      </c>
      <c r="CR309" s="20" t="str">
        <f t="shared" si="1082"/>
        <v/>
      </c>
      <c r="CS309" s="20" t="str">
        <f t="shared" si="1083"/>
        <v/>
      </c>
      <c r="CT309" s="20" t="str">
        <f t="shared" si="1084"/>
        <v/>
      </c>
      <c r="CU309" s="20" t="str">
        <f t="shared" si="1085"/>
        <v/>
      </c>
      <c r="CV309" s="20" t="str">
        <f t="shared" si="1086"/>
        <v/>
      </c>
      <c r="CW309" s="20" t="str">
        <f t="shared" si="1087"/>
        <v/>
      </c>
      <c r="CX309" s="20" t="str">
        <f t="shared" si="1088"/>
        <v/>
      </c>
      <c r="CY309" s="20" t="str">
        <f t="shared" si="1089"/>
        <v/>
      </c>
      <c r="CZ309" s="20" t="str">
        <f t="shared" si="1090"/>
        <v/>
      </c>
      <c r="BCU309" s="20" t="str">
        <f t="shared" si="930"/>
        <v/>
      </c>
      <c r="BCV309" s="20" t="str">
        <f t="shared" si="931"/>
        <v/>
      </c>
      <c r="BCW309" s="20" t="str">
        <f t="shared" si="932"/>
        <v/>
      </c>
      <c r="BCX309" s="20" t="str">
        <f t="shared" si="933"/>
        <v/>
      </c>
      <c r="BCY309" s="20" t="str">
        <f t="shared" si="934"/>
        <v/>
      </c>
      <c r="BCZ309" s="20" t="str">
        <f t="shared" si="935"/>
        <v/>
      </c>
      <c r="BDA309" s="20" t="str">
        <f t="shared" si="936"/>
        <v/>
      </c>
      <c r="BDB309" s="20" t="str">
        <f t="shared" si="937"/>
        <v/>
      </c>
      <c r="BDC309" s="20" t="str">
        <f t="shared" si="938"/>
        <v/>
      </c>
      <c r="BDD309" s="20" t="str">
        <f t="shared" si="939"/>
        <v/>
      </c>
      <c r="BDE309" s="20" t="str">
        <f t="shared" si="940"/>
        <v/>
      </c>
      <c r="BDF309" s="20" t="str">
        <f t="shared" si="941"/>
        <v/>
      </c>
      <c r="BDG309" s="20" t="str">
        <f t="shared" si="942"/>
        <v/>
      </c>
      <c r="BDH309" s="20" t="str">
        <f t="shared" si="943"/>
        <v/>
      </c>
      <c r="BDI309" s="20" t="str">
        <f t="shared" si="944"/>
        <v/>
      </c>
      <c r="BDJ309" s="20" t="str">
        <f t="shared" si="945"/>
        <v/>
      </c>
      <c r="BDK309" s="20" t="str">
        <f t="shared" si="946"/>
        <v/>
      </c>
      <c r="BDL309" s="20" t="str">
        <f t="shared" si="947"/>
        <v/>
      </c>
      <c r="BDM309" s="20" t="str">
        <f t="shared" si="948"/>
        <v/>
      </c>
      <c r="BDN309" s="20" t="str">
        <f t="shared" si="949"/>
        <v/>
      </c>
      <c r="BDO309" s="20" t="str">
        <f t="shared" si="950"/>
        <v/>
      </c>
      <c r="BDP309" s="20" t="str">
        <f t="shared" si="951"/>
        <v/>
      </c>
      <c r="BDQ309" s="20" t="str">
        <f t="shared" si="952"/>
        <v/>
      </c>
      <c r="BDR309" s="20" t="str">
        <f t="shared" si="953"/>
        <v/>
      </c>
      <c r="BDS309" s="20" t="str">
        <f t="shared" si="954"/>
        <v/>
      </c>
      <c r="BDT309" s="20" t="str">
        <f t="shared" si="955"/>
        <v/>
      </c>
      <c r="BDU309" s="20" t="str">
        <f t="shared" si="956"/>
        <v/>
      </c>
      <c r="BDV309" s="20" t="str">
        <f t="shared" si="957"/>
        <v/>
      </c>
      <c r="BDW309" s="20" t="str">
        <f t="shared" si="958"/>
        <v/>
      </c>
      <c r="BDX309" s="20" t="str">
        <f t="shared" si="959"/>
        <v/>
      </c>
      <c r="BDY309" s="20" t="str">
        <f t="shared" si="960"/>
        <v/>
      </c>
      <c r="BDZ309" s="20" t="str">
        <f t="shared" si="961"/>
        <v/>
      </c>
      <c r="BEA309" s="20" t="str">
        <f t="shared" si="962"/>
        <v/>
      </c>
      <c r="BEB309" s="20" t="str">
        <f t="shared" si="963"/>
        <v/>
      </c>
      <c r="BEC309" s="20" t="str">
        <f t="shared" si="964"/>
        <v/>
      </c>
      <c r="BED309" s="20" t="str">
        <f t="shared" si="965"/>
        <v/>
      </c>
      <c r="BEE309" s="20" t="str">
        <f t="shared" si="966"/>
        <v/>
      </c>
      <c r="BEF309" s="20" t="str">
        <f t="shared" si="967"/>
        <v/>
      </c>
      <c r="BEG309" s="20" t="str">
        <f t="shared" si="968"/>
        <v/>
      </c>
      <c r="BEH309" s="20" t="str">
        <f t="shared" si="969"/>
        <v/>
      </c>
      <c r="BEI309" s="20" t="str">
        <f t="shared" si="970"/>
        <v/>
      </c>
      <c r="BEJ309" s="20" t="str">
        <f t="shared" si="971"/>
        <v/>
      </c>
      <c r="BEK309" s="20" t="str">
        <f t="shared" si="972"/>
        <v/>
      </c>
      <c r="BEL309" s="20" t="str">
        <f t="shared" si="973"/>
        <v/>
      </c>
      <c r="BEM309" s="20" t="str">
        <f t="shared" si="974"/>
        <v/>
      </c>
      <c r="BEN309" s="20" t="str">
        <f t="shared" si="975"/>
        <v/>
      </c>
      <c r="BEO309" s="20" t="str">
        <f t="shared" si="976"/>
        <v/>
      </c>
      <c r="BEP309" s="20" t="str">
        <f t="shared" si="977"/>
        <v/>
      </c>
      <c r="BEQ309" s="20" t="str">
        <f t="shared" si="978"/>
        <v/>
      </c>
      <c r="BER309" s="20" t="str">
        <f t="shared" si="979"/>
        <v/>
      </c>
      <c r="BES309" s="20" t="str">
        <f t="shared" si="980"/>
        <v/>
      </c>
      <c r="BET309" s="20" t="str">
        <f t="shared" si="981"/>
        <v/>
      </c>
      <c r="BEU309" s="20" t="str">
        <f t="shared" si="982"/>
        <v/>
      </c>
      <c r="BEV309" s="20" t="str">
        <f t="shared" si="983"/>
        <v/>
      </c>
      <c r="BEW309" s="20" t="str">
        <f t="shared" si="984"/>
        <v/>
      </c>
      <c r="BEX309" s="20" t="str">
        <f t="shared" si="985"/>
        <v/>
      </c>
      <c r="BEY309" s="20" t="str">
        <f t="shared" si="986"/>
        <v/>
      </c>
      <c r="BEZ309" s="20" t="str">
        <f t="shared" si="987"/>
        <v/>
      </c>
      <c r="BFA309" s="20" t="str">
        <f t="shared" si="988"/>
        <v/>
      </c>
      <c r="BFB309" s="20" t="str">
        <f t="shared" si="989"/>
        <v/>
      </c>
      <c r="BFC309" s="20" t="str">
        <f t="shared" si="990"/>
        <v/>
      </c>
      <c r="BFD309" s="20" t="str">
        <f t="shared" si="991"/>
        <v/>
      </c>
      <c r="BFE309" s="20" t="str">
        <f t="shared" si="992"/>
        <v/>
      </c>
      <c r="BFF309" s="20" t="str">
        <f t="shared" si="993"/>
        <v/>
      </c>
      <c r="BFG309" s="20" t="str">
        <f t="shared" si="994"/>
        <v/>
      </c>
      <c r="BFH309" s="20" t="str">
        <f t="shared" si="995"/>
        <v/>
      </c>
      <c r="BFI309" s="20" t="str">
        <f t="shared" si="996"/>
        <v/>
      </c>
      <c r="BFJ309" s="20" t="str">
        <f t="shared" si="997"/>
        <v/>
      </c>
      <c r="BFK309" s="20" t="str">
        <f t="shared" si="998"/>
        <v/>
      </c>
      <c r="BFL309" s="20" t="str">
        <f t="shared" si="999"/>
        <v/>
      </c>
      <c r="BFM309" s="20" t="str">
        <f t="shared" si="1000"/>
        <v/>
      </c>
      <c r="BFN309" s="20" t="str">
        <f t="shared" si="1001"/>
        <v/>
      </c>
      <c r="BFO309" s="20" t="str">
        <f t="shared" si="1002"/>
        <v/>
      </c>
      <c r="BFP309" s="20" t="str">
        <f t="shared" si="1003"/>
        <v/>
      </c>
      <c r="BFQ309" s="20" t="str">
        <f t="shared" si="1004"/>
        <v/>
      </c>
      <c r="BFR309" s="20" t="str">
        <f t="shared" si="1005"/>
        <v/>
      </c>
      <c r="BFS309" s="20" t="str">
        <f t="shared" si="1006"/>
        <v/>
      </c>
      <c r="BFT309" s="20" t="str">
        <f t="shared" si="1007"/>
        <v/>
      </c>
      <c r="BFU309" s="20" t="str">
        <f t="shared" si="1008"/>
        <v/>
      </c>
      <c r="BFV309" s="20" t="str">
        <f t="shared" si="1009"/>
        <v/>
      </c>
      <c r="BFW309" s="20" t="str">
        <f t="shared" si="1010"/>
        <v/>
      </c>
      <c r="BFX309" s="20" t="str">
        <f t="shared" si="1011"/>
        <v/>
      </c>
      <c r="BFY309" s="20" t="str">
        <f t="shared" si="1012"/>
        <v/>
      </c>
      <c r="BFZ309" s="20" t="str">
        <f t="shared" si="1013"/>
        <v/>
      </c>
      <c r="BGA309" s="20" t="str">
        <f t="shared" si="1014"/>
        <v/>
      </c>
      <c r="BGB309" s="20" t="str">
        <f t="shared" si="1015"/>
        <v/>
      </c>
      <c r="BGC309" s="20" t="str">
        <f t="shared" si="1016"/>
        <v/>
      </c>
      <c r="BGD309" s="20" t="str">
        <f t="shared" si="1017"/>
        <v/>
      </c>
      <c r="BGE309" s="20" t="str">
        <f t="shared" si="1018"/>
        <v/>
      </c>
      <c r="BGF309" s="20" t="str">
        <f t="shared" si="1019"/>
        <v/>
      </c>
      <c r="BGG309" s="20" t="str">
        <f t="shared" si="1020"/>
        <v/>
      </c>
      <c r="BGH309" s="20" t="str">
        <f t="shared" si="1021"/>
        <v/>
      </c>
      <c r="BGI309" s="20" t="str">
        <f t="shared" si="1022"/>
        <v/>
      </c>
      <c r="BGJ309" s="20" t="str">
        <f t="shared" si="1023"/>
        <v/>
      </c>
      <c r="BGK309" s="20" t="str">
        <f t="shared" si="1024"/>
        <v/>
      </c>
      <c r="BGL309" s="20" t="str">
        <f t="shared" si="1025"/>
        <v/>
      </c>
      <c r="BGM309" s="20" t="str">
        <f t="shared" si="1026"/>
        <v/>
      </c>
      <c r="BGN309" s="20" t="str">
        <f t="shared" si="1027"/>
        <v/>
      </c>
      <c r="BGO309" s="20" t="str">
        <f t="shared" si="1028"/>
        <v/>
      </c>
      <c r="BGP309" s="20" t="str">
        <f t="shared" si="1029"/>
        <v/>
      </c>
      <c r="BGQ309" s="20" t="str">
        <f t="shared" si="1030"/>
        <v/>
      </c>
      <c r="BGR309" s="20" t="str">
        <f t="shared" si="1031"/>
        <v/>
      </c>
      <c r="BGS309" s="20" t="str">
        <f t="shared" si="1032"/>
        <v/>
      </c>
      <c r="BGT309" s="20" t="str">
        <f t="shared" si="1033"/>
        <v/>
      </c>
      <c r="BGU309" s="20" t="str">
        <f t="shared" si="1034"/>
        <v/>
      </c>
      <c r="BGV309" s="20" t="str">
        <f t="shared" si="1035"/>
        <v/>
      </c>
      <c r="BGW309" s="20" t="str">
        <f t="shared" si="1036"/>
        <v/>
      </c>
      <c r="BGX309" s="20" t="str">
        <f t="shared" si="1037"/>
        <v/>
      </c>
      <c r="BGY309" s="20" t="str">
        <f t="shared" si="1038"/>
        <v/>
      </c>
      <c r="BGZ309" s="20" t="str">
        <f t="shared" si="1039"/>
        <v/>
      </c>
      <c r="BHA309" s="20" t="str">
        <f t="shared" si="1040"/>
        <v/>
      </c>
      <c r="BHB309" s="20" t="str">
        <f t="shared" si="1041"/>
        <v/>
      </c>
      <c r="BHC309" s="20" t="str">
        <f t="shared" si="1042"/>
        <v/>
      </c>
      <c r="BHD309" s="20" t="str">
        <f t="shared" si="1043"/>
        <v/>
      </c>
      <c r="BHE309" s="20" t="str">
        <f t="shared" si="1044"/>
        <v/>
      </c>
      <c r="BHF309" s="20" t="str">
        <f t="shared" si="1045"/>
        <v/>
      </c>
      <c r="BHG309" s="20" t="str">
        <f t="shared" si="1046"/>
        <v/>
      </c>
      <c r="BHJ309" s="20" t="str">
        <f t="shared" si="1047"/>
        <v/>
      </c>
      <c r="BHL309" s="20" t="str">
        <f t="shared" ref="BHL309:BIA316" si="1092">MID($BHJ309,BHL$6,1)</f>
        <v/>
      </c>
      <c r="BHM309" s="20" t="str">
        <f t="shared" si="1092"/>
        <v/>
      </c>
      <c r="BHN309" s="20" t="str">
        <f t="shared" si="1092"/>
        <v/>
      </c>
      <c r="BHO309" s="20" t="str">
        <f t="shared" si="1092"/>
        <v/>
      </c>
      <c r="BHP309" s="20" t="str">
        <f t="shared" si="1092"/>
        <v/>
      </c>
      <c r="BHQ309" s="20" t="str">
        <f t="shared" si="1092"/>
        <v/>
      </c>
      <c r="BHR309" s="20" t="str">
        <f t="shared" si="1092"/>
        <v/>
      </c>
      <c r="BHS309" s="20" t="str">
        <f t="shared" si="1092"/>
        <v/>
      </c>
      <c r="BHT309" s="20" t="str">
        <f t="shared" si="1092"/>
        <v/>
      </c>
      <c r="BHU309" s="20" t="str">
        <f t="shared" si="1092"/>
        <v/>
      </c>
      <c r="BHV309" s="20" t="str">
        <f t="shared" si="1092"/>
        <v/>
      </c>
      <c r="BHW309" s="20" t="str">
        <f t="shared" si="1092"/>
        <v/>
      </c>
      <c r="BHX309" s="20" t="str">
        <f t="shared" si="1092"/>
        <v/>
      </c>
      <c r="BHY309" s="20" t="str">
        <f t="shared" si="1092"/>
        <v/>
      </c>
      <c r="BHZ309" s="20" t="str">
        <f t="shared" si="1092"/>
        <v/>
      </c>
      <c r="BIA309" s="20" t="str">
        <f t="shared" si="1092"/>
        <v/>
      </c>
      <c r="BIB309" s="20" t="str">
        <f t="shared" si="1091"/>
        <v/>
      </c>
      <c r="BIC309" s="20" t="str">
        <f t="shared" si="1091"/>
        <v/>
      </c>
      <c r="BID309" s="20" t="str">
        <f t="shared" si="1091"/>
        <v/>
      </c>
      <c r="BIE309" s="20" t="str">
        <f t="shared" si="1091"/>
        <v/>
      </c>
    </row>
    <row r="310" spans="2:104 1451:1591" customFormat="1" ht="14.5">
      <c r="B310" s="510" t="str">
        <f>IF('لصق اكسل الفورمز'!E305="","",'لصق اكسل الفورمز'!E305)</f>
        <v/>
      </c>
      <c r="C310" s="510" t="str">
        <f>IF('لصق اكسل الفورمز'!O305="","",'لصق اكسل الفورمز'!O305)</f>
        <v/>
      </c>
      <c r="D310" s="526" t="str">
        <f>IF('لصق اكسل الفورمز'!R305="","",'لصق اكسل الفورمز'!R305)</f>
        <v/>
      </c>
      <c r="E310" s="510" t="str">
        <f>IF('لصق اكسل الفورمز'!U305="","",'لصق اكسل الفورمز'!U305)</f>
        <v/>
      </c>
      <c r="F310" s="526" t="str">
        <f>IF('لصق اكسل الفورمز'!X305="","",'لصق اكسل الفورمز'!X305)</f>
        <v/>
      </c>
      <c r="G310" s="510" t="str">
        <f>IF('لصق اكسل الفورمز'!AA305="","",'لصق اكسل الفورمز'!AA305)</f>
        <v/>
      </c>
      <c r="H310" s="526" t="str">
        <f>IF('لصق اكسل الفورمز'!AD305="","",'لصق اكسل الفورمز'!AD305)</f>
        <v/>
      </c>
      <c r="I310" s="510" t="str">
        <f>IF('لصق اكسل الفورمز'!AG305="","",'لصق اكسل الفورمز'!AG305)</f>
        <v/>
      </c>
      <c r="J310" s="526" t="str">
        <f>IF('لصق اكسل الفورمز'!AJ305="","",'لصق اكسل الفورمز'!AJ305)</f>
        <v/>
      </c>
      <c r="K310" s="510" t="str">
        <f>IF('لصق اكسل الفورمز'!AM305="","",'لصق اكسل الفورمز'!AM305)</f>
        <v/>
      </c>
      <c r="L310" s="526" t="str">
        <f>IF('لصق اكسل الفورمز'!AP305="","",'لصق اكسل الفورمز'!AP305)</f>
        <v/>
      </c>
      <c r="M310" s="510" t="str">
        <f>IF('لصق اكسل الفورمز'!AS305="","",'لصق اكسل الفورمز'!AS305)</f>
        <v/>
      </c>
      <c r="N310" s="526" t="str">
        <f>IF('لصق اكسل الفورمز'!AV305="","",'لصق اكسل الفورمز'!AV305)</f>
        <v/>
      </c>
      <c r="O310" s="510" t="str">
        <f>IF('لصق اكسل الفورمز'!AY305="","",'لصق اكسل الفورمز'!AY305)</f>
        <v/>
      </c>
      <c r="P310" s="526" t="str">
        <f>IF('لصق اكسل الفورمز'!BB305="","",'لصق اكسل الفورمز'!BB305)</f>
        <v/>
      </c>
      <c r="Q310" s="510" t="str">
        <f>IF('لصق اكسل الفورمز'!BE305="","",'لصق اكسل الفورمز'!BE305)</f>
        <v/>
      </c>
      <c r="R310" s="526" t="str">
        <f>IF('لصق اكسل الفورمز'!BH305="","",'لصق اكسل الفورمز'!BH305)</f>
        <v/>
      </c>
      <c r="S310" s="510" t="str">
        <f>IF('لصق اكسل الفورمز'!BK305="","",'لصق اكسل الفورمز'!BK305)</f>
        <v/>
      </c>
      <c r="T310" s="526" t="str">
        <f>IF('لصق اكسل الفورمز'!BN305="","",'لصق اكسل الفورمز'!BN305)</f>
        <v/>
      </c>
      <c r="U310" s="510" t="str">
        <f>IF('لصق اكسل الفورمز'!BQ305="","",'لصق اكسل الفورمز'!BQ305)</f>
        <v/>
      </c>
      <c r="V310" s="526" t="str">
        <f>IF('لصق اكسل الفورمز'!BT305="","",'لصق اكسل الفورمز'!BT305)</f>
        <v/>
      </c>
      <c r="W310" s="527" t="str">
        <f t="shared" si="896"/>
        <v/>
      </c>
      <c r="X310" s="510" t="str">
        <f t="shared" si="897"/>
        <v/>
      </c>
      <c r="Y310" s="564" t="str">
        <f t="shared" si="898"/>
        <v/>
      </c>
      <c r="AL310" s="20">
        <f t="shared" si="899"/>
        <v>0</v>
      </c>
      <c r="AO310" s="20" t="str">
        <f t="shared" si="900"/>
        <v/>
      </c>
      <c r="AQ310" s="20" t="str">
        <f t="shared" si="1048"/>
        <v/>
      </c>
      <c r="AR310" s="20" t="str">
        <f t="shared" si="901"/>
        <v/>
      </c>
      <c r="AS310" s="20" t="str">
        <f t="shared" si="902"/>
        <v/>
      </c>
      <c r="AT310" s="20" t="str">
        <f t="shared" si="903"/>
        <v/>
      </c>
      <c r="AU310" s="20" t="str">
        <f t="shared" si="904"/>
        <v/>
      </c>
      <c r="AV310" s="20" t="str">
        <f t="shared" si="905"/>
        <v/>
      </c>
      <c r="AW310" s="20" t="str">
        <f t="shared" si="906"/>
        <v/>
      </c>
      <c r="AX310" s="20" t="str">
        <f t="shared" si="907"/>
        <v/>
      </c>
      <c r="AY310" s="20" t="str">
        <f t="shared" si="908"/>
        <v/>
      </c>
      <c r="AZ310" s="20" t="str">
        <f t="shared" si="909"/>
        <v/>
      </c>
      <c r="BA310" s="20" t="str">
        <f t="shared" si="910"/>
        <v/>
      </c>
      <c r="BB310" s="20" t="str">
        <f t="shared" si="911"/>
        <v/>
      </c>
      <c r="BC310" s="20" t="str">
        <f t="shared" si="912"/>
        <v/>
      </c>
      <c r="BD310" s="20" t="str">
        <f t="shared" si="913"/>
        <v/>
      </c>
      <c r="BE310" s="20" t="str">
        <f t="shared" si="914"/>
        <v/>
      </c>
      <c r="BF310" s="20" t="str">
        <f t="shared" si="915"/>
        <v/>
      </c>
      <c r="BG310" s="20" t="str">
        <f t="shared" si="916"/>
        <v/>
      </c>
      <c r="BH310" s="20" t="str">
        <f t="shared" si="917"/>
        <v/>
      </c>
      <c r="BI310" s="20" t="str">
        <f t="shared" si="918"/>
        <v/>
      </c>
      <c r="BJ310" s="20" t="str">
        <f t="shared" si="919"/>
        <v/>
      </c>
      <c r="BL310" s="38" t="e">
        <f t="shared" si="920"/>
        <v>#DIV/0!</v>
      </c>
      <c r="BM310" s="4">
        <f t="shared" si="921"/>
        <v>0</v>
      </c>
      <c r="BN310" s="4">
        <f t="shared" si="922"/>
        <v>0</v>
      </c>
      <c r="BO310" s="4">
        <f t="shared" si="923"/>
        <v>0</v>
      </c>
      <c r="BP310" s="173" t="str">
        <f t="shared" si="924"/>
        <v/>
      </c>
      <c r="BQ310" s="4">
        <f t="shared" si="925"/>
        <v>0</v>
      </c>
      <c r="BT310" s="268" t="str">
        <f t="shared" si="926"/>
        <v/>
      </c>
      <c r="BU310" s="268" t="str">
        <f t="shared" si="927"/>
        <v/>
      </c>
      <c r="BX310" s="20">
        <f t="shared" si="928"/>
        <v>1</v>
      </c>
      <c r="CG310" s="20" t="str">
        <f t="shared" si="1071"/>
        <v/>
      </c>
      <c r="CH310" s="20" t="str">
        <f t="shared" si="1072"/>
        <v/>
      </c>
      <c r="CI310" s="20" t="str">
        <f t="shared" si="1073"/>
        <v/>
      </c>
      <c r="CJ310" s="20" t="str">
        <f t="shared" si="1074"/>
        <v/>
      </c>
      <c r="CK310" s="20" t="str">
        <f t="shared" si="1075"/>
        <v/>
      </c>
      <c r="CL310" s="20" t="str">
        <f t="shared" si="1076"/>
        <v/>
      </c>
      <c r="CM310" s="20" t="str">
        <f t="shared" si="1077"/>
        <v/>
      </c>
      <c r="CN310" s="20" t="str">
        <f t="shared" si="1078"/>
        <v/>
      </c>
      <c r="CO310" s="20" t="str">
        <f t="shared" si="1079"/>
        <v/>
      </c>
      <c r="CP310" s="20" t="str">
        <f t="shared" si="1080"/>
        <v/>
      </c>
      <c r="CQ310" s="20" t="str">
        <f t="shared" si="1081"/>
        <v/>
      </c>
      <c r="CR310" s="20" t="str">
        <f t="shared" si="1082"/>
        <v/>
      </c>
      <c r="CS310" s="20" t="str">
        <f t="shared" si="1083"/>
        <v/>
      </c>
      <c r="CT310" s="20" t="str">
        <f t="shared" si="1084"/>
        <v/>
      </c>
      <c r="CU310" s="20" t="str">
        <f t="shared" si="1085"/>
        <v/>
      </c>
      <c r="CV310" s="20" t="str">
        <f t="shared" si="1086"/>
        <v/>
      </c>
      <c r="CW310" s="20" t="str">
        <f t="shared" si="1087"/>
        <v/>
      </c>
      <c r="CX310" s="20" t="str">
        <f t="shared" si="1088"/>
        <v/>
      </c>
      <c r="CY310" s="20" t="str">
        <f t="shared" si="1089"/>
        <v/>
      </c>
      <c r="CZ310" s="20" t="str">
        <f t="shared" si="1090"/>
        <v/>
      </c>
      <c r="BCU310" s="20" t="str">
        <f t="shared" si="930"/>
        <v/>
      </c>
      <c r="BCV310" s="20" t="str">
        <f t="shared" si="931"/>
        <v/>
      </c>
      <c r="BCW310" s="20" t="str">
        <f t="shared" si="932"/>
        <v/>
      </c>
      <c r="BCX310" s="20" t="str">
        <f t="shared" si="933"/>
        <v/>
      </c>
      <c r="BCY310" s="20" t="str">
        <f t="shared" si="934"/>
        <v/>
      </c>
      <c r="BCZ310" s="20" t="str">
        <f t="shared" si="935"/>
        <v/>
      </c>
      <c r="BDA310" s="20" t="str">
        <f t="shared" si="936"/>
        <v/>
      </c>
      <c r="BDB310" s="20" t="str">
        <f t="shared" si="937"/>
        <v/>
      </c>
      <c r="BDC310" s="20" t="str">
        <f t="shared" si="938"/>
        <v/>
      </c>
      <c r="BDD310" s="20" t="str">
        <f t="shared" si="939"/>
        <v/>
      </c>
      <c r="BDE310" s="20" t="str">
        <f t="shared" si="940"/>
        <v/>
      </c>
      <c r="BDF310" s="20" t="str">
        <f t="shared" si="941"/>
        <v/>
      </c>
      <c r="BDG310" s="20" t="str">
        <f t="shared" si="942"/>
        <v/>
      </c>
      <c r="BDH310" s="20" t="str">
        <f t="shared" si="943"/>
        <v/>
      </c>
      <c r="BDI310" s="20" t="str">
        <f t="shared" si="944"/>
        <v/>
      </c>
      <c r="BDJ310" s="20" t="str">
        <f t="shared" si="945"/>
        <v/>
      </c>
      <c r="BDK310" s="20" t="str">
        <f t="shared" si="946"/>
        <v/>
      </c>
      <c r="BDL310" s="20" t="str">
        <f t="shared" si="947"/>
        <v/>
      </c>
      <c r="BDM310" s="20" t="str">
        <f t="shared" si="948"/>
        <v/>
      </c>
      <c r="BDN310" s="20" t="str">
        <f t="shared" si="949"/>
        <v/>
      </c>
      <c r="BDO310" s="20" t="str">
        <f t="shared" si="950"/>
        <v/>
      </c>
      <c r="BDP310" s="20" t="str">
        <f t="shared" si="951"/>
        <v/>
      </c>
      <c r="BDQ310" s="20" t="str">
        <f t="shared" si="952"/>
        <v/>
      </c>
      <c r="BDR310" s="20" t="str">
        <f t="shared" si="953"/>
        <v/>
      </c>
      <c r="BDS310" s="20" t="str">
        <f t="shared" si="954"/>
        <v/>
      </c>
      <c r="BDT310" s="20" t="str">
        <f t="shared" si="955"/>
        <v/>
      </c>
      <c r="BDU310" s="20" t="str">
        <f t="shared" si="956"/>
        <v/>
      </c>
      <c r="BDV310" s="20" t="str">
        <f t="shared" si="957"/>
        <v/>
      </c>
      <c r="BDW310" s="20" t="str">
        <f t="shared" si="958"/>
        <v/>
      </c>
      <c r="BDX310" s="20" t="str">
        <f t="shared" si="959"/>
        <v/>
      </c>
      <c r="BDY310" s="20" t="str">
        <f t="shared" si="960"/>
        <v/>
      </c>
      <c r="BDZ310" s="20" t="str">
        <f t="shared" si="961"/>
        <v/>
      </c>
      <c r="BEA310" s="20" t="str">
        <f t="shared" si="962"/>
        <v/>
      </c>
      <c r="BEB310" s="20" t="str">
        <f t="shared" si="963"/>
        <v/>
      </c>
      <c r="BEC310" s="20" t="str">
        <f t="shared" si="964"/>
        <v/>
      </c>
      <c r="BED310" s="20" t="str">
        <f t="shared" si="965"/>
        <v/>
      </c>
      <c r="BEE310" s="20" t="str">
        <f t="shared" si="966"/>
        <v/>
      </c>
      <c r="BEF310" s="20" t="str">
        <f t="shared" si="967"/>
        <v/>
      </c>
      <c r="BEG310" s="20" t="str">
        <f t="shared" si="968"/>
        <v/>
      </c>
      <c r="BEH310" s="20" t="str">
        <f t="shared" si="969"/>
        <v/>
      </c>
      <c r="BEI310" s="20" t="str">
        <f t="shared" si="970"/>
        <v/>
      </c>
      <c r="BEJ310" s="20" t="str">
        <f t="shared" si="971"/>
        <v/>
      </c>
      <c r="BEK310" s="20" t="str">
        <f t="shared" si="972"/>
        <v/>
      </c>
      <c r="BEL310" s="20" t="str">
        <f t="shared" si="973"/>
        <v/>
      </c>
      <c r="BEM310" s="20" t="str">
        <f t="shared" si="974"/>
        <v/>
      </c>
      <c r="BEN310" s="20" t="str">
        <f t="shared" si="975"/>
        <v/>
      </c>
      <c r="BEO310" s="20" t="str">
        <f t="shared" si="976"/>
        <v/>
      </c>
      <c r="BEP310" s="20" t="str">
        <f t="shared" si="977"/>
        <v/>
      </c>
      <c r="BEQ310" s="20" t="str">
        <f t="shared" si="978"/>
        <v/>
      </c>
      <c r="BER310" s="20" t="str">
        <f t="shared" si="979"/>
        <v/>
      </c>
      <c r="BES310" s="20" t="str">
        <f t="shared" si="980"/>
        <v/>
      </c>
      <c r="BET310" s="20" t="str">
        <f t="shared" si="981"/>
        <v/>
      </c>
      <c r="BEU310" s="20" t="str">
        <f t="shared" si="982"/>
        <v/>
      </c>
      <c r="BEV310" s="20" t="str">
        <f t="shared" si="983"/>
        <v/>
      </c>
      <c r="BEW310" s="20" t="str">
        <f t="shared" si="984"/>
        <v/>
      </c>
      <c r="BEX310" s="20" t="str">
        <f t="shared" si="985"/>
        <v/>
      </c>
      <c r="BEY310" s="20" t="str">
        <f t="shared" si="986"/>
        <v/>
      </c>
      <c r="BEZ310" s="20" t="str">
        <f t="shared" si="987"/>
        <v/>
      </c>
      <c r="BFA310" s="20" t="str">
        <f t="shared" si="988"/>
        <v/>
      </c>
      <c r="BFB310" s="20" t="str">
        <f t="shared" si="989"/>
        <v/>
      </c>
      <c r="BFC310" s="20" t="str">
        <f t="shared" si="990"/>
        <v/>
      </c>
      <c r="BFD310" s="20" t="str">
        <f t="shared" si="991"/>
        <v/>
      </c>
      <c r="BFE310" s="20" t="str">
        <f t="shared" si="992"/>
        <v/>
      </c>
      <c r="BFF310" s="20" t="str">
        <f t="shared" si="993"/>
        <v/>
      </c>
      <c r="BFG310" s="20" t="str">
        <f t="shared" si="994"/>
        <v/>
      </c>
      <c r="BFH310" s="20" t="str">
        <f t="shared" si="995"/>
        <v/>
      </c>
      <c r="BFI310" s="20" t="str">
        <f t="shared" si="996"/>
        <v/>
      </c>
      <c r="BFJ310" s="20" t="str">
        <f t="shared" si="997"/>
        <v/>
      </c>
      <c r="BFK310" s="20" t="str">
        <f t="shared" si="998"/>
        <v/>
      </c>
      <c r="BFL310" s="20" t="str">
        <f t="shared" si="999"/>
        <v/>
      </c>
      <c r="BFM310" s="20" t="str">
        <f t="shared" si="1000"/>
        <v/>
      </c>
      <c r="BFN310" s="20" t="str">
        <f t="shared" si="1001"/>
        <v/>
      </c>
      <c r="BFO310" s="20" t="str">
        <f t="shared" si="1002"/>
        <v/>
      </c>
      <c r="BFP310" s="20" t="str">
        <f t="shared" si="1003"/>
        <v/>
      </c>
      <c r="BFQ310" s="20" t="str">
        <f t="shared" si="1004"/>
        <v/>
      </c>
      <c r="BFR310" s="20" t="str">
        <f t="shared" si="1005"/>
        <v/>
      </c>
      <c r="BFS310" s="20" t="str">
        <f t="shared" si="1006"/>
        <v/>
      </c>
      <c r="BFT310" s="20" t="str">
        <f t="shared" si="1007"/>
        <v/>
      </c>
      <c r="BFU310" s="20" t="str">
        <f t="shared" si="1008"/>
        <v/>
      </c>
      <c r="BFV310" s="20" t="str">
        <f t="shared" si="1009"/>
        <v/>
      </c>
      <c r="BFW310" s="20" t="str">
        <f t="shared" si="1010"/>
        <v/>
      </c>
      <c r="BFX310" s="20" t="str">
        <f t="shared" si="1011"/>
        <v/>
      </c>
      <c r="BFY310" s="20" t="str">
        <f t="shared" si="1012"/>
        <v/>
      </c>
      <c r="BFZ310" s="20" t="str">
        <f t="shared" si="1013"/>
        <v/>
      </c>
      <c r="BGA310" s="20" t="str">
        <f t="shared" si="1014"/>
        <v/>
      </c>
      <c r="BGB310" s="20" t="str">
        <f t="shared" si="1015"/>
        <v/>
      </c>
      <c r="BGC310" s="20" t="str">
        <f t="shared" si="1016"/>
        <v/>
      </c>
      <c r="BGD310" s="20" t="str">
        <f t="shared" si="1017"/>
        <v/>
      </c>
      <c r="BGE310" s="20" t="str">
        <f t="shared" si="1018"/>
        <v/>
      </c>
      <c r="BGF310" s="20" t="str">
        <f t="shared" si="1019"/>
        <v/>
      </c>
      <c r="BGG310" s="20" t="str">
        <f t="shared" si="1020"/>
        <v/>
      </c>
      <c r="BGH310" s="20" t="str">
        <f t="shared" si="1021"/>
        <v/>
      </c>
      <c r="BGI310" s="20" t="str">
        <f t="shared" si="1022"/>
        <v/>
      </c>
      <c r="BGJ310" s="20" t="str">
        <f t="shared" si="1023"/>
        <v/>
      </c>
      <c r="BGK310" s="20" t="str">
        <f t="shared" si="1024"/>
        <v/>
      </c>
      <c r="BGL310" s="20" t="str">
        <f t="shared" si="1025"/>
        <v/>
      </c>
      <c r="BGM310" s="20" t="str">
        <f t="shared" si="1026"/>
        <v/>
      </c>
      <c r="BGN310" s="20" t="str">
        <f t="shared" si="1027"/>
        <v/>
      </c>
      <c r="BGO310" s="20" t="str">
        <f t="shared" si="1028"/>
        <v/>
      </c>
      <c r="BGP310" s="20" t="str">
        <f t="shared" si="1029"/>
        <v/>
      </c>
      <c r="BGQ310" s="20" t="str">
        <f t="shared" si="1030"/>
        <v/>
      </c>
      <c r="BGR310" s="20" t="str">
        <f t="shared" si="1031"/>
        <v/>
      </c>
      <c r="BGS310" s="20" t="str">
        <f t="shared" si="1032"/>
        <v/>
      </c>
      <c r="BGT310" s="20" t="str">
        <f t="shared" si="1033"/>
        <v/>
      </c>
      <c r="BGU310" s="20" t="str">
        <f t="shared" si="1034"/>
        <v/>
      </c>
      <c r="BGV310" s="20" t="str">
        <f t="shared" si="1035"/>
        <v/>
      </c>
      <c r="BGW310" s="20" t="str">
        <f t="shared" si="1036"/>
        <v/>
      </c>
      <c r="BGX310" s="20" t="str">
        <f t="shared" si="1037"/>
        <v/>
      </c>
      <c r="BGY310" s="20" t="str">
        <f t="shared" si="1038"/>
        <v/>
      </c>
      <c r="BGZ310" s="20" t="str">
        <f t="shared" si="1039"/>
        <v/>
      </c>
      <c r="BHA310" s="20" t="str">
        <f t="shared" si="1040"/>
        <v/>
      </c>
      <c r="BHB310" s="20" t="str">
        <f t="shared" si="1041"/>
        <v/>
      </c>
      <c r="BHC310" s="20" t="str">
        <f t="shared" si="1042"/>
        <v/>
      </c>
      <c r="BHD310" s="20" t="str">
        <f t="shared" si="1043"/>
        <v/>
      </c>
      <c r="BHE310" s="20" t="str">
        <f t="shared" si="1044"/>
        <v/>
      </c>
      <c r="BHF310" s="20" t="str">
        <f t="shared" si="1045"/>
        <v/>
      </c>
      <c r="BHG310" s="20" t="str">
        <f t="shared" si="1046"/>
        <v/>
      </c>
      <c r="BHJ310" s="20" t="str">
        <f t="shared" si="1047"/>
        <v/>
      </c>
      <c r="BHL310" s="20" t="str">
        <f t="shared" si="1092"/>
        <v/>
      </c>
      <c r="BHM310" s="20" t="str">
        <f t="shared" si="1092"/>
        <v/>
      </c>
      <c r="BHN310" s="20" t="str">
        <f t="shared" si="1092"/>
        <v/>
      </c>
      <c r="BHO310" s="20" t="str">
        <f t="shared" si="1092"/>
        <v/>
      </c>
      <c r="BHP310" s="20" t="str">
        <f t="shared" si="1092"/>
        <v/>
      </c>
      <c r="BHQ310" s="20" t="str">
        <f t="shared" si="1092"/>
        <v/>
      </c>
      <c r="BHR310" s="20" t="str">
        <f t="shared" si="1092"/>
        <v/>
      </c>
      <c r="BHS310" s="20" t="str">
        <f t="shared" si="1092"/>
        <v/>
      </c>
      <c r="BHT310" s="20" t="str">
        <f t="shared" si="1092"/>
        <v/>
      </c>
      <c r="BHU310" s="20" t="str">
        <f t="shared" si="1092"/>
        <v/>
      </c>
      <c r="BHV310" s="20" t="str">
        <f t="shared" si="1092"/>
        <v/>
      </c>
      <c r="BHW310" s="20" t="str">
        <f t="shared" si="1092"/>
        <v/>
      </c>
      <c r="BHX310" s="20" t="str">
        <f t="shared" si="1092"/>
        <v/>
      </c>
      <c r="BHY310" s="20" t="str">
        <f t="shared" si="1092"/>
        <v/>
      </c>
      <c r="BHZ310" s="20" t="str">
        <f t="shared" si="1092"/>
        <v/>
      </c>
      <c r="BIA310" s="20" t="str">
        <f t="shared" si="1092"/>
        <v/>
      </c>
      <c r="BIB310" s="20" t="str">
        <f t="shared" si="1091"/>
        <v/>
      </c>
      <c r="BIC310" s="20" t="str">
        <f t="shared" si="1091"/>
        <v/>
      </c>
      <c r="BID310" s="20" t="str">
        <f t="shared" si="1091"/>
        <v/>
      </c>
      <c r="BIE310" s="20" t="str">
        <f t="shared" si="1091"/>
        <v/>
      </c>
    </row>
    <row r="311" spans="2:104 1451:1591" s="21" customFormat="1" ht="14.5">
      <c r="B311" s="510" t="str">
        <f>IF('لصق اكسل الفورمز'!E306="","",'لصق اكسل الفورمز'!E306)</f>
        <v/>
      </c>
      <c r="C311" s="510" t="str">
        <f>IF('لصق اكسل الفورمز'!O306="","",'لصق اكسل الفورمز'!O306)</f>
        <v/>
      </c>
      <c r="D311" s="526" t="str">
        <f>IF('لصق اكسل الفورمز'!R306="","",'لصق اكسل الفورمز'!R306)</f>
        <v/>
      </c>
      <c r="E311" s="510" t="str">
        <f>IF('لصق اكسل الفورمز'!U306="","",'لصق اكسل الفورمز'!U306)</f>
        <v/>
      </c>
      <c r="F311" s="526" t="str">
        <f>IF('لصق اكسل الفورمز'!X306="","",'لصق اكسل الفورمز'!X306)</f>
        <v/>
      </c>
      <c r="G311" s="510" t="str">
        <f>IF('لصق اكسل الفورمز'!AA306="","",'لصق اكسل الفورمز'!AA306)</f>
        <v/>
      </c>
      <c r="H311" s="526" t="str">
        <f>IF('لصق اكسل الفورمز'!AD306="","",'لصق اكسل الفورمز'!AD306)</f>
        <v/>
      </c>
      <c r="I311" s="510" t="str">
        <f>IF('لصق اكسل الفورمز'!AG306="","",'لصق اكسل الفورمز'!AG306)</f>
        <v/>
      </c>
      <c r="J311" s="526" t="str">
        <f>IF('لصق اكسل الفورمز'!AJ306="","",'لصق اكسل الفورمز'!AJ306)</f>
        <v/>
      </c>
      <c r="K311" s="510" t="str">
        <f>IF('لصق اكسل الفورمز'!AM306="","",'لصق اكسل الفورمز'!AM306)</f>
        <v/>
      </c>
      <c r="L311" s="526" t="str">
        <f>IF('لصق اكسل الفورمز'!AP306="","",'لصق اكسل الفورمز'!AP306)</f>
        <v/>
      </c>
      <c r="M311" s="510" t="str">
        <f>IF('لصق اكسل الفورمز'!AS306="","",'لصق اكسل الفورمز'!AS306)</f>
        <v/>
      </c>
      <c r="N311" s="526" t="str">
        <f>IF('لصق اكسل الفورمز'!AV306="","",'لصق اكسل الفورمز'!AV306)</f>
        <v/>
      </c>
      <c r="O311" s="510" t="str">
        <f>IF('لصق اكسل الفورمز'!AY306="","",'لصق اكسل الفورمز'!AY306)</f>
        <v/>
      </c>
      <c r="P311" s="526" t="str">
        <f>IF('لصق اكسل الفورمز'!BB306="","",'لصق اكسل الفورمز'!BB306)</f>
        <v/>
      </c>
      <c r="Q311" s="510" t="str">
        <f>IF('لصق اكسل الفورمز'!BE306="","",'لصق اكسل الفورمز'!BE306)</f>
        <v/>
      </c>
      <c r="R311" s="526" t="str">
        <f>IF('لصق اكسل الفورمز'!BH306="","",'لصق اكسل الفورمز'!BH306)</f>
        <v/>
      </c>
      <c r="S311" s="510" t="str">
        <f>IF('لصق اكسل الفورمز'!BK306="","",'لصق اكسل الفورمز'!BK306)</f>
        <v/>
      </c>
      <c r="T311" s="526" t="str">
        <f>IF('لصق اكسل الفورمز'!BN306="","",'لصق اكسل الفورمز'!BN306)</f>
        <v/>
      </c>
      <c r="U311" s="510" t="str">
        <f>IF('لصق اكسل الفورمز'!BQ306="","",'لصق اكسل الفورمز'!BQ306)</f>
        <v/>
      </c>
      <c r="V311" s="526" t="str">
        <f>IF('لصق اكسل الفورمز'!BT306="","",'لصق اكسل الفورمز'!BT306)</f>
        <v/>
      </c>
      <c r="W311" s="527" t="str">
        <f t="shared" si="896"/>
        <v/>
      </c>
      <c r="X311" s="510" t="str">
        <f t="shared" si="897"/>
        <v/>
      </c>
      <c r="Y311" s="564" t="str">
        <f t="shared" si="898"/>
        <v/>
      </c>
      <c r="AL311" s="20">
        <f t="shared" si="899"/>
        <v>0</v>
      </c>
      <c r="AO311" s="20" t="str">
        <f t="shared" si="900"/>
        <v/>
      </c>
      <c r="AQ311" s="20" t="str">
        <f t="shared" si="1048"/>
        <v/>
      </c>
      <c r="AR311" s="20" t="str">
        <f t="shared" si="901"/>
        <v/>
      </c>
      <c r="AS311" s="20" t="str">
        <f t="shared" si="902"/>
        <v/>
      </c>
      <c r="AT311" s="20" t="str">
        <f t="shared" si="903"/>
        <v/>
      </c>
      <c r="AU311" s="20" t="str">
        <f t="shared" si="904"/>
        <v/>
      </c>
      <c r="AV311" s="20" t="str">
        <f t="shared" si="905"/>
        <v/>
      </c>
      <c r="AW311" s="20" t="str">
        <f t="shared" si="906"/>
        <v/>
      </c>
      <c r="AX311" s="20" t="str">
        <f t="shared" si="907"/>
        <v/>
      </c>
      <c r="AY311" s="20" t="str">
        <f t="shared" si="908"/>
        <v/>
      </c>
      <c r="AZ311" s="20" t="str">
        <f t="shared" si="909"/>
        <v/>
      </c>
      <c r="BA311" s="20" t="str">
        <f t="shared" si="910"/>
        <v/>
      </c>
      <c r="BB311" s="20" t="str">
        <f t="shared" si="911"/>
        <v/>
      </c>
      <c r="BC311" s="20" t="str">
        <f t="shared" si="912"/>
        <v/>
      </c>
      <c r="BD311" s="20" t="str">
        <f t="shared" si="913"/>
        <v/>
      </c>
      <c r="BE311" s="20" t="str">
        <f t="shared" si="914"/>
        <v/>
      </c>
      <c r="BF311" s="20" t="str">
        <f t="shared" si="915"/>
        <v/>
      </c>
      <c r="BG311" s="20" t="str">
        <f t="shared" si="916"/>
        <v/>
      </c>
      <c r="BH311" s="20" t="str">
        <f t="shared" si="917"/>
        <v/>
      </c>
      <c r="BI311" s="20" t="str">
        <f t="shared" si="918"/>
        <v/>
      </c>
      <c r="BJ311" s="20" t="str">
        <f t="shared" si="919"/>
        <v/>
      </c>
      <c r="BL311" s="38" t="e">
        <f t="shared" si="920"/>
        <v>#DIV/0!</v>
      </c>
      <c r="BM311" s="4">
        <f t="shared" si="921"/>
        <v>0</v>
      </c>
      <c r="BN311" s="4">
        <f t="shared" si="922"/>
        <v>0</v>
      </c>
      <c r="BO311" s="4">
        <f t="shared" si="923"/>
        <v>0</v>
      </c>
      <c r="BP311" s="173" t="str">
        <f t="shared" si="924"/>
        <v/>
      </c>
      <c r="BQ311" s="4">
        <f t="shared" si="925"/>
        <v>0</v>
      </c>
      <c r="BT311" s="268" t="str">
        <f t="shared" si="926"/>
        <v/>
      </c>
      <c r="BU311" s="268" t="str">
        <f t="shared" si="927"/>
        <v/>
      </c>
      <c r="BX311" s="20">
        <f t="shared" si="928"/>
        <v>1</v>
      </c>
      <c r="CG311" s="20" t="str">
        <f t="shared" si="1071"/>
        <v/>
      </c>
      <c r="CH311" s="20" t="str">
        <f t="shared" si="1072"/>
        <v/>
      </c>
      <c r="CI311" s="20" t="str">
        <f t="shared" si="1073"/>
        <v/>
      </c>
      <c r="CJ311" s="20" t="str">
        <f t="shared" si="1074"/>
        <v/>
      </c>
      <c r="CK311" s="20" t="str">
        <f t="shared" si="1075"/>
        <v/>
      </c>
      <c r="CL311" s="20" t="str">
        <f t="shared" si="1076"/>
        <v/>
      </c>
      <c r="CM311" s="20" t="str">
        <f t="shared" si="1077"/>
        <v/>
      </c>
      <c r="CN311" s="20" t="str">
        <f t="shared" si="1078"/>
        <v/>
      </c>
      <c r="CO311" s="20" t="str">
        <f t="shared" si="1079"/>
        <v/>
      </c>
      <c r="CP311" s="20" t="str">
        <f t="shared" si="1080"/>
        <v/>
      </c>
      <c r="CQ311" s="20" t="str">
        <f t="shared" si="1081"/>
        <v/>
      </c>
      <c r="CR311" s="20" t="str">
        <f t="shared" si="1082"/>
        <v/>
      </c>
      <c r="CS311" s="20" t="str">
        <f t="shared" si="1083"/>
        <v/>
      </c>
      <c r="CT311" s="20" t="str">
        <f t="shared" si="1084"/>
        <v/>
      </c>
      <c r="CU311" s="20" t="str">
        <f t="shared" si="1085"/>
        <v/>
      </c>
      <c r="CV311" s="20" t="str">
        <f t="shared" si="1086"/>
        <v/>
      </c>
      <c r="CW311" s="20" t="str">
        <f t="shared" si="1087"/>
        <v/>
      </c>
      <c r="CX311" s="20" t="str">
        <f t="shared" si="1088"/>
        <v/>
      </c>
      <c r="CY311" s="20" t="str">
        <f t="shared" si="1089"/>
        <v/>
      </c>
      <c r="CZ311" s="20" t="str">
        <f t="shared" si="1090"/>
        <v/>
      </c>
      <c r="BCU311" s="20" t="str">
        <f t="shared" si="930"/>
        <v/>
      </c>
      <c r="BCV311" s="20" t="str">
        <f t="shared" si="931"/>
        <v/>
      </c>
      <c r="BCW311" s="20" t="str">
        <f t="shared" si="932"/>
        <v/>
      </c>
      <c r="BCX311" s="20" t="str">
        <f t="shared" si="933"/>
        <v/>
      </c>
      <c r="BCY311" s="20" t="str">
        <f t="shared" si="934"/>
        <v/>
      </c>
      <c r="BCZ311" s="20" t="str">
        <f t="shared" si="935"/>
        <v/>
      </c>
      <c r="BDA311" s="20" t="str">
        <f t="shared" si="936"/>
        <v/>
      </c>
      <c r="BDB311" s="20" t="str">
        <f t="shared" si="937"/>
        <v/>
      </c>
      <c r="BDC311" s="20" t="str">
        <f t="shared" si="938"/>
        <v/>
      </c>
      <c r="BDD311" s="20" t="str">
        <f t="shared" si="939"/>
        <v/>
      </c>
      <c r="BDE311" s="20" t="str">
        <f t="shared" si="940"/>
        <v/>
      </c>
      <c r="BDF311" s="20" t="str">
        <f t="shared" si="941"/>
        <v/>
      </c>
      <c r="BDG311" s="20" t="str">
        <f t="shared" si="942"/>
        <v/>
      </c>
      <c r="BDH311" s="20" t="str">
        <f t="shared" si="943"/>
        <v/>
      </c>
      <c r="BDI311" s="20" t="str">
        <f t="shared" si="944"/>
        <v/>
      </c>
      <c r="BDJ311" s="20" t="str">
        <f t="shared" si="945"/>
        <v/>
      </c>
      <c r="BDK311" s="20" t="str">
        <f t="shared" si="946"/>
        <v/>
      </c>
      <c r="BDL311" s="20" t="str">
        <f t="shared" si="947"/>
        <v/>
      </c>
      <c r="BDM311" s="20" t="str">
        <f t="shared" si="948"/>
        <v/>
      </c>
      <c r="BDN311" s="20" t="str">
        <f t="shared" si="949"/>
        <v/>
      </c>
      <c r="BDO311" s="20" t="str">
        <f t="shared" si="950"/>
        <v/>
      </c>
      <c r="BDP311" s="20" t="str">
        <f t="shared" si="951"/>
        <v/>
      </c>
      <c r="BDQ311" s="20" t="str">
        <f t="shared" si="952"/>
        <v/>
      </c>
      <c r="BDR311" s="20" t="str">
        <f t="shared" si="953"/>
        <v/>
      </c>
      <c r="BDS311" s="20" t="str">
        <f t="shared" si="954"/>
        <v/>
      </c>
      <c r="BDT311" s="20" t="str">
        <f t="shared" si="955"/>
        <v/>
      </c>
      <c r="BDU311" s="20" t="str">
        <f t="shared" si="956"/>
        <v/>
      </c>
      <c r="BDV311" s="20" t="str">
        <f t="shared" si="957"/>
        <v/>
      </c>
      <c r="BDW311" s="20" t="str">
        <f t="shared" si="958"/>
        <v/>
      </c>
      <c r="BDX311" s="20" t="str">
        <f t="shared" si="959"/>
        <v/>
      </c>
      <c r="BDY311" s="20" t="str">
        <f t="shared" si="960"/>
        <v/>
      </c>
      <c r="BDZ311" s="20" t="str">
        <f t="shared" si="961"/>
        <v/>
      </c>
      <c r="BEA311" s="20" t="str">
        <f t="shared" si="962"/>
        <v/>
      </c>
      <c r="BEB311" s="20" t="str">
        <f t="shared" si="963"/>
        <v/>
      </c>
      <c r="BEC311" s="20" t="str">
        <f t="shared" si="964"/>
        <v/>
      </c>
      <c r="BED311" s="20" t="str">
        <f t="shared" si="965"/>
        <v/>
      </c>
      <c r="BEE311" s="20" t="str">
        <f t="shared" si="966"/>
        <v/>
      </c>
      <c r="BEF311" s="20" t="str">
        <f t="shared" si="967"/>
        <v/>
      </c>
      <c r="BEG311" s="20" t="str">
        <f t="shared" si="968"/>
        <v/>
      </c>
      <c r="BEH311" s="20" t="str">
        <f t="shared" si="969"/>
        <v/>
      </c>
      <c r="BEI311" s="20" t="str">
        <f t="shared" si="970"/>
        <v/>
      </c>
      <c r="BEJ311" s="20" t="str">
        <f t="shared" si="971"/>
        <v/>
      </c>
      <c r="BEK311" s="20" t="str">
        <f t="shared" si="972"/>
        <v/>
      </c>
      <c r="BEL311" s="20" t="str">
        <f t="shared" si="973"/>
        <v/>
      </c>
      <c r="BEM311" s="20" t="str">
        <f t="shared" si="974"/>
        <v/>
      </c>
      <c r="BEN311" s="20" t="str">
        <f t="shared" si="975"/>
        <v/>
      </c>
      <c r="BEO311" s="20" t="str">
        <f t="shared" si="976"/>
        <v/>
      </c>
      <c r="BEP311" s="20" t="str">
        <f t="shared" si="977"/>
        <v/>
      </c>
      <c r="BEQ311" s="20" t="str">
        <f t="shared" si="978"/>
        <v/>
      </c>
      <c r="BER311" s="20" t="str">
        <f t="shared" si="979"/>
        <v/>
      </c>
      <c r="BES311" s="20" t="str">
        <f t="shared" si="980"/>
        <v/>
      </c>
      <c r="BET311" s="20" t="str">
        <f t="shared" si="981"/>
        <v/>
      </c>
      <c r="BEU311" s="20" t="str">
        <f t="shared" si="982"/>
        <v/>
      </c>
      <c r="BEV311" s="20" t="str">
        <f t="shared" si="983"/>
        <v/>
      </c>
      <c r="BEW311" s="20" t="str">
        <f t="shared" si="984"/>
        <v/>
      </c>
      <c r="BEX311" s="20" t="str">
        <f t="shared" si="985"/>
        <v/>
      </c>
      <c r="BEY311" s="20" t="str">
        <f t="shared" si="986"/>
        <v/>
      </c>
      <c r="BEZ311" s="20" t="str">
        <f t="shared" si="987"/>
        <v/>
      </c>
      <c r="BFA311" s="20" t="str">
        <f t="shared" si="988"/>
        <v/>
      </c>
      <c r="BFB311" s="20" t="str">
        <f t="shared" si="989"/>
        <v/>
      </c>
      <c r="BFC311" s="20" t="str">
        <f t="shared" si="990"/>
        <v/>
      </c>
      <c r="BFD311" s="20" t="str">
        <f t="shared" si="991"/>
        <v/>
      </c>
      <c r="BFE311" s="20" t="str">
        <f t="shared" si="992"/>
        <v/>
      </c>
      <c r="BFF311" s="20" t="str">
        <f t="shared" si="993"/>
        <v/>
      </c>
      <c r="BFG311" s="20" t="str">
        <f t="shared" si="994"/>
        <v/>
      </c>
      <c r="BFH311" s="20" t="str">
        <f t="shared" si="995"/>
        <v/>
      </c>
      <c r="BFI311" s="20" t="str">
        <f t="shared" si="996"/>
        <v/>
      </c>
      <c r="BFJ311" s="20" t="str">
        <f t="shared" si="997"/>
        <v/>
      </c>
      <c r="BFK311" s="20" t="str">
        <f t="shared" si="998"/>
        <v/>
      </c>
      <c r="BFL311" s="20" t="str">
        <f t="shared" si="999"/>
        <v/>
      </c>
      <c r="BFM311" s="20" t="str">
        <f t="shared" si="1000"/>
        <v/>
      </c>
      <c r="BFN311" s="20" t="str">
        <f t="shared" si="1001"/>
        <v/>
      </c>
      <c r="BFO311" s="20" t="str">
        <f t="shared" si="1002"/>
        <v/>
      </c>
      <c r="BFP311" s="20" t="str">
        <f t="shared" si="1003"/>
        <v/>
      </c>
      <c r="BFQ311" s="20" t="str">
        <f t="shared" si="1004"/>
        <v/>
      </c>
      <c r="BFR311" s="20" t="str">
        <f t="shared" si="1005"/>
        <v/>
      </c>
      <c r="BFS311" s="20" t="str">
        <f t="shared" si="1006"/>
        <v/>
      </c>
      <c r="BFT311" s="20" t="str">
        <f t="shared" si="1007"/>
        <v/>
      </c>
      <c r="BFU311" s="20" t="str">
        <f t="shared" si="1008"/>
        <v/>
      </c>
      <c r="BFV311" s="20" t="str">
        <f t="shared" si="1009"/>
        <v/>
      </c>
      <c r="BFW311" s="20" t="str">
        <f t="shared" si="1010"/>
        <v/>
      </c>
      <c r="BFX311" s="20" t="str">
        <f t="shared" si="1011"/>
        <v/>
      </c>
      <c r="BFY311" s="20" t="str">
        <f t="shared" si="1012"/>
        <v/>
      </c>
      <c r="BFZ311" s="20" t="str">
        <f t="shared" si="1013"/>
        <v/>
      </c>
      <c r="BGA311" s="20" t="str">
        <f t="shared" si="1014"/>
        <v/>
      </c>
      <c r="BGB311" s="20" t="str">
        <f t="shared" si="1015"/>
        <v/>
      </c>
      <c r="BGC311" s="20" t="str">
        <f t="shared" si="1016"/>
        <v/>
      </c>
      <c r="BGD311" s="20" t="str">
        <f t="shared" si="1017"/>
        <v/>
      </c>
      <c r="BGE311" s="20" t="str">
        <f t="shared" si="1018"/>
        <v/>
      </c>
      <c r="BGF311" s="20" t="str">
        <f t="shared" si="1019"/>
        <v/>
      </c>
      <c r="BGG311" s="20" t="str">
        <f t="shared" si="1020"/>
        <v/>
      </c>
      <c r="BGH311" s="20" t="str">
        <f t="shared" si="1021"/>
        <v/>
      </c>
      <c r="BGI311" s="20" t="str">
        <f t="shared" si="1022"/>
        <v/>
      </c>
      <c r="BGJ311" s="20" t="str">
        <f t="shared" si="1023"/>
        <v/>
      </c>
      <c r="BGK311" s="20" t="str">
        <f t="shared" si="1024"/>
        <v/>
      </c>
      <c r="BGL311" s="20" t="str">
        <f t="shared" si="1025"/>
        <v/>
      </c>
      <c r="BGM311" s="20" t="str">
        <f t="shared" si="1026"/>
        <v/>
      </c>
      <c r="BGN311" s="20" t="str">
        <f t="shared" si="1027"/>
        <v/>
      </c>
      <c r="BGO311" s="20" t="str">
        <f t="shared" si="1028"/>
        <v/>
      </c>
      <c r="BGP311" s="20" t="str">
        <f t="shared" si="1029"/>
        <v/>
      </c>
      <c r="BGQ311" s="20" t="str">
        <f t="shared" si="1030"/>
        <v/>
      </c>
      <c r="BGR311" s="20" t="str">
        <f t="shared" si="1031"/>
        <v/>
      </c>
      <c r="BGS311" s="20" t="str">
        <f t="shared" si="1032"/>
        <v/>
      </c>
      <c r="BGT311" s="20" t="str">
        <f t="shared" si="1033"/>
        <v/>
      </c>
      <c r="BGU311" s="20" t="str">
        <f t="shared" si="1034"/>
        <v/>
      </c>
      <c r="BGV311" s="20" t="str">
        <f t="shared" si="1035"/>
        <v/>
      </c>
      <c r="BGW311" s="20" t="str">
        <f t="shared" si="1036"/>
        <v/>
      </c>
      <c r="BGX311" s="20" t="str">
        <f t="shared" si="1037"/>
        <v/>
      </c>
      <c r="BGY311" s="20" t="str">
        <f t="shared" si="1038"/>
        <v/>
      </c>
      <c r="BGZ311" s="20" t="str">
        <f t="shared" si="1039"/>
        <v/>
      </c>
      <c r="BHA311" s="20" t="str">
        <f t="shared" si="1040"/>
        <v/>
      </c>
      <c r="BHB311" s="20" t="str">
        <f t="shared" si="1041"/>
        <v/>
      </c>
      <c r="BHC311" s="20" t="str">
        <f t="shared" si="1042"/>
        <v/>
      </c>
      <c r="BHD311" s="20" t="str">
        <f t="shared" si="1043"/>
        <v/>
      </c>
      <c r="BHE311" s="20" t="str">
        <f t="shared" si="1044"/>
        <v/>
      </c>
      <c r="BHF311" s="20" t="str">
        <f t="shared" si="1045"/>
        <v/>
      </c>
      <c r="BHG311" s="20" t="str">
        <f t="shared" si="1046"/>
        <v/>
      </c>
      <c r="BHJ311" s="20" t="str">
        <f t="shared" si="1047"/>
        <v/>
      </c>
      <c r="BHL311" s="20" t="str">
        <f t="shared" si="1092"/>
        <v/>
      </c>
      <c r="BHM311" s="20" t="str">
        <f t="shared" si="1092"/>
        <v/>
      </c>
      <c r="BHN311" s="20" t="str">
        <f t="shared" si="1092"/>
        <v/>
      </c>
      <c r="BHO311" s="20" t="str">
        <f t="shared" si="1092"/>
        <v/>
      </c>
      <c r="BHP311" s="20" t="str">
        <f t="shared" si="1092"/>
        <v/>
      </c>
      <c r="BHQ311" s="20" t="str">
        <f t="shared" si="1092"/>
        <v/>
      </c>
      <c r="BHR311" s="20" t="str">
        <f t="shared" si="1092"/>
        <v/>
      </c>
      <c r="BHS311" s="20" t="str">
        <f t="shared" si="1092"/>
        <v/>
      </c>
      <c r="BHT311" s="20" t="str">
        <f t="shared" si="1092"/>
        <v/>
      </c>
      <c r="BHU311" s="20" t="str">
        <f t="shared" si="1092"/>
        <v/>
      </c>
      <c r="BHV311" s="20" t="str">
        <f t="shared" si="1092"/>
        <v/>
      </c>
      <c r="BHW311" s="20" t="str">
        <f t="shared" si="1092"/>
        <v/>
      </c>
      <c r="BHX311" s="20" t="str">
        <f t="shared" si="1092"/>
        <v/>
      </c>
      <c r="BHY311" s="20" t="str">
        <f t="shared" si="1092"/>
        <v/>
      </c>
      <c r="BHZ311" s="20" t="str">
        <f t="shared" si="1092"/>
        <v/>
      </c>
      <c r="BIA311" s="20" t="str">
        <f t="shared" si="1092"/>
        <v/>
      </c>
      <c r="BIB311" s="20" t="str">
        <f t="shared" si="1091"/>
        <v/>
      </c>
      <c r="BIC311" s="20" t="str">
        <f t="shared" si="1091"/>
        <v/>
      </c>
      <c r="BID311" s="20" t="str">
        <f t="shared" si="1091"/>
        <v/>
      </c>
      <c r="BIE311" s="20" t="str">
        <f t="shared" si="1091"/>
        <v/>
      </c>
    </row>
    <row r="312" spans="2:104 1451:1591" customFormat="1" ht="14.5">
      <c r="B312" s="510" t="str">
        <f>IF('لصق اكسل الفورمز'!E307="","",'لصق اكسل الفورمز'!E307)</f>
        <v/>
      </c>
      <c r="C312" s="510" t="str">
        <f>IF('لصق اكسل الفورمز'!O307="","",'لصق اكسل الفورمز'!O307)</f>
        <v/>
      </c>
      <c r="D312" s="526" t="str">
        <f>IF('لصق اكسل الفورمز'!R307="","",'لصق اكسل الفورمز'!R307)</f>
        <v/>
      </c>
      <c r="E312" s="510" t="str">
        <f>IF('لصق اكسل الفورمز'!U307="","",'لصق اكسل الفورمز'!U307)</f>
        <v/>
      </c>
      <c r="F312" s="526" t="str">
        <f>IF('لصق اكسل الفورمز'!X307="","",'لصق اكسل الفورمز'!X307)</f>
        <v/>
      </c>
      <c r="G312" s="510" t="str">
        <f>IF('لصق اكسل الفورمز'!AA307="","",'لصق اكسل الفورمز'!AA307)</f>
        <v/>
      </c>
      <c r="H312" s="526" t="str">
        <f>IF('لصق اكسل الفورمز'!AD307="","",'لصق اكسل الفورمز'!AD307)</f>
        <v/>
      </c>
      <c r="I312" s="510" t="str">
        <f>IF('لصق اكسل الفورمز'!AG307="","",'لصق اكسل الفورمز'!AG307)</f>
        <v/>
      </c>
      <c r="J312" s="526" t="str">
        <f>IF('لصق اكسل الفورمز'!AJ307="","",'لصق اكسل الفورمز'!AJ307)</f>
        <v/>
      </c>
      <c r="K312" s="510" t="str">
        <f>IF('لصق اكسل الفورمز'!AM307="","",'لصق اكسل الفورمز'!AM307)</f>
        <v/>
      </c>
      <c r="L312" s="526" t="str">
        <f>IF('لصق اكسل الفورمز'!AP307="","",'لصق اكسل الفورمز'!AP307)</f>
        <v/>
      </c>
      <c r="M312" s="510" t="str">
        <f>IF('لصق اكسل الفورمز'!AS307="","",'لصق اكسل الفورمز'!AS307)</f>
        <v/>
      </c>
      <c r="N312" s="526" t="str">
        <f>IF('لصق اكسل الفورمز'!AV307="","",'لصق اكسل الفورمز'!AV307)</f>
        <v/>
      </c>
      <c r="O312" s="510" t="str">
        <f>IF('لصق اكسل الفورمز'!AY307="","",'لصق اكسل الفورمز'!AY307)</f>
        <v/>
      </c>
      <c r="P312" s="526" t="str">
        <f>IF('لصق اكسل الفورمز'!BB307="","",'لصق اكسل الفورمز'!BB307)</f>
        <v/>
      </c>
      <c r="Q312" s="510" t="str">
        <f>IF('لصق اكسل الفورمز'!BE307="","",'لصق اكسل الفورمز'!BE307)</f>
        <v/>
      </c>
      <c r="R312" s="526" t="str">
        <f>IF('لصق اكسل الفورمز'!BH307="","",'لصق اكسل الفورمز'!BH307)</f>
        <v/>
      </c>
      <c r="S312" s="510" t="str">
        <f>IF('لصق اكسل الفورمز'!BK307="","",'لصق اكسل الفورمز'!BK307)</f>
        <v/>
      </c>
      <c r="T312" s="526" t="str">
        <f>IF('لصق اكسل الفورمز'!BN307="","",'لصق اكسل الفورمز'!BN307)</f>
        <v/>
      </c>
      <c r="U312" s="510" t="str">
        <f>IF('لصق اكسل الفورمز'!BQ307="","",'لصق اكسل الفورمز'!BQ307)</f>
        <v/>
      </c>
      <c r="V312" s="526" t="str">
        <f>IF('لصق اكسل الفورمز'!BT307="","",'لصق اكسل الفورمز'!BT307)</f>
        <v/>
      </c>
      <c r="W312" s="527" t="str">
        <f t="shared" si="896"/>
        <v/>
      </c>
      <c r="X312" s="510" t="str">
        <f t="shared" si="897"/>
        <v/>
      </c>
      <c r="Y312" s="564" t="str">
        <f t="shared" si="898"/>
        <v/>
      </c>
      <c r="AL312" s="20">
        <f t="shared" si="899"/>
        <v>0</v>
      </c>
      <c r="AO312" s="20" t="str">
        <f t="shared" si="900"/>
        <v/>
      </c>
      <c r="AQ312" s="20" t="str">
        <f t="shared" si="1048"/>
        <v/>
      </c>
      <c r="AR312" s="20" t="str">
        <f t="shared" si="901"/>
        <v/>
      </c>
      <c r="AS312" s="20" t="str">
        <f t="shared" si="902"/>
        <v/>
      </c>
      <c r="AT312" s="20" t="str">
        <f t="shared" si="903"/>
        <v/>
      </c>
      <c r="AU312" s="20" t="str">
        <f t="shared" si="904"/>
        <v/>
      </c>
      <c r="AV312" s="20" t="str">
        <f t="shared" si="905"/>
        <v/>
      </c>
      <c r="AW312" s="20" t="str">
        <f t="shared" si="906"/>
        <v/>
      </c>
      <c r="AX312" s="20" t="str">
        <f t="shared" si="907"/>
        <v/>
      </c>
      <c r="AY312" s="20" t="str">
        <f t="shared" si="908"/>
        <v/>
      </c>
      <c r="AZ312" s="20" t="str">
        <f t="shared" si="909"/>
        <v/>
      </c>
      <c r="BA312" s="20" t="str">
        <f t="shared" si="910"/>
        <v/>
      </c>
      <c r="BB312" s="20" t="str">
        <f t="shared" si="911"/>
        <v/>
      </c>
      <c r="BC312" s="20" t="str">
        <f t="shared" si="912"/>
        <v/>
      </c>
      <c r="BD312" s="20" t="str">
        <f t="shared" si="913"/>
        <v/>
      </c>
      <c r="BE312" s="20" t="str">
        <f t="shared" si="914"/>
        <v/>
      </c>
      <c r="BF312" s="20" t="str">
        <f t="shared" si="915"/>
        <v/>
      </c>
      <c r="BG312" s="20" t="str">
        <f t="shared" si="916"/>
        <v/>
      </c>
      <c r="BH312" s="20" t="str">
        <f t="shared" si="917"/>
        <v/>
      </c>
      <c r="BI312" s="20" t="str">
        <f t="shared" si="918"/>
        <v/>
      </c>
      <c r="BJ312" s="20" t="str">
        <f t="shared" si="919"/>
        <v/>
      </c>
      <c r="BL312" s="38" t="e">
        <f t="shared" si="920"/>
        <v>#DIV/0!</v>
      </c>
      <c r="BM312" s="4">
        <f t="shared" si="921"/>
        <v>0</v>
      </c>
      <c r="BN312" s="4">
        <f t="shared" si="922"/>
        <v>0</v>
      </c>
      <c r="BO312" s="4">
        <f t="shared" si="923"/>
        <v>0</v>
      </c>
      <c r="BP312" s="173" t="str">
        <f t="shared" si="924"/>
        <v/>
      </c>
      <c r="BQ312" s="4">
        <f t="shared" si="925"/>
        <v>0</v>
      </c>
      <c r="BT312" s="268" t="str">
        <f t="shared" si="926"/>
        <v/>
      </c>
      <c r="BU312" s="268" t="str">
        <f t="shared" si="927"/>
        <v/>
      </c>
      <c r="BX312" s="20">
        <f t="shared" si="928"/>
        <v>1</v>
      </c>
      <c r="CG312" s="20" t="str">
        <f t="shared" si="1071"/>
        <v/>
      </c>
      <c r="CH312" s="20" t="str">
        <f t="shared" si="1072"/>
        <v/>
      </c>
      <c r="CI312" s="20" t="str">
        <f t="shared" si="1073"/>
        <v/>
      </c>
      <c r="CJ312" s="20" t="str">
        <f t="shared" si="1074"/>
        <v/>
      </c>
      <c r="CK312" s="20" t="str">
        <f t="shared" si="1075"/>
        <v/>
      </c>
      <c r="CL312" s="20" t="str">
        <f t="shared" si="1076"/>
        <v/>
      </c>
      <c r="CM312" s="20" t="str">
        <f t="shared" si="1077"/>
        <v/>
      </c>
      <c r="CN312" s="20" t="str">
        <f t="shared" si="1078"/>
        <v/>
      </c>
      <c r="CO312" s="20" t="str">
        <f t="shared" si="1079"/>
        <v/>
      </c>
      <c r="CP312" s="20" t="str">
        <f t="shared" si="1080"/>
        <v/>
      </c>
      <c r="CQ312" s="20" t="str">
        <f t="shared" si="1081"/>
        <v/>
      </c>
      <c r="CR312" s="20" t="str">
        <f t="shared" si="1082"/>
        <v/>
      </c>
      <c r="CS312" s="20" t="str">
        <f t="shared" si="1083"/>
        <v/>
      </c>
      <c r="CT312" s="20" t="str">
        <f t="shared" si="1084"/>
        <v/>
      </c>
      <c r="CU312" s="20" t="str">
        <f t="shared" si="1085"/>
        <v/>
      </c>
      <c r="CV312" s="20" t="str">
        <f t="shared" si="1086"/>
        <v/>
      </c>
      <c r="CW312" s="20" t="str">
        <f t="shared" si="1087"/>
        <v/>
      </c>
      <c r="CX312" s="20" t="str">
        <f t="shared" si="1088"/>
        <v/>
      </c>
      <c r="CY312" s="20" t="str">
        <f t="shared" si="1089"/>
        <v/>
      </c>
      <c r="CZ312" s="20" t="str">
        <f t="shared" si="1090"/>
        <v/>
      </c>
      <c r="BCU312" s="20" t="str">
        <f t="shared" si="930"/>
        <v/>
      </c>
      <c r="BCV312" s="20" t="str">
        <f t="shared" si="931"/>
        <v/>
      </c>
      <c r="BCW312" s="20" t="str">
        <f t="shared" si="932"/>
        <v/>
      </c>
      <c r="BCX312" s="20" t="str">
        <f t="shared" si="933"/>
        <v/>
      </c>
      <c r="BCY312" s="20" t="str">
        <f t="shared" si="934"/>
        <v/>
      </c>
      <c r="BCZ312" s="20" t="str">
        <f t="shared" si="935"/>
        <v/>
      </c>
      <c r="BDA312" s="20" t="str">
        <f t="shared" si="936"/>
        <v/>
      </c>
      <c r="BDB312" s="20" t="str">
        <f t="shared" si="937"/>
        <v/>
      </c>
      <c r="BDC312" s="20" t="str">
        <f t="shared" si="938"/>
        <v/>
      </c>
      <c r="BDD312" s="20" t="str">
        <f t="shared" si="939"/>
        <v/>
      </c>
      <c r="BDE312" s="20" t="str">
        <f t="shared" si="940"/>
        <v/>
      </c>
      <c r="BDF312" s="20" t="str">
        <f t="shared" si="941"/>
        <v/>
      </c>
      <c r="BDG312" s="20" t="str">
        <f t="shared" si="942"/>
        <v/>
      </c>
      <c r="BDH312" s="20" t="str">
        <f t="shared" si="943"/>
        <v/>
      </c>
      <c r="BDI312" s="20" t="str">
        <f t="shared" si="944"/>
        <v/>
      </c>
      <c r="BDJ312" s="20" t="str">
        <f t="shared" si="945"/>
        <v/>
      </c>
      <c r="BDK312" s="20" t="str">
        <f t="shared" si="946"/>
        <v/>
      </c>
      <c r="BDL312" s="20" t="str">
        <f t="shared" si="947"/>
        <v/>
      </c>
      <c r="BDM312" s="20" t="str">
        <f t="shared" si="948"/>
        <v/>
      </c>
      <c r="BDN312" s="20" t="str">
        <f t="shared" si="949"/>
        <v/>
      </c>
      <c r="BDO312" s="20" t="str">
        <f t="shared" si="950"/>
        <v/>
      </c>
      <c r="BDP312" s="20" t="str">
        <f t="shared" si="951"/>
        <v/>
      </c>
      <c r="BDQ312" s="20" t="str">
        <f t="shared" si="952"/>
        <v/>
      </c>
      <c r="BDR312" s="20" t="str">
        <f t="shared" si="953"/>
        <v/>
      </c>
      <c r="BDS312" s="20" t="str">
        <f t="shared" si="954"/>
        <v/>
      </c>
      <c r="BDT312" s="20" t="str">
        <f t="shared" si="955"/>
        <v/>
      </c>
      <c r="BDU312" s="20" t="str">
        <f t="shared" si="956"/>
        <v/>
      </c>
      <c r="BDV312" s="20" t="str">
        <f t="shared" si="957"/>
        <v/>
      </c>
      <c r="BDW312" s="20" t="str">
        <f t="shared" si="958"/>
        <v/>
      </c>
      <c r="BDX312" s="20" t="str">
        <f t="shared" si="959"/>
        <v/>
      </c>
      <c r="BDY312" s="20" t="str">
        <f t="shared" si="960"/>
        <v/>
      </c>
      <c r="BDZ312" s="20" t="str">
        <f t="shared" si="961"/>
        <v/>
      </c>
      <c r="BEA312" s="20" t="str">
        <f t="shared" si="962"/>
        <v/>
      </c>
      <c r="BEB312" s="20" t="str">
        <f t="shared" si="963"/>
        <v/>
      </c>
      <c r="BEC312" s="20" t="str">
        <f t="shared" si="964"/>
        <v/>
      </c>
      <c r="BED312" s="20" t="str">
        <f t="shared" si="965"/>
        <v/>
      </c>
      <c r="BEE312" s="20" t="str">
        <f t="shared" si="966"/>
        <v/>
      </c>
      <c r="BEF312" s="20" t="str">
        <f t="shared" si="967"/>
        <v/>
      </c>
      <c r="BEG312" s="20" t="str">
        <f t="shared" si="968"/>
        <v/>
      </c>
      <c r="BEH312" s="20" t="str">
        <f t="shared" si="969"/>
        <v/>
      </c>
      <c r="BEI312" s="20" t="str">
        <f t="shared" si="970"/>
        <v/>
      </c>
      <c r="BEJ312" s="20" t="str">
        <f t="shared" si="971"/>
        <v/>
      </c>
      <c r="BEK312" s="20" t="str">
        <f t="shared" si="972"/>
        <v/>
      </c>
      <c r="BEL312" s="20" t="str">
        <f t="shared" si="973"/>
        <v/>
      </c>
      <c r="BEM312" s="20" t="str">
        <f t="shared" si="974"/>
        <v/>
      </c>
      <c r="BEN312" s="20" t="str">
        <f t="shared" si="975"/>
        <v/>
      </c>
      <c r="BEO312" s="20" t="str">
        <f t="shared" si="976"/>
        <v/>
      </c>
      <c r="BEP312" s="20" t="str">
        <f t="shared" si="977"/>
        <v/>
      </c>
      <c r="BEQ312" s="20" t="str">
        <f t="shared" si="978"/>
        <v/>
      </c>
      <c r="BER312" s="20" t="str">
        <f t="shared" si="979"/>
        <v/>
      </c>
      <c r="BES312" s="20" t="str">
        <f t="shared" si="980"/>
        <v/>
      </c>
      <c r="BET312" s="20" t="str">
        <f t="shared" si="981"/>
        <v/>
      </c>
      <c r="BEU312" s="20" t="str">
        <f t="shared" si="982"/>
        <v/>
      </c>
      <c r="BEV312" s="20" t="str">
        <f t="shared" si="983"/>
        <v/>
      </c>
      <c r="BEW312" s="20" t="str">
        <f t="shared" si="984"/>
        <v/>
      </c>
      <c r="BEX312" s="20" t="str">
        <f t="shared" si="985"/>
        <v/>
      </c>
      <c r="BEY312" s="20" t="str">
        <f t="shared" si="986"/>
        <v/>
      </c>
      <c r="BEZ312" s="20" t="str">
        <f t="shared" si="987"/>
        <v/>
      </c>
      <c r="BFA312" s="20" t="str">
        <f t="shared" si="988"/>
        <v/>
      </c>
      <c r="BFB312" s="20" t="str">
        <f t="shared" si="989"/>
        <v/>
      </c>
      <c r="BFC312" s="20" t="str">
        <f t="shared" si="990"/>
        <v/>
      </c>
      <c r="BFD312" s="20" t="str">
        <f t="shared" si="991"/>
        <v/>
      </c>
      <c r="BFE312" s="20" t="str">
        <f t="shared" si="992"/>
        <v/>
      </c>
      <c r="BFF312" s="20" t="str">
        <f t="shared" si="993"/>
        <v/>
      </c>
      <c r="BFG312" s="20" t="str">
        <f t="shared" si="994"/>
        <v/>
      </c>
      <c r="BFH312" s="20" t="str">
        <f t="shared" si="995"/>
        <v/>
      </c>
      <c r="BFI312" s="20" t="str">
        <f t="shared" si="996"/>
        <v/>
      </c>
      <c r="BFJ312" s="20" t="str">
        <f t="shared" si="997"/>
        <v/>
      </c>
      <c r="BFK312" s="20" t="str">
        <f t="shared" si="998"/>
        <v/>
      </c>
      <c r="BFL312" s="20" t="str">
        <f t="shared" si="999"/>
        <v/>
      </c>
      <c r="BFM312" s="20" t="str">
        <f t="shared" si="1000"/>
        <v/>
      </c>
      <c r="BFN312" s="20" t="str">
        <f t="shared" si="1001"/>
        <v/>
      </c>
      <c r="BFO312" s="20" t="str">
        <f t="shared" si="1002"/>
        <v/>
      </c>
      <c r="BFP312" s="20" t="str">
        <f t="shared" si="1003"/>
        <v/>
      </c>
      <c r="BFQ312" s="20" t="str">
        <f t="shared" si="1004"/>
        <v/>
      </c>
      <c r="BFR312" s="20" t="str">
        <f t="shared" si="1005"/>
        <v/>
      </c>
      <c r="BFS312" s="20" t="str">
        <f t="shared" si="1006"/>
        <v/>
      </c>
      <c r="BFT312" s="20" t="str">
        <f t="shared" si="1007"/>
        <v/>
      </c>
      <c r="BFU312" s="20" t="str">
        <f t="shared" si="1008"/>
        <v/>
      </c>
      <c r="BFV312" s="20" t="str">
        <f t="shared" si="1009"/>
        <v/>
      </c>
      <c r="BFW312" s="20" t="str">
        <f t="shared" si="1010"/>
        <v/>
      </c>
      <c r="BFX312" s="20" t="str">
        <f t="shared" si="1011"/>
        <v/>
      </c>
      <c r="BFY312" s="20" t="str">
        <f t="shared" si="1012"/>
        <v/>
      </c>
      <c r="BFZ312" s="20" t="str">
        <f t="shared" si="1013"/>
        <v/>
      </c>
      <c r="BGA312" s="20" t="str">
        <f t="shared" si="1014"/>
        <v/>
      </c>
      <c r="BGB312" s="20" t="str">
        <f t="shared" si="1015"/>
        <v/>
      </c>
      <c r="BGC312" s="20" t="str">
        <f t="shared" si="1016"/>
        <v/>
      </c>
      <c r="BGD312" s="20" t="str">
        <f t="shared" si="1017"/>
        <v/>
      </c>
      <c r="BGE312" s="20" t="str">
        <f t="shared" si="1018"/>
        <v/>
      </c>
      <c r="BGF312" s="20" t="str">
        <f t="shared" si="1019"/>
        <v/>
      </c>
      <c r="BGG312" s="20" t="str">
        <f t="shared" si="1020"/>
        <v/>
      </c>
      <c r="BGH312" s="20" t="str">
        <f t="shared" si="1021"/>
        <v/>
      </c>
      <c r="BGI312" s="20" t="str">
        <f t="shared" si="1022"/>
        <v/>
      </c>
      <c r="BGJ312" s="20" t="str">
        <f t="shared" si="1023"/>
        <v/>
      </c>
      <c r="BGK312" s="20" t="str">
        <f t="shared" si="1024"/>
        <v/>
      </c>
      <c r="BGL312" s="20" t="str">
        <f t="shared" si="1025"/>
        <v/>
      </c>
      <c r="BGM312" s="20" t="str">
        <f t="shared" si="1026"/>
        <v/>
      </c>
      <c r="BGN312" s="20" t="str">
        <f t="shared" si="1027"/>
        <v/>
      </c>
      <c r="BGO312" s="20" t="str">
        <f t="shared" si="1028"/>
        <v/>
      </c>
      <c r="BGP312" s="20" t="str">
        <f t="shared" si="1029"/>
        <v/>
      </c>
      <c r="BGQ312" s="20" t="str">
        <f t="shared" si="1030"/>
        <v/>
      </c>
      <c r="BGR312" s="20" t="str">
        <f t="shared" si="1031"/>
        <v/>
      </c>
      <c r="BGS312" s="20" t="str">
        <f t="shared" si="1032"/>
        <v/>
      </c>
      <c r="BGT312" s="20" t="str">
        <f t="shared" si="1033"/>
        <v/>
      </c>
      <c r="BGU312" s="20" t="str">
        <f t="shared" si="1034"/>
        <v/>
      </c>
      <c r="BGV312" s="20" t="str">
        <f t="shared" si="1035"/>
        <v/>
      </c>
      <c r="BGW312" s="20" t="str">
        <f t="shared" si="1036"/>
        <v/>
      </c>
      <c r="BGX312" s="20" t="str">
        <f t="shared" si="1037"/>
        <v/>
      </c>
      <c r="BGY312" s="20" t="str">
        <f t="shared" si="1038"/>
        <v/>
      </c>
      <c r="BGZ312" s="20" t="str">
        <f t="shared" si="1039"/>
        <v/>
      </c>
      <c r="BHA312" s="20" t="str">
        <f t="shared" si="1040"/>
        <v/>
      </c>
      <c r="BHB312" s="20" t="str">
        <f t="shared" si="1041"/>
        <v/>
      </c>
      <c r="BHC312" s="20" t="str">
        <f t="shared" si="1042"/>
        <v/>
      </c>
      <c r="BHD312" s="20" t="str">
        <f t="shared" si="1043"/>
        <v/>
      </c>
      <c r="BHE312" s="20" t="str">
        <f t="shared" si="1044"/>
        <v/>
      </c>
      <c r="BHF312" s="20" t="str">
        <f t="shared" si="1045"/>
        <v/>
      </c>
      <c r="BHG312" s="20" t="str">
        <f t="shared" si="1046"/>
        <v/>
      </c>
      <c r="BHJ312" s="20" t="str">
        <f t="shared" si="1047"/>
        <v/>
      </c>
      <c r="BHL312" s="20" t="str">
        <f t="shared" si="1092"/>
        <v/>
      </c>
      <c r="BHM312" s="20" t="str">
        <f t="shared" si="1092"/>
        <v/>
      </c>
      <c r="BHN312" s="20" t="str">
        <f t="shared" si="1092"/>
        <v/>
      </c>
      <c r="BHO312" s="20" t="str">
        <f t="shared" si="1092"/>
        <v/>
      </c>
      <c r="BHP312" s="20" t="str">
        <f t="shared" si="1092"/>
        <v/>
      </c>
      <c r="BHQ312" s="20" t="str">
        <f t="shared" si="1092"/>
        <v/>
      </c>
      <c r="BHR312" s="20" t="str">
        <f t="shared" si="1092"/>
        <v/>
      </c>
      <c r="BHS312" s="20" t="str">
        <f t="shared" si="1092"/>
        <v/>
      </c>
      <c r="BHT312" s="20" t="str">
        <f t="shared" si="1092"/>
        <v/>
      </c>
      <c r="BHU312" s="20" t="str">
        <f t="shared" si="1092"/>
        <v/>
      </c>
      <c r="BHV312" s="20" t="str">
        <f t="shared" si="1092"/>
        <v/>
      </c>
      <c r="BHW312" s="20" t="str">
        <f t="shared" si="1092"/>
        <v/>
      </c>
      <c r="BHX312" s="20" t="str">
        <f t="shared" si="1092"/>
        <v/>
      </c>
      <c r="BHY312" s="20" t="str">
        <f t="shared" si="1092"/>
        <v/>
      </c>
      <c r="BHZ312" s="20" t="str">
        <f t="shared" si="1092"/>
        <v/>
      </c>
      <c r="BIA312" s="20" t="str">
        <f t="shared" si="1092"/>
        <v/>
      </c>
      <c r="BIB312" s="20" t="str">
        <f t="shared" si="1091"/>
        <v/>
      </c>
      <c r="BIC312" s="20" t="str">
        <f t="shared" si="1091"/>
        <v/>
      </c>
      <c r="BID312" s="20" t="str">
        <f t="shared" si="1091"/>
        <v/>
      </c>
      <c r="BIE312" s="20" t="str">
        <f t="shared" si="1091"/>
        <v/>
      </c>
    </row>
    <row r="313" spans="2:104 1451:1591" customFormat="1" ht="14.5">
      <c r="B313" s="510" t="str">
        <f>IF('لصق اكسل الفورمز'!E308="","",'لصق اكسل الفورمز'!E308)</f>
        <v/>
      </c>
      <c r="C313" s="510" t="str">
        <f>IF('لصق اكسل الفورمز'!O308="","",'لصق اكسل الفورمز'!O308)</f>
        <v/>
      </c>
      <c r="D313" s="526" t="str">
        <f>IF('لصق اكسل الفورمز'!R308="","",'لصق اكسل الفورمز'!R308)</f>
        <v/>
      </c>
      <c r="E313" s="510" t="str">
        <f>IF('لصق اكسل الفورمز'!U308="","",'لصق اكسل الفورمز'!U308)</f>
        <v/>
      </c>
      <c r="F313" s="526" t="str">
        <f>IF('لصق اكسل الفورمز'!X308="","",'لصق اكسل الفورمز'!X308)</f>
        <v/>
      </c>
      <c r="G313" s="510" t="str">
        <f>IF('لصق اكسل الفورمز'!AA308="","",'لصق اكسل الفورمز'!AA308)</f>
        <v/>
      </c>
      <c r="H313" s="526" t="str">
        <f>IF('لصق اكسل الفورمز'!AD308="","",'لصق اكسل الفورمز'!AD308)</f>
        <v/>
      </c>
      <c r="I313" s="510" t="str">
        <f>IF('لصق اكسل الفورمز'!AG308="","",'لصق اكسل الفورمز'!AG308)</f>
        <v/>
      </c>
      <c r="J313" s="526" t="str">
        <f>IF('لصق اكسل الفورمز'!AJ308="","",'لصق اكسل الفورمز'!AJ308)</f>
        <v/>
      </c>
      <c r="K313" s="510" t="str">
        <f>IF('لصق اكسل الفورمز'!AM308="","",'لصق اكسل الفورمز'!AM308)</f>
        <v/>
      </c>
      <c r="L313" s="526" t="str">
        <f>IF('لصق اكسل الفورمز'!AP308="","",'لصق اكسل الفورمز'!AP308)</f>
        <v/>
      </c>
      <c r="M313" s="510" t="str">
        <f>IF('لصق اكسل الفورمز'!AS308="","",'لصق اكسل الفورمز'!AS308)</f>
        <v/>
      </c>
      <c r="N313" s="526" t="str">
        <f>IF('لصق اكسل الفورمز'!AV308="","",'لصق اكسل الفورمز'!AV308)</f>
        <v/>
      </c>
      <c r="O313" s="510" t="str">
        <f>IF('لصق اكسل الفورمز'!AY308="","",'لصق اكسل الفورمز'!AY308)</f>
        <v/>
      </c>
      <c r="P313" s="526" t="str">
        <f>IF('لصق اكسل الفورمز'!BB308="","",'لصق اكسل الفورمز'!BB308)</f>
        <v/>
      </c>
      <c r="Q313" s="510" t="str">
        <f>IF('لصق اكسل الفورمز'!BE308="","",'لصق اكسل الفورمز'!BE308)</f>
        <v/>
      </c>
      <c r="R313" s="526" t="str">
        <f>IF('لصق اكسل الفورمز'!BH308="","",'لصق اكسل الفورمز'!BH308)</f>
        <v/>
      </c>
      <c r="S313" s="510" t="str">
        <f>IF('لصق اكسل الفورمز'!BK308="","",'لصق اكسل الفورمز'!BK308)</f>
        <v/>
      </c>
      <c r="T313" s="526" t="str">
        <f>IF('لصق اكسل الفورمز'!BN308="","",'لصق اكسل الفورمز'!BN308)</f>
        <v/>
      </c>
      <c r="U313" s="510" t="str">
        <f>IF('لصق اكسل الفورمز'!BQ308="","",'لصق اكسل الفورمز'!BQ308)</f>
        <v/>
      </c>
      <c r="V313" s="526" t="str">
        <f>IF('لصق اكسل الفورمز'!BT308="","",'لصق اكسل الفورمز'!BT308)</f>
        <v/>
      </c>
      <c r="W313" s="527" t="str">
        <f t="shared" si="896"/>
        <v/>
      </c>
      <c r="X313" s="510" t="str">
        <f t="shared" si="897"/>
        <v/>
      </c>
      <c r="Y313" s="564" t="str">
        <f t="shared" si="898"/>
        <v/>
      </c>
      <c r="AL313" s="20">
        <f t="shared" si="899"/>
        <v>0</v>
      </c>
      <c r="AO313" s="20" t="str">
        <f t="shared" si="900"/>
        <v/>
      </c>
      <c r="AQ313" s="20" t="str">
        <f t="shared" si="1048"/>
        <v/>
      </c>
      <c r="AR313" s="20" t="str">
        <f t="shared" si="901"/>
        <v/>
      </c>
      <c r="AS313" s="20" t="str">
        <f t="shared" si="902"/>
        <v/>
      </c>
      <c r="AT313" s="20" t="str">
        <f t="shared" si="903"/>
        <v/>
      </c>
      <c r="AU313" s="20" t="str">
        <f t="shared" si="904"/>
        <v/>
      </c>
      <c r="AV313" s="20" t="str">
        <f t="shared" si="905"/>
        <v/>
      </c>
      <c r="AW313" s="20" t="str">
        <f t="shared" si="906"/>
        <v/>
      </c>
      <c r="AX313" s="20" t="str">
        <f t="shared" si="907"/>
        <v/>
      </c>
      <c r="AY313" s="20" t="str">
        <f t="shared" si="908"/>
        <v/>
      </c>
      <c r="AZ313" s="20" t="str">
        <f t="shared" si="909"/>
        <v/>
      </c>
      <c r="BA313" s="20" t="str">
        <f t="shared" si="910"/>
        <v/>
      </c>
      <c r="BB313" s="20" t="str">
        <f t="shared" si="911"/>
        <v/>
      </c>
      <c r="BC313" s="20" t="str">
        <f t="shared" si="912"/>
        <v/>
      </c>
      <c r="BD313" s="20" t="str">
        <f t="shared" si="913"/>
        <v/>
      </c>
      <c r="BE313" s="20" t="str">
        <f t="shared" si="914"/>
        <v/>
      </c>
      <c r="BF313" s="20" t="str">
        <f t="shared" si="915"/>
        <v/>
      </c>
      <c r="BG313" s="20" t="str">
        <f t="shared" si="916"/>
        <v/>
      </c>
      <c r="BH313" s="20" t="str">
        <f t="shared" si="917"/>
        <v/>
      </c>
      <c r="BI313" s="20" t="str">
        <f t="shared" si="918"/>
        <v/>
      </c>
      <c r="BJ313" s="20" t="str">
        <f t="shared" si="919"/>
        <v/>
      </c>
      <c r="BL313" s="38" t="e">
        <f t="shared" si="920"/>
        <v>#DIV/0!</v>
      </c>
      <c r="BM313" s="4">
        <f t="shared" si="921"/>
        <v>0</v>
      </c>
      <c r="BN313" s="4">
        <f t="shared" si="922"/>
        <v>0</v>
      </c>
      <c r="BO313" s="4">
        <f t="shared" si="923"/>
        <v>0</v>
      </c>
      <c r="BP313" s="173" t="str">
        <f t="shared" si="924"/>
        <v/>
      </c>
      <c r="BQ313" s="4">
        <f t="shared" si="925"/>
        <v>0</v>
      </c>
      <c r="BT313" s="268" t="str">
        <f t="shared" si="926"/>
        <v/>
      </c>
      <c r="BU313" s="268" t="str">
        <f t="shared" si="927"/>
        <v/>
      </c>
      <c r="BX313" s="20">
        <f t="shared" si="928"/>
        <v>1</v>
      </c>
      <c r="CG313" s="20" t="str">
        <f t="shared" si="1071"/>
        <v/>
      </c>
      <c r="CH313" s="20" t="str">
        <f t="shared" si="1072"/>
        <v/>
      </c>
      <c r="CI313" s="20" t="str">
        <f t="shared" si="1073"/>
        <v/>
      </c>
      <c r="CJ313" s="20" t="str">
        <f t="shared" si="1074"/>
        <v/>
      </c>
      <c r="CK313" s="20" t="str">
        <f t="shared" si="1075"/>
        <v/>
      </c>
      <c r="CL313" s="20" t="str">
        <f t="shared" si="1076"/>
        <v/>
      </c>
      <c r="CM313" s="20" t="str">
        <f t="shared" si="1077"/>
        <v/>
      </c>
      <c r="CN313" s="20" t="str">
        <f t="shared" si="1078"/>
        <v/>
      </c>
      <c r="CO313" s="20" t="str">
        <f t="shared" si="1079"/>
        <v/>
      </c>
      <c r="CP313" s="20" t="str">
        <f t="shared" si="1080"/>
        <v/>
      </c>
      <c r="CQ313" s="20" t="str">
        <f t="shared" si="1081"/>
        <v/>
      </c>
      <c r="CR313" s="20" t="str">
        <f t="shared" si="1082"/>
        <v/>
      </c>
      <c r="CS313" s="20" t="str">
        <f t="shared" si="1083"/>
        <v/>
      </c>
      <c r="CT313" s="20" t="str">
        <f t="shared" si="1084"/>
        <v/>
      </c>
      <c r="CU313" s="20" t="str">
        <f t="shared" si="1085"/>
        <v/>
      </c>
      <c r="CV313" s="20" t="str">
        <f t="shared" si="1086"/>
        <v/>
      </c>
      <c r="CW313" s="20" t="str">
        <f t="shared" si="1087"/>
        <v/>
      </c>
      <c r="CX313" s="20" t="str">
        <f t="shared" si="1088"/>
        <v/>
      </c>
      <c r="CY313" s="20" t="str">
        <f t="shared" si="1089"/>
        <v/>
      </c>
      <c r="CZ313" s="20" t="str">
        <f t="shared" si="1090"/>
        <v/>
      </c>
      <c r="BCU313" s="20" t="str">
        <f t="shared" si="930"/>
        <v/>
      </c>
      <c r="BCV313" s="20" t="str">
        <f t="shared" si="931"/>
        <v/>
      </c>
      <c r="BCW313" s="20" t="str">
        <f t="shared" si="932"/>
        <v/>
      </c>
      <c r="BCX313" s="20" t="str">
        <f t="shared" si="933"/>
        <v/>
      </c>
      <c r="BCY313" s="20" t="str">
        <f t="shared" si="934"/>
        <v/>
      </c>
      <c r="BCZ313" s="20" t="str">
        <f t="shared" si="935"/>
        <v/>
      </c>
      <c r="BDA313" s="20" t="str">
        <f t="shared" si="936"/>
        <v/>
      </c>
      <c r="BDB313" s="20" t="str">
        <f t="shared" si="937"/>
        <v/>
      </c>
      <c r="BDC313" s="20" t="str">
        <f t="shared" si="938"/>
        <v/>
      </c>
      <c r="BDD313" s="20" t="str">
        <f t="shared" si="939"/>
        <v/>
      </c>
      <c r="BDE313" s="20" t="str">
        <f t="shared" si="940"/>
        <v/>
      </c>
      <c r="BDF313" s="20" t="str">
        <f t="shared" si="941"/>
        <v/>
      </c>
      <c r="BDG313" s="20" t="str">
        <f t="shared" si="942"/>
        <v/>
      </c>
      <c r="BDH313" s="20" t="str">
        <f t="shared" si="943"/>
        <v/>
      </c>
      <c r="BDI313" s="20" t="str">
        <f t="shared" si="944"/>
        <v/>
      </c>
      <c r="BDJ313" s="20" t="str">
        <f t="shared" si="945"/>
        <v/>
      </c>
      <c r="BDK313" s="20" t="str">
        <f t="shared" si="946"/>
        <v/>
      </c>
      <c r="BDL313" s="20" t="str">
        <f t="shared" si="947"/>
        <v/>
      </c>
      <c r="BDM313" s="20" t="str">
        <f t="shared" si="948"/>
        <v/>
      </c>
      <c r="BDN313" s="20" t="str">
        <f t="shared" si="949"/>
        <v/>
      </c>
      <c r="BDO313" s="20" t="str">
        <f t="shared" si="950"/>
        <v/>
      </c>
      <c r="BDP313" s="20" t="str">
        <f t="shared" si="951"/>
        <v/>
      </c>
      <c r="BDQ313" s="20" t="str">
        <f t="shared" si="952"/>
        <v/>
      </c>
      <c r="BDR313" s="20" t="str">
        <f t="shared" si="953"/>
        <v/>
      </c>
      <c r="BDS313" s="20" t="str">
        <f t="shared" si="954"/>
        <v/>
      </c>
      <c r="BDT313" s="20" t="str">
        <f t="shared" si="955"/>
        <v/>
      </c>
      <c r="BDU313" s="20" t="str">
        <f t="shared" si="956"/>
        <v/>
      </c>
      <c r="BDV313" s="20" t="str">
        <f t="shared" si="957"/>
        <v/>
      </c>
      <c r="BDW313" s="20" t="str">
        <f t="shared" si="958"/>
        <v/>
      </c>
      <c r="BDX313" s="20" t="str">
        <f t="shared" si="959"/>
        <v/>
      </c>
      <c r="BDY313" s="20" t="str">
        <f t="shared" si="960"/>
        <v/>
      </c>
      <c r="BDZ313" s="20" t="str">
        <f t="shared" si="961"/>
        <v/>
      </c>
      <c r="BEA313" s="20" t="str">
        <f t="shared" si="962"/>
        <v/>
      </c>
      <c r="BEB313" s="20" t="str">
        <f t="shared" si="963"/>
        <v/>
      </c>
      <c r="BEC313" s="20" t="str">
        <f t="shared" si="964"/>
        <v/>
      </c>
      <c r="BED313" s="20" t="str">
        <f t="shared" si="965"/>
        <v/>
      </c>
      <c r="BEE313" s="20" t="str">
        <f t="shared" si="966"/>
        <v/>
      </c>
      <c r="BEF313" s="20" t="str">
        <f t="shared" si="967"/>
        <v/>
      </c>
      <c r="BEG313" s="20" t="str">
        <f t="shared" si="968"/>
        <v/>
      </c>
      <c r="BEH313" s="20" t="str">
        <f t="shared" si="969"/>
        <v/>
      </c>
      <c r="BEI313" s="20" t="str">
        <f t="shared" si="970"/>
        <v/>
      </c>
      <c r="BEJ313" s="20" t="str">
        <f t="shared" si="971"/>
        <v/>
      </c>
      <c r="BEK313" s="20" t="str">
        <f t="shared" si="972"/>
        <v/>
      </c>
      <c r="BEL313" s="20" t="str">
        <f t="shared" si="973"/>
        <v/>
      </c>
      <c r="BEM313" s="20" t="str">
        <f t="shared" si="974"/>
        <v/>
      </c>
      <c r="BEN313" s="20" t="str">
        <f t="shared" si="975"/>
        <v/>
      </c>
      <c r="BEO313" s="20" t="str">
        <f t="shared" si="976"/>
        <v/>
      </c>
      <c r="BEP313" s="20" t="str">
        <f t="shared" si="977"/>
        <v/>
      </c>
      <c r="BEQ313" s="20" t="str">
        <f t="shared" si="978"/>
        <v/>
      </c>
      <c r="BER313" s="20" t="str">
        <f t="shared" si="979"/>
        <v/>
      </c>
      <c r="BES313" s="20" t="str">
        <f t="shared" si="980"/>
        <v/>
      </c>
      <c r="BET313" s="20" t="str">
        <f t="shared" si="981"/>
        <v/>
      </c>
      <c r="BEU313" s="20" t="str">
        <f t="shared" si="982"/>
        <v/>
      </c>
      <c r="BEV313" s="20" t="str">
        <f t="shared" si="983"/>
        <v/>
      </c>
      <c r="BEW313" s="20" t="str">
        <f t="shared" si="984"/>
        <v/>
      </c>
      <c r="BEX313" s="20" t="str">
        <f t="shared" si="985"/>
        <v/>
      </c>
      <c r="BEY313" s="20" t="str">
        <f t="shared" si="986"/>
        <v/>
      </c>
      <c r="BEZ313" s="20" t="str">
        <f t="shared" si="987"/>
        <v/>
      </c>
      <c r="BFA313" s="20" t="str">
        <f t="shared" si="988"/>
        <v/>
      </c>
      <c r="BFB313" s="20" t="str">
        <f t="shared" si="989"/>
        <v/>
      </c>
      <c r="BFC313" s="20" t="str">
        <f t="shared" si="990"/>
        <v/>
      </c>
      <c r="BFD313" s="20" t="str">
        <f t="shared" si="991"/>
        <v/>
      </c>
      <c r="BFE313" s="20" t="str">
        <f t="shared" si="992"/>
        <v/>
      </c>
      <c r="BFF313" s="20" t="str">
        <f t="shared" si="993"/>
        <v/>
      </c>
      <c r="BFG313" s="20" t="str">
        <f t="shared" si="994"/>
        <v/>
      </c>
      <c r="BFH313" s="20" t="str">
        <f t="shared" si="995"/>
        <v/>
      </c>
      <c r="BFI313" s="20" t="str">
        <f t="shared" si="996"/>
        <v/>
      </c>
      <c r="BFJ313" s="20" t="str">
        <f t="shared" si="997"/>
        <v/>
      </c>
      <c r="BFK313" s="20" t="str">
        <f t="shared" si="998"/>
        <v/>
      </c>
      <c r="BFL313" s="20" t="str">
        <f t="shared" si="999"/>
        <v/>
      </c>
      <c r="BFM313" s="20" t="str">
        <f t="shared" si="1000"/>
        <v/>
      </c>
      <c r="BFN313" s="20" t="str">
        <f t="shared" si="1001"/>
        <v/>
      </c>
      <c r="BFO313" s="20" t="str">
        <f t="shared" si="1002"/>
        <v/>
      </c>
      <c r="BFP313" s="20" t="str">
        <f t="shared" si="1003"/>
        <v/>
      </c>
      <c r="BFQ313" s="20" t="str">
        <f t="shared" si="1004"/>
        <v/>
      </c>
      <c r="BFR313" s="20" t="str">
        <f t="shared" si="1005"/>
        <v/>
      </c>
      <c r="BFS313" s="20" t="str">
        <f t="shared" si="1006"/>
        <v/>
      </c>
      <c r="BFT313" s="20" t="str">
        <f t="shared" si="1007"/>
        <v/>
      </c>
      <c r="BFU313" s="20" t="str">
        <f t="shared" si="1008"/>
        <v/>
      </c>
      <c r="BFV313" s="20" t="str">
        <f t="shared" si="1009"/>
        <v/>
      </c>
      <c r="BFW313" s="20" t="str">
        <f t="shared" si="1010"/>
        <v/>
      </c>
      <c r="BFX313" s="20" t="str">
        <f t="shared" si="1011"/>
        <v/>
      </c>
      <c r="BFY313" s="20" t="str">
        <f t="shared" si="1012"/>
        <v/>
      </c>
      <c r="BFZ313" s="20" t="str">
        <f t="shared" si="1013"/>
        <v/>
      </c>
      <c r="BGA313" s="20" t="str">
        <f t="shared" si="1014"/>
        <v/>
      </c>
      <c r="BGB313" s="20" t="str">
        <f t="shared" si="1015"/>
        <v/>
      </c>
      <c r="BGC313" s="20" t="str">
        <f t="shared" si="1016"/>
        <v/>
      </c>
      <c r="BGD313" s="20" t="str">
        <f t="shared" si="1017"/>
        <v/>
      </c>
      <c r="BGE313" s="20" t="str">
        <f t="shared" si="1018"/>
        <v/>
      </c>
      <c r="BGF313" s="20" t="str">
        <f t="shared" si="1019"/>
        <v/>
      </c>
      <c r="BGG313" s="20" t="str">
        <f t="shared" si="1020"/>
        <v/>
      </c>
      <c r="BGH313" s="20" t="str">
        <f t="shared" si="1021"/>
        <v/>
      </c>
      <c r="BGI313" s="20" t="str">
        <f t="shared" si="1022"/>
        <v/>
      </c>
      <c r="BGJ313" s="20" t="str">
        <f t="shared" si="1023"/>
        <v/>
      </c>
      <c r="BGK313" s="20" t="str">
        <f t="shared" si="1024"/>
        <v/>
      </c>
      <c r="BGL313" s="20" t="str">
        <f t="shared" si="1025"/>
        <v/>
      </c>
      <c r="BGM313" s="20" t="str">
        <f t="shared" si="1026"/>
        <v/>
      </c>
      <c r="BGN313" s="20" t="str">
        <f t="shared" si="1027"/>
        <v/>
      </c>
      <c r="BGO313" s="20" t="str">
        <f t="shared" si="1028"/>
        <v/>
      </c>
      <c r="BGP313" s="20" t="str">
        <f t="shared" si="1029"/>
        <v/>
      </c>
      <c r="BGQ313" s="20" t="str">
        <f t="shared" si="1030"/>
        <v/>
      </c>
      <c r="BGR313" s="20" t="str">
        <f t="shared" si="1031"/>
        <v/>
      </c>
      <c r="BGS313" s="20" t="str">
        <f t="shared" si="1032"/>
        <v/>
      </c>
      <c r="BGT313" s="20" t="str">
        <f t="shared" si="1033"/>
        <v/>
      </c>
      <c r="BGU313" s="20" t="str">
        <f t="shared" si="1034"/>
        <v/>
      </c>
      <c r="BGV313" s="20" t="str">
        <f t="shared" si="1035"/>
        <v/>
      </c>
      <c r="BGW313" s="20" t="str">
        <f t="shared" si="1036"/>
        <v/>
      </c>
      <c r="BGX313" s="20" t="str">
        <f t="shared" si="1037"/>
        <v/>
      </c>
      <c r="BGY313" s="20" t="str">
        <f t="shared" si="1038"/>
        <v/>
      </c>
      <c r="BGZ313" s="20" t="str">
        <f t="shared" si="1039"/>
        <v/>
      </c>
      <c r="BHA313" s="20" t="str">
        <f t="shared" si="1040"/>
        <v/>
      </c>
      <c r="BHB313" s="20" t="str">
        <f t="shared" si="1041"/>
        <v/>
      </c>
      <c r="BHC313" s="20" t="str">
        <f t="shared" si="1042"/>
        <v/>
      </c>
      <c r="BHD313" s="20" t="str">
        <f t="shared" si="1043"/>
        <v/>
      </c>
      <c r="BHE313" s="20" t="str">
        <f t="shared" si="1044"/>
        <v/>
      </c>
      <c r="BHF313" s="20" t="str">
        <f t="shared" si="1045"/>
        <v/>
      </c>
      <c r="BHG313" s="20" t="str">
        <f t="shared" si="1046"/>
        <v/>
      </c>
      <c r="BHJ313" s="20" t="str">
        <f t="shared" si="1047"/>
        <v/>
      </c>
      <c r="BHL313" s="20" t="str">
        <f t="shared" si="1092"/>
        <v/>
      </c>
      <c r="BHM313" s="20" t="str">
        <f t="shared" si="1092"/>
        <v/>
      </c>
      <c r="BHN313" s="20" t="str">
        <f t="shared" si="1092"/>
        <v/>
      </c>
      <c r="BHO313" s="20" t="str">
        <f t="shared" si="1092"/>
        <v/>
      </c>
      <c r="BHP313" s="20" t="str">
        <f t="shared" si="1092"/>
        <v/>
      </c>
      <c r="BHQ313" s="20" t="str">
        <f t="shared" si="1092"/>
        <v/>
      </c>
      <c r="BHR313" s="20" t="str">
        <f t="shared" si="1092"/>
        <v/>
      </c>
      <c r="BHS313" s="20" t="str">
        <f t="shared" si="1092"/>
        <v/>
      </c>
      <c r="BHT313" s="20" t="str">
        <f t="shared" si="1092"/>
        <v/>
      </c>
      <c r="BHU313" s="20" t="str">
        <f t="shared" si="1092"/>
        <v/>
      </c>
      <c r="BHV313" s="20" t="str">
        <f t="shared" si="1092"/>
        <v/>
      </c>
      <c r="BHW313" s="20" t="str">
        <f t="shared" si="1092"/>
        <v/>
      </c>
      <c r="BHX313" s="20" t="str">
        <f t="shared" si="1092"/>
        <v/>
      </c>
      <c r="BHY313" s="20" t="str">
        <f t="shared" si="1092"/>
        <v/>
      </c>
      <c r="BHZ313" s="20" t="str">
        <f t="shared" si="1092"/>
        <v/>
      </c>
      <c r="BIA313" s="20" t="str">
        <f t="shared" si="1092"/>
        <v/>
      </c>
      <c r="BIB313" s="20" t="str">
        <f t="shared" si="1091"/>
        <v/>
      </c>
      <c r="BIC313" s="20" t="str">
        <f t="shared" si="1091"/>
        <v/>
      </c>
      <c r="BID313" s="20" t="str">
        <f t="shared" si="1091"/>
        <v/>
      </c>
      <c r="BIE313" s="20" t="str">
        <f t="shared" si="1091"/>
        <v/>
      </c>
    </row>
    <row r="314" spans="2:104 1451:1591" customFormat="1" ht="14.5">
      <c r="B314" s="510" t="str">
        <f>IF('لصق اكسل الفورمز'!E309="","",'لصق اكسل الفورمز'!E309)</f>
        <v/>
      </c>
      <c r="C314" s="510" t="str">
        <f>IF('لصق اكسل الفورمز'!O309="","",'لصق اكسل الفورمز'!O309)</f>
        <v/>
      </c>
      <c r="D314" s="526" t="str">
        <f>IF('لصق اكسل الفورمز'!R309="","",'لصق اكسل الفورمز'!R309)</f>
        <v/>
      </c>
      <c r="E314" s="510" t="str">
        <f>IF('لصق اكسل الفورمز'!U309="","",'لصق اكسل الفورمز'!U309)</f>
        <v/>
      </c>
      <c r="F314" s="526" t="str">
        <f>IF('لصق اكسل الفورمز'!X309="","",'لصق اكسل الفورمز'!X309)</f>
        <v/>
      </c>
      <c r="G314" s="510" t="str">
        <f>IF('لصق اكسل الفورمز'!AA309="","",'لصق اكسل الفورمز'!AA309)</f>
        <v/>
      </c>
      <c r="H314" s="526" t="str">
        <f>IF('لصق اكسل الفورمز'!AD309="","",'لصق اكسل الفورمز'!AD309)</f>
        <v/>
      </c>
      <c r="I314" s="510" t="str">
        <f>IF('لصق اكسل الفورمز'!AG309="","",'لصق اكسل الفورمز'!AG309)</f>
        <v/>
      </c>
      <c r="J314" s="526" t="str">
        <f>IF('لصق اكسل الفورمز'!AJ309="","",'لصق اكسل الفورمز'!AJ309)</f>
        <v/>
      </c>
      <c r="K314" s="510" t="str">
        <f>IF('لصق اكسل الفورمز'!AM309="","",'لصق اكسل الفورمز'!AM309)</f>
        <v/>
      </c>
      <c r="L314" s="526" t="str">
        <f>IF('لصق اكسل الفورمز'!AP309="","",'لصق اكسل الفورمز'!AP309)</f>
        <v/>
      </c>
      <c r="M314" s="510" t="str">
        <f>IF('لصق اكسل الفورمز'!AS309="","",'لصق اكسل الفورمز'!AS309)</f>
        <v/>
      </c>
      <c r="N314" s="526" t="str">
        <f>IF('لصق اكسل الفورمز'!AV309="","",'لصق اكسل الفورمز'!AV309)</f>
        <v/>
      </c>
      <c r="O314" s="510" t="str">
        <f>IF('لصق اكسل الفورمز'!AY309="","",'لصق اكسل الفورمز'!AY309)</f>
        <v/>
      </c>
      <c r="P314" s="526" t="str">
        <f>IF('لصق اكسل الفورمز'!BB309="","",'لصق اكسل الفورمز'!BB309)</f>
        <v/>
      </c>
      <c r="Q314" s="510" t="str">
        <f>IF('لصق اكسل الفورمز'!BE309="","",'لصق اكسل الفورمز'!BE309)</f>
        <v/>
      </c>
      <c r="R314" s="526" t="str">
        <f>IF('لصق اكسل الفورمز'!BH309="","",'لصق اكسل الفورمز'!BH309)</f>
        <v/>
      </c>
      <c r="S314" s="510" t="str">
        <f>IF('لصق اكسل الفورمز'!BK309="","",'لصق اكسل الفورمز'!BK309)</f>
        <v/>
      </c>
      <c r="T314" s="526" t="str">
        <f>IF('لصق اكسل الفورمز'!BN309="","",'لصق اكسل الفورمز'!BN309)</f>
        <v/>
      </c>
      <c r="U314" s="510" t="str">
        <f>IF('لصق اكسل الفورمز'!BQ309="","",'لصق اكسل الفورمز'!BQ309)</f>
        <v/>
      </c>
      <c r="V314" s="526" t="str">
        <f>IF('لصق اكسل الفورمز'!BT309="","",'لصق اكسل الفورمز'!BT309)</f>
        <v/>
      </c>
      <c r="W314" s="527" t="str">
        <f t="shared" si="896"/>
        <v/>
      </c>
      <c r="X314" s="510" t="str">
        <f t="shared" si="897"/>
        <v/>
      </c>
      <c r="Y314" s="564" t="str">
        <f t="shared" si="898"/>
        <v/>
      </c>
      <c r="AL314" s="20">
        <f t="shared" si="899"/>
        <v>0</v>
      </c>
      <c r="AO314" s="20" t="str">
        <f t="shared" si="900"/>
        <v/>
      </c>
      <c r="AQ314" s="20" t="str">
        <f t="shared" si="1048"/>
        <v/>
      </c>
      <c r="AR314" s="20" t="str">
        <f t="shared" si="901"/>
        <v/>
      </c>
      <c r="AS314" s="20" t="str">
        <f t="shared" si="902"/>
        <v/>
      </c>
      <c r="AT314" s="20" t="str">
        <f t="shared" si="903"/>
        <v/>
      </c>
      <c r="AU314" s="20" t="str">
        <f t="shared" si="904"/>
        <v/>
      </c>
      <c r="AV314" s="20" t="str">
        <f t="shared" si="905"/>
        <v/>
      </c>
      <c r="AW314" s="20" t="str">
        <f t="shared" si="906"/>
        <v/>
      </c>
      <c r="AX314" s="20" t="str">
        <f t="shared" si="907"/>
        <v/>
      </c>
      <c r="AY314" s="20" t="str">
        <f t="shared" si="908"/>
        <v/>
      </c>
      <c r="AZ314" s="20" t="str">
        <f t="shared" si="909"/>
        <v/>
      </c>
      <c r="BA314" s="20" t="str">
        <f t="shared" si="910"/>
        <v/>
      </c>
      <c r="BB314" s="20" t="str">
        <f t="shared" si="911"/>
        <v/>
      </c>
      <c r="BC314" s="20" t="str">
        <f t="shared" si="912"/>
        <v/>
      </c>
      <c r="BD314" s="20" t="str">
        <f t="shared" si="913"/>
        <v/>
      </c>
      <c r="BE314" s="20" t="str">
        <f t="shared" si="914"/>
        <v/>
      </c>
      <c r="BF314" s="20" t="str">
        <f t="shared" si="915"/>
        <v/>
      </c>
      <c r="BG314" s="20" t="str">
        <f t="shared" si="916"/>
        <v/>
      </c>
      <c r="BH314" s="20" t="str">
        <f t="shared" si="917"/>
        <v/>
      </c>
      <c r="BI314" s="20" t="str">
        <f t="shared" si="918"/>
        <v/>
      </c>
      <c r="BJ314" s="20" t="str">
        <f t="shared" si="919"/>
        <v/>
      </c>
      <c r="BL314" s="38" t="e">
        <f t="shared" si="920"/>
        <v>#DIV/0!</v>
      </c>
      <c r="BM314" s="4">
        <f t="shared" si="921"/>
        <v>0</v>
      </c>
      <c r="BN314" s="4">
        <f t="shared" si="922"/>
        <v>0</v>
      </c>
      <c r="BO314" s="4">
        <f t="shared" si="923"/>
        <v>0</v>
      </c>
      <c r="BP314" s="173" t="str">
        <f t="shared" si="924"/>
        <v/>
      </c>
      <c r="BQ314" s="4">
        <f t="shared" si="925"/>
        <v>0</v>
      </c>
      <c r="BT314" s="268" t="str">
        <f t="shared" si="926"/>
        <v/>
      </c>
      <c r="BU314" s="268" t="str">
        <f t="shared" si="927"/>
        <v/>
      </c>
      <c r="BX314" s="20">
        <f t="shared" si="928"/>
        <v>1</v>
      </c>
      <c r="CG314" s="20" t="str">
        <f t="shared" si="1071"/>
        <v/>
      </c>
      <c r="CH314" s="20" t="str">
        <f t="shared" si="1072"/>
        <v/>
      </c>
      <c r="CI314" s="20" t="str">
        <f t="shared" si="1073"/>
        <v/>
      </c>
      <c r="CJ314" s="20" t="str">
        <f t="shared" si="1074"/>
        <v/>
      </c>
      <c r="CK314" s="20" t="str">
        <f t="shared" si="1075"/>
        <v/>
      </c>
      <c r="CL314" s="20" t="str">
        <f t="shared" si="1076"/>
        <v/>
      </c>
      <c r="CM314" s="20" t="str">
        <f t="shared" si="1077"/>
        <v/>
      </c>
      <c r="CN314" s="20" t="str">
        <f t="shared" si="1078"/>
        <v/>
      </c>
      <c r="CO314" s="20" t="str">
        <f t="shared" si="1079"/>
        <v/>
      </c>
      <c r="CP314" s="20" t="str">
        <f t="shared" si="1080"/>
        <v/>
      </c>
      <c r="CQ314" s="20" t="str">
        <f t="shared" si="1081"/>
        <v/>
      </c>
      <c r="CR314" s="20" t="str">
        <f t="shared" si="1082"/>
        <v/>
      </c>
      <c r="CS314" s="20" t="str">
        <f t="shared" si="1083"/>
        <v/>
      </c>
      <c r="CT314" s="20" t="str">
        <f t="shared" si="1084"/>
        <v/>
      </c>
      <c r="CU314" s="20" t="str">
        <f t="shared" si="1085"/>
        <v/>
      </c>
      <c r="CV314" s="20" t="str">
        <f t="shared" si="1086"/>
        <v/>
      </c>
      <c r="CW314" s="20" t="str">
        <f t="shared" si="1087"/>
        <v/>
      </c>
      <c r="CX314" s="20" t="str">
        <f t="shared" si="1088"/>
        <v/>
      </c>
      <c r="CY314" s="20" t="str">
        <f t="shared" si="1089"/>
        <v/>
      </c>
      <c r="CZ314" s="20" t="str">
        <f t="shared" si="1090"/>
        <v/>
      </c>
      <c r="BCU314" s="20" t="str">
        <f t="shared" si="930"/>
        <v/>
      </c>
      <c r="BCV314" s="20" t="str">
        <f t="shared" si="931"/>
        <v/>
      </c>
      <c r="BCW314" s="20" t="str">
        <f t="shared" si="932"/>
        <v/>
      </c>
      <c r="BCX314" s="20" t="str">
        <f t="shared" si="933"/>
        <v/>
      </c>
      <c r="BCY314" s="20" t="str">
        <f t="shared" si="934"/>
        <v/>
      </c>
      <c r="BCZ314" s="20" t="str">
        <f t="shared" si="935"/>
        <v/>
      </c>
      <c r="BDA314" s="20" t="str">
        <f t="shared" si="936"/>
        <v/>
      </c>
      <c r="BDB314" s="20" t="str">
        <f t="shared" si="937"/>
        <v/>
      </c>
      <c r="BDC314" s="20" t="str">
        <f t="shared" si="938"/>
        <v/>
      </c>
      <c r="BDD314" s="20" t="str">
        <f t="shared" si="939"/>
        <v/>
      </c>
      <c r="BDE314" s="20" t="str">
        <f t="shared" si="940"/>
        <v/>
      </c>
      <c r="BDF314" s="20" t="str">
        <f t="shared" si="941"/>
        <v/>
      </c>
      <c r="BDG314" s="20" t="str">
        <f t="shared" si="942"/>
        <v/>
      </c>
      <c r="BDH314" s="20" t="str">
        <f t="shared" si="943"/>
        <v/>
      </c>
      <c r="BDI314" s="20" t="str">
        <f t="shared" si="944"/>
        <v/>
      </c>
      <c r="BDJ314" s="20" t="str">
        <f t="shared" si="945"/>
        <v/>
      </c>
      <c r="BDK314" s="20" t="str">
        <f t="shared" si="946"/>
        <v/>
      </c>
      <c r="BDL314" s="20" t="str">
        <f t="shared" si="947"/>
        <v/>
      </c>
      <c r="BDM314" s="20" t="str">
        <f t="shared" si="948"/>
        <v/>
      </c>
      <c r="BDN314" s="20" t="str">
        <f t="shared" si="949"/>
        <v/>
      </c>
      <c r="BDO314" s="20" t="str">
        <f t="shared" si="950"/>
        <v/>
      </c>
      <c r="BDP314" s="20" t="str">
        <f t="shared" si="951"/>
        <v/>
      </c>
      <c r="BDQ314" s="20" t="str">
        <f t="shared" si="952"/>
        <v/>
      </c>
      <c r="BDR314" s="20" t="str">
        <f t="shared" si="953"/>
        <v/>
      </c>
      <c r="BDS314" s="20" t="str">
        <f t="shared" si="954"/>
        <v/>
      </c>
      <c r="BDT314" s="20" t="str">
        <f t="shared" si="955"/>
        <v/>
      </c>
      <c r="BDU314" s="20" t="str">
        <f t="shared" si="956"/>
        <v/>
      </c>
      <c r="BDV314" s="20" t="str">
        <f t="shared" si="957"/>
        <v/>
      </c>
      <c r="BDW314" s="20" t="str">
        <f t="shared" si="958"/>
        <v/>
      </c>
      <c r="BDX314" s="20" t="str">
        <f t="shared" si="959"/>
        <v/>
      </c>
      <c r="BDY314" s="20" t="str">
        <f t="shared" si="960"/>
        <v/>
      </c>
      <c r="BDZ314" s="20" t="str">
        <f t="shared" si="961"/>
        <v/>
      </c>
      <c r="BEA314" s="20" t="str">
        <f t="shared" si="962"/>
        <v/>
      </c>
      <c r="BEB314" s="20" t="str">
        <f t="shared" si="963"/>
        <v/>
      </c>
      <c r="BEC314" s="20" t="str">
        <f t="shared" si="964"/>
        <v/>
      </c>
      <c r="BED314" s="20" t="str">
        <f t="shared" si="965"/>
        <v/>
      </c>
      <c r="BEE314" s="20" t="str">
        <f t="shared" si="966"/>
        <v/>
      </c>
      <c r="BEF314" s="20" t="str">
        <f t="shared" si="967"/>
        <v/>
      </c>
      <c r="BEG314" s="20" t="str">
        <f t="shared" si="968"/>
        <v/>
      </c>
      <c r="BEH314" s="20" t="str">
        <f t="shared" si="969"/>
        <v/>
      </c>
      <c r="BEI314" s="20" t="str">
        <f t="shared" si="970"/>
        <v/>
      </c>
      <c r="BEJ314" s="20" t="str">
        <f t="shared" si="971"/>
        <v/>
      </c>
      <c r="BEK314" s="20" t="str">
        <f t="shared" si="972"/>
        <v/>
      </c>
      <c r="BEL314" s="20" t="str">
        <f t="shared" si="973"/>
        <v/>
      </c>
      <c r="BEM314" s="20" t="str">
        <f t="shared" si="974"/>
        <v/>
      </c>
      <c r="BEN314" s="20" t="str">
        <f t="shared" si="975"/>
        <v/>
      </c>
      <c r="BEO314" s="20" t="str">
        <f t="shared" si="976"/>
        <v/>
      </c>
      <c r="BEP314" s="20" t="str">
        <f t="shared" si="977"/>
        <v/>
      </c>
      <c r="BEQ314" s="20" t="str">
        <f t="shared" si="978"/>
        <v/>
      </c>
      <c r="BER314" s="20" t="str">
        <f t="shared" si="979"/>
        <v/>
      </c>
      <c r="BES314" s="20" t="str">
        <f t="shared" si="980"/>
        <v/>
      </c>
      <c r="BET314" s="20" t="str">
        <f t="shared" si="981"/>
        <v/>
      </c>
      <c r="BEU314" s="20" t="str">
        <f t="shared" si="982"/>
        <v/>
      </c>
      <c r="BEV314" s="20" t="str">
        <f t="shared" si="983"/>
        <v/>
      </c>
      <c r="BEW314" s="20" t="str">
        <f t="shared" si="984"/>
        <v/>
      </c>
      <c r="BEX314" s="20" t="str">
        <f t="shared" si="985"/>
        <v/>
      </c>
      <c r="BEY314" s="20" t="str">
        <f t="shared" si="986"/>
        <v/>
      </c>
      <c r="BEZ314" s="20" t="str">
        <f t="shared" si="987"/>
        <v/>
      </c>
      <c r="BFA314" s="20" t="str">
        <f t="shared" si="988"/>
        <v/>
      </c>
      <c r="BFB314" s="20" t="str">
        <f t="shared" si="989"/>
        <v/>
      </c>
      <c r="BFC314" s="20" t="str">
        <f t="shared" si="990"/>
        <v/>
      </c>
      <c r="BFD314" s="20" t="str">
        <f t="shared" si="991"/>
        <v/>
      </c>
      <c r="BFE314" s="20" t="str">
        <f t="shared" si="992"/>
        <v/>
      </c>
      <c r="BFF314" s="20" t="str">
        <f t="shared" si="993"/>
        <v/>
      </c>
      <c r="BFG314" s="20" t="str">
        <f t="shared" si="994"/>
        <v/>
      </c>
      <c r="BFH314" s="20" t="str">
        <f t="shared" si="995"/>
        <v/>
      </c>
      <c r="BFI314" s="20" t="str">
        <f t="shared" si="996"/>
        <v/>
      </c>
      <c r="BFJ314" s="20" t="str">
        <f t="shared" si="997"/>
        <v/>
      </c>
      <c r="BFK314" s="20" t="str">
        <f t="shared" si="998"/>
        <v/>
      </c>
      <c r="BFL314" s="20" t="str">
        <f t="shared" si="999"/>
        <v/>
      </c>
      <c r="BFM314" s="20" t="str">
        <f t="shared" si="1000"/>
        <v/>
      </c>
      <c r="BFN314" s="20" t="str">
        <f t="shared" si="1001"/>
        <v/>
      </c>
      <c r="BFO314" s="20" t="str">
        <f t="shared" si="1002"/>
        <v/>
      </c>
      <c r="BFP314" s="20" t="str">
        <f t="shared" si="1003"/>
        <v/>
      </c>
      <c r="BFQ314" s="20" t="str">
        <f t="shared" si="1004"/>
        <v/>
      </c>
      <c r="BFR314" s="20" t="str">
        <f t="shared" si="1005"/>
        <v/>
      </c>
      <c r="BFS314" s="20" t="str">
        <f t="shared" si="1006"/>
        <v/>
      </c>
      <c r="BFT314" s="20" t="str">
        <f t="shared" si="1007"/>
        <v/>
      </c>
      <c r="BFU314" s="20" t="str">
        <f t="shared" si="1008"/>
        <v/>
      </c>
      <c r="BFV314" s="20" t="str">
        <f t="shared" si="1009"/>
        <v/>
      </c>
      <c r="BFW314" s="20" t="str">
        <f t="shared" si="1010"/>
        <v/>
      </c>
      <c r="BFX314" s="20" t="str">
        <f t="shared" si="1011"/>
        <v/>
      </c>
      <c r="BFY314" s="20" t="str">
        <f t="shared" si="1012"/>
        <v/>
      </c>
      <c r="BFZ314" s="20" t="str">
        <f t="shared" si="1013"/>
        <v/>
      </c>
      <c r="BGA314" s="20" t="str">
        <f t="shared" si="1014"/>
        <v/>
      </c>
      <c r="BGB314" s="20" t="str">
        <f t="shared" si="1015"/>
        <v/>
      </c>
      <c r="BGC314" s="20" t="str">
        <f t="shared" si="1016"/>
        <v/>
      </c>
      <c r="BGD314" s="20" t="str">
        <f t="shared" si="1017"/>
        <v/>
      </c>
      <c r="BGE314" s="20" t="str">
        <f t="shared" si="1018"/>
        <v/>
      </c>
      <c r="BGF314" s="20" t="str">
        <f t="shared" si="1019"/>
        <v/>
      </c>
      <c r="BGG314" s="20" t="str">
        <f t="shared" si="1020"/>
        <v/>
      </c>
      <c r="BGH314" s="20" t="str">
        <f t="shared" si="1021"/>
        <v/>
      </c>
      <c r="BGI314" s="20" t="str">
        <f t="shared" si="1022"/>
        <v/>
      </c>
      <c r="BGJ314" s="20" t="str">
        <f t="shared" si="1023"/>
        <v/>
      </c>
      <c r="BGK314" s="20" t="str">
        <f t="shared" si="1024"/>
        <v/>
      </c>
      <c r="BGL314" s="20" t="str">
        <f t="shared" si="1025"/>
        <v/>
      </c>
      <c r="BGM314" s="20" t="str">
        <f t="shared" si="1026"/>
        <v/>
      </c>
      <c r="BGN314" s="20" t="str">
        <f t="shared" si="1027"/>
        <v/>
      </c>
      <c r="BGO314" s="20" t="str">
        <f t="shared" si="1028"/>
        <v/>
      </c>
      <c r="BGP314" s="20" t="str">
        <f t="shared" si="1029"/>
        <v/>
      </c>
      <c r="BGQ314" s="20" t="str">
        <f t="shared" si="1030"/>
        <v/>
      </c>
      <c r="BGR314" s="20" t="str">
        <f t="shared" si="1031"/>
        <v/>
      </c>
      <c r="BGS314" s="20" t="str">
        <f t="shared" si="1032"/>
        <v/>
      </c>
      <c r="BGT314" s="20" t="str">
        <f t="shared" si="1033"/>
        <v/>
      </c>
      <c r="BGU314" s="20" t="str">
        <f t="shared" si="1034"/>
        <v/>
      </c>
      <c r="BGV314" s="20" t="str">
        <f t="shared" si="1035"/>
        <v/>
      </c>
      <c r="BGW314" s="20" t="str">
        <f t="shared" si="1036"/>
        <v/>
      </c>
      <c r="BGX314" s="20" t="str">
        <f t="shared" si="1037"/>
        <v/>
      </c>
      <c r="BGY314" s="20" t="str">
        <f t="shared" si="1038"/>
        <v/>
      </c>
      <c r="BGZ314" s="20" t="str">
        <f t="shared" si="1039"/>
        <v/>
      </c>
      <c r="BHA314" s="20" t="str">
        <f t="shared" si="1040"/>
        <v/>
      </c>
      <c r="BHB314" s="20" t="str">
        <f t="shared" si="1041"/>
        <v/>
      </c>
      <c r="BHC314" s="20" t="str">
        <f t="shared" si="1042"/>
        <v/>
      </c>
      <c r="BHD314" s="20" t="str">
        <f t="shared" si="1043"/>
        <v/>
      </c>
      <c r="BHE314" s="20" t="str">
        <f t="shared" si="1044"/>
        <v/>
      </c>
      <c r="BHF314" s="20" t="str">
        <f t="shared" si="1045"/>
        <v/>
      </c>
      <c r="BHG314" s="20" t="str">
        <f t="shared" si="1046"/>
        <v/>
      </c>
      <c r="BHJ314" s="20" t="str">
        <f t="shared" si="1047"/>
        <v/>
      </c>
      <c r="BHL314" s="20" t="str">
        <f t="shared" si="1092"/>
        <v/>
      </c>
      <c r="BHM314" s="20" t="str">
        <f t="shared" si="1092"/>
        <v/>
      </c>
      <c r="BHN314" s="20" t="str">
        <f t="shared" si="1092"/>
        <v/>
      </c>
      <c r="BHO314" s="20" t="str">
        <f t="shared" si="1092"/>
        <v/>
      </c>
      <c r="BHP314" s="20" t="str">
        <f t="shared" si="1092"/>
        <v/>
      </c>
      <c r="BHQ314" s="20" t="str">
        <f t="shared" si="1092"/>
        <v/>
      </c>
      <c r="BHR314" s="20" t="str">
        <f t="shared" si="1092"/>
        <v/>
      </c>
      <c r="BHS314" s="20" t="str">
        <f t="shared" si="1092"/>
        <v/>
      </c>
      <c r="BHT314" s="20" t="str">
        <f t="shared" si="1092"/>
        <v/>
      </c>
      <c r="BHU314" s="20" t="str">
        <f t="shared" si="1092"/>
        <v/>
      </c>
      <c r="BHV314" s="20" t="str">
        <f t="shared" si="1092"/>
        <v/>
      </c>
      <c r="BHW314" s="20" t="str">
        <f t="shared" si="1092"/>
        <v/>
      </c>
      <c r="BHX314" s="20" t="str">
        <f t="shared" si="1092"/>
        <v/>
      </c>
      <c r="BHY314" s="20" t="str">
        <f t="shared" si="1092"/>
        <v/>
      </c>
      <c r="BHZ314" s="20" t="str">
        <f t="shared" si="1092"/>
        <v/>
      </c>
      <c r="BIA314" s="20" t="str">
        <f t="shared" si="1092"/>
        <v/>
      </c>
      <c r="BIB314" s="20" t="str">
        <f t="shared" si="1091"/>
        <v/>
      </c>
      <c r="BIC314" s="20" t="str">
        <f t="shared" si="1091"/>
        <v/>
      </c>
      <c r="BID314" s="20" t="str">
        <f t="shared" si="1091"/>
        <v/>
      </c>
      <c r="BIE314" s="20" t="str">
        <f t="shared" si="1091"/>
        <v/>
      </c>
    </row>
    <row r="315" spans="2:104 1451:1591" customFormat="1" ht="14.5">
      <c r="B315" s="510" t="str">
        <f>IF('لصق اكسل الفورمز'!E310="","",'لصق اكسل الفورمز'!E310)</f>
        <v/>
      </c>
      <c r="C315" s="510" t="str">
        <f>IF('لصق اكسل الفورمز'!O310="","",'لصق اكسل الفورمز'!O310)</f>
        <v/>
      </c>
      <c r="D315" s="526" t="str">
        <f>IF('لصق اكسل الفورمز'!R310="","",'لصق اكسل الفورمز'!R310)</f>
        <v/>
      </c>
      <c r="E315" s="510" t="str">
        <f>IF('لصق اكسل الفورمز'!U310="","",'لصق اكسل الفورمز'!U310)</f>
        <v/>
      </c>
      <c r="F315" s="526" t="str">
        <f>IF('لصق اكسل الفورمز'!X310="","",'لصق اكسل الفورمز'!X310)</f>
        <v/>
      </c>
      <c r="G315" s="510" t="str">
        <f>IF('لصق اكسل الفورمز'!AA310="","",'لصق اكسل الفورمز'!AA310)</f>
        <v/>
      </c>
      <c r="H315" s="526" t="str">
        <f>IF('لصق اكسل الفورمز'!AD310="","",'لصق اكسل الفورمز'!AD310)</f>
        <v/>
      </c>
      <c r="I315" s="510" t="str">
        <f>IF('لصق اكسل الفورمز'!AG310="","",'لصق اكسل الفورمز'!AG310)</f>
        <v/>
      </c>
      <c r="J315" s="526" t="str">
        <f>IF('لصق اكسل الفورمز'!AJ310="","",'لصق اكسل الفورمز'!AJ310)</f>
        <v/>
      </c>
      <c r="K315" s="510" t="str">
        <f>IF('لصق اكسل الفورمز'!AM310="","",'لصق اكسل الفورمز'!AM310)</f>
        <v/>
      </c>
      <c r="L315" s="526" t="str">
        <f>IF('لصق اكسل الفورمز'!AP310="","",'لصق اكسل الفورمز'!AP310)</f>
        <v/>
      </c>
      <c r="M315" s="510" t="str">
        <f>IF('لصق اكسل الفورمز'!AS310="","",'لصق اكسل الفورمز'!AS310)</f>
        <v/>
      </c>
      <c r="N315" s="526" t="str">
        <f>IF('لصق اكسل الفورمز'!AV310="","",'لصق اكسل الفورمز'!AV310)</f>
        <v/>
      </c>
      <c r="O315" s="510" t="str">
        <f>IF('لصق اكسل الفورمز'!AY310="","",'لصق اكسل الفورمز'!AY310)</f>
        <v/>
      </c>
      <c r="P315" s="526" t="str">
        <f>IF('لصق اكسل الفورمز'!BB310="","",'لصق اكسل الفورمز'!BB310)</f>
        <v/>
      </c>
      <c r="Q315" s="510" t="str">
        <f>IF('لصق اكسل الفورمز'!BE310="","",'لصق اكسل الفورمز'!BE310)</f>
        <v/>
      </c>
      <c r="R315" s="526" t="str">
        <f>IF('لصق اكسل الفورمز'!BH310="","",'لصق اكسل الفورمز'!BH310)</f>
        <v/>
      </c>
      <c r="S315" s="510" t="str">
        <f>IF('لصق اكسل الفورمز'!BK310="","",'لصق اكسل الفورمز'!BK310)</f>
        <v/>
      </c>
      <c r="T315" s="526" t="str">
        <f>IF('لصق اكسل الفورمز'!BN310="","",'لصق اكسل الفورمز'!BN310)</f>
        <v/>
      </c>
      <c r="U315" s="510" t="str">
        <f>IF('لصق اكسل الفورمز'!BQ310="","",'لصق اكسل الفورمز'!BQ310)</f>
        <v/>
      </c>
      <c r="V315" s="526" t="str">
        <f>IF('لصق اكسل الفورمز'!BT310="","",'لصق اكسل الفورمز'!BT310)</f>
        <v/>
      </c>
      <c r="W315" s="527" t="str">
        <f t="shared" si="896"/>
        <v/>
      </c>
      <c r="X315" s="510" t="str">
        <f t="shared" si="897"/>
        <v/>
      </c>
      <c r="Y315" s="564" t="str">
        <f t="shared" si="898"/>
        <v/>
      </c>
      <c r="AL315" s="20">
        <f t="shared" si="899"/>
        <v>0</v>
      </c>
      <c r="AO315" s="20" t="str">
        <f t="shared" si="900"/>
        <v/>
      </c>
      <c r="AQ315" s="20" t="str">
        <f t="shared" si="1048"/>
        <v/>
      </c>
      <c r="AR315" s="20" t="str">
        <f t="shared" si="901"/>
        <v/>
      </c>
      <c r="AS315" s="20" t="str">
        <f t="shared" si="902"/>
        <v/>
      </c>
      <c r="AT315" s="20" t="str">
        <f t="shared" si="903"/>
        <v/>
      </c>
      <c r="AU315" s="20" t="str">
        <f t="shared" si="904"/>
        <v/>
      </c>
      <c r="AV315" s="20" t="str">
        <f t="shared" si="905"/>
        <v/>
      </c>
      <c r="AW315" s="20" t="str">
        <f t="shared" si="906"/>
        <v/>
      </c>
      <c r="AX315" s="20" t="str">
        <f t="shared" si="907"/>
        <v/>
      </c>
      <c r="AY315" s="20" t="str">
        <f t="shared" si="908"/>
        <v/>
      </c>
      <c r="AZ315" s="20" t="str">
        <f t="shared" si="909"/>
        <v/>
      </c>
      <c r="BA315" s="20" t="str">
        <f t="shared" si="910"/>
        <v/>
      </c>
      <c r="BB315" s="20" t="str">
        <f t="shared" si="911"/>
        <v/>
      </c>
      <c r="BC315" s="20" t="str">
        <f t="shared" si="912"/>
        <v/>
      </c>
      <c r="BD315" s="20" t="str">
        <f t="shared" si="913"/>
        <v/>
      </c>
      <c r="BE315" s="20" t="str">
        <f t="shared" si="914"/>
        <v/>
      </c>
      <c r="BF315" s="20" t="str">
        <f t="shared" si="915"/>
        <v/>
      </c>
      <c r="BG315" s="20" t="str">
        <f t="shared" si="916"/>
        <v/>
      </c>
      <c r="BH315" s="20" t="str">
        <f t="shared" si="917"/>
        <v/>
      </c>
      <c r="BI315" s="20" t="str">
        <f t="shared" si="918"/>
        <v/>
      </c>
      <c r="BJ315" s="20" t="str">
        <f t="shared" si="919"/>
        <v/>
      </c>
      <c r="BL315" s="38" t="e">
        <f t="shared" si="920"/>
        <v>#DIV/0!</v>
      </c>
      <c r="BM315" s="4">
        <f t="shared" si="921"/>
        <v>0</v>
      </c>
      <c r="BN315" s="4">
        <f t="shared" si="922"/>
        <v>0</v>
      </c>
      <c r="BO315" s="4">
        <f t="shared" si="923"/>
        <v>0</v>
      </c>
      <c r="BP315" s="173" t="str">
        <f t="shared" si="924"/>
        <v/>
      </c>
      <c r="BQ315" s="4">
        <f t="shared" si="925"/>
        <v>0</v>
      </c>
      <c r="BT315" s="268" t="str">
        <f t="shared" si="926"/>
        <v/>
      </c>
      <c r="BU315" s="268" t="str">
        <f t="shared" si="927"/>
        <v/>
      </c>
      <c r="BX315" s="20">
        <f t="shared" si="928"/>
        <v>1</v>
      </c>
      <c r="CG315" s="20" t="str">
        <f t="shared" si="1071"/>
        <v/>
      </c>
      <c r="CH315" s="20" t="str">
        <f t="shared" si="1072"/>
        <v/>
      </c>
      <c r="CI315" s="20" t="str">
        <f t="shared" si="1073"/>
        <v/>
      </c>
      <c r="CJ315" s="20" t="str">
        <f t="shared" si="1074"/>
        <v/>
      </c>
      <c r="CK315" s="20" t="str">
        <f t="shared" si="1075"/>
        <v/>
      </c>
      <c r="CL315" s="20" t="str">
        <f t="shared" si="1076"/>
        <v/>
      </c>
      <c r="CM315" s="20" t="str">
        <f t="shared" si="1077"/>
        <v/>
      </c>
      <c r="CN315" s="20" t="str">
        <f t="shared" si="1078"/>
        <v/>
      </c>
      <c r="CO315" s="20" t="str">
        <f t="shared" si="1079"/>
        <v/>
      </c>
      <c r="CP315" s="20" t="str">
        <f t="shared" si="1080"/>
        <v/>
      </c>
      <c r="CQ315" s="20" t="str">
        <f t="shared" si="1081"/>
        <v/>
      </c>
      <c r="CR315" s="20" t="str">
        <f t="shared" si="1082"/>
        <v/>
      </c>
      <c r="CS315" s="20" t="str">
        <f t="shared" si="1083"/>
        <v/>
      </c>
      <c r="CT315" s="20" t="str">
        <f t="shared" si="1084"/>
        <v/>
      </c>
      <c r="CU315" s="20" t="str">
        <f t="shared" si="1085"/>
        <v/>
      </c>
      <c r="CV315" s="20" t="str">
        <f t="shared" si="1086"/>
        <v/>
      </c>
      <c r="CW315" s="20" t="str">
        <f t="shared" si="1087"/>
        <v/>
      </c>
      <c r="CX315" s="20" t="str">
        <f t="shared" si="1088"/>
        <v/>
      </c>
      <c r="CY315" s="20" t="str">
        <f t="shared" si="1089"/>
        <v/>
      </c>
      <c r="CZ315" s="20" t="str">
        <f t="shared" si="1090"/>
        <v/>
      </c>
      <c r="BCU315" s="20" t="str">
        <f t="shared" si="930"/>
        <v/>
      </c>
      <c r="BCV315" s="20" t="str">
        <f t="shared" si="931"/>
        <v/>
      </c>
      <c r="BCW315" s="20" t="str">
        <f t="shared" si="932"/>
        <v/>
      </c>
      <c r="BCX315" s="20" t="str">
        <f t="shared" si="933"/>
        <v/>
      </c>
      <c r="BCY315" s="20" t="str">
        <f t="shared" si="934"/>
        <v/>
      </c>
      <c r="BCZ315" s="20" t="str">
        <f t="shared" si="935"/>
        <v/>
      </c>
      <c r="BDA315" s="20" t="str">
        <f t="shared" si="936"/>
        <v/>
      </c>
      <c r="BDB315" s="20" t="str">
        <f t="shared" si="937"/>
        <v/>
      </c>
      <c r="BDC315" s="20" t="str">
        <f t="shared" si="938"/>
        <v/>
      </c>
      <c r="BDD315" s="20" t="str">
        <f t="shared" si="939"/>
        <v/>
      </c>
      <c r="BDE315" s="20" t="str">
        <f t="shared" si="940"/>
        <v/>
      </c>
      <c r="BDF315" s="20" t="str">
        <f t="shared" si="941"/>
        <v/>
      </c>
      <c r="BDG315" s="20" t="str">
        <f t="shared" si="942"/>
        <v/>
      </c>
      <c r="BDH315" s="20" t="str">
        <f t="shared" si="943"/>
        <v/>
      </c>
      <c r="BDI315" s="20" t="str">
        <f t="shared" si="944"/>
        <v/>
      </c>
      <c r="BDJ315" s="20" t="str">
        <f t="shared" si="945"/>
        <v/>
      </c>
      <c r="BDK315" s="20" t="str">
        <f t="shared" si="946"/>
        <v/>
      </c>
      <c r="BDL315" s="20" t="str">
        <f t="shared" si="947"/>
        <v/>
      </c>
      <c r="BDM315" s="20" t="str">
        <f t="shared" si="948"/>
        <v/>
      </c>
      <c r="BDN315" s="20" t="str">
        <f t="shared" si="949"/>
        <v/>
      </c>
      <c r="BDO315" s="20" t="str">
        <f t="shared" si="950"/>
        <v/>
      </c>
      <c r="BDP315" s="20" t="str">
        <f t="shared" si="951"/>
        <v/>
      </c>
      <c r="BDQ315" s="20" t="str">
        <f t="shared" si="952"/>
        <v/>
      </c>
      <c r="BDR315" s="20" t="str">
        <f t="shared" si="953"/>
        <v/>
      </c>
      <c r="BDS315" s="20" t="str">
        <f t="shared" si="954"/>
        <v/>
      </c>
      <c r="BDT315" s="20" t="str">
        <f t="shared" si="955"/>
        <v/>
      </c>
      <c r="BDU315" s="20" t="str">
        <f t="shared" si="956"/>
        <v/>
      </c>
      <c r="BDV315" s="20" t="str">
        <f t="shared" si="957"/>
        <v/>
      </c>
      <c r="BDW315" s="20" t="str">
        <f t="shared" si="958"/>
        <v/>
      </c>
      <c r="BDX315" s="20" t="str">
        <f t="shared" si="959"/>
        <v/>
      </c>
      <c r="BDY315" s="20" t="str">
        <f t="shared" si="960"/>
        <v/>
      </c>
      <c r="BDZ315" s="20" t="str">
        <f t="shared" si="961"/>
        <v/>
      </c>
      <c r="BEA315" s="20" t="str">
        <f t="shared" si="962"/>
        <v/>
      </c>
      <c r="BEB315" s="20" t="str">
        <f t="shared" si="963"/>
        <v/>
      </c>
      <c r="BEC315" s="20" t="str">
        <f t="shared" si="964"/>
        <v/>
      </c>
      <c r="BED315" s="20" t="str">
        <f t="shared" si="965"/>
        <v/>
      </c>
      <c r="BEE315" s="20" t="str">
        <f t="shared" si="966"/>
        <v/>
      </c>
      <c r="BEF315" s="20" t="str">
        <f t="shared" si="967"/>
        <v/>
      </c>
      <c r="BEG315" s="20" t="str">
        <f t="shared" si="968"/>
        <v/>
      </c>
      <c r="BEH315" s="20" t="str">
        <f t="shared" si="969"/>
        <v/>
      </c>
      <c r="BEI315" s="20" t="str">
        <f t="shared" si="970"/>
        <v/>
      </c>
      <c r="BEJ315" s="20" t="str">
        <f t="shared" si="971"/>
        <v/>
      </c>
      <c r="BEK315" s="20" t="str">
        <f t="shared" si="972"/>
        <v/>
      </c>
      <c r="BEL315" s="20" t="str">
        <f t="shared" si="973"/>
        <v/>
      </c>
      <c r="BEM315" s="20" t="str">
        <f t="shared" si="974"/>
        <v/>
      </c>
      <c r="BEN315" s="20" t="str">
        <f t="shared" si="975"/>
        <v/>
      </c>
      <c r="BEO315" s="20" t="str">
        <f t="shared" si="976"/>
        <v/>
      </c>
      <c r="BEP315" s="20" t="str">
        <f t="shared" si="977"/>
        <v/>
      </c>
      <c r="BEQ315" s="20" t="str">
        <f t="shared" si="978"/>
        <v/>
      </c>
      <c r="BER315" s="20" t="str">
        <f t="shared" si="979"/>
        <v/>
      </c>
      <c r="BES315" s="20" t="str">
        <f t="shared" si="980"/>
        <v/>
      </c>
      <c r="BET315" s="20" t="str">
        <f t="shared" si="981"/>
        <v/>
      </c>
      <c r="BEU315" s="20" t="str">
        <f t="shared" si="982"/>
        <v/>
      </c>
      <c r="BEV315" s="20" t="str">
        <f t="shared" si="983"/>
        <v/>
      </c>
      <c r="BEW315" s="20" t="str">
        <f t="shared" si="984"/>
        <v/>
      </c>
      <c r="BEX315" s="20" t="str">
        <f t="shared" si="985"/>
        <v/>
      </c>
      <c r="BEY315" s="20" t="str">
        <f t="shared" si="986"/>
        <v/>
      </c>
      <c r="BEZ315" s="20" t="str">
        <f t="shared" si="987"/>
        <v/>
      </c>
      <c r="BFA315" s="20" t="str">
        <f t="shared" si="988"/>
        <v/>
      </c>
      <c r="BFB315" s="20" t="str">
        <f t="shared" si="989"/>
        <v/>
      </c>
      <c r="BFC315" s="20" t="str">
        <f t="shared" si="990"/>
        <v/>
      </c>
      <c r="BFD315" s="20" t="str">
        <f t="shared" si="991"/>
        <v/>
      </c>
      <c r="BFE315" s="20" t="str">
        <f t="shared" si="992"/>
        <v/>
      </c>
      <c r="BFF315" s="20" t="str">
        <f t="shared" si="993"/>
        <v/>
      </c>
      <c r="BFG315" s="20" t="str">
        <f t="shared" si="994"/>
        <v/>
      </c>
      <c r="BFH315" s="20" t="str">
        <f t="shared" si="995"/>
        <v/>
      </c>
      <c r="BFI315" s="20" t="str">
        <f t="shared" si="996"/>
        <v/>
      </c>
      <c r="BFJ315" s="20" t="str">
        <f t="shared" si="997"/>
        <v/>
      </c>
      <c r="BFK315" s="20" t="str">
        <f t="shared" si="998"/>
        <v/>
      </c>
      <c r="BFL315" s="20" t="str">
        <f t="shared" si="999"/>
        <v/>
      </c>
      <c r="BFM315" s="20" t="str">
        <f t="shared" si="1000"/>
        <v/>
      </c>
      <c r="BFN315" s="20" t="str">
        <f t="shared" si="1001"/>
        <v/>
      </c>
      <c r="BFO315" s="20" t="str">
        <f t="shared" si="1002"/>
        <v/>
      </c>
      <c r="BFP315" s="20" t="str">
        <f t="shared" si="1003"/>
        <v/>
      </c>
      <c r="BFQ315" s="20" t="str">
        <f t="shared" si="1004"/>
        <v/>
      </c>
      <c r="BFR315" s="20" t="str">
        <f t="shared" si="1005"/>
        <v/>
      </c>
      <c r="BFS315" s="20" t="str">
        <f t="shared" si="1006"/>
        <v/>
      </c>
      <c r="BFT315" s="20" t="str">
        <f t="shared" si="1007"/>
        <v/>
      </c>
      <c r="BFU315" s="20" t="str">
        <f t="shared" si="1008"/>
        <v/>
      </c>
      <c r="BFV315" s="20" t="str">
        <f t="shared" si="1009"/>
        <v/>
      </c>
      <c r="BFW315" s="20" t="str">
        <f t="shared" si="1010"/>
        <v/>
      </c>
      <c r="BFX315" s="20" t="str">
        <f t="shared" si="1011"/>
        <v/>
      </c>
      <c r="BFY315" s="20" t="str">
        <f t="shared" si="1012"/>
        <v/>
      </c>
      <c r="BFZ315" s="20" t="str">
        <f t="shared" si="1013"/>
        <v/>
      </c>
      <c r="BGA315" s="20" t="str">
        <f t="shared" si="1014"/>
        <v/>
      </c>
      <c r="BGB315" s="20" t="str">
        <f t="shared" si="1015"/>
        <v/>
      </c>
      <c r="BGC315" s="20" t="str">
        <f t="shared" si="1016"/>
        <v/>
      </c>
      <c r="BGD315" s="20" t="str">
        <f t="shared" si="1017"/>
        <v/>
      </c>
      <c r="BGE315" s="20" t="str">
        <f t="shared" si="1018"/>
        <v/>
      </c>
      <c r="BGF315" s="20" t="str">
        <f t="shared" si="1019"/>
        <v/>
      </c>
      <c r="BGG315" s="20" t="str">
        <f t="shared" si="1020"/>
        <v/>
      </c>
      <c r="BGH315" s="20" t="str">
        <f t="shared" si="1021"/>
        <v/>
      </c>
      <c r="BGI315" s="20" t="str">
        <f t="shared" si="1022"/>
        <v/>
      </c>
      <c r="BGJ315" s="20" t="str">
        <f t="shared" si="1023"/>
        <v/>
      </c>
      <c r="BGK315" s="20" t="str">
        <f t="shared" si="1024"/>
        <v/>
      </c>
      <c r="BGL315" s="20" t="str">
        <f t="shared" si="1025"/>
        <v/>
      </c>
      <c r="BGM315" s="20" t="str">
        <f t="shared" si="1026"/>
        <v/>
      </c>
      <c r="BGN315" s="20" t="str">
        <f t="shared" si="1027"/>
        <v/>
      </c>
      <c r="BGO315" s="20" t="str">
        <f t="shared" si="1028"/>
        <v/>
      </c>
      <c r="BGP315" s="20" t="str">
        <f t="shared" si="1029"/>
        <v/>
      </c>
      <c r="BGQ315" s="20" t="str">
        <f t="shared" si="1030"/>
        <v/>
      </c>
      <c r="BGR315" s="20" t="str">
        <f t="shared" si="1031"/>
        <v/>
      </c>
      <c r="BGS315" s="20" t="str">
        <f t="shared" si="1032"/>
        <v/>
      </c>
      <c r="BGT315" s="20" t="str">
        <f t="shared" si="1033"/>
        <v/>
      </c>
      <c r="BGU315" s="20" t="str">
        <f t="shared" si="1034"/>
        <v/>
      </c>
      <c r="BGV315" s="20" t="str">
        <f t="shared" si="1035"/>
        <v/>
      </c>
      <c r="BGW315" s="20" t="str">
        <f t="shared" si="1036"/>
        <v/>
      </c>
      <c r="BGX315" s="20" t="str">
        <f t="shared" si="1037"/>
        <v/>
      </c>
      <c r="BGY315" s="20" t="str">
        <f t="shared" si="1038"/>
        <v/>
      </c>
      <c r="BGZ315" s="20" t="str">
        <f t="shared" si="1039"/>
        <v/>
      </c>
      <c r="BHA315" s="20" t="str">
        <f t="shared" si="1040"/>
        <v/>
      </c>
      <c r="BHB315" s="20" t="str">
        <f t="shared" si="1041"/>
        <v/>
      </c>
      <c r="BHC315" s="20" t="str">
        <f t="shared" si="1042"/>
        <v/>
      </c>
      <c r="BHD315" s="20" t="str">
        <f t="shared" si="1043"/>
        <v/>
      </c>
      <c r="BHE315" s="20" t="str">
        <f t="shared" si="1044"/>
        <v/>
      </c>
      <c r="BHF315" s="20" t="str">
        <f t="shared" si="1045"/>
        <v/>
      </c>
      <c r="BHG315" s="20" t="str">
        <f t="shared" si="1046"/>
        <v/>
      </c>
      <c r="BHJ315" s="20" t="str">
        <f t="shared" si="1047"/>
        <v/>
      </c>
      <c r="BHL315" s="20" t="str">
        <f t="shared" si="1092"/>
        <v/>
      </c>
      <c r="BHM315" s="20" t="str">
        <f t="shared" si="1092"/>
        <v/>
      </c>
      <c r="BHN315" s="20" t="str">
        <f t="shared" si="1092"/>
        <v/>
      </c>
      <c r="BHO315" s="20" t="str">
        <f t="shared" si="1092"/>
        <v/>
      </c>
      <c r="BHP315" s="20" t="str">
        <f t="shared" si="1092"/>
        <v/>
      </c>
      <c r="BHQ315" s="20" t="str">
        <f t="shared" si="1092"/>
        <v/>
      </c>
      <c r="BHR315" s="20" t="str">
        <f t="shared" si="1092"/>
        <v/>
      </c>
      <c r="BHS315" s="20" t="str">
        <f t="shared" si="1092"/>
        <v/>
      </c>
      <c r="BHT315" s="20" t="str">
        <f t="shared" si="1092"/>
        <v/>
      </c>
      <c r="BHU315" s="20" t="str">
        <f t="shared" si="1092"/>
        <v/>
      </c>
      <c r="BHV315" s="20" t="str">
        <f t="shared" si="1092"/>
        <v/>
      </c>
      <c r="BHW315" s="20" t="str">
        <f t="shared" si="1092"/>
        <v/>
      </c>
      <c r="BHX315" s="20" t="str">
        <f t="shared" si="1092"/>
        <v/>
      </c>
      <c r="BHY315" s="20" t="str">
        <f t="shared" si="1092"/>
        <v/>
      </c>
      <c r="BHZ315" s="20" t="str">
        <f t="shared" si="1092"/>
        <v/>
      </c>
      <c r="BIA315" s="20" t="str">
        <f t="shared" si="1092"/>
        <v/>
      </c>
      <c r="BIB315" s="20" t="str">
        <f t="shared" si="1091"/>
        <v/>
      </c>
      <c r="BIC315" s="20" t="str">
        <f t="shared" si="1091"/>
        <v/>
      </c>
      <c r="BID315" s="20" t="str">
        <f t="shared" si="1091"/>
        <v/>
      </c>
      <c r="BIE315" s="20" t="str">
        <f t="shared" si="1091"/>
        <v/>
      </c>
    </row>
    <row r="316" spans="2:104 1451:1591" ht="14.5">
      <c r="B316" s="510" t="str">
        <f>IF('لصق اكسل الفورمز'!E311="","",'لصق اكسل الفورمز'!E311)</f>
        <v/>
      </c>
      <c r="C316" s="510" t="str">
        <f>IF('لصق اكسل الفورمز'!O311="","",'لصق اكسل الفورمز'!O311)</f>
        <v/>
      </c>
      <c r="D316" s="526" t="str">
        <f>IF('لصق اكسل الفورمز'!R311="","",'لصق اكسل الفورمز'!R311)</f>
        <v/>
      </c>
      <c r="E316" s="510" t="str">
        <f>IF('لصق اكسل الفورمز'!U311="","",'لصق اكسل الفورمز'!U311)</f>
        <v/>
      </c>
      <c r="F316" s="526" t="str">
        <f>IF('لصق اكسل الفورمز'!X311="","",'لصق اكسل الفورمز'!X311)</f>
        <v/>
      </c>
      <c r="G316" s="510" t="str">
        <f>IF('لصق اكسل الفورمز'!AA311="","",'لصق اكسل الفورمز'!AA311)</f>
        <v/>
      </c>
      <c r="H316" s="526" t="str">
        <f>IF('لصق اكسل الفورمز'!AD311="","",'لصق اكسل الفورمز'!AD311)</f>
        <v/>
      </c>
      <c r="I316" s="510" t="str">
        <f>IF('لصق اكسل الفورمز'!AG311="","",'لصق اكسل الفورمز'!AG311)</f>
        <v/>
      </c>
      <c r="J316" s="526" t="str">
        <f>IF('لصق اكسل الفورمز'!AJ311="","",'لصق اكسل الفورمز'!AJ311)</f>
        <v/>
      </c>
      <c r="K316" s="510" t="str">
        <f>IF('لصق اكسل الفورمز'!AM311="","",'لصق اكسل الفورمز'!AM311)</f>
        <v/>
      </c>
      <c r="L316" s="526" t="str">
        <f>IF('لصق اكسل الفورمز'!AP311="","",'لصق اكسل الفورمز'!AP311)</f>
        <v/>
      </c>
      <c r="M316" s="510" t="str">
        <f>IF('لصق اكسل الفورمز'!AS311="","",'لصق اكسل الفورمز'!AS311)</f>
        <v/>
      </c>
      <c r="N316" s="526" t="str">
        <f>IF('لصق اكسل الفورمز'!AV311="","",'لصق اكسل الفورمز'!AV311)</f>
        <v/>
      </c>
      <c r="O316" s="510" t="str">
        <f>IF('لصق اكسل الفورمز'!AY311="","",'لصق اكسل الفورمز'!AY311)</f>
        <v/>
      </c>
      <c r="P316" s="526" t="str">
        <f>IF('لصق اكسل الفورمز'!BB311="","",'لصق اكسل الفورمز'!BB311)</f>
        <v/>
      </c>
      <c r="Q316" s="510" t="str">
        <f>IF('لصق اكسل الفورمز'!BE311="","",'لصق اكسل الفورمز'!BE311)</f>
        <v/>
      </c>
      <c r="R316" s="526" t="str">
        <f>IF('لصق اكسل الفورمز'!BH311="","",'لصق اكسل الفورمز'!BH311)</f>
        <v/>
      </c>
      <c r="S316" s="510" t="str">
        <f>IF('لصق اكسل الفورمز'!BK311="","",'لصق اكسل الفورمز'!BK311)</f>
        <v/>
      </c>
      <c r="T316" s="526" t="str">
        <f>IF('لصق اكسل الفورمز'!BN311="","",'لصق اكسل الفورمز'!BN311)</f>
        <v/>
      </c>
      <c r="U316" s="510" t="str">
        <f>IF('لصق اكسل الفورمز'!BQ311="","",'لصق اكسل الفورمز'!BQ311)</f>
        <v/>
      </c>
      <c r="V316" s="526" t="str">
        <f>IF('لصق اكسل الفورمز'!BT311="","",'لصق اكسل الفورمز'!BT311)</f>
        <v/>
      </c>
      <c r="W316" s="527" t="str">
        <f t="shared" si="896"/>
        <v/>
      </c>
      <c r="X316" s="510" t="str">
        <f t="shared" si="897"/>
        <v/>
      </c>
      <c r="Y316" s="564" t="str">
        <f t="shared" si="898"/>
        <v/>
      </c>
      <c r="AL316" s="20">
        <f t="shared" si="899"/>
        <v>0</v>
      </c>
      <c r="AO316" s="20" t="str">
        <f t="shared" si="900"/>
        <v/>
      </c>
      <c r="AQ316" s="20" t="str">
        <f t="shared" si="1048"/>
        <v/>
      </c>
      <c r="AR316" s="20" t="str">
        <f t="shared" si="901"/>
        <v/>
      </c>
      <c r="AS316" s="20" t="str">
        <f t="shared" si="902"/>
        <v/>
      </c>
      <c r="AT316" s="20" t="str">
        <f t="shared" si="903"/>
        <v/>
      </c>
      <c r="AU316" s="20" t="str">
        <f t="shared" si="904"/>
        <v/>
      </c>
      <c r="AV316" s="20" t="str">
        <f t="shared" si="905"/>
        <v/>
      </c>
      <c r="AW316" s="20" t="str">
        <f t="shared" si="906"/>
        <v/>
      </c>
      <c r="AX316" s="20" t="str">
        <f t="shared" si="907"/>
        <v/>
      </c>
      <c r="AY316" s="20" t="str">
        <f t="shared" si="908"/>
        <v/>
      </c>
      <c r="AZ316" s="20" t="str">
        <f t="shared" si="909"/>
        <v/>
      </c>
      <c r="BA316" s="20" t="str">
        <f t="shared" si="910"/>
        <v/>
      </c>
      <c r="BB316" s="20" t="str">
        <f t="shared" si="911"/>
        <v/>
      </c>
      <c r="BC316" s="20" t="str">
        <f t="shared" si="912"/>
        <v/>
      </c>
      <c r="BD316" s="20" t="str">
        <f t="shared" si="913"/>
        <v/>
      </c>
      <c r="BE316" s="20" t="str">
        <f t="shared" si="914"/>
        <v/>
      </c>
      <c r="BF316" s="20" t="str">
        <f t="shared" si="915"/>
        <v/>
      </c>
      <c r="BG316" s="20" t="str">
        <f t="shared" si="916"/>
        <v/>
      </c>
      <c r="BH316" s="20" t="str">
        <f t="shared" si="917"/>
        <v/>
      </c>
      <c r="BI316" s="20" t="str">
        <f t="shared" si="918"/>
        <v/>
      </c>
      <c r="BJ316" s="20" t="str">
        <f t="shared" si="919"/>
        <v/>
      </c>
      <c r="BL316" s="38" t="e">
        <f t="shared" si="920"/>
        <v>#DIV/0!</v>
      </c>
      <c r="BM316" s="4">
        <f t="shared" si="921"/>
        <v>0</v>
      </c>
      <c r="BN316" s="4">
        <f t="shared" si="922"/>
        <v>0</v>
      </c>
      <c r="BO316" s="4">
        <f t="shared" si="923"/>
        <v>0</v>
      </c>
      <c r="BP316" s="173" t="str">
        <f t="shared" si="924"/>
        <v/>
      </c>
      <c r="BQ316" s="4">
        <f t="shared" si="925"/>
        <v>0</v>
      </c>
      <c r="BT316" s="268" t="str">
        <f t="shared" si="926"/>
        <v/>
      </c>
      <c r="BU316" s="268" t="str">
        <f t="shared" si="927"/>
        <v/>
      </c>
      <c r="BX316" s="20">
        <f t="shared" si="928"/>
        <v>1</v>
      </c>
      <c r="CG316" s="20" t="str">
        <f t="shared" si="1071"/>
        <v/>
      </c>
      <c r="CH316" s="20" t="str">
        <f t="shared" si="1072"/>
        <v/>
      </c>
      <c r="CI316" s="20" t="str">
        <f t="shared" si="1073"/>
        <v/>
      </c>
      <c r="CJ316" s="20" t="str">
        <f t="shared" si="1074"/>
        <v/>
      </c>
      <c r="CK316" s="20" t="str">
        <f t="shared" si="1075"/>
        <v/>
      </c>
      <c r="CL316" s="20" t="str">
        <f t="shared" si="1076"/>
        <v/>
      </c>
      <c r="CM316" s="20" t="str">
        <f t="shared" si="1077"/>
        <v/>
      </c>
      <c r="CN316" s="20" t="str">
        <f t="shared" si="1078"/>
        <v/>
      </c>
      <c r="CO316" s="20" t="str">
        <f t="shared" si="1079"/>
        <v/>
      </c>
      <c r="CP316" s="20" t="str">
        <f t="shared" si="1080"/>
        <v/>
      </c>
      <c r="CQ316" s="20" t="str">
        <f t="shared" si="1081"/>
        <v/>
      </c>
      <c r="CR316" s="20" t="str">
        <f t="shared" si="1082"/>
        <v/>
      </c>
      <c r="CS316" s="20" t="str">
        <f t="shared" si="1083"/>
        <v/>
      </c>
      <c r="CT316" s="20" t="str">
        <f t="shared" si="1084"/>
        <v/>
      </c>
      <c r="CU316" s="20" t="str">
        <f t="shared" si="1085"/>
        <v/>
      </c>
      <c r="CV316" s="20" t="str">
        <f t="shared" si="1086"/>
        <v/>
      </c>
      <c r="CW316" s="20" t="str">
        <f t="shared" si="1087"/>
        <v/>
      </c>
      <c r="CX316" s="20" t="str">
        <f t="shared" si="1088"/>
        <v/>
      </c>
      <c r="CY316" s="20" t="str">
        <f t="shared" si="1089"/>
        <v/>
      </c>
      <c r="CZ316" s="20" t="str">
        <f t="shared" si="1090"/>
        <v/>
      </c>
      <c r="BCU316" s="20" t="str">
        <f t="shared" si="930"/>
        <v/>
      </c>
      <c r="BCV316" s="20" t="str">
        <f t="shared" si="931"/>
        <v/>
      </c>
      <c r="BCW316" s="20" t="str">
        <f t="shared" si="932"/>
        <v/>
      </c>
      <c r="BCX316" s="20" t="str">
        <f t="shared" si="933"/>
        <v/>
      </c>
      <c r="BCY316" s="20" t="str">
        <f t="shared" si="934"/>
        <v/>
      </c>
      <c r="BCZ316" s="20" t="str">
        <f t="shared" si="935"/>
        <v/>
      </c>
      <c r="BDA316" s="20" t="str">
        <f t="shared" si="936"/>
        <v/>
      </c>
      <c r="BDB316" s="20" t="str">
        <f t="shared" si="937"/>
        <v/>
      </c>
      <c r="BDC316" s="20" t="str">
        <f t="shared" si="938"/>
        <v/>
      </c>
      <c r="BDD316" s="20" t="str">
        <f t="shared" si="939"/>
        <v/>
      </c>
      <c r="BDE316" s="20" t="str">
        <f t="shared" si="940"/>
        <v/>
      </c>
      <c r="BDF316" s="20" t="str">
        <f t="shared" si="941"/>
        <v/>
      </c>
      <c r="BDG316" s="20" t="str">
        <f t="shared" si="942"/>
        <v/>
      </c>
      <c r="BDH316" s="20" t="str">
        <f t="shared" si="943"/>
        <v/>
      </c>
      <c r="BDI316" s="20" t="str">
        <f t="shared" si="944"/>
        <v/>
      </c>
      <c r="BDJ316" s="20" t="str">
        <f t="shared" si="945"/>
        <v/>
      </c>
      <c r="BDK316" s="20" t="str">
        <f t="shared" si="946"/>
        <v/>
      </c>
      <c r="BDL316" s="20" t="str">
        <f t="shared" si="947"/>
        <v/>
      </c>
      <c r="BDM316" s="20" t="str">
        <f t="shared" si="948"/>
        <v/>
      </c>
      <c r="BDN316" s="20" t="str">
        <f t="shared" si="949"/>
        <v/>
      </c>
      <c r="BDO316" s="20" t="str">
        <f t="shared" si="950"/>
        <v/>
      </c>
      <c r="BDP316" s="20" t="str">
        <f t="shared" si="951"/>
        <v/>
      </c>
      <c r="BDQ316" s="20" t="str">
        <f t="shared" si="952"/>
        <v/>
      </c>
      <c r="BDR316" s="20" t="str">
        <f t="shared" si="953"/>
        <v/>
      </c>
      <c r="BDS316" s="20" t="str">
        <f t="shared" si="954"/>
        <v/>
      </c>
      <c r="BDT316" s="20" t="str">
        <f t="shared" si="955"/>
        <v/>
      </c>
      <c r="BDU316" s="20" t="str">
        <f t="shared" si="956"/>
        <v/>
      </c>
      <c r="BDV316" s="20" t="str">
        <f t="shared" si="957"/>
        <v/>
      </c>
      <c r="BDW316" s="20" t="str">
        <f t="shared" si="958"/>
        <v/>
      </c>
      <c r="BDX316" s="20" t="str">
        <f t="shared" si="959"/>
        <v/>
      </c>
      <c r="BDY316" s="20" t="str">
        <f t="shared" si="960"/>
        <v/>
      </c>
      <c r="BDZ316" s="20" t="str">
        <f t="shared" si="961"/>
        <v/>
      </c>
      <c r="BEA316" s="20" t="str">
        <f t="shared" si="962"/>
        <v/>
      </c>
      <c r="BEB316" s="20" t="str">
        <f t="shared" si="963"/>
        <v/>
      </c>
      <c r="BEC316" s="20" t="str">
        <f t="shared" si="964"/>
        <v/>
      </c>
      <c r="BED316" s="20" t="str">
        <f t="shared" si="965"/>
        <v/>
      </c>
      <c r="BEE316" s="20" t="str">
        <f t="shared" si="966"/>
        <v/>
      </c>
      <c r="BEF316" s="20" t="str">
        <f t="shared" si="967"/>
        <v/>
      </c>
      <c r="BEG316" s="20" t="str">
        <f t="shared" si="968"/>
        <v/>
      </c>
      <c r="BEH316" s="20" t="str">
        <f t="shared" si="969"/>
        <v/>
      </c>
      <c r="BEI316" s="20" t="str">
        <f t="shared" si="970"/>
        <v/>
      </c>
      <c r="BEJ316" s="20" t="str">
        <f t="shared" si="971"/>
        <v/>
      </c>
      <c r="BEK316" s="20" t="str">
        <f t="shared" si="972"/>
        <v/>
      </c>
      <c r="BEL316" s="20" t="str">
        <f t="shared" si="973"/>
        <v/>
      </c>
      <c r="BEM316" s="20" t="str">
        <f t="shared" si="974"/>
        <v/>
      </c>
      <c r="BEN316" s="20" t="str">
        <f t="shared" si="975"/>
        <v/>
      </c>
      <c r="BEO316" s="20" t="str">
        <f t="shared" si="976"/>
        <v/>
      </c>
      <c r="BEP316" s="20" t="str">
        <f t="shared" si="977"/>
        <v/>
      </c>
      <c r="BEQ316" s="20" t="str">
        <f t="shared" si="978"/>
        <v/>
      </c>
      <c r="BER316" s="20" t="str">
        <f t="shared" si="979"/>
        <v/>
      </c>
      <c r="BES316" s="20" t="str">
        <f t="shared" si="980"/>
        <v/>
      </c>
      <c r="BET316" s="20" t="str">
        <f t="shared" si="981"/>
        <v/>
      </c>
      <c r="BEU316" s="20" t="str">
        <f t="shared" si="982"/>
        <v/>
      </c>
      <c r="BEV316" s="20" t="str">
        <f t="shared" si="983"/>
        <v/>
      </c>
      <c r="BEW316" s="20" t="str">
        <f t="shared" si="984"/>
        <v/>
      </c>
      <c r="BEX316" s="20" t="str">
        <f t="shared" si="985"/>
        <v/>
      </c>
      <c r="BEY316" s="20" t="str">
        <f t="shared" si="986"/>
        <v/>
      </c>
      <c r="BEZ316" s="20" t="str">
        <f t="shared" si="987"/>
        <v/>
      </c>
      <c r="BFA316" s="20" t="str">
        <f t="shared" si="988"/>
        <v/>
      </c>
      <c r="BFB316" s="20" t="str">
        <f t="shared" si="989"/>
        <v/>
      </c>
      <c r="BFC316" s="20" t="str">
        <f t="shared" si="990"/>
        <v/>
      </c>
      <c r="BFD316" s="20" t="str">
        <f t="shared" si="991"/>
        <v/>
      </c>
      <c r="BFE316" s="20" t="str">
        <f t="shared" si="992"/>
        <v/>
      </c>
      <c r="BFF316" s="20" t="str">
        <f t="shared" si="993"/>
        <v/>
      </c>
      <c r="BFG316" s="20" t="str">
        <f t="shared" si="994"/>
        <v/>
      </c>
      <c r="BFH316" s="20" t="str">
        <f t="shared" si="995"/>
        <v/>
      </c>
      <c r="BFI316" s="20" t="str">
        <f t="shared" si="996"/>
        <v/>
      </c>
      <c r="BFJ316" s="20" t="str">
        <f t="shared" si="997"/>
        <v/>
      </c>
      <c r="BFK316" s="20" t="str">
        <f t="shared" si="998"/>
        <v/>
      </c>
      <c r="BFL316" s="20" t="str">
        <f t="shared" si="999"/>
        <v/>
      </c>
      <c r="BFM316" s="20" t="str">
        <f t="shared" si="1000"/>
        <v/>
      </c>
      <c r="BFN316" s="20" t="str">
        <f t="shared" si="1001"/>
        <v/>
      </c>
      <c r="BFO316" s="20" t="str">
        <f t="shared" si="1002"/>
        <v/>
      </c>
      <c r="BFP316" s="20" t="str">
        <f t="shared" si="1003"/>
        <v/>
      </c>
      <c r="BFQ316" s="20" t="str">
        <f t="shared" si="1004"/>
        <v/>
      </c>
      <c r="BFR316" s="20" t="str">
        <f t="shared" si="1005"/>
        <v/>
      </c>
      <c r="BFS316" s="20" t="str">
        <f t="shared" si="1006"/>
        <v/>
      </c>
      <c r="BFT316" s="20" t="str">
        <f t="shared" si="1007"/>
        <v/>
      </c>
      <c r="BFU316" s="20" t="str">
        <f t="shared" si="1008"/>
        <v/>
      </c>
      <c r="BFV316" s="20" t="str">
        <f t="shared" si="1009"/>
        <v/>
      </c>
      <c r="BFW316" s="20" t="str">
        <f t="shared" si="1010"/>
        <v/>
      </c>
      <c r="BFX316" s="20" t="str">
        <f t="shared" si="1011"/>
        <v/>
      </c>
      <c r="BFY316" s="20" t="str">
        <f t="shared" si="1012"/>
        <v/>
      </c>
      <c r="BFZ316" s="20" t="str">
        <f t="shared" si="1013"/>
        <v/>
      </c>
      <c r="BGA316" s="20" t="str">
        <f t="shared" si="1014"/>
        <v/>
      </c>
      <c r="BGB316" s="20" t="str">
        <f t="shared" si="1015"/>
        <v/>
      </c>
      <c r="BGC316" s="20" t="str">
        <f t="shared" si="1016"/>
        <v/>
      </c>
      <c r="BGD316" s="20" t="str">
        <f t="shared" si="1017"/>
        <v/>
      </c>
      <c r="BGE316" s="20" t="str">
        <f t="shared" si="1018"/>
        <v/>
      </c>
      <c r="BGF316" s="20" t="str">
        <f t="shared" si="1019"/>
        <v/>
      </c>
      <c r="BGG316" s="20" t="str">
        <f t="shared" si="1020"/>
        <v/>
      </c>
      <c r="BGH316" s="20" t="str">
        <f t="shared" si="1021"/>
        <v/>
      </c>
      <c r="BGI316" s="20" t="str">
        <f t="shared" si="1022"/>
        <v/>
      </c>
      <c r="BGJ316" s="20" t="str">
        <f t="shared" si="1023"/>
        <v/>
      </c>
      <c r="BGK316" s="20" t="str">
        <f t="shared" si="1024"/>
        <v/>
      </c>
      <c r="BGL316" s="20" t="str">
        <f t="shared" si="1025"/>
        <v/>
      </c>
      <c r="BGM316" s="20" t="str">
        <f t="shared" si="1026"/>
        <v/>
      </c>
      <c r="BGN316" s="20" t="str">
        <f t="shared" si="1027"/>
        <v/>
      </c>
      <c r="BGO316" s="20" t="str">
        <f t="shared" si="1028"/>
        <v/>
      </c>
      <c r="BGP316" s="20" t="str">
        <f t="shared" si="1029"/>
        <v/>
      </c>
      <c r="BGQ316" s="20" t="str">
        <f t="shared" si="1030"/>
        <v/>
      </c>
      <c r="BGR316" s="20" t="str">
        <f t="shared" si="1031"/>
        <v/>
      </c>
      <c r="BGS316" s="20" t="str">
        <f t="shared" si="1032"/>
        <v/>
      </c>
      <c r="BGT316" s="20" t="str">
        <f t="shared" si="1033"/>
        <v/>
      </c>
      <c r="BGU316" s="20" t="str">
        <f t="shared" si="1034"/>
        <v/>
      </c>
      <c r="BGV316" s="20" t="str">
        <f t="shared" si="1035"/>
        <v/>
      </c>
      <c r="BGW316" s="20" t="str">
        <f t="shared" si="1036"/>
        <v/>
      </c>
      <c r="BGX316" s="20" t="str">
        <f t="shared" si="1037"/>
        <v/>
      </c>
      <c r="BGY316" s="20" t="str">
        <f t="shared" si="1038"/>
        <v/>
      </c>
      <c r="BGZ316" s="20" t="str">
        <f t="shared" si="1039"/>
        <v/>
      </c>
      <c r="BHA316" s="20" t="str">
        <f t="shared" si="1040"/>
        <v/>
      </c>
      <c r="BHB316" s="20" t="str">
        <f t="shared" si="1041"/>
        <v/>
      </c>
      <c r="BHC316" s="20" t="str">
        <f t="shared" si="1042"/>
        <v/>
      </c>
      <c r="BHD316" s="20" t="str">
        <f t="shared" si="1043"/>
        <v/>
      </c>
      <c r="BHE316" s="20" t="str">
        <f t="shared" si="1044"/>
        <v/>
      </c>
      <c r="BHF316" s="20" t="str">
        <f t="shared" si="1045"/>
        <v/>
      </c>
      <c r="BHG316" s="20" t="str">
        <f t="shared" si="1046"/>
        <v/>
      </c>
      <c r="BHJ316" s="20" t="str">
        <f t="shared" si="1047"/>
        <v/>
      </c>
      <c r="BHL316" s="20" t="str">
        <f t="shared" si="1092"/>
        <v/>
      </c>
      <c r="BHM316" s="20" t="str">
        <f t="shared" si="1092"/>
        <v/>
      </c>
      <c r="BHN316" s="20" t="str">
        <f t="shared" si="1092"/>
        <v/>
      </c>
      <c r="BHO316" s="20" t="str">
        <f t="shared" si="1092"/>
        <v/>
      </c>
      <c r="BHP316" s="20" t="str">
        <f t="shared" si="1092"/>
        <v/>
      </c>
      <c r="BHQ316" s="20" t="str">
        <f t="shared" si="1092"/>
        <v/>
      </c>
      <c r="BHR316" s="20" t="str">
        <f t="shared" si="1092"/>
        <v/>
      </c>
      <c r="BHS316" s="20" t="str">
        <f t="shared" si="1092"/>
        <v/>
      </c>
      <c r="BHT316" s="20" t="str">
        <f t="shared" si="1092"/>
        <v/>
      </c>
      <c r="BHU316" s="20" t="str">
        <f t="shared" si="1092"/>
        <v/>
      </c>
      <c r="BHV316" s="20" t="str">
        <f t="shared" si="1092"/>
        <v/>
      </c>
      <c r="BHW316" s="20" t="str">
        <f t="shared" si="1092"/>
        <v/>
      </c>
      <c r="BHX316" s="20" t="str">
        <f t="shared" si="1092"/>
        <v/>
      </c>
      <c r="BHY316" s="20" t="str">
        <f t="shared" si="1092"/>
        <v/>
      </c>
      <c r="BHZ316" s="20" t="str">
        <f t="shared" si="1092"/>
        <v/>
      </c>
      <c r="BIA316" s="20" t="str">
        <f t="shared" si="1092"/>
        <v/>
      </c>
      <c r="BIB316" s="20" t="str">
        <f t="shared" si="1091"/>
        <v/>
      </c>
      <c r="BIC316" s="20" t="str">
        <f t="shared" si="1091"/>
        <v/>
      </c>
      <c r="BID316" s="20" t="str">
        <f t="shared" si="1091"/>
        <v/>
      </c>
      <c r="BIE316" s="20" t="str">
        <f t="shared" si="1091"/>
        <v/>
      </c>
    </row>
    <row r="317" spans="2:104 1451:1591" ht="14.5">
      <c r="B317" s="510" t="str">
        <f>IF('لصق اكسل الفورمز'!E312="","",'لصق اكسل الفورمز'!E312)</f>
        <v/>
      </c>
      <c r="C317" s="510" t="str">
        <f>IF('لصق اكسل الفورمز'!O312="","",'لصق اكسل الفورمز'!O312)</f>
        <v/>
      </c>
      <c r="D317" s="526" t="str">
        <f>IF('لصق اكسل الفورمز'!R312="","",'لصق اكسل الفورمز'!R312)</f>
        <v/>
      </c>
      <c r="E317" s="510" t="str">
        <f>IF('لصق اكسل الفورمز'!U312="","",'لصق اكسل الفورمز'!U312)</f>
        <v/>
      </c>
      <c r="F317" s="526" t="str">
        <f>IF('لصق اكسل الفورمز'!X312="","",'لصق اكسل الفورمز'!X312)</f>
        <v/>
      </c>
      <c r="G317" s="510" t="str">
        <f>IF('لصق اكسل الفورمز'!AA312="","",'لصق اكسل الفورمز'!AA312)</f>
        <v/>
      </c>
      <c r="H317" s="526" t="str">
        <f>IF('لصق اكسل الفورمز'!AD312="","",'لصق اكسل الفورمز'!AD312)</f>
        <v/>
      </c>
      <c r="I317" s="510" t="str">
        <f>IF('لصق اكسل الفورمز'!AG312="","",'لصق اكسل الفورمز'!AG312)</f>
        <v/>
      </c>
      <c r="J317" s="526" t="str">
        <f>IF('لصق اكسل الفورمز'!AJ312="","",'لصق اكسل الفورمز'!AJ312)</f>
        <v/>
      </c>
      <c r="K317" s="510" t="str">
        <f>IF('لصق اكسل الفورمز'!AM312="","",'لصق اكسل الفورمز'!AM312)</f>
        <v/>
      </c>
      <c r="L317" s="526" t="str">
        <f>IF('لصق اكسل الفورمز'!AP312="","",'لصق اكسل الفورمز'!AP312)</f>
        <v/>
      </c>
      <c r="M317" s="510" t="str">
        <f>IF('لصق اكسل الفورمز'!AS312="","",'لصق اكسل الفورمز'!AS312)</f>
        <v/>
      </c>
      <c r="N317" s="526" t="str">
        <f>IF('لصق اكسل الفورمز'!AV312="","",'لصق اكسل الفورمز'!AV312)</f>
        <v/>
      </c>
      <c r="O317" s="510" t="str">
        <f>IF('لصق اكسل الفورمز'!AY312="","",'لصق اكسل الفورمز'!AY312)</f>
        <v/>
      </c>
      <c r="P317" s="526" t="str">
        <f>IF('لصق اكسل الفورمز'!BB312="","",'لصق اكسل الفورمز'!BB312)</f>
        <v/>
      </c>
      <c r="Q317" s="510" t="str">
        <f>IF('لصق اكسل الفورمز'!BE312="","",'لصق اكسل الفورمز'!BE312)</f>
        <v/>
      </c>
      <c r="R317" s="526" t="str">
        <f>IF('لصق اكسل الفورمز'!BH312="","",'لصق اكسل الفورمز'!BH312)</f>
        <v/>
      </c>
      <c r="S317" s="510" t="str">
        <f>IF('لصق اكسل الفورمز'!BK312="","",'لصق اكسل الفورمز'!BK312)</f>
        <v/>
      </c>
      <c r="T317" s="526" t="str">
        <f>IF('لصق اكسل الفورمز'!BN312="","",'لصق اكسل الفورمز'!BN312)</f>
        <v/>
      </c>
      <c r="U317" s="510" t="str">
        <f>IF('لصق اكسل الفورمز'!BQ312="","",'لصق اكسل الفورمز'!BQ312)</f>
        <v/>
      </c>
      <c r="V317" s="526" t="str">
        <f>IF('لصق اكسل الفورمز'!BT312="","",'لصق اكسل الفورمز'!BT312)</f>
        <v/>
      </c>
      <c r="W317" s="527" t="str">
        <f t="shared" si="896"/>
        <v/>
      </c>
      <c r="X317" s="510" t="str">
        <f t="shared" si="897"/>
        <v/>
      </c>
      <c r="Y317" s="564" t="str">
        <f t="shared" si="898"/>
        <v/>
      </c>
      <c r="AL317" s="20">
        <f t="shared" si="899"/>
        <v>0</v>
      </c>
      <c r="AO317" s="20" t="str">
        <f t="shared" si="900"/>
        <v/>
      </c>
      <c r="AQ317" s="20" t="str">
        <f t="shared" si="1048"/>
        <v/>
      </c>
      <c r="AR317" s="20" t="str">
        <f t="shared" si="901"/>
        <v/>
      </c>
      <c r="AS317" s="20" t="str">
        <f t="shared" si="902"/>
        <v/>
      </c>
      <c r="AT317" s="20" t="str">
        <f t="shared" si="903"/>
        <v/>
      </c>
      <c r="AU317" s="20" t="str">
        <f t="shared" si="904"/>
        <v/>
      </c>
      <c r="AV317" s="20" t="str">
        <f t="shared" si="905"/>
        <v/>
      </c>
      <c r="AW317" s="20" t="str">
        <f t="shared" si="906"/>
        <v/>
      </c>
      <c r="AX317" s="20" t="str">
        <f t="shared" si="907"/>
        <v/>
      </c>
      <c r="AY317" s="20" t="str">
        <f t="shared" si="908"/>
        <v/>
      </c>
      <c r="AZ317" s="20" t="str">
        <f t="shared" si="909"/>
        <v/>
      </c>
      <c r="BA317" s="20" t="str">
        <f t="shared" si="910"/>
        <v/>
      </c>
      <c r="BB317" s="20" t="str">
        <f t="shared" si="911"/>
        <v/>
      </c>
      <c r="BC317" s="20" t="str">
        <f t="shared" si="912"/>
        <v/>
      </c>
      <c r="BD317" s="20" t="str">
        <f t="shared" si="913"/>
        <v/>
      </c>
      <c r="BE317" s="20" t="str">
        <f t="shared" si="914"/>
        <v/>
      </c>
      <c r="BF317" s="20" t="str">
        <f t="shared" si="915"/>
        <v/>
      </c>
      <c r="BG317" s="20" t="str">
        <f t="shared" si="916"/>
        <v/>
      </c>
      <c r="BH317" s="20" t="str">
        <f t="shared" si="917"/>
        <v/>
      </c>
      <c r="BI317" s="20" t="str">
        <f t="shared" si="918"/>
        <v/>
      </c>
      <c r="BJ317" s="20" t="str">
        <f t="shared" si="919"/>
        <v/>
      </c>
      <c r="BL317" s="38" t="e">
        <f t="shared" si="920"/>
        <v>#DIV/0!</v>
      </c>
      <c r="BM317" s="4">
        <f t="shared" si="921"/>
        <v>0</v>
      </c>
      <c r="BN317" s="4">
        <f t="shared" si="922"/>
        <v>0</v>
      </c>
      <c r="BO317" s="4">
        <f t="shared" si="923"/>
        <v>0</v>
      </c>
      <c r="BP317" s="173" t="str">
        <f t="shared" si="924"/>
        <v/>
      </c>
      <c r="BQ317" s="4">
        <f t="shared" si="925"/>
        <v>0</v>
      </c>
      <c r="BT317" s="268" t="str">
        <f t="shared" si="926"/>
        <v/>
      </c>
      <c r="BU317" s="268" t="str">
        <f t="shared" si="927"/>
        <v/>
      </c>
      <c r="BX317" s="20">
        <f t="shared" si="928"/>
        <v>1</v>
      </c>
      <c r="CG317" s="20" t="str">
        <f t="shared" si="1071"/>
        <v/>
      </c>
      <c r="CH317" s="20" t="str">
        <f t="shared" si="1072"/>
        <v/>
      </c>
      <c r="CI317" s="20" t="str">
        <f t="shared" si="1073"/>
        <v/>
      </c>
      <c r="CJ317" s="20" t="str">
        <f t="shared" si="1074"/>
        <v/>
      </c>
      <c r="CK317" s="20" t="str">
        <f t="shared" si="1075"/>
        <v/>
      </c>
      <c r="CL317" s="20" t="str">
        <f t="shared" si="1076"/>
        <v/>
      </c>
      <c r="CM317" s="20" t="str">
        <f t="shared" si="1077"/>
        <v/>
      </c>
      <c r="CN317" s="20" t="str">
        <f t="shared" si="1078"/>
        <v/>
      </c>
      <c r="CO317" s="20" t="str">
        <f t="shared" si="1079"/>
        <v/>
      </c>
      <c r="CP317" s="20" t="str">
        <f t="shared" si="1080"/>
        <v/>
      </c>
      <c r="CQ317" s="20" t="str">
        <f t="shared" si="1081"/>
        <v/>
      </c>
      <c r="CR317" s="20" t="str">
        <f t="shared" si="1082"/>
        <v/>
      </c>
      <c r="CS317" s="20" t="str">
        <f t="shared" si="1083"/>
        <v/>
      </c>
      <c r="CT317" s="20" t="str">
        <f t="shared" si="1084"/>
        <v/>
      </c>
      <c r="CU317" s="20" t="str">
        <f t="shared" si="1085"/>
        <v/>
      </c>
      <c r="CV317" s="20" t="str">
        <f t="shared" si="1086"/>
        <v/>
      </c>
      <c r="CW317" s="20" t="str">
        <f t="shared" si="1087"/>
        <v/>
      </c>
      <c r="CX317" s="20" t="str">
        <f t="shared" si="1088"/>
        <v/>
      </c>
      <c r="CY317" s="20" t="str">
        <f t="shared" si="1089"/>
        <v/>
      </c>
      <c r="CZ317" s="20" t="str">
        <f t="shared" si="1090"/>
        <v/>
      </c>
      <c r="BCU317" s="20" t="str">
        <f t="shared" si="930"/>
        <v/>
      </c>
      <c r="BCV317" s="20" t="str">
        <f t="shared" si="931"/>
        <v/>
      </c>
      <c r="BCW317" s="20" t="str">
        <f t="shared" si="932"/>
        <v/>
      </c>
      <c r="BCX317" s="20" t="str">
        <f t="shared" si="933"/>
        <v/>
      </c>
      <c r="BCY317" s="20" t="str">
        <f t="shared" si="934"/>
        <v/>
      </c>
      <c r="BCZ317" s="20" t="str">
        <f t="shared" si="935"/>
        <v/>
      </c>
      <c r="BDA317" s="20" t="str">
        <f t="shared" si="936"/>
        <v/>
      </c>
      <c r="BDB317" s="20" t="str">
        <f t="shared" si="937"/>
        <v/>
      </c>
      <c r="BDC317" s="20" t="str">
        <f t="shared" si="938"/>
        <v/>
      </c>
      <c r="BDD317" s="20" t="str">
        <f t="shared" si="939"/>
        <v/>
      </c>
      <c r="BDE317" s="20" t="str">
        <f t="shared" si="940"/>
        <v/>
      </c>
      <c r="BDF317" s="20" t="str">
        <f t="shared" si="941"/>
        <v/>
      </c>
      <c r="BDG317" s="20" t="str">
        <f t="shared" si="942"/>
        <v/>
      </c>
      <c r="BDH317" s="20" t="str">
        <f t="shared" si="943"/>
        <v/>
      </c>
      <c r="BDI317" s="20" t="str">
        <f t="shared" si="944"/>
        <v/>
      </c>
      <c r="BDJ317" s="20" t="str">
        <f t="shared" si="945"/>
        <v/>
      </c>
      <c r="BDK317" s="20" t="str">
        <f t="shared" si="946"/>
        <v/>
      </c>
      <c r="BDL317" s="20" t="str">
        <f t="shared" si="947"/>
        <v/>
      </c>
      <c r="BDM317" s="20" t="str">
        <f t="shared" si="948"/>
        <v/>
      </c>
      <c r="BDN317" s="20" t="str">
        <f t="shared" si="949"/>
        <v/>
      </c>
      <c r="BDO317" s="20" t="str">
        <f t="shared" si="950"/>
        <v/>
      </c>
      <c r="BDP317" s="20" t="str">
        <f t="shared" si="951"/>
        <v/>
      </c>
      <c r="BDQ317" s="20" t="str">
        <f t="shared" si="952"/>
        <v/>
      </c>
      <c r="BDR317" s="20" t="str">
        <f t="shared" si="953"/>
        <v/>
      </c>
      <c r="BDS317" s="20" t="str">
        <f t="shared" si="954"/>
        <v/>
      </c>
      <c r="BDT317" s="20" t="str">
        <f t="shared" si="955"/>
        <v/>
      </c>
      <c r="BDU317" s="20" t="str">
        <f t="shared" si="956"/>
        <v/>
      </c>
      <c r="BDV317" s="20" t="str">
        <f t="shared" si="957"/>
        <v/>
      </c>
      <c r="BDW317" s="20" t="str">
        <f t="shared" si="958"/>
        <v/>
      </c>
      <c r="BDX317" s="20" t="str">
        <f t="shared" si="959"/>
        <v/>
      </c>
      <c r="BDY317" s="20" t="str">
        <f t="shared" si="960"/>
        <v/>
      </c>
      <c r="BDZ317" s="20" t="str">
        <f t="shared" si="961"/>
        <v/>
      </c>
      <c r="BEA317" s="20" t="str">
        <f t="shared" si="962"/>
        <v/>
      </c>
      <c r="BEB317" s="20" t="str">
        <f t="shared" si="963"/>
        <v/>
      </c>
      <c r="BEC317" s="20" t="str">
        <f t="shared" si="964"/>
        <v/>
      </c>
      <c r="BED317" s="20" t="str">
        <f t="shared" si="965"/>
        <v/>
      </c>
      <c r="BEE317" s="20" t="str">
        <f t="shared" si="966"/>
        <v/>
      </c>
      <c r="BEF317" s="20" t="str">
        <f t="shared" si="967"/>
        <v/>
      </c>
      <c r="BEG317" s="20" t="str">
        <f t="shared" si="968"/>
        <v/>
      </c>
      <c r="BEH317" s="20" t="str">
        <f t="shared" si="969"/>
        <v/>
      </c>
      <c r="BEI317" s="20" t="str">
        <f t="shared" si="970"/>
        <v/>
      </c>
      <c r="BEJ317" s="20" t="str">
        <f t="shared" si="971"/>
        <v/>
      </c>
      <c r="BEK317" s="20" t="str">
        <f t="shared" si="972"/>
        <v/>
      </c>
      <c r="BEL317" s="20" t="str">
        <f t="shared" si="973"/>
        <v/>
      </c>
      <c r="BEM317" s="20" t="str">
        <f t="shared" si="974"/>
        <v/>
      </c>
      <c r="BEN317" s="20" t="str">
        <f t="shared" si="975"/>
        <v/>
      </c>
      <c r="BEO317" s="20" t="str">
        <f t="shared" si="976"/>
        <v/>
      </c>
      <c r="BEP317" s="20" t="str">
        <f t="shared" si="977"/>
        <v/>
      </c>
      <c r="BEQ317" s="20" t="str">
        <f t="shared" si="978"/>
        <v/>
      </c>
      <c r="BER317" s="20" t="str">
        <f t="shared" si="979"/>
        <v/>
      </c>
      <c r="BES317" s="20" t="str">
        <f t="shared" si="980"/>
        <v/>
      </c>
      <c r="BET317" s="20" t="str">
        <f t="shared" si="981"/>
        <v/>
      </c>
      <c r="BEU317" s="20" t="str">
        <f t="shared" si="982"/>
        <v/>
      </c>
      <c r="BEV317" s="20" t="str">
        <f t="shared" si="983"/>
        <v/>
      </c>
      <c r="BEW317" s="20" t="str">
        <f t="shared" si="984"/>
        <v/>
      </c>
      <c r="BEX317" s="20" t="str">
        <f t="shared" si="985"/>
        <v/>
      </c>
      <c r="BEY317" s="20" t="str">
        <f t="shared" si="986"/>
        <v/>
      </c>
      <c r="BEZ317" s="20" t="str">
        <f t="shared" si="987"/>
        <v/>
      </c>
      <c r="BFA317" s="20" t="str">
        <f t="shared" si="988"/>
        <v/>
      </c>
      <c r="BFB317" s="20" t="str">
        <f t="shared" si="989"/>
        <v/>
      </c>
      <c r="BFC317" s="20" t="str">
        <f t="shared" si="990"/>
        <v/>
      </c>
      <c r="BFD317" s="20" t="str">
        <f t="shared" si="991"/>
        <v/>
      </c>
      <c r="BFE317" s="20" t="str">
        <f t="shared" si="992"/>
        <v/>
      </c>
      <c r="BFF317" s="20" t="str">
        <f t="shared" si="993"/>
        <v/>
      </c>
      <c r="BFG317" s="20" t="str">
        <f t="shared" si="994"/>
        <v/>
      </c>
      <c r="BFH317" s="20" t="str">
        <f t="shared" si="995"/>
        <v/>
      </c>
      <c r="BFI317" s="20" t="str">
        <f t="shared" si="996"/>
        <v/>
      </c>
      <c r="BFJ317" s="20" t="str">
        <f t="shared" si="997"/>
        <v/>
      </c>
      <c r="BFK317" s="20" t="str">
        <f t="shared" si="998"/>
        <v/>
      </c>
      <c r="BFL317" s="20" t="str">
        <f t="shared" si="999"/>
        <v/>
      </c>
      <c r="BFM317" s="20" t="str">
        <f t="shared" si="1000"/>
        <v/>
      </c>
      <c r="BFN317" s="20" t="str">
        <f t="shared" si="1001"/>
        <v/>
      </c>
      <c r="BFO317" s="20" t="str">
        <f t="shared" si="1002"/>
        <v/>
      </c>
      <c r="BFP317" s="20" t="str">
        <f t="shared" si="1003"/>
        <v/>
      </c>
      <c r="BFQ317" s="20" t="str">
        <f t="shared" si="1004"/>
        <v/>
      </c>
      <c r="BFR317" s="20" t="str">
        <f t="shared" si="1005"/>
        <v/>
      </c>
      <c r="BFS317" s="20" t="str">
        <f t="shared" si="1006"/>
        <v/>
      </c>
      <c r="BFT317" s="20" t="str">
        <f t="shared" si="1007"/>
        <v/>
      </c>
      <c r="BFU317" s="20" t="str">
        <f t="shared" si="1008"/>
        <v/>
      </c>
      <c r="BFV317" s="20" t="str">
        <f t="shared" si="1009"/>
        <v/>
      </c>
      <c r="BFW317" s="20" t="str">
        <f t="shared" si="1010"/>
        <v/>
      </c>
      <c r="BFX317" s="20" t="str">
        <f t="shared" si="1011"/>
        <v/>
      </c>
      <c r="BFY317" s="20" t="str">
        <f t="shared" si="1012"/>
        <v/>
      </c>
      <c r="BFZ317" s="20" t="str">
        <f t="shared" si="1013"/>
        <v/>
      </c>
      <c r="BGA317" s="20" t="str">
        <f t="shared" si="1014"/>
        <v/>
      </c>
      <c r="BGB317" s="20" t="str">
        <f t="shared" si="1015"/>
        <v/>
      </c>
      <c r="BGC317" s="20" t="str">
        <f t="shared" si="1016"/>
        <v/>
      </c>
      <c r="BGD317" s="20" t="str">
        <f t="shared" si="1017"/>
        <v/>
      </c>
      <c r="BGE317" s="20" t="str">
        <f t="shared" si="1018"/>
        <v/>
      </c>
      <c r="BGF317" s="20" t="str">
        <f t="shared" si="1019"/>
        <v/>
      </c>
      <c r="BGG317" s="20" t="str">
        <f t="shared" si="1020"/>
        <v/>
      </c>
      <c r="BGH317" s="20" t="str">
        <f t="shared" si="1021"/>
        <v/>
      </c>
      <c r="BGI317" s="20" t="str">
        <f t="shared" si="1022"/>
        <v/>
      </c>
      <c r="BGJ317" s="20" t="str">
        <f t="shared" si="1023"/>
        <v/>
      </c>
      <c r="BGK317" s="20" t="str">
        <f t="shared" si="1024"/>
        <v/>
      </c>
      <c r="BGL317" s="20" t="str">
        <f t="shared" si="1025"/>
        <v/>
      </c>
      <c r="BGM317" s="20" t="str">
        <f t="shared" si="1026"/>
        <v/>
      </c>
      <c r="BGN317" s="20" t="str">
        <f t="shared" si="1027"/>
        <v/>
      </c>
      <c r="BGO317" s="20" t="str">
        <f t="shared" si="1028"/>
        <v/>
      </c>
      <c r="BGP317" s="20" t="str">
        <f t="shared" si="1029"/>
        <v/>
      </c>
      <c r="BGQ317" s="20" t="str">
        <f t="shared" si="1030"/>
        <v/>
      </c>
      <c r="BGR317" s="20" t="str">
        <f t="shared" si="1031"/>
        <v/>
      </c>
      <c r="BGS317" s="20" t="str">
        <f t="shared" si="1032"/>
        <v/>
      </c>
      <c r="BGT317" s="20" t="str">
        <f t="shared" si="1033"/>
        <v/>
      </c>
      <c r="BGU317" s="20" t="str">
        <f t="shared" si="1034"/>
        <v/>
      </c>
      <c r="BGV317" s="20" t="str">
        <f t="shared" si="1035"/>
        <v/>
      </c>
      <c r="BGW317" s="20" t="str">
        <f t="shared" si="1036"/>
        <v/>
      </c>
      <c r="BGX317" s="20" t="str">
        <f t="shared" si="1037"/>
        <v/>
      </c>
      <c r="BGY317" s="20" t="str">
        <f t="shared" si="1038"/>
        <v/>
      </c>
      <c r="BGZ317" s="20" t="str">
        <f t="shared" si="1039"/>
        <v/>
      </c>
      <c r="BHA317" s="20" t="str">
        <f t="shared" si="1040"/>
        <v/>
      </c>
      <c r="BHB317" s="20" t="str">
        <f t="shared" si="1041"/>
        <v/>
      </c>
      <c r="BHC317" s="20" t="str">
        <f t="shared" si="1042"/>
        <v/>
      </c>
      <c r="BHD317" s="20" t="str">
        <f t="shared" si="1043"/>
        <v/>
      </c>
      <c r="BHE317" s="20" t="str">
        <f t="shared" si="1044"/>
        <v/>
      </c>
      <c r="BHF317" s="20" t="str">
        <f t="shared" si="1045"/>
        <v/>
      </c>
      <c r="BHG317" s="20" t="str">
        <f t="shared" si="1046"/>
        <v/>
      </c>
      <c r="BHJ317" s="20" t="str">
        <f t="shared" si="1047"/>
        <v/>
      </c>
    </row>
    <row r="318" spans="2:104 1451:1591" ht="14.5">
      <c r="B318" s="510" t="str">
        <f>IF('لصق اكسل الفورمز'!E313="","",'لصق اكسل الفورمز'!E313)</f>
        <v/>
      </c>
      <c r="C318" s="510" t="str">
        <f>IF('لصق اكسل الفورمز'!O313="","",'لصق اكسل الفورمز'!O313)</f>
        <v/>
      </c>
      <c r="D318" s="526" t="str">
        <f>IF('لصق اكسل الفورمز'!R313="","",'لصق اكسل الفورمز'!R313)</f>
        <v/>
      </c>
      <c r="E318" s="510" t="str">
        <f>IF('لصق اكسل الفورمز'!U313="","",'لصق اكسل الفورمز'!U313)</f>
        <v/>
      </c>
      <c r="F318" s="526" t="str">
        <f>IF('لصق اكسل الفورمز'!X313="","",'لصق اكسل الفورمز'!X313)</f>
        <v/>
      </c>
      <c r="G318" s="510" t="str">
        <f>IF('لصق اكسل الفورمز'!AA313="","",'لصق اكسل الفورمز'!AA313)</f>
        <v/>
      </c>
      <c r="H318" s="526" t="str">
        <f>IF('لصق اكسل الفورمز'!AD313="","",'لصق اكسل الفورمز'!AD313)</f>
        <v/>
      </c>
      <c r="I318" s="510" t="str">
        <f>IF('لصق اكسل الفورمز'!AG313="","",'لصق اكسل الفورمز'!AG313)</f>
        <v/>
      </c>
      <c r="J318" s="526" t="str">
        <f>IF('لصق اكسل الفورمز'!AJ313="","",'لصق اكسل الفورمز'!AJ313)</f>
        <v/>
      </c>
      <c r="K318" s="510" t="str">
        <f>IF('لصق اكسل الفورمز'!AM313="","",'لصق اكسل الفورمز'!AM313)</f>
        <v/>
      </c>
      <c r="L318" s="526" t="str">
        <f>IF('لصق اكسل الفورمز'!AP313="","",'لصق اكسل الفورمز'!AP313)</f>
        <v/>
      </c>
      <c r="M318" s="510" t="str">
        <f>IF('لصق اكسل الفورمز'!AS313="","",'لصق اكسل الفورمز'!AS313)</f>
        <v/>
      </c>
      <c r="N318" s="526" t="str">
        <f>IF('لصق اكسل الفورمز'!AV313="","",'لصق اكسل الفورمز'!AV313)</f>
        <v/>
      </c>
      <c r="O318" s="510" t="str">
        <f>IF('لصق اكسل الفورمز'!AY313="","",'لصق اكسل الفورمز'!AY313)</f>
        <v/>
      </c>
      <c r="P318" s="526" t="str">
        <f>IF('لصق اكسل الفورمز'!BB313="","",'لصق اكسل الفورمز'!BB313)</f>
        <v/>
      </c>
      <c r="Q318" s="510" t="str">
        <f>IF('لصق اكسل الفورمز'!BE313="","",'لصق اكسل الفورمز'!BE313)</f>
        <v/>
      </c>
      <c r="R318" s="526" t="str">
        <f>IF('لصق اكسل الفورمز'!BH313="","",'لصق اكسل الفورمز'!BH313)</f>
        <v/>
      </c>
      <c r="S318" s="510" t="str">
        <f>IF('لصق اكسل الفورمز'!BK313="","",'لصق اكسل الفورمز'!BK313)</f>
        <v/>
      </c>
      <c r="T318" s="526" t="str">
        <f>IF('لصق اكسل الفورمز'!BN313="","",'لصق اكسل الفورمز'!BN313)</f>
        <v/>
      </c>
      <c r="U318" s="510" t="str">
        <f>IF('لصق اكسل الفورمز'!BQ313="","",'لصق اكسل الفورمز'!BQ313)</f>
        <v/>
      </c>
      <c r="V318" s="526" t="str">
        <f>IF('لصق اكسل الفورمز'!BT313="","",'لصق اكسل الفورمز'!BT313)</f>
        <v/>
      </c>
      <c r="W318" s="527" t="str">
        <f t="shared" si="896"/>
        <v/>
      </c>
      <c r="X318" s="510" t="str">
        <f t="shared" si="897"/>
        <v/>
      </c>
      <c r="Y318" s="564" t="str">
        <f t="shared" si="898"/>
        <v/>
      </c>
      <c r="AL318" s="20">
        <f t="shared" si="899"/>
        <v>0</v>
      </c>
      <c r="AO318" s="20" t="str">
        <f t="shared" si="900"/>
        <v/>
      </c>
      <c r="AQ318" s="20" t="str">
        <f t="shared" si="1048"/>
        <v/>
      </c>
      <c r="AR318" s="20" t="str">
        <f t="shared" si="901"/>
        <v/>
      </c>
      <c r="AS318" s="20" t="str">
        <f t="shared" si="902"/>
        <v/>
      </c>
      <c r="AT318" s="20" t="str">
        <f t="shared" si="903"/>
        <v/>
      </c>
      <c r="AU318" s="20" t="str">
        <f t="shared" si="904"/>
        <v/>
      </c>
      <c r="AV318" s="20" t="str">
        <f t="shared" si="905"/>
        <v/>
      </c>
      <c r="AW318" s="20" t="str">
        <f t="shared" si="906"/>
        <v/>
      </c>
      <c r="AX318" s="20" t="str">
        <f t="shared" si="907"/>
        <v/>
      </c>
      <c r="AY318" s="20" t="str">
        <f t="shared" si="908"/>
        <v/>
      </c>
      <c r="AZ318" s="20" t="str">
        <f t="shared" si="909"/>
        <v/>
      </c>
      <c r="BA318" s="20" t="str">
        <f t="shared" si="910"/>
        <v/>
      </c>
      <c r="BB318" s="20" t="str">
        <f t="shared" si="911"/>
        <v/>
      </c>
      <c r="BC318" s="20" t="str">
        <f t="shared" si="912"/>
        <v/>
      </c>
      <c r="BD318" s="20" t="str">
        <f t="shared" si="913"/>
        <v/>
      </c>
      <c r="BE318" s="20" t="str">
        <f t="shared" si="914"/>
        <v/>
      </c>
      <c r="BF318" s="20" t="str">
        <f t="shared" si="915"/>
        <v/>
      </c>
      <c r="BG318" s="20" t="str">
        <f t="shared" si="916"/>
        <v/>
      </c>
      <c r="BH318" s="20" t="str">
        <f t="shared" si="917"/>
        <v/>
      </c>
      <c r="BI318" s="20" t="str">
        <f t="shared" si="918"/>
        <v/>
      </c>
      <c r="BJ318" s="20" t="str">
        <f t="shared" si="919"/>
        <v/>
      </c>
      <c r="BL318" s="38" t="e">
        <f t="shared" si="920"/>
        <v>#DIV/0!</v>
      </c>
      <c r="BM318" s="4">
        <f t="shared" si="921"/>
        <v>0</v>
      </c>
      <c r="BN318" s="4">
        <f t="shared" si="922"/>
        <v>0</v>
      </c>
      <c r="BO318" s="4">
        <f t="shared" si="923"/>
        <v>0</v>
      </c>
      <c r="BP318" s="173" t="str">
        <f t="shared" si="924"/>
        <v/>
      </c>
      <c r="BQ318" s="4">
        <f t="shared" si="925"/>
        <v>0</v>
      </c>
      <c r="BT318" s="268" t="str">
        <f t="shared" si="926"/>
        <v/>
      </c>
      <c r="BU318" s="268" t="str">
        <f t="shared" si="927"/>
        <v/>
      </c>
      <c r="BX318" s="20">
        <f t="shared" si="928"/>
        <v>1</v>
      </c>
      <c r="CG318" s="20" t="str">
        <f t="shared" si="1071"/>
        <v/>
      </c>
      <c r="CH318" s="20" t="str">
        <f t="shared" si="1072"/>
        <v/>
      </c>
      <c r="CI318" s="20" t="str">
        <f t="shared" si="1073"/>
        <v/>
      </c>
      <c r="CJ318" s="20" t="str">
        <f t="shared" si="1074"/>
        <v/>
      </c>
      <c r="CK318" s="20" t="str">
        <f t="shared" si="1075"/>
        <v/>
      </c>
      <c r="CL318" s="20" t="str">
        <f t="shared" si="1076"/>
        <v/>
      </c>
      <c r="CM318" s="20" t="str">
        <f t="shared" si="1077"/>
        <v/>
      </c>
      <c r="CN318" s="20" t="str">
        <f t="shared" si="1078"/>
        <v/>
      </c>
      <c r="CO318" s="20" t="str">
        <f t="shared" si="1079"/>
        <v/>
      </c>
      <c r="CP318" s="20" t="str">
        <f t="shared" si="1080"/>
        <v/>
      </c>
      <c r="CQ318" s="20" t="str">
        <f t="shared" si="1081"/>
        <v/>
      </c>
      <c r="CR318" s="20" t="str">
        <f t="shared" si="1082"/>
        <v/>
      </c>
      <c r="CS318" s="20" t="str">
        <f t="shared" si="1083"/>
        <v/>
      </c>
      <c r="CT318" s="20" t="str">
        <f t="shared" si="1084"/>
        <v/>
      </c>
      <c r="CU318" s="20" t="str">
        <f t="shared" si="1085"/>
        <v/>
      </c>
      <c r="CV318" s="20" t="str">
        <f t="shared" si="1086"/>
        <v/>
      </c>
      <c r="CW318" s="20" t="str">
        <f t="shared" si="1087"/>
        <v/>
      </c>
      <c r="CX318" s="20" t="str">
        <f t="shared" si="1088"/>
        <v/>
      </c>
      <c r="CY318" s="20" t="str">
        <f t="shared" si="1089"/>
        <v/>
      </c>
      <c r="CZ318" s="20" t="str">
        <f t="shared" si="1090"/>
        <v/>
      </c>
      <c r="BCU318" s="20" t="str">
        <f t="shared" si="930"/>
        <v/>
      </c>
      <c r="BCV318" s="20" t="str">
        <f t="shared" si="931"/>
        <v/>
      </c>
      <c r="BCW318" s="20" t="str">
        <f t="shared" si="932"/>
        <v/>
      </c>
      <c r="BCX318" s="20" t="str">
        <f t="shared" si="933"/>
        <v/>
      </c>
      <c r="BCY318" s="20" t="str">
        <f t="shared" si="934"/>
        <v/>
      </c>
      <c r="BCZ318" s="20" t="str">
        <f t="shared" si="935"/>
        <v/>
      </c>
      <c r="BDA318" s="20" t="str">
        <f t="shared" si="936"/>
        <v/>
      </c>
      <c r="BDB318" s="20" t="str">
        <f t="shared" si="937"/>
        <v/>
      </c>
      <c r="BDC318" s="20" t="str">
        <f t="shared" si="938"/>
        <v/>
      </c>
      <c r="BDD318" s="20" t="str">
        <f t="shared" si="939"/>
        <v/>
      </c>
      <c r="BDE318" s="20" t="str">
        <f t="shared" si="940"/>
        <v/>
      </c>
      <c r="BDF318" s="20" t="str">
        <f t="shared" si="941"/>
        <v/>
      </c>
      <c r="BDG318" s="20" t="str">
        <f t="shared" si="942"/>
        <v/>
      </c>
      <c r="BDH318" s="20" t="str">
        <f t="shared" si="943"/>
        <v/>
      </c>
      <c r="BDI318" s="20" t="str">
        <f t="shared" si="944"/>
        <v/>
      </c>
      <c r="BDJ318" s="20" t="str">
        <f t="shared" si="945"/>
        <v/>
      </c>
      <c r="BDK318" s="20" t="str">
        <f t="shared" si="946"/>
        <v/>
      </c>
      <c r="BDL318" s="20" t="str">
        <f t="shared" si="947"/>
        <v/>
      </c>
      <c r="BDM318" s="20" t="str">
        <f t="shared" si="948"/>
        <v/>
      </c>
      <c r="BDN318" s="20" t="str">
        <f t="shared" si="949"/>
        <v/>
      </c>
      <c r="BDO318" s="20" t="str">
        <f t="shared" si="950"/>
        <v/>
      </c>
      <c r="BDP318" s="20" t="str">
        <f t="shared" si="951"/>
        <v/>
      </c>
      <c r="BDQ318" s="20" t="str">
        <f t="shared" si="952"/>
        <v/>
      </c>
      <c r="BDR318" s="20" t="str">
        <f t="shared" si="953"/>
        <v/>
      </c>
      <c r="BDS318" s="20" t="str">
        <f t="shared" si="954"/>
        <v/>
      </c>
      <c r="BDT318" s="20" t="str">
        <f t="shared" si="955"/>
        <v/>
      </c>
      <c r="BDU318" s="20" t="str">
        <f t="shared" si="956"/>
        <v/>
      </c>
      <c r="BDV318" s="20" t="str">
        <f t="shared" si="957"/>
        <v/>
      </c>
      <c r="BDW318" s="20" t="str">
        <f t="shared" si="958"/>
        <v/>
      </c>
      <c r="BDX318" s="20" t="str">
        <f t="shared" si="959"/>
        <v/>
      </c>
      <c r="BDY318" s="20" t="str">
        <f t="shared" si="960"/>
        <v/>
      </c>
      <c r="BDZ318" s="20" t="str">
        <f t="shared" si="961"/>
        <v/>
      </c>
      <c r="BEA318" s="20" t="str">
        <f t="shared" si="962"/>
        <v/>
      </c>
      <c r="BEB318" s="20" t="str">
        <f t="shared" si="963"/>
        <v/>
      </c>
      <c r="BEC318" s="20" t="str">
        <f t="shared" si="964"/>
        <v/>
      </c>
      <c r="BED318" s="20" t="str">
        <f t="shared" si="965"/>
        <v/>
      </c>
      <c r="BEE318" s="20" t="str">
        <f t="shared" si="966"/>
        <v/>
      </c>
      <c r="BEF318" s="20" t="str">
        <f t="shared" si="967"/>
        <v/>
      </c>
      <c r="BEG318" s="20" t="str">
        <f t="shared" si="968"/>
        <v/>
      </c>
      <c r="BEH318" s="20" t="str">
        <f t="shared" si="969"/>
        <v/>
      </c>
      <c r="BEI318" s="20" t="str">
        <f t="shared" si="970"/>
        <v/>
      </c>
      <c r="BEJ318" s="20" t="str">
        <f t="shared" si="971"/>
        <v/>
      </c>
      <c r="BEK318" s="20" t="str">
        <f t="shared" si="972"/>
        <v/>
      </c>
      <c r="BEL318" s="20" t="str">
        <f t="shared" si="973"/>
        <v/>
      </c>
      <c r="BEM318" s="20" t="str">
        <f t="shared" si="974"/>
        <v/>
      </c>
      <c r="BEN318" s="20" t="str">
        <f t="shared" si="975"/>
        <v/>
      </c>
      <c r="BEO318" s="20" t="str">
        <f t="shared" si="976"/>
        <v/>
      </c>
      <c r="BEP318" s="20" t="str">
        <f t="shared" si="977"/>
        <v/>
      </c>
      <c r="BEQ318" s="20" t="str">
        <f t="shared" si="978"/>
        <v/>
      </c>
      <c r="BER318" s="20" t="str">
        <f t="shared" si="979"/>
        <v/>
      </c>
      <c r="BES318" s="20" t="str">
        <f t="shared" si="980"/>
        <v/>
      </c>
      <c r="BET318" s="20" t="str">
        <f t="shared" si="981"/>
        <v/>
      </c>
      <c r="BEU318" s="20" t="str">
        <f t="shared" si="982"/>
        <v/>
      </c>
      <c r="BEV318" s="20" t="str">
        <f t="shared" si="983"/>
        <v/>
      </c>
      <c r="BEW318" s="20" t="str">
        <f t="shared" si="984"/>
        <v/>
      </c>
      <c r="BEX318" s="20" t="str">
        <f t="shared" si="985"/>
        <v/>
      </c>
      <c r="BEY318" s="20" t="str">
        <f t="shared" si="986"/>
        <v/>
      </c>
      <c r="BEZ318" s="20" t="str">
        <f t="shared" si="987"/>
        <v/>
      </c>
      <c r="BFA318" s="20" t="str">
        <f t="shared" si="988"/>
        <v/>
      </c>
      <c r="BFB318" s="20" t="str">
        <f t="shared" si="989"/>
        <v/>
      </c>
      <c r="BFC318" s="20" t="str">
        <f t="shared" si="990"/>
        <v/>
      </c>
      <c r="BFD318" s="20" t="str">
        <f t="shared" si="991"/>
        <v/>
      </c>
      <c r="BFE318" s="20" t="str">
        <f t="shared" si="992"/>
        <v/>
      </c>
      <c r="BFF318" s="20" t="str">
        <f t="shared" si="993"/>
        <v/>
      </c>
      <c r="BFG318" s="20" t="str">
        <f t="shared" si="994"/>
        <v/>
      </c>
      <c r="BFH318" s="20" t="str">
        <f t="shared" si="995"/>
        <v/>
      </c>
      <c r="BFI318" s="20" t="str">
        <f t="shared" si="996"/>
        <v/>
      </c>
      <c r="BFJ318" s="20" t="str">
        <f t="shared" si="997"/>
        <v/>
      </c>
      <c r="BFK318" s="20" t="str">
        <f t="shared" si="998"/>
        <v/>
      </c>
      <c r="BFL318" s="20" t="str">
        <f t="shared" si="999"/>
        <v/>
      </c>
      <c r="BFM318" s="20" t="str">
        <f t="shared" si="1000"/>
        <v/>
      </c>
      <c r="BFN318" s="20" t="str">
        <f t="shared" si="1001"/>
        <v/>
      </c>
      <c r="BFO318" s="20" t="str">
        <f t="shared" si="1002"/>
        <v/>
      </c>
      <c r="BFP318" s="20" t="str">
        <f t="shared" si="1003"/>
        <v/>
      </c>
      <c r="BFQ318" s="20" t="str">
        <f t="shared" si="1004"/>
        <v/>
      </c>
      <c r="BFR318" s="20" t="str">
        <f t="shared" si="1005"/>
        <v/>
      </c>
      <c r="BFS318" s="20" t="str">
        <f t="shared" si="1006"/>
        <v/>
      </c>
      <c r="BFT318" s="20" t="str">
        <f t="shared" si="1007"/>
        <v/>
      </c>
      <c r="BFU318" s="20" t="str">
        <f t="shared" si="1008"/>
        <v/>
      </c>
      <c r="BFV318" s="20" t="str">
        <f t="shared" si="1009"/>
        <v/>
      </c>
      <c r="BFW318" s="20" t="str">
        <f t="shared" si="1010"/>
        <v/>
      </c>
      <c r="BFX318" s="20" t="str">
        <f t="shared" si="1011"/>
        <v/>
      </c>
      <c r="BFY318" s="20" t="str">
        <f t="shared" si="1012"/>
        <v/>
      </c>
      <c r="BFZ318" s="20" t="str">
        <f t="shared" si="1013"/>
        <v/>
      </c>
      <c r="BGA318" s="20" t="str">
        <f t="shared" si="1014"/>
        <v/>
      </c>
      <c r="BGB318" s="20" t="str">
        <f t="shared" si="1015"/>
        <v/>
      </c>
      <c r="BGC318" s="20" t="str">
        <f t="shared" si="1016"/>
        <v/>
      </c>
      <c r="BGD318" s="20" t="str">
        <f t="shared" si="1017"/>
        <v/>
      </c>
      <c r="BGE318" s="20" t="str">
        <f t="shared" si="1018"/>
        <v/>
      </c>
      <c r="BGF318" s="20" t="str">
        <f t="shared" si="1019"/>
        <v/>
      </c>
      <c r="BGG318" s="20" t="str">
        <f t="shared" si="1020"/>
        <v/>
      </c>
      <c r="BGH318" s="20" t="str">
        <f t="shared" si="1021"/>
        <v/>
      </c>
      <c r="BGI318" s="20" t="str">
        <f t="shared" si="1022"/>
        <v/>
      </c>
      <c r="BGJ318" s="20" t="str">
        <f t="shared" si="1023"/>
        <v/>
      </c>
      <c r="BGK318" s="20" t="str">
        <f t="shared" si="1024"/>
        <v/>
      </c>
      <c r="BGL318" s="20" t="str">
        <f t="shared" si="1025"/>
        <v/>
      </c>
      <c r="BGM318" s="20" t="str">
        <f t="shared" si="1026"/>
        <v/>
      </c>
      <c r="BGN318" s="20" t="str">
        <f t="shared" si="1027"/>
        <v/>
      </c>
      <c r="BGO318" s="20" t="str">
        <f t="shared" si="1028"/>
        <v/>
      </c>
      <c r="BGP318" s="20" t="str">
        <f t="shared" si="1029"/>
        <v/>
      </c>
      <c r="BGQ318" s="20" t="str">
        <f t="shared" si="1030"/>
        <v/>
      </c>
      <c r="BGR318" s="20" t="str">
        <f t="shared" si="1031"/>
        <v/>
      </c>
      <c r="BGS318" s="20" t="str">
        <f t="shared" si="1032"/>
        <v/>
      </c>
      <c r="BGT318" s="20" t="str">
        <f t="shared" si="1033"/>
        <v/>
      </c>
      <c r="BGU318" s="20" t="str">
        <f t="shared" si="1034"/>
        <v/>
      </c>
      <c r="BGV318" s="20" t="str">
        <f t="shared" si="1035"/>
        <v/>
      </c>
      <c r="BGW318" s="20" t="str">
        <f t="shared" si="1036"/>
        <v/>
      </c>
      <c r="BGX318" s="20" t="str">
        <f t="shared" si="1037"/>
        <v/>
      </c>
      <c r="BGY318" s="20" t="str">
        <f t="shared" si="1038"/>
        <v/>
      </c>
      <c r="BGZ318" s="20" t="str">
        <f t="shared" si="1039"/>
        <v/>
      </c>
      <c r="BHA318" s="20" t="str">
        <f t="shared" si="1040"/>
        <v/>
      </c>
      <c r="BHB318" s="20" t="str">
        <f t="shared" si="1041"/>
        <v/>
      </c>
      <c r="BHC318" s="20" t="str">
        <f t="shared" si="1042"/>
        <v/>
      </c>
      <c r="BHD318" s="20" t="str">
        <f t="shared" si="1043"/>
        <v/>
      </c>
      <c r="BHE318" s="20" t="str">
        <f t="shared" si="1044"/>
        <v/>
      </c>
      <c r="BHF318" s="20" t="str">
        <f t="shared" si="1045"/>
        <v/>
      </c>
      <c r="BHG318" s="20" t="str">
        <f t="shared" si="1046"/>
        <v/>
      </c>
      <c r="BHJ318" s="20" t="str">
        <f t="shared" si="1047"/>
        <v/>
      </c>
    </row>
    <row r="319" spans="2:104 1451:1591" ht="14.5">
      <c r="B319" s="510" t="str">
        <f>IF('لصق اكسل الفورمز'!E314="","",'لصق اكسل الفورمز'!E314)</f>
        <v/>
      </c>
      <c r="C319" s="510" t="str">
        <f>IF('لصق اكسل الفورمز'!O314="","",'لصق اكسل الفورمز'!O314)</f>
        <v/>
      </c>
      <c r="D319" s="526" t="str">
        <f>IF('لصق اكسل الفورمز'!R314="","",'لصق اكسل الفورمز'!R314)</f>
        <v/>
      </c>
      <c r="E319" s="510" t="str">
        <f>IF('لصق اكسل الفورمز'!U314="","",'لصق اكسل الفورمز'!U314)</f>
        <v/>
      </c>
      <c r="F319" s="526" t="str">
        <f>IF('لصق اكسل الفورمز'!X314="","",'لصق اكسل الفورمز'!X314)</f>
        <v/>
      </c>
      <c r="G319" s="510" t="str">
        <f>IF('لصق اكسل الفورمز'!AA314="","",'لصق اكسل الفورمز'!AA314)</f>
        <v/>
      </c>
      <c r="H319" s="526" t="str">
        <f>IF('لصق اكسل الفورمز'!AD314="","",'لصق اكسل الفورمز'!AD314)</f>
        <v/>
      </c>
      <c r="I319" s="510" t="str">
        <f>IF('لصق اكسل الفورمز'!AG314="","",'لصق اكسل الفورمز'!AG314)</f>
        <v/>
      </c>
      <c r="J319" s="526" t="str">
        <f>IF('لصق اكسل الفورمز'!AJ314="","",'لصق اكسل الفورمز'!AJ314)</f>
        <v/>
      </c>
      <c r="K319" s="510" t="str">
        <f>IF('لصق اكسل الفورمز'!AM314="","",'لصق اكسل الفورمز'!AM314)</f>
        <v/>
      </c>
      <c r="L319" s="526" t="str">
        <f>IF('لصق اكسل الفورمز'!AP314="","",'لصق اكسل الفورمز'!AP314)</f>
        <v/>
      </c>
      <c r="M319" s="510" t="str">
        <f>IF('لصق اكسل الفورمز'!AS314="","",'لصق اكسل الفورمز'!AS314)</f>
        <v/>
      </c>
      <c r="N319" s="526" t="str">
        <f>IF('لصق اكسل الفورمز'!AV314="","",'لصق اكسل الفورمز'!AV314)</f>
        <v/>
      </c>
      <c r="O319" s="510" t="str">
        <f>IF('لصق اكسل الفورمز'!AY314="","",'لصق اكسل الفورمز'!AY314)</f>
        <v/>
      </c>
      <c r="P319" s="526" t="str">
        <f>IF('لصق اكسل الفورمز'!BB314="","",'لصق اكسل الفورمز'!BB314)</f>
        <v/>
      </c>
      <c r="Q319" s="510" t="str">
        <f>IF('لصق اكسل الفورمز'!BE314="","",'لصق اكسل الفورمز'!BE314)</f>
        <v/>
      </c>
      <c r="R319" s="526" t="str">
        <f>IF('لصق اكسل الفورمز'!BH314="","",'لصق اكسل الفورمز'!BH314)</f>
        <v/>
      </c>
      <c r="S319" s="510" t="str">
        <f>IF('لصق اكسل الفورمز'!BK314="","",'لصق اكسل الفورمز'!BK314)</f>
        <v/>
      </c>
      <c r="T319" s="526" t="str">
        <f>IF('لصق اكسل الفورمز'!BN314="","",'لصق اكسل الفورمز'!BN314)</f>
        <v/>
      </c>
      <c r="U319" s="510" t="str">
        <f>IF('لصق اكسل الفورمز'!BQ314="","",'لصق اكسل الفورمز'!BQ314)</f>
        <v/>
      </c>
      <c r="V319" s="526" t="str">
        <f>IF('لصق اكسل الفورمز'!BT314="","",'لصق اكسل الفورمز'!BT314)</f>
        <v/>
      </c>
      <c r="W319" s="527" t="str">
        <f t="shared" si="896"/>
        <v/>
      </c>
      <c r="X319" s="510" t="str">
        <f t="shared" si="897"/>
        <v/>
      </c>
      <c r="Y319" s="564" t="str">
        <f t="shared" si="898"/>
        <v/>
      </c>
      <c r="AL319" s="20">
        <f t="shared" si="899"/>
        <v>0</v>
      </c>
      <c r="AO319" s="20" t="str">
        <f t="shared" si="900"/>
        <v/>
      </c>
      <c r="AQ319" s="20" t="str">
        <f t="shared" si="1048"/>
        <v/>
      </c>
      <c r="AR319" s="20" t="str">
        <f t="shared" si="901"/>
        <v/>
      </c>
      <c r="AS319" s="20" t="str">
        <f t="shared" si="902"/>
        <v/>
      </c>
      <c r="AT319" s="20" t="str">
        <f t="shared" si="903"/>
        <v/>
      </c>
      <c r="AU319" s="20" t="str">
        <f t="shared" si="904"/>
        <v/>
      </c>
      <c r="AV319" s="20" t="str">
        <f t="shared" si="905"/>
        <v/>
      </c>
      <c r="AW319" s="20" t="str">
        <f t="shared" si="906"/>
        <v/>
      </c>
      <c r="AX319" s="20" t="str">
        <f t="shared" si="907"/>
        <v/>
      </c>
      <c r="AY319" s="20" t="str">
        <f t="shared" si="908"/>
        <v/>
      </c>
      <c r="AZ319" s="20" t="str">
        <f t="shared" si="909"/>
        <v/>
      </c>
      <c r="BA319" s="20" t="str">
        <f t="shared" si="910"/>
        <v/>
      </c>
      <c r="BB319" s="20" t="str">
        <f t="shared" si="911"/>
        <v/>
      </c>
      <c r="BC319" s="20" t="str">
        <f t="shared" si="912"/>
        <v/>
      </c>
      <c r="BD319" s="20" t="str">
        <f t="shared" si="913"/>
        <v/>
      </c>
      <c r="BE319" s="20" t="str">
        <f t="shared" si="914"/>
        <v/>
      </c>
      <c r="BF319" s="20" t="str">
        <f t="shared" si="915"/>
        <v/>
      </c>
      <c r="BG319" s="20" t="str">
        <f t="shared" si="916"/>
        <v/>
      </c>
      <c r="BH319" s="20" t="str">
        <f t="shared" si="917"/>
        <v/>
      </c>
      <c r="BI319" s="20" t="str">
        <f t="shared" si="918"/>
        <v/>
      </c>
      <c r="BJ319" s="20" t="str">
        <f t="shared" si="919"/>
        <v/>
      </c>
      <c r="BL319" s="38" t="e">
        <f t="shared" si="920"/>
        <v>#DIV/0!</v>
      </c>
      <c r="BM319" s="4">
        <f t="shared" si="921"/>
        <v>0</v>
      </c>
      <c r="BN319" s="4">
        <f t="shared" si="922"/>
        <v>0</v>
      </c>
      <c r="BO319" s="4">
        <f t="shared" si="923"/>
        <v>0</v>
      </c>
      <c r="BP319" s="173" t="str">
        <f t="shared" si="924"/>
        <v/>
      </c>
      <c r="BQ319" s="4">
        <f t="shared" si="925"/>
        <v>0</v>
      </c>
      <c r="BT319" s="268" t="str">
        <f t="shared" si="926"/>
        <v/>
      </c>
      <c r="BU319" s="268" t="str">
        <f t="shared" si="927"/>
        <v/>
      </c>
      <c r="BX319" s="20">
        <f t="shared" si="928"/>
        <v>1</v>
      </c>
      <c r="CG319" s="20" t="str">
        <f t="shared" si="1071"/>
        <v/>
      </c>
      <c r="CH319" s="20" t="str">
        <f t="shared" si="1072"/>
        <v/>
      </c>
      <c r="CI319" s="20" t="str">
        <f t="shared" si="1073"/>
        <v/>
      </c>
      <c r="CJ319" s="20" t="str">
        <f t="shared" si="1074"/>
        <v/>
      </c>
      <c r="CK319" s="20" t="str">
        <f t="shared" si="1075"/>
        <v/>
      </c>
      <c r="CL319" s="20" t="str">
        <f t="shared" si="1076"/>
        <v/>
      </c>
      <c r="CM319" s="20" t="str">
        <f t="shared" si="1077"/>
        <v/>
      </c>
      <c r="CN319" s="20" t="str">
        <f t="shared" si="1078"/>
        <v/>
      </c>
      <c r="CO319" s="20" t="str">
        <f t="shared" si="1079"/>
        <v/>
      </c>
      <c r="CP319" s="20" t="str">
        <f t="shared" si="1080"/>
        <v/>
      </c>
      <c r="CQ319" s="20" t="str">
        <f t="shared" si="1081"/>
        <v/>
      </c>
      <c r="CR319" s="20" t="str">
        <f t="shared" si="1082"/>
        <v/>
      </c>
      <c r="CS319" s="20" t="str">
        <f t="shared" si="1083"/>
        <v/>
      </c>
      <c r="CT319" s="20" t="str">
        <f t="shared" si="1084"/>
        <v/>
      </c>
      <c r="CU319" s="20" t="str">
        <f t="shared" si="1085"/>
        <v/>
      </c>
      <c r="CV319" s="20" t="str">
        <f t="shared" si="1086"/>
        <v/>
      </c>
      <c r="CW319" s="20" t="str">
        <f t="shared" si="1087"/>
        <v/>
      </c>
      <c r="CX319" s="20" t="str">
        <f t="shared" si="1088"/>
        <v/>
      </c>
      <c r="CY319" s="20" t="str">
        <f t="shared" si="1089"/>
        <v/>
      </c>
      <c r="CZ319" s="20" t="str">
        <f t="shared" si="1090"/>
        <v/>
      </c>
      <c r="BCU319" s="20" t="str">
        <f t="shared" si="930"/>
        <v/>
      </c>
      <c r="BCV319" s="20" t="str">
        <f t="shared" si="931"/>
        <v/>
      </c>
      <c r="BCW319" s="20" t="str">
        <f t="shared" si="932"/>
        <v/>
      </c>
      <c r="BCX319" s="20" t="str">
        <f t="shared" si="933"/>
        <v/>
      </c>
      <c r="BCY319" s="20" t="str">
        <f t="shared" si="934"/>
        <v/>
      </c>
      <c r="BCZ319" s="20" t="str">
        <f t="shared" si="935"/>
        <v/>
      </c>
      <c r="BDA319" s="20" t="str">
        <f t="shared" si="936"/>
        <v/>
      </c>
      <c r="BDB319" s="20" t="str">
        <f t="shared" si="937"/>
        <v/>
      </c>
      <c r="BDC319" s="20" t="str">
        <f t="shared" si="938"/>
        <v/>
      </c>
      <c r="BDD319" s="20" t="str">
        <f t="shared" si="939"/>
        <v/>
      </c>
      <c r="BDE319" s="20" t="str">
        <f t="shared" si="940"/>
        <v/>
      </c>
      <c r="BDF319" s="20" t="str">
        <f t="shared" si="941"/>
        <v/>
      </c>
      <c r="BDG319" s="20" t="str">
        <f t="shared" si="942"/>
        <v/>
      </c>
      <c r="BDH319" s="20" t="str">
        <f t="shared" si="943"/>
        <v/>
      </c>
      <c r="BDI319" s="20" t="str">
        <f t="shared" si="944"/>
        <v/>
      </c>
      <c r="BDJ319" s="20" t="str">
        <f t="shared" si="945"/>
        <v/>
      </c>
      <c r="BDK319" s="20" t="str">
        <f t="shared" si="946"/>
        <v/>
      </c>
      <c r="BDL319" s="20" t="str">
        <f t="shared" si="947"/>
        <v/>
      </c>
      <c r="BDM319" s="20" t="str">
        <f t="shared" si="948"/>
        <v/>
      </c>
      <c r="BDN319" s="20" t="str">
        <f t="shared" si="949"/>
        <v/>
      </c>
      <c r="BDO319" s="20" t="str">
        <f t="shared" si="950"/>
        <v/>
      </c>
      <c r="BDP319" s="20" t="str">
        <f t="shared" si="951"/>
        <v/>
      </c>
      <c r="BDQ319" s="20" t="str">
        <f t="shared" si="952"/>
        <v/>
      </c>
      <c r="BDR319" s="20" t="str">
        <f t="shared" si="953"/>
        <v/>
      </c>
      <c r="BDS319" s="20" t="str">
        <f t="shared" si="954"/>
        <v/>
      </c>
      <c r="BDT319" s="20" t="str">
        <f t="shared" si="955"/>
        <v/>
      </c>
      <c r="BDU319" s="20" t="str">
        <f t="shared" si="956"/>
        <v/>
      </c>
      <c r="BDV319" s="20" t="str">
        <f t="shared" si="957"/>
        <v/>
      </c>
      <c r="BDW319" s="20" t="str">
        <f t="shared" si="958"/>
        <v/>
      </c>
      <c r="BDX319" s="20" t="str">
        <f t="shared" si="959"/>
        <v/>
      </c>
      <c r="BDY319" s="20" t="str">
        <f t="shared" si="960"/>
        <v/>
      </c>
      <c r="BDZ319" s="20" t="str">
        <f t="shared" si="961"/>
        <v/>
      </c>
      <c r="BEA319" s="20" t="str">
        <f t="shared" si="962"/>
        <v/>
      </c>
      <c r="BEB319" s="20" t="str">
        <f t="shared" si="963"/>
        <v/>
      </c>
      <c r="BEC319" s="20" t="str">
        <f t="shared" si="964"/>
        <v/>
      </c>
      <c r="BED319" s="20" t="str">
        <f t="shared" si="965"/>
        <v/>
      </c>
      <c r="BEE319" s="20" t="str">
        <f t="shared" si="966"/>
        <v/>
      </c>
      <c r="BEF319" s="20" t="str">
        <f t="shared" si="967"/>
        <v/>
      </c>
      <c r="BEG319" s="20" t="str">
        <f t="shared" si="968"/>
        <v/>
      </c>
      <c r="BEH319" s="20" t="str">
        <f t="shared" si="969"/>
        <v/>
      </c>
      <c r="BEI319" s="20" t="str">
        <f t="shared" si="970"/>
        <v/>
      </c>
      <c r="BEJ319" s="20" t="str">
        <f t="shared" si="971"/>
        <v/>
      </c>
      <c r="BEK319" s="20" t="str">
        <f t="shared" si="972"/>
        <v/>
      </c>
      <c r="BEL319" s="20" t="str">
        <f t="shared" si="973"/>
        <v/>
      </c>
      <c r="BEM319" s="20" t="str">
        <f t="shared" si="974"/>
        <v/>
      </c>
      <c r="BEN319" s="20" t="str">
        <f t="shared" si="975"/>
        <v/>
      </c>
      <c r="BEO319" s="20" t="str">
        <f t="shared" si="976"/>
        <v/>
      </c>
      <c r="BEP319" s="20" t="str">
        <f t="shared" si="977"/>
        <v/>
      </c>
      <c r="BEQ319" s="20" t="str">
        <f t="shared" si="978"/>
        <v/>
      </c>
      <c r="BER319" s="20" t="str">
        <f t="shared" si="979"/>
        <v/>
      </c>
      <c r="BES319" s="20" t="str">
        <f t="shared" si="980"/>
        <v/>
      </c>
      <c r="BET319" s="20" t="str">
        <f t="shared" si="981"/>
        <v/>
      </c>
      <c r="BEU319" s="20" t="str">
        <f t="shared" si="982"/>
        <v/>
      </c>
      <c r="BEV319" s="20" t="str">
        <f t="shared" si="983"/>
        <v/>
      </c>
      <c r="BEW319" s="20" t="str">
        <f t="shared" si="984"/>
        <v/>
      </c>
      <c r="BEX319" s="20" t="str">
        <f t="shared" si="985"/>
        <v/>
      </c>
      <c r="BEY319" s="20" t="str">
        <f t="shared" si="986"/>
        <v/>
      </c>
      <c r="BEZ319" s="20" t="str">
        <f t="shared" si="987"/>
        <v/>
      </c>
      <c r="BFA319" s="20" t="str">
        <f t="shared" si="988"/>
        <v/>
      </c>
      <c r="BFB319" s="20" t="str">
        <f t="shared" si="989"/>
        <v/>
      </c>
      <c r="BFC319" s="20" t="str">
        <f t="shared" si="990"/>
        <v/>
      </c>
      <c r="BFD319" s="20" t="str">
        <f t="shared" si="991"/>
        <v/>
      </c>
      <c r="BFE319" s="20" t="str">
        <f t="shared" si="992"/>
        <v/>
      </c>
      <c r="BFF319" s="20" t="str">
        <f t="shared" si="993"/>
        <v/>
      </c>
      <c r="BFG319" s="20" t="str">
        <f t="shared" si="994"/>
        <v/>
      </c>
      <c r="BFH319" s="20" t="str">
        <f t="shared" si="995"/>
        <v/>
      </c>
      <c r="BFI319" s="20" t="str">
        <f t="shared" si="996"/>
        <v/>
      </c>
      <c r="BFJ319" s="20" t="str">
        <f t="shared" si="997"/>
        <v/>
      </c>
      <c r="BFK319" s="20" t="str">
        <f t="shared" si="998"/>
        <v/>
      </c>
      <c r="BFL319" s="20" t="str">
        <f t="shared" si="999"/>
        <v/>
      </c>
      <c r="BFM319" s="20" t="str">
        <f t="shared" si="1000"/>
        <v/>
      </c>
      <c r="BFN319" s="20" t="str">
        <f t="shared" si="1001"/>
        <v/>
      </c>
      <c r="BFO319" s="20" t="str">
        <f t="shared" si="1002"/>
        <v/>
      </c>
      <c r="BFP319" s="20" t="str">
        <f t="shared" si="1003"/>
        <v/>
      </c>
      <c r="BFQ319" s="20" t="str">
        <f t="shared" si="1004"/>
        <v/>
      </c>
      <c r="BFR319" s="20" t="str">
        <f t="shared" si="1005"/>
        <v/>
      </c>
      <c r="BFS319" s="20" t="str">
        <f t="shared" si="1006"/>
        <v/>
      </c>
      <c r="BFT319" s="20" t="str">
        <f t="shared" si="1007"/>
        <v/>
      </c>
      <c r="BFU319" s="20" t="str">
        <f t="shared" si="1008"/>
        <v/>
      </c>
      <c r="BFV319" s="20" t="str">
        <f t="shared" si="1009"/>
        <v/>
      </c>
      <c r="BFW319" s="20" t="str">
        <f t="shared" si="1010"/>
        <v/>
      </c>
      <c r="BFX319" s="20" t="str">
        <f t="shared" si="1011"/>
        <v/>
      </c>
      <c r="BFY319" s="20" t="str">
        <f t="shared" si="1012"/>
        <v/>
      </c>
      <c r="BFZ319" s="20" t="str">
        <f t="shared" si="1013"/>
        <v/>
      </c>
      <c r="BGA319" s="20" t="str">
        <f t="shared" si="1014"/>
        <v/>
      </c>
      <c r="BGB319" s="20" t="str">
        <f t="shared" si="1015"/>
        <v/>
      </c>
      <c r="BGC319" s="20" t="str">
        <f t="shared" si="1016"/>
        <v/>
      </c>
      <c r="BGD319" s="20" t="str">
        <f t="shared" si="1017"/>
        <v/>
      </c>
      <c r="BGE319" s="20" t="str">
        <f t="shared" si="1018"/>
        <v/>
      </c>
      <c r="BGF319" s="20" t="str">
        <f t="shared" si="1019"/>
        <v/>
      </c>
      <c r="BGG319" s="20" t="str">
        <f t="shared" si="1020"/>
        <v/>
      </c>
      <c r="BGH319" s="20" t="str">
        <f t="shared" si="1021"/>
        <v/>
      </c>
      <c r="BGI319" s="20" t="str">
        <f t="shared" si="1022"/>
        <v/>
      </c>
      <c r="BGJ319" s="20" t="str">
        <f t="shared" si="1023"/>
        <v/>
      </c>
      <c r="BGK319" s="20" t="str">
        <f t="shared" si="1024"/>
        <v/>
      </c>
      <c r="BGL319" s="20" t="str">
        <f t="shared" si="1025"/>
        <v/>
      </c>
      <c r="BGM319" s="20" t="str">
        <f t="shared" si="1026"/>
        <v/>
      </c>
      <c r="BGN319" s="20" t="str">
        <f t="shared" si="1027"/>
        <v/>
      </c>
      <c r="BGO319" s="20" t="str">
        <f t="shared" si="1028"/>
        <v/>
      </c>
      <c r="BGP319" s="20" t="str">
        <f t="shared" si="1029"/>
        <v/>
      </c>
      <c r="BGQ319" s="20" t="str">
        <f t="shared" si="1030"/>
        <v/>
      </c>
      <c r="BGR319" s="20" t="str">
        <f t="shared" si="1031"/>
        <v/>
      </c>
      <c r="BGS319" s="20" t="str">
        <f t="shared" si="1032"/>
        <v/>
      </c>
      <c r="BGT319" s="20" t="str">
        <f t="shared" si="1033"/>
        <v/>
      </c>
      <c r="BGU319" s="20" t="str">
        <f t="shared" si="1034"/>
        <v/>
      </c>
      <c r="BGV319" s="20" t="str">
        <f t="shared" si="1035"/>
        <v/>
      </c>
      <c r="BGW319" s="20" t="str">
        <f t="shared" si="1036"/>
        <v/>
      </c>
      <c r="BGX319" s="20" t="str">
        <f t="shared" si="1037"/>
        <v/>
      </c>
      <c r="BGY319" s="20" t="str">
        <f t="shared" si="1038"/>
        <v/>
      </c>
      <c r="BGZ319" s="20" t="str">
        <f t="shared" si="1039"/>
        <v/>
      </c>
      <c r="BHA319" s="20" t="str">
        <f t="shared" si="1040"/>
        <v/>
      </c>
      <c r="BHB319" s="20" t="str">
        <f t="shared" si="1041"/>
        <v/>
      </c>
      <c r="BHC319" s="20" t="str">
        <f t="shared" si="1042"/>
        <v/>
      </c>
      <c r="BHD319" s="20" t="str">
        <f t="shared" si="1043"/>
        <v/>
      </c>
      <c r="BHE319" s="20" t="str">
        <f t="shared" si="1044"/>
        <v/>
      </c>
      <c r="BHF319" s="20" t="str">
        <f t="shared" si="1045"/>
        <v/>
      </c>
      <c r="BHG319" s="20" t="str">
        <f t="shared" si="1046"/>
        <v/>
      </c>
      <c r="BHJ319" s="20" t="str">
        <f t="shared" si="1047"/>
        <v/>
      </c>
    </row>
    <row r="320" spans="2:104 1451:1591" ht="14.5">
      <c r="B320" s="510" t="str">
        <f>IF('لصق اكسل الفورمز'!E315="","",'لصق اكسل الفورمز'!E315)</f>
        <v/>
      </c>
      <c r="C320" s="510" t="str">
        <f>IF('لصق اكسل الفورمز'!O315="","",'لصق اكسل الفورمز'!O315)</f>
        <v/>
      </c>
      <c r="D320" s="526" t="str">
        <f>IF('لصق اكسل الفورمز'!R315="","",'لصق اكسل الفورمز'!R315)</f>
        <v/>
      </c>
      <c r="E320" s="510" t="str">
        <f>IF('لصق اكسل الفورمز'!U315="","",'لصق اكسل الفورمز'!U315)</f>
        <v/>
      </c>
      <c r="F320" s="526" t="str">
        <f>IF('لصق اكسل الفورمز'!X315="","",'لصق اكسل الفورمز'!X315)</f>
        <v/>
      </c>
      <c r="G320" s="510" t="str">
        <f>IF('لصق اكسل الفورمز'!AA315="","",'لصق اكسل الفورمز'!AA315)</f>
        <v/>
      </c>
      <c r="H320" s="526" t="str">
        <f>IF('لصق اكسل الفورمز'!AD315="","",'لصق اكسل الفورمز'!AD315)</f>
        <v/>
      </c>
      <c r="I320" s="510" t="str">
        <f>IF('لصق اكسل الفورمز'!AG315="","",'لصق اكسل الفورمز'!AG315)</f>
        <v/>
      </c>
      <c r="J320" s="526" t="str">
        <f>IF('لصق اكسل الفورمز'!AJ315="","",'لصق اكسل الفورمز'!AJ315)</f>
        <v/>
      </c>
      <c r="K320" s="510" t="str">
        <f>IF('لصق اكسل الفورمز'!AM315="","",'لصق اكسل الفورمز'!AM315)</f>
        <v/>
      </c>
      <c r="L320" s="526" t="str">
        <f>IF('لصق اكسل الفورمز'!AP315="","",'لصق اكسل الفورمز'!AP315)</f>
        <v/>
      </c>
      <c r="M320" s="510" t="str">
        <f>IF('لصق اكسل الفورمز'!AS315="","",'لصق اكسل الفورمز'!AS315)</f>
        <v/>
      </c>
      <c r="N320" s="526" t="str">
        <f>IF('لصق اكسل الفورمز'!AV315="","",'لصق اكسل الفورمز'!AV315)</f>
        <v/>
      </c>
      <c r="O320" s="510" t="str">
        <f>IF('لصق اكسل الفورمز'!AY315="","",'لصق اكسل الفورمز'!AY315)</f>
        <v/>
      </c>
      <c r="P320" s="526" t="str">
        <f>IF('لصق اكسل الفورمز'!BB315="","",'لصق اكسل الفورمز'!BB315)</f>
        <v/>
      </c>
      <c r="Q320" s="510" t="str">
        <f>IF('لصق اكسل الفورمز'!BE315="","",'لصق اكسل الفورمز'!BE315)</f>
        <v/>
      </c>
      <c r="R320" s="526" t="str">
        <f>IF('لصق اكسل الفورمز'!BH315="","",'لصق اكسل الفورمز'!BH315)</f>
        <v/>
      </c>
      <c r="S320" s="510" t="str">
        <f>IF('لصق اكسل الفورمز'!BK315="","",'لصق اكسل الفورمز'!BK315)</f>
        <v/>
      </c>
      <c r="T320" s="526" t="str">
        <f>IF('لصق اكسل الفورمز'!BN315="","",'لصق اكسل الفورمز'!BN315)</f>
        <v/>
      </c>
      <c r="U320" s="510" t="str">
        <f>IF('لصق اكسل الفورمز'!BQ315="","",'لصق اكسل الفورمز'!BQ315)</f>
        <v/>
      </c>
      <c r="V320" s="526" t="str">
        <f>IF('لصق اكسل الفورمز'!BT315="","",'لصق اكسل الفورمز'!BT315)</f>
        <v/>
      </c>
      <c r="W320" s="527" t="str">
        <f t="shared" si="896"/>
        <v/>
      </c>
      <c r="X320" s="510" t="str">
        <f t="shared" si="897"/>
        <v/>
      </c>
      <c r="Y320" s="564" t="str">
        <f t="shared" si="898"/>
        <v/>
      </c>
      <c r="AL320" s="20">
        <f t="shared" si="899"/>
        <v>0</v>
      </c>
      <c r="AO320" s="20" t="str">
        <f t="shared" si="900"/>
        <v/>
      </c>
      <c r="AQ320" s="20" t="str">
        <f t="shared" si="1048"/>
        <v/>
      </c>
      <c r="AR320" s="20" t="str">
        <f t="shared" si="901"/>
        <v/>
      </c>
      <c r="AS320" s="20" t="str">
        <f t="shared" si="902"/>
        <v/>
      </c>
      <c r="AT320" s="20" t="str">
        <f t="shared" si="903"/>
        <v/>
      </c>
      <c r="AU320" s="20" t="str">
        <f t="shared" si="904"/>
        <v/>
      </c>
      <c r="AV320" s="20" t="str">
        <f t="shared" si="905"/>
        <v/>
      </c>
      <c r="AW320" s="20" t="str">
        <f t="shared" si="906"/>
        <v/>
      </c>
      <c r="AX320" s="20" t="str">
        <f t="shared" si="907"/>
        <v/>
      </c>
      <c r="AY320" s="20" t="str">
        <f t="shared" si="908"/>
        <v/>
      </c>
      <c r="AZ320" s="20" t="str">
        <f t="shared" si="909"/>
        <v/>
      </c>
      <c r="BA320" s="20" t="str">
        <f t="shared" si="910"/>
        <v/>
      </c>
      <c r="BB320" s="20" t="str">
        <f t="shared" si="911"/>
        <v/>
      </c>
      <c r="BC320" s="20" t="str">
        <f t="shared" si="912"/>
        <v/>
      </c>
      <c r="BD320" s="20" t="str">
        <f t="shared" si="913"/>
        <v/>
      </c>
      <c r="BE320" s="20" t="str">
        <f t="shared" si="914"/>
        <v/>
      </c>
      <c r="BF320" s="20" t="str">
        <f t="shared" si="915"/>
        <v/>
      </c>
      <c r="BG320" s="20" t="str">
        <f t="shared" si="916"/>
        <v/>
      </c>
      <c r="BH320" s="20" t="str">
        <f t="shared" si="917"/>
        <v/>
      </c>
      <c r="BI320" s="20" t="str">
        <f t="shared" si="918"/>
        <v/>
      </c>
      <c r="BJ320" s="20" t="str">
        <f t="shared" si="919"/>
        <v/>
      </c>
      <c r="BL320" s="38" t="e">
        <f t="shared" si="920"/>
        <v>#DIV/0!</v>
      </c>
      <c r="BM320" s="4">
        <f t="shared" si="921"/>
        <v>0</v>
      </c>
      <c r="BN320" s="4">
        <f t="shared" si="922"/>
        <v>0</v>
      </c>
      <c r="BO320" s="4">
        <f t="shared" si="923"/>
        <v>0</v>
      </c>
      <c r="BP320" s="173" t="str">
        <f t="shared" si="924"/>
        <v/>
      </c>
      <c r="BQ320" s="4">
        <f t="shared" si="925"/>
        <v>0</v>
      </c>
      <c r="BT320" s="268" t="str">
        <f t="shared" si="926"/>
        <v/>
      </c>
      <c r="BU320" s="268" t="str">
        <f t="shared" si="927"/>
        <v/>
      </c>
      <c r="BX320" s="20">
        <f t="shared" si="928"/>
        <v>1</v>
      </c>
      <c r="CG320" s="20" t="str">
        <f t="shared" si="1071"/>
        <v/>
      </c>
      <c r="CH320" s="20" t="str">
        <f t="shared" si="1072"/>
        <v/>
      </c>
      <c r="CI320" s="20" t="str">
        <f t="shared" si="1073"/>
        <v/>
      </c>
      <c r="CJ320" s="20" t="str">
        <f t="shared" si="1074"/>
        <v/>
      </c>
      <c r="CK320" s="20" t="str">
        <f t="shared" si="1075"/>
        <v/>
      </c>
      <c r="CL320" s="20" t="str">
        <f t="shared" si="1076"/>
        <v/>
      </c>
      <c r="CM320" s="20" t="str">
        <f t="shared" si="1077"/>
        <v/>
      </c>
      <c r="CN320" s="20" t="str">
        <f t="shared" si="1078"/>
        <v/>
      </c>
      <c r="CO320" s="20" t="str">
        <f t="shared" si="1079"/>
        <v/>
      </c>
      <c r="CP320" s="20" t="str">
        <f t="shared" si="1080"/>
        <v/>
      </c>
      <c r="CQ320" s="20" t="str">
        <f t="shared" si="1081"/>
        <v/>
      </c>
      <c r="CR320" s="20" t="str">
        <f t="shared" si="1082"/>
        <v/>
      </c>
      <c r="CS320" s="20" t="str">
        <f t="shared" si="1083"/>
        <v/>
      </c>
      <c r="CT320" s="20" t="str">
        <f t="shared" si="1084"/>
        <v/>
      </c>
      <c r="CU320" s="20" t="str">
        <f t="shared" si="1085"/>
        <v/>
      </c>
      <c r="CV320" s="20" t="str">
        <f t="shared" si="1086"/>
        <v/>
      </c>
      <c r="CW320" s="20" t="str">
        <f t="shared" si="1087"/>
        <v/>
      </c>
      <c r="CX320" s="20" t="str">
        <f t="shared" si="1088"/>
        <v/>
      </c>
      <c r="CY320" s="20" t="str">
        <f t="shared" si="1089"/>
        <v/>
      </c>
      <c r="CZ320" s="20" t="str">
        <f t="shared" si="1090"/>
        <v/>
      </c>
      <c r="BHJ320" s="20" t="str">
        <f t="shared" si="1047"/>
        <v/>
      </c>
    </row>
    <row r="321" spans="2:104 1570:1570" ht="14.5">
      <c r="B321" s="510" t="str">
        <f>IF('لصق اكسل الفورمز'!E316="","",'لصق اكسل الفورمز'!E316)</f>
        <v/>
      </c>
      <c r="C321" s="510" t="str">
        <f>IF('لصق اكسل الفورمز'!O316="","",'لصق اكسل الفورمز'!O316)</f>
        <v/>
      </c>
      <c r="D321" s="526" t="str">
        <f>IF('لصق اكسل الفورمز'!R316="","",'لصق اكسل الفورمز'!R316)</f>
        <v/>
      </c>
      <c r="E321" s="510" t="str">
        <f>IF('لصق اكسل الفورمز'!U316="","",'لصق اكسل الفورمز'!U316)</f>
        <v/>
      </c>
      <c r="F321" s="526" t="str">
        <f>IF('لصق اكسل الفورمز'!X316="","",'لصق اكسل الفورمز'!X316)</f>
        <v/>
      </c>
      <c r="G321" s="510" t="str">
        <f>IF('لصق اكسل الفورمز'!AA316="","",'لصق اكسل الفورمز'!AA316)</f>
        <v/>
      </c>
      <c r="H321" s="526" t="str">
        <f>IF('لصق اكسل الفورمز'!AD316="","",'لصق اكسل الفورمز'!AD316)</f>
        <v/>
      </c>
      <c r="I321" s="510" t="str">
        <f>IF('لصق اكسل الفورمز'!AG316="","",'لصق اكسل الفورمز'!AG316)</f>
        <v/>
      </c>
      <c r="J321" s="526" t="str">
        <f>IF('لصق اكسل الفورمز'!AJ316="","",'لصق اكسل الفورمز'!AJ316)</f>
        <v/>
      </c>
      <c r="K321" s="510" t="str">
        <f>IF('لصق اكسل الفورمز'!AM316="","",'لصق اكسل الفورمز'!AM316)</f>
        <v/>
      </c>
      <c r="L321" s="526" t="str">
        <f>IF('لصق اكسل الفورمز'!AP316="","",'لصق اكسل الفورمز'!AP316)</f>
        <v/>
      </c>
      <c r="M321" s="510" t="str">
        <f>IF('لصق اكسل الفورمز'!AS316="","",'لصق اكسل الفورمز'!AS316)</f>
        <v/>
      </c>
      <c r="N321" s="526" t="str">
        <f>IF('لصق اكسل الفورمز'!AV316="","",'لصق اكسل الفورمز'!AV316)</f>
        <v/>
      </c>
      <c r="O321" s="510" t="str">
        <f>IF('لصق اكسل الفورمز'!AY316="","",'لصق اكسل الفورمز'!AY316)</f>
        <v/>
      </c>
      <c r="P321" s="526" t="str">
        <f>IF('لصق اكسل الفورمز'!BB316="","",'لصق اكسل الفورمز'!BB316)</f>
        <v/>
      </c>
      <c r="Q321" s="510" t="str">
        <f>IF('لصق اكسل الفورمز'!BE316="","",'لصق اكسل الفورمز'!BE316)</f>
        <v/>
      </c>
      <c r="R321" s="526" t="str">
        <f>IF('لصق اكسل الفورمز'!BH316="","",'لصق اكسل الفورمز'!BH316)</f>
        <v/>
      </c>
      <c r="S321" s="510" t="str">
        <f>IF('لصق اكسل الفورمز'!BK316="","",'لصق اكسل الفورمز'!BK316)</f>
        <v/>
      </c>
      <c r="T321" s="526" t="str">
        <f>IF('لصق اكسل الفورمز'!BN316="","",'لصق اكسل الفورمز'!BN316)</f>
        <v/>
      </c>
      <c r="U321" s="510" t="str">
        <f>IF('لصق اكسل الفورمز'!BQ316="","",'لصق اكسل الفورمز'!BQ316)</f>
        <v/>
      </c>
      <c r="V321" s="526" t="str">
        <f>IF('لصق اكسل الفورمز'!BT316="","",'لصق اكسل الفورمز'!BT316)</f>
        <v/>
      </c>
      <c r="W321" s="527" t="str">
        <f t="shared" si="896"/>
        <v/>
      </c>
      <c r="X321" s="510" t="str">
        <f t="shared" si="897"/>
        <v/>
      </c>
      <c r="Y321" s="564" t="str">
        <f t="shared" si="898"/>
        <v/>
      </c>
      <c r="AL321" s="20">
        <f t="shared" si="899"/>
        <v>0</v>
      </c>
      <c r="AO321" s="20" t="str">
        <f t="shared" si="900"/>
        <v/>
      </c>
      <c r="AQ321" s="20" t="str">
        <f t="shared" si="1048"/>
        <v/>
      </c>
      <c r="AR321" s="20" t="str">
        <f t="shared" si="901"/>
        <v/>
      </c>
      <c r="AS321" s="20" t="str">
        <f t="shared" si="902"/>
        <v/>
      </c>
      <c r="AT321" s="20" t="str">
        <f t="shared" si="903"/>
        <v/>
      </c>
      <c r="AU321" s="20" t="str">
        <f t="shared" si="904"/>
        <v/>
      </c>
      <c r="AV321" s="20" t="str">
        <f t="shared" si="905"/>
        <v/>
      </c>
      <c r="AW321" s="20" t="str">
        <f t="shared" si="906"/>
        <v/>
      </c>
      <c r="AX321" s="20" t="str">
        <f t="shared" si="907"/>
        <v/>
      </c>
      <c r="AY321" s="20" t="str">
        <f t="shared" si="908"/>
        <v/>
      </c>
      <c r="AZ321" s="20" t="str">
        <f t="shared" si="909"/>
        <v/>
      </c>
      <c r="BA321" s="20" t="str">
        <f t="shared" si="910"/>
        <v/>
      </c>
      <c r="BB321" s="20" t="str">
        <f t="shared" si="911"/>
        <v/>
      </c>
      <c r="BC321" s="20" t="str">
        <f t="shared" si="912"/>
        <v/>
      </c>
      <c r="BD321" s="20" t="str">
        <f t="shared" si="913"/>
        <v/>
      </c>
      <c r="BE321" s="20" t="str">
        <f t="shared" si="914"/>
        <v/>
      </c>
      <c r="BF321" s="20" t="str">
        <f t="shared" si="915"/>
        <v/>
      </c>
      <c r="BG321" s="20" t="str">
        <f t="shared" si="916"/>
        <v/>
      </c>
      <c r="BH321" s="20" t="str">
        <f t="shared" si="917"/>
        <v/>
      </c>
      <c r="BI321" s="20" t="str">
        <f t="shared" si="918"/>
        <v/>
      </c>
      <c r="BJ321" s="20" t="str">
        <f t="shared" si="919"/>
        <v/>
      </c>
      <c r="BL321" s="38" t="e">
        <f t="shared" si="920"/>
        <v>#DIV/0!</v>
      </c>
      <c r="BM321" s="4">
        <f t="shared" si="921"/>
        <v>0</v>
      </c>
      <c r="BN321" s="4">
        <f t="shared" si="922"/>
        <v>0</v>
      </c>
      <c r="BO321" s="4">
        <f t="shared" si="923"/>
        <v>0</v>
      </c>
      <c r="BP321" s="173" t="str">
        <f t="shared" si="924"/>
        <v/>
      </c>
      <c r="BQ321" s="4">
        <f t="shared" si="925"/>
        <v>0</v>
      </c>
      <c r="BT321" s="268" t="str">
        <f t="shared" si="926"/>
        <v/>
      </c>
      <c r="BU321" s="268" t="str">
        <f t="shared" si="927"/>
        <v/>
      </c>
      <c r="BX321" s="20">
        <f t="shared" si="928"/>
        <v>1</v>
      </c>
      <c r="CG321" s="20" t="str">
        <f t="shared" si="1071"/>
        <v/>
      </c>
      <c r="CH321" s="20" t="str">
        <f t="shared" si="1072"/>
        <v/>
      </c>
      <c r="CI321" s="20" t="str">
        <f t="shared" si="1073"/>
        <v/>
      </c>
      <c r="CJ321" s="20" t="str">
        <f t="shared" si="1074"/>
        <v/>
      </c>
      <c r="CK321" s="20" t="str">
        <f t="shared" si="1075"/>
        <v/>
      </c>
      <c r="CL321" s="20" t="str">
        <f t="shared" si="1076"/>
        <v/>
      </c>
      <c r="CM321" s="20" t="str">
        <f t="shared" si="1077"/>
        <v/>
      </c>
      <c r="CN321" s="20" t="str">
        <f t="shared" si="1078"/>
        <v/>
      </c>
      <c r="CO321" s="20" t="str">
        <f t="shared" si="1079"/>
        <v/>
      </c>
      <c r="CP321" s="20" t="str">
        <f t="shared" si="1080"/>
        <v/>
      </c>
      <c r="CQ321" s="20" t="str">
        <f t="shared" si="1081"/>
        <v/>
      </c>
      <c r="CR321" s="20" t="str">
        <f t="shared" si="1082"/>
        <v/>
      </c>
      <c r="CS321" s="20" t="str">
        <f t="shared" si="1083"/>
        <v/>
      </c>
      <c r="CT321" s="20" t="str">
        <f t="shared" si="1084"/>
        <v/>
      </c>
      <c r="CU321" s="20" t="str">
        <f t="shared" si="1085"/>
        <v/>
      </c>
      <c r="CV321" s="20" t="str">
        <f t="shared" si="1086"/>
        <v/>
      </c>
      <c r="CW321" s="20" t="str">
        <f t="shared" si="1087"/>
        <v/>
      </c>
      <c r="CX321" s="20" t="str">
        <f t="shared" si="1088"/>
        <v/>
      </c>
      <c r="CY321" s="20" t="str">
        <f t="shared" si="1089"/>
        <v/>
      </c>
      <c r="CZ321" s="20" t="str">
        <f t="shared" si="1090"/>
        <v/>
      </c>
      <c r="BHJ321" s="20" t="str">
        <f t="shared" si="1047"/>
        <v/>
      </c>
    </row>
    <row r="322" spans="2:104 1570:1570" ht="14.5">
      <c r="B322" s="510" t="str">
        <f>IF('لصق اكسل الفورمز'!E317="","",'لصق اكسل الفورمز'!E317)</f>
        <v/>
      </c>
      <c r="C322" s="510" t="str">
        <f>IF('لصق اكسل الفورمز'!O317="","",'لصق اكسل الفورمز'!O317)</f>
        <v/>
      </c>
      <c r="D322" s="526" t="str">
        <f>IF('لصق اكسل الفورمز'!R317="","",'لصق اكسل الفورمز'!R317)</f>
        <v/>
      </c>
      <c r="E322" s="510" t="str">
        <f>IF('لصق اكسل الفورمز'!U317="","",'لصق اكسل الفورمز'!U317)</f>
        <v/>
      </c>
      <c r="F322" s="526" t="str">
        <f>IF('لصق اكسل الفورمز'!X317="","",'لصق اكسل الفورمز'!X317)</f>
        <v/>
      </c>
      <c r="G322" s="510" t="str">
        <f>IF('لصق اكسل الفورمز'!AA317="","",'لصق اكسل الفورمز'!AA317)</f>
        <v/>
      </c>
      <c r="H322" s="526" t="str">
        <f>IF('لصق اكسل الفورمز'!AD317="","",'لصق اكسل الفورمز'!AD317)</f>
        <v/>
      </c>
      <c r="I322" s="510" t="str">
        <f>IF('لصق اكسل الفورمز'!AG317="","",'لصق اكسل الفورمز'!AG317)</f>
        <v/>
      </c>
      <c r="J322" s="526" t="str">
        <f>IF('لصق اكسل الفورمز'!AJ317="","",'لصق اكسل الفورمز'!AJ317)</f>
        <v/>
      </c>
      <c r="K322" s="510" t="str">
        <f>IF('لصق اكسل الفورمز'!AM317="","",'لصق اكسل الفورمز'!AM317)</f>
        <v/>
      </c>
      <c r="L322" s="526" t="str">
        <f>IF('لصق اكسل الفورمز'!AP317="","",'لصق اكسل الفورمز'!AP317)</f>
        <v/>
      </c>
      <c r="M322" s="510" t="str">
        <f>IF('لصق اكسل الفورمز'!AS317="","",'لصق اكسل الفورمز'!AS317)</f>
        <v/>
      </c>
      <c r="N322" s="526" t="str">
        <f>IF('لصق اكسل الفورمز'!AV317="","",'لصق اكسل الفورمز'!AV317)</f>
        <v/>
      </c>
      <c r="O322" s="510" t="str">
        <f>IF('لصق اكسل الفورمز'!AY317="","",'لصق اكسل الفورمز'!AY317)</f>
        <v/>
      </c>
      <c r="P322" s="526" t="str">
        <f>IF('لصق اكسل الفورمز'!BB317="","",'لصق اكسل الفورمز'!BB317)</f>
        <v/>
      </c>
      <c r="Q322" s="510" t="str">
        <f>IF('لصق اكسل الفورمز'!BE317="","",'لصق اكسل الفورمز'!BE317)</f>
        <v/>
      </c>
      <c r="R322" s="526" t="str">
        <f>IF('لصق اكسل الفورمز'!BH317="","",'لصق اكسل الفورمز'!BH317)</f>
        <v/>
      </c>
      <c r="S322" s="510" t="str">
        <f>IF('لصق اكسل الفورمز'!BK317="","",'لصق اكسل الفورمز'!BK317)</f>
        <v/>
      </c>
      <c r="T322" s="526" t="str">
        <f>IF('لصق اكسل الفورمز'!BN317="","",'لصق اكسل الفورمز'!BN317)</f>
        <v/>
      </c>
      <c r="U322" s="510" t="str">
        <f>IF('لصق اكسل الفورمز'!BQ317="","",'لصق اكسل الفورمز'!BQ317)</f>
        <v/>
      </c>
      <c r="V322" s="526" t="str">
        <f>IF('لصق اكسل الفورمز'!BT317="","",'لصق اكسل الفورمز'!BT317)</f>
        <v/>
      </c>
      <c r="W322" s="527" t="str">
        <f t="shared" si="896"/>
        <v/>
      </c>
      <c r="X322" s="510" t="str">
        <f t="shared" si="897"/>
        <v/>
      </c>
      <c r="Y322" s="564" t="str">
        <f t="shared" si="898"/>
        <v/>
      </c>
      <c r="AL322" s="20">
        <f t="shared" si="899"/>
        <v>0</v>
      </c>
      <c r="AO322" s="20" t="str">
        <f t="shared" si="900"/>
        <v/>
      </c>
      <c r="AQ322" s="20" t="str">
        <f t="shared" si="1048"/>
        <v/>
      </c>
      <c r="AR322" s="20" t="str">
        <f t="shared" si="901"/>
        <v/>
      </c>
      <c r="AS322" s="20" t="str">
        <f t="shared" si="902"/>
        <v/>
      </c>
      <c r="AT322" s="20" t="str">
        <f t="shared" si="903"/>
        <v/>
      </c>
      <c r="AU322" s="20" t="str">
        <f t="shared" si="904"/>
        <v/>
      </c>
      <c r="AV322" s="20" t="str">
        <f t="shared" si="905"/>
        <v/>
      </c>
      <c r="AW322" s="20" t="str">
        <f t="shared" si="906"/>
        <v/>
      </c>
      <c r="AX322" s="20" t="str">
        <f t="shared" si="907"/>
        <v/>
      </c>
      <c r="AY322" s="20" t="str">
        <f t="shared" si="908"/>
        <v/>
      </c>
      <c r="AZ322" s="20" t="str">
        <f t="shared" si="909"/>
        <v/>
      </c>
      <c r="BA322" s="20" t="str">
        <f t="shared" si="910"/>
        <v/>
      </c>
      <c r="BB322" s="20" t="str">
        <f t="shared" si="911"/>
        <v/>
      </c>
      <c r="BC322" s="20" t="str">
        <f t="shared" si="912"/>
        <v/>
      </c>
      <c r="BD322" s="20" t="str">
        <f t="shared" si="913"/>
        <v/>
      </c>
      <c r="BE322" s="20" t="str">
        <f t="shared" si="914"/>
        <v/>
      </c>
      <c r="BF322" s="20" t="str">
        <f t="shared" si="915"/>
        <v/>
      </c>
      <c r="BG322" s="20" t="str">
        <f t="shared" si="916"/>
        <v/>
      </c>
      <c r="BH322" s="20" t="str">
        <f t="shared" si="917"/>
        <v/>
      </c>
      <c r="BI322" s="20" t="str">
        <f t="shared" si="918"/>
        <v/>
      </c>
      <c r="BJ322" s="20" t="str">
        <f t="shared" si="919"/>
        <v/>
      </c>
      <c r="BL322" s="38" t="e">
        <f t="shared" si="920"/>
        <v>#DIV/0!</v>
      </c>
      <c r="BM322" s="4">
        <f t="shared" si="921"/>
        <v>0</v>
      </c>
      <c r="BN322" s="4">
        <f t="shared" si="922"/>
        <v>0</v>
      </c>
      <c r="BO322" s="4">
        <f t="shared" si="923"/>
        <v>0</v>
      </c>
      <c r="BP322" s="173" t="str">
        <f t="shared" si="924"/>
        <v/>
      </c>
      <c r="BQ322" s="4">
        <f t="shared" si="925"/>
        <v>0</v>
      </c>
      <c r="BT322" s="268" t="str">
        <f t="shared" si="926"/>
        <v/>
      </c>
      <c r="BU322" s="268" t="str">
        <f t="shared" si="927"/>
        <v/>
      </c>
      <c r="BX322" s="20">
        <f t="shared" si="928"/>
        <v>1</v>
      </c>
      <c r="CG322" s="20" t="str">
        <f t="shared" si="1071"/>
        <v/>
      </c>
      <c r="CH322" s="20" t="str">
        <f t="shared" si="1072"/>
        <v/>
      </c>
      <c r="CI322" s="20" t="str">
        <f t="shared" si="1073"/>
        <v/>
      </c>
      <c r="CJ322" s="20" t="str">
        <f t="shared" si="1074"/>
        <v/>
      </c>
      <c r="CK322" s="20" t="str">
        <f t="shared" si="1075"/>
        <v/>
      </c>
      <c r="CL322" s="20" t="str">
        <f t="shared" si="1076"/>
        <v/>
      </c>
      <c r="CM322" s="20" t="str">
        <f t="shared" si="1077"/>
        <v/>
      </c>
      <c r="CN322" s="20" t="str">
        <f t="shared" si="1078"/>
        <v/>
      </c>
      <c r="CO322" s="20" t="str">
        <f t="shared" si="1079"/>
        <v/>
      </c>
      <c r="CP322" s="20" t="str">
        <f t="shared" si="1080"/>
        <v/>
      </c>
      <c r="CQ322" s="20" t="str">
        <f t="shared" si="1081"/>
        <v/>
      </c>
      <c r="CR322" s="20" t="str">
        <f t="shared" si="1082"/>
        <v/>
      </c>
      <c r="CS322" s="20" t="str">
        <f t="shared" si="1083"/>
        <v/>
      </c>
      <c r="CT322" s="20" t="str">
        <f t="shared" si="1084"/>
        <v/>
      </c>
      <c r="CU322" s="20" t="str">
        <f t="shared" si="1085"/>
        <v/>
      </c>
      <c r="CV322" s="20" t="str">
        <f t="shared" si="1086"/>
        <v/>
      </c>
      <c r="CW322" s="20" t="str">
        <f t="shared" si="1087"/>
        <v/>
      </c>
      <c r="CX322" s="20" t="str">
        <f t="shared" si="1088"/>
        <v/>
      </c>
      <c r="CY322" s="20" t="str">
        <f t="shared" si="1089"/>
        <v/>
      </c>
      <c r="CZ322" s="20" t="str">
        <f t="shared" si="1090"/>
        <v/>
      </c>
      <c r="BHJ322" s="20" t="str">
        <f t="shared" si="1047"/>
        <v/>
      </c>
    </row>
    <row r="323" spans="2:104 1570:1570" ht="14.5">
      <c r="B323" s="510" t="str">
        <f>IF('لصق اكسل الفورمز'!E318="","",'لصق اكسل الفورمز'!E318)</f>
        <v/>
      </c>
      <c r="C323" s="510" t="str">
        <f>IF('لصق اكسل الفورمز'!O318="","",'لصق اكسل الفورمز'!O318)</f>
        <v/>
      </c>
      <c r="D323" s="526" t="str">
        <f>IF('لصق اكسل الفورمز'!R318="","",'لصق اكسل الفورمز'!R318)</f>
        <v/>
      </c>
      <c r="E323" s="510" t="str">
        <f>IF('لصق اكسل الفورمز'!U318="","",'لصق اكسل الفورمز'!U318)</f>
        <v/>
      </c>
      <c r="F323" s="526" t="str">
        <f>IF('لصق اكسل الفورمز'!X318="","",'لصق اكسل الفورمز'!X318)</f>
        <v/>
      </c>
      <c r="G323" s="510" t="str">
        <f>IF('لصق اكسل الفورمز'!AA318="","",'لصق اكسل الفورمز'!AA318)</f>
        <v/>
      </c>
      <c r="H323" s="526" t="str">
        <f>IF('لصق اكسل الفورمز'!AD318="","",'لصق اكسل الفورمز'!AD318)</f>
        <v/>
      </c>
      <c r="I323" s="510" t="str">
        <f>IF('لصق اكسل الفورمز'!AG318="","",'لصق اكسل الفورمز'!AG318)</f>
        <v/>
      </c>
      <c r="J323" s="526" t="str">
        <f>IF('لصق اكسل الفورمز'!AJ318="","",'لصق اكسل الفورمز'!AJ318)</f>
        <v/>
      </c>
      <c r="K323" s="510" t="str">
        <f>IF('لصق اكسل الفورمز'!AM318="","",'لصق اكسل الفورمز'!AM318)</f>
        <v/>
      </c>
      <c r="L323" s="526" t="str">
        <f>IF('لصق اكسل الفورمز'!AP318="","",'لصق اكسل الفورمز'!AP318)</f>
        <v/>
      </c>
      <c r="M323" s="510" t="str">
        <f>IF('لصق اكسل الفورمز'!AS318="","",'لصق اكسل الفورمز'!AS318)</f>
        <v/>
      </c>
      <c r="N323" s="526" t="str">
        <f>IF('لصق اكسل الفورمز'!AV318="","",'لصق اكسل الفورمز'!AV318)</f>
        <v/>
      </c>
      <c r="O323" s="510" t="str">
        <f>IF('لصق اكسل الفورمز'!AY318="","",'لصق اكسل الفورمز'!AY318)</f>
        <v/>
      </c>
      <c r="P323" s="526" t="str">
        <f>IF('لصق اكسل الفورمز'!BB318="","",'لصق اكسل الفورمز'!BB318)</f>
        <v/>
      </c>
      <c r="Q323" s="510" t="str">
        <f>IF('لصق اكسل الفورمز'!BE318="","",'لصق اكسل الفورمز'!BE318)</f>
        <v/>
      </c>
      <c r="R323" s="526" t="str">
        <f>IF('لصق اكسل الفورمز'!BH318="","",'لصق اكسل الفورمز'!BH318)</f>
        <v/>
      </c>
      <c r="S323" s="510" t="str">
        <f>IF('لصق اكسل الفورمز'!BK318="","",'لصق اكسل الفورمز'!BK318)</f>
        <v/>
      </c>
      <c r="T323" s="526" t="str">
        <f>IF('لصق اكسل الفورمز'!BN318="","",'لصق اكسل الفورمز'!BN318)</f>
        <v/>
      </c>
      <c r="U323" s="510" t="str">
        <f>IF('لصق اكسل الفورمز'!BQ318="","",'لصق اكسل الفورمز'!BQ318)</f>
        <v/>
      </c>
      <c r="V323" s="526" t="str">
        <f>IF('لصق اكسل الفورمز'!BT318="","",'لصق اكسل الفورمز'!BT318)</f>
        <v/>
      </c>
      <c r="W323" s="527" t="str">
        <f t="shared" si="896"/>
        <v/>
      </c>
      <c r="X323" s="510" t="str">
        <f t="shared" si="897"/>
        <v/>
      </c>
      <c r="Y323" s="564" t="str">
        <f t="shared" si="898"/>
        <v/>
      </c>
      <c r="AL323" s="20">
        <f t="shared" si="899"/>
        <v>0</v>
      </c>
      <c r="AO323" s="20" t="str">
        <f t="shared" si="900"/>
        <v/>
      </c>
      <c r="AQ323" s="20" t="str">
        <f t="shared" si="1048"/>
        <v/>
      </c>
      <c r="AR323" s="20" t="str">
        <f t="shared" si="901"/>
        <v/>
      </c>
      <c r="AS323" s="20" t="str">
        <f t="shared" si="902"/>
        <v/>
      </c>
      <c r="AT323" s="20" t="str">
        <f t="shared" si="903"/>
        <v/>
      </c>
      <c r="AU323" s="20" t="str">
        <f t="shared" si="904"/>
        <v/>
      </c>
      <c r="AV323" s="20" t="str">
        <f t="shared" si="905"/>
        <v/>
      </c>
      <c r="AW323" s="20" t="str">
        <f t="shared" si="906"/>
        <v/>
      </c>
      <c r="AX323" s="20" t="str">
        <f t="shared" si="907"/>
        <v/>
      </c>
      <c r="AY323" s="20" t="str">
        <f t="shared" si="908"/>
        <v/>
      </c>
      <c r="AZ323" s="20" t="str">
        <f t="shared" si="909"/>
        <v/>
      </c>
      <c r="BA323" s="20" t="str">
        <f t="shared" si="910"/>
        <v/>
      </c>
      <c r="BB323" s="20" t="str">
        <f t="shared" si="911"/>
        <v/>
      </c>
      <c r="BC323" s="20" t="str">
        <f t="shared" si="912"/>
        <v/>
      </c>
      <c r="BD323" s="20" t="str">
        <f t="shared" si="913"/>
        <v/>
      </c>
      <c r="BE323" s="20" t="str">
        <f t="shared" si="914"/>
        <v/>
      </c>
      <c r="BF323" s="20" t="str">
        <f t="shared" si="915"/>
        <v/>
      </c>
      <c r="BG323" s="20" t="str">
        <f t="shared" si="916"/>
        <v/>
      </c>
      <c r="BH323" s="20" t="str">
        <f t="shared" si="917"/>
        <v/>
      </c>
      <c r="BI323" s="20" t="str">
        <f t="shared" si="918"/>
        <v/>
      </c>
      <c r="BJ323" s="20" t="str">
        <f t="shared" si="919"/>
        <v/>
      </c>
      <c r="BL323" s="38" t="e">
        <f t="shared" si="920"/>
        <v>#DIV/0!</v>
      </c>
      <c r="BM323" s="4">
        <f t="shared" si="921"/>
        <v>0</v>
      </c>
      <c r="BN323" s="4">
        <f t="shared" si="922"/>
        <v>0</v>
      </c>
      <c r="BO323" s="4">
        <f t="shared" si="923"/>
        <v>0</v>
      </c>
      <c r="BP323" s="173" t="str">
        <f t="shared" si="924"/>
        <v/>
      </c>
      <c r="BQ323" s="4">
        <f t="shared" si="925"/>
        <v>0</v>
      </c>
      <c r="BT323" s="268" t="str">
        <f t="shared" si="926"/>
        <v/>
      </c>
      <c r="BU323" s="268" t="str">
        <f t="shared" si="927"/>
        <v/>
      </c>
      <c r="BX323" s="20">
        <f t="shared" si="928"/>
        <v>1</v>
      </c>
      <c r="CG323" s="20" t="str">
        <f t="shared" si="1071"/>
        <v/>
      </c>
      <c r="CH323" s="20" t="str">
        <f t="shared" si="1072"/>
        <v/>
      </c>
      <c r="CI323" s="20" t="str">
        <f t="shared" si="1073"/>
        <v/>
      </c>
      <c r="CJ323" s="20" t="str">
        <f t="shared" si="1074"/>
        <v/>
      </c>
      <c r="CK323" s="20" t="str">
        <f t="shared" si="1075"/>
        <v/>
      </c>
      <c r="CL323" s="20" t="str">
        <f t="shared" si="1076"/>
        <v/>
      </c>
      <c r="CM323" s="20" t="str">
        <f t="shared" si="1077"/>
        <v/>
      </c>
      <c r="CN323" s="20" t="str">
        <f t="shared" si="1078"/>
        <v/>
      </c>
      <c r="CO323" s="20" t="str">
        <f t="shared" si="1079"/>
        <v/>
      </c>
      <c r="CP323" s="20" t="str">
        <f t="shared" si="1080"/>
        <v/>
      </c>
      <c r="CQ323" s="20" t="str">
        <f t="shared" si="1081"/>
        <v/>
      </c>
      <c r="CR323" s="20" t="str">
        <f t="shared" si="1082"/>
        <v/>
      </c>
      <c r="CS323" s="20" t="str">
        <f t="shared" si="1083"/>
        <v/>
      </c>
      <c r="CT323" s="20" t="str">
        <f t="shared" si="1084"/>
        <v/>
      </c>
      <c r="CU323" s="20" t="str">
        <f t="shared" si="1085"/>
        <v/>
      </c>
      <c r="CV323" s="20" t="str">
        <f t="shared" si="1086"/>
        <v/>
      </c>
      <c r="CW323" s="20" t="str">
        <f t="shared" si="1087"/>
        <v/>
      </c>
      <c r="CX323" s="20" t="str">
        <f t="shared" si="1088"/>
        <v/>
      </c>
      <c r="CY323" s="20" t="str">
        <f t="shared" si="1089"/>
        <v/>
      </c>
      <c r="CZ323" s="20" t="str">
        <f t="shared" si="1090"/>
        <v/>
      </c>
      <c r="BHJ323" s="20" t="str">
        <f t="shared" si="1047"/>
        <v/>
      </c>
    </row>
    <row r="324" spans="2:104 1570:1570" ht="14.5">
      <c r="B324" s="510" t="str">
        <f>IF('لصق اكسل الفورمز'!E319="","",'لصق اكسل الفورمز'!E319)</f>
        <v/>
      </c>
      <c r="C324" s="510" t="str">
        <f>IF('لصق اكسل الفورمز'!O319="","",'لصق اكسل الفورمز'!O319)</f>
        <v/>
      </c>
      <c r="D324" s="526" t="str">
        <f>IF('لصق اكسل الفورمز'!R319="","",'لصق اكسل الفورمز'!R319)</f>
        <v/>
      </c>
      <c r="E324" s="510" t="str">
        <f>IF('لصق اكسل الفورمز'!U319="","",'لصق اكسل الفورمز'!U319)</f>
        <v/>
      </c>
      <c r="F324" s="526" t="str">
        <f>IF('لصق اكسل الفورمز'!X319="","",'لصق اكسل الفورمز'!X319)</f>
        <v/>
      </c>
      <c r="G324" s="510" t="str">
        <f>IF('لصق اكسل الفورمز'!AA319="","",'لصق اكسل الفورمز'!AA319)</f>
        <v/>
      </c>
      <c r="H324" s="526" t="str">
        <f>IF('لصق اكسل الفورمز'!AD319="","",'لصق اكسل الفورمز'!AD319)</f>
        <v/>
      </c>
      <c r="I324" s="510" t="str">
        <f>IF('لصق اكسل الفورمز'!AG319="","",'لصق اكسل الفورمز'!AG319)</f>
        <v/>
      </c>
      <c r="J324" s="526" t="str">
        <f>IF('لصق اكسل الفورمز'!AJ319="","",'لصق اكسل الفورمز'!AJ319)</f>
        <v/>
      </c>
      <c r="K324" s="510" t="str">
        <f>IF('لصق اكسل الفورمز'!AM319="","",'لصق اكسل الفورمز'!AM319)</f>
        <v/>
      </c>
      <c r="L324" s="526" t="str">
        <f>IF('لصق اكسل الفورمز'!AP319="","",'لصق اكسل الفورمز'!AP319)</f>
        <v/>
      </c>
      <c r="M324" s="510" t="str">
        <f>IF('لصق اكسل الفورمز'!AS319="","",'لصق اكسل الفورمز'!AS319)</f>
        <v/>
      </c>
      <c r="N324" s="526" t="str">
        <f>IF('لصق اكسل الفورمز'!AV319="","",'لصق اكسل الفورمز'!AV319)</f>
        <v/>
      </c>
      <c r="O324" s="510" t="str">
        <f>IF('لصق اكسل الفورمز'!AY319="","",'لصق اكسل الفورمز'!AY319)</f>
        <v/>
      </c>
      <c r="P324" s="526" t="str">
        <f>IF('لصق اكسل الفورمز'!BB319="","",'لصق اكسل الفورمز'!BB319)</f>
        <v/>
      </c>
      <c r="Q324" s="510" t="str">
        <f>IF('لصق اكسل الفورمز'!BE319="","",'لصق اكسل الفورمز'!BE319)</f>
        <v/>
      </c>
      <c r="R324" s="526" t="str">
        <f>IF('لصق اكسل الفورمز'!BH319="","",'لصق اكسل الفورمز'!BH319)</f>
        <v/>
      </c>
      <c r="S324" s="510" t="str">
        <f>IF('لصق اكسل الفورمز'!BK319="","",'لصق اكسل الفورمز'!BK319)</f>
        <v/>
      </c>
      <c r="T324" s="526" t="str">
        <f>IF('لصق اكسل الفورمز'!BN319="","",'لصق اكسل الفورمز'!BN319)</f>
        <v/>
      </c>
      <c r="U324" s="510" t="str">
        <f>IF('لصق اكسل الفورمز'!BQ319="","",'لصق اكسل الفورمز'!BQ319)</f>
        <v/>
      </c>
      <c r="V324" s="526" t="str">
        <f>IF('لصق اكسل الفورمز'!BT319="","",'لصق اكسل الفورمز'!BT319)</f>
        <v/>
      </c>
      <c r="W324" s="527" t="str">
        <f t="shared" si="896"/>
        <v/>
      </c>
      <c r="X324" s="510" t="str">
        <f t="shared" si="897"/>
        <v/>
      </c>
      <c r="Y324" s="564" t="str">
        <f t="shared" si="898"/>
        <v/>
      </c>
      <c r="AL324" s="20">
        <f t="shared" si="899"/>
        <v>0</v>
      </c>
      <c r="AO324" s="20" t="str">
        <f t="shared" si="900"/>
        <v/>
      </c>
      <c r="AQ324" s="20" t="str">
        <f t="shared" si="1048"/>
        <v/>
      </c>
      <c r="AR324" s="20" t="str">
        <f t="shared" si="901"/>
        <v/>
      </c>
      <c r="AS324" s="20" t="str">
        <f t="shared" si="902"/>
        <v/>
      </c>
      <c r="AT324" s="20" t="str">
        <f t="shared" si="903"/>
        <v/>
      </c>
      <c r="AU324" s="20" t="str">
        <f t="shared" si="904"/>
        <v/>
      </c>
      <c r="AV324" s="20" t="str">
        <f t="shared" si="905"/>
        <v/>
      </c>
      <c r="AW324" s="20" t="str">
        <f t="shared" si="906"/>
        <v/>
      </c>
      <c r="AX324" s="20" t="str">
        <f t="shared" si="907"/>
        <v/>
      </c>
      <c r="AY324" s="20" t="str">
        <f t="shared" si="908"/>
        <v/>
      </c>
      <c r="AZ324" s="20" t="str">
        <f t="shared" si="909"/>
        <v/>
      </c>
      <c r="BA324" s="20" t="str">
        <f t="shared" si="910"/>
        <v/>
      </c>
      <c r="BB324" s="20" t="str">
        <f t="shared" si="911"/>
        <v/>
      </c>
      <c r="BC324" s="20" t="str">
        <f t="shared" si="912"/>
        <v/>
      </c>
      <c r="BD324" s="20" t="str">
        <f t="shared" si="913"/>
        <v/>
      </c>
      <c r="BE324" s="20" t="str">
        <f t="shared" si="914"/>
        <v/>
      </c>
      <c r="BF324" s="20" t="str">
        <f t="shared" si="915"/>
        <v/>
      </c>
      <c r="BG324" s="20" t="str">
        <f t="shared" si="916"/>
        <v/>
      </c>
      <c r="BH324" s="20" t="str">
        <f t="shared" si="917"/>
        <v/>
      </c>
      <c r="BI324" s="20" t="str">
        <f t="shared" si="918"/>
        <v/>
      </c>
      <c r="BJ324" s="20" t="str">
        <f t="shared" si="919"/>
        <v/>
      </c>
      <c r="BL324" s="38" t="e">
        <f t="shared" si="920"/>
        <v>#DIV/0!</v>
      </c>
      <c r="BM324" s="4">
        <f t="shared" si="921"/>
        <v>0</v>
      </c>
      <c r="BN324" s="4">
        <f t="shared" si="922"/>
        <v>0</v>
      </c>
      <c r="BO324" s="4">
        <f t="shared" si="923"/>
        <v>0</v>
      </c>
      <c r="BP324" s="173" t="str">
        <f t="shared" si="924"/>
        <v/>
      </c>
      <c r="BQ324" s="4">
        <f t="shared" si="925"/>
        <v>0</v>
      </c>
      <c r="BT324" s="268" t="str">
        <f t="shared" si="926"/>
        <v/>
      </c>
      <c r="BU324" s="268" t="str">
        <f t="shared" si="927"/>
        <v/>
      </c>
      <c r="BX324" s="20">
        <f t="shared" si="928"/>
        <v>1</v>
      </c>
      <c r="CG324" s="20" t="str">
        <f t="shared" si="1071"/>
        <v/>
      </c>
      <c r="CH324" s="20" t="str">
        <f t="shared" si="1072"/>
        <v/>
      </c>
      <c r="CI324" s="20" t="str">
        <f t="shared" si="1073"/>
        <v/>
      </c>
      <c r="CJ324" s="20" t="str">
        <f t="shared" si="1074"/>
        <v/>
      </c>
      <c r="CK324" s="20" t="str">
        <f t="shared" si="1075"/>
        <v/>
      </c>
      <c r="CL324" s="20" t="str">
        <f t="shared" si="1076"/>
        <v/>
      </c>
      <c r="CM324" s="20" t="str">
        <f t="shared" si="1077"/>
        <v/>
      </c>
      <c r="CN324" s="20" t="str">
        <f t="shared" si="1078"/>
        <v/>
      </c>
      <c r="CO324" s="20" t="str">
        <f t="shared" si="1079"/>
        <v/>
      </c>
      <c r="CP324" s="20" t="str">
        <f t="shared" si="1080"/>
        <v/>
      </c>
      <c r="CQ324" s="20" t="str">
        <f t="shared" si="1081"/>
        <v/>
      </c>
      <c r="CR324" s="20" t="str">
        <f t="shared" si="1082"/>
        <v/>
      </c>
      <c r="CS324" s="20" t="str">
        <f t="shared" si="1083"/>
        <v/>
      </c>
      <c r="CT324" s="20" t="str">
        <f t="shared" si="1084"/>
        <v/>
      </c>
      <c r="CU324" s="20" t="str">
        <f t="shared" si="1085"/>
        <v/>
      </c>
      <c r="CV324" s="20" t="str">
        <f t="shared" si="1086"/>
        <v/>
      </c>
      <c r="CW324" s="20" t="str">
        <f t="shared" si="1087"/>
        <v/>
      </c>
      <c r="CX324" s="20" t="str">
        <f t="shared" si="1088"/>
        <v/>
      </c>
      <c r="CY324" s="20" t="str">
        <f t="shared" si="1089"/>
        <v/>
      </c>
      <c r="CZ324" s="20" t="str">
        <f t="shared" si="1090"/>
        <v/>
      </c>
      <c r="BHJ324" s="20" t="str">
        <f t="shared" si="1047"/>
        <v/>
      </c>
    </row>
    <row r="325" spans="2:104 1570:1570" ht="14.5">
      <c r="B325" s="510" t="str">
        <f>IF('لصق اكسل الفورمز'!E320="","",'لصق اكسل الفورمز'!E320)</f>
        <v/>
      </c>
      <c r="C325" s="510" t="str">
        <f>IF('لصق اكسل الفورمز'!O320="","",'لصق اكسل الفورمز'!O320)</f>
        <v/>
      </c>
      <c r="D325" s="526" t="str">
        <f>IF('لصق اكسل الفورمز'!R320="","",'لصق اكسل الفورمز'!R320)</f>
        <v/>
      </c>
      <c r="E325" s="510" t="str">
        <f>IF('لصق اكسل الفورمز'!U320="","",'لصق اكسل الفورمز'!U320)</f>
        <v/>
      </c>
      <c r="F325" s="526" t="str">
        <f>IF('لصق اكسل الفورمز'!X320="","",'لصق اكسل الفورمز'!X320)</f>
        <v/>
      </c>
      <c r="G325" s="510" t="str">
        <f>IF('لصق اكسل الفورمز'!AA320="","",'لصق اكسل الفورمز'!AA320)</f>
        <v/>
      </c>
      <c r="H325" s="526" t="str">
        <f>IF('لصق اكسل الفورمز'!AD320="","",'لصق اكسل الفورمز'!AD320)</f>
        <v/>
      </c>
      <c r="I325" s="510" t="str">
        <f>IF('لصق اكسل الفورمز'!AG320="","",'لصق اكسل الفورمز'!AG320)</f>
        <v/>
      </c>
      <c r="J325" s="526" t="str">
        <f>IF('لصق اكسل الفورمز'!AJ320="","",'لصق اكسل الفورمز'!AJ320)</f>
        <v/>
      </c>
      <c r="K325" s="510" t="str">
        <f>IF('لصق اكسل الفورمز'!AM320="","",'لصق اكسل الفورمز'!AM320)</f>
        <v/>
      </c>
      <c r="L325" s="526" t="str">
        <f>IF('لصق اكسل الفورمز'!AP320="","",'لصق اكسل الفورمز'!AP320)</f>
        <v/>
      </c>
      <c r="M325" s="510" t="str">
        <f>IF('لصق اكسل الفورمز'!AS320="","",'لصق اكسل الفورمز'!AS320)</f>
        <v/>
      </c>
      <c r="N325" s="526" t="str">
        <f>IF('لصق اكسل الفورمز'!AV320="","",'لصق اكسل الفورمز'!AV320)</f>
        <v/>
      </c>
      <c r="O325" s="510" t="str">
        <f>IF('لصق اكسل الفورمز'!AY320="","",'لصق اكسل الفورمز'!AY320)</f>
        <v/>
      </c>
      <c r="P325" s="526" t="str">
        <f>IF('لصق اكسل الفورمز'!BB320="","",'لصق اكسل الفورمز'!BB320)</f>
        <v/>
      </c>
      <c r="Q325" s="510" t="str">
        <f>IF('لصق اكسل الفورمز'!BE320="","",'لصق اكسل الفورمز'!BE320)</f>
        <v/>
      </c>
      <c r="R325" s="526" t="str">
        <f>IF('لصق اكسل الفورمز'!BH320="","",'لصق اكسل الفورمز'!BH320)</f>
        <v/>
      </c>
      <c r="S325" s="510" t="str">
        <f>IF('لصق اكسل الفورمز'!BK320="","",'لصق اكسل الفورمز'!BK320)</f>
        <v/>
      </c>
      <c r="T325" s="526" t="str">
        <f>IF('لصق اكسل الفورمز'!BN320="","",'لصق اكسل الفورمز'!BN320)</f>
        <v/>
      </c>
      <c r="U325" s="510" t="str">
        <f>IF('لصق اكسل الفورمز'!BQ320="","",'لصق اكسل الفورمز'!BQ320)</f>
        <v/>
      </c>
      <c r="V325" s="526" t="str">
        <f>IF('لصق اكسل الفورمز'!BT320="","",'لصق اكسل الفورمز'!BT320)</f>
        <v/>
      </c>
      <c r="W325" s="527" t="str">
        <f t="shared" si="896"/>
        <v/>
      </c>
      <c r="X325" s="510" t="str">
        <f t="shared" si="897"/>
        <v/>
      </c>
      <c r="Y325" s="564" t="str">
        <f t="shared" si="898"/>
        <v/>
      </c>
      <c r="AL325" s="20">
        <f t="shared" si="899"/>
        <v>0</v>
      </c>
      <c r="AO325" s="20" t="str">
        <f t="shared" si="900"/>
        <v/>
      </c>
      <c r="AQ325" s="20" t="str">
        <f t="shared" si="1048"/>
        <v/>
      </c>
      <c r="AR325" s="20" t="str">
        <f t="shared" si="901"/>
        <v/>
      </c>
      <c r="AS325" s="20" t="str">
        <f t="shared" si="902"/>
        <v/>
      </c>
      <c r="AT325" s="20" t="str">
        <f t="shared" si="903"/>
        <v/>
      </c>
      <c r="AU325" s="20" t="str">
        <f t="shared" si="904"/>
        <v/>
      </c>
      <c r="AV325" s="20" t="str">
        <f t="shared" si="905"/>
        <v/>
      </c>
      <c r="AW325" s="20" t="str">
        <f t="shared" si="906"/>
        <v/>
      </c>
      <c r="AX325" s="20" t="str">
        <f t="shared" si="907"/>
        <v/>
      </c>
      <c r="AY325" s="20" t="str">
        <f t="shared" si="908"/>
        <v/>
      </c>
      <c r="AZ325" s="20" t="str">
        <f t="shared" si="909"/>
        <v/>
      </c>
      <c r="BA325" s="20" t="str">
        <f t="shared" si="910"/>
        <v/>
      </c>
      <c r="BB325" s="20" t="str">
        <f t="shared" si="911"/>
        <v/>
      </c>
      <c r="BC325" s="20" t="str">
        <f t="shared" si="912"/>
        <v/>
      </c>
      <c r="BD325" s="20" t="str">
        <f t="shared" si="913"/>
        <v/>
      </c>
      <c r="BE325" s="20" t="str">
        <f t="shared" si="914"/>
        <v/>
      </c>
      <c r="BF325" s="20" t="str">
        <f t="shared" si="915"/>
        <v/>
      </c>
      <c r="BG325" s="20" t="str">
        <f t="shared" si="916"/>
        <v/>
      </c>
      <c r="BH325" s="20" t="str">
        <f t="shared" si="917"/>
        <v/>
      </c>
      <c r="BI325" s="20" t="str">
        <f t="shared" si="918"/>
        <v/>
      </c>
      <c r="BJ325" s="20" t="str">
        <f t="shared" si="919"/>
        <v/>
      </c>
      <c r="BL325" s="38" t="e">
        <f t="shared" si="920"/>
        <v>#DIV/0!</v>
      </c>
      <c r="BM325" s="4">
        <f t="shared" si="921"/>
        <v>0</v>
      </c>
      <c r="BN325" s="4">
        <f t="shared" si="922"/>
        <v>0</v>
      </c>
      <c r="BO325" s="4">
        <f t="shared" si="923"/>
        <v>0</v>
      </c>
      <c r="BP325" s="173" t="str">
        <f t="shared" si="924"/>
        <v/>
      </c>
      <c r="BQ325" s="4">
        <f t="shared" si="925"/>
        <v>0</v>
      </c>
      <c r="BT325" s="268" t="str">
        <f t="shared" si="926"/>
        <v/>
      </c>
      <c r="BU325" s="268" t="str">
        <f t="shared" si="927"/>
        <v/>
      </c>
      <c r="BX325" s="20">
        <f t="shared" si="928"/>
        <v>1</v>
      </c>
      <c r="CG325" s="20" t="str">
        <f t="shared" si="1071"/>
        <v/>
      </c>
      <c r="CH325" s="20" t="str">
        <f t="shared" si="1072"/>
        <v/>
      </c>
      <c r="CI325" s="20" t="str">
        <f t="shared" si="1073"/>
        <v/>
      </c>
      <c r="CJ325" s="20" t="str">
        <f t="shared" si="1074"/>
        <v/>
      </c>
      <c r="CK325" s="20" t="str">
        <f t="shared" si="1075"/>
        <v/>
      </c>
      <c r="CL325" s="20" t="str">
        <f t="shared" si="1076"/>
        <v/>
      </c>
      <c r="CM325" s="20" t="str">
        <f t="shared" si="1077"/>
        <v/>
      </c>
      <c r="CN325" s="20" t="str">
        <f t="shared" si="1078"/>
        <v/>
      </c>
      <c r="CO325" s="20" t="str">
        <f t="shared" si="1079"/>
        <v/>
      </c>
      <c r="CP325" s="20" t="str">
        <f t="shared" si="1080"/>
        <v/>
      </c>
      <c r="CQ325" s="20" t="str">
        <f t="shared" si="1081"/>
        <v/>
      </c>
      <c r="CR325" s="20" t="str">
        <f t="shared" si="1082"/>
        <v/>
      </c>
      <c r="CS325" s="20" t="str">
        <f t="shared" si="1083"/>
        <v/>
      </c>
      <c r="CT325" s="20" t="str">
        <f t="shared" si="1084"/>
        <v/>
      </c>
      <c r="CU325" s="20" t="str">
        <f t="shared" si="1085"/>
        <v/>
      </c>
      <c r="CV325" s="20" t="str">
        <f t="shared" si="1086"/>
        <v/>
      </c>
      <c r="CW325" s="20" t="str">
        <f t="shared" si="1087"/>
        <v/>
      </c>
      <c r="CX325" s="20" t="str">
        <f t="shared" si="1088"/>
        <v/>
      </c>
      <c r="CY325" s="20" t="str">
        <f t="shared" si="1089"/>
        <v/>
      </c>
      <c r="CZ325" s="20" t="str">
        <f t="shared" si="1090"/>
        <v/>
      </c>
      <c r="BHJ325" s="20" t="str">
        <f t="shared" si="1047"/>
        <v/>
      </c>
    </row>
    <row r="326" spans="2:104 1570:1570" ht="14.5">
      <c r="B326" s="510" t="str">
        <f>IF('لصق اكسل الفورمز'!E321="","",'لصق اكسل الفورمز'!E321)</f>
        <v/>
      </c>
      <c r="C326" s="510" t="str">
        <f>IF('لصق اكسل الفورمز'!O321="","",'لصق اكسل الفورمز'!O321)</f>
        <v/>
      </c>
      <c r="D326" s="526" t="str">
        <f>IF('لصق اكسل الفورمز'!R321="","",'لصق اكسل الفورمز'!R321)</f>
        <v/>
      </c>
      <c r="E326" s="510" t="str">
        <f>IF('لصق اكسل الفورمز'!U321="","",'لصق اكسل الفورمز'!U321)</f>
        <v/>
      </c>
      <c r="F326" s="526" t="str">
        <f>IF('لصق اكسل الفورمز'!X321="","",'لصق اكسل الفورمز'!X321)</f>
        <v/>
      </c>
      <c r="G326" s="510" t="str">
        <f>IF('لصق اكسل الفورمز'!AA321="","",'لصق اكسل الفورمز'!AA321)</f>
        <v/>
      </c>
      <c r="H326" s="526" t="str">
        <f>IF('لصق اكسل الفورمز'!AD321="","",'لصق اكسل الفورمز'!AD321)</f>
        <v/>
      </c>
      <c r="I326" s="510" t="str">
        <f>IF('لصق اكسل الفورمز'!AG321="","",'لصق اكسل الفورمز'!AG321)</f>
        <v/>
      </c>
      <c r="J326" s="526" t="str">
        <f>IF('لصق اكسل الفورمز'!AJ321="","",'لصق اكسل الفورمز'!AJ321)</f>
        <v/>
      </c>
      <c r="K326" s="510" t="str">
        <f>IF('لصق اكسل الفورمز'!AM321="","",'لصق اكسل الفورمز'!AM321)</f>
        <v/>
      </c>
      <c r="L326" s="526" t="str">
        <f>IF('لصق اكسل الفورمز'!AP321="","",'لصق اكسل الفورمز'!AP321)</f>
        <v/>
      </c>
      <c r="M326" s="510" t="str">
        <f>IF('لصق اكسل الفورمز'!AS321="","",'لصق اكسل الفورمز'!AS321)</f>
        <v/>
      </c>
      <c r="N326" s="526" t="str">
        <f>IF('لصق اكسل الفورمز'!AV321="","",'لصق اكسل الفورمز'!AV321)</f>
        <v/>
      </c>
      <c r="O326" s="510" t="str">
        <f>IF('لصق اكسل الفورمز'!AY321="","",'لصق اكسل الفورمز'!AY321)</f>
        <v/>
      </c>
      <c r="P326" s="526" t="str">
        <f>IF('لصق اكسل الفورمز'!BB321="","",'لصق اكسل الفورمز'!BB321)</f>
        <v/>
      </c>
      <c r="Q326" s="510" t="str">
        <f>IF('لصق اكسل الفورمز'!BE321="","",'لصق اكسل الفورمز'!BE321)</f>
        <v/>
      </c>
      <c r="R326" s="526" t="str">
        <f>IF('لصق اكسل الفورمز'!BH321="","",'لصق اكسل الفورمز'!BH321)</f>
        <v/>
      </c>
      <c r="S326" s="510" t="str">
        <f>IF('لصق اكسل الفورمز'!BK321="","",'لصق اكسل الفورمز'!BK321)</f>
        <v/>
      </c>
      <c r="T326" s="526" t="str">
        <f>IF('لصق اكسل الفورمز'!BN321="","",'لصق اكسل الفورمز'!BN321)</f>
        <v/>
      </c>
      <c r="U326" s="510" t="str">
        <f>IF('لصق اكسل الفورمز'!BQ321="","",'لصق اكسل الفورمز'!BQ321)</f>
        <v/>
      </c>
      <c r="V326" s="526" t="str">
        <f>IF('لصق اكسل الفورمز'!BT321="","",'لصق اكسل الفورمز'!BT321)</f>
        <v/>
      </c>
      <c r="W326" s="527" t="str">
        <f t="shared" si="896"/>
        <v/>
      </c>
      <c r="X326" s="510" t="str">
        <f t="shared" si="897"/>
        <v/>
      </c>
      <c r="Y326" s="564" t="str">
        <f t="shared" si="898"/>
        <v/>
      </c>
      <c r="AL326" s="20">
        <f t="shared" si="899"/>
        <v>0</v>
      </c>
      <c r="AO326" s="20" t="str">
        <f t="shared" si="900"/>
        <v/>
      </c>
      <c r="AQ326" s="20" t="str">
        <f t="shared" si="1048"/>
        <v/>
      </c>
      <c r="AR326" s="20" t="str">
        <f t="shared" si="901"/>
        <v/>
      </c>
      <c r="AS326" s="20" t="str">
        <f t="shared" si="902"/>
        <v/>
      </c>
      <c r="AT326" s="20" t="str">
        <f t="shared" si="903"/>
        <v/>
      </c>
      <c r="AU326" s="20" t="str">
        <f t="shared" si="904"/>
        <v/>
      </c>
      <c r="AV326" s="20" t="str">
        <f t="shared" si="905"/>
        <v/>
      </c>
      <c r="AW326" s="20" t="str">
        <f t="shared" si="906"/>
        <v/>
      </c>
      <c r="AX326" s="20" t="str">
        <f t="shared" si="907"/>
        <v/>
      </c>
      <c r="AY326" s="20" t="str">
        <f t="shared" si="908"/>
        <v/>
      </c>
      <c r="AZ326" s="20" t="str">
        <f t="shared" si="909"/>
        <v/>
      </c>
      <c r="BA326" s="20" t="str">
        <f t="shared" si="910"/>
        <v/>
      </c>
      <c r="BB326" s="20" t="str">
        <f t="shared" si="911"/>
        <v/>
      </c>
      <c r="BC326" s="20" t="str">
        <f t="shared" si="912"/>
        <v/>
      </c>
      <c r="BD326" s="20" t="str">
        <f t="shared" si="913"/>
        <v/>
      </c>
      <c r="BE326" s="20" t="str">
        <f t="shared" si="914"/>
        <v/>
      </c>
      <c r="BF326" s="20" t="str">
        <f t="shared" si="915"/>
        <v/>
      </c>
      <c r="BG326" s="20" t="str">
        <f t="shared" si="916"/>
        <v/>
      </c>
      <c r="BH326" s="20" t="str">
        <f t="shared" si="917"/>
        <v/>
      </c>
      <c r="BI326" s="20" t="str">
        <f t="shared" si="918"/>
        <v/>
      </c>
      <c r="BJ326" s="20" t="str">
        <f t="shared" si="919"/>
        <v/>
      </c>
      <c r="BL326" s="38" t="e">
        <f t="shared" si="920"/>
        <v>#DIV/0!</v>
      </c>
      <c r="BM326" s="4">
        <f t="shared" si="921"/>
        <v>0</v>
      </c>
      <c r="BN326" s="4">
        <f t="shared" si="922"/>
        <v>0</v>
      </c>
      <c r="BO326" s="4">
        <f t="shared" si="923"/>
        <v>0</v>
      </c>
      <c r="BP326" s="173" t="str">
        <f t="shared" si="924"/>
        <v/>
      </c>
      <c r="BQ326" s="4">
        <f t="shared" si="925"/>
        <v>0</v>
      </c>
      <c r="BT326" s="268" t="str">
        <f t="shared" si="926"/>
        <v/>
      </c>
      <c r="BU326" s="268" t="str">
        <f t="shared" si="927"/>
        <v/>
      </c>
      <c r="BX326" s="20">
        <f t="shared" si="928"/>
        <v>1</v>
      </c>
      <c r="CG326" s="20" t="str">
        <f t="shared" si="1071"/>
        <v/>
      </c>
      <c r="CH326" s="20" t="str">
        <f t="shared" si="1072"/>
        <v/>
      </c>
      <c r="CI326" s="20" t="str">
        <f t="shared" si="1073"/>
        <v/>
      </c>
      <c r="CJ326" s="20" t="str">
        <f t="shared" si="1074"/>
        <v/>
      </c>
      <c r="CK326" s="20" t="str">
        <f t="shared" si="1075"/>
        <v/>
      </c>
      <c r="CL326" s="20" t="str">
        <f t="shared" si="1076"/>
        <v/>
      </c>
      <c r="CM326" s="20" t="str">
        <f t="shared" si="1077"/>
        <v/>
      </c>
      <c r="CN326" s="20" t="str">
        <f t="shared" si="1078"/>
        <v/>
      </c>
      <c r="CO326" s="20" t="str">
        <f t="shared" si="1079"/>
        <v/>
      </c>
      <c r="CP326" s="20" t="str">
        <f t="shared" si="1080"/>
        <v/>
      </c>
      <c r="CQ326" s="20" t="str">
        <f t="shared" si="1081"/>
        <v/>
      </c>
      <c r="CR326" s="20" t="str">
        <f t="shared" si="1082"/>
        <v/>
      </c>
      <c r="CS326" s="20" t="str">
        <f t="shared" si="1083"/>
        <v/>
      </c>
      <c r="CT326" s="20" t="str">
        <f t="shared" si="1084"/>
        <v/>
      </c>
      <c r="CU326" s="20" t="str">
        <f t="shared" si="1085"/>
        <v/>
      </c>
      <c r="CV326" s="20" t="str">
        <f t="shared" si="1086"/>
        <v/>
      </c>
      <c r="CW326" s="20" t="str">
        <f t="shared" si="1087"/>
        <v/>
      </c>
      <c r="CX326" s="20" t="str">
        <f t="shared" si="1088"/>
        <v/>
      </c>
      <c r="CY326" s="20" t="str">
        <f t="shared" si="1089"/>
        <v/>
      </c>
      <c r="CZ326" s="20" t="str">
        <f t="shared" si="1090"/>
        <v/>
      </c>
      <c r="BHJ326" s="20" t="str">
        <f t="shared" si="1047"/>
        <v/>
      </c>
    </row>
    <row r="327" spans="2:104 1570:1570" ht="14.5">
      <c r="B327" s="510" t="str">
        <f>IF('لصق اكسل الفورمز'!E322="","",'لصق اكسل الفورمز'!E322)</f>
        <v/>
      </c>
      <c r="C327" s="510" t="str">
        <f>IF('لصق اكسل الفورمز'!O322="","",'لصق اكسل الفورمز'!O322)</f>
        <v/>
      </c>
      <c r="D327" s="526" t="str">
        <f>IF('لصق اكسل الفورمز'!R322="","",'لصق اكسل الفورمز'!R322)</f>
        <v/>
      </c>
      <c r="E327" s="510" t="str">
        <f>IF('لصق اكسل الفورمز'!U322="","",'لصق اكسل الفورمز'!U322)</f>
        <v/>
      </c>
      <c r="F327" s="526" t="str">
        <f>IF('لصق اكسل الفورمز'!X322="","",'لصق اكسل الفورمز'!X322)</f>
        <v/>
      </c>
      <c r="G327" s="510" t="str">
        <f>IF('لصق اكسل الفورمز'!AA322="","",'لصق اكسل الفورمز'!AA322)</f>
        <v/>
      </c>
      <c r="H327" s="526" t="str">
        <f>IF('لصق اكسل الفورمز'!AD322="","",'لصق اكسل الفورمز'!AD322)</f>
        <v/>
      </c>
      <c r="I327" s="510" t="str">
        <f>IF('لصق اكسل الفورمز'!AG322="","",'لصق اكسل الفورمز'!AG322)</f>
        <v/>
      </c>
      <c r="J327" s="526" t="str">
        <f>IF('لصق اكسل الفورمز'!AJ322="","",'لصق اكسل الفورمز'!AJ322)</f>
        <v/>
      </c>
      <c r="K327" s="510" t="str">
        <f>IF('لصق اكسل الفورمز'!AM322="","",'لصق اكسل الفورمز'!AM322)</f>
        <v/>
      </c>
      <c r="L327" s="526" t="str">
        <f>IF('لصق اكسل الفورمز'!AP322="","",'لصق اكسل الفورمز'!AP322)</f>
        <v/>
      </c>
      <c r="M327" s="510" t="str">
        <f>IF('لصق اكسل الفورمز'!AS322="","",'لصق اكسل الفورمز'!AS322)</f>
        <v/>
      </c>
      <c r="N327" s="526" t="str">
        <f>IF('لصق اكسل الفورمز'!AV322="","",'لصق اكسل الفورمز'!AV322)</f>
        <v/>
      </c>
      <c r="O327" s="510" t="str">
        <f>IF('لصق اكسل الفورمز'!AY322="","",'لصق اكسل الفورمز'!AY322)</f>
        <v/>
      </c>
      <c r="P327" s="526" t="str">
        <f>IF('لصق اكسل الفورمز'!BB322="","",'لصق اكسل الفورمز'!BB322)</f>
        <v/>
      </c>
      <c r="Q327" s="510" t="str">
        <f>IF('لصق اكسل الفورمز'!BE322="","",'لصق اكسل الفورمز'!BE322)</f>
        <v/>
      </c>
      <c r="R327" s="526" t="str">
        <f>IF('لصق اكسل الفورمز'!BH322="","",'لصق اكسل الفورمز'!BH322)</f>
        <v/>
      </c>
      <c r="S327" s="510" t="str">
        <f>IF('لصق اكسل الفورمز'!BK322="","",'لصق اكسل الفورمز'!BK322)</f>
        <v/>
      </c>
      <c r="T327" s="526" t="str">
        <f>IF('لصق اكسل الفورمز'!BN322="","",'لصق اكسل الفورمز'!BN322)</f>
        <v/>
      </c>
      <c r="U327" s="510" t="str">
        <f>IF('لصق اكسل الفورمز'!BQ322="","",'لصق اكسل الفورمز'!BQ322)</f>
        <v/>
      </c>
      <c r="V327" s="526" t="str">
        <f>IF('لصق اكسل الفورمز'!BT322="","",'لصق اكسل الفورمز'!BT322)</f>
        <v/>
      </c>
      <c r="W327" s="527" t="str">
        <f t="shared" si="896"/>
        <v/>
      </c>
      <c r="X327" s="510" t="str">
        <f t="shared" si="897"/>
        <v/>
      </c>
      <c r="Y327" s="564" t="str">
        <f t="shared" si="898"/>
        <v/>
      </c>
      <c r="AL327" s="20">
        <f t="shared" si="899"/>
        <v>0</v>
      </c>
      <c r="AO327" s="20" t="str">
        <f t="shared" si="900"/>
        <v/>
      </c>
      <c r="AQ327" s="20" t="str">
        <f t="shared" si="1048"/>
        <v/>
      </c>
      <c r="AR327" s="20" t="str">
        <f t="shared" si="901"/>
        <v/>
      </c>
      <c r="AS327" s="20" t="str">
        <f t="shared" si="902"/>
        <v/>
      </c>
      <c r="AT327" s="20" t="str">
        <f t="shared" si="903"/>
        <v/>
      </c>
      <c r="AU327" s="20" t="str">
        <f t="shared" si="904"/>
        <v/>
      </c>
      <c r="AV327" s="20" t="str">
        <f t="shared" si="905"/>
        <v/>
      </c>
      <c r="AW327" s="20" t="str">
        <f t="shared" si="906"/>
        <v/>
      </c>
      <c r="AX327" s="20" t="str">
        <f t="shared" si="907"/>
        <v/>
      </c>
      <c r="AY327" s="20" t="str">
        <f t="shared" si="908"/>
        <v/>
      </c>
      <c r="AZ327" s="20" t="str">
        <f t="shared" si="909"/>
        <v/>
      </c>
      <c r="BA327" s="20" t="str">
        <f t="shared" si="910"/>
        <v/>
      </c>
      <c r="BB327" s="20" t="str">
        <f t="shared" si="911"/>
        <v/>
      </c>
      <c r="BC327" s="20" t="str">
        <f t="shared" si="912"/>
        <v/>
      </c>
      <c r="BD327" s="20" t="str">
        <f t="shared" si="913"/>
        <v/>
      </c>
      <c r="BE327" s="20" t="str">
        <f t="shared" si="914"/>
        <v/>
      </c>
      <c r="BF327" s="20" t="str">
        <f t="shared" si="915"/>
        <v/>
      </c>
      <c r="BG327" s="20" t="str">
        <f t="shared" si="916"/>
        <v/>
      </c>
      <c r="BH327" s="20" t="str">
        <f t="shared" si="917"/>
        <v/>
      </c>
      <c r="BI327" s="20" t="str">
        <f t="shared" si="918"/>
        <v/>
      </c>
      <c r="BJ327" s="20" t="str">
        <f t="shared" si="919"/>
        <v/>
      </c>
      <c r="BL327" s="38" t="e">
        <f t="shared" si="920"/>
        <v>#DIV/0!</v>
      </c>
      <c r="BM327" s="4">
        <f t="shared" si="921"/>
        <v>0</v>
      </c>
      <c r="BN327" s="4">
        <f t="shared" si="922"/>
        <v>0</v>
      </c>
      <c r="BO327" s="4">
        <f t="shared" si="923"/>
        <v>0</v>
      </c>
      <c r="BP327" s="173" t="str">
        <f t="shared" si="924"/>
        <v/>
      </c>
      <c r="BQ327" s="4">
        <f t="shared" si="925"/>
        <v>0</v>
      </c>
      <c r="BT327" s="268" t="str">
        <f t="shared" si="926"/>
        <v/>
      </c>
      <c r="BU327" s="268" t="str">
        <f t="shared" si="927"/>
        <v/>
      </c>
      <c r="BX327" s="20">
        <f t="shared" si="928"/>
        <v>1</v>
      </c>
      <c r="CG327" s="20" t="str">
        <f t="shared" si="1071"/>
        <v/>
      </c>
      <c r="CH327" s="20" t="str">
        <f t="shared" si="1072"/>
        <v/>
      </c>
      <c r="CI327" s="20" t="str">
        <f t="shared" si="1073"/>
        <v/>
      </c>
      <c r="CJ327" s="20" t="str">
        <f t="shared" si="1074"/>
        <v/>
      </c>
      <c r="CK327" s="20" t="str">
        <f t="shared" si="1075"/>
        <v/>
      </c>
      <c r="CL327" s="20" t="str">
        <f t="shared" si="1076"/>
        <v/>
      </c>
      <c r="CM327" s="20" t="str">
        <f t="shared" si="1077"/>
        <v/>
      </c>
      <c r="CN327" s="20" t="str">
        <f t="shared" si="1078"/>
        <v/>
      </c>
      <c r="CO327" s="20" t="str">
        <f t="shared" si="1079"/>
        <v/>
      </c>
      <c r="CP327" s="20" t="str">
        <f t="shared" si="1080"/>
        <v/>
      </c>
      <c r="CQ327" s="20" t="str">
        <f t="shared" si="1081"/>
        <v/>
      </c>
      <c r="CR327" s="20" t="str">
        <f t="shared" si="1082"/>
        <v/>
      </c>
      <c r="CS327" s="20" t="str">
        <f t="shared" si="1083"/>
        <v/>
      </c>
      <c r="CT327" s="20" t="str">
        <f t="shared" si="1084"/>
        <v/>
      </c>
      <c r="CU327" s="20" t="str">
        <f t="shared" si="1085"/>
        <v/>
      </c>
      <c r="CV327" s="20" t="str">
        <f t="shared" si="1086"/>
        <v/>
      </c>
      <c r="CW327" s="20" t="str">
        <f t="shared" si="1087"/>
        <v/>
      </c>
      <c r="CX327" s="20" t="str">
        <f t="shared" si="1088"/>
        <v/>
      </c>
      <c r="CY327" s="20" t="str">
        <f t="shared" si="1089"/>
        <v/>
      </c>
      <c r="CZ327" s="20" t="str">
        <f t="shared" si="1090"/>
        <v/>
      </c>
      <c r="BHJ327" s="20" t="str">
        <f t="shared" si="1047"/>
        <v/>
      </c>
    </row>
    <row r="328" spans="2:104 1570:1570" ht="14.5">
      <c r="B328" s="510" t="str">
        <f>IF('لصق اكسل الفورمز'!E323="","",'لصق اكسل الفورمز'!E323)</f>
        <v/>
      </c>
      <c r="C328" s="510" t="str">
        <f>IF('لصق اكسل الفورمز'!O323="","",'لصق اكسل الفورمز'!O323)</f>
        <v/>
      </c>
      <c r="D328" s="526" t="str">
        <f>IF('لصق اكسل الفورمز'!R323="","",'لصق اكسل الفورمز'!R323)</f>
        <v/>
      </c>
      <c r="E328" s="510" t="str">
        <f>IF('لصق اكسل الفورمز'!U323="","",'لصق اكسل الفورمز'!U323)</f>
        <v/>
      </c>
      <c r="F328" s="526" t="str">
        <f>IF('لصق اكسل الفورمز'!X323="","",'لصق اكسل الفورمز'!X323)</f>
        <v/>
      </c>
      <c r="G328" s="510" t="str">
        <f>IF('لصق اكسل الفورمز'!AA323="","",'لصق اكسل الفورمز'!AA323)</f>
        <v/>
      </c>
      <c r="H328" s="526" t="str">
        <f>IF('لصق اكسل الفورمز'!AD323="","",'لصق اكسل الفورمز'!AD323)</f>
        <v/>
      </c>
      <c r="I328" s="510" t="str">
        <f>IF('لصق اكسل الفورمز'!AG323="","",'لصق اكسل الفورمز'!AG323)</f>
        <v/>
      </c>
      <c r="J328" s="526" t="str">
        <f>IF('لصق اكسل الفورمز'!AJ323="","",'لصق اكسل الفورمز'!AJ323)</f>
        <v/>
      </c>
      <c r="K328" s="510" t="str">
        <f>IF('لصق اكسل الفورمز'!AM323="","",'لصق اكسل الفورمز'!AM323)</f>
        <v/>
      </c>
      <c r="L328" s="526" t="str">
        <f>IF('لصق اكسل الفورمز'!AP323="","",'لصق اكسل الفورمز'!AP323)</f>
        <v/>
      </c>
      <c r="M328" s="510" t="str">
        <f>IF('لصق اكسل الفورمز'!AS323="","",'لصق اكسل الفورمز'!AS323)</f>
        <v/>
      </c>
      <c r="N328" s="526" t="str">
        <f>IF('لصق اكسل الفورمز'!AV323="","",'لصق اكسل الفورمز'!AV323)</f>
        <v/>
      </c>
      <c r="O328" s="510" t="str">
        <f>IF('لصق اكسل الفورمز'!AY323="","",'لصق اكسل الفورمز'!AY323)</f>
        <v/>
      </c>
      <c r="P328" s="526" t="str">
        <f>IF('لصق اكسل الفورمز'!BB323="","",'لصق اكسل الفورمز'!BB323)</f>
        <v/>
      </c>
      <c r="Q328" s="510" t="str">
        <f>IF('لصق اكسل الفورمز'!BE323="","",'لصق اكسل الفورمز'!BE323)</f>
        <v/>
      </c>
      <c r="R328" s="526" t="str">
        <f>IF('لصق اكسل الفورمز'!BH323="","",'لصق اكسل الفورمز'!BH323)</f>
        <v/>
      </c>
      <c r="S328" s="510" t="str">
        <f>IF('لصق اكسل الفورمز'!BK323="","",'لصق اكسل الفورمز'!BK323)</f>
        <v/>
      </c>
      <c r="T328" s="526" t="str">
        <f>IF('لصق اكسل الفورمز'!BN323="","",'لصق اكسل الفورمز'!BN323)</f>
        <v/>
      </c>
      <c r="U328" s="510" t="str">
        <f>IF('لصق اكسل الفورمز'!BQ323="","",'لصق اكسل الفورمز'!BQ323)</f>
        <v/>
      </c>
      <c r="V328" s="526" t="str">
        <f>IF('لصق اكسل الفورمز'!BT323="","",'لصق اكسل الفورمز'!BT323)</f>
        <v/>
      </c>
      <c r="W328" s="527" t="str">
        <f t="shared" ref="W328:W391" si="1093">IFERROR(IF(B328="","",AL328/$D$2)*100,"")</f>
        <v/>
      </c>
      <c r="X328" s="510" t="str">
        <f t="shared" ref="X328:X391" si="1094">IF(W328="","",IF(W328&gt;=90,"عال",IF(W328&gt;=67.3,"فوق_المتوسط",IF(W328&gt;=33.3,"المتوسط",IF(W328&gt;=10,"منخفض","دون_المنخفض")))))</f>
        <v/>
      </c>
      <c r="Y328" s="564" t="str">
        <f t="shared" ref="Y328:Y391" si="1095">IF(X328="","",AL328)</f>
        <v/>
      </c>
      <c r="AL328" s="20">
        <f t="shared" ref="AL328:AL382" si="1096">BQ328</f>
        <v>0</v>
      </c>
      <c r="AO328" s="20" t="str">
        <f t="shared" ref="AO328:AO391" si="1097">CONCATENATE(C328,D328,E328,F328,G328,H328,I328,J328,K328,L328,M328,N328,O328,P328,Q328,R328,S328,T328,U328,V328)</f>
        <v/>
      </c>
      <c r="AQ328" s="20" t="str">
        <f t="shared" si="1048"/>
        <v/>
      </c>
      <c r="AR328" s="20" t="str">
        <f t="shared" ref="AR328:AR391" si="1098">IFERROR(FIND(0,$AO328,FIND("0",$AO328)+1),"")</f>
        <v/>
      </c>
      <c r="AS328" s="20" t="str">
        <f t="shared" ref="AS328:AS391" si="1099">IFERROR(FIND(0,$AO328,FIND("0",$AO328,FIND("0",$AO328)+1)+1),"")</f>
        <v/>
      </c>
      <c r="AT328" s="20" t="str">
        <f t="shared" ref="AT328:AT391" si="1100">IFERROR(FIND(0,$AO328,FIND("0",$AO328,FIND("0",$AO328,FIND("0",$AO328)+1)+1)+1),"")</f>
        <v/>
      </c>
      <c r="AU328" s="20" t="str">
        <f t="shared" ref="AU328:AU391" si="1101">IFERROR(FIND(0,$AO328,FIND("0",$AO328,FIND("0",$AO328,FIND("0",$AO328,FIND("0",$AO328)+1)+1)+1)+1),"")</f>
        <v/>
      </c>
      <c r="AV328" s="20" t="str">
        <f t="shared" ref="AV328:AV391" si="1102">IFERROR(FIND(0,$AO328,FIND("0",$AO328,FIND("0",$AO328,FIND("0",$AO328,FIND("0",$AO328,FIND("0",$AO328)+1)+1)+1)+1)+1),"")</f>
        <v/>
      </c>
      <c r="AW328" s="20" t="str">
        <f t="shared" ref="AW328:AW391" si="1103">IFERROR(FIND(0,$AO328,FIND("0",$AO328,FIND("0",$AO328,FIND("0",$AO328,FIND("0",$AO328,FIND("0",$AO328,FIND("0",$AO328)+1)+1)+1)+1)+1)+1),"")</f>
        <v/>
      </c>
      <c r="AX328" s="20" t="str">
        <f t="shared" ref="AX328:AX391" si="1104">IFERROR(FIND(0,$AO328,FIND("0",$AO328,FIND("0",$AO328,FIND("0",$AO328,FIND("0",$AO328,FIND("0",$AO328,FIND("0",$AO328,FIND("0",$AO328)+1)+1)+1)+1)+1)+1)+1),"")</f>
        <v/>
      </c>
      <c r="AY328" s="20" t="str">
        <f t="shared" ref="AY328:AY391" si="1105">IFERROR(FIND(0,$AO328,FIND("0",$AO328,FIND("0",$AO328,FIND("0",$AO328,FIND("0",$AO328,FIND("0",$AO328,FIND("0",$AO328,FIND("0",$AO328,FIND("0",$AO328)+1)+1)+1)+1)+1)+1)+1)+1),"")</f>
        <v/>
      </c>
      <c r="AZ328" s="20" t="str">
        <f t="shared" ref="AZ328:AZ391" si="1106">IFERROR(FIND(0,$AO328,FIND("0",$AO328,FIND("0",$AO328,FIND("0",$AO328,FIND("0",$AO328,FIND("0",$AO328,FIND("0",$AO328,FIND("0",$AO328,FIND("0",$AO328,FIND("0",$AO328)+1)+1)+1)+1)+1)+1)+1)+1)+1),"")</f>
        <v/>
      </c>
      <c r="BA328" s="20" t="str">
        <f t="shared" ref="BA328:BA391" si="1107">IFERROR(FIND(0,$AO328,FIND("0",$AO328,FIND("0",$AO328,FIND("0",$AO328,FIND("0",$AO328,FIND("0",$AO328,FIND("0",$AO328,FIND("0",$AO328,FIND("0",$AO328,FIND("0",$AO328,FIND("0",$AO328)+1)+1)+1)+1)+1)+1)+1)+1)+1)+1),"")</f>
        <v/>
      </c>
      <c r="BB328" s="20" t="str">
        <f t="shared" ref="BB328:BB391" si="1108">IFERROR(FIND(0,$AO328,FIND("0",$AO328,FIND("0",$AO328,FIND("0",$AO328,FIND("0",$AO328,FIND("0",$AO328,FIND("0",$AO328,FIND("0",$AO328,FIND("0",$AO328,FIND("0",$AO328,FIND("0",$AO328,FIND("0",$AO328)+1)+1)+1)+1)+1)+1)+1)+1)+1)+1)+1),"")</f>
        <v/>
      </c>
      <c r="BC328" s="20" t="str">
        <f t="shared" ref="BC328:BC391" si="1109">IFERROR(FIND(0,$AO328,FIND("0",$AO328,FIND("0",$AO328,FIND("0",$AO328,FIND("0",$AO328,FIND("0",$AO328,FIND("0",$AO328,FIND("0",$AO328,FIND("0",$AO328,FIND("0",$AO328,FIND("0",$AO328,FIND("0",$AO328,FIND("0",$AO328)+1)+1)+1)+1)+1)+1)+1)+1)+1)+1)+1)+1),"")</f>
        <v/>
      </c>
      <c r="BD328" s="20" t="str">
        <f t="shared" ref="BD328:BD391" si="1110">IFERROR(FIND(0,$AO328,FIND("0",$AO328,FIND("0",$AO328,FIND("0",$AO328,FIND("0",$AO328,FIND("0",$AO328,FIND("0",$AO328,FIND("0",$AO328,FIND("0",$AO328,FIND("0",$AO328,FIND("0",$AO328,FIND("0",$AO328,FIND("0",$AO328,FIND("0",$AO328)+1)+1)+1)+1)+1)+1)+1)+1)+1)+1)+1)+1)+1),"")</f>
        <v/>
      </c>
      <c r="BE328" s="20" t="str">
        <f t="shared" ref="BE328:BE391" si="1111">IFERROR(FIND(0,$AO328,FIND("0",$AO328,FIND("0",$AO328,FIND("0",$AO328,FIND("0",$AO328,FIND("0",$AO328,FIND("0",$AO328,FIND("0",$AO328,FIND("0",$AO328,FIND("0",$AO328,FIND("0",$AO328,FIND("0",$AO328,FIND("0",$AO328,FIND("0",$AO328,FIND("0",$AO328)+1)+1)+1)+1)+1)+1)+1)+1)+1)+1)+1)+1)+1)+1),"")</f>
        <v/>
      </c>
      <c r="BF328" s="20" t="str">
        <f t="shared" ref="BF328:BF391" si="1112">IFERROR(FIND(0,$AO328,FIND("0",$AO328,FIND("0",$AO328,FIND("0",$AO328,FIND("0",$AO328,FIND("0",$AO328,FIND("0",$AO328,FIND("0",$AO328,FIND("0",$AO328,FIND("0",$AO328,FIND("0",$AO328,FIND("0",$AO328,FIND("0",$AO328,FIND("0",$AO328,FIND("0",$AO328,FIND("0",$AO328)+1)+1)+1)+1)+1)+1)+1)+1)+1)+1)+1)+1)+1)+1)+1),"")</f>
        <v/>
      </c>
      <c r="BG328" s="20" t="str">
        <f t="shared" ref="BG328:BG391" si="1113">IFERROR(FIND(0,$AO328,FIND("0",$AO328,FIND("0",$AO328,FIND("0",$AO328,FIND("0",$AO328,FIND("0",$AO328,FIND("0",$AO328,FIND("0",$AO328,FIND("0",$AO328,FIND("0",$AO328,FIND("0",$AO328,FIND("0",$AO328,FIND("0",$AO328,FIND("0",$AO328,FIND("0",$AO328,FIND("0",$AO328,FIND("0",$AO328)+1)+1)+1)+1)+1)+1)+1)+1)+1)+1)+1)+1)+1)+1)+1)+1),"")</f>
        <v/>
      </c>
      <c r="BH328" s="20" t="str">
        <f t="shared" ref="BH328:BH391" si="1114">IFERROR(FIND(0,$AO328,FIND("0",$AO328,FIND("0",$AO328,FIND("0",$AO328,FIND("0",$AO328,FIND("0",$AO328,FIND("0",$AO328,FIND("0",$AO328,FIND("0",$AO328,FIND("0",$AO328,FIND("0",$AO328,FIND("0",$AO328,FIND("0",$AO328,FIND("0",$AO328,FIND("0",$AO328,FIND("0",$AO328,FIND("0",$AO328,FIND("0",$AO328)+1)+1)+1)+1)+1)+1)+1)+1)+1)+1)+1)+1)+1)+1)+1)+1)+1),"")</f>
        <v/>
      </c>
      <c r="BI328" s="20" t="str">
        <f t="shared" ref="BI328:BI391" si="1115">IFERROR(FIND(0,$AO328,FIND("0",$AO328,FIND("0",$AO328,FIND("0",$AO328,FIND("0",$AO328,FIND("0",$AO328,FIND("0",$AO328,FIND("0",$AO328,FIND("0",$AO328,FIND("0",$AO328,FIND("0",$AO328,FIND("0",$AO328,FIND("0",$AO328,FIND("0",$AO328,FIND("0",$AO328,FIND("0",$AO328,FIND("0",$AO328,FIND("0",$AO328,FIND("0",$AO328)+1)+1)+1)+1)+1)+1)+1)+1)+1)+1)+1)+1)+1)+1)+1)+1)+1)+1),"")</f>
        <v/>
      </c>
      <c r="BJ328" s="20" t="str">
        <f t="shared" ref="BJ328:BJ391" si="1116">IFERROR(FIND(0,$AO328,FIND("0",$AO328,FIND("0",$AO328,FIND("0",$AO328,FIND("0",$AO328,FIND("0",$AO328,FIND("0",$AO328,FIND("0",$AO328,FIND("0",$AO328,FIND("0",$AO328,FIND("0",$AO328,FIND("0",$AO328,FIND("0",$AO328,FIND("0",$AO328,FIND("0",$AO328,FIND("0",$AO328,FIND("0",$AO328,FIND("0",$AO328,FIND("0",$AO328,FIND("0",$AO328)+1)+1)+1)+1)+1)+1)+1)+1)+1)+1)+1)+1)+1)+1)+1)+1)+1)+1)+1),"")</f>
        <v/>
      </c>
      <c r="BL328" s="38" t="e">
        <f t="shared" ref="BL328:BL344" si="1117">BM328/$J$2</f>
        <v>#DIV/0!</v>
      </c>
      <c r="BM328" s="4">
        <f t="shared" ref="BM328:BM391" si="1118">$BP$4-BN328</f>
        <v>0</v>
      </c>
      <c r="BN328" s="4">
        <f t="shared" ref="BN328:BN391" si="1119">COUNTIF(C328:V328,"=0")</f>
        <v>0</v>
      </c>
      <c r="BO328" s="4">
        <f t="shared" ref="BO328:BO391" si="1120">SUM(BM328:BN328)</f>
        <v>0</v>
      </c>
      <c r="BP328" s="173" t="str">
        <f t="shared" ref="BP328:BP391" si="1121">IFERROR(BM328/BO328,"")</f>
        <v/>
      </c>
      <c r="BQ328" s="4">
        <f t="shared" ref="BQ328:BQ391" si="1122">SUM(CG328:CZ328)</f>
        <v>0</v>
      </c>
      <c r="BT328" s="268" t="str">
        <f t="shared" ref="BT328:BT391" si="1123">W328</f>
        <v/>
      </c>
      <c r="BU328" s="268" t="str">
        <f t="shared" ref="BU328:BU391" si="1124">X328</f>
        <v/>
      </c>
      <c r="BX328" s="20">
        <f t="shared" ref="BX328:BX391" si="1125">IF(BM328&gt;0,"",IF(BO328=BN328,1,""))</f>
        <v>1</v>
      </c>
      <c r="CG328" s="20" t="str">
        <f t="shared" ref="CG328:CG368" si="1126">IFERROR(C328*$C$5,"")</f>
        <v/>
      </c>
      <c r="CH328" s="20" t="str">
        <f t="shared" ref="CH328:CH368" si="1127">IFERROR(D328*$D$5,"")</f>
        <v/>
      </c>
      <c r="CI328" s="20" t="str">
        <f t="shared" ref="CI328:CI368" si="1128">IFERROR(E328*$E$5,"")</f>
        <v/>
      </c>
      <c r="CJ328" s="20" t="str">
        <f t="shared" ref="CJ328:CJ368" si="1129">IFERROR(F328*$F$5,"")</f>
        <v/>
      </c>
      <c r="CK328" s="20" t="str">
        <f t="shared" ref="CK328:CK368" si="1130">IFERROR(G328*$G$5,"")</f>
        <v/>
      </c>
      <c r="CL328" s="20" t="str">
        <f t="shared" ref="CL328:CL368" si="1131">IFERROR(H328*$H$5,"")</f>
        <v/>
      </c>
      <c r="CM328" s="20" t="str">
        <f t="shared" ref="CM328:CM368" si="1132">IFERROR(I328*$I$5,"")</f>
        <v/>
      </c>
      <c r="CN328" s="20" t="str">
        <f t="shared" ref="CN328:CN368" si="1133">IFERROR(J328*$J$5,"")</f>
        <v/>
      </c>
      <c r="CO328" s="20" t="str">
        <f t="shared" ref="CO328:CO368" si="1134">IFERROR(K328*$K$5,"")</f>
        <v/>
      </c>
      <c r="CP328" s="20" t="str">
        <f t="shared" ref="CP328:CP368" si="1135">IFERROR(L328*$L$5,"")</f>
        <v/>
      </c>
      <c r="CQ328" s="20" t="str">
        <f t="shared" ref="CQ328:CQ368" si="1136">IFERROR(M328*$M$5,"")</f>
        <v/>
      </c>
      <c r="CR328" s="20" t="str">
        <f t="shared" ref="CR328:CR368" si="1137">IFERROR(N328*$N$5,"")</f>
        <v/>
      </c>
      <c r="CS328" s="20" t="str">
        <f t="shared" ref="CS328:CS368" si="1138">IFERROR(O328*$O$5,"")</f>
        <v/>
      </c>
      <c r="CT328" s="20" t="str">
        <f t="shared" ref="CT328:CT368" si="1139">IFERROR(P328*$P$5,"")</f>
        <v/>
      </c>
      <c r="CU328" s="20" t="str">
        <f t="shared" ref="CU328:CU368" si="1140">IFERROR(Q328*$Q$5,"")</f>
        <v/>
      </c>
      <c r="CV328" s="20" t="str">
        <f t="shared" ref="CV328:CV368" si="1141">IFERROR(R328*$R$5,"")</f>
        <v/>
      </c>
      <c r="CW328" s="20" t="str">
        <f t="shared" ref="CW328:CW368" si="1142">IFERROR(S328*$S$5,"")</f>
        <v/>
      </c>
      <c r="CX328" s="20" t="str">
        <f t="shared" ref="CX328:CX368" si="1143">IFERROR(T328*$T$5,"")</f>
        <v/>
      </c>
      <c r="CY328" s="20" t="str">
        <f t="shared" ref="CY328:CY368" si="1144">IFERROR(U328*$U$5,"")</f>
        <v/>
      </c>
      <c r="CZ328" s="20" t="str">
        <f t="shared" ref="CZ328:CZ368" si="1145">IFERROR(V328*$V$5,"")</f>
        <v/>
      </c>
      <c r="BHJ328" s="20" t="str">
        <f t="shared" ref="BHJ328:BHJ391" si="1146">CONCATENATE(BCU328,BCV328,BCW328,BCX328,BCY328,BCZ328,BDA328,BDB328,BDC328,BDD328,BDE328,BDF328,BDG328,BDH328,BDI328,BDJ328,BDK328,BDL328,BDM328,BDN328,BDO328,BDP328,BDQ328,BDR328,BDS328,BDT328,BDU328,BDV328,BDW328,BDX328,BDY328,BDZ328,BEA328,BEB328,BEC328,BED328,BEE328,,BEF328,BEG328,BEH328,BEI328,BEJ328,BEK328,BEL328,BEM328,BEN328,BEO328,BEP328,BEQ328,BER328,BES328,BET328,BEU328,BEV328,BEW328,BEX328,BEY328,BEZ328,BFA328,BFB328,BFC328,BFD328,BFE328,BFF328,BFG328,BFH328,BFI328,BFJ328,BFK328,BFL328,BFM328,BFN328,BFO328,BFP328,BFQ328,BFR328,BFS328,BFT328,BFU328,BFV328,BFW328,BFX328,BFY328,BFZ328,BGA328,BGB328,BGC328,BGD328,BGE328,BGF328,BGG328,BGH328,BGI328,BGJ328,BGK328,BGL328,BGM328,BGN328,BGO328,BGP328,BGQ328,BGR328,BGS328,BGT328,BGU328,BGV328,BGW328,BGX328,BGY328)</f>
        <v/>
      </c>
    </row>
    <row r="329" spans="2:104 1570:1570" ht="14.5">
      <c r="B329" s="510" t="str">
        <f>IF('لصق اكسل الفورمز'!E324="","",'لصق اكسل الفورمز'!E324)</f>
        <v/>
      </c>
      <c r="C329" s="510" t="str">
        <f>IF('لصق اكسل الفورمز'!O324="","",'لصق اكسل الفورمز'!O324)</f>
        <v/>
      </c>
      <c r="D329" s="526" t="str">
        <f>IF('لصق اكسل الفورمز'!R324="","",'لصق اكسل الفورمز'!R324)</f>
        <v/>
      </c>
      <c r="E329" s="510" t="str">
        <f>IF('لصق اكسل الفورمز'!U324="","",'لصق اكسل الفورمز'!U324)</f>
        <v/>
      </c>
      <c r="F329" s="526" t="str">
        <f>IF('لصق اكسل الفورمز'!X324="","",'لصق اكسل الفورمز'!X324)</f>
        <v/>
      </c>
      <c r="G329" s="510" t="str">
        <f>IF('لصق اكسل الفورمز'!AA324="","",'لصق اكسل الفورمز'!AA324)</f>
        <v/>
      </c>
      <c r="H329" s="526" t="str">
        <f>IF('لصق اكسل الفورمز'!AD324="","",'لصق اكسل الفورمز'!AD324)</f>
        <v/>
      </c>
      <c r="I329" s="510" t="str">
        <f>IF('لصق اكسل الفورمز'!AG324="","",'لصق اكسل الفورمز'!AG324)</f>
        <v/>
      </c>
      <c r="J329" s="526" t="str">
        <f>IF('لصق اكسل الفورمز'!AJ324="","",'لصق اكسل الفورمز'!AJ324)</f>
        <v/>
      </c>
      <c r="K329" s="510" t="str">
        <f>IF('لصق اكسل الفورمز'!AM324="","",'لصق اكسل الفورمز'!AM324)</f>
        <v/>
      </c>
      <c r="L329" s="526" t="str">
        <f>IF('لصق اكسل الفورمز'!AP324="","",'لصق اكسل الفورمز'!AP324)</f>
        <v/>
      </c>
      <c r="M329" s="510" t="str">
        <f>IF('لصق اكسل الفورمز'!AS324="","",'لصق اكسل الفورمز'!AS324)</f>
        <v/>
      </c>
      <c r="N329" s="526" t="str">
        <f>IF('لصق اكسل الفورمز'!AV324="","",'لصق اكسل الفورمز'!AV324)</f>
        <v/>
      </c>
      <c r="O329" s="510" t="str">
        <f>IF('لصق اكسل الفورمز'!AY324="","",'لصق اكسل الفورمز'!AY324)</f>
        <v/>
      </c>
      <c r="P329" s="526" t="str">
        <f>IF('لصق اكسل الفورمز'!BB324="","",'لصق اكسل الفورمز'!BB324)</f>
        <v/>
      </c>
      <c r="Q329" s="510" t="str">
        <f>IF('لصق اكسل الفورمز'!BE324="","",'لصق اكسل الفورمز'!BE324)</f>
        <v/>
      </c>
      <c r="R329" s="526" t="str">
        <f>IF('لصق اكسل الفورمز'!BH324="","",'لصق اكسل الفورمز'!BH324)</f>
        <v/>
      </c>
      <c r="S329" s="510" t="str">
        <f>IF('لصق اكسل الفورمز'!BK324="","",'لصق اكسل الفورمز'!BK324)</f>
        <v/>
      </c>
      <c r="T329" s="526" t="str">
        <f>IF('لصق اكسل الفورمز'!BN324="","",'لصق اكسل الفورمز'!BN324)</f>
        <v/>
      </c>
      <c r="U329" s="510" t="str">
        <f>IF('لصق اكسل الفورمز'!BQ324="","",'لصق اكسل الفورمز'!BQ324)</f>
        <v/>
      </c>
      <c r="V329" s="526" t="str">
        <f>IF('لصق اكسل الفورمز'!BT324="","",'لصق اكسل الفورمز'!BT324)</f>
        <v/>
      </c>
      <c r="W329" s="527" t="str">
        <f t="shared" si="1093"/>
        <v/>
      </c>
      <c r="X329" s="510" t="str">
        <f t="shared" si="1094"/>
        <v/>
      </c>
      <c r="Y329" s="564" t="str">
        <f t="shared" si="1095"/>
        <v/>
      </c>
      <c r="AL329" s="20">
        <f t="shared" si="1096"/>
        <v>0</v>
      </c>
      <c r="AO329" s="20" t="str">
        <f t="shared" si="1097"/>
        <v/>
      </c>
      <c r="AQ329" s="20" t="str">
        <f t="shared" si="1048"/>
        <v/>
      </c>
      <c r="AR329" s="20" t="str">
        <f t="shared" si="1098"/>
        <v/>
      </c>
      <c r="AS329" s="20" t="str">
        <f t="shared" si="1099"/>
        <v/>
      </c>
      <c r="AT329" s="20" t="str">
        <f t="shared" si="1100"/>
        <v/>
      </c>
      <c r="AU329" s="20" t="str">
        <f t="shared" si="1101"/>
        <v/>
      </c>
      <c r="AV329" s="20" t="str">
        <f t="shared" si="1102"/>
        <v/>
      </c>
      <c r="AW329" s="20" t="str">
        <f t="shared" si="1103"/>
        <v/>
      </c>
      <c r="AX329" s="20" t="str">
        <f t="shared" si="1104"/>
        <v/>
      </c>
      <c r="AY329" s="20" t="str">
        <f t="shared" si="1105"/>
        <v/>
      </c>
      <c r="AZ329" s="20" t="str">
        <f t="shared" si="1106"/>
        <v/>
      </c>
      <c r="BA329" s="20" t="str">
        <f t="shared" si="1107"/>
        <v/>
      </c>
      <c r="BB329" s="20" t="str">
        <f t="shared" si="1108"/>
        <v/>
      </c>
      <c r="BC329" s="20" t="str">
        <f t="shared" si="1109"/>
        <v/>
      </c>
      <c r="BD329" s="20" t="str">
        <f t="shared" si="1110"/>
        <v/>
      </c>
      <c r="BE329" s="20" t="str">
        <f t="shared" si="1111"/>
        <v/>
      </c>
      <c r="BF329" s="20" t="str">
        <f t="shared" si="1112"/>
        <v/>
      </c>
      <c r="BG329" s="20" t="str">
        <f t="shared" si="1113"/>
        <v/>
      </c>
      <c r="BH329" s="20" t="str">
        <f t="shared" si="1114"/>
        <v/>
      </c>
      <c r="BI329" s="20" t="str">
        <f t="shared" si="1115"/>
        <v/>
      </c>
      <c r="BJ329" s="20" t="str">
        <f t="shared" si="1116"/>
        <v/>
      </c>
      <c r="BL329" s="38" t="e">
        <f t="shared" si="1117"/>
        <v>#DIV/0!</v>
      </c>
      <c r="BM329" s="4">
        <f t="shared" si="1118"/>
        <v>0</v>
      </c>
      <c r="BN329" s="4">
        <f t="shared" si="1119"/>
        <v>0</v>
      </c>
      <c r="BO329" s="4">
        <f t="shared" si="1120"/>
        <v>0</v>
      </c>
      <c r="BP329" s="173" t="str">
        <f t="shared" si="1121"/>
        <v/>
      </c>
      <c r="BQ329" s="4">
        <f t="shared" si="1122"/>
        <v>0</v>
      </c>
      <c r="BT329" s="268" t="str">
        <f t="shared" si="1123"/>
        <v/>
      </c>
      <c r="BU329" s="268" t="str">
        <f t="shared" si="1124"/>
        <v/>
      </c>
      <c r="BX329" s="20">
        <f t="shared" si="1125"/>
        <v>1</v>
      </c>
      <c r="CG329" s="20" t="str">
        <f t="shared" si="1126"/>
        <v/>
      </c>
      <c r="CH329" s="20" t="str">
        <f t="shared" si="1127"/>
        <v/>
      </c>
      <c r="CI329" s="20" t="str">
        <f t="shared" si="1128"/>
        <v/>
      </c>
      <c r="CJ329" s="20" t="str">
        <f t="shared" si="1129"/>
        <v/>
      </c>
      <c r="CK329" s="20" t="str">
        <f t="shared" si="1130"/>
        <v/>
      </c>
      <c r="CL329" s="20" t="str">
        <f t="shared" si="1131"/>
        <v/>
      </c>
      <c r="CM329" s="20" t="str">
        <f t="shared" si="1132"/>
        <v/>
      </c>
      <c r="CN329" s="20" t="str">
        <f t="shared" si="1133"/>
        <v/>
      </c>
      <c r="CO329" s="20" t="str">
        <f t="shared" si="1134"/>
        <v/>
      </c>
      <c r="CP329" s="20" t="str">
        <f t="shared" si="1135"/>
        <v/>
      </c>
      <c r="CQ329" s="20" t="str">
        <f t="shared" si="1136"/>
        <v/>
      </c>
      <c r="CR329" s="20" t="str">
        <f t="shared" si="1137"/>
        <v/>
      </c>
      <c r="CS329" s="20" t="str">
        <f t="shared" si="1138"/>
        <v/>
      </c>
      <c r="CT329" s="20" t="str">
        <f t="shared" si="1139"/>
        <v/>
      </c>
      <c r="CU329" s="20" t="str">
        <f t="shared" si="1140"/>
        <v/>
      </c>
      <c r="CV329" s="20" t="str">
        <f t="shared" si="1141"/>
        <v/>
      </c>
      <c r="CW329" s="20" t="str">
        <f t="shared" si="1142"/>
        <v/>
      </c>
      <c r="CX329" s="20" t="str">
        <f t="shared" si="1143"/>
        <v/>
      </c>
      <c r="CY329" s="20" t="str">
        <f t="shared" si="1144"/>
        <v/>
      </c>
      <c r="CZ329" s="20" t="str">
        <f t="shared" si="1145"/>
        <v/>
      </c>
      <c r="BHJ329" s="20" t="str">
        <f t="shared" si="1146"/>
        <v/>
      </c>
    </row>
    <row r="330" spans="2:104 1570:1570" ht="14.5">
      <c r="B330" s="510" t="str">
        <f>IF('لصق اكسل الفورمز'!E325="","",'لصق اكسل الفورمز'!E325)</f>
        <v/>
      </c>
      <c r="C330" s="510" t="str">
        <f>IF('لصق اكسل الفورمز'!O325="","",'لصق اكسل الفورمز'!O325)</f>
        <v/>
      </c>
      <c r="D330" s="526" t="str">
        <f>IF('لصق اكسل الفورمز'!R325="","",'لصق اكسل الفورمز'!R325)</f>
        <v/>
      </c>
      <c r="E330" s="510" t="str">
        <f>IF('لصق اكسل الفورمز'!U325="","",'لصق اكسل الفورمز'!U325)</f>
        <v/>
      </c>
      <c r="F330" s="526" t="str">
        <f>IF('لصق اكسل الفورمز'!X325="","",'لصق اكسل الفورمز'!X325)</f>
        <v/>
      </c>
      <c r="G330" s="510" t="str">
        <f>IF('لصق اكسل الفورمز'!AA325="","",'لصق اكسل الفورمز'!AA325)</f>
        <v/>
      </c>
      <c r="H330" s="526" t="str">
        <f>IF('لصق اكسل الفورمز'!AD325="","",'لصق اكسل الفورمز'!AD325)</f>
        <v/>
      </c>
      <c r="I330" s="510" t="str">
        <f>IF('لصق اكسل الفورمز'!AG325="","",'لصق اكسل الفورمز'!AG325)</f>
        <v/>
      </c>
      <c r="J330" s="526" t="str">
        <f>IF('لصق اكسل الفورمز'!AJ325="","",'لصق اكسل الفورمز'!AJ325)</f>
        <v/>
      </c>
      <c r="K330" s="510" t="str">
        <f>IF('لصق اكسل الفورمز'!AM325="","",'لصق اكسل الفورمز'!AM325)</f>
        <v/>
      </c>
      <c r="L330" s="526" t="str">
        <f>IF('لصق اكسل الفورمز'!AP325="","",'لصق اكسل الفورمز'!AP325)</f>
        <v/>
      </c>
      <c r="M330" s="510" t="str">
        <f>IF('لصق اكسل الفورمز'!AS325="","",'لصق اكسل الفورمز'!AS325)</f>
        <v/>
      </c>
      <c r="N330" s="526" t="str">
        <f>IF('لصق اكسل الفورمز'!AV325="","",'لصق اكسل الفورمز'!AV325)</f>
        <v/>
      </c>
      <c r="O330" s="510" t="str">
        <f>IF('لصق اكسل الفورمز'!AY325="","",'لصق اكسل الفورمز'!AY325)</f>
        <v/>
      </c>
      <c r="P330" s="526" t="str">
        <f>IF('لصق اكسل الفورمز'!BB325="","",'لصق اكسل الفورمز'!BB325)</f>
        <v/>
      </c>
      <c r="Q330" s="510" t="str">
        <f>IF('لصق اكسل الفورمز'!BE325="","",'لصق اكسل الفورمز'!BE325)</f>
        <v/>
      </c>
      <c r="R330" s="526" t="str">
        <f>IF('لصق اكسل الفورمز'!BH325="","",'لصق اكسل الفورمز'!BH325)</f>
        <v/>
      </c>
      <c r="S330" s="510" t="str">
        <f>IF('لصق اكسل الفورمز'!BK325="","",'لصق اكسل الفورمز'!BK325)</f>
        <v/>
      </c>
      <c r="T330" s="526" t="str">
        <f>IF('لصق اكسل الفورمز'!BN325="","",'لصق اكسل الفورمز'!BN325)</f>
        <v/>
      </c>
      <c r="U330" s="510" t="str">
        <f>IF('لصق اكسل الفورمز'!BQ325="","",'لصق اكسل الفورمز'!BQ325)</f>
        <v/>
      </c>
      <c r="V330" s="526" t="str">
        <f>IF('لصق اكسل الفورمز'!BT325="","",'لصق اكسل الفورمز'!BT325)</f>
        <v/>
      </c>
      <c r="W330" s="527" t="str">
        <f t="shared" si="1093"/>
        <v/>
      </c>
      <c r="X330" s="510" t="str">
        <f t="shared" si="1094"/>
        <v/>
      </c>
      <c r="Y330" s="564" t="str">
        <f t="shared" si="1095"/>
        <v/>
      </c>
      <c r="AL330" s="20">
        <f t="shared" si="1096"/>
        <v>0</v>
      </c>
      <c r="AO330" s="20" t="str">
        <f t="shared" si="1097"/>
        <v/>
      </c>
      <c r="AQ330" s="20" t="str">
        <f t="shared" si="1048"/>
        <v/>
      </c>
      <c r="AR330" s="20" t="str">
        <f t="shared" si="1098"/>
        <v/>
      </c>
      <c r="AS330" s="20" t="str">
        <f t="shared" si="1099"/>
        <v/>
      </c>
      <c r="AT330" s="20" t="str">
        <f t="shared" si="1100"/>
        <v/>
      </c>
      <c r="AU330" s="20" t="str">
        <f t="shared" si="1101"/>
        <v/>
      </c>
      <c r="AV330" s="20" t="str">
        <f t="shared" si="1102"/>
        <v/>
      </c>
      <c r="AW330" s="20" t="str">
        <f t="shared" si="1103"/>
        <v/>
      </c>
      <c r="AX330" s="20" t="str">
        <f t="shared" si="1104"/>
        <v/>
      </c>
      <c r="AY330" s="20" t="str">
        <f t="shared" si="1105"/>
        <v/>
      </c>
      <c r="AZ330" s="20" t="str">
        <f t="shared" si="1106"/>
        <v/>
      </c>
      <c r="BA330" s="20" t="str">
        <f t="shared" si="1107"/>
        <v/>
      </c>
      <c r="BB330" s="20" t="str">
        <f t="shared" si="1108"/>
        <v/>
      </c>
      <c r="BC330" s="20" t="str">
        <f t="shared" si="1109"/>
        <v/>
      </c>
      <c r="BD330" s="20" t="str">
        <f t="shared" si="1110"/>
        <v/>
      </c>
      <c r="BE330" s="20" t="str">
        <f t="shared" si="1111"/>
        <v/>
      </c>
      <c r="BF330" s="20" t="str">
        <f t="shared" si="1112"/>
        <v/>
      </c>
      <c r="BG330" s="20" t="str">
        <f t="shared" si="1113"/>
        <v/>
      </c>
      <c r="BH330" s="20" t="str">
        <f t="shared" si="1114"/>
        <v/>
      </c>
      <c r="BI330" s="20" t="str">
        <f t="shared" si="1115"/>
        <v/>
      </c>
      <c r="BJ330" s="20" t="str">
        <f t="shared" si="1116"/>
        <v/>
      </c>
      <c r="BL330" s="38" t="e">
        <f t="shared" si="1117"/>
        <v>#DIV/0!</v>
      </c>
      <c r="BM330" s="4">
        <f t="shared" si="1118"/>
        <v>0</v>
      </c>
      <c r="BN330" s="4">
        <f t="shared" si="1119"/>
        <v>0</v>
      </c>
      <c r="BO330" s="4">
        <f t="shared" si="1120"/>
        <v>0</v>
      </c>
      <c r="BP330" s="173" t="str">
        <f t="shared" si="1121"/>
        <v/>
      </c>
      <c r="BQ330" s="4">
        <f t="shared" si="1122"/>
        <v>0</v>
      </c>
      <c r="BT330" s="268" t="str">
        <f t="shared" si="1123"/>
        <v/>
      </c>
      <c r="BU330" s="268" t="str">
        <f t="shared" si="1124"/>
        <v/>
      </c>
      <c r="BX330" s="20">
        <f t="shared" si="1125"/>
        <v>1</v>
      </c>
      <c r="CG330" s="20" t="str">
        <f t="shared" si="1126"/>
        <v/>
      </c>
      <c r="CH330" s="20" t="str">
        <f t="shared" si="1127"/>
        <v/>
      </c>
      <c r="CI330" s="20" t="str">
        <f t="shared" si="1128"/>
        <v/>
      </c>
      <c r="CJ330" s="20" t="str">
        <f t="shared" si="1129"/>
        <v/>
      </c>
      <c r="CK330" s="20" t="str">
        <f t="shared" si="1130"/>
        <v/>
      </c>
      <c r="CL330" s="20" t="str">
        <f t="shared" si="1131"/>
        <v/>
      </c>
      <c r="CM330" s="20" t="str">
        <f t="shared" si="1132"/>
        <v/>
      </c>
      <c r="CN330" s="20" t="str">
        <f t="shared" si="1133"/>
        <v/>
      </c>
      <c r="CO330" s="20" t="str">
        <f t="shared" si="1134"/>
        <v/>
      </c>
      <c r="CP330" s="20" t="str">
        <f t="shared" si="1135"/>
        <v/>
      </c>
      <c r="CQ330" s="20" t="str">
        <f t="shared" si="1136"/>
        <v/>
      </c>
      <c r="CR330" s="20" t="str">
        <f t="shared" si="1137"/>
        <v/>
      </c>
      <c r="CS330" s="20" t="str">
        <f t="shared" si="1138"/>
        <v/>
      </c>
      <c r="CT330" s="20" t="str">
        <f t="shared" si="1139"/>
        <v/>
      </c>
      <c r="CU330" s="20" t="str">
        <f t="shared" si="1140"/>
        <v/>
      </c>
      <c r="CV330" s="20" t="str">
        <f t="shared" si="1141"/>
        <v/>
      </c>
      <c r="CW330" s="20" t="str">
        <f t="shared" si="1142"/>
        <v/>
      </c>
      <c r="CX330" s="20" t="str">
        <f t="shared" si="1143"/>
        <v/>
      </c>
      <c r="CY330" s="20" t="str">
        <f t="shared" si="1144"/>
        <v/>
      </c>
      <c r="CZ330" s="20" t="str">
        <f t="shared" si="1145"/>
        <v/>
      </c>
      <c r="BHJ330" s="20" t="str">
        <f t="shared" si="1146"/>
        <v/>
      </c>
    </row>
    <row r="331" spans="2:104 1570:1570" ht="14.5">
      <c r="B331" s="510" t="str">
        <f>IF('لصق اكسل الفورمز'!E326="","",'لصق اكسل الفورمز'!E326)</f>
        <v/>
      </c>
      <c r="C331" s="510" t="str">
        <f>IF('لصق اكسل الفورمز'!O326="","",'لصق اكسل الفورمز'!O326)</f>
        <v/>
      </c>
      <c r="D331" s="526" t="str">
        <f>IF('لصق اكسل الفورمز'!R326="","",'لصق اكسل الفورمز'!R326)</f>
        <v/>
      </c>
      <c r="E331" s="510" t="str">
        <f>IF('لصق اكسل الفورمز'!U326="","",'لصق اكسل الفورمز'!U326)</f>
        <v/>
      </c>
      <c r="F331" s="526" t="str">
        <f>IF('لصق اكسل الفورمز'!X326="","",'لصق اكسل الفورمز'!X326)</f>
        <v/>
      </c>
      <c r="G331" s="510" t="str">
        <f>IF('لصق اكسل الفورمز'!AA326="","",'لصق اكسل الفورمز'!AA326)</f>
        <v/>
      </c>
      <c r="H331" s="526" t="str">
        <f>IF('لصق اكسل الفورمز'!AD326="","",'لصق اكسل الفورمز'!AD326)</f>
        <v/>
      </c>
      <c r="I331" s="510" t="str">
        <f>IF('لصق اكسل الفورمز'!AG326="","",'لصق اكسل الفورمز'!AG326)</f>
        <v/>
      </c>
      <c r="J331" s="526" t="str">
        <f>IF('لصق اكسل الفورمز'!AJ326="","",'لصق اكسل الفورمز'!AJ326)</f>
        <v/>
      </c>
      <c r="K331" s="510" t="str">
        <f>IF('لصق اكسل الفورمز'!AM326="","",'لصق اكسل الفورمز'!AM326)</f>
        <v/>
      </c>
      <c r="L331" s="526" t="str">
        <f>IF('لصق اكسل الفورمز'!AP326="","",'لصق اكسل الفورمز'!AP326)</f>
        <v/>
      </c>
      <c r="M331" s="510" t="str">
        <f>IF('لصق اكسل الفورمز'!AS326="","",'لصق اكسل الفورمز'!AS326)</f>
        <v/>
      </c>
      <c r="N331" s="526" t="str">
        <f>IF('لصق اكسل الفورمز'!AV326="","",'لصق اكسل الفورمز'!AV326)</f>
        <v/>
      </c>
      <c r="O331" s="510" t="str">
        <f>IF('لصق اكسل الفورمز'!AY326="","",'لصق اكسل الفورمز'!AY326)</f>
        <v/>
      </c>
      <c r="P331" s="526" t="str">
        <f>IF('لصق اكسل الفورمز'!BB326="","",'لصق اكسل الفورمز'!BB326)</f>
        <v/>
      </c>
      <c r="Q331" s="510" t="str">
        <f>IF('لصق اكسل الفورمز'!BE326="","",'لصق اكسل الفورمز'!BE326)</f>
        <v/>
      </c>
      <c r="R331" s="526" t="str">
        <f>IF('لصق اكسل الفورمز'!BH326="","",'لصق اكسل الفورمز'!BH326)</f>
        <v/>
      </c>
      <c r="S331" s="510" t="str">
        <f>IF('لصق اكسل الفورمز'!BK326="","",'لصق اكسل الفورمز'!BK326)</f>
        <v/>
      </c>
      <c r="T331" s="526" t="str">
        <f>IF('لصق اكسل الفورمز'!BN326="","",'لصق اكسل الفورمز'!BN326)</f>
        <v/>
      </c>
      <c r="U331" s="510" t="str">
        <f>IF('لصق اكسل الفورمز'!BQ326="","",'لصق اكسل الفورمز'!BQ326)</f>
        <v/>
      </c>
      <c r="V331" s="526" t="str">
        <f>IF('لصق اكسل الفورمز'!BT326="","",'لصق اكسل الفورمز'!BT326)</f>
        <v/>
      </c>
      <c r="W331" s="527" t="str">
        <f t="shared" si="1093"/>
        <v/>
      </c>
      <c r="X331" s="510" t="str">
        <f t="shared" si="1094"/>
        <v/>
      </c>
      <c r="Y331" s="564" t="str">
        <f t="shared" si="1095"/>
        <v/>
      </c>
      <c r="AL331" s="20">
        <f t="shared" si="1096"/>
        <v>0</v>
      </c>
      <c r="AO331" s="20" t="str">
        <f t="shared" si="1097"/>
        <v/>
      </c>
      <c r="AQ331" s="20" t="str">
        <f t="shared" si="1048"/>
        <v/>
      </c>
      <c r="AR331" s="20" t="str">
        <f t="shared" si="1098"/>
        <v/>
      </c>
      <c r="AS331" s="20" t="str">
        <f t="shared" si="1099"/>
        <v/>
      </c>
      <c r="AT331" s="20" t="str">
        <f t="shared" si="1100"/>
        <v/>
      </c>
      <c r="AU331" s="20" t="str">
        <f t="shared" si="1101"/>
        <v/>
      </c>
      <c r="AV331" s="20" t="str">
        <f t="shared" si="1102"/>
        <v/>
      </c>
      <c r="AW331" s="20" t="str">
        <f t="shared" si="1103"/>
        <v/>
      </c>
      <c r="AX331" s="20" t="str">
        <f t="shared" si="1104"/>
        <v/>
      </c>
      <c r="AY331" s="20" t="str">
        <f t="shared" si="1105"/>
        <v/>
      </c>
      <c r="AZ331" s="20" t="str">
        <f t="shared" si="1106"/>
        <v/>
      </c>
      <c r="BA331" s="20" t="str">
        <f t="shared" si="1107"/>
        <v/>
      </c>
      <c r="BB331" s="20" t="str">
        <f t="shared" si="1108"/>
        <v/>
      </c>
      <c r="BC331" s="20" t="str">
        <f t="shared" si="1109"/>
        <v/>
      </c>
      <c r="BD331" s="20" t="str">
        <f t="shared" si="1110"/>
        <v/>
      </c>
      <c r="BE331" s="20" t="str">
        <f t="shared" si="1111"/>
        <v/>
      </c>
      <c r="BF331" s="20" t="str">
        <f t="shared" si="1112"/>
        <v/>
      </c>
      <c r="BG331" s="20" t="str">
        <f t="shared" si="1113"/>
        <v/>
      </c>
      <c r="BH331" s="20" t="str">
        <f t="shared" si="1114"/>
        <v/>
      </c>
      <c r="BI331" s="20" t="str">
        <f t="shared" si="1115"/>
        <v/>
      </c>
      <c r="BJ331" s="20" t="str">
        <f t="shared" si="1116"/>
        <v/>
      </c>
      <c r="BL331" s="38" t="e">
        <f t="shared" si="1117"/>
        <v>#DIV/0!</v>
      </c>
      <c r="BM331" s="4">
        <f t="shared" si="1118"/>
        <v>0</v>
      </c>
      <c r="BN331" s="4">
        <f t="shared" si="1119"/>
        <v>0</v>
      </c>
      <c r="BO331" s="4">
        <f t="shared" si="1120"/>
        <v>0</v>
      </c>
      <c r="BP331" s="173" t="str">
        <f t="shared" si="1121"/>
        <v/>
      </c>
      <c r="BQ331" s="4">
        <f t="shared" si="1122"/>
        <v>0</v>
      </c>
      <c r="BT331" s="268" t="str">
        <f t="shared" si="1123"/>
        <v/>
      </c>
      <c r="BU331" s="268" t="str">
        <f t="shared" si="1124"/>
        <v/>
      </c>
      <c r="BX331" s="20">
        <f t="shared" si="1125"/>
        <v>1</v>
      </c>
      <c r="CG331" s="20" t="str">
        <f t="shared" si="1126"/>
        <v/>
      </c>
      <c r="CH331" s="20" t="str">
        <f t="shared" si="1127"/>
        <v/>
      </c>
      <c r="CI331" s="20" t="str">
        <f t="shared" si="1128"/>
        <v/>
      </c>
      <c r="CJ331" s="20" t="str">
        <f t="shared" si="1129"/>
        <v/>
      </c>
      <c r="CK331" s="20" t="str">
        <f t="shared" si="1130"/>
        <v/>
      </c>
      <c r="CL331" s="20" t="str">
        <f t="shared" si="1131"/>
        <v/>
      </c>
      <c r="CM331" s="20" t="str">
        <f t="shared" si="1132"/>
        <v/>
      </c>
      <c r="CN331" s="20" t="str">
        <f t="shared" si="1133"/>
        <v/>
      </c>
      <c r="CO331" s="20" t="str">
        <f t="shared" si="1134"/>
        <v/>
      </c>
      <c r="CP331" s="20" t="str">
        <f t="shared" si="1135"/>
        <v/>
      </c>
      <c r="CQ331" s="20" t="str">
        <f t="shared" si="1136"/>
        <v/>
      </c>
      <c r="CR331" s="20" t="str">
        <f t="shared" si="1137"/>
        <v/>
      </c>
      <c r="CS331" s="20" t="str">
        <f t="shared" si="1138"/>
        <v/>
      </c>
      <c r="CT331" s="20" t="str">
        <f t="shared" si="1139"/>
        <v/>
      </c>
      <c r="CU331" s="20" t="str">
        <f t="shared" si="1140"/>
        <v/>
      </c>
      <c r="CV331" s="20" t="str">
        <f t="shared" si="1141"/>
        <v/>
      </c>
      <c r="CW331" s="20" t="str">
        <f t="shared" si="1142"/>
        <v/>
      </c>
      <c r="CX331" s="20" t="str">
        <f t="shared" si="1143"/>
        <v/>
      </c>
      <c r="CY331" s="20" t="str">
        <f t="shared" si="1144"/>
        <v/>
      </c>
      <c r="CZ331" s="20" t="str">
        <f t="shared" si="1145"/>
        <v/>
      </c>
      <c r="BHJ331" s="20" t="str">
        <f t="shared" si="1146"/>
        <v/>
      </c>
    </row>
    <row r="332" spans="2:104 1570:1570" ht="14.5">
      <c r="B332" s="510" t="str">
        <f>IF('لصق اكسل الفورمز'!E327="","",'لصق اكسل الفورمز'!E327)</f>
        <v/>
      </c>
      <c r="C332" s="510" t="str">
        <f>IF('لصق اكسل الفورمز'!O327="","",'لصق اكسل الفورمز'!O327)</f>
        <v/>
      </c>
      <c r="D332" s="526" t="str">
        <f>IF('لصق اكسل الفورمز'!R327="","",'لصق اكسل الفورمز'!R327)</f>
        <v/>
      </c>
      <c r="E332" s="510" t="str">
        <f>IF('لصق اكسل الفورمز'!U327="","",'لصق اكسل الفورمز'!U327)</f>
        <v/>
      </c>
      <c r="F332" s="526" t="str">
        <f>IF('لصق اكسل الفورمز'!X327="","",'لصق اكسل الفورمز'!X327)</f>
        <v/>
      </c>
      <c r="G332" s="510" t="str">
        <f>IF('لصق اكسل الفورمز'!AA327="","",'لصق اكسل الفورمز'!AA327)</f>
        <v/>
      </c>
      <c r="H332" s="526" t="str">
        <f>IF('لصق اكسل الفورمز'!AD327="","",'لصق اكسل الفورمز'!AD327)</f>
        <v/>
      </c>
      <c r="I332" s="510" t="str">
        <f>IF('لصق اكسل الفورمز'!AG327="","",'لصق اكسل الفورمز'!AG327)</f>
        <v/>
      </c>
      <c r="J332" s="526" t="str">
        <f>IF('لصق اكسل الفورمز'!AJ327="","",'لصق اكسل الفورمز'!AJ327)</f>
        <v/>
      </c>
      <c r="K332" s="510" t="str">
        <f>IF('لصق اكسل الفورمز'!AM327="","",'لصق اكسل الفورمز'!AM327)</f>
        <v/>
      </c>
      <c r="L332" s="526" t="str">
        <f>IF('لصق اكسل الفورمز'!AP327="","",'لصق اكسل الفورمز'!AP327)</f>
        <v/>
      </c>
      <c r="M332" s="510" t="str">
        <f>IF('لصق اكسل الفورمز'!AS327="","",'لصق اكسل الفورمز'!AS327)</f>
        <v/>
      </c>
      <c r="N332" s="526" t="str">
        <f>IF('لصق اكسل الفورمز'!AV327="","",'لصق اكسل الفورمز'!AV327)</f>
        <v/>
      </c>
      <c r="O332" s="510" t="str">
        <f>IF('لصق اكسل الفورمز'!AY327="","",'لصق اكسل الفورمز'!AY327)</f>
        <v/>
      </c>
      <c r="P332" s="526" t="str">
        <f>IF('لصق اكسل الفورمز'!BB327="","",'لصق اكسل الفورمز'!BB327)</f>
        <v/>
      </c>
      <c r="Q332" s="510" t="str">
        <f>IF('لصق اكسل الفورمز'!BE327="","",'لصق اكسل الفورمز'!BE327)</f>
        <v/>
      </c>
      <c r="R332" s="526" t="str">
        <f>IF('لصق اكسل الفورمز'!BH327="","",'لصق اكسل الفورمز'!BH327)</f>
        <v/>
      </c>
      <c r="S332" s="510" t="str">
        <f>IF('لصق اكسل الفورمز'!BK327="","",'لصق اكسل الفورمز'!BK327)</f>
        <v/>
      </c>
      <c r="T332" s="526" t="str">
        <f>IF('لصق اكسل الفورمز'!BN327="","",'لصق اكسل الفورمز'!BN327)</f>
        <v/>
      </c>
      <c r="U332" s="510" t="str">
        <f>IF('لصق اكسل الفورمز'!BQ327="","",'لصق اكسل الفورمز'!BQ327)</f>
        <v/>
      </c>
      <c r="V332" s="526" t="str">
        <f>IF('لصق اكسل الفورمز'!BT327="","",'لصق اكسل الفورمز'!BT327)</f>
        <v/>
      </c>
      <c r="W332" s="527" t="str">
        <f t="shared" si="1093"/>
        <v/>
      </c>
      <c r="X332" s="510" t="str">
        <f t="shared" si="1094"/>
        <v/>
      </c>
      <c r="Y332" s="564" t="str">
        <f t="shared" si="1095"/>
        <v/>
      </c>
      <c r="AL332" s="20">
        <f t="shared" si="1096"/>
        <v>0</v>
      </c>
      <c r="AO332" s="20" t="str">
        <f t="shared" si="1097"/>
        <v/>
      </c>
      <c r="AQ332" s="20" t="str">
        <f t="shared" si="1048"/>
        <v/>
      </c>
      <c r="AR332" s="20" t="str">
        <f t="shared" si="1098"/>
        <v/>
      </c>
      <c r="AS332" s="20" t="str">
        <f t="shared" si="1099"/>
        <v/>
      </c>
      <c r="AT332" s="20" t="str">
        <f t="shared" si="1100"/>
        <v/>
      </c>
      <c r="AU332" s="20" t="str">
        <f t="shared" si="1101"/>
        <v/>
      </c>
      <c r="AV332" s="20" t="str">
        <f t="shared" si="1102"/>
        <v/>
      </c>
      <c r="AW332" s="20" t="str">
        <f t="shared" si="1103"/>
        <v/>
      </c>
      <c r="AX332" s="20" t="str">
        <f t="shared" si="1104"/>
        <v/>
      </c>
      <c r="AY332" s="20" t="str">
        <f t="shared" si="1105"/>
        <v/>
      </c>
      <c r="AZ332" s="20" t="str">
        <f t="shared" si="1106"/>
        <v/>
      </c>
      <c r="BA332" s="20" t="str">
        <f t="shared" si="1107"/>
        <v/>
      </c>
      <c r="BB332" s="20" t="str">
        <f t="shared" si="1108"/>
        <v/>
      </c>
      <c r="BC332" s="20" t="str">
        <f t="shared" si="1109"/>
        <v/>
      </c>
      <c r="BD332" s="20" t="str">
        <f t="shared" si="1110"/>
        <v/>
      </c>
      <c r="BE332" s="20" t="str">
        <f t="shared" si="1111"/>
        <v/>
      </c>
      <c r="BF332" s="20" t="str">
        <f t="shared" si="1112"/>
        <v/>
      </c>
      <c r="BG332" s="20" t="str">
        <f t="shared" si="1113"/>
        <v/>
      </c>
      <c r="BH332" s="20" t="str">
        <f t="shared" si="1114"/>
        <v/>
      </c>
      <c r="BI332" s="20" t="str">
        <f t="shared" si="1115"/>
        <v/>
      </c>
      <c r="BJ332" s="20" t="str">
        <f t="shared" si="1116"/>
        <v/>
      </c>
      <c r="BL332" s="38" t="e">
        <f t="shared" si="1117"/>
        <v>#DIV/0!</v>
      </c>
      <c r="BM332" s="4">
        <f t="shared" si="1118"/>
        <v>0</v>
      </c>
      <c r="BN332" s="4">
        <f t="shared" si="1119"/>
        <v>0</v>
      </c>
      <c r="BO332" s="4">
        <f t="shared" si="1120"/>
        <v>0</v>
      </c>
      <c r="BP332" s="173" t="str">
        <f t="shared" si="1121"/>
        <v/>
      </c>
      <c r="BQ332" s="4">
        <f t="shared" si="1122"/>
        <v>0</v>
      </c>
      <c r="BT332" s="268" t="str">
        <f t="shared" si="1123"/>
        <v/>
      </c>
      <c r="BU332" s="268" t="str">
        <f t="shared" si="1124"/>
        <v/>
      </c>
      <c r="BX332" s="20">
        <f t="shared" si="1125"/>
        <v>1</v>
      </c>
      <c r="CG332" s="20" t="str">
        <f t="shared" si="1126"/>
        <v/>
      </c>
      <c r="CH332" s="20" t="str">
        <f t="shared" si="1127"/>
        <v/>
      </c>
      <c r="CI332" s="20" t="str">
        <f t="shared" si="1128"/>
        <v/>
      </c>
      <c r="CJ332" s="20" t="str">
        <f t="shared" si="1129"/>
        <v/>
      </c>
      <c r="CK332" s="20" t="str">
        <f t="shared" si="1130"/>
        <v/>
      </c>
      <c r="CL332" s="20" t="str">
        <f t="shared" si="1131"/>
        <v/>
      </c>
      <c r="CM332" s="20" t="str">
        <f t="shared" si="1132"/>
        <v/>
      </c>
      <c r="CN332" s="20" t="str">
        <f t="shared" si="1133"/>
        <v/>
      </c>
      <c r="CO332" s="20" t="str">
        <f t="shared" si="1134"/>
        <v/>
      </c>
      <c r="CP332" s="20" t="str">
        <f t="shared" si="1135"/>
        <v/>
      </c>
      <c r="CQ332" s="20" t="str">
        <f t="shared" si="1136"/>
        <v/>
      </c>
      <c r="CR332" s="20" t="str">
        <f t="shared" si="1137"/>
        <v/>
      </c>
      <c r="CS332" s="20" t="str">
        <f t="shared" si="1138"/>
        <v/>
      </c>
      <c r="CT332" s="20" t="str">
        <f t="shared" si="1139"/>
        <v/>
      </c>
      <c r="CU332" s="20" t="str">
        <f t="shared" si="1140"/>
        <v/>
      </c>
      <c r="CV332" s="20" t="str">
        <f t="shared" si="1141"/>
        <v/>
      </c>
      <c r="CW332" s="20" t="str">
        <f t="shared" si="1142"/>
        <v/>
      </c>
      <c r="CX332" s="20" t="str">
        <f t="shared" si="1143"/>
        <v/>
      </c>
      <c r="CY332" s="20" t="str">
        <f t="shared" si="1144"/>
        <v/>
      </c>
      <c r="CZ332" s="20" t="str">
        <f t="shared" si="1145"/>
        <v/>
      </c>
      <c r="BHJ332" s="20" t="str">
        <f t="shared" si="1146"/>
        <v/>
      </c>
    </row>
    <row r="333" spans="2:104 1570:1570" ht="14.5">
      <c r="B333" s="510" t="str">
        <f>IF('لصق اكسل الفورمز'!E328="","",'لصق اكسل الفورمز'!E328)</f>
        <v/>
      </c>
      <c r="C333" s="510" t="str">
        <f>IF('لصق اكسل الفورمز'!O328="","",'لصق اكسل الفورمز'!O328)</f>
        <v/>
      </c>
      <c r="D333" s="526" t="str">
        <f>IF('لصق اكسل الفورمز'!R328="","",'لصق اكسل الفورمز'!R328)</f>
        <v/>
      </c>
      <c r="E333" s="510" t="str">
        <f>IF('لصق اكسل الفورمز'!U328="","",'لصق اكسل الفورمز'!U328)</f>
        <v/>
      </c>
      <c r="F333" s="526" t="str">
        <f>IF('لصق اكسل الفورمز'!X328="","",'لصق اكسل الفورمز'!X328)</f>
        <v/>
      </c>
      <c r="G333" s="510" t="str">
        <f>IF('لصق اكسل الفورمز'!AA328="","",'لصق اكسل الفورمز'!AA328)</f>
        <v/>
      </c>
      <c r="H333" s="526" t="str">
        <f>IF('لصق اكسل الفورمز'!AD328="","",'لصق اكسل الفورمز'!AD328)</f>
        <v/>
      </c>
      <c r="I333" s="510" t="str">
        <f>IF('لصق اكسل الفورمز'!AG328="","",'لصق اكسل الفورمز'!AG328)</f>
        <v/>
      </c>
      <c r="J333" s="526" t="str">
        <f>IF('لصق اكسل الفورمز'!AJ328="","",'لصق اكسل الفورمز'!AJ328)</f>
        <v/>
      </c>
      <c r="K333" s="510" t="str">
        <f>IF('لصق اكسل الفورمز'!AM328="","",'لصق اكسل الفورمز'!AM328)</f>
        <v/>
      </c>
      <c r="L333" s="526" t="str">
        <f>IF('لصق اكسل الفورمز'!AP328="","",'لصق اكسل الفورمز'!AP328)</f>
        <v/>
      </c>
      <c r="M333" s="510" t="str">
        <f>IF('لصق اكسل الفورمز'!AS328="","",'لصق اكسل الفورمز'!AS328)</f>
        <v/>
      </c>
      <c r="N333" s="526" t="str">
        <f>IF('لصق اكسل الفورمز'!AV328="","",'لصق اكسل الفورمز'!AV328)</f>
        <v/>
      </c>
      <c r="O333" s="510" t="str">
        <f>IF('لصق اكسل الفورمز'!AY328="","",'لصق اكسل الفورمز'!AY328)</f>
        <v/>
      </c>
      <c r="P333" s="526" t="str">
        <f>IF('لصق اكسل الفورمز'!BB328="","",'لصق اكسل الفورمز'!BB328)</f>
        <v/>
      </c>
      <c r="Q333" s="510" t="str">
        <f>IF('لصق اكسل الفورمز'!BE328="","",'لصق اكسل الفورمز'!BE328)</f>
        <v/>
      </c>
      <c r="R333" s="526" t="str">
        <f>IF('لصق اكسل الفورمز'!BH328="","",'لصق اكسل الفورمز'!BH328)</f>
        <v/>
      </c>
      <c r="S333" s="510" t="str">
        <f>IF('لصق اكسل الفورمز'!BK328="","",'لصق اكسل الفورمز'!BK328)</f>
        <v/>
      </c>
      <c r="T333" s="526" t="str">
        <f>IF('لصق اكسل الفورمز'!BN328="","",'لصق اكسل الفورمز'!BN328)</f>
        <v/>
      </c>
      <c r="U333" s="510" t="str">
        <f>IF('لصق اكسل الفورمز'!BQ328="","",'لصق اكسل الفورمز'!BQ328)</f>
        <v/>
      </c>
      <c r="V333" s="526" t="str">
        <f>IF('لصق اكسل الفورمز'!BT328="","",'لصق اكسل الفورمز'!BT328)</f>
        <v/>
      </c>
      <c r="W333" s="527" t="str">
        <f t="shared" si="1093"/>
        <v/>
      </c>
      <c r="X333" s="510" t="str">
        <f t="shared" si="1094"/>
        <v/>
      </c>
      <c r="Y333" s="564" t="str">
        <f t="shared" si="1095"/>
        <v/>
      </c>
      <c r="AL333" s="20">
        <f t="shared" si="1096"/>
        <v>0</v>
      </c>
      <c r="AO333" s="20" t="str">
        <f t="shared" si="1097"/>
        <v/>
      </c>
      <c r="AQ333" s="20" t="str">
        <f t="shared" si="1048"/>
        <v/>
      </c>
      <c r="AR333" s="20" t="str">
        <f t="shared" si="1098"/>
        <v/>
      </c>
      <c r="AS333" s="20" t="str">
        <f t="shared" si="1099"/>
        <v/>
      </c>
      <c r="AT333" s="20" t="str">
        <f t="shared" si="1100"/>
        <v/>
      </c>
      <c r="AU333" s="20" t="str">
        <f t="shared" si="1101"/>
        <v/>
      </c>
      <c r="AV333" s="20" t="str">
        <f t="shared" si="1102"/>
        <v/>
      </c>
      <c r="AW333" s="20" t="str">
        <f t="shared" si="1103"/>
        <v/>
      </c>
      <c r="AX333" s="20" t="str">
        <f t="shared" si="1104"/>
        <v/>
      </c>
      <c r="AY333" s="20" t="str">
        <f t="shared" si="1105"/>
        <v/>
      </c>
      <c r="AZ333" s="20" t="str">
        <f t="shared" si="1106"/>
        <v/>
      </c>
      <c r="BA333" s="20" t="str">
        <f t="shared" si="1107"/>
        <v/>
      </c>
      <c r="BB333" s="20" t="str">
        <f t="shared" si="1108"/>
        <v/>
      </c>
      <c r="BC333" s="20" t="str">
        <f t="shared" si="1109"/>
        <v/>
      </c>
      <c r="BD333" s="20" t="str">
        <f t="shared" si="1110"/>
        <v/>
      </c>
      <c r="BE333" s="20" t="str">
        <f t="shared" si="1111"/>
        <v/>
      </c>
      <c r="BF333" s="20" t="str">
        <f t="shared" si="1112"/>
        <v/>
      </c>
      <c r="BG333" s="20" t="str">
        <f t="shared" si="1113"/>
        <v/>
      </c>
      <c r="BH333" s="20" t="str">
        <f t="shared" si="1114"/>
        <v/>
      </c>
      <c r="BI333" s="20" t="str">
        <f t="shared" si="1115"/>
        <v/>
      </c>
      <c r="BJ333" s="20" t="str">
        <f t="shared" si="1116"/>
        <v/>
      </c>
      <c r="BL333" s="38" t="e">
        <f t="shared" si="1117"/>
        <v>#DIV/0!</v>
      </c>
      <c r="BM333" s="4">
        <f t="shared" si="1118"/>
        <v>0</v>
      </c>
      <c r="BN333" s="4">
        <f t="shared" si="1119"/>
        <v>0</v>
      </c>
      <c r="BO333" s="4">
        <f t="shared" si="1120"/>
        <v>0</v>
      </c>
      <c r="BP333" s="173" t="str">
        <f t="shared" si="1121"/>
        <v/>
      </c>
      <c r="BQ333" s="4">
        <f t="shared" si="1122"/>
        <v>0</v>
      </c>
      <c r="BT333" s="268" t="str">
        <f t="shared" si="1123"/>
        <v/>
      </c>
      <c r="BU333" s="268" t="str">
        <f t="shared" si="1124"/>
        <v/>
      </c>
      <c r="BX333" s="20">
        <f t="shared" si="1125"/>
        <v>1</v>
      </c>
      <c r="CG333" s="20" t="str">
        <f t="shared" si="1126"/>
        <v/>
      </c>
      <c r="CH333" s="20" t="str">
        <f t="shared" si="1127"/>
        <v/>
      </c>
      <c r="CI333" s="20" t="str">
        <f t="shared" si="1128"/>
        <v/>
      </c>
      <c r="CJ333" s="20" t="str">
        <f t="shared" si="1129"/>
        <v/>
      </c>
      <c r="CK333" s="20" t="str">
        <f t="shared" si="1130"/>
        <v/>
      </c>
      <c r="CL333" s="20" t="str">
        <f t="shared" si="1131"/>
        <v/>
      </c>
      <c r="CM333" s="20" t="str">
        <f t="shared" si="1132"/>
        <v/>
      </c>
      <c r="CN333" s="20" t="str">
        <f t="shared" si="1133"/>
        <v/>
      </c>
      <c r="CO333" s="20" t="str">
        <f t="shared" si="1134"/>
        <v/>
      </c>
      <c r="CP333" s="20" t="str">
        <f t="shared" si="1135"/>
        <v/>
      </c>
      <c r="CQ333" s="20" t="str">
        <f t="shared" si="1136"/>
        <v/>
      </c>
      <c r="CR333" s="20" t="str">
        <f t="shared" si="1137"/>
        <v/>
      </c>
      <c r="CS333" s="20" t="str">
        <f t="shared" si="1138"/>
        <v/>
      </c>
      <c r="CT333" s="20" t="str">
        <f t="shared" si="1139"/>
        <v/>
      </c>
      <c r="CU333" s="20" t="str">
        <f t="shared" si="1140"/>
        <v/>
      </c>
      <c r="CV333" s="20" t="str">
        <f t="shared" si="1141"/>
        <v/>
      </c>
      <c r="CW333" s="20" t="str">
        <f t="shared" si="1142"/>
        <v/>
      </c>
      <c r="CX333" s="20" t="str">
        <f t="shared" si="1143"/>
        <v/>
      </c>
      <c r="CY333" s="20" t="str">
        <f t="shared" si="1144"/>
        <v/>
      </c>
      <c r="CZ333" s="20" t="str">
        <f t="shared" si="1145"/>
        <v/>
      </c>
      <c r="BHJ333" s="20" t="str">
        <f t="shared" si="1146"/>
        <v/>
      </c>
    </row>
    <row r="334" spans="2:104 1570:1570" ht="14.5">
      <c r="B334" s="510" t="str">
        <f>IF('لصق اكسل الفورمز'!E329="","",'لصق اكسل الفورمز'!E329)</f>
        <v/>
      </c>
      <c r="C334" s="510" t="str">
        <f>IF('لصق اكسل الفورمز'!O329="","",'لصق اكسل الفورمز'!O329)</f>
        <v/>
      </c>
      <c r="D334" s="526" t="str">
        <f>IF('لصق اكسل الفورمز'!R329="","",'لصق اكسل الفورمز'!R329)</f>
        <v/>
      </c>
      <c r="E334" s="510" t="str">
        <f>IF('لصق اكسل الفورمز'!U329="","",'لصق اكسل الفورمز'!U329)</f>
        <v/>
      </c>
      <c r="F334" s="526" t="str">
        <f>IF('لصق اكسل الفورمز'!X329="","",'لصق اكسل الفورمز'!X329)</f>
        <v/>
      </c>
      <c r="G334" s="510" t="str">
        <f>IF('لصق اكسل الفورمز'!AA329="","",'لصق اكسل الفورمز'!AA329)</f>
        <v/>
      </c>
      <c r="H334" s="526" t="str">
        <f>IF('لصق اكسل الفورمز'!AD329="","",'لصق اكسل الفورمز'!AD329)</f>
        <v/>
      </c>
      <c r="I334" s="510" t="str">
        <f>IF('لصق اكسل الفورمز'!AG329="","",'لصق اكسل الفورمز'!AG329)</f>
        <v/>
      </c>
      <c r="J334" s="526" t="str">
        <f>IF('لصق اكسل الفورمز'!AJ329="","",'لصق اكسل الفورمز'!AJ329)</f>
        <v/>
      </c>
      <c r="K334" s="510" t="str">
        <f>IF('لصق اكسل الفورمز'!AM329="","",'لصق اكسل الفورمز'!AM329)</f>
        <v/>
      </c>
      <c r="L334" s="526" t="str">
        <f>IF('لصق اكسل الفورمز'!AP329="","",'لصق اكسل الفورمز'!AP329)</f>
        <v/>
      </c>
      <c r="M334" s="510" t="str">
        <f>IF('لصق اكسل الفورمز'!AS329="","",'لصق اكسل الفورمز'!AS329)</f>
        <v/>
      </c>
      <c r="N334" s="526" t="str">
        <f>IF('لصق اكسل الفورمز'!AV329="","",'لصق اكسل الفورمز'!AV329)</f>
        <v/>
      </c>
      <c r="O334" s="510" t="str">
        <f>IF('لصق اكسل الفورمز'!AY329="","",'لصق اكسل الفورمز'!AY329)</f>
        <v/>
      </c>
      <c r="P334" s="526" t="str">
        <f>IF('لصق اكسل الفورمز'!BB329="","",'لصق اكسل الفورمز'!BB329)</f>
        <v/>
      </c>
      <c r="Q334" s="510" t="str">
        <f>IF('لصق اكسل الفورمز'!BE329="","",'لصق اكسل الفورمز'!BE329)</f>
        <v/>
      </c>
      <c r="R334" s="526" t="str">
        <f>IF('لصق اكسل الفورمز'!BH329="","",'لصق اكسل الفورمز'!BH329)</f>
        <v/>
      </c>
      <c r="S334" s="510" t="str">
        <f>IF('لصق اكسل الفورمز'!BK329="","",'لصق اكسل الفورمز'!BK329)</f>
        <v/>
      </c>
      <c r="T334" s="526" t="str">
        <f>IF('لصق اكسل الفورمز'!BN329="","",'لصق اكسل الفورمز'!BN329)</f>
        <v/>
      </c>
      <c r="U334" s="510" t="str">
        <f>IF('لصق اكسل الفورمز'!BQ329="","",'لصق اكسل الفورمز'!BQ329)</f>
        <v/>
      </c>
      <c r="V334" s="526" t="str">
        <f>IF('لصق اكسل الفورمز'!BT329="","",'لصق اكسل الفورمز'!BT329)</f>
        <v/>
      </c>
      <c r="W334" s="527" t="str">
        <f t="shared" si="1093"/>
        <v/>
      </c>
      <c r="X334" s="510" t="str">
        <f t="shared" si="1094"/>
        <v/>
      </c>
      <c r="Y334" s="564" t="str">
        <f t="shared" si="1095"/>
        <v/>
      </c>
      <c r="AL334" s="20">
        <f t="shared" si="1096"/>
        <v>0</v>
      </c>
      <c r="AO334" s="20" t="str">
        <f t="shared" si="1097"/>
        <v/>
      </c>
      <c r="AQ334" s="20" t="str">
        <f t="shared" ref="AQ334:AQ397" si="1147">IFERROR(FIND(0,AO334),"")</f>
        <v/>
      </c>
      <c r="AR334" s="20" t="str">
        <f t="shared" si="1098"/>
        <v/>
      </c>
      <c r="AS334" s="20" t="str">
        <f t="shared" si="1099"/>
        <v/>
      </c>
      <c r="AT334" s="20" t="str">
        <f t="shared" si="1100"/>
        <v/>
      </c>
      <c r="AU334" s="20" t="str">
        <f t="shared" si="1101"/>
        <v/>
      </c>
      <c r="AV334" s="20" t="str">
        <f t="shared" si="1102"/>
        <v/>
      </c>
      <c r="AW334" s="20" t="str">
        <f t="shared" si="1103"/>
        <v/>
      </c>
      <c r="AX334" s="20" t="str">
        <f t="shared" si="1104"/>
        <v/>
      </c>
      <c r="AY334" s="20" t="str">
        <f t="shared" si="1105"/>
        <v/>
      </c>
      <c r="AZ334" s="20" t="str">
        <f t="shared" si="1106"/>
        <v/>
      </c>
      <c r="BA334" s="20" t="str">
        <f t="shared" si="1107"/>
        <v/>
      </c>
      <c r="BB334" s="20" t="str">
        <f t="shared" si="1108"/>
        <v/>
      </c>
      <c r="BC334" s="20" t="str">
        <f t="shared" si="1109"/>
        <v/>
      </c>
      <c r="BD334" s="20" t="str">
        <f t="shared" si="1110"/>
        <v/>
      </c>
      <c r="BE334" s="20" t="str">
        <f t="shared" si="1111"/>
        <v/>
      </c>
      <c r="BF334" s="20" t="str">
        <f t="shared" si="1112"/>
        <v/>
      </c>
      <c r="BG334" s="20" t="str">
        <f t="shared" si="1113"/>
        <v/>
      </c>
      <c r="BH334" s="20" t="str">
        <f t="shared" si="1114"/>
        <v/>
      </c>
      <c r="BI334" s="20" t="str">
        <f t="shared" si="1115"/>
        <v/>
      </c>
      <c r="BJ334" s="20" t="str">
        <f t="shared" si="1116"/>
        <v/>
      </c>
      <c r="BL334" s="38" t="e">
        <f t="shared" si="1117"/>
        <v>#DIV/0!</v>
      </c>
      <c r="BM334" s="4">
        <f t="shared" si="1118"/>
        <v>0</v>
      </c>
      <c r="BN334" s="4">
        <f t="shared" si="1119"/>
        <v>0</v>
      </c>
      <c r="BO334" s="4">
        <f t="shared" si="1120"/>
        <v>0</v>
      </c>
      <c r="BP334" s="173" t="str">
        <f t="shared" si="1121"/>
        <v/>
      </c>
      <c r="BQ334" s="4">
        <f t="shared" si="1122"/>
        <v>0</v>
      </c>
      <c r="BT334" s="268" t="str">
        <f t="shared" si="1123"/>
        <v/>
      </c>
      <c r="BU334" s="268" t="str">
        <f t="shared" si="1124"/>
        <v/>
      </c>
      <c r="BX334" s="20">
        <f t="shared" si="1125"/>
        <v>1</v>
      </c>
      <c r="CG334" s="20" t="str">
        <f t="shared" si="1126"/>
        <v/>
      </c>
      <c r="CH334" s="20" t="str">
        <f t="shared" si="1127"/>
        <v/>
      </c>
      <c r="CI334" s="20" t="str">
        <f t="shared" si="1128"/>
        <v/>
      </c>
      <c r="CJ334" s="20" t="str">
        <f t="shared" si="1129"/>
        <v/>
      </c>
      <c r="CK334" s="20" t="str">
        <f t="shared" si="1130"/>
        <v/>
      </c>
      <c r="CL334" s="20" t="str">
        <f t="shared" si="1131"/>
        <v/>
      </c>
      <c r="CM334" s="20" t="str">
        <f t="shared" si="1132"/>
        <v/>
      </c>
      <c r="CN334" s="20" t="str">
        <f t="shared" si="1133"/>
        <v/>
      </c>
      <c r="CO334" s="20" t="str">
        <f t="shared" si="1134"/>
        <v/>
      </c>
      <c r="CP334" s="20" t="str">
        <f t="shared" si="1135"/>
        <v/>
      </c>
      <c r="CQ334" s="20" t="str">
        <f t="shared" si="1136"/>
        <v/>
      </c>
      <c r="CR334" s="20" t="str">
        <f t="shared" si="1137"/>
        <v/>
      </c>
      <c r="CS334" s="20" t="str">
        <f t="shared" si="1138"/>
        <v/>
      </c>
      <c r="CT334" s="20" t="str">
        <f t="shared" si="1139"/>
        <v/>
      </c>
      <c r="CU334" s="20" t="str">
        <f t="shared" si="1140"/>
        <v/>
      </c>
      <c r="CV334" s="20" t="str">
        <f t="shared" si="1141"/>
        <v/>
      </c>
      <c r="CW334" s="20" t="str">
        <f t="shared" si="1142"/>
        <v/>
      </c>
      <c r="CX334" s="20" t="str">
        <f t="shared" si="1143"/>
        <v/>
      </c>
      <c r="CY334" s="20" t="str">
        <f t="shared" si="1144"/>
        <v/>
      </c>
      <c r="CZ334" s="20" t="str">
        <f t="shared" si="1145"/>
        <v/>
      </c>
      <c r="BHJ334" s="20" t="str">
        <f t="shared" si="1146"/>
        <v/>
      </c>
    </row>
    <row r="335" spans="2:104 1570:1570" ht="14.5">
      <c r="B335" s="510" t="str">
        <f>IF('لصق اكسل الفورمز'!E330="","",'لصق اكسل الفورمز'!E330)</f>
        <v/>
      </c>
      <c r="C335" s="510" t="str">
        <f>IF('لصق اكسل الفورمز'!O330="","",'لصق اكسل الفورمز'!O330)</f>
        <v/>
      </c>
      <c r="D335" s="526" t="str">
        <f>IF('لصق اكسل الفورمز'!R330="","",'لصق اكسل الفورمز'!R330)</f>
        <v/>
      </c>
      <c r="E335" s="510" t="str">
        <f>IF('لصق اكسل الفورمز'!U330="","",'لصق اكسل الفورمز'!U330)</f>
        <v/>
      </c>
      <c r="F335" s="526" t="str">
        <f>IF('لصق اكسل الفورمز'!X330="","",'لصق اكسل الفورمز'!X330)</f>
        <v/>
      </c>
      <c r="G335" s="510" t="str">
        <f>IF('لصق اكسل الفورمز'!AA330="","",'لصق اكسل الفورمز'!AA330)</f>
        <v/>
      </c>
      <c r="H335" s="526" t="str">
        <f>IF('لصق اكسل الفورمز'!AD330="","",'لصق اكسل الفورمز'!AD330)</f>
        <v/>
      </c>
      <c r="I335" s="510" t="str">
        <f>IF('لصق اكسل الفورمز'!AG330="","",'لصق اكسل الفورمز'!AG330)</f>
        <v/>
      </c>
      <c r="J335" s="526" t="str">
        <f>IF('لصق اكسل الفورمز'!AJ330="","",'لصق اكسل الفورمز'!AJ330)</f>
        <v/>
      </c>
      <c r="K335" s="510" t="str">
        <f>IF('لصق اكسل الفورمز'!AM330="","",'لصق اكسل الفورمز'!AM330)</f>
        <v/>
      </c>
      <c r="L335" s="526" t="str">
        <f>IF('لصق اكسل الفورمز'!AP330="","",'لصق اكسل الفورمز'!AP330)</f>
        <v/>
      </c>
      <c r="M335" s="510" t="str">
        <f>IF('لصق اكسل الفورمز'!AS330="","",'لصق اكسل الفورمز'!AS330)</f>
        <v/>
      </c>
      <c r="N335" s="526" t="str">
        <f>IF('لصق اكسل الفورمز'!AV330="","",'لصق اكسل الفورمز'!AV330)</f>
        <v/>
      </c>
      <c r="O335" s="510" t="str">
        <f>IF('لصق اكسل الفورمز'!AY330="","",'لصق اكسل الفورمز'!AY330)</f>
        <v/>
      </c>
      <c r="P335" s="526" t="str">
        <f>IF('لصق اكسل الفورمز'!BB330="","",'لصق اكسل الفورمز'!BB330)</f>
        <v/>
      </c>
      <c r="Q335" s="510" t="str">
        <f>IF('لصق اكسل الفورمز'!BE330="","",'لصق اكسل الفورمز'!BE330)</f>
        <v/>
      </c>
      <c r="R335" s="526" t="str">
        <f>IF('لصق اكسل الفورمز'!BH330="","",'لصق اكسل الفورمز'!BH330)</f>
        <v/>
      </c>
      <c r="S335" s="510" t="str">
        <f>IF('لصق اكسل الفورمز'!BK330="","",'لصق اكسل الفورمز'!BK330)</f>
        <v/>
      </c>
      <c r="T335" s="526" t="str">
        <f>IF('لصق اكسل الفورمز'!BN330="","",'لصق اكسل الفورمز'!BN330)</f>
        <v/>
      </c>
      <c r="U335" s="510" t="str">
        <f>IF('لصق اكسل الفورمز'!BQ330="","",'لصق اكسل الفورمز'!BQ330)</f>
        <v/>
      </c>
      <c r="V335" s="526" t="str">
        <f>IF('لصق اكسل الفورمز'!BT330="","",'لصق اكسل الفورمز'!BT330)</f>
        <v/>
      </c>
      <c r="W335" s="527" t="str">
        <f t="shared" si="1093"/>
        <v/>
      </c>
      <c r="X335" s="510" t="str">
        <f t="shared" si="1094"/>
        <v/>
      </c>
      <c r="Y335" s="564" t="str">
        <f t="shared" si="1095"/>
        <v/>
      </c>
      <c r="AL335" s="20">
        <f t="shared" si="1096"/>
        <v>0</v>
      </c>
      <c r="AO335" s="20" t="str">
        <f t="shared" si="1097"/>
        <v/>
      </c>
      <c r="AQ335" s="20" t="str">
        <f t="shared" si="1147"/>
        <v/>
      </c>
      <c r="AR335" s="20" t="str">
        <f t="shared" si="1098"/>
        <v/>
      </c>
      <c r="AS335" s="20" t="str">
        <f t="shared" si="1099"/>
        <v/>
      </c>
      <c r="AT335" s="20" t="str">
        <f t="shared" si="1100"/>
        <v/>
      </c>
      <c r="AU335" s="20" t="str">
        <f t="shared" si="1101"/>
        <v/>
      </c>
      <c r="AV335" s="20" t="str">
        <f t="shared" si="1102"/>
        <v/>
      </c>
      <c r="AW335" s="20" t="str">
        <f t="shared" si="1103"/>
        <v/>
      </c>
      <c r="AX335" s="20" t="str">
        <f t="shared" si="1104"/>
        <v/>
      </c>
      <c r="AY335" s="20" t="str">
        <f t="shared" si="1105"/>
        <v/>
      </c>
      <c r="AZ335" s="20" t="str">
        <f t="shared" si="1106"/>
        <v/>
      </c>
      <c r="BA335" s="20" t="str">
        <f t="shared" si="1107"/>
        <v/>
      </c>
      <c r="BB335" s="20" t="str">
        <f t="shared" si="1108"/>
        <v/>
      </c>
      <c r="BC335" s="20" t="str">
        <f t="shared" si="1109"/>
        <v/>
      </c>
      <c r="BD335" s="20" t="str">
        <f t="shared" si="1110"/>
        <v/>
      </c>
      <c r="BE335" s="20" t="str">
        <f t="shared" si="1111"/>
        <v/>
      </c>
      <c r="BF335" s="20" t="str">
        <f t="shared" si="1112"/>
        <v/>
      </c>
      <c r="BG335" s="20" t="str">
        <f t="shared" si="1113"/>
        <v/>
      </c>
      <c r="BH335" s="20" t="str">
        <f t="shared" si="1114"/>
        <v/>
      </c>
      <c r="BI335" s="20" t="str">
        <f t="shared" si="1115"/>
        <v/>
      </c>
      <c r="BJ335" s="20" t="str">
        <f t="shared" si="1116"/>
        <v/>
      </c>
      <c r="BL335" s="38" t="e">
        <f t="shared" si="1117"/>
        <v>#DIV/0!</v>
      </c>
      <c r="BM335" s="4">
        <f t="shared" si="1118"/>
        <v>0</v>
      </c>
      <c r="BN335" s="4">
        <f t="shared" si="1119"/>
        <v>0</v>
      </c>
      <c r="BO335" s="4">
        <f t="shared" si="1120"/>
        <v>0</v>
      </c>
      <c r="BP335" s="173" t="str">
        <f t="shared" si="1121"/>
        <v/>
      </c>
      <c r="BQ335" s="4">
        <f t="shared" si="1122"/>
        <v>0</v>
      </c>
      <c r="BT335" s="268" t="str">
        <f t="shared" si="1123"/>
        <v/>
      </c>
      <c r="BU335" s="268" t="str">
        <f t="shared" si="1124"/>
        <v/>
      </c>
      <c r="BX335" s="20">
        <f t="shared" si="1125"/>
        <v>1</v>
      </c>
      <c r="CG335" s="20" t="str">
        <f t="shared" si="1126"/>
        <v/>
      </c>
      <c r="CH335" s="20" t="str">
        <f t="shared" si="1127"/>
        <v/>
      </c>
      <c r="CI335" s="20" t="str">
        <f t="shared" si="1128"/>
        <v/>
      </c>
      <c r="CJ335" s="20" t="str">
        <f t="shared" si="1129"/>
        <v/>
      </c>
      <c r="CK335" s="20" t="str">
        <f t="shared" si="1130"/>
        <v/>
      </c>
      <c r="CL335" s="20" t="str">
        <f t="shared" si="1131"/>
        <v/>
      </c>
      <c r="CM335" s="20" t="str">
        <f t="shared" si="1132"/>
        <v/>
      </c>
      <c r="CN335" s="20" t="str">
        <f t="shared" si="1133"/>
        <v/>
      </c>
      <c r="CO335" s="20" t="str">
        <f t="shared" si="1134"/>
        <v/>
      </c>
      <c r="CP335" s="20" t="str">
        <f t="shared" si="1135"/>
        <v/>
      </c>
      <c r="CQ335" s="20" t="str">
        <f t="shared" si="1136"/>
        <v/>
      </c>
      <c r="CR335" s="20" t="str">
        <f t="shared" si="1137"/>
        <v/>
      </c>
      <c r="CS335" s="20" t="str">
        <f t="shared" si="1138"/>
        <v/>
      </c>
      <c r="CT335" s="20" t="str">
        <f t="shared" si="1139"/>
        <v/>
      </c>
      <c r="CU335" s="20" t="str">
        <f t="shared" si="1140"/>
        <v/>
      </c>
      <c r="CV335" s="20" t="str">
        <f t="shared" si="1141"/>
        <v/>
      </c>
      <c r="CW335" s="20" t="str">
        <f t="shared" si="1142"/>
        <v/>
      </c>
      <c r="CX335" s="20" t="str">
        <f t="shared" si="1143"/>
        <v/>
      </c>
      <c r="CY335" s="20" t="str">
        <f t="shared" si="1144"/>
        <v/>
      </c>
      <c r="CZ335" s="20" t="str">
        <f t="shared" si="1145"/>
        <v/>
      </c>
      <c r="BHJ335" s="20" t="str">
        <f t="shared" si="1146"/>
        <v/>
      </c>
    </row>
    <row r="336" spans="2:104 1570:1570" ht="14.5">
      <c r="B336" s="510" t="str">
        <f>IF('لصق اكسل الفورمز'!E331="","",'لصق اكسل الفورمز'!E331)</f>
        <v/>
      </c>
      <c r="C336" s="510" t="str">
        <f>IF('لصق اكسل الفورمز'!O331="","",'لصق اكسل الفورمز'!O331)</f>
        <v/>
      </c>
      <c r="D336" s="526" t="str">
        <f>IF('لصق اكسل الفورمز'!R331="","",'لصق اكسل الفورمز'!R331)</f>
        <v/>
      </c>
      <c r="E336" s="510" t="str">
        <f>IF('لصق اكسل الفورمز'!U331="","",'لصق اكسل الفورمز'!U331)</f>
        <v/>
      </c>
      <c r="F336" s="526" t="str">
        <f>IF('لصق اكسل الفورمز'!X331="","",'لصق اكسل الفورمز'!X331)</f>
        <v/>
      </c>
      <c r="G336" s="510" t="str">
        <f>IF('لصق اكسل الفورمز'!AA331="","",'لصق اكسل الفورمز'!AA331)</f>
        <v/>
      </c>
      <c r="H336" s="526" t="str">
        <f>IF('لصق اكسل الفورمز'!AD331="","",'لصق اكسل الفورمز'!AD331)</f>
        <v/>
      </c>
      <c r="I336" s="510" t="str">
        <f>IF('لصق اكسل الفورمز'!AG331="","",'لصق اكسل الفورمز'!AG331)</f>
        <v/>
      </c>
      <c r="J336" s="526" t="str">
        <f>IF('لصق اكسل الفورمز'!AJ331="","",'لصق اكسل الفورمز'!AJ331)</f>
        <v/>
      </c>
      <c r="K336" s="510" t="str">
        <f>IF('لصق اكسل الفورمز'!AM331="","",'لصق اكسل الفورمز'!AM331)</f>
        <v/>
      </c>
      <c r="L336" s="526" t="str">
        <f>IF('لصق اكسل الفورمز'!AP331="","",'لصق اكسل الفورمز'!AP331)</f>
        <v/>
      </c>
      <c r="M336" s="510" t="str">
        <f>IF('لصق اكسل الفورمز'!AS331="","",'لصق اكسل الفورمز'!AS331)</f>
        <v/>
      </c>
      <c r="N336" s="526" t="str">
        <f>IF('لصق اكسل الفورمز'!AV331="","",'لصق اكسل الفورمز'!AV331)</f>
        <v/>
      </c>
      <c r="O336" s="510" t="str">
        <f>IF('لصق اكسل الفورمز'!AY331="","",'لصق اكسل الفورمز'!AY331)</f>
        <v/>
      </c>
      <c r="P336" s="526" t="str">
        <f>IF('لصق اكسل الفورمز'!BB331="","",'لصق اكسل الفورمز'!BB331)</f>
        <v/>
      </c>
      <c r="Q336" s="510" t="str">
        <f>IF('لصق اكسل الفورمز'!BE331="","",'لصق اكسل الفورمز'!BE331)</f>
        <v/>
      </c>
      <c r="R336" s="526" t="str">
        <f>IF('لصق اكسل الفورمز'!BH331="","",'لصق اكسل الفورمز'!BH331)</f>
        <v/>
      </c>
      <c r="S336" s="510" t="str">
        <f>IF('لصق اكسل الفورمز'!BK331="","",'لصق اكسل الفورمز'!BK331)</f>
        <v/>
      </c>
      <c r="T336" s="526" t="str">
        <f>IF('لصق اكسل الفورمز'!BN331="","",'لصق اكسل الفورمز'!BN331)</f>
        <v/>
      </c>
      <c r="U336" s="510" t="str">
        <f>IF('لصق اكسل الفورمز'!BQ331="","",'لصق اكسل الفورمز'!BQ331)</f>
        <v/>
      </c>
      <c r="V336" s="526" t="str">
        <f>IF('لصق اكسل الفورمز'!BT331="","",'لصق اكسل الفورمز'!BT331)</f>
        <v/>
      </c>
      <c r="W336" s="527" t="str">
        <f t="shared" si="1093"/>
        <v/>
      </c>
      <c r="X336" s="510" t="str">
        <f t="shared" si="1094"/>
        <v/>
      </c>
      <c r="Y336" s="564" t="str">
        <f t="shared" si="1095"/>
        <v/>
      </c>
      <c r="AL336" s="20">
        <f t="shared" si="1096"/>
        <v>0</v>
      </c>
      <c r="AO336" s="20" t="str">
        <f t="shared" si="1097"/>
        <v/>
      </c>
      <c r="AQ336" s="20" t="str">
        <f t="shared" si="1147"/>
        <v/>
      </c>
      <c r="AR336" s="20" t="str">
        <f t="shared" si="1098"/>
        <v/>
      </c>
      <c r="AS336" s="20" t="str">
        <f t="shared" si="1099"/>
        <v/>
      </c>
      <c r="AT336" s="20" t="str">
        <f t="shared" si="1100"/>
        <v/>
      </c>
      <c r="AU336" s="20" t="str">
        <f t="shared" si="1101"/>
        <v/>
      </c>
      <c r="AV336" s="20" t="str">
        <f t="shared" si="1102"/>
        <v/>
      </c>
      <c r="AW336" s="20" t="str">
        <f t="shared" si="1103"/>
        <v/>
      </c>
      <c r="AX336" s="20" t="str">
        <f t="shared" si="1104"/>
        <v/>
      </c>
      <c r="AY336" s="20" t="str">
        <f t="shared" si="1105"/>
        <v/>
      </c>
      <c r="AZ336" s="20" t="str">
        <f t="shared" si="1106"/>
        <v/>
      </c>
      <c r="BA336" s="20" t="str">
        <f t="shared" si="1107"/>
        <v/>
      </c>
      <c r="BB336" s="20" t="str">
        <f t="shared" si="1108"/>
        <v/>
      </c>
      <c r="BC336" s="20" t="str">
        <f t="shared" si="1109"/>
        <v/>
      </c>
      <c r="BD336" s="20" t="str">
        <f t="shared" si="1110"/>
        <v/>
      </c>
      <c r="BE336" s="20" t="str">
        <f t="shared" si="1111"/>
        <v/>
      </c>
      <c r="BF336" s="20" t="str">
        <f t="shared" si="1112"/>
        <v/>
      </c>
      <c r="BG336" s="20" t="str">
        <f t="shared" si="1113"/>
        <v/>
      </c>
      <c r="BH336" s="20" t="str">
        <f t="shared" si="1114"/>
        <v/>
      </c>
      <c r="BI336" s="20" t="str">
        <f t="shared" si="1115"/>
        <v/>
      </c>
      <c r="BJ336" s="20" t="str">
        <f t="shared" si="1116"/>
        <v/>
      </c>
      <c r="BL336" s="38" t="e">
        <f t="shared" si="1117"/>
        <v>#DIV/0!</v>
      </c>
      <c r="BM336" s="4">
        <f t="shared" si="1118"/>
        <v>0</v>
      </c>
      <c r="BN336" s="4">
        <f t="shared" si="1119"/>
        <v>0</v>
      </c>
      <c r="BO336" s="4">
        <f t="shared" si="1120"/>
        <v>0</v>
      </c>
      <c r="BP336" s="173" t="str">
        <f t="shared" si="1121"/>
        <v/>
      </c>
      <c r="BQ336" s="4">
        <f t="shared" si="1122"/>
        <v>0</v>
      </c>
      <c r="BT336" s="268" t="str">
        <f t="shared" si="1123"/>
        <v/>
      </c>
      <c r="BU336" s="268" t="str">
        <f t="shared" si="1124"/>
        <v/>
      </c>
      <c r="BX336" s="20">
        <f t="shared" si="1125"/>
        <v>1</v>
      </c>
      <c r="CG336" s="20" t="str">
        <f t="shared" si="1126"/>
        <v/>
      </c>
      <c r="CH336" s="20" t="str">
        <f t="shared" si="1127"/>
        <v/>
      </c>
      <c r="CI336" s="20" t="str">
        <f t="shared" si="1128"/>
        <v/>
      </c>
      <c r="CJ336" s="20" t="str">
        <f t="shared" si="1129"/>
        <v/>
      </c>
      <c r="CK336" s="20" t="str">
        <f t="shared" si="1130"/>
        <v/>
      </c>
      <c r="CL336" s="20" t="str">
        <f t="shared" si="1131"/>
        <v/>
      </c>
      <c r="CM336" s="20" t="str">
        <f t="shared" si="1132"/>
        <v/>
      </c>
      <c r="CN336" s="20" t="str">
        <f t="shared" si="1133"/>
        <v/>
      </c>
      <c r="CO336" s="20" t="str">
        <f t="shared" si="1134"/>
        <v/>
      </c>
      <c r="CP336" s="20" t="str">
        <f t="shared" si="1135"/>
        <v/>
      </c>
      <c r="CQ336" s="20" t="str">
        <f t="shared" si="1136"/>
        <v/>
      </c>
      <c r="CR336" s="20" t="str">
        <f t="shared" si="1137"/>
        <v/>
      </c>
      <c r="CS336" s="20" t="str">
        <f t="shared" si="1138"/>
        <v/>
      </c>
      <c r="CT336" s="20" t="str">
        <f t="shared" si="1139"/>
        <v/>
      </c>
      <c r="CU336" s="20" t="str">
        <f t="shared" si="1140"/>
        <v/>
      </c>
      <c r="CV336" s="20" t="str">
        <f t="shared" si="1141"/>
        <v/>
      </c>
      <c r="CW336" s="20" t="str">
        <f t="shared" si="1142"/>
        <v/>
      </c>
      <c r="CX336" s="20" t="str">
        <f t="shared" si="1143"/>
        <v/>
      </c>
      <c r="CY336" s="20" t="str">
        <f t="shared" si="1144"/>
        <v/>
      </c>
      <c r="CZ336" s="20" t="str">
        <f t="shared" si="1145"/>
        <v/>
      </c>
      <c r="BHJ336" s="20" t="str">
        <f t="shared" si="1146"/>
        <v/>
      </c>
    </row>
    <row r="337" spans="2:104 1570:1570" ht="14.5">
      <c r="B337" s="510" t="str">
        <f>IF('لصق اكسل الفورمز'!E332="","",'لصق اكسل الفورمز'!E332)</f>
        <v/>
      </c>
      <c r="C337" s="510" t="str">
        <f>IF('لصق اكسل الفورمز'!O332="","",'لصق اكسل الفورمز'!O332)</f>
        <v/>
      </c>
      <c r="D337" s="526" t="str">
        <f>IF('لصق اكسل الفورمز'!R332="","",'لصق اكسل الفورمز'!R332)</f>
        <v/>
      </c>
      <c r="E337" s="510" t="str">
        <f>IF('لصق اكسل الفورمز'!U332="","",'لصق اكسل الفورمز'!U332)</f>
        <v/>
      </c>
      <c r="F337" s="526" t="str">
        <f>IF('لصق اكسل الفورمز'!X332="","",'لصق اكسل الفورمز'!X332)</f>
        <v/>
      </c>
      <c r="G337" s="510" t="str">
        <f>IF('لصق اكسل الفورمز'!AA332="","",'لصق اكسل الفورمز'!AA332)</f>
        <v/>
      </c>
      <c r="H337" s="526" t="str">
        <f>IF('لصق اكسل الفورمز'!AD332="","",'لصق اكسل الفورمز'!AD332)</f>
        <v/>
      </c>
      <c r="I337" s="510" t="str">
        <f>IF('لصق اكسل الفورمز'!AG332="","",'لصق اكسل الفورمز'!AG332)</f>
        <v/>
      </c>
      <c r="J337" s="526" t="str">
        <f>IF('لصق اكسل الفورمز'!AJ332="","",'لصق اكسل الفورمز'!AJ332)</f>
        <v/>
      </c>
      <c r="K337" s="510" t="str">
        <f>IF('لصق اكسل الفورمز'!AM332="","",'لصق اكسل الفورمز'!AM332)</f>
        <v/>
      </c>
      <c r="L337" s="526" t="str">
        <f>IF('لصق اكسل الفورمز'!AP332="","",'لصق اكسل الفورمز'!AP332)</f>
        <v/>
      </c>
      <c r="M337" s="510" t="str">
        <f>IF('لصق اكسل الفورمز'!AS332="","",'لصق اكسل الفورمز'!AS332)</f>
        <v/>
      </c>
      <c r="N337" s="526" t="str">
        <f>IF('لصق اكسل الفورمز'!AV332="","",'لصق اكسل الفورمز'!AV332)</f>
        <v/>
      </c>
      <c r="O337" s="510" t="str">
        <f>IF('لصق اكسل الفورمز'!AY332="","",'لصق اكسل الفورمز'!AY332)</f>
        <v/>
      </c>
      <c r="P337" s="526" t="str">
        <f>IF('لصق اكسل الفورمز'!BB332="","",'لصق اكسل الفورمز'!BB332)</f>
        <v/>
      </c>
      <c r="Q337" s="510" t="str">
        <f>IF('لصق اكسل الفورمز'!BE332="","",'لصق اكسل الفورمز'!BE332)</f>
        <v/>
      </c>
      <c r="R337" s="526" t="str">
        <f>IF('لصق اكسل الفورمز'!BH332="","",'لصق اكسل الفورمز'!BH332)</f>
        <v/>
      </c>
      <c r="S337" s="510" t="str">
        <f>IF('لصق اكسل الفورمز'!BK332="","",'لصق اكسل الفورمز'!BK332)</f>
        <v/>
      </c>
      <c r="T337" s="526" t="str">
        <f>IF('لصق اكسل الفورمز'!BN332="","",'لصق اكسل الفورمز'!BN332)</f>
        <v/>
      </c>
      <c r="U337" s="510" t="str">
        <f>IF('لصق اكسل الفورمز'!BQ332="","",'لصق اكسل الفورمز'!BQ332)</f>
        <v/>
      </c>
      <c r="V337" s="526" t="str">
        <f>IF('لصق اكسل الفورمز'!BT332="","",'لصق اكسل الفورمز'!BT332)</f>
        <v/>
      </c>
      <c r="W337" s="527" t="str">
        <f t="shared" si="1093"/>
        <v/>
      </c>
      <c r="X337" s="510" t="str">
        <f t="shared" si="1094"/>
        <v/>
      </c>
      <c r="Y337" s="564" t="str">
        <f t="shared" si="1095"/>
        <v/>
      </c>
      <c r="AL337" s="20">
        <f t="shared" si="1096"/>
        <v>0</v>
      </c>
      <c r="AO337" s="20" t="str">
        <f t="shared" si="1097"/>
        <v/>
      </c>
      <c r="AQ337" s="20" t="str">
        <f t="shared" si="1147"/>
        <v/>
      </c>
      <c r="AR337" s="20" t="str">
        <f t="shared" si="1098"/>
        <v/>
      </c>
      <c r="AS337" s="20" t="str">
        <f t="shared" si="1099"/>
        <v/>
      </c>
      <c r="AT337" s="20" t="str">
        <f t="shared" si="1100"/>
        <v/>
      </c>
      <c r="AU337" s="20" t="str">
        <f t="shared" si="1101"/>
        <v/>
      </c>
      <c r="AV337" s="20" t="str">
        <f t="shared" si="1102"/>
        <v/>
      </c>
      <c r="AW337" s="20" t="str">
        <f t="shared" si="1103"/>
        <v/>
      </c>
      <c r="AX337" s="20" t="str">
        <f t="shared" si="1104"/>
        <v/>
      </c>
      <c r="AY337" s="20" t="str">
        <f t="shared" si="1105"/>
        <v/>
      </c>
      <c r="AZ337" s="20" t="str">
        <f t="shared" si="1106"/>
        <v/>
      </c>
      <c r="BA337" s="20" t="str">
        <f t="shared" si="1107"/>
        <v/>
      </c>
      <c r="BB337" s="20" t="str">
        <f t="shared" si="1108"/>
        <v/>
      </c>
      <c r="BC337" s="20" t="str">
        <f t="shared" si="1109"/>
        <v/>
      </c>
      <c r="BD337" s="20" t="str">
        <f t="shared" si="1110"/>
        <v/>
      </c>
      <c r="BE337" s="20" t="str">
        <f t="shared" si="1111"/>
        <v/>
      </c>
      <c r="BF337" s="20" t="str">
        <f t="shared" si="1112"/>
        <v/>
      </c>
      <c r="BG337" s="20" t="str">
        <f t="shared" si="1113"/>
        <v/>
      </c>
      <c r="BH337" s="20" t="str">
        <f t="shared" si="1114"/>
        <v/>
      </c>
      <c r="BI337" s="20" t="str">
        <f t="shared" si="1115"/>
        <v/>
      </c>
      <c r="BJ337" s="20" t="str">
        <f t="shared" si="1116"/>
        <v/>
      </c>
      <c r="BL337" s="38" t="e">
        <f t="shared" si="1117"/>
        <v>#DIV/0!</v>
      </c>
      <c r="BM337" s="4">
        <f t="shared" si="1118"/>
        <v>0</v>
      </c>
      <c r="BN337" s="4">
        <f t="shared" si="1119"/>
        <v>0</v>
      </c>
      <c r="BO337" s="4">
        <f t="shared" si="1120"/>
        <v>0</v>
      </c>
      <c r="BP337" s="173" t="str">
        <f t="shared" si="1121"/>
        <v/>
      </c>
      <c r="BQ337" s="4">
        <f t="shared" si="1122"/>
        <v>0</v>
      </c>
      <c r="BT337" s="268" t="str">
        <f t="shared" si="1123"/>
        <v/>
      </c>
      <c r="BU337" s="268" t="str">
        <f t="shared" si="1124"/>
        <v/>
      </c>
      <c r="BX337" s="20">
        <f t="shared" si="1125"/>
        <v>1</v>
      </c>
      <c r="CG337" s="20" t="str">
        <f t="shared" si="1126"/>
        <v/>
      </c>
      <c r="CH337" s="20" t="str">
        <f t="shared" si="1127"/>
        <v/>
      </c>
      <c r="CI337" s="20" t="str">
        <f t="shared" si="1128"/>
        <v/>
      </c>
      <c r="CJ337" s="20" t="str">
        <f t="shared" si="1129"/>
        <v/>
      </c>
      <c r="CK337" s="20" t="str">
        <f t="shared" si="1130"/>
        <v/>
      </c>
      <c r="CL337" s="20" t="str">
        <f t="shared" si="1131"/>
        <v/>
      </c>
      <c r="CM337" s="20" t="str">
        <f t="shared" si="1132"/>
        <v/>
      </c>
      <c r="CN337" s="20" t="str">
        <f t="shared" si="1133"/>
        <v/>
      </c>
      <c r="CO337" s="20" t="str">
        <f t="shared" si="1134"/>
        <v/>
      </c>
      <c r="CP337" s="20" t="str">
        <f t="shared" si="1135"/>
        <v/>
      </c>
      <c r="CQ337" s="20" t="str">
        <f t="shared" si="1136"/>
        <v/>
      </c>
      <c r="CR337" s="20" t="str">
        <f t="shared" si="1137"/>
        <v/>
      </c>
      <c r="CS337" s="20" t="str">
        <f t="shared" si="1138"/>
        <v/>
      </c>
      <c r="CT337" s="20" t="str">
        <f t="shared" si="1139"/>
        <v/>
      </c>
      <c r="CU337" s="20" t="str">
        <f t="shared" si="1140"/>
        <v/>
      </c>
      <c r="CV337" s="20" t="str">
        <f t="shared" si="1141"/>
        <v/>
      </c>
      <c r="CW337" s="20" t="str">
        <f t="shared" si="1142"/>
        <v/>
      </c>
      <c r="CX337" s="20" t="str">
        <f t="shared" si="1143"/>
        <v/>
      </c>
      <c r="CY337" s="20" t="str">
        <f t="shared" si="1144"/>
        <v/>
      </c>
      <c r="CZ337" s="20" t="str">
        <f t="shared" si="1145"/>
        <v/>
      </c>
      <c r="BHJ337" s="20" t="str">
        <f t="shared" si="1146"/>
        <v/>
      </c>
    </row>
    <row r="338" spans="2:104 1570:1570" ht="14.5">
      <c r="B338" s="510" t="str">
        <f>IF('لصق اكسل الفورمز'!E333="","",'لصق اكسل الفورمز'!E333)</f>
        <v/>
      </c>
      <c r="C338" s="510" t="str">
        <f>IF('لصق اكسل الفورمز'!O333="","",'لصق اكسل الفورمز'!O333)</f>
        <v/>
      </c>
      <c r="D338" s="526" t="str">
        <f>IF('لصق اكسل الفورمز'!R333="","",'لصق اكسل الفورمز'!R333)</f>
        <v/>
      </c>
      <c r="E338" s="510" t="str">
        <f>IF('لصق اكسل الفورمز'!U333="","",'لصق اكسل الفورمز'!U333)</f>
        <v/>
      </c>
      <c r="F338" s="526" t="str">
        <f>IF('لصق اكسل الفورمز'!X333="","",'لصق اكسل الفورمز'!X333)</f>
        <v/>
      </c>
      <c r="G338" s="510" t="str">
        <f>IF('لصق اكسل الفورمز'!AA333="","",'لصق اكسل الفورمز'!AA333)</f>
        <v/>
      </c>
      <c r="H338" s="526" t="str">
        <f>IF('لصق اكسل الفورمز'!AD333="","",'لصق اكسل الفورمز'!AD333)</f>
        <v/>
      </c>
      <c r="I338" s="510" t="str">
        <f>IF('لصق اكسل الفورمز'!AG333="","",'لصق اكسل الفورمز'!AG333)</f>
        <v/>
      </c>
      <c r="J338" s="526" t="str">
        <f>IF('لصق اكسل الفورمز'!AJ333="","",'لصق اكسل الفورمز'!AJ333)</f>
        <v/>
      </c>
      <c r="K338" s="510" t="str">
        <f>IF('لصق اكسل الفورمز'!AM333="","",'لصق اكسل الفورمز'!AM333)</f>
        <v/>
      </c>
      <c r="L338" s="526" t="str">
        <f>IF('لصق اكسل الفورمز'!AP333="","",'لصق اكسل الفورمز'!AP333)</f>
        <v/>
      </c>
      <c r="M338" s="510" t="str">
        <f>IF('لصق اكسل الفورمز'!AS333="","",'لصق اكسل الفورمز'!AS333)</f>
        <v/>
      </c>
      <c r="N338" s="526" t="str">
        <f>IF('لصق اكسل الفورمز'!AV333="","",'لصق اكسل الفورمز'!AV333)</f>
        <v/>
      </c>
      <c r="O338" s="510" t="str">
        <f>IF('لصق اكسل الفورمز'!AY333="","",'لصق اكسل الفورمز'!AY333)</f>
        <v/>
      </c>
      <c r="P338" s="526" t="str">
        <f>IF('لصق اكسل الفورمز'!BB333="","",'لصق اكسل الفورمز'!BB333)</f>
        <v/>
      </c>
      <c r="Q338" s="510" t="str">
        <f>IF('لصق اكسل الفورمز'!BE333="","",'لصق اكسل الفورمز'!BE333)</f>
        <v/>
      </c>
      <c r="R338" s="526" t="str">
        <f>IF('لصق اكسل الفورمز'!BH333="","",'لصق اكسل الفورمز'!BH333)</f>
        <v/>
      </c>
      <c r="S338" s="510" t="str">
        <f>IF('لصق اكسل الفورمز'!BK333="","",'لصق اكسل الفورمز'!BK333)</f>
        <v/>
      </c>
      <c r="T338" s="526" t="str">
        <f>IF('لصق اكسل الفورمز'!BN333="","",'لصق اكسل الفورمز'!BN333)</f>
        <v/>
      </c>
      <c r="U338" s="510" t="str">
        <f>IF('لصق اكسل الفورمز'!BQ333="","",'لصق اكسل الفورمز'!BQ333)</f>
        <v/>
      </c>
      <c r="V338" s="526" t="str">
        <f>IF('لصق اكسل الفورمز'!BT333="","",'لصق اكسل الفورمز'!BT333)</f>
        <v/>
      </c>
      <c r="W338" s="527" t="str">
        <f t="shared" si="1093"/>
        <v/>
      </c>
      <c r="X338" s="510" t="str">
        <f t="shared" si="1094"/>
        <v/>
      </c>
      <c r="Y338" s="564" t="str">
        <f t="shared" si="1095"/>
        <v/>
      </c>
      <c r="AL338" s="20">
        <f t="shared" si="1096"/>
        <v>0</v>
      </c>
      <c r="AO338" s="20" t="str">
        <f t="shared" si="1097"/>
        <v/>
      </c>
      <c r="AQ338" s="20" t="str">
        <f t="shared" si="1147"/>
        <v/>
      </c>
      <c r="AR338" s="20" t="str">
        <f t="shared" si="1098"/>
        <v/>
      </c>
      <c r="AS338" s="20" t="str">
        <f t="shared" si="1099"/>
        <v/>
      </c>
      <c r="AT338" s="20" t="str">
        <f t="shared" si="1100"/>
        <v/>
      </c>
      <c r="AU338" s="20" t="str">
        <f t="shared" si="1101"/>
        <v/>
      </c>
      <c r="AV338" s="20" t="str">
        <f t="shared" si="1102"/>
        <v/>
      </c>
      <c r="AW338" s="20" t="str">
        <f t="shared" si="1103"/>
        <v/>
      </c>
      <c r="AX338" s="20" t="str">
        <f t="shared" si="1104"/>
        <v/>
      </c>
      <c r="AY338" s="20" t="str">
        <f t="shared" si="1105"/>
        <v/>
      </c>
      <c r="AZ338" s="20" t="str">
        <f t="shared" si="1106"/>
        <v/>
      </c>
      <c r="BA338" s="20" t="str">
        <f t="shared" si="1107"/>
        <v/>
      </c>
      <c r="BB338" s="20" t="str">
        <f t="shared" si="1108"/>
        <v/>
      </c>
      <c r="BC338" s="20" t="str">
        <f t="shared" si="1109"/>
        <v/>
      </c>
      <c r="BD338" s="20" t="str">
        <f t="shared" si="1110"/>
        <v/>
      </c>
      <c r="BE338" s="20" t="str">
        <f t="shared" si="1111"/>
        <v/>
      </c>
      <c r="BF338" s="20" t="str">
        <f t="shared" si="1112"/>
        <v/>
      </c>
      <c r="BG338" s="20" t="str">
        <f t="shared" si="1113"/>
        <v/>
      </c>
      <c r="BH338" s="20" t="str">
        <f t="shared" si="1114"/>
        <v/>
      </c>
      <c r="BI338" s="20" t="str">
        <f t="shared" si="1115"/>
        <v/>
      </c>
      <c r="BJ338" s="20" t="str">
        <f t="shared" si="1116"/>
        <v/>
      </c>
      <c r="BL338" s="38" t="e">
        <f t="shared" si="1117"/>
        <v>#DIV/0!</v>
      </c>
      <c r="BM338" s="4">
        <f t="shared" si="1118"/>
        <v>0</v>
      </c>
      <c r="BN338" s="4">
        <f t="shared" si="1119"/>
        <v>0</v>
      </c>
      <c r="BO338" s="4">
        <f t="shared" si="1120"/>
        <v>0</v>
      </c>
      <c r="BP338" s="173" t="str">
        <f t="shared" si="1121"/>
        <v/>
      </c>
      <c r="BQ338" s="4">
        <f t="shared" si="1122"/>
        <v>0</v>
      </c>
      <c r="BT338" s="268" t="str">
        <f t="shared" si="1123"/>
        <v/>
      </c>
      <c r="BU338" s="268" t="str">
        <f t="shared" si="1124"/>
        <v/>
      </c>
      <c r="BX338" s="20">
        <f t="shared" si="1125"/>
        <v>1</v>
      </c>
      <c r="CG338" s="20" t="str">
        <f t="shared" si="1126"/>
        <v/>
      </c>
      <c r="CH338" s="20" t="str">
        <f t="shared" si="1127"/>
        <v/>
      </c>
      <c r="CI338" s="20" t="str">
        <f t="shared" si="1128"/>
        <v/>
      </c>
      <c r="CJ338" s="20" t="str">
        <f t="shared" si="1129"/>
        <v/>
      </c>
      <c r="CK338" s="20" t="str">
        <f t="shared" si="1130"/>
        <v/>
      </c>
      <c r="CL338" s="20" t="str">
        <f t="shared" si="1131"/>
        <v/>
      </c>
      <c r="CM338" s="20" t="str">
        <f t="shared" si="1132"/>
        <v/>
      </c>
      <c r="CN338" s="20" t="str">
        <f t="shared" si="1133"/>
        <v/>
      </c>
      <c r="CO338" s="20" t="str">
        <f t="shared" si="1134"/>
        <v/>
      </c>
      <c r="CP338" s="20" t="str">
        <f t="shared" si="1135"/>
        <v/>
      </c>
      <c r="CQ338" s="20" t="str">
        <f t="shared" si="1136"/>
        <v/>
      </c>
      <c r="CR338" s="20" t="str">
        <f t="shared" si="1137"/>
        <v/>
      </c>
      <c r="CS338" s="20" t="str">
        <f t="shared" si="1138"/>
        <v/>
      </c>
      <c r="CT338" s="20" t="str">
        <f t="shared" si="1139"/>
        <v/>
      </c>
      <c r="CU338" s="20" t="str">
        <f t="shared" si="1140"/>
        <v/>
      </c>
      <c r="CV338" s="20" t="str">
        <f t="shared" si="1141"/>
        <v/>
      </c>
      <c r="CW338" s="20" t="str">
        <f t="shared" si="1142"/>
        <v/>
      </c>
      <c r="CX338" s="20" t="str">
        <f t="shared" si="1143"/>
        <v/>
      </c>
      <c r="CY338" s="20" t="str">
        <f t="shared" si="1144"/>
        <v/>
      </c>
      <c r="CZ338" s="20" t="str">
        <f t="shared" si="1145"/>
        <v/>
      </c>
      <c r="BHJ338" s="20" t="str">
        <f t="shared" si="1146"/>
        <v/>
      </c>
    </row>
    <row r="339" spans="2:104 1570:1570" ht="14.5">
      <c r="B339" s="510" t="str">
        <f>IF('لصق اكسل الفورمز'!E334="","",'لصق اكسل الفورمز'!E334)</f>
        <v/>
      </c>
      <c r="C339" s="510" t="str">
        <f>IF('لصق اكسل الفورمز'!O334="","",'لصق اكسل الفورمز'!O334)</f>
        <v/>
      </c>
      <c r="D339" s="526" t="str">
        <f>IF('لصق اكسل الفورمز'!R334="","",'لصق اكسل الفورمز'!R334)</f>
        <v/>
      </c>
      <c r="E339" s="510" t="str">
        <f>IF('لصق اكسل الفورمز'!U334="","",'لصق اكسل الفورمز'!U334)</f>
        <v/>
      </c>
      <c r="F339" s="526" t="str">
        <f>IF('لصق اكسل الفورمز'!X334="","",'لصق اكسل الفورمز'!X334)</f>
        <v/>
      </c>
      <c r="G339" s="510" t="str">
        <f>IF('لصق اكسل الفورمز'!AA334="","",'لصق اكسل الفورمز'!AA334)</f>
        <v/>
      </c>
      <c r="H339" s="526" t="str">
        <f>IF('لصق اكسل الفورمز'!AD334="","",'لصق اكسل الفورمز'!AD334)</f>
        <v/>
      </c>
      <c r="I339" s="510" t="str">
        <f>IF('لصق اكسل الفورمز'!AG334="","",'لصق اكسل الفورمز'!AG334)</f>
        <v/>
      </c>
      <c r="J339" s="526" t="str">
        <f>IF('لصق اكسل الفورمز'!AJ334="","",'لصق اكسل الفورمز'!AJ334)</f>
        <v/>
      </c>
      <c r="K339" s="510" t="str">
        <f>IF('لصق اكسل الفورمز'!AM334="","",'لصق اكسل الفورمز'!AM334)</f>
        <v/>
      </c>
      <c r="L339" s="526" t="str">
        <f>IF('لصق اكسل الفورمز'!AP334="","",'لصق اكسل الفورمز'!AP334)</f>
        <v/>
      </c>
      <c r="M339" s="510" t="str">
        <f>IF('لصق اكسل الفورمز'!AS334="","",'لصق اكسل الفورمز'!AS334)</f>
        <v/>
      </c>
      <c r="N339" s="526" t="str">
        <f>IF('لصق اكسل الفورمز'!AV334="","",'لصق اكسل الفورمز'!AV334)</f>
        <v/>
      </c>
      <c r="O339" s="510" t="str">
        <f>IF('لصق اكسل الفورمز'!AY334="","",'لصق اكسل الفورمز'!AY334)</f>
        <v/>
      </c>
      <c r="P339" s="526" t="str">
        <f>IF('لصق اكسل الفورمز'!BB334="","",'لصق اكسل الفورمز'!BB334)</f>
        <v/>
      </c>
      <c r="Q339" s="510" t="str">
        <f>IF('لصق اكسل الفورمز'!BE334="","",'لصق اكسل الفورمز'!BE334)</f>
        <v/>
      </c>
      <c r="R339" s="526" t="str">
        <f>IF('لصق اكسل الفورمز'!BH334="","",'لصق اكسل الفورمز'!BH334)</f>
        <v/>
      </c>
      <c r="S339" s="510" t="str">
        <f>IF('لصق اكسل الفورمز'!BK334="","",'لصق اكسل الفورمز'!BK334)</f>
        <v/>
      </c>
      <c r="T339" s="526" t="str">
        <f>IF('لصق اكسل الفورمز'!BN334="","",'لصق اكسل الفورمز'!BN334)</f>
        <v/>
      </c>
      <c r="U339" s="510" t="str">
        <f>IF('لصق اكسل الفورمز'!BQ334="","",'لصق اكسل الفورمز'!BQ334)</f>
        <v/>
      </c>
      <c r="V339" s="526" t="str">
        <f>IF('لصق اكسل الفورمز'!BT334="","",'لصق اكسل الفورمز'!BT334)</f>
        <v/>
      </c>
      <c r="W339" s="527" t="str">
        <f t="shared" si="1093"/>
        <v/>
      </c>
      <c r="X339" s="510" t="str">
        <f t="shared" si="1094"/>
        <v/>
      </c>
      <c r="Y339" s="564" t="str">
        <f t="shared" si="1095"/>
        <v/>
      </c>
      <c r="AL339" s="20">
        <f t="shared" si="1096"/>
        <v>0</v>
      </c>
      <c r="AO339" s="20" t="str">
        <f t="shared" si="1097"/>
        <v/>
      </c>
      <c r="AQ339" s="20" t="str">
        <f t="shared" si="1147"/>
        <v/>
      </c>
      <c r="AR339" s="20" t="str">
        <f t="shared" si="1098"/>
        <v/>
      </c>
      <c r="AS339" s="20" t="str">
        <f t="shared" si="1099"/>
        <v/>
      </c>
      <c r="AT339" s="20" t="str">
        <f t="shared" si="1100"/>
        <v/>
      </c>
      <c r="AU339" s="20" t="str">
        <f t="shared" si="1101"/>
        <v/>
      </c>
      <c r="AV339" s="20" t="str">
        <f t="shared" si="1102"/>
        <v/>
      </c>
      <c r="AW339" s="20" t="str">
        <f t="shared" si="1103"/>
        <v/>
      </c>
      <c r="AX339" s="20" t="str">
        <f t="shared" si="1104"/>
        <v/>
      </c>
      <c r="AY339" s="20" t="str">
        <f t="shared" si="1105"/>
        <v/>
      </c>
      <c r="AZ339" s="20" t="str">
        <f t="shared" si="1106"/>
        <v/>
      </c>
      <c r="BA339" s="20" t="str">
        <f t="shared" si="1107"/>
        <v/>
      </c>
      <c r="BB339" s="20" t="str">
        <f t="shared" si="1108"/>
        <v/>
      </c>
      <c r="BC339" s="20" t="str">
        <f t="shared" si="1109"/>
        <v/>
      </c>
      <c r="BD339" s="20" t="str">
        <f t="shared" si="1110"/>
        <v/>
      </c>
      <c r="BE339" s="20" t="str">
        <f t="shared" si="1111"/>
        <v/>
      </c>
      <c r="BF339" s="20" t="str">
        <f t="shared" si="1112"/>
        <v/>
      </c>
      <c r="BG339" s="20" t="str">
        <f t="shared" si="1113"/>
        <v/>
      </c>
      <c r="BH339" s="20" t="str">
        <f t="shared" si="1114"/>
        <v/>
      </c>
      <c r="BI339" s="20" t="str">
        <f t="shared" si="1115"/>
        <v/>
      </c>
      <c r="BJ339" s="20" t="str">
        <f t="shared" si="1116"/>
        <v/>
      </c>
      <c r="BL339" s="38" t="e">
        <f t="shared" si="1117"/>
        <v>#DIV/0!</v>
      </c>
      <c r="BM339" s="4">
        <f t="shared" si="1118"/>
        <v>0</v>
      </c>
      <c r="BN339" s="4">
        <f t="shared" si="1119"/>
        <v>0</v>
      </c>
      <c r="BO339" s="4">
        <f t="shared" si="1120"/>
        <v>0</v>
      </c>
      <c r="BP339" s="173" t="str">
        <f t="shared" si="1121"/>
        <v/>
      </c>
      <c r="BQ339" s="4">
        <f t="shared" si="1122"/>
        <v>0</v>
      </c>
      <c r="BT339" s="268" t="str">
        <f t="shared" si="1123"/>
        <v/>
      </c>
      <c r="BU339" s="268" t="str">
        <f t="shared" si="1124"/>
        <v/>
      </c>
      <c r="BX339" s="20">
        <f t="shared" si="1125"/>
        <v>1</v>
      </c>
      <c r="CG339" s="20" t="str">
        <f t="shared" si="1126"/>
        <v/>
      </c>
      <c r="CH339" s="20" t="str">
        <f t="shared" si="1127"/>
        <v/>
      </c>
      <c r="CI339" s="20" t="str">
        <f t="shared" si="1128"/>
        <v/>
      </c>
      <c r="CJ339" s="20" t="str">
        <f t="shared" si="1129"/>
        <v/>
      </c>
      <c r="CK339" s="20" t="str">
        <f t="shared" si="1130"/>
        <v/>
      </c>
      <c r="CL339" s="20" t="str">
        <f t="shared" si="1131"/>
        <v/>
      </c>
      <c r="CM339" s="20" t="str">
        <f t="shared" si="1132"/>
        <v/>
      </c>
      <c r="CN339" s="20" t="str">
        <f t="shared" si="1133"/>
        <v/>
      </c>
      <c r="CO339" s="20" t="str">
        <f t="shared" si="1134"/>
        <v/>
      </c>
      <c r="CP339" s="20" t="str">
        <f t="shared" si="1135"/>
        <v/>
      </c>
      <c r="CQ339" s="20" t="str">
        <f t="shared" si="1136"/>
        <v/>
      </c>
      <c r="CR339" s="20" t="str">
        <f t="shared" si="1137"/>
        <v/>
      </c>
      <c r="CS339" s="20" t="str">
        <f t="shared" si="1138"/>
        <v/>
      </c>
      <c r="CT339" s="20" t="str">
        <f t="shared" si="1139"/>
        <v/>
      </c>
      <c r="CU339" s="20" t="str">
        <f t="shared" si="1140"/>
        <v/>
      </c>
      <c r="CV339" s="20" t="str">
        <f t="shared" si="1141"/>
        <v/>
      </c>
      <c r="CW339" s="20" t="str">
        <f t="shared" si="1142"/>
        <v/>
      </c>
      <c r="CX339" s="20" t="str">
        <f t="shared" si="1143"/>
        <v/>
      </c>
      <c r="CY339" s="20" t="str">
        <f t="shared" si="1144"/>
        <v/>
      </c>
      <c r="CZ339" s="20" t="str">
        <f t="shared" si="1145"/>
        <v/>
      </c>
      <c r="BHJ339" s="20" t="str">
        <f t="shared" si="1146"/>
        <v/>
      </c>
    </row>
    <row r="340" spans="2:104 1570:1570" ht="14.5">
      <c r="B340" s="510" t="str">
        <f>IF('لصق اكسل الفورمز'!E335="","",'لصق اكسل الفورمز'!E335)</f>
        <v/>
      </c>
      <c r="C340" s="510" t="str">
        <f>IF('لصق اكسل الفورمز'!O335="","",'لصق اكسل الفورمز'!O335)</f>
        <v/>
      </c>
      <c r="D340" s="526" t="str">
        <f>IF('لصق اكسل الفورمز'!R335="","",'لصق اكسل الفورمز'!R335)</f>
        <v/>
      </c>
      <c r="E340" s="510" t="str">
        <f>IF('لصق اكسل الفورمز'!U335="","",'لصق اكسل الفورمز'!U335)</f>
        <v/>
      </c>
      <c r="F340" s="526" t="str">
        <f>IF('لصق اكسل الفورمز'!X335="","",'لصق اكسل الفورمز'!X335)</f>
        <v/>
      </c>
      <c r="G340" s="510" t="str">
        <f>IF('لصق اكسل الفورمز'!AA335="","",'لصق اكسل الفورمز'!AA335)</f>
        <v/>
      </c>
      <c r="H340" s="526" t="str">
        <f>IF('لصق اكسل الفورمز'!AD335="","",'لصق اكسل الفورمز'!AD335)</f>
        <v/>
      </c>
      <c r="I340" s="510" t="str">
        <f>IF('لصق اكسل الفورمز'!AG335="","",'لصق اكسل الفورمز'!AG335)</f>
        <v/>
      </c>
      <c r="J340" s="526" t="str">
        <f>IF('لصق اكسل الفورمز'!AJ335="","",'لصق اكسل الفورمز'!AJ335)</f>
        <v/>
      </c>
      <c r="K340" s="510" t="str">
        <f>IF('لصق اكسل الفورمز'!AM335="","",'لصق اكسل الفورمز'!AM335)</f>
        <v/>
      </c>
      <c r="L340" s="526" t="str">
        <f>IF('لصق اكسل الفورمز'!AP335="","",'لصق اكسل الفورمز'!AP335)</f>
        <v/>
      </c>
      <c r="M340" s="510" t="str">
        <f>IF('لصق اكسل الفورمز'!AS335="","",'لصق اكسل الفورمز'!AS335)</f>
        <v/>
      </c>
      <c r="N340" s="526" t="str">
        <f>IF('لصق اكسل الفورمز'!AV335="","",'لصق اكسل الفورمز'!AV335)</f>
        <v/>
      </c>
      <c r="O340" s="510" t="str">
        <f>IF('لصق اكسل الفورمز'!AY335="","",'لصق اكسل الفورمز'!AY335)</f>
        <v/>
      </c>
      <c r="P340" s="526" t="str">
        <f>IF('لصق اكسل الفورمز'!BB335="","",'لصق اكسل الفورمز'!BB335)</f>
        <v/>
      </c>
      <c r="Q340" s="510" t="str">
        <f>IF('لصق اكسل الفورمز'!BE335="","",'لصق اكسل الفورمز'!BE335)</f>
        <v/>
      </c>
      <c r="R340" s="526" t="str">
        <f>IF('لصق اكسل الفورمز'!BH335="","",'لصق اكسل الفورمز'!BH335)</f>
        <v/>
      </c>
      <c r="S340" s="510" t="str">
        <f>IF('لصق اكسل الفورمز'!BK335="","",'لصق اكسل الفورمز'!BK335)</f>
        <v/>
      </c>
      <c r="T340" s="526" t="str">
        <f>IF('لصق اكسل الفورمز'!BN335="","",'لصق اكسل الفورمز'!BN335)</f>
        <v/>
      </c>
      <c r="U340" s="510" t="str">
        <f>IF('لصق اكسل الفورمز'!BQ335="","",'لصق اكسل الفورمز'!BQ335)</f>
        <v/>
      </c>
      <c r="V340" s="526" t="str">
        <f>IF('لصق اكسل الفورمز'!BT335="","",'لصق اكسل الفورمز'!BT335)</f>
        <v/>
      </c>
      <c r="W340" s="527" t="str">
        <f t="shared" si="1093"/>
        <v/>
      </c>
      <c r="X340" s="510" t="str">
        <f t="shared" si="1094"/>
        <v/>
      </c>
      <c r="Y340" s="564" t="str">
        <f t="shared" si="1095"/>
        <v/>
      </c>
      <c r="AL340" s="20">
        <f t="shared" si="1096"/>
        <v>0</v>
      </c>
      <c r="AO340" s="20" t="str">
        <f t="shared" si="1097"/>
        <v/>
      </c>
      <c r="AQ340" s="20" t="str">
        <f t="shared" si="1147"/>
        <v/>
      </c>
      <c r="AR340" s="20" t="str">
        <f t="shared" si="1098"/>
        <v/>
      </c>
      <c r="AS340" s="20" t="str">
        <f t="shared" si="1099"/>
        <v/>
      </c>
      <c r="AT340" s="20" t="str">
        <f t="shared" si="1100"/>
        <v/>
      </c>
      <c r="AU340" s="20" t="str">
        <f t="shared" si="1101"/>
        <v/>
      </c>
      <c r="AV340" s="20" t="str">
        <f t="shared" si="1102"/>
        <v/>
      </c>
      <c r="AW340" s="20" t="str">
        <f t="shared" si="1103"/>
        <v/>
      </c>
      <c r="AX340" s="20" t="str">
        <f t="shared" si="1104"/>
        <v/>
      </c>
      <c r="AY340" s="20" t="str">
        <f t="shared" si="1105"/>
        <v/>
      </c>
      <c r="AZ340" s="20" t="str">
        <f t="shared" si="1106"/>
        <v/>
      </c>
      <c r="BA340" s="20" t="str">
        <f t="shared" si="1107"/>
        <v/>
      </c>
      <c r="BB340" s="20" t="str">
        <f t="shared" si="1108"/>
        <v/>
      </c>
      <c r="BC340" s="20" t="str">
        <f t="shared" si="1109"/>
        <v/>
      </c>
      <c r="BD340" s="20" t="str">
        <f t="shared" si="1110"/>
        <v/>
      </c>
      <c r="BE340" s="20" t="str">
        <f t="shared" si="1111"/>
        <v/>
      </c>
      <c r="BF340" s="20" t="str">
        <f t="shared" si="1112"/>
        <v/>
      </c>
      <c r="BG340" s="20" t="str">
        <f t="shared" si="1113"/>
        <v/>
      </c>
      <c r="BH340" s="20" t="str">
        <f t="shared" si="1114"/>
        <v/>
      </c>
      <c r="BI340" s="20" t="str">
        <f t="shared" si="1115"/>
        <v/>
      </c>
      <c r="BJ340" s="20" t="str">
        <f t="shared" si="1116"/>
        <v/>
      </c>
      <c r="BL340" s="38" t="e">
        <f t="shared" si="1117"/>
        <v>#DIV/0!</v>
      </c>
      <c r="BM340" s="4">
        <f t="shared" si="1118"/>
        <v>0</v>
      </c>
      <c r="BN340" s="4">
        <f t="shared" si="1119"/>
        <v>0</v>
      </c>
      <c r="BO340" s="4">
        <f t="shared" si="1120"/>
        <v>0</v>
      </c>
      <c r="BP340" s="173" t="str">
        <f t="shared" si="1121"/>
        <v/>
      </c>
      <c r="BQ340" s="4">
        <f t="shared" si="1122"/>
        <v>0</v>
      </c>
      <c r="BT340" s="268" t="str">
        <f t="shared" si="1123"/>
        <v/>
      </c>
      <c r="BU340" s="268" t="str">
        <f t="shared" si="1124"/>
        <v/>
      </c>
      <c r="BX340" s="20">
        <f t="shared" si="1125"/>
        <v>1</v>
      </c>
      <c r="CG340" s="20" t="str">
        <f t="shared" si="1126"/>
        <v/>
      </c>
      <c r="CH340" s="20" t="str">
        <f t="shared" si="1127"/>
        <v/>
      </c>
      <c r="CI340" s="20" t="str">
        <f t="shared" si="1128"/>
        <v/>
      </c>
      <c r="CJ340" s="20" t="str">
        <f t="shared" si="1129"/>
        <v/>
      </c>
      <c r="CK340" s="20" t="str">
        <f t="shared" si="1130"/>
        <v/>
      </c>
      <c r="CL340" s="20" t="str">
        <f t="shared" si="1131"/>
        <v/>
      </c>
      <c r="CM340" s="20" t="str">
        <f t="shared" si="1132"/>
        <v/>
      </c>
      <c r="CN340" s="20" t="str">
        <f t="shared" si="1133"/>
        <v/>
      </c>
      <c r="CO340" s="20" t="str">
        <f t="shared" si="1134"/>
        <v/>
      </c>
      <c r="CP340" s="20" t="str">
        <f t="shared" si="1135"/>
        <v/>
      </c>
      <c r="CQ340" s="20" t="str">
        <f t="shared" si="1136"/>
        <v/>
      </c>
      <c r="CR340" s="20" t="str">
        <f t="shared" si="1137"/>
        <v/>
      </c>
      <c r="CS340" s="20" t="str">
        <f t="shared" si="1138"/>
        <v/>
      </c>
      <c r="CT340" s="20" t="str">
        <f t="shared" si="1139"/>
        <v/>
      </c>
      <c r="CU340" s="20" t="str">
        <f t="shared" si="1140"/>
        <v/>
      </c>
      <c r="CV340" s="20" t="str">
        <f t="shared" si="1141"/>
        <v/>
      </c>
      <c r="CW340" s="20" t="str">
        <f t="shared" si="1142"/>
        <v/>
      </c>
      <c r="CX340" s="20" t="str">
        <f t="shared" si="1143"/>
        <v/>
      </c>
      <c r="CY340" s="20" t="str">
        <f t="shared" si="1144"/>
        <v/>
      </c>
      <c r="CZ340" s="20" t="str">
        <f t="shared" si="1145"/>
        <v/>
      </c>
      <c r="BHJ340" s="20" t="str">
        <f t="shared" si="1146"/>
        <v/>
      </c>
    </row>
    <row r="341" spans="2:104 1570:1570" ht="14.5">
      <c r="B341" s="510" t="str">
        <f>IF('لصق اكسل الفورمز'!E336="","",'لصق اكسل الفورمز'!E336)</f>
        <v/>
      </c>
      <c r="C341" s="510" t="str">
        <f>IF('لصق اكسل الفورمز'!O336="","",'لصق اكسل الفورمز'!O336)</f>
        <v/>
      </c>
      <c r="D341" s="526" t="str">
        <f>IF('لصق اكسل الفورمز'!R336="","",'لصق اكسل الفورمز'!R336)</f>
        <v/>
      </c>
      <c r="E341" s="510" t="str">
        <f>IF('لصق اكسل الفورمز'!U336="","",'لصق اكسل الفورمز'!U336)</f>
        <v/>
      </c>
      <c r="F341" s="526" t="str">
        <f>IF('لصق اكسل الفورمز'!X336="","",'لصق اكسل الفورمز'!X336)</f>
        <v/>
      </c>
      <c r="G341" s="510" t="str">
        <f>IF('لصق اكسل الفورمز'!AA336="","",'لصق اكسل الفورمز'!AA336)</f>
        <v/>
      </c>
      <c r="H341" s="526" t="str">
        <f>IF('لصق اكسل الفورمز'!AD336="","",'لصق اكسل الفورمز'!AD336)</f>
        <v/>
      </c>
      <c r="I341" s="510" t="str">
        <f>IF('لصق اكسل الفورمز'!AG336="","",'لصق اكسل الفورمز'!AG336)</f>
        <v/>
      </c>
      <c r="J341" s="526" t="str">
        <f>IF('لصق اكسل الفورمز'!AJ336="","",'لصق اكسل الفورمز'!AJ336)</f>
        <v/>
      </c>
      <c r="K341" s="510" t="str">
        <f>IF('لصق اكسل الفورمز'!AM336="","",'لصق اكسل الفورمز'!AM336)</f>
        <v/>
      </c>
      <c r="L341" s="526" t="str">
        <f>IF('لصق اكسل الفورمز'!AP336="","",'لصق اكسل الفورمز'!AP336)</f>
        <v/>
      </c>
      <c r="M341" s="510" t="str">
        <f>IF('لصق اكسل الفورمز'!AS336="","",'لصق اكسل الفورمز'!AS336)</f>
        <v/>
      </c>
      <c r="N341" s="526" t="str">
        <f>IF('لصق اكسل الفورمز'!AV336="","",'لصق اكسل الفورمز'!AV336)</f>
        <v/>
      </c>
      <c r="O341" s="510" t="str">
        <f>IF('لصق اكسل الفورمز'!AY336="","",'لصق اكسل الفورمز'!AY336)</f>
        <v/>
      </c>
      <c r="P341" s="526" t="str">
        <f>IF('لصق اكسل الفورمز'!BB336="","",'لصق اكسل الفورمز'!BB336)</f>
        <v/>
      </c>
      <c r="Q341" s="510" t="str">
        <f>IF('لصق اكسل الفورمز'!BE336="","",'لصق اكسل الفورمز'!BE336)</f>
        <v/>
      </c>
      <c r="R341" s="526" t="str">
        <f>IF('لصق اكسل الفورمز'!BH336="","",'لصق اكسل الفورمز'!BH336)</f>
        <v/>
      </c>
      <c r="S341" s="510" t="str">
        <f>IF('لصق اكسل الفورمز'!BK336="","",'لصق اكسل الفورمز'!BK336)</f>
        <v/>
      </c>
      <c r="T341" s="526" t="str">
        <f>IF('لصق اكسل الفورمز'!BN336="","",'لصق اكسل الفورمز'!BN336)</f>
        <v/>
      </c>
      <c r="U341" s="510" t="str">
        <f>IF('لصق اكسل الفورمز'!BQ336="","",'لصق اكسل الفورمز'!BQ336)</f>
        <v/>
      </c>
      <c r="V341" s="526" t="str">
        <f>IF('لصق اكسل الفورمز'!BT336="","",'لصق اكسل الفورمز'!BT336)</f>
        <v/>
      </c>
      <c r="W341" s="527" t="str">
        <f t="shared" si="1093"/>
        <v/>
      </c>
      <c r="X341" s="510" t="str">
        <f t="shared" si="1094"/>
        <v/>
      </c>
      <c r="Y341" s="564" t="str">
        <f t="shared" si="1095"/>
        <v/>
      </c>
      <c r="AL341" s="20">
        <f t="shared" si="1096"/>
        <v>0</v>
      </c>
      <c r="AO341" s="20" t="str">
        <f t="shared" si="1097"/>
        <v/>
      </c>
      <c r="AQ341" s="20" t="str">
        <f t="shared" si="1147"/>
        <v/>
      </c>
      <c r="AR341" s="20" t="str">
        <f t="shared" si="1098"/>
        <v/>
      </c>
      <c r="AS341" s="20" t="str">
        <f t="shared" si="1099"/>
        <v/>
      </c>
      <c r="AT341" s="20" t="str">
        <f t="shared" si="1100"/>
        <v/>
      </c>
      <c r="AU341" s="20" t="str">
        <f t="shared" si="1101"/>
        <v/>
      </c>
      <c r="AV341" s="20" t="str">
        <f t="shared" si="1102"/>
        <v/>
      </c>
      <c r="AW341" s="20" t="str">
        <f t="shared" si="1103"/>
        <v/>
      </c>
      <c r="AX341" s="20" t="str">
        <f t="shared" si="1104"/>
        <v/>
      </c>
      <c r="AY341" s="20" t="str">
        <f t="shared" si="1105"/>
        <v/>
      </c>
      <c r="AZ341" s="20" t="str">
        <f t="shared" si="1106"/>
        <v/>
      </c>
      <c r="BA341" s="20" t="str">
        <f t="shared" si="1107"/>
        <v/>
      </c>
      <c r="BB341" s="20" t="str">
        <f t="shared" si="1108"/>
        <v/>
      </c>
      <c r="BC341" s="20" t="str">
        <f t="shared" si="1109"/>
        <v/>
      </c>
      <c r="BD341" s="20" t="str">
        <f t="shared" si="1110"/>
        <v/>
      </c>
      <c r="BE341" s="20" t="str">
        <f t="shared" si="1111"/>
        <v/>
      </c>
      <c r="BF341" s="20" t="str">
        <f t="shared" si="1112"/>
        <v/>
      </c>
      <c r="BG341" s="20" t="str">
        <f t="shared" si="1113"/>
        <v/>
      </c>
      <c r="BH341" s="20" t="str">
        <f t="shared" si="1114"/>
        <v/>
      </c>
      <c r="BI341" s="20" t="str">
        <f t="shared" si="1115"/>
        <v/>
      </c>
      <c r="BJ341" s="20" t="str">
        <f t="shared" si="1116"/>
        <v/>
      </c>
      <c r="BL341" s="38" t="e">
        <f t="shared" si="1117"/>
        <v>#DIV/0!</v>
      </c>
      <c r="BM341" s="4">
        <f t="shared" si="1118"/>
        <v>0</v>
      </c>
      <c r="BN341" s="4">
        <f t="shared" si="1119"/>
        <v>0</v>
      </c>
      <c r="BO341" s="4">
        <f t="shared" si="1120"/>
        <v>0</v>
      </c>
      <c r="BP341" s="173" t="str">
        <f t="shared" si="1121"/>
        <v/>
      </c>
      <c r="BQ341" s="4">
        <f t="shared" si="1122"/>
        <v>0</v>
      </c>
      <c r="BT341" s="268" t="str">
        <f t="shared" si="1123"/>
        <v/>
      </c>
      <c r="BU341" s="268" t="str">
        <f t="shared" si="1124"/>
        <v/>
      </c>
      <c r="BX341" s="20">
        <f t="shared" si="1125"/>
        <v>1</v>
      </c>
      <c r="CG341" s="20" t="str">
        <f t="shared" si="1126"/>
        <v/>
      </c>
      <c r="CH341" s="20" t="str">
        <f t="shared" si="1127"/>
        <v/>
      </c>
      <c r="CI341" s="20" t="str">
        <f t="shared" si="1128"/>
        <v/>
      </c>
      <c r="CJ341" s="20" t="str">
        <f t="shared" si="1129"/>
        <v/>
      </c>
      <c r="CK341" s="20" t="str">
        <f t="shared" si="1130"/>
        <v/>
      </c>
      <c r="CL341" s="20" t="str">
        <f t="shared" si="1131"/>
        <v/>
      </c>
      <c r="CM341" s="20" t="str">
        <f t="shared" si="1132"/>
        <v/>
      </c>
      <c r="CN341" s="20" t="str">
        <f t="shared" si="1133"/>
        <v/>
      </c>
      <c r="CO341" s="20" t="str">
        <f t="shared" si="1134"/>
        <v/>
      </c>
      <c r="CP341" s="20" t="str">
        <f t="shared" si="1135"/>
        <v/>
      </c>
      <c r="CQ341" s="20" t="str">
        <f t="shared" si="1136"/>
        <v/>
      </c>
      <c r="CR341" s="20" t="str">
        <f t="shared" si="1137"/>
        <v/>
      </c>
      <c r="CS341" s="20" t="str">
        <f t="shared" si="1138"/>
        <v/>
      </c>
      <c r="CT341" s="20" t="str">
        <f t="shared" si="1139"/>
        <v/>
      </c>
      <c r="CU341" s="20" t="str">
        <f t="shared" si="1140"/>
        <v/>
      </c>
      <c r="CV341" s="20" t="str">
        <f t="shared" si="1141"/>
        <v/>
      </c>
      <c r="CW341" s="20" t="str">
        <f t="shared" si="1142"/>
        <v/>
      </c>
      <c r="CX341" s="20" t="str">
        <f t="shared" si="1143"/>
        <v/>
      </c>
      <c r="CY341" s="20" t="str">
        <f t="shared" si="1144"/>
        <v/>
      </c>
      <c r="CZ341" s="20" t="str">
        <f t="shared" si="1145"/>
        <v/>
      </c>
      <c r="BHJ341" s="20" t="str">
        <f t="shared" si="1146"/>
        <v/>
      </c>
    </row>
    <row r="342" spans="2:104 1570:1570" ht="14.5">
      <c r="B342" s="510" t="str">
        <f>IF('لصق اكسل الفورمز'!E337="","",'لصق اكسل الفورمز'!E337)</f>
        <v/>
      </c>
      <c r="C342" s="510" t="str">
        <f>IF('لصق اكسل الفورمز'!O337="","",'لصق اكسل الفورمز'!O337)</f>
        <v/>
      </c>
      <c r="D342" s="526" t="str">
        <f>IF('لصق اكسل الفورمز'!R337="","",'لصق اكسل الفورمز'!R337)</f>
        <v/>
      </c>
      <c r="E342" s="510" t="str">
        <f>IF('لصق اكسل الفورمز'!U337="","",'لصق اكسل الفورمز'!U337)</f>
        <v/>
      </c>
      <c r="F342" s="526" t="str">
        <f>IF('لصق اكسل الفورمز'!X337="","",'لصق اكسل الفورمز'!X337)</f>
        <v/>
      </c>
      <c r="G342" s="510" t="str">
        <f>IF('لصق اكسل الفورمز'!AA337="","",'لصق اكسل الفورمز'!AA337)</f>
        <v/>
      </c>
      <c r="H342" s="526" t="str">
        <f>IF('لصق اكسل الفورمز'!AD337="","",'لصق اكسل الفورمز'!AD337)</f>
        <v/>
      </c>
      <c r="I342" s="510" t="str">
        <f>IF('لصق اكسل الفورمز'!AG337="","",'لصق اكسل الفورمز'!AG337)</f>
        <v/>
      </c>
      <c r="J342" s="526" t="str">
        <f>IF('لصق اكسل الفورمز'!AJ337="","",'لصق اكسل الفورمز'!AJ337)</f>
        <v/>
      </c>
      <c r="K342" s="510" t="str">
        <f>IF('لصق اكسل الفورمز'!AM337="","",'لصق اكسل الفورمز'!AM337)</f>
        <v/>
      </c>
      <c r="L342" s="526" t="str">
        <f>IF('لصق اكسل الفورمز'!AP337="","",'لصق اكسل الفورمز'!AP337)</f>
        <v/>
      </c>
      <c r="M342" s="510" t="str">
        <f>IF('لصق اكسل الفورمز'!AS337="","",'لصق اكسل الفورمز'!AS337)</f>
        <v/>
      </c>
      <c r="N342" s="526" t="str">
        <f>IF('لصق اكسل الفورمز'!AV337="","",'لصق اكسل الفورمز'!AV337)</f>
        <v/>
      </c>
      <c r="O342" s="510" t="str">
        <f>IF('لصق اكسل الفورمز'!AY337="","",'لصق اكسل الفورمز'!AY337)</f>
        <v/>
      </c>
      <c r="P342" s="526" t="str">
        <f>IF('لصق اكسل الفورمز'!BB337="","",'لصق اكسل الفورمز'!BB337)</f>
        <v/>
      </c>
      <c r="Q342" s="510" t="str">
        <f>IF('لصق اكسل الفورمز'!BE337="","",'لصق اكسل الفورمز'!BE337)</f>
        <v/>
      </c>
      <c r="R342" s="526" t="str">
        <f>IF('لصق اكسل الفورمز'!BH337="","",'لصق اكسل الفورمز'!BH337)</f>
        <v/>
      </c>
      <c r="S342" s="510" t="str">
        <f>IF('لصق اكسل الفورمز'!BK337="","",'لصق اكسل الفورمز'!BK337)</f>
        <v/>
      </c>
      <c r="T342" s="526" t="str">
        <f>IF('لصق اكسل الفورمز'!BN337="","",'لصق اكسل الفورمز'!BN337)</f>
        <v/>
      </c>
      <c r="U342" s="510" t="str">
        <f>IF('لصق اكسل الفورمز'!BQ337="","",'لصق اكسل الفورمز'!BQ337)</f>
        <v/>
      </c>
      <c r="V342" s="526" t="str">
        <f>IF('لصق اكسل الفورمز'!BT337="","",'لصق اكسل الفورمز'!BT337)</f>
        <v/>
      </c>
      <c r="W342" s="527" t="str">
        <f t="shared" si="1093"/>
        <v/>
      </c>
      <c r="X342" s="510" t="str">
        <f t="shared" si="1094"/>
        <v/>
      </c>
      <c r="Y342" s="564" t="str">
        <f t="shared" si="1095"/>
        <v/>
      </c>
      <c r="AL342" s="20">
        <f t="shared" si="1096"/>
        <v>0</v>
      </c>
      <c r="AO342" s="20" t="str">
        <f t="shared" si="1097"/>
        <v/>
      </c>
      <c r="AQ342" s="20" t="str">
        <f t="shared" si="1147"/>
        <v/>
      </c>
      <c r="AR342" s="20" t="str">
        <f t="shared" si="1098"/>
        <v/>
      </c>
      <c r="AS342" s="20" t="str">
        <f t="shared" si="1099"/>
        <v/>
      </c>
      <c r="AT342" s="20" t="str">
        <f t="shared" si="1100"/>
        <v/>
      </c>
      <c r="AU342" s="20" t="str">
        <f t="shared" si="1101"/>
        <v/>
      </c>
      <c r="AV342" s="20" t="str">
        <f t="shared" si="1102"/>
        <v/>
      </c>
      <c r="AW342" s="20" t="str">
        <f t="shared" si="1103"/>
        <v/>
      </c>
      <c r="AX342" s="20" t="str">
        <f t="shared" si="1104"/>
        <v/>
      </c>
      <c r="AY342" s="20" t="str">
        <f t="shared" si="1105"/>
        <v/>
      </c>
      <c r="AZ342" s="20" t="str">
        <f t="shared" si="1106"/>
        <v/>
      </c>
      <c r="BA342" s="20" t="str">
        <f t="shared" si="1107"/>
        <v/>
      </c>
      <c r="BB342" s="20" t="str">
        <f t="shared" si="1108"/>
        <v/>
      </c>
      <c r="BC342" s="20" t="str">
        <f t="shared" si="1109"/>
        <v/>
      </c>
      <c r="BD342" s="20" t="str">
        <f t="shared" si="1110"/>
        <v/>
      </c>
      <c r="BE342" s="20" t="str">
        <f t="shared" si="1111"/>
        <v/>
      </c>
      <c r="BF342" s="20" t="str">
        <f t="shared" si="1112"/>
        <v/>
      </c>
      <c r="BG342" s="20" t="str">
        <f t="shared" si="1113"/>
        <v/>
      </c>
      <c r="BH342" s="20" t="str">
        <f t="shared" si="1114"/>
        <v/>
      </c>
      <c r="BI342" s="20" t="str">
        <f t="shared" si="1115"/>
        <v/>
      </c>
      <c r="BJ342" s="20" t="str">
        <f t="shared" si="1116"/>
        <v/>
      </c>
      <c r="BL342" s="38" t="e">
        <f t="shared" si="1117"/>
        <v>#DIV/0!</v>
      </c>
      <c r="BM342" s="4">
        <f t="shared" si="1118"/>
        <v>0</v>
      </c>
      <c r="BN342" s="4">
        <f t="shared" si="1119"/>
        <v>0</v>
      </c>
      <c r="BO342" s="4">
        <f t="shared" si="1120"/>
        <v>0</v>
      </c>
      <c r="BP342" s="173" t="str">
        <f t="shared" si="1121"/>
        <v/>
      </c>
      <c r="BQ342" s="4">
        <f t="shared" si="1122"/>
        <v>0</v>
      </c>
      <c r="BT342" s="268" t="str">
        <f t="shared" si="1123"/>
        <v/>
      </c>
      <c r="BU342" s="268" t="str">
        <f t="shared" si="1124"/>
        <v/>
      </c>
      <c r="BX342" s="20">
        <f t="shared" si="1125"/>
        <v>1</v>
      </c>
      <c r="CG342" s="20" t="str">
        <f t="shared" si="1126"/>
        <v/>
      </c>
      <c r="CH342" s="20" t="str">
        <f t="shared" si="1127"/>
        <v/>
      </c>
      <c r="CI342" s="20" t="str">
        <f t="shared" si="1128"/>
        <v/>
      </c>
      <c r="CJ342" s="20" t="str">
        <f t="shared" si="1129"/>
        <v/>
      </c>
      <c r="CK342" s="20" t="str">
        <f t="shared" si="1130"/>
        <v/>
      </c>
      <c r="CL342" s="20" t="str">
        <f t="shared" si="1131"/>
        <v/>
      </c>
      <c r="CM342" s="20" t="str">
        <f t="shared" si="1132"/>
        <v/>
      </c>
      <c r="CN342" s="20" t="str">
        <f t="shared" si="1133"/>
        <v/>
      </c>
      <c r="CO342" s="20" t="str">
        <f t="shared" si="1134"/>
        <v/>
      </c>
      <c r="CP342" s="20" t="str">
        <f t="shared" si="1135"/>
        <v/>
      </c>
      <c r="CQ342" s="20" t="str">
        <f t="shared" si="1136"/>
        <v/>
      </c>
      <c r="CR342" s="20" t="str">
        <f t="shared" si="1137"/>
        <v/>
      </c>
      <c r="CS342" s="20" t="str">
        <f t="shared" si="1138"/>
        <v/>
      </c>
      <c r="CT342" s="20" t="str">
        <f t="shared" si="1139"/>
        <v/>
      </c>
      <c r="CU342" s="20" t="str">
        <f t="shared" si="1140"/>
        <v/>
      </c>
      <c r="CV342" s="20" t="str">
        <f t="shared" si="1141"/>
        <v/>
      </c>
      <c r="CW342" s="20" t="str">
        <f t="shared" si="1142"/>
        <v/>
      </c>
      <c r="CX342" s="20" t="str">
        <f t="shared" si="1143"/>
        <v/>
      </c>
      <c r="CY342" s="20" t="str">
        <f t="shared" si="1144"/>
        <v/>
      </c>
      <c r="CZ342" s="20" t="str">
        <f t="shared" si="1145"/>
        <v/>
      </c>
      <c r="BHJ342" s="20" t="str">
        <f t="shared" si="1146"/>
        <v/>
      </c>
    </row>
    <row r="343" spans="2:104 1570:1570" ht="14.5">
      <c r="B343" s="510" t="str">
        <f>IF('لصق اكسل الفورمز'!E338="","",'لصق اكسل الفورمز'!E338)</f>
        <v/>
      </c>
      <c r="C343" s="510" t="str">
        <f>IF('لصق اكسل الفورمز'!O338="","",'لصق اكسل الفورمز'!O338)</f>
        <v/>
      </c>
      <c r="D343" s="526" t="str">
        <f>IF('لصق اكسل الفورمز'!R338="","",'لصق اكسل الفورمز'!R338)</f>
        <v/>
      </c>
      <c r="E343" s="510" t="str">
        <f>IF('لصق اكسل الفورمز'!U338="","",'لصق اكسل الفورمز'!U338)</f>
        <v/>
      </c>
      <c r="F343" s="526" t="str">
        <f>IF('لصق اكسل الفورمز'!X338="","",'لصق اكسل الفورمز'!X338)</f>
        <v/>
      </c>
      <c r="G343" s="510" t="str">
        <f>IF('لصق اكسل الفورمز'!AA338="","",'لصق اكسل الفورمز'!AA338)</f>
        <v/>
      </c>
      <c r="H343" s="526" t="str">
        <f>IF('لصق اكسل الفورمز'!AD338="","",'لصق اكسل الفورمز'!AD338)</f>
        <v/>
      </c>
      <c r="I343" s="510" t="str">
        <f>IF('لصق اكسل الفورمز'!AG338="","",'لصق اكسل الفورمز'!AG338)</f>
        <v/>
      </c>
      <c r="J343" s="526" t="str">
        <f>IF('لصق اكسل الفورمز'!AJ338="","",'لصق اكسل الفورمز'!AJ338)</f>
        <v/>
      </c>
      <c r="K343" s="510" t="str">
        <f>IF('لصق اكسل الفورمز'!AM338="","",'لصق اكسل الفورمز'!AM338)</f>
        <v/>
      </c>
      <c r="L343" s="526" t="str">
        <f>IF('لصق اكسل الفورمز'!AP338="","",'لصق اكسل الفورمز'!AP338)</f>
        <v/>
      </c>
      <c r="M343" s="510" t="str">
        <f>IF('لصق اكسل الفورمز'!AS338="","",'لصق اكسل الفورمز'!AS338)</f>
        <v/>
      </c>
      <c r="N343" s="526" t="str">
        <f>IF('لصق اكسل الفورمز'!AV338="","",'لصق اكسل الفورمز'!AV338)</f>
        <v/>
      </c>
      <c r="O343" s="510" t="str">
        <f>IF('لصق اكسل الفورمز'!AY338="","",'لصق اكسل الفورمز'!AY338)</f>
        <v/>
      </c>
      <c r="P343" s="526" t="str">
        <f>IF('لصق اكسل الفورمز'!BB338="","",'لصق اكسل الفورمز'!BB338)</f>
        <v/>
      </c>
      <c r="Q343" s="510" t="str">
        <f>IF('لصق اكسل الفورمز'!BE338="","",'لصق اكسل الفورمز'!BE338)</f>
        <v/>
      </c>
      <c r="R343" s="526" t="str">
        <f>IF('لصق اكسل الفورمز'!BH338="","",'لصق اكسل الفورمز'!BH338)</f>
        <v/>
      </c>
      <c r="S343" s="510" t="str">
        <f>IF('لصق اكسل الفورمز'!BK338="","",'لصق اكسل الفورمز'!BK338)</f>
        <v/>
      </c>
      <c r="T343" s="526" t="str">
        <f>IF('لصق اكسل الفورمز'!BN338="","",'لصق اكسل الفورمز'!BN338)</f>
        <v/>
      </c>
      <c r="U343" s="510" t="str">
        <f>IF('لصق اكسل الفورمز'!BQ338="","",'لصق اكسل الفورمز'!BQ338)</f>
        <v/>
      </c>
      <c r="V343" s="526" t="str">
        <f>IF('لصق اكسل الفورمز'!BT338="","",'لصق اكسل الفورمز'!BT338)</f>
        <v/>
      </c>
      <c r="W343" s="527" t="str">
        <f t="shared" si="1093"/>
        <v/>
      </c>
      <c r="X343" s="510" t="str">
        <f t="shared" si="1094"/>
        <v/>
      </c>
      <c r="Y343" s="564" t="str">
        <f t="shared" si="1095"/>
        <v/>
      </c>
      <c r="AL343" s="20">
        <f t="shared" si="1096"/>
        <v>0</v>
      </c>
      <c r="AO343" s="20" t="str">
        <f t="shared" si="1097"/>
        <v/>
      </c>
      <c r="AQ343" s="20" t="str">
        <f t="shared" si="1147"/>
        <v/>
      </c>
      <c r="AR343" s="20" t="str">
        <f t="shared" si="1098"/>
        <v/>
      </c>
      <c r="AS343" s="20" t="str">
        <f t="shared" si="1099"/>
        <v/>
      </c>
      <c r="AT343" s="20" t="str">
        <f t="shared" si="1100"/>
        <v/>
      </c>
      <c r="AU343" s="20" t="str">
        <f t="shared" si="1101"/>
        <v/>
      </c>
      <c r="AV343" s="20" t="str">
        <f t="shared" si="1102"/>
        <v/>
      </c>
      <c r="AW343" s="20" t="str">
        <f t="shared" si="1103"/>
        <v/>
      </c>
      <c r="AX343" s="20" t="str">
        <f t="shared" si="1104"/>
        <v/>
      </c>
      <c r="AY343" s="20" t="str">
        <f t="shared" si="1105"/>
        <v/>
      </c>
      <c r="AZ343" s="20" t="str">
        <f t="shared" si="1106"/>
        <v/>
      </c>
      <c r="BA343" s="20" t="str">
        <f t="shared" si="1107"/>
        <v/>
      </c>
      <c r="BB343" s="20" t="str">
        <f t="shared" si="1108"/>
        <v/>
      </c>
      <c r="BC343" s="20" t="str">
        <f t="shared" si="1109"/>
        <v/>
      </c>
      <c r="BD343" s="20" t="str">
        <f t="shared" si="1110"/>
        <v/>
      </c>
      <c r="BE343" s="20" t="str">
        <f t="shared" si="1111"/>
        <v/>
      </c>
      <c r="BF343" s="20" t="str">
        <f t="shared" si="1112"/>
        <v/>
      </c>
      <c r="BG343" s="20" t="str">
        <f t="shared" si="1113"/>
        <v/>
      </c>
      <c r="BH343" s="20" t="str">
        <f t="shared" si="1114"/>
        <v/>
      </c>
      <c r="BI343" s="20" t="str">
        <f t="shared" si="1115"/>
        <v/>
      </c>
      <c r="BJ343" s="20" t="str">
        <f t="shared" si="1116"/>
        <v/>
      </c>
      <c r="BL343" s="38" t="e">
        <f t="shared" si="1117"/>
        <v>#DIV/0!</v>
      </c>
      <c r="BM343" s="4">
        <f t="shared" si="1118"/>
        <v>0</v>
      </c>
      <c r="BN343" s="4">
        <f t="shared" si="1119"/>
        <v>0</v>
      </c>
      <c r="BO343" s="4">
        <f t="shared" si="1120"/>
        <v>0</v>
      </c>
      <c r="BP343" s="173" t="str">
        <f t="shared" si="1121"/>
        <v/>
      </c>
      <c r="BQ343" s="4">
        <f t="shared" si="1122"/>
        <v>0</v>
      </c>
      <c r="BT343" s="268" t="str">
        <f t="shared" si="1123"/>
        <v/>
      </c>
      <c r="BU343" s="268" t="str">
        <f t="shared" si="1124"/>
        <v/>
      </c>
      <c r="BX343" s="20">
        <f t="shared" si="1125"/>
        <v>1</v>
      </c>
      <c r="CG343" s="20" t="str">
        <f t="shared" si="1126"/>
        <v/>
      </c>
      <c r="CH343" s="20" t="str">
        <f t="shared" si="1127"/>
        <v/>
      </c>
      <c r="CI343" s="20" t="str">
        <f t="shared" si="1128"/>
        <v/>
      </c>
      <c r="CJ343" s="20" t="str">
        <f t="shared" si="1129"/>
        <v/>
      </c>
      <c r="CK343" s="20" t="str">
        <f t="shared" si="1130"/>
        <v/>
      </c>
      <c r="CL343" s="20" t="str">
        <f t="shared" si="1131"/>
        <v/>
      </c>
      <c r="CM343" s="20" t="str">
        <f t="shared" si="1132"/>
        <v/>
      </c>
      <c r="CN343" s="20" t="str">
        <f t="shared" si="1133"/>
        <v/>
      </c>
      <c r="CO343" s="20" t="str">
        <f t="shared" si="1134"/>
        <v/>
      </c>
      <c r="CP343" s="20" t="str">
        <f t="shared" si="1135"/>
        <v/>
      </c>
      <c r="CQ343" s="20" t="str">
        <f t="shared" si="1136"/>
        <v/>
      </c>
      <c r="CR343" s="20" t="str">
        <f t="shared" si="1137"/>
        <v/>
      </c>
      <c r="CS343" s="20" t="str">
        <f t="shared" si="1138"/>
        <v/>
      </c>
      <c r="CT343" s="20" t="str">
        <f t="shared" si="1139"/>
        <v/>
      </c>
      <c r="CU343" s="20" t="str">
        <f t="shared" si="1140"/>
        <v/>
      </c>
      <c r="CV343" s="20" t="str">
        <f t="shared" si="1141"/>
        <v/>
      </c>
      <c r="CW343" s="20" t="str">
        <f t="shared" si="1142"/>
        <v/>
      </c>
      <c r="CX343" s="20" t="str">
        <f t="shared" si="1143"/>
        <v/>
      </c>
      <c r="CY343" s="20" t="str">
        <f t="shared" si="1144"/>
        <v/>
      </c>
      <c r="CZ343" s="20" t="str">
        <f t="shared" si="1145"/>
        <v/>
      </c>
      <c r="BHJ343" s="20" t="str">
        <f t="shared" si="1146"/>
        <v/>
      </c>
    </row>
    <row r="344" spans="2:104 1570:1570" ht="14.5">
      <c r="B344" s="510" t="str">
        <f>IF('لصق اكسل الفورمز'!E339="","",'لصق اكسل الفورمز'!E339)</f>
        <v/>
      </c>
      <c r="C344" s="510" t="str">
        <f>IF('لصق اكسل الفورمز'!O339="","",'لصق اكسل الفورمز'!O339)</f>
        <v/>
      </c>
      <c r="D344" s="526" t="str">
        <f>IF('لصق اكسل الفورمز'!R339="","",'لصق اكسل الفورمز'!R339)</f>
        <v/>
      </c>
      <c r="E344" s="510" t="str">
        <f>IF('لصق اكسل الفورمز'!U339="","",'لصق اكسل الفورمز'!U339)</f>
        <v/>
      </c>
      <c r="F344" s="526" t="str">
        <f>IF('لصق اكسل الفورمز'!X339="","",'لصق اكسل الفورمز'!X339)</f>
        <v/>
      </c>
      <c r="G344" s="510" t="str">
        <f>IF('لصق اكسل الفورمز'!AA339="","",'لصق اكسل الفورمز'!AA339)</f>
        <v/>
      </c>
      <c r="H344" s="526" t="str">
        <f>IF('لصق اكسل الفورمز'!AD339="","",'لصق اكسل الفورمز'!AD339)</f>
        <v/>
      </c>
      <c r="I344" s="510" t="str">
        <f>IF('لصق اكسل الفورمز'!AG339="","",'لصق اكسل الفورمز'!AG339)</f>
        <v/>
      </c>
      <c r="J344" s="526" t="str">
        <f>IF('لصق اكسل الفورمز'!AJ339="","",'لصق اكسل الفورمز'!AJ339)</f>
        <v/>
      </c>
      <c r="K344" s="510" t="str">
        <f>IF('لصق اكسل الفورمز'!AM339="","",'لصق اكسل الفورمز'!AM339)</f>
        <v/>
      </c>
      <c r="L344" s="526" t="str">
        <f>IF('لصق اكسل الفورمز'!AP339="","",'لصق اكسل الفورمز'!AP339)</f>
        <v/>
      </c>
      <c r="M344" s="510" t="str">
        <f>IF('لصق اكسل الفورمز'!AS339="","",'لصق اكسل الفورمز'!AS339)</f>
        <v/>
      </c>
      <c r="N344" s="526" t="str">
        <f>IF('لصق اكسل الفورمز'!AV339="","",'لصق اكسل الفورمز'!AV339)</f>
        <v/>
      </c>
      <c r="O344" s="510" t="str">
        <f>IF('لصق اكسل الفورمز'!AY339="","",'لصق اكسل الفورمز'!AY339)</f>
        <v/>
      </c>
      <c r="P344" s="526" t="str">
        <f>IF('لصق اكسل الفورمز'!BB339="","",'لصق اكسل الفورمز'!BB339)</f>
        <v/>
      </c>
      <c r="Q344" s="510" t="str">
        <f>IF('لصق اكسل الفورمز'!BE339="","",'لصق اكسل الفورمز'!BE339)</f>
        <v/>
      </c>
      <c r="R344" s="526" t="str">
        <f>IF('لصق اكسل الفورمز'!BH339="","",'لصق اكسل الفورمز'!BH339)</f>
        <v/>
      </c>
      <c r="S344" s="510" t="str">
        <f>IF('لصق اكسل الفورمز'!BK339="","",'لصق اكسل الفورمز'!BK339)</f>
        <v/>
      </c>
      <c r="T344" s="526" t="str">
        <f>IF('لصق اكسل الفورمز'!BN339="","",'لصق اكسل الفورمز'!BN339)</f>
        <v/>
      </c>
      <c r="U344" s="510" t="str">
        <f>IF('لصق اكسل الفورمز'!BQ339="","",'لصق اكسل الفورمز'!BQ339)</f>
        <v/>
      </c>
      <c r="V344" s="526" t="str">
        <f>IF('لصق اكسل الفورمز'!BT339="","",'لصق اكسل الفورمز'!BT339)</f>
        <v/>
      </c>
      <c r="W344" s="527" t="str">
        <f t="shared" si="1093"/>
        <v/>
      </c>
      <c r="X344" s="510" t="str">
        <f t="shared" si="1094"/>
        <v/>
      </c>
      <c r="Y344" s="564" t="str">
        <f t="shared" si="1095"/>
        <v/>
      </c>
      <c r="AL344" s="20">
        <f t="shared" si="1096"/>
        <v>0</v>
      </c>
      <c r="AO344" s="20" t="str">
        <f t="shared" si="1097"/>
        <v/>
      </c>
      <c r="AQ344" s="20" t="str">
        <f t="shared" si="1147"/>
        <v/>
      </c>
      <c r="AR344" s="20" t="str">
        <f t="shared" si="1098"/>
        <v/>
      </c>
      <c r="AS344" s="20" t="str">
        <f t="shared" si="1099"/>
        <v/>
      </c>
      <c r="AT344" s="20" t="str">
        <f t="shared" si="1100"/>
        <v/>
      </c>
      <c r="AU344" s="20" t="str">
        <f t="shared" si="1101"/>
        <v/>
      </c>
      <c r="AV344" s="20" t="str">
        <f t="shared" si="1102"/>
        <v/>
      </c>
      <c r="AW344" s="20" t="str">
        <f t="shared" si="1103"/>
        <v/>
      </c>
      <c r="AX344" s="20" t="str">
        <f t="shared" si="1104"/>
        <v/>
      </c>
      <c r="AY344" s="20" t="str">
        <f t="shared" si="1105"/>
        <v/>
      </c>
      <c r="AZ344" s="20" t="str">
        <f t="shared" si="1106"/>
        <v/>
      </c>
      <c r="BA344" s="20" t="str">
        <f t="shared" si="1107"/>
        <v/>
      </c>
      <c r="BB344" s="20" t="str">
        <f t="shared" si="1108"/>
        <v/>
      </c>
      <c r="BC344" s="20" t="str">
        <f t="shared" si="1109"/>
        <v/>
      </c>
      <c r="BD344" s="20" t="str">
        <f t="shared" si="1110"/>
        <v/>
      </c>
      <c r="BE344" s="20" t="str">
        <f t="shared" si="1111"/>
        <v/>
      </c>
      <c r="BF344" s="20" t="str">
        <f t="shared" si="1112"/>
        <v/>
      </c>
      <c r="BG344" s="20" t="str">
        <f t="shared" si="1113"/>
        <v/>
      </c>
      <c r="BH344" s="20" t="str">
        <f t="shared" si="1114"/>
        <v/>
      </c>
      <c r="BI344" s="20" t="str">
        <f t="shared" si="1115"/>
        <v/>
      </c>
      <c r="BJ344" s="20" t="str">
        <f t="shared" si="1116"/>
        <v/>
      </c>
      <c r="BL344" s="38" t="e">
        <f t="shared" si="1117"/>
        <v>#DIV/0!</v>
      </c>
      <c r="BM344" s="4">
        <f t="shared" si="1118"/>
        <v>0</v>
      </c>
      <c r="BN344" s="4">
        <f t="shared" si="1119"/>
        <v>0</v>
      </c>
      <c r="BO344" s="4">
        <f t="shared" si="1120"/>
        <v>0</v>
      </c>
      <c r="BP344" s="173" t="str">
        <f t="shared" si="1121"/>
        <v/>
      </c>
      <c r="BQ344" s="4">
        <f t="shared" si="1122"/>
        <v>0</v>
      </c>
      <c r="BT344" s="268" t="str">
        <f t="shared" si="1123"/>
        <v/>
      </c>
      <c r="BU344" s="268" t="str">
        <f t="shared" si="1124"/>
        <v/>
      </c>
      <c r="BX344" s="20">
        <f t="shared" si="1125"/>
        <v>1</v>
      </c>
      <c r="CG344" s="20" t="str">
        <f t="shared" si="1126"/>
        <v/>
      </c>
      <c r="CH344" s="20" t="str">
        <f t="shared" si="1127"/>
        <v/>
      </c>
      <c r="CI344" s="20" t="str">
        <f t="shared" si="1128"/>
        <v/>
      </c>
      <c r="CJ344" s="20" t="str">
        <f t="shared" si="1129"/>
        <v/>
      </c>
      <c r="CK344" s="20" t="str">
        <f t="shared" si="1130"/>
        <v/>
      </c>
      <c r="CL344" s="20" t="str">
        <f t="shared" si="1131"/>
        <v/>
      </c>
      <c r="CM344" s="20" t="str">
        <f t="shared" si="1132"/>
        <v/>
      </c>
      <c r="CN344" s="20" t="str">
        <f t="shared" si="1133"/>
        <v/>
      </c>
      <c r="CO344" s="20" t="str">
        <f t="shared" si="1134"/>
        <v/>
      </c>
      <c r="CP344" s="20" t="str">
        <f t="shared" si="1135"/>
        <v/>
      </c>
      <c r="CQ344" s="20" t="str">
        <f t="shared" si="1136"/>
        <v/>
      </c>
      <c r="CR344" s="20" t="str">
        <f t="shared" si="1137"/>
        <v/>
      </c>
      <c r="CS344" s="20" t="str">
        <f t="shared" si="1138"/>
        <v/>
      </c>
      <c r="CT344" s="20" t="str">
        <f t="shared" si="1139"/>
        <v/>
      </c>
      <c r="CU344" s="20" t="str">
        <f t="shared" si="1140"/>
        <v/>
      </c>
      <c r="CV344" s="20" t="str">
        <f t="shared" si="1141"/>
        <v/>
      </c>
      <c r="CW344" s="20" t="str">
        <f t="shared" si="1142"/>
        <v/>
      </c>
      <c r="CX344" s="20" t="str">
        <f t="shared" si="1143"/>
        <v/>
      </c>
      <c r="CY344" s="20" t="str">
        <f t="shared" si="1144"/>
        <v/>
      </c>
      <c r="CZ344" s="20" t="str">
        <f t="shared" si="1145"/>
        <v/>
      </c>
      <c r="BHJ344" s="20" t="str">
        <f t="shared" si="1146"/>
        <v/>
      </c>
    </row>
    <row r="345" spans="2:104 1570:1570" ht="14.5">
      <c r="B345" s="510" t="str">
        <f>IF('لصق اكسل الفورمز'!E340="","",'لصق اكسل الفورمز'!E340)</f>
        <v/>
      </c>
      <c r="C345" s="510" t="str">
        <f>IF('لصق اكسل الفورمز'!O340="","",'لصق اكسل الفورمز'!O340)</f>
        <v/>
      </c>
      <c r="D345" s="526" t="str">
        <f>IF('لصق اكسل الفورمز'!R340="","",'لصق اكسل الفورمز'!R340)</f>
        <v/>
      </c>
      <c r="E345" s="510" t="str">
        <f>IF('لصق اكسل الفورمز'!U340="","",'لصق اكسل الفورمز'!U340)</f>
        <v/>
      </c>
      <c r="F345" s="526" t="str">
        <f>IF('لصق اكسل الفورمز'!X340="","",'لصق اكسل الفورمز'!X340)</f>
        <v/>
      </c>
      <c r="G345" s="510" t="str">
        <f>IF('لصق اكسل الفورمز'!AA340="","",'لصق اكسل الفورمز'!AA340)</f>
        <v/>
      </c>
      <c r="H345" s="526" t="str">
        <f>IF('لصق اكسل الفورمز'!AD340="","",'لصق اكسل الفورمز'!AD340)</f>
        <v/>
      </c>
      <c r="I345" s="510" t="str">
        <f>IF('لصق اكسل الفورمز'!AG340="","",'لصق اكسل الفورمز'!AG340)</f>
        <v/>
      </c>
      <c r="J345" s="526" t="str">
        <f>IF('لصق اكسل الفورمز'!AJ340="","",'لصق اكسل الفورمز'!AJ340)</f>
        <v/>
      </c>
      <c r="K345" s="510" t="str">
        <f>IF('لصق اكسل الفورمز'!AM340="","",'لصق اكسل الفورمز'!AM340)</f>
        <v/>
      </c>
      <c r="L345" s="526" t="str">
        <f>IF('لصق اكسل الفورمز'!AP340="","",'لصق اكسل الفورمز'!AP340)</f>
        <v/>
      </c>
      <c r="M345" s="510" t="str">
        <f>IF('لصق اكسل الفورمز'!AS340="","",'لصق اكسل الفورمز'!AS340)</f>
        <v/>
      </c>
      <c r="N345" s="526" t="str">
        <f>IF('لصق اكسل الفورمز'!AV340="","",'لصق اكسل الفورمز'!AV340)</f>
        <v/>
      </c>
      <c r="O345" s="510" t="str">
        <f>IF('لصق اكسل الفورمز'!AY340="","",'لصق اكسل الفورمز'!AY340)</f>
        <v/>
      </c>
      <c r="P345" s="526" t="str">
        <f>IF('لصق اكسل الفورمز'!BB340="","",'لصق اكسل الفورمز'!BB340)</f>
        <v/>
      </c>
      <c r="Q345" s="510" t="str">
        <f>IF('لصق اكسل الفورمز'!BE340="","",'لصق اكسل الفورمز'!BE340)</f>
        <v/>
      </c>
      <c r="R345" s="526" t="str">
        <f>IF('لصق اكسل الفورمز'!BH340="","",'لصق اكسل الفورمز'!BH340)</f>
        <v/>
      </c>
      <c r="S345" s="510" t="str">
        <f>IF('لصق اكسل الفورمز'!BK340="","",'لصق اكسل الفورمز'!BK340)</f>
        <v/>
      </c>
      <c r="T345" s="526" t="str">
        <f>IF('لصق اكسل الفورمز'!BN340="","",'لصق اكسل الفورمز'!BN340)</f>
        <v/>
      </c>
      <c r="U345" s="510" t="str">
        <f>IF('لصق اكسل الفورمز'!BQ340="","",'لصق اكسل الفورمز'!BQ340)</f>
        <v/>
      </c>
      <c r="V345" s="526" t="str">
        <f>IF('لصق اكسل الفورمز'!BT340="","",'لصق اكسل الفورمز'!BT340)</f>
        <v/>
      </c>
      <c r="W345" s="527" t="str">
        <f t="shared" si="1093"/>
        <v/>
      </c>
      <c r="X345" s="510" t="str">
        <f t="shared" si="1094"/>
        <v/>
      </c>
      <c r="Y345" s="564" t="str">
        <f t="shared" si="1095"/>
        <v/>
      </c>
      <c r="AL345" s="20">
        <f t="shared" si="1096"/>
        <v>0</v>
      </c>
      <c r="AO345" s="20" t="str">
        <f t="shared" si="1097"/>
        <v/>
      </c>
      <c r="AQ345" s="20" t="str">
        <f t="shared" si="1147"/>
        <v/>
      </c>
      <c r="AR345" s="20" t="str">
        <f t="shared" si="1098"/>
        <v/>
      </c>
      <c r="AS345" s="20" t="str">
        <f t="shared" si="1099"/>
        <v/>
      </c>
      <c r="AT345" s="20" t="str">
        <f t="shared" si="1100"/>
        <v/>
      </c>
      <c r="AU345" s="20" t="str">
        <f t="shared" si="1101"/>
        <v/>
      </c>
      <c r="AV345" s="20" t="str">
        <f t="shared" si="1102"/>
        <v/>
      </c>
      <c r="AW345" s="20" t="str">
        <f t="shared" si="1103"/>
        <v/>
      </c>
      <c r="AX345" s="20" t="str">
        <f t="shared" si="1104"/>
        <v/>
      </c>
      <c r="AY345" s="20" t="str">
        <f t="shared" si="1105"/>
        <v/>
      </c>
      <c r="AZ345" s="20" t="str">
        <f t="shared" si="1106"/>
        <v/>
      </c>
      <c r="BA345" s="20" t="str">
        <f t="shared" si="1107"/>
        <v/>
      </c>
      <c r="BB345" s="20" t="str">
        <f t="shared" si="1108"/>
        <v/>
      </c>
      <c r="BC345" s="20" t="str">
        <f t="shared" si="1109"/>
        <v/>
      </c>
      <c r="BD345" s="20" t="str">
        <f t="shared" si="1110"/>
        <v/>
      </c>
      <c r="BE345" s="20" t="str">
        <f t="shared" si="1111"/>
        <v/>
      </c>
      <c r="BF345" s="20" t="str">
        <f t="shared" si="1112"/>
        <v/>
      </c>
      <c r="BG345" s="20" t="str">
        <f t="shared" si="1113"/>
        <v/>
      </c>
      <c r="BH345" s="20" t="str">
        <f t="shared" si="1114"/>
        <v/>
      </c>
      <c r="BI345" s="20" t="str">
        <f t="shared" si="1115"/>
        <v/>
      </c>
      <c r="BJ345" s="20" t="str">
        <f t="shared" si="1116"/>
        <v/>
      </c>
      <c r="BL345" s="38" t="e">
        <f>BM345/'التقرير الختامي'!$D$15</f>
        <v>#DIV/0!</v>
      </c>
      <c r="BM345" s="4">
        <f t="shared" si="1118"/>
        <v>0</v>
      </c>
      <c r="BN345" s="4">
        <f t="shared" si="1119"/>
        <v>0</v>
      </c>
      <c r="BO345" s="4">
        <f t="shared" si="1120"/>
        <v>0</v>
      </c>
      <c r="BP345" s="173" t="str">
        <f t="shared" si="1121"/>
        <v/>
      </c>
      <c r="BQ345" s="4">
        <f t="shared" si="1122"/>
        <v>0</v>
      </c>
      <c r="BT345" s="268" t="str">
        <f t="shared" si="1123"/>
        <v/>
      </c>
      <c r="BU345" s="268" t="str">
        <f t="shared" si="1124"/>
        <v/>
      </c>
      <c r="BX345" s="20">
        <f t="shared" si="1125"/>
        <v>1</v>
      </c>
      <c r="CG345" s="20" t="str">
        <f t="shared" si="1126"/>
        <v/>
      </c>
      <c r="CH345" s="20" t="str">
        <f t="shared" si="1127"/>
        <v/>
      </c>
      <c r="CI345" s="20" t="str">
        <f t="shared" si="1128"/>
        <v/>
      </c>
      <c r="CJ345" s="20" t="str">
        <f t="shared" si="1129"/>
        <v/>
      </c>
      <c r="CK345" s="20" t="str">
        <f t="shared" si="1130"/>
        <v/>
      </c>
      <c r="CL345" s="20" t="str">
        <f t="shared" si="1131"/>
        <v/>
      </c>
      <c r="CM345" s="20" t="str">
        <f t="shared" si="1132"/>
        <v/>
      </c>
      <c r="CN345" s="20" t="str">
        <f t="shared" si="1133"/>
        <v/>
      </c>
      <c r="CO345" s="20" t="str">
        <f t="shared" si="1134"/>
        <v/>
      </c>
      <c r="CP345" s="20" t="str">
        <f t="shared" si="1135"/>
        <v/>
      </c>
      <c r="CQ345" s="20" t="str">
        <f t="shared" si="1136"/>
        <v/>
      </c>
      <c r="CR345" s="20" t="str">
        <f t="shared" si="1137"/>
        <v/>
      </c>
      <c r="CS345" s="20" t="str">
        <f t="shared" si="1138"/>
        <v/>
      </c>
      <c r="CT345" s="20" t="str">
        <f t="shared" si="1139"/>
        <v/>
      </c>
      <c r="CU345" s="20" t="str">
        <f t="shared" si="1140"/>
        <v/>
      </c>
      <c r="CV345" s="20" t="str">
        <f t="shared" si="1141"/>
        <v/>
      </c>
      <c r="CW345" s="20" t="str">
        <f t="shared" si="1142"/>
        <v/>
      </c>
      <c r="CX345" s="20" t="str">
        <f t="shared" si="1143"/>
        <v/>
      </c>
      <c r="CY345" s="20" t="str">
        <f t="shared" si="1144"/>
        <v/>
      </c>
      <c r="CZ345" s="20" t="str">
        <f t="shared" si="1145"/>
        <v/>
      </c>
      <c r="BHJ345" s="20" t="str">
        <f t="shared" si="1146"/>
        <v/>
      </c>
    </row>
    <row r="346" spans="2:104 1570:1570" ht="14.5">
      <c r="B346" s="510" t="str">
        <f>IF('لصق اكسل الفورمز'!E341="","",'لصق اكسل الفورمز'!E341)</f>
        <v/>
      </c>
      <c r="C346" s="510" t="str">
        <f>IF('لصق اكسل الفورمز'!O341="","",'لصق اكسل الفورمز'!O341)</f>
        <v/>
      </c>
      <c r="D346" s="526" t="str">
        <f>IF('لصق اكسل الفورمز'!R341="","",'لصق اكسل الفورمز'!R341)</f>
        <v/>
      </c>
      <c r="E346" s="510" t="str">
        <f>IF('لصق اكسل الفورمز'!U341="","",'لصق اكسل الفورمز'!U341)</f>
        <v/>
      </c>
      <c r="F346" s="526" t="str">
        <f>IF('لصق اكسل الفورمز'!X341="","",'لصق اكسل الفورمز'!X341)</f>
        <v/>
      </c>
      <c r="G346" s="510" t="str">
        <f>IF('لصق اكسل الفورمز'!AA341="","",'لصق اكسل الفورمز'!AA341)</f>
        <v/>
      </c>
      <c r="H346" s="526" t="str">
        <f>IF('لصق اكسل الفورمز'!AD341="","",'لصق اكسل الفورمز'!AD341)</f>
        <v/>
      </c>
      <c r="I346" s="510" t="str">
        <f>IF('لصق اكسل الفورمز'!AG341="","",'لصق اكسل الفورمز'!AG341)</f>
        <v/>
      </c>
      <c r="J346" s="526" t="str">
        <f>IF('لصق اكسل الفورمز'!AJ341="","",'لصق اكسل الفورمز'!AJ341)</f>
        <v/>
      </c>
      <c r="K346" s="510" t="str">
        <f>IF('لصق اكسل الفورمز'!AM341="","",'لصق اكسل الفورمز'!AM341)</f>
        <v/>
      </c>
      <c r="L346" s="526" t="str">
        <f>IF('لصق اكسل الفورمز'!AP341="","",'لصق اكسل الفورمز'!AP341)</f>
        <v/>
      </c>
      <c r="M346" s="510" t="str">
        <f>IF('لصق اكسل الفورمز'!AS341="","",'لصق اكسل الفورمز'!AS341)</f>
        <v/>
      </c>
      <c r="N346" s="526" t="str">
        <f>IF('لصق اكسل الفورمز'!AV341="","",'لصق اكسل الفورمز'!AV341)</f>
        <v/>
      </c>
      <c r="O346" s="510" t="str">
        <f>IF('لصق اكسل الفورمز'!AY341="","",'لصق اكسل الفورمز'!AY341)</f>
        <v/>
      </c>
      <c r="P346" s="526" t="str">
        <f>IF('لصق اكسل الفورمز'!BB341="","",'لصق اكسل الفورمز'!BB341)</f>
        <v/>
      </c>
      <c r="Q346" s="510" t="str">
        <f>IF('لصق اكسل الفورمز'!BE341="","",'لصق اكسل الفورمز'!BE341)</f>
        <v/>
      </c>
      <c r="R346" s="526" t="str">
        <f>IF('لصق اكسل الفورمز'!BH341="","",'لصق اكسل الفورمز'!BH341)</f>
        <v/>
      </c>
      <c r="S346" s="510" t="str">
        <f>IF('لصق اكسل الفورمز'!BK341="","",'لصق اكسل الفورمز'!BK341)</f>
        <v/>
      </c>
      <c r="T346" s="526" t="str">
        <f>IF('لصق اكسل الفورمز'!BN341="","",'لصق اكسل الفورمز'!BN341)</f>
        <v/>
      </c>
      <c r="U346" s="510" t="str">
        <f>IF('لصق اكسل الفورمز'!BQ341="","",'لصق اكسل الفورمز'!BQ341)</f>
        <v/>
      </c>
      <c r="V346" s="526" t="str">
        <f>IF('لصق اكسل الفورمز'!BT341="","",'لصق اكسل الفورمز'!BT341)</f>
        <v/>
      </c>
      <c r="W346" s="527" t="str">
        <f t="shared" si="1093"/>
        <v/>
      </c>
      <c r="X346" s="510" t="str">
        <f t="shared" si="1094"/>
        <v/>
      </c>
      <c r="Y346" s="564" t="str">
        <f t="shared" si="1095"/>
        <v/>
      </c>
      <c r="AL346" s="20">
        <f t="shared" si="1096"/>
        <v>0</v>
      </c>
      <c r="AO346" s="20" t="str">
        <f t="shared" si="1097"/>
        <v/>
      </c>
      <c r="AQ346" s="20" t="str">
        <f t="shared" si="1147"/>
        <v/>
      </c>
      <c r="AR346" s="20" t="str">
        <f t="shared" si="1098"/>
        <v/>
      </c>
      <c r="AS346" s="20" t="str">
        <f t="shared" si="1099"/>
        <v/>
      </c>
      <c r="AT346" s="20" t="str">
        <f t="shared" si="1100"/>
        <v/>
      </c>
      <c r="AU346" s="20" t="str">
        <f t="shared" si="1101"/>
        <v/>
      </c>
      <c r="AV346" s="20" t="str">
        <f t="shared" si="1102"/>
        <v/>
      </c>
      <c r="AW346" s="20" t="str">
        <f t="shared" si="1103"/>
        <v/>
      </c>
      <c r="AX346" s="20" t="str">
        <f t="shared" si="1104"/>
        <v/>
      </c>
      <c r="AY346" s="20" t="str">
        <f t="shared" si="1105"/>
        <v/>
      </c>
      <c r="AZ346" s="20" t="str">
        <f t="shared" si="1106"/>
        <v/>
      </c>
      <c r="BA346" s="20" t="str">
        <f t="shared" si="1107"/>
        <v/>
      </c>
      <c r="BB346" s="20" t="str">
        <f t="shared" si="1108"/>
        <v/>
      </c>
      <c r="BC346" s="20" t="str">
        <f t="shared" si="1109"/>
        <v/>
      </c>
      <c r="BD346" s="20" t="str">
        <f t="shared" si="1110"/>
        <v/>
      </c>
      <c r="BE346" s="20" t="str">
        <f t="shared" si="1111"/>
        <v/>
      </c>
      <c r="BF346" s="20" t="str">
        <f t="shared" si="1112"/>
        <v/>
      </c>
      <c r="BG346" s="20" t="str">
        <f t="shared" si="1113"/>
        <v/>
      </c>
      <c r="BH346" s="20" t="str">
        <f t="shared" si="1114"/>
        <v/>
      </c>
      <c r="BI346" s="20" t="str">
        <f t="shared" si="1115"/>
        <v/>
      </c>
      <c r="BJ346" s="20" t="str">
        <f t="shared" si="1116"/>
        <v/>
      </c>
      <c r="BL346" s="38" t="e">
        <f>BM346/'التقرير الختامي'!$D$15</f>
        <v>#DIV/0!</v>
      </c>
      <c r="BM346" s="4">
        <f t="shared" si="1118"/>
        <v>0</v>
      </c>
      <c r="BN346" s="4">
        <f t="shared" si="1119"/>
        <v>0</v>
      </c>
      <c r="BO346" s="4">
        <f t="shared" si="1120"/>
        <v>0</v>
      </c>
      <c r="BP346" s="173" t="str">
        <f t="shared" si="1121"/>
        <v/>
      </c>
      <c r="BQ346" s="4">
        <f t="shared" si="1122"/>
        <v>0</v>
      </c>
      <c r="BT346" s="268" t="str">
        <f t="shared" si="1123"/>
        <v/>
      </c>
      <c r="BU346" s="268" t="str">
        <f t="shared" si="1124"/>
        <v/>
      </c>
      <c r="BX346" s="20">
        <f t="shared" si="1125"/>
        <v>1</v>
      </c>
      <c r="CG346" s="20" t="str">
        <f t="shared" si="1126"/>
        <v/>
      </c>
      <c r="CH346" s="20" t="str">
        <f t="shared" si="1127"/>
        <v/>
      </c>
      <c r="CI346" s="20" t="str">
        <f t="shared" si="1128"/>
        <v/>
      </c>
      <c r="CJ346" s="20" t="str">
        <f t="shared" si="1129"/>
        <v/>
      </c>
      <c r="CK346" s="20" t="str">
        <f t="shared" si="1130"/>
        <v/>
      </c>
      <c r="CL346" s="20" t="str">
        <f t="shared" si="1131"/>
        <v/>
      </c>
      <c r="CM346" s="20" t="str">
        <f t="shared" si="1132"/>
        <v/>
      </c>
      <c r="CN346" s="20" t="str">
        <f t="shared" si="1133"/>
        <v/>
      </c>
      <c r="CO346" s="20" t="str">
        <f t="shared" si="1134"/>
        <v/>
      </c>
      <c r="CP346" s="20" t="str">
        <f t="shared" si="1135"/>
        <v/>
      </c>
      <c r="CQ346" s="20" t="str">
        <f t="shared" si="1136"/>
        <v/>
      </c>
      <c r="CR346" s="20" t="str">
        <f t="shared" si="1137"/>
        <v/>
      </c>
      <c r="CS346" s="20" t="str">
        <f t="shared" si="1138"/>
        <v/>
      </c>
      <c r="CT346" s="20" t="str">
        <f t="shared" si="1139"/>
        <v/>
      </c>
      <c r="CU346" s="20" t="str">
        <f t="shared" si="1140"/>
        <v/>
      </c>
      <c r="CV346" s="20" t="str">
        <f t="shared" si="1141"/>
        <v/>
      </c>
      <c r="CW346" s="20" t="str">
        <f t="shared" si="1142"/>
        <v/>
      </c>
      <c r="CX346" s="20" t="str">
        <f t="shared" si="1143"/>
        <v/>
      </c>
      <c r="CY346" s="20" t="str">
        <f t="shared" si="1144"/>
        <v/>
      </c>
      <c r="CZ346" s="20" t="str">
        <f t="shared" si="1145"/>
        <v/>
      </c>
      <c r="BHJ346" s="20" t="str">
        <f t="shared" si="1146"/>
        <v/>
      </c>
    </row>
    <row r="347" spans="2:104 1570:1570" ht="14.5">
      <c r="B347" s="510" t="str">
        <f>IF('لصق اكسل الفورمز'!E342="","",'لصق اكسل الفورمز'!E342)</f>
        <v/>
      </c>
      <c r="C347" s="510" t="str">
        <f>IF('لصق اكسل الفورمز'!O342="","",'لصق اكسل الفورمز'!O342)</f>
        <v/>
      </c>
      <c r="D347" s="526" t="str">
        <f>IF('لصق اكسل الفورمز'!R342="","",'لصق اكسل الفورمز'!R342)</f>
        <v/>
      </c>
      <c r="E347" s="510" t="str">
        <f>IF('لصق اكسل الفورمز'!U342="","",'لصق اكسل الفورمز'!U342)</f>
        <v/>
      </c>
      <c r="F347" s="526" t="str">
        <f>IF('لصق اكسل الفورمز'!X342="","",'لصق اكسل الفورمز'!X342)</f>
        <v/>
      </c>
      <c r="G347" s="510" t="str">
        <f>IF('لصق اكسل الفورمز'!AA342="","",'لصق اكسل الفورمز'!AA342)</f>
        <v/>
      </c>
      <c r="H347" s="526" t="str">
        <f>IF('لصق اكسل الفورمز'!AD342="","",'لصق اكسل الفورمز'!AD342)</f>
        <v/>
      </c>
      <c r="I347" s="510" t="str">
        <f>IF('لصق اكسل الفورمز'!AG342="","",'لصق اكسل الفورمز'!AG342)</f>
        <v/>
      </c>
      <c r="J347" s="526" t="str">
        <f>IF('لصق اكسل الفورمز'!AJ342="","",'لصق اكسل الفورمز'!AJ342)</f>
        <v/>
      </c>
      <c r="K347" s="510" t="str">
        <f>IF('لصق اكسل الفورمز'!AM342="","",'لصق اكسل الفورمز'!AM342)</f>
        <v/>
      </c>
      <c r="L347" s="526" t="str">
        <f>IF('لصق اكسل الفورمز'!AP342="","",'لصق اكسل الفورمز'!AP342)</f>
        <v/>
      </c>
      <c r="M347" s="510" t="str">
        <f>IF('لصق اكسل الفورمز'!AS342="","",'لصق اكسل الفورمز'!AS342)</f>
        <v/>
      </c>
      <c r="N347" s="526" t="str">
        <f>IF('لصق اكسل الفورمز'!AV342="","",'لصق اكسل الفورمز'!AV342)</f>
        <v/>
      </c>
      <c r="O347" s="510" t="str">
        <f>IF('لصق اكسل الفورمز'!AY342="","",'لصق اكسل الفورمز'!AY342)</f>
        <v/>
      </c>
      <c r="P347" s="526" t="str">
        <f>IF('لصق اكسل الفورمز'!BB342="","",'لصق اكسل الفورمز'!BB342)</f>
        <v/>
      </c>
      <c r="Q347" s="510" t="str">
        <f>IF('لصق اكسل الفورمز'!BE342="","",'لصق اكسل الفورمز'!BE342)</f>
        <v/>
      </c>
      <c r="R347" s="526" t="str">
        <f>IF('لصق اكسل الفورمز'!BH342="","",'لصق اكسل الفورمز'!BH342)</f>
        <v/>
      </c>
      <c r="S347" s="510" t="str">
        <f>IF('لصق اكسل الفورمز'!BK342="","",'لصق اكسل الفورمز'!BK342)</f>
        <v/>
      </c>
      <c r="T347" s="526" t="str">
        <f>IF('لصق اكسل الفورمز'!BN342="","",'لصق اكسل الفورمز'!BN342)</f>
        <v/>
      </c>
      <c r="U347" s="510" t="str">
        <f>IF('لصق اكسل الفورمز'!BQ342="","",'لصق اكسل الفورمز'!BQ342)</f>
        <v/>
      </c>
      <c r="V347" s="526" t="str">
        <f>IF('لصق اكسل الفورمز'!BT342="","",'لصق اكسل الفورمز'!BT342)</f>
        <v/>
      </c>
      <c r="W347" s="527" t="str">
        <f t="shared" si="1093"/>
        <v/>
      </c>
      <c r="X347" s="510" t="str">
        <f t="shared" si="1094"/>
        <v/>
      </c>
      <c r="Y347" s="564" t="str">
        <f t="shared" si="1095"/>
        <v/>
      </c>
      <c r="AL347" s="20">
        <f t="shared" si="1096"/>
        <v>0</v>
      </c>
      <c r="AO347" s="20" t="str">
        <f t="shared" si="1097"/>
        <v/>
      </c>
      <c r="AQ347" s="20" t="str">
        <f t="shared" si="1147"/>
        <v/>
      </c>
      <c r="AR347" s="20" t="str">
        <f t="shared" si="1098"/>
        <v/>
      </c>
      <c r="AS347" s="20" t="str">
        <f t="shared" si="1099"/>
        <v/>
      </c>
      <c r="AT347" s="20" t="str">
        <f t="shared" si="1100"/>
        <v/>
      </c>
      <c r="AU347" s="20" t="str">
        <f t="shared" si="1101"/>
        <v/>
      </c>
      <c r="AV347" s="20" t="str">
        <f t="shared" si="1102"/>
        <v/>
      </c>
      <c r="AW347" s="20" t="str">
        <f t="shared" si="1103"/>
        <v/>
      </c>
      <c r="AX347" s="20" t="str">
        <f t="shared" si="1104"/>
        <v/>
      </c>
      <c r="AY347" s="20" t="str">
        <f t="shared" si="1105"/>
        <v/>
      </c>
      <c r="AZ347" s="20" t="str">
        <f t="shared" si="1106"/>
        <v/>
      </c>
      <c r="BA347" s="20" t="str">
        <f t="shared" si="1107"/>
        <v/>
      </c>
      <c r="BB347" s="20" t="str">
        <f t="shared" si="1108"/>
        <v/>
      </c>
      <c r="BC347" s="20" t="str">
        <f t="shared" si="1109"/>
        <v/>
      </c>
      <c r="BD347" s="20" t="str">
        <f t="shared" si="1110"/>
        <v/>
      </c>
      <c r="BE347" s="20" t="str">
        <f t="shared" si="1111"/>
        <v/>
      </c>
      <c r="BF347" s="20" t="str">
        <f t="shared" si="1112"/>
        <v/>
      </c>
      <c r="BG347" s="20" t="str">
        <f t="shared" si="1113"/>
        <v/>
      </c>
      <c r="BH347" s="20" t="str">
        <f t="shared" si="1114"/>
        <v/>
      </c>
      <c r="BI347" s="20" t="str">
        <f t="shared" si="1115"/>
        <v/>
      </c>
      <c r="BJ347" s="20" t="str">
        <f t="shared" si="1116"/>
        <v/>
      </c>
      <c r="BL347" s="38" t="e">
        <f>BM347/'التقرير الختامي'!$D$15</f>
        <v>#DIV/0!</v>
      </c>
      <c r="BM347" s="4">
        <f t="shared" si="1118"/>
        <v>0</v>
      </c>
      <c r="BN347" s="4">
        <f t="shared" si="1119"/>
        <v>0</v>
      </c>
      <c r="BO347" s="4">
        <f t="shared" si="1120"/>
        <v>0</v>
      </c>
      <c r="BP347" s="173" t="str">
        <f t="shared" si="1121"/>
        <v/>
      </c>
      <c r="BQ347" s="4">
        <f t="shared" si="1122"/>
        <v>0</v>
      </c>
      <c r="BT347" s="268" t="str">
        <f t="shared" si="1123"/>
        <v/>
      </c>
      <c r="BU347" s="268" t="str">
        <f t="shared" si="1124"/>
        <v/>
      </c>
      <c r="BX347" s="20">
        <f t="shared" si="1125"/>
        <v>1</v>
      </c>
      <c r="CG347" s="20" t="str">
        <f t="shared" si="1126"/>
        <v/>
      </c>
      <c r="CH347" s="20" t="str">
        <f t="shared" si="1127"/>
        <v/>
      </c>
      <c r="CI347" s="20" t="str">
        <f t="shared" si="1128"/>
        <v/>
      </c>
      <c r="CJ347" s="20" t="str">
        <f t="shared" si="1129"/>
        <v/>
      </c>
      <c r="CK347" s="20" t="str">
        <f t="shared" si="1130"/>
        <v/>
      </c>
      <c r="CL347" s="20" t="str">
        <f t="shared" si="1131"/>
        <v/>
      </c>
      <c r="CM347" s="20" t="str">
        <f t="shared" si="1132"/>
        <v/>
      </c>
      <c r="CN347" s="20" t="str">
        <f t="shared" si="1133"/>
        <v/>
      </c>
      <c r="CO347" s="20" t="str">
        <f t="shared" si="1134"/>
        <v/>
      </c>
      <c r="CP347" s="20" t="str">
        <f t="shared" si="1135"/>
        <v/>
      </c>
      <c r="CQ347" s="20" t="str">
        <f t="shared" si="1136"/>
        <v/>
      </c>
      <c r="CR347" s="20" t="str">
        <f t="shared" si="1137"/>
        <v/>
      </c>
      <c r="CS347" s="20" t="str">
        <f t="shared" si="1138"/>
        <v/>
      </c>
      <c r="CT347" s="20" t="str">
        <f t="shared" si="1139"/>
        <v/>
      </c>
      <c r="CU347" s="20" t="str">
        <f t="shared" si="1140"/>
        <v/>
      </c>
      <c r="CV347" s="20" t="str">
        <f t="shared" si="1141"/>
        <v/>
      </c>
      <c r="CW347" s="20" t="str">
        <f t="shared" si="1142"/>
        <v/>
      </c>
      <c r="CX347" s="20" t="str">
        <f t="shared" si="1143"/>
        <v/>
      </c>
      <c r="CY347" s="20" t="str">
        <f t="shared" si="1144"/>
        <v/>
      </c>
      <c r="CZ347" s="20" t="str">
        <f t="shared" si="1145"/>
        <v/>
      </c>
      <c r="BHJ347" s="20" t="str">
        <f t="shared" si="1146"/>
        <v/>
      </c>
    </row>
    <row r="348" spans="2:104 1570:1570" ht="14.5">
      <c r="B348" s="510" t="str">
        <f>IF('لصق اكسل الفورمز'!E343="","",'لصق اكسل الفورمز'!E343)</f>
        <v/>
      </c>
      <c r="C348" s="510" t="str">
        <f>IF('لصق اكسل الفورمز'!O343="","",'لصق اكسل الفورمز'!O343)</f>
        <v/>
      </c>
      <c r="D348" s="526" t="str">
        <f>IF('لصق اكسل الفورمز'!R343="","",'لصق اكسل الفورمز'!R343)</f>
        <v/>
      </c>
      <c r="E348" s="510" t="str">
        <f>IF('لصق اكسل الفورمز'!U343="","",'لصق اكسل الفورمز'!U343)</f>
        <v/>
      </c>
      <c r="F348" s="526" t="str">
        <f>IF('لصق اكسل الفورمز'!X343="","",'لصق اكسل الفورمز'!X343)</f>
        <v/>
      </c>
      <c r="G348" s="510" t="str">
        <f>IF('لصق اكسل الفورمز'!AA343="","",'لصق اكسل الفورمز'!AA343)</f>
        <v/>
      </c>
      <c r="H348" s="526" t="str">
        <f>IF('لصق اكسل الفورمز'!AD343="","",'لصق اكسل الفورمز'!AD343)</f>
        <v/>
      </c>
      <c r="I348" s="510" t="str">
        <f>IF('لصق اكسل الفورمز'!AG343="","",'لصق اكسل الفورمز'!AG343)</f>
        <v/>
      </c>
      <c r="J348" s="526" t="str">
        <f>IF('لصق اكسل الفورمز'!AJ343="","",'لصق اكسل الفورمز'!AJ343)</f>
        <v/>
      </c>
      <c r="K348" s="510" t="str">
        <f>IF('لصق اكسل الفورمز'!AM343="","",'لصق اكسل الفورمز'!AM343)</f>
        <v/>
      </c>
      <c r="L348" s="526" t="str">
        <f>IF('لصق اكسل الفورمز'!AP343="","",'لصق اكسل الفورمز'!AP343)</f>
        <v/>
      </c>
      <c r="M348" s="510" t="str">
        <f>IF('لصق اكسل الفورمز'!AS343="","",'لصق اكسل الفورمز'!AS343)</f>
        <v/>
      </c>
      <c r="N348" s="526" t="str">
        <f>IF('لصق اكسل الفورمز'!AV343="","",'لصق اكسل الفورمز'!AV343)</f>
        <v/>
      </c>
      <c r="O348" s="510" t="str">
        <f>IF('لصق اكسل الفورمز'!AY343="","",'لصق اكسل الفورمز'!AY343)</f>
        <v/>
      </c>
      <c r="P348" s="526" t="str">
        <f>IF('لصق اكسل الفورمز'!BB343="","",'لصق اكسل الفورمز'!BB343)</f>
        <v/>
      </c>
      <c r="Q348" s="510" t="str">
        <f>IF('لصق اكسل الفورمز'!BE343="","",'لصق اكسل الفورمز'!BE343)</f>
        <v/>
      </c>
      <c r="R348" s="526" t="str">
        <f>IF('لصق اكسل الفورمز'!BH343="","",'لصق اكسل الفورمز'!BH343)</f>
        <v/>
      </c>
      <c r="S348" s="510" t="str">
        <f>IF('لصق اكسل الفورمز'!BK343="","",'لصق اكسل الفورمز'!BK343)</f>
        <v/>
      </c>
      <c r="T348" s="526" t="str">
        <f>IF('لصق اكسل الفورمز'!BN343="","",'لصق اكسل الفورمز'!BN343)</f>
        <v/>
      </c>
      <c r="U348" s="510" t="str">
        <f>IF('لصق اكسل الفورمز'!BQ343="","",'لصق اكسل الفورمز'!BQ343)</f>
        <v/>
      </c>
      <c r="V348" s="526" t="str">
        <f>IF('لصق اكسل الفورمز'!BT343="","",'لصق اكسل الفورمز'!BT343)</f>
        <v/>
      </c>
      <c r="W348" s="527" t="str">
        <f t="shared" si="1093"/>
        <v/>
      </c>
      <c r="X348" s="510" t="str">
        <f t="shared" si="1094"/>
        <v/>
      </c>
      <c r="Y348" s="564" t="str">
        <f t="shared" si="1095"/>
        <v/>
      </c>
      <c r="AL348" s="20">
        <f t="shared" si="1096"/>
        <v>0</v>
      </c>
      <c r="AO348" s="20" t="str">
        <f t="shared" si="1097"/>
        <v/>
      </c>
      <c r="AQ348" s="20" t="str">
        <f t="shared" si="1147"/>
        <v/>
      </c>
      <c r="AR348" s="20" t="str">
        <f t="shared" si="1098"/>
        <v/>
      </c>
      <c r="AS348" s="20" t="str">
        <f t="shared" si="1099"/>
        <v/>
      </c>
      <c r="AT348" s="20" t="str">
        <f t="shared" si="1100"/>
        <v/>
      </c>
      <c r="AU348" s="20" t="str">
        <f t="shared" si="1101"/>
        <v/>
      </c>
      <c r="AV348" s="20" t="str">
        <f t="shared" si="1102"/>
        <v/>
      </c>
      <c r="AW348" s="20" t="str">
        <f t="shared" si="1103"/>
        <v/>
      </c>
      <c r="AX348" s="20" t="str">
        <f t="shared" si="1104"/>
        <v/>
      </c>
      <c r="AY348" s="20" t="str">
        <f t="shared" si="1105"/>
        <v/>
      </c>
      <c r="AZ348" s="20" t="str">
        <f t="shared" si="1106"/>
        <v/>
      </c>
      <c r="BA348" s="20" t="str">
        <f t="shared" si="1107"/>
        <v/>
      </c>
      <c r="BB348" s="20" t="str">
        <f t="shared" si="1108"/>
        <v/>
      </c>
      <c r="BC348" s="20" t="str">
        <f t="shared" si="1109"/>
        <v/>
      </c>
      <c r="BD348" s="20" t="str">
        <f t="shared" si="1110"/>
        <v/>
      </c>
      <c r="BE348" s="20" t="str">
        <f t="shared" si="1111"/>
        <v/>
      </c>
      <c r="BF348" s="20" t="str">
        <f t="shared" si="1112"/>
        <v/>
      </c>
      <c r="BG348" s="20" t="str">
        <f t="shared" si="1113"/>
        <v/>
      </c>
      <c r="BH348" s="20" t="str">
        <f t="shared" si="1114"/>
        <v/>
      </c>
      <c r="BI348" s="20" t="str">
        <f t="shared" si="1115"/>
        <v/>
      </c>
      <c r="BJ348" s="20" t="str">
        <f t="shared" si="1116"/>
        <v/>
      </c>
      <c r="BL348" s="38" t="e">
        <f>BM348/'التقرير الختامي'!$D$15</f>
        <v>#DIV/0!</v>
      </c>
      <c r="BM348" s="4">
        <f t="shared" si="1118"/>
        <v>0</v>
      </c>
      <c r="BN348" s="4">
        <f t="shared" si="1119"/>
        <v>0</v>
      </c>
      <c r="BO348" s="4">
        <f t="shared" si="1120"/>
        <v>0</v>
      </c>
      <c r="BP348" s="173" t="str">
        <f t="shared" si="1121"/>
        <v/>
      </c>
      <c r="BQ348" s="4">
        <f t="shared" si="1122"/>
        <v>0</v>
      </c>
      <c r="BT348" s="268" t="str">
        <f t="shared" si="1123"/>
        <v/>
      </c>
      <c r="BU348" s="268" t="str">
        <f t="shared" si="1124"/>
        <v/>
      </c>
      <c r="BX348" s="20">
        <f t="shared" si="1125"/>
        <v>1</v>
      </c>
      <c r="CG348" s="20" t="str">
        <f t="shared" si="1126"/>
        <v/>
      </c>
      <c r="CH348" s="20" t="str">
        <f t="shared" si="1127"/>
        <v/>
      </c>
      <c r="CI348" s="20" t="str">
        <f t="shared" si="1128"/>
        <v/>
      </c>
      <c r="CJ348" s="20" t="str">
        <f t="shared" si="1129"/>
        <v/>
      </c>
      <c r="CK348" s="20" t="str">
        <f t="shared" si="1130"/>
        <v/>
      </c>
      <c r="CL348" s="20" t="str">
        <f t="shared" si="1131"/>
        <v/>
      </c>
      <c r="CM348" s="20" t="str">
        <f t="shared" si="1132"/>
        <v/>
      </c>
      <c r="CN348" s="20" t="str">
        <f t="shared" si="1133"/>
        <v/>
      </c>
      <c r="CO348" s="20" t="str">
        <f t="shared" si="1134"/>
        <v/>
      </c>
      <c r="CP348" s="20" t="str">
        <f t="shared" si="1135"/>
        <v/>
      </c>
      <c r="CQ348" s="20" t="str">
        <f t="shared" si="1136"/>
        <v/>
      </c>
      <c r="CR348" s="20" t="str">
        <f t="shared" si="1137"/>
        <v/>
      </c>
      <c r="CS348" s="20" t="str">
        <f t="shared" si="1138"/>
        <v/>
      </c>
      <c r="CT348" s="20" t="str">
        <f t="shared" si="1139"/>
        <v/>
      </c>
      <c r="CU348" s="20" t="str">
        <f t="shared" si="1140"/>
        <v/>
      </c>
      <c r="CV348" s="20" t="str">
        <f t="shared" si="1141"/>
        <v/>
      </c>
      <c r="CW348" s="20" t="str">
        <f t="shared" si="1142"/>
        <v/>
      </c>
      <c r="CX348" s="20" t="str">
        <f t="shared" si="1143"/>
        <v/>
      </c>
      <c r="CY348" s="20" t="str">
        <f t="shared" si="1144"/>
        <v/>
      </c>
      <c r="CZ348" s="20" t="str">
        <f t="shared" si="1145"/>
        <v/>
      </c>
      <c r="BHJ348" s="20" t="str">
        <f t="shared" si="1146"/>
        <v/>
      </c>
    </row>
    <row r="349" spans="2:104 1570:1570" ht="14.5">
      <c r="B349" s="510" t="str">
        <f>IF('لصق اكسل الفورمز'!E344="","",'لصق اكسل الفورمز'!E344)</f>
        <v/>
      </c>
      <c r="C349" s="510" t="str">
        <f>IF('لصق اكسل الفورمز'!O344="","",'لصق اكسل الفورمز'!O344)</f>
        <v/>
      </c>
      <c r="D349" s="526" t="str">
        <f>IF('لصق اكسل الفورمز'!R344="","",'لصق اكسل الفورمز'!R344)</f>
        <v/>
      </c>
      <c r="E349" s="510" t="str">
        <f>IF('لصق اكسل الفورمز'!U344="","",'لصق اكسل الفورمز'!U344)</f>
        <v/>
      </c>
      <c r="F349" s="526" t="str">
        <f>IF('لصق اكسل الفورمز'!X344="","",'لصق اكسل الفورمز'!X344)</f>
        <v/>
      </c>
      <c r="G349" s="510" t="str">
        <f>IF('لصق اكسل الفورمز'!AA344="","",'لصق اكسل الفورمز'!AA344)</f>
        <v/>
      </c>
      <c r="H349" s="526" t="str">
        <f>IF('لصق اكسل الفورمز'!AD344="","",'لصق اكسل الفورمز'!AD344)</f>
        <v/>
      </c>
      <c r="I349" s="510" t="str">
        <f>IF('لصق اكسل الفورمز'!AG344="","",'لصق اكسل الفورمز'!AG344)</f>
        <v/>
      </c>
      <c r="J349" s="526" t="str">
        <f>IF('لصق اكسل الفورمز'!AJ344="","",'لصق اكسل الفورمز'!AJ344)</f>
        <v/>
      </c>
      <c r="K349" s="510" t="str">
        <f>IF('لصق اكسل الفورمز'!AM344="","",'لصق اكسل الفورمز'!AM344)</f>
        <v/>
      </c>
      <c r="L349" s="526" t="str">
        <f>IF('لصق اكسل الفورمز'!AP344="","",'لصق اكسل الفورمز'!AP344)</f>
        <v/>
      </c>
      <c r="M349" s="510" t="str">
        <f>IF('لصق اكسل الفورمز'!AS344="","",'لصق اكسل الفورمز'!AS344)</f>
        <v/>
      </c>
      <c r="N349" s="526" t="str">
        <f>IF('لصق اكسل الفورمز'!AV344="","",'لصق اكسل الفورمز'!AV344)</f>
        <v/>
      </c>
      <c r="O349" s="510" t="str">
        <f>IF('لصق اكسل الفورمز'!AY344="","",'لصق اكسل الفورمز'!AY344)</f>
        <v/>
      </c>
      <c r="P349" s="526" t="str">
        <f>IF('لصق اكسل الفورمز'!BB344="","",'لصق اكسل الفورمز'!BB344)</f>
        <v/>
      </c>
      <c r="Q349" s="510" t="str">
        <f>IF('لصق اكسل الفورمز'!BE344="","",'لصق اكسل الفورمز'!BE344)</f>
        <v/>
      </c>
      <c r="R349" s="526" t="str">
        <f>IF('لصق اكسل الفورمز'!BH344="","",'لصق اكسل الفورمز'!BH344)</f>
        <v/>
      </c>
      <c r="S349" s="510" t="str">
        <f>IF('لصق اكسل الفورمز'!BK344="","",'لصق اكسل الفورمز'!BK344)</f>
        <v/>
      </c>
      <c r="T349" s="526" t="str">
        <f>IF('لصق اكسل الفورمز'!BN344="","",'لصق اكسل الفورمز'!BN344)</f>
        <v/>
      </c>
      <c r="U349" s="510" t="str">
        <f>IF('لصق اكسل الفورمز'!BQ344="","",'لصق اكسل الفورمز'!BQ344)</f>
        <v/>
      </c>
      <c r="V349" s="526" t="str">
        <f>IF('لصق اكسل الفورمز'!BT344="","",'لصق اكسل الفورمز'!BT344)</f>
        <v/>
      </c>
      <c r="W349" s="527" t="str">
        <f t="shared" si="1093"/>
        <v/>
      </c>
      <c r="X349" s="510" t="str">
        <f t="shared" si="1094"/>
        <v/>
      </c>
      <c r="Y349" s="564" t="str">
        <f t="shared" si="1095"/>
        <v/>
      </c>
      <c r="AL349" s="20">
        <f t="shared" si="1096"/>
        <v>0</v>
      </c>
      <c r="AO349" s="20" t="str">
        <f t="shared" si="1097"/>
        <v/>
      </c>
      <c r="AQ349" s="20" t="str">
        <f t="shared" si="1147"/>
        <v/>
      </c>
      <c r="AR349" s="20" t="str">
        <f t="shared" si="1098"/>
        <v/>
      </c>
      <c r="AS349" s="20" t="str">
        <f t="shared" si="1099"/>
        <v/>
      </c>
      <c r="AT349" s="20" t="str">
        <f t="shared" si="1100"/>
        <v/>
      </c>
      <c r="AU349" s="20" t="str">
        <f t="shared" si="1101"/>
        <v/>
      </c>
      <c r="AV349" s="20" t="str">
        <f t="shared" si="1102"/>
        <v/>
      </c>
      <c r="AW349" s="20" t="str">
        <f t="shared" si="1103"/>
        <v/>
      </c>
      <c r="AX349" s="20" t="str">
        <f t="shared" si="1104"/>
        <v/>
      </c>
      <c r="AY349" s="20" t="str">
        <f t="shared" si="1105"/>
        <v/>
      </c>
      <c r="AZ349" s="20" t="str">
        <f t="shared" si="1106"/>
        <v/>
      </c>
      <c r="BA349" s="20" t="str">
        <f t="shared" si="1107"/>
        <v/>
      </c>
      <c r="BB349" s="20" t="str">
        <f t="shared" si="1108"/>
        <v/>
      </c>
      <c r="BC349" s="20" t="str">
        <f t="shared" si="1109"/>
        <v/>
      </c>
      <c r="BD349" s="20" t="str">
        <f t="shared" si="1110"/>
        <v/>
      </c>
      <c r="BE349" s="20" t="str">
        <f t="shared" si="1111"/>
        <v/>
      </c>
      <c r="BF349" s="20" t="str">
        <f t="shared" si="1112"/>
        <v/>
      </c>
      <c r="BG349" s="20" t="str">
        <f t="shared" si="1113"/>
        <v/>
      </c>
      <c r="BH349" s="20" t="str">
        <f t="shared" si="1114"/>
        <v/>
      </c>
      <c r="BI349" s="20" t="str">
        <f t="shared" si="1115"/>
        <v/>
      </c>
      <c r="BJ349" s="20" t="str">
        <f t="shared" si="1116"/>
        <v/>
      </c>
      <c r="BL349" s="38" t="e">
        <f>BM349/'التقرير الختامي'!$D$15</f>
        <v>#DIV/0!</v>
      </c>
      <c r="BM349" s="4">
        <f t="shared" si="1118"/>
        <v>0</v>
      </c>
      <c r="BN349" s="4">
        <f t="shared" si="1119"/>
        <v>0</v>
      </c>
      <c r="BO349" s="4">
        <f t="shared" si="1120"/>
        <v>0</v>
      </c>
      <c r="BP349" s="173" t="str">
        <f t="shared" si="1121"/>
        <v/>
      </c>
      <c r="BQ349" s="4">
        <f t="shared" si="1122"/>
        <v>0</v>
      </c>
      <c r="BT349" s="268" t="str">
        <f t="shared" si="1123"/>
        <v/>
      </c>
      <c r="BU349" s="268" t="str">
        <f t="shared" si="1124"/>
        <v/>
      </c>
      <c r="BX349" s="20">
        <f t="shared" si="1125"/>
        <v>1</v>
      </c>
      <c r="CG349" s="20" t="str">
        <f t="shared" si="1126"/>
        <v/>
      </c>
      <c r="CH349" s="20" t="str">
        <f t="shared" si="1127"/>
        <v/>
      </c>
      <c r="CI349" s="20" t="str">
        <f t="shared" si="1128"/>
        <v/>
      </c>
      <c r="CJ349" s="20" t="str">
        <f t="shared" si="1129"/>
        <v/>
      </c>
      <c r="CK349" s="20" t="str">
        <f t="shared" si="1130"/>
        <v/>
      </c>
      <c r="CL349" s="20" t="str">
        <f t="shared" si="1131"/>
        <v/>
      </c>
      <c r="CM349" s="20" t="str">
        <f t="shared" si="1132"/>
        <v/>
      </c>
      <c r="CN349" s="20" t="str">
        <f t="shared" si="1133"/>
        <v/>
      </c>
      <c r="CO349" s="20" t="str">
        <f t="shared" si="1134"/>
        <v/>
      </c>
      <c r="CP349" s="20" t="str">
        <f t="shared" si="1135"/>
        <v/>
      </c>
      <c r="CQ349" s="20" t="str">
        <f t="shared" si="1136"/>
        <v/>
      </c>
      <c r="CR349" s="20" t="str">
        <f t="shared" si="1137"/>
        <v/>
      </c>
      <c r="CS349" s="20" t="str">
        <f t="shared" si="1138"/>
        <v/>
      </c>
      <c r="CT349" s="20" t="str">
        <f t="shared" si="1139"/>
        <v/>
      </c>
      <c r="CU349" s="20" t="str">
        <f t="shared" si="1140"/>
        <v/>
      </c>
      <c r="CV349" s="20" t="str">
        <f t="shared" si="1141"/>
        <v/>
      </c>
      <c r="CW349" s="20" t="str">
        <f t="shared" si="1142"/>
        <v/>
      </c>
      <c r="CX349" s="20" t="str">
        <f t="shared" si="1143"/>
        <v/>
      </c>
      <c r="CY349" s="20" t="str">
        <f t="shared" si="1144"/>
        <v/>
      </c>
      <c r="CZ349" s="20" t="str">
        <f t="shared" si="1145"/>
        <v/>
      </c>
      <c r="BHJ349" s="20" t="str">
        <f t="shared" si="1146"/>
        <v/>
      </c>
    </row>
    <row r="350" spans="2:104 1570:1570" ht="14.5">
      <c r="B350" s="510" t="str">
        <f>IF('لصق اكسل الفورمز'!E345="","",'لصق اكسل الفورمز'!E345)</f>
        <v/>
      </c>
      <c r="C350" s="510" t="str">
        <f>IF('لصق اكسل الفورمز'!O345="","",'لصق اكسل الفورمز'!O345)</f>
        <v/>
      </c>
      <c r="D350" s="526" t="str">
        <f>IF('لصق اكسل الفورمز'!R345="","",'لصق اكسل الفورمز'!R345)</f>
        <v/>
      </c>
      <c r="E350" s="510" t="str">
        <f>IF('لصق اكسل الفورمز'!U345="","",'لصق اكسل الفورمز'!U345)</f>
        <v/>
      </c>
      <c r="F350" s="526" t="str">
        <f>IF('لصق اكسل الفورمز'!X345="","",'لصق اكسل الفورمز'!X345)</f>
        <v/>
      </c>
      <c r="G350" s="510" t="str">
        <f>IF('لصق اكسل الفورمز'!AA345="","",'لصق اكسل الفورمز'!AA345)</f>
        <v/>
      </c>
      <c r="H350" s="526" t="str">
        <f>IF('لصق اكسل الفورمز'!AD345="","",'لصق اكسل الفورمز'!AD345)</f>
        <v/>
      </c>
      <c r="I350" s="510" t="str">
        <f>IF('لصق اكسل الفورمز'!AG345="","",'لصق اكسل الفورمز'!AG345)</f>
        <v/>
      </c>
      <c r="J350" s="526" t="str">
        <f>IF('لصق اكسل الفورمز'!AJ345="","",'لصق اكسل الفورمز'!AJ345)</f>
        <v/>
      </c>
      <c r="K350" s="510" t="str">
        <f>IF('لصق اكسل الفورمز'!AM345="","",'لصق اكسل الفورمز'!AM345)</f>
        <v/>
      </c>
      <c r="L350" s="526" t="str">
        <f>IF('لصق اكسل الفورمز'!AP345="","",'لصق اكسل الفورمز'!AP345)</f>
        <v/>
      </c>
      <c r="M350" s="510" t="str">
        <f>IF('لصق اكسل الفورمز'!AS345="","",'لصق اكسل الفورمز'!AS345)</f>
        <v/>
      </c>
      <c r="N350" s="526" t="str">
        <f>IF('لصق اكسل الفورمز'!AV345="","",'لصق اكسل الفورمز'!AV345)</f>
        <v/>
      </c>
      <c r="O350" s="510" t="str">
        <f>IF('لصق اكسل الفورمز'!AY345="","",'لصق اكسل الفورمز'!AY345)</f>
        <v/>
      </c>
      <c r="P350" s="526" t="str">
        <f>IF('لصق اكسل الفورمز'!BB345="","",'لصق اكسل الفورمز'!BB345)</f>
        <v/>
      </c>
      <c r="Q350" s="510" t="str">
        <f>IF('لصق اكسل الفورمز'!BE345="","",'لصق اكسل الفورمز'!BE345)</f>
        <v/>
      </c>
      <c r="R350" s="526" t="str">
        <f>IF('لصق اكسل الفورمز'!BH345="","",'لصق اكسل الفورمز'!BH345)</f>
        <v/>
      </c>
      <c r="S350" s="510" t="str">
        <f>IF('لصق اكسل الفورمز'!BK345="","",'لصق اكسل الفورمز'!BK345)</f>
        <v/>
      </c>
      <c r="T350" s="526" t="str">
        <f>IF('لصق اكسل الفورمز'!BN345="","",'لصق اكسل الفورمز'!BN345)</f>
        <v/>
      </c>
      <c r="U350" s="510" t="str">
        <f>IF('لصق اكسل الفورمز'!BQ345="","",'لصق اكسل الفورمز'!BQ345)</f>
        <v/>
      </c>
      <c r="V350" s="526" t="str">
        <f>IF('لصق اكسل الفورمز'!BT345="","",'لصق اكسل الفورمز'!BT345)</f>
        <v/>
      </c>
      <c r="W350" s="527" t="str">
        <f t="shared" si="1093"/>
        <v/>
      </c>
      <c r="X350" s="510" t="str">
        <f t="shared" si="1094"/>
        <v/>
      </c>
      <c r="Y350" s="564" t="str">
        <f t="shared" si="1095"/>
        <v/>
      </c>
      <c r="AL350" s="20">
        <f t="shared" si="1096"/>
        <v>0</v>
      </c>
      <c r="AO350" s="20" t="str">
        <f t="shared" si="1097"/>
        <v/>
      </c>
      <c r="AQ350" s="20" t="str">
        <f t="shared" si="1147"/>
        <v/>
      </c>
      <c r="AR350" s="20" t="str">
        <f t="shared" si="1098"/>
        <v/>
      </c>
      <c r="AS350" s="20" t="str">
        <f t="shared" si="1099"/>
        <v/>
      </c>
      <c r="AT350" s="20" t="str">
        <f t="shared" si="1100"/>
        <v/>
      </c>
      <c r="AU350" s="20" t="str">
        <f t="shared" si="1101"/>
        <v/>
      </c>
      <c r="AV350" s="20" t="str">
        <f t="shared" si="1102"/>
        <v/>
      </c>
      <c r="AW350" s="20" t="str">
        <f t="shared" si="1103"/>
        <v/>
      </c>
      <c r="AX350" s="20" t="str">
        <f t="shared" si="1104"/>
        <v/>
      </c>
      <c r="AY350" s="20" t="str">
        <f t="shared" si="1105"/>
        <v/>
      </c>
      <c r="AZ350" s="20" t="str">
        <f t="shared" si="1106"/>
        <v/>
      </c>
      <c r="BA350" s="20" t="str">
        <f t="shared" si="1107"/>
        <v/>
      </c>
      <c r="BB350" s="20" t="str">
        <f t="shared" si="1108"/>
        <v/>
      </c>
      <c r="BC350" s="20" t="str">
        <f t="shared" si="1109"/>
        <v/>
      </c>
      <c r="BD350" s="20" t="str">
        <f t="shared" si="1110"/>
        <v/>
      </c>
      <c r="BE350" s="20" t="str">
        <f t="shared" si="1111"/>
        <v/>
      </c>
      <c r="BF350" s="20" t="str">
        <f t="shared" si="1112"/>
        <v/>
      </c>
      <c r="BG350" s="20" t="str">
        <f t="shared" si="1113"/>
        <v/>
      </c>
      <c r="BH350" s="20" t="str">
        <f t="shared" si="1114"/>
        <v/>
      </c>
      <c r="BI350" s="20" t="str">
        <f t="shared" si="1115"/>
        <v/>
      </c>
      <c r="BJ350" s="20" t="str">
        <f t="shared" si="1116"/>
        <v/>
      </c>
      <c r="BL350" s="38" t="e">
        <f>BM350/'التقرير الختامي'!$D$15</f>
        <v>#DIV/0!</v>
      </c>
      <c r="BM350" s="4">
        <f t="shared" si="1118"/>
        <v>0</v>
      </c>
      <c r="BN350" s="4">
        <f t="shared" si="1119"/>
        <v>0</v>
      </c>
      <c r="BO350" s="4">
        <f t="shared" si="1120"/>
        <v>0</v>
      </c>
      <c r="BP350" s="173" t="str">
        <f t="shared" si="1121"/>
        <v/>
      </c>
      <c r="BQ350" s="4">
        <f t="shared" si="1122"/>
        <v>0</v>
      </c>
      <c r="BT350" s="268" t="str">
        <f t="shared" si="1123"/>
        <v/>
      </c>
      <c r="BU350" s="268" t="str">
        <f t="shared" si="1124"/>
        <v/>
      </c>
      <c r="BX350" s="20">
        <f t="shared" si="1125"/>
        <v>1</v>
      </c>
      <c r="CG350" s="20" t="str">
        <f t="shared" si="1126"/>
        <v/>
      </c>
      <c r="CH350" s="20" t="str">
        <f t="shared" si="1127"/>
        <v/>
      </c>
      <c r="CI350" s="20" t="str">
        <f t="shared" si="1128"/>
        <v/>
      </c>
      <c r="CJ350" s="20" t="str">
        <f t="shared" si="1129"/>
        <v/>
      </c>
      <c r="CK350" s="20" t="str">
        <f t="shared" si="1130"/>
        <v/>
      </c>
      <c r="CL350" s="20" t="str">
        <f t="shared" si="1131"/>
        <v/>
      </c>
      <c r="CM350" s="20" t="str">
        <f t="shared" si="1132"/>
        <v/>
      </c>
      <c r="CN350" s="20" t="str">
        <f t="shared" si="1133"/>
        <v/>
      </c>
      <c r="CO350" s="20" t="str">
        <f t="shared" si="1134"/>
        <v/>
      </c>
      <c r="CP350" s="20" t="str">
        <f t="shared" si="1135"/>
        <v/>
      </c>
      <c r="CQ350" s="20" t="str">
        <f t="shared" si="1136"/>
        <v/>
      </c>
      <c r="CR350" s="20" t="str">
        <f t="shared" si="1137"/>
        <v/>
      </c>
      <c r="CS350" s="20" t="str">
        <f t="shared" si="1138"/>
        <v/>
      </c>
      <c r="CT350" s="20" t="str">
        <f t="shared" si="1139"/>
        <v/>
      </c>
      <c r="CU350" s="20" t="str">
        <f t="shared" si="1140"/>
        <v/>
      </c>
      <c r="CV350" s="20" t="str">
        <f t="shared" si="1141"/>
        <v/>
      </c>
      <c r="CW350" s="20" t="str">
        <f t="shared" si="1142"/>
        <v/>
      </c>
      <c r="CX350" s="20" t="str">
        <f t="shared" si="1143"/>
        <v/>
      </c>
      <c r="CY350" s="20" t="str">
        <f t="shared" si="1144"/>
        <v/>
      </c>
      <c r="CZ350" s="20" t="str">
        <f t="shared" si="1145"/>
        <v/>
      </c>
      <c r="BHJ350" s="20" t="str">
        <f t="shared" si="1146"/>
        <v/>
      </c>
    </row>
    <row r="351" spans="2:104 1570:1570" ht="14.5">
      <c r="B351" s="510" t="str">
        <f>IF('لصق اكسل الفورمز'!E346="","",'لصق اكسل الفورمز'!E346)</f>
        <v/>
      </c>
      <c r="C351" s="510" t="str">
        <f>IF('لصق اكسل الفورمز'!O346="","",'لصق اكسل الفورمز'!O346)</f>
        <v/>
      </c>
      <c r="D351" s="526" t="str">
        <f>IF('لصق اكسل الفورمز'!R346="","",'لصق اكسل الفورمز'!R346)</f>
        <v/>
      </c>
      <c r="E351" s="510" t="str">
        <f>IF('لصق اكسل الفورمز'!U346="","",'لصق اكسل الفورمز'!U346)</f>
        <v/>
      </c>
      <c r="F351" s="526" t="str">
        <f>IF('لصق اكسل الفورمز'!X346="","",'لصق اكسل الفورمز'!X346)</f>
        <v/>
      </c>
      <c r="G351" s="510" t="str">
        <f>IF('لصق اكسل الفورمز'!AA346="","",'لصق اكسل الفورمز'!AA346)</f>
        <v/>
      </c>
      <c r="H351" s="526" t="str">
        <f>IF('لصق اكسل الفورمز'!AD346="","",'لصق اكسل الفورمز'!AD346)</f>
        <v/>
      </c>
      <c r="I351" s="510" t="str">
        <f>IF('لصق اكسل الفورمز'!AG346="","",'لصق اكسل الفورمز'!AG346)</f>
        <v/>
      </c>
      <c r="J351" s="526" t="str">
        <f>IF('لصق اكسل الفورمز'!AJ346="","",'لصق اكسل الفورمز'!AJ346)</f>
        <v/>
      </c>
      <c r="K351" s="510" t="str">
        <f>IF('لصق اكسل الفورمز'!AM346="","",'لصق اكسل الفورمز'!AM346)</f>
        <v/>
      </c>
      <c r="L351" s="526" t="str">
        <f>IF('لصق اكسل الفورمز'!AP346="","",'لصق اكسل الفورمز'!AP346)</f>
        <v/>
      </c>
      <c r="M351" s="510" t="str">
        <f>IF('لصق اكسل الفورمز'!AS346="","",'لصق اكسل الفورمز'!AS346)</f>
        <v/>
      </c>
      <c r="N351" s="526" t="str">
        <f>IF('لصق اكسل الفورمز'!AV346="","",'لصق اكسل الفورمز'!AV346)</f>
        <v/>
      </c>
      <c r="O351" s="510" t="str">
        <f>IF('لصق اكسل الفورمز'!AY346="","",'لصق اكسل الفورمز'!AY346)</f>
        <v/>
      </c>
      <c r="P351" s="526" t="str">
        <f>IF('لصق اكسل الفورمز'!BB346="","",'لصق اكسل الفورمز'!BB346)</f>
        <v/>
      </c>
      <c r="Q351" s="510" t="str">
        <f>IF('لصق اكسل الفورمز'!BE346="","",'لصق اكسل الفورمز'!BE346)</f>
        <v/>
      </c>
      <c r="R351" s="526" t="str">
        <f>IF('لصق اكسل الفورمز'!BH346="","",'لصق اكسل الفورمز'!BH346)</f>
        <v/>
      </c>
      <c r="S351" s="510" t="str">
        <f>IF('لصق اكسل الفورمز'!BK346="","",'لصق اكسل الفورمز'!BK346)</f>
        <v/>
      </c>
      <c r="T351" s="526" t="str">
        <f>IF('لصق اكسل الفورمز'!BN346="","",'لصق اكسل الفورمز'!BN346)</f>
        <v/>
      </c>
      <c r="U351" s="510" t="str">
        <f>IF('لصق اكسل الفورمز'!BQ346="","",'لصق اكسل الفورمز'!BQ346)</f>
        <v/>
      </c>
      <c r="V351" s="526" t="str">
        <f>IF('لصق اكسل الفورمز'!BT346="","",'لصق اكسل الفورمز'!BT346)</f>
        <v/>
      </c>
      <c r="W351" s="527" t="str">
        <f t="shared" si="1093"/>
        <v/>
      </c>
      <c r="X351" s="510" t="str">
        <f t="shared" si="1094"/>
        <v/>
      </c>
      <c r="Y351" s="564" t="str">
        <f t="shared" si="1095"/>
        <v/>
      </c>
      <c r="AL351" s="20">
        <f t="shared" si="1096"/>
        <v>0</v>
      </c>
      <c r="AO351" s="20" t="str">
        <f t="shared" si="1097"/>
        <v/>
      </c>
      <c r="AQ351" s="20" t="str">
        <f t="shared" si="1147"/>
        <v/>
      </c>
      <c r="AR351" s="20" t="str">
        <f t="shared" si="1098"/>
        <v/>
      </c>
      <c r="AS351" s="20" t="str">
        <f t="shared" si="1099"/>
        <v/>
      </c>
      <c r="AT351" s="20" t="str">
        <f t="shared" si="1100"/>
        <v/>
      </c>
      <c r="AU351" s="20" t="str">
        <f t="shared" si="1101"/>
        <v/>
      </c>
      <c r="AV351" s="20" t="str">
        <f t="shared" si="1102"/>
        <v/>
      </c>
      <c r="AW351" s="20" t="str">
        <f t="shared" si="1103"/>
        <v/>
      </c>
      <c r="AX351" s="20" t="str">
        <f t="shared" si="1104"/>
        <v/>
      </c>
      <c r="AY351" s="20" t="str">
        <f t="shared" si="1105"/>
        <v/>
      </c>
      <c r="AZ351" s="20" t="str">
        <f t="shared" si="1106"/>
        <v/>
      </c>
      <c r="BA351" s="20" t="str">
        <f t="shared" si="1107"/>
        <v/>
      </c>
      <c r="BB351" s="20" t="str">
        <f t="shared" si="1108"/>
        <v/>
      </c>
      <c r="BC351" s="20" t="str">
        <f t="shared" si="1109"/>
        <v/>
      </c>
      <c r="BD351" s="20" t="str">
        <f t="shared" si="1110"/>
        <v/>
      </c>
      <c r="BE351" s="20" t="str">
        <f t="shared" si="1111"/>
        <v/>
      </c>
      <c r="BF351" s="20" t="str">
        <f t="shared" si="1112"/>
        <v/>
      </c>
      <c r="BG351" s="20" t="str">
        <f t="shared" si="1113"/>
        <v/>
      </c>
      <c r="BH351" s="20" t="str">
        <f t="shared" si="1114"/>
        <v/>
      </c>
      <c r="BI351" s="20" t="str">
        <f t="shared" si="1115"/>
        <v/>
      </c>
      <c r="BJ351" s="20" t="str">
        <f t="shared" si="1116"/>
        <v/>
      </c>
      <c r="BL351" s="38" t="e">
        <f>BM351/'التقرير الختامي'!$D$15</f>
        <v>#DIV/0!</v>
      </c>
      <c r="BM351" s="4">
        <f t="shared" si="1118"/>
        <v>0</v>
      </c>
      <c r="BN351" s="4">
        <f t="shared" si="1119"/>
        <v>0</v>
      </c>
      <c r="BO351" s="4">
        <f t="shared" si="1120"/>
        <v>0</v>
      </c>
      <c r="BP351" s="173" t="str">
        <f t="shared" si="1121"/>
        <v/>
      </c>
      <c r="BQ351" s="4">
        <f t="shared" si="1122"/>
        <v>0</v>
      </c>
      <c r="BT351" s="268" t="str">
        <f t="shared" si="1123"/>
        <v/>
      </c>
      <c r="BU351" s="268" t="str">
        <f t="shared" si="1124"/>
        <v/>
      </c>
      <c r="BX351" s="20">
        <f t="shared" si="1125"/>
        <v>1</v>
      </c>
      <c r="CG351" s="20" t="str">
        <f t="shared" si="1126"/>
        <v/>
      </c>
      <c r="CH351" s="20" t="str">
        <f t="shared" si="1127"/>
        <v/>
      </c>
      <c r="CI351" s="20" t="str">
        <f t="shared" si="1128"/>
        <v/>
      </c>
      <c r="CJ351" s="20" t="str">
        <f t="shared" si="1129"/>
        <v/>
      </c>
      <c r="CK351" s="20" t="str">
        <f t="shared" si="1130"/>
        <v/>
      </c>
      <c r="CL351" s="20" t="str">
        <f t="shared" si="1131"/>
        <v/>
      </c>
      <c r="CM351" s="20" t="str">
        <f t="shared" si="1132"/>
        <v/>
      </c>
      <c r="CN351" s="20" t="str">
        <f t="shared" si="1133"/>
        <v/>
      </c>
      <c r="CO351" s="20" t="str">
        <f t="shared" si="1134"/>
        <v/>
      </c>
      <c r="CP351" s="20" t="str">
        <f t="shared" si="1135"/>
        <v/>
      </c>
      <c r="CQ351" s="20" t="str">
        <f t="shared" si="1136"/>
        <v/>
      </c>
      <c r="CR351" s="20" t="str">
        <f t="shared" si="1137"/>
        <v/>
      </c>
      <c r="CS351" s="20" t="str">
        <f t="shared" si="1138"/>
        <v/>
      </c>
      <c r="CT351" s="20" t="str">
        <f t="shared" si="1139"/>
        <v/>
      </c>
      <c r="CU351" s="20" t="str">
        <f t="shared" si="1140"/>
        <v/>
      </c>
      <c r="CV351" s="20" t="str">
        <f t="shared" si="1141"/>
        <v/>
      </c>
      <c r="CW351" s="20" t="str">
        <f t="shared" si="1142"/>
        <v/>
      </c>
      <c r="CX351" s="20" t="str">
        <f t="shared" si="1143"/>
        <v/>
      </c>
      <c r="CY351" s="20" t="str">
        <f t="shared" si="1144"/>
        <v/>
      </c>
      <c r="CZ351" s="20" t="str">
        <f t="shared" si="1145"/>
        <v/>
      </c>
      <c r="BHJ351" s="20" t="str">
        <f t="shared" si="1146"/>
        <v/>
      </c>
    </row>
    <row r="352" spans="2:104 1570:1570" ht="14.5">
      <c r="B352" s="510" t="str">
        <f>IF('لصق اكسل الفورمز'!E347="","",'لصق اكسل الفورمز'!E347)</f>
        <v/>
      </c>
      <c r="C352" s="510" t="str">
        <f>IF('لصق اكسل الفورمز'!O347="","",'لصق اكسل الفورمز'!O347)</f>
        <v/>
      </c>
      <c r="D352" s="526" t="str">
        <f>IF('لصق اكسل الفورمز'!R347="","",'لصق اكسل الفورمز'!R347)</f>
        <v/>
      </c>
      <c r="E352" s="510" t="str">
        <f>IF('لصق اكسل الفورمز'!U347="","",'لصق اكسل الفورمز'!U347)</f>
        <v/>
      </c>
      <c r="F352" s="526" t="str">
        <f>IF('لصق اكسل الفورمز'!X347="","",'لصق اكسل الفورمز'!X347)</f>
        <v/>
      </c>
      <c r="G352" s="510" t="str">
        <f>IF('لصق اكسل الفورمز'!AA347="","",'لصق اكسل الفورمز'!AA347)</f>
        <v/>
      </c>
      <c r="H352" s="526" t="str">
        <f>IF('لصق اكسل الفورمز'!AD347="","",'لصق اكسل الفورمز'!AD347)</f>
        <v/>
      </c>
      <c r="I352" s="510" t="str">
        <f>IF('لصق اكسل الفورمز'!AG347="","",'لصق اكسل الفورمز'!AG347)</f>
        <v/>
      </c>
      <c r="J352" s="526" t="str">
        <f>IF('لصق اكسل الفورمز'!AJ347="","",'لصق اكسل الفورمز'!AJ347)</f>
        <v/>
      </c>
      <c r="K352" s="510" t="str">
        <f>IF('لصق اكسل الفورمز'!AM347="","",'لصق اكسل الفورمز'!AM347)</f>
        <v/>
      </c>
      <c r="L352" s="526" t="str">
        <f>IF('لصق اكسل الفورمز'!AP347="","",'لصق اكسل الفورمز'!AP347)</f>
        <v/>
      </c>
      <c r="M352" s="510" t="str">
        <f>IF('لصق اكسل الفورمز'!AS347="","",'لصق اكسل الفورمز'!AS347)</f>
        <v/>
      </c>
      <c r="N352" s="526" t="str">
        <f>IF('لصق اكسل الفورمز'!AV347="","",'لصق اكسل الفورمز'!AV347)</f>
        <v/>
      </c>
      <c r="O352" s="510" t="str">
        <f>IF('لصق اكسل الفورمز'!AY347="","",'لصق اكسل الفورمز'!AY347)</f>
        <v/>
      </c>
      <c r="P352" s="526" t="str">
        <f>IF('لصق اكسل الفورمز'!BB347="","",'لصق اكسل الفورمز'!BB347)</f>
        <v/>
      </c>
      <c r="Q352" s="510" t="str">
        <f>IF('لصق اكسل الفورمز'!BE347="","",'لصق اكسل الفورمز'!BE347)</f>
        <v/>
      </c>
      <c r="R352" s="526" t="str">
        <f>IF('لصق اكسل الفورمز'!BH347="","",'لصق اكسل الفورمز'!BH347)</f>
        <v/>
      </c>
      <c r="S352" s="510" t="str">
        <f>IF('لصق اكسل الفورمز'!BK347="","",'لصق اكسل الفورمز'!BK347)</f>
        <v/>
      </c>
      <c r="T352" s="526" t="str">
        <f>IF('لصق اكسل الفورمز'!BN347="","",'لصق اكسل الفورمز'!BN347)</f>
        <v/>
      </c>
      <c r="U352" s="510" t="str">
        <f>IF('لصق اكسل الفورمز'!BQ347="","",'لصق اكسل الفورمز'!BQ347)</f>
        <v/>
      </c>
      <c r="V352" s="526" t="str">
        <f>IF('لصق اكسل الفورمز'!BT347="","",'لصق اكسل الفورمز'!BT347)</f>
        <v/>
      </c>
      <c r="W352" s="527" t="str">
        <f t="shared" si="1093"/>
        <v/>
      </c>
      <c r="X352" s="510" t="str">
        <f t="shared" si="1094"/>
        <v/>
      </c>
      <c r="Y352" s="564" t="str">
        <f t="shared" si="1095"/>
        <v/>
      </c>
      <c r="AL352" s="20">
        <f t="shared" si="1096"/>
        <v>0</v>
      </c>
      <c r="AO352" s="20" t="str">
        <f t="shared" si="1097"/>
        <v/>
      </c>
      <c r="AQ352" s="20" t="str">
        <f t="shared" si="1147"/>
        <v/>
      </c>
      <c r="AR352" s="20" t="str">
        <f t="shared" si="1098"/>
        <v/>
      </c>
      <c r="AS352" s="20" t="str">
        <f t="shared" si="1099"/>
        <v/>
      </c>
      <c r="AT352" s="20" t="str">
        <f t="shared" si="1100"/>
        <v/>
      </c>
      <c r="AU352" s="20" t="str">
        <f t="shared" si="1101"/>
        <v/>
      </c>
      <c r="AV352" s="20" t="str">
        <f t="shared" si="1102"/>
        <v/>
      </c>
      <c r="AW352" s="20" t="str">
        <f t="shared" si="1103"/>
        <v/>
      </c>
      <c r="AX352" s="20" t="str">
        <f t="shared" si="1104"/>
        <v/>
      </c>
      <c r="AY352" s="20" t="str">
        <f t="shared" si="1105"/>
        <v/>
      </c>
      <c r="AZ352" s="20" t="str">
        <f t="shared" si="1106"/>
        <v/>
      </c>
      <c r="BA352" s="20" t="str">
        <f t="shared" si="1107"/>
        <v/>
      </c>
      <c r="BB352" s="20" t="str">
        <f t="shared" si="1108"/>
        <v/>
      </c>
      <c r="BC352" s="20" t="str">
        <f t="shared" si="1109"/>
        <v/>
      </c>
      <c r="BD352" s="20" t="str">
        <f t="shared" si="1110"/>
        <v/>
      </c>
      <c r="BE352" s="20" t="str">
        <f t="shared" si="1111"/>
        <v/>
      </c>
      <c r="BF352" s="20" t="str">
        <f t="shared" si="1112"/>
        <v/>
      </c>
      <c r="BG352" s="20" t="str">
        <f t="shared" si="1113"/>
        <v/>
      </c>
      <c r="BH352" s="20" t="str">
        <f t="shared" si="1114"/>
        <v/>
      </c>
      <c r="BI352" s="20" t="str">
        <f t="shared" si="1115"/>
        <v/>
      </c>
      <c r="BJ352" s="20" t="str">
        <f t="shared" si="1116"/>
        <v/>
      </c>
      <c r="BL352" s="38" t="e">
        <f>BM352/'التقرير الختامي'!$D$15</f>
        <v>#DIV/0!</v>
      </c>
      <c r="BM352" s="4">
        <f t="shared" si="1118"/>
        <v>0</v>
      </c>
      <c r="BN352" s="4">
        <f t="shared" si="1119"/>
        <v>0</v>
      </c>
      <c r="BO352" s="4">
        <f t="shared" si="1120"/>
        <v>0</v>
      </c>
      <c r="BP352" s="173" t="str">
        <f t="shared" si="1121"/>
        <v/>
      </c>
      <c r="BQ352" s="4">
        <f t="shared" si="1122"/>
        <v>0</v>
      </c>
      <c r="BT352" s="268" t="str">
        <f t="shared" si="1123"/>
        <v/>
      </c>
      <c r="BU352" s="268" t="str">
        <f t="shared" si="1124"/>
        <v/>
      </c>
      <c r="BX352" s="20">
        <f t="shared" si="1125"/>
        <v>1</v>
      </c>
      <c r="CG352" s="20" t="str">
        <f t="shared" si="1126"/>
        <v/>
      </c>
      <c r="CH352" s="20" t="str">
        <f t="shared" si="1127"/>
        <v/>
      </c>
      <c r="CI352" s="20" t="str">
        <f t="shared" si="1128"/>
        <v/>
      </c>
      <c r="CJ352" s="20" t="str">
        <f t="shared" si="1129"/>
        <v/>
      </c>
      <c r="CK352" s="20" t="str">
        <f t="shared" si="1130"/>
        <v/>
      </c>
      <c r="CL352" s="20" t="str">
        <f t="shared" si="1131"/>
        <v/>
      </c>
      <c r="CM352" s="20" t="str">
        <f t="shared" si="1132"/>
        <v/>
      </c>
      <c r="CN352" s="20" t="str">
        <f t="shared" si="1133"/>
        <v/>
      </c>
      <c r="CO352" s="20" t="str">
        <f t="shared" si="1134"/>
        <v/>
      </c>
      <c r="CP352" s="20" t="str">
        <f t="shared" si="1135"/>
        <v/>
      </c>
      <c r="CQ352" s="20" t="str">
        <f t="shared" si="1136"/>
        <v/>
      </c>
      <c r="CR352" s="20" t="str">
        <f t="shared" si="1137"/>
        <v/>
      </c>
      <c r="CS352" s="20" t="str">
        <f t="shared" si="1138"/>
        <v/>
      </c>
      <c r="CT352" s="20" t="str">
        <f t="shared" si="1139"/>
        <v/>
      </c>
      <c r="CU352" s="20" t="str">
        <f t="shared" si="1140"/>
        <v/>
      </c>
      <c r="CV352" s="20" t="str">
        <f t="shared" si="1141"/>
        <v/>
      </c>
      <c r="CW352" s="20" t="str">
        <f t="shared" si="1142"/>
        <v/>
      </c>
      <c r="CX352" s="20" t="str">
        <f t="shared" si="1143"/>
        <v/>
      </c>
      <c r="CY352" s="20" t="str">
        <f t="shared" si="1144"/>
        <v/>
      </c>
      <c r="CZ352" s="20" t="str">
        <f t="shared" si="1145"/>
        <v/>
      </c>
      <c r="BHJ352" s="20" t="str">
        <f t="shared" si="1146"/>
        <v/>
      </c>
    </row>
    <row r="353" spans="2:104 1570:1570" ht="14.5">
      <c r="B353" s="510" t="str">
        <f>IF('لصق اكسل الفورمز'!E348="","",'لصق اكسل الفورمز'!E348)</f>
        <v/>
      </c>
      <c r="C353" s="510" t="str">
        <f>IF('لصق اكسل الفورمز'!O348="","",'لصق اكسل الفورمز'!O348)</f>
        <v/>
      </c>
      <c r="D353" s="526" t="str">
        <f>IF('لصق اكسل الفورمز'!R348="","",'لصق اكسل الفورمز'!R348)</f>
        <v/>
      </c>
      <c r="E353" s="510" t="str">
        <f>IF('لصق اكسل الفورمز'!U348="","",'لصق اكسل الفورمز'!U348)</f>
        <v/>
      </c>
      <c r="F353" s="526" t="str">
        <f>IF('لصق اكسل الفورمز'!X348="","",'لصق اكسل الفورمز'!X348)</f>
        <v/>
      </c>
      <c r="G353" s="510" t="str">
        <f>IF('لصق اكسل الفورمز'!AA348="","",'لصق اكسل الفورمز'!AA348)</f>
        <v/>
      </c>
      <c r="H353" s="526" t="str">
        <f>IF('لصق اكسل الفورمز'!AD348="","",'لصق اكسل الفورمز'!AD348)</f>
        <v/>
      </c>
      <c r="I353" s="510" t="str">
        <f>IF('لصق اكسل الفورمز'!AG348="","",'لصق اكسل الفورمز'!AG348)</f>
        <v/>
      </c>
      <c r="J353" s="526" t="str">
        <f>IF('لصق اكسل الفورمز'!AJ348="","",'لصق اكسل الفورمز'!AJ348)</f>
        <v/>
      </c>
      <c r="K353" s="510" t="str">
        <f>IF('لصق اكسل الفورمز'!AM348="","",'لصق اكسل الفورمز'!AM348)</f>
        <v/>
      </c>
      <c r="L353" s="526" t="str">
        <f>IF('لصق اكسل الفورمز'!AP348="","",'لصق اكسل الفورمز'!AP348)</f>
        <v/>
      </c>
      <c r="M353" s="510" t="str">
        <f>IF('لصق اكسل الفورمز'!AS348="","",'لصق اكسل الفورمز'!AS348)</f>
        <v/>
      </c>
      <c r="N353" s="526" t="str">
        <f>IF('لصق اكسل الفورمز'!AV348="","",'لصق اكسل الفورمز'!AV348)</f>
        <v/>
      </c>
      <c r="O353" s="510" t="str">
        <f>IF('لصق اكسل الفورمز'!AY348="","",'لصق اكسل الفورمز'!AY348)</f>
        <v/>
      </c>
      <c r="P353" s="526" t="str">
        <f>IF('لصق اكسل الفورمز'!BB348="","",'لصق اكسل الفورمز'!BB348)</f>
        <v/>
      </c>
      <c r="Q353" s="510" t="str">
        <f>IF('لصق اكسل الفورمز'!BE348="","",'لصق اكسل الفورمز'!BE348)</f>
        <v/>
      </c>
      <c r="R353" s="526" t="str">
        <f>IF('لصق اكسل الفورمز'!BH348="","",'لصق اكسل الفورمز'!BH348)</f>
        <v/>
      </c>
      <c r="S353" s="510" t="str">
        <f>IF('لصق اكسل الفورمز'!BK348="","",'لصق اكسل الفورمز'!BK348)</f>
        <v/>
      </c>
      <c r="T353" s="526" t="str">
        <f>IF('لصق اكسل الفورمز'!BN348="","",'لصق اكسل الفورمز'!BN348)</f>
        <v/>
      </c>
      <c r="U353" s="510" t="str">
        <f>IF('لصق اكسل الفورمز'!BQ348="","",'لصق اكسل الفورمز'!BQ348)</f>
        <v/>
      </c>
      <c r="V353" s="526" t="str">
        <f>IF('لصق اكسل الفورمز'!BT348="","",'لصق اكسل الفورمز'!BT348)</f>
        <v/>
      </c>
      <c r="W353" s="527" t="str">
        <f t="shared" si="1093"/>
        <v/>
      </c>
      <c r="X353" s="510" t="str">
        <f t="shared" si="1094"/>
        <v/>
      </c>
      <c r="Y353" s="564" t="str">
        <f t="shared" si="1095"/>
        <v/>
      </c>
      <c r="AL353" s="20">
        <f t="shared" si="1096"/>
        <v>0</v>
      </c>
      <c r="AO353" s="20" t="str">
        <f t="shared" si="1097"/>
        <v/>
      </c>
      <c r="AQ353" s="20" t="str">
        <f t="shared" si="1147"/>
        <v/>
      </c>
      <c r="AR353" s="20" t="str">
        <f t="shared" si="1098"/>
        <v/>
      </c>
      <c r="AS353" s="20" t="str">
        <f t="shared" si="1099"/>
        <v/>
      </c>
      <c r="AT353" s="20" t="str">
        <f t="shared" si="1100"/>
        <v/>
      </c>
      <c r="AU353" s="20" t="str">
        <f t="shared" si="1101"/>
        <v/>
      </c>
      <c r="AV353" s="20" t="str">
        <f t="shared" si="1102"/>
        <v/>
      </c>
      <c r="AW353" s="20" t="str">
        <f t="shared" si="1103"/>
        <v/>
      </c>
      <c r="AX353" s="20" t="str">
        <f t="shared" si="1104"/>
        <v/>
      </c>
      <c r="AY353" s="20" t="str">
        <f t="shared" si="1105"/>
        <v/>
      </c>
      <c r="AZ353" s="20" t="str">
        <f t="shared" si="1106"/>
        <v/>
      </c>
      <c r="BA353" s="20" t="str">
        <f t="shared" si="1107"/>
        <v/>
      </c>
      <c r="BB353" s="20" t="str">
        <f t="shared" si="1108"/>
        <v/>
      </c>
      <c r="BC353" s="20" t="str">
        <f t="shared" si="1109"/>
        <v/>
      </c>
      <c r="BD353" s="20" t="str">
        <f t="shared" si="1110"/>
        <v/>
      </c>
      <c r="BE353" s="20" t="str">
        <f t="shared" si="1111"/>
        <v/>
      </c>
      <c r="BF353" s="20" t="str">
        <f t="shared" si="1112"/>
        <v/>
      </c>
      <c r="BG353" s="20" t="str">
        <f t="shared" si="1113"/>
        <v/>
      </c>
      <c r="BH353" s="20" t="str">
        <f t="shared" si="1114"/>
        <v/>
      </c>
      <c r="BI353" s="20" t="str">
        <f t="shared" si="1115"/>
        <v/>
      </c>
      <c r="BJ353" s="20" t="str">
        <f t="shared" si="1116"/>
        <v/>
      </c>
      <c r="BL353" s="38" t="e">
        <f>BM353/'التقرير الختامي'!$D$15</f>
        <v>#DIV/0!</v>
      </c>
      <c r="BM353" s="4">
        <f t="shared" si="1118"/>
        <v>0</v>
      </c>
      <c r="BN353" s="4">
        <f t="shared" si="1119"/>
        <v>0</v>
      </c>
      <c r="BO353" s="4">
        <f t="shared" si="1120"/>
        <v>0</v>
      </c>
      <c r="BP353" s="173" t="str">
        <f t="shared" si="1121"/>
        <v/>
      </c>
      <c r="BQ353" s="4">
        <f t="shared" si="1122"/>
        <v>0</v>
      </c>
      <c r="BT353" s="268" t="str">
        <f t="shared" si="1123"/>
        <v/>
      </c>
      <c r="BU353" s="268" t="str">
        <f t="shared" si="1124"/>
        <v/>
      </c>
      <c r="BX353" s="20">
        <f t="shared" si="1125"/>
        <v>1</v>
      </c>
      <c r="CG353" s="20" t="str">
        <f t="shared" si="1126"/>
        <v/>
      </c>
      <c r="CH353" s="20" t="str">
        <f t="shared" si="1127"/>
        <v/>
      </c>
      <c r="CI353" s="20" t="str">
        <f t="shared" si="1128"/>
        <v/>
      </c>
      <c r="CJ353" s="20" t="str">
        <f t="shared" si="1129"/>
        <v/>
      </c>
      <c r="CK353" s="20" t="str">
        <f t="shared" si="1130"/>
        <v/>
      </c>
      <c r="CL353" s="20" t="str">
        <f t="shared" si="1131"/>
        <v/>
      </c>
      <c r="CM353" s="20" t="str">
        <f t="shared" si="1132"/>
        <v/>
      </c>
      <c r="CN353" s="20" t="str">
        <f t="shared" si="1133"/>
        <v/>
      </c>
      <c r="CO353" s="20" t="str">
        <f t="shared" si="1134"/>
        <v/>
      </c>
      <c r="CP353" s="20" t="str">
        <f t="shared" si="1135"/>
        <v/>
      </c>
      <c r="CQ353" s="20" t="str">
        <f t="shared" si="1136"/>
        <v/>
      </c>
      <c r="CR353" s="20" t="str">
        <f t="shared" si="1137"/>
        <v/>
      </c>
      <c r="CS353" s="20" t="str">
        <f t="shared" si="1138"/>
        <v/>
      </c>
      <c r="CT353" s="20" t="str">
        <f t="shared" si="1139"/>
        <v/>
      </c>
      <c r="CU353" s="20" t="str">
        <f t="shared" si="1140"/>
        <v/>
      </c>
      <c r="CV353" s="20" t="str">
        <f t="shared" si="1141"/>
        <v/>
      </c>
      <c r="CW353" s="20" t="str">
        <f t="shared" si="1142"/>
        <v/>
      </c>
      <c r="CX353" s="20" t="str">
        <f t="shared" si="1143"/>
        <v/>
      </c>
      <c r="CY353" s="20" t="str">
        <f t="shared" si="1144"/>
        <v/>
      </c>
      <c r="CZ353" s="20" t="str">
        <f t="shared" si="1145"/>
        <v/>
      </c>
      <c r="BHJ353" s="20" t="str">
        <f t="shared" si="1146"/>
        <v/>
      </c>
    </row>
    <row r="354" spans="2:104 1570:1570" ht="14.5">
      <c r="B354" s="510" t="str">
        <f>IF('لصق اكسل الفورمز'!E349="","",'لصق اكسل الفورمز'!E349)</f>
        <v/>
      </c>
      <c r="C354" s="510" t="str">
        <f>IF('لصق اكسل الفورمز'!O349="","",'لصق اكسل الفورمز'!O349)</f>
        <v/>
      </c>
      <c r="D354" s="526" t="str">
        <f>IF('لصق اكسل الفورمز'!R349="","",'لصق اكسل الفورمز'!R349)</f>
        <v/>
      </c>
      <c r="E354" s="510" t="str">
        <f>IF('لصق اكسل الفورمز'!U349="","",'لصق اكسل الفورمز'!U349)</f>
        <v/>
      </c>
      <c r="F354" s="526" t="str">
        <f>IF('لصق اكسل الفورمز'!X349="","",'لصق اكسل الفورمز'!X349)</f>
        <v/>
      </c>
      <c r="G354" s="510" t="str">
        <f>IF('لصق اكسل الفورمز'!AA349="","",'لصق اكسل الفورمز'!AA349)</f>
        <v/>
      </c>
      <c r="H354" s="526" t="str">
        <f>IF('لصق اكسل الفورمز'!AD349="","",'لصق اكسل الفورمز'!AD349)</f>
        <v/>
      </c>
      <c r="I354" s="510" t="str">
        <f>IF('لصق اكسل الفورمز'!AG349="","",'لصق اكسل الفورمز'!AG349)</f>
        <v/>
      </c>
      <c r="J354" s="526" t="str">
        <f>IF('لصق اكسل الفورمز'!AJ349="","",'لصق اكسل الفورمز'!AJ349)</f>
        <v/>
      </c>
      <c r="K354" s="510" t="str">
        <f>IF('لصق اكسل الفورمز'!AM349="","",'لصق اكسل الفورمز'!AM349)</f>
        <v/>
      </c>
      <c r="L354" s="526" t="str">
        <f>IF('لصق اكسل الفورمز'!AP349="","",'لصق اكسل الفورمز'!AP349)</f>
        <v/>
      </c>
      <c r="M354" s="510" t="str">
        <f>IF('لصق اكسل الفورمز'!AS349="","",'لصق اكسل الفورمز'!AS349)</f>
        <v/>
      </c>
      <c r="N354" s="526" t="str">
        <f>IF('لصق اكسل الفورمز'!AV349="","",'لصق اكسل الفورمز'!AV349)</f>
        <v/>
      </c>
      <c r="O354" s="510" t="str">
        <f>IF('لصق اكسل الفورمز'!AY349="","",'لصق اكسل الفورمز'!AY349)</f>
        <v/>
      </c>
      <c r="P354" s="526" t="str">
        <f>IF('لصق اكسل الفورمز'!BB349="","",'لصق اكسل الفورمز'!BB349)</f>
        <v/>
      </c>
      <c r="Q354" s="510" t="str">
        <f>IF('لصق اكسل الفورمز'!BE349="","",'لصق اكسل الفورمز'!BE349)</f>
        <v/>
      </c>
      <c r="R354" s="526" t="str">
        <f>IF('لصق اكسل الفورمز'!BH349="","",'لصق اكسل الفورمز'!BH349)</f>
        <v/>
      </c>
      <c r="S354" s="510" t="str">
        <f>IF('لصق اكسل الفورمز'!BK349="","",'لصق اكسل الفورمز'!BK349)</f>
        <v/>
      </c>
      <c r="T354" s="526" t="str">
        <f>IF('لصق اكسل الفورمز'!BN349="","",'لصق اكسل الفورمز'!BN349)</f>
        <v/>
      </c>
      <c r="U354" s="510" t="str">
        <f>IF('لصق اكسل الفورمز'!BQ349="","",'لصق اكسل الفورمز'!BQ349)</f>
        <v/>
      </c>
      <c r="V354" s="526" t="str">
        <f>IF('لصق اكسل الفورمز'!BT349="","",'لصق اكسل الفورمز'!BT349)</f>
        <v/>
      </c>
      <c r="W354" s="527" t="str">
        <f t="shared" si="1093"/>
        <v/>
      </c>
      <c r="X354" s="510" t="str">
        <f t="shared" si="1094"/>
        <v/>
      </c>
      <c r="Y354" s="564" t="str">
        <f t="shared" si="1095"/>
        <v/>
      </c>
      <c r="AL354" s="20">
        <f t="shared" si="1096"/>
        <v>0</v>
      </c>
      <c r="AO354" s="20" t="str">
        <f t="shared" si="1097"/>
        <v/>
      </c>
      <c r="AQ354" s="20" t="str">
        <f t="shared" si="1147"/>
        <v/>
      </c>
      <c r="AR354" s="20" t="str">
        <f t="shared" si="1098"/>
        <v/>
      </c>
      <c r="AS354" s="20" t="str">
        <f t="shared" si="1099"/>
        <v/>
      </c>
      <c r="AT354" s="20" t="str">
        <f t="shared" si="1100"/>
        <v/>
      </c>
      <c r="AU354" s="20" t="str">
        <f t="shared" si="1101"/>
        <v/>
      </c>
      <c r="AV354" s="20" t="str">
        <f t="shared" si="1102"/>
        <v/>
      </c>
      <c r="AW354" s="20" t="str">
        <f t="shared" si="1103"/>
        <v/>
      </c>
      <c r="AX354" s="20" t="str">
        <f t="shared" si="1104"/>
        <v/>
      </c>
      <c r="AY354" s="20" t="str">
        <f t="shared" si="1105"/>
        <v/>
      </c>
      <c r="AZ354" s="20" t="str">
        <f t="shared" si="1106"/>
        <v/>
      </c>
      <c r="BA354" s="20" t="str">
        <f t="shared" si="1107"/>
        <v/>
      </c>
      <c r="BB354" s="20" t="str">
        <f t="shared" si="1108"/>
        <v/>
      </c>
      <c r="BC354" s="20" t="str">
        <f t="shared" si="1109"/>
        <v/>
      </c>
      <c r="BD354" s="20" t="str">
        <f t="shared" si="1110"/>
        <v/>
      </c>
      <c r="BE354" s="20" t="str">
        <f t="shared" si="1111"/>
        <v/>
      </c>
      <c r="BF354" s="20" t="str">
        <f t="shared" si="1112"/>
        <v/>
      </c>
      <c r="BG354" s="20" t="str">
        <f t="shared" si="1113"/>
        <v/>
      </c>
      <c r="BH354" s="20" t="str">
        <f t="shared" si="1114"/>
        <v/>
      </c>
      <c r="BI354" s="20" t="str">
        <f t="shared" si="1115"/>
        <v/>
      </c>
      <c r="BJ354" s="20" t="str">
        <f t="shared" si="1116"/>
        <v/>
      </c>
      <c r="BL354" s="38" t="e">
        <f>BM354/'التقرير الختامي'!$D$15</f>
        <v>#DIV/0!</v>
      </c>
      <c r="BM354" s="4">
        <f t="shared" si="1118"/>
        <v>0</v>
      </c>
      <c r="BN354" s="4">
        <f t="shared" si="1119"/>
        <v>0</v>
      </c>
      <c r="BO354" s="4">
        <f t="shared" si="1120"/>
        <v>0</v>
      </c>
      <c r="BP354" s="173" t="str">
        <f t="shared" si="1121"/>
        <v/>
      </c>
      <c r="BQ354" s="4">
        <f t="shared" si="1122"/>
        <v>0</v>
      </c>
      <c r="BT354" s="268" t="str">
        <f t="shared" si="1123"/>
        <v/>
      </c>
      <c r="BU354" s="268" t="str">
        <f t="shared" si="1124"/>
        <v/>
      </c>
      <c r="BX354" s="20">
        <f t="shared" si="1125"/>
        <v>1</v>
      </c>
      <c r="CG354" s="20" t="str">
        <f t="shared" si="1126"/>
        <v/>
      </c>
      <c r="CH354" s="20" t="str">
        <f t="shared" si="1127"/>
        <v/>
      </c>
      <c r="CI354" s="20" t="str">
        <f t="shared" si="1128"/>
        <v/>
      </c>
      <c r="CJ354" s="20" t="str">
        <f t="shared" si="1129"/>
        <v/>
      </c>
      <c r="CK354" s="20" t="str">
        <f t="shared" si="1130"/>
        <v/>
      </c>
      <c r="CL354" s="20" t="str">
        <f t="shared" si="1131"/>
        <v/>
      </c>
      <c r="CM354" s="20" t="str">
        <f t="shared" si="1132"/>
        <v/>
      </c>
      <c r="CN354" s="20" t="str">
        <f t="shared" si="1133"/>
        <v/>
      </c>
      <c r="CO354" s="20" t="str">
        <f t="shared" si="1134"/>
        <v/>
      </c>
      <c r="CP354" s="20" t="str">
        <f t="shared" si="1135"/>
        <v/>
      </c>
      <c r="CQ354" s="20" t="str">
        <f t="shared" si="1136"/>
        <v/>
      </c>
      <c r="CR354" s="20" t="str">
        <f t="shared" si="1137"/>
        <v/>
      </c>
      <c r="CS354" s="20" t="str">
        <f t="shared" si="1138"/>
        <v/>
      </c>
      <c r="CT354" s="20" t="str">
        <f t="shared" si="1139"/>
        <v/>
      </c>
      <c r="CU354" s="20" t="str">
        <f t="shared" si="1140"/>
        <v/>
      </c>
      <c r="CV354" s="20" t="str">
        <f t="shared" si="1141"/>
        <v/>
      </c>
      <c r="CW354" s="20" t="str">
        <f t="shared" si="1142"/>
        <v/>
      </c>
      <c r="CX354" s="20" t="str">
        <f t="shared" si="1143"/>
        <v/>
      </c>
      <c r="CY354" s="20" t="str">
        <f t="shared" si="1144"/>
        <v/>
      </c>
      <c r="CZ354" s="20" t="str">
        <f t="shared" si="1145"/>
        <v/>
      </c>
      <c r="BHJ354" s="20" t="str">
        <f t="shared" si="1146"/>
        <v/>
      </c>
    </row>
    <row r="355" spans="2:104 1570:1570" ht="14.5">
      <c r="B355" s="510" t="str">
        <f>IF('لصق اكسل الفورمز'!E350="","",'لصق اكسل الفورمز'!E350)</f>
        <v/>
      </c>
      <c r="C355" s="510" t="str">
        <f>IF('لصق اكسل الفورمز'!O350="","",'لصق اكسل الفورمز'!O350)</f>
        <v/>
      </c>
      <c r="D355" s="526" t="str">
        <f>IF('لصق اكسل الفورمز'!R350="","",'لصق اكسل الفورمز'!R350)</f>
        <v/>
      </c>
      <c r="E355" s="510" t="str">
        <f>IF('لصق اكسل الفورمز'!U350="","",'لصق اكسل الفورمز'!U350)</f>
        <v/>
      </c>
      <c r="F355" s="526" t="str">
        <f>IF('لصق اكسل الفورمز'!X350="","",'لصق اكسل الفورمز'!X350)</f>
        <v/>
      </c>
      <c r="G355" s="510" t="str">
        <f>IF('لصق اكسل الفورمز'!AA350="","",'لصق اكسل الفورمز'!AA350)</f>
        <v/>
      </c>
      <c r="H355" s="526" t="str">
        <f>IF('لصق اكسل الفورمز'!AD350="","",'لصق اكسل الفورمز'!AD350)</f>
        <v/>
      </c>
      <c r="I355" s="510" t="str">
        <f>IF('لصق اكسل الفورمز'!AG350="","",'لصق اكسل الفورمز'!AG350)</f>
        <v/>
      </c>
      <c r="J355" s="526" t="str">
        <f>IF('لصق اكسل الفورمز'!AJ350="","",'لصق اكسل الفورمز'!AJ350)</f>
        <v/>
      </c>
      <c r="K355" s="510" t="str">
        <f>IF('لصق اكسل الفورمز'!AM350="","",'لصق اكسل الفورمز'!AM350)</f>
        <v/>
      </c>
      <c r="L355" s="526" t="str">
        <f>IF('لصق اكسل الفورمز'!AP350="","",'لصق اكسل الفورمز'!AP350)</f>
        <v/>
      </c>
      <c r="M355" s="510" t="str">
        <f>IF('لصق اكسل الفورمز'!AS350="","",'لصق اكسل الفورمز'!AS350)</f>
        <v/>
      </c>
      <c r="N355" s="526" t="str">
        <f>IF('لصق اكسل الفورمز'!AV350="","",'لصق اكسل الفورمز'!AV350)</f>
        <v/>
      </c>
      <c r="O355" s="510" t="str">
        <f>IF('لصق اكسل الفورمز'!AY350="","",'لصق اكسل الفورمز'!AY350)</f>
        <v/>
      </c>
      <c r="P355" s="526" t="str">
        <f>IF('لصق اكسل الفورمز'!BB350="","",'لصق اكسل الفورمز'!BB350)</f>
        <v/>
      </c>
      <c r="Q355" s="510" t="str">
        <f>IF('لصق اكسل الفورمز'!BE350="","",'لصق اكسل الفورمز'!BE350)</f>
        <v/>
      </c>
      <c r="R355" s="526" t="str">
        <f>IF('لصق اكسل الفورمز'!BH350="","",'لصق اكسل الفورمز'!BH350)</f>
        <v/>
      </c>
      <c r="S355" s="510" t="str">
        <f>IF('لصق اكسل الفورمز'!BK350="","",'لصق اكسل الفورمز'!BK350)</f>
        <v/>
      </c>
      <c r="T355" s="526" t="str">
        <f>IF('لصق اكسل الفورمز'!BN350="","",'لصق اكسل الفورمز'!BN350)</f>
        <v/>
      </c>
      <c r="U355" s="510" t="str">
        <f>IF('لصق اكسل الفورمز'!BQ350="","",'لصق اكسل الفورمز'!BQ350)</f>
        <v/>
      </c>
      <c r="V355" s="526" t="str">
        <f>IF('لصق اكسل الفورمز'!BT350="","",'لصق اكسل الفورمز'!BT350)</f>
        <v/>
      </c>
      <c r="W355" s="527" t="str">
        <f t="shared" si="1093"/>
        <v/>
      </c>
      <c r="X355" s="510" t="str">
        <f t="shared" si="1094"/>
        <v/>
      </c>
      <c r="Y355" s="564" t="str">
        <f t="shared" si="1095"/>
        <v/>
      </c>
      <c r="AL355" s="20">
        <f t="shared" si="1096"/>
        <v>0</v>
      </c>
      <c r="AO355" s="20" t="str">
        <f t="shared" si="1097"/>
        <v/>
      </c>
      <c r="AQ355" s="20" t="str">
        <f t="shared" si="1147"/>
        <v/>
      </c>
      <c r="AR355" s="20" t="str">
        <f t="shared" si="1098"/>
        <v/>
      </c>
      <c r="AS355" s="20" t="str">
        <f t="shared" si="1099"/>
        <v/>
      </c>
      <c r="AT355" s="20" t="str">
        <f t="shared" si="1100"/>
        <v/>
      </c>
      <c r="AU355" s="20" t="str">
        <f t="shared" si="1101"/>
        <v/>
      </c>
      <c r="AV355" s="20" t="str">
        <f t="shared" si="1102"/>
        <v/>
      </c>
      <c r="AW355" s="20" t="str">
        <f t="shared" si="1103"/>
        <v/>
      </c>
      <c r="AX355" s="20" t="str">
        <f t="shared" si="1104"/>
        <v/>
      </c>
      <c r="AY355" s="20" t="str">
        <f t="shared" si="1105"/>
        <v/>
      </c>
      <c r="AZ355" s="20" t="str">
        <f t="shared" si="1106"/>
        <v/>
      </c>
      <c r="BA355" s="20" t="str">
        <f t="shared" si="1107"/>
        <v/>
      </c>
      <c r="BB355" s="20" t="str">
        <f t="shared" si="1108"/>
        <v/>
      </c>
      <c r="BC355" s="20" t="str">
        <f t="shared" si="1109"/>
        <v/>
      </c>
      <c r="BD355" s="20" t="str">
        <f t="shared" si="1110"/>
        <v/>
      </c>
      <c r="BE355" s="20" t="str">
        <f t="shared" si="1111"/>
        <v/>
      </c>
      <c r="BF355" s="20" t="str">
        <f t="shared" si="1112"/>
        <v/>
      </c>
      <c r="BG355" s="20" t="str">
        <f t="shared" si="1113"/>
        <v/>
      </c>
      <c r="BH355" s="20" t="str">
        <f t="shared" si="1114"/>
        <v/>
      </c>
      <c r="BI355" s="20" t="str">
        <f t="shared" si="1115"/>
        <v/>
      </c>
      <c r="BJ355" s="20" t="str">
        <f t="shared" si="1116"/>
        <v/>
      </c>
      <c r="BL355" s="38" t="e">
        <f>BM355/'التقرير الختامي'!$D$15</f>
        <v>#DIV/0!</v>
      </c>
      <c r="BM355" s="4">
        <f t="shared" si="1118"/>
        <v>0</v>
      </c>
      <c r="BN355" s="4">
        <f t="shared" si="1119"/>
        <v>0</v>
      </c>
      <c r="BO355" s="4">
        <f t="shared" si="1120"/>
        <v>0</v>
      </c>
      <c r="BP355" s="173" t="str">
        <f t="shared" si="1121"/>
        <v/>
      </c>
      <c r="BQ355" s="4">
        <f t="shared" si="1122"/>
        <v>0</v>
      </c>
      <c r="BT355" s="268" t="str">
        <f t="shared" si="1123"/>
        <v/>
      </c>
      <c r="BU355" s="268" t="str">
        <f t="shared" si="1124"/>
        <v/>
      </c>
      <c r="BX355" s="20">
        <f t="shared" si="1125"/>
        <v>1</v>
      </c>
      <c r="CG355" s="20" t="str">
        <f t="shared" si="1126"/>
        <v/>
      </c>
      <c r="CH355" s="20" t="str">
        <f t="shared" si="1127"/>
        <v/>
      </c>
      <c r="CI355" s="20" t="str">
        <f t="shared" si="1128"/>
        <v/>
      </c>
      <c r="CJ355" s="20" t="str">
        <f t="shared" si="1129"/>
        <v/>
      </c>
      <c r="CK355" s="20" t="str">
        <f t="shared" si="1130"/>
        <v/>
      </c>
      <c r="CL355" s="20" t="str">
        <f t="shared" si="1131"/>
        <v/>
      </c>
      <c r="CM355" s="20" t="str">
        <f t="shared" si="1132"/>
        <v/>
      </c>
      <c r="CN355" s="20" t="str">
        <f t="shared" si="1133"/>
        <v/>
      </c>
      <c r="CO355" s="20" t="str">
        <f t="shared" si="1134"/>
        <v/>
      </c>
      <c r="CP355" s="20" t="str">
        <f t="shared" si="1135"/>
        <v/>
      </c>
      <c r="CQ355" s="20" t="str">
        <f t="shared" si="1136"/>
        <v/>
      </c>
      <c r="CR355" s="20" t="str">
        <f t="shared" si="1137"/>
        <v/>
      </c>
      <c r="CS355" s="20" t="str">
        <f t="shared" si="1138"/>
        <v/>
      </c>
      <c r="CT355" s="20" t="str">
        <f t="shared" si="1139"/>
        <v/>
      </c>
      <c r="CU355" s="20" t="str">
        <f t="shared" si="1140"/>
        <v/>
      </c>
      <c r="CV355" s="20" t="str">
        <f t="shared" si="1141"/>
        <v/>
      </c>
      <c r="CW355" s="20" t="str">
        <f t="shared" si="1142"/>
        <v/>
      </c>
      <c r="CX355" s="20" t="str">
        <f t="shared" si="1143"/>
        <v/>
      </c>
      <c r="CY355" s="20" t="str">
        <f t="shared" si="1144"/>
        <v/>
      </c>
      <c r="CZ355" s="20" t="str">
        <f t="shared" si="1145"/>
        <v/>
      </c>
      <c r="BHJ355" s="20" t="str">
        <f t="shared" si="1146"/>
        <v/>
      </c>
    </row>
    <row r="356" spans="2:104 1570:1570" ht="14.5">
      <c r="B356" s="510" t="str">
        <f>IF('لصق اكسل الفورمز'!E351="","",'لصق اكسل الفورمز'!E351)</f>
        <v/>
      </c>
      <c r="C356" s="510" t="str">
        <f>IF('لصق اكسل الفورمز'!O351="","",'لصق اكسل الفورمز'!O351)</f>
        <v/>
      </c>
      <c r="D356" s="526" t="str">
        <f>IF('لصق اكسل الفورمز'!R351="","",'لصق اكسل الفورمز'!R351)</f>
        <v/>
      </c>
      <c r="E356" s="510" t="str">
        <f>IF('لصق اكسل الفورمز'!U351="","",'لصق اكسل الفورمز'!U351)</f>
        <v/>
      </c>
      <c r="F356" s="526" t="str">
        <f>IF('لصق اكسل الفورمز'!X351="","",'لصق اكسل الفورمز'!X351)</f>
        <v/>
      </c>
      <c r="G356" s="510" t="str">
        <f>IF('لصق اكسل الفورمز'!AA351="","",'لصق اكسل الفورمز'!AA351)</f>
        <v/>
      </c>
      <c r="H356" s="526" t="str">
        <f>IF('لصق اكسل الفورمز'!AD351="","",'لصق اكسل الفورمز'!AD351)</f>
        <v/>
      </c>
      <c r="I356" s="510" t="str">
        <f>IF('لصق اكسل الفورمز'!AG351="","",'لصق اكسل الفورمز'!AG351)</f>
        <v/>
      </c>
      <c r="J356" s="526" t="str">
        <f>IF('لصق اكسل الفورمز'!AJ351="","",'لصق اكسل الفورمز'!AJ351)</f>
        <v/>
      </c>
      <c r="K356" s="510" t="str">
        <f>IF('لصق اكسل الفورمز'!AM351="","",'لصق اكسل الفورمز'!AM351)</f>
        <v/>
      </c>
      <c r="L356" s="526" t="str">
        <f>IF('لصق اكسل الفورمز'!AP351="","",'لصق اكسل الفورمز'!AP351)</f>
        <v/>
      </c>
      <c r="M356" s="510" t="str">
        <f>IF('لصق اكسل الفورمز'!AS351="","",'لصق اكسل الفورمز'!AS351)</f>
        <v/>
      </c>
      <c r="N356" s="526" t="str">
        <f>IF('لصق اكسل الفورمز'!AV351="","",'لصق اكسل الفورمز'!AV351)</f>
        <v/>
      </c>
      <c r="O356" s="510" t="str">
        <f>IF('لصق اكسل الفورمز'!AY351="","",'لصق اكسل الفورمز'!AY351)</f>
        <v/>
      </c>
      <c r="P356" s="526" t="str">
        <f>IF('لصق اكسل الفورمز'!BB351="","",'لصق اكسل الفورمز'!BB351)</f>
        <v/>
      </c>
      <c r="Q356" s="510" t="str">
        <f>IF('لصق اكسل الفورمز'!BE351="","",'لصق اكسل الفورمز'!BE351)</f>
        <v/>
      </c>
      <c r="R356" s="526" t="str">
        <f>IF('لصق اكسل الفورمز'!BH351="","",'لصق اكسل الفورمز'!BH351)</f>
        <v/>
      </c>
      <c r="S356" s="510" t="str">
        <f>IF('لصق اكسل الفورمز'!BK351="","",'لصق اكسل الفورمز'!BK351)</f>
        <v/>
      </c>
      <c r="T356" s="526" t="str">
        <f>IF('لصق اكسل الفورمز'!BN351="","",'لصق اكسل الفورمز'!BN351)</f>
        <v/>
      </c>
      <c r="U356" s="510" t="str">
        <f>IF('لصق اكسل الفورمز'!BQ351="","",'لصق اكسل الفورمز'!BQ351)</f>
        <v/>
      </c>
      <c r="V356" s="526" t="str">
        <f>IF('لصق اكسل الفورمز'!BT351="","",'لصق اكسل الفورمز'!BT351)</f>
        <v/>
      </c>
      <c r="W356" s="527" t="str">
        <f t="shared" si="1093"/>
        <v/>
      </c>
      <c r="X356" s="510" t="str">
        <f t="shared" si="1094"/>
        <v/>
      </c>
      <c r="Y356" s="564" t="str">
        <f t="shared" si="1095"/>
        <v/>
      </c>
      <c r="AL356" s="20">
        <f t="shared" si="1096"/>
        <v>0</v>
      </c>
      <c r="AO356" s="20" t="str">
        <f t="shared" si="1097"/>
        <v/>
      </c>
      <c r="AQ356" s="20" t="str">
        <f t="shared" si="1147"/>
        <v/>
      </c>
      <c r="AR356" s="20" t="str">
        <f t="shared" si="1098"/>
        <v/>
      </c>
      <c r="AS356" s="20" t="str">
        <f t="shared" si="1099"/>
        <v/>
      </c>
      <c r="AT356" s="20" t="str">
        <f t="shared" si="1100"/>
        <v/>
      </c>
      <c r="AU356" s="20" t="str">
        <f t="shared" si="1101"/>
        <v/>
      </c>
      <c r="AV356" s="20" t="str">
        <f t="shared" si="1102"/>
        <v/>
      </c>
      <c r="AW356" s="20" t="str">
        <f t="shared" si="1103"/>
        <v/>
      </c>
      <c r="AX356" s="20" t="str">
        <f t="shared" si="1104"/>
        <v/>
      </c>
      <c r="AY356" s="20" t="str">
        <f t="shared" si="1105"/>
        <v/>
      </c>
      <c r="AZ356" s="20" t="str">
        <f t="shared" si="1106"/>
        <v/>
      </c>
      <c r="BA356" s="20" t="str">
        <f t="shared" si="1107"/>
        <v/>
      </c>
      <c r="BB356" s="20" t="str">
        <f t="shared" si="1108"/>
        <v/>
      </c>
      <c r="BC356" s="20" t="str">
        <f t="shared" si="1109"/>
        <v/>
      </c>
      <c r="BD356" s="20" t="str">
        <f t="shared" si="1110"/>
        <v/>
      </c>
      <c r="BE356" s="20" t="str">
        <f t="shared" si="1111"/>
        <v/>
      </c>
      <c r="BF356" s="20" t="str">
        <f t="shared" si="1112"/>
        <v/>
      </c>
      <c r="BG356" s="20" t="str">
        <f t="shared" si="1113"/>
        <v/>
      </c>
      <c r="BH356" s="20" t="str">
        <f t="shared" si="1114"/>
        <v/>
      </c>
      <c r="BI356" s="20" t="str">
        <f t="shared" si="1115"/>
        <v/>
      </c>
      <c r="BJ356" s="20" t="str">
        <f t="shared" si="1116"/>
        <v/>
      </c>
      <c r="BL356" s="38" t="e">
        <f>BM356/'التقرير الختامي'!$D$15</f>
        <v>#DIV/0!</v>
      </c>
      <c r="BM356" s="4">
        <f t="shared" si="1118"/>
        <v>0</v>
      </c>
      <c r="BN356" s="4">
        <f t="shared" si="1119"/>
        <v>0</v>
      </c>
      <c r="BO356" s="4">
        <f t="shared" si="1120"/>
        <v>0</v>
      </c>
      <c r="BP356" s="173" t="str">
        <f t="shared" si="1121"/>
        <v/>
      </c>
      <c r="BQ356" s="4">
        <f t="shared" si="1122"/>
        <v>0</v>
      </c>
      <c r="BT356" s="268" t="str">
        <f t="shared" si="1123"/>
        <v/>
      </c>
      <c r="BU356" s="268" t="str">
        <f t="shared" si="1124"/>
        <v/>
      </c>
      <c r="BX356" s="20">
        <f t="shared" si="1125"/>
        <v>1</v>
      </c>
      <c r="CG356" s="20" t="str">
        <f t="shared" si="1126"/>
        <v/>
      </c>
      <c r="CH356" s="20" t="str">
        <f t="shared" si="1127"/>
        <v/>
      </c>
      <c r="CI356" s="20" t="str">
        <f t="shared" si="1128"/>
        <v/>
      </c>
      <c r="CJ356" s="20" t="str">
        <f t="shared" si="1129"/>
        <v/>
      </c>
      <c r="CK356" s="20" t="str">
        <f t="shared" si="1130"/>
        <v/>
      </c>
      <c r="CL356" s="20" t="str">
        <f t="shared" si="1131"/>
        <v/>
      </c>
      <c r="CM356" s="20" t="str">
        <f t="shared" si="1132"/>
        <v/>
      </c>
      <c r="CN356" s="20" t="str">
        <f t="shared" si="1133"/>
        <v/>
      </c>
      <c r="CO356" s="20" t="str">
        <f t="shared" si="1134"/>
        <v/>
      </c>
      <c r="CP356" s="20" t="str">
        <f t="shared" si="1135"/>
        <v/>
      </c>
      <c r="CQ356" s="20" t="str">
        <f t="shared" si="1136"/>
        <v/>
      </c>
      <c r="CR356" s="20" t="str">
        <f t="shared" si="1137"/>
        <v/>
      </c>
      <c r="CS356" s="20" t="str">
        <f t="shared" si="1138"/>
        <v/>
      </c>
      <c r="CT356" s="20" t="str">
        <f t="shared" si="1139"/>
        <v/>
      </c>
      <c r="CU356" s="20" t="str">
        <f t="shared" si="1140"/>
        <v/>
      </c>
      <c r="CV356" s="20" t="str">
        <f t="shared" si="1141"/>
        <v/>
      </c>
      <c r="CW356" s="20" t="str">
        <f t="shared" si="1142"/>
        <v/>
      </c>
      <c r="CX356" s="20" t="str">
        <f t="shared" si="1143"/>
        <v/>
      </c>
      <c r="CY356" s="20" t="str">
        <f t="shared" si="1144"/>
        <v/>
      </c>
      <c r="CZ356" s="20" t="str">
        <f t="shared" si="1145"/>
        <v/>
      </c>
      <c r="BHJ356" s="20" t="str">
        <f t="shared" si="1146"/>
        <v/>
      </c>
    </row>
    <row r="357" spans="2:104 1570:1570" ht="14.5">
      <c r="B357" s="510" t="str">
        <f>IF('لصق اكسل الفورمز'!E352="","",'لصق اكسل الفورمز'!E352)</f>
        <v/>
      </c>
      <c r="C357" s="510" t="str">
        <f>IF('لصق اكسل الفورمز'!O352="","",'لصق اكسل الفورمز'!O352)</f>
        <v/>
      </c>
      <c r="D357" s="526" t="str">
        <f>IF('لصق اكسل الفورمز'!R352="","",'لصق اكسل الفورمز'!R352)</f>
        <v/>
      </c>
      <c r="E357" s="510" t="str">
        <f>IF('لصق اكسل الفورمز'!U352="","",'لصق اكسل الفورمز'!U352)</f>
        <v/>
      </c>
      <c r="F357" s="526" t="str">
        <f>IF('لصق اكسل الفورمز'!X352="","",'لصق اكسل الفورمز'!X352)</f>
        <v/>
      </c>
      <c r="G357" s="510" t="str">
        <f>IF('لصق اكسل الفورمز'!AA352="","",'لصق اكسل الفورمز'!AA352)</f>
        <v/>
      </c>
      <c r="H357" s="526" t="str">
        <f>IF('لصق اكسل الفورمز'!AD352="","",'لصق اكسل الفورمز'!AD352)</f>
        <v/>
      </c>
      <c r="I357" s="510" t="str">
        <f>IF('لصق اكسل الفورمز'!AG352="","",'لصق اكسل الفورمز'!AG352)</f>
        <v/>
      </c>
      <c r="J357" s="526" t="str">
        <f>IF('لصق اكسل الفورمز'!AJ352="","",'لصق اكسل الفورمز'!AJ352)</f>
        <v/>
      </c>
      <c r="K357" s="510" t="str">
        <f>IF('لصق اكسل الفورمز'!AM352="","",'لصق اكسل الفورمز'!AM352)</f>
        <v/>
      </c>
      <c r="L357" s="526" t="str">
        <f>IF('لصق اكسل الفورمز'!AP352="","",'لصق اكسل الفورمز'!AP352)</f>
        <v/>
      </c>
      <c r="M357" s="510" t="str">
        <f>IF('لصق اكسل الفورمز'!AS352="","",'لصق اكسل الفورمز'!AS352)</f>
        <v/>
      </c>
      <c r="N357" s="526" t="str">
        <f>IF('لصق اكسل الفورمز'!AV352="","",'لصق اكسل الفورمز'!AV352)</f>
        <v/>
      </c>
      <c r="O357" s="510" t="str">
        <f>IF('لصق اكسل الفورمز'!AY352="","",'لصق اكسل الفورمز'!AY352)</f>
        <v/>
      </c>
      <c r="P357" s="526" t="str">
        <f>IF('لصق اكسل الفورمز'!BB352="","",'لصق اكسل الفورمز'!BB352)</f>
        <v/>
      </c>
      <c r="Q357" s="510" t="str">
        <f>IF('لصق اكسل الفورمز'!BE352="","",'لصق اكسل الفورمز'!BE352)</f>
        <v/>
      </c>
      <c r="R357" s="526" t="str">
        <f>IF('لصق اكسل الفورمز'!BH352="","",'لصق اكسل الفورمز'!BH352)</f>
        <v/>
      </c>
      <c r="S357" s="510" t="str">
        <f>IF('لصق اكسل الفورمز'!BK352="","",'لصق اكسل الفورمز'!BK352)</f>
        <v/>
      </c>
      <c r="T357" s="526" t="str">
        <f>IF('لصق اكسل الفورمز'!BN352="","",'لصق اكسل الفورمز'!BN352)</f>
        <v/>
      </c>
      <c r="U357" s="510" t="str">
        <f>IF('لصق اكسل الفورمز'!BQ352="","",'لصق اكسل الفورمز'!BQ352)</f>
        <v/>
      </c>
      <c r="V357" s="526" t="str">
        <f>IF('لصق اكسل الفورمز'!BT352="","",'لصق اكسل الفورمز'!BT352)</f>
        <v/>
      </c>
      <c r="W357" s="527" t="str">
        <f t="shared" si="1093"/>
        <v/>
      </c>
      <c r="X357" s="510" t="str">
        <f t="shared" si="1094"/>
        <v/>
      </c>
      <c r="Y357" s="564" t="str">
        <f t="shared" si="1095"/>
        <v/>
      </c>
      <c r="AL357" s="20">
        <f t="shared" si="1096"/>
        <v>0</v>
      </c>
      <c r="AO357" s="20" t="str">
        <f t="shared" si="1097"/>
        <v/>
      </c>
      <c r="AQ357" s="20" t="str">
        <f t="shared" si="1147"/>
        <v/>
      </c>
      <c r="AR357" s="20" t="str">
        <f t="shared" si="1098"/>
        <v/>
      </c>
      <c r="AS357" s="20" t="str">
        <f t="shared" si="1099"/>
        <v/>
      </c>
      <c r="AT357" s="20" t="str">
        <f t="shared" si="1100"/>
        <v/>
      </c>
      <c r="AU357" s="20" t="str">
        <f t="shared" si="1101"/>
        <v/>
      </c>
      <c r="AV357" s="20" t="str">
        <f t="shared" si="1102"/>
        <v/>
      </c>
      <c r="AW357" s="20" t="str">
        <f t="shared" si="1103"/>
        <v/>
      </c>
      <c r="AX357" s="20" t="str">
        <f t="shared" si="1104"/>
        <v/>
      </c>
      <c r="AY357" s="20" t="str">
        <f t="shared" si="1105"/>
        <v/>
      </c>
      <c r="AZ357" s="20" t="str">
        <f t="shared" si="1106"/>
        <v/>
      </c>
      <c r="BA357" s="20" t="str">
        <f t="shared" si="1107"/>
        <v/>
      </c>
      <c r="BB357" s="20" t="str">
        <f t="shared" si="1108"/>
        <v/>
      </c>
      <c r="BC357" s="20" t="str">
        <f t="shared" si="1109"/>
        <v/>
      </c>
      <c r="BD357" s="20" t="str">
        <f t="shared" si="1110"/>
        <v/>
      </c>
      <c r="BE357" s="20" t="str">
        <f t="shared" si="1111"/>
        <v/>
      </c>
      <c r="BF357" s="20" t="str">
        <f t="shared" si="1112"/>
        <v/>
      </c>
      <c r="BG357" s="20" t="str">
        <f t="shared" si="1113"/>
        <v/>
      </c>
      <c r="BH357" s="20" t="str">
        <f t="shared" si="1114"/>
        <v/>
      </c>
      <c r="BI357" s="20" t="str">
        <f t="shared" si="1115"/>
        <v/>
      </c>
      <c r="BJ357" s="20" t="str">
        <f t="shared" si="1116"/>
        <v/>
      </c>
      <c r="BL357" s="38" t="e">
        <f>BM357/'التقرير الختامي'!$D$15</f>
        <v>#DIV/0!</v>
      </c>
      <c r="BM357" s="4">
        <f t="shared" si="1118"/>
        <v>0</v>
      </c>
      <c r="BN357" s="4">
        <f t="shared" si="1119"/>
        <v>0</v>
      </c>
      <c r="BO357" s="4">
        <f t="shared" si="1120"/>
        <v>0</v>
      </c>
      <c r="BP357" s="173" t="str">
        <f t="shared" si="1121"/>
        <v/>
      </c>
      <c r="BQ357" s="4">
        <f t="shared" si="1122"/>
        <v>0</v>
      </c>
      <c r="BT357" s="268" t="str">
        <f t="shared" si="1123"/>
        <v/>
      </c>
      <c r="BU357" s="268" t="str">
        <f t="shared" si="1124"/>
        <v/>
      </c>
      <c r="BX357" s="20">
        <f t="shared" si="1125"/>
        <v>1</v>
      </c>
      <c r="CG357" s="20" t="str">
        <f t="shared" si="1126"/>
        <v/>
      </c>
      <c r="CH357" s="20" t="str">
        <f t="shared" si="1127"/>
        <v/>
      </c>
      <c r="CI357" s="20" t="str">
        <f t="shared" si="1128"/>
        <v/>
      </c>
      <c r="CJ357" s="20" t="str">
        <f t="shared" si="1129"/>
        <v/>
      </c>
      <c r="CK357" s="20" t="str">
        <f t="shared" si="1130"/>
        <v/>
      </c>
      <c r="CL357" s="20" t="str">
        <f t="shared" si="1131"/>
        <v/>
      </c>
      <c r="CM357" s="20" t="str">
        <f t="shared" si="1132"/>
        <v/>
      </c>
      <c r="CN357" s="20" t="str">
        <f t="shared" si="1133"/>
        <v/>
      </c>
      <c r="CO357" s="20" t="str">
        <f t="shared" si="1134"/>
        <v/>
      </c>
      <c r="CP357" s="20" t="str">
        <f t="shared" si="1135"/>
        <v/>
      </c>
      <c r="CQ357" s="20" t="str">
        <f t="shared" si="1136"/>
        <v/>
      </c>
      <c r="CR357" s="20" t="str">
        <f t="shared" si="1137"/>
        <v/>
      </c>
      <c r="CS357" s="20" t="str">
        <f t="shared" si="1138"/>
        <v/>
      </c>
      <c r="CT357" s="20" t="str">
        <f t="shared" si="1139"/>
        <v/>
      </c>
      <c r="CU357" s="20" t="str">
        <f t="shared" si="1140"/>
        <v/>
      </c>
      <c r="CV357" s="20" t="str">
        <f t="shared" si="1141"/>
        <v/>
      </c>
      <c r="CW357" s="20" t="str">
        <f t="shared" si="1142"/>
        <v/>
      </c>
      <c r="CX357" s="20" t="str">
        <f t="shared" si="1143"/>
        <v/>
      </c>
      <c r="CY357" s="20" t="str">
        <f t="shared" si="1144"/>
        <v/>
      </c>
      <c r="CZ357" s="20" t="str">
        <f t="shared" si="1145"/>
        <v/>
      </c>
      <c r="BHJ357" s="20" t="str">
        <f t="shared" si="1146"/>
        <v/>
      </c>
    </row>
    <row r="358" spans="2:104 1570:1570" ht="14.5">
      <c r="B358" s="510" t="str">
        <f>IF('لصق اكسل الفورمز'!E353="","",'لصق اكسل الفورمز'!E353)</f>
        <v/>
      </c>
      <c r="C358" s="510" t="str">
        <f>IF('لصق اكسل الفورمز'!O353="","",'لصق اكسل الفورمز'!O353)</f>
        <v/>
      </c>
      <c r="D358" s="526" t="str">
        <f>IF('لصق اكسل الفورمز'!R353="","",'لصق اكسل الفورمز'!R353)</f>
        <v/>
      </c>
      <c r="E358" s="510" t="str">
        <f>IF('لصق اكسل الفورمز'!U353="","",'لصق اكسل الفورمز'!U353)</f>
        <v/>
      </c>
      <c r="F358" s="526" t="str">
        <f>IF('لصق اكسل الفورمز'!X353="","",'لصق اكسل الفورمز'!X353)</f>
        <v/>
      </c>
      <c r="G358" s="510" t="str">
        <f>IF('لصق اكسل الفورمز'!AA353="","",'لصق اكسل الفورمز'!AA353)</f>
        <v/>
      </c>
      <c r="H358" s="526" t="str">
        <f>IF('لصق اكسل الفورمز'!AD353="","",'لصق اكسل الفورمز'!AD353)</f>
        <v/>
      </c>
      <c r="I358" s="510" t="str">
        <f>IF('لصق اكسل الفورمز'!AG353="","",'لصق اكسل الفورمز'!AG353)</f>
        <v/>
      </c>
      <c r="J358" s="526" t="str">
        <f>IF('لصق اكسل الفورمز'!AJ353="","",'لصق اكسل الفورمز'!AJ353)</f>
        <v/>
      </c>
      <c r="K358" s="510" t="str">
        <f>IF('لصق اكسل الفورمز'!AM353="","",'لصق اكسل الفورمز'!AM353)</f>
        <v/>
      </c>
      <c r="L358" s="526" t="str">
        <f>IF('لصق اكسل الفورمز'!AP353="","",'لصق اكسل الفورمز'!AP353)</f>
        <v/>
      </c>
      <c r="M358" s="510" t="str">
        <f>IF('لصق اكسل الفورمز'!AS353="","",'لصق اكسل الفورمز'!AS353)</f>
        <v/>
      </c>
      <c r="N358" s="526" t="str">
        <f>IF('لصق اكسل الفورمز'!AV353="","",'لصق اكسل الفورمز'!AV353)</f>
        <v/>
      </c>
      <c r="O358" s="510" t="str">
        <f>IF('لصق اكسل الفورمز'!AY353="","",'لصق اكسل الفورمز'!AY353)</f>
        <v/>
      </c>
      <c r="P358" s="526" t="str">
        <f>IF('لصق اكسل الفورمز'!BB353="","",'لصق اكسل الفورمز'!BB353)</f>
        <v/>
      </c>
      <c r="Q358" s="510" t="str">
        <f>IF('لصق اكسل الفورمز'!BE353="","",'لصق اكسل الفورمز'!BE353)</f>
        <v/>
      </c>
      <c r="R358" s="526" t="str">
        <f>IF('لصق اكسل الفورمز'!BH353="","",'لصق اكسل الفورمز'!BH353)</f>
        <v/>
      </c>
      <c r="S358" s="510" t="str">
        <f>IF('لصق اكسل الفورمز'!BK353="","",'لصق اكسل الفورمز'!BK353)</f>
        <v/>
      </c>
      <c r="T358" s="526" t="str">
        <f>IF('لصق اكسل الفورمز'!BN353="","",'لصق اكسل الفورمز'!BN353)</f>
        <v/>
      </c>
      <c r="U358" s="510" t="str">
        <f>IF('لصق اكسل الفورمز'!BQ353="","",'لصق اكسل الفورمز'!BQ353)</f>
        <v/>
      </c>
      <c r="V358" s="526" t="str">
        <f>IF('لصق اكسل الفورمز'!BT353="","",'لصق اكسل الفورمز'!BT353)</f>
        <v/>
      </c>
      <c r="W358" s="527" t="str">
        <f t="shared" si="1093"/>
        <v/>
      </c>
      <c r="X358" s="510" t="str">
        <f t="shared" si="1094"/>
        <v/>
      </c>
      <c r="Y358" s="564" t="str">
        <f t="shared" si="1095"/>
        <v/>
      </c>
      <c r="AL358" s="20">
        <f t="shared" si="1096"/>
        <v>0</v>
      </c>
      <c r="AO358" s="20" t="str">
        <f t="shared" si="1097"/>
        <v/>
      </c>
      <c r="AQ358" s="20" t="str">
        <f t="shared" si="1147"/>
        <v/>
      </c>
      <c r="AR358" s="20" t="str">
        <f t="shared" si="1098"/>
        <v/>
      </c>
      <c r="AS358" s="20" t="str">
        <f t="shared" si="1099"/>
        <v/>
      </c>
      <c r="AT358" s="20" t="str">
        <f t="shared" si="1100"/>
        <v/>
      </c>
      <c r="AU358" s="20" t="str">
        <f t="shared" si="1101"/>
        <v/>
      </c>
      <c r="AV358" s="20" t="str">
        <f t="shared" si="1102"/>
        <v/>
      </c>
      <c r="AW358" s="20" t="str">
        <f t="shared" si="1103"/>
        <v/>
      </c>
      <c r="AX358" s="20" t="str">
        <f t="shared" si="1104"/>
        <v/>
      </c>
      <c r="AY358" s="20" t="str">
        <f t="shared" si="1105"/>
        <v/>
      </c>
      <c r="AZ358" s="20" t="str">
        <f t="shared" si="1106"/>
        <v/>
      </c>
      <c r="BA358" s="20" t="str">
        <f t="shared" si="1107"/>
        <v/>
      </c>
      <c r="BB358" s="20" t="str">
        <f t="shared" si="1108"/>
        <v/>
      </c>
      <c r="BC358" s="20" t="str">
        <f t="shared" si="1109"/>
        <v/>
      </c>
      <c r="BD358" s="20" t="str">
        <f t="shared" si="1110"/>
        <v/>
      </c>
      <c r="BE358" s="20" t="str">
        <f t="shared" si="1111"/>
        <v/>
      </c>
      <c r="BF358" s="20" t="str">
        <f t="shared" si="1112"/>
        <v/>
      </c>
      <c r="BG358" s="20" t="str">
        <f t="shared" si="1113"/>
        <v/>
      </c>
      <c r="BH358" s="20" t="str">
        <f t="shared" si="1114"/>
        <v/>
      </c>
      <c r="BI358" s="20" t="str">
        <f t="shared" si="1115"/>
        <v/>
      </c>
      <c r="BJ358" s="20" t="str">
        <f t="shared" si="1116"/>
        <v/>
      </c>
      <c r="BL358" s="38" t="e">
        <f>BM358/'التقرير الختامي'!$D$15</f>
        <v>#DIV/0!</v>
      </c>
      <c r="BM358" s="4">
        <f t="shared" si="1118"/>
        <v>0</v>
      </c>
      <c r="BN358" s="4">
        <f t="shared" si="1119"/>
        <v>0</v>
      </c>
      <c r="BO358" s="4">
        <f t="shared" si="1120"/>
        <v>0</v>
      </c>
      <c r="BP358" s="173" t="str">
        <f t="shared" si="1121"/>
        <v/>
      </c>
      <c r="BQ358" s="4">
        <f t="shared" si="1122"/>
        <v>0</v>
      </c>
      <c r="BT358" s="268" t="str">
        <f t="shared" si="1123"/>
        <v/>
      </c>
      <c r="BU358" s="268" t="str">
        <f t="shared" si="1124"/>
        <v/>
      </c>
      <c r="BX358" s="20">
        <f t="shared" si="1125"/>
        <v>1</v>
      </c>
      <c r="CG358" s="20" t="str">
        <f t="shared" si="1126"/>
        <v/>
      </c>
      <c r="CH358" s="20" t="str">
        <f t="shared" si="1127"/>
        <v/>
      </c>
      <c r="CI358" s="20" t="str">
        <f t="shared" si="1128"/>
        <v/>
      </c>
      <c r="CJ358" s="20" t="str">
        <f t="shared" si="1129"/>
        <v/>
      </c>
      <c r="CK358" s="20" t="str">
        <f t="shared" si="1130"/>
        <v/>
      </c>
      <c r="CL358" s="20" t="str">
        <f t="shared" si="1131"/>
        <v/>
      </c>
      <c r="CM358" s="20" t="str">
        <f t="shared" si="1132"/>
        <v/>
      </c>
      <c r="CN358" s="20" t="str">
        <f t="shared" si="1133"/>
        <v/>
      </c>
      <c r="CO358" s="20" t="str">
        <f t="shared" si="1134"/>
        <v/>
      </c>
      <c r="CP358" s="20" t="str">
        <f t="shared" si="1135"/>
        <v/>
      </c>
      <c r="CQ358" s="20" t="str">
        <f t="shared" si="1136"/>
        <v/>
      </c>
      <c r="CR358" s="20" t="str">
        <f t="shared" si="1137"/>
        <v/>
      </c>
      <c r="CS358" s="20" t="str">
        <f t="shared" si="1138"/>
        <v/>
      </c>
      <c r="CT358" s="20" t="str">
        <f t="shared" si="1139"/>
        <v/>
      </c>
      <c r="CU358" s="20" t="str">
        <f t="shared" si="1140"/>
        <v/>
      </c>
      <c r="CV358" s="20" t="str">
        <f t="shared" si="1141"/>
        <v/>
      </c>
      <c r="CW358" s="20" t="str">
        <f t="shared" si="1142"/>
        <v/>
      </c>
      <c r="CX358" s="20" t="str">
        <f t="shared" si="1143"/>
        <v/>
      </c>
      <c r="CY358" s="20" t="str">
        <f t="shared" si="1144"/>
        <v/>
      </c>
      <c r="CZ358" s="20" t="str">
        <f t="shared" si="1145"/>
        <v/>
      </c>
      <c r="BHJ358" s="20" t="str">
        <f t="shared" si="1146"/>
        <v/>
      </c>
    </row>
    <row r="359" spans="2:104 1570:1570" ht="14.5">
      <c r="B359" s="510" t="str">
        <f>IF('لصق اكسل الفورمز'!E354="","",'لصق اكسل الفورمز'!E354)</f>
        <v/>
      </c>
      <c r="C359" s="510" t="str">
        <f>IF('لصق اكسل الفورمز'!O354="","",'لصق اكسل الفورمز'!O354)</f>
        <v/>
      </c>
      <c r="D359" s="526" t="str">
        <f>IF('لصق اكسل الفورمز'!R354="","",'لصق اكسل الفورمز'!R354)</f>
        <v/>
      </c>
      <c r="E359" s="510" t="str">
        <f>IF('لصق اكسل الفورمز'!U354="","",'لصق اكسل الفورمز'!U354)</f>
        <v/>
      </c>
      <c r="F359" s="526" t="str">
        <f>IF('لصق اكسل الفورمز'!X354="","",'لصق اكسل الفورمز'!X354)</f>
        <v/>
      </c>
      <c r="G359" s="510" t="str">
        <f>IF('لصق اكسل الفورمز'!AA354="","",'لصق اكسل الفورمز'!AA354)</f>
        <v/>
      </c>
      <c r="H359" s="526" t="str">
        <f>IF('لصق اكسل الفورمز'!AD354="","",'لصق اكسل الفورمز'!AD354)</f>
        <v/>
      </c>
      <c r="I359" s="510" t="str">
        <f>IF('لصق اكسل الفورمز'!AG354="","",'لصق اكسل الفورمز'!AG354)</f>
        <v/>
      </c>
      <c r="J359" s="526" t="str">
        <f>IF('لصق اكسل الفورمز'!AJ354="","",'لصق اكسل الفورمز'!AJ354)</f>
        <v/>
      </c>
      <c r="K359" s="510" t="str">
        <f>IF('لصق اكسل الفورمز'!AM354="","",'لصق اكسل الفورمز'!AM354)</f>
        <v/>
      </c>
      <c r="L359" s="526" t="str">
        <f>IF('لصق اكسل الفورمز'!AP354="","",'لصق اكسل الفورمز'!AP354)</f>
        <v/>
      </c>
      <c r="M359" s="510" t="str">
        <f>IF('لصق اكسل الفورمز'!AS354="","",'لصق اكسل الفورمز'!AS354)</f>
        <v/>
      </c>
      <c r="N359" s="526" t="str">
        <f>IF('لصق اكسل الفورمز'!AV354="","",'لصق اكسل الفورمز'!AV354)</f>
        <v/>
      </c>
      <c r="O359" s="510" t="str">
        <f>IF('لصق اكسل الفورمز'!AY354="","",'لصق اكسل الفورمز'!AY354)</f>
        <v/>
      </c>
      <c r="P359" s="526" t="str">
        <f>IF('لصق اكسل الفورمز'!BB354="","",'لصق اكسل الفورمز'!BB354)</f>
        <v/>
      </c>
      <c r="Q359" s="510" t="str">
        <f>IF('لصق اكسل الفورمز'!BE354="","",'لصق اكسل الفورمز'!BE354)</f>
        <v/>
      </c>
      <c r="R359" s="526" t="str">
        <f>IF('لصق اكسل الفورمز'!BH354="","",'لصق اكسل الفورمز'!BH354)</f>
        <v/>
      </c>
      <c r="S359" s="510" t="str">
        <f>IF('لصق اكسل الفورمز'!BK354="","",'لصق اكسل الفورمز'!BK354)</f>
        <v/>
      </c>
      <c r="T359" s="526" t="str">
        <f>IF('لصق اكسل الفورمز'!BN354="","",'لصق اكسل الفورمز'!BN354)</f>
        <v/>
      </c>
      <c r="U359" s="510" t="str">
        <f>IF('لصق اكسل الفورمز'!BQ354="","",'لصق اكسل الفورمز'!BQ354)</f>
        <v/>
      </c>
      <c r="V359" s="526" t="str">
        <f>IF('لصق اكسل الفورمز'!BT354="","",'لصق اكسل الفورمز'!BT354)</f>
        <v/>
      </c>
      <c r="W359" s="527" t="str">
        <f t="shared" si="1093"/>
        <v/>
      </c>
      <c r="X359" s="510" t="str">
        <f t="shared" si="1094"/>
        <v/>
      </c>
      <c r="Y359" s="564" t="str">
        <f t="shared" si="1095"/>
        <v/>
      </c>
      <c r="AL359" s="20">
        <f t="shared" si="1096"/>
        <v>0</v>
      </c>
      <c r="AO359" s="20" t="str">
        <f t="shared" si="1097"/>
        <v/>
      </c>
      <c r="AQ359" s="20" t="str">
        <f t="shared" si="1147"/>
        <v/>
      </c>
      <c r="AR359" s="20" t="str">
        <f t="shared" si="1098"/>
        <v/>
      </c>
      <c r="AS359" s="20" t="str">
        <f t="shared" si="1099"/>
        <v/>
      </c>
      <c r="AT359" s="20" t="str">
        <f t="shared" si="1100"/>
        <v/>
      </c>
      <c r="AU359" s="20" t="str">
        <f t="shared" si="1101"/>
        <v/>
      </c>
      <c r="AV359" s="20" t="str">
        <f t="shared" si="1102"/>
        <v/>
      </c>
      <c r="AW359" s="20" t="str">
        <f t="shared" si="1103"/>
        <v/>
      </c>
      <c r="AX359" s="20" t="str">
        <f t="shared" si="1104"/>
        <v/>
      </c>
      <c r="AY359" s="20" t="str">
        <f t="shared" si="1105"/>
        <v/>
      </c>
      <c r="AZ359" s="20" t="str">
        <f t="shared" si="1106"/>
        <v/>
      </c>
      <c r="BA359" s="20" t="str">
        <f t="shared" si="1107"/>
        <v/>
      </c>
      <c r="BB359" s="20" t="str">
        <f t="shared" si="1108"/>
        <v/>
      </c>
      <c r="BC359" s="20" t="str">
        <f t="shared" si="1109"/>
        <v/>
      </c>
      <c r="BD359" s="20" t="str">
        <f t="shared" si="1110"/>
        <v/>
      </c>
      <c r="BE359" s="20" t="str">
        <f t="shared" si="1111"/>
        <v/>
      </c>
      <c r="BF359" s="20" t="str">
        <f t="shared" si="1112"/>
        <v/>
      </c>
      <c r="BG359" s="20" t="str">
        <f t="shared" si="1113"/>
        <v/>
      </c>
      <c r="BH359" s="20" t="str">
        <f t="shared" si="1114"/>
        <v/>
      </c>
      <c r="BI359" s="20" t="str">
        <f t="shared" si="1115"/>
        <v/>
      </c>
      <c r="BJ359" s="20" t="str">
        <f t="shared" si="1116"/>
        <v/>
      </c>
      <c r="BL359" s="38" t="e">
        <f>BM359/'التقرير الختامي'!$D$15</f>
        <v>#DIV/0!</v>
      </c>
      <c r="BM359" s="4">
        <f t="shared" si="1118"/>
        <v>0</v>
      </c>
      <c r="BN359" s="4">
        <f t="shared" si="1119"/>
        <v>0</v>
      </c>
      <c r="BO359" s="4">
        <f t="shared" si="1120"/>
        <v>0</v>
      </c>
      <c r="BP359" s="173" t="str">
        <f t="shared" si="1121"/>
        <v/>
      </c>
      <c r="BQ359" s="4">
        <f t="shared" si="1122"/>
        <v>0</v>
      </c>
      <c r="BT359" s="268" t="str">
        <f t="shared" si="1123"/>
        <v/>
      </c>
      <c r="BU359" s="268" t="str">
        <f t="shared" si="1124"/>
        <v/>
      </c>
      <c r="BX359" s="20">
        <f t="shared" si="1125"/>
        <v>1</v>
      </c>
      <c r="CG359" s="20" t="str">
        <f t="shared" si="1126"/>
        <v/>
      </c>
      <c r="CH359" s="20" t="str">
        <f t="shared" si="1127"/>
        <v/>
      </c>
      <c r="CI359" s="20" t="str">
        <f t="shared" si="1128"/>
        <v/>
      </c>
      <c r="CJ359" s="20" t="str">
        <f t="shared" si="1129"/>
        <v/>
      </c>
      <c r="CK359" s="20" t="str">
        <f t="shared" si="1130"/>
        <v/>
      </c>
      <c r="CL359" s="20" t="str">
        <f t="shared" si="1131"/>
        <v/>
      </c>
      <c r="CM359" s="20" t="str">
        <f t="shared" si="1132"/>
        <v/>
      </c>
      <c r="CN359" s="20" t="str">
        <f t="shared" si="1133"/>
        <v/>
      </c>
      <c r="CO359" s="20" t="str">
        <f t="shared" si="1134"/>
        <v/>
      </c>
      <c r="CP359" s="20" t="str">
        <f t="shared" si="1135"/>
        <v/>
      </c>
      <c r="CQ359" s="20" t="str">
        <f t="shared" si="1136"/>
        <v/>
      </c>
      <c r="CR359" s="20" t="str">
        <f t="shared" si="1137"/>
        <v/>
      </c>
      <c r="CS359" s="20" t="str">
        <f t="shared" si="1138"/>
        <v/>
      </c>
      <c r="CT359" s="20" t="str">
        <f t="shared" si="1139"/>
        <v/>
      </c>
      <c r="CU359" s="20" t="str">
        <f t="shared" si="1140"/>
        <v/>
      </c>
      <c r="CV359" s="20" t="str">
        <f t="shared" si="1141"/>
        <v/>
      </c>
      <c r="CW359" s="20" t="str">
        <f t="shared" si="1142"/>
        <v/>
      </c>
      <c r="CX359" s="20" t="str">
        <f t="shared" si="1143"/>
        <v/>
      </c>
      <c r="CY359" s="20" t="str">
        <f t="shared" si="1144"/>
        <v/>
      </c>
      <c r="CZ359" s="20" t="str">
        <f t="shared" si="1145"/>
        <v/>
      </c>
      <c r="BHJ359" s="20" t="str">
        <f t="shared" si="1146"/>
        <v/>
      </c>
    </row>
    <row r="360" spans="2:104 1570:1570" ht="14.5">
      <c r="B360" s="510" t="str">
        <f>IF('لصق اكسل الفورمز'!E355="","",'لصق اكسل الفورمز'!E355)</f>
        <v/>
      </c>
      <c r="C360" s="510" t="str">
        <f>IF('لصق اكسل الفورمز'!O355="","",'لصق اكسل الفورمز'!O355)</f>
        <v/>
      </c>
      <c r="D360" s="526" t="str">
        <f>IF('لصق اكسل الفورمز'!R355="","",'لصق اكسل الفورمز'!R355)</f>
        <v/>
      </c>
      <c r="E360" s="510" t="str">
        <f>IF('لصق اكسل الفورمز'!U355="","",'لصق اكسل الفورمز'!U355)</f>
        <v/>
      </c>
      <c r="F360" s="526" t="str">
        <f>IF('لصق اكسل الفورمز'!X355="","",'لصق اكسل الفورمز'!X355)</f>
        <v/>
      </c>
      <c r="G360" s="510" t="str">
        <f>IF('لصق اكسل الفورمز'!AA355="","",'لصق اكسل الفورمز'!AA355)</f>
        <v/>
      </c>
      <c r="H360" s="526" t="str">
        <f>IF('لصق اكسل الفورمز'!AD355="","",'لصق اكسل الفورمز'!AD355)</f>
        <v/>
      </c>
      <c r="I360" s="510" t="str">
        <f>IF('لصق اكسل الفورمز'!AG355="","",'لصق اكسل الفورمز'!AG355)</f>
        <v/>
      </c>
      <c r="J360" s="526" t="str">
        <f>IF('لصق اكسل الفورمز'!AJ355="","",'لصق اكسل الفورمز'!AJ355)</f>
        <v/>
      </c>
      <c r="K360" s="510" t="str">
        <f>IF('لصق اكسل الفورمز'!AM355="","",'لصق اكسل الفورمز'!AM355)</f>
        <v/>
      </c>
      <c r="L360" s="526" t="str">
        <f>IF('لصق اكسل الفورمز'!AP355="","",'لصق اكسل الفورمز'!AP355)</f>
        <v/>
      </c>
      <c r="M360" s="510" t="str">
        <f>IF('لصق اكسل الفورمز'!AS355="","",'لصق اكسل الفورمز'!AS355)</f>
        <v/>
      </c>
      <c r="N360" s="526" t="str">
        <f>IF('لصق اكسل الفورمز'!AV355="","",'لصق اكسل الفورمز'!AV355)</f>
        <v/>
      </c>
      <c r="O360" s="510" t="str">
        <f>IF('لصق اكسل الفورمز'!AY355="","",'لصق اكسل الفورمز'!AY355)</f>
        <v/>
      </c>
      <c r="P360" s="526" t="str">
        <f>IF('لصق اكسل الفورمز'!BB355="","",'لصق اكسل الفورمز'!BB355)</f>
        <v/>
      </c>
      <c r="Q360" s="510" t="str">
        <f>IF('لصق اكسل الفورمز'!BE355="","",'لصق اكسل الفورمز'!BE355)</f>
        <v/>
      </c>
      <c r="R360" s="526" t="str">
        <f>IF('لصق اكسل الفورمز'!BH355="","",'لصق اكسل الفورمز'!BH355)</f>
        <v/>
      </c>
      <c r="S360" s="510" t="str">
        <f>IF('لصق اكسل الفورمز'!BK355="","",'لصق اكسل الفورمز'!BK355)</f>
        <v/>
      </c>
      <c r="T360" s="526" t="str">
        <f>IF('لصق اكسل الفورمز'!BN355="","",'لصق اكسل الفورمز'!BN355)</f>
        <v/>
      </c>
      <c r="U360" s="510" t="str">
        <f>IF('لصق اكسل الفورمز'!BQ355="","",'لصق اكسل الفورمز'!BQ355)</f>
        <v/>
      </c>
      <c r="V360" s="526" t="str">
        <f>IF('لصق اكسل الفورمز'!BT355="","",'لصق اكسل الفورمز'!BT355)</f>
        <v/>
      </c>
      <c r="W360" s="527" t="str">
        <f t="shared" si="1093"/>
        <v/>
      </c>
      <c r="X360" s="510" t="str">
        <f t="shared" si="1094"/>
        <v/>
      </c>
      <c r="Y360" s="564" t="str">
        <f t="shared" si="1095"/>
        <v/>
      </c>
      <c r="AL360" s="20">
        <f t="shared" si="1096"/>
        <v>0</v>
      </c>
      <c r="AO360" s="20" t="str">
        <f t="shared" si="1097"/>
        <v/>
      </c>
      <c r="AQ360" s="20" t="str">
        <f t="shared" si="1147"/>
        <v/>
      </c>
      <c r="AR360" s="20" t="str">
        <f t="shared" si="1098"/>
        <v/>
      </c>
      <c r="AS360" s="20" t="str">
        <f t="shared" si="1099"/>
        <v/>
      </c>
      <c r="AT360" s="20" t="str">
        <f t="shared" si="1100"/>
        <v/>
      </c>
      <c r="AU360" s="20" t="str">
        <f t="shared" si="1101"/>
        <v/>
      </c>
      <c r="AV360" s="20" t="str">
        <f t="shared" si="1102"/>
        <v/>
      </c>
      <c r="AW360" s="20" t="str">
        <f t="shared" si="1103"/>
        <v/>
      </c>
      <c r="AX360" s="20" t="str">
        <f t="shared" si="1104"/>
        <v/>
      </c>
      <c r="AY360" s="20" t="str">
        <f t="shared" si="1105"/>
        <v/>
      </c>
      <c r="AZ360" s="20" t="str">
        <f t="shared" si="1106"/>
        <v/>
      </c>
      <c r="BA360" s="20" t="str">
        <f t="shared" si="1107"/>
        <v/>
      </c>
      <c r="BB360" s="20" t="str">
        <f t="shared" si="1108"/>
        <v/>
      </c>
      <c r="BC360" s="20" t="str">
        <f t="shared" si="1109"/>
        <v/>
      </c>
      <c r="BD360" s="20" t="str">
        <f t="shared" si="1110"/>
        <v/>
      </c>
      <c r="BE360" s="20" t="str">
        <f t="shared" si="1111"/>
        <v/>
      </c>
      <c r="BF360" s="20" t="str">
        <f t="shared" si="1112"/>
        <v/>
      </c>
      <c r="BG360" s="20" t="str">
        <f t="shared" si="1113"/>
        <v/>
      </c>
      <c r="BH360" s="20" t="str">
        <f t="shared" si="1114"/>
        <v/>
      </c>
      <c r="BI360" s="20" t="str">
        <f t="shared" si="1115"/>
        <v/>
      </c>
      <c r="BJ360" s="20" t="str">
        <f t="shared" si="1116"/>
        <v/>
      </c>
      <c r="BL360" s="38" t="e">
        <f>BM360/'التقرير الختامي'!$D$15</f>
        <v>#DIV/0!</v>
      </c>
      <c r="BM360" s="4">
        <f t="shared" si="1118"/>
        <v>0</v>
      </c>
      <c r="BN360" s="4">
        <f t="shared" si="1119"/>
        <v>0</v>
      </c>
      <c r="BO360" s="4">
        <f t="shared" si="1120"/>
        <v>0</v>
      </c>
      <c r="BP360" s="173" t="str">
        <f t="shared" si="1121"/>
        <v/>
      </c>
      <c r="BQ360" s="4">
        <f t="shared" si="1122"/>
        <v>0</v>
      </c>
      <c r="BT360" s="268" t="str">
        <f t="shared" si="1123"/>
        <v/>
      </c>
      <c r="BU360" s="268" t="str">
        <f t="shared" si="1124"/>
        <v/>
      </c>
      <c r="BX360" s="20">
        <f t="shared" si="1125"/>
        <v>1</v>
      </c>
      <c r="CG360" s="20" t="str">
        <f t="shared" si="1126"/>
        <v/>
      </c>
      <c r="CH360" s="20" t="str">
        <f t="shared" si="1127"/>
        <v/>
      </c>
      <c r="CI360" s="20" t="str">
        <f t="shared" si="1128"/>
        <v/>
      </c>
      <c r="CJ360" s="20" t="str">
        <f t="shared" si="1129"/>
        <v/>
      </c>
      <c r="CK360" s="20" t="str">
        <f t="shared" si="1130"/>
        <v/>
      </c>
      <c r="CL360" s="20" t="str">
        <f t="shared" si="1131"/>
        <v/>
      </c>
      <c r="CM360" s="20" t="str">
        <f t="shared" si="1132"/>
        <v/>
      </c>
      <c r="CN360" s="20" t="str">
        <f t="shared" si="1133"/>
        <v/>
      </c>
      <c r="CO360" s="20" t="str">
        <f t="shared" si="1134"/>
        <v/>
      </c>
      <c r="CP360" s="20" t="str">
        <f t="shared" si="1135"/>
        <v/>
      </c>
      <c r="CQ360" s="20" t="str">
        <f t="shared" si="1136"/>
        <v/>
      </c>
      <c r="CR360" s="20" t="str">
        <f t="shared" si="1137"/>
        <v/>
      </c>
      <c r="CS360" s="20" t="str">
        <f t="shared" si="1138"/>
        <v/>
      </c>
      <c r="CT360" s="20" t="str">
        <f t="shared" si="1139"/>
        <v/>
      </c>
      <c r="CU360" s="20" t="str">
        <f t="shared" si="1140"/>
        <v/>
      </c>
      <c r="CV360" s="20" t="str">
        <f t="shared" si="1141"/>
        <v/>
      </c>
      <c r="CW360" s="20" t="str">
        <f t="shared" si="1142"/>
        <v/>
      </c>
      <c r="CX360" s="20" t="str">
        <f t="shared" si="1143"/>
        <v/>
      </c>
      <c r="CY360" s="20" t="str">
        <f t="shared" si="1144"/>
        <v/>
      </c>
      <c r="CZ360" s="20" t="str">
        <f t="shared" si="1145"/>
        <v/>
      </c>
      <c r="BHJ360" s="20" t="str">
        <f t="shared" si="1146"/>
        <v/>
      </c>
    </row>
    <row r="361" spans="2:104 1570:1570" ht="14.5">
      <c r="B361" s="510" t="str">
        <f>IF('لصق اكسل الفورمز'!E356="","",'لصق اكسل الفورمز'!E356)</f>
        <v/>
      </c>
      <c r="C361" s="510" t="str">
        <f>IF('لصق اكسل الفورمز'!O356="","",'لصق اكسل الفورمز'!O356)</f>
        <v/>
      </c>
      <c r="D361" s="526" t="str">
        <f>IF('لصق اكسل الفورمز'!R356="","",'لصق اكسل الفورمز'!R356)</f>
        <v/>
      </c>
      <c r="E361" s="510" t="str">
        <f>IF('لصق اكسل الفورمز'!U356="","",'لصق اكسل الفورمز'!U356)</f>
        <v/>
      </c>
      <c r="F361" s="526" t="str">
        <f>IF('لصق اكسل الفورمز'!X356="","",'لصق اكسل الفورمز'!X356)</f>
        <v/>
      </c>
      <c r="G361" s="510" t="str">
        <f>IF('لصق اكسل الفورمز'!AA356="","",'لصق اكسل الفورمز'!AA356)</f>
        <v/>
      </c>
      <c r="H361" s="526" t="str">
        <f>IF('لصق اكسل الفورمز'!AD356="","",'لصق اكسل الفورمز'!AD356)</f>
        <v/>
      </c>
      <c r="I361" s="510" t="str">
        <f>IF('لصق اكسل الفورمز'!AG356="","",'لصق اكسل الفورمز'!AG356)</f>
        <v/>
      </c>
      <c r="J361" s="526" t="str">
        <f>IF('لصق اكسل الفورمز'!AJ356="","",'لصق اكسل الفورمز'!AJ356)</f>
        <v/>
      </c>
      <c r="K361" s="510" t="str">
        <f>IF('لصق اكسل الفورمز'!AM356="","",'لصق اكسل الفورمز'!AM356)</f>
        <v/>
      </c>
      <c r="L361" s="526" t="str">
        <f>IF('لصق اكسل الفورمز'!AP356="","",'لصق اكسل الفورمز'!AP356)</f>
        <v/>
      </c>
      <c r="M361" s="510" t="str">
        <f>IF('لصق اكسل الفورمز'!AS356="","",'لصق اكسل الفورمز'!AS356)</f>
        <v/>
      </c>
      <c r="N361" s="526" t="str">
        <f>IF('لصق اكسل الفورمز'!AV356="","",'لصق اكسل الفورمز'!AV356)</f>
        <v/>
      </c>
      <c r="O361" s="510" t="str">
        <f>IF('لصق اكسل الفورمز'!AY356="","",'لصق اكسل الفورمز'!AY356)</f>
        <v/>
      </c>
      <c r="P361" s="526" t="str">
        <f>IF('لصق اكسل الفورمز'!BB356="","",'لصق اكسل الفورمز'!BB356)</f>
        <v/>
      </c>
      <c r="Q361" s="510" t="str">
        <f>IF('لصق اكسل الفورمز'!BE356="","",'لصق اكسل الفورمز'!BE356)</f>
        <v/>
      </c>
      <c r="R361" s="526" t="str">
        <f>IF('لصق اكسل الفورمز'!BH356="","",'لصق اكسل الفورمز'!BH356)</f>
        <v/>
      </c>
      <c r="S361" s="510" t="str">
        <f>IF('لصق اكسل الفورمز'!BK356="","",'لصق اكسل الفورمز'!BK356)</f>
        <v/>
      </c>
      <c r="T361" s="526" t="str">
        <f>IF('لصق اكسل الفورمز'!BN356="","",'لصق اكسل الفورمز'!BN356)</f>
        <v/>
      </c>
      <c r="U361" s="510" t="str">
        <f>IF('لصق اكسل الفورمز'!BQ356="","",'لصق اكسل الفورمز'!BQ356)</f>
        <v/>
      </c>
      <c r="V361" s="526" t="str">
        <f>IF('لصق اكسل الفورمز'!BT356="","",'لصق اكسل الفورمز'!BT356)</f>
        <v/>
      </c>
      <c r="W361" s="527" t="str">
        <f t="shared" si="1093"/>
        <v/>
      </c>
      <c r="X361" s="510" t="str">
        <f t="shared" si="1094"/>
        <v/>
      </c>
      <c r="Y361" s="564" t="str">
        <f t="shared" si="1095"/>
        <v/>
      </c>
      <c r="AL361" s="20">
        <f t="shared" si="1096"/>
        <v>0</v>
      </c>
      <c r="AO361" s="20" t="str">
        <f t="shared" si="1097"/>
        <v/>
      </c>
      <c r="AQ361" s="20" t="str">
        <f t="shared" si="1147"/>
        <v/>
      </c>
      <c r="AR361" s="20" t="str">
        <f t="shared" si="1098"/>
        <v/>
      </c>
      <c r="AS361" s="20" t="str">
        <f t="shared" si="1099"/>
        <v/>
      </c>
      <c r="AT361" s="20" t="str">
        <f t="shared" si="1100"/>
        <v/>
      </c>
      <c r="AU361" s="20" t="str">
        <f t="shared" si="1101"/>
        <v/>
      </c>
      <c r="AV361" s="20" t="str">
        <f t="shared" si="1102"/>
        <v/>
      </c>
      <c r="AW361" s="20" t="str">
        <f t="shared" si="1103"/>
        <v/>
      </c>
      <c r="AX361" s="20" t="str">
        <f t="shared" si="1104"/>
        <v/>
      </c>
      <c r="AY361" s="20" t="str">
        <f t="shared" si="1105"/>
        <v/>
      </c>
      <c r="AZ361" s="20" t="str">
        <f t="shared" si="1106"/>
        <v/>
      </c>
      <c r="BA361" s="20" t="str">
        <f t="shared" si="1107"/>
        <v/>
      </c>
      <c r="BB361" s="20" t="str">
        <f t="shared" si="1108"/>
        <v/>
      </c>
      <c r="BC361" s="20" t="str">
        <f t="shared" si="1109"/>
        <v/>
      </c>
      <c r="BD361" s="20" t="str">
        <f t="shared" si="1110"/>
        <v/>
      </c>
      <c r="BE361" s="20" t="str">
        <f t="shared" si="1111"/>
        <v/>
      </c>
      <c r="BF361" s="20" t="str">
        <f t="shared" si="1112"/>
        <v/>
      </c>
      <c r="BG361" s="20" t="str">
        <f t="shared" si="1113"/>
        <v/>
      </c>
      <c r="BH361" s="20" t="str">
        <f t="shared" si="1114"/>
        <v/>
      </c>
      <c r="BI361" s="20" t="str">
        <f t="shared" si="1115"/>
        <v/>
      </c>
      <c r="BJ361" s="20" t="str">
        <f t="shared" si="1116"/>
        <v/>
      </c>
      <c r="BL361" s="38" t="e">
        <f>BM361/'التقرير الختامي'!$D$15</f>
        <v>#DIV/0!</v>
      </c>
      <c r="BM361" s="4">
        <f t="shared" si="1118"/>
        <v>0</v>
      </c>
      <c r="BN361" s="4">
        <f t="shared" si="1119"/>
        <v>0</v>
      </c>
      <c r="BO361" s="4">
        <f t="shared" si="1120"/>
        <v>0</v>
      </c>
      <c r="BP361" s="173" t="str">
        <f t="shared" si="1121"/>
        <v/>
      </c>
      <c r="BQ361" s="4">
        <f t="shared" si="1122"/>
        <v>0</v>
      </c>
      <c r="BT361" s="268" t="str">
        <f t="shared" si="1123"/>
        <v/>
      </c>
      <c r="BU361" s="268" t="str">
        <f t="shared" si="1124"/>
        <v/>
      </c>
      <c r="BX361" s="20">
        <f t="shared" si="1125"/>
        <v>1</v>
      </c>
      <c r="CG361" s="20" t="str">
        <f t="shared" si="1126"/>
        <v/>
      </c>
      <c r="CH361" s="20" t="str">
        <f t="shared" si="1127"/>
        <v/>
      </c>
      <c r="CI361" s="20" t="str">
        <f t="shared" si="1128"/>
        <v/>
      </c>
      <c r="CJ361" s="20" t="str">
        <f t="shared" si="1129"/>
        <v/>
      </c>
      <c r="CK361" s="20" t="str">
        <f t="shared" si="1130"/>
        <v/>
      </c>
      <c r="CL361" s="20" t="str">
        <f t="shared" si="1131"/>
        <v/>
      </c>
      <c r="CM361" s="20" t="str">
        <f t="shared" si="1132"/>
        <v/>
      </c>
      <c r="CN361" s="20" t="str">
        <f t="shared" si="1133"/>
        <v/>
      </c>
      <c r="CO361" s="20" t="str">
        <f t="shared" si="1134"/>
        <v/>
      </c>
      <c r="CP361" s="20" t="str">
        <f t="shared" si="1135"/>
        <v/>
      </c>
      <c r="CQ361" s="20" t="str">
        <f t="shared" si="1136"/>
        <v/>
      </c>
      <c r="CR361" s="20" t="str">
        <f t="shared" si="1137"/>
        <v/>
      </c>
      <c r="CS361" s="20" t="str">
        <f t="shared" si="1138"/>
        <v/>
      </c>
      <c r="CT361" s="20" t="str">
        <f t="shared" si="1139"/>
        <v/>
      </c>
      <c r="CU361" s="20" t="str">
        <f t="shared" si="1140"/>
        <v/>
      </c>
      <c r="CV361" s="20" t="str">
        <f t="shared" si="1141"/>
        <v/>
      </c>
      <c r="CW361" s="20" t="str">
        <f t="shared" si="1142"/>
        <v/>
      </c>
      <c r="CX361" s="20" t="str">
        <f t="shared" si="1143"/>
        <v/>
      </c>
      <c r="CY361" s="20" t="str">
        <f t="shared" si="1144"/>
        <v/>
      </c>
      <c r="CZ361" s="20" t="str">
        <f t="shared" si="1145"/>
        <v/>
      </c>
      <c r="BHJ361" s="20" t="str">
        <f t="shared" si="1146"/>
        <v/>
      </c>
    </row>
    <row r="362" spans="2:104 1570:1570" ht="14.5">
      <c r="B362" s="510" t="str">
        <f>IF('لصق اكسل الفورمز'!E357="","",'لصق اكسل الفورمز'!E357)</f>
        <v/>
      </c>
      <c r="C362" s="510" t="str">
        <f>IF('لصق اكسل الفورمز'!O357="","",'لصق اكسل الفورمز'!O357)</f>
        <v/>
      </c>
      <c r="D362" s="526" t="str">
        <f>IF('لصق اكسل الفورمز'!R357="","",'لصق اكسل الفورمز'!R357)</f>
        <v/>
      </c>
      <c r="E362" s="510" t="str">
        <f>IF('لصق اكسل الفورمز'!U357="","",'لصق اكسل الفورمز'!U357)</f>
        <v/>
      </c>
      <c r="F362" s="526" t="str">
        <f>IF('لصق اكسل الفورمز'!X357="","",'لصق اكسل الفورمز'!X357)</f>
        <v/>
      </c>
      <c r="G362" s="510" t="str">
        <f>IF('لصق اكسل الفورمز'!AA357="","",'لصق اكسل الفورمز'!AA357)</f>
        <v/>
      </c>
      <c r="H362" s="526" t="str">
        <f>IF('لصق اكسل الفورمز'!AD357="","",'لصق اكسل الفورمز'!AD357)</f>
        <v/>
      </c>
      <c r="I362" s="510" t="str">
        <f>IF('لصق اكسل الفورمز'!AG357="","",'لصق اكسل الفورمز'!AG357)</f>
        <v/>
      </c>
      <c r="J362" s="526" t="str">
        <f>IF('لصق اكسل الفورمز'!AJ357="","",'لصق اكسل الفورمز'!AJ357)</f>
        <v/>
      </c>
      <c r="K362" s="510" t="str">
        <f>IF('لصق اكسل الفورمز'!AM357="","",'لصق اكسل الفورمز'!AM357)</f>
        <v/>
      </c>
      <c r="L362" s="526" t="str">
        <f>IF('لصق اكسل الفورمز'!AP357="","",'لصق اكسل الفورمز'!AP357)</f>
        <v/>
      </c>
      <c r="M362" s="510" t="str">
        <f>IF('لصق اكسل الفورمز'!AS357="","",'لصق اكسل الفورمز'!AS357)</f>
        <v/>
      </c>
      <c r="N362" s="526" t="str">
        <f>IF('لصق اكسل الفورمز'!AV357="","",'لصق اكسل الفورمز'!AV357)</f>
        <v/>
      </c>
      <c r="O362" s="510" t="str">
        <f>IF('لصق اكسل الفورمز'!AY357="","",'لصق اكسل الفورمز'!AY357)</f>
        <v/>
      </c>
      <c r="P362" s="526" t="str">
        <f>IF('لصق اكسل الفورمز'!BB357="","",'لصق اكسل الفورمز'!BB357)</f>
        <v/>
      </c>
      <c r="Q362" s="510" t="str">
        <f>IF('لصق اكسل الفورمز'!BE357="","",'لصق اكسل الفورمز'!BE357)</f>
        <v/>
      </c>
      <c r="R362" s="526" t="str">
        <f>IF('لصق اكسل الفورمز'!BH357="","",'لصق اكسل الفورمز'!BH357)</f>
        <v/>
      </c>
      <c r="S362" s="510" t="str">
        <f>IF('لصق اكسل الفورمز'!BK357="","",'لصق اكسل الفورمز'!BK357)</f>
        <v/>
      </c>
      <c r="T362" s="526" t="str">
        <f>IF('لصق اكسل الفورمز'!BN357="","",'لصق اكسل الفورمز'!BN357)</f>
        <v/>
      </c>
      <c r="U362" s="510" t="str">
        <f>IF('لصق اكسل الفورمز'!BQ357="","",'لصق اكسل الفورمز'!BQ357)</f>
        <v/>
      </c>
      <c r="V362" s="526" t="str">
        <f>IF('لصق اكسل الفورمز'!BT357="","",'لصق اكسل الفورمز'!BT357)</f>
        <v/>
      </c>
      <c r="W362" s="527" t="str">
        <f t="shared" si="1093"/>
        <v/>
      </c>
      <c r="X362" s="510" t="str">
        <f t="shared" si="1094"/>
        <v/>
      </c>
      <c r="Y362" s="564" t="str">
        <f t="shared" si="1095"/>
        <v/>
      </c>
      <c r="AL362" s="20">
        <f t="shared" si="1096"/>
        <v>0</v>
      </c>
      <c r="AO362" s="20" t="str">
        <f t="shared" si="1097"/>
        <v/>
      </c>
      <c r="AQ362" s="20" t="str">
        <f t="shared" si="1147"/>
        <v/>
      </c>
      <c r="AR362" s="20" t="str">
        <f t="shared" si="1098"/>
        <v/>
      </c>
      <c r="AS362" s="20" t="str">
        <f t="shared" si="1099"/>
        <v/>
      </c>
      <c r="AT362" s="20" t="str">
        <f t="shared" si="1100"/>
        <v/>
      </c>
      <c r="AU362" s="20" t="str">
        <f t="shared" si="1101"/>
        <v/>
      </c>
      <c r="AV362" s="20" t="str">
        <f t="shared" si="1102"/>
        <v/>
      </c>
      <c r="AW362" s="20" t="str">
        <f t="shared" si="1103"/>
        <v/>
      </c>
      <c r="AX362" s="20" t="str">
        <f t="shared" si="1104"/>
        <v/>
      </c>
      <c r="AY362" s="20" t="str">
        <f t="shared" si="1105"/>
        <v/>
      </c>
      <c r="AZ362" s="20" t="str">
        <f t="shared" si="1106"/>
        <v/>
      </c>
      <c r="BA362" s="20" t="str">
        <f t="shared" si="1107"/>
        <v/>
      </c>
      <c r="BB362" s="20" t="str">
        <f t="shared" si="1108"/>
        <v/>
      </c>
      <c r="BC362" s="20" t="str">
        <f t="shared" si="1109"/>
        <v/>
      </c>
      <c r="BD362" s="20" t="str">
        <f t="shared" si="1110"/>
        <v/>
      </c>
      <c r="BE362" s="20" t="str">
        <f t="shared" si="1111"/>
        <v/>
      </c>
      <c r="BF362" s="20" t="str">
        <f t="shared" si="1112"/>
        <v/>
      </c>
      <c r="BG362" s="20" t="str">
        <f t="shared" si="1113"/>
        <v/>
      </c>
      <c r="BH362" s="20" t="str">
        <f t="shared" si="1114"/>
        <v/>
      </c>
      <c r="BI362" s="20" t="str">
        <f t="shared" si="1115"/>
        <v/>
      </c>
      <c r="BJ362" s="20" t="str">
        <f t="shared" si="1116"/>
        <v/>
      </c>
      <c r="BL362" s="38" t="e">
        <f>BM362/'التقرير الختامي'!$D$15</f>
        <v>#DIV/0!</v>
      </c>
      <c r="BM362" s="4">
        <f t="shared" si="1118"/>
        <v>0</v>
      </c>
      <c r="BN362" s="4">
        <f t="shared" si="1119"/>
        <v>0</v>
      </c>
      <c r="BO362" s="4">
        <f t="shared" si="1120"/>
        <v>0</v>
      </c>
      <c r="BP362" s="173" t="str">
        <f t="shared" si="1121"/>
        <v/>
      </c>
      <c r="BQ362" s="4">
        <f t="shared" si="1122"/>
        <v>0</v>
      </c>
      <c r="BT362" s="268" t="str">
        <f t="shared" si="1123"/>
        <v/>
      </c>
      <c r="BU362" s="268" t="str">
        <f t="shared" si="1124"/>
        <v/>
      </c>
      <c r="BX362" s="20">
        <f t="shared" si="1125"/>
        <v>1</v>
      </c>
      <c r="CG362" s="20" t="str">
        <f t="shared" si="1126"/>
        <v/>
      </c>
      <c r="CH362" s="20" t="str">
        <f t="shared" si="1127"/>
        <v/>
      </c>
      <c r="CI362" s="20" t="str">
        <f t="shared" si="1128"/>
        <v/>
      </c>
      <c r="CJ362" s="20" t="str">
        <f t="shared" si="1129"/>
        <v/>
      </c>
      <c r="CK362" s="20" t="str">
        <f t="shared" si="1130"/>
        <v/>
      </c>
      <c r="CL362" s="20" t="str">
        <f t="shared" si="1131"/>
        <v/>
      </c>
      <c r="CM362" s="20" t="str">
        <f t="shared" si="1132"/>
        <v/>
      </c>
      <c r="CN362" s="20" t="str">
        <f t="shared" si="1133"/>
        <v/>
      </c>
      <c r="CO362" s="20" t="str">
        <f t="shared" si="1134"/>
        <v/>
      </c>
      <c r="CP362" s="20" t="str">
        <f t="shared" si="1135"/>
        <v/>
      </c>
      <c r="CQ362" s="20" t="str">
        <f t="shared" si="1136"/>
        <v/>
      </c>
      <c r="CR362" s="20" t="str">
        <f t="shared" si="1137"/>
        <v/>
      </c>
      <c r="CS362" s="20" t="str">
        <f t="shared" si="1138"/>
        <v/>
      </c>
      <c r="CT362" s="20" t="str">
        <f t="shared" si="1139"/>
        <v/>
      </c>
      <c r="CU362" s="20" t="str">
        <f t="shared" si="1140"/>
        <v/>
      </c>
      <c r="CV362" s="20" t="str">
        <f t="shared" si="1141"/>
        <v/>
      </c>
      <c r="CW362" s="20" t="str">
        <f t="shared" si="1142"/>
        <v/>
      </c>
      <c r="CX362" s="20" t="str">
        <f t="shared" si="1143"/>
        <v/>
      </c>
      <c r="CY362" s="20" t="str">
        <f t="shared" si="1144"/>
        <v/>
      </c>
      <c r="CZ362" s="20" t="str">
        <f t="shared" si="1145"/>
        <v/>
      </c>
      <c r="BHJ362" s="20" t="str">
        <f t="shared" si="1146"/>
        <v/>
      </c>
    </row>
    <row r="363" spans="2:104 1570:1570" ht="14.5">
      <c r="B363" s="510" t="str">
        <f>IF('لصق اكسل الفورمز'!E358="","",'لصق اكسل الفورمز'!E358)</f>
        <v/>
      </c>
      <c r="C363" s="510" t="str">
        <f>IF('لصق اكسل الفورمز'!O358="","",'لصق اكسل الفورمز'!O358)</f>
        <v/>
      </c>
      <c r="D363" s="526" t="str">
        <f>IF('لصق اكسل الفورمز'!R358="","",'لصق اكسل الفورمز'!R358)</f>
        <v/>
      </c>
      <c r="E363" s="510" t="str">
        <f>IF('لصق اكسل الفورمز'!U358="","",'لصق اكسل الفورمز'!U358)</f>
        <v/>
      </c>
      <c r="F363" s="526" t="str">
        <f>IF('لصق اكسل الفورمز'!X358="","",'لصق اكسل الفورمز'!X358)</f>
        <v/>
      </c>
      <c r="G363" s="510" t="str">
        <f>IF('لصق اكسل الفورمز'!AA358="","",'لصق اكسل الفورمز'!AA358)</f>
        <v/>
      </c>
      <c r="H363" s="526" t="str">
        <f>IF('لصق اكسل الفورمز'!AD358="","",'لصق اكسل الفورمز'!AD358)</f>
        <v/>
      </c>
      <c r="I363" s="510" t="str">
        <f>IF('لصق اكسل الفورمز'!AG358="","",'لصق اكسل الفورمز'!AG358)</f>
        <v/>
      </c>
      <c r="J363" s="526" t="str">
        <f>IF('لصق اكسل الفورمز'!AJ358="","",'لصق اكسل الفورمز'!AJ358)</f>
        <v/>
      </c>
      <c r="K363" s="510" t="str">
        <f>IF('لصق اكسل الفورمز'!AM358="","",'لصق اكسل الفورمز'!AM358)</f>
        <v/>
      </c>
      <c r="L363" s="526" t="str">
        <f>IF('لصق اكسل الفورمز'!AP358="","",'لصق اكسل الفورمز'!AP358)</f>
        <v/>
      </c>
      <c r="M363" s="510" t="str">
        <f>IF('لصق اكسل الفورمز'!AS358="","",'لصق اكسل الفورمز'!AS358)</f>
        <v/>
      </c>
      <c r="N363" s="526" t="str">
        <f>IF('لصق اكسل الفورمز'!AV358="","",'لصق اكسل الفورمز'!AV358)</f>
        <v/>
      </c>
      <c r="O363" s="510" t="str">
        <f>IF('لصق اكسل الفورمز'!AY358="","",'لصق اكسل الفورمز'!AY358)</f>
        <v/>
      </c>
      <c r="P363" s="526" t="str">
        <f>IF('لصق اكسل الفورمز'!BB358="","",'لصق اكسل الفورمز'!BB358)</f>
        <v/>
      </c>
      <c r="Q363" s="510" t="str">
        <f>IF('لصق اكسل الفورمز'!BE358="","",'لصق اكسل الفورمز'!BE358)</f>
        <v/>
      </c>
      <c r="R363" s="526" t="str">
        <f>IF('لصق اكسل الفورمز'!BH358="","",'لصق اكسل الفورمز'!BH358)</f>
        <v/>
      </c>
      <c r="S363" s="510" t="str">
        <f>IF('لصق اكسل الفورمز'!BK358="","",'لصق اكسل الفورمز'!BK358)</f>
        <v/>
      </c>
      <c r="T363" s="526" t="str">
        <f>IF('لصق اكسل الفورمز'!BN358="","",'لصق اكسل الفورمز'!BN358)</f>
        <v/>
      </c>
      <c r="U363" s="510" t="str">
        <f>IF('لصق اكسل الفورمز'!BQ358="","",'لصق اكسل الفورمز'!BQ358)</f>
        <v/>
      </c>
      <c r="V363" s="526" t="str">
        <f>IF('لصق اكسل الفورمز'!BT358="","",'لصق اكسل الفورمز'!BT358)</f>
        <v/>
      </c>
      <c r="W363" s="527" t="str">
        <f t="shared" si="1093"/>
        <v/>
      </c>
      <c r="X363" s="510" t="str">
        <f t="shared" si="1094"/>
        <v/>
      </c>
      <c r="Y363" s="564" t="str">
        <f t="shared" si="1095"/>
        <v/>
      </c>
      <c r="AL363" s="20">
        <f t="shared" si="1096"/>
        <v>0</v>
      </c>
      <c r="AO363" s="20" t="str">
        <f t="shared" si="1097"/>
        <v/>
      </c>
      <c r="AQ363" s="20" t="str">
        <f t="shared" si="1147"/>
        <v/>
      </c>
      <c r="AR363" s="20" t="str">
        <f t="shared" si="1098"/>
        <v/>
      </c>
      <c r="AS363" s="20" t="str">
        <f t="shared" si="1099"/>
        <v/>
      </c>
      <c r="AT363" s="20" t="str">
        <f t="shared" si="1100"/>
        <v/>
      </c>
      <c r="AU363" s="20" t="str">
        <f t="shared" si="1101"/>
        <v/>
      </c>
      <c r="AV363" s="20" t="str">
        <f t="shared" si="1102"/>
        <v/>
      </c>
      <c r="AW363" s="20" t="str">
        <f t="shared" si="1103"/>
        <v/>
      </c>
      <c r="AX363" s="20" t="str">
        <f t="shared" si="1104"/>
        <v/>
      </c>
      <c r="AY363" s="20" t="str">
        <f t="shared" si="1105"/>
        <v/>
      </c>
      <c r="AZ363" s="20" t="str">
        <f t="shared" si="1106"/>
        <v/>
      </c>
      <c r="BA363" s="20" t="str">
        <f t="shared" si="1107"/>
        <v/>
      </c>
      <c r="BB363" s="20" t="str">
        <f t="shared" si="1108"/>
        <v/>
      </c>
      <c r="BC363" s="20" t="str">
        <f t="shared" si="1109"/>
        <v/>
      </c>
      <c r="BD363" s="20" t="str">
        <f t="shared" si="1110"/>
        <v/>
      </c>
      <c r="BE363" s="20" t="str">
        <f t="shared" si="1111"/>
        <v/>
      </c>
      <c r="BF363" s="20" t="str">
        <f t="shared" si="1112"/>
        <v/>
      </c>
      <c r="BG363" s="20" t="str">
        <f t="shared" si="1113"/>
        <v/>
      </c>
      <c r="BH363" s="20" t="str">
        <f t="shared" si="1114"/>
        <v/>
      </c>
      <c r="BI363" s="20" t="str">
        <f t="shared" si="1115"/>
        <v/>
      </c>
      <c r="BJ363" s="20" t="str">
        <f t="shared" si="1116"/>
        <v/>
      </c>
      <c r="BL363" s="38" t="e">
        <f>BM363/'التقرير الختامي'!$D$15</f>
        <v>#DIV/0!</v>
      </c>
      <c r="BM363" s="4">
        <f t="shared" si="1118"/>
        <v>0</v>
      </c>
      <c r="BN363" s="4">
        <f t="shared" si="1119"/>
        <v>0</v>
      </c>
      <c r="BO363" s="4">
        <f t="shared" si="1120"/>
        <v>0</v>
      </c>
      <c r="BP363" s="173" t="str">
        <f t="shared" si="1121"/>
        <v/>
      </c>
      <c r="BQ363" s="4">
        <f t="shared" si="1122"/>
        <v>0</v>
      </c>
      <c r="BT363" s="268" t="str">
        <f t="shared" si="1123"/>
        <v/>
      </c>
      <c r="BU363" s="268" t="str">
        <f t="shared" si="1124"/>
        <v/>
      </c>
      <c r="BX363" s="20">
        <f t="shared" si="1125"/>
        <v>1</v>
      </c>
      <c r="CG363" s="20" t="str">
        <f t="shared" si="1126"/>
        <v/>
      </c>
      <c r="CH363" s="20" t="str">
        <f t="shared" si="1127"/>
        <v/>
      </c>
      <c r="CI363" s="20" t="str">
        <f t="shared" si="1128"/>
        <v/>
      </c>
      <c r="CJ363" s="20" t="str">
        <f t="shared" si="1129"/>
        <v/>
      </c>
      <c r="CK363" s="20" t="str">
        <f t="shared" si="1130"/>
        <v/>
      </c>
      <c r="CL363" s="20" t="str">
        <f t="shared" si="1131"/>
        <v/>
      </c>
      <c r="CM363" s="20" t="str">
        <f t="shared" si="1132"/>
        <v/>
      </c>
      <c r="CN363" s="20" t="str">
        <f t="shared" si="1133"/>
        <v/>
      </c>
      <c r="CO363" s="20" t="str">
        <f t="shared" si="1134"/>
        <v/>
      </c>
      <c r="CP363" s="20" t="str">
        <f t="shared" si="1135"/>
        <v/>
      </c>
      <c r="CQ363" s="20" t="str">
        <f t="shared" si="1136"/>
        <v/>
      </c>
      <c r="CR363" s="20" t="str">
        <f t="shared" si="1137"/>
        <v/>
      </c>
      <c r="CS363" s="20" t="str">
        <f t="shared" si="1138"/>
        <v/>
      </c>
      <c r="CT363" s="20" t="str">
        <f t="shared" si="1139"/>
        <v/>
      </c>
      <c r="CU363" s="20" t="str">
        <f t="shared" si="1140"/>
        <v/>
      </c>
      <c r="CV363" s="20" t="str">
        <f t="shared" si="1141"/>
        <v/>
      </c>
      <c r="CW363" s="20" t="str">
        <f t="shared" si="1142"/>
        <v/>
      </c>
      <c r="CX363" s="20" t="str">
        <f t="shared" si="1143"/>
        <v/>
      </c>
      <c r="CY363" s="20" t="str">
        <f t="shared" si="1144"/>
        <v/>
      </c>
      <c r="CZ363" s="20" t="str">
        <f t="shared" si="1145"/>
        <v/>
      </c>
      <c r="BHJ363" s="20" t="str">
        <f t="shared" si="1146"/>
        <v/>
      </c>
    </row>
    <row r="364" spans="2:104 1570:1570" ht="14.5">
      <c r="B364" s="510" t="str">
        <f>IF('لصق اكسل الفورمز'!E359="","",'لصق اكسل الفورمز'!E359)</f>
        <v/>
      </c>
      <c r="C364" s="510" t="str">
        <f>IF('لصق اكسل الفورمز'!O359="","",'لصق اكسل الفورمز'!O359)</f>
        <v/>
      </c>
      <c r="D364" s="526" t="str">
        <f>IF('لصق اكسل الفورمز'!R359="","",'لصق اكسل الفورمز'!R359)</f>
        <v/>
      </c>
      <c r="E364" s="510" t="str">
        <f>IF('لصق اكسل الفورمز'!U359="","",'لصق اكسل الفورمز'!U359)</f>
        <v/>
      </c>
      <c r="F364" s="526" t="str">
        <f>IF('لصق اكسل الفورمز'!X359="","",'لصق اكسل الفورمز'!X359)</f>
        <v/>
      </c>
      <c r="G364" s="510" t="str">
        <f>IF('لصق اكسل الفورمز'!AA359="","",'لصق اكسل الفورمز'!AA359)</f>
        <v/>
      </c>
      <c r="H364" s="526" t="str">
        <f>IF('لصق اكسل الفورمز'!AD359="","",'لصق اكسل الفورمز'!AD359)</f>
        <v/>
      </c>
      <c r="I364" s="510" t="str">
        <f>IF('لصق اكسل الفورمز'!AG359="","",'لصق اكسل الفورمز'!AG359)</f>
        <v/>
      </c>
      <c r="J364" s="526" t="str">
        <f>IF('لصق اكسل الفورمز'!AJ359="","",'لصق اكسل الفورمز'!AJ359)</f>
        <v/>
      </c>
      <c r="K364" s="510" t="str">
        <f>IF('لصق اكسل الفورمز'!AM359="","",'لصق اكسل الفورمز'!AM359)</f>
        <v/>
      </c>
      <c r="L364" s="526" t="str">
        <f>IF('لصق اكسل الفورمز'!AP359="","",'لصق اكسل الفورمز'!AP359)</f>
        <v/>
      </c>
      <c r="M364" s="510" t="str">
        <f>IF('لصق اكسل الفورمز'!AS359="","",'لصق اكسل الفورمز'!AS359)</f>
        <v/>
      </c>
      <c r="N364" s="526" t="str">
        <f>IF('لصق اكسل الفورمز'!AV359="","",'لصق اكسل الفورمز'!AV359)</f>
        <v/>
      </c>
      <c r="O364" s="510" t="str">
        <f>IF('لصق اكسل الفورمز'!AY359="","",'لصق اكسل الفورمز'!AY359)</f>
        <v/>
      </c>
      <c r="P364" s="526" t="str">
        <f>IF('لصق اكسل الفورمز'!BB359="","",'لصق اكسل الفورمز'!BB359)</f>
        <v/>
      </c>
      <c r="Q364" s="510" t="str">
        <f>IF('لصق اكسل الفورمز'!BE359="","",'لصق اكسل الفورمز'!BE359)</f>
        <v/>
      </c>
      <c r="R364" s="526" t="str">
        <f>IF('لصق اكسل الفورمز'!BH359="","",'لصق اكسل الفورمز'!BH359)</f>
        <v/>
      </c>
      <c r="S364" s="510" t="str">
        <f>IF('لصق اكسل الفورمز'!BK359="","",'لصق اكسل الفورمز'!BK359)</f>
        <v/>
      </c>
      <c r="T364" s="526" t="str">
        <f>IF('لصق اكسل الفورمز'!BN359="","",'لصق اكسل الفورمز'!BN359)</f>
        <v/>
      </c>
      <c r="U364" s="510" t="str">
        <f>IF('لصق اكسل الفورمز'!BQ359="","",'لصق اكسل الفورمز'!BQ359)</f>
        <v/>
      </c>
      <c r="V364" s="526" t="str">
        <f>IF('لصق اكسل الفورمز'!BT359="","",'لصق اكسل الفورمز'!BT359)</f>
        <v/>
      </c>
      <c r="W364" s="527" t="str">
        <f t="shared" si="1093"/>
        <v/>
      </c>
      <c r="X364" s="510" t="str">
        <f t="shared" si="1094"/>
        <v/>
      </c>
      <c r="Y364" s="564" t="str">
        <f t="shared" si="1095"/>
        <v/>
      </c>
      <c r="AL364" s="20">
        <f t="shared" si="1096"/>
        <v>0</v>
      </c>
      <c r="AO364" s="20" t="str">
        <f t="shared" si="1097"/>
        <v/>
      </c>
      <c r="AQ364" s="20" t="str">
        <f t="shared" si="1147"/>
        <v/>
      </c>
      <c r="AR364" s="20" t="str">
        <f t="shared" si="1098"/>
        <v/>
      </c>
      <c r="AS364" s="20" t="str">
        <f t="shared" si="1099"/>
        <v/>
      </c>
      <c r="AT364" s="20" t="str">
        <f t="shared" si="1100"/>
        <v/>
      </c>
      <c r="AU364" s="20" t="str">
        <f t="shared" si="1101"/>
        <v/>
      </c>
      <c r="AV364" s="20" t="str">
        <f t="shared" si="1102"/>
        <v/>
      </c>
      <c r="AW364" s="20" t="str">
        <f t="shared" si="1103"/>
        <v/>
      </c>
      <c r="AX364" s="20" t="str">
        <f t="shared" si="1104"/>
        <v/>
      </c>
      <c r="AY364" s="20" t="str">
        <f t="shared" si="1105"/>
        <v/>
      </c>
      <c r="AZ364" s="20" t="str">
        <f t="shared" si="1106"/>
        <v/>
      </c>
      <c r="BA364" s="20" t="str">
        <f t="shared" si="1107"/>
        <v/>
      </c>
      <c r="BB364" s="20" t="str">
        <f t="shared" si="1108"/>
        <v/>
      </c>
      <c r="BC364" s="20" t="str">
        <f t="shared" si="1109"/>
        <v/>
      </c>
      <c r="BD364" s="20" t="str">
        <f t="shared" si="1110"/>
        <v/>
      </c>
      <c r="BE364" s="20" t="str">
        <f t="shared" si="1111"/>
        <v/>
      </c>
      <c r="BF364" s="20" t="str">
        <f t="shared" si="1112"/>
        <v/>
      </c>
      <c r="BG364" s="20" t="str">
        <f t="shared" si="1113"/>
        <v/>
      </c>
      <c r="BH364" s="20" t="str">
        <f t="shared" si="1114"/>
        <v/>
      </c>
      <c r="BI364" s="20" t="str">
        <f t="shared" si="1115"/>
        <v/>
      </c>
      <c r="BJ364" s="20" t="str">
        <f t="shared" si="1116"/>
        <v/>
      </c>
      <c r="BL364" s="38" t="e">
        <f>BM364/'التقرير الختامي'!$D$15</f>
        <v>#DIV/0!</v>
      </c>
      <c r="BM364" s="4">
        <f t="shared" si="1118"/>
        <v>0</v>
      </c>
      <c r="BN364" s="4">
        <f t="shared" si="1119"/>
        <v>0</v>
      </c>
      <c r="BO364" s="4">
        <f t="shared" si="1120"/>
        <v>0</v>
      </c>
      <c r="BP364" s="173" t="str">
        <f t="shared" si="1121"/>
        <v/>
      </c>
      <c r="BQ364" s="4">
        <f t="shared" si="1122"/>
        <v>0</v>
      </c>
      <c r="BT364" s="268" t="str">
        <f t="shared" si="1123"/>
        <v/>
      </c>
      <c r="BU364" s="268" t="str">
        <f t="shared" si="1124"/>
        <v/>
      </c>
      <c r="BX364" s="20">
        <f t="shared" si="1125"/>
        <v>1</v>
      </c>
      <c r="CG364" s="20" t="str">
        <f t="shared" si="1126"/>
        <v/>
      </c>
      <c r="CH364" s="20" t="str">
        <f t="shared" si="1127"/>
        <v/>
      </c>
      <c r="CI364" s="20" t="str">
        <f t="shared" si="1128"/>
        <v/>
      </c>
      <c r="CJ364" s="20" t="str">
        <f t="shared" si="1129"/>
        <v/>
      </c>
      <c r="CK364" s="20" t="str">
        <f t="shared" si="1130"/>
        <v/>
      </c>
      <c r="CL364" s="20" t="str">
        <f t="shared" si="1131"/>
        <v/>
      </c>
      <c r="CM364" s="20" t="str">
        <f t="shared" si="1132"/>
        <v/>
      </c>
      <c r="CN364" s="20" t="str">
        <f t="shared" si="1133"/>
        <v/>
      </c>
      <c r="CO364" s="20" t="str">
        <f t="shared" si="1134"/>
        <v/>
      </c>
      <c r="CP364" s="20" t="str">
        <f t="shared" si="1135"/>
        <v/>
      </c>
      <c r="CQ364" s="20" t="str">
        <f t="shared" si="1136"/>
        <v/>
      </c>
      <c r="CR364" s="20" t="str">
        <f t="shared" si="1137"/>
        <v/>
      </c>
      <c r="CS364" s="20" t="str">
        <f t="shared" si="1138"/>
        <v/>
      </c>
      <c r="CT364" s="20" t="str">
        <f t="shared" si="1139"/>
        <v/>
      </c>
      <c r="CU364" s="20" t="str">
        <f t="shared" si="1140"/>
        <v/>
      </c>
      <c r="CV364" s="20" t="str">
        <f t="shared" si="1141"/>
        <v/>
      </c>
      <c r="CW364" s="20" t="str">
        <f t="shared" si="1142"/>
        <v/>
      </c>
      <c r="CX364" s="20" t="str">
        <f t="shared" si="1143"/>
        <v/>
      </c>
      <c r="CY364" s="20" t="str">
        <f t="shared" si="1144"/>
        <v/>
      </c>
      <c r="CZ364" s="20" t="str">
        <f t="shared" si="1145"/>
        <v/>
      </c>
      <c r="BHJ364" s="20" t="str">
        <f t="shared" si="1146"/>
        <v/>
      </c>
    </row>
    <row r="365" spans="2:104 1570:1570" ht="14.5">
      <c r="B365" s="510" t="str">
        <f>IF('لصق اكسل الفورمز'!E360="","",'لصق اكسل الفورمز'!E360)</f>
        <v/>
      </c>
      <c r="C365" s="510" t="str">
        <f>IF('لصق اكسل الفورمز'!O360="","",'لصق اكسل الفورمز'!O360)</f>
        <v/>
      </c>
      <c r="D365" s="526" t="str">
        <f>IF('لصق اكسل الفورمز'!R360="","",'لصق اكسل الفورمز'!R360)</f>
        <v/>
      </c>
      <c r="E365" s="510" t="str">
        <f>IF('لصق اكسل الفورمز'!U360="","",'لصق اكسل الفورمز'!U360)</f>
        <v/>
      </c>
      <c r="F365" s="526" t="str">
        <f>IF('لصق اكسل الفورمز'!X360="","",'لصق اكسل الفورمز'!X360)</f>
        <v/>
      </c>
      <c r="G365" s="510" t="str">
        <f>IF('لصق اكسل الفورمز'!AA360="","",'لصق اكسل الفورمز'!AA360)</f>
        <v/>
      </c>
      <c r="H365" s="526" t="str">
        <f>IF('لصق اكسل الفورمز'!AD360="","",'لصق اكسل الفورمز'!AD360)</f>
        <v/>
      </c>
      <c r="I365" s="510" t="str">
        <f>IF('لصق اكسل الفورمز'!AG360="","",'لصق اكسل الفورمز'!AG360)</f>
        <v/>
      </c>
      <c r="J365" s="526" t="str">
        <f>IF('لصق اكسل الفورمز'!AJ360="","",'لصق اكسل الفورمز'!AJ360)</f>
        <v/>
      </c>
      <c r="K365" s="510" t="str">
        <f>IF('لصق اكسل الفورمز'!AM360="","",'لصق اكسل الفورمز'!AM360)</f>
        <v/>
      </c>
      <c r="L365" s="526" t="str">
        <f>IF('لصق اكسل الفورمز'!AP360="","",'لصق اكسل الفورمز'!AP360)</f>
        <v/>
      </c>
      <c r="M365" s="510" t="str">
        <f>IF('لصق اكسل الفورمز'!AS360="","",'لصق اكسل الفورمز'!AS360)</f>
        <v/>
      </c>
      <c r="N365" s="526" t="str">
        <f>IF('لصق اكسل الفورمز'!AV360="","",'لصق اكسل الفورمز'!AV360)</f>
        <v/>
      </c>
      <c r="O365" s="510" t="str">
        <f>IF('لصق اكسل الفورمز'!AY360="","",'لصق اكسل الفورمز'!AY360)</f>
        <v/>
      </c>
      <c r="P365" s="526" t="str">
        <f>IF('لصق اكسل الفورمز'!BB360="","",'لصق اكسل الفورمز'!BB360)</f>
        <v/>
      </c>
      <c r="Q365" s="510" t="str">
        <f>IF('لصق اكسل الفورمز'!BE360="","",'لصق اكسل الفورمز'!BE360)</f>
        <v/>
      </c>
      <c r="R365" s="526" t="str">
        <f>IF('لصق اكسل الفورمز'!BH360="","",'لصق اكسل الفورمز'!BH360)</f>
        <v/>
      </c>
      <c r="S365" s="510" t="str">
        <f>IF('لصق اكسل الفورمز'!BK360="","",'لصق اكسل الفورمز'!BK360)</f>
        <v/>
      </c>
      <c r="T365" s="526" t="str">
        <f>IF('لصق اكسل الفورمز'!BN360="","",'لصق اكسل الفورمز'!BN360)</f>
        <v/>
      </c>
      <c r="U365" s="510" t="str">
        <f>IF('لصق اكسل الفورمز'!BQ360="","",'لصق اكسل الفورمز'!BQ360)</f>
        <v/>
      </c>
      <c r="V365" s="526" t="str">
        <f>IF('لصق اكسل الفورمز'!BT360="","",'لصق اكسل الفورمز'!BT360)</f>
        <v/>
      </c>
      <c r="W365" s="527" t="str">
        <f t="shared" si="1093"/>
        <v/>
      </c>
      <c r="X365" s="510" t="str">
        <f t="shared" si="1094"/>
        <v/>
      </c>
      <c r="Y365" s="564" t="str">
        <f t="shared" si="1095"/>
        <v/>
      </c>
      <c r="AL365" s="20">
        <f t="shared" si="1096"/>
        <v>0</v>
      </c>
      <c r="AO365" s="20" t="str">
        <f t="shared" si="1097"/>
        <v/>
      </c>
      <c r="AQ365" s="20" t="str">
        <f t="shared" si="1147"/>
        <v/>
      </c>
      <c r="AR365" s="20" t="str">
        <f t="shared" si="1098"/>
        <v/>
      </c>
      <c r="AS365" s="20" t="str">
        <f t="shared" si="1099"/>
        <v/>
      </c>
      <c r="AT365" s="20" t="str">
        <f t="shared" si="1100"/>
        <v/>
      </c>
      <c r="AU365" s="20" t="str">
        <f t="shared" si="1101"/>
        <v/>
      </c>
      <c r="AV365" s="20" t="str">
        <f t="shared" si="1102"/>
        <v/>
      </c>
      <c r="AW365" s="20" t="str">
        <f t="shared" si="1103"/>
        <v/>
      </c>
      <c r="AX365" s="20" t="str">
        <f t="shared" si="1104"/>
        <v/>
      </c>
      <c r="AY365" s="20" t="str">
        <f t="shared" si="1105"/>
        <v/>
      </c>
      <c r="AZ365" s="20" t="str">
        <f t="shared" si="1106"/>
        <v/>
      </c>
      <c r="BA365" s="20" t="str">
        <f t="shared" si="1107"/>
        <v/>
      </c>
      <c r="BB365" s="20" t="str">
        <f t="shared" si="1108"/>
        <v/>
      </c>
      <c r="BC365" s="20" t="str">
        <f t="shared" si="1109"/>
        <v/>
      </c>
      <c r="BD365" s="20" t="str">
        <f t="shared" si="1110"/>
        <v/>
      </c>
      <c r="BE365" s="20" t="str">
        <f t="shared" si="1111"/>
        <v/>
      </c>
      <c r="BF365" s="20" t="str">
        <f t="shared" si="1112"/>
        <v/>
      </c>
      <c r="BG365" s="20" t="str">
        <f t="shared" si="1113"/>
        <v/>
      </c>
      <c r="BH365" s="20" t="str">
        <f t="shared" si="1114"/>
        <v/>
      </c>
      <c r="BI365" s="20" t="str">
        <f t="shared" si="1115"/>
        <v/>
      </c>
      <c r="BJ365" s="20" t="str">
        <f t="shared" si="1116"/>
        <v/>
      </c>
      <c r="BL365" s="38" t="e">
        <f>BM365/'التقرير الختامي'!$D$15</f>
        <v>#DIV/0!</v>
      </c>
      <c r="BM365" s="4">
        <f t="shared" si="1118"/>
        <v>0</v>
      </c>
      <c r="BN365" s="4">
        <f t="shared" si="1119"/>
        <v>0</v>
      </c>
      <c r="BO365" s="4">
        <f t="shared" si="1120"/>
        <v>0</v>
      </c>
      <c r="BP365" s="173" t="str">
        <f t="shared" si="1121"/>
        <v/>
      </c>
      <c r="BQ365" s="4">
        <f t="shared" si="1122"/>
        <v>0</v>
      </c>
      <c r="BT365" s="268" t="str">
        <f t="shared" si="1123"/>
        <v/>
      </c>
      <c r="BU365" s="268" t="str">
        <f t="shared" si="1124"/>
        <v/>
      </c>
      <c r="BX365" s="20">
        <f t="shared" si="1125"/>
        <v>1</v>
      </c>
      <c r="CG365" s="20" t="str">
        <f t="shared" si="1126"/>
        <v/>
      </c>
      <c r="CH365" s="20" t="str">
        <f t="shared" si="1127"/>
        <v/>
      </c>
      <c r="CI365" s="20" t="str">
        <f t="shared" si="1128"/>
        <v/>
      </c>
      <c r="CJ365" s="20" t="str">
        <f t="shared" si="1129"/>
        <v/>
      </c>
      <c r="CK365" s="20" t="str">
        <f t="shared" si="1130"/>
        <v/>
      </c>
      <c r="CL365" s="20" t="str">
        <f t="shared" si="1131"/>
        <v/>
      </c>
      <c r="CM365" s="20" t="str">
        <f t="shared" si="1132"/>
        <v/>
      </c>
      <c r="CN365" s="20" t="str">
        <f t="shared" si="1133"/>
        <v/>
      </c>
      <c r="CO365" s="20" t="str">
        <f t="shared" si="1134"/>
        <v/>
      </c>
      <c r="CP365" s="20" t="str">
        <f t="shared" si="1135"/>
        <v/>
      </c>
      <c r="CQ365" s="20" t="str">
        <f t="shared" si="1136"/>
        <v/>
      </c>
      <c r="CR365" s="20" t="str">
        <f t="shared" si="1137"/>
        <v/>
      </c>
      <c r="CS365" s="20" t="str">
        <f t="shared" si="1138"/>
        <v/>
      </c>
      <c r="CT365" s="20" t="str">
        <f t="shared" si="1139"/>
        <v/>
      </c>
      <c r="CU365" s="20" t="str">
        <f t="shared" si="1140"/>
        <v/>
      </c>
      <c r="CV365" s="20" t="str">
        <f t="shared" si="1141"/>
        <v/>
      </c>
      <c r="CW365" s="20" t="str">
        <f t="shared" si="1142"/>
        <v/>
      </c>
      <c r="CX365" s="20" t="str">
        <f t="shared" si="1143"/>
        <v/>
      </c>
      <c r="CY365" s="20" t="str">
        <f t="shared" si="1144"/>
        <v/>
      </c>
      <c r="CZ365" s="20" t="str">
        <f t="shared" si="1145"/>
        <v/>
      </c>
      <c r="BHJ365" s="20" t="str">
        <f t="shared" si="1146"/>
        <v/>
      </c>
    </row>
    <row r="366" spans="2:104 1570:1570" ht="14.5">
      <c r="B366" s="510" t="str">
        <f>IF('لصق اكسل الفورمز'!E361="","",'لصق اكسل الفورمز'!E361)</f>
        <v/>
      </c>
      <c r="C366" s="510" t="str">
        <f>IF('لصق اكسل الفورمز'!O361="","",'لصق اكسل الفورمز'!O361)</f>
        <v/>
      </c>
      <c r="D366" s="526" t="str">
        <f>IF('لصق اكسل الفورمز'!R361="","",'لصق اكسل الفورمز'!R361)</f>
        <v/>
      </c>
      <c r="E366" s="510" t="str">
        <f>IF('لصق اكسل الفورمز'!U361="","",'لصق اكسل الفورمز'!U361)</f>
        <v/>
      </c>
      <c r="F366" s="526" t="str">
        <f>IF('لصق اكسل الفورمز'!X361="","",'لصق اكسل الفورمز'!X361)</f>
        <v/>
      </c>
      <c r="G366" s="510" t="str">
        <f>IF('لصق اكسل الفورمز'!AA361="","",'لصق اكسل الفورمز'!AA361)</f>
        <v/>
      </c>
      <c r="H366" s="526" t="str">
        <f>IF('لصق اكسل الفورمز'!AD361="","",'لصق اكسل الفورمز'!AD361)</f>
        <v/>
      </c>
      <c r="I366" s="510" t="str">
        <f>IF('لصق اكسل الفورمز'!AG361="","",'لصق اكسل الفورمز'!AG361)</f>
        <v/>
      </c>
      <c r="J366" s="526" t="str">
        <f>IF('لصق اكسل الفورمز'!AJ361="","",'لصق اكسل الفورمز'!AJ361)</f>
        <v/>
      </c>
      <c r="K366" s="510" t="str">
        <f>IF('لصق اكسل الفورمز'!AM361="","",'لصق اكسل الفورمز'!AM361)</f>
        <v/>
      </c>
      <c r="L366" s="526" t="str">
        <f>IF('لصق اكسل الفورمز'!AP361="","",'لصق اكسل الفورمز'!AP361)</f>
        <v/>
      </c>
      <c r="M366" s="510" t="str">
        <f>IF('لصق اكسل الفورمز'!AS361="","",'لصق اكسل الفورمز'!AS361)</f>
        <v/>
      </c>
      <c r="N366" s="526" t="str">
        <f>IF('لصق اكسل الفورمز'!AV361="","",'لصق اكسل الفورمز'!AV361)</f>
        <v/>
      </c>
      <c r="O366" s="510" t="str">
        <f>IF('لصق اكسل الفورمز'!AY361="","",'لصق اكسل الفورمز'!AY361)</f>
        <v/>
      </c>
      <c r="P366" s="526" t="str">
        <f>IF('لصق اكسل الفورمز'!BB361="","",'لصق اكسل الفورمز'!BB361)</f>
        <v/>
      </c>
      <c r="Q366" s="510" t="str">
        <f>IF('لصق اكسل الفورمز'!BE361="","",'لصق اكسل الفورمز'!BE361)</f>
        <v/>
      </c>
      <c r="R366" s="526" t="str">
        <f>IF('لصق اكسل الفورمز'!BH361="","",'لصق اكسل الفورمز'!BH361)</f>
        <v/>
      </c>
      <c r="S366" s="510" t="str">
        <f>IF('لصق اكسل الفورمز'!BK361="","",'لصق اكسل الفورمز'!BK361)</f>
        <v/>
      </c>
      <c r="T366" s="526" t="str">
        <f>IF('لصق اكسل الفورمز'!BN361="","",'لصق اكسل الفورمز'!BN361)</f>
        <v/>
      </c>
      <c r="U366" s="510" t="str">
        <f>IF('لصق اكسل الفورمز'!BQ361="","",'لصق اكسل الفورمز'!BQ361)</f>
        <v/>
      </c>
      <c r="V366" s="526" t="str">
        <f>IF('لصق اكسل الفورمز'!BT361="","",'لصق اكسل الفورمز'!BT361)</f>
        <v/>
      </c>
      <c r="W366" s="527" t="str">
        <f t="shared" si="1093"/>
        <v/>
      </c>
      <c r="X366" s="510" t="str">
        <f t="shared" si="1094"/>
        <v/>
      </c>
      <c r="Y366" s="564" t="str">
        <f t="shared" si="1095"/>
        <v/>
      </c>
      <c r="AL366" s="20">
        <f t="shared" si="1096"/>
        <v>0</v>
      </c>
      <c r="AO366" s="20" t="str">
        <f t="shared" si="1097"/>
        <v/>
      </c>
      <c r="AQ366" s="20" t="str">
        <f t="shared" si="1147"/>
        <v/>
      </c>
      <c r="AR366" s="20" t="str">
        <f t="shared" si="1098"/>
        <v/>
      </c>
      <c r="AS366" s="20" t="str">
        <f t="shared" si="1099"/>
        <v/>
      </c>
      <c r="AT366" s="20" t="str">
        <f t="shared" si="1100"/>
        <v/>
      </c>
      <c r="AU366" s="20" t="str">
        <f t="shared" si="1101"/>
        <v/>
      </c>
      <c r="AV366" s="20" t="str">
        <f t="shared" si="1102"/>
        <v/>
      </c>
      <c r="AW366" s="20" t="str">
        <f t="shared" si="1103"/>
        <v/>
      </c>
      <c r="AX366" s="20" t="str">
        <f t="shared" si="1104"/>
        <v/>
      </c>
      <c r="AY366" s="20" t="str">
        <f t="shared" si="1105"/>
        <v/>
      </c>
      <c r="AZ366" s="20" t="str">
        <f t="shared" si="1106"/>
        <v/>
      </c>
      <c r="BA366" s="20" t="str">
        <f t="shared" si="1107"/>
        <v/>
      </c>
      <c r="BB366" s="20" t="str">
        <f t="shared" si="1108"/>
        <v/>
      </c>
      <c r="BC366" s="20" t="str">
        <f t="shared" si="1109"/>
        <v/>
      </c>
      <c r="BD366" s="20" t="str">
        <f t="shared" si="1110"/>
        <v/>
      </c>
      <c r="BE366" s="20" t="str">
        <f t="shared" si="1111"/>
        <v/>
      </c>
      <c r="BF366" s="20" t="str">
        <f t="shared" si="1112"/>
        <v/>
      </c>
      <c r="BG366" s="20" t="str">
        <f t="shared" si="1113"/>
        <v/>
      </c>
      <c r="BH366" s="20" t="str">
        <f t="shared" si="1114"/>
        <v/>
      </c>
      <c r="BI366" s="20" t="str">
        <f t="shared" si="1115"/>
        <v/>
      </c>
      <c r="BJ366" s="20" t="str">
        <f t="shared" si="1116"/>
        <v/>
      </c>
      <c r="BL366" s="38" t="e">
        <f>BM366/'التقرير الختامي'!$D$15</f>
        <v>#DIV/0!</v>
      </c>
      <c r="BM366" s="4">
        <f t="shared" si="1118"/>
        <v>0</v>
      </c>
      <c r="BN366" s="4">
        <f t="shared" si="1119"/>
        <v>0</v>
      </c>
      <c r="BO366" s="4">
        <f t="shared" si="1120"/>
        <v>0</v>
      </c>
      <c r="BP366" s="173" t="str">
        <f t="shared" si="1121"/>
        <v/>
      </c>
      <c r="BQ366" s="4">
        <f t="shared" si="1122"/>
        <v>0</v>
      </c>
      <c r="BT366" s="268" t="str">
        <f t="shared" si="1123"/>
        <v/>
      </c>
      <c r="BU366" s="268" t="str">
        <f t="shared" si="1124"/>
        <v/>
      </c>
      <c r="BX366" s="20">
        <f t="shared" si="1125"/>
        <v>1</v>
      </c>
      <c r="CG366" s="20" t="str">
        <f t="shared" si="1126"/>
        <v/>
      </c>
      <c r="CH366" s="20" t="str">
        <f t="shared" si="1127"/>
        <v/>
      </c>
      <c r="CI366" s="20" t="str">
        <f t="shared" si="1128"/>
        <v/>
      </c>
      <c r="CJ366" s="20" t="str">
        <f t="shared" si="1129"/>
        <v/>
      </c>
      <c r="CK366" s="20" t="str">
        <f t="shared" si="1130"/>
        <v/>
      </c>
      <c r="CL366" s="20" t="str">
        <f t="shared" si="1131"/>
        <v/>
      </c>
      <c r="CM366" s="20" t="str">
        <f t="shared" si="1132"/>
        <v/>
      </c>
      <c r="CN366" s="20" t="str">
        <f t="shared" si="1133"/>
        <v/>
      </c>
      <c r="CO366" s="20" t="str">
        <f t="shared" si="1134"/>
        <v/>
      </c>
      <c r="CP366" s="20" t="str">
        <f t="shared" si="1135"/>
        <v/>
      </c>
      <c r="CQ366" s="20" t="str">
        <f t="shared" si="1136"/>
        <v/>
      </c>
      <c r="CR366" s="20" t="str">
        <f t="shared" si="1137"/>
        <v/>
      </c>
      <c r="CS366" s="20" t="str">
        <f t="shared" si="1138"/>
        <v/>
      </c>
      <c r="CT366" s="20" t="str">
        <f t="shared" si="1139"/>
        <v/>
      </c>
      <c r="CU366" s="20" t="str">
        <f t="shared" si="1140"/>
        <v/>
      </c>
      <c r="CV366" s="20" t="str">
        <f t="shared" si="1141"/>
        <v/>
      </c>
      <c r="CW366" s="20" t="str">
        <f t="shared" si="1142"/>
        <v/>
      </c>
      <c r="CX366" s="20" t="str">
        <f t="shared" si="1143"/>
        <v/>
      </c>
      <c r="CY366" s="20" t="str">
        <f t="shared" si="1144"/>
        <v/>
      </c>
      <c r="CZ366" s="20" t="str">
        <f t="shared" si="1145"/>
        <v/>
      </c>
      <c r="BHJ366" s="20" t="str">
        <f t="shared" si="1146"/>
        <v/>
      </c>
    </row>
    <row r="367" spans="2:104 1570:1570" ht="14.5">
      <c r="B367" s="510" t="str">
        <f>IF('لصق اكسل الفورمز'!E362="","",'لصق اكسل الفورمز'!E362)</f>
        <v/>
      </c>
      <c r="C367" s="510" t="str">
        <f>IF('لصق اكسل الفورمز'!O362="","",'لصق اكسل الفورمز'!O362)</f>
        <v/>
      </c>
      <c r="D367" s="526" t="str">
        <f>IF('لصق اكسل الفورمز'!R362="","",'لصق اكسل الفورمز'!R362)</f>
        <v/>
      </c>
      <c r="E367" s="510" t="str">
        <f>IF('لصق اكسل الفورمز'!U362="","",'لصق اكسل الفورمز'!U362)</f>
        <v/>
      </c>
      <c r="F367" s="526" t="str">
        <f>IF('لصق اكسل الفورمز'!X362="","",'لصق اكسل الفورمز'!X362)</f>
        <v/>
      </c>
      <c r="G367" s="510" t="str">
        <f>IF('لصق اكسل الفورمز'!AA362="","",'لصق اكسل الفورمز'!AA362)</f>
        <v/>
      </c>
      <c r="H367" s="526" t="str">
        <f>IF('لصق اكسل الفورمز'!AD362="","",'لصق اكسل الفورمز'!AD362)</f>
        <v/>
      </c>
      <c r="I367" s="510" t="str">
        <f>IF('لصق اكسل الفورمز'!AG362="","",'لصق اكسل الفورمز'!AG362)</f>
        <v/>
      </c>
      <c r="J367" s="526" t="str">
        <f>IF('لصق اكسل الفورمز'!AJ362="","",'لصق اكسل الفورمز'!AJ362)</f>
        <v/>
      </c>
      <c r="K367" s="510" t="str">
        <f>IF('لصق اكسل الفورمز'!AM362="","",'لصق اكسل الفورمز'!AM362)</f>
        <v/>
      </c>
      <c r="L367" s="526" t="str">
        <f>IF('لصق اكسل الفورمز'!AP362="","",'لصق اكسل الفورمز'!AP362)</f>
        <v/>
      </c>
      <c r="M367" s="510" t="str">
        <f>IF('لصق اكسل الفورمز'!AS362="","",'لصق اكسل الفورمز'!AS362)</f>
        <v/>
      </c>
      <c r="N367" s="526" t="str">
        <f>IF('لصق اكسل الفورمز'!AV362="","",'لصق اكسل الفورمز'!AV362)</f>
        <v/>
      </c>
      <c r="O367" s="510" t="str">
        <f>IF('لصق اكسل الفورمز'!AY362="","",'لصق اكسل الفورمز'!AY362)</f>
        <v/>
      </c>
      <c r="P367" s="526" t="str">
        <f>IF('لصق اكسل الفورمز'!BB362="","",'لصق اكسل الفورمز'!BB362)</f>
        <v/>
      </c>
      <c r="Q367" s="510" t="str">
        <f>IF('لصق اكسل الفورمز'!BE362="","",'لصق اكسل الفورمز'!BE362)</f>
        <v/>
      </c>
      <c r="R367" s="526" t="str">
        <f>IF('لصق اكسل الفورمز'!BH362="","",'لصق اكسل الفورمز'!BH362)</f>
        <v/>
      </c>
      <c r="S367" s="510" t="str">
        <f>IF('لصق اكسل الفورمز'!BK362="","",'لصق اكسل الفورمز'!BK362)</f>
        <v/>
      </c>
      <c r="T367" s="526" t="str">
        <f>IF('لصق اكسل الفورمز'!BN362="","",'لصق اكسل الفورمز'!BN362)</f>
        <v/>
      </c>
      <c r="U367" s="510" t="str">
        <f>IF('لصق اكسل الفورمز'!BQ362="","",'لصق اكسل الفورمز'!BQ362)</f>
        <v/>
      </c>
      <c r="V367" s="526" t="str">
        <f>IF('لصق اكسل الفورمز'!BT362="","",'لصق اكسل الفورمز'!BT362)</f>
        <v/>
      </c>
      <c r="W367" s="527" t="str">
        <f t="shared" si="1093"/>
        <v/>
      </c>
      <c r="X367" s="510" t="str">
        <f t="shared" si="1094"/>
        <v/>
      </c>
      <c r="Y367" s="564" t="str">
        <f t="shared" si="1095"/>
        <v/>
      </c>
      <c r="AL367" s="20">
        <f t="shared" si="1096"/>
        <v>0</v>
      </c>
      <c r="AO367" s="20" t="str">
        <f t="shared" si="1097"/>
        <v/>
      </c>
      <c r="AQ367" s="20" t="str">
        <f t="shared" si="1147"/>
        <v/>
      </c>
      <c r="AR367" s="20" t="str">
        <f t="shared" si="1098"/>
        <v/>
      </c>
      <c r="AS367" s="20" t="str">
        <f t="shared" si="1099"/>
        <v/>
      </c>
      <c r="AT367" s="20" t="str">
        <f t="shared" si="1100"/>
        <v/>
      </c>
      <c r="AU367" s="20" t="str">
        <f t="shared" si="1101"/>
        <v/>
      </c>
      <c r="AV367" s="20" t="str">
        <f t="shared" si="1102"/>
        <v/>
      </c>
      <c r="AW367" s="20" t="str">
        <f t="shared" si="1103"/>
        <v/>
      </c>
      <c r="AX367" s="20" t="str">
        <f t="shared" si="1104"/>
        <v/>
      </c>
      <c r="AY367" s="20" t="str">
        <f t="shared" si="1105"/>
        <v/>
      </c>
      <c r="AZ367" s="20" t="str">
        <f t="shared" si="1106"/>
        <v/>
      </c>
      <c r="BA367" s="20" t="str">
        <f t="shared" si="1107"/>
        <v/>
      </c>
      <c r="BB367" s="20" t="str">
        <f t="shared" si="1108"/>
        <v/>
      </c>
      <c r="BC367" s="20" t="str">
        <f t="shared" si="1109"/>
        <v/>
      </c>
      <c r="BD367" s="20" t="str">
        <f t="shared" si="1110"/>
        <v/>
      </c>
      <c r="BE367" s="20" t="str">
        <f t="shared" si="1111"/>
        <v/>
      </c>
      <c r="BF367" s="20" t="str">
        <f t="shared" si="1112"/>
        <v/>
      </c>
      <c r="BG367" s="20" t="str">
        <f t="shared" si="1113"/>
        <v/>
      </c>
      <c r="BH367" s="20" t="str">
        <f t="shared" si="1114"/>
        <v/>
      </c>
      <c r="BI367" s="20" t="str">
        <f t="shared" si="1115"/>
        <v/>
      </c>
      <c r="BJ367" s="20" t="str">
        <f t="shared" si="1116"/>
        <v/>
      </c>
      <c r="BL367" s="38" t="e">
        <f>BM367/'التقرير الختامي'!$D$15</f>
        <v>#DIV/0!</v>
      </c>
      <c r="BM367" s="4">
        <f t="shared" si="1118"/>
        <v>0</v>
      </c>
      <c r="BN367" s="4">
        <f t="shared" si="1119"/>
        <v>0</v>
      </c>
      <c r="BO367" s="4">
        <f t="shared" si="1120"/>
        <v>0</v>
      </c>
      <c r="BP367" s="173" t="str">
        <f t="shared" si="1121"/>
        <v/>
      </c>
      <c r="BQ367" s="4">
        <f t="shared" si="1122"/>
        <v>0</v>
      </c>
      <c r="BT367" s="268" t="str">
        <f t="shared" si="1123"/>
        <v/>
      </c>
      <c r="BU367" s="268" t="str">
        <f t="shared" si="1124"/>
        <v/>
      </c>
      <c r="BX367" s="20">
        <f t="shared" si="1125"/>
        <v>1</v>
      </c>
      <c r="CG367" s="20" t="str">
        <f t="shared" si="1126"/>
        <v/>
      </c>
      <c r="CH367" s="20" t="str">
        <f t="shared" si="1127"/>
        <v/>
      </c>
      <c r="CI367" s="20" t="str">
        <f t="shared" si="1128"/>
        <v/>
      </c>
      <c r="CJ367" s="20" t="str">
        <f t="shared" si="1129"/>
        <v/>
      </c>
      <c r="CK367" s="20" t="str">
        <f t="shared" si="1130"/>
        <v/>
      </c>
      <c r="CL367" s="20" t="str">
        <f t="shared" si="1131"/>
        <v/>
      </c>
      <c r="CM367" s="20" t="str">
        <f t="shared" si="1132"/>
        <v/>
      </c>
      <c r="CN367" s="20" t="str">
        <f t="shared" si="1133"/>
        <v/>
      </c>
      <c r="CO367" s="20" t="str">
        <f t="shared" si="1134"/>
        <v/>
      </c>
      <c r="CP367" s="20" t="str">
        <f t="shared" si="1135"/>
        <v/>
      </c>
      <c r="CQ367" s="20" t="str">
        <f t="shared" si="1136"/>
        <v/>
      </c>
      <c r="CR367" s="20" t="str">
        <f t="shared" si="1137"/>
        <v/>
      </c>
      <c r="CS367" s="20" t="str">
        <f t="shared" si="1138"/>
        <v/>
      </c>
      <c r="CT367" s="20" t="str">
        <f t="shared" si="1139"/>
        <v/>
      </c>
      <c r="CU367" s="20" t="str">
        <f t="shared" si="1140"/>
        <v/>
      </c>
      <c r="CV367" s="20" t="str">
        <f t="shared" si="1141"/>
        <v/>
      </c>
      <c r="CW367" s="20" t="str">
        <f t="shared" si="1142"/>
        <v/>
      </c>
      <c r="CX367" s="20" t="str">
        <f t="shared" si="1143"/>
        <v/>
      </c>
      <c r="CY367" s="20" t="str">
        <f t="shared" si="1144"/>
        <v/>
      </c>
      <c r="CZ367" s="20" t="str">
        <f t="shared" si="1145"/>
        <v/>
      </c>
      <c r="BHJ367" s="20" t="str">
        <f t="shared" si="1146"/>
        <v/>
      </c>
    </row>
    <row r="368" spans="2:104 1570:1570" ht="14.5">
      <c r="B368" s="510" t="str">
        <f>IF('لصق اكسل الفورمز'!E363="","",'لصق اكسل الفورمز'!E363)</f>
        <v/>
      </c>
      <c r="C368" s="510" t="str">
        <f>IF('لصق اكسل الفورمز'!O363="","",'لصق اكسل الفورمز'!O363)</f>
        <v/>
      </c>
      <c r="D368" s="526" t="str">
        <f>IF('لصق اكسل الفورمز'!R363="","",'لصق اكسل الفورمز'!R363)</f>
        <v/>
      </c>
      <c r="E368" s="510" t="str">
        <f>IF('لصق اكسل الفورمز'!U363="","",'لصق اكسل الفورمز'!U363)</f>
        <v/>
      </c>
      <c r="F368" s="526" t="str">
        <f>IF('لصق اكسل الفورمز'!X363="","",'لصق اكسل الفورمز'!X363)</f>
        <v/>
      </c>
      <c r="G368" s="510" t="str">
        <f>IF('لصق اكسل الفورمز'!AA363="","",'لصق اكسل الفورمز'!AA363)</f>
        <v/>
      </c>
      <c r="H368" s="526" t="str">
        <f>IF('لصق اكسل الفورمز'!AD363="","",'لصق اكسل الفورمز'!AD363)</f>
        <v/>
      </c>
      <c r="I368" s="510" t="str">
        <f>IF('لصق اكسل الفورمز'!AG363="","",'لصق اكسل الفورمز'!AG363)</f>
        <v/>
      </c>
      <c r="J368" s="526" t="str">
        <f>IF('لصق اكسل الفورمز'!AJ363="","",'لصق اكسل الفورمز'!AJ363)</f>
        <v/>
      </c>
      <c r="K368" s="510" t="str">
        <f>IF('لصق اكسل الفورمز'!AM363="","",'لصق اكسل الفورمز'!AM363)</f>
        <v/>
      </c>
      <c r="L368" s="526" t="str">
        <f>IF('لصق اكسل الفورمز'!AP363="","",'لصق اكسل الفورمز'!AP363)</f>
        <v/>
      </c>
      <c r="M368" s="510" t="str">
        <f>IF('لصق اكسل الفورمز'!AS363="","",'لصق اكسل الفورمز'!AS363)</f>
        <v/>
      </c>
      <c r="N368" s="526" t="str">
        <f>IF('لصق اكسل الفورمز'!AV363="","",'لصق اكسل الفورمز'!AV363)</f>
        <v/>
      </c>
      <c r="O368" s="510" t="str">
        <f>IF('لصق اكسل الفورمز'!AY363="","",'لصق اكسل الفورمز'!AY363)</f>
        <v/>
      </c>
      <c r="P368" s="526" t="str">
        <f>IF('لصق اكسل الفورمز'!BB363="","",'لصق اكسل الفورمز'!BB363)</f>
        <v/>
      </c>
      <c r="Q368" s="510" t="str">
        <f>IF('لصق اكسل الفورمز'!BE363="","",'لصق اكسل الفورمز'!BE363)</f>
        <v/>
      </c>
      <c r="R368" s="526" t="str">
        <f>IF('لصق اكسل الفورمز'!BH363="","",'لصق اكسل الفورمز'!BH363)</f>
        <v/>
      </c>
      <c r="S368" s="510" t="str">
        <f>IF('لصق اكسل الفورمز'!BK363="","",'لصق اكسل الفورمز'!BK363)</f>
        <v/>
      </c>
      <c r="T368" s="526" t="str">
        <f>IF('لصق اكسل الفورمز'!BN363="","",'لصق اكسل الفورمز'!BN363)</f>
        <v/>
      </c>
      <c r="U368" s="510" t="str">
        <f>IF('لصق اكسل الفورمز'!BQ363="","",'لصق اكسل الفورمز'!BQ363)</f>
        <v/>
      </c>
      <c r="V368" s="526" t="str">
        <f>IF('لصق اكسل الفورمز'!BT363="","",'لصق اكسل الفورمز'!BT363)</f>
        <v/>
      </c>
      <c r="W368" s="527" t="str">
        <f t="shared" si="1093"/>
        <v/>
      </c>
      <c r="X368" s="510" t="str">
        <f t="shared" si="1094"/>
        <v/>
      </c>
      <c r="Y368" s="564" t="str">
        <f t="shared" si="1095"/>
        <v/>
      </c>
      <c r="AL368" s="20">
        <f t="shared" si="1096"/>
        <v>0</v>
      </c>
      <c r="AO368" s="20" t="str">
        <f t="shared" si="1097"/>
        <v/>
      </c>
      <c r="AQ368" s="20" t="str">
        <f t="shared" si="1147"/>
        <v/>
      </c>
      <c r="AR368" s="20" t="str">
        <f t="shared" si="1098"/>
        <v/>
      </c>
      <c r="AS368" s="20" t="str">
        <f t="shared" si="1099"/>
        <v/>
      </c>
      <c r="AT368" s="20" t="str">
        <f t="shared" si="1100"/>
        <v/>
      </c>
      <c r="AU368" s="20" t="str">
        <f t="shared" si="1101"/>
        <v/>
      </c>
      <c r="AV368" s="20" t="str">
        <f t="shared" si="1102"/>
        <v/>
      </c>
      <c r="AW368" s="20" t="str">
        <f t="shared" si="1103"/>
        <v/>
      </c>
      <c r="AX368" s="20" t="str">
        <f t="shared" si="1104"/>
        <v/>
      </c>
      <c r="AY368" s="20" t="str">
        <f t="shared" si="1105"/>
        <v/>
      </c>
      <c r="AZ368" s="20" t="str">
        <f t="shared" si="1106"/>
        <v/>
      </c>
      <c r="BA368" s="20" t="str">
        <f t="shared" si="1107"/>
        <v/>
      </c>
      <c r="BB368" s="20" t="str">
        <f t="shared" si="1108"/>
        <v/>
      </c>
      <c r="BC368" s="20" t="str">
        <f t="shared" si="1109"/>
        <v/>
      </c>
      <c r="BD368" s="20" t="str">
        <f t="shared" si="1110"/>
        <v/>
      </c>
      <c r="BE368" s="20" t="str">
        <f t="shared" si="1111"/>
        <v/>
      </c>
      <c r="BF368" s="20" t="str">
        <f t="shared" si="1112"/>
        <v/>
      </c>
      <c r="BG368" s="20" t="str">
        <f t="shared" si="1113"/>
        <v/>
      </c>
      <c r="BH368" s="20" t="str">
        <f t="shared" si="1114"/>
        <v/>
      </c>
      <c r="BI368" s="20" t="str">
        <f t="shared" si="1115"/>
        <v/>
      </c>
      <c r="BJ368" s="20" t="str">
        <f t="shared" si="1116"/>
        <v/>
      </c>
      <c r="BL368" s="38" t="e">
        <f>BM368/'التقرير الختامي'!$D$15</f>
        <v>#DIV/0!</v>
      </c>
      <c r="BM368" s="4">
        <f t="shared" si="1118"/>
        <v>0</v>
      </c>
      <c r="BN368" s="4">
        <f t="shared" si="1119"/>
        <v>0</v>
      </c>
      <c r="BO368" s="4">
        <f t="shared" si="1120"/>
        <v>0</v>
      </c>
      <c r="BP368" s="173" t="str">
        <f t="shared" si="1121"/>
        <v/>
      </c>
      <c r="BQ368" s="4">
        <f t="shared" si="1122"/>
        <v>0</v>
      </c>
      <c r="BT368" s="268" t="str">
        <f t="shared" si="1123"/>
        <v/>
      </c>
      <c r="BU368" s="268" t="str">
        <f t="shared" si="1124"/>
        <v/>
      </c>
      <c r="BX368" s="20">
        <f t="shared" si="1125"/>
        <v>1</v>
      </c>
      <c r="CG368" s="20" t="str">
        <f t="shared" si="1126"/>
        <v/>
      </c>
      <c r="CH368" s="20" t="str">
        <f t="shared" si="1127"/>
        <v/>
      </c>
      <c r="CI368" s="20" t="str">
        <f t="shared" si="1128"/>
        <v/>
      </c>
      <c r="CJ368" s="20" t="str">
        <f t="shared" si="1129"/>
        <v/>
      </c>
      <c r="CK368" s="20" t="str">
        <f t="shared" si="1130"/>
        <v/>
      </c>
      <c r="CL368" s="20" t="str">
        <f t="shared" si="1131"/>
        <v/>
      </c>
      <c r="CM368" s="20" t="str">
        <f t="shared" si="1132"/>
        <v/>
      </c>
      <c r="CN368" s="20" t="str">
        <f t="shared" si="1133"/>
        <v/>
      </c>
      <c r="CO368" s="20" t="str">
        <f t="shared" si="1134"/>
        <v/>
      </c>
      <c r="CP368" s="20" t="str">
        <f t="shared" si="1135"/>
        <v/>
      </c>
      <c r="CQ368" s="20" t="str">
        <f t="shared" si="1136"/>
        <v/>
      </c>
      <c r="CR368" s="20" t="str">
        <f t="shared" si="1137"/>
        <v/>
      </c>
      <c r="CS368" s="20" t="str">
        <f t="shared" si="1138"/>
        <v/>
      </c>
      <c r="CT368" s="20" t="str">
        <f t="shared" si="1139"/>
        <v/>
      </c>
      <c r="CU368" s="20" t="str">
        <f t="shared" si="1140"/>
        <v/>
      </c>
      <c r="CV368" s="20" t="str">
        <f t="shared" si="1141"/>
        <v/>
      </c>
      <c r="CW368" s="20" t="str">
        <f t="shared" si="1142"/>
        <v/>
      </c>
      <c r="CX368" s="20" t="str">
        <f t="shared" si="1143"/>
        <v/>
      </c>
      <c r="CY368" s="20" t="str">
        <f t="shared" si="1144"/>
        <v/>
      </c>
      <c r="CZ368" s="20" t="str">
        <f t="shared" si="1145"/>
        <v/>
      </c>
      <c r="BHJ368" s="20" t="str">
        <f t="shared" si="1146"/>
        <v/>
      </c>
    </row>
    <row r="369" spans="2:76 1570:1570" ht="14.5">
      <c r="B369" s="510" t="str">
        <f>IF('لصق اكسل الفورمز'!E364="","",'لصق اكسل الفورمز'!E364)</f>
        <v/>
      </c>
      <c r="C369" s="510" t="str">
        <f>IF('لصق اكسل الفورمز'!O364="","",'لصق اكسل الفورمز'!O364)</f>
        <v/>
      </c>
      <c r="D369" s="526" t="str">
        <f>IF('لصق اكسل الفورمز'!R364="","",'لصق اكسل الفورمز'!R364)</f>
        <v/>
      </c>
      <c r="E369" s="510" t="str">
        <f>IF('لصق اكسل الفورمز'!U364="","",'لصق اكسل الفورمز'!U364)</f>
        <v/>
      </c>
      <c r="F369" s="526" t="str">
        <f>IF('لصق اكسل الفورمز'!X364="","",'لصق اكسل الفورمز'!X364)</f>
        <v/>
      </c>
      <c r="G369" s="510" t="str">
        <f>IF('لصق اكسل الفورمز'!AA364="","",'لصق اكسل الفورمز'!AA364)</f>
        <v/>
      </c>
      <c r="H369" s="526" t="str">
        <f>IF('لصق اكسل الفورمز'!AD364="","",'لصق اكسل الفورمز'!AD364)</f>
        <v/>
      </c>
      <c r="I369" s="510" t="str">
        <f>IF('لصق اكسل الفورمز'!AG364="","",'لصق اكسل الفورمز'!AG364)</f>
        <v/>
      </c>
      <c r="J369" s="526" t="str">
        <f>IF('لصق اكسل الفورمز'!AJ364="","",'لصق اكسل الفورمز'!AJ364)</f>
        <v/>
      </c>
      <c r="K369" s="510" t="str">
        <f>IF('لصق اكسل الفورمز'!AM364="","",'لصق اكسل الفورمز'!AM364)</f>
        <v/>
      </c>
      <c r="L369" s="526" t="str">
        <f>IF('لصق اكسل الفورمز'!AP364="","",'لصق اكسل الفورمز'!AP364)</f>
        <v/>
      </c>
      <c r="M369" s="510" t="str">
        <f>IF('لصق اكسل الفورمز'!AS364="","",'لصق اكسل الفورمز'!AS364)</f>
        <v/>
      </c>
      <c r="N369" s="526" t="str">
        <f>IF('لصق اكسل الفورمز'!AV364="","",'لصق اكسل الفورمز'!AV364)</f>
        <v/>
      </c>
      <c r="O369" s="510" t="str">
        <f>IF('لصق اكسل الفورمز'!AY364="","",'لصق اكسل الفورمز'!AY364)</f>
        <v/>
      </c>
      <c r="P369" s="526" t="str">
        <f>IF('لصق اكسل الفورمز'!BB364="","",'لصق اكسل الفورمز'!BB364)</f>
        <v/>
      </c>
      <c r="Q369" s="510" t="str">
        <f>IF('لصق اكسل الفورمز'!BE364="","",'لصق اكسل الفورمز'!BE364)</f>
        <v/>
      </c>
      <c r="R369" s="526" t="str">
        <f>IF('لصق اكسل الفورمز'!BH364="","",'لصق اكسل الفورمز'!BH364)</f>
        <v/>
      </c>
      <c r="S369" s="510" t="str">
        <f>IF('لصق اكسل الفورمز'!BK364="","",'لصق اكسل الفورمز'!BK364)</f>
        <v/>
      </c>
      <c r="T369" s="526" t="str">
        <f>IF('لصق اكسل الفورمز'!BN364="","",'لصق اكسل الفورمز'!BN364)</f>
        <v/>
      </c>
      <c r="U369" s="510" t="str">
        <f>IF('لصق اكسل الفورمز'!BQ364="","",'لصق اكسل الفورمز'!BQ364)</f>
        <v/>
      </c>
      <c r="V369" s="526" t="str">
        <f>IF('لصق اكسل الفورمز'!BT364="","",'لصق اكسل الفورمز'!BT364)</f>
        <v/>
      </c>
      <c r="W369" s="527" t="str">
        <f t="shared" si="1093"/>
        <v/>
      </c>
      <c r="X369" s="510" t="str">
        <f t="shared" si="1094"/>
        <v/>
      </c>
      <c r="Y369" s="564" t="str">
        <f t="shared" si="1095"/>
        <v/>
      </c>
      <c r="AL369" s="20">
        <f t="shared" si="1096"/>
        <v>0</v>
      </c>
      <c r="AO369" s="20" t="str">
        <f t="shared" si="1097"/>
        <v/>
      </c>
      <c r="AQ369" s="20" t="str">
        <f t="shared" si="1147"/>
        <v/>
      </c>
      <c r="AR369" s="20" t="str">
        <f t="shared" si="1098"/>
        <v/>
      </c>
      <c r="AS369" s="20" t="str">
        <f t="shared" si="1099"/>
        <v/>
      </c>
      <c r="AT369" s="20" t="str">
        <f t="shared" si="1100"/>
        <v/>
      </c>
      <c r="AU369" s="20" t="str">
        <f t="shared" si="1101"/>
        <v/>
      </c>
      <c r="AV369" s="20" t="str">
        <f t="shared" si="1102"/>
        <v/>
      </c>
      <c r="AW369" s="20" t="str">
        <f t="shared" si="1103"/>
        <v/>
      </c>
      <c r="AX369" s="20" t="str">
        <f t="shared" si="1104"/>
        <v/>
      </c>
      <c r="AY369" s="20" t="str">
        <f t="shared" si="1105"/>
        <v/>
      </c>
      <c r="AZ369" s="20" t="str">
        <f t="shared" si="1106"/>
        <v/>
      </c>
      <c r="BA369" s="20" t="str">
        <f t="shared" si="1107"/>
        <v/>
      </c>
      <c r="BB369" s="20" t="str">
        <f t="shared" si="1108"/>
        <v/>
      </c>
      <c r="BC369" s="20" t="str">
        <f t="shared" si="1109"/>
        <v/>
      </c>
      <c r="BD369" s="20" t="str">
        <f t="shared" si="1110"/>
        <v/>
      </c>
      <c r="BE369" s="20" t="str">
        <f t="shared" si="1111"/>
        <v/>
      </c>
      <c r="BF369" s="20" t="str">
        <f t="shared" si="1112"/>
        <v/>
      </c>
      <c r="BG369" s="20" t="str">
        <f t="shared" si="1113"/>
        <v/>
      </c>
      <c r="BH369" s="20" t="str">
        <f t="shared" si="1114"/>
        <v/>
      </c>
      <c r="BI369" s="20" t="str">
        <f t="shared" si="1115"/>
        <v/>
      </c>
      <c r="BJ369" s="20" t="str">
        <f t="shared" si="1116"/>
        <v/>
      </c>
      <c r="BL369" s="38" t="e">
        <f>BM369/'التقرير الختامي'!$D$15</f>
        <v>#DIV/0!</v>
      </c>
      <c r="BM369" s="4">
        <f t="shared" si="1118"/>
        <v>0</v>
      </c>
      <c r="BN369" s="4">
        <f t="shared" si="1119"/>
        <v>0</v>
      </c>
      <c r="BO369" s="4">
        <f t="shared" si="1120"/>
        <v>0</v>
      </c>
      <c r="BP369" s="173" t="str">
        <f t="shared" si="1121"/>
        <v/>
      </c>
      <c r="BQ369" s="4">
        <f t="shared" si="1122"/>
        <v>0</v>
      </c>
      <c r="BT369" s="268" t="str">
        <f t="shared" si="1123"/>
        <v/>
      </c>
      <c r="BU369" s="268" t="str">
        <f t="shared" si="1124"/>
        <v/>
      </c>
      <c r="BX369" s="20">
        <f t="shared" si="1125"/>
        <v>1</v>
      </c>
      <c r="BHJ369" s="20" t="str">
        <f t="shared" si="1146"/>
        <v/>
      </c>
    </row>
    <row r="370" spans="2:76 1570:1570" ht="14.5">
      <c r="B370" s="510" t="str">
        <f>IF('لصق اكسل الفورمز'!E365="","",'لصق اكسل الفورمز'!E365)</f>
        <v/>
      </c>
      <c r="C370" s="510" t="str">
        <f>IF('لصق اكسل الفورمز'!O365="","",'لصق اكسل الفورمز'!O365)</f>
        <v/>
      </c>
      <c r="D370" s="526" t="str">
        <f>IF('لصق اكسل الفورمز'!R365="","",'لصق اكسل الفورمز'!R365)</f>
        <v/>
      </c>
      <c r="E370" s="510" t="str">
        <f>IF('لصق اكسل الفورمز'!U365="","",'لصق اكسل الفورمز'!U365)</f>
        <v/>
      </c>
      <c r="F370" s="526" t="str">
        <f>IF('لصق اكسل الفورمز'!X365="","",'لصق اكسل الفورمز'!X365)</f>
        <v/>
      </c>
      <c r="G370" s="510" t="str">
        <f>IF('لصق اكسل الفورمز'!AA365="","",'لصق اكسل الفورمز'!AA365)</f>
        <v/>
      </c>
      <c r="H370" s="526" t="str">
        <f>IF('لصق اكسل الفورمز'!AD365="","",'لصق اكسل الفورمز'!AD365)</f>
        <v/>
      </c>
      <c r="I370" s="510" t="str">
        <f>IF('لصق اكسل الفورمز'!AG365="","",'لصق اكسل الفورمز'!AG365)</f>
        <v/>
      </c>
      <c r="J370" s="526" t="str">
        <f>IF('لصق اكسل الفورمز'!AJ365="","",'لصق اكسل الفورمز'!AJ365)</f>
        <v/>
      </c>
      <c r="K370" s="510" t="str">
        <f>IF('لصق اكسل الفورمز'!AM365="","",'لصق اكسل الفورمز'!AM365)</f>
        <v/>
      </c>
      <c r="L370" s="526" t="str">
        <f>IF('لصق اكسل الفورمز'!AP365="","",'لصق اكسل الفورمز'!AP365)</f>
        <v/>
      </c>
      <c r="M370" s="510" t="str">
        <f>IF('لصق اكسل الفورمز'!AS365="","",'لصق اكسل الفورمز'!AS365)</f>
        <v/>
      </c>
      <c r="N370" s="526" t="str">
        <f>IF('لصق اكسل الفورمز'!AV365="","",'لصق اكسل الفورمز'!AV365)</f>
        <v/>
      </c>
      <c r="O370" s="510" t="str">
        <f>IF('لصق اكسل الفورمز'!AY365="","",'لصق اكسل الفورمز'!AY365)</f>
        <v/>
      </c>
      <c r="P370" s="526" t="str">
        <f>IF('لصق اكسل الفورمز'!BB365="","",'لصق اكسل الفورمز'!BB365)</f>
        <v/>
      </c>
      <c r="Q370" s="510" t="str">
        <f>IF('لصق اكسل الفورمز'!BE365="","",'لصق اكسل الفورمز'!BE365)</f>
        <v/>
      </c>
      <c r="R370" s="526" t="str">
        <f>IF('لصق اكسل الفورمز'!BH365="","",'لصق اكسل الفورمز'!BH365)</f>
        <v/>
      </c>
      <c r="S370" s="510" t="str">
        <f>IF('لصق اكسل الفورمز'!BK365="","",'لصق اكسل الفورمز'!BK365)</f>
        <v/>
      </c>
      <c r="T370" s="526" t="str">
        <f>IF('لصق اكسل الفورمز'!BN365="","",'لصق اكسل الفورمز'!BN365)</f>
        <v/>
      </c>
      <c r="U370" s="510" t="str">
        <f>IF('لصق اكسل الفورمز'!BQ365="","",'لصق اكسل الفورمز'!BQ365)</f>
        <v/>
      </c>
      <c r="V370" s="526" t="str">
        <f>IF('لصق اكسل الفورمز'!BT365="","",'لصق اكسل الفورمز'!BT365)</f>
        <v/>
      </c>
      <c r="W370" s="527" t="str">
        <f t="shared" si="1093"/>
        <v/>
      </c>
      <c r="X370" s="510" t="str">
        <f t="shared" si="1094"/>
        <v/>
      </c>
      <c r="Y370" s="564" t="str">
        <f t="shared" si="1095"/>
        <v/>
      </c>
      <c r="AL370" s="20">
        <f t="shared" si="1096"/>
        <v>0</v>
      </c>
      <c r="AO370" s="20" t="str">
        <f t="shared" si="1097"/>
        <v/>
      </c>
      <c r="AQ370" s="20" t="str">
        <f t="shared" si="1147"/>
        <v/>
      </c>
      <c r="AR370" s="20" t="str">
        <f t="shared" si="1098"/>
        <v/>
      </c>
      <c r="AS370" s="20" t="str">
        <f t="shared" si="1099"/>
        <v/>
      </c>
      <c r="AT370" s="20" t="str">
        <f t="shared" si="1100"/>
        <v/>
      </c>
      <c r="AU370" s="20" t="str">
        <f t="shared" si="1101"/>
        <v/>
      </c>
      <c r="AV370" s="20" t="str">
        <f t="shared" si="1102"/>
        <v/>
      </c>
      <c r="AW370" s="20" t="str">
        <f t="shared" si="1103"/>
        <v/>
      </c>
      <c r="AX370" s="20" t="str">
        <f t="shared" si="1104"/>
        <v/>
      </c>
      <c r="AY370" s="20" t="str">
        <f t="shared" si="1105"/>
        <v/>
      </c>
      <c r="AZ370" s="20" t="str">
        <f t="shared" si="1106"/>
        <v/>
      </c>
      <c r="BA370" s="20" t="str">
        <f t="shared" si="1107"/>
        <v/>
      </c>
      <c r="BB370" s="20" t="str">
        <f t="shared" si="1108"/>
        <v/>
      </c>
      <c r="BC370" s="20" t="str">
        <f t="shared" si="1109"/>
        <v/>
      </c>
      <c r="BD370" s="20" t="str">
        <f t="shared" si="1110"/>
        <v/>
      </c>
      <c r="BE370" s="20" t="str">
        <f t="shared" si="1111"/>
        <v/>
      </c>
      <c r="BF370" s="20" t="str">
        <f t="shared" si="1112"/>
        <v/>
      </c>
      <c r="BG370" s="20" t="str">
        <f t="shared" si="1113"/>
        <v/>
      </c>
      <c r="BH370" s="20" t="str">
        <f t="shared" si="1114"/>
        <v/>
      </c>
      <c r="BI370" s="20" t="str">
        <f t="shared" si="1115"/>
        <v/>
      </c>
      <c r="BJ370" s="20" t="str">
        <f t="shared" si="1116"/>
        <v/>
      </c>
      <c r="BL370" s="38" t="e">
        <f>BM370/'التقرير الختامي'!$D$15</f>
        <v>#DIV/0!</v>
      </c>
      <c r="BM370" s="4">
        <f t="shared" si="1118"/>
        <v>0</v>
      </c>
      <c r="BN370" s="4">
        <f t="shared" si="1119"/>
        <v>0</v>
      </c>
      <c r="BO370" s="4">
        <f t="shared" si="1120"/>
        <v>0</v>
      </c>
      <c r="BP370" s="173" t="str">
        <f t="shared" si="1121"/>
        <v/>
      </c>
      <c r="BQ370" s="4">
        <f t="shared" si="1122"/>
        <v>0</v>
      </c>
      <c r="BT370" s="268" t="str">
        <f t="shared" si="1123"/>
        <v/>
      </c>
      <c r="BU370" s="268" t="str">
        <f t="shared" si="1124"/>
        <v/>
      </c>
      <c r="BX370" s="20">
        <f t="shared" si="1125"/>
        <v>1</v>
      </c>
      <c r="BHJ370" s="20" t="str">
        <f t="shared" si="1146"/>
        <v/>
      </c>
    </row>
    <row r="371" spans="2:76 1570:1570" ht="14.5">
      <c r="B371" s="510" t="str">
        <f>IF('لصق اكسل الفورمز'!E366="","",'لصق اكسل الفورمز'!E366)</f>
        <v/>
      </c>
      <c r="C371" s="510" t="str">
        <f>IF('لصق اكسل الفورمز'!O366="","",'لصق اكسل الفورمز'!O366)</f>
        <v/>
      </c>
      <c r="D371" s="526" t="str">
        <f>IF('لصق اكسل الفورمز'!R366="","",'لصق اكسل الفورمز'!R366)</f>
        <v/>
      </c>
      <c r="E371" s="510" t="str">
        <f>IF('لصق اكسل الفورمز'!U366="","",'لصق اكسل الفورمز'!U366)</f>
        <v/>
      </c>
      <c r="F371" s="526" t="str">
        <f>IF('لصق اكسل الفورمز'!X366="","",'لصق اكسل الفورمز'!X366)</f>
        <v/>
      </c>
      <c r="G371" s="510" t="str">
        <f>IF('لصق اكسل الفورمز'!AA366="","",'لصق اكسل الفورمز'!AA366)</f>
        <v/>
      </c>
      <c r="H371" s="526" t="str">
        <f>IF('لصق اكسل الفورمز'!AD366="","",'لصق اكسل الفورمز'!AD366)</f>
        <v/>
      </c>
      <c r="I371" s="510" t="str">
        <f>IF('لصق اكسل الفورمز'!AG366="","",'لصق اكسل الفورمز'!AG366)</f>
        <v/>
      </c>
      <c r="J371" s="526" t="str">
        <f>IF('لصق اكسل الفورمز'!AJ366="","",'لصق اكسل الفورمز'!AJ366)</f>
        <v/>
      </c>
      <c r="K371" s="510" t="str">
        <f>IF('لصق اكسل الفورمز'!AM366="","",'لصق اكسل الفورمز'!AM366)</f>
        <v/>
      </c>
      <c r="L371" s="526" t="str">
        <f>IF('لصق اكسل الفورمز'!AP366="","",'لصق اكسل الفورمز'!AP366)</f>
        <v/>
      </c>
      <c r="M371" s="510" t="str">
        <f>IF('لصق اكسل الفورمز'!AS366="","",'لصق اكسل الفورمز'!AS366)</f>
        <v/>
      </c>
      <c r="N371" s="526" t="str">
        <f>IF('لصق اكسل الفورمز'!AV366="","",'لصق اكسل الفورمز'!AV366)</f>
        <v/>
      </c>
      <c r="O371" s="510" t="str">
        <f>IF('لصق اكسل الفورمز'!AY366="","",'لصق اكسل الفورمز'!AY366)</f>
        <v/>
      </c>
      <c r="P371" s="526" t="str">
        <f>IF('لصق اكسل الفورمز'!BB366="","",'لصق اكسل الفورمز'!BB366)</f>
        <v/>
      </c>
      <c r="Q371" s="510" t="str">
        <f>IF('لصق اكسل الفورمز'!BE366="","",'لصق اكسل الفورمز'!BE366)</f>
        <v/>
      </c>
      <c r="R371" s="526" t="str">
        <f>IF('لصق اكسل الفورمز'!BH366="","",'لصق اكسل الفورمز'!BH366)</f>
        <v/>
      </c>
      <c r="S371" s="510" t="str">
        <f>IF('لصق اكسل الفورمز'!BK366="","",'لصق اكسل الفورمز'!BK366)</f>
        <v/>
      </c>
      <c r="T371" s="526" t="str">
        <f>IF('لصق اكسل الفورمز'!BN366="","",'لصق اكسل الفورمز'!BN366)</f>
        <v/>
      </c>
      <c r="U371" s="510" t="str">
        <f>IF('لصق اكسل الفورمز'!BQ366="","",'لصق اكسل الفورمز'!BQ366)</f>
        <v/>
      </c>
      <c r="V371" s="526" t="str">
        <f>IF('لصق اكسل الفورمز'!BT366="","",'لصق اكسل الفورمز'!BT366)</f>
        <v/>
      </c>
      <c r="W371" s="527" t="str">
        <f t="shared" si="1093"/>
        <v/>
      </c>
      <c r="X371" s="510" t="str">
        <f t="shared" si="1094"/>
        <v/>
      </c>
      <c r="Y371" s="564" t="str">
        <f t="shared" si="1095"/>
        <v/>
      </c>
      <c r="AL371" s="20">
        <f t="shared" si="1096"/>
        <v>0</v>
      </c>
      <c r="AO371" s="20" t="str">
        <f t="shared" si="1097"/>
        <v/>
      </c>
      <c r="AQ371" s="20" t="str">
        <f t="shared" si="1147"/>
        <v/>
      </c>
      <c r="AR371" s="20" t="str">
        <f t="shared" si="1098"/>
        <v/>
      </c>
      <c r="AS371" s="20" t="str">
        <f t="shared" si="1099"/>
        <v/>
      </c>
      <c r="AT371" s="20" t="str">
        <f t="shared" si="1100"/>
        <v/>
      </c>
      <c r="AU371" s="20" t="str">
        <f t="shared" si="1101"/>
        <v/>
      </c>
      <c r="AV371" s="20" t="str">
        <f t="shared" si="1102"/>
        <v/>
      </c>
      <c r="AW371" s="20" t="str">
        <f t="shared" si="1103"/>
        <v/>
      </c>
      <c r="AX371" s="20" t="str">
        <f t="shared" si="1104"/>
        <v/>
      </c>
      <c r="AY371" s="20" t="str">
        <f t="shared" si="1105"/>
        <v/>
      </c>
      <c r="AZ371" s="20" t="str">
        <f t="shared" si="1106"/>
        <v/>
      </c>
      <c r="BA371" s="20" t="str">
        <f t="shared" si="1107"/>
        <v/>
      </c>
      <c r="BB371" s="20" t="str">
        <f t="shared" si="1108"/>
        <v/>
      </c>
      <c r="BC371" s="20" t="str">
        <f t="shared" si="1109"/>
        <v/>
      </c>
      <c r="BD371" s="20" t="str">
        <f t="shared" si="1110"/>
        <v/>
      </c>
      <c r="BE371" s="20" t="str">
        <f t="shared" si="1111"/>
        <v/>
      </c>
      <c r="BF371" s="20" t="str">
        <f t="shared" si="1112"/>
        <v/>
      </c>
      <c r="BG371" s="20" t="str">
        <f t="shared" si="1113"/>
        <v/>
      </c>
      <c r="BH371" s="20" t="str">
        <f t="shared" si="1114"/>
        <v/>
      </c>
      <c r="BI371" s="20" t="str">
        <f t="shared" si="1115"/>
        <v/>
      </c>
      <c r="BJ371" s="20" t="str">
        <f t="shared" si="1116"/>
        <v/>
      </c>
      <c r="BL371" s="38" t="e">
        <f>BM371/'التقرير الختامي'!$D$15</f>
        <v>#DIV/0!</v>
      </c>
      <c r="BM371" s="4">
        <f t="shared" si="1118"/>
        <v>0</v>
      </c>
      <c r="BN371" s="4">
        <f t="shared" si="1119"/>
        <v>0</v>
      </c>
      <c r="BO371" s="4">
        <f t="shared" si="1120"/>
        <v>0</v>
      </c>
      <c r="BP371" s="173" t="str">
        <f t="shared" si="1121"/>
        <v/>
      </c>
      <c r="BQ371" s="4">
        <f t="shared" si="1122"/>
        <v>0</v>
      </c>
      <c r="BT371" s="268" t="str">
        <f t="shared" si="1123"/>
        <v/>
      </c>
      <c r="BU371" s="268" t="str">
        <f t="shared" si="1124"/>
        <v/>
      </c>
      <c r="BX371" s="20">
        <f t="shared" si="1125"/>
        <v>1</v>
      </c>
      <c r="BHJ371" s="20" t="str">
        <f t="shared" si="1146"/>
        <v/>
      </c>
    </row>
    <row r="372" spans="2:76 1570:1570" ht="14.5">
      <c r="B372" s="510" t="str">
        <f>IF('لصق اكسل الفورمز'!E367="","",'لصق اكسل الفورمز'!E367)</f>
        <v/>
      </c>
      <c r="C372" s="510" t="str">
        <f>IF('لصق اكسل الفورمز'!O367="","",'لصق اكسل الفورمز'!O367)</f>
        <v/>
      </c>
      <c r="D372" s="526" t="str">
        <f>IF('لصق اكسل الفورمز'!R367="","",'لصق اكسل الفورمز'!R367)</f>
        <v/>
      </c>
      <c r="E372" s="510" t="str">
        <f>IF('لصق اكسل الفورمز'!U367="","",'لصق اكسل الفورمز'!U367)</f>
        <v/>
      </c>
      <c r="F372" s="526" t="str">
        <f>IF('لصق اكسل الفورمز'!X367="","",'لصق اكسل الفورمز'!X367)</f>
        <v/>
      </c>
      <c r="G372" s="510" t="str">
        <f>IF('لصق اكسل الفورمز'!AA367="","",'لصق اكسل الفورمز'!AA367)</f>
        <v/>
      </c>
      <c r="H372" s="526" t="str">
        <f>IF('لصق اكسل الفورمز'!AD367="","",'لصق اكسل الفورمز'!AD367)</f>
        <v/>
      </c>
      <c r="I372" s="510" t="str">
        <f>IF('لصق اكسل الفورمز'!AG367="","",'لصق اكسل الفورمز'!AG367)</f>
        <v/>
      </c>
      <c r="J372" s="526" t="str">
        <f>IF('لصق اكسل الفورمز'!AJ367="","",'لصق اكسل الفورمز'!AJ367)</f>
        <v/>
      </c>
      <c r="K372" s="510" t="str">
        <f>IF('لصق اكسل الفورمز'!AM367="","",'لصق اكسل الفورمز'!AM367)</f>
        <v/>
      </c>
      <c r="L372" s="526" t="str">
        <f>IF('لصق اكسل الفورمز'!AP367="","",'لصق اكسل الفورمز'!AP367)</f>
        <v/>
      </c>
      <c r="M372" s="510" t="str">
        <f>IF('لصق اكسل الفورمز'!AS367="","",'لصق اكسل الفورمز'!AS367)</f>
        <v/>
      </c>
      <c r="N372" s="526" t="str">
        <f>IF('لصق اكسل الفورمز'!AV367="","",'لصق اكسل الفورمز'!AV367)</f>
        <v/>
      </c>
      <c r="O372" s="510" t="str">
        <f>IF('لصق اكسل الفورمز'!AY367="","",'لصق اكسل الفورمز'!AY367)</f>
        <v/>
      </c>
      <c r="P372" s="526" t="str">
        <f>IF('لصق اكسل الفورمز'!BB367="","",'لصق اكسل الفورمز'!BB367)</f>
        <v/>
      </c>
      <c r="Q372" s="510" t="str">
        <f>IF('لصق اكسل الفورمز'!BE367="","",'لصق اكسل الفورمز'!BE367)</f>
        <v/>
      </c>
      <c r="R372" s="526" t="str">
        <f>IF('لصق اكسل الفورمز'!BH367="","",'لصق اكسل الفورمز'!BH367)</f>
        <v/>
      </c>
      <c r="S372" s="510" t="str">
        <f>IF('لصق اكسل الفورمز'!BK367="","",'لصق اكسل الفورمز'!BK367)</f>
        <v/>
      </c>
      <c r="T372" s="526" t="str">
        <f>IF('لصق اكسل الفورمز'!BN367="","",'لصق اكسل الفورمز'!BN367)</f>
        <v/>
      </c>
      <c r="U372" s="510" t="str">
        <f>IF('لصق اكسل الفورمز'!BQ367="","",'لصق اكسل الفورمز'!BQ367)</f>
        <v/>
      </c>
      <c r="V372" s="526" t="str">
        <f>IF('لصق اكسل الفورمز'!BT367="","",'لصق اكسل الفورمز'!BT367)</f>
        <v/>
      </c>
      <c r="W372" s="527" t="str">
        <f t="shared" si="1093"/>
        <v/>
      </c>
      <c r="X372" s="510" t="str">
        <f t="shared" si="1094"/>
        <v/>
      </c>
      <c r="Y372" s="564" t="str">
        <f t="shared" si="1095"/>
        <v/>
      </c>
      <c r="AL372" s="20">
        <f t="shared" si="1096"/>
        <v>0</v>
      </c>
      <c r="AO372" s="20" t="str">
        <f t="shared" si="1097"/>
        <v/>
      </c>
      <c r="AQ372" s="20" t="str">
        <f t="shared" si="1147"/>
        <v/>
      </c>
      <c r="AR372" s="20" t="str">
        <f t="shared" si="1098"/>
        <v/>
      </c>
      <c r="AS372" s="20" t="str">
        <f t="shared" si="1099"/>
        <v/>
      </c>
      <c r="AT372" s="20" t="str">
        <f t="shared" si="1100"/>
        <v/>
      </c>
      <c r="AU372" s="20" t="str">
        <f t="shared" si="1101"/>
        <v/>
      </c>
      <c r="AV372" s="20" t="str">
        <f t="shared" si="1102"/>
        <v/>
      </c>
      <c r="AW372" s="20" t="str">
        <f t="shared" si="1103"/>
        <v/>
      </c>
      <c r="AX372" s="20" t="str">
        <f t="shared" si="1104"/>
        <v/>
      </c>
      <c r="AY372" s="20" t="str">
        <f t="shared" si="1105"/>
        <v/>
      </c>
      <c r="AZ372" s="20" t="str">
        <f t="shared" si="1106"/>
        <v/>
      </c>
      <c r="BA372" s="20" t="str">
        <f t="shared" si="1107"/>
        <v/>
      </c>
      <c r="BB372" s="20" t="str">
        <f t="shared" si="1108"/>
        <v/>
      </c>
      <c r="BC372" s="20" t="str">
        <f t="shared" si="1109"/>
        <v/>
      </c>
      <c r="BD372" s="20" t="str">
        <f t="shared" si="1110"/>
        <v/>
      </c>
      <c r="BE372" s="20" t="str">
        <f t="shared" si="1111"/>
        <v/>
      </c>
      <c r="BF372" s="20" t="str">
        <f t="shared" si="1112"/>
        <v/>
      </c>
      <c r="BG372" s="20" t="str">
        <f t="shared" si="1113"/>
        <v/>
      </c>
      <c r="BH372" s="20" t="str">
        <f t="shared" si="1114"/>
        <v/>
      </c>
      <c r="BI372" s="20" t="str">
        <f t="shared" si="1115"/>
        <v/>
      </c>
      <c r="BJ372" s="20" t="str">
        <f t="shared" si="1116"/>
        <v/>
      </c>
      <c r="BL372" s="38" t="e">
        <f>BM372/'التقرير الختامي'!$D$15</f>
        <v>#DIV/0!</v>
      </c>
      <c r="BM372" s="4">
        <f t="shared" si="1118"/>
        <v>0</v>
      </c>
      <c r="BN372" s="4">
        <f t="shared" si="1119"/>
        <v>0</v>
      </c>
      <c r="BO372" s="4">
        <f t="shared" si="1120"/>
        <v>0</v>
      </c>
      <c r="BP372" s="173" t="str">
        <f t="shared" si="1121"/>
        <v/>
      </c>
      <c r="BQ372" s="4">
        <f t="shared" si="1122"/>
        <v>0</v>
      </c>
      <c r="BT372" s="268" t="str">
        <f t="shared" si="1123"/>
        <v/>
      </c>
      <c r="BU372" s="268" t="str">
        <f t="shared" si="1124"/>
        <v/>
      </c>
      <c r="BX372" s="20">
        <f t="shared" si="1125"/>
        <v>1</v>
      </c>
      <c r="BHJ372" s="20" t="str">
        <f t="shared" si="1146"/>
        <v/>
      </c>
    </row>
    <row r="373" spans="2:76 1570:1570" ht="14.5">
      <c r="B373" s="510" t="str">
        <f>IF('لصق اكسل الفورمز'!E368="","",'لصق اكسل الفورمز'!E368)</f>
        <v/>
      </c>
      <c r="C373" s="510" t="str">
        <f>IF('لصق اكسل الفورمز'!O368="","",'لصق اكسل الفورمز'!O368)</f>
        <v/>
      </c>
      <c r="D373" s="526" t="str">
        <f>IF('لصق اكسل الفورمز'!R368="","",'لصق اكسل الفورمز'!R368)</f>
        <v/>
      </c>
      <c r="E373" s="510" t="str">
        <f>IF('لصق اكسل الفورمز'!U368="","",'لصق اكسل الفورمز'!U368)</f>
        <v/>
      </c>
      <c r="F373" s="526" t="str">
        <f>IF('لصق اكسل الفورمز'!X368="","",'لصق اكسل الفورمز'!X368)</f>
        <v/>
      </c>
      <c r="G373" s="510" t="str">
        <f>IF('لصق اكسل الفورمز'!AA368="","",'لصق اكسل الفورمز'!AA368)</f>
        <v/>
      </c>
      <c r="H373" s="526" t="str">
        <f>IF('لصق اكسل الفورمز'!AD368="","",'لصق اكسل الفورمز'!AD368)</f>
        <v/>
      </c>
      <c r="I373" s="510" t="str">
        <f>IF('لصق اكسل الفورمز'!AG368="","",'لصق اكسل الفورمز'!AG368)</f>
        <v/>
      </c>
      <c r="J373" s="526" t="str">
        <f>IF('لصق اكسل الفورمز'!AJ368="","",'لصق اكسل الفورمز'!AJ368)</f>
        <v/>
      </c>
      <c r="K373" s="510" t="str">
        <f>IF('لصق اكسل الفورمز'!AM368="","",'لصق اكسل الفورمز'!AM368)</f>
        <v/>
      </c>
      <c r="L373" s="526" t="str">
        <f>IF('لصق اكسل الفورمز'!AP368="","",'لصق اكسل الفورمز'!AP368)</f>
        <v/>
      </c>
      <c r="M373" s="510" t="str">
        <f>IF('لصق اكسل الفورمز'!AS368="","",'لصق اكسل الفورمز'!AS368)</f>
        <v/>
      </c>
      <c r="N373" s="526" t="str">
        <f>IF('لصق اكسل الفورمز'!AV368="","",'لصق اكسل الفورمز'!AV368)</f>
        <v/>
      </c>
      <c r="O373" s="510" t="str">
        <f>IF('لصق اكسل الفورمز'!AY368="","",'لصق اكسل الفورمز'!AY368)</f>
        <v/>
      </c>
      <c r="P373" s="526" t="str">
        <f>IF('لصق اكسل الفورمز'!BB368="","",'لصق اكسل الفورمز'!BB368)</f>
        <v/>
      </c>
      <c r="Q373" s="510" t="str">
        <f>IF('لصق اكسل الفورمز'!BE368="","",'لصق اكسل الفورمز'!BE368)</f>
        <v/>
      </c>
      <c r="R373" s="526" t="str">
        <f>IF('لصق اكسل الفورمز'!BH368="","",'لصق اكسل الفورمز'!BH368)</f>
        <v/>
      </c>
      <c r="S373" s="510" t="str">
        <f>IF('لصق اكسل الفورمز'!BK368="","",'لصق اكسل الفورمز'!BK368)</f>
        <v/>
      </c>
      <c r="T373" s="526" t="str">
        <f>IF('لصق اكسل الفورمز'!BN368="","",'لصق اكسل الفورمز'!BN368)</f>
        <v/>
      </c>
      <c r="U373" s="510" t="str">
        <f>IF('لصق اكسل الفورمز'!BQ368="","",'لصق اكسل الفورمز'!BQ368)</f>
        <v/>
      </c>
      <c r="V373" s="526" t="str">
        <f>IF('لصق اكسل الفورمز'!BT368="","",'لصق اكسل الفورمز'!BT368)</f>
        <v/>
      </c>
      <c r="W373" s="527" t="str">
        <f t="shared" si="1093"/>
        <v/>
      </c>
      <c r="X373" s="510" t="str">
        <f t="shared" si="1094"/>
        <v/>
      </c>
      <c r="Y373" s="564" t="str">
        <f t="shared" si="1095"/>
        <v/>
      </c>
      <c r="AL373" s="20">
        <f t="shared" si="1096"/>
        <v>0</v>
      </c>
      <c r="AO373" s="20" t="str">
        <f t="shared" si="1097"/>
        <v/>
      </c>
      <c r="AQ373" s="20" t="str">
        <f t="shared" si="1147"/>
        <v/>
      </c>
      <c r="AR373" s="20" t="str">
        <f t="shared" si="1098"/>
        <v/>
      </c>
      <c r="AS373" s="20" t="str">
        <f t="shared" si="1099"/>
        <v/>
      </c>
      <c r="AT373" s="20" t="str">
        <f t="shared" si="1100"/>
        <v/>
      </c>
      <c r="AU373" s="20" t="str">
        <f t="shared" si="1101"/>
        <v/>
      </c>
      <c r="AV373" s="20" t="str">
        <f t="shared" si="1102"/>
        <v/>
      </c>
      <c r="AW373" s="20" t="str">
        <f t="shared" si="1103"/>
        <v/>
      </c>
      <c r="AX373" s="20" t="str">
        <f t="shared" si="1104"/>
        <v/>
      </c>
      <c r="AY373" s="20" t="str">
        <f t="shared" si="1105"/>
        <v/>
      </c>
      <c r="AZ373" s="20" t="str">
        <f t="shared" si="1106"/>
        <v/>
      </c>
      <c r="BA373" s="20" t="str">
        <f t="shared" si="1107"/>
        <v/>
      </c>
      <c r="BB373" s="20" t="str">
        <f t="shared" si="1108"/>
        <v/>
      </c>
      <c r="BC373" s="20" t="str">
        <f t="shared" si="1109"/>
        <v/>
      </c>
      <c r="BD373" s="20" t="str">
        <f t="shared" si="1110"/>
        <v/>
      </c>
      <c r="BE373" s="20" t="str">
        <f t="shared" si="1111"/>
        <v/>
      </c>
      <c r="BF373" s="20" t="str">
        <f t="shared" si="1112"/>
        <v/>
      </c>
      <c r="BG373" s="20" t="str">
        <f t="shared" si="1113"/>
        <v/>
      </c>
      <c r="BH373" s="20" t="str">
        <f t="shared" si="1114"/>
        <v/>
      </c>
      <c r="BI373" s="20" t="str">
        <f t="shared" si="1115"/>
        <v/>
      </c>
      <c r="BJ373" s="20" t="str">
        <f t="shared" si="1116"/>
        <v/>
      </c>
      <c r="BL373" s="38" t="e">
        <f>BM373/'التقرير الختامي'!$D$15</f>
        <v>#DIV/0!</v>
      </c>
      <c r="BM373" s="4">
        <f t="shared" si="1118"/>
        <v>0</v>
      </c>
      <c r="BN373" s="4">
        <f t="shared" si="1119"/>
        <v>0</v>
      </c>
      <c r="BO373" s="4">
        <f t="shared" si="1120"/>
        <v>0</v>
      </c>
      <c r="BP373" s="173" t="str">
        <f t="shared" si="1121"/>
        <v/>
      </c>
      <c r="BQ373" s="4">
        <f t="shared" si="1122"/>
        <v>0</v>
      </c>
      <c r="BT373" s="268" t="str">
        <f t="shared" si="1123"/>
        <v/>
      </c>
      <c r="BU373" s="268" t="str">
        <f t="shared" si="1124"/>
        <v/>
      </c>
      <c r="BX373" s="20">
        <f t="shared" si="1125"/>
        <v>1</v>
      </c>
      <c r="BHJ373" s="20" t="str">
        <f t="shared" si="1146"/>
        <v/>
      </c>
    </row>
    <row r="374" spans="2:76 1570:1570" ht="14.5">
      <c r="B374" s="510" t="str">
        <f>IF('لصق اكسل الفورمز'!E369="","",'لصق اكسل الفورمز'!E369)</f>
        <v/>
      </c>
      <c r="C374" s="510" t="str">
        <f>IF('لصق اكسل الفورمز'!O369="","",'لصق اكسل الفورمز'!O369)</f>
        <v/>
      </c>
      <c r="D374" s="526" t="str">
        <f>IF('لصق اكسل الفورمز'!R369="","",'لصق اكسل الفورمز'!R369)</f>
        <v/>
      </c>
      <c r="E374" s="510" t="str">
        <f>IF('لصق اكسل الفورمز'!U369="","",'لصق اكسل الفورمز'!U369)</f>
        <v/>
      </c>
      <c r="F374" s="526" t="str">
        <f>IF('لصق اكسل الفورمز'!X369="","",'لصق اكسل الفورمز'!X369)</f>
        <v/>
      </c>
      <c r="G374" s="510" t="str">
        <f>IF('لصق اكسل الفورمز'!AA369="","",'لصق اكسل الفورمز'!AA369)</f>
        <v/>
      </c>
      <c r="H374" s="526" t="str">
        <f>IF('لصق اكسل الفورمز'!AD369="","",'لصق اكسل الفورمز'!AD369)</f>
        <v/>
      </c>
      <c r="I374" s="510" t="str">
        <f>IF('لصق اكسل الفورمز'!AG369="","",'لصق اكسل الفورمز'!AG369)</f>
        <v/>
      </c>
      <c r="J374" s="526" t="str">
        <f>IF('لصق اكسل الفورمز'!AJ369="","",'لصق اكسل الفورمز'!AJ369)</f>
        <v/>
      </c>
      <c r="K374" s="510" t="str">
        <f>IF('لصق اكسل الفورمز'!AM369="","",'لصق اكسل الفورمز'!AM369)</f>
        <v/>
      </c>
      <c r="L374" s="526" t="str">
        <f>IF('لصق اكسل الفورمز'!AP369="","",'لصق اكسل الفورمز'!AP369)</f>
        <v/>
      </c>
      <c r="M374" s="510" t="str">
        <f>IF('لصق اكسل الفورمز'!AS369="","",'لصق اكسل الفورمز'!AS369)</f>
        <v/>
      </c>
      <c r="N374" s="526" t="str">
        <f>IF('لصق اكسل الفورمز'!AV369="","",'لصق اكسل الفورمز'!AV369)</f>
        <v/>
      </c>
      <c r="O374" s="510" t="str">
        <f>IF('لصق اكسل الفورمز'!AY369="","",'لصق اكسل الفورمز'!AY369)</f>
        <v/>
      </c>
      <c r="P374" s="526" t="str">
        <f>IF('لصق اكسل الفورمز'!BB369="","",'لصق اكسل الفورمز'!BB369)</f>
        <v/>
      </c>
      <c r="Q374" s="510" t="str">
        <f>IF('لصق اكسل الفورمز'!BE369="","",'لصق اكسل الفورمز'!BE369)</f>
        <v/>
      </c>
      <c r="R374" s="526" t="str">
        <f>IF('لصق اكسل الفورمز'!BH369="","",'لصق اكسل الفورمز'!BH369)</f>
        <v/>
      </c>
      <c r="S374" s="510" t="str">
        <f>IF('لصق اكسل الفورمز'!BK369="","",'لصق اكسل الفورمز'!BK369)</f>
        <v/>
      </c>
      <c r="T374" s="526" t="str">
        <f>IF('لصق اكسل الفورمز'!BN369="","",'لصق اكسل الفورمز'!BN369)</f>
        <v/>
      </c>
      <c r="U374" s="510" t="str">
        <f>IF('لصق اكسل الفورمز'!BQ369="","",'لصق اكسل الفورمز'!BQ369)</f>
        <v/>
      </c>
      <c r="V374" s="526" t="str">
        <f>IF('لصق اكسل الفورمز'!BT369="","",'لصق اكسل الفورمز'!BT369)</f>
        <v/>
      </c>
      <c r="W374" s="527" t="str">
        <f t="shared" si="1093"/>
        <v/>
      </c>
      <c r="X374" s="510" t="str">
        <f t="shared" si="1094"/>
        <v/>
      </c>
      <c r="Y374" s="564" t="str">
        <f t="shared" si="1095"/>
        <v/>
      </c>
      <c r="AL374" s="20">
        <f t="shared" si="1096"/>
        <v>0</v>
      </c>
      <c r="AO374" s="20" t="str">
        <f t="shared" si="1097"/>
        <v/>
      </c>
      <c r="AQ374" s="20" t="str">
        <f t="shared" si="1147"/>
        <v/>
      </c>
      <c r="AR374" s="20" t="str">
        <f t="shared" si="1098"/>
        <v/>
      </c>
      <c r="AS374" s="20" t="str">
        <f t="shared" si="1099"/>
        <v/>
      </c>
      <c r="AT374" s="20" t="str">
        <f t="shared" si="1100"/>
        <v/>
      </c>
      <c r="AU374" s="20" t="str">
        <f t="shared" si="1101"/>
        <v/>
      </c>
      <c r="AV374" s="20" t="str">
        <f t="shared" si="1102"/>
        <v/>
      </c>
      <c r="AW374" s="20" t="str">
        <f t="shared" si="1103"/>
        <v/>
      </c>
      <c r="AX374" s="20" t="str">
        <f t="shared" si="1104"/>
        <v/>
      </c>
      <c r="AY374" s="20" t="str">
        <f t="shared" si="1105"/>
        <v/>
      </c>
      <c r="AZ374" s="20" t="str">
        <f t="shared" si="1106"/>
        <v/>
      </c>
      <c r="BA374" s="20" t="str">
        <f t="shared" si="1107"/>
        <v/>
      </c>
      <c r="BB374" s="20" t="str">
        <f t="shared" si="1108"/>
        <v/>
      </c>
      <c r="BC374" s="20" t="str">
        <f t="shared" si="1109"/>
        <v/>
      </c>
      <c r="BD374" s="20" t="str">
        <f t="shared" si="1110"/>
        <v/>
      </c>
      <c r="BE374" s="20" t="str">
        <f t="shared" si="1111"/>
        <v/>
      </c>
      <c r="BF374" s="20" t="str">
        <f t="shared" si="1112"/>
        <v/>
      </c>
      <c r="BG374" s="20" t="str">
        <f t="shared" si="1113"/>
        <v/>
      </c>
      <c r="BH374" s="20" t="str">
        <f t="shared" si="1114"/>
        <v/>
      </c>
      <c r="BI374" s="20" t="str">
        <f t="shared" si="1115"/>
        <v/>
      </c>
      <c r="BJ374" s="20" t="str">
        <f t="shared" si="1116"/>
        <v/>
      </c>
      <c r="BL374" s="38" t="e">
        <f>BM374/'التقرير الختامي'!$D$15</f>
        <v>#DIV/0!</v>
      </c>
      <c r="BM374" s="4">
        <f t="shared" si="1118"/>
        <v>0</v>
      </c>
      <c r="BN374" s="4">
        <f t="shared" si="1119"/>
        <v>0</v>
      </c>
      <c r="BO374" s="4">
        <f t="shared" si="1120"/>
        <v>0</v>
      </c>
      <c r="BP374" s="173" t="str">
        <f t="shared" si="1121"/>
        <v/>
      </c>
      <c r="BQ374" s="4">
        <f t="shared" si="1122"/>
        <v>0</v>
      </c>
      <c r="BT374" s="268" t="str">
        <f t="shared" si="1123"/>
        <v/>
      </c>
      <c r="BU374" s="268" t="str">
        <f t="shared" si="1124"/>
        <v/>
      </c>
      <c r="BX374" s="20">
        <f t="shared" si="1125"/>
        <v>1</v>
      </c>
      <c r="BHJ374" s="20" t="str">
        <f t="shared" si="1146"/>
        <v/>
      </c>
    </row>
    <row r="375" spans="2:76 1570:1570" ht="14.5">
      <c r="B375" s="510" t="str">
        <f>IF('لصق اكسل الفورمز'!E370="","",'لصق اكسل الفورمز'!E370)</f>
        <v/>
      </c>
      <c r="C375" s="510" t="str">
        <f>IF('لصق اكسل الفورمز'!O370="","",'لصق اكسل الفورمز'!O370)</f>
        <v/>
      </c>
      <c r="D375" s="526" t="str">
        <f>IF('لصق اكسل الفورمز'!R370="","",'لصق اكسل الفورمز'!R370)</f>
        <v/>
      </c>
      <c r="E375" s="510" t="str">
        <f>IF('لصق اكسل الفورمز'!U370="","",'لصق اكسل الفورمز'!U370)</f>
        <v/>
      </c>
      <c r="F375" s="526" t="str">
        <f>IF('لصق اكسل الفورمز'!X370="","",'لصق اكسل الفورمز'!X370)</f>
        <v/>
      </c>
      <c r="G375" s="510" t="str">
        <f>IF('لصق اكسل الفورمز'!AA370="","",'لصق اكسل الفورمز'!AA370)</f>
        <v/>
      </c>
      <c r="H375" s="526" t="str">
        <f>IF('لصق اكسل الفورمز'!AD370="","",'لصق اكسل الفورمز'!AD370)</f>
        <v/>
      </c>
      <c r="I375" s="510" t="str">
        <f>IF('لصق اكسل الفورمز'!AG370="","",'لصق اكسل الفورمز'!AG370)</f>
        <v/>
      </c>
      <c r="J375" s="526" t="str">
        <f>IF('لصق اكسل الفورمز'!AJ370="","",'لصق اكسل الفورمز'!AJ370)</f>
        <v/>
      </c>
      <c r="K375" s="510" t="str">
        <f>IF('لصق اكسل الفورمز'!AM370="","",'لصق اكسل الفورمز'!AM370)</f>
        <v/>
      </c>
      <c r="L375" s="526" t="str">
        <f>IF('لصق اكسل الفورمز'!AP370="","",'لصق اكسل الفورمز'!AP370)</f>
        <v/>
      </c>
      <c r="M375" s="510" t="str">
        <f>IF('لصق اكسل الفورمز'!AS370="","",'لصق اكسل الفورمز'!AS370)</f>
        <v/>
      </c>
      <c r="N375" s="526" t="str">
        <f>IF('لصق اكسل الفورمز'!AV370="","",'لصق اكسل الفورمز'!AV370)</f>
        <v/>
      </c>
      <c r="O375" s="510" t="str">
        <f>IF('لصق اكسل الفورمز'!AY370="","",'لصق اكسل الفورمز'!AY370)</f>
        <v/>
      </c>
      <c r="P375" s="526" t="str">
        <f>IF('لصق اكسل الفورمز'!BB370="","",'لصق اكسل الفورمز'!BB370)</f>
        <v/>
      </c>
      <c r="Q375" s="510" t="str">
        <f>IF('لصق اكسل الفورمز'!BE370="","",'لصق اكسل الفورمز'!BE370)</f>
        <v/>
      </c>
      <c r="R375" s="526" t="str">
        <f>IF('لصق اكسل الفورمز'!BH370="","",'لصق اكسل الفورمز'!BH370)</f>
        <v/>
      </c>
      <c r="S375" s="510" t="str">
        <f>IF('لصق اكسل الفورمز'!BK370="","",'لصق اكسل الفورمز'!BK370)</f>
        <v/>
      </c>
      <c r="T375" s="526" t="str">
        <f>IF('لصق اكسل الفورمز'!BN370="","",'لصق اكسل الفورمز'!BN370)</f>
        <v/>
      </c>
      <c r="U375" s="510" t="str">
        <f>IF('لصق اكسل الفورمز'!BQ370="","",'لصق اكسل الفورمز'!BQ370)</f>
        <v/>
      </c>
      <c r="V375" s="526" t="str">
        <f>IF('لصق اكسل الفورمز'!BT370="","",'لصق اكسل الفورمز'!BT370)</f>
        <v/>
      </c>
      <c r="W375" s="527" t="str">
        <f t="shared" si="1093"/>
        <v/>
      </c>
      <c r="X375" s="510" t="str">
        <f t="shared" si="1094"/>
        <v/>
      </c>
      <c r="Y375" s="564" t="str">
        <f t="shared" si="1095"/>
        <v/>
      </c>
      <c r="AL375" s="20">
        <f t="shared" si="1096"/>
        <v>0</v>
      </c>
      <c r="AO375" s="20" t="str">
        <f t="shared" si="1097"/>
        <v/>
      </c>
      <c r="AQ375" s="20" t="str">
        <f t="shared" si="1147"/>
        <v/>
      </c>
      <c r="AR375" s="20" t="str">
        <f t="shared" si="1098"/>
        <v/>
      </c>
      <c r="AS375" s="20" t="str">
        <f t="shared" si="1099"/>
        <v/>
      </c>
      <c r="AT375" s="20" t="str">
        <f t="shared" si="1100"/>
        <v/>
      </c>
      <c r="AU375" s="20" t="str">
        <f t="shared" si="1101"/>
        <v/>
      </c>
      <c r="AV375" s="20" t="str">
        <f t="shared" si="1102"/>
        <v/>
      </c>
      <c r="AW375" s="20" t="str">
        <f t="shared" si="1103"/>
        <v/>
      </c>
      <c r="AX375" s="20" t="str">
        <f t="shared" si="1104"/>
        <v/>
      </c>
      <c r="AY375" s="20" t="str">
        <f t="shared" si="1105"/>
        <v/>
      </c>
      <c r="AZ375" s="20" t="str">
        <f t="shared" si="1106"/>
        <v/>
      </c>
      <c r="BA375" s="20" t="str">
        <f t="shared" si="1107"/>
        <v/>
      </c>
      <c r="BB375" s="20" t="str">
        <f t="shared" si="1108"/>
        <v/>
      </c>
      <c r="BC375" s="20" t="str">
        <f t="shared" si="1109"/>
        <v/>
      </c>
      <c r="BD375" s="20" t="str">
        <f t="shared" si="1110"/>
        <v/>
      </c>
      <c r="BE375" s="20" t="str">
        <f t="shared" si="1111"/>
        <v/>
      </c>
      <c r="BF375" s="20" t="str">
        <f t="shared" si="1112"/>
        <v/>
      </c>
      <c r="BG375" s="20" t="str">
        <f t="shared" si="1113"/>
        <v/>
      </c>
      <c r="BH375" s="20" t="str">
        <f t="shared" si="1114"/>
        <v/>
      </c>
      <c r="BI375" s="20" t="str">
        <f t="shared" si="1115"/>
        <v/>
      </c>
      <c r="BJ375" s="20" t="str">
        <f t="shared" si="1116"/>
        <v/>
      </c>
      <c r="BL375" s="38" t="e">
        <f>BM375/'التقرير الختامي'!$D$15</f>
        <v>#DIV/0!</v>
      </c>
      <c r="BM375" s="4">
        <f t="shared" si="1118"/>
        <v>0</v>
      </c>
      <c r="BN375" s="4">
        <f t="shared" si="1119"/>
        <v>0</v>
      </c>
      <c r="BO375" s="4">
        <f t="shared" si="1120"/>
        <v>0</v>
      </c>
      <c r="BP375" s="173" t="str">
        <f t="shared" si="1121"/>
        <v/>
      </c>
      <c r="BQ375" s="4">
        <f t="shared" si="1122"/>
        <v>0</v>
      </c>
      <c r="BT375" s="268" t="str">
        <f t="shared" si="1123"/>
        <v/>
      </c>
      <c r="BU375" s="268" t="str">
        <f t="shared" si="1124"/>
        <v/>
      </c>
      <c r="BX375" s="20">
        <f t="shared" si="1125"/>
        <v>1</v>
      </c>
      <c r="BHJ375" s="20" t="str">
        <f t="shared" si="1146"/>
        <v/>
      </c>
    </row>
    <row r="376" spans="2:76 1570:1570" ht="14.5">
      <c r="B376" s="510" t="str">
        <f>IF('لصق اكسل الفورمز'!E371="","",'لصق اكسل الفورمز'!E371)</f>
        <v/>
      </c>
      <c r="C376" s="510" t="str">
        <f>IF('لصق اكسل الفورمز'!O371="","",'لصق اكسل الفورمز'!O371)</f>
        <v/>
      </c>
      <c r="D376" s="526" t="str">
        <f>IF('لصق اكسل الفورمز'!R371="","",'لصق اكسل الفورمز'!R371)</f>
        <v/>
      </c>
      <c r="E376" s="510" t="str">
        <f>IF('لصق اكسل الفورمز'!U371="","",'لصق اكسل الفورمز'!U371)</f>
        <v/>
      </c>
      <c r="F376" s="526" t="str">
        <f>IF('لصق اكسل الفورمز'!X371="","",'لصق اكسل الفورمز'!X371)</f>
        <v/>
      </c>
      <c r="G376" s="510" t="str">
        <f>IF('لصق اكسل الفورمز'!AA371="","",'لصق اكسل الفورمز'!AA371)</f>
        <v/>
      </c>
      <c r="H376" s="526" t="str">
        <f>IF('لصق اكسل الفورمز'!AD371="","",'لصق اكسل الفورمز'!AD371)</f>
        <v/>
      </c>
      <c r="I376" s="510" t="str">
        <f>IF('لصق اكسل الفورمز'!AG371="","",'لصق اكسل الفورمز'!AG371)</f>
        <v/>
      </c>
      <c r="J376" s="526" t="str">
        <f>IF('لصق اكسل الفورمز'!AJ371="","",'لصق اكسل الفورمز'!AJ371)</f>
        <v/>
      </c>
      <c r="K376" s="510" t="str">
        <f>IF('لصق اكسل الفورمز'!AM371="","",'لصق اكسل الفورمز'!AM371)</f>
        <v/>
      </c>
      <c r="L376" s="526" t="str">
        <f>IF('لصق اكسل الفورمز'!AP371="","",'لصق اكسل الفورمز'!AP371)</f>
        <v/>
      </c>
      <c r="M376" s="510" t="str">
        <f>IF('لصق اكسل الفورمز'!AS371="","",'لصق اكسل الفورمز'!AS371)</f>
        <v/>
      </c>
      <c r="N376" s="526" t="str">
        <f>IF('لصق اكسل الفورمز'!AV371="","",'لصق اكسل الفورمز'!AV371)</f>
        <v/>
      </c>
      <c r="O376" s="510" t="str">
        <f>IF('لصق اكسل الفورمز'!AY371="","",'لصق اكسل الفورمز'!AY371)</f>
        <v/>
      </c>
      <c r="P376" s="526" t="str">
        <f>IF('لصق اكسل الفورمز'!BB371="","",'لصق اكسل الفورمز'!BB371)</f>
        <v/>
      </c>
      <c r="Q376" s="510" t="str">
        <f>IF('لصق اكسل الفورمز'!BE371="","",'لصق اكسل الفورمز'!BE371)</f>
        <v/>
      </c>
      <c r="R376" s="526" t="str">
        <f>IF('لصق اكسل الفورمز'!BH371="","",'لصق اكسل الفورمز'!BH371)</f>
        <v/>
      </c>
      <c r="S376" s="510" t="str">
        <f>IF('لصق اكسل الفورمز'!BK371="","",'لصق اكسل الفورمز'!BK371)</f>
        <v/>
      </c>
      <c r="T376" s="526" t="str">
        <f>IF('لصق اكسل الفورمز'!BN371="","",'لصق اكسل الفورمز'!BN371)</f>
        <v/>
      </c>
      <c r="U376" s="510" t="str">
        <f>IF('لصق اكسل الفورمز'!BQ371="","",'لصق اكسل الفورمز'!BQ371)</f>
        <v/>
      </c>
      <c r="V376" s="526" t="str">
        <f>IF('لصق اكسل الفورمز'!BT371="","",'لصق اكسل الفورمز'!BT371)</f>
        <v/>
      </c>
      <c r="W376" s="527" t="str">
        <f t="shared" si="1093"/>
        <v/>
      </c>
      <c r="X376" s="510" t="str">
        <f t="shared" si="1094"/>
        <v/>
      </c>
      <c r="Y376" s="564" t="str">
        <f t="shared" si="1095"/>
        <v/>
      </c>
      <c r="AL376" s="20">
        <f t="shared" si="1096"/>
        <v>0</v>
      </c>
      <c r="AO376" s="20" t="str">
        <f t="shared" si="1097"/>
        <v/>
      </c>
      <c r="AQ376" s="20" t="str">
        <f t="shared" si="1147"/>
        <v/>
      </c>
      <c r="AR376" s="20" t="str">
        <f t="shared" si="1098"/>
        <v/>
      </c>
      <c r="AS376" s="20" t="str">
        <f t="shared" si="1099"/>
        <v/>
      </c>
      <c r="AT376" s="20" t="str">
        <f t="shared" si="1100"/>
        <v/>
      </c>
      <c r="AU376" s="20" t="str">
        <f t="shared" si="1101"/>
        <v/>
      </c>
      <c r="AV376" s="20" t="str">
        <f t="shared" si="1102"/>
        <v/>
      </c>
      <c r="AW376" s="20" t="str">
        <f t="shared" si="1103"/>
        <v/>
      </c>
      <c r="AX376" s="20" t="str">
        <f t="shared" si="1104"/>
        <v/>
      </c>
      <c r="AY376" s="20" t="str">
        <f t="shared" si="1105"/>
        <v/>
      </c>
      <c r="AZ376" s="20" t="str">
        <f t="shared" si="1106"/>
        <v/>
      </c>
      <c r="BA376" s="20" t="str">
        <f t="shared" si="1107"/>
        <v/>
      </c>
      <c r="BB376" s="20" t="str">
        <f t="shared" si="1108"/>
        <v/>
      </c>
      <c r="BC376" s="20" t="str">
        <f t="shared" si="1109"/>
        <v/>
      </c>
      <c r="BD376" s="20" t="str">
        <f t="shared" si="1110"/>
        <v/>
      </c>
      <c r="BE376" s="20" t="str">
        <f t="shared" si="1111"/>
        <v/>
      </c>
      <c r="BF376" s="20" t="str">
        <f t="shared" si="1112"/>
        <v/>
      </c>
      <c r="BG376" s="20" t="str">
        <f t="shared" si="1113"/>
        <v/>
      </c>
      <c r="BH376" s="20" t="str">
        <f t="shared" si="1114"/>
        <v/>
      </c>
      <c r="BI376" s="20" t="str">
        <f t="shared" si="1115"/>
        <v/>
      </c>
      <c r="BJ376" s="20" t="str">
        <f t="shared" si="1116"/>
        <v/>
      </c>
      <c r="BL376" s="38" t="e">
        <f>BM376/'التقرير الختامي'!$D$15</f>
        <v>#DIV/0!</v>
      </c>
      <c r="BM376" s="4">
        <f t="shared" si="1118"/>
        <v>0</v>
      </c>
      <c r="BN376" s="4">
        <f t="shared" si="1119"/>
        <v>0</v>
      </c>
      <c r="BO376" s="4">
        <f t="shared" si="1120"/>
        <v>0</v>
      </c>
      <c r="BP376" s="173" t="str">
        <f t="shared" si="1121"/>
        <v/>
      </c>
      <c r="BQ376" s="4">
        <f t="shared" si="1122"/>
        <v>0</v>
      </c>
      <c r="BT376" s="268" t="str">
        <f t="shared" si="1123"/>
        <v/>
      </c>
      <c r="BU376" s="268" t="str">
        <f t="shared" si="1124"/>
        <v/>
      </c>
      <c r="BX376" s="20">
        <f t="shared" si="1125"/>
        <v>1</v>
      </c>
      <c r="BHJ376" s="20" t="str">
        <f t="shared" si="1146"/>
        <v/>
      </c>
    </row>
    <row r="377" spans="2:76 1570:1570" ht="14.5">
      <c r="B377" s="510" t="str">
        <f>IF('لصق اكسل الفورمز'!E372="","",'لصق اكسل الفورمز'!E372)</f>
        <v/>
      </c>
      <c r="C377" s="510" t="str">
        <f>IF('لصق اكسل الفورمز'!O372="","",'لصق اكسل الفورمز'!O372)</f>
        <v/>
      </c>
      <c r="D377" s="526" t="str">
        <f>IF('لصق اكسل الفورمز'!R372="","",'لصق اكسل الفورمز'!R372)</f>
        <v/>
      </c>
      <c r="E377" s="510" t="str">
        <f>IF('لصق اكسل الفورمز'!U372="","",'لصق اكسل الفورمز'!U372)</f>
        <v/>
      </c>
      <c r="F377" s="526" t="str">
        <f>IF('لصق اكسل الفورمز'!X372="","",'لصق اكسل الفورمز'!X372)</f>
        <v/>
      </c>
      <c r="G377" s="510" t="str">
        <f>IF('لصق اكسل الفورمز'!AA372="","",'لصق اكسل الفورمز'!AA372)</f>
        <v/>
      </c>
      <c r="H377" s="526" t="str">
        <f>IF('لصق اكسل الفورمز'!AD372="","",'لصق اكسل الفورمز'!AD372)</f>
        <v/>
      </c>
      <c r="I377" s="510" t="str">
        <f>IF('لصق اكسل الفورمز'!AG372="","",'لصق اكسل الفورمز'!AG372)</f>
        <v/>
      </c>
      <c r="J377" s="526" t="str">
        <f>IF('لصق اكسل الفورمز'!AJ372="","",'لصق اكسل الفورمز'!AJ372)</f>
        <v/>
      </c>
      <c r="K377" s="510" t="str">
        <f>IF('لصق اكسل الفورمز'!AM372="","",'لصق اكسل الفورمز'!AM372)</f>
        <v/>
      </c>
      <c r="L377" s="526" t="str">
        <f>IF('لصق اكسل الفورمز'!AP372="","",'لصق اكسل الفورمز'!AP372)</f>
        <v/>
      </c>
      <c r="M377" s="510" t="str">
        <f>IF('لصق اكسل الفورمز'!AS372="","",'لصق اكسل الفورمز'!AS372)</f>
        <v/>
      </c>
      <c r="N377" s="526" t="str">
        <f>IF('لصق اكسل الفورمز'!AV372="","",'لصق اكسل الفورمز'!AV372)</f>
        <v/>
      </c>
      <c r="O377" s="510" t="str">
        <f>IF('لصق اكسل الفورمز'!AY372="","",'لصق اكسل الفورمز'!AY372)</f>
        <v/>
      </c>
      <c r="P377" s="526" t="str">
        <f>IF('لصق اكسل الفورمز'!BB372="","",'لصق اكسل الفورمز'!BB372)</f>
        <v/>
      </c>
      <c r="Q377" s="510" t="str">
        <f>IF('لصق اكسل الفورمز'!BE372="","",'لصق اكسل الفورمز'!BE372)</f>
        <v/>
      </c>
      <c r="R377" s="526" t="str">
        <f>IF('لصق اكسل الفورمز'!BH372="","",'لصق اكسل الفورمز'!BH372)</f>
        <v/>
      </c>
      <c r="S377" s="510" t="str">
        <f>IF('لصق اكسل الفورمز'!BK372="","",'لصق اكسل الفورمز'!BK372)</f>
        <v/>
      </c>
      <c r="T377" s="526" t="str">
        <f>IF('لصق اكسل الفورمز'!BN372="","",'لصق اكسل الفورمز'!BN372)</f>
        <v/>
      </c>
      <c r="U377" s="510" t="str">
        <f>IF('لصق اكسل الفورمز'!BQ372="","",'لصق اكسل الفورمز'!BQ372)</f>
        <v/>
      </c>
      <c r="V377" s="526" t="str">
        <f>IF('لصق اكسل الفورمز'!BT372="","",'لصق اكسل الفورمز'!BT372)</f>
        <v/>
      </c>
      <c r="W377" s="527" t="str">
        <f t="shared" si="1093"/>
        <v/>
      </c>
      <c r="X377" s="510" t="str">
        <f t="shared" si="1094"/>
        <v/>
      </c>
      <c r="Y377" s="564" t="str">
        <f t="shared" si="1095"/>
        <v/>
      </c>
      <c r="AL377" s="20">
        <f t="shared" si="1096"/>
        <v>0</v>
      </c>
      <c r="AO377" s="20" t="str">
        <f t="shared" si="1097"/>
        <v/>
      </c>
      <c r="AQ377" s="20" t="str">
        <f t="shared" si="1147"/>
        <v/>
      </c>
      <c r="AR377" s="20" t="str">
        <f t="shared" si="1098"/>
        <v/>
      </c>
      <c r="AS377" s="20" t="str">
        <f t="shared" si="1099"/>
        <v/>
      </c>
      <c r="AT377" s="20" t="str">
        <f t="shared" si="1100"/>
        <v/>
      </c>
      <c r="AU377" s="20" t="str">
        <f t="shared" si="1101"/>
        <v/>
      </c>
      <c r="AV377" s="20" t="str">
        <f t="shared" si="1102"/>
        <v/>
      </c>
      <c r="AW377" s="20" t="str">
        <f t="shared" si="1103"/>
        <v/>
      </c>
      <c r="AX377" s="20" t="str">
        <f t="shared" si="1104"/>
        <v/>
      </c>
      <c r="AY377" s="20" t="str">
        <f t="shared" si="1105"/>
        <v/>
      </c>
      <c r="AZ377" s="20" t="str">
        <f t="shared" si="1106"/>
        <v/>
      </c>
      <c r="BA377" s="20" t="str">
        <f t="shared" si="1107"/>
        <v/>
      </c>
      <c r="BB377" s="20" t="str">
        <f t="shared" si="1108"/>
        <v/>
      </c>
      <c r="BC377" s="20" t="str">
        <f t="shared" si="1109"/>
        <v/>
      </c>
      <c r="BD377" s="20" t="str">
        <f t="shared" si="1110"/>
        <v/>
      </c>
      <c r="BE377" s="20" t="str">
        <f t="shared" si="1111"/>
        <v/>
      </c>
      <c r="BF377" s="20" t="str">
        <f t="shared" si="1112"/>
        <v/>
      </c>
      <c r="BG377" s="20" t="str">
        <f t="shared" si="1113"/>
        <v/>
      </c>
      <c r="BH377" s="20" t="str">
        <f t="shared" si="1114"/>
        <v/>
      </c>
      <c r="BI377" s="20" t="str">
        <f t="shared" si="1115"/>
        <v/>
      </c>
      <c r="BJ377" s="20" t="str">
        <f t="shared" si="1116"/>
        <v/>
      </c>
      <c r="BL377" s="38" t="e">
        <f>BM377/'التقرير الختامي'!$D$15</f>
        <v>#DIV/0!</v>
      </c>
      <c r="BM377" s="4">
        <f t="shared" si="1118"/>
        <v>0</v>
      </c>
      <c r="BN377" s="4">
        <f t="shared" si="1119"/>
        <v>0</v>
      </c>
      <c r="BO377" s="4">
        <f t="shared" si="1120"/>
        <v>0</v>
      </c>
      <c r="BP377" s="173" t="str">
        <f t="shared" si="1121"/>
        <v/>
      </c>
      <c r="BQ377" s="4">
        <f t="shared" si="1122"/>
        <v>0</v>
      </c>
      <c r="BT377" s="268" t="str">
        <f t="shared" si="1123"/>
        <v/>
      </c>
      <c r="BU377" s="268" t="str">
        <f t="shared" si="1124"/>
        <v/>
      </c>
      <c r="BX377" s="20">
        <f t="shared" si="1125"/>
        <v>1</v>
      </c>
      <c r="BHJ377" s="20" t="str">
        <f t="shared" si="1146"/>
        <v/>
      </c>
    </row>
    <row r="378" spans="2:76 1570:1570" ht="14.5">
      <c r="B378" s="510" t="str">
        <f>IF('لصق اكسل الفورمز'!E373="","",'لصق اكسل الفورمز'!E373)</f>
        <v/>
      </c>
      <c r="C378" s="510" t="str">
        <f>IF('لصق اكسل الفورمز'!O373="","",'لصق اكسل الفورمز'!O373)</f>
        <v/>
      </c>
      <c r="D378" s="526" t="str">
        <f>IF('لصق اكسل الفورمز'!R373="","",'لصق اكسل الفورمز'!R373)</f>
        <v/>
      </c>
      <c r="E378" s="510" t="str">
        <f>IF('لصق اكسل الفورمز'!U373="","",'لصق اكسل الفورمز'!U373)</f>
        <v/>
      </c>
      <c r="F378" s="526" t="str">
        <f>IF('لصق اكسل الفورمز'!X373="","",'لصق اكسل الفورمز'!X373)</f>
        <v/>
      </c>
      <c r="G378" s="510" t="str">
        <f>IF('لصق اكسل الفورمز'!AA373="","",'لصق اكسل الفورمز'!AA373)</f>
        <v/>
      </c>
      <c r="H378" s="526" t="str">
        <f>IF('لصق اكسل الفورمز'!AD373="","",'لصق اكسل الفورمز'!AD373)</f>
        <v/>
      </c>
      <c r="I378" s="510" t="str">
        <f>IF('لصق اكسل الفورمز'!AG373="","",'لصق اكسل الفورمز'!AG373)</f>
        <v/>
      </c>
      <c r="J378" s="526" t="str">
        <f>IF('لصق اكسل الفورمز'!AJ373="","",'لصق اكسل الفورمز'!AJ373)</f>
        <v/>
      </c>
      <c r="K378" s="510" t="str">
        <f>IF('لصق اكسل الفورمز'!AM373="","",'لصق اكسل الفورمز'!AM373)</f>
        <v/>
      </c>
      <c r="L378" s="526" t="str">
        <f>IF('لصق اكسل الفورمز'!AP373="","",'لصق اكسل الفورمز'!AP373)</f>
        <v/>
      </c>
      <c r="M378" s="510" t="str">
        <f>IF('لصق اكسل الفورمز'!AS373="","",'لصق اكسل الفورمز'!AS373)</f>
        <v/>
      </c>
      <c r="N378" s="526" t="str">
        <f>IF('لصق اكسل الفورمز'!AV373="","",'لصق اكسل الفورمز'!AV373)</f>
        <v/>
      </c>
      <c r="O378" s="510" t="str">
        <f>IF('لصق اكسل الفورمز'!AY373="","",'لصق اكسل الفورمز'!AY373)</f>
        <v/>
      </c>
      <c r="P378" s="526" t="str">
        <f>IF('لصق اكسل الفورمز'!BB373="","",'لصق اكسل الفورمز'!BB373)</f>
        <v/>
      </c>
      <c r="Q378" s="510" t="str">
        <f>IF('لصق اكسل الفورمز'!BE373="","",'لصق اكسل الفورمز'!BE373)</f>
        <v/>
      </c>
      <c r="R378" s="526" t="str">
        <f>IF('لصق اكسل الفورمز'!BH373="","",'لصق اكسل الفورمز'!BH373)</f>
        <v/>
      </c>
      <c r="S378" s="510" t="str">
        <f>IF('لصق اكسل الفورمز'!BK373="","",'لصق اكسل الفورمز'!BK373)</f>
        <v/>
      </c>
      <c r="T378" s="526" t="str">
        <f>IF('لصق اكسل الفورمز'!BN373="","",'لصق اكسل الفورمز'!BN373)</f>
        <v/>
      </c>
      <c r="U378" s="510" t="str">
        <f>IF('لصق اكسل الفورمز'!BQ373="","",'لصق اكسل الفورمز'!BQ373)</f>
        <v/>
      </c>
      <c r="V378" s="526" t="str">
        <f>IF('لصق اكسل الفورمز'!BT373="","",'لصق اكسل الفورمز'!BT373)</f>
        <v/>
      </c>
      <c r="W378" s="527" t="str">
        <f t="shared" si="1093"/>
        <v/>
      </c>
      <c r="X378" s="510" t="str">
        <f t="shared" si="1094"/>
        <v/>
      </c>
      <c r="Y378" s="564" t="str">
        <f t="shared" si="1095"/>
        <v/>
      </c>
      <c r="AL378" s="20">
        <f t="shared" si="1096"/>
        <v>0</v>
      </c>
      <c r="AO378" s="20" t="str">
        <f t="shared" si="1097"/>
        <v/>
      </c>
      <c r="AQ378" s="20" t="str">
        <f t="shared" si="1147"/>
        <v/>
      </c>
      <c r="AR378" s="20" t="str">
        <f t="shared" si="1098"/>
        <v/>
      </c>
      <c r="AS378" s="20" t="str">
        <f t="shared" si="1099"/>
        <v/>
      </c>
      <c r="AT378" s="20" t="str">
        <f t="shared" si="1100"/>
        <v/>
      </c>
      <c r="AU378" s="20" t="str">
        <f t="shared" si="1101"/>
        <v/>
      </c>
      <c r="AV378" s="20" t="str">
        <f t="shared" si="1102"/>
        <v/>
      </c>
      <c r="AW378" s="20" t="str">
        <f t="shared" si="1103"/>
        <v/>
      </c>
      <c r="AX378" s="20" t="str">
        <f t="shared" si="1104"/>
        <v/>
      </c>
      <c r="AY378" s="20" t="str">
        <f t="shared" si="1105"/>
        <v/>
      </c>
      <c r="AZ378" s="20" t="str">
        <f t="shared" si="1106"/>
        <v/>
      </c>
      <c r="BA378" s="20" t="str">
        <f t="shared" si="1107"/>
        <v/>
      </c>
      <c r="BB378" s="20" t="str">
        <f t="shared" si="1108"/>
        <v/>
      </c>
      <c r="BC378" s="20" t="str">
        <f t="shared" si="1109"/>
        <v/>
      </c>
      <c r="BD378" s="20" t="str">
        <f t="shared" si="1110"/>
        <v/>
      </c>
      <c r="BE378" s="20" t="str">
        <f t="shared" si="1111"/>
        <v/>
      </c>
      <c r="BF378" s="20" t="str">
        <f t="shared" si="1112"/>
        <v/>
      </c>
      <c r="BG378" s="20" t="str">
        <f t="shared" si="1113"/>
        <v/>
      </c>
      <c r="BH378" s="20" t="str">
        <f t="shared" si="1114"/>
        <v/>
      </c>
      <c r="BI378" s="20" t="str">
        <f t="shared" si="1115"/>
        <v/>
      </c>
      <c r="BJ378" s="20" t="str">
        <f t="shared" si="1116"/>
        <v/>
      </c>
      <c r="BL378" s="38" t="e">
        <f>BM378/'التقرير الختامي'!$D$15</f>
        <v>#DIV/0!</v>
      </c>
      <c r="BM378" s="4">
        <f t="shared" si="1118"/>
        <v>0</v>
      </c>
      <c r="BN378" s="4">
        <f t="shared" si="1119"/>
        <v>0</v>
      </c>
      <c r="BO378" s="4">
        <f t="shared" si="1120"/>
        <v>0</v>
      </c>
      <c r="BP378" s="173" t="str">
        <f t="shared" si="1121"/>
        <v/>
      </c>
      <c r="BQ378" s="4">
        <f t="shared" si="1122"/>
        <v>0</v>
      </c>
      <c r="BT378" s="268" t="str">
        <f t="shared" si="1123"/>
        <v/>
      </c>
      <c r="BU378" s="268" t="str">
        <f t="shared" si="1124"/>
        <v/>
      </c>
      <c r="BX378" s="20">
        <f t="shared" si="1125"/>
        <v>1</v>
      </c>
      <c r="BHJ378" s="20" t="str">
        <f t="shared" si="1146"/>
        <v/>
      </c>
    </row>
    <row r="379" spans="2:76 1570:1570" ht="14.5">
      <c r="B379" s="510" t="str">
        <f>IF('لصق اكسل الفورمز'!E374="","",'لصق اكسل الفورمز'!E374)</f>
        <v/>
      </c>
      <c r="C379" s="510" t="str">
        <f>IF('لصق اكسل الفورمز'!O374="","",'لصق اكسل الفورمز'!O374)</f>
        <v/>
      </c>
      <c r="D379" s="526" t="str">
        <f>IF('لصق اكسل الفورمز'!R374="","",'لصق اكسل الفورمز'!R374)</f>
        <v/>
      </c>
      <c r="E379" s="510" t="str">
        <f>IF('لصق اكسل الفورمز'!U374="","",'لصق اكسل الفورمز'!U374)</f>
        <v/>
      </c>
      <c r="F379" s="526" t="str">
        <f>IF('لصق اكسل الفورمز'!X374="","",'لصق اكسل الفورمز'!X374)</f>
        <v/>
      </c>
      <c r="G379" s="510" t="str">
        <f>IF('لصق اكسل الفورمز'!AA374="","",'لصق اكسل الفورمز'!AA374)</f>
        <v/>
      </c>
      <c r="H379" s="526" t="str">
        <f>IF('لصق اكسل الفورمز'!AD374="","",'لصق اكسل الفورمز'!AD374)</f>
        <v/>
      </c>
      <c r="I379" s="510" t="str">
        <f>IF('لصق اكسل الفورمز'!AG374="","",'لصق اكسل الفورمز'!AG374)</f>
        <v/>
      </c>
      <c r="J379" s="526" t="str">
        <f>IF('لصق اكسل الفورمز'!AJ374="","",'لصق اكسل الفورمز'!AJ374)</f>
        <v/>
      </c>
      <c r="K379" s="510" t="str">
        <f>IF('لصق اكسل الفورمز'!AM374="","",'لصق اكسل الفورمز'!AM374)</f>
        <v/>
      </c>
      <c r="L379" s="526" t="str">
        <f>IF('لصق اكسل الفورمز'!AP374="","",'لصق اكسل الفورمز'!AP374)</f>
        <v/>
      </c>
      <c r="M379" s="510" t="str">
        <f>IF('لصق اكسل الفورمز'!AS374="","",'لصق اكسل الفورمز'!AS374)</f>
        <v/>
      </c>
      <c r="N379" s="526" t="str">
        <f>IF('لصق اكسل الفورمز'!AV374="","",'لصق اكسل الفورمز'!AV374)</f>
        <v/>
      </c>
      <c r="O379" s="510" t="str">
        <f>IF('لصق اكسل الفورمز'!AY374="","",'لصق اكسل الفورمز'!AY374)</f>
        <v/>
      </c>
      <c r="P379" s="526" t="str">
        <f>IF('لصق اكسل الفورمز'!BB374="","",'لصق اكسل الفورمز'!BB374)</f>
        <v/>
      </c>
      <c r="Q379" s="510" t="str">
        <f>IF('لصق اكسل الفورمز'!BE374="","",'لصق اكسل الفورمز'!BE374)</f>
        <v/>
      </c>
      <c r="R379" s="526" t="str">
        <f>IF('لصق اكسل الفورمز'!BH374="","",'لصق اكسل الفورمز'!BH374)</f>
        <v/>
      </c>
      <c r="S379" s="510" t="str">
        <f>IF('لصق اكسل الفورمز'!BK374="","",'لصق اكسل الفورمز'!BK374)</f>
        <v/>
      </c>
      <c r="T379" s="526" t="str">
        <f>IF('لصق اكسل الفورمز'!BN374="","",'لصق اكسل الفورمز'!BN374)</f>
        <v/>
      </c>
      <c r="U379" s="510" t="str">
        <f>IF('لصق اكسل الفورمز'!BQ374="","",'لصق اكسل الفورمز'!BQ374)</f>
        <v/>
      </c>
      <c r="V379" s="526" t="str">
        <f>IF('لصق اكسل الفورمز'!BT374="","",'لصق اكسل الفورمز'!BT374)</f>
        <v/>
      </c>
      <c r="W379" s="527" t="str">
        <f t="shared" si="1093"/>
        <v/>
      </c>
      <c r="X379" s="510" t="str">
        <f t="shared" si="1094"/>
        <v/>
      </c>
      <c r="Y379" s="564" t="str">
        <f t="shared" si="1095"/>
        <v/>
      </c>
      <c r="AL379" s="20">
        <f t="shared" si="1096"/>
        <v>0</v>
      </c>
      <c r="AO379" s="20" t="str">
        <f t="shared" si="1097"/>
        <v/>
      </c>
      <c r="AQ379" s="20" t="str">
        <f t="shared" si="1147"/>
        <v/>
      </c>
      <c r="AR379" s="20" t="str">
        <f t="shared" si="1098"/>
        <v/>
      </c>
      <c r="AS379" s="20" t="str">
        <f t="shared" si="1099"/>
        <v/>
      </c>
      <c r="AT379" s="20" t="str">
        <f t="shared" si="1100"/>
        <v/>
      </c>
      <c r="AU379" s="20" t="str">
        <f t="shared" si="1101"/>
        <v/>
      </c>
      <c r="AV379" s="20" t="str">
        <f t="shared" si="1102"/>
        <v/>
      </c>
      <c r="AW379" s="20" t="str">
        <f t="shared" si="1103"/>
        <v/>
      </c>
      <c r="AX379" s="20" t="str">
        <f t="shared" si="1104"/>
        <v/>
      </c>
      <c r="AY379" s="20" t="str">
        <f t="shared" si="1105"/>
        <v/>
      </c>
      <c r="AZ379" s="20" t="str">
        <f t="shared" si="1106"/>
        <v/>
      </c>
      <c r="BA379" s="20" t="str">
        <f t="shared" si="1107"/>
        <v/>
      </c>
      <c r="BB379" s="20" t="str">
        <f t="shared" si="1108"/>
        <v/>
      </c>
      <c r="BC379" s="20" t="str">
        <f t="shared" si="1109"/>
        <v/>
      </c>
      <c r="BD379" s="20" t="str">
        <f t="shared" si="1110"/>
        <v/>
      </c>
      <c r="BE379" s="20" t="str">
        <f t="shared" si="1111"/>
        <v/>
      </c>
      <c r="BF379" s="20" t="str">
        <f t="shared" si="1112"/>
        <v/>
      </c>
      <c r="BG379" s="20" t="str">
        <f t="shared" si="1113"/>
        <v/>
      </c>
      <c r="BH379" s="20" t="str">
        <f t="shared" si="1114"/>
        <v/>
      </c>
      <c r="BI379" s="20" t="str">
        <f t="shared" si="1115"/>
        <v/>
      </c>
      <c r="BJ379" s="20" t="str">
        <f t="shared" si="1116"/>
        <v/>
      </c>
      <c r="BL379" s="38" t="e">
        <f>BM379/'التقرير الختامي'!$D$15</f>
        <v>#DIV/0!</v>
      </c>
      <c r="BM379" s="4">
        <f t="shared" si="1118"/>
        <v>0</v>
      </c>
      <c r="BN379" s="4">
        <f t="shared" si="1119"/>
        <v>0</v>
      </c>
      <c r="BO379" s="4">
        <f t="shared" si="1120"/>
        <v>0</v>
      </c>
      <c r="BP379" s="173" t="str">
        <f t="shared" si="1121"/>
        <v/>
      </c>
      <c r="BQ379" s="4">
        <f t="shared" si="1122"/>
        <v>0</v>
      </c>
      <c r="BT379" s="268" t="str">
        <f t="shared" si="1123"/>
        <v/>
      </c>
      <c r="BU379" s="268" t="str">
        <f t="shared" si="1124"/>
        <v/>
      </c>
      <c r="BX379" s="20">
        <f t="shared" si="1125"/>
        <v>1</v>
      </c>
      <c r="BHJ379" s="20" t="str">
        <f t="shared" si="1146"/>
        <v/>
      </c>
    </row>
    <row r="380" spans="2:76 1570:1570" ht="14.5">
      <c r="B380" s="510" t="str">
        <f>IF('لصق اكسل الفورمز'!E375="","",'لصق اكسل الفورمز'!E375)</f>
        <v/>
      </c>
      <c r="C380" s="510" t="str">
        <f>IF('لصق اكسل الفورمز'!O375="","",'لصق اكسل الفورمز'!O375)</f>
        <v/>
      </c>
      <c r="D380" s="526" t="str">
        <f>IF('لصق اكسل الفورمز'!R375="","",'لصق اكسل الفورمز'!R375)</f>
        <v/>
      </c>
      <c r="E380" s="510" t="str">
        <f>IF('لصق اكسل الفورمز'!U375="","",'لصق اكسل الفورمز'!U375)</f>
        <v/>
      </c>
      <c r="F380" s="526" t="str">
        <f>IF('لصق اكسل الفورمز'!X375="","",'لصق اكسل الفورمز'!X375)</f>
        <v/>
      </c>
      <c r="G380" s="510" t="str">
        <f>IF('لصق اكسل الفورمز'!AA375="","",'لصق اكسل الفورمز'!AA375)</f>
        <v/>
      </c>
      <c r="H380" s="526" t="str">
        <f>IF('لصق اكسل الفورمز'!AD375="","",'لصق اكسل الفورمز'!AD375)</f>
        <v/>
      </c>
      <c r="I380" s="510" t="str">
        <f>IF('لصق اكسل الفورمز'!AG375="","",'لصق اكسل الفورمز'!AG375)</f>
        <v/>
      </c>
      <c r="J380" s="526" t="str">
        <f>IF('لصق اكسل الفورمز'!AJ375="","",'لصق اكسل الفورمز'!AJ375)</f>
        <v/>
      </c>
      <c r="K380" s="510" t="str">
        <f>IF('لصق اكسل الفورمز'!AM375="","",'لصق اكسل الفورمز'!AM375)</f>
        <v/>
      </c>
      <c r="L380" s="526" t="str">
        <f>IF('لصق اكسل الفورمز'!AP375="","",'لصق اكسل الفورمز'!AP375)</f>
        <v/>
      </c>
      <c r="M380" s="510" t="str">
        <f>IF('لصق اكسل الفورمز'!AS375="","",'لصق اكسل الفورمز'!AS375)</f>
        <v/>
      </c>
      <c r="N380" s="526" t="str">
        <f>IF('لصق اكسل الفورمز'!AV375="","",'لصق اكسل الفورمز'!AV375)</f>
        <v/>
      </c>
      <c r="O380" s="510" t="str">
        <f>IF('لصق اكسل الفورمز'!AY375="","",'لصق اكسل الفورمز'!AY375)</f>
        <v/>
      </c>
      <c r="P380" s="526" t="str">
        <f>IF('لصق اكسل الفورمز'!BB375="","",'لصق اكسل الفورمز'!BB375)</f>
        <v/>
      </c>
      <c r="Q380" s="510" t="str">
        <f>IF('لصق اكسل الفورمز'!BE375="","",'لصق اكسل الفورمز'!BE375)</f>
        <v/>
      </c>
      <c r="R380" s="526" t="str">
        <f>IF('لصق اكسل الفورمز'!BH375="","",'لصق اكسل الفورمز'!BH375)</f>
        <v/>
      </c>
      <c r="S380" s="510" t="str">
        <f>IF('لصق اكسل الفورمز'!BK375="","",'لصق اكسل الفورمز'!BK375)</f>
        <v/>
      </c>
      <c r="T380" s="526" t="str">
        <f>IF('لصق اكسل الفورمز'!BN375="","",'لصق اكسل الفورمز'!BN375)</f>
        <v/>
      </c>
      <c r="U380" s="510" t="str">
        <f>IF('لصق اكسل الفورمز'!BQ375="","",'لصق اكسل الفورمز'!BQ375)</f>
        <v/>
      </c>
      <c r="V380" s="526" t="str">
        <f>IF('لصق اكسل الفورمز'!BT375="","",'لصق اكسل الفورمز'!BT375)</f>
        <v/>
      </c>
      <c r="W380" s="527" t="str">
        <f t="shared" si="1093"/>
        <v/>
      </c>
      <c r="X380" s="510" t="str">
        <f t="shared" si="1094"/>
        <v/>
      </c>
      <c r="Y380" s="564" t="str">
        <f t="shared" si="1095"/>
        <v/>
      </c>
      <c r="AL380" s="20">
        <f t="shared" si="1096"/>
        <v>0</v>
      </c>
      <c r="AO380" s="20" t="str">
        <f t="shared" si="1097"/>
        <v/>
      </c>
      <c r="AQ380" s="20" t="str">
        <f t="shared" si="1147"/>
        <v/>
      </c>
      <c r="AR380" s="20" t="str">
        <f t="shared" si="1098"/>
        <v/>
      </c>
      <c r="AS380" s="20" t="str">
        <f t="shared" si="1099"/>
        <v/>
      </c>
      <c r="AT380" s="20" t="str">
        <f t="shared" si="1100"/>
        <v/>
      </c>
      <c r="AU380" s="20" t="str">
        <f t="shared" si="1101"/>
        <v/>
      </c>
      <c r="AV380" s="20" t="str">
        <f t="shared" si="1102"/>
        <v/>
      </c>
      <c r="AW380" s="20" t="str">
        <f t="shared" si="1103"/>
        <v/>
      </c>
      <c r="AX380" s="20" t="str">
        <f t="shared" si="1104"/>
        <v/>
      </c>
      <c r="AY380" s="20" t="str">
        <f t="shared" si="1105"/>
        <v/>
      </c>
      <c r="AZ380" s="20" t="str">
        <f t="shared" si="1106"/>
        <v/>
      </c>
      <c r="BA380" s="20" t="str">
        <f t="shared" si="1107"/>
        <v/>
      </c>
      <c r="BB380" s="20" t="str">
        <f t="shared" si="1108"/>
        <v/>
      </c>
      <c r="BC380" s="20" t="str">
        <f t="shared" si="1109"/>
        <v/>
      </c>
      <c r="BD380" s="20" t="str">
        <f t="shared" si="1110"/>
        <v/>
      </c>
      <c r="BE380" s="20" t="str">
        <f t="shared" si="1111"/>
        <v/>
      </c>
      <c r="BF380" s="20" t="str">
        <f t="shared" si="1112"/>
        <v/>
      </c>
      <c r="BG380" s="20" t="str">
        <f t="shared" si="1113"/>
        <v/>
      </c>
      <c r="BH380" s="20" t="str">
        <f t="shared" si="1114"/>
        <v/>
      </c>
      <c r="BI380" s="20" t="str">
        <f t="shared" si="1115"/>
        <v/>
      </c>
      <c r="BJ380" s="20" t="str">
        <f t="shared" si="1116"/>
        <v/>
      </c>
      <c r="BL380" s="38" t="e">
        <f>BM380/'التقرير الختامي'!$D$15</f>
        <v>#DIV/0!</v>
      </c>
      <c r="BM380" s="4">
        <f t="shared" si="1118"/>
        <v>0</v>
      </c>
      <c r="BN380" s="4">
        <f t="shared" si="1119"/>
        <v>0</v>
      </c>
      <c r="BO380" s="4">
        <f t="shared" si="1120"/>
        <v>0</v>
      </c>
      <c r="BP380" s="173" t="str">
        <f t="shared" si="1121"/>
        <v/>
      </c>
      <c r="BQ380" s="4">
        <f t="shared" si="1122"/>
        <v>0</v>
      </c>
      <c r="BT380" s="268" t="str">
        <f t="shared" si="1123"/>
        <v/>
      </c>
      <c r="BU380" s="268" t="str">
        <f t="shared" si="1124"/>
        <v/>
      </c>
      <c r="BX380" s="20">
        <f t="shared" si="1125"/>
        <v>1</v>
      </c>
      <c r="BHJ380" s="20" t="str">
        <f t="shared" si="1146"/>
        <v/>
      </c>
    </row>
    <row r="381" spans="2:76 1570:1570" ht="14.5">
      <c r="B381" s="510" t="str">
        <f>IF('لصق اكسل الفورمز'!E376="","",'لصق اكسل الفورمز'!E376)</f>
        <v/>
      </c>
      <c r="C381" s="510" t="str">
        <f>IF('لصق اكسل الفورمز'!O376="","",'لصق اكسل الفورمز'!O376)</f>
        <v/>
      </c>
      <c r="D381" s="526" t="str">
        <f>IF('لصق اكسل الفورمز'!R376="","",'لصق اكسل الفورمز'!R376)</f>
        <v/>
      </c>
      <c r="E381" s="510" t="str">
        <f>IF('لصق اكسل الفورمز'!U376="","",'لصق اكسل الفورمز'!U376)</f>
        <v/>
      </c>
      <c r="F381" s="526" t="str">
        <f>IF('لصق اكسل الفورمز'!X376="","",'لصق اكسل الفورمز'!X376)</f>
        <v/>
      </c>
      <c r="G381" s="510" t="str">
        <f>IF('لصق اكسل الفورمز'!AA376="","",'لصق اكسل الفورمز'!AA376)</f>
        <v/>
      </c>
      <c r="H381" s="526" t="str">
        <f>IF('لصق اكسل الفورمز'!AD376="","",'لصق اكسل الفورمز'!AD376)</f>
        <v/>
      </c>
      <c r="I381" s="510" t="str">
        <f>IF('لصق اكسل الفورمز'!AG376="","",'لصق اكسل الفورمز'!AG376)</f>
        <v/>
      </c>
      <c r="J381" s="526" t="str">
        <f>IF('لصق اكسل الفورمز'!AJ376="","",'لصق اكسل الفورمز'!AJ376)</f>
        <v/>
      </c>
      <c r="K381" s="510" t="str">
        <f>IF('لصق اكسل الفورمز'!AM376="","",'لصق اكسل الفورمز'!AM376)</f>
        <v/>
      </c>
      <c r="L381" s="526" t="str">
        <f>IF('لصق اكسل الفورمز'!AP376="","",'لصق اكسل الفورمز'!AP376)</f>
        <v/>
      </c>
      <c r="M381" s="510" t="str">
        <f>IF('لصق اكسل الفورمز'!AS376="","",'لصق اكسل الفورمز'!AS376)</f>
        <v/>
      </c>
      <c r="N381" s="526" t="str">
        <f>IF('لصق اكسل الفورمز'!AV376="","",'لصق اكسل الفورمز'!AV376)</f>
        <v/>
      </c>
      <c r="O381" s="510" t="str">
        <f>IF('لصق اكسل الفورمز'!AY376="","",'لصق اكسل الفورمز'!AY376)</f>
        <v/>
      </c>
      <c r="P381" s="526" t="str">
        <f>IF('لصق اكسل الفورمز'!BB376="","",'لصق اكسل الفورمز'!BB376)</f>
        <v/>
      </c>
      <c r="Q381" s="510" t="str">
        <f>IF('لصق اكسل الفورمز'!BE376="","",'لصق اكسل الفورمز'!BE376)</f>
        <v/>
      </c>
      <c r="R381" s="526" t="str">
        <f>IF('لصق اكسل الفورمز'!BH376="","",'لصق اكسل الفورمز'!BH376)</f>
        <v/>
      </c>
      <c r="S381" s="510" t="str">
        <f>IF('لصق اكسل الفورمز'!BK376="","",'لصق اكسل الفورمز'!BK376)</f>
        <v/>
      </c>
      <c r="T381" s="526" t="str">
        <f>IF('لصق اكسل الفورمز'!BN376="","",'لصق اكسل الفورمز'!BN376)</f>
        <v/>
      </c>
      <c r="U381" s="510" t="str">
        <f>IF('لصق اكسل الفورمز'!BQ376="","",'لصق اكسل الفورمز'!BQ376)</f>
        <v/>
      </c>
      <c r="V381" s="526" t="str">
        <f>IF('لصق اكسل الفورمز'!BT376="","",'لصق اكسل الفورمز'!BT376)</f>
        <v/>
      </c>
      <c r="W381" s="527" t="str">
        <f t="shared" si="1093"/>
        <v/>
      </c>
      <c r="X381" s="510" t="str">
        <f t="shared" si="1094"/>
        <v/>
      </c>
      <c r="Y381" s="564" t="str">
        <f t="shared" si="1095"/>
        <v/>
      </c>
      <c r="AL381" s="20">
        <f t="shared" si="1096"/>
        <v>0</v>
      </c>
      <c r="AO381" s="20" t="str">
        <f t="shared" si="1097"/>
        <v/>
      </c>
      <c r="AQ381" s="20" t="str">
        <f t="shared" si="1147"/>
        <v/>
      </c>
      <c r="AR381" s="20" t="str">
        <f t="shared" si="1098"/>
        <v/>
      </c>
      <c r="AS381" s="20" t="str">
        <f t="shared" si="1099"/>
        <v/>
      </c>
      <c r="AT381" s="20" t="str">
        <f t="shared" si="1100"/>
        <v/>
      </c>
      <c r="AU381" s="20" t="str">
        <f t="shared" si="1101"/>
        <v/>
      </c>
      <c r="AV381" s="20" t="str">
        <f t="shared" si="1102"/>
        <v/>
      </c>
      <c r="AW381" s="20" t="str">
        <f t="shared" si="1103"/>
        <v/>
      </c>
      <c r="AX381" s="20" t="str">
        <f t="shared" si="1104"/>
        <v/>
      </c>
      <c r="AY381" s="20" t="str">
        <f t="shared" si="1105"/>
        <v/>
      </c>
      <c r="AZ381" s="20" t="str">
        <f t="shared" si="1106"/>
        <v/>
      </c>
      <c r="BA381" s="20" t="str">
        <f t="shared" si="1107"/>
        <v/>
      </c>
      <c r="BB381" s="20" t="str">
        <f t="shared" si="1108"/>
        <v/>
      </c>
      <c r="BC381" s="20" t="str">
        <f t="shared" si="1109"/>
        <v/>
      </c>
      <c r="BD381" s="20" t="str">
        <f t="shared" si="1110"/>
        <v/>
      </c>
      <c r="BE381" s="20" t="str">
        <f t="shared" si="1111"/>
        <v/>
      </c>
      <c r="BF381" s="20" t="str">
        <f t="shared" si="1112"/>
        <v/>
      </c>
      <c r="BG381" s="20" t="str">
        <f t="shared" si="1113"/>
        <v/>
      </c>
      <c r="BH381" s="20" t="str">
        <f t="shared" si="1114"/>
        <v/>
      </c>
      <c r="BI381" s="20" t="str">
        <f t="shared" si="1115"/>
        <v/>
      </c>
      <c r="BJ381" s="20" t="str">
        <f t="shared" si="1116"/>
        <v/>
      </c>
      <c r="BL381" s="38" t="e">
        <f>BM381/'التقرير الختامي'!$D$15</f>
        <v>#DIV/0!</v>
      </c>
      <c r="BM381" s="4">
        <f t="shared" si="1118"/>
        <v>0</v>
      </c>
      <c r="BN381" s="4">
        <f t="shared" si="1119"/>
        <v>0</v>
      </c>
      <c r="BO381" s="4">
        <f t="shared" si="1120"/>
        <v>0</v>
      </c>
      <c r="BP381" s="173" t="str">
        <f t="shared" si="1121"/>
        <v/>
      </c>
      <c r="BQ381" s="4">
        <f t="shared" si="1122"/>
        <v>0</v>
      </c>
      <c r="BT381" s="268" t="str">
        <f t="shared" si="1123"/>
        <v/>
      </c>
      <c r="BU381" s="268" t="str">
        <f t="shared" si="1124"/>
        <v/>
      </c>
      <c r="BX381" s="20">
        <f t="shared" si="1125"/>
        <v>1</v>
      </c>
      <c r="BHJ381" s="20" t="str">
        <f t="shared" si="1146"/>
        <v/>
      </c>
    </row>
    <row r="382" spans="2:76 1570:1570" ht="14.5">
      <c r="B382" s="510" t="str">
        <f>IF('لصق اكسل الفورمز'!E377="","",'لصق اكسل الفورمز'!E377)</f>
        <v/>
      </c>
      <c r="C382" s="510" t="str">
        <f>IF('لصق اكسل الفورمز'!O377="","",'لصق اكسل الفورمز'!O377)</f>
        <v/>
      </c>
      <c r="D382" s="526" t="str">
        <f>IF('لصق اكسل الفورمز'!R377="","",'لصق اكسل الفورمز'!R377)</f>
        <v/>
      </c>
      <c r="E382" s="510" t="str">
        <f>IF('لصق اكسل الفورمز'!U377="","",'لصق اكسل الفورمز'!U377)</f>
        <v/>
      </c>
      <c r="F382" s="526" t="str">
        <f>IF('لصق اكسل الفورمز'!X377="","",'لصق اكسل الفورمز'!X377)</f>
        <v/>
      </c>
      <c r="G382" s="510" t="str">
        <f>IF('لصق اكسل الفورمز'!AA377="","",'لصق اكسل الفورمز'!AA377)</f>
        <v/>
      </c>
      <c r="H382" s="526" t="str">
        <f>IF('لصق اكسل الفورمز'!AD377="","",'لصق اكسل الفورمز'!AD377)</f>
        <v/>
      </c>
      <c r="I382" s="510" t="str">
        <f>IF('لصق اكسل الفورمز'!AG377="","",'لصق اكسل الفورمز'!AG377)</f>
        <v/>
      </c>
      <c r="J382" s="526" t="str">
        <f>IF('لصق اكسل الفورمز'!AJ377="","",'لصق اكسل الفورمز'!AJ377)</f>
        <v/>
      </c>
      <c r="K382" s="510" t="str">
        <f>IF('لصق اكسل الفورمز'!AM377="","",'لصق اكسل الفورمز'!AM377)</f>
        <v/>
      </c>
      <c r="L382" s="526" t="str">
        <f>IF('لصق اكسل الفورمز'!AP377="","",'لصق اكسل الفورمز'!AP377)</f>
        <v/>
      </c>
      <c r="M382" s="510" t="str">
        <f>IF('لصق اكسل الفورمز'!AS377="","",'لصق اكسل الفورمز'!AS377)</f>
        <v/>
      </c>
      <c r="N382" s="526" t="str">
        <f>IF('لصق اكسل الفورمز'!AV377="","",'لصق اكسل الفورمز'!AV377)</f>
        <v/>
      </c>
      <c r="O382" s="510" t="str">
        <f>IF('لصق اكسل الفورمز'!AY377="","",'لصق اكسل الفورمز'!AY377)</f>
        <v/>
      </c>
      <c r="P382" s="526" t="str">
        <f>IF('لصق اكسل الفورمز'!BB377="","",'لصق اكسل الفورمز'!BB377)</f>
        <v/>
      </c>
      <c r="Q382" s="510" t="str">
        <f>IF('لصق اكسل الفورمز'!BE377="","",'لصق اكسل الفورمز'!BE377)</f>
        <v/>
      </c>
      <c r="R382" s="526" t="str">
        <f>IF('لصق اكسل الفورمز'!BH377="","",'لصق اكسل الفورمز'!BH377)</f>
        <v/>
      </c>
      <c r="S382" s="510" t="str">
        <f>IF('لصق اكسل الفورمز'!BK377="","",'لصق اكسل الفورمز'!BK377)</f>
        <v/>
      </c>
      <c r="T382" s="526" t="str">
        <f>IF('لصق اكسل الفورمز'!BN377="","",'لصق اكسل الفورمز'!BN377)</f>
        <v/>
      </c>
      <c r="U382" s="510" t="str">
        <f>IF('لصق اكسل الفورمز'!BQ377="","",'لصق اكسل الفورمز'!BQ377)</f>
        <v/>
      </c>
      <c r="V382" s="526" t="str">
        <f>IF('لصق اكسل الفورمز'!BT377="","",'لصق اكسل الفورمز'!BT377)</f>
        <v/>
      </c>
      <c r="W382" s="527" t="str">
        <f t="shared" si="1093"/>
        <v/>
      </c>
      <c r="X382" s="510" t="str">
        <f t="shared" si="1094"/>
        <v/>
      </c>
      <c r="Y382" s="564" t="str">
        <f t="shared" si="1095"/>
        <v/>
      </c>
      <c r="AL382" s="20">
        <f t="shared" si="1096"/>
        <v>0</v>
      </c>
      <c r="AO382" s="20" t="str">
        <f t="shared" si="1097"/>
        <v/>
      </c>
      <c r="AQ382" s="20" t="str">
        <f t="shared" si="1147"/>
        <v/>
      </c>
      <c r="AR382" s="20" t="str">
        <f t="shared" si="1098"/>
        <v/>
      </c>
      <c r="AS382" s="20" t="str">
        <f t="shared" si="1099"/>
        <v/>
      </c>
      <c r="AT382" s="20" t="str">
        <f t="shared" si="1100"/>
        <v/>
      </c>
      <c r="AU382" s="20" t="str">
        <f t="shared" si="1101"/>
        <v/>
      </c>
      <c r="AV382" s="20" t="str">
        <f t="shared" si="1102"/>
        <v/>
      </c>
      <c r="AW382" s="20" t="str">
        <f t="shared" si="1103"/>
        <v/>
      </c>
      <c r="AX382" s="20" t="str">
        <f t="shared" si="1104"/>
        <v/>
      </c>
      <c r="AY382" s="20" t="str">
        <f t="shared" si="1105"/>
        <v/>
      </c>
      <c r="AZ382" s="20" t="str">
        <f t="shared" si="1106"/>
        <v/>
      </c>
      <c r="BA382" s="20" t="str">
        <f t="shared" si="1107"/>
        <v/>
      </c>
      <c r="BB382" s="20" t="str">
        <f t="shared" si="1108"/>
        <v/>
      </c>
      <c r="BC382" s="20" t="str">
        <f t="shared" si="1109"/>
        <v/>
      </c>
      <c r="BD382" s="20" t="str">
        <f t="shared" si="1110"/>
        <v/>
      </c>
      <c r="BE382" s="20" t="str">
        <f t="shared" si="1111"/>
        <v/>
      </c>
      <c r="BF382" s="20" t="str">
        <f t="shared" si="1112"/>
        <v/>
      </c>
      <c r="BG382" s="20" t="str">
        <f t="shared" si="1113"/>
        <v/>
      </c>
      <c r="BH382" s="20" t="str">
        <f t="shared" si="1114"/>
        <v/>
      </c>
      <c r="BI382" s="20" t="str">
        <f t="shared" si="1115"/>
        <v/>
      </c>
      <c r="BJ382" s="20" t="str">
        <f t="shared" si="1116"/>
        <v/>
      </c>
      <c r="BL382" s="38" t="e">
        <f>BM382/'التقرير الختامي'!$D$15</f>
        <v>#DIV/0!</v>
      </c>
      <c r="BM382" s="4">
        <f t="shared" si="1118"/>
        <v>0</v>
      </c>
      <c r="BN382" s="4">
        <f t="shared" si="1119"/>
        <v>0</v>
      </c>
      <c r="BO382" s="4">
        <f t="shared" si="1120"/>
        <v>0</v>
      </c>
      <c r="BP382" s="173" t="str">
        <f t="shared" si="1121"/>
        <v/>
      </c>
      <c r="BQ382" s="4">
        <f t="shared" si="1122"/>
        <v>0</v>
      </c>
      <c r="BT382" s="268" t="str">
        <f t="shared" si="1123"/>
        <v/>
      </c>
      <c r="BU382" s="268" t="str">
        <f t="shared" si="1124"/>
        <v/>
      </c>
      <c r="BX382" s="20">
        <f t="shared" si="1125"/>
        <v>1</v>
      </c>
      <c r="BHJ382" s="20" t="str">
        <f t="shared" si="1146"/>
        <v/>
      </c>
    </row>
    <row r="383" spans="2:76 1570:1570" ht="14.5">
      <c r="B383" s="510" t="str">
        <f>IF('لصق اكسل الفورمز'!E378="","",'لصق اكسل الفورمز'!E378)</f>
        <v/>
      </c>
      <c r="C383" s="510" t="str">
        <f>IF('لصق اكسل الفورمز'!O378="","",'لصق اكسل الفورمز'!O378)</f>
        <v/>
      </c>
      <c r="D383" s="526" t="str">
        <f>IF('لصق اكسل الفورمز'!R378="","",'لصق اكسل الفورمز'!R378)</f>
        <v/>
      </c>
      <c r="E383" s="510" t="str">
        <f>IF('لصق اكسل الفورمز'!U378="","",'لصق اكسل الفورمز'!U378)</f>
        <v/>
      </c>
      <c r="F383" s="526" t="str">
        <f>IF('لصق اكسل الفورمز'!X378="","",'لصق اكسل الفورمز'!X378)</f>
        <v/>
      </c>
      <c r="G383" s="510" t="str">
        <f>IF('لصق اكسل الفورمز'!AA378="","",'لصق اكسل الفورمز'!AA378)</f>
        <v/>
      </c>
      <c r="H383" s="526" t="str">
        <f>IF('لصق اكسل الفورمز'!AD378="","",'لصق اكسل الفورمز'!AD378)</f>
        <v/>
      </c>
      <c r="I383" s="510" t="str">
        <f>IF('لصق اكسل الفورمز'!AG378="","",'لصق اكسل الفورمز'!AG378)</f>
        <v/>
      </c>
      <c r="J383" s="526" t="str">
        <f>IF('لصق اكسل الفورمز'!AJ378="","",'لصق اكسل الفورمز'!AJ378)</f>
        <v/>
      </c>
      <c r="K383" s="510" t="str">
        <f>IF('لصق اكسل الفورمز'!AM378="","",'لصق اكسل الفورمز'!AM378)</f>
        <v/>
      </c>
      <c r="L383" s="526" t="str">
        <f>IF('لصق اكسل الفورمز'!AP378="","",'لصق اكسل الفورمز'!AP378)</f>
        <v/>
      </c>
      <c r="M383" s="510" t="str">
        <f>IF('لصق اكسل الفورمز'!AS378="","",'لصق اكسل الفورمز'!AS378)</f>
        <v/>
      </c>
      <c r="N383" s="526" t="str">
        <f>IF('لصق اكسل الفورمز'!AV378="","",'لصق اكسل الفورمز'!AV378)</f>
        <v/>
      </c>
      <c r="O383" s="510" t="str">
        <f>IF('لصق اكسل الفورمز'!AY378="","",'لصق اكسل الفورمز'!AY378)</f>
        <v/>
      </c>
      <c r="P383" s="526" t="str">
        <f>IF('لصق اكسل الفورمز'!BB378="","",'لصق اكسل الفورمز'!BB378)</f>
        <v/>
      </c>
      <c r="Q383" s="510" t="str">
        <f>IF('لصق اكسل الفورمز'!BE378="","",'لصق اكسل الفورمز'!BE378)</f>
        <v/>
      </c>
      <c r="R383" s="526" t="str">
        <f>IF('لصق اكسل الفورمز'!BH378="","",'لصق اكسل الفورمز'!BH378)</f>
        <v/>
      </c>
      <c r="S383" s="510" t="str">
        <f>IF('لصق اكسل الفورمز'!BK378="","",'لصق اكسل الفورمز'!BK378)</f>
        <v/>
      </c>
      <c r="T383" s="526" t="str">
        <f>IF('لصق اكسل الفورمز'!BN378="","",'لصق اكسل الفورمز'!BN378)</f>
        <v/>
      </c>
      <c r="U383" s="510" t="str">
        <f>IF('لصق اكسل الفورمز'!BQ378="","",'لصق اكسل الفورمز'!BQ378)</f>
        <v/>
      </c>
      <c r="V383" s="526" t="str">
        <f>IF('لصق اكسل الفورمز'!BT378="","",'لصق اكسل الفورمز'!BT378)</f>
        <v/>
      </c>
      <c r="W383" s="527" t="str">
        <f t="shared" si="1093"/>
        <v/>
      </c>
      <c r="X383" s="510" t="str">
        <f t="shared" si="1094"/>
        <v/>
      </c>
      <c r="Y383" s="564" t="str">
        <f t="shared" si="1095"/>
        <v/>
      </c>
      <c r="AO383" s="20" t="str">
        <f t="shared" si="1097"/>
        <v/>
      </c>
      <c r="AQ383" s="20" t="str">
        <f t="shared" si="1147"/>
        <v/>
      </c>
      <c r="AR383" s="20" t="str">
        <f t="shared" si="1098"/>
        <v/>
      </c>
      <c r="AS383" s="20" t="str">
        <f t="shared" si="1099"/>
        <v/>
      </c>
      <c r="AT383" s="20" t="str">
        <f t="shared" si="1100"/>
        <v/>
      </c>
      <c r="AU383" s="20" t="str">
        <f t="shared" si="1101"/>
        <v/>
      </c>
      <c r="AV383" s="20" t="str">
        <f t="shared" si="1102"/>
        <v/>
      </c>
      <c r="AW383" s="20" t="str">
        <f t="shared" si="1103"/>
        <v/>
      </c>
      <c r="AX383" s="20" t="str">
        <f t="shared" si="1104"/>
        <v/>
      </c>
      <c r="AY383" s="20" t="str">
        <f t="shared" si="1105"/>
        <v/>
      </c>
      <c r="AZ383" s="20" t="str">
        <f t="shared" si="1106"/>
        <v/>
      </c>
      <c r="BA383" s="20" t="str">
        <f t="shared" si="1107"/>
        <v/>
      </c>
      <c r="BB383" s="20" t="str">
        <f t="shared" si="1108"/>
        <v/>
      </c>
      <c r="BC383" s="20" t="str">
        <f t="shared" si="1109"/>
        <v/>
      </c>
      <c r="BD383" s="20" t="str">
        <f t="shared" si="1110"/>
        <v/>
      </c>
      <c r="BE383" s="20" t="str">
        <f t="shared" si="1111"/>
        <v/>
      </c>
      <c r="BF383" s="20" t="str">
        <f t="shared" si="1112"/>
        <v/>
      </c>
      <c r="BG383" s="20" t="str">
        <f t="shared" si="1113"/>
        <v/>
      </c>
      <c r="BH383" s="20" t="str">
        <f t="shared" si="1114"/>
        <v/>
      </c>
      <c r="BI383" s="20" t="str">
        <f t="shared" si="1115"/>
        <v/>
      </c>
      <c r="BJ383" s="20" t="str">
        <f t="shared" si="1116"/>
        <v/>
      </c>
      <c r="BL383" s="38" t="e">
        <f>BM383/'التقرير الختامي'!$D$15</f>
        <v>#DIV/0!</v>
      </c>
      <c r="BM383" s="4">
        <f t="shared" si="1118"/>
        <v>0</v>
      </c>
      <c r="BN383" s="4">
        <f t="shared" si="1119"/>
        <v>0</v>
      </c>
      <c r="BO383" s="4">
        <f t="shared" si="1120"/>
        <v>0</v>
      </c>
      <c r="BP383" s="173" t="str">
        <f t="shared" si="1121"/>
        <v/>
      </c>
      <c r="BQ383" s="4">
        <f t="shared" si="1122"/>
        <v>0</v>
      </c>
      <c r="BT383" s="268" t="str">
        <f t="shared" si="1123"/>
        <v/>
      </c>
      <c r="BU383" s="268" t="str">
        <f t="shared" si="1124"/>
        <v/>
      </c>
      <c r="BX383" s="20">
        <f t="shared" si="1125"/>
        <v>1</v>
      </c>
      <c r="BHJ383" s="20" t="str">
        <f t="shared" si="1146"/>
        <v/>
      </c>
    </row>
    <row r="384" spans="2:76 1570:1570" ht="14.5">
      <c r="B384" s="510" t="str">
        <f>IF('لصق اكسل الفورمز'!E379="","",'لصق اكسل الفورمز'!E379)</f>
        <v/>
      </c>
      <c r="C384" s="510" t="str">
        <f>IF('لصق اكسل الفورمز'!O379="","",'لصق اكسل الفورمز'!O379)</f>
        <v/>
      </c>
      <c r="D384" s="526" t="str">
        <f>IF('لصق اكسل الفورمز'!R379="","",'لصق اكسل الفورمز'!R379)</f>
        <v/>
      </c>
      <c r="E384" s="510" t="str">
        <f>IF('لصق اكسل الفورمز'!U379="","",'لصق اكسل الفورمز'!U379)</f>
        <v/>
      </c>
      <c r="F384" s="526" t="str">
        <f>IF('لصق اكسل الفورمز'!X379="","",'لصق اكسل الفورمز'!X379)</f>
        <v/>
      </c>
      <c r="G384" s="510" t="str">
        <f>IF('لصق اكسل الفورمز'!AA379="","",'لصق اكسل الفورمز'!AA379)</f>
        <v/>
      </c>
      <c r="H384" s="526" t="str">
        <f>IF('لصق اكسل الفورمز'!AD379="","",'لصق اكسل الفورمز'!AD379)</f>
        <v/>
      </c>
      <c r="I384" s="510" t="str">
        <f>IF('لصق اكسل الفورمز'!AG379="","",'لصق اكسل الفورمز'!AG379)</f>
        <v/>
      </c>
      <c r="J384" s="526" t="str">
        <f>IF('لصق اكسل الفورمز'!AJ379="","",'لصق اكسل الفورمز'!AJ379)</f>
        <v/>
      </c>
      <c r="K384" s="510" t="str">
        <f>IF('لصق اكسل الفورمز'!AM379="","",'لصق اكسل الفورمز'!AM379)</f>
        <v/>
      </c>
      <c r="L384" s="526" t="str">
        <f>IF('لصق اكسل الفورمز'!AP379="","",'لصق اكسل الفورمز'!AP379)</f>
        <v/>
      </c>
      <c r="M384" s="510" t="str">
        <f>IF('لصق اكسل الفورمز'!AS379="","",'لصق اكسل الفورمز'!AS379)</f>
        <v/>
      </c>
      <c r="N384" s="526" t="str">
        <f>IF('لصق اكسل الفورمز'!AV379="","",'لصق اكسل الفورمز'!AV379)</f>
        <v/>
      </c>
      <c r="O384" s="510" t="str">
        <f>IF('لصق اكسل الفورمز'!AY379="","",'لصق اكسل الفورمز'!AY379)</f>
        <v/>
      </c>
      <c r="P384" s="526" t="str">
        <f>IF('لصق اكسل الفورمز'!BB379="","",'لصق اكسل الفورمز'!BB379)</f>
        <v/>
      </c>
      <c r="Q384" s="510" t="str">
        <f>IF('لصق اكسل الفورمز'!BE379="","",'لصق اكسل الفورمز'!BE379)</f>
        <v/>
      </c>
      <c r="R384" s="526" t="str">
        <f>IF('لصق اكسل الفورمز'!BH379="","",'لصق اكسل الفورمز'!BH379)</f>
        <v/>
      </c>
      <c r="S384" s="510" t="str">
        <f>IF('لصق اكسل الفورمز'!BK379="","",'لصق اكسل الفورمز'!BK379)</f>
        <v/>
      </c>
      <c r="T384" s="526" t="str">
        <f>IF('لصق اكسل الفورمز'!BN379="","",'لصق اكسل الفورمز'!BN379)</f>
        <v/>
      </c>
      <c r="U384" s="510" t="str">
        <f>IF('لصق اكسل الفورمز'!BQ379="","",'لصق اكسل الفورمز'!BQ379)</f>
        <v/>
      </c>
      <c r="V384" s="526" t="str">
        <f>IF('لصق اكسل الفورمز'!BT379="","",'لصق اكسل الفورمز'!BT379)</f>
        <v/>
      </c>
      <c r="W384" s="527" t="str">
        <f t="shared" si="1093"/>
        <v/>
      </c>
      <c r="X384" s="510" t="str">
        <f t="shared" si="1094"/>
        <v/>
      </c>
      <c r="Y384" s="564" t="str">
        <f t="shared" si="1095"/>
        <v/>
      </c>
      <c r="AO384" s="20" t="str">
        <f t="shared" si="1097"/>
        <v/>
      </c>
      <c r="AQ384" s="20" t="str">
        <f t="shared" si="1147"/>
        <v/>
      </c>
      <c r="AR384" s="20" t="str">
        <f t="shared" si="1098"/>
        <v/>
      </c>
      <c r="AS384" s="20" t="str">
        <f t="shared" si="1099"/>
        <v/>
      </c>
      <c r="AT384" s="20" t="str">
        <f t="shared" si="1100"/>
        <v/>
      </c>
      <c r="AU384" s="20" t="str">
        <f t="shared" si="1101"/>
        <v/>
      </c>
      <c r="AV384" s="20" t="str">
        <f t="shared" si="1102"/>
        <v/>
      </c>
      <c r="AW384" s="20" t="str">
        <f t="shared" si="1103"/>
        <v/>
      </c>
      <c r="AX384" s="20" t="str">
        <f t="shared" si="1104"/>
        <v/>
      </c>
      <c r="AY384" s="20" t="str">
        <f t="shared" si="1105"/>
        <v/>
      </c>
      <c r="AZ384" s="20" t="str">
        <f t="shared" si="1106"/>
        <v/>
      </c>
      <c r="BA384" s="20" t="str">
        <f t="shared" si="1107"/>
        <v/>
      </c>
      <c r="BB384" s="20" t="str">
        <f t="shared" si="1108"/>
        <v/>
      </c>
      <c r="BC384" s="20" t="str">
        <f t="shared" si="1109"/>
        <v/>
      </c>
      <c r="BD384" s="20" t="str">
        <f t="shared" si="1110"/>
        <v/>
      </c>
      <c r="BE384" s="20" t="str">
        <f t="shared" si="1111"/>
        <v/>
      </c>
      <c r="BF384" s="20" t="str">
        <f t="shared" si="1112"/>
        <v/>
      </c>
      <c r="BG384" s="20" t="str">
        <f t="shared" si="1113"/>
        <v/>
      </c>
      <c r="BH384" s="20" t="str">
        <f t="shared" si="1114"/>
        <v/>
      </c>
      <c r="BI384" s="20" t="str">
        <f t="shared" si="1115"/>
        <v/>
      </c>
      <c r="BJ384" s="20" t="str">
        <f t="shared" si="1116"/>
        <v/>
      </c>
      <c r="BL384" s="38" t="e">
        <f>BM384/'التقرير الختامي'!$D$15</f>
        <v>#DIV/0!</v>
      </c>
      <c r="BM384" s="4">
        <f t="shared" si="1118"/>
        <v>0</v>
      </c>
      <c r="BN384" s="4">
        <f t="shared" si="1119"/>
        <v>0</v>
      </c>
      <c r="BO384" s="4">
        <f t="shared" si="1120"/>
        <v>0</v>
      </c>
      <c r="BP384" s="173" t="str">
        <f t="shared" si="1121"/>
        <v/>
      </c>
      <c r="BQ384" s="4">
        <f t="shared" si="1122"/>
        <v>0</v>
      </c>
      <c r="BT384" s="268" t="str">
        <f t="shared" si="1123"/>
        <v/>
      </c>
      <c r="BU384" s="268" t="str">
        <f t="shared" si="1124"/>
        <v/>
      </c>
      <c r="BX384" s="20">
        <f t="shared" si="1125"/>
        <v>1</v>
      </c>
      <c r="BHJ384" s="20" t="str">
        <f t="shared" si="1146"/>
        <v/>
      </c>
    </row>
    <row r="385" spans="2:76 1570:1570" ht="14.5">
      <c r="B385" s="510" t="str">
        <f>IF('لصق اكسل الفورمز'!E380="","",'لصق اكسل الفورمز'!E380)</f>
        <v/>
      </c>
      <c r="C385" s="510" t="str">
        <f>IF('لصق اكسل الفورمز'!O380="","",'لصق اكسل الفورمز'!O380)</f>
        <v/>
      </c>
      <c r="D385" s="526" t="str">
        <f>IF('لصق اكسل الفورمز'!R380="","",'لصق اكسل الفورمز'!R380)</f>
        <v/>
      </c>
      <c r="E385" s="510" t="str">
        <f>IF('لصق اكسل الفورمز'!U380="","",'لصق اكسل الفورمز'!U380)</f>
        <v/>
      </c>
      <c r="F385" s="526" t="str">
        <f>IF('لصق اكسل الفورمز'!X380="","",'لصق اكسل الفورمز'!X380)</f>
        <v/>
      </c>
      <c r="G385" s="510" t="str">
        <f>IF('لصق اكسل الفورمز'!AA380="","",'لصق اكسل الفورمز'!AA380)</f>
        <v/>
      </c>
      <c r="H385" s="526" t="str">
        <f>IF('لصق اكسل الفورمز'!AD380="","",'لصق اكسل الفورمز'!AD380)</f>
        <v/>
      </c>
      <c r="I385" s="510" t="str">
        <f>IF('لصق اكسل الفورمز'!AG380="","",'لصق اكسل الفورمز'!AG380)</f>
        <v/>
      </c>
      <c r="J385" s="526" t="str">
        <f>IF('لصق اكسل الفورمز'!AJ380="","",'لصق اكسل الفورمز'!AJ380)</f>
        <v/>
      </c>
      <c r="K385" s="510" t="str">
        <f>IF('لصق اكسل الفورمز'!AM380="","",'لصق اكسل الفورمز'!AM380)</f>
        <v/>
      </c>
      <c r="L385" s="526" t="str">
        <f>IF('لصق اكسل الفورمز'!AP380="","",'لصق اكسل الفورمز'!AP380)</f>
        <v/>
      </c>
      <c r="M385" s="510" t="str">
        <f>IF('لصق اكسل الفورمز'!AS380="","",'لصق اكسل الفورمز'!AS380)</f>
        <v/>
      </c>
      <c r="N385" s="526" t="str">
        <f>IF('لصق اكسل الفورمز'!AV380="","",'لصق اكسل الفورمز'!AV380)</f>
        <v/>
      </c>
      <c r="O385" s="510" t="str">
        <f>IF('لصق اكسل الفورمز'!AY380="","",'لصق اكسل الفورمز'!AY380)</f>
        <v/>
      </c>
      <c r="P385" s="526" t="str">
        <f>IF('لصق اكسل الفورمز'!BB380="","",'لصق اكسل الفورمز'!BB380)</f>
        <v/>
      </c>
      <c r="Q385" s="510" t="str">
        <f>IF('لصق اكسل الفورمز'!BE380="","",'لصق اكسل الفورمز'!BE380)</f>
        <v/>
      </c>
      <c r="R385" s="526" t="str">
        <f>IF('لصق اكسل الفورمز'!BH380="","",'لصق اكسل الفورمز'!BH380)</f>
        <v/>
      </c>
      <c r="S385" s="510" t="str">
        <f>IF('لصق اكسل الفورمز'!BK380="","",'لصق اكسل الفورمز'!BK380)</f>
        <v/>
      </c>
      <c r="T385" s="526" t="str">
        <f>IF('لصق اكسل الفورمز'!BN380="","",'لصق اكسل الفورمز'!BN380)</f>
        <v/>
      </c>
      <c r="U385" s="510" t="str">
        <f>IF('لصق اكسل الفورمز'!BQ380="","",'لصق اكسل الفورمز'!BQ380)</f>
        <v/>
      </c>
      <c r="V385" s="526" t="str">
        <f>IF('لصق اكسل الفورمز'!BT380="","",'لصق اكسل الفورمز'!BT380)</f>
        <v/>
      </c>
      <c r="W385" s="527" t="str">
        <f t="shared" si="1093"/>
        <v/>
      </c>
      <c r="X385" s="510" t="str">
        <f t="shared" si="1094"/>
        <v/>
      </c>
      <c r="Y385" s="564" t="str">
        <f t="shared" si="1095"/>
        <v/>
      </c>
      <c r="AO385" s="20" t="str">
        <f t="shared" si="1097"/>
        <v/>
      </c>
      <c r="AQ385" s="20" t="str">
        <f t="shared" si="1147"/>
        <v/>
      </c>
      <c r="AR385" s="20" t="str">
        <f t="shared" si="1098"/>
        <v/>
      </c>
      <c r="AS385" s="20" t="str">
        <f t="shared" si="1099"/>
        <v/>
      </c>
      <c r="AT385" s="20" t="str">
        <f t="shared" si="1100"/>
        <v/>
      </c>
      <c r="AU385" s="20" t="str">
        <f t="shared" si="1101"/>
        <v/>
      </c>
      <c r="AV385" s="20" t="str">
        <f t="shared" si="1102"/>
        <v/>
      </c>
      <c r="AW385" s="20" t="str">
        <f t="shared" si="1103"/>
        <v/>
      </c>
      <c r="AX385" s="20" t="str">
        <f t="shared" si="1104"/>
        <v/>
      </c>
      <c r="AY385" s="20" t="str">
        <f t="shared" si="1105"/>
        <v/>
      </c>
      <c r="AZ385" s="20" t="str">
        <f t="shared" si="1106"/>
        <v/>
      </c>
      <c r="BA385" s="20" t="str">
        <f t="shared" si="1107"/>
        <v/>
      </c>
      <c r="BB385" s="20" t="str">
        <f t="shared" si="1108"/>
        <v/>
      </c>
      <c r="BC385" s="20" t="str">
        <f t="shared" si="1109"/>
        <v/>
      </c>
      <c r="BD385" s="20" t="str">
        <f t="shared" si="1110"/>
        <v/>
      </c>
      <c r="BE385" s="20" t="str">
        <f t="shared" si="1111"/>
        <v/>
      </c>
      <c r="BF385" s="20" t="str">
        <f t="shared" si="1112"/>
        <v/>
      </c>
      <c r="BG385" s="20" t="str">
        <f t="shared" si="1113"/>
        <v/>
      </c>
      <c r="BH385" s="20" t="str">
        <f t="shared" si="1114"/>
        <v/>
      </c>
      <c r="BI385" s="20" t="str">
        <f t="shared" si="1115"/>
        <v/>
      </c>
      <c r="BJ385" s="20" t="str">
        <f t="shared" si="1116"/>
        <v/>
      </c>
      <c r="BL385" s="38" t="e">
        <f>BM385/'التقرير الختامي'!$D$15</f>
        <v>#DIV/0!</v>
      </c>
      <c r="BM385" s="4">
        <f t="shared" si="1118"/>
        <v>0</v>
      </c>
      <c r="BN385" s="4">
        <f t="shared" si="1119"/>
        <v>0</v>
      </c>
      <c r="BO385" s="4">
        <f t="shared" si="1120"/>
        <v>0</v>
      </c>
      <c r="BP385" s="173" t="str">
        <f t="shared" si="1121"/>
        <v/>
      </c>
      <c r="BQ385" s="4">
        <f t="shared" si="1122"/>
        <v>0</v>
      </c>
      <c r="BT385" s="268" t="str">
        <f t="shared" si="1123"/>
        <v/>
      </c>
      <c r="BU385" s="268" t="str">
        <f t="shared" si="1124"/>
        <v/>
      </c>
      <c r="BX385" s="20">
        <f t="shared" si="1125"/>
        <v>1</v>
      </c>
      <c r="BHJ385" s="20" t="str">
        <f t="shared" si="1146"/>
        <v/>
      </c>
    </row>
    <row r="386" spans="2:76 1570:1570" ht="14.5">
      <c r="B386" s="510" t="str">
        <f>IF('لصق اكسل الفورمز'!E381="","",'لصق اكسل الفورمز'!E381)</f>
        <v/>
      </c>
      <c r="C386" s="510" t="str">
        <f>IF('لصق اكسل الفورمز'!O381="","",'لصق اكسل الفورمز'!O381)</f>
        <v/>
      </c>
      <c r="D386" s="526" t="str">
        <f>IF('لصق اكسل الفورمز'!R381="","",'لصق اكسل الفورمز'!R381)</f>
        <v/>
      </c>
      <c r="E386" s="510" t="str">
        <f>IF('لصق اكسل الفورمز'!U381="","",'لصق اكسل الفورمز'!U381)</f>
        <v/>
      </c>
      <c r="F386" s="526" t="str">
        <f>IF('لصق اكسل الفورمز'!X381="","",'لصق اكسل الفورمز'!X381)</f>
        <v/>
      </c>
      <c r="G386" s="510" t="str">
        <f>IF('لصق اكسل الفورمز'!AA381="","",'لصق اكسل الفورمز'!AA381)</f>
        <v/>
      </c>
      <c r="H386" s="526" t="str">
        <f>IF('لصق اكسل الفورمز'!AD381="","",'لصق اكسل الفورمز'!AD381)</f>
        <v/>
      </c>
      <c r="I386" s="510" t="str">
        <f>IF('لصق اكسل الفورمز'!AG381="","",'لصق اكسل الفورمز'!AG381)</f>
        <v/>
      </c>
      <c r="J386" s="526" t="str">
        <f>IF('لصق اكسل الفورمز'!AJ381="","",'لصق اكسل الفورمز'!AJ381)</f>
        <v/>
      </c>
      <c r="K386" s="510" t="str">
        <f>IF('لصق اكسل الفورمز'!AM381="","",'لصق اكسل الفورمز'!AM381)</f>
        <v/>
      </c>
      <c r="L386" s="526" t="str">
        <f>IF('لصق اكسل الفورمز'!AP381="","",'لصق اكسل الفورمز'!AP381)</f>
        <v/>
      </c>
      <c r="M386" s="510" t="str">
        <f>IF('لصق اكسل الفورمز'!AS381="","",'لصق اكسل الفورمز'!AS381)</f>
        <v/>
      </c>
      <c r="N386" s="526" t="str">
        <f>IF('لصق اكسل الفورمز'!AV381="","",'لصق اكسل الفورمز'!AV381)</f>
        <v/>
      </c>
      <c r="O386" s="510" t="str">
        <f>IF('لصق اكسل الفورمز'!AY381="","",'لصق اكسل الفورمز'!AY381)</f>
        <v/>
      </c>
      <c r="P386" s="526" t="str">
        <f>IF('لصق اكسل الفورمز'!BB381="","",'لصق اكسل الفورمز'!BB381)</f>
        <v/>
      </c>
      <c r="Q386" s="510" t="str">
        <f>IF('لصق اكسل الفورمز'!BE381="","",'لصق اكسل الفورمز'!BE381)</f>
        <v/>
      </c>
      <c r="R386" s="526" t="str">
        <f>IF('لصق اكسل الفورمز'!BH381="","",'لصق اكسل الفورمز'!BH381)</f>
        <v/>
      </c>
      <c r="S386" s="510" t="str">
        <f>IF('لصق اكسل الفورمز'!BK381="","",'لصق اكسل الفورمز'!BK381)</f>
        <v/>
      </c>
      <c r="T386" s="526" t="str">
        <f>IF('لصق اكسل الفورمز'!BN381="","",'لصق اكسل الفورمز'!BN381)</f>
        <v/>
      </c>
      <c r="U386" s="510" t="str">
        <f>IF('لصق اكسل الفورمز'!BQ381="","",'لصق اكسل الفورمز'!BQ381)</f>
        <v/>
      </c>
      <c r="V386" s="526" t="str">
        <f>IF('لصق اكسل الفورمز'!BT381="","",'لصق اكسل الفورمز'!BT381)</f>
        <v/>
      </c>
      <c r="W386" s="527" t="str">
        <f t="shared" si="1093"/>
        <v/>
      </c>
      <c r="X386" s="510" t="str">
        <f t="shared" si="1094"/>
        <v/>
      </c>
      <c r="Y386" s="564" t="str">
        <f t="shared" si="1095"/>
        <v/>
      </c>
      <c r="AO386" s="20" t="str">
        <f t="shared" si="1097"/>
        <v/>
      </c>
      <c r="AQ386" s="20" t="str">
        <f t="shared" si="1147"/>
        <v/>
      </c>
      <c r="AR386" s="20" t="str">
        <f t="shared" si="1098"/>
        <v/>
      </c>
      <c r="AS386" s="20" t="str">
        <f t="shared" si="1099"/>
        <v/>
      </c>
      <c r="AT386" s="20" t="str">
        <f t="shared" si="1100"/>
        <v/>
      </c>
      <c r="AU386" s="20" t="str">
        <f t="shared" si="1101"/>
        <v/>
      </c>
      <c r="AV386" s="20" t="str">
        <f t="shared" si="1102"/>
        <v/>
      </c>
      <c r="AW386" s="20" t="str">
        <f t="shared" si="1103"/>
        <v/>
      </c>
      <c r="AX386" s="20" t="str">
        <f t="shared" si="1104"/>
        <v/>
      </c>
      <c r="AY386" s="20" t="str">
        <f t="shared" si="1105"/>
        <v/>
      </c>
      <c r="AZ386" s="20" t="str">
        <f t="shared" si="1106"/>
        <v/>
      </c>
      <c r="BA386" s="20" t="str">
        <f t="shared" si="1107"/>
        <v/>
      </c>
      <c r="BB386" s="20" t="str">
        <f t="shared" si="1108"/>
        <v/>
      </c>
      <c r="BC386" s="20" t="str">
        <f t="shared" si="1109"/>
        <v/>
      </c>
      <c r="BD386" s="20" t="str">
        <f t="shared" si="1110"/>
        <v/>
      </c>
      <c r="BE386" s="20" t="str">
        <f t="shared" si="1111"/>
        <v/>
      </c>
      <c r="BF386" s="20" t="str">
        <f t="shared" si="1112"/>
        <v/>
      </c>
      <c r="BG386" s="20" t="str">
        <f t="shared" si="1113"/>
        <v/>
      </c>
      <c r="BH386" s="20" t="str">
        <f t="shared" si="1114"/>
        <v/>
      </c>
      <c r="BI386" s="20" t="str">
        <f t="shared" si="1115"/>
        <v/>
      </c>
      <c r="BJ386" s="20" t="str">
        <f t="shared" si="1116"/>
        <v/>
      </c>
      <c r="BL386" s="38" t="e">
        <f>BM386/'التقرير الختامي'!$D$15</f>
        <v>#DIV/0!</v>
      </c>
      <c r="BM386" s="4">
        <f t="shared" si="1118"/>
        <v>0</v>
      </c>
      <c r="BN386" s="4">
        <f t="shared" si="1119"/>
        <v>0</v>
      </c>
      <c r="BO386" s="4">
        <f t="shared" si="1120"/>
        <v>0</v>
      </c>
      <c r="BP386" s="173" t="str">
        <f t="shared" si="1121"/>
        <v/>
      </c>
      <c r="BQ386" s="4">
        <f t="shared" si="1122"/>
        <v>0</v>
      </c>
      <c r="BT386" s="268" t="str">
        <f t="shared" si="1123"/>
        <v/>
      </c>
      <c r="BU386" s="268" t="str">
        <f t="shared" si="1124"/>
        <v/>
      </c>
      <c r="BX386" s="20">
        <f t="shared" si="1125"/>
        <v>1</v>
      </c>
      <c r="BHJ386" s="20" t="str">
        <f t="shared" si="1146"/>
        <v/>
      </c>
    </row>
    <row r="387" spans="2:76 1570:1570" ht="14.5">
      <c r="B387" s="510" t="str">
        <f>IF('لصق اكسل الفورمز'!E382="","",'لصق اكسل الفورمز'!E382)</f>
        <v/>
      </c>
      <c r="C387" s="510" t="str">
        <f>IF('لصق اكسل الفورمز'!O382="","",'لصق اكسل الفورمز'!O382)</f>
        <v/>
      </c>
      <c r="D387" s="526" t="str">
        <f>IF('لصق اكسل الفورمز'!R382="","",'لصق اكسل الفورمز'!R382)</f>
        <v/>
      </c>
      <c r="E387" s="510" t="str">
        <f>IF('لصق اكسل الفورمز'!U382="","",'لصق اكسل الفورمز'!U382)</f>
        <v/>
      </c>
      <c r="F387" s="526" t="str">
        <f>IF('لصق اكسل الفورمز'!X382="","",'لصق اكسل الفورمز'!X382)</f>
        <v/>
      </c>
      <c r="G387" s="510" t="str">
        <f>IF('لصق اكسل الفورمز'!AA382="","",'لصق اكسل الفورمز'!AA382)</f>
        <v/>
      </c>
      <c r="H387" s="526" t="str">
        <f>IF('لصق اكسل الفورمز'!AD382="","",'لصق اكسل الفورمز'!AD382)</f>
        <v/>
      </c>
      <c r="I387" s="510" t="str">
        <f>IF('لصق اكسل الفورمز'!AG382="","",'لصق اكسل الفورمز'!AG382)</f>
        <v/>
      </c>
      <c r="J387" s="526" t="str">
        <f>IF('لصق اكسل الفورمز'!AJ382="","",'لصق اكسل الفورمز'!AJ382)</f>
        <v/>
      </c>
      <c r="K387" s="510" t="str">
        <f>IF('لصق اكسل الفورمز'!AM382="","",'لصق اكسل الفورمز'!AM382)</f>
        <v/>
      </c>
      <c r="L387" s="526" t="str">
        <f>IF('لصق اكسل الفورمز'!AP382="","",'لصق اكسل الفورمز'!AP382)</f>
        <v/>
      </c>
      <c r="M387" s="510" t="str">
        <f>IF('لصق اكسل الفورمز'!AS382="","",'لصق اكسل الفورمز'!AS382)</f>
        <v/>
      </c>
      <c r="N387" s="526" t="str">
        <f>IF('لصق اكسل الفورمز'!AV382="","",'لصق اكسل الفورمز'!AV382)</f>
        <v/>
      </c>
      <c r="O387" s="510" t="str">
        <f>IF('لصق اكسل الفورمز'!AY382="","",'لصق اكسل الفورمز'!AY382)</f>
        <v/>
      </c>
      <c r="P387" s="526" t="str">
        <f>IF('لصق اكسل الفورمز'!BB382="","",'لصق اكسل الفورمز'!BB382)</f>
        <v/>
      </c>
      <c r="Q387" s="510" t="str">
        <f>IF('لصق اكسل الفورمز'!BE382="","",'لصق اكسل الفورمز'!BE382)</f>
        <v/>
      </c>
      <c r="R387" s="526" t="str">
        <f>IF('لصق اكسل الفورمز'!BH382="","",'لصق اكسل الفورمز'!BH382)</f>
        <v/>
      </c>
      <c r="S387" s="510" t="str">
        <f>IF('لصق اكسل الفورمز'!BK382="","",'لصق اكسل الفورمز'!BK382)</f>
        <v/>
      </c>
      <c r="T387" s="526" t="str">
        <f>IF('لصق اكسل الفورمز'!BN382="","",'لصق اكسل الفورمز'!BN382)</f>
        <v/>
      </c>
      <c r="U387" s="510" t="str">
        <f>IF('لصق اكسل الفورمز'!BQ382="","",'لصق اكسل الفورمز'!BQ382)</f>
        <v/>
      </c>
      <c r="V387" s="526" t="str">
        <f>IF('لصق اكسل الفورمز'!BT382="","",'لصق اكسل الفورمز'!BT382)</f>
        <v/>
      </c>
      <c r="W387" s="527" t="str">
        <f t="shared" si="1093"/>
        <v/>
      </c>
      <c r="X387" s="510" t="str">
        <f t="shared" si="1094"/>
        <v/>
      </c>
      <c r="Y387" s="564" t="str">
        <f t="shared" si="1095"/>
        <v/>
      </c>
      <c r="AO387" s="20" t="str">
        <f t="shared" si="1097"/>
        <v/>
      </c>
      <c r="AQ387" s="20" t="str">
        <f t="shared" si="1147"/>
        <v/>
      </c>
      <c r="AR387" s="20" t="str">
        <f t="shared" si="1098"/>
        <v/>
      </c>
      <c r="AS387" s="20" t="str">
        <f t="shared" si="1099"/>
        <v/>
      </c>
      <c r="AT387" s="20" t="str">
        <f t="shared" si="1100"/>
        <v/>
      </c>
      <c r="AU387" s="20" t="str">
        <f t="shared" si="1101"/>
        <v/>
      </c>
      <c r="AV387" s="20" t="str">
        <f t="shared" si="1102"/>
        <v/>
      </c>
      <c r="AW387" s="20" t="str">
        <f t="shared" si="1103"/>
        <v/>
      </c>
      <c r="AX387" s="20" t="str">
        <f t="shared" si="1104"/>
        <v/>
      </c>
      <c r="AY387" s="20" t="str">
        <f t="shared" si="1105"/>
        <v/>
      </c>
      <c r="AZ387" s="20" t="str">
        <f t="shared" si="1106"/>
        <v/>
      </c>
      <c r="BA387" s="20" t="str">
        <f t="shared" si="1107"/>
        <v/>
      </c>
      <c r="BB387" s="20" t="str">
        <f t="shared" si="1108"/>
        <v/>
      </c>
      <c r="BC387" s="20" t="str">
        <f t="shared" si="1109"/>
        <v/>
      </c>
      <c r="BD387" s="20" t="str">
        <f t="shared" si="1110"/>
        <v/>
      </c>
      <c r="BE387" s="20" t="str">
        <f t="shared" si="1111"/>
        <v/>
      </c>
      <c r="BF387" s="20" t="str">
        <f t="shared" si="1112"/>
        <v/>
      </c>
      <c r="BG387" s="20" t="str">
        <f t="shared" si="1113"/>
        <v/>
      </c>
      <c r="BH387" s="20" t="str">
        <f t="shared" si="1114"/>
        <v/>
      </c>
      <c r="BI387" s="20" t="str">
        <f t="shared" si="1115"/>
        <v/>
      </c>
      <c r="BJ387" s="20" t="str">
        <f t="shared" si="1116"/>
        <v/>
      </c>
      <c r="BL387" s="38" t="e">
        <f>BM387/'التقرير الختامي'!$D$15</f>
        <v>#DIV/0!</v>
      </c>
      <c r="BM387" s="4">
        <f t="shared" si="1118"/>
        <v>0</v>
      </c>
      <c r="BN387" s="4">
        <f t="shared" si="1119"/>
        <v>0</v>
      </c>
      <c r="BO387" s="4">
        <f t="shared" si="1120"/>
        <v>0</v>
      </c>
      <c r="BP387" s="173" t="str">
        <f t="shared" si="1121"/>
        <v/>
      </c>
      <c r="BQ387" s="4">
        <f t="shared" si="1122"/>
        <v>0</v>
      </c>
      <c r="BT387" s="268" t="str">
        <f t="shared" si="1123"/>
        <v/>
      </c>
      <c r="BU387" s="268" t="str">
        <f t="shared" si="1124"/>
        <v/>
      </c>
      <c r="BX387" s="20">
        <f t="shared" si="1125"/>
        <v>1</v>
      </c>
      <c r="BHJ387" s="20" t="str">
        <f t="shared" si="1146"/>
        <v/>
      </c>
    </row>
    <row r="388" spans="2:76 1570:1570" ht="14.5">
      <c r="B388" s="510" t="str">
        <f>IF('لصق اكسل الفورمز'!E383="","",'لصق اكسل الفورمز'!E383)</f>
        <v/>
      </c>
      <c r="C388" s="510" t="str">
        <f>IF('لصق اكسل الفورمز'!O383="","",'لصق اكسل الفورمز'!O383)</f>
        <v/>
      </c>
      <c r="D388" s="526" t="str">
        <f>IF('لصق اكسل الفورمز'!R383="","",'لصق اكسل الفورمز'!R383)</f>
        <v/>
      </c>
      <c r="E388" s="510" t="str">
        <f>IF('لصق اكسل الفورمز'!U383="","",'لصق اكسل الفورمز'!U383)</f>
        <v/>
      </c>
      <c r="F388" s="526" t="str">
        <f>IF('لصق اكسل الفورمز'!X383="","",'لصق اكسل الفورمز'!X383)</f>
        <v/>
      </c>
      <c r="G388" s="510" t="str">
        <f>IF('لصق اكسل الفورمز'!AA383="","",'لصق اكسل الفورمز'!AA383)</f>
        <v/>
      </c>
      <c r="H388" s="526" t="str">
        <f>IF('لصق اكسل الفورمز'!AD383="","",'لصق اكسل الفورمز'!AD383)</f>
        <v/>
      </c>
      <c r="I388" s="510" t="str">
        <f>IF('لصق اكسل الفورمز'!AG383="","",'لصق اكسل الفورمز'!AG383)</f>
        <v/>
      </c>
      <c r="J388" s="526" t="str">
        <f>IF('لصق اكسل الفورمز'!AJ383="","",'لصق اكسل الفورمز'!AJ383)</f>
        <v/>
      </c>
      <c r="K388" s="510" t="str">
        <f>IF('لصق اكسل الفورمز'!AM383="","",'لصق اكسل الفورمز'!AM383)</f>
        <v/>
      </c>
      <c r="L388" s="526" t="str">
        <f>IF('لصق اكسل الفورمز'!AP383="","",'لصق اكسل الفورمز'!AP383)</f>
        <v/>
      </c>
      <c r="M388" s="510" t="str">
        <f>IF('لصق اكسل الفورمز'!AS383="","",'لصق اكسل الفورمز'!AS383)</f>
        <v/>
      </c>
      <c r="N388" s="526" t="str">
        <f>IF('لصق اكسل الفورمز'!AV383="","",'لصق اكسل الفورمز'!AV383)</f>
        <v/>
      </c>
      <c r="O388" s="510" t="str">
        <f>IF('لصق اكسل الفورمز'!AY383="","",'لصق اكسل الفورمز'!AY383)</f>
        <v/>
      </c>
      <c r="P388" s="526" t="str">
        <f>IF('لصق اكسل الفورمز'!BB383="","",'لصق اكسل الفورمز'!BB383)</f>
        <v/>
      </c>
      <c r="Q388" s="510" t="str">
        <f>IF('لصق اكسل الفورمز'!BE383="","",'لصق اكسل الفورمز'!BE383)</f>
        <v/>
      </c>
      <c r="R388" s="526" t="str">
        <f>IF('لصق اكسل الفورمز'!BH383="","",'لصق اكسل الفورمز'!BH383)</f>
        <v/>
      </c>
      <c r="S388" s="510" t="str">
        <f>IF('لصق اكسل الفورمز'!BK383="","",'لصق اكسل الفورمز'!BK383)</f>
        <v/>
      </c>
      <c r="T388" s="526" t="str">
        <f>IF('لصق اكسل الفورمز'!BN383="","",'لصق اكسل الفورمز'!BN383)</f>
        <v/>
      </c>
      <c r="U388" s="510" t="str">
        <f>IF('لصق اكسل الفورمز'!BQ383="","",'لصق اكسل الفورمز'!BQ383)</f>
        <v/>
      </c>
      <c r="V388" s="526" t="str">
        <f>IF('لصق اكسل الفورمز'!BT383="","",'لصق اكسل الفورمز'!BT383)</f>
        <v/>
      </c>
      <c r="W388" s="527" t="str">
        <f t="shared" si="1093"/>
        <v/>
      </c>
      <c r="X388" s="510" t="str">
        <f t="shared" si="1094"/>
        <v/>
      </c>
      <c r="Y388" s="564" t="str">
        <f t="shared" si="1095"/>
        <v/>
      </c>
      <c r="AO388" s="20" t="str">
        <f t="shared" si="1097"/>
        <v/>
      </c>
      <c r="AQ388" s="20" t="str">
        <f t="shared" si="1147"/>
        <v/>
      </c>
      <c r="AR388" s="20" t="str">
        <f t="shared" si="1098"/>
        <v/>
      </c>
      <c r="AS388" s="20" t="str">
        <f t="shared" si="1099"/>
        <v/>
      </c>
      <c r="AT388" s="20" t="str">
        <f t="shared" si="1100"/>
        <v/>
      </c>
      <c r="AU388" s="20" t="str">
        <f t="shared" si="1101"/>
        <v/>
      </c>
      <c r="AV388" s="20" t="str">
        <f t="shared" si="1102"/>
        <v/>
      </c>
      <c r="AW388" s="20" t="str">
        <f t="shared" si="1103"/>
        <v/>
      </c>
      <c r="AX388" s="20" t="str">
        <f t="shared" si="1104"/>
        <v/>
      </c>
      <c r="AY388" s="20" t="str">
        <f t="shared" si="1105"/>
        <v/>
      </c>
      <c r="AZ388" s="20" t="str">
        <f t="shared" si="1106"/>
        <v/>
      </c>
      <c r="BA388" s="20" t="str">
        <f t="shared" si="1107"/>
        <v/>
      </c>
      <c r="BB388" s="20" t="str">
        <f t="shared" si="1108"/>
        <v/>
      </c>
      <c r="BC388" s="20" t="str">
        <f t="shared" si="1109"/>
        <v/>
      </c>
      <c r="BD388" s="20" t="str">
        <f t="shared" si="1110"/>
        <v/>
      </c>
      <c r="BE388" s="20" t="str">
        <f t="shared" si="1111"/>
        <v/>
      </c>
      <c r="BF388" s="20" t="str">
        <f t="shared" si="1112"/>
        <v/>
      </c>
      <c r="BG388" s="20" t="str">
        <f t="shared" si="1113"/>
        <v/>
      </c>
      <c r="BH388" s="20" t="str">
        <f t="shared" si="1114"/>
        <v/>
      </c>
      <c r="BI388" s="20" t="str">
        <f t="shared" si="1115"/>
        <v/>
      </c>
      <c r="BJ388" s="20" t="str">
        <f t="shared" si="1116"/>
        <v/>
      </c>
      <c r="BL388" s="38" t="e">
        <f>BM388/'التقرير الختامي'!$D$15</f>
        <v>#DIV/0!</v>
      </c>
      <c r="BM388" s="4">
        <f t="shared" si="1118"/>
        <v>0</v>
      </c>
      <c r="BN388" s="4">
        <f t="shared" si="1119"/>
        <v>0</v>
      </c>
      <c r="BO388" s="4">
        <f t="shared" si="1120"/>
        <v>0</v>
      </c>
      <c r="BP388" s="173" t="str">
        <f t="shared" si="1121"/>
        <v/>
      </c>
      <c r="BQ388" s="4">
        <f t="shared" si="1122"/>
        <v>0</v>
      </c>
      <c r="BT388" s="268" t="str">
        <f t="shared" si="1123"/>
        <v/>
      </c>
      <c r="BU388" s="268" t="str">
        <f t="shared" si="1124"/>
        <v/>
      </c>
      <c r="BX388" s="20">
        <f t="shared" si="1125"/>
        <v>1</v>
      </c>
      <c r="BHJ388" s="20" t="str">
        <f t="shared" si="1146"/>
        <v/>
      </c>
    </row>
    <row r="389" spans="2:76 1570:1570" ht="14.5">
      <c r="B389" s="510" t="str">
        <f>IF('لصق اكسل الفورمز'!E384="","",'لصق اكسل الفورمز'!E384)</f>
        <v/>
      </c>
      <c r="C389" s="510" t="str">
        <f>IF('لصق اكسل الفورمز'!O384="","",'لصق اكسل الفورمز'!O384)</f>
        <v/>
      </c>
      <c r="D389" s="526" t="str">
        <f>IF('لصق اكسل الفورمز'!R384="","",'لصق اكسل الفورمز'!R384)</f>
        <v/>
      </c>
      <c r="E389" s="510" t="str">
        <f>IF('لصق اكسل الفورمز'!U384="","",'لصق اكسل الفورمز'!U384)</f>
        <v/>
      </c>
      <c r="F389" s="526" t="str">
        <f>IF('لصق اكسل الفورمز'!X384="","",'لصق اكسل الفورمز'!X384)</f>
        <v/>
      </c>
      <c r="G389" s="510" t="str">
        <f>IF('لصق اكسل الفورمز'!AA384="","",'لصق اكسل الفورمز'!AA384)</f>
        <v/>
      </c>
      <c r="H389" s="526" t="str">
        <f>IF('لصق اكسل الفورمز'!AD384="","",'لصق اكسل الفورمز'!AD384)</f>
        <v/>
      </c>
      <c r="I389" s="510" t="str">
        <f>IF('لصق اكسل الفورمز'!AG384="","",'لصق اكسل الفورمز'!AG384)</f>
        <v/>
      </c>
      <c r="J389" s="526" t="str">
        <f>IF('لصق اكسل الفورمز'!AJ384="","",'لصق اكسل الفورمز'!AJ384)</f>
        <v/>
      </c>
      <c r="K389" s="510" t="str">
        <f>IF('لصق اكسل الفورمز'!AM384="","",'لصق اكسل الفورمز'!AM384)</f>
        <v/>
      </c>
      <c r="L389" s="526" t="str">
        <f>IF('لصق اكسل الفورمز'!AP384="","",'لصق اكسل الفورمز'!AP384)</f>
        <v/>
      </c>
      <c r="M389" s="510" t="str">
        <f>IF('لصق اكسل الفورمز'!AS384="","",'لصق اكسل الفورمز'!AS384)</f>
        <v/>
      </c>
      <c r="N389" s="526" t="str">
        <f>IF('لصق اكسل الفورمز'!AV384="","",'لصق اكسل الفورمز'!AV384)</f>
        <v/>
      </c>
      <c r="O389" s="510" t="str">
        <f>IF('لصق اكسل الفورمز'!AY384="","",'لصق اكسل الفورمز'!AY384)</f>
        <v/>
      </c>
      <c r="P389" s="526" t="str">
        <f>IF('لصق اكسل الفورمز'!BB384="","",'لصق اكسل الفورمز'!BB384)</f>
        <v/>
      </c>
      <c r="Q389" s="510" t="str">
        <f>IF('لصق اكسل الفورمز'!BE384="","",'لصق اكسل الفورمز'!BE384)</f>
        <v/>
      </c>
      <c r="R389" s="526" t="str">
        <f>IF('لصق اكسل الفورمز'!BH384="","",'لصق اكسل الفورمز'!BH384)</f>
        <v/>
      </c>
      <c r="S389" s="510" t="str">
        <f>IF('لصق اكسل الفورمز'!BK384="","",'لصق اكسل الفورمز'!BK384)</f>
        <v/>
      </c>
      <c r="T389" s="526" t="str">
        <f>IF('لصق اكسل الفورمز'!BN384="","",'لصق اكسل الفورمز'!BN384)</f>
        <v/>
      </c>
      <c r="U389" s="510" t="str">
        <f>IF('لصق اكسل الفورمز'!BQ384="","",'لصق اكسل الفورمز'!BQ384)</f>
        <v/>
      </c>
      <c r="V389" s="526" t="str">
        <f>IF('لصق اكسل الفورمز'!BT384="","",'لصق اكسل الفورمز'!BT384)</f>
        <v/>
      </c>
      <c r="W389" s="527" t="str">
        <f t="shared" si="1093"/>
        <v/>
      </c>
      <c r="X389" s="510" t="str">
        <f t="shared" si="1094"/>
        <v/>
      </c>
      <c r="Y389" s="564" t="str">
        <f t="shared" si="1095"/>
        <v/>
      </c>
      <c r="AO389" s="20" t="str">
        <f t="shared" si="1097"/>
        <v/>
      </c>
      <c r="AQ389" s="20" t="str">
        <f t="shared" si="1147"/>
        <v/>
      </c>
      <c r="AR389" s="20" t="str">
        <f t="shared" si="1098"/>
        <v/>
      </c>
      <c r="AS389" s="20" t="str">
        <f t="shared" si="1099"/>
        <v/>
      </c>
      <c r="AT389" s="20" t="str">
        <f t="shared" si="1100"/>
        <v/>
      </c>
      <c r="AU389" s="20" t="str">
        <f t="shared" si="1101"/>
        <v/>
      </c>
      <c r="AV389" s="20" t="str">
        <f t="shared" si="1102"/>
        <v/>
      </c>
      <c r="AW389" s="20" t="str">
        <f t="shared" si="1103"/>
        <v/>
      </c>
      <c r="AX389" s="20" t="str">
        <f t="shared" si="1104"/>
        <v/>
      </c>
      <c r="AY389" s="20" t="str">
        <f t="shared" si="1105"/>
        <v/>
      </c>
      <c r="AZ389" s="20" t="str">
        <f t="shared" si="1106"/>
        <v/>
      </c>
      <c r="BA389" s="20" t="str">
        <f t="shared" si="1107"/>
        <v/>
      </c>
      <c r="BB389" s="20" t="str">
        <f t="shared" si="1108"/>
        <v/>
      </c>
      <c r="BC389" s="20" t="str">
        <f t="shared" si="1109"/>
        <v/>
      </c>
      <c r="BD389" s="20" t="str">
        <f t="shared" si="1110"/>
        <v/>
      </c>
      <c r="BE389" s="20" t="str">
        <f t="shared" si="1111"/>
        <v/>
      </c>
      <c r="BF389" s="20" t="str">
        <f t="shared" si="1112"/>
        <v/>
      </c>
      <c r="BG389" s="20" t="str">
        <f t="shared" si="1113"/>
        <v/>
      </c>
      <c r="BH389" s="20" t="str">
        <f t="shared" si="1114"/>
        <v/>
      </c>
      <c r="BI389" s="20" t="str">
        <f t="shared" si="1115"/>
        <v/>
      </c>
      <c r="BJ389" s="20" t="str">
        <f t="shared" si="1116"/>
        <v/>
      </c>
      <c r="BL389" s="38" t="e">
        <f>BM389/'التقرير الختامي'!$D$15</f>
        <v>#DIV/0!</v>
      </c>
      <c r="BM389" s="4">
        <f t="shared" si="1118"/>
        <v>0</v>
      </c>
      <c r="BN389" s="4">
        <f t="shared" si="1119"/>
        <v>0</v>
      </c>
      <c r="BO389" s="4">
        <f t="shared" si="1120"/>
        <v>0</v>
      </c>
      <c r="BP389" s="173" t="str">
        <f t="shared" si="1121"/>
        <v/>
      </c>
      <c r="BQ389" s="4">
        <f t="shared" si="1122"/>
        <v>0</v>
      </c>
      <c r="BT389" s="268" t="str">
        <f t="shared" si="1123"/>
        <v/>
      </c>
      <c r="BU389" s="268" t="str">
        <f t="shared" si="1124"/>
        <v/>
      </c>
      <c r="BX389" s="20">
        <f t="shared" si="1125"/>
        <v>1</v>
      </c>
      <c r="BHJ389" s="20" t="str">
        <f t="shared" si="1146"/>
        <v/>
      </c>
    </row>
    <row r="390" spans="2:76 1570:1570" ht="14.5">
      <c r="B390" s="510" t="str">
        <f>IF('لصق اكسل الفورمز'!E385="","",'لصق اكسل الفورمز'!E385)</f>
        <v/>
      </c>
      <c r="C390" s="510" t="str">
        <f>IF('لصق اكسل الفورمز'!O385="","",'لصق اكسل الفورمز'!O385)</f>
        <v/>
      </c>
      <c r="D390" s="526" t="str">
        <f>IF('لصق اكسل الفورمز'!R385="","",'لصق اكسل الفورمز'!R385)</f>
        <v/>
      </c>
      <c r="E390" s="510" t="str">
        <f>IF('لصق اكسل الفورمز'!U385="","",'لصق اكسل الفورمز'!U385)</f>
        <v/>
      </c>
      <c r="F390" s="526" t="str">
        <f>IF('لصق اكسل الفورمز'!X385="","",'لصق اكسل الفورمز'!X385)</f>
        <v/>
      </c>
      <c r="G390" s="510" t="str">
        <f>IF('لصق اكسل الفورمز'!AA385="","",'لصق اكسل الفورمز'!AA385)</f>
        <v/>
      </c>
      <c r="H390" s="526" t="str">
        <f>IF('لصق اكسل الفورمز'!AD385="","",'لصق اكسل الفورمز'!AD385)</f>
        <v/>
      </c>
      <c r="I390" s="510" t="str">
        <f>IF('لصق اكسل الفورمز'!AG385="","",'لصق اكسل الفورمز'!AG385)</f>
        <v/>
      </c>
      <c r="J390" s="526" t="str">
        <f>IF('لصق اكسل الفورمز'!AJ385="","",'لصق اكسل الفورمز'!AJ385)</f>
        <v/>
      </c>
      <c r="K390" s="510" t="str">
        <f>IF('لصق اكسل الفورمز'!AM385="","",'لصق اكسل الفورمز'!AM385)</f>
        <v/>
      </c>
      <c r="L390" s="526" t="str">
        <f>IF('لصق اكسل الفورمز'!AP385="","",'لصق اكسل الفورمز'!AP385)</f>
        <v/>
      </c>
      <c r="M390" s="510" t="str">
        <f>IF('لصق اكسل الفورمز'!AS385="","",'لصق اكسل الفورمز'!AS385)</f>
        <v/>
      </c>
      <c r="N390" s="526" t="str">
        <f>IF('لصق اكسل الفورمز'!AV385="","",'لصق اكسل الفورمز'!AV385)</f>
        <v/>
      </c>
      <c r="O390" s="510" t="str">
        <f>IF('لصق اكسل الفورمز'!AY385="","",'لصق اكسل الفورمز'!AY385)</f>
        <v/>
      </c>
      <c r="P390" s="526" t="str">
        <f>IF('لصق اكسل الفورمز'!BB385="","",'لصق اكسل الفورمز'!BB385)</f>
        <v/>
      </c>
      <c r="Q390" s="510" t="str">
        <f>IF('لصق اكسل الفورمز'!BE385="","",'لصق اكسل الفورمز'!BE385)</f>
        <v/>
      </c>
      <c r="R390" s="526" t="str">
        <f>IF('لصق اكسل الفورمز'!BH385="","",'لصق اكسل الفورمز'!BH385)</f>
        <v/>
      </c>
      <c r="S390" s="510" t="str">
        <f>IF('لصق اكسل الفورمز'!BK385="","",'لصق اكسل الفورمز'!BK385)</f>
        <v/>
      </c>
      <c r="T390" s="526" t="str">
        <f>IF('لصق اكسل الفورمز'!BN385="","",'لصق اكسل الفورمز'!BN385)</f>
        <v/>
      </c>
      <c r="U390" s="510" t="str">
        <f>IF('لصق اكسل الفورمز'!BQ385="","",'لصق اكسل الفورمز'!BQ385)</f>
        <v/>
      </c>
      <c r="V390" s="526" t="str">
        <f>IF('لصق اكسل الفورمز'!BT385="","",'لصق اكسل الفورمز'!BT385)</f>
        <v/>
      </c>
      <c r="W390" s="527" t="str">
        <f t="shared" si="1093"/>
        <v/>
      </c>
      <c r="X390" s="510" t="str">
        <f t="shared" si="1094"/>
        <v/>
      </c>
      <c r="Y390" s="564" t="str">
        <f t="shared" si="1095"/>
        <v/>
      </c>
      <c r="AO390" s="20" t="str">
        <f t="shared" si="1097"/>
        <v/>
      </c>
      <c r="AQ390" s="20" t="str">
        <f t="shared" si="1147"/>
        <v/>
      </c>
      <c r="AR390" s="20" t="str">
        <f t="shared" si="1098"/>
        <v/>
      </c>
      <c r="AS390" s="20" t="str">
        <f t="shared" si="1099"/>
        <v/>
      </c>
      <c r="AT390" s="20" t="str">
        <f t="shared" si="1100"/>
        <v/>
      </c>
      <c r="AU390" s="20" t="str">
        <f t="shared" si="1101"/>
        <v/>
      </c>
      <c r="AV390" s="20" t="str">
        <f t="shared" si="1102"/>
        <v/>
      </c>
      <c r="AW390" s="20" t="str">
        <f t="shared" si="1103"/>
        <v/>
      </c>
      <c r="AX390" s="20" t="str">
        <f t="shared" si="1104"/>
        <v/>
      </c>
      <c r="AY390" s="20" t="str">
        <f t="shared" si="1105"/>
        <v/>
      </c>
      <c r="AZ390" s="20" t="str">
        <f t="shared" si="1106"/>
        <v/>
      </c>
      <c r="BA390" s="20" t="str">
        <f t="shared" si="1107"/>
        <v/>
      </c>
      <c r="BB390" s="20" t="str">
        <f t="shared" si="1108"/>
        <v/>
      </c>
      <c r="BC390" s="20" t="str">
        <f t="shared" si="1109"/>
        <v/>
      </c>
      <c r="BD390" s="20" t="str">
        <f t="shared" si="1110"/>
        <v/>
      </c>
      <c r="BE390" s="20" t="str">
        <f t="shared" si="1111"/>
        <v/>
      </c>
      <c r="BF390" s="20" t="str">
        <f t="shared" si="1112"/>
        <v/>
      </c>
      <c r="BG390" s="20" t="str">
        <f t="shared" si="1113"/>
        <v/>
      </c>
      <c r="BH390" s="20" t="str">
        <f t="shared" si="1114"/>
        <v/>
      </c>
      <c r="BI390" s="20" t="str">
        <f t="shared" si="1115"/>
        <v/>
      </c>
      <c r="BJ390" s="20" t="str">
        <f t="shared" si="1116"/>
        <v/>
      </c>
      <c r="BL390" s="38" t="e">
        <f>BM390/'التقرير الختامي'!$D$15</f>
        <v>#DIV/0!</v>
      </c>
      <c r="BM390" s="4">
        <f t="shared" si="1118"/>
        <v>0</v>
      </c>
      <c r="BN390" s="4">
        <f t="shared" si="1119"/>
        <v>0</v>
      </c>
      <c r="BO390" s="4">
        <f t="shared" si="1120"/>
        <v>0</v>
      </c>
      <c r="BP390" s="173" t="str">
        <f t="shared" si="1121"/>
        <v/>
      </c>
      <c r="BQ390" s="4">
        <f t="shared" si="1122"/>
        <v>0</v>
      </c>
      <c r="BT390" s="268" t="str">
        <f t="shared" si="1123"/>
        <v/>
      </c>
      <c r="BU390" s="268" t="str">
        <f t="shared" si="1124"/>
        <v/>
      </c>
      <c r="BX390" s="20">
        <f t="shared" si="1125"/>
        <v>1</v>
      </c>
      <c r="BHJ390" s="20" t="str">
        <f t="shared" si="1146"/>
        <v/>
      </c>
    </row>
    <row r="391" spans="2:76 1570:1570" ht="14.5">
      <c r="B391" s="510" t="str">
        <f>IF('لصق اكسل الفورمز'!E386="","",'لصق اكسل الفورمز'!E386)</f>
        <v/>
      </c>
      <c r="C391" s="510" t="str">
        <f>IF('لصق اكسل الفورمز'!O386="","",'لصق اكسل الفورمز'!O386)</f>
        <v/>
      </c>
      <c r="D391" s="526" t="str">
        <f>IF('لصق اكسل الفورمز'!R386="","",'لصق اكسل الفورمز'!R386)</f>
        <v/>
      </c>
      <c r="E391" s="510" t="str">
        <f>IF('لصق اكسل الفورمز'!U386="","",'لصق اكسل الفورمز'!U386)</f>
        <v/>
      </c>
      <c r="F391" s="526" t="str">
        <f>IF('لصق اكسل الفورمز'!X386="","",'لصق اكسل الفورمز'!X386)</f>
        <v/>
      </c>
      <c r="G391" s="510" t="str">
        <f>IF('لصق اكسل الفورمز'!AA386="","",'لصق اكسل الفورمز'!AA386)</f>
        <v/>
      </c>
      <c r="H391" s="526" t="str">
        <f>IF('لصق اكسل الفورمز'!AD386="","",'لصق اكسل الفورمز'!AD386)</f>
        <v/>
      </c>
      <c r="I391" s="510" t="str">
        <f>IF('لصق اكسل الفورمز'!AG386="","",'لصق اكسل الفورمز'!AG386)</f>
        <v/>
      </c>
      <c r="J391" s="526" t="str">
        <f>IF('لصق اكسل الفورمز'!AJ386="","",'لصق اكسل الفورمز'!AJ386)</f>
        <v/>
      </c>
      <c r="K391" s="510" t="str">
        <f>IF('لصق اكسل الفورمز'!AM386="","",'لصق اكسل الفورمز'!AM386)</f>
        <v/>
      </c>
      <c r="L391" s="526" t="str">
        <f>IF('لصق اكسل الفورمز'!AP386="","",'لصق اكسل الفورمز'!AP386)</f>
        <v/>
      </c>
      <c r="M391" s="510" t="str">
        <f>IF('لصق اكسل الفورمز'!AS386="","",'لصق اكسل الفورمز'!AS386)</f>
        <v/>
      </c>
      <c r="N391" s="526" t="str">
        <f>IF('لصق اكسل الفورمز'!AV386="","",'لصق اكسل الفورمز'!AV386)</f>
        <v/>
      </c>
      <c r="O391" s="510" t="str">
        <f>IF('لصق اكسل الفورمز'!AY386="","",'لصق اكسل الفورمز'!AY386)</f>
        <v/>
      </c>
      <c r="P391" s="526" t="str">
        <f>IF('لصق اكسل الفورمز'!BB386="","",'لصق اكسل الفورمز'!BB386)</f>
        <v/>
      </c>
      <c r="Q391" s="510" t="str">
        <f>IF('لصق اكسل الفورمز'!BE386="","",'لصق اكسل الفورمز'!BE386)</f>
        <v/>
      </c>
      <c r="R391" s="526" t="str">
        <f>IF('لصق اكسل الفورمز'!BH386="","",'لصق اكسل الفورمز'!BH386)</f>
        <v/>
      </c>
      <c r="S391" s="510" t="str">
        <f>IF('لصق اكسل الفورمز'!BK386="","",'لصق اكسل الفورمز'!BK386)</f>
        <v/>
      </c>
      <c r="T391" s="526" t="str">
        <f>IF('لصق اكسل الفورمز'!BN386="","",'لصق اكسل الفورمز'!BN386)</f>
        <v/>
      </c>
      <c r="U391" s="510" t="str">
        <f>IF('لصق اكسل الفورمز'!BQ386="","",'لصق اكسل الفورمز'!BQ386)</f>
        <v/>
      </c>
      <c r="V391" s="526" t="str">
        <f>IF('لصق اكسل الفورمز'!BT386="","",'لصق اكسل الفورمز'!BT386)</f>
        <v/>
      </c>
      <c r="W391" s="527" t="str">
        <f t="shared" si="1093"/>
        <v/>
      </c>
      <c r="X391" s="510" t="str">
        <f t="shared" si="1094"/>
        <v/>
      </c>
      <c r="Y391" s="564" t="str">
        <f t="shared" si="1095"/>
        <v/>
      </c>
      <c r="AO391" s="20" t="str">
        <f t="shared" si="1097"/>
        <v/>
      </c>
      <c r="AQ391" s="20" t="str">
        <f t="shared" si="1147"/>
        <v/>
      </c>
      <c r="AR391" s="20" t="str">
        <f t="shared" si="1098"/>
        <v/>
      </c>
      <c r="AS391" s="20" t="str">
        <f t="shared" si="1099"/>
        <v/>
      </c>
      <c r="AT391" s="20" t="str">
        <f t="shared" si="1100"/>
        <v/>
      </c>
      <c r="AU391" s="20" t="str">
        <f t="shared" si="1101"/>
        <v/>
      </c>
      <c r="AV391" s="20" t="str">
        <f t="shared" si="1102"/>
        <v/>
      </c>
      <c r="AW391" s="20" t="str">
        <f t="shared" si="1103"/>
        <v/>
      </c>
      <c r="AX391" s="20" t="str">
        <f t="shared" si="1104"/>
        <v/>
      </c>
      <c r="AY391" s="20" t="str">
        <f t="shared" si="1105"/>
        <v/>
      </c>
      <c r="AZ391" s="20" t="str">
        <f t="shared" si="1106"/>
        <v/>
      </c>
      <c r="BA391" s="20" t="str">
        <f t="shared" si="1107"/>
        <v/>
      </c>
      <c r="BB391" s="20" t="str">
        <f t="shared" si="1108"/>
        <v/>
      </c>
      <c r="BC391" s="20" t="str">
        <f t="shared" si="1109"/>
        <v/>
      </c>
      <c r="BD391" s="20" t="str">
        <f t="shared" si="1110"/>
        <v/>
      </c>
      <c r="BE391" s="20" t="str">
        <f t="shared" si="1111"/>
        <v/>
      </c>
      <c r="BF391" s="20" t="str">
        <f t="shared" si="1112"/>
        <v/>
      </c>
      <c r="BG391" s="20" t="str">
        <f t="shared" si="1113"/>
        <v/>
      </c>
      <c r="BH391" s="20" t="str">
        <f t="shared" si="1114"/>
        <v/>
      </c>
      <c r="BI391" s="20" t="str">
        <f t="shared" si="1115"/>
        <v/>
      </c>
      <c r="BJ391" s="20" t="str">
        <f t="shared" si="1116"/>
        <v/>
      </c>
      <c r="BL391" s="38" t="e">
        <f>BM391/'التقرير الختامي'!$D$15</f>
        <v>#DIV/0!</v>
      </c>
      <c r="BM391" s="4">
        <f t="shared" si="1118"/>
        <v>0</v>
      </c>
      <c r="BN391" s="4">
        <f t="shared" si="1119"/>
        <v>0</v>
      </c>
      <c r="BO391" s="4">
        <f t="shared" si="1120"/>
        <v>0</v>
      </c>
      <c r="BP391" s="173" t="str">
        <f t="shared" si="1121"/>
        <v/>
      </c>
      <c r="BQ391" s="4">
        <f t="shared" si="1122"/>
        <v>0</v>
      </c>
      <c r="BT391" s="268" t="str">
        <f t="shared" si="1123"/>
        <v/>
      </c>
      <c r="BU391" s="268" t="str">
        <f t="shared" si="1124"/>
        <v/>
      </c>
      <c r="BX391" s="20">
        <f t="shared" si="1125"/>
        <v>1</v>
      </c>
      <c r="BHJ391" s="20" t="str">
        <f t="shared" si="1146"/>
        <v/>
      </c>
    </row>
    <row r="392" spans="2:76 1570:1570" ht="14.5">
      <c r="B392" s="510" t="str">
        <f>IF('لصق اكسل الفورمز'!E387="","",'لصق اكسل الفورمز'!E387)</f>
        <v/>
      </c>
      <c r="C392" s="510" t="str">
        <f>IF('لصق اكسل الفورمز'!O387="","",'لصق اكسل الفورمز'!O387)</f>
        <v/>
      </c>
      <c r="D392" s="526" t="str">
        <f>IF('لصق اكسل الفورمز'!R387="","",'لصق اكسل الفورمز'!R387)</f>
        <v/>
      </c>
      <c r="E392" s="510" t="str">
        <f>IF('لصق اكسل الفورمز'!U387="","",'لصق اكسل الفورمز'!U387)</f>
        <v/>
      </c>
      <c r="F392" s="526" t="str">
        <f>IF('لصق اكسل الفورمز'!X387="","",'لصق اكسل الفورمز'!X387)</f>
        <v/>
      </c>
      <c r="G392" s="510" t="str">
        <f>IF('لصق اكسل الفورمز'!AA387="","",'لصق اكسل الفورمز'!AA387)</f>
        <v/>
      </c>
      <c r="H392" s="526" t="str">
        <f>IF('لصق اكسل الفورمز'!AD387="","",'لصق اكسل الفورمز'!AD387)</f>
        <v/>
      </c>
      <c r="I392" s="510" t="str">
        <f>IF('لصق اكسل الفورمز'!AG387="","",'لصق اكسل الفورمز'!AG387)</f>
        <v/>
      </c>
      <c r="J392" s="526" t="str">
        <f>IF('لصق اكسل الفورمز'!AJ387="","",'لصق اكسل الفورمز'!AJ387)</f>
        <v/>
      </c>
      <c r="K392" s="510" t="str">
        <f>IF('لصق اكسل الفورمز'!AM387="","",'لصق اكسل الفورمز'!AM387)</f>
        <v/>
      </c>
      <c r="L392" s="526" t="str">
        <f>IF('لصق اكسل الفورمز'!AP387="","",'لصق اكسل الفورمز'!AP387)</f>
        <v/>
      </c>
      <c r="M392" s="510" t="str">
        <f>IF('لصق اكسل الفورمز'!AS387="","",'لصق اكسل الفورمز'!AS387)</f>
        <v/>
      </c>
      <c r="N392" s="526" t="str">
        <f>IF('لصق اكسل الفورمز'!AV387="","",'لصق اكسل الفورمز'!AV387)</f>
        <v/>
      </c>
      <c r="O392" s="510" t="str">
        <f>IF('لصق اكسل الفورمز'!AY387="","",'لصق اكسل الفورمز'!AY387)</f>
        <v/>
      </c>
      <c r="P392" s="526" t="str">
        <f>IF('لصق اكسل الفورمز'!BB387="","",'لصق اكسل الفورمز'!BB387)</f>
        <v/>
      </c>
      <c r="Q392" s="510" t="str">
        <f>IF('لصق اكسل الفورمز'!BE387="","",'لصق اكسل الفورمز'!BE387)</f>
        <v/>
      </c>
      <c r="R392" s="526" t="str">
        <f>IF('لصق اكسل الفورمز'!BH387="","",'لصق اكسل الفورمز'!BH387)</f>
        <v/>
      </c>
      <c r="S392" s="510" t="str">
        <f>IF('لصق اكسل الفورمز'!BK387="","",'لصق اكسل الفورمز'!BK387)</f>
        <v/>
      </c>
      <c r="T392" s="526" t="str">
        <f>IF('لصق اكسل الفورمز'!BN387="","",'لصق اكسل الفورمز'!BN387)</f>
        <v/>
      </c>
      <c r="U392" s="510" t="str">
        <f>IF('لصق اكسل الفورمز'!BQ387="","",'لصق اكسل الفورمز'!BQ387)</f>
        <v/>
      </c>
      <c r="V392" s="526" t="str">
        <f>IF('لصق اكسل الفورمز'!BT387="","",'لصق اكسل الفورمز'!BT387)</f>
        <v/>
      </c>
      <c r="W392" s="527" t="str">
        <f t="shared" ref="W392:W415" si="1148">IFERROR(IF(B392="","",AL392/$D$2)*100,"")</f>
        <v/>
      </c>
      <c r="X392" s="510" t="str">
        <f t="shared" ref="X392:X430" si="1149">IF(W392="","",IF(W392&gt;=90,"عال",IF(W392&gt;=67.3,"فوق_المتوسط",IF(W392&gt;=33.3,"المتوسط",IF(W392&gt;=10,"منخفض","دون_المنخفض")))))</f>
        <v/>
      </c>
      <c r="Y392" s="564" t="str">
        <f t="shared" ref="Y392:Y412" si="1150">IF(X392="","",AL392)</f>
        <v/>
      </c>
      <c r="AO392" s="20" t="str">
        <f t="shared" ref="AO392:AO406" si="1151">CONCATENATE(C392,D392,E392,F392,G392,H392,I392,J392,K392,L392,M392,N392,O392,P392,Q392,R392,S392,T392,U392,V392)</f>
        <v/>
      </c>
      <c r="AQ392" s="20" t="str">
        <f t="shared" si="1147"/>
        <v/>
      </c>
      <c r="AR392" s="20" t="str">
        <f t="shared" ref="AR392:AR407" si="1152">IFERROR(FIND(0,$AO392,FIND("0",$AO392)+1),"")</f>
        <v/>
      </c>
      <c r="AS392" s="20" t="str">
        <f t="shared" ref="AS392:AS407" si="1153">IFERROR(FIND(0,$AO392,FIND("0",$AO392,FIND("0",$AO392)+1)+1),"")</f>
        <v/>
      </c>
      <c r="AT392" s="20" t="str">
        <f t="shared" ref="AT392:AT407" si="1154">IFERROR(FIND(0,$AO392,FIND("0",$AO392,FIND("0",$AO392,FIND("0",$AO392)+1)+1)+1),"")</f>
        <v/>
      </c>
      <c r="AU392" s="20" t="str">
        <f t="shared" ref="AU392:AU407" si="1155">IFERROR(FIND(0,$AO392,FIND("0",$AO392,FIND("0",$AO392,FIND("0",$AO392,FIND("0",$AO392)+1)+1)+1)+1),"")</f>
        <v/>
      </c>
      <c r="AV392" s="20" t="str">
        <f t="shared" ref="AV392:AV407" si="1156">IFERROR(FIND(0,$AO392,FIND("0",$AO392,FIND("0",$AO392,FIND("0",$AO392,FIND("0",$AO392,FIND("0",$AO392)+1)+1)+1)+1)+1),"")</f>
        <v/>
      </c>
      <c r="AW392" s="20" t="str">
        <f t="shared" ref="AW392:AW407" si="1157">IFERROR(FIND(0,$AO392,FIND("0",$AO392,FIND("0",$AO392,FIND("0",$AO392,FIND("0",$AO392,FIND("0",$AO392,FIND("0",$AO392)+1)+1)+1)+1)+1)+1),"")</f>
        <v/>
      </c>
      <c r="AX392" s="20" t="str">
        <f t="shared" ref="AX392:AX407" si="1158">IFERROR(FIND(0,$AO392,FIND("0",$AO392,FIND("0",$AO392,FIND("0",$AO392,FIND("0",$AO392,FIND("0",$AO392,FIND("0",$AO392,FIND("0",$AO392)+1)+1)+1)+1)+1)+1)+1),"")</f>
        <v/>
      </c>
      <c r="AY392" s="20" t="str">
        <f t="shared" ref="AY392:AY407" si="1159">IFERROR(FIND(0,$AO392,FIND("0",$AO392,FIND("0",$AO392,FIND("0",$AO392,FIND("0",$AO392,FIND("0",$AO392,FIND("0",$AO392,FIND("0",$AO392,FIND("0",$AO392)+1)+1)+1)+1)+1)+1)+1)+1),"")</f>
        <v/>
      </c>
      <c r="AZ392" s="20" t="str">
        <f t="shared" ref="AZ392:AZ407" si="1160">IFERROR(FIND(0,$AO392,FIND("0",$AO392,FIND("0",$AO392,FIND("0",$AO392,FIND("0",$AO392,FIND("0",$AO392,FIND("0",$AO392,FIND("0",$AO392,FIND("0",$AO392,FIND("0",$AO392)+1)+1)+1)+1)+1)+1)+1)+1)+1),"")</f>
        <v/>
      </c>
      <c r="BA392" s="20" t="str">
        <f t="shared" ref="BA392:BA407" si="1161">IFERROR(FIND(0,$AO392,FIND("0",$AO392,FIND("0",$AO392,FIND("0",$AO392,FIND("0",$AO392,FIND("0",$AO392,FIND("0",$AO392,FIND("0",$AO392,FIND("0",$AO392,FIND("0",$AO392,FIND("0",$AO392)+1)+1)+1)+1)+1)+1)+1)+1)+1)+1),"")</f>
        <v/>
      </c>
      <c r="BB392" s="20" t="str">
        <f t="shared" ref="BB392:BB407" si="1162">IFERROR(FIND(0,$AO392,FIND("0",$AO392,FIND("0",$AO392,FIND("0",$AO392,FIND("0",$AO392,FIND("0",$AO392,FIND("0",$AO392,FIND("0",$AO392,FIND("0",$AO392,FIND("0",$AO392,FIND("0",$AO392,FIND("0",$AO392)+1)+1)+1)+1)+1)+1)+1)+1)+1)+1)+1),"")</f>
        <v/>
      </c>
      <c r="BC392" s="20" t="str">
        <f t="shared" ref="BC392:BC407" si="1163">IFERROR(FIND(0,$AO392,FIND("0",$AO392,FIND("0",$AO392,FIND("0",$AO392,FIND("0",$AO392,FIND("0",$AO392,FIND("0",$AO392,FIND("0",$AO392,FIND("0",$AO392,FIND("0",$AO392,FIND("0",$AO392,FIND("0",$AO392,FIND("0",$AO392)+1)+1)+1)+1)+1)+1)+1)+1)+1)+1)+1)+1),"")</f>
        <v/>
      </c>
      <c r="BD392" s="20" t="str">
        <f t="shared" ref="BD392:BD407" si="1164">IFERROR(FIND(0,$AO392,FIND("0",$AO392,FIND("0",$AO392,FIND("0",$AO392,FIND("0",$AO392,FIND("0",$AO392,FIND("0",$AO392,FIND("0",$AO392,FIND("0",$AO392,FIND("0",$AO392,FIND("0",$AO392,FIND("0",$AO392,FIND("0",$AO392,FIND("0",$AO392)+1)+1)+1)+1)+1)+1)+1)+1)+1)+1)+1)+1)+1),"")</f>
        <v/>
      </c>
      <c r="BE392" s="20" t="str">
        <f t="shared" ref="BE392:BE407" si="1165">IFERROR(FIND(0,$AO392,FIND("0",$AO392,FIND("0",$AO392,FIND("0",$AO392,FIND("0",$AO392,FIND("0",$AO392,FIND("0",$AO392,FIND("0",$AO392,FIND("0",$AO392,FIND("0",$AO392,FIND("0",$AO392,FIND("0",$AO392,FIND("0",$AO392,FIND("0",$AO392,FIND("0",$AO392)+1)+1)+1)+1)+1)+1)+1)+1)+1)+1)+1)+1)+1)+1),"")</f>
        <v/>
      </c>
      <c r="BF392" s="20" t="str">
        <f t="shared" ref="BF392:BF407" si="1166">IFERROR(FIND(0,$AO392,FIND("0",$AO392,FIND("0",$AO392,FIND("0",$AO392,FIND("0",$AO392,FIND("0",$AO392,FIND("0",$AO392,FIND("0",$AO392,FIND("0",$AO392,FIND("0",$AO392,FIND("0",$AO392,FIND("0",$AO392,FIND("0",$AO392,FIND("0",$AO392,FIND("0",$AO392,FIND("0",$AO392)+1)+1)+1)+1)+1)+1)+1)+1)+1)+1)+1)+1)+1)+1)+1),"")</f>
        <v/>
      </c>
      <c r="BG392" s="20" t="str">
        <f t="shared" ref="BG392:BG407" si="1167">IFERROR(FIND(0,$AO392,FIND("0",$AO392,FIND("0",$AO392,FIND("0",$AO392,FIND("0",$AO392,FIND("0",$AO392,FIND("0",$AO392,FIND("0",$AO392,FIND("0",$AO392,FIND("0",$AO392,FIND("0",$AO392,FIND("0",$AO392,FIND("0",$AO392,FIND("0",$AO392,FIND("0",$AO392,FIND("0",$AO392,FIND("0",$AO392)+1)+1)+1)+1)+1)+1)+1)+1)+1)+1)+1)+1)+1)+1)+1)+1),"")</f>
        <v/>
      </c>
      <c r="BH392" s="20" t="str">
        <f t="shared" ref="BH392:BH407" si="1168">IFERROR(FIND(0,$AO392,FIND("0",$AO392,FIND("0",$AO392,FIND("0",$AO392,FIND("0",$AO392,FIND("0",$AO392,FIND("0",$AO392,FIND("0",$AO392,FIND("0",$AO392,FIND("0",$AO392,FIND("0",$AO392,FIND("0",$AO392,FIND("0",$AO392,FIND("0",$AO392,FIND("0",$AO392,FIND("0",$AO392,FIND("0",$AO392,FIND("0",$AO392)+1)+1)+1)+1)+1)+1)+1)+1)+1)+1)+1)+1)+1)+1)+1)+1)+1),"")</f>
        <v/>
      </c>
      <c r="BI392" s="20" t="str">
        <f t="shared" ref="BI392:BI407" si="1169">IFERROR(FIND(0,$AO392,FIND("0",$AO392,FIND("0",$AO392,FIND("0",$AO392,FIND("0",$AO392,FIND("0",$AO392,FIND("0",$AO392,FIND("0",$AO392,FIND("0",$AO392,FIND("0",$AO392,FIND("0",$AO392,FIND("0",$AO392,FIND("0",$AO392,FIND("0",$AO392,FIND("0",$AO392,FIND("0",$AO392,FIND("0",$AO392,FIND("0",$AO392,FIND("0",$AO392)+1)+1)+1)+1)+1)+1)+1)+1)+1)+1)+1)+1)+1)+1)+1)+1)+1)+1),"")</f>
        <v/>
      </c>
      <c r="BJ392" s="20" t="str">
        <f t="shared" ref="BJ392:BJ407" si="1170">IFERROR(FIND(0,$AO392,FIND("0",$AO392,FIND("0",$AO392,FIND("0",$AO392,FIND("0",$AO392,FIND("0",$AO392,FIND("0",$AO392,FIND("0",$AO392,FIND("0",$AO392,FIND("0",$AO392,FIND("0",$AO392,FIND("0",$AO392,FIND("0",$AO392,FIND("0",$AO392,FIND("0",$AO392,FIND("0",$AO392,FIND("0",$AO392,FIND("0",$AO392,FIND("0",$AO392,FIND("0",$AO392)+1)+1)+1)+1)+1)+1)+1)+1)+1)+1)+1)+1)+1)+1)+1)+1)+1)+1)+1),"")</f>
        <v/>
      </c>
      <c r="BL392" s="38" t="e">
        <f>BM392/'التقرير الختامي'!$D$15</f>
        <v>#DIV/0!</v>
      </c>
      <c r="BM392" s="4">
        <f t="shared" ref="BM392:BM450" si="1171">$BP$4-BN392</f>
        <v>0</v>
      </c>
      <c r="BN392" s="4">
        <f t="shared" ref="BN392:BN450" si="1172">COUNTIF(C392:V392,"=0")</f>
        <v>0</v>
      </c>
      <c r="BO392" s="4">
        <f>SUM(BM392:BN392)</f>
        <v>0</v>
      </c>
      <c r="BP392" s="173" t="str">
        <f t="shared" ref="BP392:BP450" si="1173">IFERROR(BM392/BO392,"")</f>
        <v/>
      </c>
      <c r="BQ392" s="4">
        <f t="shared" ref="BQ392:BQ445" si="1174">SUM(CG392:CZ392)</f>
        <v>0</v>
      </c>
      <c r="BT392" s="268" t="str">
        <f t="shared" ref="BT392:BT450" si="1175">W392</f>
        <v/>
      </c>
      <c r="BU392" s="268" t="str">
        <f t="shared" ref="BU392:BU450" si="1176">X392</f>
        <v/>
      </c>
      <c r="BX392" s="20">
        <f t="shared" ref="BX392:BX450" si="1177">IF(BM392&gt;0,"",IF(BO392=BN392,1,""))</f>
        <v>1</v>
      </c>
      <c r="BHJ392" s="20" t="str">
        <f t="shared" ref="BHJ392:BHJ419" si="1178">CONCATENATE(BCU392,BCV392,BCW392,BCX392,BCY392,BCZ392,BDA392,BDB392,BDC392,BDD392,BDE392,BDF392,BDG392,BDH392,BDI392,BDJ392,BDK392,BDL392,BDM392,BDN392,BDO392,BDP392,BDQ392,BDR392,BDS392,BDT392,BDU392,BDV392,BDW392,BDX392,BDY392,BDZ392,BEA392,BEB392,BEC392,BED392,BEE392,,BEF392,BEG392,BEH392,BEI392,BEJ392,BEK392,BEL392,BEM392,BEN392,BEO392,BEP392,BEQ392,BER392,BES392,BET392,BEU392,BEV392,BEW392,BEX392,BEY392,BEZ392,BFA392,BFB392,BFC392,BFD392,BFE392,BFF392,BFG392,BFH392,BFI392,BFJ392,BFK392,BFL392,BFM392,BFN392,BFO392,BFP392,BFQ392,BFR392,BFS392,BFT392,BFU392,BFV392,BFW392,BFX392,BFY392,BFZ392,BGA392,BGB392,BGC392,BGD392,BGE392,BGF392,BGG392,BGH392,BGI392,BGJ392,BGK392,BGL392,BGM392,BGN392,BGO392,BGP392,BGQ392,BGR392,BGS392,BGT392,BGU392,BGV392,BGW392,BGX392,BGY392)</f>
        <v/>
      </c>
    </row>
    <row r="393" spans="2:76 1570:1570" ht="14.5">
      <c r="B393" s="510" t="str">
        <f>IF('لصق اكسل الفورمز'!E388="","",'لصق اكسل الفورمز'!E388)</f>
        <v/>
      </c>
      <c r="C393" s="510" t="str">
        <f>IF('لصق اكسل الفورمز'!O388="","",'لصق اكسل الفورمز'!O388)</f>
        <v/>
      </c>
      <c r="D393" s="526" t="str">
        <f>IF('لصق اكسل الفورمز'!R388="","",'لصق اكسل الفورمز'!R388)</f>
        <v/>
      </c>
      <c r="E393" s="510" t="str">
        <f>IF('لصق اكسل الفورمز'!U388="","",'لصق اكسل الفورمز'!U388)</f>
        <v/>
      </c>
      <c r="F393" s="526" t="str">
        <f>IF('لصق اكسل الفورمز'!X388="","",'لصق اكسل الفورمز'!X388)</f>
        <v/>
      </c>
      <c r="G393" s="510" t="str">
        <f>IF('لصق اكسل الفورمز'!AA388="","",'لصق اكسل الفورمز'!AA388)</f>
        <v/>
      </c>
      <c r="H393" s="526" t="str">
        <f>IF('لصق اكسل الفورمز'!AD388="","",'لصق اكسل الفورمز'!AD388)</f>
        <v/>
      </c>
      <c r="I393" s="510" t="str">
        <f>IF('لصق اكسل الفورمز'!AG388="","",'لصق اكسل الفورمز'!AG388)</f>
        <v/>
      </c>
      <c r="J393" s="526" t="str">
        <f>IF('لصق اكسل الفورمز'!AJ388="","",'لصق اكسل الفورمز'!AJ388)</f>
        <v/>
      </c>
      <c r="K393" s="510" t="str">
        <f>IF('لصق اكسل الفورمز'!AM388="","",'لصق اكسل الفورمز'!AM388)</f>
        <v/>
      </c>
      <c r="L393" s="526" t="str">
        <f>IF('لصق اكسل الفورمز'!AP388="","",'لصق اكسل الفورمز'!AP388)</f>
        <v/>
      </c>
      <c r="M393" s="510" t="str">
        <f>IF('لصق اكسل الفورمز'!AS388="","",'لصق اكسل الفورمز'!AS388)</f>
        <v/>
      </c>
      <c r="N393" s="526" t="str">
        <f>IF('لصق اكسل الفورمز'!AV388="","",'لصق اكسل الفورمز'!AV388)</f>
        <v/>
      </c>
      <c r="O393" s="510" t="str">
        <f>IF('لصق اكسل الفورمز'!AY388="","",'لصق اكسل الفورمز'!AY388)</f>
        <v/>
      </c>
      <c r="P393" s="526" t="str">
        <f>IF('لصق اكسل الفورمز'!BB388="","",'لصق اكسل الفورمز'!BB388)</f>
        <v/>
      </c>
      <c r="Q393" s="510" t="str">
        <f>IF('لصق اكسل الفورمز'!BE388="","",'لصق اكسل الفورمز'!BE388)</f>
        <v/>
      </c>
      <c r="R393" s="526" t="str">
        <f>IF('لصق اكسل الفورمز'!BH388="","",'لصق اكسل الفورمز'!BH388)</f>
        <v/>
      </c>
      <c r="S393" s="510" t="str">
        <f>IF('لصق اكسل الفورمز'!BK388="","",'لصق اكسل الفورمز'!BK388)</f>
        <v/>
      </c>
      <c r="T393" s="526" t="str">
        <f>IF('لصق اكسل الفورمز'!BN388="","",'لصق اكسل الفورمز'!BN388)</f>
        <v/>
      </c>
      <c r="U393" s="510" t="str">
        <f>IF('لصق اكسل الفورمز'!BQ388="","",'لصق اكسل الفورمز'!BQ388)</f>
        <v/>
      </c>
      <c r="V393" s="526" t="str">
        <f>IF('لصق اكسل الفورمز'!BT388="","",'لصق اكسل الفورمز'!BT388)</f>
        <v/>
      </c>
      <c r="W393" s="527" t="str">
        <f t="shared" si="1148"/>
        <v/>
      </c>
      <c r="X393" s="510" t="str">
        <f t="shared" si="1149"/>
        <v/>
      </c>
      <c r="Y393" s="564" t="str">
        <f t="shared" si="1150"/>
        <v/>
      </c>
      <c r="AO393" s="20" t="str">
        <f t="shared" si="1151"/>
        <v/>
      </c>
      <c r="AQ393" s="20" t="str">
        <f t="shared" si="1147"/>
        <v/>
      </c>
      <c r="AR393" s="20" t="str">
        <f t="shared" si="1152"/>
        <v/>
      </c>
      <c r="AS393" s="20" t="str">
        <f t="shared" si="1153"/>
        <v/>
      </c>
      <c r="AT393" s="20" t="str">
        <f t="shared" si="1154"/>
        <v/>
      </c>
      <c r="AU393" s="20" t="str">
        <f t="shared" si="1155"/>
        <v/>
      </c>
      <c r="AV393" s="20" t="str">
        <f t="shared" si="1156"/>
        <v/>
      </c>
      <c r="AW393" s="20" t="str">
        <f t="shared" si="1157"/>
        <v/>
      </c>
      <c r="AX393" s="20" t="str">
        <f t="shared" si="1158"/>
        <v/>
      </c>
      <c r="AY393" s="20" t="str">
        <f t="shared" si="1159"/>
        <v/>
      </c>
      <c r="AZ393" s="20" t="str">
        <f t="shared" si="1160"/>
        <v/>
      </c>
      <c r="BA393" s="20" t="str">
        <f t="shared" si="1161"/>
        <v/>
      </c>
      <c r="BB393" s="20" t="str">
        <f t="shared" si="1162"/>
        <v/>
      </c>
      <c r="BC393" s="20" t="str">
        <f t="shared" si="1163"/>
        <v/>
      </c>
      <c r="BD393" s="20" t="str">
        <f t="shared" si="1164"/>
        <v/>
      </c>
      <c r="BE393" s="20" t="str">
        <f t="shared" si="1165"/>
        <v/>
      </c>
      <c r="BF393" s="20" t="str">
        <f t="shared" si="1166"/>
        <v/>
      </c>
      <c r="BG393" s="20" t="str">
        <f t="shared" si="1167"/>
        <v/>
      </c>
      <c r="BH393" s="20" t="str">
        <f t="shared" si="1168"/>
        <v/>
      </c>
      <c r="BI393" s="20" t="str">
        <f t="shared" si="1169"/>
        <v/>
      </c>
      <c r="BJ393" s="20" t="str">
        <f t="shared" si="1170"/>
        <v/>
      </c>
      <c r="BL393" s="38" t="e">
        <f>BM393/'التقرير الختامي'!$D$15</f>
        <v>#DIV/0!</v>
      </c>
      <c r="BM393" s="4">
        <f t="shared" si="1171"/>
        <v>0</v>
      </c>
      <c r="BN393" s="4">
        <f t="shared" si="1172"/>
        <v>0</v>
      </c>
      <c r="BO393" s="4">
        <f>SUM(BM393:BN393)</f>
        <v>0</v>
      </c>
      <c r="BP393" s="173" t="str">
        <f t="shared" si="1173"/>
        <v/>
      </c>
      <c r="BQ393" s="4">
        <f t="shared" si="1174"/>
        <v>0</v>
      </c>
      <c r="BT393" s="268" t="str">
        <f t="shared" si="1175"/>
        <v/>
      </c>
      <c r="BU393" s="268" t="str">
        <f t="shared" si="1176"/>
        <v/>
      </c>
      <c r="BX393" s="20">
        <f t="shared" si="1177"/>
        <v>1</v>
      </c>
      <c r="BHJ393" s="20" t="str">
        <f t="shared" si="1178"/>
        <v/>
      </c>
    </row>
    <row r="394" spans="2:76 1570:1570" ht="14.5">
      <c r="B394" s="510" t="str">
        <f>IF('لصق اكسل الفورمز'!E389="","",'لصق اكسل الفورمز'!E389)</f>
        <v/>
      </c>
      <c r="C394" s="510" t="str">
        <f>IF('لصق اكسل الفورمز'!O389="","",'لصق اكسل الفورمز'!O389)</f>
        <v/>
      </c>
      <c r="D394" s="526" t="str">
        <f>IF('لصق اكسل الفورمز'!R389="","",'لصق اكسل الفورمز'!R389)</f>
        <v/>
      </c>
      <c r="E394" s="510" t="str">
        <f>IF('لصق اكسل الفورمز'!U389="","",'لصق اكسل الفورمز'!U389)</f>
        <v/>
      </c>
      <c r="F394" s="526" t="str">
        <f>IF('لصق اكسل الفورمز'!X389="","",'لصق اكسل الفورمز'!X389)</f>
        <v/>
      </c>
      <c r="G394" s="510" t="str">
        <f>IF('لصق اكسل الفورمز'!AA389="","",'لصق اكسل الفورمز'!AA389)</f>
        <v/>
      </c>
      <c r="H394" s="526" t="str">
        <f>IF('لصق اكسل الفورمز'!AD389="","",'لصق اكسل الفورمز'!AD389)</f>
        <v/>
      </c>
      <c r="I394" s="510" t="str">
        <f>IF('لصق اكسل الفورمز'!AG389="","",'لصق اكسل الفورمز'!AG389)</f>
        <v/>
      </c>
      <c r="J394" s="526" t="str">
        <f>IF('لصق اكسل الفورمز'!AJ389="","",'لصق اكسل الفورمز'!AJ389)</f>
        <v/>
      </c>
      <c r="K394" s="510" t="str">
        <f>IF('لصق اكسل الفورمز'!AM389="","",'لصق اكسل الفورمز'!AM389)</f>
        <v/>
      </c>
      <c r="L394" s="526" t="str">
        <f>IF('لصق اكسل الفورمز'!AP389="","",'لصق اكسل الفورمز'!AP389)</f>
        <v/>
      </c>
      <c r="M394" s="510" t="str">
        <f>IF('لصق اكسل الفورمز'!AS389="","",'لصق اكسل الفورمز'!AS389)</f>
        <v/>
      </c>
      <c r="N394" s="526" t="str">
        <f>IF('لصق اكسل الفورمز'!AV389="","",'لصق اكسل الفورمز'!AV389)</f>
        <v/>
      </c>
      <c r="O394" s="510" t="str">
        <f>IF('لصق اكسل الفورمز'!AY389="","",'لصق اكسل الفورمز'!AY389)</f>
        <v/>
      </c>
      <c r="P394" s="526" t="str">
        <f>IF('لصق اكسل الفورمز'!BB389="","",'لصق اكسل الفورمز'!BB389)</f>
        <v/>
      </c>
      <c r="Q394" s="510" t="str">
        <f>IF('لصق اكسل الفورمز'!BE389="","",'لصق اكسل الفورمز'!BE389)</f>
        <v/>
      </c>
      <c r="R394" s="526" t="str">
        <f>IF('لصق اكسل الفورمز'!BH389="","",'لصق اكسل الفورمز'!BH389)</f>
        <v/>
      </c>
      <c r="S394" s="510" t="str">
        <f>IF('لصق اكسل الفورمز'!BK389="","",'لصق اكسل الفورمز'!BK389)</f>
        <v/>
      </c>
      <c r="T394" s="526" t="str">
        <f>IF('لصق اكسل الفورمز'!BN389="","",'لصق اكسل الفورمز'!BN389)</f>
        <v/>
      </c>
      <c r="U394" s="510" t="str">
        <f>IF('لصق اكسل الفورمز'!BQ389="","",'لصق اكسل الفورمز'!BQ389)</f>
        <v/>
      </c>
      <c r="V394" s="526" t="str">
        <f>IF('لصق اكسل الفورمز'!BT389="","",'لصق اكسل الفورمز'!BT389)</f>
        <v/>
      </c>
      <c r="W394" s="527" t="str">
        <f t="shared" si="1148"/>
        <v/>
      </c>
      <c r="X394" s="510" t="str">
        <f t="shared" si="1149"/>
        <v/>
      </c>
      <c r="Y394" s="564" t="str">
        <f t="shared" si="1150"/>
        <v/>
      </c>
      <c r="AO394" s="20" t="str">
        <f t="shared" si="1151"/>
        <v/>
      </c>
      <c r="AQ394" s="20" t="str">
        <f t="shared" si="1147"/>
        <v/>
      </c>
      <c r="AR394" s="20" t="str">
        <f t="shared" si="1152"/>
        <v/>
      </c>
      <c r="AS394" s="20" t="str">
        <f t="shared" si="1153"/>
        <v/>
      </c>
      <c r="AT394" s="20" t="str">
        <f t="shared" si="1154"/>
        <v/>
      </c>
      <c r="AU394" s="20" t="str">
        <f t="shared" si="1155"/>
        <v/>
      </c>
      <c r="AV394" s="20" t="str">
        <f t="shared" si="1156"/>
        <v/>
      </c>
      <c r="AW394" s="20" t="str">
        <f t="shared" si="1157"/>
        <v/>
      </c>
      <c r="AX394" s="20" t="str">
        <f t="shared" si="1158"/>
        <v/>
      </c>
      <c r="AY394" s="20" t="str">
        <f t="shared" si="1159"/>
        <v/>
      </c>
      <c r="AZ394" s="20" t="str">
        <f t="shared" si="1160"/>
        <v/>
      </c>
      <c r="BA394" s="20" t="str">
        <f t="shared" si="1161"/>
        <v/>
      </c>
      <c r="BB394" s="20" t="str">
        <f t="shared" si="1162"/>
        <v/>
      </c>
      <c r="BC394" s="20" t="str">
        <f t="shared" si="1163"/>
        <v/>
      </c>
      <c r="BD394" s="20" t="str">
        <f t="shared" si="1164"/>
        <v/>
      </c>
      <c r="BE394" s="20" t="str">
        <f t="shared" si="1165"/>
        <v/>
      </c>
      <c r="BF394" s="20" t="str">
        <f t="shared" si="1166"/>
        <v/>
      </c>
      <c r="BG394" s="20" t="str">
        <f t="shared" si="1167"/>
        <v/>
      </c>
      <c r="BH394" s="20" t="str">
        <f t="shared" si="1168"/>
        <v/>
      </c>
      <c r="BI394" s="20" t="str">
        <f t="shared" si="1169"/>
        <v/>
      </c>
      <c r="BJ394" s="20" t="str">
        <f t="shared" si="1170"/>
        <v/>
      </c>
      <c r="BL394" s="38" t="e">
        <f>BM394/'التقرير الختامي'!$D$15</f>
        <v>#DIV/0!</v>
      </c>
      <c r="BM394" s="4">
        <f t="shared" si="1171"/>
        <v>0</v>
      </c>
      <c r="BN394" s="4">
        <f t="shared" si="1172"/>
        <v>0</v>
      </c>
      <c r="BO394" s="4">
        <f>SUM(BM394:BN394)</f>
        <v>0</v>
      </c>
      <c r="BP394" s="173" t="str">
        <f t="shared" si="1173"/>
        <v/>
      </c>
      <c r="BQ394" s="4">
        <f t="shared" si="1174"/>
        <v>0</v>
      </c>
      <c r="BT394" s="268" t="str">
        <f t="shared" si="1175"/>
        <v/>
      </c>
      <c r="BU394" s="268" t="str">
        <f t="shared" si="1176"/>
        <v/>
      </c>
      <c r="BX394" s="20">
        <f t="shared" si="1177"/>
        <v>1</v>
      </c>
      <c r="BHJ394" s="20" t="str">
        <f t="shared" si="1178"/>
        <v/>
      </c>
    </row>
    <row r="395" spans="2:76 1570:1570" ht="14.5">
      <c r="B395" s="510" t="str">
        <f>IF('لصق اكسل الفورمز'!E390="","",'لصق اكسل الفورمز'!E390)</f>
        <v/>
      </c>
      <c r="C395" s="510" t="str">
        <f>IF('لصق اكسل الفورمز'!O390="","",'لصق اكسل الفورمز'!O390)</f>
        <v/>
      </c>
      <c r="D395" s="526" t="str">
        <f>IF('لصق اكسل الفورمز'!R390="","",'لصق اكسل الفورمز'!R390)</f>
        <v/>
      </c>
      <c r="E395" s="510" t="str">
        <f>IF('لصق اكسل الفورمز'!U390="","",'لصق اكسل الفورمز'!U390)</f>
        <v/>
      </c>
      <c r="F395" s="526" t="str">
        <f>IF('لصق اكسل الفورمز'!X390="","",'لصق اكسل الفورمز'!X390)</f>
        <v/>
      </c>
      <c r="G395" s="510" t="str">
        <f>IF('لصق اكسل الفورمز'!AA390="","",'لصق اكسل الفورمز'!AA390)</f>
        <v/>
      </c>
      <c r="H395" s="526" t="str">
        <f>IF('لصق اكسل الفورمز'!AD390="","",'لصق اكسل الفورمز'!AD390)</f>
        <v/>
      </c>
      <c r="I395" s="510" t="str">
        <f>IF('لصق اكسل الفورمز'!AG390="","",'لصق اكسل الفورمز'!AG390)</f>
        <v/>
      </c>
      <c r="J395" s="526" t="str">
        <f>IF('لصق اكسل الفورمز'!AJ390="","",'لصق اكسل الفورمز'!AJ390)</f>
        <v/>
      </c>
      <c r="K395" s="510" t="str">
        <f>IF('لصق اكسل الفورمز'!AM390="","",'لصق اكسل الفورمز'!AM390)</f>
        <v/>
      </c>
      <c r="L395" s="526" t="str">
        <f>IF('لصق اكسل الفورمز'!AP390="","",'لصق اكسل الفورمز'!AP390)</f>
        <v/>
      </c>
      <c r="M395" s="510" t="str">
        <f>IF('لصق اكسل الفورمز'!AS390="","",'لصق اكسل الفورمز'!AS390)</f>
        <v/>
      </c>
      <c r="N395" s="526" t="str">
        <f>IF('لصق اكسل الفورمز'!AV390="","",'لصق اكسل الفورمز'!AV390)</f>
        <v/>
      </c>
      <c r="O395" s="510" t="str">
        <f>IF('لصق اكسل الفورمز'!AY390="","",'لصق اكسل الفورمز'!AY390)</f>
        <v/>
      </c>
      <c r="P395" s="526" t="str">
        <f>IF('لصق اكسل الفورمز'!BB390="","",'لصق اكسل الفورمز'!BB390)</f>
        <v/>
      </c>
      <c r="Q395" s="510" t="str">
        <f>IF('لصق اكسل الفورمز'!BE390="","",'لصق اكسل الفورمز'!BE390)</f>
        <v/>
      </c>
      <c r="R395" s="526" t="str">
        <f>IF('لصق اكسل الفورمز'!BH390="","",'لصق اكسل الفورمز'!BH390)</f>
        <v/>
      </c>
      <c r="S395" s="510" t="str">
        <f>IF('لصق اكسل الفورمز'!BK390="","",'لصق اكسل الفورمز'!BK390)</f>
        <v/>
      </c>
      <c r="T395" s="526" t="str">
        <f>IF('لصق اكسل الفورمز'!BN390="","",'لصق اكسل الفورمز'!BN390)</f>
        <v/>
      </c>
      <c r="U395" s="510" t="str">
        <f>IF('لصق اكسل الفورمز'!BQ390="","",'لصق اكسل الفورمز'!BQ390)</f>
        <v/>
      </c>
      <c r="V395" s="526" t="str">
        <f>IF('لصق اكسل الفورمز'!BT390="","",'لصق اكسل الفورمز'!BT390)</f>
        <v/>
      </c>
      <c r="W395" s="527" t="str">
        <f t="shared" si="1148"/>
        <v/>
      </c>
      <c r="X395" s="510" t="str">
        <f t="shared" si="1149"/>
        <v/>
      </c>
      <c r="Y395" s="564" t="str">
        <f t="shared" si="1150"/>
        <v/>
      </c>
      <c r="AO395" s="20" t="str">
        <f t="shared" si="1151"/>
        <v/>
      </c>
      <c r="AQ395" s="20" t="str">
        <f t="shared" si="1147"/>
        <v/>
      </c>
      <c r="AR395" s="20" t="str">
        <f t="shared" si="1152"/>
        <v/>
      </c>
      <c r="AS395" s="20" t="str">
        <f t="shared" si="1153"/>
        <v/>
      </c>
      <c r="AT395" s="20" t="str">
        <f t="shared" si="1154"/>
        <v/>
      </c>
      <c r="AU395" s="20" t="str">
        <f t="shared" si="1155"/>
        <v/>
      </c>
      <c r="AV395" s="20" t="str">
        <f t="shared" si="1156"/>
        <v/>
      </c>
      <c r="AW395" s="20" t="str">
        <f t="shared" si="1157"/>
        <v/>
      </c>
      <c r="AX395" s="20" t="str">
        <f t="shared" si="1158"/>
        <v/>
      </c>
      <c r="AY395" s="20" t="str">
        <f t="shared" si="1159"/>
        <v/>
      </c>
      <c r="AZ395" s="20" t="str">
        <f t="shared" si="1160"/>
        <v/>
      </c>
      <c r="BA395" s="20" t="str">
        <f t="shared" si="1161"/>
        <v/>
      </c>
      <c r="BB395" s="20" t="str">
        <f t="shared" si="1162"/>
        <v/>
      </c>
      <c r="BC395" s="20" t="str">
        <f t="shared" si="1163"/>
        <v/>
      </c>
      <c r="BD395" s="20" t="str">
        <f t="shared" si="1164"/>
        <v/>
      </c>
      <c r="BE395" s="20" t="str">
        <f t="shared" si="1165"/>
        <v/>
      </c>
      <c r="BF395" s="20" t="str">
        <f t="shared" si="1166"/>
        <v/>
      </c>
      <c r="BG395" s="20" t="str">
        <f t="shared" si="1167"/>
        <v/>
      </c>
      <c r="BH395" s="20" t="str">
        <f t="shared" si="1168"/>
        <v/>
      </c>
      <c r="BI395" s="20" t="str">
        <f t="shared" si="1169"/>
        <v/>
      </c>
      <c r="BJ395" s="20" t="str">
        <f t="shared" si="1170"/>
        <v/>
      </c>
      <c r="BL395" s="38" t="e">
        <f>BM395/'التقرير الختامي'!$D$15</f>
        <v>#DIV/0!</v>
      </c>
      <c r="BM395" s="4">
        <f t="shared" si="1171"/>
        <v>0</v>
      </c>
      <c r="BN395" s="4">
        <f t="shared" si="1172"/>
        <v>0</v>
      </c>
      <c r="BO395" s="4">
        <f t="shared" ref="BO395:BO450" si="1179">SUM(BM395:BN395)</f>
        <v>0</v>
      </c>
      <c r="BP395" s="173" t="str">
        <f t="shared" si="1173"/>
        <v/>
      </c>
      <c r="BQ395" s="4">
        <f t="shared" si="1174"/>
        <v>0</v>
      </c>
      <c r="BT395" s="268" t="str">
        <f t="shared" si="1175"/>
        <v/>
      </c>
      <c r="BU395" s="268" t="str">
        <f t="shared" si="1176"/>
        <v/>
      </c>
      <c r="BX395" s="20">
        <f t="shared" si="1177"/>
        <v>1</v>
      </c>
      <c r="BHJ395" s="20" t="str">
        <f t="shared" si="1178"/>
        <v/>
      </c>
    </row>
    <row r="396" spans="2:76 1570:1570" ht="14.5">
      <c r="B396" s="510" t="str">
        <f>IF('لصق اكسل الفورمز'!E391="","",'لصق اكسل الفورمز'!E391)</f>
        <v/>
      </c>
      <c r="C396" s="510" t="str">
        <f>IF('لصق اكسل الفورمز'!O391="","",'لصق اكسل الفورمز'!O391)</f>
        <v/>
      </c>
      <c r="D396" s="526" t="str">
        <f>IF('لصق اكسل الفورمز'!R391="","",'لصق اكسل الفورمز'!R391)</f>
        <v/>
      </c>
      <c r="E396" s="510" t="str">
        <f>IF('لصق اكسل الفورمز'!U391="","",'لصق اكسل الفورمز'!U391)</f>
        <v/>
      </c>
      <c r="F396" s="526" t="str">
        <f>IF('لصق اكسل الفورمز'!X391="","",'لصق اكسل الفورمز'!X391)</f>
        <v/>
      </c>
      <c r="G396" s="510" t="str">
        <f>IF('لصق اكسل الفورمز'!AA391="","",'لصق اكسل الفورمز'!AA391)</f>
        <v/>
      </c>
      <c r="H396" s="526" t="str">
        <f>IF('لصق اكسل الفورمز'!AD391="","",'لصق اكسل الفورمز'!AD391)</f>
        <v/>
      </c>
      <c r="I396" s="510" t="str">
        <f>IF('لصق اكسل الفورمز'!AG391="","",'لصق اكسل الفورمز'!AG391)</f>
        <v/>
      </c>
      <c r="J396" s="526" t="str">
        <f>IF('لصق اكسل الفورمز'!AJ391="","",'لصق اكسل الفورمز'!AJ391)</f>
        <v/>
      </c>
      <c r="K396" s="510" t="str">
        <f>IF('لصق اكسل الفورمز'!AM391="","",'لصق اكسل الفورمز'!AM391)</f>
        <v/>
      </c>
      <c r="L396" s="526" t="str">
        <f>IF('لصق اكسل الفورمز'!AP391="","",'لصق اكسل الفورمز'!AP391)</f>
        <v/>
      </c>
      <c r="M396" s="510" t="str">
        <f>IF('لصق اكسل الفورمز'!AS391="","",'لصق اكسل الفورمز'!AS391)</f>
        <v/>
      </c>
      <c r="N396" s="526" t="str">
        <f>IF('لصق اكسل الفورمز'!AV391="","",'لصق اكسل الفورمز'!AV391)</f>
        <v/>
      </c>
      <c r="O396" s="510" t="str">
        <f>IF('لصق اكسل الفورمز'!AY391="","",'لصق اكسل الفورمز'!AY391)</f>
        <v/>
      </c>
      <c r="P396" s="526" t="str">
        <f>IF('لصق اكسل الفورمز'!BB391="","",'لصق اكسل الفورمز'!BB391)</f>
        <v/>
      </c>
      <c r="Q396" s="510" t="str">
        <f>IF('لصق اكسل الفورمز'!BE391="","",'لصق اكسل الفورمز'!BE391)</f>
        <v/>
      </c>
      <c r="R396" s="526" t="str">
        <f>IF('لصق اكسل الفورمز'!BH391="","",'لصق اكسل الفورمز'!BH391)</f>
        <v/>
      </c>
      <c r="S396" s="510" t="str">
        <f>IF('لصق اكسل الفورمز'!BK391="","",'لصق اكسل الفورمز'!BK391)</f>
        <v/>
      </c>
      <c r="T396" s="526" t="str">
        <f>IF('لصق اكسل الفورمز'!BN391="","",'لصق اكسل الفورمز'!BN391)</f>
        <v/>
      </c>
      <c r="U396" s="510" t="str">
        <f>IF('لصق اكسل الفورمز'!BQ391="","",'لصق اكسل الفورمز'!BQ391)</f>
        <v/>
      </c>
      <c r="V396" s="526" t="str">
        <f>IF('لصق اكسل الفورمز'!BT391="","",'لصق اكسل الفورمز'!BT391)</f>
        <v/>
      </c>
      <c r="W396" s="527" t="str">
        <f t="shared" si="1148"/>
        <v/>
      </c>
      <c r="X396" s="510" t="str">
        <f t="shared" si="1149"/>
        <v/>
      </c>
      <c r="Y396" s="564" t="str">
        <f t="shared" si="1150"/>
        <v/>
      </c>
      <c r="AO396" s="20" t="str">
        <f t="shared" si="1151"/>
        <v/>
      </c>
      <c r="AQ396" s="20" t="str">
        <f t="shared" si="1147"/>
        <v/>
      </c>
      <c r="AR396" s="20" t="str">
        <f t="shared" si="1152"/>
        <v/>
      </c>
      <c r="AS396" s="20" t="str">
        <f t="shared" si="1153"/>
        <v/>
      </c>
      <c r="AT396" s="20" t="str">
        <f t="shared" si="1154"/>
        <v/>
      </c>
      <c r="AU396" s="20" t="str">
        <f t="shared" si="1155"/>
        <v/>
      </c>
      <c r="AV396" s="20" t="str">
        <f t="shared" si="1156"/>
        <v/>
      </c>
      <c r="AW396" s="20" t="str">
        <f t="shared" si="1157"/>
        <v/>
      </c>
      <c r="AX396" s="20" t="str">
        <f t="shared" si="1158"/>
        <v/>
      </c>
      <c r="AY396" s="20" t="str">
        <f t="shared" si="1159"/>
        <v/>
      </c>
      <c r="AZ396" s="20" t="str">
        <f t="shared" si="1160"/>
        <v/>
      </c>
      <c r="BA396" s="20" t="str">
        <f t="shared" si="1161"/>
        <v/>
      </c>
      <c r="BB396" s="20" t="str">
        <f t="shared" si="1162"/>
        <v/>
      </c>
      <c r="BC396" s="20" t="str">
        <f t="shared" si="1163"/>
        <v/>
      </c>
      <c r="BD396" s="20" t="str">
        <f t="shared" si="1164"/>
        <v/>
      </c>
      <c r="BE396" s="20" t="str">
        <f t="shared" si="1165"/>
        <v/>
      </c>
      <c r="BF396" s="20" t="str">
        <f t="shared" si="1166"/>
        <v/>
      </c>
      <c r="BG396" s="20" t="str">
        <f t="shared" si="1167"/>
        <v/>
      </c>
      <c r="BH396" s="20" t="str">
        <f t="shared" si="1168"/>
        <v/>
      </c>
      <c r="BI396" s="20" t="str">
        <f t="shared" si="1169"/>
        <v/>
      </c>
      <c r="BJ396" s="20" t="str">
        <f t="shared" si="1170"/>
        <v/>
      </c>
      <c r="BL396" s="38" t="e">
        <f>BM396/'التقرير الختامي'!$D$15</f>
        <v>#DIV/0!</v>
      </c>
      <c r="BM396" s="4">
        <f t="shared" si="1171"/>
        <v>0</v>
      </c>
      <c r="BN396" s="4">
        <f t="shared" si="1172"/>
        <v>0</v>
      </c>
      <c r="BO396" s="4">
        <f t="shared" si="1179"/>
        <v>0</v>
      </c>
      <c r="BP396" s="173" t="str">
        <f t="shared" si="1173"/>
        <v/>
      </c>
      <c r="BQ396" s="4">
        <f t="shared" si="1174"/>
        <v>0</v>
      </c>
      <c r="BT396" s="268" t="str">
        <f t="shared" si="1175"/>
        <v/>
      </c>
      <c r="BU396" s="268" t="str">
        <f t="shared" si="1176"/>
        <v/>
      </c>
      <c r="BX396" s="20">
        <f t="shared" si="1177"/>
        <v>1</v>
      </c>
      <c r="BHJ396" s="20" t="str">
        <f t="shared" si="1178"/>
        <v/>
      </c>
    </row>
    <row r="397" spans="2:76 1570:1570" ht="14.5">
      <c r="B397" s="510" t="str">
        <f>IF('لصق اكسل الفورمز'!E392="","",'لصق اكسل الفورمز'!E392)</f>
        <v/>
      </c>
      <c r="C397" s="510" t="str">
        <f>IF('لصق اكسل الفورمز'!O392="","",'لصق اكسل الفورمز'!O392)</f>
        <v/>
      </c>
      <c r="D397" s="526" t="str">
        <f>IF('لصق اكسل الفورمز'!R392="","",'لصق اكسل الفورمز'!R392)</f>
        <v/>
      </c>
      <c r="E397" s="510" t="str">
        <f>IF('لصق اكسل الفورمز'!U392="","",'لصق اكسل الفورمز'!U392)</f>
        <v/>
      </c>
      <c r="F397" s="526" t="str">
        <f>IF('لصق اكسل الفورمز'!X392="","",'لصق اكسل الفورمز'!X392)</f>
        <v/>
      </c>
      <c r="G397" s="510" t="str">
        <f>IF('لصق اكسل الفورمز'!AA392="","",'لصق اكسل الفورمز'!AA392)</f>
        <v/>
      </c>
      <c r="H397" s="526" t="str">
        <f>IF('لصق اكسل الفورمز'!AD392="","",'لصق اكسل الفورمز'!AD392)</f>
        <v/>
      </c>
      <c r="I397" s="510" t="str">
        <f>IF('لصق اكسل الفورمز'!AG392="","",'لصق اكسل الفورمز'!AG392)</f>
        <v/>
      </c>
      <c r="J397" s="526" t="str">
        <f>IF('لصق اكسل الفورمز'!AJ392="","",'لصق اكسل الفورمز'!AJ392)</f>
        <v/>
      </c>
      <c r="K397" s="510" t="str">
        <f>IF('لصق اكسل الفورمز'!AM392="","",'لصق اكسل الفورمز'!AM392)</f>
        <v/>
      </c>
      <c r="L397" s="526" t="str">
        <f>IF('لصق اكسل الفورمز'!AP392="","",'لصق اكسل الفورمز'!AP392)</f>
        <v/>
      </c>
      <c r="M397" s="510" t="str">
        <f>IF('لصق اكسل الفورمز'!AS392="","",'لصق اكسل الفورمز'!AS392)</f>
        <v/>
      </c>
      <c r="N397" s="526" t="str">
        <f>IF('لصق اكسل الفورمز'!AV392="","",'لصق اكسل الفورمز'!AV392)</f>
        <v/>
      </c>
      <c r="O397" s="510" t="str">
        <f>IF('لصق اكسل الفورمز'!AY392="","",'لصق اكسل الفورمز'!AY392)</f>
        <v/>
      </c>
      <c r="P397" s="526" t="str">
        <f>IF('لصق اكسل الفورمز'!BB392="","",'لصق اكسل الفورمز'!BB392)</f>
        <v/>
      </c>
      <c r="Q397" s="510" t="str">
        <f>IF('لصق اكسل الفورمز'!BE392="","",'لصق اكسل الفورمز'!BE392)</f>
        <v/>
      </c>
      <c r="R397" s="526" t="str">
        <f>IF('لصق اكسل الفورمز'!BH392="","",'لصق اكسل الفورمز'!BH392)</f>
        <v/>
      </c>
      <c r="S397" s="510" t="str">
        <f>IF('لصق اكسل الفورمز'!BK392="","",'لصق اكسل الفورمز'!BK392)</f>
        <v/>
      </c>
      <c r="T397" s="526" t="str">
        <f>IF('لصق اكسل الفورمز'!BN392="","",'لصق اكسل الفورمز'!BN392)</f>
        <v/>
      </c>
      <c r="U397" s="510" t="str">
        <f>IF('لصق اكسل الفورمز'!BQ392="","",'لصق اكسل الفورمز'!BQ392)</f>
        <v/>
      </c>
      <c r="V397" s="526" t="str">
        <f>IF('لصق اكسل الفورمز'!BT392="","",'لصق اكسل الفورمز'!BT392)</f>
        <v/>
      </c>
      <c r="W397" s="527" t="str">
        <f t="shared" si="1148"/>
        <v/>
      </c>
      <c r="X397" s="510" t="str">
        <f t="shared" si="1149"/>
        <v/>
      </c>
      <c r="Y397" s="564" t="str">
        <f t="shared" si="1150"/>
        <v/>
      </c>
      <c r="AO397" s="20" t="str">
        <f t="shared" si="1151"/>
        <v/>
      </c>
      <c r="AQ397" s="20" t="str">
        <f t="shared" si="1147"/>
        <v/>
      </c>
      <c r="AR397" s="20" t="str">
        <f t="shared" si="1152"/>
        <v/>
      </c>
      <c r="AS397" s="20" t="str">
        <f t="shared" si="1153"/>
        <v/>
      </c>
      <c r="AT397" s="20" t="str">
        <f t="shared" si="1154"/>
        <v/>
      </c>
      <c r="AU397" s="20" t="str">
        <f t="shared" si="1155"/>
        <v/>
      </c>
      <c r="AV397" s="20" t="str">
        <f t="shared" si="1156"/>
        <v/>
      </c>
      <c r="AW397" s="20" t="str">
        <f t="shared" si="1157"/>
        <v/>
      </c>
      <c r="AX397" s="20" t="str">
        <f t="shared" si="1158"/>
        <v/>
      </c>
      <c r="AY397" s="20" t="str">
        <f t="shared" si="1159"/>
        <v/>
      </c>
      <c r="AZ397" s="20" t="str">
        <f t="shared" si="1160"/>
        <v/>
      </c>
      <c r="BA397" s="20" t="str">
        <f t="shared" si="1161"/>
        <v/>
      </c>
      <c r="BB397" s="20" t="str">
        <f t="shared" si="1162"/>
        <v/>
      </c>
      <c r="BC397" s="20" t="str">
        <f t="shared" si="1163"/>
        <v/>
      </c>
      <c r="BD397" s="20" t="str">
        <f t="shared" si="1164"/>
        <v/>
      </c>
      <c r="BE397" s="20" t="str">
        <f t="shared" si="1165"/>
        <v/>
      </c>
      <c r="BF397" s="20" t="str">
        <f t="shared" si="1166"/>
        <v/>
      </c>
      <c r="BG397" s="20" t="str">
        <f t="shared" si="1167"/>
        <v/>
      </c>
      <c r="BH397" s="20" t="str">
        <f t="shared" si="1168"/>
        <v/>
      </c>
      <c r="BI397" s="20" t="str">
        <f t="shared" si="1169"/>
        <v/>
      </c>
      <c r="BJ397" s="20" t="str">
        <f t="shared" si="1170"/>
        <v/>
      </c>
      <c r="BL397" s="38" t="e">
        <f>BM397/'التقرير الختامي'!$D$15</f>
        <v>#DIV/0!</v>
      </c>
      <c r="BM397" s="4">
        <f t="shared" si="1171"/>
        <v>0</v>
      </c>
      <c r="BN397" s="4">
        <f t="shared" si="1172"/>
        <v>0</v>
      </c>
      <c r="BO397" s="4">
        <f t="shared" si="1179"/>
        <v>0</v>
      </c>
      <c r="BP397" s="173" t="str">
        <f t="shared" si="1173"/>
        <v/>
      </c>
      <c r="BQ397" s="4">
        <f t="shared" si="1174"/>
        <v>0</v>
      </c>
      <c r="BT397" s="268" t="str">
        <f t="shared" si="1175"/>
        <v/>
      </c>
      <c r="BU397" s="268" t="str">
        <f t="shared" si="1176"/>
        <v/>
      </c>
      <c r="BX397" s="20">
        <f t="shared" si="1177"/>
        <v>1</v>
      </c>
      <c r="BHJ397" s="20" t="str">
        <f t="shared" si="1178"/>
        <v/>
      </c>
    </row>
    <row r="398" spans="2:76 1570:1570" ht="14.5">
      <c r="B398" s="510" t="str">
        <f>IF('لصق اكسل الفورمز'!E393="","",'لصق اكسل الفورمز'!E393)</f>
        <v/>
      </c>
      <c r="C398" s="510" t="str">
        <f>IF('لصق اكسل الفورمز'!O393="","",'لصق اكسل الفورمز'!O393)</f>
        <v/>
      </c>
      <c r="D398" s="526" t="str">
        <f>IF('لصق اكسل الفورمز'!R393="","",'لصق اكسل الفورمز'!R393)</f>
        <v/>
      </c>
      <c r="E398" s="510" t="str">
        <f>IF('لصق اكسل الفورمز'!U393="","",'لصق اكسل الفورمز'!U393)</f>
        <v/>
      </c>
      <c r="F398" s="526" t="str">
        <f>IF('لصق اكسل الفورمز'!X393="","",'لصق اكسل الفورمز'!X393)</f>
        <v/>
      </c>
      <c r="G398" s="510" t="str">
        <f>IF('لصق اكسل الفورمز'!AA393="","",'لصق اكسل الفورمز'!AA393)</f>
        <v/>
      </c>
      <c r="H398" s="526" t="str">
        <f>IF('لصق اكسل الفورمز'!AD393="","",'لصق اكسل الفورمز'!AD393)</f>
        <v/>
      </c>
      <c r="I398" s="510" t="str">
        <f>IF('لصق اكسل الفورمز'!AG393="","",'لصق اكسل الفورمز'!AG393)</f>
        <v/>
      </c>
      <c r="J398" s="526" t="str">
        <f>IF('لصق اكسل الفورمز'!AJ393="","",'لصق اكسل الفورمز'!AJ393)</f>
        <v/>
      </c>
      <c r="K398" s="510" t="str">
        <f>IF('لصق اكسل الفورمز'!AM393="","",'لصق اكسل الفورمز'!AM393)</f>
        <v/>
      </c>
      <c r="L398" s="526" t="str">
        <f>IF('لصق اكسل الفورمز'!AP393="","",'لصق اكسل الفورمز'!AP393)</f>
        <v/>
      </c>
      <c r="M398" s="510" t="str">
        <f>IF('لصق اكسل الفورمز'!AS393="","",'لصق اكسل الفورمز'!AS393)</f>
        <v/>
      </c>
      <c r="N398" s="526" t="str">
        <f>IF('لصق اكسل الفورمز'!AV393="","",'لصق اكسل الفورمز'!AV393)</f>
        <v/>
      </c>
      <c r="O398" s="510" t="str">
        <f>IF('لصق اكسل الفورمز'!AY393="","",'لصق اكسل الفورمز'!AY393)</f>
        <v/>
      </c>
      <c r="P398" s="526" t="str">
        <f>IF('لصق اكسل الفورمز'!BB393="","",'لصق اكسل الفورمز'!BB393)</f>
        <v/>
      </c>
      <c r="Q398" s="510" t="str">
        <f>IF('لصق اكسل الفورمز'!BE393="","",'لصق اكسل الفورمز'!BE393)</f>
        <v/>
      </c>
      <c r="R398" s="526" t="str">
        <f>IF('لصق اكسل الفورمز'!BH393="","",'لصق اكسل الفورمز'!BH393)</f>
        <v/>
      </c>
      <c r="S398" s="510" t="str">
        <f>IF('لصق اكسل الفورمز'!BK393="","",'لصق اكسل الفورمز'!BK393)</f>
        <v/>
      </c>
      <c r="T398" s="526" t="str">
        <f>IF('لصق اكسل الفورمز'!BN393="","",'لصق اكسل الفورمز'!BN393)</f>
        <v/>
      </c>
      <c r="U398" s="510" t="str">
        <f>IF('لصق اكسل الفورمز'!BQ393="","",'لصق اكسل الفورمز'!BQ393)</f>
        <v/>
      </c>
      <c r="V398" s="526" t="str">
        <f>IF('لصق اكسل الفورمز'!BT393="","",'لصق اكسل الفورمز'!BT393)</f>
        <v/>
      </c>
      <c r="W398" s="527" t="str">
        <f t="shared" si="1148"/>
        <v/>
      </c>
      <c r="X398" s="510" t="str">
        <f t="shared" si="1149"/>
        <v/>
      </c>
      <c r="Y398" s="564" t="str">
        <f t="shared" si="1150"/>
        <v/>
      </c>
      <c r="AO398" s="20" t="str">
        <f t="shared" si="1151"/>
        <v/>
      </c>
      <c r="AQ398" s="20" t="str">
        <f t="shared" ref="AQ398:AQ407" si="1180">IFERROR(FIND(0,AO398),"")</f>
        <v/>
      </c>
      <c r="AR398" s="20" t="str">
        <f t="shared" si="1152"/>
        <v/>
      </c>
      <c r="AS398" s="20" t="str">
        <f t="shared" si="1153"/>
        <v/>
      </c>
      <c r="AT398" s="20" t="str">
        <f t="shared" si="1154"/>
        <v/>
      </c>
      <c r="AU398" s="20" t="str">
        <f t="shared" si="1155"/>
        <v/>
      </c>
      <c r="AV398" s="20" t="str">
        <f t="shared" si="1156"/>
        <v/>
      </c>
      <c r="AW398" s="20" t="str">
        <f t="shared" si="1157"/>
        <v/>
      </c>
      <c r="AX398" s="20" t="str">
        <f t="shared" si="1158"/>
        <v/>
      </c>
      <c r="AY398" s="20" t="str">
        <f t="shared" si="1159"/>
        <v/>
      </c>
      <c r="AZ398" s="20" t="str">
        <f t="shared" si="1160"/>
        <v/>
      </c>
      <c r="BA398" s="20" t="str">
        <f t="shared" si="1161"/>
        <v/>
      </c>
      <c r="BB398" s="20" t="str">
        <f t="shared" si="1162"/>
        <v/>
      </c>
      <c r="BC398" s="20" t="str">
        <f t="shared" si="1163"/>
        <v/>
      </c>
      <c r="BD398" s="20" t="str">
        <f t="shared" si="1164"/>
        <v/>
      </c>
      <c r="BE398" s="20" t="str">
        <f t="shared" si="1165"/>
        <v/>
      </c>
      <c r="BF398" s="20" t="str">
        <f t="shared" si="1166"/>
        <v/>
      </c>
      <c r="BG398" s="20" t="str">
        <f t="shared" si="1167"/>
        <v/>
      </c>
      <c r="BH398" s="20" t="str">
        <f t="shared" si="1168"/>
        <v/>
      </c>
      <c r="BI398" s="20" t="str">
        <f t="shared" si="1169"/>
        <v/>
      </c>
      <c r="BJ398" s="20" t="str">
        <f t="shared" si="1170"/>
        <v/>
      </c>
      <c r="BL398" s="38" t="e">
        <f>BM398/'التقرير الختامي'!$D$15</f>
        <v>#DIV/0!</v>
      </c>
      <c r="BM398" s="4">
        <f t="shared" si="1171"/>
        <v>0</v>
      </c>
      <c r="BN398" s="4">
        <f t="shared" si="1172"/>
        <v>0</v>
      </c>
      <c r="BO398" s="4">
        <f t="shared" si="1179"/>
        <v>0</v>
      </c>
      <c r="BP398" s="173" t="str">
        <f t="shared" si="1173"/>
        <v/>
      </c>
      <c r="BQ398" s="4">
        <f t="shared" si="1174"/>
        <v>0</v>
      </c>
      <c r="BT398" s="268" t="str">
        <f t="shared" si="1175"/>
        <v/>
      </c>
      <c r="BU398" s="268" t="str">
        <f t="shared" si="1176"/>
        <v/>
      </c>
      <c r="BX398" s="20">
        <f t="shared" si="1177"/>
        <v>1</v>
      </c>
      <c r="BHJ398" s="20" t="str">
        <f t="shared" si="1178"/>
        <v/>
      </c>
    </row>
    <row r="399" spans="2:76 1570:1570" ht="14.5">
      <c r="B399" s="510" t="str">
        <f>IF('لصق اكسل الفورمز'!E394="","",'لصق اكسل الفورمز'!E394)</f>
        <v/>
      </c>
      <c r="C399" s="510" t="str">
        <f>IF('لصق اكسل الفورمز'!O394="","",'لصق اكسل الفورمز'!O394)</f>
        <v/>
      </c>
      <c r="D399" s="526" t="str">
        <f>IF('لصق اكسل الفورمز'!R394="","",'لصق اكسل الفورمز'!R394)</f>
        <v/>
      </c>
      <c r="E399" s="510" t="str">
        <f>IF('لصق اكسل الفورمز'!U394="","",'لصق اكسل الفورمز'!U394)</f>
        <v/>
      </c>
      <c r="F399" s="526" t="str">
        <f>IF('لصق اكسل الفورمز'!X394="","",'لصق اكسل الفورمز'!X394)</f>
        <v/>
      </c>
      <c r="G399" s="510" t="str">
        <f>IF('لصق اكسل الفورمز'!AA394="","",'لصق اكسل الفورمز'!AA394)</f>
        <v/>
      </c>
      <c r="H399" s="526" t="str">
        <f>IF('لصق اكسل الفورمز'!AD394="","",'لصق اكسل الفورمز'!AD394)</f>
        <v/>
      </c>
      <c r="I399" s="510" t="str">
        <f>IF('لصق اكسل الفورمز'!AG394="","",'لصق اكسل الفورمز'!AG394)</f>
        <v/>
      </c>
      <c r="J399" s="526" t="str">
        <f>IF('لصق اكسل الفورمز'!AJ394="","",'لصق اكسل الفورمز'!AJ394)</f>
        <v/>
      </c>
      <c r="K399" s="510" t="str">
        <f>IF('لصق اكسل الفورمز'!AM394="","",'لصق اكسل الفورمز'!AM394)</f>
        <v/>
      </c>
      <c r="L399" s="526" t="str">
        <f>IF('لصق اكسل الفورمز'!AP394="","",'لصق اكسل الفورمز'!AP394)</f>
        <v/>
      </c>
      <c r="M399" s="510" t="str">
        <f>IF('لصق اكسل الفورمز'!AS394="","",'لصق اكسل الفورمز'!AS394)</f>
        <v/>
      </c>
      <c r="N399" s="526" t="str">
        <f>IF('لصق اكسل الفورمز'!AV394="","",'لصق اكسل الفورمز'!AV394)</f>
        <v/>
      </c>
      <c r="O399" s="510" t="str">
        <f>IF('لصق اكسل الفورمز'!AY394="","",'لصق اكسل الفورمز'!AY394)</f>
        <v/>
      </c>
      <c r="P399" s="526" t="str">
        <f>IF('لصق اكسل الفورمز'!BB394="","",'لصق اكسل الفورمز'!BB394)</f>
        <v/>
      </c>
      <c r="Q399" s="510" t="str">
        <f>IF('لصق اكسل الفورمز'!BE394="","",'لصق اكسل الفورمز'!BE394)</f>
        <v/>
      </c>
      <c r="R399" s="526" t="str">
        <f>IF('لصق اكسل الفورمز'!BH394="","",'لصق اكسل الفورمز'!BH394)</f>
        <v/>
      </c>
      <c r="S399" s="510" t="str">
        <f>IF('لصق اكسل الفورمز'!BK394="","",'لصق اكسل الفورمز'!BK394)</f>
        <v/>
      </c>
      <c r="T399" s="526" t="str">
        <f>IF('لصق اكسل الفورمز'!BN394="","",'لصق اكسل الفورمز'!BN394)</f>
        <v/>
      </c>
      <c r="U399" s="510" t="str">
        <f>IF('لصق اكسل الفورمز'!BQ394="","",'لصق اكسل الفورمز'!BQ394)</f>
        <v/>
      </c>
      <c r="V399" s="526" t="str">
        <f>IF('لصق اكسل الفورمز'!BT394="","",'لصق اكسل الفورمز'!BT394)</f>
        <v/>
      </c>
      <c r="W399" s="527" t="str">
        <f t="shared" si="1148"/>
        <v/>
      </c>
      <c r="X399" s="510" t="str">
        <f t="shared" si="1149"/>
        <v/>
      </c>
      <c r="Y399" s="564" t="str">
        <f t="shared" si="1150"/>
        <v/>
      </c>
      <c r="AO399" s="20" t="str">
        <f t="shared" si="1151"/>
        <v/>
      </c>
      <c r="AQ399" s="20" t="str">
        <f t="shared" si="1180"/>
        <v/>
      </c>
      <c r="AR399" s="20" t="str">
        <f t="shared" si="1152"/>
        <v/>
      </c>
      <c r="AS399" s="20" t="str">
        <f t="shared" si="1153"/>
        <v/>
      </c>
      <c r="AT399" s="20" t="str">
        <f t="shared" si="1154"/>
        <v/>
      </c>
      <c r="AU399" s="20" t="str">
        <f t="shared" si="1155"/>
        <v/>
      </c>
      <c r="AV399" s="20" t="str">
        <f t="shared" si="1156"/>
        <v/>
      </c>
      <c r="AW399" s="20" t="str">
        <f t="shared" si="1157"/>
        <v/>
      </c>
      <c r="AX399" s="20" t="str">
        <f t="shared" si="1158"/>
        <v/>
      </c>
      <c r="AY399" s="20" t="str">
        <f t="shared" si="1159"/>
        <v/>
      </c>
      <c r="AZ399" s="20" t="str">
        <f t="shared" si="1160"/>
        <v/>
      </c>
      <c r="BA399" s="20" t="str">
        <f t="shared" si="1161"/>
        <v/>
      </c>
      <c r="BB399" s="20" t="str">
        <f t="shared" si="1162"/>
        <v/>
      </c>
      <c r="BC399" s="20" t="str">
        <f t="shared" si="1163"/>
        <v/>
      </c>
      <c r="BD399" s="20" t="str">
        <f t="shared" si="1164"/>
        <v/>
      </c>
      <c r="BE399" s="20" t="str">
        <f t="shared" si="1165"/>
        <v/>
      </c>
      <c r="BF399" s="20" t="str">
        <f t="shared" si="1166"/>
        <v/>
      </c>
      <c r="BG399" s="20" t="str">
        <f t="shared" si="1167"/>
        <v/>
      </c>
      <c r="BH399" s="20" t="str">
        <f t="shared" si="1168"/>
        <v/>
      </c>
      <c r="BI399" s="20" t="str">
        <f t="shared" si="1169"/>
        <v/>
      </c>
      <c r="BJ399" s="20" t="str">
        <f t="shared" si="1170"/>
        <v/>
      </c>
      <c r="BL399" s="38" t="e">
        <f>BM399/'التقرير الختامي'!$D$15</f>
        <v>#DIV/0!</v>
      </c>
      <c r="BM399" s="4">
        <f t="shared" si="1171"/>
        <v>0</v>
      </c>
      <c r="BN399" s="4">
        <f t="shared" si="1172"/>
        <v>0</v>
      </c>
      <c r="BO399" s="4">
        <f t="shared" si="1179"/>
        <v>0</v>
      </c>
      <c r="BP399" s="173" t="str">
        <f t="shared" si="1173"/>
        <v/>
      </c>
      <c r="BQ399" s="4">
        <f t="shared" si="1174"/>
        <v>0</v>
      </c>
      <c r="BT399" s="268" t="str">
        <f t="shared" si="1175"/>
        <v/>
      </c>
      <c r="BU399" s="268" t="str">
        <f t="shared" si="1176"/>
        <v/>
      </c>
      <c r="BX399" s="20">
        <f t="shared" si="1177"/>
        <v>1</v>
      </c>
      <c r="BHJ399" s="20" t="str">
        <f t="shared" si="1178"/>
        <v/>
      </c>
    </row>
    <row r="400" spans="2:76 1570:1570" ht="14.5">
      <c r="B400" s="510" t="str">
        <f>IF('لصق اكسل الفورمز'!E395="","",'لصق اكسل الفورمز'!E395)</f>
        <v/>
      </c>
      <c r="C400" s="510" t="str">
        <f>IF('لصق اكسل الفورمز'!O395="","",'لصق اكسل الفورمز'!O395)</f>
        <v/>
      </c>
      <c r="D400" s="526" t="str">
        <f>IF('لصق اكسل الفورمز'!R395="","",'لصق اكسل الفورمز'!R395)</f>
        <v/>
      </c>
      <c r="E400" s="510" t="str">
        <f>IF('لصق اكسل الفورمز'!U395="","",'لصق اكسل الفورمز'!U395)</f>
        <v/>
      </c>
      <c r="F400" s="526" t="str">
        <f>IF('لصق اكسل الفورمز'!X395="","",'لصق اكسل الفورمز'!X395)</f>
        <v/>
      </c>
      <c r="G400" s="510" t="str">
        <f>IF('لصق اكسل الفورمز'!AA395="","",'لصق اكسل الفورمز'!AA395)</f>
        <v/>
      </c>
      <c r="H400" s="526" t="str">
        <f>IF('لصق اكسل الفورمز'!AD395="","",'لصق اكسل الفورمز'!AD395)</f>
        <v/>
      </c>
      <c r="I400" s="510" t="str">
        <f>IF('لصق اكسل الفورمز'!AG395="","",'لصق اكسل الفورمز'!AG395)</f>
        <v/>
      </c>
      <c r="J400" s="526" t="str">
        <f>IF('لصق اكسل الفورمز'!AJ395="","",'لصق اكسل الفورمز'!AJ395)</f>
        <v/>
      </c>
      <c r="K400" s="510" t="str">
        <f>IF('لصق اكسل الفورمز'!AM395="","",'لصق اكسل الفورمز'!AM395)</f>
        <v/>
      </c>
      <c r="L400" s="526" t="str">
        <f>IF('لصق اكسل الفورمز'!AP395="","",'لصق اكسل الفورمز'!AP395)</f>
        <v/>
      </c>
      <c r="M400" s="510" t="str">
        <f>IF('لصق اكسل الفورمز'!AS395="","",'لصق اكسل الفورمز'!AS395)</f>
        <v/>
      </c>
      <c r="N400" s="526" t="str">
        <f>IF('لصق اكسل الفورمز'!AV395="","",'لصق اكسل الفورمز'!AV395)</f>
        <v/>
      </c>
      <c r="O400" s="510" t="str">
        <f>IF('لصق اكسل الفورمز'!AY395="","",'لصق اكسل الفورمز'!AY395)</f>
        <v/>
      </c>
      <c r="P400" s="526" t="str">
        <f>IF('لصق اكسل الفورمز'!BB395="","",'لصق اكسل الفورمز'!BB395)</f>
        <v/>
      </c>
      <c r="Q400" s="510" t="str">
        <f>IF('لصق اكسل الفورمز'!BE395="","",'لصق اكسل الفورمز'!BE395)</f>
        <v/>
      </c>
      <c r="R400" s="526" t="str">
        <f>IF('لصق اكسل الفورمز'!BH395="","",'لصق اكسل الفورمز'!BH395)</f>
        <v/>
      </c>
      <c r="S400" s="510" t="str">
        <f>IF('لصق اكسل الفورمز'!BK395="","",'لصق اكسل الفورمز'!BK395)</f>
        <v/>
      </c>
      <c r="T400" s="526" t="str">
        <f>IF('لصق اكسل الفورمز'!BN395="","",'لصق اكسل الفورمز'!BN395)</f>
        <v/>
      </c>
      <c r="U400" s="510" t="str">
        <f>IF('لصق اكسل الفورمز'!BQ395="","",'لصق اكسل الفورمز'!BQ395)</f>
        <v/>
      </c>
      <c r="V400" s="526" t="str">
        <f>IF('لصق اكسل الفورمز'!BT395="","",'لصق اكسل الفورمز'!BT395)</f>
        <v/>
      </c>
      <c r="W400" s="527" t="str">
        <f t="shared" si="1148"/>
        <v/>
      </c>
      <c r="X400" s="510" t="str">
        <f t="shared" si="1149"/>
        <v/>
      </c>
      <c r="Y400" s="564" t="str">
        <f t="shared" si="1150"/>
        <v/>
      </c>
      <c r="AO400" s="20" t="str">
        <f t="shared" si="1151"/>
        <v/>
      </c>
      <c r="AQ400" s="20" t="str">
        <f t="shared" si="1180"/>
        <v/>
      </c>
      <c r="AR400" s="20" t="str">
        <f t="shared" si="1152"/>
        <v/>
      </c>
      <c r="AS400" s="20" t="str">
        <f t="shared" si="1153"/>
        <v/>
      </c>
      <c r="AT400" s="20" t="str">
        <f t="shared" si="1154"/>
        <v/>
      </c>
      <c r="AU400" s="20" t="str">
        <f t="shared" si="1155"/>
        <v/>
      </c>
      <c r="AV400" s="20" t="str">
        <f t="shared" si="1156"/>
        <v/>
      </c>
      <c r="AW400" s="20" t="str">
        <f t="shared" si="1157"/>
        <v/>
      </c>
      <c r="AX400" s="20" t="str">
        <f t="shared" si="1158"/>
        <v/>
      </c>
      <c r="AY400" s="20" t="str">
        <f t="shared" si="1159"/>
        <v/>
      </c>
      <c r="AZ400" s="20" t="str">
        <f t="shared" si="1160"/>
        <v/>
      </c>
      <c r="BA400" s="20" t="str">
        <f t="shared" si="1161"/>
        <v/>
      </c>
      <c r="BB400" s="20" t="str">
        <f t="shared" si="1162"/>
        <v/>
      </c>
      <c r="BC400" s="20" t="str">
        <f t="shared" si="1163"/>
        <v/>
      </c>
      <c r="BD400" s="20" t="str">
        <f t="shared" si="1164"/>
        <v/>
      </c>
      <c r="BE400" s="20" t="str">
        <f t="shared" si="1165"/>
        <v/>
      </c>
      <c r="BF400" s="20" t="str">
        <f t="shared" si="1166"/>
        <v/>
      </c>
      <c r="BG400" s="20" t="str">
        <f t="shared" si="1167"/>
        <v/>
      </c>
      <c r="BH400" s="20" t="str">
        <f t="shared" si="1168"/>
        <v/>
      </c>
      <c r="BI400" s="20" t="str">
        <f t="shared" si="1169"/>
        <v/>
      </c>
      <c r="BJ400" s="20" t="str">
        <f t="shared" si="1170"/>
        <v/>
      </c>
      <c r="BL400" s="38" t="e">
        <f>BM400/'التقرير الختامي'!$D$15</f>
        <v>#DIV/0!</v>
      </c>
      <c r="BM400" s="4">
        <f t="shared" si="1171"/>
        <v>0</v>
      </c>
      <c r="BN400" s="4">
        <f t="shared" si="1172"/>
        <v>0</v>
      </c>
      <c r="BO400" s="4">
        <f t="shared" si="1179"/>
        <v>0</v>
      </c>
      <c r="BP400" s="173" t="str">
        <f t="shared" si="1173"/>
        <v/>
      </c>
      <c r="BQ400" s="4">
        <f t="shared" si="1174"/>
        <v>0</v>
      </c>
      <c r="BT400" s="268" t="str">
        <f t="shared" si="1175"/>
        <v/>
      </c>
      <c r="BU400" s="268" t="str">
        <f t="shared" si="1176"/>
        <v/>
      </c>
      <c r="BX400" s="20">
        <f t="shared" si="1177"/>
        <v>1</v>
      </c>
      <c r="BHJ400" s="20" t="str">
        <f t="shared" si="1178"/>
        <v/>
      </c>
    </row>
    <row r="401" spans="2:76 1570:1570" ht="14.5">
      <c r="B401" s="510" t="str">
        <f>IF('لصق اكسل الفورمز'!E396="","",'لصق اكسل الفورمز'!E396)</f>
        <v/>
      </c>
      <c r="C401" s="510" t="str">
        <f>IF('لصق اكسل الفورمز'!O396="","",'لصق اكسل الفورمز'!O396)</f>
        <v/>
      </c>
      <c r="D401" s="526" t="str">
        <f>IF('لصق اكسل الفورمز'!R396="","",'لصق اكسل الفورمز'!R396)</f>
        <v/>
      </c>
      <c r="E401" s="510" t="str">
        <f>IF('لصق اكسل الفورمز'!U396="","",'لصق اكسل الفورمز'!U396)</f>
        <v/>
      </c>
      <c r="F401" s="526" t="str">
        <f>IF('لصق اكسل الفورمز'!X396="","",'لصق اكسل الفورمز'!X396)</f>
        <v/>
      </c>
      <c r="G401" s="510" t="str">
        <f>IF('لصق اكسل الفورمز'!AA396="","",'لصق اكسل الفورمز'!AA396)</f>
        <v/>
      </c>
      <c r="H401" s="526" t="str">
        <f>IF('لصق اكسل الفورمز'!AD396="","",'لصق اكسل الفورمز'!AD396)</f>
        <v/>
      </c>
      <c r="I401" s="510" t="str">
        <f>IF('لصق اكسل الفورمز'!AG396="","",'لصق اكسل الفورمز'!AG396)</f>
        <v/>
      </c>
      <c r="J401" s="526" t="str">
        <f>IF('لصق اكسل الفورمز'!AJ396="","",'لصق اكسل الفورمز'!AJ396)</f>
        <v/>
      </c>
      <c r="K401" s="510" t="str">
        <f>IF('لصق اكسل الفورمز'!AM396="","",'لصق اكسل الفورمز'!AM396)</f>
        <v/>
      </c>
      <c r="L401" s="526" t="str">
        <f>IF('لصق اكسل الفورمز'!AP396="","",'لصق اكسل الفورمز'!AP396)</f>
        <v/>
      </c>
      <c r="M401" s="510" t="str">
        <f>IF('لصق اكسل الفورمز'!AS396="","",'لصق اكسل الفورمز'!AS396)</f>
        <v/>
      </c>
      <c r="N401" s="526" t="str">
        <f>IF('لصق اكسل الفورمز'!AV396="","",'لصق اكسل الفورمز'!AV396)</f>
        <v/>
      </c>
      <c r="O401" s="510" t="str">
        <f>IF('لصق اكسل الفورمز'!AY396="","",'لصق اكسل الفورمز'!AY396)</f>
        <v/>
      </c>
      <c r="P401" s="526" t="str">
        <f>IF('لصق اكسل الفورمز'!BB396="","",'لصق اكسل الفورمز'!BB396)</f>
        <v/>
      </c>
      <c r="Q401" s="510" t="str">
        <f>IF('لصق اكسل الفورمز'!BE396="","",'لصق اكسل الفورمز'!BE396)</f>
        <v/>
      </c>
      <c r="R401" s="526" t="str">
        <f>IF('لصق اكسل الفورمز'!BH396="","",'لصق اكسل الفورمز'!BH396)</f>
        <v/>
      </c>
      <c r="S401" s="510" t="str">
        <f>IF('لصق اكسل الفورمز'!BK396="","",'لصق اكسل الفورمز'!BK396)</f>
        <v/>
      </c>
      <c r="T401" s="526" t="str">
        <f>IF('لصق اكسل الفورمز'!BN396="","",'لصق اكسل الفورمز'!BN396)</f>
        <v/>
      </c>
      <c r="U401" s="510" t="str">
        <f>IF('لصق اكسل الفورمز'!BQ396="","",'لصق اكسل الفورمز'!BQ396)</f>
        <v/>
      </c>
      <c r="V401" s="526" t="str">
        <f>IF('لصق اكسل الفورمز'!BT396="","",'لصق اكسل الفورمز'!BT396)</f>
        <v/>
      </c>
      <c r="W401" s="527" t="str">
        <f t="shared" si="1148"/>
        <v/>
      </c>
      <c r="X401" s="510" t="str">
        <f t="shared" si="1149"/>
        <v/>
      </c>
      <c r="Y401" s="564" t="str">
        <f t="shared" si="1150"/>
        <v/>
      </c>
      <c r="AO401" s="20" t="str">
        <f t="shared" si="1151"/>
        <v/>
      </c>
      <c r="AQ401" s="20" t="str">
        <f t="shared" si="1180"/>
        <v/>
      </c>
      <c r="AR401" s="20" t="str">
        <f t="shared" si="1152"/>
        <v/>
      </c>
      <c r="AS401" s="20" t="str">
        <f t="shared" si="1153"/>
        <v/>
      </c>
      <c r="AT401" s="20" t="str">
        <f t="shared" si="1154"/>
        <v/>
      </c>
      <c r="AU401" s="20" t="str">
        <f t="shared" si="1155"/>
        <v/>
      </c>
      <c r="AV401" s="20" t="str">
        <f t="shared" si="1156"/>
        <v/>
      </c>
      <c r="AW401" s="20" t="str">
        <f t="shared" si="1157"/>
        <v/>
      </c>
      <c r="AX401" s="20" t="str">
        <f t="shared" si="1158"/>
        <v/>
      </c>
      <c r="AY401" s="20" t="str">
        <f t="shared" si="1159"/>
        <v/>
      </c>
      <c r="AZ401" s="20" t="str">
        <f t="shared" si="1160"/>
        <v/>
      </c>
      <c r="BA401" s="20" t="str">
        <f t="shared" si="1161"/>
        <v/>
      </c>
      <c r="BB401" s="20" t="str">
        <f t="shared" si="1162"/>
        <v/>
      </c>
      <c r="BC401" s="20" t="str">
        <f t="shared" si="1163"/>
        <v/>
      </c>
      <c r="BD401" s="20" t="str">
        <f t="shared" si="1164"/>
        <v/>
      </c>
      <c r="BE401" s="20" t="str">
        <f t="shared" si="1165"/>
        <v/>
      </c>
      <c r="BF401" s="20" t="str">
        <f t="shared" si="1166"/>
        <v/>
      </c>
      <c r="BG401" s="20" t="str">
        <f t="shared" si="1167"/>
        <v/>
      </c>
      <c r="BH401" s="20" t="str">
        <f t="shared" si="1168"/>
        <v/>
      </c>
      <c r="BI401" s="20" t="str">
        <f t="shared" si="1169"/>
        <v/>
      </c>
      <c r="BJ401" s="20" t="str">
        <f t="shared" si="1170"/>
        <v/>
      </c>
      <c r="BL401" s="38" t="e">
        <f>BM401/'التقرير الختامي'!$D$15</f>
        <v>#DIV/0!</v>
      </c>
      <c r="BM401" s="4">
        <f t="shared" si="1171"/>
        <v>0</v>
      </c>
      <c r="BN401" s="4">
        <f t="shared" si="1172"/>
        <v>0</v>
      </c>
      <c r="BO401" s="4">
        <f t="shared" si="1179"/>
        <v>0</v>
      </c>
      <c r="BP401" s="173" t="str">
        <f t="shared" si="1173"/>
        <v/>
      </c>
      <c r="BQ401" s="4">
        <f t="shared" si="1174"/>
        <v>0</v>
      </c>
      <c r="BT401" s="268" t="str">
        <f t="shared" si="1175"/>
        <v/>
      </c>
      <c r="BU401" s="268" t="str">
        <f t="shared" si="1176"/>
        <v/>
      </c>
      <c r="BX401" s="20">
        <f t="shared" si="1177"/>
        <v>1</v>
      </c>
      <c r="BHJ401" s="20" t="str">
        <f t="shared" si="1178"/>
        <v/>
      </c>
    </row>
    <row r="402" spans="2:76 1570:1570" ht="14.5">
      <c r="B402" s="510" t="str">
        <f>IF('لصق اكسل الفورمز'!E397="","",'لصق اكسل الفورمز'!E397)</f>
        <v/>
      </c>
      <c r="C402" s="510" t="str">
        <f>IF('لصق اكسل الفورمز'!O397="","",'لصق اكسل الفورمز'!O397)</f>
        <v/>
      </c>
      <c r="D402" s="526" t="str">
        <f>IF('لصق اكسل الفورمز'!R397="","",'لصق اكسل الفورمز'!R397)</f>
        <v/>
      </c>
      <c r="E402" s="510" t="str">
        <f>IF('لصق اكسل الفورمز'!U397="","",'لصق اكسل الفورمز'!U397)</f>
        <v/>
      </c>
      <c r="F402" s="526" t="str">
        <f>IF('لصق اكسل الفورمز'!X397="","",'لصق اكسل الفورمز'!X397)</f>
        <v/>
      </c>
      <c r="G402" s="510" t="str">
        <f>IF('لصق اكسل الفورمز'!AA397="","",'لصق اكسل الفورمز'!AA397)</f>
        <v/>
      </c>
      <c r="H402" s="526" t="str">
        <f>IF('لصق اكسل الفورمز'!AD397="","",'لصق اكسل الفورمز'!AD397)</f>
        <v/>
      </c>
      <c r="I402" s="510" t="str">
        <f>IF('لصق اكسل الفورمز'!AG397="","",'لصق اكسل الفورمز'!AG397)</f>
        <v/>
      </c>
      <c r="J402" s="526" t="str">
        <f>IF('لصق اكسل الفورمز'!AJ397="","",'لصق اكسل الفورمز'!AJ397)</f>
        <v/>
      </c>
      <c r="K402" s="510" t="str">
        <f>IF('لصق اكسل الفورمز'!AM397="","",'لصق اكسل الفورمز'!AM397)</f>
        <v/>
      </c>
      <c r="L402" s="526" t="str">
        <f>IF('لصق اكسل الفورمز'!AP397="","",'لصق اكسل الفورمز'!AP397)</f>
        <v/>
      </c>
      <c r="M402" s="510" t="str">
        <f>IF('لصق اكسل الفورمز'!AS397="","",'لصق اكسل الفورمز'!AS397)</f>
        <v/>
      </c>
      <c r="N402" s="526" t="str">
        <f>IF('لصق اكسل الفورمز'!AV397="","",'لصق اكسل الفورمز'!AV397)</f>
        <v/>
      </c>
      <c r="O402" s="510" t="str">
        <f>IF('لصق اكسل الفورمز'!AY397="","",'لصق اكسل الفورمز'!AY397)</f>
        <v/>
      </c>
      <c r="P402" s="526" t="str">
        <f>IF('لصق اكسل الفورمز'!BB397="","",'لصق اكسل الفورمز'!BB397)</f>
        <v/>
      </c>
      <c r="Q402" s="510" t="str">
        <f>IF('لصق اكسل الفورمز'!BE397="","",'لصق اكسل الفورمز'!BE397)</f>
        <v/>
      </c>
      <c r="R402" s="526" t="str">
        <f>IF('لصق اكسل الفورمز'!BH397="","",'لصق اكسل الفورمز'!BH397)</f>
        <v/>
      </c>
      <c r="S402" s="510" t="str">
        <f>IF('لصق اكسل الفورمز'!BK397="","",'لصق اكسل الفورمز'!BK397)</f>
        <v/>
      </c>
      <c r="T402" s="526" t="str">
        <f>IF('لصق اكسل الفورمز'!BN397="","",'لصق اكسل الفورمز'!BN397)</f>
        <v/>
      </c>
      <c r="U402" s="510" t="str">
        <f>IF('لصق اكسل الفورمز'!BQ397="","",'لصق اكسل الفورمز'!BQ397)</f>
        <v/>
      </c>
      <c r="V402" s="526" t="str">
        <f>IF('لصق اكسل الفورمز'!BT397="","",'لصق اكسل الفورمز'!BT397)</f>
        <v/>
      </c>
      <c r="W402" s="527" t="str">
        <f t="shared" si="1148"/>
        <v/>
      </c>
      <c r="X402" s="510" t="str">
        <f t="shared" si="1149"/>
        <v/>
      </c>
      <c r="Y402" s="564" t="str">
        <f t="shared" si="1150"/>
        <v/>
      </c>
      <c r="AO402" s="20" t="str">
        <f t="shared" si="1151"/>
        <v/>
      </c>
      <c r="AQ402" s="20" t="str">
        <f t="shared" si="1180"/>
        <v/>
      </c>
      <c r="AR402" s="20" t="str">
        <f t="shared" si="1152"/>
        <v/>
      </c>
      <c r="AS402" s="20" t="str">
        <f t="shared" si="1153"/>
        <v/>
      </c>
      <c r="AT402" s="20" t="str">
        <f t="shared" si="1154"/>
        <v/>
      </c>
      <c r="AU402" s="20" t="str">
        <f t="shared" si="1155"/>
        <v/>
      </c>
      <c r="AV402" s="20" t="str">
        <f t="shared" si="1156"/>
        <v/>
      </c>
      <c r="AW402" s="20" t="str">
        <f t="shared" si="1157"/>
        <v/>
      </c>
      <c r="AX402" s="20" t="str">
        <f t="shared" si="1158"/>
        <v/>
      </c>
      <c r="AY402" s="20" t="str">
        <f t="shared" si="1159"/>
        <v/>
      </c>
      <c r="AZ402" s="20" t="str">
        <f t="shared" si="1160"/>
        <v/>
      </c>
      <c r="BA402" s="20" t="str">
        <f t="shared" si="1161"/>
        <v/>
      </c>
      <c r="BB402" s="20" t="str">
        <f t="shared" si="1162"/>
        <v/>
      </c>
      <c r="BC402" s="20" t="str">
        <f t="shared" si="1163"/>
        <v/>
      </c>
      <c r="BD402" s="20" t="str">
        <f t="shared" si="1164"/>
        <v/>
      </c>
      <c r="BE402" s="20" t="str">
        <f t="shared" si="1165"/>
        <v/>
      </c>
      <c r="BF402" s="20" t="str">
        <f t="shared" si="1166"/>
        <v/>
      </c>
      <c r="BG402" s="20" t="str">
        <f t="shared" si="1167"/>
        <v/>
      </c>
      <c r="BH402" s="20" t="str">
        <f t="shared" si="1168"/>
        <v/>
      </c>
      <c r="BI402" s="20" t="str">
        <f t="shared" si="1169"/>
        <v/>
      </c>
      <c r="BJ402" s="20" t="str">
        <f t="shared" si="1170"/>
        <v/>
      </c>
      <c r="BL402" s="38" t="e">
        <f>BM402/'التقرير الختامي'!$D$15</f>
        <v>#DIV/0!</v>
      </c>
      <c r="BM402" s="4">
        <f t="shared" si="1171"/>
        <v>0</v>
      </c>
      <c r="BN402" s="4">
        <f t="shared" si="1172"/>
        <v>0</v>
      </c>
      <c r="BO402" s="4">
        <f t="shared" si="1179"/>
        <v>0</v>
      </c>
      <c r="BP402" s="173" t="str">
        <f t="shared" si="1173"/>
        <v/>
      </c>
      <c r="BQ402" s="4">
        <f t="shared" si="1174"/>
        <v>0</v>
      </c>
      <c r="BT402" s="268" t="str">
        <f t="shared" si="1175"/>
        <v/>
      </c>
      <c r="BU402" s="268" t="str">
        <f t="shared" si="1176"/>
        <v/>
      </c>
      <c r="BX402" s="20">
        <f t="shared" si="1177"/>
        <v>1</v>
      </c>
      <c r="BHJ402" s="20" t="str">
        <f t="shared" si="1178"/>
        <v/>
      </c>
    </row>
    <row r="403" spans="2:76 1570:1570" ht="14.5">
      <c r="B403" s="510" t="str">
        <f>IF('لصق اكسل الفورمز'!E398="","",'لصق اكسل الفورمز'!E398)</f>
        <v/>
      </c>
      <c r="C403" s="510" t="str">
        <f>IF('لصق اكسل الفورمز'!O398="","",'لصق اكسل الفورمز'!O398)</f>
        <v/>
      </c>
      <c r="D403" s="526" t="str">
        <f>IF('لصق اكسل الفورمز'!R398="","",'لصق اكسل الفورمز'!R398)</f>
        <v/>
      </c>
      <c r="E403" s="510" t="str">
        <f>IF('لصق اكسل الفورمز'!U398="","",'لصق اكسل الفورمز'!U398)</f>
        <v/>
      </c>
      <c r="F403" s="526" t="str">
        <f>IF('لصق اكسل الفورمز'!X398="","",'لصق اكسل الفورمز'!X398)</f>
        <v/>
      </c>
      <c r="G403" s="510" t="str">
        <f>IF('لصق اكسل الفورمز'!AA398="","",'لصق اكسل الفورمز'!AA398)</f>
        <v/>
      </c>
      <c r="H403" s="526" t="str">
        <f>IF('لصق اكسل الفورمز'!AD398="","",'لصق اكسل الفورمز'!AD398)</f>
        <v/>
      </c>
      <c r="I403" s="510" t="str">
        <f>IF('لصق اكسل الفورمز'!AG398="","",'لصق اكسل الفورمز'!AG398)</f>
        <v/>
      </c>
      <c r="J403" s="526" t="str">
        <f>IF('لصق اكسل الفورمز'!AJ398="","",'لصق اكسل الفورمز'!AJ398)</f>
        <v/>
      </c>
      <c r="K403" s="510" t="str">
        <f>IF('لصق اكسل الفورمز'!AM398="","",'لصق اكسل الفورمز'!AM398)</f>
        <v/>
      </c>
      <c r="L403" s="526" t="str">
        <f>IF('لصق اكسل الفورمز'!AP398="","",'لصق اكسل الفورمز'!AP398)</f>
        <v/>
      </c>
      <c r="M403" s="510" t="str">
        <f>IF('لصق اكسل الفورمز'!AS398="","",'لصق اكسل الفورمز'!AS398)</f>
        <v/>
      </c>
      <c r="N403" s="526" t="str">
        <f>IF('لصق اكسل الفورمز'!AV398="","",'لصق اكسل الفورمز'!AV398)</f>
        <v/>
      </c>
      <c r="O403" s="510" t="str">
        <f>IF('لصق اكسل الفورمز'!AY398="","",'لصق اكسل الفورمز'!AY398)</f>
        <v/>
      </c>
      <c r="P403" s="526" t="str">
        <f>IF('لصق اكسل الفورمز'!BB398="","",'لصق اكسل الفورمز'!BB398)</f>
        <v/>
      </c>
      <c r="Q403" s="510" t="str">
        <f>IF('لصق اكسل الفورمز'!BE398="","",'لصق اكسل الفورمز'!BE398)</f>
        <v/>
      </c>
      <c r="R403" s="526" t="str">
        <f>IF('لصق اكسل الفورمز'!BH398="","",'لصق اكسل الفورمز'!BH398)</f>
        <v/>
      </c>
      <c r="S403" s="510" t="str">
        <f>IF('لصق اكسل الفورمز'!BK398="","",'لصق اكسل الفورمز'!BK398)</f>
        <v/>
      </c>
      <c r="T403" s="526" t="str">
        <f>IF('لصق اكسل الفورمز'!BN398="","",'لصق اكسل الفورمز'!BN398)</f>
        <v/>
      </c>
      <c r="U403" s="510" t="str">
        <f>IF('لصق اكسل الفورمز'!BQ398="","",'لصق اكسل الفورمز'!BQ398)</f>
        <v/>
      </c>
      <c r="V403" s="526" t="str">
        <f>IF('لصق اكسل الفورمز'!BT398="","",'لصق اكسل الفورمز'!BT398)</f>
        <v/>
      </c>
      <c r="W403" s="527" t="str">
        <f t="shared" si="1148"/>
        <v/>
      </c>
      <c r="X403" s="510" t="str">
        <f t="shared" si="1149"/>
        <v/>
      </c>
      <c r="Y403" s="564" t="str">
        <f t="shared" si="1150"/>
        <v/>
      </c>
      <c r="AO403" s="20" t="str">
        <f t="shared" si="1151"/>
        <v/>
      </c>
      <c r="AQ403" s="20" t="str">
        <f t="shared" si="1180"/>
        <v/>
      </c>
      <c r="AR403" s="20" t="str">
        <f t="shared" si="1152"/>
        <v/>
      </c>
      <c r="AS403" s="20" t="str">
        <f t="shared" si="1153"/>
        <v/>
      </c>
      <c r="AT403" s="20" t="str">
        <f t="shared" si="1154"/>
        <v/>
      </c>
      <c r="AU403" s="20" t="str">
        <f t="shared" si="1155"/>
        <v/>
      </c>
      <c r="AV403" s="20" t="str">
        <f t="shared" si="1156"/>
        <v/>
      </c>
      <c r="AW403" s="20" t="str">
        <f t="shared" si="1157"/>
        <v/>
      </c>
      <c r="AX403" s="20" t="str">
        <f t="shared" si="1158"/>
        <v/>
      </c>
      <c r="AY403" s="20" t="str">
        <f t="shared" si="1159"/>
        <v/>
      </c>
      <c r="AZ403" s="20" t="str">
        <f t="shared" si="1160"/>
        <v/>
      </c>
      <c r="BA403" s="20" t="str">
        <f t="shared" si="1161"/>
        <v/>
      </c>
      <c r="BB403" s="20" t="str">
        <f t="shared" si="1162"/>
        <v/>
      </c>
      <c r="BC403" s="20" t="str">
        <f t="shared" si="1163"/>
        <v/>
      </c>
      <c r="BD403" s="20" t="str">
        <f t="shared" si="1164"/>
        <v/>
      </c>
      <c r="BE403" s="20" t="str">
        <f t="shared" si="1165"/>
        <v/>
      </c>
      <c r="BF403" s="20" t="str">
        <f t="shared" si="1166"/>
        <v/>
      </c>
      <c r="BG403" s="20" t="str">
        <f t="shared" si="1167"/>
        <v/>
      </c>
      <c r="BH403" s="20" t="str">
        <f t="shared" si="1168"/>
        <v/>
      </c>
      <c r="BI403" s="20" t="str">
        <f t="shared" si="1169"/>
        <v/>
      </c>
      <c r="BJ403" s="20" t="str">
        <f t="shared" si="1170"/>
        <v/>
      </c>
      <c r="BL403" s="38" t="e">
        <f>BM403/'التقرير الختامي'!$D$15</f>
        <v>#DIV/0!</v>
      </c>
      <c r="BM403" s="4">
        <f t="shared" si="1171"/>
        <v>0</v>
      </c>
      <c r="BN403" s="4">
        <f t="shared" si="1172"/>
        <v>0</v>
      </c>
      <c r="BO403" s="4">
        <f t="shared" si="1179"/>
        <v>0</v>
      </c>
      <c r="BP403" s="173" t="str">
        <f t="shared" si="1173"/>
        <v/>
      </c>
      <c r="BQ403" s="4">
        <f t="shared" si="1174"/>
        <v>0</v>
      </c>
      <c r="BT403" s="268" t="str">
        <f t="shared" si="1175"/>
        <v/>
      </c>
      <c r="BU403" s="268" t="str">
        <f t="shared" si="1176"/>
        <v/>
      </c>
      <c r="BX403" s="20">
        <f t="shared" si="1177"/>
        <v>1</v>
      </c>
      <c r="BHJ403" s="20" t="str">
        <f t="shared" si="1178"/>
        <v/>
      </c>
    </row>
    <row r="404" spans="2:76 1570:1570" ht="14.5">
      <c r="B404" s="510" t="str">
        <f>IF('لصق اكسل الفورمز'!E399="","",'لصق اكسل الفورمز'!E399)</f>
        <v/>
      </c>
      <c r="C404" s="510" t="str">
        <f>IF('لصق اكسل الفورمز'!O399="","",'لصق اكسل الفورمز'!O399)</f>
        <v/>
      </c>
      <c r="D404" s="526" t="str">
        <f>IF('لصق اكسل الفورمز'!R399="","",'لصق اكسل الفورمز'!R399)</f>
        <v/>
      </c>
      <c r="E404" s="510" t="str">
        <f>IF('لصق اكسل الفورمز'!U399="","",'لصق اكسل الفورمز'!U399)</f>
        <v/>
      </c>
      <c r="F404" s="526" t="str">
        <f>IF('لصق اكسل الفورمز'!X399="","",'لصق اكسل الفورمز'!X399)</f>
        <v/>
      </c>
      <c r="G404" s="510" t="str">
        <f>IF('لصق اكسل الفورمز'!AA399="","",'لصق اكسل الفورمز'!AA399)</f>
        <v/>
      </c>
      <c r="H404" s="526" t="str">
        <f>IF('لصق اكسل الفورمز'!AD399="","",'لصق اكسل الفورمز'!AD399)</f>
        <v/>
      </c>
      <c r="I404" s="510" t="str">
        <f>IF('لصق اكسل الفورمز'!AG399="","",'لصق اكسل الفورمز'!AG399)</f>
        <v/>
      </c>
      <c r="J404" s="526" t="str">
        <f>IF('لصق اكسل الفورمز'!AJ399="","",'لصق اكسل الفورمز'!AJ399)</f>
        <v/>
      </c>
      <c r="K404" s="510" t="str">
        <f>IF('لصق اكسل الفورمز'!AM399="","",'لصق اكسل الفورمز'!AM399)</f>
        <v/>
      </c>
      <c r="L404" s="526" t="str">
        <f>IF('لصق اكسل الفورمز'!AP399="","",'لصق اكسل الفورمز'!AP399)</f>
        <v/>
      </c>
      <c r="M404" s="510" t="str">
        <f>IF('لصق اكسل الفورمز'!AS399="","",'لصق اكسل الفورمز'!AS399)</f>
        <v/>
      </c>
      <c r="N404" s="526" t="str">
        <f>IF('لصق اكسل الفورمز'!AV399="","",'لصق اكسل الفورمز'!AV399)</f>
        <v/>
      </c>
      <c r="O404" s="510" t="str">
        <f>IF('لصق اكسل الفورمز'!AY399="","",'لصق اكسل الفورمز'!AY399)</f>
        <v/>
      </c>
      <c r="P404" s="526" t="str">
        <f>IF('لصق اكسل الفورمز'!BB399="","",'لصق اكسل الفورمز'!BB399)</f>
        <v/>
      </c>
      <c r="Q404" s="510" t="str">
        <f>IF('لصق اكسل الفورمز'!BE399="","",'لصق اكسل الفورمز'!BE399)</f>
        <v/>
      </c>
      <c r="R404" s="526" t="str">
        <f>IF('لصق اكسل الفورمز'!BH399="","",'لصق اكسل الفورمز'!BH399)</f>
        <v/>
      </c>
      <c r="S404" s="510" t="str">
        <f>IF('لصق اكسل الفورمز'!BK399="","",'لصق اكسل الفورمز'!BK399)</f>
        <v/>
      </c>
      <c r="T404" s="526" t="str">
        <f>IF('لصق اكسل الفورمز'!BN399="","",'لصق اكسل الفورمز'!BN399)</f>
        <v/>
      </c>
      <c r="U404" s="510" t="str">
        <f>IF('لصق اكسل الفورمز'!BQ399="","",'لصق اكسل الفورمز'!BQ399)</f>
        <v/>
      </c>
      <c r="V404" s="526" t="str">
        <f>IF('لصق اكسل الفورمز'!BT399="","",'لصق اكسل الفورمز'!BT399)</f>
        <v/>
      </c>
      <c r="W404" s="527" t="str">
        <f t="shared" si="1148"/>
        <v/>
      </c>
      <c r="X404" s="510" t="str">
        <f t="shared" si="1149"/>
        <v/>
      </c>
      <c r="Y404" s="564" t="str">
        <f t="shared" si="1150"/>
        <v/>
      </c>
      <c r="AO404" s="20" t="str">
        <f t="shared" si="1151"/>
        <v/>
      </c>
      <c r="AQ404" s="20" t="str">
        <f t="shared" si="1180"/>
        <v/>
      </c>
      <c r="AR404" s="20" t="str">
        <f t="shared" si="1152"/>
        <v/>
      </c>
      <c r="AS404" s="20" t="str">
        <f t="shared" si="1153"/>
        <v/>
      </c>
      <c r="AT404" s="20" t="str">
        <f t="shared" si="1154"/>
        <v/>
      </c>
      <c r="AU404" s="20" t="str">
        <f t="shared" si="1155"/>
        <v/>
      </c>
      <c r="AV404" s="20" t="str">
        <f t="shared" si="1156"/>
        <v/>
      </c>
      <c r="AW404" s="20" t="str">
        <f t="shared" si="1157"/>
        <v/>
      </c>
      <c r="AX404" s="20" t="str">
        <f t="shared" si="1158"/>
        <v/>
      </c>
      <c r="AY404" s="20" t="str">
        <f t="shared" si="1159"/>
        <v/>
      </c>
      <c r="AZ404" s="20" t="str">
        <f t="shared" si="1160"/>
        <v/>
      </c>
      <c r="BA404" s="20" t="str">
        <f t="shared" si="1161"/>
        <v/>
      </c>
      <c r="BB404" s="20" t="str">
        <f t="shared" si="1162"/>
        <v/>
      </c>
      <c r="BC404" s="20" t="str">
        <f t="shared" si="1163"/>
        <v/>
      </c>
      <c r="BD404" s="20" t="str">
        <f t="shared" si="1164"/>
        <v/>
      </c>
      <c r="BE404" s="20" t="str">
        <f t="shared" si="1165"/>
        <v/>
      </c>
      <c r="BF404" s="20" t="str">
        <f t="shared" si="1166"/>
        <v/>
      </c>
      <c r="BG404" s="20" t="str">
        <f t="shared" si="1167"/>
        <v/>
      </c>
      <c r="BH404" s="20" t="str">
        <f t="shared" si="1168"/>
        <v/>
      </c>
      <c r="BI404" s="20" t="str">
        <f t="shared" si="1169"/>
        <v/>
      </c>
      <c r="BJ404" s="20" t="str">
        <f t="shared" si="1170"/>
        <v/>
      </c>
      <c r="BL404" s="38" t="e">
        <f>BM404/'التقرير الختامي'!$D$15</f>
        <v>#DIV/0!</v>
      </c>
      <c r="BM404" s="4">
        <f t="shared" si="1171"/>
        <v>0</v>
      </c>
      <c r="BN404" s="4">
        <f t="shared" si="1172"/>
        <v>0</v>
      </c>
      <c r="BO404" s="4">
        <f t="shared" si="1179"/>
        <v>0</v>
      </c>
      <c r="BP404" s="173" t="str">
        <f t="shared" si="1173"/>
        <v/>
      </c>
      <c r="BQ404" s="4">
        <f t="shared" si="1174"/>
        <v>0</v>
      </c>
      <c r="BT404" s="268" t="str">
        <f t="shared" si="1175"/>
        <v/>
      </c>
      <c r="BU404" s="268" t="str">
        <f t="shared" si="1176"/>
        <v/>
      </c>
      <c r="BX404" s="20">
        <f t="shared" si="1177"/>
        <v>1</v>
      </c>
      <c r="BHJ404" s="20" t="str">
        <f t="shared" si="1178"/>
        <v/>
      </c>
    </row>
    <row r="405" spans="2:76 1570:1570" ht="14.5">
      <c r="B405" s="510" t="str">
        <f>IF('لصق اكسل الفورمز'!E400="","",'لصق اكسل الفورمز'!E400)</f>
        <v/>
      </c>
      <c r="C405" s="510" t="str">
        <f>IF('لصق اكسل الفورمز'!O400="","",'لصق اكسل الفورمز'!O400)</f>
        <v/>
      </c>
      <c r="D405" s="526" t="str">
        <f>IF('لصق اكسل الفورمز'!R400="","",'لصق اكسل الفورمز'!R400)</f>
        <v/>
      </c>
      <c r="E405" s="510" t="str">
        <f>IF('لصق اكسل الفورمز'!U400="","",'لصق اكسل الفورمز'!U400)</f>
        <v/>
      </c>
      <c r="F405" s="526" t="str">
        <f>IF('لصق اكسل الفورمز'!X400="","",'لصق اكسل الفورمز'!X400)</f>
        <v/>
      </c>
      <c r="G405" s="510" t="str">
        <f>IF('لصق اكسل الفورمز'!AA400="","",'لصق اكسل الفورمز'!AA400)</f>
        <v/>
      </c>
      <c r="H405" s="526" t="str">
        <f>IF('لصق اكسل الفورمز'!AD400="","",'لصق اكسل الفورمز'!AD400)</f>
        <v/>
      </c>
      <c r="I405" s="510" t="str">
        <f>IF('لصق اكسل الفورمز'!AG400="","",'لصق اكسل الفورمز'!AG400)</f>
        <v/>
      </c>
      <c r="J405" s="526" t="str">
        <f>IF('لصق اكسل الفورمز'!AJ400="","",'لصق اكسل الفورمز'!AJ400)</f>
        <v/>
      </c>
      <c r="K405" s="510" t="str">
        <f>IF('لصق اكسل الفورمز'!AM400="","",'لصق اكسل الفورمز'!AM400)</f>
        <v/>
      </c>
      <c r="L405" s="526" t="str">
        <f>IF('لصق اكسل الفورمز'!AP400="","",'لصق اكسل الفورمز'!AP400)</f>
        <v/>
      </c>
      <c r="M405" s="510" t="str">
        <f>IF('لصق اكسل الفورمز'!AS400="","",'لصق اكسل الفورمز'!AS400)</f>
        <v/>
      </c>
      <c r="N405" s="526" t="str">
        <f>IF('لصق اكسل الفورمز'!AV400="","",'لصق اكسل الفورمز'!AV400)</f>
        <v/>
      </c>
      <c r="O405" s="510" t="str">
        <f>IF('لصق اكسل الفورمز'!AY400="","",'لصق اكسل الفورمز'!AY400)</f>
        <v/>
      </c>
      <c r="P405" s="526" t="str">
        <f>IF('لصق اكسل الفورمز'!BB400="","",'لصق اكسل الفورمز'!BB400)</f>
        <v/>
      </c>
      <c r="Q405" s="510" t="str">
        <f>IF('لصق اكسل الفورمز'!BE400="","",'لصق اكسل الفورمز'!BE400)</f>
        <v/>
      </c>
      <c r="R405" s="526" t="str">
        <f>IF('لصق اكسل الفورمز'!BH400="","",'لصق اكسل الفورمز'!BH400)</f>
        <v/>
      </c>
      <c r="S405" s="510" t="str">
        <f>IF('لصق اكسل الفورمز'!BK400="","",'لصق اكسل الفورمز'!BK400)</f>
        <v/>
      </c>
      <c r="T405" s="526" t="str">
        <f>IF('لصق اكسل الفورمز'!BN400="","",'لصق اكسل الفورمز'!BN400)</f>
        <v/>
      </c>
      <c r="U405" s="510" t="str">
        <f>IF('لصق اكسل الفورمز'!BQ400="","",'لصق اكسل الفورمز'!BQ400)</f>
        <v/>
      </c>
      <c r="V405" s="526" t="str">
        <f>IF('لصق اكسل الفورمز'!BT400="","",'لصق اكسل الفورمز'!BT400)</f>
        <v/>
      </c>
      <c r="W405" s="527" t="str">
        <f t="shared" si="1148"/>
        <v/>
      </c>
      <c r="X405" s="510" t="str">
        <f t="shared" si="1149"/>
        <v/>
      </c>
      <c r="Y405" s="564" t="str">
        <f t="shared" si="1150"/>
        <v/>
      </c>
      <c r="AO405" s="20" t="str">
        <f t="shared" si="1151"/>
        <v/>
      </c>
      <c r="AQ405" s="20" t="str">
        <f t="shared" si="1180"/>
        <v/>
      </c>
      <c r="AR405" s="20" t="str">
        <f t="shared" si="1152"/>
        <v/>
      </c>
      <c r="AS405" s="20" t="str">
        <f t="shared" si="1153"/>
        <v/>
      </c>
      <c r="AT405" s="20" t="str">
        <f t="shared" si="1154"/>
        <v/>
      </c>
      <c r="AU405" s="20" t="str">
        <f t="shared" si="1155"/>
        <v/>
      </c>
      <c r="AV405" s="20" t="str">
        <f t="shared" si="1156"/>
        <v/>
      </c>
      <c r="AW405" s="20" t="str">
        <f t="shared" si="1157"/>
        <v/>
      </c>
      <c r="AX405" s="20" t="str">
        <f t="shared" si="1158"/>
        <v/>
      </c>
      <c r="AY405" s="20" t="str">
        <f t="shared" si="1159"/>
        <v/>
      </c>
      <c r="AZ405" s="20" t="str">
        <f t="shared" si="1160"/>
        <v/>
      </c>
      <c r="BA405" s="20" t="str">
        <f t="shared" si="1161"/>
        <v/>
      </c>
      <c r="BB405" s="20" t="str">
        <f t="shared" si="1162"/>
        <v/>
      </c>
      <c r="BC405" s="20" t="str">
        <f t="shared" si="1163"/>
        <v/>
      </c>
      <c r="BD405" s="20" t="str">
        <f t="shared" si="1164"/>
        <v/>
      </c>
      <c r="BE405" s="20" t="str">
        <f t="shared" si="1165"/>
        <v/>
      </c>
      <c r="BF405" s="20" t="str">
        <f t="shared" si="1166"/>
        <v/>
      </c>
      <c r="BG405" s="20" t="str">
        <f t="shared" si="1167"/>
        <v/>
      </c>
      <c r="BH405" s="20" t="str">
        <f t="shared" si="1168"/>
        <v/>
      </c>
      <c r="BI405" s="20" t="str">
        <f t="shared" si="1169"/>
        <v/>
      </c>
      <c r="BJ405" s="20" t="str">
        <f t="shared" si="1170"/>
        <v/>
      </c>
      <c r="BL405" s="38" t="e">
        <f>BM405/'التقرير الختامي'!$D$15</f>
        <v>#DIV/0!</v>
      </c>
      <c r="BM405" s="4">
        <f t="shared" si="1171"/>
        <v>0</v>
      </c>
      <c r="BN405" s="4">
        <f t="shared" si="1172"/>
        <v>0</v>
      </c>
      <c r="BO405" s="4">
        <f t="shared" si="1179"/>
        <v>0</v>
      </c>
      <c r="BP405" s="173" t="str">
        <f t="shared" si="1173"/>
        <v/>
      </c>
      <c r="BQ405" s="4">
        <f t="shared" si="1174"/>
        <v>0</v>
      </c>
      <c r="BT405" s="268" t="str">
        <f t="shared" si="1175"/>
        <v/>
      </c>
      <c r="BU405" s="268" t="str">
        <f t="shared" si="1176"/>
        <v/>
      </c>
      <c r="BX405" s="20">
        <f t="shared" si="1177"/>
        <v>1</v>
      </c>
      <c r="BHJ405" s="20" t="str">
        <f t="shared" si="1178"/>
        <v/>
      </c>
    </row>
    <row r="406" spans="2:76 1570:1570" ht="14.5">
      <c r="B406" s="510" t="str">
        <f>IF('لصق اكسل الفورمز'!E401="","",'لصق اكسل الفورمز'!E401)</f>
        <v/>
      </c>
      <c r="C406" s="510" t="str">
        <f>IF('لصق اكسل الفورمز'!O401="","",'لصق اكسل الفورمز'!O401)</f>
        <v/>
      </c>
      <c r="D406" s="526" t="str">
        <f>IF('لصق اكسل الفورمز'!R401="","",'لصق اكسل الفورمز'!R401)</f>
        <v/>
      </c>
      <c r="E406" s="510" t="str">
        <f>IF('لصق اكسل الفورمز'!U401="","",'لصق اكسل الفورمز'!U401)</f>
        <v/>
      </c>
      <c r="F406" s="526" t="str">
        <f>IF('لصق اكسل الفورمز'!X401="","",'لصق اكسل الفورمز'!X401)</f>
        <v/>
      </c>
      <c r="G406" s="510" t="str">
        <f>IF('لصق اكسل الفورمز'!AA401="","",'لصق اكسل الفورمز'!AA401)</f>
        <v/>
      </c>
      <c r="H406" s="526" t="str">
        <f>IF('لصق اكسل الفورمز'!AD401="","",'لصق اكسل الفورمز'!AD401)</f>
        <v/>
      </c>
      <c r="I406" s="510" t="str">
        <f>IF('لصق اكسل الفورمز'!AG401="","",'لصق اكسل الفورمز'!AG401)</f>
        <v/>
      </c>
      <c r="J406" s="526" t="str">
        <f>IF('لصق اكسل الفورمز'!AJ401="","",'لصق اكسل الفورمز'!AJ401)</f>
        <v/>
      </c>
      <c r="K406" s="510" t="str">
        <f>IF('لصق اكسل الفورمز'!AM401="","",'لصق اكسل الفورمز'!AM401)</f>
        <v/>
      </c>
      <c r="L406" s="526" t="str">
        <f>IF('لصق اكسل الفورمز'!AP401="","",'لصق اكسل الفورمز'!AP401)</f>
        <v/>
      </c>
      <c r="M406" s="510" t="str">
        <f>IF('لصق اكسل الفورمز'!AS401="","",'لصق اكسل الفورمز'!AS401)</f>
        <v/>
      </c>
      <c r="N406" s="526" t="str">
        <f>IF('لصق اكسل الفورمز'!AV401="","",'لصق اكسل الفورمز'!AV401)</f>
        <v/>
      </c>
      <c r="O406" s="510" t="str">
        <f>IF('لصق اكسل الفورمز'!AY401="","",'لصق اكسل الفورمز'!AY401)</f>
        <v/>
      </c>
      <c r="P406" s="526" t="str">
        <f>IF('لصق اكسل الفورمز'!BB401="","",'لصق اكسل الفورمز'!BB401)</f>
        <v/>
      </c>
      <c r="Q406" s="510" t="str">
        <f>IF('لصق اكسل الفورمز'!BE401="","",'لصق اكسل الفورمز'!BE401)</f>
        <v/>
      </c>
      <c r="R406" s="526" t="str">
        <f>IF('لصق اكسل الفورمز'!BH401="","",'لصق اكسل الفورمز'!BH401)</f>
        <v/>
      </c>
      <c r="S406" s="510" t="str">
        <f>IF('لصق اكسل الفورمز'!BK401="","",'لصق اكسل الفورمز'!BK401)</f>
        <v/>
      </c>
      <c r="T406" s="526" t="str">
        <f>IF('لصق اكسل الفورمز'!BN401="","",'لصق اكسل الفورمز'!BN401)</f>
        <v/>
      </c>
      <c r="U406" s="510" t="str">
        <f>IF('لصق اكسل الفورمز'!BQ401="","",'لصق اكسل الفورمز'!BQ401)</f>
        <v/>
      </c>
      <c r="V406" s="526" t="str">
        <f>IF('لصق اكسل الفورمز'!BT401="","",'لصق اكسل الفورمز'!BT401)</f>
        <v/>
      </c>
      <c r="W406" s="527" t="str">
        <f t="shared" si="1148"/>
        <v/>
      </c>
      <c r="X406" s="510" t="str">
        <f t="shared" si="1149"/>
        <v/>
      </c>
      <c r="Y406" s="564" t="str">
        <f t="shared" si="1150"/>
        <v/>
      </c>
      <c r="AO406" s="20" t="str">
        <f t="shared" si="1151"/>
        <v/>
      </c>
      <c r="AQ406" s="20" t="str">
        <f t="shared" si="1180"/>
        <v/>
      </c>
      <c r="AR406" s="20" t="str">
        <f t="shared" si="1152"/>
        <v/>
      </c>
      <c r="AS406" s="20" t="str">
        <f t="shared" si="1153"/>
        <v/>
      </c>
      <c r="AT406" s="20" t="str">
        <f t="shared" si="1154"/>
        <v/>
      </c>
      <c r="AU406" s="20" t="str">
        <f t="shared" si="1155"/>
        <v/>
      </c>
      <c r="AV406" s="20" t="str">
        <f t="shared" si="1156"/>
        <v/>
      </c>
      <c r="AW406" s="20" t="str">
        <f t="shared" si="1157"/>
        <v/>
      </c>
      <c r="AX406" s="20" t="str">
        <f t="shared" si="1158"/>
        <v/>
      </c>
      <c r="AY406" s="20" t="str">
        <f t="shared" si="1159"/>
        <v/>
      </c>
      <c r="AZ406" s="20" t="str">
        <f t="shared" si="1160"/>
        <v/>
      </c>
      <c r="BA406" s="20" t="str">
        <f t="shared" si="1161"/>
        <v/>
      </c>
      <c r="BB406" s="20" t="str">
        <f t="shared" si="1162"/>
        <v/>
      </c>
      <c r="BC406" s="20" t="str">
        <f t="shared" si="1163"/>
        <v/>
      </c>
      <c r="BD406" s="20" t="str">
        <f t="shared" si="1164"/>
        <v/>
      </c>
      <c r="BE406" s="20" t="str">
        <f t="shared" si="1165"/>
        <v/>
      </c>
      <c r="BF406" s="20" t="str">
        <f t="shared" si="1166"/>
        <v/>
      </c>
      <c r="BG406" s="20" t="str">
        <f t="shared" si="1167"/>
        <v/>
      </c>
      <c r="BH406" s="20" t="str">
        <f t="shared" si="1168"/>
        <v/>
      </c>
      <c r="BI406" s="20" t="str">
        <f t="shared" si="1169"/>
        <v/>
      </c>
      <c r="BJ406" s="20" t="str">
        <f t="shared" si="1170"/>
        <v/>
      </c>
      <c r="BL406" s="38" t="e">
        <f>BM406/'التقرير الختامي'!$D$15</f>
        <v>#DIV/0!</v>
      </c>
      <c r="BM406" s="4">
        <f t="shared" si="1171"/>
        <v>0</v>
      </c>
      <c r="BN406" s="4">
        <f t="shared" si="1172"/>
        <v>0</v>
      </c>
      <c r="BO406" s="4">
        <f t="shared" si="1179"/>
        <v>0</v>
      </c>
      <c r="BP406" s="173" t="str">
        <f t="shared" si="1173"/>
        <v/>
      </c>
      <c r="BQ406" s="4">
        <f t="shared" si="1174"/>
        <v>0</v>
      </c>
      <c r="BT406" s="268" t="str">
        <f t="shared" si="1175"/>
        <v/>
      </c>
      <c r="BU406" s="268" t="str">
        <f t="shared" si="1176"/>
        <v/>
      </c>
      <c r="BX406" s="20">
        <f t="shared" si="1177"/>
        <v>1</v>
      </c>
      <c r="BHJ406" s="20" t="str">
        <f t="shared" si="1178"/>
        <v/>
      </c>
    </row>
    <row r="407" spans="2:76 1570:1570" ht="14.5">
      <c r="B407" s="510" t="str">
        <f>IF('لصق اكسل الفورمز'!E402="","",'لصق اكسل الفورمز'!E402)</f>
        <v/>
      </c>
      <c r="C407" s="510" t="str">
        <f>IF('لصق اكسل الفورمز'!O402="","",'لصق اكسل الفورمز'!O402)</f>
        <v/>
      </c>
      <c r="D407" s="526" t="str">
        <f>IF('لصق اكسل الفورمز'!R402="","",'لصق اكسل الفورمز'!R402)</f>
        <v/>
      </c>
      <c r="E407" s="510" t="str">
        <f>IF('لصق اكسل الفورمز'!U402="","",'لصق اكسل الفورمز'!U402)</f>
        <v/>
      </c>
      <c r="F407" s="526" t="str">
        <f>IF('لصق اكسل الفورمز'!X402="","",'لصق اكسل الفورمز'!X402)</f>
        <v/>
      </c>
      <c r="G407" s="510" t="str">
        <f>IF('لصق اكسل الفورمز'!AA402="","",'لصق اكسل الفورمز'!AA402)</f>
        <v/>
      </c>
      <c r="H407" s="526" t="str">
        <f>IF('لصق اكسل الفورمز'!AD402="","",'لصق اكسل الفورمز'!AD402)</f>
        <v/>
      </c>
      <c r="I407" s="510" t="str">
        <f>IF('لصق اكسل الفورمز'!AG402="","",'لصق اكسل الفورمز'!AG402)</f>
        <v/>
      </c>
      <c r="J407" s="526" t="str">
        <f>IF('لصق اكسل الفورمز'!AJ402="","",'لصق اكسل الفورمز'!AJ402)</f>
        <v/>
      </c>
      <c r="K407" s="510" t="str">
        <f>IF('لصق اكسل الفورمز'!AM402="","",'لصق اكسل الفورمز'!AM402)</f>
        <v/>
      </c>
      <c r="L407" s="526" t="str">
        <f>IF('لصق اكسل الفورمز'!AP402="","",'لصق اكسل الفورمز'!AP402)</f>
        <v/>
      </c>
      <c r="M407" s="510" t="str">
        <f>IF('لصق اكسل الفورمز'!AS402="","",'لصق اكسل الفورمز'!AS402)</f>
        <v/>
      </c>
      <c r="N407" s="526" t="str">
        <f>IF('لصق اكسل الفورمز'!AV402="","",'لصق اكسل الفورمز'!AV402)</f>
        <v/>
      </c>
      <c r="O407" s="510" t="str">
        <f>IF('لصق اكسل الفورمز'!AY402="","",'لصق اكسل الفورمز'!AY402)</f>
        <v/>
      </c>
      <c r="P407" s="526" t="str">
        <f>IF('لصق اكسل الفورمز'!BB402="","",'لصق اكسل الفورمز'!BB402)</f>
        <v/>
      </c>
      <c r="Q407" s="510" t="str">
        <f>IF('لصق اكسل الفورمز'!BE402="","",'لصق اكسل الفورمز'!BE402)</f>
        <v/>
      </c>
      <c r="R407" s="526" t="str">
        <f>IF('لصق اكسل الفورمز'!BH402="","",'لصق اكسل الفورمز'!BH402)</f>
        <v/>
      </c>
      <c r="S407" s="510" t="str">
        <f>IF('لصق اكسل الفورمز'!BK402="","",'لصق اكسل الفورمز'!BK402)</f>
        <v/>
      </c>
      <c r="T407" s="526" t="str">
        <f>IF('لصق اكسل الفورمز'!BN402="","",'لصق اكسل الفورمز'!BN402)</f>
        <v/>
      </c>
      <c r="U407" s="510" t="str">
        <f>IF('لصق اكسل الفورمز'!BQ402="","",'لصق اكسل الفورمز'!BQ402)</f>
        <v/>
      </c>
      <c r="V407" s="526" t="str">
        <f>IF('لصق اكسل الفورمز'!BT402="","",'لصق اكسل الفورمز'!BT402)</f>
        <v/>
      </c>
      <c r="W407" s="527" t="str">
        <f t="shared" si="1148"/>
        <v/>
      </c>
      <c r="X407" s="510" t="str">
        <f t="shared" si="1149"/>
        <v/>
      </c>
      <c r="Y407" s="564" t="str">
        <f t="shared" si="1150"/>
        <v/>
      </c>
      <c r="AQ407" s="20" t="str">
        <f t="shared" si="1180"/>
        <v/>
      </c>
      <c r="AR407" s="20" t="str">
        <f t="shared" si="1152"/>
        <v/>
      </c>
      <c r="AS407" s="20" t="str">
        <f t="shared" si="1153"/>
        <v/>
      </c>
      <c r="AT407" s="20" t="str">
        <f t="shared" si="1154"/>
        <v/>
      </c>
      <c r="AU407" s="20" t="str">
        <f t="shared" si="1155"/>
        <v/>
      </c>
      <c r="AV407" s="20" t="str">
        <f t="shared" si="1156"/>
        <v/>
      </c>
      <c r="AW407" s="20" t="str">
        <f t="shared" si="1157"/>
        <v/>
      </c>
      <c r="AX407" s="20" t="str">
        <f t="shared" si="1158"/>
        <v/>
      </c>
      <c r="AY407" s="20" t="str">
        <f t="shared" si="1159"/>
        <v/>
      </c>
      <c r="AZ407" s="20" t="str">
        <f t="shared" si="1160"/>
        <v/>
      </c>
      <c r="BA407" s="20" t="str">
        <f t="shared" si="1161"/>
        <v/>
      </c>
      <c r="BB407" s="20" t="str">
        <f t="shared" si="1162"/>
        <v/>
      </c>
      <c r="BC407" s="20" t="str">
        <f t="shared" si="1163"/>
        <v/>
      </c>
      <c r="BD407" s="20" t="str">
        <f t="shared" si="1164"/>
        <v/>
      </c>
      <c r="BE407" s="20" t="str">
        <f t="shared" si="1165"/>
        <v/>
      </c>
      <c r="BF407" s="20" t="str">
        <f t="shared" si="1166"/>
        <v/>
      </c>
      <c r="BG407" s="20" t="str">
        <f t="shared" si="1167"/>
        <v/>
      </c>
      <c r="BH407" s="20" t="str">
        <f t="shared" si="1168"/>
        <v/>
      </c>
      <c r="BI407" s="20" t="str">
        <f t="shared" si="1169"/>
        <v/>
      </c>
      <c r="BJ407" s="20" t="str">
        <f t="shared" si="1170"/>
        <v/>
      </c>
      <c r="BL407" s="38" t="e">
        <f>BM407/'التقرير الختامي'!$D$15</f>
        <v>#DIV/0!</v>
      </c>
      <c r="BM407" s="4">
        <f t="shared" si="1171"/>
        <v>0</v>
      </c>
      <c r="BN407" s="4">
        <f t="shared" si="1172"/>
        <v>0</v>
      </c>
      <c r="BO407" s="4">
        <f t="shared" si="1179"/>
        <v>0</v>
      </c>
      <c r="BP407" s="173" t="str">
        <f t="shared" si="1173"/>
        <v/>
      </c>
      <c r="BQ407" s="4">
        <f t="shared" si="1174"/>
        <v>0</v>
      </c>
      <c r="BT407" s="268" t="str">
        <f t="shared" si="1175"/>
        <v/>
      </c>
      <c r="BU407" s="268" t="str">
        <f t="shared" si="1176"/>
        <v/>
      </c>
      <c r="BX407" s="20">
        <f t="shared" si="1177"/>
        <v>1</v>
      </c>
      <c r="BHJ407" s="20" t="str">
        <f t="shared" si="1178"/>
        <v/>
      </c>
    </row>
    <row r="408" spans="2:76 1570:1570" ht="14.5">
      <c r="B408" s="510" t="str">
        <f>IF('لصق اكسل الفورمز'!E403="","",'لصق اكسل الفورمز'!E403)</f>
        <v/>
      </c>
      <c r="C408" s="510" t="str">
        <f>IF('لصق اكسل الفورمز'!O403="","",'لصق اكسل الفورمز'!O403)</f>
        <v/>
      </c>
      <c r="D408" s="526" t="str">
        <f>IF('لصق اكسل الفورمز'!R403="","",'لصق اكسل الفورمز'!R403)</f>
        <v/>
      </c>
      <c r="E408" s="510" t="str">
        <f>IF('لصق اكسل الفورمز'!U403="","",'لصق اكسل الفورمز'!U403)</f>
        <v/>
      </c>
      <c r="F408" s="526" t="str">
        <f>IF('لصق اكسل الفورمز'!X403="","",'لصق اكسل الفورمز'!X403)</f>
        <v/>
      </c>
      <c r="G408" s="510" t="str">
        <f>IF('لصق اكسل الفورمز'!AA403="","",'لصق اكسل الفورمز'!AA403)</f>
        <v/>
      </c>
      <c r="H408" s="526" t="str">
        <f>IF('لصق اكسل الفورمز'!AD403="","",'لصق اكسل الفورمز'!AD403)</f>
        <v/>
      </c>
      <c r="I408" s="510" t="str">
        <f>IF('لصق اكسل الفورمز'!AG403="","",'لصق اكسل الفورمز'!AG403)</f>
        <v/>
      </c>
      <c r="J408" s="526" t="str">
        <f>IF('لصق اكسل الفورمز'!AJ403="","",'لصق اكسل الفورمز'!AJ403)</f>
        <v/>
      </c>
      <c r="K408" s="510" t="str">
        <f>IF('لصق اكسل الفورمز'!AM403="","",'لصق اكسل الفورمز'!AM403)</f>
        <v/>
      </c>
      <c r="L408" s="526" t="str">
        <f>IF('لصق اكسل الفورمز'!AP403="","",'لصق اكسل الفورمز'!AP403)</f>
        <v/>
      </c>
      <c r="M408" s="510" t="str">
        <f>IF('لصق اكسل الفورمز'!AS403="","",'لصق اكسل الفورمز'!AS403)</f>
        <v/>
      </c>
      <c r="N408" s="526" t="str">
        <f>IF('لصق اكسل الفورمز'!AV403="","",'لصق اكسل الفورمز'!AV403)</f>
        <v/>
      </c>
      <c r="O408" s="510" t="str">
        <f>IF('لصق اكسل الفورمز'!AY403="","",'لصق اكسل الفورمز'!AY403)</f>
        <v/>
      </c>
      <c r="P408" s="526" t="str">
        <f>IF('لصق اكسل الفورمز'!BB403="","",'لصق اكسل الفورمز'!BB403)</f>
        <v/>
      </c>
      <c r="Q408" s="510" t="str">
        <f>IF('لصق اكسل الفورمز'!BE403="","",'لصق اكسل الفورمز'!BE403)</f>
        <v/>
      </c>
      <c r="R408" s="526" t="str">
        <f>IF('لصق اكسل الفورمز'!BH403="","",'لصق اكسل الفورمز'!BH403)</f>
        <v/>
      </c>
      <c r="S408" s="510" t="str">
        <f>IF('لصق اكسل الفورمز'!BK403="","",'لصق اكسل الفورمز'!BK403)</f>
        <v/>
      </c>
      <c r="T408" s="526" t="str">
        <f>IF('لصق اكسل الفورمز'!BN403="","",'لصق اكسل الفورمز'!BN403)</f>
        <v/>
      </c>
      <c r="U408" s="510" t="str">
        <f>IF('لصق اكسل الفورمز'!BQ403="","",'لصق اكسل الفورمز'!BQ403)</f>
        <v/>
      </c>
      <c r="V408" s="526" t="str">
        <f>IF('لصق اكسل الفورمز'!BT403="","",'لصق اكسل الفورمز'!BT403)</f>
        <v/>
      </c>
      <c r="W408" s="527" t="str">
        <f t="shared" si="1148"/>
        <v/>
      </c>
      <c r="X408" s="510" t="str">
        <f t="shared" si="1149"/>
        <v/>
      </c>
      <c r="Y408" s="564" t="str">
        <f t="shared" si="1150"/>
        <v/>
      </c>
      <c r="BL408" s="38" t="e">
        <f>BM408/'التقرير الختامي'!$D$15</f>
        <v>#DIV/0!</v>
      </c>
      <c r="BM408" s="4">
        <f t="shared" si="1171"/>
        <v>0</v>
      </c>
      <c r="BN408" s="4">
        <f t="shared" si="1172"/>
        <v>0</v>
      </c>
      <c r="BO408" s="4">
        <f t="shared" si="1179"/>
        <v>0</v>
      </c>
      <c r="BP408" s="173" t="str">
        <f t="shared" si="1173"/>
        <v/>
      </c>
      <c r="BQ408" s="4">
        <f t="shared" si="1174"/>
        <v>0</v>
      </c>
      <c r="BT408" s="268" t="str">
        <f t="shared" si="1175"/>
        <v/>
      </c>
      <c r="BU408" s="268" t="str">
        <f t="shared" si="1176"/>
        <v/>
      </c>
      <c r="BX408" s="20">
        <f t="shared" si="1177"/>
        <v>1</v>
      </c>
      <c r="BHJ408" s="20" t="str">
        <f t="shared" si="1178"/>
        <v/>
      </c>
    </row>
    <row r="409" spans="2:76 1570:1570" ht="14.5">
      <c r="B409" s="510" t="str">
        <f>IF('لصق اكسل الفورمز'!E404="","",'لصق اكسل الفورمز'!E404)</f>
        <v/>
      </c>
      <c r="C409" s="510" t="str">
        <f>IF('لصق اكسل الفورمز'!O404="","",'لصق اكسل الفورمز'!O404)</f>
        <v/>
      </c>
      <c r="D409" s="526" t="str">
        <f>IF('لصق اكسل الفورمز'!R404="","",'لصق اكسل الفورمز'!R404)</f>
        <v/>
      </c>
      <c r="E409" s="510" t="str">
        <f>IF('لصق اكسل الفورمز'!U404="","",'لصق اكسل الفورمز'!U404)</f>
        <v/>
      </c>
      <c r="F409" s="526" t="str">
        <f>IF('لصق اكسل الفورمز'!X404="","",'لصق اكسل الفورمز'!X404)</f>
        <v/>
      </c>
      <c r="G409" s="510" t="str">
        <f>IF('لصق اكسل الفورمز'!AA404="","",'لصق اكسل الفورمز'!AA404)</f>
        <v/>
      </c>
      <c r="H409" s="526" t="str">
        <f>IF('لصق اكسل الفورمز'!AD404="","",'لصق اكسل الفورمز'!AD404)</f>
        <v/>
      </c>
      <c r="I409" s="510" t="str">
        <f>IF('لصق اكسل الفورمز'!AG404="","",'لصق اكسل الفورمز'!AG404)</f>
        <v/>
      </c>
      <c r="J409" s="526" t="str">
        <f>IF('لصق اكسل الفورمز'!AJ404="","",'لصق اكسل الفورمز'!AJ404)</f>
        <v/>
      </c>
      <c r="K409" s="510" t="str">
        <f>IF('لصق اكسل الفورمز'!AM404="","",'لصق اكسل الفورمز'!AM404)</f>
        <v/>
      </c>
      <c r="L409" s="526" t="str">
        <f>IF('لصق اكسل الفورمز'!AP404="","",'لصق اكسل الفورمز'!AP404)</f>
        <v/>
      </c>
      <c r="M409" s="510" t="str">
        <f>IF('لصق اكسل الفورمز'!AS404="","",'لصق اكسل الفورمز'!AS404)</f>
        <v/>
      </c>
      <c r="N409" s="526" t="str">
        <f>IF('لصق اكسل الفورمز'!AV404="","",'لصق اكسل الفورمز'!AV404)</f>
        <v/>
      </c>
      <c r="O409" s="510" t="str">
        <f>IF('لصق اكسل الفورمز'!AY404="","",'لصق اكسل الفورمز'!AY404)</f>
        <v/>
      </c>
      <c r="P409" s="526" t="str">
        <f>IF('لصق اكسل الفورمز'!BB404="","",'لصق اكسل الفورمز'!BB404)</f>
        <v/>
      </c>
      <c r="Q409" s="510" t="str">
        <f>IF('لصق اكسل الفورمز'!BE404="","",'لصق اكسل الفورمز'!BE404)</f>
        <v/>
      </c>
      <c r="R409" s="526" t="str">
        <f>IF('لصق اكسل الفورمز'!BH404="","",'لصق اكسل الفورمز'!BH404)</f>
        <v/>
      </c>
      <c r="S409" s="510" t="str">
        <f>IF('لصق اكسل الفورمز'!BK404="","",'لصق اكسل الفورمز'!BK404)</f>
        <v/>
      </c>
      <c r="T409" s="526" t="str">
        <f>IF('لصق اكسل الفورمز'!BN404="","",'لصق اكسل الفورمز'!BN404)</f>
        <v/>
      </c>
      <c r="U409" s="510" t="str">
        <f>IF('لصق اكسل الفورمز'!BQ404="","",'لصق اكسل الفورمز'!BQ404)</f>
        <v/>
      </c>
      <c r="V409" s="526" t="str">
        <f>IF('لصق اكسل الفورمز'!BT404="","",'لصق اكسل الفورمز'!BT404)</f>
        <v/>
      </c>
      <c r="W409" s="527" t="str">
        <f t="shared" si="1148"/>
        <v/>
      </c>
      <c r="X409" s="510" t="str">
        <f t="shared" si="1149"/>
        <v/>
      </c>
      <c r="Y409" s="564" t="str">
        <f t="shared" si="1150"/>
        <v/>
      </c>
      <c r="BL409" s="38" t="e">
        <f>BM409/'التقرير الختامي'!$D$15</f>
        <v>#DIV/0!</v>
      </c>
      <c r="BM409" s="4">
        <f t="shared" si="1171"/>
        <v>0</v>
      </c>
      <c r="BN409" s="4">
        <f t="shared" si="1172"/>
        <v>0</v>
      </c>
      <c r="BO409" s="4">
        <f t="shared" si="1179"/>
        <v>0</v>
      </c>
      <c r="BP409" s="173" t="str">
        <f t="shared" si="1173"/>
        <v/>
      </c>
      <c r="BQ409" s="4">
        <f t="shared" si="1174"/>
        <v>0</v>
      </c>
      <c r="BT409" s="268" t="str">
        <f t="shared" si="1175"/>
        <v/>
      </c>
      <c r="BU409" s="268" t="str">
        <f t="shared" si="1176"/>
        <v/>
      </c>
      <c r="BX409" s="20">
        <f t="shared" si="1177"/>
        <v>1</v>
      </c>
      <c r="BHJ409" s="20" t="str">
        <f t="shared" si="1178"/>
        <v/>
      </c>
    </row>
    <row r="410" spans="2:76 1570:1570" ht="14.5">
      <c r="B410" s="510" t="str">
        <f>IF('لصق اكسل الفورمز'!E405="","",'لصق اكسل الفورمز'!E405)</f>
        <v/>
      </c>
      <c r="C410" s="510" t="str">
        <f>IF('لصق اكسل الفورمز'!O405="","",'لصق اكسل الفورمز'!O405)</f>
        <v/>
      </c>
      <c r="D410" s="526" t="str">
        <f>IF('لصق اكسل الفورمز'!R405="","",'لصق اكسل الفورمز'!R405)</f>
        <v/>
      </c>
      <c r="E410" s="510" t="str">
        <f>IF('لصق اكسل الفورمز'!U405="","",'لصق اكسل الفورمز'!U405)</f>
        <v/>
      </c>
      <c r="F410" s="526" t="str">
        <f>IF('لصق اكسل الفورمز'!X405="","",'لصق اكسل الفورمز'!X405)</f>
        <v/>
      </c>
      <c r="G410" s="510" t="str">
        <f>IF('لصق اكسل الفورمز'!AA405="","",'لصق اكسل الفورمز'!AA405)</f>
        <v/>
      </c>
      <c r="H410" s="526" t="str">
        <f>IF('لصق اكسل الفورمز'!AD405="","",'لصق اكسل الفورمز'!AD405)</f>
        <v/>
      </c>
      <c r="I410" s="510" t="str">
        <f>IF('لصق اكسل الفورمز'!AG405="","",'لصق اكسل الفورمز'!AG405)</f>
        <v/>
      </c>
      <c r="J410" s="526" t="str">
        <f>IF('لصق اكسل الفورمز'!AJ405="","",'لصق اكسل الفورمز'!AJ405)</f>
        <v/>
      </c>
      <c r="K410" s="510" t="str">
        <f>IF('لصق اكسل الفورمز'!AM405="","",'لصق اكسل الفورمز'!AM405)</f>
        <v/>
      </c>
      <c r="L410" s="526" t="str">
        <f>IF('لصق اكسل الفورمز'!AP405="","",'لصق اكسل الفورمز'!AP405)</f>
        <v/>
      </c>
      <c r="M410" s="510" t="str">
        <f>IF('لصق اكسل الفورمز'!AS405="","",'لصق اكسل الفورمز'!AS405)</f>
        <v/>
      </c>
      <c r="N410" s="526" t="str">
        <f>IF('لصق اكسل الفورمز'!AV405="","",'لصق اكسل الفورمز'!AV405)</f>
        <v/>
      </c>
      <c r="O410" s="510" t="str">
        <f>IF('لصق اكسل الفورمز'!AY405="","",'لصق اكسل الفورمز'!AY405)</f>
        <v/>
      </c>
      <c r="P410" s="526" t="str">
        <f>IF('لصق اكسل الفورمز'!BB405="","",'لصق اكسل الفورمز'!BB405)</f>
        <v/>
      </c>
      <c r="Q410" s="510" t="str">
        <f>IF('لصق اكسل الفورمز'!BE405="","",'لصق اكسل الفورمز'!BE405)</f>
        <v/>
      </c>
      <c r="R410" s="526" t="str">
        <f>IF('لصق اكسل الفورمز'!BH405="","",'لصق اكسل الفورمز'!BH405)</f>
        <v/>
      </c>
      <c r="S410" s="510" t="str">
        <f>IF('لصق اكسل الفورمز'!BK405="","",'لصق اكسل الفورمز'!BK405)</f>
        <v/>
      </c>
      <c r="T410" s="526" t="str">
        <f>IF('لصق اكسل الفورمز'!BN405="","",'لصق اكسل الفورمز'!BN405)</f>
        <v/>
      </c>
      <c r="U410" s="510" t="str">
        <f>IF('لصق اكسل الفورمز'!BQ405="","",'لصق اكسل الفورمز'!BQ405)</f>
        <v/>
      </c>
      <c r="V410" s="526" t="str">
        <f>IF('لصق اكسل الفورمز'!BT405="","",'لصق اكسل الفورمز'!BT405)</f>
        <v/>
      </c>
      <c r="W410" s="527" t="str">
        <f t="shared" si="1148"/>
        <v/>
      </c>
      <c r="X410" s="510" t="str">
        <f t="shared" si="1149"/>
        <v/>
      </c>
      <c r="Y410" s="564" t="str">
        <f t="shared" si="1150"/>
        <v/>
      </c>
      <c r="BL410" s="38" t="e">
        <f>BM410/'التقرير الختامي'!$D$15</f>
        <v>#DIV/0!</v>
      </c>
      <c r="BM410" s="4">
        <f t="shared" si="1171"/>
        <v>0</v>
      </c>
      <c r="BN410" s="4">
        <f t="shared" si="1172"/>
        <v>0</v>
      </c>
      <c r="BO410" s="4">
        <f t="shared" si="1179"/>
        <v>0</v>
      </c>
      <c r="BP410" s="173" t="str">
        <f t="shared" si="1173"/>
        <v/>
      </c>
      <c r="BQ410" s="4">
        <f t="shared" si="1174"/>
        <v>0</v>
      </c>
      <c r="BT410" s="268" t="str">
        <f t="shared" si="1175"/>
        <v/>
      </c>
      <c r="BU410" s="268" t="str">
        <f t="shared" si="1176"/>
        <v/>
      </c>
      <c r="BX410" s="20">
        <f t="shared" si="1177"/>
        <v>1</v>
      </c>
      <c r="BHJ410" s="20" t="str">
        <f t="shared" si="1178"/>
        <v/>
      </c>
    </row>
    <row r="411" spans="2:76 1570:1570" ht="14.5">
      <c r="B411" s="510" t="str">
        <f>IF('لصق اكسل الفورمز'!E406="","",'لصق اكسل الفورمز'!E406)</f>
        <v/>
      </c>
      <c r="C411" s="510" t="str">
        <f>IF('لصق اكسل الفورمز'!O406="","",'لصق اكسل الفورمز'!O406)</f>
        <v/>
      </c>
      <c r="D411" s="526" t="str">
        <f>IF('لصق اكسل الفورمز'!R406="","",'لصق اكسل الفورمز'!R406)</f>
        <v/>
      </c>
      <c r="E411" s="510" t="str">
        <f>IF('لصق اكسل الفورمز'!U406="","",'لصق اكسل الفورمز'!U406)</f>
        <v/>
      </c>
      <c r="F411" s="526" t="str">
        <f>IF('لصق اكسل الفورمز'!X406="","",'لصق اكسل الفورمز'!X406)</f>
        <v/>
      </c>
      <c r="G411" s="510" t="str">
        <f>IF('لصق اكسل الفورمز'!AA406="","",'لصق اكسل الفورمز'!AA406)</f>
        <v/>
      </c>
      <c r="H411" s="526" t="str">
        <f>IF('لصق اكسل الفورمز'!AD406="","",'لصق اكسل الفورمز'!AD406)</f>
        <v/>
      </c>
      <c r="I411" s="510" t="str">
        <f>IF('لصق اكسل الفورمز'!AG406="","",'لصق اكسل الفورمز'!AG406)</f>
        <v/>
      </c>
      <c r="J411" s="526" t="str">
        <f>IF('لصق اكسل الفورمز'!AJ406="","",'لصق اكسل الفورمز'!AJ406)</f>
        <v/>
      </c>
      <c r="K411" s="510" t="str">
        <f>IF('لصق اكسل الفورمز'!AM406="","",'لصق اكسل الفورمز'!AM406)</f>
        <v/>
      </c>
      <c r="L411" s="526" t="str">
        <f>IF('لصق اكسل الفورمز'!AP406="","",'لصق اكسل الفورمز'!AP406)</f>
        <v/>
      </c>
      <c r="M411" s="510" t="str">
        <f>IF('لصق اكسل الفورمز'!AS406="","",'لصق اكسل الفورمز'!AS406)</f>
        <v/>
      </c>
      <c r="N411" s="526" t="str">
        <f>IF('لصق اكسل الفورمز'!AV406="","",'لصق اكسل الفورمز'!AV406)</f>
        <v/>
      </c>
      <c r="O411" s="510" t="str">
        <f>IF('لصق اكسل الفورمز'!AY406="","",'لصق اكسل الفورمز'!AY406)</f>
        <v/>
      </c>
      <c r="P411" s="526" t="str">
        <f>IF('لصق اكسل الفورمز'!BB406="","",'لصق اكسل الفورمز'!BB406)</f>
        <v/>
      </c>
      <c r="Q411" s="510" t="str">
        <f>IF('لصق اكسل الفورمز'!BE406="","",'لصق اكسل الفورمز'!BE406)</f>
        <v/>
      </c>
      <c r="R411" s="526" t="str">
        <f>IF('لصق اكسل الفورمز'!BH406="","",'لصق اكسل الفورمز'!BH406)</f>
        <v/>
      </c>
      <c r="S411" s="510" t="str">
        <f>IF('لصق اكسل الفورمز'!BK406="","",'لصق اكسل الفورمز'!BK406)</f>
        <v/>
      </c>
      <c r="T411" s="526" t="str">
        <f>IF('لصق اكسل الفورمز'!BN406="","",'لصق اكسل الفورمز'!BN406)</f>
        <v/>
      </c>
      <c r="U411" s="510" t="str">
        <f>IF('لصق اكسل الفورمز'!BQ406="","",'لصق اكسل الفورمز'!BQ406)</f>
        <v/>
      </c>
      <c r="V411" s="526" t="str">
        <f>IF('لصق اكسل الفورمز'!BT406="","",'لصق اكسل الفورمز'!BT406)</f>
        <v/>
      </c>
      <c r="W411" s="527" t="str">
        <f t="shared" si="1148"/>
        <v/>
      </c>
      <c r="X411" s="510" t="str">
        <f t="shared" si="1149"/>
        <v/>
      </c>
      <c r="Y411" s="564" t="str">
        <f t="shared" si="1150"/>
        <v/>
      </c>
      <c r="BL411" s="38" t="e">
        <f>BM411/'التقرير الختامي'!$D$15</f>
        <v>#DIV/0!</v>
      </c>
      <c r="BM411" s="4">
        <f t="shared" si="1171"/>
        <v>0</v>
      </c>
      <c r="BN411" s="4">
        <f t="shared" si="1172"/>
        <v>0</v>
      </c>
      <c r="BO411" s="4">
        <f t="shared" si="1179"/>
        <v>0</v>
      </c>
      <c r="BP411" s="173" t="str">
        <f t="shared" si="1173"/>
        <v/>
      </c>
      <c r="BQ411" s="4">
        <f t="shared" si="1174"/>
        <v>0</v>
      </c>
      <c r="BT411" s="268" t="str">
        <f t="shared" si="1175"/>
        <v/>
      </c>
      <c r="BU411" s="268" t="str">
        <f t="shared" si="1176"/>
        <v/>
      </c>
      <c r="BX411" s="20">
        <f t="shared" si="1177"/>
        <v>1</v>
      </c>
      <c r="BHJ411" s="20" t="str">
        <f t="shared" si="1178"/>
        <v/>
      </c>
    </row>
    <row r="412" spans="2:76 1570:1570" ht="14.5">
      <c r="B412" s="510" t="str">
        <f>IF('لصق اكسل الفورمز'!E407="","",'لصق اكسل الفورمز'!E407)</f>
        <v/>
      </c>
      <c r="C412" s="510" t="str">
        <f>IF('لصق اكسل الفورمز'!O407="","",'لصق اكسل الفورمز'!O407)</f>
        <v/>
      </c>
      <c r="D412" s="526" t="str">
        <f>IF('لصق اكسل الفورمز'!R407="","",'لصق اكسل الفورمز'!R407)</f>
        <v/>
      </c>
      <c r="E412" s="510" t="str">
        <f>IF('لصق اكسل الفورمز'!U407="","",'لصق اكسل الفورمز'!U407)</f>
        <v/>
      </c>
      <c r="F412" s="526" t="str">
        <f>IF('لصق اكسل الفورمز'!X407="","",'لصق اكسل الفورمز'!X407)</f>
        <v/>
      </c>
      <c r="G412" s="510" t="str">
        <f>IF('لصق اكسل الفورمز'!AA407="","",'لصق اكسل الفورمز'!AA407)</f>
        <v/>
      </c>
      <c r="H412" s="526" t="str">
        <f>IF('لصق اكسل الفورمز'!AD407="","",'لصق اكسل الفورمز'!AD407)</f>
        <v/>
      </c>
      <c r="I412" s="510" t="str">
        <f>IF('لصق اكسل الفورمز'!AG407="","",'لصق اكسل الفورمز'!AG407)</f>
        <v/>
      </c>
      <c r="J412" s="526" t="str">
        <f>IF('لصق اكسل الفورمز'!AJ407="","",'لصق اكسل الفورمز'!AJ407)</f>
        <v/>
      </c>
      <c r="K412" s="510" t="str">
        <f>IF('لصق اكسل الفورمز'!AM407="","",'لصق اكسل الفورمز'!AM407)</f>
        <v/>
      </c>
      <c r="L412" s="526" t="str">
        <f>IF('لصق اكسل الفورمز'!AP407="","",'لصق اكسل الفورمز'!AP407)</f>
        <v/>
      </c>
      <c r="M412" s="510" t="str">
        <f>IF('لصق اكسل الفورمز'!AS407="","",'لصق اكسل الفورمز'!AS407)</f>
        <v/>
      </c>
      <c r="N412" s="526" t="str">
        <f>IF('لصق اكسل الفورمز'!AV407="","",'لصق اكسل الفورمز'!AV407)</f>
        <v/>
      </c>
      <c r="O412" s="510" t="str">
        <f>IF('لصق اكسل الفورمز'!AY407="","",'لصق اكسل الفورمز'!AY407)</f>
        <v/>
      </c>
      <c r="P412" s="526" t="str">
        <f>IF('لصق اكسل الفورمز'!BB407="","",'لصق اكسل الفورمز'!BB407)</f>
        <v/>
      </c>
      <c r="Q412" s="510" t="str">
        <f>IF('لصق اكسل الفورمز'!BE407="","",'لصق اكسل الفورمز'!BE407)</f>
        <v/>
      </c>
      <c r="R412" s="526" t="str">
        <f>IF('لصق اكسل الفورمز'!BH407="","",'لصق اكسل الفورمز'!BH407)</f>
        <v/>
      </c>
      <c r="S412" s="510" t="str">
        <f>IF('لصق اكسل الفورمز'!BK407="","",'لصق اكسل الفورمز'!BK407)</f>
        <v/>
      </c>
      <c r="T412" s="526" t="str">
        <f>IF('لصق اكسل الفورمز'!BN407="","",'لصق اكسل الفورمز'!BN407)</f>
        <v/>
      </c>
      <c r="U412" s="510" t="str">
        <f>IF('لصق اكسل الفورمز'!BQ407="","",'لصق اكسل الفورمز'!BQ407)</f>
        <v/>
      </c>
      <c r="V412" s="526" t="str">
        <f>IF('لصق اكسل الفورمز'!BT407="","",'لصق اكسل الفورمز'!BT407)</f>
        <v/>
      </c>
      <c r="W412" s="527" t="str">
        <f t="shared" si="1148"/>
        <v/>
      </c>
      <c r="X412" s="510" t="str">
        <f t="shared" si="1149"/>
        <v/>
      </c>
      <c r="Y412" s="564" t="str">
        <f t="shared" si="1150"/>
        <v/>
      </c>
      <c r="BL412" s="38" t="e">
        <f>BM412/'التقرير الختامي'!$D$15</f>
        <v>#DIV/0!</v>
      </c>
      <c r="BM412" s="4">
        <f t="shared" si="1171"/>
        <v>0</v>
      </c>
      <c r="BN412" s="4">
        <f t="shared" si="1172"/>
        <v>0</v>
      </c>
      <c r="BO412" s="4">
        <f t="shared" si="1179"/>
        <v>0</v>
      </c>
      <c r="BP412" s="173" t="str">
        <f t="shared" si="1173"/>
        <v/>
      </c>
      <c r="BQ412" s="4">
        <f t="shared" si="1174"/>
        <v>0</v>
      </c>
      <c r="BT412" s="268" t="str">
        <f t="shared" si="1175"/>
        <v/>
      </c>
      <c r="BU412" s="268" t="str">
        <f t="shared" si="1176"/>
        <v/>
      </c>
      <c r="BX412" s="20">
        <f t="shared" si="1177"/>
        <v>1</v>
      </c>
      <c r="BHJ412" s="20" t="str">
        <f t="shared" si="1178"/>
        <v/>
      </c>
    </row>
    <row r="413" spans="2:76 1570:1570" ht="14.5">
      <c r="B413" s="510" t="str">
        <f>IF('لصق اكسل الفورمز'!E408="","",'لصق اكسل الفورمز'!E408)</f>
        <v/>
      </c>
      <c r="C413" s="510" t="str">
        <f>IF('لصق اكسل الفورمز'!O408="","",'لصق اكسل الفورمز'!O408)</f>
        <v/>
      </c>
      <c r="D413" s="526" t="str">
        <f>IF('لصق اكسل الفورمز'!R408="","",'لصق اكسل الفورمز'!R408)</f>
        <v/>
      </c>
      <c r="E413" s="510" t="str">
        <f>IF('لصق اكسل الفورمز'!U408="","",'لصق اكسل الفورمز'!U408)</f>
        <v/>
      </c>
      <c r="F413" s="526" t="str">
        <f>IF('لصق اكسل الفورمز'!X408="","",'لصق اكسل الفورمز'!X408)</f>
        <v/>
      </c>
      <c r="G413" s="510" t="str">
        <f>IF('لصق اكسل الفورمز'!AA408="","",'لصق اكسل الفورمز'!AA408)</f>
        <v/>
      </c>
      <c r="H413" s="526" t="str">
        <f>IF('لصق اكسل الفورمز'!AD408="","",'لصق اكسل الفورمز'!AD408)</f>
        <v/>
      </c>
      <c r="I413" s="510" t="str">
        <f>IF('لصق اكسل الفورمز'!AG408="","",'لصق اكسل الفورمز'!AG408)</f>
        <v/>
      </c>
      <c r="J413" s="526" t="str">
        <f>IF('لصق اكسل الفورمز'!AJ408="","",'لصق اكسل الفورمز'!AJ408)</f>
        <v/>
      </c>
      <c r="K413" s="510" t="str">
        <f>IF('لصق اكسل الفورمز'!AM408="","",'لصق اكسل الفورمز'!AM408)</f>
        <v/>
      </c>
      <c r="L413" s="526" t="str">
        <f>IF('لصق اكسل الفورمز'!AP408="","",'لصق اكسل الفورمز'!AP408)</f>
        <v/>
      </c>
      <c r="M413" s="510" t="str">
        <f>IF('لصق اكسل الفورمز'!AS408="","",'لصق اكسل الفورمز'!AS408)</f>
        <v/>
      </c>
      <c r="N413" s="526" t="str">
        <f>IF('لصق اكسل الفورمز'!AV408="","",'لصق اكسل الفورمز'!AV408)</f>
        <v/>
      </c>
      <c r="O413" s="510" t="str">
        <f>IF('لصق اكسل الفورمز'!AY408="","",'لصق اكسل الفورمز'!AY408)</f>
        <v/>
      </c>
      <c r="P413" s="526" t="str">
        <f>IF('لصق اكسل الفورمز'!BB408="","",'لصق اكسل الفورمز'!BB408)</f>
        <v/>
      </c>
      <c r="Q413" s="510" t="str">
        <f>IF('لصق اكسل الفورمز'!BE408="","",'لصق اكسل الفورمز'!BE408)</f>
        <v/>
      </c>
      <c r="R413" s="526" t="str">
        <f>IF('لصق اكسل الفورمز'!BH408="","",'لصق اكسل الفورمز'!BH408)</f>
        <v/>
      </c>
      <c r="S413" s="510" t="str">
        <f>IF('لصق اكسل الفورمز'!BK408="","",'لصق اكسل الفورمز'!BK408)</f>
        <v/>
      </c>
      <c r="T413" s="526" t="str">
        <f>IF('لصق اكسل الفورمز'!BN408="","",'لصق اكسل الفورمز'!BN408)</f>
        <v/>
      </c>
      <c r="U413" s="510" t="str">
        <f>IF('لصق اكسل الفورمز'!BQ408="","",'لصق اكسل الفورمز'!BQ408)</f>
        <v/>
      </c>
      <c r="V413" s="526" t="str">
        <f>IF('لصق اكسل الفورمز'!BT408="","",'لصق اكسل الفورمز'!BT408)</f>
        <v/>
      </c>
      <c r="W413" s="527" t="str">
        <f t="shared" si="1148"/>
        <v/>
      </c>
      <c r="X413" s="510" t="str">
        <f t="shared" si="1149"/>
        <v/>
      </c>
      <c r="BL413" s="38" t="e">
        <f>BM413/'التقرير الختامي'!$D$15</f>
        <v>#DIV/0!</v>
      </c>
      <c r="BM413" s="4">
        <f t="shared" si="1171"/>
        <v>0</v>
      </c>
      <c r="BN413" s="4">
        <f t="shared" si="1172"/>
        <v>0</v>
      </c>
      <c r="BO413" s="4">
        <f t="shared" si="1179"/>
        <v>0</v>
      </c>
      <c r="BP413" s="173" t="str">
        <f t="shared" si="1173"/>
        <v/>
      </c>
      <c r="BQ413" s="4">
        <f t="shared" si="1174"/>
        <v>0</v>
      </c>
      <c r="BT413" s="268" t="str">
        <f t="shared" si="1175"/>
        <v/>
      </c>
      <c r="BU413" s="268" t="str">
        <f t="shared" si="1176"/>
        <v/>
      </c>
      <c r="BX413" s="20">
        <f t="shared" si="1177"/>
        <v>1</v>
      </c>
      <c r="BHJ413" s="20" t="str">
        <f t="shared" si="1178"/>
        <v/>
      </c>
    </row>
    <row r="414" spans="2:76 1570:1570" ht="14.5">
      <c r="B414" s="510" t="str">
        <f>IF('لصق اكسل الفورمز'!E409="","",'لصق اكسل الفورمز'!E409)</f>
        <v/>
      </c>
      <c r="C414" s="510" t="str">
        <f>IF('لصق اكسل الفورمز'!O409="","",'لصق اكسل الفورمز'!O409)</f>
        <v/>
      </c>
      <c r="D414" s="526" t="str">
        <f>IF('لصق اكسل الفورمز'!R409="","",'لصق اكسل الفورمز'!R409)</f>
        <v/>
      </c>
      <c r="E414" s="510" t="str">
        <f>IF('لصق اكسل الفورمز'!U409="","",'لصق اكسل الفورمز'!U409)</f>
        <v/>
      </c>
      <c r="F414" s="526" t="str">
        <f>IF('لصق اكسل الفورمز'!X409="","",'لصق اكسل الفورمز'!X409)</f>
        <v/>
      </c>
      <c r="G414" s="510" t="str">
        <f>IF('لصق اكسل الفورمز'!AA409="","",'لصق اكسل الفورمز'!AA409)</f>
        <v/>
      </c>
      <c r="H414" s="526" t="str">
        <f>IF('لصق اكسل الفورمز'!AD409="","",'لصق اكسل الفورمز'!AD409)</f>
        <v/>
      </c>
      <c r="I414" s="510" t="str">
        <f>IF('لصق اكسل الفورمز'!AG409="","",'لصق اكسل الفورمز'!AG409)</f>
        <v/>
      </c>
      <c r="J414" s="526" t="str">
        <f>IF('لصق اكسل الفورمز'!AJ409="","",'لصق اكسل الفورمز'!AJ409)</f>
        <v/>
      </c>
      <c r="K414" s="510" t="str">
        <f>IF('لصق اكسل الفورمز'!AM409="","",'لصق اكسل الفورمز'!AM409)</f>
        <v/>
      </c>
      <c r="L414" s="526" t="str">
        <f>IF('لصق اكسل الفورمز'!AP409="","",'لصق اكسل الفورمز'!AP409)</f>
        <v/>
      </c>
      <c r="M414" s="510" t="str">
        <f>IF('لصق اكسل الفورمز'!AS409="","",'لصق اكسل الفورمز'!AS409)</f>
        <v/>
      </c>
      <c r="N414" s="526" t="str">
        <f>IF('لصق اكسل الفورمز'!AV409="","",'لصق اكسل الفورمز'!AV409)</f>
        <v/>
      </c>
      <c r="O414" s="510" t="str">
        <f>IF('لصق اكسل الفورمز'!AY409="","",'لصق اكسل الفورمز'!AY409)</f>
        <v/>
      </c>
      <c r="P414" s="526" t="str">
        <f>IF('لصق اكسل الفورمز'!BB409="","",'لصق اكسل الفورمز'!BB409)</f>
        <v/>
      </c>
      <c r="Q414" s="510" t="str">
        <f>IF('لصق اكسل الفورمز'!BE409="","",'لصق اكسل الفورمز'!BE409)</f>
        <v/>
      </c>
      <c r="R414" s="526" t="str">
        <f>IF('لصق اكسل الفورمز'!BH409="","",'لصق اكسل الفورمز'!BH409)</f>
        <v/>
      </c>
      <c r="S414" s="510" t="str">
        <f>IF('لصق اكسل الفورمز'!BK409="","",'لصق اكسل الفورمز'!BK409)</f>
        <v/>
      </c>
      <c r="T414" s="526" t="str">
        <f>IF('لصق اكسل الفورمز'!BN409="","",'لصق اكسل الفورمز'!BN409)</f>
        <v/>
      </c>
      <c r="U414" s="510" t="str">
        <f>IF('لصق اكسل الفورمز'!BQ409="","",'لصق اكسل الفورمز'!BQ409)</f>
        <v/>
      </c>
      <c r="V414" s="526" t="str">
        <f>IF('لصق اكسل الفورمز'!BT409="","",'لصق اكسل الفورمز'!BT409)</f>
        <v/>
      </c>
      <c r="W414" s="527" t="str">
        <f t="shared" si="1148"/>
        <v/>
      </c>
      <c r="X414" s="510" t="str">
        <f t="shared" si="1149"/>
        <v/>
      </c>
      <c r="BL414" s="38" t="e">
        <f>BM414/'التقرير الختامي'!$D$15</f>
        <v>#DIV/0!</v>
      </c>
      <c r="BM414" s="4">
        <f t="shared" si="1171"/>
        <v>0</v>
      </c>
      <c r="BN414" s="4">
        <f t="shared" si="1172"/>
        <v>0</v>
      </c>
      <c r="BO414" s="4">
        <f t="shared" si="1179"/>
        <v>0</v>
      </c>
      <c r="BP414" s="173" t="str">
        <f t="shared" si="1173"/>
        <v/>
      </c>
      <c r="BQ414" s="4">
        <f t="shared" si="1174"/>
        <v>0</v>
      </c>
      <c r="BT414" s="268" t="str">
        <f t="shared" si="1175"/>
        <v/>
      </c>
      <c r="BU414" s="268" t="str">
        <f t="shared" si="1176"/>
        <v/>
      </c>
      <c r="BX414" s="20">
        <f t="shared" si="1177"/>
        <v>1</v>
      </c>
      <c r="BHJ414" s="20" t="str">
        <f t="shared" si="1178"/>
        <v/>
      </c>
    </row>
    <row r="415" spans="2:76 1570:1570" ht="14.5">
      <c r="B415" s="510" t="str">
        <f>IF('لصق اكسل الفورمز'!E410="","",'لصق اكسل الفورمز'!E410)</f>
        <v/>
      </c>
      <c r="C415" s="510" t="str">
        <f>IF('لصق اكسل الفورمز'!O410="","",'لصق اكسل الفورمز'!O410)</f>
        <v/>
      </c>
      <c r="D415" s="526" t="str">
        <f>IF('لصق اكسل الفورمز'!R410="","",'لصق اكسل الفورمز'!R410)</f>
        <v/>
      </c>
      <c r="E415" s="510" t="str">
        <f>IF('لصق اكسل الفورمز'!U410="","",'لصق اكسل الفورمز'!U410)</f>
        <v/>
      </c>
      <c r="F415" s="526" t="str">
        <f>IF('لصق اكسل الفورمز'!X410="","",'لصق اكسل الفورمز'!X410)</f>
        <v/>
      </c>
      <c r="G415" s="510" t="str">
        <f>IF('لصق اكسل الفورمز'!AA410="","",'لصق اكسل الفورمز'!AA410)</f>
        <v/>
      </c>
      <c r="H415" s="526" t="str">
        <f>IF('لصق اكسل الفورمز'!AD410="","",'لصق اكسل الفورمز'!AD410)</f>
        <v/>
      </c>
      <c r="I415" s="510" t="str">
        <f>IF('لصق اكسل الفورمز'!AG410="","",'لصق اكسل الفورمز'!AG410)</f>
        <v/>
      </c>
      <c r="J415" s="526" t="str">
        <f>IF('لصق اكسل الفورمز'!AJ410="","",'لصق اكسل الفورمز'!AJ410)</f>
        <v/>
      </c>
      <c r="K415" s="510" t="str">
        <f>IF('لصق اكسل الفورمز'!AM410="","",'لصق اكسل الفورمز'!AM410)</f>
        <v/>
      </c>
      <c r="L415" s="526" t="str">
        <f>IF('لصق اكسل الفورمز'!AP410="","",'لصق اكسل الفورمز'!AP410)</f>
        <v/>
      </c>
      <c r="M415" s="510" t="str">
        <f>IF('لصق اكسل الفورمز'!AS410="","",'لصق اكسل الفورمز'!AS410)</f>
        <v/>
      </c>
      <c r="N415" s="526" t="str">
        <f>IF('لصق اكسل الفورمز'!AV410="","",'لصق اكسل الفورمز'!AV410)</f>
        <v/>
      </c>
      <c r="O415" s="510" t="str">
        <f>IF('لصق اكسل الفورمز'!AY410="","",'لصق اكسل الفورمز'!AY410)</f>
        <v/>
      </c>
      <c r="P415" s="526" t="str">
        <f>IF('لصق اكسل الفورمز'!BB410="","",'لصق اكسل الفورمز'!BB410)</f>
        <v/>
      </c>
      <c r="Q415" s="510" t="str">
        <f>IF('لصق اكسل الفورمز'!BE410="","",'لصق اكسل الفورمز'!BE410)</f>
        <v/>
      </c>
      <c r="R415" s="526" t="str">
        <f>IF('لصق اكسل الفورمز'!BH410="","",'لصق اكسل الفورمز'!BH410)</f>
        <v/>
      </c>
      <c r="S415" s="510" t="str">
        <f>IF('لصق اكسل الفورمز'!BK410="","",'لصق اكسل الفورمز'!BK410)</f>
        <v/>
      </c>
      <c r="T415" s="526" t="str">
        <f>IF('لصق اكسل الفورمز'!BN410="","",'لصق اكسل الفورمز'!BN410)</f>
        <v/>
      </c>
      <c r="U415" s="510" t="str">
        <f>IF('لصق اكسل الفورمز'!BQ410="","",'لصق اكسل الفورمز'!BQ410)</f>
        <v/>
      </c>
      <c r="V415" s="526" t="str">
        <f>IF('لصق اكسل الفورمز'!BT410="","",'لصق اكسل الفورمز'!BT410)</f>
        <v/>
      </c>
      <c r="W415" s="527" t="str">
        <f t="shared" si="1148"/>
        <v/>
      </c>
      <c r="X415" s="510" t="str">
        <f t="shared" si="1149"/>
        <v/>
      </c>
      <c r="BL415" s="38" t="e">
        <f>BM415/'التقرير الختامي'!$D$15</f>
        <v>#DIV/0!</v>
      </c>
      <c r="BM415" s="4">
        <f t="shared" si="1171"/>
        <v>0</v>
      </c>
      <c r="BN415" s="4">
        <f t="shared" si="1172"/>
        <v>0</v>
      </c>
      <c r="BO415" s="4">
        <f t="shared" si="1179"/>
        <v>0</v>
      </c>
      <c r="BP415" s="173" t="str">
        <f t="shared" si="1173"/>
        <v/>
      </c>
      <c r="BQ415" s="4">
        <f t="shared" si="1174"/>
        <v>0</v>
      </c>
      <c r="BT415" s="268" t="str">
        <f t="shared" si="1175"/>
        <v/>
      </c>
      <c r="BU415" s="268" t="str">
        <f t="shared" si="1176"/>
        <v/>
      </c>
      <c r="BX415" s="20">
        <f t="shared" si="1177"/>
        <v>1</v>
      </c>
      <c r="BHJ415" s="20" t="str">
        <f t="shared" si="1178"/>
        <v/>
      </c>
    </row>
    <row r="416" spans="2:76 1570:1570" ht="14.5">
      <c r="B416" s="510" t="str">
        <f>IF('لصق اكسل الفورمز'!E411="","",'لصق اكسل الفورمز'!E411)</f>
        <v/>
      </c>
      <c r="C416" s="510" t="str">
        <f>IF('لصق اكسل الفورمز'!O411="","",'لصق اكسل الفورمز'!O411)</f>
        <v/>
      </c>
      <c r="D416" s="526" t="str">
        <f>IF('لصق اكسل الفورمز'!R411="","",'لصق اكسل الفورمز'!R411)</f>
        <v/>
      </c>
      <c r="E416" s="510" t="str">
        <f>IF('لصق اكسل الفورمز'!U411="","",'لصق اكسل الفورمز'!U411)</f>
        <v/>
      </c>
      <c r="F416" s="526" t="str">
        <f>IF('لصق اكسل الفورمز'!X411="","",'لصق اكسل الفورمز'!X411)</f>
        <v/>
      </c>
      <c r="G416" s="510" t="str">
        <f>IF('لصق اكسل الفورمز'!AA411="","",'لصق اكسل الفورمز'!AA411)</f>
        <v/>
      </c>
      <c r="H416" s="526" t="str">
        <f>IF('لصق اكسل الفورمز'!AD411="","",'لصق اكسل الفورمز'!AD411)</f>
        <v/>
      </c>
      <c r="I416" s="510" t="str">
        <f>IF('لصق اكسل الفورمز'!AG411="","",'لصق اكسل الفورمز'!AG411)</f>
        <v/>
      </c>
      <c r="J416" s="526" t="str">
        <f>IF('لصق اكسل الفورمز'!AJ411="","",'لصق اكسل الفورمز'!AJ411)</f>
        <v/>
      </c>
      <c r="K416" s="510" t="str">
        <f>IF('لصق اكسل الفورمز'!AM411="","",'لصق اكسل الفورمز'!AM411)</f>
        <v/>
      </c>
      <c r="L416" s="526" t="str">
        <f>IF('لصق اكسل الفورمز'!AP411="","",'لصق اكسل الفورمز'!AP411)</f>
        <v/>
      </c>
      <c r="M416" s="510" t="str">
        <f>IF('لصق اكسل الفورمز'!AS411="","",'لصق اكسل الفورمز'!AS411)</f>
        <v/>
      </c>
      <c r="N416" s="526" t="str">
        <f>IF('لصق اكسل الفورمز'!AV411="","",'لصق اكسل الفورمز'!AV411)</f>
        <v/>
      </c>
      <c r="O416" s="510" t="str">
        <f>IF('لصق اكسل الفورمز'!AY411="","",'لصق اكسل الفورمز'!AY411)</f>
        <v/>
      </c>
      <c r="P416" s="526" t="str">
        <f>IF('لصق اكسل الفورمز'!BB411="","",'لصق اكسل الفورمز'!BB411)</f>
        <v/>
      </c>
      <c r="Q416" s="510" t="str">
        <f>IF('لصق اكسل الفورمز'!BE411="","",'لصق اكسل الفورمز'!BE411)</f>
        <v/>
      </c>
      <c r="R416" s="526" t="str">
        <f>IF('لصق اكسل الفورمز'!BH411="","",'لصق اكسل الفورمز'!BH411)</f>
        <v/>
      </c>
      <c r="S416" s="510" t="str">
        <f>IF('لصق اكسل الفورمز'!BK411="","",'لصق اكسل الفورمز'!BK411)</f>
        <v/>
      </c>
      <c r="T416" s="526" t="str">
        <f>IF('لصق اكسل الفورمز'!BN411="","",'لصق اكسل الفورمز'!BN411)</f>
        <v/>
      </c>
      <c r="U416" s="510" t="str">
        <f>IF('لصق اكسل الفورمز'!BQ411="","",'لصق اكسل الفورمز'!BQ411)</f>
        <v/>
      </c>
      <c r="V416" s="526" t="str">
        <f>IF('لصق اكسل الفورمز'!BT411="","",'لصق اكسل الفورمز'!BT411)</f>
        <v/>
      </c>
      <c r="W416" s="527" t="str">
        <f t="shared" ref="W416:W430" si="1181">IF(B416="","",AL416/$D$2)</f>
        <v/>
      </c>
      <c r="X416" s="510" t="str">
        <f t="shared" si="1149"/>
        <v/>
      </c>
      <c r="BL416" s="38" t="e">
        <f>BM416/'التقرير الختامي'!$D$15</f>
        <v>#DIV/0!</v>
      </c>
      <c r="BM416" s="4">
        <f t="shared" si="1171"/>
        <v>0</v>
      </c>
      <c r="BN416" s="4">
        <f t="shared" si="1172"/>
        <v>0</v>
      </c>
      <c r="BO416" s="4">
        <f t="shared" si="1179"/>
        <v>0</v>
      </c>
      <c r="BP416" s="173" t="str">
        <f t="shared" si="1173"/>
        <v/>
      </c>
      <c r="BQ416" s="4">
        <f t="shared" si="1174"/>
        <v>0</v>
      </c>
      <c r="BT416" s="268" t="str">
        <f t="shared" si="1175"/>
        <v/>
      </c>
      <c r="BU416" s="268" t="str">
        <f t="shared" si="1176"/>
        <v/>
      </c>
      <c r="BX416" s="20">
        <f t="shared" si="1177"/>
        <v>1</v>
      </c>
      <c r="BHJ416" s="20" t="str">
        <f t="shared" si="1178"/>
        <v/>
      </c>
    </row>
    <row r="417" spans="2:76 1570:1570" ht="14.5">
      <c r="B417" s="510" t="str">
        <f>IF('لصق اكسل الفورمز'!E412="","",'لصق اكسل الفورمز'!E412)</f>
        <v/>
      </c>
      <c r="C417" s="510" t="str">
        <f>IF('لصق اكسل الفورمز'!O412="","",'لصق اكسل الفورمز'!O412)</f>
        <v/>
      </c>
      <c r="D417" s="526" t="str">
        <f>IF('لصق اكسل الفورمز'!R412="","",'لصق اكسل الفورمز'!R412)</f>
        <v/>
      </c>
      <c r="E417" s="510" t="str">
        <f>IF('لصق اكسل الفورمز'!U412="","",'لصق اكسل الفورمز'!U412)</f>
        <v/>
      </c>
      <c r="F417" s="526" t="str">
        <f>IF('لصق اكسل الفورمز'!X412="","",'لصق اكسل الفورمز'!X412)</f>
        <v/>
      </c>
      <c r="G417" s="510" t="str">
        <f>IF('لصق اكسل الفورمز'!AA412="","",'لصق اكسل الفورمز'!AA412)</f>
        <v/>
      </c>
      <c r="H417" s="526" t="str">
        <f>IF('لصق اكسل الفورمز'!AD412="","",'لصق اكسل الفورمز'!AD412)</f>
        <v/>
      </c>
      <c r="I417" s="510" t="str">
        <f>IF('لصق اكسل الفورمز'!AG412="","",'لصق اكسل الفورمز'!AG412)</f>
        <v/>
      </c>
      <c r="J417" s="526" t="str">
        <f>IF('لصق اكسل الفورمز'!AJ412="","",'لصق اكسل الفورمز'!AJ412)</f>
        <v/>
      </c>
      <c r="K417" s="510" t="str">
        <f>IF('لصق اكسل الفورمز'!AM412="","",'لصق اكسل الفورمز'!AM412)</f>
        <v/>
      </c>
      <c r="L417" s="526" t="str">
        <f>IF('لصق اكسل الفورمز'!AP412="","",'لصق اكسل الفورمز'!AP412)</f>
        <v/>
      </c>
      <c r="M417" s="510" t="str">
        <f>IF('لصق اكسل الفورمز'!AS412="","",'لصق اكسل الفورمز'!AS412)</f>
        <v/>
      </c>
      <c r="N417" s="526" t="str">
        <f>IF('لصق اكسل الفورمز'!AV412="","",'لصق اكسل الفورمز'!AV412)</f>
        <v/>
      </c>
      <c r="O417" s="510" t="str">
        <f>IF('لصق اكسل الفورمز'!AY412="","",'لصق اكسل الفورمز'!AY412)</f>
        <v/>
      </c>
      <c r="P417" s="526" t="str">
        <f>IF('لصق اكسل الفورمز'!BB412="","",'لصق اكسل الفورمز'!BB412)</f>
        <v/>
      </c>
      <c r="Q417" s="510" t="str">
        <f>IF('لصق اكسل الفورمز'!BE412="","",'لصق اكسل الفورمز'!BE412)</f>
        <v/>
      </c>
      <c r="R417" s="526" t="str">
        <f>IF('لصق اكسل الفورمز'!BH412="","",'لصق اكسل الفورمز'!BH412)</f>
        <v/>
      </c>
      <c r="S417" s="510" t="str">
        <f>IF('لصق اكسل الفورمز'!BK412="","",'لصق اكسل الفورمز'!BK412)</f>
        <v/>
      </c>
      <c r="T417" s="526" t="str">
        <f>IF('لصق اكسل الفورمز'!BN412="","",'لصق اكسل الفورمز'!BN412)</f>
        <v/>
      </c>
      <c r="U417" s="510" t="str">
        <f>IF('لصق اكسل الفورمز'!BQ412="","",'لصق اكسل الفورمز'!BQ412)</f>
        <v/>
      </c>
      <c r="V417" s="526" t="str">
        <f>IF('لصق اكسل الفورمز'!BT412="","",'لصق اكسل الفورمز'!BT412)</f>
        <v/>
      </c>
      <c r="W417" s="527" t="str">
        <f t="shared" si="1181"/>
        <v/>
      </c>
      <c r="X417" s="510" t="str">
        <f t="shared" si="1149"/>
        <v/>
      </c>
      <c r="BL417" s="38" t="e">
        <f>BM417/'التقرير الختامي'!$D$15</f>
        <v>#DIV/0!</v>
      </c>
      <c r="BM417" s="4">
        <f t="shared" si="1171"/>
        <v>0</v>
      </c>
      <c r="BN417" s="4">
        <f t="shared" si="1172"/>
        <v>0</v>
      </c>
      <c r="BO417" s="4">
        <f t="shared" si="1179"/>
        <v>0</v>
      </c>
      <c r="BP417" s="173" t="str">
        <f t="shared" si="1173"/>
        <v/>
      </c>
      <c r="BQ417" s="4">
        <f t="shared" si="1174"/>
        <v>0</v>
      </c>
      <c r="BT417" s="268" t="str">
        <f t="shared" si="1175"/>
        <v/>
      </c>
      <c r="BU417" s="268" t="str">
        <f t="shared" si="1176"/>
        <v/>
      </c>
      <c r="BX417" s="20">
        <f t="shared" si="1177"/>
        <v>1</v>
      </c>
      <c r="BHJ417" s="20" t="str">
        <f t="shared" si="1178"/>
        <v/>
      </c>
    </row>
    <row r="418" spans="2:76 1570:1570" ht="14.5">
      <c r="B418" s="510" t="str">
        <f>IF('لصق اكسل الفورمز'!E413="","",'لصق اكسل الفورمز'!E413)</f>
        <v/>
      </c>
      <c r="C418" s="510" t="str">
        <f>IF('لصق اكسل الفورمز'!O413="","",'لصق اكسل الفورمز'!O413)</f>
        <v/>
      </c>
      <c r="D418" s="526" t="str">
        <f>IF('لصق اكسل الفورمز'!R413="","",'لصق اكسل الفورمز'!R413)</f>
        <v/>
      </c>
      <c r="E418" s="510" t="str">
        <f>IF('لصق اكسل الفورمز'!U413="","",'لصق اكسل الفورمز'!U413)</f>
        <v/>
      </c>
      <c r="F418" s="526" t="str">
        <f>IF('لصق اكسل الفورمز'!X413="","",'لصق اكسل الفورمز'!X413)</f>
        <v/>
      </c>
      <c r="G418" s="510" t="str">
        <f>IF('لصق اكسل الفورمز'!AA413="","",'لصق اكسل الفورمز'!AA413)</f>
        <v/>
      </c>
      <c r="H418" s="526" t="str">
        <f>IF('لصق اكسل الفورمز'!AD413="","",'لصق اكسل الفورمز'!AD413)</f>
        <v/>
      </c>
      <c r="I418" s="510" t="str">
        <f>IF('لصق اكسل الفورمز'!AG413="","",'لصق اكسل الفورمز'!AG413)</f>
        <v/>
      </c>
      <c r="J418" s="526" t="str">
        <f>IF('لصق اكسل الفورمز'!AJ413="","",'لصق اكسل الفورمز'!AJ413)</f>
        <v/>
      </c>
      <c r="K418" s="510" t="str">
        <f>IF('لصق اكسل الفورمز'!AM413="","",'لصق اكسل الفورمز'!AM413)</f>
        <v/>
      </c>
      <c r="L418" s="526" t="str">
        <f>IF('لصق اكسل الفورمز'!AP413="","",'لصق اكسل الفورمز'!AP413)</f>
        <v/>
      </c>
      <c r="M418" s="510" t="str">
        <f>IF('لصق اكسل الفورمز'!AS413="","",'لصق اكسل الفورمز'!AS413)</f>
        <v/>
      </c>
      <c r="N418" s="526" t="str">
        <f>IF('لصق اكسل الفورمز'!AV413="","",'لصق اكسل الفورمز'!AV413)</f>
        <v/>
      </c>
      <c r="O418" s="510" t="str">
        <f>IF('لصق اكسل الفورمز'!AY413="","",'لصق اكسل الفورمز'!AY413)</f>
        <v/>
      </c>
      <c r="P418" s="526" t="str">
        <f>IF('لصق اكسل الفورمز'!BB413="","",'لصق اكسل الفورمز'!BB413)</f>
        <v/>
      </c>
      <c r="Q418" s="510" t="str">
        <f>IF('لصق اكسل الفورمز'!BE413="","",'لصق اكسل الفورمز'!BE413)</f>
        <v/>
      </c>
      <c r="R418" s="526" t="str">
        <f>IF('لصق اكسل الفورمز'!BH413="","",'لصق اكسل الفورمز'!BH413)</f>
        <v/>
      </c>
      <c r="S418" s="510" t="str">
        <f>IF('لصق اكسل الفورمز'!BK413="","",'لصق اكسل الفورمز'!BK413)</f>
        <v/>
      </c>
      <c r="T418" s="526" t="str">
        <f>IF('لصق اكسل الفورمز'!BN413="","",'لصق اكسل الفورمز'!BN413)</f>
        <v/>
      </c>
      <c r="U418" s="510" t="str">
        <f>IF('لصق اكسل الفورمز'!BQ413="","",'لصق اكسل الفورمز'!BQ413)</f>
        <v/>
      </c>
      <c r="V418" s="526" t="str">
        <f>IF('لصق اكسل الفورمز'!BT413="","",'لصق اكسل الفورمز'!BT413)</f>
        <v/>
      </c>
      <c r="W418" s="527" t="str">
        <f t="shared" si="1181"/>
        <v/>
      </c>
      <c r="X418" s="510" t="str">
        <f t="shared" si="1149"/>
        <v/>
      </c>
      <c r="BL418" s="38" t="e">
        <f>BM418/'التقرير الختامي'!$D$15</f>
        <v>#DIV/0!</v>
      </c>
      <c r="BM418" s="4">
        <f t="shared" si="1171"/>
        <v>0</v>
      </c>
      <c r="BN418" s="4">
        <f t="shared" si="1172"/>
        <v>0</v>
      </c>
      <c r="BO418" s="4">
        <f t="shared" si="1179"/>
        <v>0</v>
      </c>
      <c r="BP418" s="173" t="str">
        <f t="shared" si="1173"/>
        <v/>
      </c>
      <c r="BQ418" s="4">
        <f t="shared" si="1174"/>
        <v>0</v>
      </c>
      <c r="BT418" s="268" t="str">
        <f t="shared" si="1175"/>
        <v/>
      </c>
      <c r="BU418" s="268" t="str">
        <f t="shared" si="1176"/>
        <v/>
      </c>
      <c r="BX418" s="20">
        <f t="shared" si="1177"/>
        <v>1</v>
      </c>
      <c r="BHJ418" s="20" t="str">
        <f t="shared" si="1178"/>
        <v/>
      </c>
    </row>
    <row r="419" spans="2:76 1570:1570" ht="14.5">
      <c r="B419" s="510" t="str">
        <f>IF('لصق اكسل الفورمز'!E414="","",'لصق اكسل الفورمز'!E414)</f>
        <v/>
      </c>
      <c r="C419" s="510" t="str">
        <f>IF('لصق اكسل الفورمز'!O414="","",'لصق اكسل الفورمز'!O414)</f>
        <v/>
      </c>
      <c r="D419" s="526" t="str">
        <f>IF('لصق اكسل الفورمز'!R414="","",'لصق اكسل الفورمز'!R414)</f>
        <v/>
      </c>
      <c r="E419" s="510" t="str">
        <f>IF('لصق اكسل الفورمز'!U414="","",'لصق اكسل الفورمز'!U414)</f>
        <v/>
      </c>
      <c r="F419" s="526" t="str">
        <f>IF('لصق اكسل الفورمز'!X414="","",'لصق اكسل الفورمز'!X414)</f>
        <v/>
      </c>
      <c r="G419" s="510" t="str">
        <f>IF('لصق اكسل الفورمز'!AA414="","",'لصق اكسل الفورمز'!AA414)</f>
        <v/>
      </c>
      <c r="H419" s="526" t="str">
        <f>IF('لصق اكسل الفورمز'!AD414="","",'لصق اكسل الفورمز'!AD414)</f>
        <v/>
      </c>
      <c r="I419" s="510" t="str">
        <f>IF('لصق اكسل الفورمز'!AG414="","",'لصق اكسل الفورمز'!AG414)</f>
        <v/>
      </c>
      <c r="J419" s="526" t="str">
        <f>IF('لصق اكسل الفورمز'!AJ414="","",'لصق اكسل الفورمز'!AJ414)</f>
        <v/>
      </c>
      <c r="K419" s="510" t="str">
        <f>IF('لصق اكسل الفورمز'!AM414="","",'لصق اكسل الفورمز'!AM414)</f>
        <v/>
      </c>
      <c r="L419" s="526" t="str">
        <f>IF('لصق اكسل الفورمز'!AP414="","",'لصق اكسل الفورمز'!AP414)</f>
        <v/>
      </c>
      <c r="M419" s="510" t="str">
        <f>IF('لصق اكسل الفورمز'!AS414="","",'لصق اكسل الفورمز'!AS414)</f>
        <v/>
      </c>
      <c r="N419" s="526" t="str">
        <f>IF('لصق اكسل الفورمز'!AV414="","",'لصق اكسل الفورمز'!AV414)</f>
        <v/>
      </c>
      <c r="O419" s="510" t="str">
        <f>IF('لصق اكسل الفورمز'!AY414="","",'لصق اكسل الفورمز'!AY414)</f>
        <v/>
      </c>
      <c r="P419" s="526" t="str">
        <f>IF('لصق اكسل الفورمز'!BB414="","",'لصق اكسل الفورمز'!BB414)</f>
        <v/>
      </c>
      <c r="Q419" s="510" t="str">
        <f>IF('لصق اكسل الفورمز'!BE414="","",'لصق اكسل الفورمز'!BE414)</f>
        <v/>
      </c>
      <c r="R419" s="526" t="str">
        <f>IF('لصق اكسل الفورمز'!BH414="","",'لصق اكسل الفورمز'!BH414)</f>
        <v/>
      </c>
      <c r="S419" s="510" t="str">
        <f>IF('لصق اكسل الفورمز'!BK414="","",'لصق اكسل الفورمز'!BK414)</f>
        <v/>
      </c>
      <c r="T419" s="526" t="str">
        <f>IF('لصق اكسل الفورمز'!BN414="","",'لصق اكسل الفورمز'!BN414)</f>
        <v/>
      </c>
      <c r="U419" s="510" t="str">
        <f>IF('لصق اكسل الفورمز'!BQ414="","",'لصق اكسل الفورمز'!BQ414)</f>
        <v/>
      </c>
      <c r="V419" s="526" t="str">
        <f>IF('لصق اكسل الفورمز'!BT414="","",'لصق اكسل الفورمز'!BT414)</f>
        <v/>
      </c>
      <c r="W419" s="527" t="str">
        <f t="shared" si="1181"/>
        <v/>
      </c>
      <c r="X419" s="510" t="str">
        <f t="shared" si="1149"/>
        <v/>
      </c>
      <c r="BL419" s="38" t="e">
        <f>BM419/'التقرير الختامي'!$D$15</f>
        <v>#DIV/0!</v>
      </c>
      <c r="BM419" s="4">
        <f t="shared" si="1171"/>
        <v>0</v>
      </c>
      <c r="BN419" s="4">
        <f t="shared" si="1172"/>
        <v>0</v>
      </c>
      <c r="BO419" s="4">
        <f t="shared" si="1179"/>
        <v>0</v>
      </c>
      <c r="BP419" s="173" t="str">
        <f t="shared" si="1173"/>
        <v/>
      </c>
      <c r="BQ419" s="4">
        <f t="shared" si="1174"/>
        <v>0</v>
      </c>
      <c r="BT419" s="268" t="str">
        <f t="shared" si="1175"/>
        <v/>
      </c>
      <c r="BU419" s="268" t="str">
        <f t="shared" si="1176"/>
        <v/>
      </c>
      <c r="BX419" s="20">
        <f t="shared" si="1177"/>
        <v>1</v>
      </c>
      <c r="BHJ419" s="20" t="str">
        <f t="shared" si="1178"/>
        <v/>
      </c>
    </row>
    <row r="420" spans="2:76 1570:1570" ht="14.5">
      <c r="B420" s="510" t="str">
        <f>IF('لصق اكسل الفورمز'!E415="","",'لصق اكسل الفورمز'!E415)</f>
        <v/>
      </c>
      <c r="C420" s="510" t="str">
        <f>IF('لصق اكسل الفورمز'!O415="","",'لصق اكسل الفورمز'!O415)</f>
        <v/>
      </c>
      <c r="D420" s="526" t="str">
        <f>IF('لصق اكسل الفورمز'!R415="","",'لصق اكسل الفورمز'!R415)</f>
        <v/>
      </c>
      <c r="E420" s="510" t="str">
        <f>IF('لصق اكسل الفورمز'!U415="","",'لصق اكسل الفورمز'!U415)</f>
        <v/>
      </c>
      <c r="F420" s="526" t="str">
        <f>IF('لصق اكسل الفورمز'!X415="","",'لصق اكسل الفورمز'!X415)</f>
        <v/>
      </c>
      <c r="G420" s="510" t="str">
        <f>IF('لصق اكسل الفورمز'!AA415="","",'لصق اكسل الفورمز'!AA415)</f>
        <v/>
      </c>
      <c r="H420" s="526" t="str">
        <f>IF('لصق اكسل الفورمز'!AD415="","",'لصق اكسل الفورمز'!AD415)</f>
        <v/>
      </c>
      <c r="I420" s="510" t="str">
        <f>IF('لصق اكسل الفورمز'!AG415="","",'لصق اكسل الفورمز'!AG415)</f>
        <v/>
      </c>
      <c r="J420" s="526" t="str">
        <f>IF('لصق اكسل الفورمز'!AJ415="","",'لصق اكسل الفورمز'!AJ415)</f>
        <v/>
      </c>
      <c r="K420" s="510" t="str">
        <f>IF('لصق اكسل الفورمز'!AM415="","",'لصق اكسل الفورمز'!AM415)</f>
        <v/>
      </c>
      <c r="L420" s="526" t="str">
        <f>IF('لصق اكسل الفورمز'!AP415="","",'لصق اكسل الفورمز'!AP415)</f>
        <v/>
      </c>
      <c r="M420" s="510" t="str">
        <f>IF('لصق اكسل الفورمز'!AS415="","",'لصق اكسل الفورمز'!AS415)</f>
        <v/>
      </c>
      <c r="N420" s="526" t="str">
        <f>IF('لصق اكسل الفورمز'!AV415="","",'لصق اكسل الفورمز'!AV415)</f>
        <v/>
      </c>
      <c r="O420" s="510" t="str">
        <f>IF('لصق اكسل الفورمز'!AY415="","",'لصق اكسل الفورمز'!AY415)</f>
        <v/>
      </c>
      <c r="P420" s="526" t="str">
        <f>IF('لصق اكسل الفورمز'!BB415="","",'لصق اكسل الفورمز'!BB415)</f>
        <v/>
      </c>
      <c r="Q420" s="510" t="str">
        <f>IF('لصق اكسل الفورمز'!BE415="","",'لصق اكسل الفورمز'!BE415)</f>
        <v/>
      </c>
      <c r="R420" s="526" t="str">
        <f>IF('لصق اكسل الفورمز'!BH415="","",'لصق اكسل الفورمز'!BH415)</f>
        <v/>
      </c>
      <c r="S420" s="510" t="str">
        <f>IF('لصق اكسل الفورمز'!BK415="","",'لصق اكسل الفورمز'!BK415)</f>
        <v/>
      </c>
      <c r="T420" s="526" t="str">
        <f>IF('لصق اكسل الفورمز'!BN415="","",'لصق اكسل الفورمز'!BN415)</f>
        <v/>
      </c>
      <c r="U420" s="510" t="str">
        <f>IF('لصق اكسل الفورمز'!BQ415="","",'لصق اكسل الفورمز'!BQ415)</f>
        <v/>
      </c>
      <c r="V420" s="526" t="str">
        <f>IF('لصق اكسل الفورمز'!BT415="","",'لصق اكسل الفورمز'!BT415)</f>
        <v/>
      </c>
      <c r="W420" s="527" t="str">
        <f t="shared" si="1181"/>
        <v/>
      </c>
      <c r="X420" s="510" t="str">
        <f t="shared" si="1149"/>
        <v/>
      </c>
      <c r="BL420" s="38" t="e">
        <f>BM420/'التقرير الختامي'!$D$15</f>
        <v>#DIV/0!</v>
      </c>
      <c r="BM420" s="4">
        <f t="shared" si="1171"/>
        <v>0</v>
      </c>
      <c r="BN420" s="4">
        <f t="shared" si="1172"/>
        <v>0</v>
      </c>
      <c r="BO420" s="4">
        <f t="shared" si="1179"/>
        <v>0</v>
      </c>
      <c r="BP420" s="173" t="str">
        <f t="shared" si="1173"/>
        <v/>
      </c>
      <c r="BQ420" s="4">
        <f t="shared" si="1174"/>
        <v>0</v>
      </c>
      <c r="BT420" s="268" t="str">
        <f t="shared" si="1175"/>
        <v/>
      </c>
      <c r="BU420" s="268" t="str">
        <f t="shared" si="1176"/>
        <v/>
      </c>
      <c r="BX420" s="20">
        <f t="shared" si="1177"/>
        <v>1</v>
      </c>
    </row>
    <row r="421" spans="2:76 1570:1570" ht="14.5">
      <c r="B421" s="510" t="str">
        <f>IF('لصق اكسل الفورمز'!E416="","",'لصق اكسل الفورمز'!E416)</f>
        <v/>
      </c>
      <c r="C421" s="510" t="str">
        <f>IF('لصق اكسل الفورمز'!O416="","",'لصق اكسل الفورمز'!O416)</f>
        <v/>
      </c>
      <c r="D421" s="526" t="str">
        <f>IF('لصق اكسل الفورمز'!R416="","",'لصق اكسل الفورمز'!R416)</f>
        <v/>
      </c>
      <c r="E421" s="510" t="str">
        <f>IF('لصق اكسل الفورمز'!U416="","",'لصق اكسل الفورمز'!U416)</f>
        <v/>
      </c>
      <c r="F421" s="526" t="str">
        <f>IF('لصق اكسل الفورمز'!X416="","",'لصق اكسل الفورمز'!X416)</f>
        <v/>
      </c>
      <c r="G421" s="510" t="str">
        <f>IF('لصق اكسل الفورمز'!AA416="","",'لصق اكسل الفورمز'!AA416)</f>
        <v/>
      </c>
      <c r="H421" s="526" t="str">
        <f>IF('لصق اكسل الفورمز'!AD416="","",'لصق اكسل الفورمز'!AD416)</f>
        <v/>
      </c>
      <c r="I421" s="510" t="str">
        <f>IF('لصق اكسل الفورمز'!AG416="","",'لصق اكسل الفورمز'!AG416)</f>
        <v/>
      </c>
      <c r="J421" s="526" t="str">
        <f>IF('لصق اكسل الفورمز'!AJ416="","",'لصق اكسل الفورمز'!AJ416)</f>
        <v/>
      </c>
      <c r="K421" s="510" t="str">
        <f>IF('لصق اكسل الفورمز'!AM416="","",'لصق اكسل الفورمز'!AM416)</f>
        <v/>
      </c>
      <c r="L421" s="526" t="str">
        <f>IF('لصق اكسل الفورمز'!AP416="","",'لصق اكسل الفورمز'!AP416)</f>
        <v/>
      </c>
      <c r="M421" s="510" t="str">
        <f>IF('لصق اكسل الفورمز'!AS416="","",'لصق اكسل الفورمز'!AS416)</f>
        <v/>
      </c>
      <c r="N421" s="526" t="str">
        <f>IF('لصق اكسل الفورمز'!AV416="","",'لصق اكسل الفورمز'!AV416)</f>
        <v/>
      </c>
      <c r="O421" s="510" t="str">
        <f>IF('لصق اكسل الفورمز'!AY416="","",'لصق اكسل الفورمز'!AY416)</f>
        <v/>
      </c>
      <c r="P421" s="526" t="str">
        <f>IF('لصق اكسل الفورمز'!BB416="","",'لصق اكسل الفورمز'!BB416)</f>
        <v/>
      </c>
      <c r="Q421" s="510" t="str">
        <f>IF('لصق اكسل الفورمز'!BE416="","",'لصق اكسل الفورمز'!BE416)</f>
        <v/>
      </c>
      <c r="R421" s="526" t="str">
        <f>IF('لصق اكسل الفورمز'!BH416="","",'لصق اكسل الفورمز'!BH416)</f>
        <v/>
      </c>
      <c r="S421" s="510" t="str">
        <f>IF('لصق اكسل الفورمز'!BK416="","",'لصق اكسل الفورمز'!BK416)</f>
        <v/>
      </c>
      <c r="T421" s="526" t="str">
        <f>IF('لصق اكسل الفورمز'!BN416="","",'لصق اكسل الفورمز'!BN416)</f>
        <v/>
      </c>
      <c r="U421" s="510" t="str">
        <f>IF('لصق اكسل الفورمز'!BQ416="","",'لصق اكسل الفورمز'!BQ416)</f>
        <v/>
      </c>
      <c r="V421" s="526" t="str">
        <f>IF('لصق اكسل الفورمز'!BT416="","",'لصق اكسل الفورمز'!BT416)</f>
        <v/>
      </c>
      <c r="W421" s="527" t="str">
        <f t="shared" si="1181"/>
        <v/>
      </c>
      <c r="X421" s="510" t="str">
        <f t="shared" si="1149"/>
        <v/>
      </c>
      <c r="BL421" s="38" t="e">
        <f>BM421/'التقرير الختامي'!$D$15</f>
        <v>#DIV/0!</v>
      </c>
      <c r="BM421" s="4">
        <f t="shared" si="1171"/>
        <v>0</v>
      </c>
      <c r="BN421" s="4">
        <f t="shared" si="1172"/>
        <v>0</v>
      </c>
      <c r="BO421" s="4">
        <f t="shared" si="1179"/>
        <v>0</v>
      </c>
      <c r="BP421" s="173" t="str">
        <f t="shared" si="1173"/>
        <v/>
      </c>
      <c r="BQ421" s="4">
        <f t="shared" si="1174"/>
        <v>0</v>
      </c>
      <c r="BT421" s="268" t="str">
        <f t="shared" si="1175"/>
        <v/>
      </c>
      <c r="BU421" s="268" t="str">
        <f t="shared" si="1176"/>
        <v/>
      </c>
      <c r="BX421" s="20">
        <f t="shared" si="1177"/>
        <v>1</v>
      </c>
    </row>
    <row r="422" spans="2:76 1570:1570" ht="14.5">
      <c r="B422" s="510" t="str">
        <f>IF('لصق اكسل الفورمز'!E417="","",'لصق اكسل الفورمز'!E417)</f>
        <v/>
      </c>
      <c r="C422" s="510" t="str">
        <f>IF('لصق اكسل الفورمز'!O417="","",'لصق اكسل الفورمز'!O417)</f>
        <v/>
      </c>
      <c r="D422" s="526" t="str">
        <f>IF('لصق اكسل الفورمز'!R417="","",'لصق اكسل الفورمز'!R417)</f>
        <v/>
      </c>
      <c r="E422" s="510" t="str">
        <f>IF('لصق اكسل الفورمز'!U417="","",'لصق اكسل الفورمز'!U417)</f>
        <v/>
      </c>
      <c r="F422" s="526" t="str">
        <f>IF('لصق اكسل الفورمز'!X417="","",'لصق اكسل الفورمز'!X417)</f>
        <v/>
      </c>
      <c r="G422" s="510" t="str">
        <f>IF('لصق اكسل الفورمز'!AA417="","",'لصق اكسل الفورمز'!AA417)</f>
        <v/>
      </c>
      <c r="H422" s="526" t="str">
        <f>IF('لصق اكسل الفورمز'!AD417="","",'لصق اكسل الفورمز'!AD417)</f>
        <v/>
      </c>
      <c r="I422" s="510" t="str">
        <f>IF('لصق اكسل الفورمز'!AG417="","",'لصق اكسل الفورمز'!AG417)</f>
        <v/>
      </c>
      <c r="J422" s="526" t="str">
        <f>IF('لصق اكسل الفورمز'!AJ417="","",'لصق اكسل الفورمز'!AJ417)</f>
        <v/>
      </c>
      <c r="K422" s="510" t="str">
        <f>IF('لصق اكسل الفورمز'!AM417="","",'لصق اكسل الفورمز'!AM417)</f>
        <v/>
      </c>
      <c r="L422" s="526" t="str">
        <f>IF('لصق اكسل الفورمز'!AP417="","",'لصق اكسل الفورمز'!AP417)</f>
        <v/>
      </c>
      <c r="M422" s="510" t="str">
        <f>IF('لصق اكسل الفورمز'!AS417="","",'لصق اكسل الفورمز'!AS417)</f>
        <v/>
      </c>
      <c r="N422" s="526" t="str">
        <f>IF('لصق اكسل الفورمز'!AV417="","",'لصق اكسل الفورمز'!AV417)</f>
        <v/>
      </c>
      <c r="O422" s="510" t="str">
        <f>IF('لصق اكسل الفورمز'!AY417="","",'لصق اكسل الفورمز'!AY417)</f>
        <v/>
      </c>
      <c r="P422" s="526" t="str">
        <f>IF('لصق اكسل الفورمز'!BB417="","",'لصق اكسل الفورمز'!BB417)</f>
        <v/>
      </c>
      <c r="Q422" s="510" t="str">
        <f>IF('لصق اكسل الفورمز'!BE417="","",'لصق اكسل الفورمز'!BE417)</f>
        <v/>
      </c>
      <c r="R422" s="526" t="str">
        <f>IF('لصق اكسل الفورمز'!BH417="","",'لصق اكسل الفورمز'!BH417)</f>
        <v/>
      </c>
      <c r="S422" s="510" t="str">
        <f>IF('لصق اكسل الفورمز'!BK417="","",'لصق اكسل الفورمز'!BK417)</f>
        <v/>
      </c>
      <c r="T422" s="526" t="str">
        <f>IF('لصق اكسل الفورمز'!BN417="","",'لصق اكسل الفورمز'!BN417)</f>
        <v/>
      </c>
      <c r="U422" s="510" t="str">
        <f>IF('لصق اكسل الفورمز'!BQ417="","",'لصق اكسل الفورمز'!BQ417)</f>
        <v/>
      </c>
      <c r="V422" s="526" t="str">
        <f>IF('لصق اكسل الفورمز'!BT417="","",'لصق اكسل الفورمز'!BT417)</f>
        <v/>
      </c>
      <c r="W422" s="527" t="str">
        <f t="shared" si="1181"/>
        <v/>
      </c>
      <c r="X422" s="510" t="str">
        <f t="shared" si="1149"/>
        <v/>
      </c>
      <c r="BL422" s="38" t="e">
        <f>BM422/'التقرير الختامي'!$D$15</f>
        <v>#DIV/0!</v>
      </c>
      <c r="BM422" s="4">
        <f t="shared" si="1171"/>
        <v>0</v>
      </c>
      <c r="BN422" s="4">
        <f t="shared" si="1172"/>
        <v>0</v>
      </c>
      <c r="BO422" s="4">
        <f t="shared" si="1179"/>
        <v>0</v>
      </c>
      <c r="BP422" s="173" t="str">
        <f t="shared" si="1173"/>
        <v/>
      </c>
      <c r="BQ422" s="4">
        <f t="shared" si="1174"/>
        <v>0</v>
      </c>
      <c r="BT422" s="268" t="str">
        <f t="shared" si="1175"/>
        <v/>
      </c>
      <c r="BU422" s="268" t="str">
        <f t="shared" si="1176"/>
        <v/>
      </c>
      <c r="BX422" s="20">
        <f t="shared" si="1177"/>
        <v>1</v>
      </c>
    </row>
    <row r="423" spans="2:76 1570:1570" ht="14.5">
      <c r="B423" s="510" t="str">
        <f>IF('لصق اكسل الفورمز'!E418="","",'لصق اكسل الفورمز'!E418)</f>
        <v/>
      </c>
      <c r="C423" s="510" t="str">
        <f>IF('لصق اكسل الفورمز'!O418="","",'لصق اكسل الفورمز'!O418)</f>
        <v/>
      </c>
      <c r="D423" s="526" t="str">
        <f>IF('لصق اكسل الفورمز'!R418="","",'لصق اكسل الفورمز'!R418)</f>
        <v/>
      </c>
      <c r="E423" s="510" t="str">
        <f>IF('لصق اكسل الفورمز'!U418="","",'لصق اكسل الفورمز'!U418)</f>
        <v/>
      </c>
      <c r="F423" s="526" t="str">
        <f>IF('لصق اكسل الفورمز'!X418="","",'لصق اكسل الفورمز'!X418)</f>
        <v/>
      </c>
      <c r="G423" s="510" t="str">
        <f>IF('لصق اكسل الفورمز'!AA418="","",'لصق اكسل الفورمز'!AA418)</f>
        <v/>
      </c>
      <c r="H423" s="526" t="str">
        <f>IF('لصق اكسل الفورمز'!AD418="","",'لصق اكسل الفورمز'!AD418)</f>
        <v/>
      </c>
      <c r="I423" s="510" t="str">
        <f>IF('لصق اكسل الفورمز'!AG418="","",'لصق اكسل الفورمز'!AG418)</f>
        <v/>
      </c>
      <c r="J423" s="526" t="str">
        <f>IF('لصق اكسل الفورمز'!AJ418="","",'لصق اكسل الفورمز'!AJ418)</f>
        <v/>
      </c>
      <c r="K423" s="510" t="str">
        <f>IF('لصق اكسل الفورمز'!AM418="","",'لصق اكسل الفورمز'!AM418)</f>
        <v/>
      </c>
      <c r="L423" s="526" t="str">
        <f>IF('لصق اكسل الفورمز'!AP418="","",'لصق اكسل الفورمز'!AP418)</f>
        <v/>
      </c>
      <c r="M423" s="510" t="str">
        <f>IF('لصق اكسل الفورمز'!AS418="","",'لصق اكسل الفورمز'!AS418)</f>
        <v/>
      </c>
      <c r="N423" s="526" t="str">
        <f>IF('لصق اكسل الفورمز'!AV418="","",'لصق اكسل الفورمز'!AV418)</f>
        <v/>
      </c>
      <c r="O423" s="510" t="str">
        <f>IF('لصق اكسل الفورمز'!AY418="","",'لصق اكسل الفورمز'!AY418)</f>
        <v/>
      </c>
      <c r="P423" s="526" t="str">
        <f>IF('لصق اكسل الفورمز'!BB418="","",'لصق اكسل الفورمز'!BB418)</f>
        <v/>
      </c>
      <c r="Q423" s="510" t="str">
        <f>IF('لصق اكسل الفورمز'!BE418="","",'لصق اكسل الفورمز'!BE418)</f>
        <v/>
      </c>
      <c r="R423" s="526" t="str">
        <f>IF('لصق اكسل الفورمز'!BH418="","",'لصق اكسل الفورمز'!BH418)</f>
        <v/>
      </c>
      <c r="S423" s="510" t="str">
        <f>IF('لصق اكسل الفورمز'!BK418="","",'لصق اكسل الفورمز'!BK418)</f>
        <v/>
      </c>
      <c r="T423" s="526" t="str">
        <f>IF('لصق اكسل الفورمز'!BN418="","",'لصق اكسل الفورمز'!BN418)</f>
        <v/>
      </c>
      <c r="U423" s="510" t="str">
        <f>IF('لصق اكسل الفورمز'!BQ418="","",'لصق اكسل الفورمز'!BQ418)</f>
        <v/>
      </c>
      <c r="V423" s="526" t="str">
        <f>IF('لصق اكسل الفورمز'!BT418="","",'لصق اكسل الفورمز'!BT418)</f>
        <v/>
      </c>
      <c r="W423" s="527" t="str">
        <f t="shared" si="1181"/>
        <v/>
      </c>
      <c r="X423" s="510" t="str">
        <f t="shared" si="1149"/>
        <v/>
      </c>
      <c r="BL423" s="38" t="e">
        <f>BM423/'التقرير الختامي'!$D$15</f>
        <v>#DIV/0!</v>
      </c>
      <c r="BM423" s="4">
        <f t="shared" si="1171"/>
        <v>0</v>
      </c>
      <c r="BN423" s="4">
        <f t="shared" si="1172"/>
        <v>0</v>
      </c>
      <c r="BO423" s="4">
        <f t="shared" si="1179"/>
        <v>0</v>
      </c>
      <c r="BP423" s="173" t="str">
        <f t="shared" si="1173"/>
        <v/>
      </c>
      <c r="BQ423" s="4">
        <f t="shared" si="1174"/>
        <v>0</v>
      </c>
      <c r="BT423" s="268" t="str">
        <f t="shared" si="1175"/>
        <v/>
      </c>
      <c r="BU423" s="268" t="str">
        <f t="shared" si="1176"/>
        <v/>
      </c>
      <c r="BX423" s="20">
        <f t="shared" si="1177"/>
        <v>1</v>
      </c>
    </row>
    <row r="424" spans="2:76 1570:1570" ht="14.5">
      <c r="B424" s="510" t="str">
        <f>IF('لصق اكسل الفورمز'!E419="","",'لصق اكسل الفورمز'!E419)</f>
        <v/>
      </c>
      <c r="C424" s="510" t="str">
        <f>IF('لصق اكسل الفورمز'!O419="","",'لصق اكسل الفورمز'!O419)</f>
        <v/>
      </c>
      <c r="D424" s="526" t="str">
        <f>IF('لصق اكسل الفورمز'!R419="","",'لصق اكسل الفورمز'!R419)</f>
        <v/>
      </c>
      <c r="E424" s="510" t="str">
        <f>IF('لصق اكسل الفورمز'!U419="","",'لصق اكسل الفورمز'!U419)</f>
        <v/>
      </c>
      <c r="F424" s="526" t="str">
        <f>IF('لصق اكسل الفورمز'!X419="","",'لصق اكسل الفورمز'!X419)</f>
        <v/>
      </c>
      <c r="G424" s="510" t="str">
        <f>IF('لصق اكسل الفورمز'!AA419="","",'لصق اكسل الفورمز'!AA419)</f>
        <v/>
      </c>
      <c r="H424" s="526" t="str">
        <f>IF('لصق اكسل الفورمز'!AD419="","",'لصق اكسل الفورمز'!AD419)</f>
        <v/>
      </c>
      <c r="I424" s="510" t="str">
        <f>IF('لصق اكسل الفورمز'!AG419="","",'لصق اكسل الفورمز'!AG419)</f>
        <v/>
      </c>
      <c r="J424" s="526" t="str">
        <f>IF('لصق اكسل الفورمز'!AJ419="","",'لصق اكسل الفورمز'!AJ419)</f>
        <v/>
      </c>
      <c r="K424" s="510" t="str">
        <f>IF('لصق اكسل الفورمز'!AM419="","",'لصق اكسل الفورمز'!AM419)</f>
        <v/>
      </c>
      <c r="L424" s="526" t="str">
        <f>IF('لصق اكسل الفورمز'!AP419="","",'لصق اكسل الفورمز'!AP419)</f>
        <v/>
      </c>
      <c r="M424" s="510" t="str">
        <f>IF('لصق اكسل الفورمز'!AS419="","",'لصق اكسل الفورمز'!AS419)</f>
        <v/>
      </c>
      <c r="N424" s="526" t="str">
        <f>IF('لصق اكسل الفورمز'!AV419="","",'لصق اكسل الفورمز'!AV419)</f>
        <v/>
      </c>
      <c r="O424" s="510" t="str">
        <f>IF('لصق اكسل الفورمز'!AY419="","",'لصق اكسل الفورمز'!AY419)</f>
        <v/>
      </c>
      <c r="P424" s="526" t="str">
        <f>IF('لصق اكسل الفورمز'!BB419="","",'لصق اكسل الفورمز'!BB419)</f>
        <v/>
      </c>
      <c r="Q424" s="510" t="str">
        <f>IF('لصق اكسل الفورمز'!BE419="","",'لصق اكسل الفورمز'!BE419)</f>
        <v/>
      </c>
      <c r="R424" s="526" t="str">
        <f>IF('لصق اكسل الفورمز'!BH419="","",'لصق اكسل الفورمز'!BH419)</f>
        <v/>
      </c>
      <c r="S424" s="510" t="str">
        <f>IF('لصق اكسل الفورمز'!BK419="","",'لصق اكسل الفورمز'!BK419)</f>
        <v/>
      </c>
      <c r="T424" s="526" t="str">
        <f>IF('لصق اكسل الفورمز'!BN419="","",'لصق اكسل الفورمز'!BN419)</f>
        <v/>
      </c>
      <c r="U424" s="510" t="str">
        <f>IF('لصق اكسل الفورمز'!BQ419="","",'لصق اكسل الفورمز'!BQ419)</f>
        <v/>
      </c>
      <c r="V424" s="526" t="str">
        <f>IF('لصق اكسل الفورمز'!BT419="","",'لصق اكسل الفورمز'!BT419)</f>
        <v/>
      </c>
      <c r="W424" s="527" t="str">
        <f t="shared" si="1181"/>
        <v/>
      </c>
      <c r="X424" s="510" t="str">
        <f t="shared" si="1149"/>
        <v/>
      </c>
      <c r="BL424" s="38" t="e">
        <f>BM424/'التقرير الختامي'!$D$15</f>
        <v>#DIV/0!</v>
      </c>
      <c r="BM424" s="4">
        <f t="shared" si="1171"/>
        <v>0</v>
      </c>
      <c r="BN424" s="4">
        <f t="shared" si="1172"/>
        <v>0</v>
      </c>
      <c r="BO424" s="4">
        <f t="shared" si="1179"/>
        <v>0</v>
      </c>
      <c r="BP424" s="173" t="str">
        <f t="shared" si="1173"/>
        <v/>
      </c>
      <c r="BQ424" s="4">
        <f t="shared" si="1174"/>
        <v>0</v>
      </c>
      <c r="BT424" s="268" t="str">
        <f t="shared" si="1175"/>
        <v/>
      </c>
      <c r="BU424" s="268" t="str">
        <f t="shared" si="1176"/>
        <v/>
      </c>
      <c r="BX424" s="20">
        <f t="shared" si="1177"/>
        <v>1</v>
      </c>
    </row>
    <row r="425" spans="2:76 1570:1570" ht="14.5">
      <c r="B425" s="510" t="str">
        <f>IF('لصق اكسل الفورمز'!E420="","",'لصق اكسل الفورمز'!E420)</f>
        <v/>
      </c>
      <c r="C425" s="510" t="str">
        <f>IF('لصق اكسل الفورمز'!O420="","",'لصق اكسل الفورمز'!O420)</f>
        <v/>
      </c>
      <c r="D425" s="526" t="str">
        <f>IF('لصق اكسل الفورمز'!R420="","",'لصق اكسل الفورمز'!R420)</f>
        <v/>
      </c>
      <c r="E425" s="510" t="str">
        <f>IF('لصق اكسل الفورمز'!U420="","",'لصق اكسل الفورمز'!U420)</f>
        <v/>
      </c>
      <c r="F425" s="526" t="str">
        <f>IF('لصق اكسل الفورمز'!X420="","",'لصق اكسل الفورمز'!X420)</f>
        <v/>
      </c>
      <c r="G425" s="510" t="str">
        <f>IF('لصق اكسل الفورمز'!AA420="","",'لصق اكسل الفورمز'!AA420)</f>
        <v/>
      </c>
      <c r="H425" s="526" t="str">
        <f>IF('لصق اكسل الفورمز'!AD420="","",'لصق اكسل الفورمز'!AD420)</f>
        <v/>
      </c>
      <c r="I425" s="510" t="str">
        <f>IF('لصق اكسل الفورمز'!AG420="","",'لصق اكسل الفورمز'!AG420)</f>
        <v/>
      </c>
      <c r="J425" s="526" t="str">
        <f>IF('لصق اكسل الفورمز'!AJ420="","",'لصق اكسل الفورمز'!AJ420)</f>
        <v/>
      </c>
      <c r="K425" s="510" t="str">
        <f>IF('لصق اكسل الفورمز'!AM420="","",'لصق اكسل الفورمز'!AM420)</f>
        <v/>
      </c>
      <c r="L425" s="526" t="str">
        <f>IF('لصق اكسل الفورمز'!AP420="","",'لصق اكسل الفورمز'!AP420)</f>
        <v/>
      </c>
      <c r="M425" s="510" t="str">
        <f>IF('لصق اكسل الفورمز'!AS420="","",'لصق اكسل الفورمز'!AS420)</f>
        <v/>
      </c>
      <c r="N425" s="526" t="str">
        <f>IF('لصق اكسل الفورمز'!AV420="","",'لصق اكسل الفورمز'!AV420)</f>
        <v/>
      </c>
      <c r="O425" s="510" t="str">
        <f>IF('لصق اكسل الفورمز'!AY420="","",'لصق اكسل الفورمز'!AY420)</f>
        <v/>
      </c>
      <c r="P425" s="526" t="str">
        <f>IF('لصق اكسل الفورمز'!BB420="","",'لصق اكسل الفورمز'!BB420)</f>
        <v/>
      </c>
      <c r="Q425" s="510" t="str">
        <f>IF('لصق اكسل الفورمز'!BE420="","",'لصق اكسل الفورمز'!BE420)</f>
        <v/>
      </c>
      <c r="R425" s="526" t="str">
        <f>IF('لصق اكسل الفورمز'!BH420="","",'لصق اكسل الفورمز'!BH420)</f>
        <v/>
      </c>
      <c r="S425" s="510" t="str">
        <f>IF('لصق اكسل الفورمز'!BK420="","",'لصق اكسل الفورمز'!BK420)</f>
        <v/>
      </c>
      <c r="T425" s="526" t="str">
        <f>IF('لصق اكسل الفورمز'!BN420="","",'لصق اكسل الفورمز'!BN420)</f>
        <v/>
      </c>
      <c r="U425" s="510" t="str">
        <f>IF('لصق اكسل الفورمز'!BQ420="","",'لصق اكسل الفورمز'!BQ420)</f>
        <v/>
      </c>
      <c r="V425" s="526" t="str">
        <f>IF('لصق اكسل الفورمز'!BT420="","",'لصق اكسل الفورمز'!BT420)</f>
        <v/>
      </c>
      <c r="W425" s="527" t="str">
        <f t="shared" si="1181"/>
        <v/>
      </c>
      <c r="X425" s="510" t="str">
        <f t="shared" si="1149"/>
        <v/>
      </c>
      <c r="BL425" s="38" t="e">
        <f>BM425/'التقرير الختامي'!$D$15</f>
        <v>#DIV/0!</v>
      </c>
      <c r="BM425" s="4">
        <f t="shared" si="1171"/>
        <v>0</v>
      </c>
      <c r="BN425" s="4">
        <f t="shared" si="1172"/>
        <v>0</v>
      </c>
      <c r="BO425" s="4">
        <f t="shared" si="1179"/>
        <v>0</v>
      </c>
      <c r="BP425" s="173" t="str">
        <f t="shared" si="1173"/>
        <v/>
      </c>
      <c r="BQ425" s="4">
        <f t="shared" si="1174"/>
        <v>0</v>
      </c>
      <c r="BT425" s="268" t="str">
        <f t="shared" si="1175"/>
        <v/>
      </c>
      <c r="BU425" s="268" t="str">
        <f t="shared" si="1176"/>
        <v/>
      </c>
      <c r="BX425" s="20">
        <f t="shared" si="1177"/>
        <v>1</v>
      </c>
    </row>
    <row r="426" spans="2:76 1570:1570" ht="14.5">
      <c r="B426" s="510" t="str">
        <f>IF('لصق اكسل الفورمز'!E421="","",'لصق اكسل الفورمز'!E421)</f>
        <v/>
      </c>
      <c r="C426" s="510" t="str">
        <f>IF('لصق اكسل الفورمز'!O421="","",'لصق اكسل الفورمز'!O421)</f>
        <v/>
      </c>
      <c r="D426" s="526" t="str">
        <f>IF('لصق اكسل الفورمز'!R421="","",'لصق اكسل الفورمز'!R421)</f>
        <v/>
      </c>
      <c r="E426" s="510" t="str">
        <f>IF('لصق اكسل الفورمز'!U421="","",'لصق اكسل الفورمز'!U421)</f>
        <v/>
      </c>
      <c r="F426" s="526" t="str">
        <f>IF('لصق اكسل الفورمز'!X421="","",'لصق اكسل الفورمز'!X421)</f>
        <v/>
      </c>
      <c r="G426" s="510" t="str">
        <f>IF('لصق اكسل الفورمز'!AA421="","",'لصق اكسل الفورمز'!AA421)</f>
        <v/>
      </c>
      <c r="H426" s="526" t="str">
        <f>IF('لصق اكسل الفورمز'!AD421="","",'لصق اكسل الفورمز'!AD421)</f>
        <v/>
      </c>
      <c r="I426" s="510" t="str">
        <f>IF('لصق اكسل الفورمز'!AG421="","",'لصق اكسل الفورمز'!AG421)</f>
        <v/>
      </c>
      <c r="J426" s="526" t="str">
        <f>IF('لصق اكسل الفورمز'!AJ421="","",'لصق اكسل الفورمز'!AJ421)</f>
        <v/>
      </c>
      <c r="K426" s="510" t="str">
        <f>IF('لصق اكسل الفورمز'!AM421="","",'لصق اكسل الفورمز'!AM421)</f>
        <v/>
      </c>
      <c r="L426" s="526" t="str">
        <f>IF('لصق اكسل الفورمز'!AP421="","",'لصق اكسل الفورمز'!AP421)</f>
        <v/>
      </c>
      <c r="M426" s="510" t="str">
        <f>IF('لصق اكسل الفورمز'!AS421="","",'لصق اكسل الفورمز'!AS421)</f>
        <v/>
      </c>
      <c r="N426" s="526" t="str">
        <f>IF('لصق اكسل الفورمز'!AV421="","",'لصق اكسل الفورمز'!AV421)</f>
        <v/>
      </c>
      <c r="O426" s="510" t="str">
        <f>IF('لصق اكسل الفورمز'!AY421="","",'لصق اكسل الفورمز'!AY421)</f>
        <v/>
      </c>
      <c r="P426" s="526" t="str">
        <f>IF('لصق اكسل الفورمز'!BB421="","",'لصق اكسل الفورمز'!BB421)</f>
        <v/>
      </c>
      <c r="Q426" s="510" t="str">
        <f>IF('لصق اكسل الفورمز'!BE421="","",'لصق اكسل الفورمز'!BE421)</f>
        <v/>
      </c>
      <c r="R426" s="526" t="str">
        <f>IF('لصق اكسل الفورمز'!BH421="","",'لصق اكسل الفورمز'!BH421)</f>
        <v/>
      </c>
      <c r="S426" s="510" t="str">
        <f>IF('لصق اكسل الفورمز'!BK421="","",'لصق اكسل الفورمز'!BK421)</f>
        <v/>
      </c>
      <c r="T426" s="526" t="str">
        <f>IF('لصق اكسل الفورمز'!BN421="","",'لصق اكسل الفورمز'!BN421)</f>
        <v/>
      </c>
      <c r="U426" s="510" t="str">
        <f>IF('لصق اكسل الفورمز'!BQ421="","",'لصق اكسل الفورمز'!BQ421)</f>
        <v/>
      </c>
      <c r="V426" s="526" t="str">
        <f>IF('لصق اكسل الفورمز'!BT421="","",'لصق اكسل الفورمز'!BT421)</f>
        <v/>
      </c>
      <c r="W426" s="527" t="str">
        <f t="shared" si="1181"/>
        <v/>
      </c>
      <c r="X426" s="510" t="str">
        <f t="shared" si="1149"/>
        <v/>
      </c>
      <c r="BL426" s="38" t="e">
        <f>BM426/'التقرير الختامي'!$D$15</f>
        <v>#DIV/0!</v>
      </c>
      <c r="BM426" s="4">
        <f t="shared" si="1171"/>
        <v>0</v>
      </c>
      <c r="BN426" s="4">
        <f t="shared" si="1172"/>
        <v>0</v>
      </c>
      <c r="BO426" s="4">
        <f t="shared" si="1179"/>
        <v>0</v>
      </c>
      <c r="BP426" s="173" t="str">
        <f t="shared" si="1173"/>
        <v/>
      </c>
      <c r="BQ426" s="4">
        <f t="shared" si="1174"/>
        <v>0</v>
      </c>
      <c r="BT426" s="268" t="str">
        <f t="shared" si="1175"/>
        <v/>
      </c>
      <c r="BU426" s="268" t="str">
        <f t="shared" si="1176"/>
        <v/>
      </c>
      <c r="BX426" s="20">
        <f t="shared" si="1177"/>
        <v>1</v>
      </c>
    </row>
    <row r="427" spans="2:76 1570:1570" ht="14.5">
      <c r="B427" s="510" t="str">
        <f>IF('لصق اكسل الفورمز'!E422="","",'لصق اكسل الفورمز'!E422)</f>
        <v/>
      </c>
      <c r="C427" s="510" t="str">
        <f>IF('لصق اكسل الفورمز'!O422="","",'لصق اكسل الفورمز'!O422)</f>
        <v/>
      </c>
      <c r="D427" s="526" t="str">
        <f>IF('لصق اكسل الفورمز'!R422="","",'لصق اكسل الفورمز'!R422)</f>
        <v/>
      </c>
      <c r="E427" s="510" t="str">
        <f>IF('لصق اكسل الفورمز'!U422="","",'لصق اكسل الفورمز'!U422)</f>
        <v/>
      </c>
      <c r="F427" s="526" t="str">
        <f>IF('لصق اكسل الفورمز'!X422="","",'لصق اكسل الفورمز'!X422)</f>
        <v/>
      </c>
      <c r="G427" s="510" t="str">
        <f>IF('لصق اكسل الفورمز'!AA422="","",'لصق اكسل الفورمز'!AA422)</f>
        <v/>
      </c>
      <c r="H427" s="526" t="str">
        <f>IF('لصق اكسل الفورمز'!AD422="","",'لصق اكسل الفورمز'!AD422)</f>
        <v/>
      </c>
      <c r="I427" s="510" t="str">
        <f>IF('لصق اكسل الفورمز'!AG422="","",'لصق اكسل الفورمز'!AG422)</f>
        <v/>
      </c>
      <c r="J427" s="526" t="str">
        <f>IF('لصق اكسل الفورمز'!AJ422="","",'لصق اكسل الفورمز'!AJ422)</f>
        <v/>
      </c>
      <c r="K427" s="510" t="str">
        <f>IF('لصق اكسل الفورمز'!AM422="","",'لصق اكسل الفورمز'!AM422)</f>
        <v/>
      </c>
      <c r="L427" s="526" t="str">
        <f>IF('لصق اكسل الفورمز'!AP422="","",'لصق اكسل الفورمز'!AP422)</f>
        <v/>
      </c>
      <c r="M427" s="510" t="str">
        <f>IF('لصق اكسل الفورمز'!AS422="","",'لصق اكسل الفورمز'!AS422)</f>
        <v/>
      </c>
      <c r="N427" s="526" t="str">
        <f>IF('لصق اكسل الفورمز'!AV422="","",'لصق اكسل الفورمز'!AV422)</f>
        <v/>
      </c>
      <c r="O427" s="510" t="str">
        <f>IF('لصق اكسل الفورمز'!AY422="","",'لصق اكسل الفورمز'!AY422)</f>
        <v/>
      </c>
      <c r="P427" s="526" t="str">
        <f>IF('لصق اكسل الفورمز'!BB422="","",'لصق اكسل الفورمز'!BB422)</f>
        <v/>
      </c>
      <c r="Q427" s="510" t="str">
        <f>IF('لصق اكسل الفورمز'!BE422="","",'لصق اكسل الفورمز'!BE422)</f>
        <v/>
      </c>
      <c r="R427" s="526" t="str">
        <f>IF('لصق اكسل الفورمز'!BH422="","",'لصق اكسل الفورمز'!BH422)</f>
        <v/>
      </c>
      <c r="S427" s="510" t="str">
        <f>IF('لصق اكسل الفورمز'!BK422="","",'لصق اكسل الفورمز'!BK422)</f>
        <v/>
      </c>
      <c r="T427" s="526" t="str">
        <f>IF('لصق اكسل الفورمز'!BN422="","",'لصق اكسل الفورمز'!BN422)</f>
        <v/>
      </c>
      <c r="U427" s="510" t="str">
        <f>IF('لصق اكسل الفورمز'!BQ422="","",'لصق اكسل الفورمز'!BQ422)</f>
        <v/>
      </c>
      <c r="V427" s="526" t="str">
        <f>IF('لصق اكسل الفورمز'!BT422="","",'لصق اكسل الفورمز'!BT422)</f>
        <v/>
      </c>
      <c r="W427" s="527" t="str">
        <f t="shared" si="1181"/>
        <v/>
      </c>
      <c r="X427" s="510" t="str">
        <f t="shared" si="1149"/>
        <v/>
      </c>
      <c r="BL427" s="38" t="e">
        <f>BM427/'التقرير الختامي'!$D$15</f>
        <v>#DIV/0!</v>
      </c>
      <c r="BM427" s="4">
        <f t="shared" si="1171"/>
        <v>0</v>
      </c>
      <c r="BN427" s="4">
        <f t="shared" si="1172"/>
        <v>0</v>
      </c>
      <c r="BO427" s="4">
        <f t="shared" si="1179"/>
        <v>0</v>
      </c>
      <c r="BP427" s="173" t="str">
        <f t="shared" si="1173"/>
        <v/>
      </c>
      <c r="BQ427" s="4">
        <f t="shared" si="1174"/>
        <v>0</v>
      </c>
      <c r="BT427" s="268" t="str">
        <f t="shared" si="1175"/>
        <v/>
      </c>
      <c r="BU427" s="268" t="str">
        <f t="shared" si="1176"/>
        <v/>
      </c>
      <c r="BX427" s="20">
        <f t="shared" si="1177"/>
        <v>1</v>
      </c>
    </row>
    <row r="428" spans="2:76 1570:1570" ht="14.5">
      <c r="B428" s="510" t="str">
        <f>IF('لصق اكسل الفورمز'!E423="","",'لصق اكسل الفورمز'!E423)</f>
        <v/>
      </c>
      <c r="C428" s="510" t="str">
        <f>IF('لصق اكسل الفورمز'!O423="","",'لصق اكسل الفورمز'!O423)</f>
        <v/>
      </c>
      <c r="D428" s="526" t="str">
        <f>IF('لصق اكسل الفورمز'!R423="","",'لصق اكسل الفورمز'!R423)</f>
        <v/>
      </c>
      <c r="E428" s="510" t="str">
        <f>IF('لصق اكسل الفورمز'!U423="","",'لصق اكسل الفورمز'!U423)</f>
        <v/>
      </c>
      <c r="F428" s="526" t="str">
        <f>IF('لصق اكسل الفورمز'!X423="","",'لصق اكسل الفورمز'!X423)</f>
        <v/>
      </c>
      <c r="G428" s="510" t="str">
        <f>IF('لصق اكسل الفورمز'!AA423="","",'لصق اكسل الفورمز'!AA423)</f>
        <v/>
      </c>
      <c r="H428" s="526" t="str">
        <f>IF('لصق اكسل الفورمز'!AD423="","",'لصق اكسل الفورمز'!AD423)</f>
        <v/>
      </c>
      <c r="I428" s="510" t="str">
        <f>IF('لصق اكسل الفورمز'!AG423="","",'لصق اكسل الفورمز'!AG423)</f>
        <v/>
      </c>
      <c r="J428" s="526" t="str">
        <f>IF('لصق اكسل الفورمز'!AJ423="","",'لصق اكسل الفورمز'!AJ423)</f>
        <v/>
      </c>
      <c r="K428" s="510" t="str">
        <f>IF('لصق اكسل الفورمز'!AM423="","",'لصق اكسل الفورمز'!AM423)</f>
        <v/>
      </c>
      <c r="L428" s="526" t="str">
        <f>IF('لصق اكسل الفورمز'!AP423="","",'لصق اكسل الفورمز'!AP423)</f>
        <v/>
      </c>
      <c r="M428" s="510" t="str">
        <f>IF('لصق اكسل الفورمز'!AS423="","",'لصق اكسل الفورمز'!AS423)</f>
        <v/>
      </c>
      <c r="N428" s="526" t="str">
        <f>IF('لصق اكسل الفورمز'!AV423="","",'لصق اكسل الفورمز'!AV423)</f>
        <v/>
      </c>
      <c r="O428" s="510" t="str">
        <f>IF('لصق اكسل الفورمز'!AY423="","",'لصق اكسل الفورمز'!AY423)</f>
        <v/>
      </c>
      <c r="P428" s="526" t="str">
        <f>IF('لصق اكسل الفورمز'!BB423="","",'لصق اكسل الفورمز'!BB423)</f>
        <v/>
      </c>
      <c r="Q428" s="510" t="str">
        <f>IF('لصق اكسل الفورمز'!BE423="","",'لصق اكسل الفورمز'!BE423)</f>
        <v/>
      </c>
      <c r="R428" s="526" t="str">
        <f>IF('لصق اكسل الفورمز'!BH423="","",'لصق اكسل الفورمز'!BH423)</f>
        <v/>
      </c>
      <c r="S428" s="510" t="str">
        <f>IF('لصق اكسل الفورمز'!BK423="","",'لصق اكسل الفورمز'!BK423)</f>
        <v/>
      </c>
      <c r="T428" s="526" t="str">
        <f>IF('لصق اكسل الفورمز'!BN423="","",'لصق اكسل الفورمز'!BN423)</f>
        <v/>
      </c>
      <c r="U428" s="510" t="str">
        <f>IF('لصق اكسل الفورمز'!BQ423="","",'لصق اكسل الفورمز'!BQ423)</f>
        <v/>
      </c>
      <c r="V428" s="526" t="str">
        <f>IF('لصق اكسل الفورمز'!BT423="","",'لصق اكسل الفورمز'!BT423)</f>
        <v/>
      </c>
      <c r="W428" s="527" t="str">
        <f t="shared" si="1181"/>
        <v/>
      </c>
      <c r="X428" s="510" t="str">
        <f t="shared" si="1149"/>
        <v/>
      </c>
      <c r="BL428" s="38" t="e">
        <f>BM428/'التقرير الختامي'!$D$15</f>
        <v>#DIV/0!</v>
      </c>
      <c r="BM428" s="4">
        <f t="shared" si="1171"/>
        <v>0</v>
      </c>
      <c r="BN428" s="4">
        <f t="shared" si="1172"/>
        <v>0</v>
      </c>
      <c r="BO428" s="4">
        <f t="shared" si="1179"/>
        <v>0</v>
      </c>
      <c r="BP428" s="173" t="str">
        <f t="shared" si="1173"/>
        <v/>
      </c>
      <c r="BQ428" s="4">
        <f t="shared" si="1174"/>
        <v>0</v>
      </c>
      <c r="BT428" s="268" t="str">
        <f t="shared" si="1175"/>
        <v/>
      </c>
      <c r="BU428" s="268" t="str">
        <f t="shared" si="1176"/>
        <v/>
      </c>
      <c r="BX428" s="20">
        <f t="shared" si="1177"/>
        <v>1</v>
      </c>
    </row>
    <row r="429" spans="2:76 1570:1570" ht="14.5">
      <c r="B429" s="510" t="str">
        <f>IF('لصق اكسل الفورمز'!E424="","",'لصق اكسل الفورمز'!E424)</f>
        <v/>
      </c>
      <c r="C429" s="510" t="str">
        <f>IF('لصق اكسل الفورمز'!O424="","",'لصق اكسل الفورمز'!O424)</f>
        <v/>
      </c>
      <c r="D429" s="526" t="str">
        <f>IF('لصق اكسل الفورمز'!R424="","",'لصق اكسل الفورمز'!R424)</f>
        <v/>
      </c>
      <c r="E429" s="510" t="str">
        <f>IF('لصق اكسل الفورمز'!U424="","",'لصق اكسل الفورمز'!U424)</f>
        <v/>
      </c>
      <c r="F429" s="526" t="str">
        <f>IF('لصق اكسل الفورمز'!X424="","",'لصق اكسل الفورمز'!X424)</f>
        <v/>
      </c>
      <c r="G429" s="510" t="str">
        <f>IF('لصق اكسل الفورمز'!AA424="","",'لصق اكسل الفورمز'!AA424)</f>
        <v/>
      </c>
      <c r="H429" s="526" t="str">
        <f>IF('لصق اكسل الفورمز'!AD424="","",'لصق اكسل الفورمز'!AD424)</f>
        <v/>
      </c>
      <c r="I429" s="510" t="str">
        <f>IF('لصق اكسل الفورمز'!AG424="","",'لصق اكسل الفورمز'!AG424)</f>
        <v/>
      </c>
      <c r="J429" s="526" t="str">
        <f>IF('لصق اكسل الفورمز'!AJ424="","",'لصق اكسل الفورمز'!AJ424)</f>
        <v/>
      </c>
      <c r="K429" s="510" t="str">
        <f>IF('لصق اكسل الفورمز'!AM424="","",'لصق اكسل الفورمز'!AM424)</f>
        <v/>
      </c>
      <c r="L429" s="526" t="str">
        <f>IF('لصق اكسل الفورمز'!AP424="","",'لصق اكسل الفورمز'!AP424)</f>
        <v/>
      </c>
      <c r="M429" s="510" t="str">
        <f>IF('لصق اكسل الفورمز'!AS424="","",'لصق اكسل الفورمز'!AS424)</f>
        <v/>
      </c>
      <c r="N429" s="526" t="str">
        <f>IF('لصق اكسل الفورمز'!AV424="","",'لصق اكسل الفورمز'!AV424)</f>
        <v/>
      </c>
      <c r="O429" s="510" t="str">
        <f>IF('لصق اكسل الفورمز'!AY424="","",'لصق اكسل الفورمز'!AY424)</f>
        <v/>
      </c>
      <c r="P429" s="526" t="str">
        <f>IF('لصق اكسل الفورمز'!BB424="","",'لصق اكسل الفورمز'!BB424)</f>
        <v/>
      </c>
      <c r="Q429" s="510" t="str">
        <f>IF('لصق اكسل الفورمز'!BE424="","",'لصق اكسل الفورمز'!BE424)</f>
        <v/>
      </c>
      <c r="R429" s="526" t="str">
        <f>IF('لصق اكسل الفورمز'!BH424="","",'لصق اكسل الفورمز'!BH424)</f>
        <v/>
      </c>
      <c r="S429" s="510" t="str">
        <f>IF('لصق اكسل الفورمز'!BK424="","",'لصق اكسل الفورمز'!BK424)</f>
        <v/>
      </c>
      <c r="T429" s="526" t="str">
        <f>IF('لصق اكسل الفورمز'!BN424="","",'لصق اكسل الفورمز'!BN424)</f>
        <v/>
      </c>
      <c r="U429" s="510" t="str">
        <f>IF('لصق اكسل الفورمز'!BQ424="","",'لصق اكسل الفورمز'!BQ424)</f>
        <v/>
      </c>
      <c r="V429" s="526" t="str">
        <f>IF('لصق اكسل الفورمز'!BT424="","",'لصق اكسل الفورمز'!BT424)</f>
        <v/>
      </c>
      <c r="W429" s="527" t="str">
        <f t="shared" si="1181"/>
        <v/>
      </c>
      <c r="X429" s="510" t="str">
        <f t="shared" si="1149"/>
        <v/>
      </c>
      <c r="BL429" s="38" t="e">
        <f>BM429/'التقرير الختامي'!$D$15</f>
        <v>#DIV/0!</v>
      </c>
      <c r="BM429" s="4">
        <f t="shared" si="1171"/>
        <v>0</v>
      </c>
      <c r="BN429" s="4">
        <f t="shared" si="1172"/>
        <v>0</v>
      </c>
      <c r="BO429" s="4">
        <f t="shared" si="1179"/>
        <v>0</v>
      </c>
      <c r="BP429" s="173" t="str">
        <f t="shared" si="1173"/>
        <v/>
      </c>
      <c r="BQ429" s="4">
        <f t="shared" si="1174"/>
        <v>0</v>
      </c>
      <c r="BT429" s="268" t="str">
        <f t="shared" si="1175"/>
        <v/>
      </c>
      <c r="BU429" s="268" t="str">
        <f t="shared" si="1176"/>
        <v/>
      </c>
      <c r="BX429" s="20">
        <f t="shared" si="1177"/>
        <v>1</v>
      </c>
    </row>
    <row r="430" spans="2:76 1570:1570" ht="14.5">
      <c r="B430" s="510" t="str">
        <f>IF('لصق اكسل الفورمز'!E425="","",'لصق اكسل الفورمز'!E425)</f>
        <v/>
      </c>
      <c r="C430" s="510" t="str">
        <f>IF('لصق اكسل الفورمز'!O425="","",'لصق اكسل الفورمز'!O425)</f>
        <v/>
      </c>
      <c r="D430" s="526" t="str">
        <f>IF('لصق اكسل الفورمز'!R425="","",'لصق اكسل الفورمز'!R425)</f>
        <v/>
      </c>
      <c r="E430" s="510" t="str">
        <f>IF('لصق اكسل الفورمز'!U425="","",'لصق اكسل الفورمز'!U425)</f>
        <v/>
      </c>
      <c r="F430" s="526" t="str">
        <f>IF('لصق اكسل الفورمز'!X425="","",'لصق اكسل الفورمز'!X425)</f>
        <v/>
      </c>
      <c r="G430" s="510" t="str">
        <f>IF('لصق اكسل الفورمز'!AA425="","",'لصق اكسل الفورمز'!AA425)</f>
        <v/>
      </c>
      <c r="H430" s="526" t="str">
        <f>IF('لصق اكسل الفورمز'!AD425="","",'لصق اكسل الفورمز'!AD425)</f>
        <v/>
      </c>
      <c r="I430" s="510" t="str">
        <f>IF('لصق اكسل الفورمز'!AG425="","",'لصق اكسل الفورمز'!AG425)</f>
        <v/>
      </c>
      <c r="J430" s="526" t="str">
        <f>IF('لصق اكسل الفورمز'!AJ425="","",'لصق اكسل الفورمز'!AJ425)</f>
        <v/>
      </c>
      <c r="K430" s="510" t="str">
        <f>IF('لصق اكسل الفورمز'!AM425="","",'لصق اكسل الفورمز'!AM425)</f>
        <v/>
      </c>
      <c r="L430" s="526" t="str">
        <f>IF('لصق اكسل الفورمز'!AP425="","",'لصق اكسل الفورمز'!AP425)</f>
        <v/>
      </c>
      <c r="M430" s="510" t="str">
        <f>IF('لصق اكسل الفورمز'!AS425="","",'لصق اكسل الفورمز'!AS425)</f>
        <v/>
      </c>
      <c r="N430" s="526" t="str">
        <f>IF('لصق اكسل الفورمز'!AV425="","",'لصق اكسل الفورمز'!AV425)</f>
        <v/>
      </c>
      <c r="O430" s="510" t="str">
        <f>IF('لصق اكسل الفورمز'!AY425="","",'لصق اكسل الفورمز'!AY425)</f>
        <v/>
      </c>
      <c r="P430" s="526" t="str">
        <f>IF('لصق اكسل الفورمز'!BB425="","",'لصق اكسل الفورمز'!BB425)</f>
        <v/>
      </c>
      <c r="Q430" s="510" t="str">
        <f>IF('لصق اكسل الفورمز'!BE425="","",'لصق اكسل الفورمز'!BE425)</f>
        <v/>
      </c>
      <c r="R430" s="526" t="str">
        <f>IF('لصق اكسل الفورمز'!BH425="","",'لصق اكسل الفورمز'!BH425)</f>
        <v/>
      </c>
      <c r="S430" s="510" t="str">
        <f>IF('لصق اكسل الفورمز'!BK425="","",'لصق اكسل الفورمز'!BK425)</f>
        <v/>
      </c>
      <c r="T430" s="526" t="str">
        <f>IF('لصق اكسل الفورمز'!BN425="","",'لصق اكسل الفورمز'!BN425)</f>
        <v/>
      </c>
      <c r="U430" s="510" t="str">
        <f>IF('لصق اكسل الفورمز'!BQ425="","",'لصق اكسل الفورمز'!BQ425)</f>
        <v/>
      </c>
      <c r="V430" s="526" t="str">
        <f>IF('لصق اكسل الفورمز'!BT425="","",'لصق اكسل الفورمز'!BT425)</f>
        <v/>
      </c>
      <c r="W430" s="527" t="str">
        <f t="shared" si="1181"/>
        <v/>
      </c>
      <c r="X430" s="510" t="str">
        <f t="shared" si="1149"/>
        <v/>
      </c>
      <c r="BL430" s="38" t="e">
        <f>BM430/'التقرير الختامي'!$D$15</f>
        <v>#DIV/0!</v>
      </c>
      <c r="BM430" s="4">
        <f t="shared" si="1171"/>
        <v>0</v>
      </c>
      <c r="BN430" s="4">
        <f t="shared" si="1172"/>
        <v>0</v>
      </c>
      <c r="BO430" s="4">
        <f t="shared" si="1179"/>
        <v>0</v>
      </c>
      <c r="BP430" s="173" t="str">
        <f t="shared" si="1173"/>
        <v/>
      </c>
      <c r="BQ430" s="4">
        <f t="shared" si="1174"/>
        <v>0</v>
      </c>
      <c r="BT430" s="268" t="str">
        <f t="shared" si="1175"/>
        <v/>
      </c>
      <c r="BU430" s="268" t="str">
        <f t="shared" si="1176"/>
        <v/>
      </c>
      <c r="BX430" s="20">
        <f t="shared" si="1177"/>
        <v>1</v>
      </c>
    </row>
    <row r="431" spans="2:76 1570:1570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BL431" s="38" t="e">
        <f>BM431/'التقرير الختامي'!$D$15</f>
        <v>#DIV/0!</v>
      </c>
      <c r="BM431" s="4">
        <f t="shared" si="1171"/>
        <v>0</v>
      </c>
      <c r="BN431" s="4">
        <f t="shared" si="1172"/>
        <v>0</v>
      </c>
      <c r="BO431" s="4">
        <f t="shared" si="1179"/>
        <v>0</v>
      </c>
      <c r="BP431" s="173" t="str">
        <f t="shared" si="1173"/>
        <v/>
      </c>
      <c r="BQ431" s="4">
        <f t="shared" si="1174"/>
        <v>0</v>
      </c>
      <c r="BT431" s="268">
        <f t="shared" si="1175"/>
        <v>0</v>
      </c>
      <c r="BU431" s="268">
        <f t="shared" si="1176"/>
        <v>0</v>
      </c>
      <c r="BX431" s="20">
        <f t="shared" si="1177"/>
        <v>1</v>
      </c>
    </row>
    <row r="432" spans="2:76 1570:1570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BL432" s="38" t="e">
        <f>BM432/'التقرير الختامي'!$D$15</f>
        <v>#DIV/0!</v>
      </c>
      <c r="BM432" s="4">
        <f t="shared" si="1171"/>
        <v>0</v>
      </c>
      <c r="BN432" s="4">
        <f t="shared" si="1172"/>
        <v>0</v>
      </c>
      <c r="BO432" s="4">
        <f t="shared" si="1179"/>
        <v>0</v>
      </c>
      <c r="BP432" s="173" t="str">
        <f t="shared" si="1173"/>
        <v/>
      </c>
      <c r="BQ432" s="4">
        <f t="shared" si="1174"/>
        <v>0</v>
      </c>
      <c r="BT432" s="268">
        <f t="shared" si="1175"/>
        <v>0</v>
      </c>
      <c r="BU432" s="268">
        <f t="shared" si="1176"/>
        <v>0</v>
      </c>
      <c r="BX432" s="20">
        <f t="shared" si="1177"/>
        <v>1</v>
      </c>
    </row>
    <row r="433" spans="2:76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BL433" s="38" t="e">
        <f>BM433/'التقرير الختامي'!$D$15</f>
        <v>#DIV/0!</v>
      </c>
      <c r="BM433" s="4">
        <f t="shared" si="1171"/>
        <v>0</v>
      </c>
      <c r="BN433" s="4">
        <f t="shared" si="1172"/>
        <v>0</v>
      </c>
      <c r="BO433" s="4">
        <f t="shared" si="1179"/>
        <v>0</v>
      </c>
      <c r="BP433" s="173" t="str">
        <f t="shared" si="1173"/>
        <v/>
      </c>
      <c r="BQ433" s="4">
        <f t="shared" si="1174"/>
        <v>0</v>
      </c>
      <c r="BT433" s="268">
        <f t="shared" si="1175"/>
        <v>0</v>
      </c>
      <c r="BU433" s="268">
        <f t="shared" si="1176"/>
        <v>0</v>
      </c>
      <c r="BX433" s="20">
        <f t="shared" si="1177"/>
        <v>1</v>
      </c>
    </row>
    <row r="434" spans="2:76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BL434" s="38" t="e">
        <f>BM434/'التقرير الختامي'!$D$15</f>
        <v>#DIV/0!</v>
      </c>
      <c r="BM434" s="4">
        <f t="shared" si="1171"/>
        <v>0</v>
      </c>
      <c r="BN434" s="4">
        <f t="shared" si="1172"/>
        <v>0</v>
      </c>
      <c r="BO434" s="4">
        <f t="shared" si="1179"/>
        <v>0</v>
      </c>
      <c r="BP434" s="173" t="str">
        <f t="shared" si="1173"/>
        <v/>
      </c>
      <c r="BQ434" s="4">
        <f t="shared" si="1174"/>
        <v>0</v>
      </c>
      <c r="BT434" s="268">
        <f t="shared" si="1175"/>
        <v>0</v>
      </c>
      <c r="BU434" s="268">
        <f t="shared" si="1176"/>
        <v>0</v>
      </c>
      <c r="BX434" s="20">
        <f t="shared" si="1177"/>
        <v>1</v>
      </c>
    </row>
    <row r="435" spans="2:76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BL435" s="38" t="e">
        <f>BM435/'التقرير الختامي'!$D$15</f>
        <v>#DIV/0!</v>
      </c>
      <c r="BM435" s="4">
        <f t="shared" si="1171"/>
        <v>0</v>
      </c>
      <c r="BN435" s="4">
        <f t="shared" si="1172"/>
        <v>0</v>
      </c>
      <c r="BO435" s="4">
        <f t="shared" si="1179"/>
        <v>0</v>
      </c>
      <c r="BP435" s="173" t="str">
        <f t="shared" si="1173"/>
        <v/>
      </c>
      <c r="BQ435" s="4">
        <f t="shared" si="1174"/>
        <v>0</v>
      </c>
      <c r="BT435" s="268">
        <f t="shared" si="1175"/>
        <v>0</v>
      </c>
      <c r="BU435" s="268">
        <f t="shared" si="1176"/>
        <v>0</v>
      </c>
      <c r="BX435" s="20">
        <f t="shared" si="1177"/>
        <v>1</v>
      </c>
    </row>
    <row r="436" spans="2:76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BL436" s="38" t="e">
        <f>BM436/'التقرير الختامي'!$D$15</f>
        <v>#DIV/0!</v>
      </c>
      <c r="BM436" s="4">
        <f t="shared" si="1171"/>
        <v>0</v>
      </c>
      <c r="BN436" s="4">
        <f t="shared" si="1172"/>
        <v>0</v>
      </c>
      <c r="BO436" s="4">
        <f t="shared" si="1179"/>
        <v>0</v>
      </c>
      <c r="BP436" s="173" t="str">
        <f t="shared" si="1173"/>
        <v/>
      </c>
      <c r="BQ436" s="4">
        <f t="shared" si="1174"/>
        <v>0</v>
      </c>
      <c r="BT436" s="268">
        <f t="shared" si="1175"/>
        <v>0</v>
      </c>
      <c r="BU436" s="268">
        <f t="shared" si="1176"/>
        <v>0</v>
      </c>
      <c r="BX436" s="20">
        <f t="shared" si="1177"/>
        <v>1</v>
      </c>
    </row>
    <row r="437" spans="2:76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BL437" s="38" t="e">
        <f>BM437/'التقرير الختامي'!$D$15</f>
        <v>#DIV/0!</v>
      </c>
      <c r="BM437" s="4">
        <f t="shared" si="1171"/>
        <v>0</v>
      </c>
      <c r="BN437" s="4">
        <f t="shared" si="1172"/>
        <v>0</v>
      </c>
      <c r="BO437" s="4">
        <f t="shared" si="1179"/>
        <v>0</v>
      </c>
      <c r="BP437" s="173" t="str">
        <f t="shared" si="1173"/>
        <v/>
      </c>
      <c r="BQ437" s="4">
        <f t="shared" si="1174"/>
        <v>0</v>
      </c>
      <c r="BT437" s="268">
        <f t="shared" si="1175"/>
        <v>0</v>
      </c>
      <c r="BU437" s="268">
        <f t="shared" si="1176"/>
        <v>0</v>
      </c>
      <c r="BX437" s="20">
        <f t="shared" si="1177"/>
        <v>1</v>
      </c>
    </row>
    <row r="438" spans="2:76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BL438" s="38" t="e">
        <f>BM438/'التقرير الختامي'!$D$15</f>
        <v>#DIV/0!</v>
      </c>
      <c r="BM438" s="4">
        <f t="shared" si="1171"/>
        <v>0</v>
      </c>
      <c r="BN438" s="4">
        <f t="shared" si="1172"/>
        <v>0</v>
      </c>
      <c r="BO438" s="4">
        <f t="shared" si="1179"/>
        <v>0</v>
      </c>
      <c r="BP438" s="173" t="str">
        <f t="shared" si="1173"/>
        <v/>
      </c>
      <c r="BQ438" s="4">
        <f t="shared" si="1174"/>
        <v>0</v>
      </c>
      <c r="BT438" s="268">
        <f t="shared" si="1175"/>
        <v>0</v>
      </c>
      <c r="BU438" s="268">
        <f t="shared" si="1176"/>
        <v>0</v>
      </c>
      <c r="BX438" s="20">
        <f t="shared" si="1177"/>
        <v>1</v>
      </c>
    </row>
    <row r="439" spans="2:76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BL439" s="38" t="e">
        <f>BM439/'التقرير الختامي'!$D$15</f>
        <v>#DIV/0!</v>
      </c>
      <c r="BM439" s="4">
        <f t="shared" si="1171"/>
        <v>0</v>
      </c>
      <c r="BN439" s="4">
        <f t="shared" si="1172"/>
        <v>0</v>
      </c>
      <c r="BO439" s="4">
        <f t="shared" si="1179"/>
        <v>0</v>
      </c>
      <c r="BP439" s="173" t="str">
        <f t="shared" si="1173"/>
        <v/>
      </c>
      <c r="BQ439" s="4">
        <f t="shared" si="1174"/>
        <v>0</v>
      </c>
      <c r="BT439" s="268">
        <f t="shared" si="1175"/>
        <v>0</v>
      </c>
      <c r="BU439" s="268">
        <f t="shared" si="1176"/>
        <v>0</v>
      </c>
      <c r="BX439" s="20">
        <f t="shared" si="1177"/>
        <v>1</v>
      </c>
    </row>
    <row r="440" spans="2:76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BL440" s="38" t="e">
        <f>BM440/'التقرير الختامي'!$D$15</f>
        <v>#DIV/0!</v>
      </c>
      <c r="BM440" s="4">
        <f t="shared" si="1171"/>
        <v>0</v>
      </c>
      <c r="BN440" s="4">
        <f t="shared" si="1172"/>
        <v>0</v>
      </c>
      <c r="BO440" s="4">
        <f t="shared" si="1179"/>
        <v>0</v>
      </c>
      <c r="BP440" s="173" t="str">
        <f t="shared" si="1173"/>
        <v/>
      </c>
      <c r="BQ440" s="4">
        <f t="shared" si="1174"/>
        <v>0</v>
      </c>
      <c r="BT440" s="268">
        <f t="shared" si="1175"/>
        <v>0</v>
      </c>
      <c r="BU440" s="268">
        <f t="shared" si="1176"/>
        <v>0</v>
      </c>
      <c r="BX440" s="20">
        <f t="shared" si="1177"/>
        <v>1</v>
      </c>
    </row>
    <row r="441" spans="2:76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BL441" s="38" t="e">
        <f>BM441/'التقرير الختامي'!$D$15</f>
        <v>#DIV/0!</v>
      </c>
      <c r="BM441" s="4">
        <f t="shared" si="1171"/>
        <v>0</v>
      </c>
      <c r="BN441" s="4">
        <f t="shared" si="1172"/>
        <v>0</v>
      </c>
      <c r="BO441" s="4">
        <f t="shared" si="1179"/>
        <v>0</v>
      </c>
      <c r="BP441" s="173" t="str">
        <f t="shared" si="1173"/>
        <v/>
      </c>
      <c r="BQ441" s="4">
        <f t="shared" si="1174"/>
        <v>0</v>
      </c>
      <c r="BT441" s="268">
        <f t="shared" si="1175"/>
        <v>0</v>
      </c>
      <c r="BU441" s="268">
        <f t="shared" si="1176"/>
        <v>0</v>
      </c>
      <c r="BX441" s="20">
        <f t="shared" si="1177"/>
        <v>1</v>
      </c>
    </row>
    <row r="442" spans="2:76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BL442" s="38" t="e">
        <f>BM442/'التقرير الختامي'!$D$15</f>
        <v>#DIV/0!</v>
      </c>
      <c r="BM442" s="4">
        <f t="shared" si="1171"/>
        <v>0</v>
      </c>
      <c r="BN442" s="4">
        <f t="shared" si="1172"/>
        <v>0</v>
      </c>
      <c r="BO442" s="4">
        <f t="shared" si="1179"/>
        <v>0</v>
      </c>
      <c r="BP442" s="173" t="str">
        <f t="shared" si="1173"/>
        <v/>
      </c>
      <c r="BQ442" s="4">
        <f t="shared" si="1174"/>
        <v>0</v>
      </c>
      <c r="BT442" s="268">
        <f t="shared" si="1175"/>
        <v>0</v>
      </c>
      <c r="BU442" s="268">
        <f t="shared" si="1176"/>
        <v>0</v>
      </c>
      <c r="BX442" s="20">
        <f t="shared" si="1177"/>
        <v>1</v>
      </c>
    </row>
    <row r="443" spans="2:76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BL443" s="38" t="e">
        <f>BM443/'التقرير الختامي'!$D$15</f>
        <v>#DIV/0!</v>
      </c>
      <c r="BM443" s="4">
        <f t="shared" si="1171"/>
        <v>0</v>
      </c>
      <c r="BN443" s="4">
        <f t="shared" si="1172"/>
        <v>0</v>
      </c>
      <c r="BO443" s="4">
        <f t="shared" si="1179"/>
        <v>0</v>
      </c>
      <c r="BP443" s="173" t="str">
        <f t="shared" si="1173"/>
        <v/>
      </c>
      <c r="BQ443" s="4">
        <f t="shared" si="1174"/>
        <v>0</v>
      </c>
      <c r="BT443" s="268">
        <f t="shared" si="1175"/>
        <v>0</v>
      </c>
      <c r="BU443" s="268">
        <f t="shared" si="1176"/>
        <v>0</v>
      </c>
      <c r="BX443" s="20">
        <f t="shared" si="1177"/>
        <v>1</v>
      </c>
    </row>
    <row r="444" spans="2:76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BL444" s="38" t="e">
        <f>BM444/'التقرير الختامي'!$D$15</f>
        <v>#DIV/0!</v>
      </c>
      <c r="BM444" s="4">
        <f t="shared" si="1171"/>
        <v>0</v>
      </c>
      <c r="BN444" s="4">
        <f t="shared" si="1172"/>
        <v>0</v>
      </c>
      <c r="BO444" s="4">
        <f t="shared" si="1179"/>
        <v>0</v>
      </c>
      <c r="BP444" s="173" t="str">
        <f t="shared" si="1173"/>
        <v/>
      </c>
      <c r="BQ444" s="4">
        <f t="shared" si="1174"/>
        <v>0</v>
      </c>
      <c r="BT444" s="268">
        <f t="shared" si="1175"/>
        <v>0</v>
      </c>
      <c r="BU444" s="268">
        <f t="shared" si="1176"/>
        <v>0</v>
      </c>
      <c r="BX444" s="20">
        <f t="shared" si="1177"/>
        <v>1</v>
      </c>
    </row>
    <row r="445" spans="2:76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BL445" s="38" t="e">
        <f>BM445/'التقرير الختامي'!$D$15</f>
        <v>#DIV/0!</v>
      </c>
      <c r="BM445" s="4">
        <f t="shared" si="1171"/>
        <v>0</v>
      </c>
      <c r="BN445" s="4">
        <f t="shared" si="1172"/>
        <v>0</v>
      </c>
      <c r="BO445" s="4">
        <f t="shared" si="1179"/>
        <v>0</v>
      </c>
      <c r="BP445" s="173" t="str">
        <f t="shared" si="1173"/>
        <v/>
      </c>
      <c r="BQ445" s="4">
        <f t="shared" si="1174"/>
        <v>0</v>
      </c>
      <c r="BT445" s="268">
        <f t="shared" si="1175"/>
        <v>0</v>
      </c>
      <c r="BU445" s="268">
        <f t="shared" si="1176"/>
        <v>0</v>
      </c>
      <c r="BX445" s="20">
        <f t="shared" si="1177"/>
        <v>1</v>
      </c>
    </row>
    <row r="446" spans="2:76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BL446" s="38" t="e">
        <f>BM446/'التقرير الختامي'!$D$15</f>
        <v>#DIV/0!</v>
      </c>
      <c r="BM446" s="4">
        <f t="shared" si="1171"/>
        <v>0</v>
      </c>
      <c r="BN446" s="4">
        <f t="shared" si="1172"/>
        <v>0</v>
      </c>
      <c r="BO446" s="4">
        <f t="shared" si="1179"/>
        <v>0</v>
      </c>
      <c r="BP446" s="173" t="str">
        <f t="shared" si="1173"/>
        <v/>
      </c>
      <c r="BQ446" s="4">
        <f t="shared" ref="BQ446:BQ450" si="1182">SUM(C446:V446)</f>
        <v>0</v>
      </c>
      <c r="BT446" s="268">
        <f t="shared" si="1175"/>
        <v>0</v>
      </c>
      <c r="BU446" s="268">
        <f t="shared" si="1176"/>
        <v>0</v>
      </c>
      <c r="BX446" s="20">
        <f t="shared" si="1177"/>
        <v>1</v>
      </c>
    </row>
    <row r="447" spans="2:76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BL447" s="38" t="e">
        <f>BM447/'التقرير الختامي'!$D$15</f>
        <v>#DIV/0!</v>
      </c>
      <c r="BM447" s="4">
        <f t="shared" si="1171"/>
        <v>0</v>
      </c>
      <c r="BN447" s="4">
        <f t="shared" si="1172"/>
        <v>0</v>
      </c>
      <c r="BO447" s="4">
        <f t="shared" si="1179"/>
        <v>0</v>
      </c>
      <c r="BP447" s="173" t="str">
        <f t="shared" si="1173"/>
        <v/>
      </c>
      <c r="BQ447" s="4">
        <f t="shared" si="1182"/>
        <v>0</v>
      </c>
      <c r="BT447" s="268">
        <f t="shared" si="1175"/>
        <v>0</v>
      </c>
      <c r="BU447" s="268">
        <f t="shared" si="1176"/>
        <v>0</v>
      </c>
      <c r="BX447" s="20">
        <f t="shared" si="1177"/>
        <v>1</v>
      </c>
    </row>
    <row r="448" spans="2:76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BL448" s="38" t="e">
        <f>BM448/'التقرير الختامي'!$D$15</f>
        <v>#DIV/0!</v>
      </c>
      <c r="BM448" s="4">
        <f t="shared" si="1171"/>
        <v>0</v>
      </c>
      <c r="BN448" s="4">
        <f t="shared" si="1172"/>
        <v>0</v>
      </c>
      <c r="BO448" s="4">
        <f t="shared" si="1179"/>
        <v>0</v>
      </c>
      <c r="BP448" s="173" t="str">
        <f t="shared" si="1173"/>
        <v/>
      </c>
      <c r="BQ448" s="4">
        <f t="shared" si="1182"/>
        <v>0</v>
      </c>
      <c r="BT448" s="268">
        <f t="shared" si="1175"/>
        <v>0</v>
      </c>
      <c r="BU448" s="268">
        <f t="shared" si="1176"/>
        <v>0</v>
      </c>
      <c r="BX448" s="20">
        <f t="shared" si="1177"/>
        <v>1</v>
      </c>
    </row>
    <row r="449" spans="2:76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BL449" s="38" t="e">
        <f>BM449/'التقرير الختامي'!$D$15</f>
        <v>#DIV/0!</v>
      </c>
      <c r="BM449" s="4">
        <f t="shared" si="1171"/>
        <v>0</v>
      </c>
      <c r="BN449" s="4">
        <f t="shared" si="1172"/>
        <v>0</v>
      </c>
      <c r="BO449" s="4">
        <f t="shared" si="1179"/>
        <v>0</v>
      </c>
      <c r="BP449" s="173" t="str">
        <f t="shared" si="1173"/>
        <v/>
      </c>
      <c r="BQ449" s="4">
        <f t="shared" si="1182"/>
        <v>0</v>
      </c>
      <c r="BT449" s="268">
        <f t="shared" si="1175"/>
        <v>0</v>
      </c>
      <c r="BU449" s="268">
        <f t="shared" si="1176"/>
        <v>0</v>
      </c>
      <c r="BX449" s="20">
        <f t="shared" si="1177"/>
        <v>1</v>
      </c>
    </row>
    <row r="450" spans="2:76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BL450" s="38" t="e">
        <f>BM450/'التقرير الختامي'!$D$15</f>
        <v>#DIV/0!</v>
      </c>
      <c r="BM450" s="4">
        <f t="shared" si="1171"/>
        <v>0</v>
      </c>
      <c r="BN450" s="4">
        <f t="shared" si="1172"/>
        <v>0</v>
      </c>
      <c r="BO450" s="4">
        <f t="shared" si="1179"/>
        <v>0</v>
      </c>
      <c r="BP450" s="173" t="str">
        <f t="shared" si="1173"/>
        <v/>
      </c>
      <c r="BQ450" s="4">
        <f t="shared" si="1182"/>
        <v>0</v>
      </c>
      <c r="BT450" s="268">
        <f t="shared" si="1175"/>
        <v>0</v>
      </c>
      <c r="BU450" s="268">
        <f t="shared" si="1176"/>
        <v>0</v>
      </c>
      <c r="BX450" s="20">
        <f t="shared" si="1177"/>
        <v>1</v>
      </c>
    </row>
    <row r="454" spans="2:76">
      <c r="C454" s="20">
        <v>1</v>
      </c>
      <c r="D454" s="20">
        <v>2</v>
      </c>
      <c r="E454" s="20">
        <v>3</v>
      </c>
      <c r="F454" s="20">
        <v>4</v>
      </c>
      <c r="G454" s="20">
        <v>5</v>
      </c>
      <c r="H454" s="20">
        <v>6</v>
      </c>
      <c r="I454" s="20">
        <v>7</v>
      </c>
      <c r="J454" s="20">
        <v>8</v>
      </c>
      <c r="K454" s="20">
        <v>9</v>
      </c>
      <c r="L454" s="20">
        <v>10</v>
      </c>
      <c r="M454" s="20">
        <v>11</v>
      </c>
      <c r="N454" s="20">
        <v>12</v>
      </c>
      <c r="O454" s="20">
        <v>13</v>
      </c>
      <c r="P454" s="20">
        <v>14</v>
      </c>
      <c r="Q454" s="20">
        <v>15</v>
      </c>
      <c r="R454" s="20">
        <v>16</v>
      </c>
      <c r="S454" s="20">
        <v>17</v>
      </c>
      <c r="T454" s="20">
        <v>18</v>
      </c>
      <c r="U454" s="20">
        <v>19</v>
      </c>
      <c r="V454" s="20">
        <v>20</v>
      </c>
      <c r="W454" s="20">
        <v>21</v>
      </c>
      <c r="X454" s="20">
        <v>22</v>
      </c>
      <c r="Y454" s="20">
        <v>23</v>
      </c>
      <c r="Z454" s="20">
        <v>24</v>
      </c>
      <c r="AA454" s="20">
        <v>25</v>
      </c>
      <c r="AB454" s="20">
        <v>26</v>
      </c>
      <c r="AC454" s="20">
        <v>27</v>
      </c>
      <c r="AD454" s="20">
        <v>28</v>
      </c>
      <c r="AE454" s="20">
        <v>29</v>
      </c>
      <c r="AF454" s="20">
        <v>30</v>
      </c>
      <c r="AG454" s="20">
        <v>31</v>
      </c>
      <c r="AH454" s="20">
        <v>32</v>
      </c>
      <c r="AI454" s="20">
        <v>33</v>
      </c>
      <c r="BQ454" s="20"/>
      <c r="BR454" s="20"/>
    </row>
    <row r="455" spans="2:76" customFormat="1">
      <c r="C455">
        <f>C467</f>
        <v>0</v>
      </c>
      <c r="D455">
        <f t="shared" ref="D455:Y455" si="1183">D467</f>
        <v>0</v>
      </c>
      <c r="E455">
        <f t="shared" si="1183"/>
        <v>0</v>
      </c>
      <c r="F455">
        <f t="shared" si="1183"/>
        <v>0</v>
      </c>
      <c r="G455">
        <f t="shared" si="1183"/>
        <v>0</v>
      </c>
      <c r="H455">
        <f t="shared" si="1183"/>
        <v>0</v>
      </c>
      <c r="I455">
        <f t="shared" si="1183"/>
        <v>0</v>
      </c>
      <c r="J455">
        <f t="shared" si="1183"/>
        <v>0</v>
      </c>
      <c r="K455">
        <f t="shared" si="1183"/>
        <v>0</v>
      </c>
      <c r="L455">
        <f t="shared" si="1183"/>
        <v>0</v>
      </c>
      <c r="M455">
        <f t="shared" si="1183"/>
        <v>0</v>
      </c>
      <c r="N455">
        <f t="shared" si="1183"/>
        <v>0</v>
      </c>
      <c r="O455">
        <f t="shared" si="1183"/>
        <v>0</v>
      </c>
      <c r="P455">
        <f t="shared" si="1183"/>
        <v>0</v>
      </c>
      <c r="Q455">
        <f t="shared" si="1183"/>
        <v>0</v>
      </c>
      <c r="R455">
        <f t="shared" si="1183"/>
        <v>0</v>
      </c>
      <c r="S455">
        <f t="shared" si="1183"/>
        <v>0</v>
      </c>
      <c r="T455">
        <f t="shared" si="1183"/>
        <v>0</v>
      </c>
      <c r="U455">
        <f t="shared" si="1183"/>
        <v>0</v>
      </c>
      <c r="V455">
        <f t="shared" si="1183"/>
        <v>0</v>
      </c>
      <c r="W455">
        <f t="shared" si="1183"/>
        <v>0</v>
      </c>
      <c r="X455">
        <f t="shared" si="1183"/>
        <v>0</v>
      </c>
      <c r="Y455">
        <f t="shared" si="1183"/>
        <v>0</v>
      </c>
      <c r="Z455">
        <f t="shared" ref="Z455:AI455" si="1184">Z468</f>
        <v>0</v>
      </c>
      <c r="AA455">
        <f t="shared" si="1184"/>
        <v>0</v>
      </c>
      <c r="AB455">
        <f t="shared" si="1184"/>
        <v>0</v>
      </c>
      <c r="AC455">
        <f t="shared" si="1184"/>
        <v>0</v>
      </c>
      <c r="AD455">
        <f t="shared" si="1184"/>
        <v>0</v>
      </c>
      <c r="AE455">
        <f t="shared" si="1184"/>
        <v>0</v>
      </c>
      <c r="AF455">
        <f t="shared" si="1184"/>
        <v>0</v>
      </c>
      <c r="AG455">
        <f t="shared" si="1184"/>
        <v>0</v>
      </c>
      <c r="AH455">
        <f t="shared" si="1184"/>
        <v>0</v>
      </c>
      <c r="AI455">
        <f t="shared" si="1184"/>
        <v>0</v>
      </c>
      <c r="BL455" s="171"/>
      <c r="BP455" s="174"/>
    </row>
    <row r="456" spans="2:76" customFormat="1">
      <c r="C456" s="21" t="e">
        <f>C455/J459</f>
        <v>#DIV/0!</v>
      </c>
      <c r="D456" s="21" t="e">
        <f>D455/J459</f>
        <v>#DIV/0!</v>
      </c>
      <c r="E456" s="21" t="e">
        <f>E455/J459</f>
        <v>#DIV/0!</v>
      </c>
      <c r="F456" s="21" t="e">
        <f>F455/J459</f>
        <v>#DIV/0!</v>
      </c>
      <c r="G456" s="21" t="e">
        <f>G455/J459</f>
        <v>#DIV/0!</v>
      </c>
      <c r="H456" s="21" t="e">
        <f>H455/J459</f>
        <v>#DIV/0!</v>
      </c>
      <c r="I456" s="21" t="e">
        <f>I455/J459</f>
        <v>#DIV/0!</v>
      </c>
      <c r="J456" s="21" t="e">
        <f>J455/J459</f>
        <v>#DIV/0!</v>
      </c>
      <c r="K456" s="21" t="e">
        <f>K455/J459</f>
        <v>#DIV/0!</v>
      </c>
      <c r="L456" s="21" t="e">
        <f>L455/J459</f>
        <v>#DIV/0!</v>
      </c>
      <c r="M456" s="21" t="e">
        <f>M455/J459</f>
        <v>#DIV/0!</v>
      </c>
      <c r="N456" s="21" t="e">
        <f>N455/J459</f>
        <v>#DIV/0!</v>
      </c>
      <c r="O456" s="21" t="e">
        <f>O455/J459</f>
        <v>#DIV/0!</v>
      </c>
      <c r="P456" s="21" t="e">
        <f>P455/J459</f>
        <v>#DIV/0!</v>
      </c>
      <c r="Q456" s="21" t="e">
        <f>Q455/J459</f>
        <v>#DIV/0!</v>
      </c>
      <c r="R456" s="21" t="e">
        <f>R455/J459</f>
        <v>#DIV/0!</v>
      </c>
      <c r="S456" s="21" t="e">
        <f>S455/J459</f>
        <v>#DIV/0!</v>
      </c>
      <c r="T456" s="21" t="e">
        <f>T455/J459</f>
        <v>#DIV/0!</v>
      </c>
      <c r="U456" s="21" t="e">
        <f>U455/J459</f>
        <v>#DIV/0!</v>
      </c>
      <c r="V456" s="21" t="e">
        <f>V455/J459</f>
        <v>#DIV/0!</v>
      </c>
      <c r="W456" s="21" t="e">
        <f>W455/J459</f>
        <v>#DIV/0!</v>
      </c>
      <c r="X456" s="21" t="e">
        <f>X455/J459</f>
        <v>#DIV/0!</v>
      </c>
      <c r="Y456" s="21" t="e">
        <f>Y455/J459</f>
        <v>#DIV/0!</v>
      </c>
      <c r="Z456" s="21" t="e">
        <f>Z455/J459</f>
        <v>#DIV/0!</v>
      </c>
      <c r="AA456" s="21" t="e">
        <f>AA455/J459</f>
        <v>#DIV/0!</v>
      </c>
      <c r="AB456" s="21" t="e">
        <f>AB455/J459</f>
        <v>#DIV/0!</v>
      </c>
      <c r="AC456" s="21" t="e">
        <f>AC455/J459</f>
        <v>#DIV/0!</v>
      </c>
      <c r="AD456" s="21" t="e">
        <f>AD455/J459</f>
        <v>#DIV/0!</v>
      </c>
      <c r="AE456" s="21" t="e">
        <f>AE455/J459</f>
        <v>#DIV/0!</v>
      </c>
      <c r="AF456" s="21" t="e">
        <f>AF455/J459</f>
        <v>#DIV/0!</v>
      </c>
      <c r="AG456" s="21" t="e">
        <f>AG455/J459</f>
        <v>#DIV/0!</v>
      </c>
      <c r="AH456" s="21" t="e">
        <f>AH455/J459</f>
        <v>#DIV/0!</v>
      </c>
      <c r="AI456" s="21" t="e">
        <f>AI455/J459</f>
        <v>#DIV/0!</v>
      </c>
      <c r="BL456" s="171"/>
      <c r="BP456" s="174"/>
    </row>
    <row r="457" spans="2:76" customFormat="1">
      <c r="BL457" s="171"/>
      <c r="BP457" s="174"/>
    </row>
    <row r="458" spans="2:76" customFormat="1">
      <c r="BL458" s="171"/>
      <c r="BP458" s="174"/>
    </row>
    <row r="459" spans="2:76" customFormat="1">
      <c r="C459" t="s">
        <v>78</v>
      </c>
      <c r="E459">
        <f>COUNTIFS(C456:AI456,"&lt;50%",C456:AI456,"&gt;1%")</f>
        <v>0</v>
      </c>
      <c r="I459" t="s">
        <v>77</v>
      </c>
      <c r="J459">
        <f>G2</f>
        <v>0</v>
      </c>
      <c r="BL459" s="171"/>
      <c r="BP459" s="174"/>
    </row>
    <row r="460" spans="2:76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BQ460" s="20"/>
      <c r="BR460" s="20"/>
    </row>
    <row r="461" spans="2:76">
      <c r="E461" s="20">
        <f>COUNTIF(C456:V456,"&gt;50%")</f>
        <v>0</v>
      </c>
      <c r="BQ461" s="20"/>
      <c r="BR461" s="20"/>
    </row>
    <row r="463" spans="2:76">
      <c r="B463" s="594"/>
      <c r="C463">
        <f>COUNTIF(C7:C451,"=0")</f>
        <v>0</v>
      </c>
      <c r="D463">
        <f t="shared" ref="D463:AI463" si="1185">COUNTIF(D7:D451,"=0")</f>
        <v>0</v>
      </c>
      <c r="E463">
        <f t="shared" si="1185"/>
        <v>0</v>
      </c>
      <c r="F463">
        <f t="shared" si="1185"/>
        <v>0</v>
      </c>
      <c r="G463">
        <f t="shared" si="1185"/>
        <v>0</v>
      </c>
      <c r="H463">
        <f t="shared" si="1185"/>
        <v>0</v>
      </c>
      <c r="I463">
        <f t="shared" si="1185"/>
        <v>0</v>
      </c>
      <c r="J463">
        <f t="shared" si="1185"/>
        <v>0</v>
      </c>
      <c r="K463">
        <f t="shared" si="1185"/>
        <v>0</v>
      </c>
      <c r="L463">
        <f t="shared" si="1185"/>
        <v>0</v>
      </c>
      <c r="M463">
        <f t="shared" si="1185"/>
        <v>0</v>
      </c>
      <c r="N463">
        <f t="shared" si="1185"/>
        <v>0</v>
      </c>
      <c r="O463">
        <f t="shared" si="1185"/>
        <v>0</v>
      </c>
      <c r="P463">
        <f t="shared" si="1185"/>
        <v>0</v>
      </c>
      <c r="Q463">
        <f t="shared" si="1185"/>
        <v>0</v>
      </c>
      <c r="R463">
        <f t="shared" si="1185"/>
        <v>0</v>
      </c>
      <c r="S463">
        <f t="shared" si="1185"/>
        <v>0</v>
      </c>
      <c r="T463">
        <f t="shared" si="1185"/>
        <v>0</v>
      </c>
      <c r="U463">
        <f t="shared" si="1185"/>
        <v>0</v>
      </c>
      <c r="V463">
        <f t="shared" si="1185"/>
        <v>0</v>
      </c>
      <c r="W463">
        <f t="shared" si="1185"/>
        <v>0</v>
      </c>
      <c r="X463">
        <f t="shared" si="1185"/>
        <v>0</v>
      </c>
      <c r="Y463">
        <f t="shared" si="1185"/>
        <v>0</v>
      </c>
      <c r="Z463">
        <f t="shared" si="1185"/>
        <v>0</v>
      </c>
      <c r="AA463">
        <f t="shared" si="1185"/>
        <v>0</v>
      </c>
      <c r="AB463">
        <f t="shared" si="1185"/>
        <v>0</v>
      </c>
      <c r="AC463">
        <f t="shared" si="1185"/>
        <v>0</v>
      </c>
      <c r="AD463">
        <f t="shared" si="1185"/>
        <v>0</v>
      </c>
      <c r="AE463">
        <f t="shared" si="1185"/>
        <v>0</v>
      </c>
      <c r="AF463">
        <f t="shared" si="1185"/>
        <v>0</v>
      </c>
      <c r="AG463">
        <f t="shared" si="1185"/>
        <v>0</v>
      </c>
      <c r="AH463">
        <f t="shared" si="1185"/>
        <v>0</v>
      </c>
      <c r="AI463">
        <f t="shared" si="1185"/>
        <v>0</v>
      </c>
      <c r="BQ463" s="20"/>
      <c r="BR463" s="20"/>
    </row>
    <row r="464" spans="2:76">
      <c r="C464">
        <f>COUNTIF(C7:C452,"=1")</f>
        <v>0</v>
      </c>
      <c r="D464">
        <f t="shared" ref="D464:Y464" si="1186">COUNTIF(D7:D452,"=1")</f>
        <v>0</v>
      </c>
      <c r="E464">
        <f t="shared" si="1186"/>
        <v>0</v>
      </c>
      <c r="F464">
        <f t="shared" si="1186"/>
        <v>0</v>
      </c>
      <c r="G464">
        <f t="shared" si="1186"/>
        <v>0</v>
      </c>
      <c r="H464">
        <f t="shared" si="1186"/>
        <v>0</v>
      </c>
      <c r="I464">
        <f t="shared" si="1186"/>
        <v>0</v>
      </c>
      <c r="J464">
        <f t="shared" si="1186"/>
        <v>0</v>
      </c>
      <c r="K464">
        <f t="shared" si="1186"/>
        <v>0</v>
      </c>
      <c r="L464">
        <f>COUNTIF(L7:L452,"=1")</f>
        <v>0</v>
      </c>
      <c r="M464">
        <f t="shared" si="1186"/>
        <v>0</v>
      </c>
      <c r="N464">
        <f t="shared" si="1186"/>
        <v>0</v>
      </c>
      <c r="O464">
        <f t="shared" si="1186"/>
        <v>0</v>
      </c>
      <c r="P464">
        <f t="shared" si="1186"/>
        <v>0</v>
      </c>
      <c r="Q464">
        <f t="shared" si="1186"/>
        <v>0</v>
      </c>
      <c r="R464">
        <f t="shared" si="1186"/>
        <v>0</v>
      </c>
      <c r="S464">
        <f t="shared" si="1186"/>
        <v>0</v>
      </c>
      <c r="T464">
        <f t="shared" si="1186"/>
        <v>0</v>
      </c>
      <c r="U464">
        <f t="shared" si="1186"/>
        <v>0</v>
      </c>
      <c r="V464">
        <f t="shared" si="1186"/>
        <v>0</v>
      </c>
      <c r="W464">
        <f t="shared" si="1186"/>
        <v>0</v>
      </c>
      <c r="X464">
        <f t="shared" si="1186"/>
        <v>0</v>
      </c>
      <c r="Y464">
        <f t="shared" si="1186"/>
        <v>0</v>
      </c>
      <c r="Z464">
        <f t="shared" ref="Z464:AI464" si="1187">COUNTIF(Z7:Z452,"=1")</f>
        <v>0</v>
      </c>
      <c r="AA464">
        <f t="shared" si="1187"/>
        <v>0</v>
      </c>
      <c r="AB464">
        <f t="shared" si="1187"/>
        <v>0</v>
      </c>
      <c r="AC464">
        <f t="shared" si="1187"/>
        <v>0</v>
      </c>
      <c r="AD464">
        <f t="shared" si="1187"/>
        <v>0</v>
      </c>
      <c r="AE464">
        <f t="shared" si="1187"/>
        <v>0</v>
      </c>
      <c r="AF464">
        <f t="shared" si="1187"/>
        <v>0</v>
      </c>
      <c r="AG464">
        <f t="shared" si="1187"/>
        <v>0</v>
      </c>
      <c r="AH464">
        <f t="shared" si="1187"/>
        <v>0</v>
      </c>
      <c r="AI464">
        <f t="shared" si="1187"/>
        <v>0</v>
      </c>
    </row>
    <row r="465" spans="3:35">
      <c r="C465">
        <f>COUNTIF(C7:C451,"=2")</f>
        <v>0</v>
      </c>
      <c r="D465">
        <f t="shared" ref="D465:AI465" si="1188">COUNTIF(D7:D453,"=2")</f>
        <v>0</v>
      </c>
      <c r="E465">
        <f t="shared" si="1188"/>
        <v>0</v>
      </c>
      <c r="F465">
        <f t="shared" si="1188"/>
        <v>0</v>
      </c>
      <c r="G465">
        <f t="shared" si="1188"/>
        <v>0</v>
      </c>
      <c r="H465">
        <f t="shared" si="1188"/>
        <v>0</v>
      </c>
      <c r="I465">
        <f t="shared" si="1188"/>
        <v>0</v>
      </c>
      <c r="J465">
        <f t="shared" si="1188"/>
        <v>0</v>
      </c>
      <c r="K465">
        <f t="shared" si="1188"/>
        <v>0</v>
      </c>
      <c r="L465">
        <f t="shared" si="1188"/>
        <v>0</v>
      </c>
      <c r="M465">
        <f t="shared" si="1188"/>
        <v>0</v>
      </c>
      <c r="N465">
        <f t="shared" si="1188"/>
        <v>0</v>
      </c>
      <c r="O465">
        <f t="shared" si="1188"/>
        <v>0</v>
      </c>
      <c r="P465">
        <f t="shared" si="1188"/>
        <v>0</v>
      </c>
      <c r="Q465">
        <f t="shared" si="1188"/>
        <v>0</v>
      </c>
      <c r="R465">
        <f t="shared" si="1188"/>
        <v>0</v>
      </c>
      <c r="S465">
        <f t="shared" si="1188"/>
        <v>0</v>
      </c>
      <c r="T465">
        <f t="shared" si="1188"/>
        <v>0</v>
      </c>
      <c r="U465">
        <f t="shared" si="1188"/>
        <v>0</v>
      </c>
      <c r="V465">
        <f t="shared" si="1188"/>
        <v>0</v>
      </c>
      <c r="W465">
        <f t="shared" si="1188"/>
        <v>0</v>
      </c>
      <c r="X465">
        <f t="shared" si="1188"/>
        <v>0</v>
      </c>
      <c r="Y465">
        <f t="shared" si="1188"/>
        <v>0</v>
      </c>
      <c r="Z465">
        <f t="shared" si="1188"/>
        <v>0</v>
      </c>
      <c r="AA465">
        <f t="shared" si="1188"/>
        <v>0</v>
      </c>
      <c r="AB465">
        <f t="shared" si="1188"/>
        <v>0</v>
      </c>
      <c r="AC465">
        <f t="shared" si="1188"/>
        <v>0</v>
      </c>
      <c r="AD465">
        <f t="shared" si="1188"/>
        <v>0</v>
      </c>
      <c r="AE465">
        <f t="shared" si="1188"/>
        <v>0</v>
      </c>
      <c r="AF465">
        <f t="shared" si="1188"/>
        <v>0</v>
      </c>
      <c r="AG465">
        <f t="shared" si="1188"/>
        <v>0</v>
      </c>
      <c r="AH465">
        <f t="shared" si="1188"/>
        <v>0</v>
      </c>
      <c r="AI465">
        <f t="shared" si="1188"/>
        <v>0</v>
      </c>
    </row>
    <row r="466" spans="3:35">
      <c r="C466">
        <f>COUNTIF(C7:C450,"=3")</f>
        <v>0</v>
      </c>
      <c r="D466">
        <f t="shared" ref="D466:Y466" si="1189">COUNTIF(D7:D450,"=3")</f>
        <v>0</v>
      </c>
      <c r="E466">
        <f t="shared" si="1189"/>
        <v>0</v>
      </c>
      <c r="F466">
        <f t="shared" si="1189"/>
        <v>0</v>
      </c>
      <c r="G466">
        <f>COUNTIF(G7:G450,"=3")</f>
        <v>0</v>
      </c>
      <c r="H466">
        <f t="shared" si="1189"/>
        <v>0</v>
      </c>
      <c r="I466">
        <f t="shared" si="1189"/>
        <v>0</v>
      </c>
      <c r="J466">
        <f t="shared" si="1189"/>
        <v>0</v>
      </c>
      <c r="K466">
        <f t="shared" si="1189"/>
        <v>0</v>
      </c>
      <c r="L466">
        <f t="shared" si="1189"/>
        <v>0</v>
      </c>
      <c r="M466">
        <f t="shared" si="1189"/>
        <v>0</v>
      </c>
      <c r="N466">
        <f t="shared" si="1189"/>
        <v>0</v>
      </c>
      <c r="O466">
        <f t="shared" si="1189"/>
        <v>0</v>
      </c>
      <c r="P466">
        <f t="shared" si="1189"/>
        <v>0</v>
      </c>
      <c r="Q466">
        <f t="shared" si="1189"/>
        <v>0</v>
      </c>
      <c r="R466">
        <f t="shared" si="1189"/>
        <v>0</v>
      </c>
      <c r="S466">
        <f t="shared" si="1189"/>
        <v>0</v>
      </c>
      <c r="T466">
        <f t="shared" si="1189"/>
        <v>0</v>
      </c>
      <c r="U466">
        <f t="shared" si="1189"/>
        <v>0</v>
      </c>
      <c r="V466">
        <f t="shared" si="1189"/>
        <v>0</v>
      </c>
      <c r="W466">
        <f t="shared" si="1189"/>
        <v>0</v>
      </c>
      <c r="X466">
        <f t="shared" si="1189"/>
        <v>0</v>
      </c>
      <c r="Y466">
        <f t="shared" si="1189"/>
        <v>0</v>
      </c>
      <c r="Z466">
        <f t="shared" ref="Z466:AI466" si="1190">COUNTIF(Z7:Z454,"=3")</f>
        <v>0</v>
      </c>
      <c r="AA466">
        <f t="shared" si="1190"/>
        <v>0</v>
      </c>
      <c r="AB466">
        <f t="shared" si="1190"/>
        <v>0</v>
      </c>
      <c r="AC466">
        <f t="shared" si="1190"/>
        <v>0</v>
      </c>
      <c r="AD466">
        <f t="shared" si="1190"/>
        <v>0</v>
      </c>
      <c r="AE466">
        <f t="shared" si="1190"/>
        <v>0</v>
      </c>
      <c r="AF466">
        <f t="shared" si="1190"/>
        <v>0</v>
      </c>
      <c r="AG466">
        <f t="shared" si="1190"/>
        <v>0</v>
      </c>
      <c r="AH466">
        <f t="shared" si="1190"/>
        <v>0</v>
      </c>
      <c r="AI466">
        <f t="shared" si="1190"/>
        <v>0</v>
      </c>
    </row>
    <row r="467" spans="3:35">
      <c r="C467" s="20">
        <f>SUM(C464:C466)</f>
        <v>0</v>
      </c>
      <c r="D467" s="20">
        <f t="shared" ref="D467:AI467" si="1191">SUM(D464:D466)</f>
        <v>0</v>
      </c>
      <c r="E467" s="20">
        <f t="shared" si="1191"/>
        <v>0</v>
      </c>
      <c r="F467" s="20">
        <f t="shared" si="1191"/>
        <v>0</v>
      </c>
      <c r="G467" s="20">
        <f t="shared" si="1191"/>
        <v>0</v>
      </c>
      <c r="H467" s="20">
        <f t="shared" si="1191"/>
        <v>0</v>
      </c>
      <c r="I467" s="20">
        <f t="shared" si="1191"/>
        <v>0</v>
      </c>
      <c r="J467" s="20">
        <f t="shared" si="1191"/>
        <v>0</v>
      </c>
      <c r="K467" s="20">
        <f t="shared" si="1191"/>
        <v>0</v>
      </c>
      <c r="L467" s="20">
        <f t="shared" si="1191"/>
        <v>0</v>
      </c>
      <c r="M467" s="20">
        <f t="shared" si="1191"/>
        <v>0</v>
      </c>
      <c r="N467" s="20">
        <f t="shared" si="1191"/>
        <v>0</v>
      </c>
      <c r="O467" s="20">
        <f>SUM(O464:O466)</f>
        <v>0</v>
      </c>
      <c r="P467" s="20">
        <f t="shared" si="1191"/>
        <v>0</v>
      </c>
      <c r="Q467" s="20">
        <f t="shared" si="1191"/>
        <v>0</v>
      </c>
      <c r="R467" s="20">
        <f t="shared" si="1191"/>
        <v>0</v>
      </c>
      <c r="S467" s="20">
        <f t="shared" si="1191"/>
        <v>0</v>
      </c>
      <c r="T467" s="20">
        <f t="shared" si="1191"/>
        <v>0</v>
      </c>
      <c r="U467" s="20">
        <f t="shared" si="1191"/>
        <v>0</v>
      </c>
      <c r="V467" s="20">
        <f t="shared" si="1191"/>
        <v>0</v>
      </c>
      <c r="W467" s="20">
        <f t="shared" si="1191"/>
        <v>0</v>
      </c>
      <c r="X467" s="20">
        <f t="shared" si="1191"/>
        <v>0</v>
      </c>
      <c r="Y467" s="20">
        <f t="shared" si="1191"/>
        <v>0</v>
      </c>
      <c r="Z467" s="20">
        <f t="shared" si="1191"/>
        <v>0</v>
      </c>
      <c r="AA467" s="20">
        <f t="shared" si="1191"/>
        <v>0</v>
      </c>
      <c r="AB467" s="20">
        <f t="shared" si="1191"/>
        <v>0</v>
      </c>
      <c r="AC467" s="20">
        <f t="shared" si="1191"/>
        <v>0</v>
      </c>
      <c r="AD467" s="20">
        <f t="shared" si="1191"/>
        <v>0</v>
      </c>
      <c r="AE467" s="20">
        <f t="shared" si="1191"/>
        <v>0</v>
      </c>
      <c r="AF467" s="20">
        <f t="shared" si="1191"/>
        <v>0</v>
      </c>
      <c r="AG467" s="20">
        <f t="shared" si="1191"/>
        <v>0</v>
      </c>
      <c r="AH467" s="20">
        <f t="shared" si="1191"/>
        <v>0</v>
      </c>
      <c r="AI467" s="20">
        <f t="shared" si="1191"/>
        <v>0</v>
      </c>
    </row>
    <row r="468" spans="3:35">
      <c r="Z468" s="20">
        <f t="shared" ref="Z468:AI468" si="1192">Z467*Z5</f>
        <v>0</v>
      </c>
      <c r="AA468" s="20">
        <f t="shared" si="1192"/>
        <v>0</v>
      </c>
      <c r="AB468" s="20">
        <f t="shared" si="1192"/>
        <v>0</v>
      </c>
      <c r="AC468" s="20">
        <f t="shared" si="1192"/>
        <v>0</v>
      </c>
      <c r="AD468" s="20">
        <f t="shared" si="1192"/>
        <v>0</v>
      </c>
      <c r="AE468" s="20">
        <f t="shared" si="1192"/>
        <v>0</v>
      </c>
      <c r="AF468" s="20">
        <f t="shared" si="1192"/>
        <v>0</v>
      </c>
      <c r="AG468" s="20">
        <f t="shared" si="1192"/>
        <v>0</v>
      </c>
      <c r="AH468" s="20">
        <f t="shared" si="1192"/>
        <v>0</v>
      </c>
      <c r="AI468" s="20">
        <f t="shared" si="1192"/>
        <v>0</v>
      </c>
    </row>
  </sheetData>
  <mergeCells count="1">
    <mergeCell ref="O2:T2"/>
  </mergeCells>
  <pageMargins left="0.7" right="0.7" top="0.75" bottom="0.75" header="0.3" footer="0.3"/>
  <pageSetup paperSize="9" orientation="portrait" r:id="rId1"/>
  <ignoredErrors>
    <ignoredError sqref="BM451:BN6554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4BDEA-2B24-4B57-B197-D9024CC580E8}">
  <sheetPr codeName="ورقة23"/>
  <dimension ref="B3:D3"/>
  <sheetViews>
    <sheetView rightToLeft="1" workbookViewId="0">
      <selection activeCell="B3" sqref="B3:D3"/>
    </sheetView>
  </sheetViews>
  <sheetFormatPr defaultRowHeight="14"/>
  <sheetData>
    <row r="3" spans="2:4">
      <c r="B3" s="641"/>
      <c r="C3" s="641"/>
      <c r="D3" s="641"/>
    </row>
  </sheetData>
  <mergeCells count="1">
    <mergeCell ref="B3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E2E02-322F-43C4-A900-F33760011371}">
  <sheetPr codeName="ورقة20">
    <tabColor rgb="FF7030A0"/>
  </sheetPr>
  <dimension ref="A1:CU99"/>
  <sheetViews>
    <sheetView rightToLeft="1" zoomScale="85" zoomScaleNormal="85" workbookViewId="0">
      <selection activeCell="A32" sqref="A32:XFD1048576"/>
    </sheetView>
  </sheetViews>
  <sheetFormatPr defaultColWidth="0" defaultRowHeight="14" zeroHeight="1"/>
  <cols>
    <col min="1" max="1" width="2.58203125" customWidth="1"/>
    <col min="2" max="2" width="23.25" customWidth="1"/>
    <col min="3" max="3" width="102.75" customWidth="1"/>
    <col min="4" max="6" width="9" customWidth="1"/>
    <col min="7" max="8" width="9" hidden="1" customWidth="1"/>
    <col min="9" max="9" width="30.58203125" hidden="1" customWidth="1"/>
    <col min="10" max="10" width="14.25" hidden="1" customWidth="1"/>
    <col min="11" max="11" width="30.58203125" hidden="1" customWidth="1"/>
    <col min="12" max="12" width="4.58203125" hidden="1" customWidth="1"/>
    <col min="13" max="13" width="12.33203125" hidden="1" customWidth="1"/>
    <col min="14" max="14" width="30.58203125" hidden="1" customWidth="1"/>
    <col min="15" max="15" width="5.58203125" hidden="1" customWidth="1"/>
    <col min="16" max="16" width="10.5" hidden="1" customWidth="1"/>
    <col min="17" max="17" width="30.58203125" hidden="1" customWidth="1"/>
    <col min="18" max="18" width="7.33203125" hidden="1" customWidth="1"/>
    <col min="19" max="20" width="30.58203125" hidden="1" customWidth="1"/>
    <col min="21" max="21" width="8.5" hidden="1" customWidth="1"/>
    <col min="22" max="22" width="14" hidden="1" customWidth="1"/>
    <col min="23" max="23" width="30.58203125" hidden="1" customWidth="1"/>
    <col min="24" max="24" width="4.5" hidden="1" customWidth="1"/>
    <col min="25" max="25" width="14.75" hidden="1" customWidth="1"/>
    <col min="26" max="27" width="30.58203125" hidden="1" customWidth="1"/>
    <col min="28" max="28" width="15" hidden="1" customWidth="1"/>
    <col min="29" max="30" width="30.58203125" hidden="1" customWidth="1"/>
    <col min="31" max="31" width="14.5" hidden="1" customWidth="1"/>
    <col min="32" max="33" width="30.58203125" hidden="1" customWidth="1"/>
    <col min="34" max="34" width="15" hidden="1" customWidth="1"/>
    <col min="35" max="39" width="30.58203125" hidden="1" customWidth="1"/>
    <col min="40" max="40" width="12.75" hidden="1" customWidth="1"/>
    <col min="41" max="42" width="30.58203125" hidden="1" customWidth="1"/>
    <col min="43" max="43" width="10.25" hidden="1" customWidth="1"/>
    <col min="44" max="48" width="30.58203125" hidden="1" customWidth="1"/>
    <col min="49" max="49" width="11.83203125" hidden="1" customWidth="1"/>
    <col min="50" max="82" width="30.58203125" hidden="1" customWidth="1"/>
    <col min="83" max="87" width="9" hidden="1" customWidth="1"/>
    <col min="88" max="88" width="64.5" hidden="1" customWidth="1"/>
    <col min="89" max="89" width="50.58203125" hidden="1" customWidth="1"/>
    <col min="90" max="93" width="9" hidden="1" customWidth="1"/>
    <col min="94" max="94" width="58.25" hidden="1" customWidth="1"/>
    <col min="95" max="97" width="9" hidden="1" customWidth="1"/>
    <col min="98" max="98" width="48.5" hidden="1" customWidth="1"/>
    <col min="99" max="16384" width="9" hidden="1"/>
  </cols>
  <sheetData>
    <row r="1" spans="2:99" ht="14.25" customHeight="1">
      <c r="D1" s="588"/>
      <c r="E1" s="588"/>
    </row>
    <row r="2" spans="2:99" ht="14.25" customHeight="1">
      <c r="D2" s="588"/>
      <c r="E2" s="588"/>
    </row>
    <row r="3" spans="2:99" ht="14.25" customHeight="1">
      <c r="D3" s="588"/>
      <c r="E3" s="588"/>
    </row>
    <row r="4" spans="2:99" ht="14.25" customHeight="1" thickBot="1">
      <c r="D4" s="588"/>
      <c r="E4" s="588"/>
    </row>
    <row r="5" spans="2:99" ht="24" customHeight="1" thickBot="1">
      <c r="B5" s="592" t="s">
        <v>1070</v>
      </c>
      <c r="C5" s="593"/>
      <c r="D5" s="643"/>
      <c r="E5" s="643"/>
    </row>
    <row r="6" spans="2:99" ht="14.25" customHeight="1">
      <c r="D6" s="588"/>
      <c r="E6" s="588"/>
    </row>
    <row r="7" spans="2:99" ht="30.75" customHeight="1">
      <c r="B7" s="590" t="s">
        <v>1</v>
      </c>
      <c r="C7" s="204"/>
      <c r="D7" s="237"/>
      <c r="E7" s="237"/>
    </row>
    <row r="8" spans="2:99" ht="20.149999999999999" customHeight="1">
      <c r="B8" s="35">
        <v>1</v>
      </c>
      <c r="C8" s="591" t="str">
        <f>IFERROR(HLOOKUP($C$5,$J$10:$CU$39,6,0),"")</f>
        <v/>
      </c>
      <c r="D8" s="642"/>
      <c r="E8" s="642"/>
    </row>
    <row r="9" spans="2:99" ht="20.149999999999999" customHeight="1">
      <c r="B9" s="569">
        <v>2</v>
      </c>
      <c r="C9" s="589" t="str">
        <f>IFERROR(HLOOKUP($C$5,$J$10:$CU$39,7,0),"")</f>
        <v/>
      </c>
      <c r="D9" s="642"/>
      <c r="E9" s="642"/>
    </row>
    <row r="10" spans="2:99" ht="20.149999999999999" customHeight="1">
      <c r="B10" s="35">
        <v>3</v>
      </c>
      <c r="C10" s="591" t="str">
        <f>IFERROR(HLOOKUP($C$5,$J$10:$CU$39,8,0),"")</f>
        <v/>
      </c>
      <c r="D10" s="642"/>
      <c r="E10" s="642"/>
      <c r="J10" s="585" t="s">
        <v>75</v>
      </c>
      <c r="K10" s="585" t="s">
        <v>1041</v>
      </c>
      <c r="M10" s="585" t="s">
        <v>75</v>
      </c>
      <c r="N10" s="585" t="s">
        <v>1042</v>
      </c>
      <c r="P10" s="585" t="s">
        <v>75</v>
      </c>
      <c r="Q10" s="585" t="s">
        <v>1043</v>
      </c>
      <c r="S10" s="585" t="s">
        <v>75</v>
      </c>
      <c r="T10" s="585" t="s">
        <v>1044</v>
      </c>
      <c r="V10" s="585" t="s">
        <v>75</v>
      </c>
      <c r="W10" s="585" t="s">
        <v>1045</v>
      </c>
      <c r="Y10" s="585" t="s">
        <v>75</v>
      </c>
      <c r="Z10" s="585" t="s">
        <v>1068</v>
      </c>
      <c r="AB10" s="585" t="s">
        <v>75</v>
      </c>
      <c r="AC10" s="585" t="s">
        <v>1046</v>
      </c>
      <c r="AE10" s="585" t="s">
        <v>75</v>
      </c>
      <c r="AF10" s="585" t="s">
        <v>1047</v>
      </c>
      <c r="AH10" s="585" t="s">
        <v>75</v>
      </c>
      <c r="AI10" s="585" t="s">
        <v>1048</v>
      </c>
      <c r="AK10" s="585" t="s">
        <v>75</v>
      </c>
      <c r="AL10" s="585" t="s">
        <v>1049</v>
      </c>
      <c r="AN10" s="585" t="s">
        <v>75</v>
      </c>
      <c r="AO10" s="585" t="s">
        <v>1069</v>
      </c>
      <c r="AQ10" s="585" t="s">
        <v>75</v>
      </c>
      <c r="AR10" s="585" t="s">
        <v>1050</v>
      </c>
      <c r="AT10" s="585" t="s">
        <v>75</v>
      </c>
      <c r="AU10" s="585" t="s">
        <v>1051</v>
      </c>
      <c r="AW10" s="585" t="s">
        <v>75</v>
      </c>
      <c r="AX10" s="585" t="s">
        <v>1052</v>
      </c>
      <c r="BA10" s="585" t="s">
        <v>1053</v>
      </c>
      <c r="BB10" s="585" t="s">
        <v>742</v>
      </c>
      <c r="BD10" s="585" t="s">
        <v>1054</v>
      </c>
      <c r="BE10" s="585" t="s">
        <v>742</v>
      </c>
      <c r="BH10" s="585" t="s">
        <v>1055</v>
      </c>
      <c r="BI10" s="585" t="s">
        <v>742</v>
      </c>
      <c r="BK10" s="585" t="s">
        <v>775</v>
      </c>
      <c r="BL10" s="585" t="s">
        <v>1056</v>
      </c>
      <c r="BN10" s="585" t="s">
        <v>775</v>
      </c>
      <c r="BO10" s="585" t="s">
        <v>1057</v>
      </c>
      <c r="BQ10" s="585" t="s">
        <v>775</v>
      </c>
      <c r="BR10" s="585" t="s">
        <v>1058</v>
      </c>
      <c r="BT10" s="585" t="s">
        <v>775</v>
      </c>
      <c r="BU10" s="585" t="s">
        <v>1059</v>
      </c>
      <c r="BW10" s="585" t="s">
        <v>775</v>
      </c>
      <c r="BX10" s="585" t="s">
        <v>1060</v>
      </c>
      <c r="BZ10" s="585" t="s">
        <v>775</v>
      </c>
      <c r="CA10" s="585" t="s">
        <v>1061</v>
      </c>
      <c r="CC10" s="585" t="s">
        <v>775</v>
      </c>
      <c r="CD10" s="585" t="s">
        <v>1062</v>
      </c>
      <c r="CF10" s="585" t="s">
        <v>775</v>
      </c>
      <c r="CG10" s="585" t="s">
        <v>1063</v>
      </c>
      <c r="CI10" s="585" t="s">
        <v>775</v>
      </c>
      <c r="CJ10" s="585" t="s">
        <v>1064</v>
      </c>
      <c r="CL10" s="585" t="s">
        <v>1065</v>
      </c>
      <c r="CM10" s="585" t="s">
        <v>964</v>
      </c>
      <c r="CP10" s="585" t="s">
        <v>1066</v>
      </c>
      <c r="CQ10" s="585" t="s">
        <v>964</v>
      </c>
      <c r="CT10" s="585" t="s">
        <v>1067</v>
      </c>
      <c r="CU10" s="585" t="s">
        <v>964</v>
      </c>
    </row>
    <row r="11" spans="2:99" ht="20.149999999999999" customHeight="1">
      <c r="B11" s="569">
        <v>4</v>
      </c>
      <c r="C11" s="589" t="str">
        <f>IFERROR(HLOOKUP($C$5,$J$10:$CU$39,9,0),"")</f>
        <v/>
      </c>
      <c r="D11" s="237"/>
      <c r="E11" s="237"/>
      <c r="J11" s="585" t="s">
        <v>455</v>
      </c>
      <c r="K11" s="585" t="s">
        <v>456</v>
      </c>
      <c r="M11" s="585" t="s">
        <v>455</v>
      </c>
      <c r="N11" s="585" t="s">
        <v>456</v>
      </c>
      <c r="P11" s="585" t="s">
        <v>455</v>
      </c>
      <c r="Q11" s="585" t="s">
        <v>456</v>
      </c>
      <c r="S11" s="585" t="s">
        <v>455</v>
      </c>
      <c r="T11" s="585" t="s">
        <v>456</v>
      </c>
      <c r="V11" s="585" t="s">
        <v>455</v>
      </c>
      <c r="W11" s="585" t="s">
        <v>456</v>
      </c>
      <c r="Y11" s="585" t="s">
        <v>455</v>
      </c>
      <c r="Z11" s="585" t="s">
        <v>456</v>
      </c>
      <c r="AB11" s="585" t="s">
        <v>455</v>
      </c>
      <c r="AC11" s="585" t="s">
        <v>456</v>
      </c>
      <c r="AE11" s="585" t="s">
        <v>455</v>
      </c>
      <c r="AF11" s="585" t="s">
        <v>456</v>
      </c>
      <c r="AH11" s="585" t="s">
        <v>455</v>
      </c>
      <c r="AI11" s="585" t="s">
        <v>456</v>
      </c>
      <c r="AK11" s="585" t="s">
        <v>455</v>
      </c>
      <c r="AL11" s="585" t="s">
        <v>456</v>
      </c>
      <c r="AN11" s="585" t="s">
        <v>455</v>
      </c>
      <c r="AO11" s="585" t="s">
        <v>456</v>
      </c>
      <c r="AQ11" s="585" t="s">
        <v>455</v>
      </c>
      <c r="AR11" s="585" t="s">
        <v>456</v>
      </c>
      <c r="AT11" s="585" t="s">
        <v>455</v>
      </c>
      <c r="AU11" s="585" t="s">
        <v>456</v>
      </c>
      <c r="AW11" s="585" t="s">
        <v>455</v>
      </c>
      <c r="AX11" s="585" t="s">
        <v>456</v>
      </c>
      <c r="BA11" s="585"/>
      <c r="BB11" s="585" t="s">
        <v>14</v>
      </c>
      <c r="BE11" t="s">
        <v>14</v>
      </c>
      <c r="BI11" t="s">
        <v>14</v>
      </c>
      <c r="BK11" s="585" t="s">
        <v>777</v>
      </c>
      <c r="BL11" s="585" t="s">
        <v>778</v>
      </c>
      <c r="BN11" s="585" t="s">
        <v>777</v>
      </c>
      <c r="BO11" s="585" t="s">
        <v>778</v>
      </c>
      <c r="BQ11" s="585" t="s">
        <v>777</v>
      </c>
      <c r="BR11" s="585" t="s">
        <v>778</v>
      </c>
      <c r="BT11" s="585" t="s">
        <v>777</v>
      </c>
      <c r="BU11" s="585" t="s">
        <v>778</v>
      </c>
      <c r="BW11" s="585" t="s">
        <v>777</v>
      </c>
      <c r="BX11" s="585" t="s">
        <v>778</v>
      </c>
      <c r="BZ11" s="585" t="s">
        <v>777</v>
      </c>
      <c r="CA11" s="585" t="s">
        <v>778</v>
      </c>
      <c r="CC11" s="585" t="s">
        <v>777</v>
      </c>
      <c r="CD11" s="585" t="s">
        <v>778</v>
      </c>
      <c r="CF11" s="585" t="s">
        <v>777</v>
      </c>
      <c r="CG11" s="585" t="s">
        <v>778</v>
      </c>
      <c r="CI11" s="585" t="s">
        <v>777</v>
      </c>
      <c r="CJ11" s="585" t="s">
        <v>778</v>
      </c>
      <c r="CL11" s="585" t="s">
        <v>965</v>
      </c>
      <c r="CM11" s="585" t="s">
        <v>966</v>
      </c>
      <c r="CP11" s="585" t="s">
        <v>965</v>
      </c>
      <c r="CQ11" s="585" t="s">
        <v>966</v>
      </c>
      <c r="CT11" s="585" t="s">
        <v>965</v>
      </c>
      <c r="CU11" s="585" t="s">
        <v>966</v>
      </c>
    </row>
    <row r="12" spans="2:99" ht="20.149999999999999" customHeight="1">
      <c r="B12" s="35">
        <v>5</v>
      </c>
      <c r="C12" s="591" t="str">
        <f>IFERROR(HLOOKUP($C$5,$J$10:$CU$39,10,0),"")</f>
        <v/>
      </c>
      <c r="D12" s="237"/>
      <c r="E12" s="237"/>
      <c r="J12" s="585" t="s">
        <v>457</v>
      </c>
      <c r="K12" s="585" t="s">
        <v>458</v>
      </c>
      <c r="M12" s="585" t="s">
        <v>457</v>
      </c>
      <c r="N12" s="585" t="s">
        <v>482</v>
      </c>
      <c r="P12" s="585" t="s">
        <v>457</v>
      </c>
      <c r="Q12" s="585" t="s">
        <v>503</v>
      </c>
      <c r="S12" s="585" t="s">
        <v>457</v>
      </c>
      <c r="T12" s="585" t="s">
        <v>524</v>
      </c>
      <c r="V12" s="585" t="s">
        <v>457</v>
      </c>
      <c r="W12" s="585" t="s">
        <v>545</v>
      </c>
      <c r="Y12" s="585" t="s">
        <v>457</v>
      </c>
      <c r="Z12" s="585" t="s">
        <v>458</v>
      </c>
      <c r="AB12" s="585" t="s">
        <v>457</v>
      </c>
      <c r="AC12" s="585" t="s">
        <v>482</v>
      </c>
      <c r="AE12" s="585" t="s">
        <v>457</v>
      </c>
      <c r="AF12" s="585" t="s">
        <v>503</v>
      </c>
      <c r="AH12" s="585" t="s">
        <v>457</v>
      </c>
      <c r="AI12" s="585" t="s">
        <v>524</v>
      </c>
      <c r="AK12" s="585" t="s">
        <v>457</v>
      </c>
      <c r="AL12" s="585" t="s">
        <v>545</v>
      </c>
      <c r="AN12" s="585" t="s">
        <v>457</v>
      </c>
      <c r="AO12" s="585" t="s">
        <v>482</v>
      </c>
      <c r="AQ12" s="585" t="s">
        <v>457</v>
      </c>
      <c r="AR12" s="585" t="s">
        <v>503</v>
      </c>
      <c r="AT12" s="585" t="s">
        <v>457</v>
      </c>
      <c r="AU12" s="585" t="s">
        <v>524</v>
      </c>
      <c r="AW12" s="585" t="s">
        <v>457</v>
      </c>
      <c r="AX12" s="585" t="s">
        <v>545</v>
      </c>
      <c r="BA12" t="s">
        <v>743</v>
      </c>
      <c r="BB12" t="s">
        <v>744</v>
      </c>
      <c r="BD12" t="s">
        <v>743</v>
      </c>
      <c r="BE12" t="s">
        <v>744</v>
      </c>
      <c r="BH12" t="s">
        <v>743</v>
      </c>
      <c r="BI12" t="s">
        <v>744</v>
      </c>
      <c r="BK12" s="585" t="s">
        <v>779</v>
      </c>
      <c r="BL12" s="585" t="s">
        <v>780</v>
      </c>
      <c r="BN12" s="585" t="s">
        <v>779</v>
      </c>
      <c r="BO12" s="585" t="s">
        <v>802</v>
      </c>
      <c r="BQ12" s="585" t="s">
        <v>779</v>
      </c>
      <c r="BR12" s="585" t="s">
        <v>823</v>
      </c>
      <c r="BT12" s="585" t="s">
        <v>779</v>
      </c>
      <c r="BU12" s="585" t="s">
        <v>844</v>
      </c>
      <c r="BW12" s="585" t="s">
        <v>779</v>
      </c>
      <c r="BX12" s="585" t="s">
        <v>802</v>
      </c>
      <c r="BZ12" s="585" t="s">
        <v>779</v>
      </c>
      <c r="CA12" s="585" t="s">
        <v>823</v>
      </c>
      <c r="CC12" s="585" t="s">
        <v>779</v>
      </c>
      <c r="CD12" s="585" t="s">
        <v>905</v>
      </c>
      <c r="CF12" s="585" t="s">
        <v>779</v>
      </c>
      <c r="CG12" s="585" t="s">
        <v>802</v>
      </c>
      <c r="CI12" s="585" t="s">
        <v>779</v>
      </c>
      <c r="CJ12" s="585" t="s">
        <v>823</v>
      </c>
      <c r="CL12" s="585" t="s">
        <v>967</v>
      </c>
      <c r="CM12" s="585" t="s">
        <v>968</v>
      </c>
      <c r="CP12" s="585" t="s">
        <v>993</v>
      </c>
      <c r="CQ12" s="585" t="s">
        <v>968</v>
      </c>
      <c r="CT12" s="585" t="s">
        <v>1020</v>
      </c>
      <c r="CU12" s="585" t="s">
        <v>968</v>
      </c>
    </row>
    <row r="13" spans="2:99" ht="20.149999999999999" customHeight="1">
      <c r="B13" s="569">
        <v>6</v>
      </c>
      <c r="C13" s="589" t="str">
        <f>IFERROR(HLOOKUP($C$5,$J$10:$CU$39,11,0),"")</f>
        <v/>
      </c>
      <c r="D13" s="237"/>
      <c r="E13" s="237"/>
      <c r="K13" t="s">
        <v>14</v>
      </c>
      <c r="N13" t="s">
        <v>14</v>
      </c>
      <c r="Q13" t="s">
        <v>14</v>
      </c>
      <c r="T13" t="s">
        <v>14</v>
      </c>
      <c r="W13" t="s">
        <v>14</v>
      </c>
      <c r="Y13" s="585"/>
      <c r="Z13" s="585" t="s">
        <v>14</v>
      </c>
      <c r="AB13" s="585"/>
      <c r="AC13" s="585" t="s">
        <v>14</v>
      </c>
      <c r="AF13" t="s">
        <v>14</v>
      </c>
      <c r="AI13" t="s">
        <v>14</v>
      </c>
      <c r="AL13" t="s">
        <v>14</v>
      </c>
      <c r="AO13" t="s">
        <v>14</v>
      </c>
      <c r="AR13" t="s">
        <v>14</v>
      </c>
      <c r="AU13" t="s">
        <v>14</v>
      </c>
      <c r="AX13" t="s">
        <v>14</v>
      </c>
      <c r="BE13">
        <v>1</v>
      </c>
      <c r="BI13">
        <v>1</v>
      </c>
      <c r="CL13" s="585"/>
      <c r="CM13" s="585"/>
    </row>
    <row r="14" spans="2:99" ht="20.149999999999999" customHeight="1">
      <c r="B14" s="35">
        <v>7</v>
      </c>
      <c r="C14" s="591" t="str">
        <f>IFERROR(HLOOKUP($C$5,$J$10:$CU$39,12,0),"")</f>
        <v/>
      </c>
      <c r="D14" s="237"/>
      <c r="E14" s="237"/>
      <c r="J14" s="116" t="s">
        <v>459</v>
      </c>
      <c r="K14" s="116" t="s">
        <v>460</v>
      </c>
      <c r="M14" s="116" t="s">
        <v>459</v>
      </c>
      <c r="N14" s="116" t="s">
        <v>460</v>
      </c>
      <c r="P14" s="116" t="s">
        <v>459</v>
      </c>
      <c r="Q14" s="116" t="s">
        <v>460</v>
      </c>
      <c r="S14" s="116" t="s">
        <v>459</v>
      </c>
      <c r="T14" s="116" t="s">
        <v>460</v>
      </c>
      <c r="V14" s="116" t="s">
        <v>459</v>
      </c>
      <c r="W14" s="116" t="s">
        <v>460</v>
      </c>
      <c r="Y14" s="116" t="s">
        <v>459</v>
      </c>
      <c r="Z14" s="116" t="s">
        <v>460</v>
      </c>
      <c r="AB14" s="116" t="s">
        <v>459</v>
      </c>
      <c r="AC14" s="116" t="s">
        <v>460</v>
      </c>
      <c r="AE14" s="116" t="s">
        <v>459</v>
      </c>
      <c r="AF14" s="116" t="s">
        <v>460</v>
      </c>
      <c r="AH14" s="116" t="s">
        <v>459</v>
      </c>
      <c r="AI14" s="116" t="s">
        <v>460</v>
      </c>
      <c r="AK14" s="116" t="s">
        <v>459</v>
      </c>
      <c r="AL14" s="116" t="s">
        <v>460</v>
      </c>
      <c r="AN14" s="116" t="s">
        <v>459</v>
      </c>
      <c r="AO14" s="116" t="s">
        <v>460</v>
      </c>
      <c r="AQ14" s="116" t="s">
        <v>459</v>
      </c>
      <c r="AR14" s="116" t="s">
        <v>460</v>
      </c>
      <c r="AT14" s="116" t="s">
        <v>459</v>
      </c>
      <c r="AU14" s="116" t="s">
        <v>460</v>
      </c>
      <c r="AW14" s="116" t="s">
        <v>459</v>
      </c>
      <c r="AX14" s="116" t="s">
        <v>460</v>
      </c>
      <c r="BE14">
        <v>2</v>
      </c>
      <c r="BI14">
        <v>2</v>
      </c>
      <c r="CP14" t="s">
        <v>969</v>
      </c>
      <c r="CQ14" t="s">
        <v>970</v>
      </c>
      <c r="CT14" t="s">
        <v>969</v>
      </c>
      <c r="CU14" t="s">
        <v>970</v>
      </c>
    </row>
    <row r="15" spans="2:99" ht="20.149999999999999" customHeight="1">
      <c r="B15" s="569">
        <v>8</v>
      </c>
      <c r="C15" s="589" t="str">
        <f>IFERROR(HLOOKUP($C$5,$J$10:$CU$39,13,0),"")</f>
        <v/>
      </c>
      <c r="D15" s="237"/>
      <c r="E15" s="237"/>
      <c r="J15">
        <v>1</v>
      </c>
      <c r="K15" t="s">
        <v>461</v>
      </c>
      <c r="M15">
        <v>1</v>
      </c>
      <c r="N15" t="s">
        <v>483</v>
      </c>
      <c r="P15">
        <v>1</v>
      </c>
      <c r="Q15" t="s">
        <v>504</v>
      </c>
      <c r="S15">
        <v>1</v>
      </c>
      <c r="T15" t="s">
        <v>525</v>
      </c>
      <c r="V15">
        <v>1</v>
      </c>
      <c r="W15" t="s">
        <v>546</v>
      </c>
      <c r="Y15">
        <v>1</v>
      </c>
      <c r="Z15" t="s">
        <v>567</v>
      </c>
      <c r="AB15">
        <v>1</v>
      </c>
      <c r="AC15" t="s">
        <v>587</v>
      </c>
      <c r="AE15">
        <v>1</v>
      </c>
      <c r="AF15" t="s">
        <v>607</v>
      </c>
      <c r="AH15">
        <v>1</v>
      </c>
      <c r="AI15" t="s">
        <v>627</v>
      </c>
      <c r="AK15">
        <v>1</v>
      </c>
      <c r="AL15" t="s">
        <v>646</v>
      </c>
      <c r="AN15">
        <v>1</v>
      </c>
      <c r="AO15" t="s">
        <v>665</v>
      </c>
      <c r="AQ15">
        <v>1</v>
      </c>
      <c r="AR15" t="s">
        <v>685</v>
      </c>
      <c r="AT15">
        <v>1</v>
      </c>
      <c r="AU15" t="s">
        <v>704</v>
      </c>
      <c r="AW15">
        <v>1</v>
      </c>
      <c r="AX15" t="s">
        <v>722</v>
      </c>
      <c r="BA15" t="s">
        <v>745</v>
      </c>
      <c r="BB15">
        <v>1</v>
      </c>
      <c r="BD15" t="s">
        <v>745</v>
      </c>
      <c r="BE15">
        <v>3</v>
      </c>
      <c r="BH15" t="s">
        <v>745</v>
      </c>
      <c r="BI15">
        <v>3</v>
      </c>
      <c r="BK15" s="586" t="s">
        <v>169</v>
      </c>
      <c r="BL15" t="s">
        <v>782</v>
      </c>
      <c r="BN15" s="586" t="s">
        <v>169</v>
      </c>
      <c r="BO15" t="s">
        <v>803</v>
      </c>
      <c r="BQ15" s="586" t="s">
        <v>169</v>
      </c>
      <c r="BR15" t="s">
        <v>824</v>
      </c>
      <c r="BT15" s="586" t="s">
        <v>169</v>
      </c>
      <c r="BU15" t="s">
        <v>845</v>
      </c>
      <c r="BW15" s="586" t="s">
        <v>169</v>
      </c>
      <c r="BX15" t="s">
        <v>865</v>
      </c>
      <c r="BZ15" s="586" t="s">
        <v>169</v>
      </c>
      <c r="CA15" t="s">
        <v>884</v>
      </c>
      <c r="CC15" s="586" t="s">
        <v>169</v>
      </c>
      <c r="CD15" t="s">
        <v>906</v>
      </c>
      <c r="CF15" s="586" t="s">
        <v>169</v>
      </c>
      <c r="CG15" t="s">
        <v>927</v>
      </c>
      <c r="CI15" s="586" t="s">
        <v>169</v>
      </c>
      <c r="CJ15" t="s">
        <v>944</v>
      </c>
      <c r="CL15" t="s">
        <v>971</v>
      </c>
      <c r="CM15" t="s">
        <v>970</v>
      </c>
      <c r="CP15" t="s">
        <v>994</v>
      </c>
      <c r="CQ15">
        <v>1</v>
      </c>
      <c r="CT15" t="s">
        <v>1021</v>
      </c>
      <c r="CU15">
        <v>1</v>
      </c>
    </row>
    <row r="16" spans="2:99" ht="20.149999999999999" customHeight="1">
      <c r="B16" s="35">
        <v>9</v>
      </c>
      <c r="C16" s="591" t="str">
        <f>IFERROR(HLOOKUP($C$5,$J$10:$CU$39,14,0),"")</f>
        <v/>
      </c>
      <c r="D16" s="237"/>
      <c r="E16" s="237"/>
      <c r="J16">
        <v>2</v>
      </c>
      <c r="K16" t="s">
        <v>462</v>
      </c>
      <c r="M16">
        <v>2</v>
      </c>
      <c r="N16" t="s">
        <v>484</v>
      </c>
      <c r="P16">
        <v>2</v>
      </c>
      <c r="Q16" t="s">
        <v>505</v>
      </c>
      <c r="S16">
        <v>2</v>
      </c>
      <c r="T16" t="s">
        <v>526</v>
      </c>
      <c r="V16">
        <v>2</v>
      </c>
      <c r="W16" t="s">
        <v>547</v>
      </c>
      <c r="Y16">
        <v>2</v>
      </c>
      <c r="Z16" t="s">
        <v>568</v>
      </c>
      <c r="AB16">
        <v>2</v>
      </c>
      <c r="AC16" t="s">
        <v>588</v>
      </c>
      <c r="AE16">
        <v>2</v>
      </c>
      <c r="AF16" t="s">
        <v>608</v>
      </c>
      <c r="AH16">
        <v>2</v>
      </c>
      <c r="AI16" t="s">
        <v>591</v>
      </c>
      <c r="AK16">
        <v>2</v>
      </c>
      <c r="AL16" t="s">
        <v>647</v>
      </c>
      <c r="AN16">
        <v>2</v>
      </c>
      <c r="AO16" t="s">
        <v>666</v>
      </c>
      <c r="AQ16">
        <v>2</v>
      </c>
      <c r="AR16" t="s">
        <v>686</v>
      </c>
      <c r="AT16">
        <v>2</v>
      </c>
      <c r="AU16" t="s">
        <v>705</v>
      </c>
      <c r="AW16">
        <v>2</v>
      </c>
      <c r="AX16" t="s">
        <v>723</v>
      </c>
      <c r="BA16" t="s">
        <v>746</v>
      </c>
      <c r="BB16">
        <v>2</v>
      </c>
      <c r="BD16" t="s">
        <v>746</v>
      </c>
      <c r="BE16">
        <v>4</v>
      </c>
      <c r="BH16" t="s">
        <v>746</v>
      </c>
      <c r="BI16">
        <v>4</v>
      </c>
      <c r="BK16">
        <v>1</v>
      </c>
      <c r="BL16" t="s">
        <v>783</v>
      </c>
      <c r="BN16">
        <v>1</v>
      </c>
      <c r="BO16" t="s">
        <v>804</v>
      </c>
      <c r="BQ16">
        <v>1</v>
      </c>
      <c r="BR16" t="s">
        <v>825</v>
      </c>
      <c r="BT16">
        <v>1</v>
      </c>
      <c r="BU16" t="s">
        <v>846</v>
      </c>
      <c r="BW16">
        <v>1</v>
      </c>
      <c r="BX16" t="s">
        <v>866</v>
      </c>
      <c r="BZ16">
        <v>1</v>
      </c>
      <c r="CA16" t="s">
        <v>885</v>
      </c>
      <c r="CC16">
        <v>1</v>
      </c>
      <c r="CD16" t="s">
        <v>907</v>
      </c>
      <c r="CF16">
        <v>1</v>
      </c>
      <c r="CG16" t="s">
        <v>928</v>
      </c>
      <c r="CI16">
        <v>1</v>
      </c>
      <c r="CJ16" t="s">
        <v>945</v>
      </c>
      <c r="CL16" t="s">
        <v>972</v>
      </c>
      <c r="CM16">
        <v>1</v>
      </c>
      <c r="CP16" t="s">
        <v>995</v>
      </c>
      <c r="CT16" t="s">
        <v>1022</v>
      </c>
      <c r="CU16">
        <v>2</v>
      </c>
    </row>
    <row r="17" spans="2:99" ht="20.149999999999999" customHeight="1">
      <c r="B17" s="569">
        <v>10</v>
      </c>
      <c r="C17" s="589" t="str">
        <f>IFERROR(HLOOKUP($C$5,$J$10:$CU$39,15,0),"")</f>
        <v/>
      </c>
      <c r="D17" s="237"/>
      <c r="E17" s="237"/>
      <c r="J17">
        <v>3</v>
      </c>
      <c r="K17" t="s">
        <v>464</v>
      </c>
      <c r="M17">
        <v>3</v>
      </c>
      <c r="N17" t="s">
        <v>485</v>
      </c>
      <c r="P17">
        <v>3</v>
      </c>
      <c r="Q17" t="s">
        <v>506</v>
      </c>
      <c r="S17">
        <v>3</v>
      </c>
      <c r="T17" t="s">
        <v>527</v>
      </c>
      <c r="V17">
        <v>3</v>
      </c>
      <c r="W17" t="s">
        <v>548</v>
      </c>
      <c r="Y17">
        <v>3</v>
      </c>
      <c r="Z17" t="s">
        <v>569</v>
      </c>
      <c r="AB17">
        <v>3</v>
      </c>
      <c r="AC17" t="s">
        <v>589</v>
      </c>
      <c r="AE17">
        <v>3</v>
      </c>
      <c r="AF17" t="s">
        <v>609</v>
      </c>
      <c r="AH17">
        <v>3</v>
      </c>
      <c r="AI17" t="s">
        <v>628</v>
      </c>
      <c r="AK17">
        <v>3</v>
      </c>
      <c r="AL17" t="s">
        <v>648</v>
      </c>
      <c r="AN17">
        <v>3</v>
      </c>
      <c r="AO17" t="s">
        <v>667</v>
      </c>
      <c r="AQ17">
        <v>3</v>
      </c>
      <c r="AR17" t="s">
        <v>687</v>
      </c>
      <c r="AT17">
        <v>3</v>
      </c>
      <c r="AU17" t="s">
        <v>706</v>
      </c>
      <c r="AW17">
        <v>3</v>
      </c>
      <c r="AX17" t="s">
        <v>724</v>
      </c>
      <c r="BA17" t="s">
        <v>747</v>
      </c>
      <c r="BB17">
        <v>3</v>
      </c>
      <c r="BD17" t="s">
        <v>747</v>
      </c>
      <c r="BE17">
        <v>5</v>
      </c>
      <c r="BH17" t="s">
        <v>747</v>
      </c>
      <c r="BI17">
        <v>5</v>
      </c>
      <c r="BK17">
        <v>2</v>
      </c>
      <c r="BL17" t="s">
        <v>784</v>
      </c>
      <c r="BN17">
        <v>2</v>
      </c>
      <c r="BO17" t="s">
        <v>805</v>
      </c>
      <c r="BQ17">
        <v>2</v>
      </c>
      <c r="BR17" t="s">
        <v>826</v>
      </c>
      <c r="BT17">
        <v>2</v>
      </c>
      <c r="BU17" t="s">
        <v>847</v>
      </c>
      <c r="BW17">
        <v>2</v>
      </c>
      <c r="BX17" t="s">
        <v>867</v>
      </c>
      <c r="BZ17">
        <v>2</v>
      </c>
      <c r="CA17" t="s">
        <v>886</v>
      </c>
      <c r="CC17">
        <v>2</v>
      </c>
      <c r="CD17" t="s">
        <v>908</v>
      </c>
      <c r="CF17">
        <v>2</v>
      </c>
      <c r="CG17" t="s">
        <v>929</v>
      </c>
      <c r="CI17">
        <v>2</v>
      </c>
      <c r="CJ17" t="s">
        <v>946</v>
      </c>
      <c r="CL17" t="s">
        <v>973</v>
      </c>
      <c r="CM17">
        <v>2</v>
      </c>
      <c r="CP17" t="s">
        <v>996</v>
      </c>
      <c r="CQ17">
        <v>2</v>
      </c>
      <c r="CT17" t="s">
        <v>1023</v>
      </c>
      <c r="CU17">
        <v>3</v>
      </c>
    </row>
    <row r="18" spans="2:99" ht="20.149999999999999" customHeight="1">
      <c r="B18" s="35">
        <v>11</v>
      </c>
      <c r="C18" s="591" t="str">
        <f>IFERROR(HLOOKUP($C$5,$J$10:$CU$39,16,0),"")</f>
        <v/>
      </c>
      <c r="D18" s="237"/>
      <c r="E18" s="237"/>
      <c r="J18">
        <v>4</v>
      </c>
      <c r="K18" t="s">
        <v>465</v>
      </c>
      <c r="M18">
        <v>4</v>
      </c>
      <c r="N18" t="s">
        <v>486</v>
      </c>
      <c r="P18">
        <v>4</v>
      </c>
      <c r="Q18" t="s">
        <v>507</v>
      </c>
      <c r="S18">
        <v>4</v>
      </c>
      <c r="T18" t="s">
        <v>528</v>
      </c>
      <c r="V18">
        <v>4</v>
      </c>
      <c r="W18" t="s">
        <v>549</v>
      </c>
      <c r="Y18">
        <v>4</v>
      </c>
      <c r="Z18" t="s">
        <v>570</v>
      </c>
      <c r="AB18">
        <v>4</v>
      </c>
      <c r="AC18" t="s">
        <v>590</v>
      </c>
      <c r="AE18">
        <v>4</v>
      </c>
      <c r="AF18" t="s">
        <v>610</v>
      </c>
      <c r="AH18">
        <v>4</v>
      </c>
      <c r="AI18" t="s">
        <v>629</v>
      </c>
      <c r="AK18">
        <v>4</v>
      </c>
      <c r="AL18" t="s">
        <v>649</v>
      </c>
      <c r="AN18">
        <v>4</v>
      </c>
      <c r="AO18" t="s">
        <v>668</v>
      </c>
      <c r="AQ18">
        <v>4</v>
      </c>
      <c r="AR18" t="s">
        <v>688</v>
      </c>
      <c r="AT18">
        <v>4</v>
      </c>
      <c r="AU18" t="s">
        <v>707</v>
      </c>
      <c r="AW18">
        <v>4</v>
      </c>
      <c r="AX18" t="s">
        <v>725</v>
      </c>
      <c r="BA18" t="s">
        <v>748</v>
      </c>
      <c r="BB18">
        <v>4</v>
      </c>
      <c r="BD18" t="s">
        <v>748</v>
      </c>
      <c r="BE18">
        <v>6</v>
      </c>
      <c r="BH18" t="s">
        <v>748</v>
      </c>
      <c r="BI18">
        <v>6</v>
      </c>
      <c r="BK18">
        <v>3</v>
      </c>
      <c r="BL18" t="s">
        <v>785</v>
      </c>
      <c r="BN18">
        <v>3</v>
      </c>
      <c r="BO18" t="s">
        <v>806</v>
      </c>
      <c r="BQ18">
        <v>3</v>
      </c>
      <c r="BR18" t="s">
        <v>827</v>
      </c>
      <c r="BT18">
        <v>3</v>
      </c>
      <c r="BU18" t="s">
        <v>848</v>
      </c>
      <c r="BW18">
        <v>3</v>
      </c>
      <c r="BX18" t="s">
        <v>868</v>
      </c>
      <c r="BZ18">
        <v>3</v>
      </c>
      <c r="CA18" t="s">
        <v>887</v>
      </c>
      <c r="CC18">
        <v>3</v>
      </c>
      <c r="CD18" t="s">
        <v>909</v>
      </c>
      <c r="CF18">
        <v>3</v>
      </c>
      <c r="CG18" t="s">
        <v>930</v>
      </c>
      <c r="CI18">
        <v>3</v>
      </c>
      <c r="CJ18" t="s">
        <v>947</v>
      </c>
      <c r="CL18" t="s">
        <v>974</v>
      </c>
      <c r="CM18">
        <v>3</v>
      </c>
      <c r="CP18" t="s">
        <v>997</v>
      </c>
      <c r="CT18" t="s">
        <v>1024</v>
      </c>
      <c r="CU18">
        <v>4</v>
      </c>
    </row>
    <row r="19" spans="2:99" ht="20.149999999999999" customHeight="1">
      <c r="B19" s="569">
        <v>12</v>
      </c>
      <c r="C19" s="589" t="str">
        <f>IFERROR(HLOOKUP($C$5,$J$10:$CU$39,17,0),"")</f>
        <v/>
      </c>
      <c r="D19" s="237"/>
      <c r="E19" s="237"/>
      <c r="J19">
        <v>5</v>
      </c>
      <c r="K19" t="s">
        <v>466</v>
      </c>
      <c r="M19">
        <v>5</v>
      </c>
      <c r="N19" t="s">
        <v>487</v>
      </c>
      <c r="P19">
        <v>5</v>
      </c>
      <c r="Q19" t="s">
        <v>508</v>
      </c>
      <c r="S19">
        <v>5</v>
      </c>
      <c r="T19" t="s">
        <v>529</v>
      </c>
      <c r="V19">
        <v>5</v>
      </c>
      <c r="W19" t="s">
        <v>550</v>
      </c>
      <c r="Y19">
        <v>5</v>
      </c>
      <c r="Z19" t="s">
        <v>571</v>
      </c>
      <c r="AB19">
        <v>5</v>
      </c>
      <c r="AC19" t="s">
        <v>591</v>
      </c>
      <c r="AE19">
        <v>5</v>
      </c>
      <c r="AF19" t="s">
        <v>611</v>
      </c>
      <c r="AH19">
        <v>5</v>
      </c>
      <c r="AI19" t="s">
        <v>630</v>
      </c>
      <c r="AK19">
        <v>5</v>
      </c>
      <c r="AL19" t="s">
        <v>635</v>
      </c>
      <c r="AN19">
        <v>5</v>
      </c>
      <c r="AO19" t="s">
        <v>669</v>
      </c>
      <c r="AQ19">
        <v>5</v>
      </c>
      <c r="AR19" t="s">
        <v>689</v>
      </c>
      <c r="AT19">
        <v>5</v>
      </c>
      <c r="AU19" t="s">
        <v>708</v>
      </c>
      <c r="AW19">
        <v>5</v>
      </c>
      <c r="AX19" t="s">
        <v>726</v>
      </c>
      <c r="BA19" t="s">
        <v>749</v>
      </c>
      <c r="BB19">
        <v>5</v>
      </c>
      <c r="BD19" t="s">
        <v>749</v>
      </c>
      <c r="BE19">
        <v>7</v>
      </c>
      <c r="BH19" t="s">
        <v>749</v>
      </c>
      <c r="BI19">
        <v>7</v>
      </c>
      <c r="BK19">
        <v>4</v>
      </c>
      <c r="BL19" t="s">
        <v>786</v>
      </c>
      <c r="BN19">
        <v>4</v>
      </c>
      <c r="BO19" t="s">
        <v>807</v>
      </c>
      <c r="BQ19">
        <v>4</v>
      </c>
      <c r="BR19" t="s">
        <v>828</v>
      </c>
      <c r="BT19">
        <v>4</v>
      </c>
      <c r="BU19" t="s">
        <v>849</v>
      </c>
      <c r="BW19">
        <v>4</v>
      </c>
      <c r="BX19" t="s">
        <v>869</v>
      </c>
      <c r="BZ19">
        <v>4</v>
      </c>
      <c r="CA19" t="s">
        <v>888</v>
      </c>
      <c r="CC19">
        <v>4</v>
      </c>
      <c r="CD19" t="s">
        <v>910</v>
      </c>
      <c r="CF19">
        <v>4</v>
      </c>
      <c r="CG19" t="s">
        <v>931</v>
      </c>
      <c r="CI19">
        <v>4</v>
      </c>
      <c r="CJ19" t="s">
        <v>948</v>
      </c>
      <c r="CL19" t="s">
        <v>975</v>
      </c>
      <c r="CM19">
        <v>4</v>
      </c>
      <c r="CP19" t="s">
        <v>998</v>
      </c>
      <c r="CQ19">
        <v>3</v>
      </c>
      <c r="CT19" t="s">
        <v>1025</v>
      </c>
      <c r="CU19">
        <v>5</v>
      </c>
    </row>
    <row r="20" spans="2:99" ht="20.149999999999999" customHeight="1">
      <c r="B20" s="35">
        <v>13</v>
      </c>
      <c r="C20" s="591" t="str">
        <f>IFERROR(HLOOKUP($C$5,$J$10:$CU$39,18,0),"")</f>
        <v/>
      </c>
      <c r="D20" s="237"/>
      <c r="E20" s="237"/>
      <c r="J20">
        <v>6</v>
      </c>
      <c r="K20" t="s">
        <v>467</v>
      </c>
      <c r="M20">
        <v>6</v>
      </c>
      <c r="N20" t="s">
        <v>488</v>
      </c>
      <c r="P20">
        <v>6</v>
      </c>
      <c r="Q20" t="s">
        <v>509</v>
      </c>
      <c r="S20">
        <v>6</v>
      </c>
      <c r="T20" t="s">
        <v>530</v>
      </c>
      <c r="V20">
        <v>6</v>
      </c>
      <c r="W20" t="s">
        <v>551</v>
      </c>
      <c r="Y20">
        <v>6</v>
      </c>
      <c r="Z20" t="s">
        <v>572</v>
      </c>
      <c r="AB20">
        <v>6</v>
      </c>
      <c r="AC20" t="s">
        <v>592</v>
      </c>
      <c r="AE20">
        <v>6</v>
      </c>
      <c r="AF20" t="s">
        <v>612</v>
      </c>
      <c r="AH20">
        <v>6</v>
      </c>
      <c r="AI20" t="s">
        <v>631</v>
      </c>
      <c r="AK20">
        <v>6</v>
      </c>
      <c r="AL20" t="s">
        <v>650</v>
      </c>
      <c r="AN20">
        <v>6</v>
      </c>
      <c r="AO20" t="s">
        <v>670</v>
      </c>
      <c r="AQ20">
        <v>6</v>
      </c>
      <c r="AR20" t="s">
        <v>690</v>
      </c>
      <c r="AT20">
        <v>6</v>
      </c>
      <c r="AU20" t="s">
        <v>689</v>
      </c>
      <c r="AW20">
        <v>6</v>
      </c>
      <c r="AX20" t="s">
        <v>727</v>
      </c>
      <c r="BA20" t="s">
        <v>750</v>
      </c>
      <c r="BB20">
        <v>6</v>
      </c>
      <c r="BD20" t="s">
        <v>750</v>
      </c>
      <c r="BE20">
        <v>8</v>
      </c>
      <c r="BH20" t="s">
        <v>750</v>
      </c>
      <c r="BI20">
        <v>8</v>
      </c>
      <c r="BK20">
        <v>5</v>
      </c>
      <c r="BL20" t="s">
        <v>787</v>
      </c>
      <c r="BN20">
        <v>5</v>
      </c>
      <c r="BO20" t="s">
        <v>808</v>
      </c>
      <c r="BQ20">
        <v>5</v>
      </c>
      <c r="BR20" t="s">
        <v>829</v>
      </c>
      <c r="BT20">
        <v>5</v>
      </c>
      <c r="BU20" t="s">
        <v>850</v>
      </c>
      <c r="BW20">
        <v>5</v>
      </c>
      <c r="BX20" t="s">
        <v>870</v>
      </c>
      <c r="BZ20">
        <v>5</v>
      </c>
      <c r="CA20" t="s">
        <v>889</v>
      </c>
      <c r="CC20">
        <v>5</v>
      </c>
      <c r="CD20" t="s">
        <v>911</v>
      </c>
      <c r="CF20">
        <v>5</v>
      </c>
      <c r="CG20" t="s">
        <v>932</v>
      </c>
      <c r="CI20">
        <v>5</v>
      </c>
      <c r="CJ20" t="s">
        <v>949</v>
      </c>
      <c r="CL20" t="s">
        <v>976</v>
      </c>
      <c r="CM20">
        <v>5</v>
      </c>
      <c r="CP20" t="s">
        <v>999</v>
      </c>
      <c r="CT20" t="s">
        <v>1026</v>
      </c>
      <c r="CU20">
        <v>6</v>
      </c>
    </row>
    <row r="21" spans="2:99" ht="20.149999999999999" customHeight="1">
      <c r="B21" s="569">
        <v>14</v>
      </c>
      <c r="C21" s="589" t="str">
        <f>IFERROR(HLOOKUP($C$5,$J$10:$CU$39,19,0),"")</f>
        <v/>
      </c>
      <c r="D21" s="237"/>
      <c r="E21" s="237"/>
      <c r="J21">
        <v>7</v>
      </c>
      <c r="K21" t="s">
        <v>468</v>
      </c>
      <c r="M21">
        <v>7</v>
      </c>
      <c r="N21" t="s">
        <v>489</v>
      </c>
      <c r="P21">
        <v>7</v>
      </c>
      <c r="Q21" t="s">
        <v>510</v>
      </c>
      <c r="S21">
        <v>7</v>
      </c>
      <c r="T21" t="s">
        <v>531</v>
      </c>
      <c r="V21">
        <v>7</v>
      </c>
      <c r="W21" t="s">
        <v>552</v>
      </c>
      <c r="Y21">
        <v>7</v>
      </c>
      <c r="Z21" t="s">
        <v>573</v>
      </c>
      <c r="AB21">
        <v>7</v>
      </c>
      <c r="AC21" t="s">
        <v>593</v>
      </c>
      <c r="AE21">
        <v>7</v>
      </c>
      <c r="AF21" t="s">
        <v>613</v>
      </c>
      <c r="AH21">
        <v>7</v>
      </c>
      <c r="AI21" t="s">
        <v>632</v>
      </c>
      <c r="AK21">
        <v>7</v>
      </c>
      <c r="AL21" t="s">
        <v>651</v>
      </c>
      <c r="AN21">
        <v>7</v>
      </c>
      <c r="AO21" t="s">
        <v>671</v>
      </c>
      <c r="AQ21">
        <v>7</v>
      </c>
      <c r="AR21" t="s">
        <v>691</v>
      </c>
      <c r="AT21">
        <v>7</v>
      </c>
      <c r="AU21" t="s">
        <v>709</v>
      </c>
      <c r="AW21">
        <v>7</v>
      </c>
      <c r="AX21" t="s">
        <v>728</v>
      </c>
      <c r="BA21" t="s">
        <v>751</v>
      </c>
      <c r="BB21">
        <v>7</v>
      </c>
      <c r="BD21" t="s">
        <v>751</v>
      </c>
      <c r="BE21">
        <v>9</v>
      </c>
      <c r="BH21" t="s">
        <v>751</v>
      </c>
      <c r="BI21">
        <v>9</v>
      </c>
      <c r="BK21">
        <v>6</v>
      </c>
      <c r="BL21" t="s">
        <v>788</v>
      </c>
      <c r="BN21">
        <v>6</v>
      </c>
      <c r="BO21" t="s">
        <v>809</v>
      </c>
      <c r="BQ21">
        <v>6</v>
      </c>
      <c r="BR21" t="s">
        <v>830</v>
      </c>
      <c r="BT21">
        <v>6</v>
      </c>
      <c r="BU21" t="s">
        <v>851</v>
      </c>
      <c r="BW21">
        <v>6</v>
      </c>
      <c r="BX21" t="s">
        <v>871</v>
      </c>
      <c r="BZ21">
        <v>6</v>
      </c>
      <c r="CA21" t="s">
        <v>890</v>
      </c>
      <c r="CC21">
        <v>6</v>
      </c>
      <c r="CD21" t="s">
        <v>912</v>
      </c>
      <c r="CF21">
        <v>6</v>
      </c>
      <c r="CG21" t="s">
        <v>933</v>
      </c>
      <c r="CI21">
        <v>6</v>
      </c>
      <c r="CJ21" t="s">
        <v>950</v>
      </c>
      <c r="CL21" t="s">
        <v>977</v>
      </c>
      <c r="CM21">
        <v>6</v>
      </c>
      <c r="CP21" t="s">
        <v>1000</v>
      </c>
      <c r="CQ21">
        <v>4</v>
      </c>
      <c r="CT21" t="s">
        <v>1027</v>
      </c>
      <c r="CU21">
        <v>7</v>
      </c>
    </row>
    <row r="22" spans="2:99" ht="20.149999999999999" customHeight="1">
      <c r="B22" s="35">
        <v>15</v>
      </c>
      <c r="C22" s="591" t="str">
        <f>IFERROR(HLOOKUP($C$5,$J$10:$CU$39,20,0),"")</f>
        <v/>
      </c>
      <c r="D22" s="237"/>
      <c r="E22" s="237"/>
      <c r="J22">
        <v>8</v>
      </c>
      <c r="K22" t="s">
        <v>469</v>
      </c>
      <c r="M22">
        <v>8</v>
      </c>
      <c r="N22" t="s">
        <v>490</v>
      </c>
      <c r="P22">
        <v>8</v>
      </c>
      <c r="Q22" t="s">
        <v>511</v>
      </c>
      <c r="S22">
        <v>8</v>
      </c>
      <c r="T22" t="s">
        <v>532</v>
      </c>
      <c r="V22">
        <v>8</v>
      </c>
      <c r="W22" t="s">
        <v>553</v>
      </c>
      <c r="Y22">
        <v>8</v>
      </c>
      <c r="Z22" t="s">
        <v>574</v>
      </c>
      <c r="AB22">
        <v>8</v>
      </c>
      <c r="AC22" t="s">
        <v>594</v>
      </c>
      <c r="AE22">
        <v>8</v>
      </c>
      <c r="AF22" t="s">
        <v>614</v>
      </c>
      <c r="AH22">
        <v>8</v>
      </c>
      <c r="AI22" t="s">
        <v>633</v>
      </c>
      <c r="AK22">
        <v>8</v>
      </c>
      <c r="AL22" t="s">
        <v>652</v>
      </c>
      <c r="AN22">
        <v>8</v>
      </c>
      <c r="AO22" t="s">
        <v>672</v>
      </c>
      <c r="AQ22">
        <v>8</v>
      </c>
      <c r="AR22" t="s">
        <v>692</v>
      </c>
      <c r="AT22">
        <v>8</v>
      </c>
      <c r="AU22" t="s">
        <v>710</v>
      </c>
      <c r="AW22">
        <v>8</v>
      </c>
      <c r="AX22" t="s">
        <v>729</v>
      </c>
      <c r="BA22" t="s">
        <v>752</v>
      </c>
      <c r="BB22">
        <v>8</v>
      </c>
      <c r="BD22" t="s">
        <v>767</v>
      </c>
      <c r="BE22">
        <v>10</v>
      </c>
      <c r="BH22" t="s">
        <v>767</v>
      </c>
      <c r="BI22">
        <v>10</v>
      </c>
      <c r="BK22">
        <v>7</v>
      </c>
      <c r="BL22" t="s">
        <v>789</v>
      </c>
      <c r="BN22">
        <v>7</v>
      </c>
      <c r="BO22" t="s">
        <v>810</v>
      </c>
      <c r="BQ22">
        <v>7</v>
      </c>
      <c r="BR22" t="s">
        <v>831</v>
      </c>
      <c r="BT22">
        <v>7</v>
      </c>
      <c r="BU22" t="s">
        <v>852</v>
      </c>
      <c r="BW22">
        <v>7</v>
      </c>
      <c r="BX22" t="s">
        <v>872</v>
      </c>
      <c r="BZ22">
        <v>7</v>
      </c>
      <c r="CA22" t="s">
        <v>891</v>
      </c>
      <c r="CC22">
        <v>7</v>
      </c>
      <c r="CD22" t="s">
        <v>913</v>
      </c>
      <c r="CF22">
        <v>7</v>
      </c>
      <c r="CG22" t="s">
        <v>933</v>
      </c>
      <c r="CI22">
        <v>7</v>
      </c>
      <c r="CJ22" t="s">
        <v>951</v>
      </c>
      <c r="CL22" t="s">
        <v>978</v>
      </c>
      <c r="CM22">
        <v>7</v>
      </c>
      <c r="CP22" t="s">
        <v>1001</v>
      </c>
      <c r="CT22" t="s">
        <v>1028</v>
      </c>
      <c r="CU22">
        <v>8</v>
      </c>
    </row>
    <row r="23" spans="2:99" ht="20.149999999999999" customHeight="1">
      <c r="B23" s="569">
        <v>16</v>
      </c>
      <c r="C23" s="589" t="str">
        <f>IFERROR(HLOOKUP($C$5,$J$10:$CU$39,21,0),"")</f>
        <v/>
      </c>
      <c r="D23" s="237"/>
      <c r="E23" s="237"/>
      <c r="J23">
        <v>9</v>
      </c>
      <c r="K23" t="s">
        <v>470</v>
      </c>
      <c r="M23">
        <v>9</v>
      </c>
      <c r="N23" t="s">
        <v>491</v>
      </c>
      <c r="P23">
        <v>9</v>
      </c>
      <c r="Q23" t="s">
        <v>512</v>
      </c>
      <c r="S23">
        <v>9</v>
      </c>
      <c r="T23" t="s">
        <v>533</v>
      </c>
      <c r="V23">
        <v>9</v>
      </c>
      <c r="W23" t="s">
        <v>554</v>
      </c>
      <c r="Y23">
        <v>9</v>
      </c>
      <c r="Z23" t="s">
        <v>575</v>
      </c>
      <c r="AB23">
        <v>9</v>
      </c>
      <c r="AC23" t="s">
        <v>595</v>
      </c>
      <c r="AE23">
        <v>9</v>
      </c>
      <c r="AF23" t="s">
        <v>615</v>
      </c>
      <c r="AH23">
        <v>9</v>
      </c>
      <c r="AI23" t="s">
        <v>634</v>
      </c>
      <c r="AK23">
        <v>9</v>
      </c>
      <c r="AL23" t="s">
        <v>653</v>
      </c>
      <c r="AN23">
        <v>9</v>
      </c>
      <c r="AO23" t="s">
        <v>673</v>
      </c>
      <c r="AQ23">
        <v>9</v>
      </c>
      <c r="AR23" t="s">
        <v>693</v>
      </c>
      <c r="AT23">
        <v>9</v>
      </c>
      <c r="AU23" t="s">
        <v>711</v>
      </c>
      <c r="AW23">
        <v>9</v>
      </c>
      <c r="AX23" t="s">
        <v>695</v>
      </c>
      <c r="BA23" t="s">
        <v>753</v>
      </c>
      <c r="BB23">
        <v>9</v>
      </c>
      <c r="BD23" t="s">
        <v>753</v>
      </c>
      <c r="BE23">
        <v>11</v>
      </c>
      <c r="BH23" t="s">
        <v>753</v>
      </c>
      <c r="BI23">
        <v>11</v>
      </c>
      <c r="BK23">
        <v>8</v>
      </c>
      <c r="BL23" t="s">
        <v>790</v>
      </c>
      <c r="BN23">
        <v>8</v>
      </c>
      <c r="BO23" t="s">
        <v>811</v>
      </c>
      <c r="BQ23">
        <v>8</v>
      </c>
      <c r="BR23" t="s">
        <v>832</v>
      </c>
      <c r="BT23">
        <v>8</v>
      </c>
      <c r="BU23" t="s">
        <v>853</v>
      </c>
      <c r="BW23">
        <v>8</v>
      </c>
      <c r="BX23" t="s">
        <v>873</v>
      </c>
      <c r="BZ23">
        <v>8</v>
      </c>
      <c r="CA23" t="s">
        <v>892</v>
      </c>
      <c r="CC23">
        <v>8</v>
      </c>
      <c r="CD23" t="s">
        <v>914</v>
      </c>
      <c r="CF23">
        <v>8</v>
      </c>
      <c r="CG23" t="s">
        <v>934</v>
      </c>
      <c r="CI23">
        <v>8</v>
      </c>
      <c r="CJ23" t="s">
        <v>952</v>
      </c>
      <c r="CL23" t="s">
        <v>979</v>
      </c>
      <c r="CM23">
        <v>8</v>
      </c>
      <c r="CP23" t="s">
        <v>1002</v>
      </c>
      <c r="CQ23">
        <v>5</v>
      </c>
      <c r="CT23" t="s">
        <v>1029</v>
      </c>
      <c r="CU23">
        <v>9</v>
      </c>
    </row>
    <row r="24" spans="2:99" ht="20.149999999999999" customHeight="1">
      <c r="B24" s="35">
        <v>17</v>
      </c>
      <c r="C24" s="591" t="str">
        <f>IFERROR(HLOOKUP($C$5,$J$10:$CU$39,22,0),"")</f>
        <v/>
      </c>
      <c r="D24" s="237"/>
      <c r="E24" s="237"/>
      <c r="J24">
        <v>10</v>
      </c>
      <c r="K24" t="s">
        <v>471</v>
      </c>
      <c r="M24">
        <v>10</v>
      </c>
      <c r="N24" t="s">
        <v>492</v>
      </c>
      <c r="P24">
        <v>10</v>
      </c>
      <c r="Q24" t="s">
        <v>513</v>
      </c>
      <c r="S24">
        <v>10</v>
      </c>
      <c r="T24" t="s">
        <v>534</v>
      </c>
      <c r="V24">
        <v>10</v>
      </c>
      <c r="W24" t="s">
        <v>555</v>
      </c>
      <c r="Y24">
        <v>10</v>
      </c>
      <c r="Z24" t="s">
        <v>576</v>
      </c>
      <c r="AB24">
        <v>10</v>
      </c>
      <c r="AC24" t="s">
        <v>596</v>
      </c>
      <c r="AE24">
        <v>10</v>
      </c>
      <c r="AF24" t="s">
        <v>616</v>
      </c>
      <c r="AH24">
        <v>10</v>
      </c>
      <c r="AI24" t="s">
        <v>635</v>
      </c>
      <c r="AK24">
        <v>10</v>
      </c>
      <c r="AL24" t="s">
        <v>654</v>
      </c>
      <c r="AN24">
        <v>10</v>
      </c>
      <c r="AO24" t="s">
        <v>674</v>
      </c>
      <c r="AQ24">
        <v>10</v>
      </c>
      <c r="AR24" t="s">
        <v>694</v>
      </c>
      <c r="AT24">
        <v>10</v>
      </c>
      <c r="AU24" t="s">
        <v>712</v>
      </c>
      <c r="AW24">
        <v>10</v>
      </c>
      <c r="AX24" t="s">
        <v>730</v>
      </c>
      <c r="BA24" t="s">
        <v>754</v>
      </c>
      <c r="BB24">
        <v>10</v>
      </c>
      <c r="BD24" t="s">
        <v>754</v>
      </c>
      <c r="BE24">
        <v>12</v>
      </c>
      <c r="BH24" t="s">
        <v>772</v>
      </c>
      <c r="BI24">
        <v>12</v>
      </c>
      <c r="BK24">
        <v>9</v>
      </c>
      <c r="BL24" t="s">
        <v>791</v>
      </c>
      <c r="BN24">
        <v>9</v>
      </c>
      <c r="BO24" t="s">
        <v>812</v>
      </c>
      <c r="BQ24">
        <v>9</v>
      </c>
      <c r="BR24" t="s">
        <v>833</v>
      </c>
      <c r="BT24">
        <v>9</v>
      </c>
      <c r="BU24" t="s">
        <v>854</v>
      </c>
      <c r="BW24">
        <v>9</v>
      </c>
      <c r="BX24" t="s">
        <v>874</v>
      </c>
      <c r="BZ24">
        <v>9</v>
      </c>
      <c r="CA24" t="s">
        <v>893</v>
      </c>
      <c r="CC24">
        <v>9</v>
      </c>
      <c r="CD24" t="s">
        <v>915</v>
      </c>
      <c r="CF24">
        <v>9</v>
      </c>
      <c r="CG24" t="s">
        <v>934</v>
      </c>
      <c r="CI24">
        <v>9</v>
      </c>
      <c r="CJ24" t="s">
        <v>909</v>
      </c>
      <c r="CL24" t="s">
        <v>980</v>
      </c>
      <c r="CM24">
        <v>9</v>
      </c>
      <c r="CP24" t="s">
        <v>1003</v>
      </c>
      <c r="CQ24">
        <v>6</v>
      </c>
      <c r="CT24" t="s">
        <v>1030</v>
      </c>
      <c r="CU24">
        <v>10</v>
      </c>
    </row>
    <row r="25" spans="2:99" ht="20.149999999999999" customHeight="1">
      <c r="B25" s="569">
        <v>18</v>
      </c>
      <c r="C25" s="589" t="str">
        <f>IFERROR(HLOOKUP($C$5,$J$10:$CU$39,23,0),"")</f>
        <v/>
      </c>
      <c r="D25" s="237"/>
      <c r="E25" s="237"/>
      <c r="J25">
        <v>11</v>
      </c>
      <c r="K25" t="s">
        <v>472</v>
      </c>
      <c r="M25">
        <v>11</v>
      </c>
      <c r="N25" t="s">
        <v>493</v>
      </c>
      <c r="P25">
        <v>11</v>
      </c>
      <c r="Q25" t="s">
        <v>514</v>
      </c>
      <c r="S25">
        <v>11</v>
      </c>
      <c r="T25" t="s">
        <v>535</v>
      </c>
      <c r="V25">
        <v>11</v>
      </c>
      <c r="W25" t="s">
        <v>556</v>
      </c>
      <c r="Y25">
        <v>11</v>
      </c>
      <c r="Z25" t="s">
        <v>577</v>
      </c>
      <c r="AB25">
        <v>11</v>
      </c>
      <c r="AC25" t="s">
        <v>597</v>
      </c>
      <c r="AE25">
        <v>11</v>
      </c>
      <c r="AF25" t="s">
        <v>617</v>
      </c>
      <c r="AH25">
        <v>11</v>
      </c>
      <c r="AI25" t="s">
        <v>636</v>
      </c>
      <c r="AK25">
        <v>11</v>
      </c>
      <c r="AL25" t="s">
        <v>655</v>
      </c>
      <c r="AN25">
        <v>11</v>
      </c>
      <c r="AO25" t="s">
        <v>675</v>
      </c>
      <c r="AQ25">
        <v>11</v>
      </c>
      <c r="AR25" t="s">
        <v>695</v>
      </c>
      <c r="AT25">
        <v>11</v>
      </c>
      <c r="AU25" t="s">
        <v>695</v>
      </c>
      <c r="AW25">
        <v>11</v>
      </c>
      <c r="AX25" t="s">
        <v>731</v>
      </c>
      <c r="BA25" t="s">
        <v>755</v>
      </c>
      <c r="BB25">
        <v>11</v>
      </c>
      <c r="BD25" t="s">
        <v>768</v>
      </c>
      <c r="BE25">
        <v>13</v>
      </c>
      <c r="BH25" t="s">
        <v>768</v>
      </c>
      <c r="BI25">
        <v>13</v>
      </c>
      <c r="BK25">
        <v>10</v>
      </c>
      <c r="BL25" t="s">
        <v>792</v>
      </c>
      <c r="BN25">
        <v>10</v>
      </c>
      <c r="BO25" t="s">
        <v>813</v>
      </c>
      <c r="BQ25">
        <v>10</v>
      </c>
      <c r="BR25" t="s">
        <v>834</v>
      </c>
      <c r="BT25">
        <v>10</v>
      </c>
      <c r="BU25" t="s">
        <v>855</v>
      </c>
      <c r="BW25">
        <v>10</v>
      </c>
      <c r="BX25" t="s">
        <v>875</v>
      </c>
      <c r="BZ25">
        <v>10</v>
      </c>
      <c r="CA25" t="s">
        <v>894</v>
      </c>
      <c r="CC25">
        <v>10</v>
      </c>
      <c r="CD25" t="s">
        <v>916</v>
      </c>
      <c r="CF25">
        <v>10</v>
      </c>
      <c r="CG25" t="s">
        <v>935</v>
      </c>
      <c r="CI25">
        <v>10</v>
      </c>
      <c r="CJ25" t="s">
        <v>953</v>
      </c>
      <c r="CL25" t="s">
        <v>981</v>
      </c>
      <c r="CM25">
        <v>10</v>
      </c>
      <c r="CP25" t="s">
        <v>1004</v>
      </c>
      <c r="CQ25">
        <v>7</v>
      </c>
      <c r="CT25" t="s">
        <v>1031</v>
      </c>
      <c r="CU25">
        <v>11</v>
      </c>
    </row>
    <row r="26" spans="2:99" ht="20.149999999999999" customHeight="1">
      <c r="B26" s="35">
        <v>19</v>
      </c>
      <c r="C26" s="591" t="str">
        <f>IFERROR(HLOOKUP($C$5,$J$10:$CU$39,24,0),"")</f>
        <v/>
      </c>
      <c r="D26" s="237"/>
      <c r="E26" s="237"/>
      <c r="J26">
        <v>12</v>
      </c>
      <c r="K26" t="s">
        <v>473</v>
      </c>
      <c r="M26">
        <v>12</v>
      </c>
      <c r="N26" t="s">
        <v>494</v>
      </c>
      <c r="P26">
        <v>12</v>
      </c>
      <c r="Q26" t="s">
        <v>515</v>
      </c>
      <c r="S26">
        <v>12</v>
      </c>
      <c r="T26" t="s">
        <v>536</v>
      </c>
      <c r="V26">
        <v>12</v>
      </c>
      <c r="W26" t="s">
        <v>557</v>
      </c>
      <c r="Y26">
        <v>12</v>
      </c>
      <c r="Z26" t="s">
        <v>578</v>
      </c>
      <c r="AB26">
        <v>12</v>
      </c>
      <c r="AC26" t="s">
        <v>598</v>
      </c>
      <c r="AE26">
        <v>12</v>
      </c>
      <c r="AF26" t="s">
        <v>618</v>
      </c>
      <c r="AH26">
        <v>12</v>
      </c>
      <c r="AI26" t="s">
        <v>637</v>
      </c>
      <c r="AK26">
        <v>12</v>
      </c>
      <c r="AL26" t="s">
        <v>625</v>
      </c>
      <c r="AN26">
        <v>12</v>
      </c>
      <c r="AO26" t="s">
        <v>676</v>
      </c>
      <c r="AQ26">
        <v>12</v>
      </c>
      <c r="AR26" t="s">
        <v>674</v>
      </c>
      <c r="AT26">
        <v>12</v>
      </c>
      <c r="AU26" t="s">
        <v>713</v>
      </c>
      <c r="AW26">
        <v>12</v>
      </c>
      <c r="AX26" t="s">
        <v>732</v>
      </c>
      <c r="BA26" t="s">
        <v>756</v>
      </c>
      <c r="BD26" t="s">
        <v>757</v>
      </c>
      <c r="BE26">
        <v>14</v>
      </c>
      <c r="BH26" t="s">
        <v>757</v>
      </c>
      <c r="BI26">
        <v>14</v>
      </c>
      <c r="BK26">
        <v>11</v>
      </c>
      <c r="BL26" t="s">
        <v>793</v>
      </c>
      <c r="BN26">
        <v>11</v>
      </c>
      <c r="BO26" t="s">
        <v>814</v>
      </c>
      <c r="BQ26">
        <v>11</v>
      </c>
      <c r="BR26" t="s">
        <v>835</v>
      </c>
      <c r="BT26">
        <v>11</v>
      </c>
      <c r="BU26" t="s">
        <v>856</v>
      </c>
      <c r="BW26">
        <v>11</v>
      </c>
      <c r="BX26" t="s">
        <v>876</v>
      </c>
      <c r="BZ26">
        <v>11</v>
      </c>
      <c r="CA26" t="s">
        <v>895</v>
      </c>
      <c r="CC26">
        <v>11</v>
      </c>
      <c r="CD26" t="s">
        <v>917</v>
      </c>
      <c r="CF26">
        <v>11</v>
      </c>
      <c r="CG26" t="s">
        <v>936</v>
      </c>
      <c r="CI26">
        <v>11</v>
      </c>
      <c r="CJ26" t="s">
        <v>954</v>
      </c>
      <c r="CL26" t="s">
        <v>982</v>
      </c>
      <c r="CP26" t="s">
        <v>1005</v>
      </c>
      <c r="CT26" t="s">
        <v>1032</v>
      </c>
      <c r="CU26">
        <v>12</v>
      </c>
    </row>
    <row r="27" spans="2:99" ht="20.149999999999999" customHeight="1">
      <c r="B27" s="569">
        <v>20</v>
      </c>
      <c r="C27" s="589" t="str">
        <f>IFERROR(HLOOKUP($C$5,$J$10:$CU$39,25,0),"")</f>
        <v/>
      </c>
      <c r="D27" s="237"/>
      <c r="E27" s="237"/>
      <c r="J27">
        <v>13</v>
      </c>
      <c r="K27" t="s">
        <v>474</v>
      </c>
      <c r="M27">
        <v>13</v>
      </c>
      <c r="N27" t="s">
        <v>495</v>
      </c>
      <c r="P27">
        <v>13</v>
      </c>
      <c r="Q27" t="s">
        <v>516</v>
      </c>
      <c r="S27">
        <v>13</v>
      </c>
      <c r="T27" t="s">
        <v>537</v>
      </c>
      <c r="V27">
        <v>13</v>
      </c>
      <c r="W27" t="s">
        <v>558</v>
      </c>
      <c r="Y27">
        <v>13</v>
      </c>
      <c r="Z27" t="s">
        <v>579</v>
      </c>
      <c r="AB27">
        <v>13</v>
      </c>
      <c r="AC27" t="s">
        <v>599</v>
      </c>
      <c r="AE27">
        <v>13</v>
      </c>
      <c r="AF27" t="s">
        <v>619</v>
      </c>
      <c r="AH27">
        <v>13</v>
      </c>
      <c r="AI27" t="s">
        <v>638</v>
      </c>
      <c r="AK27">
        <v>13</v>
      </c>
      <c r="AL27" t="s">
        <v>656</v>
      </c>
      <c r="AN27">
        <v>13</v>
      </c>
      <c r="AO27" t="s">
        <v>677</v>
      </c>
      <c r="AQ27">
        <v>13</v>
      </c>
      <c r="AR27" t="s">
        <v>696</v>
      </c>
      <c r="AT27">
        <v>13</v>
      </c>
      <c r="AU27" t="s">
        <v>714</v>
      </c>
      <c r="AW27">
        <v>13</v>
      </c>
      <c r="AX27" t="s">
        <v>733</v>
      </c>
      <c r="BA27" t="s">
        <v>757</v>
      </c>
      <c r="BB27">
        <v>12</v>
      </c>
      <c r="BD27" t="s">
        <v>758</v>
      </c>
      <c r="BE27">
        <v>15</v>
      </c>
      <c r="BH27" t="s">
        <v>758</v>
      </c>
      <c r="BI27">
        <v>15</v>
      </c>
      <c r="BK27">
        <v>12</v>
      </c>
      <c r="BL27" t="s">
        <v>794</v>
      </c>
      <c r="BN27">
        <v>12</v>
      </c>
      <c r="BO27" t="s">
        <v>815</v>
      </c>
      <c r="BQ27">
        <v>12</v>
      </c>
      <c r="BR27" t="s">
        <v>836</v>
      </c>
      <c r="BT27">
        <v>12</v>
      </c>
      <c r="BU27" t="s">
        <v>857</v>
      </c>
      <c r="BW27">
        <v>12</v>
      </c>
      <c r="BX27" t="s">
        <v>877</v>
      </c>
      <c r="BZ27">
        <v>12</v>
      </c>
      <c r="CA27" t="s">
        <v>896</v>
      </c>
      <c r="CC27">
        <v>12</v>
      </c>
      <c r="CD27" t="s">
        <v>918</v>
      </c>
      <c r="CF27">
        <v>12</v>
      </c>
      <c r="CG27" t="s">
        <v>937</v>
      </c>
      <c r="CI27">
        <v>12</v>
      </c>
      <c r="CJ27" t="s">
        <v>955</v>
      </c>
      <c r="CL27" t="s">
        <v>983</v>
      </c>
      <c r="CM27">
        <v>11</v>
      </c>
      <c r="CP27" t="s">
        <v>1006</v>
      </c>
      <c r="CQ27">
        <v>8</v>
      </c>
      <c r="CT27" t="s">
        <v>1033</v>
      </c>
      <c r="CU27">
        <v>13</v>
      </c>
    </row>
    <row r="28" spans="2:99">
      <c r="B28" s="237"/>
      <c r="C28" s="236"/>
      <c r="D28" s="237"/>
      <c r="E28" s="237"/>
      <c r="J28">
        <v>14</v>
      </c>
      <c r="K28" t="s">
        <v>475</v>
      </c>
      <c r="M28">
        <v>14</v>
      </c>
      <c r="N28" t="s">
        <v>496</v>
      </c>
      <c r="P28">
        <v>14</v>
      </c>
      <c r="Q28" t="s">
        <v>517</v>
      </c>
      <c r="S28">
        <v>14</v>
      </c>
      <c r="T28" t="s">
        <v>538</v>
      </c>
      <c r="V28">
        <v>14</v>
      </c>
      <c r="W28" t="s">
        <v>559</v>
      </c>
      <c r="Y28">
        <v>14</v>
      </c>
      <c r="Z28" t="s">
        <v>580</v>
      </c>
      <c r="AB28">
        <v>14</v>
      </c>
      <c r="AC28" t="s">
        <v>600</v>
      </c>
      <c r="AE28">
        <v>14</v>
      </c>
      <c r="AF28" t="s">
        <v>620</v>
      </c>
      <c r="AH28">
        <v>14</v>
      </c>
      <c r="AI28" t="s">
        <v>639</v>
      </c>
      <c r="AK28">
        <v>14</v>
      </c>
      <c r="AL28" t="s">
        <v>657</v>
      </c>
      <c r="AN28">
        <v>14</v>
      </c>
      <c r="AO28" t="s">
        <v>678</v>
      </c>
      <c r="AQ28">
        <v>14</v>
      </c>
      <c r="AR28" t="s">
        <v>697</v>
      </c>
      <c r="AT28">
        <v>14</v>
      </c>
      <c r="AU28" t="s">
        <v>715</v>
      </c>
      <c r="AW28">
        <v>14</v>
      </c>
      <c r="AX28" t="s">
        <v>734</v>
      </c>
      <c r="BA28" t="s">
        <v>758</v>
      </c>
      <c r="BB28">
        <v>13</v>
      </c>
      <c r="BD28" t="s">
        <v>759</v>
      </c>
      <c r="BE28">
        <v>16</v>
      </c>
      <c r="BH28" t="s">
        <v>759</v>
      </c>
      <c r="BI28">
        <v>16</v>
      </c>
      <c r="BK28">
        <v>13</v>
      </c>
      <c r="BL28" t="s">
        <v>795</v>
      </c>
      <c r="BN28">
        <v>13</v>
      </c>
      <c r="BO28" t="s">
        <v>816</v>
      </c>
      <c r="BQ28">
        <v>13</v>
      </c>
      <c r="BR28" t="s">
        <v>837</v>
      </c>
      <c r="BT28">
        <v>13</v>
      </c>
      <c r="BU28" t="s">
        <v>858</v>
      </c>
      <c r="BW28">
        <v>13</v>
      </c>
      <c r="BX28" t="s">
        <v>878</v>
      </c>
      <c r="BZ28">
        <v>13</v>
      </c>
      <c r="CA28" t="s">
        <v>897</v>
      </c>
      <c r="CC28">
        <v>13</v>
      </c>
      <c r="CD28" t="s">
        <v>919</v>
      </c>
      <c r="CF28">
        <v>13</v>
      </c>
      <c r="CG28" t="s">
        <v>938</v>
      </c>
      <c r="CI28">
        <v>13</v>
      </c>
      <c r="CJ28" t="s">
        <v>956</v>
      </c>
      <c r="CL28" t="s">
        <v>984</v>
      </c>
      <c r="CM28">
        <v>12</v>
      </c>
      <c r="CP28" t="s">
        <v>1007</v>
      </c>
      <c r="CQ28">
        <v>9</v>
      </c>
      <c r="CT28" t="s">
        <v>1034</v>
      </c>
      <c r="CU28">
        <v>14</v>
      </c>
    </row>
    <row r="29" spans="2:99">
      <c r="B29" s="237"/>
      <c r="C29" s="236"/>
      <c r="D29" s="237"/>
      <c r="E29" s="237"/>
      <c r="J29">
        <v>15</v>
      </c>
      <c r="K29" t="s">
        <v>476</v>
      </c>
      <c r="M29">
        <v>15</v>
      </c>
      <c r="N29" t="s">
        <v>497</v>
      </c>
      <c r="P29">
        <v>15</v>
      </c>
      <c r="Q29" t="s">
        <v>518</v>
      </c>
      <c r="S29">
        <v>15</v>
      </c>
      <c r="T29" t="s">
        <v>539</v>
      </c>
      <c r="V29">
        <v>15</v>
      </c>
      <c r="W29" t="s">
        <v>560</v>
      </c>
      <c r="Y29">
        <v>15</v>
      </c>
      <c r="Z29" t="s">
        <v>581</v>
      </c>
      <c r="AB29">
        <v>15</v>
      </c>
      <c r="AC29" t="s">
        <v>601</v>
      </c>
      <c r="AE29">
        <v>15</v>
      </c>
      <c r="AF29" t="s">
        <v>621</v>
      </c>
      <c r="AH29">
        <v>15</v>
      </c>
      <c r="AI29" t="s">
        <v>640</v>
      </c>
      <c r="AK29">
        <v>15</v>
      </c>
      <c r="AL29" t="s">
        <v>658</v>
      </c>
      <c r="AN29">
        <v>15</v>
      </c>
      <c r="AO29" t="s">
        <v>679</v>
      </c>
      <c r="AQ29">
        <v>15</v>
      </c>
      <c r="AR29" t="s">
        <v>698</v>
      </c>
      <c r="AT29">
        <v>15</v>
      </c>
      <c r="AU29" t="s">
        <v>716</v>
      </c>
      <c r="AW29">
        <v>15</v>
      </c>
      <c r="AX29" t="s">
        <v>735</v>
      </c>
      <c r="BA29" t="s">
        <v>759</v>
      </c>
      <c r="BB29">
        <v>14</v>
      </c>
      <c r="BD29" t="s">
        <v>760</v>
      </c>
      <c r="BE29">
        <v>17</v>
      </c>
      <c r="BH29" t="s">
        <v>760</v>
      </c>
      <c r="BI29">
        <v>17</v>
      </c>
      <c r="BK29">
        <v>14</v>
      </c>
      <c r="BL29" t="s">
        <v>796</v>
      </c>
      <c r="BN29">
        <v>14</v>
      </c>
      <c r="BO29" t="s">
        <v>817</v>
      </c>
      <c r="BQ29">
        <v>14</v>
      </c>
      <c r="BR29" t="s">
        <v>838</v>
      </c>
      <c r="BT29">
        <v>14</v>
      </c>
      <c r="BU29" t="s">
        <v>859</v>
      </c>
      <c r="BW29">
        <v>14</v>
      </c>
      <c r="BX29" t="s">
        <v>879</v>
      </c>
      <c r="BZ29">
        <v>14</v>
      </c>
      <c r="CA29" t="s">
        <v>898</v>
      </c>
      <c r="CC29">
        <v>14</v>
      </c>
      <c r="CD29" t="s">
        <v>920</v>
      </c>
      <c r="CF29">
        <v>14</v>
      </c>
      <c r="CG29" t="s">
        <v>939</v>
      </c>
      <c r="CI29">
        <v>14</v>
      </c>
      <c r="CJ29" t="s">
        <v>957</v>
      </c>
      <c r="CL29" t="s">
        <v>985</v>
      </c>
      <c r="CM29">
        <v>13</v>
      </c>
      <c r="CP29" t="s">
        <v>1008</v>
      </c>
      <c r="CQ29">
        <v>10</v>
      </c>
      <c r="CT29" t="s">
        <v>1035</v>
      </c>
      <c r="CU29">
        <v>15</v>
      </c>
    </row>
    <row r="30" spans="2:99">
      <c r="B30" s="644" t="s">
        <v>1071</v>
      </c>
      <c r="C30" s="645"/>
      <c r="D30" s="645"/>
      <c r="E30" s="645"/>
      <c r="J30">
        <v>16</v>
      </c>
      <c r="K30" t="s">
        <v>477</v>
      </c>
      <c r="M30">
        <v>16</v>
      </c>
      <c r="N30" t="s">
        <v>498</v>
      </c>
      <c r="P30">
        <v>16</v>
      </c>
      <c r="Q30" t="s">
        <v>519</v>
      </c>
      <c r="S30">
        <v>16</v>
      </c>
      <c r="T30" t="s">
        <v>540</v>
      </c>
      <c r="V30">
        <v>16</v>
      </c>
      <c r="W30" t="s">
        <v>561</v>
      </c>
      <c r="Y30">
        <v>16</v>
      </c>
      <c r="Z30" t="s">
        <v>582</v>
      </c>
      <c r="AB30">
        <v>16</v>
      </c>
      <c r="AC30" t="s">
        <v>602</v>
      </c>
      <c r="AE30">
        <v>16</v>
      </c>
      <c r="AF30" t="s">
        <v>622</v>
      </c>
      <c r="AH30">
        <v>16</v>
      </c>
      <c r="AI30" t="s">
        <v>641</v>
      </c>
      <c r="AK30">
        <v>16</v>
      </c>
      <c r="AL30" t="s">
        <v>659</v>
      </c>
      <c r="AN30">
        <v>16</v>
      </c>
      <c r="AO30" t="s">
        <v>680</v>
      </c>
      <c r="AQ30">
        <v>16</v>
      </c>
      <c r="AR30" t="s">
        <v>699</v>
      </c>
      <c r="AT30">
        <v>16</v>
      </c>
      <c r="AU30" t="s">
        <v>717</v>
      </c>
      <c r="AW30">
        <v>16</v>
      </c>
      <c r="AX30" t="s">
        <v>736</v>
      </c>
      <c r="BA30" t="s">
        <v>760</v>
      </c>
      <c r="BB30">
        <v>15</v>
      </c>
      <c r="BD30" t="s">
        <v>769</v>
      </c>
      <c r="BE30">
        <v>18</v>
      </c>
      <c r="BH30" t="s">
        <v>769</v>
      </c>
      <c r="BI30">
        <v>18</v>
      </c>
      <c r="BK30">
        <v>15</v>
      </c>
      <c r="BL30" t="s">
        <v>797</v>
      </c>
      <c r="BN30">
        <v>15</v>
      </c>
      <c r="BO30" t="s">
        <v>818</v>
      </c>
      <c r="BQ30">
        <v>15</v>
      </c>
      <c r="BR30" t="s">
        <v>798</v>
      </c>
      <c r="BT30">
        <v>15</v>
      </c>
      <c r="BU30" t="s">
        <v>860</v>
      </c>
      <c r="BW30">
        <v>15</v>
      </c>
      <c r="BX30" t="s">
        <v>880</v>
      </c>
      <c r="BZ30">
        <v>15</v>
      </c>
      <c r="CA30" t="s">
        <v>899</v>
      </c>
      <c r="CC30">
        <v>15</v>
      </c>
      <c r="CD30" t="s">
        <v>921</v>
      </c>
      <c r="CF30">
        <v>15</v>
      </c>
      <c r="CG30" t="s">
        <v>940</v>
      </c>
      <c r="CI30">
        <v>15</v>
      </c>
      <c r="CJ30" t="s">
        <v>958</v>
      </c>
      <c r="CL30" t="s">
        <v>986</v>
      </c>
      <c r="CP30" t="s">
        <v>1009</v>
      </c>
      <c r="CQ30">
        <v>11</v>
      </c>
      <c r="CT30" t="s">
        <v>1036</v>
      </c>
      <c r="CU30">
        <v>16</v>
      </c>
    </row>
    <row r="31" spans="2:99">
      <c r="J31">
        <v>17</v>
      </c>
      <c r="K31" t="s">
        <v>478</v>
      </c>
      <c r="M31">
        <v>17</v>
      </c>
      <c r="N31" t="s">
        <v>499</v>
      </c>
      <c r="P31">
        <v>17</v>
      </c>
      <c r="Q31" t="s">
        <v>520</v>
      </c>
      <c r="S31">
        <v>17</v>
      </c>
      <c r="T31" t="s">
        <v>541</v>
      </c>
      <c r="V31">
        <v>17</v>
      </c>
      <c r="W31" t="s">
        <v>562</v>
      </c>
      <c r="Y31">
        <v>17</v>
      </c>
      <c r="Z31" t="s">
        <v>583</v>
      </c>
      <c r="AB31">
        <v>17</v>
      </c>
      <c r="AC31" t="s">
        <v>603</v>
      </c>
      <c r="AE31">
        <v>17</v>
      </c>
      <c r="AF31" t="s">
        <v>623</v>
      </c>
      <c r="AH31">
        <v>17</v>
      </c>
      <c r="AI31" t="s">
        <v>642</v>
      </c>
      <c r="AK31">
        <v>17</v>
      </c>
      <c r="AL31" t="s">
        <v>660</v>
      </c>
      <c r="AN31">
        <v>17</v>
      </c>
      <c r="AO31" t="s">
        <v>681</v>
      </c>
      <c r="AQ31">
        <v>17</v>
      </c>
      <c r="AR31" t="s">
        <v>700</v>
      </c>
      <c r="AT31">
        <v>17</v>
      </c>
      <c r="AU31" t="s">
        <v>718</v>
      </c>
      <c r="AW31">
        <v>17</v>
      </c>
      <c r="AX31" t="s">
        <v>737</v>
      </c>
      <c r="BA31" t="s">
        <v>761</v>
      </c>
      <c r="BB31">
        <v>16</v>
      </c>
      <c r="BD31" t="s">
        <v>770</v>
      </c>
      <c r="BE31">
        <v>19</v>
      </c>
      <c r="BH31" t="s">
        <v>770</v>
      </c>
      <c r="BI31">
        <v>19</v>
      </c>
      <c r="BK31">
        <v>16</v>
      </c>
      <c r="BL31" t="s">
        <v>798</v>
      </c>
      <c r="BN31">
        <v>16</v>
      </c>
      <c r="BO31" t="s">
        <v>819</v>
      </c>
      <c r="BQ31">
        <v>16</v>
      </c>
      <c r="BR31" t="s">
        <v>839</v>
      </c>
      <c r="BT31">
        <v>16</v>
      </c>
      <c r="BU31" t="s">
        <v>861</v>
      </c>
      <c r="BW31">
        <v>16</v>
      </c>
      <c r="BX31" t="s">
        <v>881</v>
      </c>
      <c r="BZ31">
        <v>16</v>
      </c>
      <c r="CA31" t="s">
        <v>900</v>
      </c>
      <c r="CC31">
        <v>16</v>
      </c>
      <c r="CD31" t="s">
        <v>922</v>
      </c>
      <c r="CF31">
        <v>16</v>
      </c>
      <c r="CG31" t="s">
        <v>941</v>
      </c>
      <c r="CI31">
        <v>16</v>
      </c>
      <c r="CJ31" t="s">
        <v>959</v>
      </c>
      <c r="CL31" t="s">
        <v>987</v>
      </c>
      <c r="CM31">
        <v>14</v>
      </c>
      <c r="CP31" t="s">
        <v>1010</v>
      </c>
      <c r="CQ31">
        <v>12</v>
      </c>
      <c r="CT31" t="s">
        <v>1037</v>
      </c>
      <c r="CU31">
        <v>17</v>
      </c>
    </row>
    <row r="32" spans="2:99" hidden="1">
      <c r="J32">
        <v>18</v>
      </c>
      <c r="K32" t="s">
        <v>479</v>
      </c>
      <c r="M32">
        <v>18</v>
      </c>
      <c r="N32" t="s">
        <v>500</v>
      </c>
      <c r="P32">
        <v>18</v>
      </c>
      <c r="Q32" t="s">
        <v>521</v>
      </c>
      <c r="S32">
        <v>18</v>
      </c>
      <c r="T32" t="s">
        <v>542</v>
      </c>
      <c r="V32">
        <v>18</v>
      </c>
      <c r="W32" t="s">
        <v>563</v>
      </c>
      <c r="Y32">
        <v>18</v>
      </c>
      <c r="Z32" t="s">
        <v>584</v>
      </c>
      <c r="AB32">
        <v>18</v>
      </c>
      <c r="AC32" t="s">
        <v>604</v>
      </c>
      <c r="AE32">
        <v>18</v>
      </c>
      <c r="AF32" t="s">
        <v>624</v>
      </c>
      <c r="AH32">
        <v>18</v>
      </c>
      <c r="AI32" t="s">
        <v>643</v>
      </c>
      <c r="AK32">
        <v>18</v>
      </c>
      <c r="AL32" t="s">
        <v>661</v>
      </c>
      <c r="AN32">
        <v>18</v>
      </c>
      <c r="AO32" t="s">
        <v>682</v>
      </c>
      <c r="AQ32">
        <v>18</v>
      </c>
      <c r="AR32" t="s">
        <v>701</v>
      </c>
      <c r="AT32">
        <v>18</v>
      </c>
      <c r="AU32" t="s">
        <v>719</v>
      </c>
      <c r="AW32">
        <v>18</v>
      </c>
      <c r="AX32" t="s">
        <v>738</v>
      </c>
      <c r="BA32" t="s">
        <v>762</v>
      </c>
      <c r="BB32">
        <v>17</v>
      </c>
      <c r="BD32" t="s">
        <v>763</v>
      </c>
      <c r="BE32">
        <v>20</v>
      </c>
      <c r="BH32" t="s">
        <v>763</v>
      </c>
      <c r="BI32">
        <v>20</v>
      </c>
      <c r="BK32">
        <v>17</v>
      </c>
      <c r="BL32" t="s">
        <v>799</v>
      </c>
      <c r="BN32">
        <v>17</v>
      </c>
      <c r="BO32" t="s">
        <v>820</v>
      </c>
      <c r="BQ32">
        <v>17</v>
      </c>
      <c r="BR32" t="s">
        <v>840</v>
      </c>
      <c r="BT32">
        <v>17</v>
      </c>
      <c r="BU32" t="s">
        <v>862</v>
      </c>
      <c r="BW32">
        <v>17</v>
      </c>
      <c r="BX32" t="s">
        <v>882</v>
      </c>
      <c r="BZ32">
        <v>17</v>
      </c>
      <c r="CA32" t="s">
        <v>901</v>
      </c>
      <c r="CC32">
        <v>17</v>
      </c>
      <c r="CD32" t="s">
        <v>923</v>
      </c>
      <c r="CF32">
        <v>17</v>
      </c>
      <c r="CG32" t="s">
        <v>932</v>
      </c>
      <c r="CI32">
        <v>17</v>
      </c>
      <c r="CJ32" t="s">
        <v>960</v>
      </c>
      <c r="CL32" t="s">
        <v>988</v>
      </c>
      <c r="CM32">
        <v>15</v>
      </c>
      <c r="CP32" t="s">
        <v>1011</v>
      </c>
      <c r="CQ32">
        <v>13</v>
      </c>
      <c r="CT32" t="s">
        <v>1038</v>
      </c>
      <c r="CU32">
        <v>18</v>
      </c>
    </row>
    <row r="33" spans="10:99" hidden="1">
      <c r="J33">
        <v>19</v>
      </c>
      <c r="K33" t="s">
        <v>480</v>
      </c>
      <c r="M33">
        <v>19</v>
      </c>
      <c r="N33" t="s">
        <v>501</v>
      </c>
      <c r="P33">
        <v>19</v>
      </c>
      <c r="Q33" t="s">
        <v>522</v>
      </c>
      <c r="S33">
        <v>19</v>
      </c>
      <c r="T33" t="s">
        <v>543</v>
      </c>
      <c r="V33">
        <v>19</v>
      </c>
      <c r="W33" t="s">
        <v>564</v>
      </c>
      <c r="Y33">
        <v>19</v>
      </c>
      <c r="Z33" t="s">
        <v>585</v>
      </c>
      <c r="AB33">
        <v>19</v>
      </c>
      <c r="AC33" t="s">
        <v>605</v>
      </c>
      <c r="AE33">
        <v>19</v>
      </c>
      <c r="AF33" t="s">
        <v>625</v>
      </c>
      <c r="AH33">
        <v>19</v>
      </c>
      <c r="AI33" t="s">
        <v>644</v>
      </c>
      <c r="AK33">
        <v>19</v>
      </c>
      <c r="AL33" t="s">
        <v>662</v>
      </c>
      <c r="AN33">
        <v>19</v>
      </c>
      <c r="AO33" t="s">
        <v>683</v>
      </c>
      <c r="AQ33">
        <v>19</v>
      </c>
      <c r="AR33" t="s">
        <v>702</v>
      </c>
      <c r="AT33">
        <v>19</v>
      </c>
      <c r="AU33" t="s">
        <v>720</v>
      </c>
      <c r="AW33">
        <v>19</v>
      </c>
      <c r="AX33" t="s">
        <v>739</v>
      </c>
      <c r="BA33" t="s">
        <v>763</v>
      </c>
      <c r="BB33">
        <v>18</v>
      </c>
      <c r="BD33" t="s">
        <v>764</v>
      </c>
      <c r="BH33" t="s">
        <v>764</v>
      </c>
      <c r="BK33">
        <v>18</v>
      </c>
      <c r="BL33" t="s">
        <v>800</v>
      </c>
      <c r="BN33">
        <v>18</v>
      </c>
      <c r="BO33" t="s">
        <v>821</v>
      </c>
      <c r="BQ33">
        <v>18</v>
      </c>
      <c r="BR33" t="s">
        <v>841</v>
      </c>
      <c r="BT33">
        <v>18</v>
      </c>
      <c r="BU33" t="s">
        <v>863</v>
      </c>
      <c r="BW33">
        <v>18</v>
      </c>
      <c r="BX33" t="s">
        <v>883</v>
      </c>
      <c r="BZ33">
        <v>18</v>
      </c>
      <c r="CA33" t="s">
        <v>902</v>
      </c>
      <c r="CC33">
        <v>18</v>
      </c>
      <c r="CD33" t="s">
        <v>924</v>
      </c>
      <c r="CF33">
        <v>18</v>
      </c>
      <c r="CG33" t="s">
        <v>942</v>
      </c>
      <c r="CI33">
        <v>18</v>
      </c>
      <c r="CJ33" t="s">
        <v>961</v>
      </c>
      <c r="CL33" t="s">
        <v>989</v>
      </c>
      <c r="CP33" t="s">
        <v>1012</v>
      </c>
      <c r="CQ33">
        <v>14</v>
      </c>
      <c r="CT33" t="s">
        <v>1039</v>
      </c>
      <c r="CU33">
        <v>19</v>
      </c>
    </row>
    <row r="34" spans="10:99" hidden="1">
      <c r="J34">
        <v>20</v>
      </c>
      <c r="K34" t="s">
        <v>481</v>
      </c>
      <c r="M34">
        <v>20</v>
      </c>
      <c r="N34" t="s">
        <v>502</v>
      </c>
      <c r="P34">
        <v>20</v>
      </c>
      <c r="Q34" t="s">
        <v>523</v>
      </c>
      <c r="S34">
        <v>20</v>
      </c>
      <c r="T34" t="s">
        <v>544</v>
      </c>
      <c r="V34">
        <v>20</v>
      </c>
      <c r="W34" t="s">
        <v>565</v>
      </c>
      <c r="Y34">
        <v>20</v>
      </c>
      <c r="Z34" t="s">
        <v>586</v>
      </c>
      <c r="AB34">
        <v>20</v>
      </c>
      <c r="AC34" t="s">
        <v>606</v>
      </c>
      <c r="AE34">
        <v>20</v>
      </c>
      <c r="AF34" t="s">
        <v>626</v>
      </c>
      <c r="AH34">
        <v>20</v>
      </c>
      <c r="AI34" t="s">
        <v>645</v>
      </c>
      <c r="AK34">
        <v>20</v>
      </c>
      <c r="AL34" t="s">
        <v>663</v>
      </c>
      <c r="AN34">
        <v>20</v>
      </c>
      <c r="AO34" t="s">
        <v>684</v>
      </c>
      <c r="AQ34">
        <v>20</v>
      </c>
      <c r="AR34" t="s">
        <v>703</v>
      </c>
      <c r="AT34">
        <v>20</v>
      </c>
      <c r="AU34" t="s">
        <v>721</v>
      </c>
      <c r="AW34">
        <v>20</v>
      </c>
      <c r="AX34" t="s">
        <v>740</v>
      </c>
      <c r="BA34" t="s">
        <v>764</v>
      </c>
      <c r="BB34">
        <v>19</v>
      </c>
      <c r="BD34" t="s">
        <v>765</v>
      </c>
      <c r="BH34" t="s">
        <v>765</v>
      </c>
      <c r="BK34">
        <v>19</v>
      </c>
      <c r="BL34" t="s">
        <v>801</v>
      </c>
      <c r="BN34">
        <v>19</v>
      </c>
      <c r="BO34" t="s">
        <v>822</v>
      </c>
      <c r="BQ34">
        <v>19</v>
      </c>
      <c r="BR34" t="s">
        <v>842</v>
      </c>
      <c r="BT34">
        <v>19</v>
      </c>
      <c r="BU34" t="s">
        <v>864</v>
      </c>
      <c r="BW34">
        <v>19</v>
      </c>
      <c r="BX34" t="s">
        <v>864</v>
      </c>
      <c r="BZ34">
        <v>19</v>
      </c>
      <c r="CA34" t="s">
        <v>903</v>
      </c>
      <c r="CC34">
        <v>19</v>
      </c>
      <c r="CD34" t="s">
        <v>925</v>
      </c>
      <c r="CF34">
        <v>19</v>
      </c>
      <c r="CG34" t="s">
        <v>943</v>
      </c>
      <c r="CI34">
        <v>19</v>
      </c>
      <c r="CJ34" t="s">
        <v>962</v>
      </c>
      <c r="CL34" t="s">
        <v>990</v>
      </c>
      <c r="CM34">
        <v>16</v>
      </c>
      <c r="CP34" t="s">
        <v>1013</v>
      </c>
      <c r="CQ34">
        <v>15</v>
      </c>
      <c r="CT34" t="s">
        <v>1040</v>
      </c>
      <c r="CU34">
        <v>20</v>
      </c>
    </row>
    <row r="35" spans="10:99" hidden="1">
      <c r="BA35" t="s">
        <v>765</v>
      </c>
      <c r="BB35">
        <v>20</v>
      </c>
      <c r="BK35">
        <v>20</v>
      </c>
      <c r="BN35">
        <v>20</v>
      </c>
      <c r="BQ35">
        <v>20</v>
      </c>
      <c r="BT35">
        <v>20</v>
      </c>
      <c r="BW35">
        <v>20</v>
      </c>
      <c r="BZ35">
        <v>20</v>
      </c>
      <c r="CC35">
        <v>20</v>
      </c>
      <c r="CF35">
        <v>20</v>
      </c>
      <c r="CI35">
        <v>20</v>
      </c>
      <c r="CL35" t="s">
        <v>991</v>
      </c>
      <c r="CM35">
        <v>17</v>
      </c>
      <c r="CP35" t="s">
        <v>1014</v>
      </c>
      <c r="CQ35">
        <v>16</v>
      </c>
    </row>
    <row r="36" spans="10:99" hidden="1">
      <c r="CL36" t="s">
        <v>992</v>
      </c>
      <c r="CM36">
        <v>18</v>
      </c>
      <c r="CP36" t="s">
        <v>1015</v>
      </c>
      <c r="CQ36">
        <v>17</v>
      </c>
    </row>
    <row r="37" spans="10:99" hidden="1">
      <c r="CL37" t="s">
        <v>992</v>
      </c>
      <c r="CM37">
        <v>19</v>
      </c>
      <c r="CP37" t="s">
        <v>1016</v>
      </c>
      <c r="CQ37">
        <v>18</v>
      </c>
    </row>
    <row r="38" spans="10:99" hidden="1">
      <c r="CM38">
        <v>20</v>
      </c>
      <c r="CP38" t="s">
        <v>1017</v>
      </c>
      <c r="CQ38">
        <v>19</v>
      </c>
    </row>
    <row r="39" spans="10:99" hidden="1">
      <c r="CP39" t="s">
        <v>1018</v>
      </c>
      <c r="CQ39">
        <v>20</v>
      </c>
    </row>
    <row r="71" spans="11:11" hidden="1">
      <c r="K71" s="585" t="s">
        <v>1041</v>
      </c>
    </row>
    <row r="72" spans="11:11" hidden="1">
      <c r="K72" s="585" t="s">
        <v>1042</v>
      </c>
    </row>
    <row r="73" spans="11:11" hidden="1">
      <c r="K73" s="585" t="s">
        <v>1043</v>
      </c>
    </row>
    <row r="74" spans="11:11" hidden="1">
      <c r="K74" s="585" t="s">
        <v>1044</v>
      </c>
    </row>
    <row r="75" spans="11:11" hidden="1">
      <c r="K75" s="585" t="s">
        <v>1045</v>
      </c>
    </row>
    <row r="76" spans="11:11" hidden="1">
      <c r="K76" s="587" t="s">
        <v>1068</v>
      </c>
    </row>
    <row r="77" spans="11:11" hidden="1">
      <c r="K77" s="587" t="s">
        <v>1046</v>
      </c>
    </row>
    <row r="78" spans="11:11" hidden="1">
      <c r="K78" s="587" t="s">
        <v>1047</v>
      </c>
    </row>
    <row r="79" spans="11:11" hidden="1">
      <c r="K79" s="587" t="s">
        <v>1048</v>
      </c>
    </row>
    <row r="80" spans="11:11" hidden="1">
      <c r="K80" s="587" t="s">
        <v>1049</v>
      </c>
    </row>
    <row r="81" spans="11:11" hidden="1">
      <c r="K81" s="585" t="s">
        <v>1069</v>
      </c>
    </row>
    <row r="82" spans="11:11" hidden="1">
      <c r="K82" s="585" t="s">
        <v>1050</v>
      </c>
    </row>
    <row r="83" spans="11:11" hidden="1">
      <c r="K83" s="585" t="s">
        <v>1051</v>
      </c>
    </row>
    <row r="84" spans="11:11" hidden="1">
      <c r="K84" s="585" t="s">
        <v>1052</v>
      </c>
    </row>
    <row r="85" spans="11:11" hidden="1">
      <c r="K85" s="587" t="s">
        <v>1053</v>
      </c>
    </row>
    <row r="86" spans="11:11" hidden="1">
      <c r="K86" s="587" t="s">
        <v>1054</v>
      </c>
    </row>
    <row r="87" spans="11:11" hidden="1">
      <c r="K87" s="587" t="s">
        <v>1055</v>
      </c>
    </row>
    <row r="88" spans="11:11" hidden="1">
      <c r="K88" s="585" t="s">
        <v>1056</v>
      </c>
    </row>
    <row r="89" spans="11:11" hidden="1">
      <c r="K89" s="585" t="s">
        <v>1057</v>
      </c>
    </row>
    <row r="90" spans="11:11" hidden="1">
      <c r="K90" s="585" t="s">
        <v>1058</v>
      </c>
    </row>
    <row r="91" spans="11:11" hidden="1">
      <c r="K91" s="587" t="s">
        <v>1059</v>
      </c>
    </row>
    <row r="92" spans="11:11" hidden="1">
      <c r="K92" s="587" t="s">
        <v>1060</v>
      </c>
    </row>
    <row r="93" spans="11:11" hidden="1">
      <c r="K93" s="587" t="s">
        <v>1061</v>
      </c>
    </row>
    <row r="94" spans="11:11" hidden="1">
      <c r="K94" s="585" t="s">
        <v>1062</v>
      </c>
    </row>
    <row r="95" spans="11:11" hidden="1">
      <c r="K95" s="585" t="s">
        <v>1063</v>
      </c>
    </row>
    <row r="96" spans="11:11" hidden="1">
      <c r="K96" s="585" t="s">
        <v>1064</v>
      </c>
    </row>
    <row r="97" spans="11:11" hidden="1">
      <c r="K97" s="585" t="s">
        <v>1065</v>
      </c>
    </row>
    <row r="98" spans="11:11" hidden="1">
      <c r="K98" s="585" t="s">
        <v>1066</v>
      </c>
    </row>
    <row r="99" spans="11:11" hidden="1">
      <c r="K99" s="585" t="s">
        <v>1067</v>
      </c>
    </row>
  </sheetData>
  <mergeCells count="5">
    <mergeCell ref="D8:E8"/>
    <mergeCell ref="D9:E9"/>
    <mergeCell ref="D10:E10"/>
    <mergeCell ref="D5:E5"/>
    <mergeCell ref="B30:E30"/>
  </mergeCells>
  <dataValidations count="1">
    <dataValidation type="list" allowBlank="1" showInputMessage="1" showErrorMessage="1" sqref="C5" xr:uid="{0282F357-EF46-4873-A26F-FA9ED3936FD8}">
      <formula1>$K$70:$K$99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5B7D1-8985-4F91-B91C-A63B37261C08}">
  <sheetPr codeName="ورقة13">
    <tabColor rgb="FFFF0000"/>
  </sheetPr>
  <dimension ref="A1:CK418"/>
  <sheetViews>
    <sheetView rightToLeft="1" topLeftCell="BH4" workbookViewId="0">
      <selection activeCell="BO27" sqref="BO27"/>
    </sheetView>
  </sheetViews>
  <sheetFormatPr defaultColWidth="0" defaultRowHeight="14"/>
  <cols>
    <col min="1" max="1" width="0.25" hidden="1" customWidth="1"/>
    <col min="2" max="2" width="23.75" hidden="1" customWidth="1"/>
    <col min="3" max="22" width="5.58203125" style="4" hidden="1" customWidth="1"/>
    <col min="23" max="23" width="8.08203125" style="4" hidden="1" customWidth="1"/>
    <col min="24" max="24" width="28.33203125" style="4" hidden="1" customWidth="1"/>
    <col min="25" max="27" width="9" style="4" hidden="1" customWidth="1"/>
    <col min="28" max="29" width="10" hidden="1" customWidth="1"/>
    <col min="30" max="54" width="9" hidden="1" customWidth="1"/>
    <col min="55" max="55" width="12.5" hidden="1" customWidth="1"/>
    <col min="56" max="57" width="8.5" hidden="1" customWidth="1"/>
    <col min="58" max="58" width="6.33203125" hidden="1" customWidth="1"/>
    <col min="59" max="59" width="9" hidden="1" customWidth="1"/>
    <col min="60" max="60" width="3.58203125" customWidth="1"/>
    <col min="61" max="61" width="47.58203125" style="203" customWidth="1"/>
    <col min="62" max="62" width="12.5" hidden="1" customWidth="1"/>
    <col min="63" max="63" width="29.83203125" hidden="1" customWidth="1"/>
    <col min="64" max="64" width="8.83203125" customWidth="1"/>
    <col min="65" max="65" width="13.33203125" style="4" customWidth="1"/>
    <col min="66" max="66" width="11.83203125" style="4" customWidth="1"/>
    <col min="67" max="67" width="9.83203125" style="4" customWidth="1"/>
    <col min="68" max="68" width="3.58203125" style="4" customWidth="1"/>
    <col min="69" max="69" width="11.83203125" style="4" customWidth="1"/>
    <col min="70" max="70" width="12.25" style="4" customWidth="1"/>
    <col min="71" max="71" width="9" customWidth="1"/>
    <col min="72" max="72" width="12.58203125" customWidth="1"/>
    <col min="73" max="73" width="13.33203125" customWidth="1"/>
    <col min="74" max="74" width="9.83203125" hidden="1" customWidth="1"/>
    <col min="75" max="75" width="3" customWidth="1"/>
    <col min="76" max="76" width="10.83203125" customWidth="1"/>
    <col min="77" max="77" width="11.08203125" customWidth="1"/>
    <col min="78" max="89" width="9" customWidth="1"/>
    <col min="90" max="16384" width="9" hidden="1"/>
  </cols>
  <sheetData>
    <row r="1" spans="2:77" ht="14.5" thickBot="1">
      <c r="B1" s="131"/>
      <c r="BV1" s="200" t="s">
        <v>234</v>
      </c>
    </row>
    <row r="2" spans="2:77" ht="14.5" thickBot="1">
      <c r="G2" s="650" t="s">
        <v>207</v>
      </c>
      <c r="H2" s="651"/>
      <c r="I2" s="651"/>
      <c r="J2" s="651"/>
      <c r="K2" s="651"/>
      <c r="L2" s="651"/>
      <c r="M2" s="651"/>
      <c r="N2" s="651"/>
      <c r="O2" s="651"/>
      <c r="P2" s="652"/>
      <c r="R2" s="653" t="s">
        <v>160</v>
      </c>
      <c r="S2" s="653"/>
      <c r="T2" s="653"/>
      <c r="U2" s="654"/>
      <c r="V2" s="142">
        <f>'الخطة العلاجية '!T6:V6</f>
        <v>0</v>
      </c>
      <c r="BM2" s="208" t="s">
        <v>236</v>
      </c>
      <c r="BN2" s="192">
        <f>'الترتيب حسب الفقرات'!D6</f>
        <v>0</v>
      </c>
      <c r="BQ2" s="208" t="s">
        <v>235</v>
      </c>
      <c r="BR2" s="192">
        <f>'الترتيب حسب النسبة المئوية'!L21</f>
        <v>0</v>
      </c>
      <c r="BT2" s="218"/>
      <c r="BU2" s="218"/>
      <c r="BV2" s="220" t="s">
        <v>232</v>
      </c>
      <c r="BW2" s="218"/>
      <c r="BX2" s="218"/>
      <c r="BY2" s="218"/>
    </row>
    <row r="3" spans="2:77" ht="14.5" thickBot="1">
      <c r="Y3" s="650" t="s">
        <v>227</v>
      </c>
      <c r="Z3" s="651"/>
      <c r="AA3" s="651"/>
      <c r="AB3" s="651"/>
      <c r="AC3" s="652"/>
      <c r="BT3" s="218"/>
      <c r="BU3" s="647" t="s">
        <v>243</v>
      </c>
      <c r="BV3" s="647"/>
      <c r="BW3" s="647"/>
      <c r="BX3" s="647"/>
      <c r="BY3" s="218"/>
    </row>
    <row r="4" spans="2:77" ht="36" customHeight="1" thickBot="1">
      <c r="B4" s="660" t="s">
        <v>60</v>
      </c>
      <c r="C4" s="662" t="s">
        <v>208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3"/>
      <c r="V4" s="664"/>
      <c r="W4" s="668" t="s">
        <v>161</v>
      </c>
      <c r="X4" s="135"/>
      <c r="Y4" s="670" t="s">
        <v>4</v>
      </c>
      <c r="Z4" s="672" t="s">
        <v>90</v>
      </c>
      <c r="AA4" s="655" t="s">
        <v>191</v>
      </c>
      <c r="AB4" s="657" t="s">
        <v>193</v>
      </c>
      <c r="AC4" s="655" t="s">
        <v>192</v>
      </c>
      <c r="BI4" s="659" t="s">
        <v>238</v>
      </c>
      <c r="BJ4" s="659"/>
      <c r="BK4" s="659"/>
      <c r="BL4" s="207" t="s">
        <v>237</v>
      </c>
      <c r="BM4" s="210" t="s">
        <v>192</v>
      </c>
      <c r="BN4" s="205" t="s">
        <v>91</v>
      </c>
      <c r="BO4" s="276"/>
      <c r="BQ4" s="209" t="s">
        <v>191</v>
      </c>
      <c r="BR4" s="206" t="s">
        <v>138</v>
      </c>
      <c r="BS4" s="207" t="s">
        <v>237</v>
      </c>
      <c r="BT4" s="219" t="s">
        <v>191</v>
      </c>
      <c r="BU4" s="215" t="s">
        <v>192</v>
      </c>
      <c r="BW4" s="218"/>
      <c r="BX4" s="219" t="s">
        <v>191</v>
      </c>
      <c r="BY4" s="215" t="s">
        <v>192</v>
      </c>
    </row>
    <row r="5" spans="2:77" ht="15" customHeight="1" thickBot="1">
      <c r="B5" s="661"/>
      <c r="C5" s="665"/>
      <c r="D5" s="666"/>
      <c r="E5" s="666"/>
      <c r="F5" s="666"/>
      <c r="G5" s="666"/>
      <c r="H5" s="666"/>
      <c r="I5" s="666"/>
      <c r="J5" s="666"/>
      <c r="K5" s="666"/>
      <c r="L5" s="666"/>
      <c r="M5" s="666"/>
      <c r="N5" s="666"/>
      <c r="O5" s="666"/>
      <c r="P5" s="666"/>
      <c r="Q5" s="666"/>
      <c r="R5" s="666"/>
      <c r="S5" s="666"/>
      <c r="T5" s="666"/>
      <c r="U5" s="666"/>
      <c r="V5" s="667"/>
      <c r="W5" s="669"/>
      <c r="X5" s="135"/>
      <c r="Y5" s="671"/>
      <c r="Z5" s="673"/>
      <c r="AA5" s="656"/>
      <c r="AB5" s="658"/>
      <c r="AC5" s="656"/>
      <c r="AL5">
        <v>1</v>
      </c>
      <c r="AM5">
        <v>2</v>
      </c>
      <c r="AN5">
        <v>3</v>
      </c>
      <c r="AO5">
        <v>4</v>
      </c>
      <c r="AP5">
        <v>5</v>
      </c>
      <c r="AQ5">
        <v>6</v>
      </c>
      <c r="AR5">
        <v>7</v>
      </c>
      <c r="AS5">
        <v>8</v>
      </c>
      <c r="AT5">
        <v>9</v>
      </c>
      <c r="AU5">
        <v>10</v>
      </c>
      <c r="AV5">
        <v>11</v>
      </c>
      <c r="AW5">
        <v>12</v>
      </c>
      <c r="AX5">
        <v>13</v>
      </c>
      <c r="AY5">
        <v>14</v>
      </c>
      <c r="AZ5">
        <v>15</v>
      </c>
      <c r="BA5">
        <v>16</v>
      </c>
      <c r="BB5">
        <v>17</v>
      </c>
      <c r="BC5">
        <v>18</v>
      </c>
      <c r="BD5">
        <v>19</v>
      </c>
      <c r="BE5">
        <v>20</v>
      </c>
      <c r="BH5" s="4" t="s">
        <v>1</v>
      </c>
      <c r="BI5" s="232"/>
      <c r="BJ5" s="200" t="s">
        <v>234</v>
      </c>
      <c r="BK5" s="201" t="s">
        <v>233</v>
      </c>
      <c r="BO5" s="4" t="s">
        <v>273</v>
      </c>
      <c r="BT5" s="649" t="s">
        <v>244</v>
      </c>
      <c r="BU5" s="649"/>
      <c r="BV5" s="218"/>
      <c r="BW5" s="218"/>
      <c r="BX5" s="648" t="s">
        <v>245</v>
      </c>
      <c r="BY5" s="648"/>
    </row>
    <row r="6" spans="2:77">
      <c r="B6" s="139" t="str">
        <f>'ادخال البيانات'!B7</f>
        <v/>
      </c>
      <c r="C6" s="139" t="str">
        <f>'ادخال البيانات'!AQ7</f>
        <v/>
      </c>
      <c r="D6" s="139" t="str">
        <f>'ادخال البيانات'!AR7</f>
        <v/>
      </c>
      <c r="E6" s="139" t="str">
        <f>'ادخال البيانات'!AS7</f>
        <v/>
      </c>
      <c r="F6" s="139" t="str">
        <f>'ادخال البيانات'!AT7</f>
        <v/>
      </c>
      <c r="G6" s="139" t="str">
        <f>'ادخال البيانات'!AU7</f>
        <v/>
      </c>
      <c r="H6" s="139" t="str">
        <f>'ادخال البيانات'!AV7</f>
        <v/>
      </c>
      <c r="I6" s="139" t="str">
        <f>'ادخال البيانات'!AW7</f>
        <v/>
      </c>
      <c r="J6" s="139" t="str">
        <f>'ادخال البيانات'!AX7</f>
        <v/>
      </c>
      <c r="K6" s="139" t="str">
        <f>'ادخال البيانات'!AY7</f>
        <v/>
      </c>
      <c r="L6" s="139" t="str">
        <f>'ادخال البيانات'!AZ7</f>
        <v/>
      </c>
      <c r="M6" s="139" t="str">
        <f>'ادخال البيانات'!BA7</f>
        <v/>
      </c>
      <c r="N6" s="139" t="str">
        <f>'ادخال البيانات'!BB7</f>
        <v/>
      </c>
      <c r="O6" s="139" t="str">
        <f>'ادخال البيانات'!BC7</f>
        <v/>
      </c>
      <c r="P6" s="139" t="str">
        <f>'ادخال البيانات'!BD7</f>
        <v/>
      </c>
      <c r="Q6" s="139" t="str">
        <f>'ادخال البيانات'!BE7</f>
        <v/>
      </c>
      <c r="R6" s="139" t="str">
        <f>'ادخال البيانات'!BF7</f>
        <v/>
      </c>
      <c r="S6" s="139" t="str">
        <f>'ادخال البيانات'!BG7</f>
        <v/>
      </c>
      <c r="T6" s="139" t="str">
        <f>'ادخال البيانات'!BH7</f>
        <v/>
      </c>
      <c r="U6" s="139" t="str">
        <f>'ادخال البيانات'!BI7</f>
        <v/>
      </c>
      <c r="V6" s="140" t="str">
        <f>'ادخال البيانات'!BJ7</f>
        <v/>
      </c>
      <c r="W6" s="136">
        <f>COUNTIF(C6:V6,"&gt;0")</f>
        <v>0</v>
      </c>
      <c r="Y6" s="132">
        <v>1</v>
      </c>
      <c r="Z6" s="6">
        <f>AL6</f>
        <v>0</v>
      </c>
      <c r="AA6" s="6">
        <f>'الترتيب حسب النسبة المئوية'!$L$21-Z6</f>
        <v>0</v>
      </c>
      <c r="AB6" s="164" t="e">
        <f>Z6/'الترتيب حسب النسبة المئوية'!$L$21</f>
        <v>#DIV/0!</v>
      </c>
      <c r="AC6" s="165" t="e">
        <f>AA6/'الترتيب حسب النسبة المئوية'!$L$21</f>
        <v>#DIV/0!</v>
      </c>
      <c r="AL6">
        <f>COUNTIF($C$6:$V$406,AL5)</f>
        <v>0</v>
      </c>
      <c r="AM6">
        <f>COUNTIF($C$6:$V$406,AM5)</f>
        <v>0</v>
      </c>
      <c r="AN6">
        <f t="shared" ref="AN6:BE6" si="0">COUNTIF($C$6:$V$406,AN5)</f>
        <v>0</v>
      </c>
      <c r="AO6">
        <f t="shared" si="0"/>
        <v>0</v>
      </c>
      <c r="AP6">
        <f t="shared" si="0"/>
        <v>0</v>
      </c>
      <c r="AQ6">
        <f t="shared" si="0"/>
        <v>0</v>
      </c>
      <c r="AR6">
        <f t="shared" si="0"/>
        <v>0</v>
      </c>
      <c r="AS6">
        <f t="shared" si="0"/>
        <v>0</v>
      </c>
      <c r="AT6">
        <f t="shared" si="0"/>
        <v>0</v>
      </c>
      <c r="AU6">
        <f t="shared" si="0"/>
        <v>0</v>
      </c>
      <c r="AV6">
        <f t="shared" si="0"/>
        <v>0</v>
      </c>
      <c r="AW6">
        <f t="shared" si="0"/>
        <v>0</v>
      </c>
      <c r="AX6">
        <f t="shared" si="0"/>
        <v>0</v>
      </c>
      <c r="AY6">
        <f t="shared" si="0"/>
        <v>0</v>
      </c>
      <c r="AZ6">
        <f t="shared" si="0"/>
        <v>0</v>
      </c>
      <c r="BA6">
        <f t="shared" si="0"/>
        <v>0</v>
      </c>
      <c r="BB6">
        <f t="shared" si="0"/>
        <v>0</v>
      </c>
      <c r="BC6">
        <f t="shared" si="0"/>
        <v>0</v>
      </c>
      <c r="BD6">
        <f t="shared" si="0"/>
        <v>0</v>
      </c>
      <c r="BE6">
        <f t="shared" si="0"/>
        <v>0</v>
      </c>
      <c r="BG6" s="1" t="str">
        <f>BO6</f>
        <v/>
      </c>
      <c r="BH6" s="204">
        <v>1</v>
      </c>
      <c r="BI6" t="str">
        <f>مهارات!C8</f>
        <v/>
      </c>
      <c r="BJ6" t="s">
        <v>232</v>
      </c>
      <c r="BL6" s="204">
        <v>1</v>
      </c>
      <c r="BM6" s="160" t="str">
        <f>IF(BL6&gt;$BN$2,"",AC6)</f>
        <v/>
      </c>
      <c r="BN6" s="160" t="str">
        <f>IF(BL6&gt;$BN$2,"",AB6)</f>
        <v/>
      </c>
      <c r="BO6" s="4" t="str">
        <f>IFERROR(RANK(BM6,$BM$6:$BM$25,0)+COUNTIF($BM$6:BM6,BM6)-1,"")</f>
        <v/>
      </c>
      <c r="BQ6" s="6" t="str">
        <f>IF(BL6&gt;$BN$2,"",AA6)</f>
        <v/>
      </c>
      <c r="BR6" s="6" t="str">
        <f>IF(BL6&gt;$BN$2,"",Z6)</f>
        <v/>
      </c>
      <c r="BS6" s="204">
        <f>BL6</f>
        <v>1</v>
      </c>
      <c r="BT6" s="217" t="str">
        <f>BQ6</f>
        <v/>
      </c>
      <c r="BU6" s="222" t="str">
        <f>BM6</f>
        <v/>
      </c>
      <c r="BX6" s="224"/>
      <c r="BY6" s="221" t="str">
        <f>IF(BX6="","",BX6/$BR$2)</f>
        <v/>
      </c>
    </row>
    <row r="7" spans="2:77">
      <c r="B7" s="133" t="str">
        <f>'ادخال البيانات'!B8</f>
        <v/>
      </c>
      <c r="C7" s="133" t="str">
        <f>'ادخال البيانات'!AQ8</f>
        <v/>
      </c>
      <c r="D7" s="133" t="str">
        <f>'ادخال البيانات'!AR8</f>
        <v/>
      </c>
      <c r="E7" s="133" t="str">
        <f>'ادخال البيانات'!AS8</f>
        <v/>
      </c>
      <c r="F7" s="133" t="str">
        <f>'ادخال البيانات'!AT8</f>
        <v/>
      </c>
      <c r="G7" s="133" t="str">
        <f>'ادخال البيانات'!AU8</f>
        <v/>
      </c>
      <c r="H7" s="133" t="str">
        <f>'ادخال البيانات'!AV8</f>
        <v/>
      </c>
      <c r="I7" s="133" t="str">
        <f>'ادخال البيانات'!AW8</f>
        <v/>
      </c>
      <c r="J7" s="133" t="str">
        <f>'ادخال البيانات'!AX8</f>
        <v/>
      </c>
      <c r="K7" s="133" t="str">
        <f>'ادخال البيانات'!AY8</f>
        <v/>
      </c>
      <c r="L7" s="133" t="str">
        <f>'ادخال البيانات'!AZ8</f>
        <v/>
      </c>
      <c r="M7" s="133" t="str">
        <f>'ادخال البيانات'!BA8</f>
        <v/>
      </c>
      <c r="N7" s="133" t="str">
        <f>'ادخال البيانات'!BB8</f>
        <v/>
      </c>
      <c r="O7" s="133" t="str">
        <f>'ادخال البيانات'!BC8</f>
        <v/>
      </c>
      <c r="P7" s="133" t="str">
        <f>'ادخال البيانات'!BD8</f>
        <v/>
      </c>
      <c r="Q7" s="133" t="str">
        <f>'ادخال البيانات'!BE8</f>
        <v/>
      </c>
      <c r="R7" s="133" t="str">
        <f>'ادخال البيانات'!BF8</f>
        <v/>
      </c>
      <c r="S7" s="133" t="str">
        <f>'ادخال البيانات'!BG8</f>
        <v/>
      </c>
      <c r="T7" s="133" t="str">
        <f>'ادخال البيانات'!BH8</f>
        <v/>
      </c>
      <c r="U7" s="133" t="str">
        <f>'ادخال البيانات'!BI8</f>
        <v/>
      </c>
      <c r="V7" s="134" t="str">
        <f>'ادخال البيانات'!BJ8</f>
        <v/>
      </c>
      <c r="W7" s="147">
        <f t="shared" ref="W7:W70" si="1">COUNTIF(C7:V7,"&gt;0")</f>
        <v>0</v>
      </c>
      <c r="Y7" s="161">
        <v>2</v>
      </c>
      <c r="Z7" s="162">
        <f>AM6</f>
        <v>0</v>
      </c>
      <c r="AA7" s="162">
        <f>'الترتيب حسب النسبة المئوية'!$L$21-Z7</f>
        <v>0</v>
      </c>
      <c r="AB7" s="166" t="e">
        <f>Z7/'الترتيب حسب النسبة المئوية'!$L$21</f>
        <v>#DIV/0!</v>
      </c>
      <c r="AC7" s="167" t="e">
        <f>AA7/'الترتيب حسب النسبة المئوية'!$L$21</f>
        <v>#DIV/0!</v>
      </c>
      <c r="BG7" s="1" t="str">
        <f t="shared" ref="BG7:BG25" si="2">BO7</f>
        <v/>
      </c>
      <c r="BH7" s="204">
        <v>2</v>
      </c>
      <c r="BI7" t="str">
        <f>مهارات!C9</f>
        <v/>
      </c>
      <c r="BJ7" t="s">
        <v>232</v>
      </c>
      <c r="BL7" s="204">
        <v>2</v>
      </c>
      <c r="BM7" s="160" t="str">
        <f t="shared" ref="BM7:BM25" si="3">IF(BL7&gt;$BN$2,"",AC7)</f>
        <v/>
      </c>
      <c r="BN7" s="160" t="str">
        <f t="shared" ref="BN7:BN25" si="4">IF(BL7&gt;$BN$2,"",AB7)</f>
        <v/>
      </c>
      <c r="BO7" s="4" t="str">
        <f>IFERROR(RANK(BM7,$BM$6:$BM$25,0)+COUNTIF($BM$6:BM7,BM7)-1,"")</f>
        <v/>
      </c>
      <c r="BQ7" s="6" t="str">
        <f t="shared" ref="BQ7:BQ25" si="5">IF(BL7&gt;$BN$2,"",AA7)</f>
        <v/>
      </c>
      <c r="BR7" s="6" t="str">
        <f t="shared" ref="BR7:BR25" si="6">IF(BL7&gt;$BN$2,"",Z7)</f>
        <v/>
      </c>
      <c r="BS7" s="204">
        <f t="shared" ref="BS7:BS25" si="7">BL7</f>
        <v>2</v>
      </c>
      <c r="BT7" s="216" t="str">
        <f t="shared" ref="BT7:BT25" si="8">BQ7</f>
        <v/>
      </c>
      <c r="BU7" s="223" t="str">
        <f t="shared" ref="BU7:BU25" si="9">BM7</f>
        <v/>
      </c>
      <c r="BX7" s="169"/>
      <c r="BY7" s="221" t="str">
        <f t="shared" ref="BY7:BY25" si="10">IF(BX7="","",BX7/$BR$2)</f>
        <v/>
      </c>
    </row>
    <row r="8" spans="2:77">
      <c r="B8" s="6" t="str">
        <f>'ادخال البيانات'!B9</f>
        <v/>
      </c>
      <c r="C8" s="6" t="str">
        <f>'ادخال البيانات'!AQ9</f>
        <v/>
      </c>
      <c r="D8" s="6" t="str">
        <f>'ادخال البيانات'!AR9</f>
        <v/>
      </c>
      <c r="E8" s="6" t="str">
        <f>'ادخال البيانات'!AS9</f>
        <v/>
      </c>
      <c r="F8" s="6" t="str">
        <f>'ادخال البيانات'!AT9</f>
        <v/>
      </c>
      <c r="G8" s="6" t="str">
        <f>'ادخال البيانات'!AU9</f>
        <v/>
      </c>
      <c r="H8" s="6" t="str">
        <f>'ادخال البيانات'!AV9</f>
        <v/>
      </c>
      <c r="I8" s="6" t="str">
        <f>'ادخال البيانات'!AW9</f>
        <v/>
      </c>
      <c r="J8" s="6" t="str">
        <f>'ادخال البيانات'!AX9</f>
        <v/>
      </c>
      <c r="K8" s="6" t="str">
        <f>'ادخال البيانات'!AY9</f>
        <v/>
      </c>
      <c r="L8" s="6" t="str">
        <f>'ادخال البيانات'!AZ9</f>
        <v/>
      </c>
      <c r="M8" s="6" t="str">
        <f>'ادخال البيانات'!BA9</f>
        <v/>
      </c>
      <c r="N8" s="6" t="str">
        <f>'ادخال البيانات'!BB9</f>
        <v/>
      </c>
      <c r="O8" s="6" t="str">
        <f>'ادخال البيانات'!BC9</f>
        <v/>
      </c>
      <c r="P8" s="6" t="str">
        <f>'ادخال البيانات'!BD9</f>
        <v/>
      </c>
      <c r="Q8" s="6" t="str">
        <f>'ادخال البيانات'!BE9</f>
        <v/>
      </c>
      <c r="R8" s="6" t="str">
        <f>'ادخال البيانات'!BF9</f>
        <v/>
      </c>
      <c r="S8" s="6" t="str">
        <f>'ادخال البيانات'!BG9</f>
        <v/>
      </c>
      <c r="T8" s="6" t="str">
        <f>'ادخال البيانات'!BH9</f>
        <v/>
      </c>
      <c r="U8" s="6" t="str">
        <f>'ادخال البيانات'!BI9</f>
        <v/>
      </c>
      <c r="V8" s="130" t="str">
        <f>'ادخال البيانات'!BJ9</f>
        <v/>
      </c>
      <c r="W8" s="137">
        <f t="shared" si="1"/>
        <v>0</v>
      </c>
      <c r="Y8" s="132">
        <v>3</v>
      </c>
      <c r="Z8" s="6">
        <f>AN6</f>
        <v>0</v>
      </c>
      <c r="AA8" s="6">
        <f>'الترتيب حسب النسبة المئوية'!$L$21-Z8</f>
        <v>0</v>
      </c>
      <c r="AB8" s="164" t="e">
        <f>Z8/'الترتيب حسب النسبة المئوية'!$L$21</f>
        <v>#DIV/0!</v>
      </c>
      <c r="AC8" s="165" t="e">
        <f>AA8/'الترتيب حسب النسبة المئوية'!$L$21</f>
        <v>#DIV/0!</v>
      </c>
      <c r="BG8" s="1" t="str">
        <f t="shared" si="2"/>
        <v/>
      </c>
      <c r="BH8" s="204">
        <v>3</v>
      </c>
      <c r="BI8" t="str">
        <f>مهارات!C10</f>
        <v/>
      </c>
      <c r="BJ8" t="s">
        <v>232</v>
      </c>
      <c r="BL8" s="204">
        <v>3</v>
      </c>
      <c r="BM8" s="160" t="str">
        <f t="shared" si="3"/>
        <v/>
      </c>
      <c r="BN8" s="160" t="str">
        <f t="shared" si="4"/>
        <v/>
      </c>
      <c r="BO8" s="4" t="str">
        <f>IFERROR(RANK(BM8,$BM$6:$BM$25,0)+COUNTIF($BM$6:BM8,BM8)-1,"")</f>
        <v/>
      </c>
      <c r="BQ8" s="6" t="str">
        <f t="shared" si="5"/>
        <v/>
      </c>
      <c r="BR8" s="6" t="str">
        <f t="shared" si="6"/>
        <v/>
      </c>
      <c r="BS8" s="204">
        <f t="shared" si="7"/>
        <v>3</v>
      </c>
      <c r="BT8" s="216" t="str">
        <f t="shared" si="8"/>
        <v/>
      </c>
      <c r="BU8" s="223" t="str">
        <f t="shared" si="9"/>
        <v/>
      </c>
      <c r="BX8" s="169"/>
      <c r="BY8" s="221" t="str">
        <f t="shared" si="10"/>
        <v/>
      </c>
    </row>
    <row r="9" spans="2:77">
      <c r="B9" s="133" t="str">
        <f>'ادخال البيانات'!B10</f>
        <v/>
      </c>
      <c r="C9" s="133" t="str">
        <f>'ادخال البيانات'!AQ10</f>
        <v/>
      </c>
      <c r="D9" s="133" t="str">
        <f>'ادخال البيانات'!AR10</f>
        <v/>
      </c>
      <c r="E9" s="133" t="str">
        <f>'ادخال البيانات'!AS10</f>
        <v/>
      </c>
      <c r="F9" s="133" t="str">
        <f>'ادخال البيانات'!AT10</f>
        <v/>
      </c>
      <c r="G9" s="133" t="str">
        <f>'ادخال البيانات'!AU10</f>
        <v/>
      </c>
      <c r="H9" s="133" t="str">
        <f>'ادخال البيانات'!AV10</f>
        <v/>
      </c>
      <c r="I9" s="133" t="str">
        <f>'ادخال البيانات'!AW10</f>
        <v/>
      </c>
      <c r="J9" s="133" t="str">
        <f>'ادخال البيانات'!AX10</f>
        <v/>
      </c>
      <c r="K9" s="133" t="str">
        <f>'ادخال البيانات'!AY10</f>
        <v/>
      </c>
      <c r="L9" s="133" t="str">
        <f>'ادخال البيانات'!AZ10</f>
        <v/>
      </c>
      <c r="M9" s="133" t="str">
        <f>'ادخال البيانات'!BA10</f>
        <v/>
      </c>
      <c r="N9" s="133" t="str">
        <f>'ادخال البيانات'!BB10</f>
        <v/>
      </c>
      <c r="O9" s="133" t="str">
        <f>'ادخال البيانات'!BC10</f>
        <v/>
      </c>
      <c r="P9" s="133" t="str">
        <f>'ادخال البيانات'!BD10</f>
        <v/>
      </c>
      <c r="Q9" s="133" t="str">
        <f>'ادخال البيانات'!BE10</f>
        <v/>
      </c>
      <c r="R9" s="133" t="str">
        <f>'ادخال البيانات'!BF10</f>
        <v/>
      </c>
      <c r="S9" s="133" t="str">
        <f>'ادخال البيانات'!BG10</f>
        <v/>
      </c>
      <c r="T9" s="133" t="str">
        <f>'ادخال البيانات'!BH10</f>
        <v/>
      </c>
      <c r="U9" s="133" t="str">
        <f>'ادخال البيانات'!BI10</f>
        <v/>
      </c>
      <c r="V9" s="134" t="str">
        <f>'ادخال البيانات'!BJ10</f>
        <v/>
      </c>
      <c r="W9" s="147">
        <f t="shared" si="1"/>
        <v>0</v>
      </c>
      <c r="Y9" s="161">
        <v>4</v>
      </c>
      <c r="Z9" s="162">
        <f>AO6</f>
        <v>0</v>
      </c>
      <c r="AA9" s="162">
        <f>'الترتيب حسب النسبة المئوية'!$L$21-Z9</f>
        <v>0</v>
      </c>
      <c r="AB9" s="166" t="e">
        <f>Z9/'الترتيب حسب النسبة المئوية'!$L$21</f>
        <v>#DIV/0!</v>
      </c>
      <c r="AC9" s="167" t="e">
        <f>AA9/'الترتيب حسب النسبة المئوية'!$L$21</f>
        <v>#DIV/0!</v>
      </c>
      <c r="BG9" s="1" t="str">
        <f t="shared" si="2"/>
        <v/>
      </c>
      <c r="BH9" s="204">
        <v>4</v>
      </c>
      <c r="BI9" t="str">
        <f>مهارات!C11</f>
        <v/>
      </c>
      <c r="BJ9" t="s">
        <v>232</v>
      </c>
      <c r="BL9" s="204">
        <v>4</v>
      </c>
      <c r="BM9" s="160" t="str">
        <f t="shared" si="3"/>
        <v/>
      </c>
      <c r="BN9" s="160" t="str">
        <f t="shared" si="4"/>
        <v/>
      </c>
      <c r="BO9" s="4" t="str">
        <f>IFERROR(RANK(BM9,$BM$6:$BM$25,0)+COUNTIF($BM$6:BM9,BM9)-1,"")</f>
        <v/>
      </c>
      <c r="BQ9" s="6" t="str">
        <f t="shared" si="5"/>
        <v/>
      </c>
      <c r="BR9" s="6" t="str">
        <f t="shared" si="6"/>
        <v/>
      </c>
      <c r="BS9" s="204">
        <f t="shared" si="7"/>
        <v>4</v>
      </c>
      <c r="BT9" s="216" t="str">
        <f t="shared" si="8"/>
        <v/>
      </c>
      <c r="BU9" s="223" t="str">
        <f t="shared" si="9"/>
        <v/>
      </c>
      <c r="BX9" s="169"/>
      <c r="BY9" s="221" t="str">
        <f t="shared" si="10"/>
        <v/>
      </c>
    </row>
    <row r="10" spans="2:77">
      <c r="B10" s="6" t="str">
        <f>'ادخال البيانات'!B11</f>
        <v/>
      </c>
      <c r="C10" s="6" t="str">
        <f>'ادخال البيانات'!AQ11</f>
        <v/>
      </c>
      <c r="D10" s="6" t="str">
        <f>'ادخال البيانات'!AR11</f>
        <v/>
      </c>
      <c r="E10" s="6" t="str">
        <f>'ادخال البيانات'!AS11</f>
        <v/>
      </c>
      <c r="F10" s="6" t="str">
        <f>'ادخال البيانات'!AT11</f>
        <v/>
      </c>
      <c r="G10" s="6" t="str">
        <f>'ادخال البيانات'!AU11</f>
        <v/>
      </c>
      <c r="H10" s="6" t="str">
        <f>'ادخال البيانات'!AV11</f>
        <v/>
      </c>
      <c r="I10" s="6" t="str">
        <f>'ادخال البيانات'!AW11</f>
        <v/>
      </c>
      <c r="J10" s="6" t="str">
        <f>'ادخال البيانات'!AX11</f>
        <v/>
      </c>
      <c r="K10" s="6" t="str">
        <f>'ادخال البيانات'!AY11</f>
        <v/>
      </c>
      <c r="L10" s="6" t="str">
        <f>'ادخال البيانات'!AZ11</f>
        <v/>
      </c>
      <c r="M10" s="6" t="str">
        <f>'ادخال البيانات'!BA11</f>
        <v/>
      </c>
      <c r="N10" s="6" t="str">
        <f>'ادخال البيانات'!BB11</f>
        <v/>
      </c>
      <c r="O10" s="6" t="str">
        <f>'ادخال البيانات'!BC11</f>
        <v/>
      </c>
      <c r="P10" s="6" t="str">
        <f>'ادخال البيانات'!BD11</f>
        <v/>
      </c>
      <c r="Q10" s="6" t="str">
        <f>'ادخال البيانات'!BE11</f>
        <v/>
      </c>
      <c r="R10" s="6" t="str">
        <f>'ادخال البيانات'!BF11</f>
        <v/>
      </c>
      <c r="S10" s="6" t="str">
        <f>'ادخال البيانات'!BG11</f>
        <v/>
      </c>
      <c r="T10" s="6" t="str">
        <f>'ادخال البيانات'!BH11</f>
        <v/>
      </c>
      <c r="U10" s="6" t="str">
        <f>'ادخال البيانات'!BI11</f>
        <v/>
      </c>
      <c r="V10" s="130" t="str">
        <f>'ادخال البيانات'!BJ11</f>
        <v/>
      </c>
      <c r="W10" s="137">
        <f t="shared" si="1"/>
        <v>0</v>
      </c>
      <c r="Y10" s="132">
        <v>5</v>
      </c>
      <c r="Z10" s="6">
        <f>AP6</f>
        <v>0</v>
      </c>
      <c r="AA10" s="6">
        <f>'الترتيب حسب النسبة المئوية'!$L$21-Z10</f>
        <v>0</v>
      </c>
      <c r="AB10" s="164" t="e">
        <f>Z10/'الترتيب حسب النسبة المئوية'!$L$21</f>
        <v>#DIV/0!</v>
      </c>
      <c r="AC10" s="165" t="e">
        <f>AA10/'الترتيب حسب النسبة المئوية'!$L$21</f>
        <v>#DIV/0!</v>
      </c>
      <c r="BG10" s="1" t="str">
        <f t="shared" si="2"/>
        <v/>
      </c>
      <c r="BH10" s="204">
        <v>5</v>
      </c>
      <c r="BI10" t="str">
        <f>مهارات!C12</f>
        <v/>
      </c>
      <c r="BJ10" t="s">
        <v>232</v>
      </c>
      <c r="BL10" s="204">
        <v>5</v>
      </c>
      <c r="BM10" s="160" t="str">
        <f t="shared" si="3"/>
        <v/>
      </c>
      <c r="BN10" s="160" t="str">
        <f t="shared" si="4"/>
        <v/>
      </c>
      <c r="BO10" s="4" t="str">
        <f>IFERROR(RANK(BM10,$BM$6:$BM$25,0)+COUNTIF($BM$6:BM10,BM10)-1,"")</f>
        <v/>
      </c>
      <c r="BQ10" s="6" t="str">
        <f t="shared" si="5"/>
        <v/>
      </c>
      <c r="BR10" s="6" t="str">
        <f t="shared" si="6"/>
        <v/>
      </c>
      <c r="BS10" s="204">
        <f t="shared" si="7"/>
        <v>5</v>
      </c>
      <c r="BT10" s="216" t="str">
        <f t="shared" si="8"/>
        <v/>
      </c>
      <c r="BU10" s="223" t="str">
        <f t="shared" si="9"/>
        <v/>
      </c>
      <c r="BX10" s="169"/>
      <c r="BY10" s="221" t="str">
        <f t="shared" si="10"/>
        <v/>
      </c>
    </row>
    <row r="11" spans="2:77">
      <c r="B11" s="133" t="str">
        <f>'ادخال البيانات'!B12</f>
        <v/>
      </c>
      <c r="C11" s="133" t="str">
        <f>'ادخال البيانات'!AQ12</f>
        <v/>
      </c>
      <c r="D11" s="133" t="str">
        <f>'ادخال البيانات'!AR12</f>
        <v/>
      </c>
      <c r="E11" s="133" t="str">
        <f>'ادخال البيانات'!AS12</f>
        <v/>
      </c>
      <c r="F11" s="133" t="str">
        <f>'ادخال البيانات'!AT12</f>
        <v/>
      </c>
      <c r="G11" s="133" t="str">
        <f>'ادخال البيانات'!AU12</f>
        <v/>
      </c>
      <c r="H11" s="133" t="str">
        <f>'ادخال البيانات'!AV12</f>
        <v/>
      </c>
      <c r="I11" s="133" t="str">
        <f>'ادخال البيانات'!AW12</f>
        <v/>
      </c>
      <c r="J11" s="133" t="str">
        <f>'ادخال البيانات'!AX12</f>
        <v/>
      </c>
      <c r="K11" s="133" t="str">
        <f>'ادخال البيانات'!AY12</f>
        <v/>
      </c>
      <c r="L11" s="133" t="str">
        <f>'ادخال البيانات'!AZ12</f>
        <v/>
      </c>
      <c r="M11" s="133" t="str">
        <f>'ادخال البيانات'!BA12</f>
        <v/>
      </c>
      <c r="N11" s="133" t="str">
        <f>'ادخال البيانات'!BB12</f>
        <v/>
      </c>
      <c r="O11" s="133" t="str">
        <f>'ادخال البيانات'!BC12</f>
        <v/>
      </c>
      <c r="P11" s="133" t="str">
        <f>'ادخال البيانات'!BD12</f>
        <v/>
      </c>
      <c r="Q11" s="133" t="str">
        <f>'ادخال البيانات'!BE12</f>
        <v/>
      </c>
      <c r="R11" s="133" t="str">
        <f>'ادخال البيانات'!BF12</f>
        <v/>
      </c>
      <c r="S11" s="133" t="str">
        <f>'ادخال البيانات'!BG12</f>
        <v/>
      </c>
      <c r="T11" s="133" t="str">
        <f>'ادخال البيانات'!BH12</f>
        <v/>
      </c>
      <c r="U11" s="133" t="str">
        <f>'ادخال البيانات'!BI12</f>
        <v/>
      </c>
      <c r="V11" s="134" t="str">
        <f>'ادخال البيانات'!BJ12</f>
        <v/>
      </c>
      <c r="W11" s="147">
        <f t="shared" si="1"/>
        <v>0</v>
      </c>
      <c r="Y11" s="161">
        <v>6</v>
      </c>
      <c r="Z11" s="162">
        <f>AQ6</f>
        <v>0</v>
      </c>
      <c r="AA11" s="162">
        <f>'الترتيب حسب النسبة المئوية'!$L$21-Z11</f>
        <v>0</v>
      </c>
      <c r="AB11" s="166" t="e">
        <f>Z11/'الترتيب حسب النسبة المئوية'!$L$21</f>
        <v>#DIV/0!</v>
      </c>
      <c r="AC11" s="167" t="e">
        <f>AA11/'الترتيب حسب النسبة المئوية'!$L$21</f>
        <v>#DIV/0!</v>
      </c>
      <c r="BG11" s="1" t="str">
        <f t="shared" si="2"/>
        <v/>
      </c>
      <c r="BH11" s="204">
        <v>6</v>
      </c>
      <c r="BI11" t="str">
        <f>مهارات!C13</f>
        <v/>
      </c>
      <c r="BJ11" t="s">
        <v>232</v>
      </c>
      <c r="BL11" s="204">
        <v>6</v>
      </c>
      <c r="BM11" s="160" t="str">
        <f t="shared" si="3"/>
        <v/>
      </c>
      <c r="BN11" s="160" t="str">
        <f t="shared" si="4"/>
        <v/>
      </c>
      <c r="BO11" s="4" t="str">
        <f>IFERROR(RANK(BM11,$BM$6:$BM$25,0)+COUNTIF($BM$6:BM11,BM11)-1,"")</f>
        <v/>
      </c>
      <c r="BQ11" s="6" t="str">
        <f t="shared" si="5"/>
        <v/>
      </c>
      <c r="BR11" s="6" t="str">
        <f t="shared" si="6"/>
        <v/>
      </c>
      <c r="BS11" s="204">
        <f t="shared" si="7"/>
        <v>6</v>
      </c>
      <c r="BT11" s="216" t="str">
        <f t="shared" si="8"/>
        <v/>
      </c>
      <c r="BU11" s="223" t="str">
        <f t="shared" si="9"/>
        <v/>
      </c>
      <c r="BX11" s="169"/>
      <c r="BY11" s="221" t="str">
        <f t="shared" si="10"/>
        <v/>
      </c>
    </row>
    <row r="12" spans="2:77">
      <c r="B12" s="6" t="str">
        <f>'ادخال البيانات'!B13</f>
        <v/>
      </c>
      <c r="C12" s="6" t="str">
        <f>'ادخال البيانات'!AQ13</f>
        <v/>
      </c>
      <c r="D12" s="6" t="str">
        <f>'ادخال البيانات'!AR13</f>
        <v/>
      </c>
      <c r="E12" s="6" t="str">
        <f>'ادخال البيانات'!AS13</f>
        <v/>
      </c>
      <c r="F12" s="6" t="str">
        <f>'ادخال البيانات'!AT13</f>
        <v/>
      </c>
      <c r="G12" s="6" t="str">
        <f>'ادخال البيانات'!AU13</f>
        <v/>
      </c>
      <c r="H12" s="6" t="str">
        <f>'ادخال البيانات'!AV13</f>
        <v/>
      </c>
      <c r="I12" s="6" t="str">
        <f>'ادخال البيانات'!AW13</f>
        <v/>
      </c>
      <c r="J12" s="6" t="str">
        <f>'ادخال البيانات'!AX13</f>
        <v/>
      </c>
      <c r="K12" s="6" t="str">
        <f>'ادخال البيانات'!AY13</f>
        <v/>
      </c>
      <c r="L12" s="6" t="str">
        <f>'ادخال البيانات'!AZ13</f>
        <v/>
      </c>
      <c r="M12" s="6" t="str">
        <f>'ادخال البيانات'!BA13</f>
        <v/>
      </c>
      <c r="N12" s="6" t="str">
        <f>'ادخال البيانات'!BB13</f>
        <v/>
      </c>
      <c r="O12" s="6" t="str">
        <f>'ادخال البيانات'!BC13</f>
        <v/>
      </c>
      <c r="P12" s="6" t="str">
        <f>'ادخال البيانات'!BD13</f>
        <v/>
      </c>
      <c r="Q12" s="6" t="str">
        <f>'ادخال البيانات'!BE13</f>
        <v/>
      </c>
      <c r="R12" s="6" t="str">
        <f>'ادخال البيانات'!BF13</f>
        <v/>
      </c>
      <c r="S12" s="6" t="str">
        <f>'ادخال البيانات'!BG13</f>
        <v/>
      </c>
      <c r="T12" s="6" t="str">
        <f>'ادخال البيانات'!BH13</f>
        <v/>
      </c>
      <c r="U12" s="6" t="str">
        <f>'ادخال البيانات'!BI13</f>
        <v/>
      </c>
      <c r="V12" s="130" t="str">
        <f>'ادخال البيانات'!BJ13</f>
        <v/>
      </c>
      <c r="W12" s="137">
        <f t="shared" si="1"/>
        <v>0</v>
      </c>
      <c r="Y12" s="132">
        <v>7</v>
      </c>
      <c r="Z12" s="6">
        <f>AR6</f>
        <v>0</v>
      </c>
      <c r="AA12" s="6">
        <f>'الترتيب حسب النسبة المئوية'!$L$21-Z12</f>
        <v>0</v>
      </c>
      <c r="AB12" s="164" t="e">
        <f>Z12/'الترتيب حسب النسبة المئوية'!$L$21</f>
        <v>#DIV/0!</v>
      </c>
      <c r="AC12" s="165" t="e">
        <f>AA12/'الترتيب حسب النسبة المئوية'!$L$21</f>
        <v>#DIV/0!</v>
      </c>
      <c r="BG12" s="1" t="str">
        <f t="shared" si="2"/>
        <v/>
      </c>
      <c r="BH12" s="204">
        <v>7</v>
      </c>
      <c r="BI12" t="str">
        <f>مهارات!C14</f>
        <v/>
      </c>
      <c r="BJ12" t="s">
        <v>232</v>
      </c>
      <c r="BL12" s="204">
        <v>7</v>
      </c>
      <c r="BM12" s="160" t="str">
        <f t="shared" si="3"/>
        <v/>
      </c>
      <c r="BN12" s="160" t="str">
        <f t="shared" si="4"/>
        <v/>
      </c>
      <c r="BO12" s="4" t="str">
        <f>IFERROR(RANK(BM12,$BM$6:$BM$25,0)+COUNTIF($BM$6:BM12,BM12)-1,"")</f>
        <v/>
      </c>
      <c r="BQ12" s="6" t="str">
        <f t="shared" si="5"/>
        <v/>
      </c>
      <c r="BR12" s="6" t="str">
        <f t="shared" si="6"/>
        <v/>
      </c>
      <c r="BS12" s="204">
        <f t="shared" si="7"/>
        <v>7</v>
      </c>
      <c r="BT12" s="216" t="str">
        <f t="shared" si="8"/>
        <v/>
      </c>
      <c r="BU12" s="223" t="str">
        <f t="shared" si="9"/>
        <v/>
      </c>
      <c r="BX12" s="169"/>
      <c r="BY12" s="221" t="str">
        <f t="shared" si="10"/>
        <v/>
      </c>
    </row>
    <row r="13" spans="2:77">
      <c r="B13" s="133" t="str">
        <f>'ادخال البيانات'!B14</f>
        <v/>
      </c>
      <c r="C13" s="133" t="str">
        <f>'ادخال البيانات'!AQ14</f>
        <v/>
      </c>
      <c r="D13" s="133" t="str">
        <f>'ادخال البيانات'!AR14</f>
        <v/>
      </c>
      <c r="E13" s="133" t="str">
        <f>'ادخال البيانات'!AS14</f>
        <v/>
      </c>
      <c r="F13" s="133" t="str">
        <f>'ادخال البيانات'!AT14</f>
        <v/>
      </c>
      <c r="G13" s="133" t="str">
        <f>'ادخال البيانات'!AU14</f>
        <v/>
      </c>
      <c r="H13" s="133" t="str">
        <f>'ادخال البيانات'!AV14</f>
        <v/>
      </c>
      <c r="I13" s="133" t="str">
        <f>'ادخال البيانات'!AW14</f>
        <v/>
      </c>
      <c r="J13" s="133" t="str">
        <f>'ادخال البيانات'!AX14</f>
        <v/>
      </c>
      <c r="K13" s="133" t="str">
        <f>'ادخال البيانات'!AY14</f>
        <v/>
      </c>
      <c r="L13" s="133" t="str">
        <f>'ادخال البيانات'!AZ14</f>
        <v/>
      </c>
      <c r="M13" s="133" t="str">
        <f>'ادخال البيانات'!BA14</f>
        <v/>
      </c>
      <c r="N13" s="133" t="str">
        <f>'ادخال البيانات'!BB14</f>
        <v/>
      </c>
      <c r="O13" s="133" t="str">
        <f>'ادخال البيانات'!BC14</f>
        <v/>
      </c>
      <c r="P13" s="133" t="str">
        <f>'ادخال البيانات'!BD14</f>
        <v/>
      </c>
      <c r="Q13" s="133" t="str">
        <f>'ادخال البيانات'!BE14</f>
        <v/>
      </c>
      <c r="R13" s="133" t="str">
        <f>'ادخال البيانات'!BF14</f>
        <v/>
      </c>
      <c r="S13" s="133" t="str">
        <f>'ادخال البيانات'!BG14</f>
        <v/>
      </c>
      <c r="T13" s="133" t="str">
        <f>'ادخال البيانات'!BH14</f>
        <v/>
      </c>
      <c r="U13" s="133" t="str">
        <f>'ادخال البيانات'!BI14</f>
        <v/>
      </c>
      <c r="V13" s="134" t="str">
        <f>'ادخال البيانات'!BJ14</f>
        <v/>
      </c>
      <c r="W13" s="147">
        <f t="shared" si="1"/>
        <v>0</v>
      </c>
      <c r="Y13" s="163">
        <v>8</v>
      </c>
      <c r="Z13" s="162">
        <f>AS6</f>
        <v>0</v>
      </c>
      <c r="AA13" s="162">
        <f>'الترتيب حسب النسبة المئوية'!$L$21-Z13</f>
        <v>0</v>
      </c>
      <c r="AB13" s="166" t="e">
        <f>Z13/'الترتيب حسب النسبة المئوية'!$L$21</f>
        <v>#DIV/0!</v>
      </c>
      <c r="AC13" s="167" t="e">
        <f>AA13/'الترتيب حسب النسبة المئوية'!$L$21</f>
        <v>#DIV/0!</v>
      </c>
      <c r="BG13" s="1" t="str">
        <f t="shared" si="2"/>
        <v/>
      </c>
      <c r="BH13" s="204">
        <v>8</v>
      </c>
      <c r="BI13" t="str">
        <f>مهارات!C15</f>
        <v/>
      </c>
      <c r="BJ13" t="s">
        <v>232</v>
      </c>
      <c r="BL13" s="204">
        <v>8</v>
      </c>
      <c r="BM13" s="160" t="str">
        <f t="shared" si="3"/>
        <v/>
      </c>
      <c r="BN13" s="160" t="str">
        <f t="shared" si="4"/>
        <v/>
      </c>
      <c r="BO13" s="4" t="str">
        <f>IFERROR(RANK(BM13,$BM$6:$BM$25,0)+COUNTIF($BM$6:BM13,BM13)-1,"")</f>
        <v/>
      </c>
      <c r="BQ13" s="6" t="str">
        <f t="shared" si="5"/>
        <v/>
      </c>
      <c r="BR13" s="6" t="str">
        <f t="shared" si="6"/>
        <v/>
      </c>
      <c r="BS13" s="204">
        <f t="shared" si="7"/>
        <v>8</v>
      </c>
      <c r="BT13" s="216" t="str">
        <f t="shared" si="8"/>
        <v/>
      </c>
      <c r="BU13" s="223" t="str">
        <f t="shared" si="9"/>
        <v/>
      </c>
      <c r="BX13" s="169"/>
      <c r="BY13" s="221" t="str">
        <f t="shared" si="10"/>
        <v/>
      </c>
    </row>
    <row r="14" spans="2:77">
      <c r="B14" s="6" t="str">
        <f>'ادخال البيانات'!B15</f>
        <v/>
      </c>
      <c r="C14" s="6" t="str">
        <f>'ادخال البيانات'!AQ15</f>
        <v/>
      </c>
      <c r="D14" s="6" t="str">
        <f>'ادخال البيانات'!AR15</f>
        <v/>
      </c>
      <c r="E14" s="6" t="str">
        <f>'ادخال البيانات'!AS15</f>
        <v/>
      </c>
      <c r="F14" s="6" t="str">
        <f>'ادخال البيانات'!AT15</f>
        <v/>
      </c>
      <c r="G14" s="6" t="str">
        <f>'ادخال البيانات'!AU15</f>
        <v/>
      </c>
      <c r="H14" s="6" t="str">
        <f>'ادخال البيانات'!AV15</f>
        <v/>
      </c>
      <c r="I14" s="6" t="str">
        <f>'ادخال البيانات'!AW15</f>
        <v/>
      </c>
      <c r="J14" s="6" t="str">
        <f>'ادخال البيانات'!AX15</f>
        <v/>
      </c>
      <c r="K14" s="6" t="str">
        <f>'ادخال البيانات'!AY15</f>
        <v/>
      </c>
      <c r="L14" s="6" t="str">
        <f>'ادخال البيانات'!AZ15</f>
        <v/>
      </c>
      <c r="M14" s="6" t="str">
        <f>'ادخال البيانات'!BA15</f>
        <v/>
      </c>
      <c r="N14" s="6" t="str">
        <f>'ادخال البيانات'!BB15</f>
        <v/>
      </c>
      <c r="O14" s="6" t="str">
        <f>'ادخال البيانات'!BC15</f>
        <v/>
      </c>
      <c r="P14" s="6" t="str">
        <f>'ادخال البيانات'!BD15</f>
        <v/>
      </c>
      <c r="Q14" s="6" t="str">
        <f>'ادخال البيانات'!BE15</f>
        <v/>
      </c>
      <c r="R14" s="6" t="str">
        <f>'ادخال البيانات'!BF15</f>
        <v/>
      </c>
      <c r="S14" s="6" t="str">
        <f>'ادخال البيانات'!BG15</f>
        <v/>
      </c>
      <c r="T14" s="6" t="str">
        <f>'ادخال البيانات'!BH15</f>
        <v/>
      </c>
      <c r="U14" s="6" t="str">
        <f>'ادخال البيانات'!BI15</f>
        <v/>
      </c>
      <c r="V14" s="130" t="str">
        <f>'ادخال البيانات'!BJ15</f>
        <v/>
      </c>
      <c r="W14" s="137">
        <f t="shared" si="1"/>
        <v>0</v>
      </c>
      <c r="Y14" s="132">
        <v>9</v>
      </c>
      <c r="Z14" s="6">
        <f>AT6</f>
        <v>0</v>
      </c>
      <c r="AA14" s="6">
        <f>'الترتيب حسب النسبة المئوية'!$L$21-Z14</f>
        <v>0</v>
      </c>
      <c r="AB14" s="164" t="e">
        <f>Z14/'الترتيب حسب النسبة المئوية'!$L$21</f>
        <v>#DIV/0!</v>
      </c>
      <c r="AC14" s="165" t="e">
        <f>AA14/'الترتيب حسب النسبة المئوية'!$L$21</f>
        <v>#DIV/0!</v>
      </c>
      <c r="BG14" s="1" t="str">
        <f t="shared" si="2"/>
        <v/>
      </c>
      <c r="BH14" s="204">
        <v>9</v>
      </c>
      <c r="BI14" t="str">
        <f>مهارات!C16</f>
        <v/>
      </c>
      <c r="BJ14" t="s">
        <v>232</v>
      </c>
      <c r="BL14" s="204">
        <v>9</v>
      </c>
      <c r="BM14" s="160" t="str">
        <f t="shared" si="3"/>
        <v/>
      </c>
      <c r="BN14" s="160" t="str">
        <f t="shared" si="4"/>
        <v/>
      </c>
      <c r="BO14" s="4" t="str">
        <f>IFERROR(RANK(BM14,$BM$6:$BM$25,0)+COUNTIF($BM$6:BM14,BM14)-1,"")</f>
        <v/>
      </c>
      <c r="BQ14" s="6" t="str">
        <f t="shared" si="5"/>
        <v/>
      </c>
      <c r="BR14" s="6" t="str">
        <f t="shared" si="6"/>
        <v/>
      </c>
      <c r="BS14" s="204">
        <f t="shared" si="7"/>
        <v>9</v>
      </c>
      <c r="BT14" s="216" t="str">
        <f t="shared" si="8"/>
        <v/>
      </c>
      <c r="BU14" s="223" t="str">
        <f t="shared" si="9"/>
        <v/>
      </c>
      <c r="BX14" s="169"/>
      <c r="BY14" s="221" t="str">
        <f t="shared" si="10"/>
        <v/>
      </c>
    </row>
    <row r="15" spans="2:77">
      <c r="B15" s="133" t="str">
        <f>'ادخال البيانات'!B16</f>
        <v/>
      </c>
      <c r="C15" s="133" t="str">
        <f>'ادخال البيانات'!AQ16</f>
        <v/>
      </c>
      <c r="D15" s="133" t="str">
        <f>'ادخال البيانات'!AR16</f>
        <v/>
      </c>
      <c r="E15" s="133" t="str">
        <f>'ادخال البيانات'!AS16</f>
        <v/>
      </c>
      <c r="F15" s="133" t="str">
        <f>'ادخال البيانات'!AT16</f>
        <v/>
      </c>
      <c r="G15" s="133" t="str">
        <f>'ادخال البيانات'!AU16</f>
        <v/>
      </c>
      <c r="H15" s="133" t="str">
        <f>'ادخال البيانات'!AV16</f>
        <v/>
      </c>
      <c r="I15" s="133" t="str">
        <f>'ادخال البيانات'!AW16</f>
        <v/>
      </c>
      <c r="J15" s="133" t="str">
        <f>'ادخال البيانات'!AX16</f>
        <v/>
      </c>
      <c r="K15" s="133" t="str">
        <f>'ادخال البيانات'!AY16</f>
        <v/>
      </c>
      <c r="L15" s="133" t="str">
        <f>'ادخال البيانات'!AZ16</f>
        <v/>
      </c>
      <c r="M15" s="133" t="str">
        <f>'ادخال البيانات'!BA16</f>
        <v/>
      </c>
      <c r="N15" s="133" t="str">
        <f>'ادخال البيانات'!BB16</f>
        <v/>
      </c>
      <c r="O15" s="133" t="str">
        <f>'ادخال البيانات'!BC16</f>
        <v/>
      </c>
      <c r="P15" s="133" t="str">
        <f>'ادخال البيانات'!BD16</f>
        <v/>
      </c>
      <c r="Q15" s="133" t="str">
        <f>'ادخال البيانات'!BE16</f>
        <v/>
      </c>
      <c r="R15" s="133" t="str">
        <f>'ادخال البيانات'!BF16</f>
        <v/>
      </c>
      <c r="S15" s="133" t="str">
        <f>'ادخال البيانات'!BG16</f>
        <v/>
      </c>
      <c r="T15" s="133" t="str">
        <f>'ادخال البيانات'!BH16</f>
        <v/>
      </c>
      <c r="U15" s="133" t="str">
        <f>'ادخال البيانات'!BI16</f>
        <v/>
      </c>
      <c r="V15" s="134" t="str">
        <f>'ادخال البيانات'!BJ16</f>
        <v/>
      </c>
      <c r="W15" s="147">
        <f t="shared" si="1"/>
        <v>0</v>
      </c>
      <c r="Y15" s="161">
        <v>10</v>
      </c>
      <c r="Z15" s="162">
        <f>AU6</f>
        <v>0</v>
      </c>
      <c r="AA15" s="162">
        <f>'الترتيب حسب النسبة المئوية'!$L$21-Z15</f>
        <v>0</v>
      </c>
      <c r="AB15" s="166" t="e">
        <f>Z15/'الترتيب حسب النسبة المئوية'!$L$21</f>
        <v>#DIV/0!</v>
      </c>
      <c r="AC15" s="167" t="e">
        <f>AA15/'الترتيب حسب النسبة المئوية'!$L$21</f>
        <v>#DIV/0!</v>
      </c>
      <c r="BG15" s="1" t="str">
        <f t="shared" si="2"/>
        <v/>
      </c>
      <c r="BH15" s="204">
        <v>10</v>
      </c>
      <c r="BI15" t="str">
        <f>مهارات!C17</f>
        <v/>
      </c>
      <c r="BJ15" t="s">
        <v>232</v>
      </c>
      <c r="BL15" s="204">
        <v>10</v>
      </c>
      <c r="BM15" s="160" t="str">
        <f t="shared" si="3"/>
        <v/>
      </c>
      <c r="BN15" s="160" t="str">
        <f t="shared" si="4"/>
        <v/>
      </c>
      <c r="BO15" s="4" t="str">
        <f>IFERROR(RANK(BM15,$BM$6:$BM$25,0)+COUNTIF($BM$6:BM15,BM15)-1,"")</f>
        <v/>
      </c>
      <c r="BQ15" s="6" t="str">
        <f t="shared" si="5"/>
        <v/>
      </c>
      <c r="BR15" s="6" t="str">
        <f t="shared" si="6"/>
        <v/>
      </c>
      <c r="BS15" s="204">
        <f t="shared" si="7"/>
        <v>10</v>
      </c>
      <c r="BT15" s="216" t="str">
        <f t="shared" si="8"/>
        <v/>
      </c>
      <c r="BU15" s="223" t="str">
        <f t="shared" si="9"/>
        <v/>
      </c>
      <c r="BX15" s="169"/>
      <c r="BY15" s="221" t="str">
        <f t="shared" si="10"/>
        <v/>
      </c>
    </row>
    <row r="16" spans="2:77">
      <c r="B16" s="6" t="str">
        <f>'ادخال البيانات'!B17</f>
        <v/>
      </c>
      <c r="C16" s="6" t="str">
        <f>'ادخال البيانات'!AQ17</f>
        <v/>
      </c>
      <c r="D16" s="6" t="str">
        <f>'ادخال البيانات'!AR17</f>
        <v/>
      </c>
      <c r="E16" s="6" t="str">
        <f>'ادخال البيانات'!AS17</f>
        <v/>
      </c>
      <c r="F16" s="6" t="str">
        <f>'ادخال البيانات'!AT17</f>
        <v/>
      </c>
      <c r="G16" s="6" t="str">
        <f>'ادخال البيانات'!AU17</f>
        <v/>
      </c>
      <c r="H16" s="6" t="str">
        <f>'ادخال البيانات'!AV17</f>
        <v/>
      </c>
      <c r="I16" s="6" t="str">
        <f>'ادخال البيانات'!AW17</f>
        <v/>
      </c>
      <c r="J16" s="6" t="str">
        <f>'ادخال البيانات'!AX17</f>
        <v/>
      </c>
      <c r="K16" s="6" t="str">
        <f>'ادخال البيانات'!AY17</f>
        <v/>
      </c>
      <c r="L16" s="6" t="str">
        <f>'ادخال البيانات'!AZ17</f>
        <v/>
      </c>
      <c r="M16" s="6" t="str">
        <f>'ادخال البيانات'!BA17</f>
        <v/>
      </c>
      <c r="N16" s="6" t="str">
        <f>'ادخال البيانات'!BB17</f>
        <v/>
      </c>
      <c r="O16" s="6" t="str">
        <f>'ادخال البيانات'!BC17</f>
        <v/>
      </c>
      <c r="P16" s="6" t="str">
        <f>'ادخال البيانات'!BD17</f>
        <v/>
      </c>
      <c r="Q16" s="6" t="str">
        <f>'ادخال البيانات'!BE17</f>
        <v/>
      </c>
      <c r="R16" s="6" t="str">
        <f>'ادخال البيانات'!BF17</f>
        <v/>
      </c>
      <c r="S16" s="6" t="str">
        <f>'ادخال البيانات'!BG17</f>
        <v/>
      </c>
      <c r="T16" s="6" t="str">
        <f>'ادخال البيانات'!BH17</f>
        <v/>
      </c>
      <c r="U16" s="6" t="str">
        <f>'ادخال البيانات'!BI17</f>
        <v/>
      </c>
      <c r="V16" s="130" t="str">
        <f>'ادخال البيانات'!BJ17</f>
        <v/>
      </c>
      <c r="W16" s="137">
        <f t="shared" si="1"/>
        <v>0</v>
      </c>
      <c r="Y16" s="132">
        <v>11</v>
      </c>
      <c r="Z16" s="6">
        <f>AV6</f>
        <v>0</v>
      </c>
      <c r="AA16" s="6">
        <f>'الترتيب حسب النسبة المئوية'!$L$21-Z16</f>
        <v>0</v>
      </c>
      <c r="AB16" s="164" t="e">
        <f>Z16/'الترتيب حسب النسبة المئوية'!$L$21</f>
        <v>#DIV/0!</v>
      </c>
      <c r="AC16" s="165" t="e">
        <f>AA16/'الترتيب حسب النسبة المئوية'!$L$21</f>
        <v>#DIV/0!</v>
      </c>
      <c r="BG16" s="1" t="str">
        <f t="shared" si="2"/>
        <v/>
      </c>
      <c r="BH16" s="204">
        <v>11</v>
      </c>
      <c r="BI16" t="str">
        <f>مهارات!C18</f>
        <v/>
      </c>
      <c r="BJ16" t="s">
        <v>232</v>
      </c>
      <c r="BL16" s="204">
        <v>11</v>
      </c>
      <c r="BM16" s="160" t="str">
        <f t="shared" si="3"/>
        <v/>
      </c>
      <c r="BN16" s="160" t="str">
        <f t="shared" si="4"/>
        <v/>
      </c>
      <c r="BO16" s="4" t="str">
        <f>IFERROR(RANK(BM16,$BM$6:$BM$25,0)+COUNTIF($BM$6:BM16,BM16)-1,"")</f>
        <v/>
      </c>
      <c r="BQ16" s="6" t="str">
        <f t="shared" si="5"/>
        <v/>
      </c>
      <c r="BR16" s="6" t="str">
        <f t="shared" si="6"/>
        <v/>
      </c>
      <c r="BS16" s="204">
        <f t="shared" si="7"/>
        <v>11</v>
      </c>
      <c r="BT16" s="216" t="str">
        <f t="shared" si="8"/>
        <v/>
      </c>
      <c r="BU16" s="223" t="str">
        <f t="shared" si="9"/>
        <v/>
      </c>
      <c r="BX16" s="169"/>
      <c r="BY16" s="221" t="str">
        <f t="shared" si="10"/>
        <v/>
      </c>
    </row>
    <row r="17" spans="2:77">
      <c r="B17" s="133" t="str">
        <f>'ادخال البيانات'!B18</f>
        <v/>
      </c>
      <c r="C17" s="133" t="str">
        <f>'ادخال البيانات'!AQ18</f>
        <v/>
      </c>
      <c r="D17" s="133" t="str">
        <f>'ادخال البيانات'!AR18</f>
        <v/>
      </c>
      <c r="E17" s="133" t="str">
        <f>'ادخال البيانات'!AS18</f>
        <v/>
      </c>
      <c r="F17" s="133" t="str">
        <f>'ادخال البيانات'!AT18</f>
        <v/>
      </c>
      <c r="G17" s="133" t="str">
        <f>'ادخال البيانات'!AU18</f>
        <v/>
      </c>
      <c r="H17" s="133" t="str">
        <f>'ادخال البيانات'!AV18</f>
        <v/>
      </c>
      <c r="I17" s="133" t="str">
        <f>'ادخال البيانات'!AW18</f>
        <v/>
      </c>
      <c r="J17" s="133" t="str">
        <f>'ادخال البيانات'!AX18</f>
        <v/>
      </c>
      <c r="K17" s="133" t="str">
        <f>'ادخال البيانات'!AY18</f>
        <v/>
      </c>
      <c r="L17" s="133" t="str">
        <f>'ادخال البيانات'!AZ18</f>
        <v/>
      </c>
      <c r="M17" s="133" t="str">
        <f>'ادخال البيانات'!BA18</f>
        <v/>
      </c>
      <c r="N17" s="133" t="str">
        <f>'ادخال البيانات'!BB18</f>
        <v/>
      </c>
      <c r="O17" s="133" t="str">
        <f>'ادخال البيانات'!BC18</f>
        <v/>
      </c>
      <c r="P17" s="133" t="str">
        <f>'ادخال البيانات'!BD18</f>
        <v/>
      </c>
      <c r="Q17" s="133" t="str">
        <f>'ادخال البيانات'!BE18</f>
        <v/>
      </c>
      <c r="R17" s="133" t="str">
        <f>'ادخال البيانات'!BF18</f>
        <v/>
      </c>
      <c r="S17" s="133" t="str">
        <f>'ادخال البيانات'!BG18</f>
        <v/>
      </c>
      <c r="T17" s="133" t="str">
        <f>'ادخال البيانات'!BH18</f>
        <v/>
      </c>
      <c r="U17" s="133" t="str">
        <f>'ادخال البيانات'!BI18</f>
        <v/>
      </c>
      <c r="V17" s="134" t="str">
        <f>'ادخال البيانات'!BJ18</f>
        <v/>
      </c>
      <c r="W17" s="147">
        <f t="shared" si="1"/>
        <v>0</v>
      </c>
      <c r="Y17" s="161">
        <v>12</v>
      </c>
      <c r="Z17" s="162">
        <f>AW6</f>
        <v>0</v>
      </c>
      <c r="AA17" s="162">
        <f>'الترتيب حسب النسبة المئوية'!$L$21-Z17</f>
        <v>0</v>
      </c>
      <c r="AB17" s="166" t="e">
        <f>Z17/'الترتيب حسب النسبة المئوية'!$L$21</f>
        <v>#DIV/0!</v>
      </c>
      <c r="AC17" s="167" t="e">
        <f>AA17/'الترتيب حسب النسبة المئوية'!$L$21</f>
        <v>#DIV/0!</v>
      </c>
      <c r="BG17" s="1" t="str">
        <f t="shared" si="2"/>
        <v/>
      </c>
      <c r="BH17" s="204">
        <v>12</v>
      </c>
      <c r="BI17" t="str">
        <f>مهارات!C19</f>
        <v/>
      </c>
      <c r="BJ17" t="s">
        <v>232</v>
      </c>
      <c r="BL17" s="204">
        <v>12</v>
      </c>
      <c r="BM17" s="160" t="str">
        <f t="shared" si="3"/>
        <v/>
      </c>
      <c r="BN17" s="160" t="str">
        <f t="shared" si="4"/>
        <v/>
      </c>
      <c r="BO17" s="4" t="str">
        <f>IFERROR(RANK(BM17,$BM$6:$BM$25,0)+COUNTIF($BM$6:BM17,BM17)-1,"")</f>
        <v/>
      </c>
      <c r="BQ17" s="6" t="str">
        <f t="shared" si="5"/>
        <v/>
      </c>
      <c r="BR17" s="6" t="str">
        <f t="shared" si="6"/>
        <v/>
      </c>
      <c r="BS17" s="204">
        <f t="shared" si="7"/>
        <v>12</v>
      </c>
      <c r="BT17" s="216" t="str">
        <f t="shared" si="8"/>
        <v/>
      </c>
      <c r="BU17" s="223" t="str">
        <f t="shared" si="9"/>
        <v/>
      </c>
      <c r="BX17" s="169"/>
      <c r="BY17" s="221" t="str">
        <f t="shared" si="10"/>
        <v/>
      </c>
    </row>
    <row r="18" spans="2:77">
      <c r="B18" s="6" t="str">
        <f>'ادخال البيانات'!B19</f>
        <v/>
      </c>
      <c r="C18" s="6" t="str">
        <f>'ادخال البيانات'!AQ19</f>
        <v/>
      </c>
      <c r="D18" s="6" t="str">
        <f>'ادخال البيانات'!AR19</f>
        <v/>
      </c>
      <c r="E18" s="6" t="str">
        <f>'ادخال البيانات'!AS19</f>
        <v/>
      </c>
      <c r="F18" s="6" t="str">
        <f>'ادخال البيانات'!AT19</f>
        <v/>
      </c>
      <c r="G18" s="6" t="str">
        <f>'ادخال البيانات'!AU19</f>
        <v/>
      </c>
      <c r="H18" s="6" t="str">
        <f>'ادخال البيانات'!AV19</f>
        <v/>
      </c>
      <c r="I18" s="6" t="str">
        <f>'ادخال البيانات'!AW19</f>
        <v/>
      </c>
      <c r="J18" s="6" t="str">
        <f>'ادخال البيانات'!AX19</f>
        <v/>
      </c>
      <c r="K18" s="6" t="str">
        <f>'ادخال البيانات'!AY19</f>
        <v/>
      </c>
      <c r="L18" s="6" t="str">
        <f>'ادخال البيانات'!AZ19</f>
        <v/>
      </c>
      <c r="M18" s="6" t="str">
        <f>'ادخال البيانات'!BA19</f>
        <v/>
      </c>
      <c r="N18" s="6" t="str">
        <f>'ادخال البيانات'!BB19</f>
        <v/>
      </c>
      <c r="O18" s="6" t="str">
        <f>'ادخال البيانات'!BC19</f>
        <v/>
      </c>
      <c r="P18" s="6" t="str">
        <f>'ادخال البيانات'!BD19</f>
        <v/>
      </c>
      <c r="Q18" s="6" t="str">
        <f>'ادخال البيانات'!BE19</f>
        <v/>
      </c>
      <c r="R18" s="6" t="str">
        <f>'ادخال البيانات'!BF19</f>
        <v/>
      </c>
      <c r="S18" s="6" t="str">
        <f>'ادخال البيانات'!BG19</f>
        <v/>
      </c>
      <c r="T18" s="6" t="str">
        <f>'ادخال البيانات'!BH19</f>
        <v/>
      </c>
      <c r="U18" s="6" t="str">
        <f>'ادخال البيانات'!BI19</f>
        <v/>
      </c>
      <c r="V18" s="130" t="str">
        <f>'ادخال البيانات'!BJ19</f>
        <v/>
      </c>
      <c r="W18" s="137">
        <f t="shared" si="1"/>
        <v>0</v>
      </c>
      <c r="Y18" s="132">
        <v>13</v>
      </c>
      <c r="Z18" s="6">
        <f>AX6</f>
        <v>0</v>
      </c>
      <c r="AA18" s="6">
        <f>'الترتيب حسب النسبة المئوية'!$L$21-Z18</f>
        <v>0</v>
      </c>
      <c r="AB18" s="164" t="e">
        <f>Z18/'الترتيب حسب النسبة المئوية'!$L$21</f>
        <v>#DIV/0!</v>
      </c>
      <c r="AC18" s="165" t="e">
        <f>AA18/'الترتيب حسب النسبة المئوية'!$L$21</f>
        <v>#DIV/0!</v>
      </c>
      <c r="BG18" s="1" t="str">
        <f t="shared" si="2"/>
        <v/>
      </c>
      <c r="BH18" s="204">
        <v>13</v>
      </c>
      <c r="BI18" t="str">
        <f>مهارات!C20</f>
        <v/>
      </c>
      <c r="BJ18" t="s">
        <v>232</v>
      </c>
      <c r="BL18" s="204">
        <v>13</v>
      </c>
      <c r="BM18" s="160" t="str">
        <f t="shared" si="3"/>
        <v/>
      </c>
      <c r="BN18" s="160" t="str">
        <f t="shared" si="4"/>
        <v/>
      </c>
      <c r="BO18" s="4" t="str">
        <f>IFERROR(RANK(BM18,$BM$6:$BM$25,0)+COUNTIF($BM$6:BM18,BM18)-1,"")</f>
        <v/>
      </c>
      <c r="BQ18" s="6" t="str">
        <f t="shared" si="5"/>
        <v/>
      </c>
      <c r="BR18" s="6" t="str">
        <f t="shared" si="6"/>
        <v/>
      </c>
      <c r="BS18" s="204">
        <f t="shared" si="7"/>
        <v>13</v>
      </c>
      <c r="BT18" s="216" t="str">
        <f t="shared" si="8"/>
        <v/>
      </c>
      <c r="BU18" s="223" t="str">
        <f t="shared" si="9"/>
        <v/>
      </c>
      <c r="BX18" s="169"/>
      <c r="BY18" s="221" t="str">
        <f t="shared" si="10"/>
        <v/>
      </c>
    </row>
    <row r="19" spans="2:77">
      <c r="B19" s="133" t="str">
        <f>'ادخال البيانات'!B20</f>
        <v/>
      </c>
      <c r="C19" s="133" t="str">
        <f>'ادخال البيانات'!AQ20</f>
        <v/>
      </c>
      <c r="D19" s="133" t="str">
        <f>'ادخال البيانات'!AR20</f>
        <v/>
      </c>
      <c r="E19" s="133" t="str">
        <f>'ادخال البيانات'!AS20</f>
        <v/>
      </c>
      <c r="F19" s="133" t="str">
        <f>'ادخال البيانات'!AT20</f>
        <v/>
      </c>
      <c r="G19" s="133" t="str">
        <f>'ادخال البيانات'!AU20</f>
        <v/>
      </c>
      <c r="H19" s="133" t="str">
        <f>'ادخال البيانات'!AV20</f>
        <v/>
      </c>
      <c r="I19" s="133" t="str">
        <f>'ادخال البيانات'!AW20</f>
        <v/>
      </c>
      <c r="J19" s="133" t="str">
        <f>'ادخال البيانات'!AX20</f>
        <v/>
      </c>
      <c r="K19" s="133" t="str">
        <f>'ادخال البيانات'!AY20</f>
        <v/>
      </c>
      <c r="L19" s="133" t="str">
        <f>'ادخال البيانات'!AZ20</f>
        <v/>
      </c>
      <c r="M19" s="133" t="str">
        <f>'ادخال البيانات'!BA20</f>
        <v/>
      </c>
      <c r="N19" s="133" t="str">
        <f>'ادخال البيانات'!BB20</f>
        <v/>
      </c>
      <c r="O19" s="133" t="str">
        <f>'ادخال البيانات'!BC20</f>
        <v/>
      </c>
      <c r="P19" s="133" t="str">
        <f>'ادخال البيانات'!BD20</f>
        <v/>
      </c>
      <c r="Q19" s="133" t="str">
        <f>'ادخال البيانات'!BE20</f>
        <v/>
      </c>
      <c r="R19" s="133" t="str">
        <f>'ادخال البيانات'!BF20</f>
        <v/>
      </c>
      <c r="S19" s="133" t="str">
        <f>'ادخال البيانات'!BG20</f>
        <v/>
      </c>
      <c r="T19" s="133" t="str">
        <f>'ادخال البيانات'!BH20</f>
        <v/>
      </c>
      <c r="U19" s="133" t="str">
        <f>'ادخال البيانات'!BI20</f>
        <v/>
      </c>
      <c r="V19" s="134" t="str">
        <f>'ادخال البيانات'!BJ20</f>
        <v/>
      </c>
      <c r="W19" s="147">
        <f t="shared" si="1"/>
        <v>0</v>
      </c>
      <c r="Y19" s="161">
        <v>14</v>
      </c>
      <c r="Z19" s="162">
        <f>AY6</f>
        <v>0</v>
      </c>
      <c r="AA19" s="162">
        <f>'الترتيب حسب النسبة المئوية'!$L$21-Z19</f>
        <v>0</v>
      </c>
      <c r="AB19" s="166" t="e">
        <f>Z19/'الترتيب حسب النسبة المئوية'!$L$21</f>
        <v>#DIV/0!</v>
      </c>
      <c r="AC19" s="167" t="e">
        <f>AA19/'الترتيب حسب النسبة المئوية'!$L$21</f>
        <v>#DIV/0!</v>
      </c>
      <c r="BG19" s="1" t="str">
        <f t="shared" si="2"/>
        <v/>
      </c>
      <c r="BH19" s="204">
        <v>14</v>
      </c>
      <c r="BI19" t="str">
        <f>مهارات!C21</f>
        <v/>
      </c>
      <c r="BJ19" t="s">
        <v>232</v>
      </c>
      <c r="BL19" s="204">
        <v>14</v>
      </c>
      <c r="BM19" s="160" t="str">
        <f t="shared" si="3"/>
        <v/>
      </c>
      <c r="BN19" s="160" t="str">
        <f t="shared" si="4"/>
        <v/>
      </c>
      <c r="BO19" s="4" t="str">
        <f>IFERROR(RANK(BM19,$BM$6:$BM$25,0)+COUNTIF($BM$6:BM19,BM19)-1,"")</f>
        <v/>
      </c>
      <c r="BQ19" s="6" t="str">
        <f t="shared" si="5"/>
        <v/>
      </c>
      <c r="BR19" s="6" t="str">
        <f t="shared" si="6"/>
        <v/>
      </c>
      <c r="BS19" s="204">
        <f t="shared" si="7"/>
        <v>14</v>
      </c>
      <c r="BT19" s="216" t="str">
        <f t="shared" si="8"/>
        <v/>
      </c>
      <c r="BU19" s="223" t="str">
        <f t="shared" si="9"/>
        <v/>
      </c>
      <c r="BX19" s="169"/>
      <c r="BY19" s="221" t="str">
        <f t="shared" si="10"/>
        <v/>
      </c>
    </row>
    <row r="20" spans="2:77">
      <c r="B20" s="6" t="str">
        <f>'ادخال البيانات'!B21</f>
        <v/>
      </c>
      <c r="C20" s="6" t="str">
        <f>'ادخال البيانات'!AQ21</f>
        <v/>
      </c>
      <c r="D20" s="6" t="str">
        <f>'ادخال البيانات'!AR21</f>
        <v/>
      </c>
      <c r="E20" s="6" t="str">
        <f>'ادخال البيانات'!AS21</f>
        <v/>
      </c>
      <c r="F20" s="6" t="str">
        <f>'ادخال البيانات'!AT21</f>
        <v/>
      </c>
      <c r="G20" s="6" t="str">
        <f>'ادخال البيانات'!AU21</f>
        <v/>
      </c>
      <c r="H20" s="6" t="str">
        <f>'ادخال البيانات'!AV21</f>
        <v/>
      </c>
      <c r="I20" s="6" t="str">
        <f>'ادخال البيانات'!AW21</f>
        <v/>
      </c>
      <c r="J20" s="6" t="str">
        <f>'ادخال البيانات'!AX21</f>
        <v/>
      </c>
      <c r="K20" s="6" t="str">
        <f>'ادخال البيانات'!AY21</f>
        <v/>
      </c>
      <c r="L20" s="6" t="str">
        <f>'ادخال البيانات'!AZ21</f>
        <v/>
      </c>
      <c r="M20" s="6" t="str">
        <f>'ادخال البيانات'!BA21</f>
        <v/>
      </c>
      <c r="N20" s="6" t="str">
        <f>'ادخال البيانات'!BB21</f>
        <v/>
      </c>
      <c r="O20" s="6" t="str">
        <f>'ادخال البيانات'!BC21</f>
        <v/>
      </c>
      <c r="P20" s="6" t="str">
        <f>'ادخال البيانات'!BD21</f>
        <v/>
      </c>
      <c r="Q20" s="6" t="str">
        <f>'ادخال البيانات'!BE21</f>
        <v/>
      </c>
      <c r="R20" s="6" t="str">
        <f>'ادخال البيانات'!BF21</f>
        <v/>
      </c>
      <c r="S20" s="6" t="str">
        <f>'ادخال البيانات'!BG21</f>
        <v/>
      </c>
      <c r="T20" s="6" t="str">
        <f>'ادخال البيانات'!BH21</f>
        <v/>
      </c>
      <c r="U20" s="6" t="str">
        <f>'ادخال البيانات'!BI21</f>
        <v/>
      </c>
      <c r="V20" s="130" t="str">
        <f>'ادخال البيانات'!BJ21</f>
        <v/>
      </c>
      <c r="W20" s="137">
        <f t="shared" si="1"/>
        <v>0</v>
      </c>
      <c r="Y20" s="132">
        <v>15</v>
      </c>
      <c r="Z20" s="6">
        <f>AZ6</f>
        <v>0</v>
      </c>
      <c r="AA20" s="6">
        <f>'الترتيب حسب النسبة المئوية'!$L$21-Z20</f>
        <v>0</v>
      </c>
      <c r="AB20" s="164" t="e">
        <f>Z20/'الترتيب حسب النسبة المئوية'!$L$21</f>
        <v>#DIV/0!</v>
      </c>
      <c r="AC20" s="165" t="e">
        <f>AA20/'الترتيب حسب النسبة المئوية'!$L$21</f>
        <v>#DIV/0!</v>
      </c>
      <c r="BG20" s="1" t="str">
        <f t="shared" si="2"/>
        <v/>
      </c>
      <c r="BH20" s="204">
        <v>15</v>
      </c>
      <c r="BI20" t="str">
        <f>مهارات!C22</f>
        <v/>
      </c>
      <c r="BL20" s="204">
        <v>15</v>
      </c>
      <c r="BM20" s="160" t="str">
        <f t="shared" si="3"/>
        <v/>
      </c>
      <c r="BN20" s="160" t="str">
        <f t="shared" si="4"/>
        <v/>
      </c>
      <c r="BO20" s="4" t="str">
        <f>IFERROR(RANK(BM20,$BM$6:$BM$25,0)+COUNTIF($BM$6:BM20,BM20)-1,"")</f>
        <v/>
      </c>
      <c r="BQ20" s="6" t="str">
        <f t="shared" si="5"/>
        <v/>
      </c>
      <c r="BR20" s="6" t="str">
        <f t="shared" si="6"/>
        <v/>
      </c>
      <c r="BS20" s="204">
        <f t="shared" si="7"/>
        <v>15</v>
      </c>
      <c r="BT20" s="216" t="str">
        <f t="shared" si="8"/>
        <v/>
      </c>
      <c r="BU20" s="223" t="str">
        <f t="shared" si="9"/>
        <v/>
      </c>
      <c r="BX20" s="169"/>
      <c r="BY20" s="221" t="str">
        <f t="shared" si="10"/>
        <v/>
      </c>
    </row>
    <row r="21" spans="2:77">
      <c r="B21" s="133" t="str">
        <f>'ادخال البيانات'!B22</f>
        <v/>
      </c>
      <c r="C21" s="133" t="str">
        <f>'ادخال البيانات'!AQ22</f>
        <v/>
      </c>
      <c r="D21" s="133" t="str">
        <f>'ادخال البيانات'!AR22</f>
        <v/>
      </c>
      <c r="E21" s="133" t="str">
        <f>'ادخال البيانات'!AS22</f>
        <v/>
      </c>
      <c r="F21" s="133" t="str">
        <f>'ادخال البيانات'!AT22</f>
        <v/>
      </c>
      <c r="G21" s="133" t="str">
        <f>'ادخال البيانات'!AU22</f>
        <v/>
      </c>
      <c r="H21" s="133" t="str">
        <f>'ادخال البيانات'!AV22</f>
        <v/>
      </c>
      <c r="I21" s="133" t="str">
        <f>'ادخال البيانات'!AW22</f>
        <v/>
      </c>
      <c r="J21" s="133" t="str">
        <f>'ادخال البيانات'!AX22</f>
        <v/>
      </c>
      <c r="K21" s="133" t="str">
        <f>'ادخال البيانات'!AY22</f>
        <v/>
      </c>
      <c r="L21" s="133" t="str">
        <f>'ادخال البيانات'!AZ22</f>
        <v/>
      </c>
      <c r="M21" s="133" t="str">
        <f>'ادخال البيانات'!BA22</f>
        <v/>
      </c>
      <c r="N21" s="133" t="str">
        <f>'ادخال البيانات'!BB22</f>
        <v/>
      </c>
      <c r="O21" s="133" t="str">
        <f>'ادخال البيانات'!BC22</f>
        <v/>
      </c>
      <c r="P21" s="133" t="str">
        <f>'ادخال البيانات'!BD22</f>
        <v/>
      </c>
      <c r="Q21" s="133" t="str">
        <f>'ادخال البيانات'!BE22</f>
        <v/>
      </c>
      <c r="R21" s="133" t="str">
        <f>'ادخال البيانات'!BF22</f>
        <v/>
      </c>
      <c r="S21" s="133" t="str">
        <f>'ادخال البيانات'!BG22</f>
        <v/>
      </c>
      <c r="T21" s="133" t="str">
        <f>'ادخال البيانات'!BH22</f>
        <v/>
      </c>
      <c r="U21" s="133" t="str">
        <f>'ادخال البيانات'!BI22</f>
        <v/>
      </c>
      <c r="V21" s="134" t="str">
        <f>'ادخال البيانات'!BJ22</f>
        <v/>
      </c>
      <c r="W21" s="147">
        <f t="shared" si="1"/>
        <v>0</v>
      </c>
      <c r="Y21" s="161">
        <v>16</v>
      </c>
      <c r="Z21" s="162">
        <f>BA6</f>
        <v>0</v>
      </c>
      <c r="AA21" s="162">
        <f>'الترتيب حسب النسبة المئوية'!$L$21-Z21</f>
        <v>0</v>
      </c>
      <c r="AB21" s="166" t="e">
        <f>Z21/'الترتيب حسب النسبة المئوية'!$L$21</f>
        <v>#DIV/0!</v>
      </c>
      <c r="AC21" s="167" t="e">
        <f>AA21/'الترتيب حسب النسبة المئوية'!$L$21</f>
        <v>#DIV/0!</v>
      </c>
      <c r="BG21" s="1" t="str">
        <f t="shared" si="2"/>
        <v/>
      </c>
      <c r="BH21" s="204">
        <v>16</v>
      </c>
      <c r="BI21" t="str">
        <f>مهارات!C23</f>
        <v/>
      </c>
      <c r="BL21" s="204">
        <v>16</v>
      </c>
      <c r="BM21" s="160" t="str">
        <f t="shared" si="3"/>
        <v/>
      </c>
      <c r="BN21" s="160" t="str">
        <f t="shared" si="4"/>
        <v/>
      </c>
      <c r="BO21" s="4" t="str">
        <f>IFERROR(RANK(BM21,$BM$6:$BM$25,0)+COUNTIF($BM$6:BM21,BM21)-1,"")</f>
        <v/>
      </c>
      <c r="BQ21" s="6" t="str">
        <f t="shared" si="5"/>
        <v/>
      </c>
      <c r="BR21" s="6" t="str">
        <f t="shared" si="6"/>
        <v/>
      </c>
      <c r="BS21" s="204">
        <f t="shared" si="7"/>
        <v>16</v>
      </c>
      <c r="BT21" s="216" t="str">
        <f t="shared" si="8"/>
        <v/>
      </c>
      <c r="BU21" s="223" t="str">
        <f t="shared" si="9"/>
        <v/>
      </c>
      <c r="BX21" s="169"/>
      <c r="BY21" s="221" t="str">
        <f t="shared" si="10"/>
        <v/>
      </c>
    </row>
    <row r="22" spans="2:77">
      <c r="B22" s="6" t="str">
        <f>'ادخال البيانات'!B23</f>
        <v/>
      </c>
      <c r="C22" s="6" t="str">
        <f>'ادخال البيانات'!AQ23</f>
        <v/>
      </c>
      <c r="D22" s="6" t="str">
        <f>'ادخال البيانات'!AR23</f>
        <v/>
      </c>
      <c r="E22" s="6" t="str">
        <f>'ادخال البيانات'!AS23</f>
        <v/>
      </c>
      <c r="F22" s="6" t="str">
        <f>'ادخال البيانات'!AT23</f>
        <v/>
      </c>
      <c r="G22" s="6" t="str">
        <f>'ادخال البيانات'!AU23</f>
        <v/>
      </c>
      <c r="H22" s="6" t="str">
        <f>'ادخال البيانات'!AV23</f>
        <v/>
      </c>
      <c r="I22" s="6" t="str">
        <f>'ادخال البيانات'!AW23</f>
        <v/>
      </c>
      <c r="J22" s="6" t="str">
        <f>'ادخال البيانات'!AX23</f>
        <v/>
      </c>
      <c r="K22" s="6" t="str">
        <f>'ادخال البيانات'!AY23</f>
        <v/>
      </c>
      <c r="L22" s="6" t="str">
        <f>'ادخال البيانات'!AZ23</f>
        <v/>
      </c>
      <c r="M22" s="6" t="str">
        <f>'ادخال البيانات'!BA23</f>
        <v/>
      </c>
      <c r="N22" s="6" t="str">
        <f>'ادخال البيانات'!BB23</f>
        <v/>
      </c>
      <c r="O22" s="6" t="str">
        <f>'ادخال البيانات'!BC23</f>
        <v/>
      </c>
      <c r="P22" s="6" t="str">
        <f>'ادخال البيانات'!BD23</f>
        <v/>
      </c>
      <c r="Q22" s="6" t="str">
        <f>'ادخال البيانات'!BE23</f>
        <v/>
      </c>
      <c r="R22" s="6" t="str">
        <f>'ادخال البيانات'!BF23</f>
        <v/>
      </c>
      <c r="S22" s="6" t="str">
        <f>'ادخال البيانات'!BG23</f>
        <v/>
      </c>
      <c r="T22" s="6" t="str">
        <f>'ادخال البيانات'!BH23</f>
        <v/>
      </c>
      <c r="U22" s="6" t="str">
        <f>'ادخال البيانات'!BI23</f>
        <v/>
      </c>
      <c r="V22" s="130" t="str">
        <f>'ادخال البيانات'!BJ23</f>
        <v/>
      </c>
      <c r="W22" s="137">
        <f t="shared" si="1"/>
        <v>0</v>
      </c>
      <c r="Y22" s="132">
        <v>17</v>
      </c>
      <c r="Z22" s="6">
        <f>BB6</f>
        <v>0</v>
      </c>
      <c r="AA22" s="6">
        <f>'الترتيب حسب النسبة المئوية'!$L$21-Z22</f>
        <v>0</v>
      </c>
      <c r="AB22" s="164" t="e">
        <f>Z22/'الترتيب حسب النسبة المئوية'!$L$21</f>
        <v>#DIV/0!</v>
      </c>
      <c r="AC22" s="165" t="e">
        <f>AA22/'الترتيب حسب النسبة المئوية'!$L$21</f>
        <v>#DIV/0!</v>
      </c>
      <c r="BG22" s="1" t="str">
        <f t="shared" si="2"/>
        <v/>
      </c>
      <c r="BH22" s="204">
        <v>17</v>
      </c>
      <c r="BI22" t="str">
        <f>مهارات!C24</f>
        <v/>
      </c>
      <c r="BL22" s="204">
        <v>17</v>
      </c>
      <c r="BM22" s="160" t="str">
        <f t="shared" si="3"/>
        <v/>
      </c>
      <c r="BN22" s="160" t="str">
        <f t="shared" si="4"/>
        <v/>
      </c>
      <c r="BO22" s="4" t="str">
        <f>IFERROR(RANK(BM22,$BM$6:$BM$25,0)+COUNTIF($BM$6:BM22,BM22)-1,"")</f>
        <v/>
      </c>
      <c r="BQ22" s="6" t="str">
        <f t="shared" si="5"/>
        <v/>
      </c>
      <c r="BR22" s="6" t="str">
        <f t="shared" si="6"/>
        <v/>
      </c>
      <c r="BS22" s="204">
        <f t="shared" si="7"/>
        <v>17</v>
      </c>
      <c r="BT22" s="216" t="str">
        <f t="shared" si="8"/>
        <v/>
      </c>
      <c r="BU22" s="223" t="str">
        <f t="shared" si="9"/>
        <v/>
      </c>
      <c r="BX22" s="169"/>
      <c r="BY22" s="221" t="str">
        <f t="shared" si="10"/>
        <v/>
      </c>
    </row>
    <row r="23" spans="2:77">
      <c r="B23" s="133" t="str">
        <f>'ادخال البيانات'!B24</f>
        <v/>
      </c>
      <c r="C23" s="133" t="str">
        <f>'ادخال البيانات'!AQ24</f>
        <v/>
      </c>
      <c r="D23" s="133" t="str">
        <f>'ادخال البيانات'!AR24</f>
        <v/>
      </c>
      <c r="E23" s="133" t="str">
        <f>'ادخال البيانات'!AS24</f>
        <v/>
      </c>
      <c r="F23" s="133" t="str">
        <f>'ادخال البيانات'!AT24</f>
        <v/>
      </c>
      <c r="G23" s="133" t="str">
        <f>'ادخال البيانات'!AU24</f>
        <v/>
      </c>
      <c r="H23" s="133" t="str">
        <f>'ادخال البيانات'!AV24</f>
        <v/>
      </c>
      <c r="I23" s="133" t="str">
        <f>'ادخال البيانات'!AW24</f>
        <v/>
      </c>
      <c r="J23" s="133" t="str">
        <f>'ادخال البيانات'!AX24</f>
        <v/>
      </c>
      <c r="K23" s="133" t="str">
        <f>'ادخال البيانات'!AY24</f>
        <v/>
      </c>
      <c r="L23" s="133" t="str">
        <f>'ادخال البيانات'!AZ24</f>
        <v/>
      </c>
      <c r="M23" s="133" t="str">
        <f>'ادخال البيانات'!BA24</f>
        <v/>
      </c>
      <c r="N23" s="133" t="str">
        <f>'ادخال البيانات'!BB24</f>
        <v/>
      </c>
      <c r="O23" s="133" t="str">
        <f>'ادخال البيانات'!BC24</f>
        <v/>
      </c>
      <c r="P23" s="133" t="str">
        <f>'ادخال البيانات'!BD24</f>
        <v/>
      </c>
      <c r="Q23" s="133" t="str">
        <f>'ادخال البيانات'!BE24</f>
        <v/>
      </c>
      <c r="R23" s="133" t="str">
        <f>'ادخال البيانات'!BF24</f>
        <v/>
      </c>
      <c r="S23" s="133" t="str">
        <f>'ادخال البيانات'!BG24</f>
        <v/>
      </c>
      <c r="T23" s="133" t="str">
        <f>'ادخال البيانات'!BH24</f>
        <v/>
      </c>
      <c r="U23" s="133" t="str">
        <f>'ادخال البيانات'!BI24</f>
        <v/>
      </c>
      <c r="V23" s="134" t="str">
        <f>'ادخال البيانات'!BJ24</f>
        <v/>
      </c>
      <c r="W23" s="147">
        <f t="shared" si="1"/>
        <v>0</v>
      </c>
      <c r="Y23" s="161">
        <v>18</v>
      </c>
      <c r="Z23" s="162">
        <f>BC6</f>
        <v>0</v>
      </c>
      <c r="AA23" s="162">
        <f>'الترتيب حسب النسبة المئوية'!$L$21-Z23</f>
        <v>0</v>
      </c>
      <c r="AB23" s="166" t="e">
        <f>Z23/'الترتيب حسب النسبة المئوية'!$L$21</f>
        <v>#DIV/0!</v>
      </c>
      <c r="AC23" s="167" t="e">
        <f>AA23/'الترتيب حسب النسبة المئوية'!$L$21</f>
        <v>#DIV/0!</v>
      </c>
      <c r="BG23" s="1" t="str">
        <f t="shared" si="2"/>
        <v/>
      </c>
      <c r="BH23" s="204">
        <v>18</v>
      </c>
      <c r="BI23" t="str">
        <f>مهارات!C25</f>
        <v/>
      </c>
      <c r="BL23" s="204">
        <v>18</v>
      </c>
      <c r="BM23" s="160" t="str">
        <f t="shared" si="3"/>
        <v/>
      </c>
      <c r="BN23" s="160" t="str">
        <f t="shared" si="4"/>
        <v/>
      </c>
      <c r="BO23" s="4" t="str">
        <f>IFERROR(RANK(BM23,$BM$6:$BM$25,0)+COUNTIF($BM$6:BM23,BM23)-1,"")</f>
        <v/>
      </c>
      <c r="BQ23" s="6" t="str">
        <f t="shared" si="5"/>
        <v/>
      </c>
      <c r="BR23" s="6" t="str">
        <f t="shared" si="6"/>
        <v/>
      </c>
      <c r="BS23" s="204">
        <f t="shared" si="7"/>
        <v>18</v>
      </c>
      <c r="BT23" s="216" t="str">
        <f t="shared" si="8"/>
        <v/>
      </c>
      <c r="BU23" s="223" t="str">
        <f t="shared" si="9"/>
        <v/>
      </c>
      <c r="BX23" s="169"/>
      <c r="BY23" s="221" t="str">
        <f t="shared" si="10"/>
        <v/>
      </c>
    </row>
    <row r="24" spans="2:77">
      <c r="B24" s="6" t="str">
        <f>'ادخال البيانات'!B25</f>
        <v/>
      </c>
      <c r="C24" s="6" t="str">
        <f>'ادخال البيانات'!AQ25</f>
        <v/>
      </c>
      <c r="D24" s="6" t="str">
        <f>'ادخال البيانات'!AR25</f>
        <v/>
      </c>
      <c r="E24" s="6" t="str">
        <f>'ادخال البيانات'!AS25</f>
        <v/>
      </c>
      <c r="F24" s="6" t="str">
        <f>'ادخال البيانات'!AT25</f>
        <v/>
      </c>
      <c r="G24" s="6" t="str">
        <f>'ادخال البيانات'!AU25</f>
        <v/>
      </c>
      <c r="H24" s="6" t="str">
        <f>'ادخال البيانات'!AV25</f>
        <v/>
      </c>
      <c r="I24" s="6" t="str">
        <f>'ادخال البيانات'!AW25</f>
        <v/>
      </c>
      <c r="J24" s="6" t="str">
        <f>'ادخال البيانات'!AX25</f>
        <v/>
      </c>
      <c r="K24" s="6" t="str">
        <f>'ادخال البيانات'!AY25</f>
        <v/>
      </c>
      <c r="L24" s="6" t="str">
        <f>'ادخال البيانات'!AZ25</f>
        <v/>
      </c>
      <c r="M24" s="6" t="str">
        <f>'ادخال البيانات'!BA25</f>
        <v/>
      </c>
      <c r="N24" s="6" t="str">
        <f>'ادخال البيانات'!BB25</f>
        <v/>
      </c>
      <c r="O24" s="6" t="str">
        <f>'ادخال البيانات'!BC25</f>
        <v/>
      </c>
      <c r="P24" s="6" t="str">
        <f>'ادخال البيانات'!BD25</f>
        <v/>
      </c>
      <c r="Q24" s="6" t="str">
        <f>'ادخال البيانات'!BE25</f>
        <v/>
      </c>
      <c r="R24" s="6" t="str">
        <f>'ادخال البيانات'!BF25</f>
        <v/>
      </c>
      <c r="S24" s="6" t="str">
        <f>'ادخال البيانات'!BG25</f>
        <v/>
      </c>
      <c r="T24" s="6" t="str">
        <f>'ادخال البيانات'!BH25</f>
        <v/>
      </c>
      <c r="U24" s="6" t="str">
        <f>'ادخال البيانات'!BI25</f>
        <v/>
      </c>
      <c r="V24" s="130" t="str">
        <f>'ادخال البيانات'!BJ25</f>
        <v/>
      </c>
      <c r="W24" s="137">
        <f t="shared" si="1"/>
        <v>0</v>
      </c>
      <c r="Y24" s="132">
        <v>19</v>
      </c>
      <c r="Z24" s="6">
        <f>BD6</f>
        <v>0</v>
      </c>
      <c r="AA24" s="6">
        <f>'الترتيب حسب النسبة المئوية'!$L$21-Z24</f>
        <v>0</v>
      </c>
      <c r="AB24" s="164" t="e">
        <f>Z24/'الترتيب حسب النسبة المئوية'!$L$21</f>
        <v>#DIV/0!</v>
      </c>
      <c r="AC24" s="165" t="e">
        <f>AA24/'الترتيب حسب النسبة المئوية'!$L$21</f>
        <v>#DIV/0!</v>
      </c>
      <c r="BG24" s="1" t="str">
        <f t="shared" si="2"/>
        <v/>
      </c>
      <c r="BH24" s="204">
        <v>19</v>
      </c>
      <c r="BI24" t="str">
        <f>مهارات!C26</f>
        <v/>
      </c>
      <c r="BL24" s="204">
        <v>19</v>
      </c>
      <c r="BM24" s="160" t="str">
        <f t="shared" si="3"/>
        <v/>
      </c>
      <c r="BN24" s="160" t="str">
        <f t="shared" si="4"/>
        <v/>
      </c>
      <c r="BO24" s="4" t="str">
        <f>IFERROR(RANK(BM24,$BM$6:$BM$25,0)+COUNTIF($BM$6:BM24,BM24)-1,"")</f>
        <v/>
      </c>
      <c r="BQ24" s="6" t="str">
        <f t="shared" si="5"/>
        <v/>
      </c>
      <c r="BR24" s="6" t="str">
        <f t="shared" si="6"/>
        <v/>
      </c>
      <c r="BS24" s="204">
        <f t="shared" si="7"/>
        <v>19</v>
      </c>
      <c r="BT24" s="216" t="str">
        <f t="shared" si="8"/>
        <v/>
      </c>
      <c r="BU24" s="223" t="str">
        <f t="shared" si="9"/>
        <v/>
      </c>
      <c r="BX24" s="169"/>
      <c r="BY24" s="221" t="str">
        <f t="shared" si="10"/>
        <v/>
      </c>
    </row>
    <row r="25" spans="2:77">
      <c r="B25" s="133" t="str">
        <f>'ادخال البيانات'!B26</f>
        <v/>
      </c>
      <c r="C25" s="133" t="str">
        <f>'ادخال البيانات'!AQ26</f>
        <v/>
      </c>
      <c r="D25" s="133" t="str">
        <f>'ادخال البيانات'!AR26</f>
        <v/>
      </c>
      <c r="E25" s="133" t="str">
        <f>'ادخال البيانات'!AS26</f>
        <v/>
      </c>
      <c r="F25" s="133" t="str">
        <f>'ادخال البيانات'!AT26</f>
        <v/>
      </c>
      <c r="G25" s="133" t="str">
        <f>'ادخال البيانات'!AU26</f>
        <v/>
      </c>
      <c r="H25" s="133" t="str">
        <f>'ادخال البيانات'!AV26</f>
        <v/>
      </c>
      <c r="I25" s="133" t="str">
        <f>'ادخال البيانات'!AW26</f>
        <v/>
      </c>
      <c r="J25" s="133" t="str">
        <f>'ادخال البيانات'!AX26</f>
        <v/>
      </c>
      <c r="K25" s="133" t="str">
        <f>'ادخال البيانات'!AY26</f>
        <v/>
      </c>
      <c r="L25" s="133" t="str">
        <f>'ادخال البيانات'!AZ26</f>
        <v/>
      </c>
      <c r="M25" s="133" t="str">
        <f>'ادخال البيانات'!BA26</f>
        <v/>
      </c>
      <c r="N25" s="133" t="str">
        <f>'ادخال البيانات'!BB26</f>
        <v/>
      </c>
      <c r="O25" s="133" t="str">
        <f>'ادخال البيانات'!BC26</f>
        <v/>
      </c>
      <c r="P25" s="133" t="str">
        <f>'ادخال البيانات'!BD26</f>
        <v/>
      </c>
      <c r="Q25" s="133" t="str">
        <f>'ادخال البيانات'!BE26</f>
        <v/>
      </c>
      <c r="R25" s="133" t="str">
        <f>'ادخال البيانات'!BF26</f>
        <v/>
      </c>
      <c r="S25" s="133" t="str">
        <f>'ادخال البيانات'!BG26</f>
        <v/>
      </c>
      <c r="T25" s="133" t="str">
        <f>'ادخال البيانات'!BH26</f>
        <v/>
      </c>
      <c r="U25" s="133" t="str">
        <f>'ادخال البيانات'!BI26</f>
        <v/>
      </c>
      <c r="V25" s="134" t="str">
        <f>'ادخال البيانات'!BJ26</f>
        <v/>
      </c>
      <c r="W25" s="147">
        <f t="shared" si="1"/>
        <v>0</v>
      </c>
      <c r="Y25" s="161">
        <v>20</v>
      </c>
      <c r="Z25" s="162">
        <f>BE6</f>
        <v>0</v>
      </c>
      <c r="AA25" s="162">
        <f>'الترتيب حسب النسبة المئوية'!$L$21-Z25</f>
        <v>0</v>
      </c>
      <c r="AB25" s="166" t="e">
        <f>Z25/'الترتيب حسب النسبة المئوية'!$L$21</f>
        <v>#DIV/0!</v>
      </c>
      <c r="AC25" s="167" t="e">
        <f>AA25/'الترتيب حسب النسبة المئوية'!$L$21</f>
        <v>#DIV/0!</v>
      </c>
      <c r="BG25" s="1" t="str">
        <f t="shared" si="2"/>
        <v/>
      </c>
      <c r="BH25" s="204">
        <v>20</v>
      </c>
      <c r="BI25" t="str">
        <f>مهارات!C27</f>
        <v/>
      </c>
      <c r="BL25" s="204">
        <v>20</v>
      </c>
      <c r="BM25" s="160" t="str">
        <f t="shared" si="3"/>
        <v/>
      </c>
      <c r="BN25" s="160" t="str">
        <f t="shared" si="4"/>
        <v/>
      </c>
      <c r="BO25" s="4" t="str">
        <f>IFERROR(RANK(BM25,$BM$6:$BM$25,0)+COUNTIF($BM$6:BM25,BM25)-1,"")</f>
        <v/>
      </c>
      <c r="BQ25" s="6" t="str">
        <f t="shared" si="5"/>
        <v/>
      </c>
      <c r="BR25" s="6" t="str">
        <f t="shared" si="6"/>
        <v/>
      </c>
      <c r="BS25" s="204">
        <f t="shared" si="7"/>
        <v>20</v>
      </c>
      <c r="BT25" s="216" t="str">
        <f t="shared" si="8"/>
        <v/>
      </c>
      <c r="BU25" s="223" t="str">
        <f t="shared" si="9"/>
        <v/>
      </c>
      <c r="BX25" s="169"/>
      <c r="BY25" s="221" t="str">
        <f t="shared" si="10"/>
        <v/>
      </c>
    </row>
    <row r="26" spans="2:77">
      <c r="B26" s="6" t="str">
        <f>'ادخال البيانات'!B27</f>
        <v/>
      </c>
      <c r="C26" s="6" t="str">
        <f>'ادخال البيانات'!AQ27</f>
        <v/>
      </c>
      <c r="D26" s="6" t="str">
        <f>'ادخال البيانات'!AR27</f>
        <v/>
      </c>
      <c r="E26" s="6" t="str">
        <f>'ادخال البيانات'!AS27</f>
        <v/>
      </c>
      <c r="F26" s="6" t="str">
        <f>'ادخال البيانات'!AT27</f>
        <v/>
      </c>
      <c r="G26" s="6" t="str">
        <f>'ادخال البيانات'!AU27</f>
        <v/>
      </c>
      <c r="H26" s="6" t="str">
        <f>'ادخال البيانات'!AV27</f>
        <v/>
      </c>
      <c r="I26" s="6" t="str">
        <f>'ادخال البيانات'!AW27</f>
        <v/>
      </c>
      <c r="J26" s="6" t="str">
        <f>'ادخال البيانات'!AX27</f>
        <v/>
      </c>
      <c r="K26" s="6" t="str">
        <f>'ادخال البيانات'!AY27</f>
        <v/>
      </c>
      <c r="L26" s="6" t="str">
        <f>'ادخال البيانات'!AZ27</f>
        <v/>
      </c>
      <c r="M26" s="6" t="str">
        <f>'ادخال البيانات'!BA27</f>
        <v/>
      </c>
      <c r="N26" s="6" t="str">
        <f>'ادخال البيانات'!BB27</f>
        <v/>
      </c>
      <c r="O26" s="6" t="str">
        <f>'ادخال البيانات'!BC27</f>
        <v/>
      </c>
      <c r="P26" s="6" t="str">
        <f>'ادخال البيانات'!BD27</f>
        <v/>
      </c>
      <c r="Q26" s="6" t="str">
        <f>'ادخال البيانات'!BE27</f>
        <v/>
      </c>
      <c r="R26" s="6" t="str">
        <f>'ادخال البيانات'!BF27</f>
        <v/>
      </c>
      <c r="S26" s="6" t="str">
        <f>'ادخال البيانات'!BG27</f>
        <v/>
      </c>
      <c r="T26" s="6" t="str">
        <f>'ادخال البيانات'!BH27</f>
        <v/>
      </c>
      <c r="U26" s="6" t="str">
        <f>'ادخال البيانات'!BI27</f>
        <v/>
      </c>
      <c r="V26" s="130" t="str">
        <f>'ادخال البيانات'!BJ27</f>
        <v/>
      </c>
      <c r="W26" s="137">
        <f t="shared" si="1"/>
        <v>0</v>
      </c>
      <c r="BI26"/>
    </row>
    <row r="27" spans="2:77">
      <c r="B27" s="6" t="str">
        <f>'ادخال البيانات'!B28</f>
        <v/>
      </c>
      <c r="C27" s="6" t="str">
        <f>'ادخال البيانات'!AQ28</f>
        <v/>
      </c>
      <c r="D27" s="6" t="str">
        <f>'ادخال البيانات'!AR28</f>
        <v/>
      </c>
      <c r="E27" s="6" t="str">
        <f>'ادخال البيانات'!AS28</f>
        <v/>
      </c>
      <c r="F27" s="6" t="str">
        <f>'ادخال البيانات'!AT28</f>
        <v/>
      </c>
      <c r="G27" s="6" t="str">
        <f>'ادخال البيانات'!AU28</f>
        <v/>
      </c>
      <c r="H27" s="6" t="str">
        <f>'ادخال البيانات'!AV28</f>
        <v/>
      </c>
      <c r="I27" s="6" t="str">
        <f>'ادخال البيانات'!AW28</f>
        <v/>
      </c>
      <c r="J27" s="6" t="str">
        <f>'ادخال البيانات'!AX28</f>
        <v/>
      </c>
      <c r="K27" s="6" t="str">
        <f>'ادخال البيانات'!AY28</f>
        <v/>
      </c>
      <c r="L27" s="6" t="str">
        <f>'ادخال البيانات'!AZ28</f>
        <v/>
      </c>
      <c r="M27" s="6" t="str">
        <f>'ادخال البيانات'!BA28</f>
        <v/>
      </c>
      <c r="N27" s="6" t="str">
        <f>'ادخال البيانات'!BB28</f>
        <v/>
      </c>
      <c r="O27" s="6" t="str">
        <f>'ادخال البيانات'!BC28</f>
        <v/>
      </c>
      <c r="P27" s="6" t="str">
        <f>'ادخال البيانات'!BD28</f>
        <v/>
      </c>
      <c r="Q27" s="6" t="str">
        <f>'ادخال البيانات'!BE28</f>
        <v/>
      </c>
      <c r="R27" s="6" t="str">
        <f>'ادخال البيانات'!BF28</f>
        <v/>
      </c>
      <c r="S27" s="6" t="str">
        <f>'ادخال البيانات'!BG28</f>
        <v/>
      </c>
      <c r="T27" s="6" t="str">
        <f>'ادخال البيانات'!BH28</f>
        <v/>
      </c>
      <c r="U27" s="6" t="str">
        <f>'ادخال البيانات'!BI28</f>
        <v/>
      </c>
      <c r="V27" s="130" t="str">
        <f>'ادخال البيانات'!BJ28</f>
        <v/>
      </c>
      <c r="W27" s="137">
        <f t="shared" si="1"/>
        <v>0</v>
      </c>
      <c r="BI27"/>
    </row>
    <row r="28" spans="2:77">
      <c r="B28" s="6" t="str">
        <f>'ادخال البيانات'!B29</f>
        <v/>
      </c>
      <c r="C28" s="6" t="str">
        <f>'ادخال البيانات'!AQ29</f>
        <v/>
      </c>
      <c r="D28" s="6" t="str">
        <f>'ادخال البيانات'!AR29</f>
        <v/>
      </c>
      <c r="E28" s="6" t="str">
        <f>'ادخال البيانات'!AS29</f>
        <v/>
      </c>
      <c r="F28" s="6" t="str">
        <f>'ادخال البيانات'!AT29</f>
        <v/>
      </c>
      <c r="G28" s="6" t="str">
        <f>'ادخال البيانات'!AU29</f>
        <v/>
      </c>
      <c r="H28" s="6" t="str">
        <f>'ادخال البيانات'!AV29</f>
        <v/>
      </c>
      <c r="I28" s="6" t="str">
        <f>'ادخال البيانات'!AW29</f>
        <v/>
      </c>
      <c r="J28" s="6" t="str">
        <f>'ادخال البيانات'!AX29</f>
        <v/>
      </c>
      <c r="K28" s="6" t="str">
        <f>'ادخال البيانات'!AY29</f>
        <v/>
      </c>
      <c r="L28" s="6" t="str">
        <f>'ادخال البيانات'!AZ29</f>
        <v/>
      </c>
      <c r="M28" s="6" t="str">
        <f>'ادخال البيانات'!BA29</f>
        <v/>
      </c>
      <c r="N28" s="6" t="str">
        <f>'ادخال البيانات'!BB29</f>
        <v/>
      </c>
      <c r="O28" s="6" t="str">
        <f>'ادخال البيانات'!BC29</f>
        <v/>
      </c>
      <c r="P28" s="6" t="str">
        <f>'ادخال البيانات'!BD29</f>
        <v/>
      </c>
      <c r="Q28" s="6" t="str">
        <f>'ادخال البيانات'!BE29</f>
        <v/>
      </c>
      <c r="R28" s="6" t="str">
        <f>'ادخال البيانات'!BF29</f>
        <v/>
      </c>
      <c r="S28" s="6" t="str">
        <f>'ادخال البيانات'!BG29</f>
        <v/>
      </c>
      <c r="T28" s="6" t="str">
        <f>'ادخال البيانات'!BH29</f>
        <v/>
      </c>
      <c r="U28" s="6" t="str">
        <f>'ادخال البيانات'!BI29</f>
        <v/>
      </c>
      <c r="V28" s="130" t="str">
        <f>'ادخال البيانات'!BJ29</f>
        <v/>
      </c>
      <c r="W28" s="137">
        <f t="shared" si="1"/>
        <v>0</v>
      </c>
      <c r="BI28"/>
    </row>
    <row r="29" spans="2:77">
      <c r="B29" s="6" t="str">
        <f>'ادخال البيانات'!B30</f>
        <v/>
      </c>
      <c r="C29" s="6" t="str">
        <f>'ادخال البيانات'!AQ30</f>
        <v/>
      </c>
      <c r="D29" s="6" t="str">
        <f>'ادخال البيانات'!AR30</f>
        <v/>
      </c>
      <c r="E29" s="6" t="str">
        <f>'ادخال البيانات'!AS30</f>
        <v/>
      </c>
      <c r="F29" s="6" t="str">
        <f>'ادخال البيانات'!AT30</f>
        <v/>
      </c>
      <c r="G29" s="6" t="str">
        <f>'ادخال البيانات'!AU30</f>
        <v/>
      </c>
      <c r="H29" s="6" t="str">
        <f>'ادخال البيانات'!AV30</f>
        <v/>
      </c>
      <c r="I29" s="6" t="str">
        <f>'ادخال البيانات'!AW30</f>
        <v/>
      </c>
      <c r="J29" s="6" t="str">
        <f>'ادخال البيانات'!AX30</f>
        <v/>
      </c>
      <c r="K29" s="6" t="str">
        <f>'ادخال البيانات'!AY30</f>
        <v/>
      </c>
      <c r="L29" s="6" t="str">
        <f>'ادخال البيانات'!AZ30</f>
        <v/>
      </c>
      <c r="M29" s="6" t="str">
        <f>'ادخال البيانات'!BA30</f>
        <v/>
      </c>
      <c r="N29" s="6" t="str">
        <f>'ادخال البيانات'!BB30</f>
        <v/>
      </c>
      <c r="O29" s="6" t="str">
        <f>'ادخال البيانات'!BC30</f>
        <v/>
      </c>
      <c r="P29" s="6" t="str">
        <f>'ادخال البيانات'!BD30</f>
        <v/>
      </c>
      <c r="Q29" s="6" t="str">
        <f>'ادخال البيانات'!BE30</f>
        <v/>
      </c>
      <c r="R29" s="6" t="str">
        <f>'ادخال البيانات'!BF30</f>
        <v/>
      </c>
      <c r="S29" s="6" t="str">
        <f>'ادخال البيانات'!BG30</f>
        <v/>
      </c>
      <c r="T29" s="6" t="str">
        <f>'ادخال البيانات'!BH30</f>
        <v/>
      </c>
      <c r="U29" s="6" t="str">
        <f>'ادخال البيانات'!BI30</f>
        <v/>
      </c>
      <c r="V29" s="130" t="str">
        <f>'ادخال البيانات'!BJ30</f>
        <v/>
      </c>
      <c r="W29" s="137">
        <f t="shared" si="1"/>
        <v>0</v>
      </c>
      <c r="BI29"/>
    </row>
    <row r="30" spans="2:77">
      <c r="B30" s="6" t="str">
        <f>'ادخال البيانات'!B31</f>
        <v/>
      </c>
      <c r="C30" s="6" t="str">
        <f>'ادخال البيانات'!AQ31</f>
        <v/>
      </c>
      <c r="D30" s="6" t="str">
        <f>'ادخال البيانات'!AR31</f>
        <v/>
      </c>
      <c r="E30" s="6" t="str">
        <f>'ادخال البيانات'!AS31</f>
        <v/>
      </c>
      <c r="F30" s="6" t="str">
        <f>'ادخال البيانات'!AT31</f>
        <v/>
      </c>
      <c r="G30" s="6" t="str">
        <f>'ادخال البيانات'!AU31</f>
        <v/>
      </c>
      <c r="H30" s="6" t="str">
        <f>'ادخال البيانات'!AV31</f>
        <v/>
      </c>
      <c r="I30" s="6" t="str">
        <f>'ادخال البيانات'!AW31</f>
        <v/>
      </c>
      <c r="J30" s="6" t="str">
        <f>'ادخال البيانات'!AX31</f>
        <v/>
      </c>
      <c r="K30" s="6" t="str">
        <f>'ادخال البيانات'!AY31</f>
        <v/>
      </c>
      <c r="L30" s="6" t="str">
        <f>'ادخال البيانات'!AZ31</f>
        <v/>
      </c>
      <c r="M30" s="6" t="str">
        <f>'ادخال البيانات'!BA31</f>
        <v/>
      </c>
      <c r="N30" s="6" t="str">
        <f>'ادخال البيانات'!BB31</f>
        <v/>
      </c>
      <c r="O30" s="6" t="str">
        <f>'ادخال البيانات'!BC31</f>
        <v/>
      </c>
      <c r="P30" s="6" t="str">
        <f>'ادخال البيانات'!BD31</f>
        <v/>
      </c>
      <c r="Q30" s="6" t="str">
        <f>'ادخال البيانات'!BE31</f>
        <v/>
      </c>
      <c r="R30" s="6" t="str">
        <f>'ادخال البيانات'!BF31</f>
        <v/>
      </c>
      <c r="S30" s="6" t="str">
        <f>'ادخال البيانات'!BG31</f>
        <v/>
      </c>
      <c r="T30" s="6" t="str">
        <f>'ادخال البيانات'!BH31</f>
        <v/>
      </c>
      <c r="U30" s="6" t="str">
        <f>'ادخال البيانات'!BI31</f>
        <v/>
      </c>
      <c r="V30" s="130" t="str">
        <f>'ادخال البيانات'!BJ31</f>
        <v/>
      </c>
      <c r="W30" s="137">
        <f t="shared" si="1"/>
        <v>0</v>
      </c>
      <c r="BI30"/>
      <c r="BM30" s="646" t="s">
        <v>274</v>
      </c>
      <c r="BN30" s="646"/>
      <c r="BO30" s="646"/>
      <c r="BP30" s="646"/>
      <c r="BQ30" s="646"/>
      <c r="BR30" s="646"/>
      <c r="BS30" s="646"/>
      <c r="BT30" s="646"/>
    </row>
    <row r="31" spans="2:77">
      <c r="B31" s="6" t="str">
        <f>'ادخال البيانات'!B32</f>
        <v/>
      </c>
      <c r="C31" s="6" t="str">
        <f>'ادخال البيانات'!AQ32</f>
        <v/>
      </c>
      <c r="D31" s="6" t="str">
        <f>'ادخال البيانات'!AR32</f>
        <v/>
      </c>
      <c r="E31" s="6" t="str">
        <f>'ادخال البيانات'!AS32</f>
        <v/>
      </c>
      <c r="F31" s="6" t="str">
        <f>'ادخال البيانات'!AT32</f>
        <v/>
      </c>
      <c r="G31" s="6" t="str">
        <f>'ادخال البيانات'!AU32</f>
        <v/>
      </c>
      <c r="H31" s="6" t="str">
        <f>'ادخال البيانات'!AV32</f>
        <v/>
      </c>
      <c r="I31" s="6" t="str">
        <f>'ادخال البيانات'!AW32</f>
        <v/>
      </c>
      <c r="J31" s="6" t="str">
        <f>'ادخال البيانات'!AX32</f>
        <v/>
      </c>
      <c r="K31" s="6" t="str">
        <f>'ادخال البيانات'!AY32</f>
        <v/>
      </c>
      <c r="L31" s="6" t="str">
        <f>'ادخال البيانات'!AZ32</f>
        <v/>
      </c>
      <c r="M31" s="6" t="str">
        <f>'ادخال البيانات'!BA32</f>
        <v/>
      </c>
      <c r="N31" s="6" t="str">
        <f>'ادخال البيانات'!BB32</f>
        <v/>
      </c>
      <c r="O31" s="6" t="str">
        <f>'ادخال البيانات'!BC32</f>
        <v/>
      </c>
      <c r="P31" s="6" t="str">
        <f>'ادخال البيانات'!BD32</f>
        <v/>
      </c>
      <c r="Q31" s="6" t="str">
        <f>'ادخال البيانات'!BE32</f>
        <v/>
      </c>
      <c r="R31" s="6" t="str">
        <f>'ادخال البيانات'!BF32</f>
        <v/>
      </c>
      <c r="S31" s="6" t="str">
        <f>'ادخال البيانات'!BG32</f>
        <v/>
      </c>
      <c r="T31" s="6" t="str">
        <f>'ادخال البيانات'!BH32</f>
        <v/>
      </c>
      <c r="U31" s="6" t="str">
        <f>'ادخال البيانات'!BI32</f>
        <v/>
      </c>
      <c r="V31" s="130" t="str">
        <f>'ادخال البيانات'!BJ32</f>
        <v/>
      </c>
      <c r="W31" s="137">
        <f t="shared" si="1"/>
        <v>0</v>
      </c>
      <c r="BI31"/>
      <c r="BM31" s="46"/>
    </row>
    <row r="32" spans="2:77">
      <c r="B32" s="6" t="str">
        <f>'ادخال البيانات'!B33</f>
        <v/>
      </c>
      <c r="C32" s="6" t="str">
        <f>'ادخال البيانات'!AQ33</f>
        <v/>
      </c>
      <c r="D32" s="6" t="str">
        <f>'ادخال البيانات'!AR33</f>
        <v/>
      </c>
      <c r="E32" s="6" t="str">
        <f>'ادخال البيانات'!AS33</f>
        <v/>
      </c>
      <c r="F32" s="6" t="str">
        <f>'ادخال البيانات'!AT33</f>
        <v/>
      </c>
      <c r="G32" s="6" t="str">
        <f>'ادخال البيانات'!AU33</f>
        <v/>
      </c>
      <c r="H32" s="6" t="str">
        <f>'ادخال البيانات'!AV33</f>
        <v/>
      </c>
      <c r="I32" s="6" t="str">
        <f>'ادخال البيانات'!AW33</f>
        <v/>
      </c>
      <c r="J32" s="6" t="str">
        <f>'ادخال البيانات'!AX33</f>
        <v/>
      </c>
      <c r="K32" s="6" t="str">
        <f>'ادخال البيانات'!AY33</f>
        <v/>
      </c>
      <c r="L32" s="6" t="str">
        <f>'ادخال البيانات'!AZ33</f>
        <v/>
      </c>
      <c r="M32" s="6" t="str">
        <f>'ادخال البيانات'!BA33</f>
        <v/>
      </c>
      <c r="N32" s="6" t="str">
        <f>'ادخال البيانات'!BB33</f>
        <v/>
      </c>
      <c r="O32" s="6" t="str">
        <f>'ادخال البيانات'!BC33</f>
        <v/>
      </c>
      <c r="P32" s="6" t="str">
        <f>'ادخال البيانات'!BD33</f>
        <v/>
      </c>
      <c r="Q32" s="6" t="str">
        <f>'ادخال البيانات'!BE33</f>
        <v/>
      </c>
      <c r="R32" s="6" t="str">
        <f>'ادخال البيانات'!BF33</f>
        <v/>
      </c>
      <c r="S32" s="6" t="str">
        <f>'ادخال البيانات'!BG33</f>
        <v/>
      </c>
      <c r="T32" s="6" t="str">
        <f>'ادخال البيانات'!BH33</f>
        <v/>
      </c>
      <c r="U32" s="6" t="str">
        <f>'ادخال البيانات'!BI33</f>
        <v/>
      </c>
      <c r="V32" s="130" t="str">
        <f>'ادخال البيانات'!BJ33</f>
        <v/>
      </c>
      <c r="W32" s="137">
        <f t="shared" si="1"/>
        <v>0</v>
      </c>
      <c r="BI32"/>
      <c r="BM32" s="278" t="s">
        <v>1</v>
      </c>
      <c r="BN32" s="674" t="s">
        <v>170</v>
      </c>
      <c r="BO32" s="674"/>
      <c r="BP32" s="674"/>
      <c r="BQ32" s="674"/>
      <c r="BR32" s="278" t="s">
        <v>6</v>
      </c>
      <c r="BS32" s="278" t="s">
        <v>237</v>
      </c>
      <c r="BT32" s="278" t="s">
        <v>17</v>
      </c>
    </row>
    <row r="33" spans="2:72">
      <c r="B33" s="6" t="str">
        <f>'ادخال البيانات'!B34</f>
        <v/>
      </c>
      <c r="C33" s="6" t="str">
        <f>'ادخال البيانات'!AQ34</f>
        <v/>
      </c>
      <c r="D33" s="6" t="str">
        <f>'ادخال البيانات'!AR34</f>
        <v/>
      </c>
      <c r="E33" s="6" t="str">
        <f>'ادخال البيانات'!AS34</f>
        <v/>
      </c>
      <c r="F33" s="6" t="str">
        <f>'ادخال البيانات'!AT34</f>
        <v/>
      </c>
      <c r="G33" s="6" t="str">
        <f>'ادخال البيانات'!AU34</f>
        <v/>
      </c>
      <c r="H33" s="6" t="str">
        <f>'ادخال البيانات'!AV34</f>
        <v/>
      </c>
      <c r="I33" s="6" t="str">
        <f>'ادخال البيانات'!AW34</f>
        <v/>
      </c>
      <c r="J33" s="6" t="str">
        <f>'ادخال البيانات'!AX34</f>
        <v/>
      </c>
      <c r="K33" s="6" t="str">
        <f>'ادخال البيانات'!AY34</f>
        <v/>
      </c>
      <c r="L33" s="6" t="str">
        <f>'ادخال البيانات'!AZ34</f>
        <v/>
      </c>
      <c r="M33" s="6" t="str">
        <f>'ادخال البيانات'!BA34</f>
        <v/>
      </c>
      <c r="N33" s="6" t="str">
        <f>'ادخال البيانات'!BB34</f>
        <v/>
      </c>
      <c r="O33" s="6" t="str">
        <f>'ادخال البيانات'!BC34</f>
        <v/>
      </c>
      <c r="P33" s="6" t="str">
        <f>'ادخال البيانات'!BD34</f>
        <v/>
      </c>
      <c r="Q33" s="6" t="str">
        <f>'ادخال البيانات'!BE34</f>
        <v/>
      </c>
      <c r="R33" s="6" t="str">
        <f>'ادخال البيانات'!BF34</f>
        <v/>
      </c>
      <c r="S33" s="6" t="str">
        <f>'ادخال البيانات'!BG34</f>
        <v/>
      </c>
      <c r="T33" s="6" t="str">
        <f>'ادخال البيانات'!BH34</f>
        <v/>
      </c>
      <c r="U33" s="6" t="str">
        <f>'ادخال البيانات'!BI34</f>
        <v/>
      </c>
      <c r="V33" s="130" t="str">
        <f>'ادخال البيانات'!BJ34</f>
        <v/>
      </c>
      <c r="W33" s="137">
        <f t="shared" si="1"/>
        <v>0</v>
      </c>
      <c r="BI33"/>
      <c r="BM33" s="6">
        <v>1</v>
      </c>
      <c r="BN33" s="675" t="str">
        <f>IFERROR(VLOOKUP(BM33,$BG$6:$BM$25,3,FALSE),"")</f>
        <v/>
      </c>
      <c r="BO33" s="675"/>
      <c r="BP33" s="675"/>
      <c r="BQ33" s="675"/>
      <c r="BR33" s="125" t="str">
        <f>IFERROR(VLOOKUP(BM33,$BG$6:$BM$25,7,FALSE),"")</f>
        <v/>
      </c>
      <c r="BS33" s="94" t="str">
        <f>IFERROR(VLOOKUP(BM33,$BG$6:$BM$25,6,FALSE),"")</f>
        <v/>
      </c>
      <c r="BT33" s="6" t="str">
        <f>IF(BS33="","",IF(BR33&gt;=90%,"عال",IF(BR33&gt;=67.3%,"فوق المتوسط",IF(BR33&gt;=33.3%,"متوسط",IF(BR33&gt;=10%,"منخفض","دون المنخفض")))))</f>
        <v/>
      </c>
    </row>
    <row r="34" spans="2:72">
      <c r="B34" s="6" t="str">
        <f>'ادخال البيانات'!B35</f>
        <v/>
      </c>
      <c r="C34" s="6" t="str">
        <f>'ادخال البيانات'!AQ35</f>
        <v/>
      </c>
      <c r="D34" s="6" t="str">
        <f>'ادخال البيانات'!AR35</f>
        <v/>
      </c>
      <c r="E34" s="6" t="str">
        <f>'ادخال البيانات'!AS35</f>
        <v/>
      </c>
      <c r="F34" s="6" t="str">
        <f>'ادخال البيانات'!AT35</f>
        <v/>
      </c>
      <c r="G34" s="6" t="str">
        <f>'ادخال البيانات'!AU35</f>
        <v/>
      </c>
      <c r="H34" s="6" t="str">
        <f>'ادخال البيانات'!AV35</f>
        <v/>
      </c>
      <c r="I34" s="6" t="str">
        <f>'ادخال البيانات'!AW35</f>
        <v/>
      </c>
      <c r="J34" s="6" t="str">
        <f>'ادخال البيانات'!AX35</f>
        <v/>
      </c>
      <c r="K34" s="6" t="str">
        <f>'ادخال البيانات'!AY35</f>
        <v/>
      </c>
      <c r="L34" s="6" t="str">
        <f>'ادخال البيانات'!AZ35</f>
        <v/>
      </c>
      <c r="M34" s="6" t="str">
        <f>'ادخال البيانات'!BA35</f>
        <v/>
      </c>
      <c r="N34" s="6" t="str">
        <f>'ادخال البيانات'!BB35</f>
        <v/>
      </c>
      <c r="O34" s="6" t="str">
        <f>'ادخال البيانات'!BC35</f>
        <v/>
      </c>
      <c r="P34" s="6" t="str">
        <f>'ادخال البيانات'!BD35</f>
        <v/>
      </c>
      <c r="Q34" s="6" t="str">
        <f>'ادخال البيانات'!BE35</f>
        <v/>
      </c>
      <c r="R34" s="6" t="str">
        <f>'ادخال البيانات'!BF35</f>
        <v/>
      </c>
      <c r="S34" s="6" t="str">
        <f>'ادخال البيانات'!BG35</f>
        <v/>
      </c>
      <c r="T34" s="6" t="str">
        <f>'ادخال البيانات'!BH35</f>
        <v/>
      </c>
      <c r="U34" s="6" t="str">
        <f>'ادخال البيانات'!BI35</f>
        <v/>
      </c>
      <c r="V34" s="130" t="str">
        <f>'ادخال البيانات'!BJ35</f>
        <v/>
      </c>
      <c r="W34" s="137">
        <f t="shared" si="1"/>
        <v>0</v>
      </c>
      <c r="BI34"/>
      <c r="BM34" s="6">
        <v>2</v>
      </c>
      <c r="BN34" s="675" t="str">
        <f t="shared" ref="BN34:BN52" si="11">IFERROR(VLOOKUP(BM34,$BG$6:$BM$25,3,FALSE),"")</f>
        <v/>
      </c>
      <c r="BO34" s="675"/>
      <c r="BP34" s="675"/>
      <c r="BQ34" s="675"/>
      <c r="BR34" s="125" t="str">
        <f t="shared" ref="BR34:BR52" si="12">IFERROR(VLOOKUP(BM34,$BG$6:$BM$25,7,FALSE),"")</f>
        <v/>
      </c>
      <c r="BS34" s="94" t="str">
        <f t="shared" ref="BS34:BS52" si="13">IFERROR(VLOOKUP(BM34,$BG$6:$BM$25,6,FALSE),"")</f>
        <v/>
      </c>
      <c r="BT34" s="6" t="str">
        <f t="shared" ref="BT34:BT52" si="14">IF(BS34="","",IF(BR34&gt;=90%,"عال",IF(BR34&gt;=67.3%,"فوق المتوسط",IF(BR34&gt;=33.3%,"متوسط",IF(BR34&gt;=10%,"منخفض","دون المنخفض")))))</f>
        <v/>
      </c>
    </row>
    <row r="35" spans="2:72">
      <c r="B35" s="6" t="str">
        <f>'ادخال البيانات'!B36</f>
        <v/>
      </c>
      <c r="C35" s="6" t="str">
        <f>'ادخال البيانات'!AQ36</f>
        <v/>
      </c>
      <c r="D35" s="6" t="str">
        <f>'ادخال البيانات'!AR36</f>
        <v/>
      </c>
      <c r="E35" s="6" t="str">
        <f>'ادخال البيانات'!AS36</f>
        <v/>
      </c>
      <c r="F35" s="6" t="str">
        <f>'ادخال البيانات'!AT36</f>
        <v/>
      </c>
      <c r="G35" s="6" t="str">
        <f>'ادخال البيانات'!AU36</f>
        <v/>
      </c>
      <c r="H35" s="6" t="str">
        <f>'ادخال البيانات'!AV36</f>
        <v/>
      </c>
      <c r="I35" s="6" t="str">
        <f>'ادخال البيانات'!AW36</f>
        <v/>
      </c>
      <c r="J35" s="6" t="str">
        <f>'ادخال البيانات'!AX36</f>
        <v/>
      </c>
      <c r="K35" s="6" t="str">
        <f>'ادخال البيانات'!AY36</f>
        <v/>
      </c>
      <c r="L35" s="6" t="str">
        <f>'ادخال البيانات'!AZ36</f>
        <v/>
      </c>
      <c r="M35" s="6" t="str">
        <f>'ادخال البيانات'!BA36</f>
        <v/>
      </c>
      <c r="N35" s="6" t="str">
        <f>'ادخال البيانات'!BB36</f>
        <v/>
      </c>
      <c r="O35" s="6" t="str">
        <f>'ادخال البيانات'!BC36</f>
        <v/>
      </c>
      <c r="P35" s="6" t="str">
        <f>'ادخال البيانات'!BD36</f>
        <v/>
      </c>
      <c r="Q35" s="6" t="str">
        <f>'ادخال البيانات'!BE36</f>
        <v/>
      </c>
      <c r="R35" s="6" t="str">
        <f>'ادخال البيانات'!BF36</f>
        <v/>
      </c>
      <c r="S35" s="6" t="str">
        <f>'ادخال البيانات'!BG36</f>
        <v/>
      </c>
      <c r="T35" s="6" t="str">
        <f>'ادخال البيانات'!BH36</f>
        <v/>
      </c>
      <c r="U35" s="6" t="str">
        <f>'ادخال البيانات'!BI36</f>
        <v/>
      </c>
      <c r="V35" s="130" t="str">
        <f>'ادخال البيانات'!BJ36</f>
        <v/>
      </c>
      <c r="W35" s="137">
        <f t="shared" si="1"/>
        <v>0</v>
      </c>
      <c r="BI35"/>
      <c r="BM35" s="6">
        <v>3</v>
      </c>
      <c r="BN35" s="675" t="str">
        <f t="shared" si="11"/>
        <v/>
      </c>
      <c r="BO35" s="675"/>
      <c r="BP35" s="675"/>
      <c r="BQ35" s="675"/>
      <c r="BR35" s="125" t="str">
        <f t="shared" si="12"/>
        <v/>
      </c>
      <c r="BS35" s="94" t="str">
        <f t="shared" si="13"/>
        <v/>
      </c>
      <c r="BT35" s="6" t="str">
        <f t="shared" si="14"/>
        <v/>
      </c>
    </row>
    <row r="36" spans="2:72">
      <c r="B36" s="6" t="str">
        <f>'ادخال البيانات'!B37</f>
        <v/>
      </c>
      <c r="C36" s="6" t="str">
        <f>'ادخال البيانات'!AQ37</f>
        <v/>
      </c>
      <c r="D36" s="6" t="str">
        <f>'ادخال البيانات'!AR37</f>
        <v/>
      </c>
      <c r="E36" s="6" t="str">
        <f>'ادخال البيانات'!AS37</f>
        <v/>
      </c>
      <c r="F36" s="6" t="str">
        <f>'ادخال البيانات'!AT37</f>
        <v/>
      </c>
      <c r="G36" s="6" t="str">
        <f>'ادخال البيانات'!AU37</f>
        <v/>
      </c>
      <c r="H36" s="6" t="str">
        <f>'ادخال البيانات'!AV37</f>
        <v/>
      </c>
      <c r="I36" s="6" t="str">
        <f>'ادخال البيانات'!AW37</f>
        <v/>
      </c>
      <c r="J36" s="6" t="str">
        <f>'ادخال البيانات'!AX37</f>
        <v/>
      </c>
      <c r="K36" s="6" t="str">
        <f>'ادخال البيانات'!AY37</f>
        <v/>
      </c>
      <c r="L36" s="6" t="str">
        <f>'ادخال البيانات'!AZ37</f>
        <v/>
      </c>
      <c r="M36" s="6" t="str">
        <f>'ادخال البيانات'!BA37</f>
        <v/>
      </c>
      <c r="N36" s="6" t="str">
        <f>'ادخال البيانات'!BB37</f>
        <v/>
      </c>
      <c r="O36" s="6" t="str">
        <f>'ادخال البيانات'!BC37</f>
        <v/>
      </c>
      <c r="P36" s="6" t="str">
        <f>'ادخال البيانات'!BD37</f>
        <v/>
      </c>
      <c r="Q36" s="6" t="str">
        <f>'ادخال البيانات'!BE37</f>
        <v/>
      </c>
      <c r="R36" s="6" t="str">
        <f>'ادخال البيانات'!BF37</f>
        <v/>
      </c>
      <c r="S36" s="6" t="str">
        <f>'ادخال البيانات'!BG37</f>
        <v/>
      </c>
      <c r="T36" s="6" t="str">
        <f>'ادخال البيانات'!BH37</f>
        <v/>
      </c>
      <c r="U36" s="6" t="str">
        <f>'ادخال البيانات'!BI37</f>
        <v/>
      </c>
      <c r="V36" s="130" t="str">
        <f>'ادخال البيانات'!BJ37</f>
        <v/>
      </c>
      <c r="W36" s="137">
        <f t="shared" si="1"/>
        <v>0</v>
      </c>
      <c r="BM36" s="6">
        <v>4</v>
      </c>
      <c r="BN36" s="675" t="str">
        <f t="shared" si="11"/>
        <v/>
      </c>
      <c r="BO36" s="675"/>
      <c r="BP36" s="675"/>
      <c r="BQ36" s="675"/>
      <c r="BR36" s="125" t="str">
        <f t="shared" si="12"/>
        <v/>
      </c>
      <c r="BS36" s="94" t="str">
        <f t="shared" si="13"/>
        <v/>
      </c>
      <c r="BT36" s="6" t="str">
        <f t="shared" si="14"/>
        <v/>
      </c>
    </row>
    <row r="37" spans="2:72">
      <c r="B37" s="6" t="str">
        <f>'ادخال البيانات'!B38</f>
        <v/>
      </c>
      <c r="C37" s="6" t="str">
        <f>'ادخال البيانات'!AQ38</f>
        <v/>
      </c>
      <c r="D37" s="6" t="str">
        <f>'ادخال البيانات'!AR38</f>
        <v/>
      </c>
      <c r="E37" s="6" t="str">
        <f>'ادخال البيانات'!AS38</f>
        <v/>
      </c>
      <c r="F37" s="6" t="str">
        <f>'ادخال البيانات'!AT38</f>
        <v/>
      </c>
      <c r="G37" s="6" t="str">
        <f>'ادخال البيانات'!AU38</f>
        <v/>
      </c>
      <c r="H37" s="6" t="str">
        <f>'ادخال البيانات'!AV38</f>
        <v/>
      </c>
      <c r="I37" s="6" t="str">
        <f>'ادخال البيانات'!AW38</f>
        <v/>
      </c>
      <c r="J37" s="6" t="str">
        <f>'ادخال البيانات'!AX38</f>
        <v/>
      </c>
      <c r="K37" s="6" t="str">
        <f>'ادخال البيانات'!AY38</f>
        <v/>
      </c>
      <c r="L37" s="6" t="str">
        <f>'ادخال البيانات'!AZ38</f>
        <v/>
      </c>
      <c r="M37" s="6" t="str">
        <f>'ادخال البيانات'!BA38</f>
        <v/>
      </c>
      <c r="N37" s="6" t="str">
        <f>'ادخال البيانات'!BB38</f>
        <v/>
      </c>
      <c r="O37" s="6" t="str">
        <f>'ادخال البيانات'!BC38</f>
        <v/>
      </c>
      <c r="P37" s="6" t="str">
        <f>'ادخال البيانات'!BD38</f>
        <v/>
      </c>
      <c r="Q37" s="6" t="str">
        <f>'ادخال البيانات'!BE38</f>
        <v/>
      </c>
      <c r="R37" s="6" t="str">
        <f>'ادخال البيانات'!BF38</f>
        <v/>
      </c>
      <c r="S37" s="6" t="str">
        <f>'ادخال البيانات'!BG38</f>
        <v/>
      </c>
      <c r="T37" s="6" t="str">
        <f>'ادخال البيانات'!BH38</f>
        <v/>
      </c>
      <c r="U37" s="6" t="str">
        <f>'ادخال البيانات'!BI38</f>
        <v/>
      </c>
      <c r="V37" s="130" t="str">
        <f>'ادخال البيانات'!BJ38</f>
        <v/>
      </c>
      <c r="W37" s="137">
        <f t="shared" si="1"/>
        <v>0</v>
      </c>
      <c r="BM37" s="6">
        <v>5</v>
      </c>
      <c r="BN37" s="675" t="str">
        <f t="shared" si="11"/>
        <v/>
      </c>
      <c r="BO37" s="675"/>
      <c r="BP37" s="675"/>
      <c r="BQ37" s="675"/>
      <c r="BR37" s="125" t="str">
        <f t="shared" si="12"/>
        <v/>
      </c>
      <c r="BS37" s="94" t="str">
        <f t="shared" si="13"/>
        <v/>
      </c>
      <c r="BT37" s="6" t="str">
        <f t="shared" si="14"/>
        <v/>
      </c>
    </row>
    <row r="38" spans="2:72">
      <c r="B38" s="6" t="str">
        <f>'ادخال البيانات'!B39</f>
        <v/>
      </c>
      <c r="C38" s="6" t="str">
        <f>'ادخال البيانات'!AQ39</f>
        <v/>
      </c>
      <c r="D38" s="6" t="str">
        <f>'ادخال البيانات'!AR39</f>
        <v/>
      </c>
      <c r="E38" s="6" t="str">
        <f>'ادخال البيانات'!AS39</f>
        <v/>
      </c>
      <c r="F38" s="6" t="str">
        <f>'ادخال البيانات'!AT39</f>
        <v/>
      </c>
      <c r="G38" s="6" t="str">
        <f>'ادخال البيانات'!AU39</f>
        <v/>
      </c>
      <c r="H38" s="6" t="str">
        <f>'ادخال البيانات'!AV39</f>
        <v/>
      </c>
      <c r="I38" s="6" t="str">
        <f>'ادخال البيانات'!AW39</f>
        <v/>
      </c>
      <c r="J38" s="6" t="str">
        <f>'ادخال البيانات'!AX39</f>
        <v/>
      </c>
      <c r="K38" s="6" t="str">
        <f>'ادخال البيانات'!AY39</f>
        <v/>
      </c>
      <c r="L38" s="6" t="str">
        <f>'ادخال البيانات'!AZ39</f>
        <v/>
      </c>
      <c r="M38" s="6" t="str">
        <f>'ادخال البيانات'!BA39</f>
        <v/>
      </c>
      <c r="N38" s="6" t="str">
        <f>'ادخال البيانات'!BB39</f>
        <v/>
      </c>
      <c r="O38" s="6" t="str">
        <f>'ادخال البيانات'!BC39</f>
        <v/>
      </c>
      <c r="P38" s="6" t="str">
        <f>'ادخال البيانات'!BD39</f>
        <v/>
      </c>
      <c r="Q38" s="6" t="str">
        <f>'ادخال البيانات'!BE39</f>
        <v/>
      </c>
      <c r="R38" s="6" t="str">
        <f>'ادخال البيانات'!BF39</f>
        <v/>
      </c>
      <c r="S38" s="6" t="str">
        <f>'ادخال البيانات'!BG39</f>
        <v/>
      </c>
      <c r="T38" s="6" t="str">
        <f>'ادخال البيانات'!BH39</f>
        <v/>
      </c>
      <c r="U38" s="6" t="str">
        <f>'ادخال البيانات'!BI39</f>
        <v/>
      </c>
      <c r="V38" s="130" t="str">
        <f>'ادخال البيانات'!BJ39</f>
        <v/>
      </c>
      <c r="W38" s="137">
        <f t="shared" si="1"/>
        <v>0</v>
      </c>
      <c r="BM38" s="6">
        <v>6</v>
      </c>
      <c r="BN38" s="675" t="str">
        <f t="shared" si="11"/>
        <v/>
      </c>
      <c r="BO38" s="675"/>
      <c r="BP38" s="675"/>
      <c r="BQ38" s="675"/>
      <c r="BR38" s="125" t="str">
        <f t="shared" si="12"/>
        <v/>
      </c>
      <c r="BS38" s="94" t="str">
        <f t="shared" si="13"/>
        <v/>
      </c>
      <c r="BT38" s="6" t="str">
        <f t="shared" si="14"/>
        <v/>
      </c>
    </row>
    <row r="39" spans="2:72">
      <c r="B39" s="6" t="str">
        <f>'ادخال البيانات'!B40</f>
        <v/>
      </c>
      <c r="C39" s="6" t="str">
        <f>'ادخال البيانات'!AQ40</f>
        <v/>
      </c>
      <c r="D39" s="6" t="str">
        <f>'ادخال البيانات'!AR40</f>
        <v/>
      </c>
      <c r="E39" s="6" t="str">
        <f>'ادخال البيانات'!AS40</f>
        <v/>
      </c>
      <c r="F39" s="6" t="str">
        <f>'ادخال البيانات'!AT40</f>
        <v/>
      </c>
      <c r="G39" s="6" t="str">
        <f>'ادخال البيانات'!AU40</f>
        <v/>
      </c>
      <c r="H39" s="6" t="str">
        <f>'ادخال البيانات'!AV40</f>
        <v/>
      </c>
      <c r="I39" s="6" t="str">
        <f>'ادخال البيانات'!AW40</f>
        <v/>
      </c>
      <c r="J39" s="6" t="str">
        <f>'ادخال البيانات'!AX40</f>
        <v/>
      </c>
      <c r="K39" s="6" t="str">
        <f>'ادخال البيانات'!AY40</f>
        <v/>
      </c>
      <c r="L39" s="6" t="str">
        <f>'ادخال البيانات'!AZ40</f>
        <v/>
      </c>
      <c r="M39" s="6" t="str">
        <f>'ادخال البيانات'!BA40</f>
        <v/>
      </c>
      <c r="N39" s="6" t="str">
        <f>'ادخال البيانات'!BB40</f>
        <v/>
      </c>
      <c r="O39" s="6" t="str">
        <f>'ادخال البيانات'!BC40</f>
        <v/>
      </c>
      <c r="P39" s="6" t="str">
        <f>'ادخال البيانات'!BD40</f>
        <v/>
      </c>
      <c r="Q39" s="6" t="str">
        <f>'ادخال البيانات'!BE40</f>
        <v/>
      </c>
      <c r="R39" s="6" t="str">
        <f>'ادخال البيانات'!BF40</f>
        <v/>
      </c>
      <c r="S39" s="6" t="str">
        <f>'ادخال البيانات'!BG40</f>
        <v/>
      </c>
      <c r="T39" s="6" t="str">
        <f>'ادخال البيانات'!BH40</f>
        <v/>
      </c>
      <c r="U39" s="6" t="str">
        <f>'ادخال البيانات'!BI40</f>
        <v/>
      </c>
      <c r="V39" s="130" t="str">
        <f>'ادخال البيانات'!BJ40</f>
        <v/>
      </c>
      <c r="W39" s="137">
        <f t="shared" si="1"/>
        <v>0</v>
      </c>
      <c r="BM39" s="6">
        <v>7</v>
      </c>
      <c r="BN39" s="675" t="str">
        <f t="shared" si="11"/>
        <v/>
      </c>
      <c r="BO39" s="675"/>
      <c r="BP39" s="675"/>
      <c r="BQ39" s="675"/>
      <c r="BR39" s="125" t="str">
        <f t="shared" si="12"/>
        <v/>
      </c>
      <c r="BS39" s="94" t="str">
        <f t="shared" si="13"/>
        <v/>
      </c>
      <c r="BT39" s="6" t="str">
        <f t="shared" si="14"/>
        <v/>
      </c>
    </row>
    <row r="40" spans="2:72">
      <c r="B40" s="6" t="str">
        <f>'ادخال البيانات'!B41</f>
        <v/>
      </c>
      <c r="C40" s="6" t="str">
        <f>'ادخال البيانات'!AQ41</f>
        <v/>
      </c>
      <c r="D40" s="6" t="str">
        <f>'ادخال البيانات'!AR41</f>
        <v/>
      </c>
      <c r="E40" s="6" t="str">
        <f>'ادخال البيانات'!AS41</f>
        <v/>
      </c>
      <c r="F40" s="6" t="str">
        <f>'ادخال البيانات'!AT41</f>
        <v/>
      </c>
      <c r="G40" s="6" t="str">
        <f>'ادخال البيانات'!AU41</f>
        <v/>
      </c>
      <c r="H40" s="6" t="str">
        <f>'ادخال البيانات'!AV41</f>
        <v/>
      </c>
      <c r="I40" s="6" t="str">
        <f>'ادخال البيانات'!AW41</f>
        <v/>
      </c>
      <c r="J40" s="6" t="str">
        <f>'ادخال البيانات'!AX41</f>
        <v/>
      </c>
      <c r="K40" s="6" t="str">
        <f>'ادخال البيانات'!AY41</f>
        <v/>
      </c>
      <c r="L40" s="6" t="str">
        <f>'ادخال البيانات'!AZ41</f>
        <v/>
      </c>
      <c r="M40" s="6" t="str">
        <f>'ادخال البيانات'!BA41</f>
        <v/>
      </c>
      <c r="N40" s="6" t="str">
        <f>'ادخال البيانات'!BB41</f>
        <v/>
      </c>
      <c r="O40" s="6" t="str">
        <f>'ادخال البيانات'!BC41</f>
        <v/>
      </c>
      <c r="P40" s="6" t="str">
        <f>'ادخال البيانات'!BD41</f>
        <v/>
      </c>
      <c r="Q40" s="6" t="str">
        <f>'ادخال البيانات'!BE41</f>
        <v/>
      </c>
      <c r="R40" s="6" t="str">
        <f>'ادخال البيانات'!BF41</f>
        <v/>
      </c>
      <c r="S40" s="6" t="str">
        <f>'ادخال البيانات'!BG41</f>
        <v/>
      </c>
      <c r="T40" s="6" t="str">
        <f>'ادخال البيانات'!BH41</f>
        <v/>
      </c>
      <c r="U40" s="6" t="str">
        <f>'ادخال البيانات'!BI41</f>
        <v/>
      </c>
      <c r="V40" s="130" t="str">
        <f>'ادخال البيانات'!BJ41</f>
        <v/>
      </c>
      <c r="W40" s="137">
        <f t="shared" si="1"/>
        <v>0</v>
      </c>
      <c r="BM40" s="6">
        <v>8</v>
      </c>
      <c r="BN40" s="675" t="str">
        <f t="shared" si="11"/>
        <v/>
      </c>
      <c r="BO40" s="675"/>
      <c r="BP40" s="675"/>
      <c r="BQ40" s="675"/>
      <c r="BR40" s="125" t="str">
        <f t="shared" si="12"/>
        <v/>
      </c>
      <c r="BS40" s="94" t="str">
        <f t="shared" si="13"/>
        <v/>
      </c>
      <c r="BT40" s="6" t="str">
        <f t="shared" si="14"/>
        <v/>
      </c>
    </row>
    <row r="41" spans="2:72">
      <c r="B41" s="6" t="str">
        <f>'ادخال البيانات'!B42</f>
        <v/>
      </c>
      <c r="C41" s="6" t="str">
        <f>'ادخال البيانات'!AQ42</f>
        <v/>
      </c>
      <c r="D41" s="6" t="str">
        <f>'ادخال البيانات'!AR42</f>
        <v/>
      </c>
      <c r="E41" s="6" t="str">
        <f>'ادخال البيانات'!AS42</f>
        <v/>
      </c>
      <c r="F41" s="6" t="str">
        <f>'ادخال البيانات'!AT42</f>
        <v/>
      </c>
      <c r="G41" s="6" t="str">
        <f>'ادخال البيانات'!AU42</f>
        <v/>
      </c>
      <c r="H41" s="6" t="str">
        <f>'ادخال البيانات'!AV42</f>
        <v/>
      </c>
      <c r="I41" s="6" t="str">
        <f>'ادخال البيانات'!AW42</f>
        <v/>
      </c>
      <c r="J41" s="6" t="str">
        <f>'ادخال البيانات'!AX42</f>
        <v/>
      </c>
      <c r="K41" s="6" t="str">
        <f>'ادخال البيانات'!AY42</f>
        <v/>
      </c>
      <c r="L41" s="6" t="str">
        <f>'ادخال البيانات'!AZ42</f>
        <v/>
      </c>
      <c r="M41" s="6" t="str">
        <f>'ادخال البيانات'!BA42</f>
        <v/>
      </c>
      <c r="N41" s="6" t="str">
        <f>'ادخال البيانات'!BB42</f>
        <v/>
      </c>
      <c r="O41" s="6" t="str">
        <f>'ادخال البيانات'!BC42</f>
        <v/>
      </c>
      <c r="P41" s="6" t="str">
        <f>'ادخال البيانات'!BD42</f>
        <v/>
      </c>
      <c r="Q41" s="6" t="str">
        <f>'ادخال البيانات'!BE42</f>
        <v/>
      </c>
      <c r="R41" s="6" t="str">
        <f>'ادخال البيانات'!BF42</f>
        <v/>
      </c>
      <c r="S41" s="6" t="str">
        <f>'ادخال البيانات'!BG42</f>
        <v/>
      </c>
      <c r="T41" s="6" t="str">
        <f>'ادخال البيانات'!BH42</f>
        <v/>
      </c>
      <c r="U41" s="6" t="str">
        <f>'ادخال البيانات'!BI42</f>
        <v/>
      </c>
      <c r="V41" s="130" t="str">
        <f>'ادخال البيانات'!BJ42</f>
        <v/>
      </c>
      <c r="W41" s="137">
        <f t="shared" si="1"/>
        <v>0</v>
      </c>
      <c r="BM41" s="6">
        <v>9</v>
      </c>
      <c r="BN41" s="675" t="str">
        <f t="shared" si="11"/>
        <v/>
      </c>
      <c r="BO41" s="675"/>
      <c r="BP41" s="675"/>
      <c r="BQ41" s="675"/>
      <c r="BR41" s="125" t="str">
        <f t="shared" si="12"/>
        <v/>
      </c>
      <c r="BS41" s="94" t="str">
        <f t="shared" si="13"/>
        <v/>
      </c>
      <c r="BT41" s="6" t="str">
        <f t="shared" si="14"/>
        <v/>
      </c>
    </row>
    <row r="42" spans="2:72">
      <c r="B42" s="6" t="str">
        <f>'ادخال البيانات'!B43</f>
        <v/>
      </c>
      <c r="C42" s="6" t="str">
        <f>'ادخال البيانات'!AQ43</f>
        <v/>
      </c>
      <c r="D42" s="6" t="str">
        <f>'ادخال البيانات'!AR43</f>
        <v/>
      </c>
      <c r="E42" s="6" t="str">
        <f>'ادخال البيانات'!AS43</f>
        <v/>
      </c>
      <c r="F42" s="6" t="str">
        <f>'ادخال البيانات'!AT43</f>
        <v/>
      </c>
      <c r="G42" s="6" t="str">
        <f>'ادخال البيانات'!AU43</f>
        <v/>
      </c>
      <c r="H42" s="6" t="str">
        <f>'ادخال البيانات'!AV43</f>
        <v/>
      </c>
      <c r="I42" s="6" t="str">
        <f>'ادخال البيانات'!AW43</f>
        <v/>
      </c>
      <c r="J42" s="6" t="str">
        <f>'ادخال البيانات'!AX43</f>
        <v/>
      </c>
      <c r="K42" s="6" t="str">
        <f>'ادخال البيانات'!AY43</f>
        <v/>
      </c>
      <c r="L42" s="6" t="str">
        <f>'ادخال البيانات'!AZ43</f>
        <v/>
      </c>
      <c r="M42" s="6" t="str">
        <f>'ادخال البيانات'!BA43</f>
        <v/>
      </c>
      <c r="N42" s="6" t="str">
        <f>'ادخال البيانات'!BB43</f>
        <v/>
      </c>
      <c r="O42" s="6" t="str">
        <f>'ادخال البيانات'!BC43</f>
        <v/>
      </c>
      <c r="P42" s="6" t="str">
        <f>'ادخال البيانات'!BD43</f>
        <v/>
      </c>
      <c r="Q42" s="6" t="str">
        <f>'ادخال البيانات'!BE43</f>
        <v/>
      </c>
      <c r="R42" s="6" t="str">
        <f>'ادخال البيانات'!BF43</f>
        <v/>
      </c>
      <c r="S42" s="6" t="str">
        <f>'ادخال البيانات'!BG43</f>
        <v/>
      </c>
      <c r="T42" s="6" t="str">
        <f>'ادخال البيانات'!BH43</f>
        <v/>
      </c>
      <c r="U42" s="6" t="str">
        <f>'ادخال البيانات'!BI43</f>
        <v/>
      </c>
      <c r="V42" s="130" t="str">
        <f>'ادخال البيانات'!BJ43</f>
        <v/>
      </c>
      <c r="W42" s="137">
        <f t="shared" si="1"/>
        <v>0</v>
      </c>
      <c r="BM42" s="6">
        <v>10</v>
      </c>
      <c r="BN42" s="675" t="str">
        <f t="shared" si="11"/>
        <v/>
      </c>
      <c r="BO42" s="675"/>
      <c r="BP42" s="675"/>
      <c r="BQ42" s="675"/>
      <c r="BR42" s="125" t="str">
        <f t="shared" si="12"/>
        <v/>
      </c>
      <c r="BS42" s="94" t="str">
        <f t="shared" si="13"/>
        <v/>
      </c>
      <c r="BT42" s="6" t="str">
        <f t="shared" si="14"/>
        <v/>
      </c>
    </row>
    <row r="43" spans="2:72">
      <c r="B43" s="6" t="str">
        <f>'ادخال البيانات'!B44</f>
        <v/>
      </c>
      <c r="C43" s="6" t="str">
        <f>'ادخال البيانات'!AQ44</f>
        <v/>
      </c>
      <c r="D43" s="6" t="str">
        <f>'ادخال البيانات'!AR44</f>
        <v/>
      </c>
      <c r="E43" s="6" t="str">
        <f>'ادخال البيانات'!AS44</f>
        <v/>
      </c>
      <c r="F43" s="6" t="str">
        <f>'ادخال البيانات'!AT44</f>
        <v/>
      </c>
      <c r="G43" s="6" t="str">
        <f>'ادخال البيانات'!AU44</f>
        <v/>
      </c>
      <c r="H43" s="6" t="str">
        <f>'ادخال البيانات'!AV44</f>
        <v/>
      </c>
      <c r="I43" s="6" t="str">
        <f>'ادخال البيانات'!AW44</f>
        <v/>
      </c>
      <c r="J43" s="6" t="str">
        <f>'ادخال البيانات'!AX44</f>
        <v/>
      </c>
      <c r="K43" s="6" t="str">
        <f>'ادخال البيانات'!AY44</f>
        <v/>
      </c>
      <c r="L43" s="6" t="str">
        <f>'ادخال البيانات'!AZ44</f>
        <v/>
      </c>
      <c r="M43" s="6" t="str">
        <f>'ادخال البيانات'!BA44</f>
        <v/>
      </c>
      <c r="N43" s="6" t="str">
        <f>'ادخال البيانات'!BB44</f>
        <v/>
      </c>
      <c r="O43" s="6" t="str">
        <f>'ادخال البيانات'!BC44</f>
        <v/>
      </c>
      <c r="P43" s="6" t="str">
        <f>'ادخال البيانات'!BD44</f>
        <v/>
      </c>
      <c r="Q43" s="6" t="str">
        <f>'ادخال البيانات'!BE44</f>
        <v/>
      </c>
      <c r="R43" s="6" t="str">
        <f>'ادخال البيانات'!BF44</f>
        <v/>
      </c>
      <c r="S43" s="6" t="str">
        <f>'ادخال البيانات'!BG44</f>
        <v/>
      </c>
      <c r="T43" s="6" t="str">
        <f>'ادخال البيانات'!BH44</f>
        <v/>
      </c>
      <c r="U43" s="6" t="str">
        <f>'ادخال البيانات'!BI44</f>
        <v/>
      </c>
      <c r="V43" s="130" t="str">
        <f>'ادخال البيانات'!BJ44</f>
        <v/>
      </c>
      <c r="W43" s="137">
        <f t="shared" si="1"/>
        <v>0</v>
      </c>
      <c r="BM43" s="6">
        <v>11</v>
      </c>
      <c r="BN43" s="675" t="str">
        <f t="shared" si="11"/>
        <v/>
      </c>
      <c r="BO43" s="675"/>
      <c r="BP43" s="675"/>
      <c r="BQ43" s="675"/>
      <c r="BR43" s="125" t="str">
        <f t="shared" si="12"/>
        <v/>
      </c>
      <c r="BS43" s="94" t="str">
        <f t="shared" si="13"/>
        <v/>
      </c>
      <c r="BT43" s="6" t="str">
        <f t="shared" si="14"/>
        <v/>
      </c>
    </row>
    <row r="44" spans="2:72">
      <c r="B44" s="6" t="str">
        <f>'ادخال البيانات'!B45</f>
        <v/>
      </c>
      <c r="C44" s="6" t="str">
        <f>'ادخال البيانات'!AQ45</f>
        <v/>
      </c>
      <c r="D44" s="6" t="str">
        <f>'ادخال البيانات'!AR45</f>
        <v/>
      </c>
      <c r="E44" s="6" t="str">
        <f>'ادخال البيانات'!AS45</f>
        <v/>
      </c>
      <c r="F44" s="6" t="str">
        <f>'ادخال البيانات'!AT45</f>
        <v/>
      </c>
      <c r="G44" s="6" t="str">
        <f>'ادخال البيانات'!AU45</f>
        <v/>
      </c>
      <c r="H44" s="6" t="str">
        <f>'ادخال البيانات'!AV45</f>
        <v/>
      </c>
      <c r="I44" s="6" t="str">
        <f>'ادخال البيانات'!AW45</f>
        <v/>
      </c>
      <c r="J44" s="6" t="str">
        <f>'ادخال البيانات'!AX45</f>
        <v/>
      </c>
      <c r="K44" s="6" t="str">
        <f>'ادخال البيانات'!AY45</f>
        <v/>
      </c>
      <c r="L44" s="6" t="str">
        <f>'ادخال البيانات'!AZ45</f>
        <v/>
      </c>
      <c r="M44" s="6" t="str">
        <f>'ادخال البيانات'!BA45</f>
        <v/>
      </c>
      <c r="N44" s="6" t="str">
        <f>'ادخال البيانات'!BB45</f>
        <v/>
      </c>
      <c r="O44" s="6" t="str">
        <f>'ادخال البيانات'!BC45</f>
        <v/>
      </c>
      <c r="P44" s="6" t="str">
        <f>'ادخال البيانات'!BD45</f>
        <v/>
      </c>
      <c r="Q44" s="6" t="str">
        <f>'ادخال البيانات'!BE45</f>
        <v/>
      </c>
      <c r="R44" s="6" t="str">
        <f>'ادخال البيانات'!BF45</f>
        <v/>
      </c>
      <c r="S44" s="6" t="str">
        <f>'ادخال البيانات'!BG45</f>
        <v/>
      </c>
      <c r="T44" s="6" t="str">
        <f>'ادخال البيانات'!BH45</f>
        <v/>
      </c>
      <c r="U44" s="6" t="str">
        <f>'ادخال البيانات'!BI45</f>
        <v/>
      </c>
      <c r="V44" s="130" t="str">
        <f>'ادخال البيانات'!BJ45</f>
        <v/>
      </c>
      <c r="W44" s="137">
        <f t="shared" si="1"/>
        <v>0</v>
      </c>
      <c r="BM44" s="6">
        <v>12</v>
      </c>
      <c r="BN44" s="675" t="str">
        <f t="shared" si="11"/>
        <v/>
      </c>
      <c r="BO44" s="675"/>
      <c r="BP44" s="675"/>
      <c r="BQ44" s="675"/>
      <c r="BR44" s="125" t="str">
        <f t="shared" si="12"/>
        <v/>
      </c>
      <c r="BS44" s="94" t="str">
        <f t="shared" si="13"/>
        <v/>
      </c>
      <c r="BT44" s="6" t="str">
        <f t="shared" si="14"/>
        <v/>
      </c>
    </row>
    <row r="45" spans="2:72">
      <c r="B45" s="6" t="str">
        <f>'ادخال البيانات'!B46</f>
        <v/>
      </c>
      <c r="C45" s="6" t="str">
        <f>'ادخال البيانات'!AQ46</f>
        <v/>
      </c>
      <c r="D45" s="6" t="str">
        <f>'ادخال البيانات'!AR46</f>
        <v/>
      </c>
      <c r="E45" s="6" t="str">
        <f>'ادخال البيانات'!AS46</f>
        <v/>
      </c>
      <c r="F45" s="6" t="str">
        <f>'ادخال البيانات'!AT46</f>
        <v/>
      </c>
      <c r="G45" s="6" t="str">
        <f>'ادخال البيانات'!AU46</f>
        <v/>
      </c>
      <c r="H45" s="6" t="str">
        <f>'ادخال البيانات'!AV46</f>
        <v/>
      </c>
      <c r="I45" s="6" t="str">
        <f>'ادخال البيانات'!AW46</f>
        <v/>
      </c>
      <c r="J45" s="6" t="str">
        <f>'ادخال البيانات'!AX46</f>
        <v/>
      </c>
      <c r="K45" s="6" t="str">
        <f>'ادخال البيانات'!AY46</f>
        <v/>
      </c>
      <c r="L45" s="6" t="str">
        <f>'ادخال البيانات'!AZ46</f>
        <v/>
      </c>
      <c r="M45" s="6" t="str">
        <f>'ادخال البيانات'!BA46</f>
        <v/>
      </c>
      <c r="N45" s="6" t="str">
        <f>'ادخال البيانات'!BB46</f>
        <v/>
      </c>
      <c r="O45" s="6" t="str">
        <f>'ادخال البيانات'!BC46</f>
        <v/>
      </c>
      <c r="P45" s="6" t="str">
        <f>'ادخال البيانات'!BD46</f>
        <v/>
      </c>
      <c r="Q45" s="6" t="str">
        <f>'ادخال البيانات'!BE46</f>
        <v/>
      </c>
      <c r="R45" s="6" t="str">
        <f>'ادخال البيانات'!BF46</f>
        <v/>
      </c>
      <c r="S45" s="6" t="str">
        <f>'ادخال البيانات'!BG46</f>
        <v/>
      </c>
      <c r="T45" s="6" t="str">
        <f>'ادخال البيانات'!BH46</f>
        <v/>
      </c>
      <c r="U45" s="6" t="str">
        <f>'ادخال البيانات'!BI46</f>
        <v/>
      </c>
      <c r="V45" s="130" t="str">
        <f>'ادخال البيانات'!BJ46</f>
        <v/>
      </c>
      <c r="W45" s="137">
        <f t="shared" si="1"/>
        <v>0</v>
      </c>
      <c r="BM45" s="6">
        <v>13</v>
      </c>
      <c r="BN45" s="675" t="str">
        <f t="shared" si="11"/>
        <v/>
      </c>
      <c r="BO45" s="675"/>
      <c r="BP45" s="675"/>
      <c r="BQ45" s="675"/>
      <c r="BR45" s="125" t="str">
        <f t="shared" si="12"/>
        <v/>
      </c>
      <c r="BS45" s="94" t="str">
        <f t="shared" si="13"/>
        <v/>
      </c>
      <c r="BT45" s="6" t="str">
        <f t="shared" si="14"/>
        <v/>
      </c>
    </row>
    <row r="46" spans="2:72">
      <c r="B46" s="6" t="str">
        <f>'ادخال البيانات'!B47</f>
        <v/>
      </c>
      <c r="C46" s="6" t="str">
        <f>'ادخال البيانات'!AQ47</f>
        <v/>
      </c>
      <c r="D46" s="6" t="str">
        <f>'ادخال البيانات'!AR47</f>
        <v/>
      </c>
      <c r="E46" s="6" t="str">
        <f>'ادخال البيانات'!AS47</f>
        <v/>
      </c>
      <c r="F46" s="6" t="str">
        <f>'ادخال البيانات'!AT47</f>
        <v/>
      </c>
      <c r="G46" s="6" t="str">
        <f>'ادخال البيانات'!AU47</f>
        <v/>
      </c>
      <c r="H46" s="6" t="str">
        <f>'ادخال البيانات'!AV47</f>
        <v/>
      </c>
      <c r="I46" s="6" t="str">
        <f>'ادخال البيانات'!AW47</f>
        <v/>
      </c>
      <c r="J46" s="6" t="str">
        <f>'ادخال البيانات'!AX47</f>
        <v/>
      </c>
      <c r="K46" s="6" t="str">
        <f>'ادخال البيانات'!AY47</f>
        <v/>
      </c>
      <c r="L46" s="6" t="str">
        <f>'ادخال البيانات'!AZ47</f>
        <v/>
      </c>
      <c r="M46" s="6" t="str">
        <f>'ادخال البيانات'!BA47</f>
        <v/>
      </c>
      <c r="N46" s="6" t="str">
        <f>'ادخال البيانات'!BB47</f>
        <v/>
      </c>
      <c r="O46" s="6" t="str">
        <f>'ادخال البيانات'!BC47</f>
        <v/>
      </c>
      <c r="P46" s="6" t="str">
        <f>'ادخال البيانات'!BD47</f>
        <v/>
      </c>
      <c r="Q46" s="6" t="str">
        <f>'ادخال البيانات'!BE47</f>
        <v/>
      </c>
      <c r="R46" s="6" t="str">
        <f>'ادخال البيانات'!BF47</f>
        <v/>
      </c>
      <c r="S46" s="6" t="str">
        <f>'ادخال البيانات'!BG47</f>
        <v/>
      </c>
      <c r="T46" s="6" t="str">
        <f>'ادخال البيانات'!BH47</f>
        <v/>
      </c>
      <c r="U46" s="6" t="str">
        <f>'ادخال البيانات'!BI47</f>
        <v/>
      </c>
      <c r="V46" s="130" t="str">
        <f>'ادخال البيانات'!BJ47</f>
        <v/>
      </c>
      <c r="W46" s="137">
        <f t="shared" si="1"/>
        <v>0</v>
      </c>
      <c r="BM46" s="6">
        <v>14</v>
      </c>
      <c r="BN46" s="675" t="str">
        <f t="shared" si="11"/>
        <v/>
      </c>
      <c r="BO46" s="675"/>
      <c r="BP46" s="675"/>
      <c r="BQ46" s="675"/>
      <c r="BR46" s="125" t="str">
        <f t="shared" si="12"/>
        <v/>
      </c>
      <c r="BS46" s="94" t="str">
        <f t="shared" si="13"/>
        <v/>
      </c>
      <c r="BT46" s="6" t="str">
        <f t="shared" si="14"/>
        <v/>
      </c>
    </row>
    <row r="47" spans="2:72">
      <c r="B47" s="6" t="str">
        <f>'ادخال البيانات'!B48</f>
        <v/>
      </c>
      <c r="C47" s="6" t="str">
        <f>'ادخال البيانات'!AQ48</f>
        <v/>
      </c>
      <c r="D47" s="6" t="str">
        <f>'ادخال البيانات'!AR48</f>
        <v/>
      </c>
      <c r="E47" s="6" t="str">
        <f>'ادخال البيانات'!AS48</f>
        <v/>
      </c>
      <c r="F47" s="6" t="str">
        <f>'ادخال البيانات'!AT48</f>
        <v/>
      </c>
      <c r="G47" s="6" t="str">
        <f>'ادخال البيانات'!AU48</f>
        <v/>
      </c>
      <c r="H47" s="6" t="str">
        <f>'ادخال البيانات'!AV48</f>
        <v/>
      </c>
      <c r="I47" s="6" t="str">
        <f>'ادخال البيانات'!AW48</f>
        <v/>
      </c>
      <c r="J47" s="6" t="str">
        <f>'ادخال البيانات'!AX48</f>
        <v/>
      </c>
      <c r="K47" s="6" t="str">
        <f>'ادخال البيانات'!AY48</f>
        <v/>
      </c>
      <c r="L47" s="6" t="str">
        <f>'ادخال البيانات'!AZ48</f>
        <v/>
      </c>
      <c r="M47" s="6" t="str">
        <f>'ادخال البيانات'!BA48</f>
        <v/>
      </c>
      <c r="N47" s="6" t="str">
        <f>'ادخال البيانات'!BB48</f>
        <v/>
      </c>
      <c r="O47" s="6" t="str">
        <f>'ادخال البيانات'!BC48</f>
        <v/>
      </c>
      <c r="P47" s="6" t="str">
        <f>'ادخال البيانات'!BD48</f>
        <v/>
      </c>
      <c r="Q47" s="6" t="str">
        <f>'ادخال البيانات'!BE48</f>
        <v/>
      </c>
      <c r="R47" s="6" t="str">
        <f>'ادخال البيانات'!BF48</f>
        <v/>
      </c>
      <c r="S47" s="6" t="str">
        <f>'ادخال البيانات'!BG48</f>
        <v/>
      </c>
      <c r="T47" s="6" t="str">
        <f>'ادخال البيانات'!BH48</f>
        <v/>
      </c>
      <c r="U47" s="6" t="str">
        <f>'ادخال البيانات'!BI48</f>
        <v/>
      </c>
      <c r="V47" s="130" t="str">
        <f>'ادخال البيانات'!BJ48</f>
        <v/>
      </c>
      <c r="W47" s="137">
        <f t="shared" si="1"/>
        <v>0</v>
      </c>
      <c r="BM47" s="6">
        <v>15</v>
      </c>
      <c r="BN47" s="675" t="str">
        <f t="shared" si="11"/>
        <v/>
      </c>
      <c r="BO47" s="675"/>
      <c r="BP47" s="675"/>
      <c r="BQ47" s="675"/>
      <c r="BR47" s="125" t="str">
        <f t="shared" si="12"/>
        <v/>
      </c>
      <c r="BS47" s="94" t="str">
        <f t="shared" si="13"/>
        <v/>
      </c>
      <c r="BT47" s="6" t="str">
        <f t="shared" si="14"/>
        <v/>
      </c>
    </row>
    <row r="48" spans="2:72">
      <c r="B48" s="6" t="str">
        <f>'ادخال البيانات'!B49</f>
        <v/>
      </c>
      <c r="C48" s="6" t="str">
        <f>'ادخال البيانات'!AQ49</f>
        <v/>
      </c>
      <c r="D48" s="6" t="str">
        <f>'ادخال البيانات'!AR49</f>
        <v/>
      </c>
      <c r="E48" s="6" t="str">
        <f>'ادخال البيانات'!AS49</f>
        <v/>
      </c>
      <c r="F48" s="6" t="str">
        <f>'ادخال البيانات'!AT49</f>
        <v/>
      </c>
      <c r="G48" s="6" t="str">
        <f>'ادخال البيانات'!AU49</f>
        <v/>
      </c>
      <c r="H48" s="6" t="str">
        <f>'ادخال البيانات'!AV49</f>
        <v/>
      </c>
      <c r="I48" s="6" t="str">
        <f>'ادخال البيانات'!AW49</f>
        <v/>
      </c>
      <c r="J48" s="6" t="str">
        <f>'ادخال البيانات'!AX49</f>
        <v/>
      </c>
      <c r="K48" s="6" t="str">
        <f>'ادخال البيانات'!AY49</f>
        <v/>
      </c>
      <c r="L48" s="6" t="str">
        <f>'ادخال البيانات'!AZ49</f>
        <v/>
      </c>
      <c r="M48" s="6" t="str">
        <f>'ادخال البيانات'!BA49</f>
        <v/>
      </c>
      <c r="N48" s="6" t="str">
        <f>'ادخال البيانات'!BB49</f>
        <v/>
      </c>
      <c r="O48" s="6" t="str">
        <f>'ادخال البيانات'!BC49</f>
        <v/>
      </c>
      <c r="P48" s="6" t="str">
        <f>'ادخال البيانات'!BD49</f>
        <v/>
      </c>
      <c r="Q48" s="6" t="str">
        <f>'ادخال البيانات'!BE49</f>
        <v/>
      </c>
      <c r="R48" s="6" t="str">
        <f>'ادخال البيانات'!BF49</f>
        <v/>
      </c>
      <c r="S48" s="6" t="str">
        <f>'ادخال البيانات'!BG49</f>
        <v/>
      </c>
      <c r="T48" s="6" t="str">
        <f>'ادخال البيانات'!BH49</f>
        <v/>
      </c>
      <c r="U48" s="6" t="str">
        <f>'ادخال البيانات'!BI49</f>
        <v/>
      </c>
      <c r="V48" s="130" t="str">
        <f>'ادخال البيانات'!BJ49</f>
        <v/>
      </c>
      <c r="W48" s="137">
        <f t="shared" si="1"/>
        <v>0</v>
      </c>
      <c r="BM48" s="6">
        <v>16</v>
      </c>
      <c r="BN48" s="675" t="str">
        <f t="shared" si="11"/>
        <v/>
      </c>
      <c r="BO48" s="675"/>
      <c r="BP48" s="675"/>
      <c r="BQ48" s="675"/>
      <c r="BR48" s="125" t="str">
        <f t="shared" si="12"/>
        <v/>
      </c>
      <c r="BS48" s="94" t="str">
        <f t="shared" si="13"/>
        <v/>
      </c>
      <c r="BT48" s="6" t="str">
        <f t="shared" si="14"/>
        <v/>
      </c>
    </row>
    <row r="49" spans="2:72">
      <c r="B49" s="6" t="str">
        <f>'ادخال البيانات'!B50</f>
        <v/>
      </c>
      <c r="C49" s="6" t="str">
        <f>'ادخال البيانات'!AQ50</f>
        <v/>
      </c>
      <c r="D49" s="6" t="str">
        <f>'ادخال البيانات'!AR50</f>
        <v/>
      </c>
      <c r="E49" s="6" t="str">
        <f>'ادخال البيانات'!AS50</f>
        <v/>
      </c>
      <c r="F49" s="6" t="str">
        <f>'ادخال البيانات'!AT50</f>
        <v/>
      </c>
      <c r="G49" s="6" t="str">
        <f>'ادخال البيانات'!AU50</f>
        <v/>
      </c>
      <c r="H49" s="6" t="str">
        <f>'ادخال البيانات'!AV50</f>
        <v/>
      </c>
      <c r="I49" s="6" t="str">
        <f>'ادخال البيانات'!AW50</f>
        <v/>
      </c>
      <c r="J49" s="6" t="str">
        <f>'ادخال البيانات'!AX50</f>
        <v/>
      </c>
      <c r="K49" s="6" t="str">
        <f>'ادخال البيانات'!AY50</f>
        <v/>
      </c>
      <c r="L49" s="6" t="str">
        <f>'ادخال البيانات'!AZ50</f>
        <v/>
      </c>
      <c r="M49" s="6" t="str">
        <f>'ادخال البيانات'!BA50</f>
        <v/>
      </c>
      <c r="N49" s="6" t="str">
        <f>'ادخال البيانات'!BB50</f>
        <v/>
      </c>
      <c r="O49" s="6" t="str">
        <f>'ادخال البيانات'!BC50</f>
        <v/>
      </c>
      <c r="P49" s="6" t="str">
        <f>'ادخال البيانات'!BD50</f>
        <v/>
      </c>
      <c r="Q49" s="6" t="str">
        <f>'ادخال البيانات'!BE50</f>
        <v/>
      </c>
      <c r="R49" s="6" t="str">
        <f>'ادخال البيانات'!BF50</f>
        <v/>
      </c>
      <c r="S49" s="6" t="str">
        <f>'ادخال البيانات'!BG50</f>
        <v/>
      </c>
      <c r="T49" s="6" t="str">
        <f>'ادخال البيانات'!BH50</f>
        <v/>
      </c>
      <c r="U49" s="6" t="str">
        <f>'ادخال البيانات'!BI50</f>
        <v/>
      </c>
      <c r="V49" s="130" t="str">
        <f>'ادخال البيانات'!BJ50</f>
        <v/>
      </c>
      <c r="W49" s="137">
        <f t="shared" si="1"/>
        <v>0</v>
      </c>
      <c r="BM49" s="6">
        <v>17</v>
      </c>
      <c r="BN49" s="675" t="str">
        <f t="shared" si="11"/>
        <v/>
      </c>
      <c r="BO49" s="675"/>
      <c r="BP49" s="675"/>
      <c r="BQ49" s="675"/>
      <c r="BR49" s="125" t="str">
        <f t="shared" si="12"/>
        <v/>
      </c>
      <c r="BS49" s="94" t="str">
        <f t="shared" si="13"/>
        <v/>
      </c>
      <c r="BT49" s="6" t="str">
        <f t="shared" si="14"/>
        <v/>
      </c>
    </row>
    <row r="50" spans="2:72">
      <c r="B50" s="6" t="str">
        <f>'ادخال البيانات'!B51</f>
        <v/>
      </c>
      <c r="C50" s="6" t="str">
        <f>'ادخال البيانات'!AQ51</f>
        <v/>
      </c>
      <c r="D50" s="6" t="str">
        <f>'ادخال البيانات'!AR51</f>
        <v/>
      </c>
      <c r="E50" s="6" t="str">
        <f>'ادخال البيانات'!AS51</f>
        <v/>
      </c>
      <c r="F50" s="6" t="str">
        <f>'ادخال البيانات'!AT51</f>
        <v/>
      </c>
      <c r="G50" s="6" t="str">
        <f>'ادخال البيانات'!AU51</f>
        <v/>
      </c>
      <c r="H50" s="6" t="str">
        <f>'ادخال البيانات'!AV51</f>
        <v/>
      </c>
      <c r="I50" s="6" t="str">
        <f>'ادخال البيانات'!AW51</f>
        <v/>
      </c>
      <c r="J50" s="6" t="str">
        <f>'ادخال البيانات'!AX51</f>
        <v/>
      </c>
      <c r="K50" s="6" t="str">
        <f>'ادخال البيانات'!AY51</f>
        <v/>
      </c>
      <c r="L50" s="6" t="str">
        <f>'ادخال البيانات'!AZ51</f>
        <v/>
      </c>
      <c r="M50" s="6" t="str">
        <f>'ادخال البيانات'!BA51</f>
        <v/>
      </c>
      <c r="N50" s="6" t="str">
        <f>'ادخال البيانات'!BB51</f>
        <v/>
      </c>
      <c r="O50" s="6" t="str">
        <f>'ادخال البيانات'!BC51</f>
        <v/>
      </c>
      <c r="P50" s="6" t="str">
        <f>'ادخال البيانات'!BD51</f>
        <v/>
      </c>
      <c r="Q50" s="6" t="str">
        <f>'ادخال البيانات'!BE51</f>
        <v/>
      </c>
      <c r="R50" s="6" t="str">
        <f>'ادخال البيانات'!BF51</f>
        <v/>
      </c>
      <c r="S50" s="6" t="str">
        <f>'ادخال البيانات'!BG51</f>
        <v/>
      </c>
      <c r="T50" s="6" t="str">
        <f>'ادخال البيانات'!BH51</f>
        <v/>
      </c>
      <c r="U50" s="6" t="str">
        <f>'ادخال البيانات'!BI51</f>
        <v/>
      </c>
      <c r="V50" s="130" t="str">
        <f>'ادخال البيانات'!BJ51</f>
        <v/>
      </c>
      <c r="W50" s="137">
        <f t="shared" si="1"/>
        <v>0</v>
      </c>
      <c r="BM50" s="6">
        <v>18</v>
      </c>
      <c r="BN50" s="675" t="str">
        <f t="shared" si="11"/>
        <v/>
      </c>
      <c r="BO50" s="675"/>
      <c r="BP50" s="675"/>
      <c r="BQ50" s="675"/>
      <c r="BR50" s="125" t="str">
        <f t="shared" si="12"/>
        <v/>
      </c>
      <c r="BS50" s="94" t="str">
        <f t="shared" si="13"/>
        <v/>
      </c>
      <c r="BT50" s="6" t="str">
        <f t="shared" si="14"/>
        <v/>
      </c>
    </row>
    <row r="51" spans="2:72">
      <c r="B51" s="6" t="str">
        <f>'ادخال البيانات'!B52</f>
        <v/>
      </c>
      <c r="C51" s="6" t="str">
        <f>'ادخال البيانات'!AQ52</f>
        <v/>
      </c>
      <c r="D51" s="6" t="str">
        <f>'ادخال البيانات'!AR52</f>
        <v/>
      </c>
      <c r="E51" s="6" t="str">
        <f>'ادخال البيانات'!AS52</f>
        <v/>
      </c>
      <c r="F51" s="6" t="str">
        <f>'ادخال البيانات'!AT52</f>
        <v/>
      </c>
      <c r="G51" s="6" t="str">
        <f>'ادخال البيانات'!AU52</f>
        <v/>
      </c>
      <c r="H51" s="6" t="str">
        <f>'ادخال البيانات'!AV52</f>
        <v/>
      </c>
      <c r="I51" s="6" t="str">
        <f>'ادخال البيانات'!AW52</f>
        <v/>
      </c>
      <c r="J51" s="6" t="str">
        <f>'ادخال البيانات'!AX52</f>
        <v/>
      </c>
      <c r="K51" s="6" t="str">
        <f>'ادخال البيانات'!AY52</f>
        <v/>
      </c>
      <c r="L51" s="6" t="str">
        <f>'ادخال البيانات'!AZ52</f>
        <v/>
      </c>
      <c r="M51" s="6" t="str">
        <f>'ادخال البيانات'!BA52</f>
        <v/>
      </c>
      <c r="N51" s="6" t="str">
        <f>'ادخال البيانات'!BB52</f>
        <v/>
      </c>
      <c r="O51" s="6" t="str">
        <f>'ادخال البيانات'!BC52</f>
        <v/>
      </c>
      <c r="P51" s="6" t="str">
        <f>'ادخال البيانات'!BD52</f>
        <v/>
      </c>
      <c r="Q51" s="6" t="str">
        <f>'ادخال البيانات'!BE52</f>
        <v/>
      </c>
      <c r="R51" s="6" t="str">
        <f>'ادخال البيانات'!BF52</f>
        <v/>
      </c>
      <c r="S51" s="6" t="str">
        <f>'ادخال البيانات'!BG52</f>
        <v/>
      </c>
      <c r="T51" s="6" t="str">
        <f>'ادخال البيانات'!BH52</f>
        <v/>
      </c>
      <c r="U51" s="6" t="str">
        <f>'ادخال البيانات'!BI52</f>
        <v/>
      </c>
      <c r="V51" s="130" t="str">
        <f>'ادخال البيانات'!BJ52</f>
        <v/>
      </c>
      <c r="W51" s="137">
        <f t="shared" si="1"/>
        <v>0</v>
      </c>
      <c r="BM51" s="6">
        <v>19</v>
      </c>
      <c r="BN51" s="675" t="str">
        <f t="shared" si="11"/>
        <v/>
      </c>
      <c r="BO51" s="675"/>
      <c r="BP51" s="675"/>
      <c r="BQ51" s="675"/>
      <c r="BR51" s="125" t="str">
        <f t="shared" si="12"/>
        <v/>
      </c>
      <c r="BS51" s="94" t="str">
        <f t="shared" si="13"/>
        <v/>
      </c>
      <c r="BT51" s="6" t="str">
        <f t="shared" si="14"/>
        <v/>
      </c>
    </row>
    <row r="52" spans="2:72">
      <c r="B52" s="6" t="str">
        <f>'ادخال البيانات'!B53</f>
        <v/>
      </c>
      <c r="C52" s="6" t="str">
        <f>'ادخال البيانات'!AQ53</f>
        <v/>
      </c>
      <c r="D52" s="6" t="str">
        <f>'ادخال البيانات'!AR53</f>
        <v/>
      </c>
      <c r="E52" s="6" t="str">
        <f>'ادخال البيانات'!AS53</f>
        <v/>
      </c>
      <c r="F52" s="6" t="str">
        <f>'ادخال البيانات'!AT53</f>
        <v/>
      </c>
      <c r="G52" s="6" t="str">
        <f>'ادخال البيانات'!AU53</f>
        <v/>
      </c>
      <c r="H52" s="6" t="str">
        <f>'ادخال البيانات'!AV53</f>
        <v/>
      </c>
      <c r="I52" s="6" t="str">
        <f>'ادخال البيانات'!AW53</f>
        <v/>
      </c>
      <c r="J52" s="6" t="str">
        <f>'ادخال البيانات'!AX53</f>
        <v/>
      </c>
      <c r="K52" s="6" t="str">
        <f>'ادخال البيانات'!AY53</f>
        <v/>
      </c>
      <c r="L52" s="6" t="str">
        <f>'ادخال البيانات'!AZ53</f>
        <v/>
      </c>
      <c r="M52" s="6" t="str">
        <f>'ادخال البيانات'!BA53</f>
        <v/>
      </c>
      <c r="N52" s="6" t="str">
        <f>'ادخال البيانات'!BB53</f>
        <v/>
      </c>
      <c r="O52" s="6" t="str">
        <f>'ادخال البيانات'!BC53</f>
        <v/>
      </c>
      <c r="P52" s="6" t="str">
        <f>'ادخال البيانات'!BD53</f>
        <v/>
      </c>
      <c r="Q52" s="6" t="str">
        <f>'ادخال البيانات'!BE53</f>
        <v/>
      </c>
      <c r="R52" s="6" t="str">
        <f>'ادخال البيانات'!BF53</f>
        <v/>
      </c>
      <c r="S52" s="6" t="str">
        <f>'ادخال البيانات'!BG53</f>
        <v/>
      </c>
      <c r="T52" s="6" t="str">
        <f>'ادخال البيانات'!BH53</f>
        <v/>
      </c>
      <c r="U52" s="6" t="str">
        <f>'ادخال البيانات'!BI53</f>
        <v/>
      </c>
      <c r="V52" s="130" t="str">
        <f>'ادخال البيانات'!BJ53</f>
        <v/>
      </c>
      <c r="W52" s="137">
        <f t="shared" si="1"/>
        <v>0</v>
      </c>
      <c r="BM52" s="6">
        <v>20</v>
      </c>
      <c r="BN52" s="675" t="str">
        <f t="shared" si="11"/>
        <v/>
      </c>
      <c r="BO52" s="675"/>
      <c r="BP52" s="675"/>
      <c r="BQ52" s="675"/>
      <c r="BR52" s="125" t="str">
        <f t="shared" si="12"/>
        <v/>
      </c>
      <c r="BS52" s="94" t="str">
        <f t="shared" si="13"/>
        <v/>
      </c>
      <c r="BT52" s="6" t="str">
        <f t="shared" si="14"/>
        <v/>
      </c>
    </row>
    <row r="53" spans="2:72">
      <c r="B53" s="6" t="str">
        <f>'ادخال البيانات'!B54</f>
        <v/>
      </c>
      <c r="C53" s="6" t="str">
        <f>'ادخال البيانات'!AQ54</f>
        <v/>
      </c>
      <c r="D53" s="6" t="str">
        <f>'ادخال البيانات'!AR54</f>
        <v/>
      </c>
      <c r="E53" s="6" t="str">
        <f>'ادخال البيانات'!AS54</f>
        <v/>
      </c>
      <c r="F53" s="6" t="str">
        <f>'ادخال البيانات'!AT54</f>
        <v/>
      </c>
      <c r="G53" s="6" t="str">
        <f>'ادخال البيانات'!AU54</f>
        <v/>
      </c>
      <c r="H53" s="6" t="str">
        <f>'ادخال البيانات'!AV54</f>
        <v/>
      </c>
      <c r="I53" s="6" t="str">
        <f>'ادخال البيانات'!AW54</f>
        <v/>
      </c>
      <c r="J53" s="6" t="str">
        <f>'ادخال البيانات'!AX54</f>
        <v/>
      </c>
      <c r="K53" s="6" t="str">
        <f>'ادخال البيانات'!AY54</f>
        <v/>
      </c>
      <c r="L53" s="6" t="str">
        <f>'ادخال البيانات'!AZ54</f>
        <v/>
      </c>
      <c r="M53" s="6" t="str">
        <f>'ادخال البيانات'!BA54</f>
        <v/>
      </c>
      <c r="N53" s="6" t="str">
        <f>'ادخال البيانات'!BB54</f>
        <v/>
      </c>
      <c r="O53" s="6" t="str">
        <f>'ادخال البيانات'!BC54</f>
        <v/>
      </c>
      <c r="P53" s="6" t="str">
        <f>'ادخال البيانات'!BD54</f>
        <v/>
      </c>
      <c r="Q53" s="6" t="str">
        <f>'ادخال البيانات'!BE54</f>
        <v/>
      </c>
      <c r="R53" s="6" t="str">
        <f>'ادخال البيانات'!BF54</f>
        <v/>
      </c>
      <c r="S53" s="6" t="str">
        <f>'ادخال البيانات'!BG54</f>
        <v/>
      </c>
      <c r="T53" s="6" t="str">
        <f>'ادخال البيانات'!BH54</f>
        <v/>
      </c>
      <c r="U53" s="6" t="str">
        <f>'ادخال البيانات'!BI54</f>
        <v/>
      </c>
      <c r="V53" s="130" t="str">
        <f>'ادخال البيانات'!BJ54</f>
        <v/>
      </c>
      <c r="W53" s="137">
        <f t="shared" si="1"/>
        <v>0</v>
      </c>
    </row>
    <row r="54" spans="2:72">
      <c r="B54" s="6" t="str">
        <f>'ادخال البيانات'!B55</f>
        <v/>
      </c>
      <c r="C54" s="6" t="str">
        <f>'ادخال البيانات'!AQ55</f>
        <v/>
      </c>
      <c r="D54" s="6" t="str">
        <f>'ادخال البيانات'!AR55</f>
        <v/>
      </c>
      <c r="E54" s="6" t="str">
        <f>'ادخال البيانات'!AS55</f>
        <v/>
      </c>
      <c r="F54" s="6" t="str">
        <f>'ادخال البيانات'!AT55</f>
        <v/>
      </c>
      <c r="G54" s="6" t="str">
        <f>'ادخال البيانات'!AU55</f>
        <v/>
      </c>
      <c r="H54" s="6" t="str">
        <f>'ادخال البيانات'!AV55</f>
        <v/>
      </c>
      <c r="I54" s="6" t="str">
        <f>'ادخال البيانات'!AW55</f>
        <v/>
      </c>
      <c r="J54" s="6" t="str">
        <f>'ادخال البيانات'!AX55</f>
        <v/>
      </c>
      <c r="K54" s="6" t="str">
        <f>'ادخال البيانات'!AY55</f>
        <v/>
      </c>
      <c r="L54" s="6" t="str">
        <f>'ادخال البيانات'!AZ55</f>
        <v/>
      </c>
      <c r="M54" s="6" t="str">
        <f>'ادخال البيانات'!BA55</f>
        <v/>
      </c>
      <c r="N54" s="6" t="str">
        <f>'ادخال البيانات'!BB55</f>
        <v/>
      </c>
      <c r="O54" s="6" t="str">
        <f>'ادخال البيانات'!BC55</f>
        <v/>
      </c>
      <c r="P54" s="6" t="str">
        <f>'ادخال البيانات'!BD55</f>
        <v/>
      </c>
      <c r="Q54" s="6" t="str">
        <f>'ادخال البيانات'!BE55</f>
        <v/>
      </c>
      <c r="R54" s="6" t="str">
        <f>'ادخال البيانات'!BF55</f>
        <v/>
      </c>
      <c r="S54" s="6" t="str">
        <f>'ادخال البيانات'!BG55</f>
        <v/>
      </c>
      <c r="T54" s="6" t="str">
        <f>'ادخال البيانات'!BH55</f>
        <v/>
      </c>
      <c r="U54" s="6" t="str">
        <f>'ادخال البيانات'!BI55</f>
        <v/>
      </c>
      <c r="V54" s="130" t="str">
        <f>'ادخال البيانات'!BJ55</f>
        <v/>
      </c>
      <c r="W54" s="137">
        <f t="shared" si="1"/>
        <v>0</v>
      </c>
    </row>
    <row r="55" spans="2:72">
      <c r="B55" s="6" t="str">
        <f>'ادخال البيانات'!B56</f>
        <v/>
      </c>
      <c r="C55" s="6" t="str">
        <f>'ادخال البيانات'!AQ56</f>
        <v/>
      </c>
      <c r="D55" s="6" t="str">
        <f>'ادخال البيانات'!AR56</f>
        <v/>
      </c>
      <c r="E55" s="6" t="str">
        <f>'ادخال البيانات'!AS56</f>
        <v/>
      </c>
      <c r="F55" s="6" t="str">
        <f>'ادخال البيانات'!AT56</f>
        <v/>
      </c>
      <c r="G55" s="6" t="str">
        <f>'ادخال البيانات'!AU56</f>
        <v/>
      </c>
      <c r="H55" s="6" t="str">
        <f>'ادخال البيانات'!AV56</f>
        <v/>
      </c>
      <c r="I55" s="6" t="str">
        <f>'ادخال البيانات'!AW56</f>
        <v/>
      </c>
      <c r="J55" s="6" t="str">
        <f>'ادخال البيانات'!AX56</f>
        <v/>
      </c>
      <c r="K55" s="6" t="str">
        <f>'ادخال البيانات'!AY56</f>
        <v/>
      </c>
      <c r="L55" s="6" t="str">
        <f>'ادخال البيانات'!AZ56</f>
        <v/>
      </c>
      <c r="M55" s="6" t="str">
        <f>'ادخال البيانات'!BA56</f>
        <v/>
      </c>
      <c r="N55" s="6" t="str">
        <f>'ادخال البيانات'!BB56</f>
        <v/>
      </c>
      <c r="O55" s="6" t="str">
        <f>'ادخال البيانات'!BC56</f>
        <v/>
      </c>
      <c r="P55" s="6" t="str">
        <f>'ادخال البيانات'!BD56</f>
        <v/>
      </c>
      <c r="Q55" s="6" t="str">
        <f>'ادخال البيانات'!BE56</f>
        <v/>
      </c>
      <c r="R55" s="6" t="str">
        <f>'ادخال البيانات'!BF56</f>
        <v/>
      </c>
      <c r="S55" s="6" t="str">
        <f>'ادخال البيانات'!BG56</f>
        <v/>
      </c>
      <c r="T55" s="6" t="str">
        <f>'ادخال البيانات'!BH56</f>
        <v/>
      </c>
      <c r="U55" s="6" t="str">
        <f>'ادخال البيانات'!BI56</f>
        <v/>
      </c>
      <c r="V55" s="130" t="str">
        <f>'ادخال البيانات'!BJ56</f>
        <v/>
      </c>
      <c r="W55" s="137">
        <f t="shared" si="1"/>
        <v>0</v>
      </c>
    </row>
    <row r="56" spans="2:72">
      <c r="B56" s="6" t="str">
        <f>'ادخال البيانات'!B57</f>
        <v/>
      </c>
      <c r="C56" s="6" t="str">
        <f>'ادخال البيانات'!AQ57</f>
        <v/>
      </c>
      <c r="D56" s="6" t="str">
        <f>'ادخال البيانات'!AR57</f>
        <v/>
      </c>
      <c r="E56" s="6" t="str">
        <f>'ادخال البيانات'!AS57</f>
        <v/>
      </c>
      <c r="F56" s="6" t="str">
        <f>'ادخال البيانات'!AT57</f>
        <v/>
      </c>
      <c r="G56" s="6" t="str">
        <f>'ادخال البيانات'!AU57</f>
        <v/>
      </c>
      <c r="H56" s="6" t="str">
        <f>'ادخال البيانات'!AV57</f>
        <v/>
      </c>
      <c r="I56" s="6" t="str">
        <f>'ادخال البيانات'!AW57</f>
        <v/>
      </c>
      <c r="J56" s="6" t="str">
        <f>'ادخال البيانات'!AX57</f>
        <v/>
      </c>
      <c r="K56" s="6" t="str">
        <f>'ادخال البيانات'!AY57</f>
        <v/>
      </c>
      <c r="L56" s="6" t="str">
        <f>'ادخال البيانات'!AZ57</f>
        <v/>
      </c>
      <c r="M56" s="6" t="str">
        <f>'ادخال البيانات'!BA57</f>
        <v/>
      </c>
      <c r="N56" s="6" t="str">
        <f>'ادخال البيانات'!BB57</f>
        <v/>
      </c>
      <c r="O56" s="6" t="str">
        <f>'ادخال البيانات'!BC57</f>
        <v/>
      </c>
      <c r="P56" s="6" t="str">
        <f>'ادخال البيانات'!BD57</f>
        <v/>
      </c>
      <c r="Q56" s="6" t="str">
        <f>'ادخال البيانات'!BE57</f>
        <v/>
      </c>
      <c r="R56" s="6" t="str">
        <f>'ادخال البيانات'!BF57</f>
        <v/>
      </c>
      <c r="S56" s="6" t="str">
        <f>'ادخال البيانات'!BG57</f>
        <v/>
      </c>
      <c r="T56" s="6" t="str">
        <f>'ادخال البيانات'!BH57</f>
        <v/>
      </c>
      <c r="U56" s="6" t="str">
        <f>'ادخال البيانات'!BI57</f>
        <v/>
      </c>
      <c r="V56" s="130" t="str">
        <f>'ادخال البيانات'!BJ57</f>
        <v/>
      </c>
      <c r="W56" s="137">
        <f t="shared" si="1"/>
        <v>0</v>
      </c>
    </row>
    <row r="57" spans="2:72">
      <c r="B57" s="6" t="str">
        <f>'ادخال البيانات'!B58</f>
        <v/>
      </c>
      <c r="C57" s="6" t="str">
        <f>'ادخال البيانات'!AQ58</f>
        <v/>
      </c>
      <c r="D57" s="6" t="str">
        <f>'ادخال البيانات'!AR58</f>
        <v/>
      </c>
      <c r="E57" s="6" t="str">
        <f>'ادخال البيانات'!AS58</f>
        <v/>
      </c>
      <c r="F57" s="6" t="str">
        <f>'ادخال البيانات'!AT58</f>
        <v/>
      </c>
      <c r="G57" s="6" t="str">
        <f>'ادخال البيانات'!AU58</f>
        <v/>
      </c>
      <c r="H57" s="6" t="str">
        <f>'ادخال البيانات'!AV58</f>
        <v/>
      </c>
      <c r="I57" s="6" t="str">
        <f>'ادخال البيانات'!AW58</f>
        <v/>
      </c>
      <c r="J57" s="6" t="str">
        <f>'ادخال البيانات'!AX58</f>
        <v/>
      </c>
      <c r="K57" s="6" t="str">
        <f>'ادخال البيانات'!AY58</f>
        <v/>
      </c>
      <c r="L57" s="6" t="str">
        <f>'ادخال البيانات'!AZ58</f>
        <v/>
      </c>
      <c r="M57" s="6" t="str">
        <f>'ادخال البيانات'!BA58</f>
        <v/>
      </c>
      <c r="N57" s="6" t="str">
        <f>'ادخال البيانات'!BB58</f>
        <v/>
      </c>
      <c r="O57" s="6" t="str">
        <f>'ادخال البيانات'!BC58</f>
        <v/>
      </c>
      <c r="P57" s="6" t="str">
        <f>'ادخال البيانات'!BD58</f>
        <v/>
      </c>
      <c r="Q57" s="6" t="str">
        <f>'ادخال البيانات'!BE58</f>
        <v/>
      </c>
      <c r="R57" s="6" t="str">
        <f>'ادخال البيانات'!BF58</f>
        <v/>
      </c>
      <c r="S57" s="6" t="str">
        <f>'ادخال البيانات'!BG58</f>
        <v/>
      </c>
      <c r="T57" s="6" t="str">
        <f>'ادخال البيانات'!BH58</f>
        <v/>
      </c>
      <c r="U57" s="6" t="str">
        <f>'ادخال البيانات'!BI58</f>
        <v/>
      </c>
      <c r="V57" s="130" t="str">
        <f>'ادخال البيانات'!BJ58</f>
        <v/>
      </c>
      <c r="W57" s="137">
        <f t="shared" si="1"/>
        <v>0</v>
      </c>
    </row>
    <row r="58" spans="2:72">
      <c r="B58" s="6" t="str">
        <f>'ادخال البيانات'!B59</f>
        <v/>
      </c>
      <c r="C58" s="6" t="str">
        <f>'ادخال البيانات'!AQ59</f>
        <v/>
      </c>
      <c r="D58" s="6" t="str">
        <f>'ادخال البيانات'!AR59</f>
        <v/>
      </c>
      <c r="E58" s="6" t="str">
        <f>'ادخال البيانات'!AS59</f>
        <v/>
      </c>
      <c r="F58" s="6" t="str">
        <f>'ادخال البيانات'!AT59</f>
        <v/>
      </c>
      <c r="G58" s="6" t="str">
        <f>'ادخال البيانات'!AU59</f>
        <v/>
      </c>
      <c r="H58" s="6" t="str">
        <f>'ادخال البيانات'!AV59</f>
        <v/>
      </c>
      <c r="I58" s="6" t="str">
        <f>'ادخال البيانات'!AW59</f>
        <v/>
      </c>
      <c r="J58" s="6" t="str">
        <f>'ادخال البيانات'!AX59</f>
        <v/>
      </c>
      <c r="K58" s="6" t="str">
        <f>'ادخال البيانات'!AY59</f>
        <v/>
      </c>
      <c r="L58" s="6" t="str">
        <f>'ادخال البيانات'!AZ59</f>
        <v/>
      </c>
      <c r="M58" s="6" t="str">
        <f>'ادخال البيانات'!BA59</f>
        <v/>
      </c>
      <c r="N58" s="6" t="str">
        <f>'ادخال البيانات'!BB59</f>
        <v/>
      </c>
      <c r="O58" s="6" t="str">
        <f>'ادخال البيانات'!BC59</f>
        <v/>
      </c>
      <c r="P58" s="6" t="str">
        <f>'ادخال البيانات'!BD59</f>
        <v/>
      </c>
      <c r="Q58" s="6" t="str">
        <f>'ادخال البيانات'!BE59</f>
        <v/>
      </c>
      <c r="R58" s="6" t="str">
        <f>'ادخال البيانات'!BF59</f>
        <v/>
      </c>
      <c r="S58" s="6" t="str">
        <f>'ادخال البيانات'!BG59</f>
        <v/>
      </c>
      <c r="T58" s="6" t="str">
        <f>'ادخال البيانات'!BH59</f>
        <v/>
      </c>
      <c r="U58" s="6" t="str">
        <f>'ادخال البيانات'!BI59</f>
        <v/>
      </c>
      <c r="V58" s="130" t="str">
        <f>'ادخال البيانات'!BJ59</f>
        <v/>
      </c>
      <c r="W58" s="137">
        <f t="shared" si="1"/>
        <v>0</v>
      </c>
    </row>
    <row r="59" spans="2:72">
      <c r="B59" s="6" t="str">
        <f>'ادخال البيانات'!B60</f>
        <v/>
      </c>
      <c r="C59" s="6" t="str">
        <f>'ادخال البيانات'!AQ60</f>
        <v/>
      </c>
      <c r="D59" s="6" t="str">
        <f>'ادخال البيانات'!AR60</f>
        <v/>
      </c>
      <c r="E59" s="6" t="str">
        <f>'ادخال البيانات'!AS60</f>
        <v/>
      </c>
      <c r="F59" s="6" t="str">
        <f>'ادخال البيانات'!AT60</f>
        <v/>
      </c>
      <c r="G59" s="6" t="str">
        <f>'ادخال البيانات'!AU60</f>
        <v/>
      </c>
      <c r="H59" s="6" t="str">
        <f>'ادخال البيانات'!AV60</f>
        <v/>
      </c>
      <c r="I59" s="6" t="str">
        <f>'ادخال البيانات'!AW60</f>
        <v/>
      </c>
      <c r="J59" s="6" t="str">
        <f>'ادخال البيانات'!AX60</f>
        <v/>
      </c>
      <c r="K59" s="6" t="str">
        <f>'ادخال البيانات'!AY60</f>
        <v/>
      </c>
      <c r="L59" s="6" t="str">
        <f>'ادخال البيانات'!AZ60</f>
        <v/>
      </c>
      <c r="M59" s="6" t="str">
        <f>'ادخال البيانات'!BA60</f>
        <v/>
      </c>
      <c r="N59" s="6" t="str">
        <f>'ادخال البيانات'!BB60</f>
        <v/>
      </c>
      <c r="O59" s="6" t="str">
        <f>'ادخال البيانات'!BC60</f>
        <v/>
      </c>
      <c r="P59" s="6" t="str">
        <f>'ادخال البيانات'!BD60</f>
        <v/>
      </c>
      <c r="Q59" s="6" t="str">
        <f>'ادخال البيانات'!BE60</f>
        <v/>
      </c>
      <c r="R59" s="6" t="str">
        <f>'ادخال البيانات'!BF60</f>
        <v/>
      </c>
      <c r="S59" s="6" t="str">
        <f>'ادخال البيانات'!BG60</f>
        <v/>
      </c>
      <c r="T59" s="6" t="str">
        <f>'ادخال البيانات'!BH60</f>
        <v/>
      </c>
      <c r="U59" s="6" t="str">
        <f>'ادخال البيانات'!BI60</f>
        <v/>
      </c>
      <c r="V59" s="130" t="str">
        <f>'ادخال البيانات'!BJ60</f>
        <v/>
      </c>
      <c r="W59" s="137">
        <f t="shared" si="1"/>
        <v>0</v>
      </c>
    </row>
    <row r="60" spans="2:72">
      <c r="B60" s="6" t="str">
        <f>'ادخال البيانات'!B61</f>
        <v/>
      </c>
      <c r="C60" s="6" t="str">
        <f>'ادخال البيانات'!AQ61</f>
        <v/>
      </c>
      <c r="D60" s="6" t="str">
        <f>'ادخال البيانات'!AR61</f>
        <v/>
      </c>
      <c r="E60" s="6" t="str">
        <f>'ادخال البيانات'!AS61</f>
        <v/>
      </c>
      <c r="F60" s="6" t="str">
        <f>'ادخال البيانات'!AT61</f>
        <v/>
      </c>
      <c r="G60" s="6" t="str">
        <f>'ادخال البيانات'!AU61</f>
        <v/>
      </c>
      <c r="H60" s="6" t="str">
        <f>'ادخال البيانات'!AV61</f>
        <v/>
      </c>
      <c r="I60" s="6" t="str">
        <f>'ادخال البيانات'!AW61</f>
        <v/>
      </c>
      <c r="J60" s="6" t="str">
        <f>'ادخال البيانات'!AX61</f>
        <v/>
      </c>
      <c r="K60" s="6" t="str">
        <f>'ادخال البيانات'!AY61</f>
        <v/>
      </c>
      <c r="L60" s="6" t="str">
        <f>'ادخال البيانات'!AZ61</f>
        <v/>
      </c>
      <c r="M60" s="6" t="str">
        <f>'ادخال البيانات'!BA61</f>
        <v/>
      </c>
      <c r="N60" s="6" t="str">
        <f>'ادخال البيانات'!BB61</f>
        <v/>
      </c>
      <c r="O60" s="6" t="str">
        <f>'ادخال البيانات'!BC61</f>
        <v/>
      </c>
      <c r="P60" s="6" t="str">
        <f>'ادخال البيانات'!BD61</f>
        <v/>
      </c>
      <c r="Q60" s="6" t="str">
        <f>'ادخال البيانات'!BE61</f>
        <v/>
      </c>
      <c r="R60" s="6" t="str">
        <f>'ادخال البيانات'!BF61</f>
        <v/>
      </c>
      <c r="S60" s="6" t="str">
        <f>'ادخال البيانات'!BG61</f>
        <v/>
      </c>
      <c r="T60" s="6" t="str">
        <f>'ادخال البيانات'!BH61</f>
        <v/>
      </c>
      <c r="U60" s="6" t="str">
        <f>'ادخال البيانات'!BI61</f>
        <v/>
      </c>
      <c r="V60" s="130" t="str">
        <f>'ادخال البيانات'!BJ61</f>
        <v/>
      </c>
      <c r="W60" s="137">
        <f t="shared" si="1"/>
        <v>0</v>
      </c>
    </row>
    <row r="61" spans="2:72">
      <c r="B61" s="6" t="str">
        <f>'ادخال البيانات'!B62</f>
        <v/>
      </c>
      <c r="C61" s="6" t="str">
        <f>'ادخال البيانات'!AQ62</f>
        <v/>
      </c>
      <c r="D61" s="6" t="str">
        <f>'ادخال البيانات'!AR62</f>
        <v/>
      </c>
      <c r="E61" s="6" t="str">
        <f>'ادخال البيانات'!AS62</f>
        <v/>
      </c>
      <c r="F61" s="6" t="str">
        <f>'ادخال البيانات'!AT62</f>
        <v/>
      </c>
      <c r="G61" s="6" t="str">
        <f>'ادخال البيانات'!AU62</f>
        <v/>
      </c>
      <c r="H61" s="6" t="str">
        <f>'ادخال البيانات'!AV62</f>
        <v/>
      </c>
      <c r="I61" s="6" t="str">
        <f>'ادخال البيانات'!AW62</f>
        <v/>
      </c>
      <c r="J61" s="6" t="str">
        <f>'ادخال البيانات'!AX62</f>
        <v/>
      </c>
      <c r="K61" s="6" t="str">
        <f>'ادخال البيانات'!AY62</f>
        <v/>
      </c>
      <c r="L61" s="6" t="str">
        <f>'ادخال البيانات'!AZ62</f>
        <v/>
      </c>
      <c r="M61" s="6" t="str">
        <f>'ادخال البيانات'!BA62</f>
        <v/>
      </c>
      <c r="N61" s="6" t="str">
        <f>'ادخال البيانات'!BB62</f>
        <v/>
      </c>
      <c r="O61" s="6" t="str">
        <f>'ادخال البيانات'!BC62</f>
        <v/>
      </c>
      <c r="P61" s="6" t="str">
        <f>'ادخال البيانات'!BD62</f>
        <v/>
      </c>
      <c r="Q61" s="6" t="str">
        <f>'ادخال البيانات'!BE62</f>
        <v/>
      </c>
      <c r="R61" s="6" t="str">
        <f>'ادخال البيانات'!BF62</f>
        <v/>
      </c>
      <c r="S61" s="6" t="str">
        <f>'ادخال البيانات'!BG62</f>
        <v/>
      </c>
      <c r="T61" s="6" t="str">
        <f>'ادخال البيانات'!BH62</f>
        <v/>
      </c>
      <c r="U61" s="6" t="str">
        <f>'ادخال البيانات'!BI62</f>
        <v/>
      </c>
      <c r="V61" s="130" t="str">
        <f>'ادخال البيانات'!BJ62</f>
        <v/>
      </c>
      <c r="W61" s="137">
        <f t="shared" si="1"/>
        <v>0</v>
      </c>
    </row>
    <row r="62" spans="2:72">
      <c r="B62" s="6" t="str">
        <f>'ادخال البيانات'!B63</f>
        <v/>
      </c>
      <c r="C62" s="6" t="str">
        <f>'ادخال البيانات'!AQ63</f>
        <v/>
      </c>
      <c r="D62" s="6" t="str">
        <f>'ادخال البيانات'!AR63</f>
        <v/>
      </c>
      <c r="E62" s="6" t="str">
        <f>'ادخال البيانات'!AS63</f>
        <v/>
      </c>
      <c r="F62" s="6" t="str">
        <f>'ادخال البيانات'!AT63</f>
        <v/>
      </c>
      <c r="G62" s="6" t="str">
        <f>'ادخال البيانات'!AU63</f>
        <v/>
      </c>
      <c r="H62" s="6" t="str">
        <f>'ادخال البيانات'!AV63</f>
        <v/>
      </c>
      <c r="I62" s="6" t="str">
        <f>'ادخال البيانات'!AW63</f>
        <v/>
      </c>
      <c r="J62" s="6" t="str">
        <f>'ادخال البيانات'!AX63</f>
        <v/>
      </c>
      <c r="K62" s="6" t="str">
        <f>'ادخال البيانات'!AY63</f>
        <v/>
      </c>
      <c r="L62" s="6" t="str">
        <f>'ادخال البيانات'!AZ63</f>
        <v/>
      </c>
      <c r="M62" s="6" t="str">
        <f>'ادخال البيانات'!BA63</f>
        <v/>
      </c>
      <c r="N62" s="6" t="str">
        <f>'ادخال البيانات'!BB63</f>
        <v/>
      </c>
      <c r="O62" s="6" t="str">
        <f>'ادخال البيانات'!BC63</f>
        <v/>
      </c>
      <c r="P62" s="6" t="str">
        <f>'ادخال البيانات'!BD63</f>
        <v/>
      </c>
      <c r="Q62" s="6" t="str">
        <f>'ادخال البيانات'!BE63</f>
        <v/>
      </c>
      <c r="R62" s="6" t="str">
        <f>'ادخال البيانات'!BF63</f>
        <v/>
      </c>
      <c r="S62" s="6" t="str">
        <f>'ادخال البيانات'!BG63</f>
        <v/>
      </c>
      <c r="T62" s="6" t="str">
        <f>'ادخال البيانات'!BH63</f>
        <v/>
      </c>
      <c r="U62" s="6" t="str">
        <f>'ادخال البيانات'!BI63</f>
        <v/>
      </c>
      <c r="V62" s="130" t="str">
        <f>'ادخال البيانات'!BJ63</f>
        <v/>
      </c>
      <c r="W62" s="137">
        <f t="shared" si="1"/>
        <v>0</v>
      </c>
    </row>
    <row r="63" spans="2:72">
      <c r="B63" s="6" t="str">
        <f>'ادخال البيانات'!B64</f>
        <v/>
      </c>
      <c r="C63" s="6" t="str">
        <f>'ادخال البيانات'!AQ64</f>
        <v/>
      </c>
      <c r="D63" s="6" t="str">
        <f>'ادخال البيانات'!AR64</f>
        <v/>
      </c>
      <c r="E63" s="6" t="str">
        <f>'ادخال البيانات'!AS64</f>
        <v/>
      </c>
      <c r="F63" s="6" t="str">
        <f>'ادخال البيانات'!AT64</f>
        <v/>
      </c>
      <c r="G63" s="6" t="str">
        <f>'ادخال البيانات'!AU64</f>
        <v/>
      </c>
      <c r="H63" s="6" t="str">
        <f>'ادخال البيانات'!AV64</f>
        <v/>
      </c>
      <c r="I63" s="6" t="str">
        <f>'ادخال البيانات'!AW64</f>
        <v/>
      </c>
      <c r="J63" s="6" t="str">
        <f>'ادخال البيانات'!AX64</f>
        <v/>
      </c>
      <c r="K63" s="6" t="str">
        <f>'ادخال البيانات'!AY64</f>
        <v/>
      </c>
      <c r="L63" s="6" t="str">
        <f>'ادخال البيانات'!AZ64</f>
        <v/>
      </c>
      <c r="M63" s="6" t="str">
        <f>'ادخال البيانات'!BA64</f>
        <v/>
      </c>
      <c r="N63" s="6" t="str">
        <f>'ادخال البيانات'!BB64</f>
        <v/>
      </c>
      <c r="O63" s="6" t="str">
        <f>'ادخال البيانات'!BC64</f>
        <v/>
      </c>
      <c r="P63" s="6" t="str">
        <f>'ادخال البيانات'!BD64</f>
        <v/>
      </c>
      <c r="Q63" s="6" t="str">
        <f>'ادخال البيانات'!BE64</f>
        <v/>
      </c>
      <c r="R63" s="6" t="str">
        <f>'ادخال البيانات'!BF64</f>
        <v/>
      </c>
      <c r="S63" s="6" t="str">
        <f>'ادخال البيانات'!BG64</f>
        <v/>
      </c>
      <c r="T63" s="6" t="str">
        <f>'ادخال البيانات'!BH64</f>
        <v/>
      </c>
      <c r="U63" s="6" t="str">
        <f>'ادخال البيانات'!BI64</f>
        <v/>
      </c>
      <c r="V63" s="130" t="str">
        <f>'ادخال البيانات'!BJ64</f>
        <v/>
      </c>
      <c r="W63" s="137">
        <f t="shared" si="1"/>
        <v>0</v>
      </c>
    </row>
    <row r="64" spans="2:72">
      <c r="B64" s="6" t="str">
        <f>'ادخال البيانات'!B65</f>
        <v/>
      </c>
      <c r="C64" s="6" t="str">
        <f>'ادخال البيانات'!AQ65</f>
        <v/>
      </c>
      <c r="D64" s="6" t="str">
        <f>'ادخال البيانات'!AR65</f>
        <v/>
      </c>
      <c r="E64" s="6" t="str">
        <f>'ادخال البيانات'!AS65</f>
        <v/>
      </c>
      <c r="F64" s="6" t="str">
        <f>'ادخال البيانات'!AT65</f>
        <v/>
      </c>
      <c r="G64" s="6" t="str">
        <f>'ادخال البيانات'!AU65</f>
        <v/>
      </c>
      <c r="H64" s="6" t="str">
        <f>'ادخال البيانات'!AV65</f>
        <v/>
      </c>
      <c r="I64" s="6" t="str">
        <f>'ادخال البيانات'!AW65</f>
        <v/>
      </c>
      <c r="J64" s="6" t="str">
        <f>'ادخال البيانات'!AX65</f>
        <v/>
      </c>
      <c r="K64" s="6" t="str">
        <f>'ادخال البيانات'!AY65</f>
        <v/>
      </c>
      <c r="L64" s="6" t="str">
        <f>'ادخال البيانات'!AZ65</f>
        <v/>
      </c>
      <c r="M64" s="6" t="str">
        <f>'ادخال البيانات'!BA65</f>
        <v/>
      </c>
      <c r="N64" s="6" t="str">
        <f>'ادخال البيانات'!BB65</f>
        <v/>
      </c>
      <c r="O64" s="6" t="str">
        <f>'ادخال البيانات'!BC65</f>
        <v/>
      </c>
      <c r="P64" s="6" t="str">
        <f>'ادخال البيانات'!BD65</f>
        <v/>
      </c>
      <c r="Q64" s="6" t="str">
        <f>'ادخال البيانات'!BE65</f>
        <v/>
      </c>
      <c r="R64" s="6" t="str">
        <f>'ادخال البيانات'!BF65</f>
        <v/>
      </c>
      <c r="S64" s="6" t="str">
        <f>'ادخال البيانات'!BG65</f>
        <v/>
      </c>
      <c r="T64" s="6" t="str">
        <f>'ادخال البيانات'!BH65</f>
        <v/>
      </c>
      <c r="U64" s="6" t="str">
        <f>'ادخال البيانات'!BI65</f>
        <v/>
      </c>
      <c r="V64" s="130" t="str">
        <f>'ادخال البيانات'!BJ65</f>
        <v/>
      </c>
      <c r="W64" s="137">
        <f t="shared" si="1"/>
        <v>0</v>
      </c>
    </row>
    <row r="65" spans="2:23">
      <c r="B65" s="6" t="str">
        <f>'ادخال البيانات'!B66</f>
        <v/>
      </c>
      <c r="C65" s="6" t="str">
        <f>'ادخال البيانات'!AQ66</f>
        <v/>
      </c>
      <c r="D65" s="6" t="str">
        <f>'ادخال البيانات'!AR66</f>
        <v/>
      </c>
      <c r="E65" s="6" t="str">
        <f>'ادخال البيانات'!AS66</f>
        <v/>
      </c>
      <c r="F65" s="6" t="str">
        <f>'ادخال البيانات'!AT66</f>
        <v/>
      </c>
      <c r="G65" s="6" t="str">
        <f>'ادخال البيانات'!AU66</f>
        <v/>
      </c>
      <c r="H65" s="6" t="str">
        <f>'ادخال البيانات'!AV66</f>
        <v/>
      </c>
      <c r="I65" s="6" t="str">
        <f>'ادخال البيانات'!AW66</f>
        <v/>
      </c>
      <c r="J65" s="6" t="str">
        <f>'ادخال البيانات'!AX66</f>
        <v/>
      </c>
      <c r="K65" s="6" t="str">
        <f>'ادخال البيانات'!AY66</f>
        <v/>
      </c>
      <c r="L65" s="6" t="str">
        <f>'ادخال البيانات'!AZ66</f>
        <v/>
      </c>
      <c r="M65" s="6" t="str">
        <f>'ادخال البيانات'!BA66</f>
        <v/>
      </c>
      <c r="N65" s="6" t="str">
        <f>'ادخال البيانات'!BB66</f>
        <v/>
      </c>
      <c r="O65" s="6" t="str">
        <f>'ادخال البيانات'!BC66</f>
        <v/>
      </c>
      <c r="P65" s="6" t="str">
        <f>'ادخال البيانات'!BD66</f>
        <v/>
      </c>
      <c r="Q65" s="6" t="str">
        <f>'ادخال البيانات'!BE66</f>
        <v/>
      </c>
      <c r="R65" s="6" t="str">
        <f>'ادخال البيانات'!BF66</f>
        <v/>
      </c>
      <c r="S65" s="6" t="str">
        <f>'ادخال البيانات'!BG66</f>
        <v/>
      </c>
      <c r="T65" s="6" t="str">
        <f>'ادخال البيانات'!BH66</f>
        <v/>
      </c>
      <c r="U65" s="6" t="str">
        <f>'ادخال البيانات'!BI66</f>
        <v/>
      </c>
      <c r="V65" s="130" t="str">
        <f>'ادخال البيانات'!BJ66</f>
        <v/>
      </c>
      <c r="W65" s="137">
        <f t="shared" si="1"/>
        <v>0</v>
      </c>
    </row>
    <row r="66" spans="2:23">
      <c r="B66" s="6" t="str">
        <f>'ادخال البيانات'!B67</f>
        <v/>
      </c>
      <c r="C66" s="6" t="str">
        <f>'ادخال البيانات'!AQ67</f>
        <v/>
      </c>
      <c r="D66" s="6" t="str">
        <f>'ادخال البيانات'!AR67</f>
        <v/>
      </c>
      <c r="E66" s="6" t="str">
        <f>'ادخال البيانات'!AS67</f>
        <v/>
      </c>
      <c r="F66" s="6" t="str">
        <f>'ادخال البيانات'!AT67</f>
        <v/>
      </c>
      <c r="G66" s="6" t="str">
        <f>'ادخال البيانات'!AU67</f>
        <v/>
      </c>
      <c r="H66" s="6" t="str">
        <f>'ادخال البيانات'!AV67</f>
        <v/>
      </c>
      <c r="I66" s="6" t="str">
        <f>'ادخال البيانات'!AW67</f>
        <v/>
      </c>
      <c r="J66" s="6" t="str">
        <f>'ادخال البيانات'!AX67</f>
        <v/>
      </c>
      <c r="K66" s="6" t="str">
        <f>'ادخال البيانات'!AY67</f>
        <v/>
      </c>
      <c r="L66" s="6" t="str">
        <f>'ادخال البيانات'!AZ67</f>
        <v/>
      </c>
      <c r="M66" s="6" t="str">
        <f>'ادخال البيانات'!BA67</f>
        <v/>
      </c>
      <c r="N66" s="6" t="str">
        <f>'ادخال البيانات'!BB67</f>
        <v/>
      </c>
      <c r="O66" s="6" t="str">
        <f>'ادخال البيانات'!BC67</f>
        <v/>
      </c>
      <c r="P66" s="6" t="str">
        <f>'ادخال البيانات'!BD67</f>
        <v/>
      </c>
      <c r="Q66" s="6" t="str">
        <f>'ادخال البيانات'!BE67</f>
        <v/>
      </c>
      <c r="R66" s="6" t="str">
        <f>'ادخال البيانات'!BF67</f>
        <v/>
      </c>
      <c r="S66" s="6" t="str">
        <f>'ادخال البيانات'!BG67</f>
        <v/>
      </c>
      <c r="T66" s="6" t="str">
        <f>'ادخال البيانات'!BH67</f>
        <v/>
      </c>
      <c r="U66" s="6" t="str">
        <f>'ادخال البيانات'!BI67</f>
        <v/>
      </c>
      <c r="V66" s="130" t="str">
        <f>'ادخال البيانات'!BJ67</f>
        <v/>
      </c>
      <c r="W66" s="137">
        <f t="shared" si="1"/>
        <v>0</v>
      </c>
    </row>
    <row r="67" spans="2:23">
      <c r="B67" s="6" t="str">
        <f>'ادخال البيانات'!B68</f>
        <v/>
      </c>
      <c r="C67" s="6" t="str">
        <f>'ادخال البيانات'!AQ68</f>
        <v/>
      </c>
      <c r="D67" s="6" t="str">
        <f>'ادخال البيانات'!AR68</f>
        <v/>
      </c>
      <c r="E67" s="6" t="str">
        <f>'ادخال البيانات'!AS68</f>
        <v/>
      </c>
      <c r="F67" s="6" t="str">
        <f>'ادخال البيانات'!AT68</f>
        <v/>
      </c>
      <c r="G67" s="6" t="str">
        <f>'ادخال البيانات'!AU68</f>
        <v/>
      </c>
      <c r="H67" s="6" t="str">
        <f>'ادخال البيانات'!AV68</f>
        <v/>
      </c>
      <c r="I67" s="6" t="str">
        <f>'ادخال البيانات'!AW68</f>
        <v/>
      </c>
      <c r="J67" s="6" t="str">
        <f>'ادخال البيانات'!AX68</f>
        <v/>
      </c>
      <c r="K67" s="6" t="str">
        <f>'ادخال البيانات'!AY68</f>
        <v/>
      </c>
      <c r="L67" s="6" t="str">
        <f>'ادخال البيانات'!AZ68</f>
        <v/>
      </c>
      <c r="M67" s="6" t="str">
        <f>'ادخال البيانات'!BA68</f>
        <v/>
      </c>
      <c r="N67" s="6" t="str">
        <f>'ادخال البيانات'!BB68</f>
        <v/>
      </c>
      <c r="O67" s="6" t="str">
        <f>'ادخال البيانات'!BC68</f>
        <v/>
      </c>
      <c r="P67" s="6" t="str">
        <f>'ادخال البيانات'!BD68</f>
        <v/>
      </c>
      <c r="Q67" s="6" t="str">
        <f>'ادخال البيانات'!BE68</f>
        <v/>
      </c>
      <c r="R67" s="6" t="str">
        <f>'ادخال البيانات'!BF68</f>
        <v/>
      </c>
      <c r="S67" s="6" t="str">
        <f>'ادخال البيانات'!BG68</f>
        <v/>
      </c>
      <c r="T67" s="6" t="str">
        <f>'ادخال البيانات'!BH68</f>
        <v/>
      </c>
      <c r="U67" s="6" t="str">
        <f>'ادخال البيانات'!BI68</f>
        <v/>
      </c>
      <c r="V67" s="130" t="str">
        <f>'ادخال البيانات'!BJ68</f>
        <v/>
      </c>
      <c r="W67" s="137">
        <f t="shared" si="1"/>
        <v>0</v>
      </c>
    </row>
    <row r="68" spans="2:23">
      <c r="B68" s="6" t="str">
        <f>'ادخال البيانات'!B69</f>
        <v/>
      </c>
      <c r="C68" s="6" t="str">
        <f>'ادخال البيانات'!AQ69</f>
        <v/>
      </c>
      <c r="D68" s="6" t="str">
        <f>'ادخال البيانات'!AR69</f>
        <v/>
      </c>
      <c r="E68" s="6" t="str">
        <f>'ادخال البيانات'!AS69</f>
        <v/>
      </c>
      <c r="F68" s="6" t="str">
        <f>'ادخال البيانات'!AT69</f>
        <v/>
      </c>
      <c r="G68" s="6" t="str">
        <f>'ادخال البيانات'!AU69</f>
        <v/>
      </c>
      <c r="H68" s="6" t="str">
        <f>'ادخال البيانات'!AV69</f>
        <v/>
      </c>
      <c r="I68" s="6" t="str">
        <f>'ادخال البيانات'!AW69</f>
        <v/>
      </c>
      <c r="J68" s="6" t="str">
        <f>'ادخال البيانات'!AX69</f>
        <v/>
      </c>
      <c r="K68" s="6" t="str">
        <f>'ادخال البيانات'!AY69</f>
        <v/>
      </c>
      <c r="L68" s="6" t="str">
        <f>'ادخال البيانات'!AZ69</f>
        <v/>
      </c>
      <c r="M68" s="6" t="str">
        <f>'ادخال البيانات'!BA69</f>
        <v/>
      </c>
      <c r="N68" s="6" t="str">
        <f>'ادخال البيانات'!BB69</f>
        <v/>
      </c>
      <c r="O68" s="6" t="str">
        <f>'ادخال البيانات'!BC69</f>
        <v/>
      </c>
      <c r="P68" s="6" t="str">
        <f>'ادخال البيانات'!BD69</f>
        <v/>
      </c>
      <c r="Q68" s="6" t="str">
        <f>'ادخال البيانات'!BE69</f>
        <v/>
      </c>
      <c r="R68" s="6" t="str">
        <f>'ادخال البيانات'!BF69</f>
        <v/>
      </c>
      <c r="S68" s="6" t="str">
        <f>'ادخال البيانات'!BG69</f>
        <v/>
      </c>
      <c r="T68" s="6" t="str">
        <f>'ادخال البيانات'!BH69</f>
        <v/>
      </c>
      <c r="U68" s="6" t="str">
        <f>'ادخال البيانات'!BI69</f>
        <v/>
      </c>
      <c r="V68" s="130" t="str">
        <f>'ادخال البيانات'!BJ69</f>
        <v/>
      </c>
      <c r="W68" s="137">
        <f t="shared" si="1"/>
        <v>0</v>
      </c>
    </row>
    <row r="69" spans="2:23">
      <c r="B69" s="6" t="str">
        <f>'ادخال البيانات'!B70</f>
        <v/>
      </c>
      <c r="C69" s="6" t="str">
        <f>'ادخال البيانات'!AQ70</f>
        <v/>
      </c>
      <c r="D69" s="6" t="str">
        <f>'ادخال البيانات'!AR70</f>
        <v/>
      </c>
      <c r="E69" s="6" t="str">
        <f>'ادخال البيانات'!AS70</f>
        <v/>
      </c>
      <c r="F69" s="6" t="str">
        <f>'ادخال البيانات'!AT70</f>
        <v/>
      </c>
      <c r="G69" s="6" t="str">
        <f>'ادخال البيانات'!AU70</f>
        <v/>
      </c>
      <c r="H69" s="6" t="str">
        <f>'ادخال البيانات'!AV70</f>
        <v/>
      </c>
      <c r="I69" s="6" t="str">
        <f>'ادخال البيانات'!AW70</f>
        <v/>
      </c>
      <c r="J69" s="6" t="str">
        <f>'ادخال البيانات'!AX70</f>
        <v/>
      </c>
      <c r="K69" s="6" t="str">
        <f>'ادخال البيانات'!AY70</f>
        <v/>
      </c>
      <c r="L69" s="6" t="str">
        <f>'ادخال البيانات'!AZ70</f>
        <v/>
      </c>
      <c r="M69" s="6" t="str">
        <f>'ادخال البيانات'!BA70</f>
        <v/>
      </c>
      <c r="N69" s="6" t="str">
        <f>'ادخال البيانات'!BB70</f>
        <v/>
      </c>
      <c r="O69" s="6" t="str">
        <f>'ادخال البيانات'!BC70</f>
        <v/>
      </c>
      <c r="P69" s="6" t="str">
        <f>'ادخال البيانات'!BD70</f>
        <v/>
      </c>
      <c r="Q69" s="6" t="str">
        <f>'ادخال البيانات'!BE70</f>
        <v/>
      </c>
      <c r="R69" s="6" t="str">
        <f>'ادخال البيانات'!BF70</f>
        <v/>
      </c>
      <c r="S69" s="6" t="str">
        <f>'ادخال البيانات'!BG70</f>
        <v/>
      </c>
      <c r="T69" s="6" t="str">
        <f>'ادخال البيانات'!BH70</f>
        <v/>
      </c>
      <c r="U69" s="6" t="str">
        <f>'ادخال البيانات'!BI70</f>
        <v/>
      </c>
      <c r="V69" s="130" t="str">
        <f>'ادخال البيانات'!BJ70</f>
        <v/>
      </c>
      <c r="W69" s="137">
        <f t="shared" si="1"/>
        <v>0</v>
      </c>
    </row>
    <row r="70" spans="2:23">
      <c r="B70" s="6" t="str">
        <f>'ادخال البيانات'!B71</f>
        <v/>
      </c>
      <c r="C70" s="6" t="str">
        <f>'ادخال البيانات'!AQ71</f>
        <v/>
      </c>
      <c r="D70" s="6" t="str">
        <f>'ادخال البيانات'!AR71</f>
        <v/>
      </c>
      <c r="E70" s="6" t="str">
        <f>'ادخال البيانات'!AS71</f>
        <v/>
      </c>
      <c r="F70" s="6" t="str">
        <f>'ادخال البيانات'!AT71</f>
        <v/>
      </c>
      <c r="G70" s="6" t="str">
        <f>'ادخال البيانات'!AU71</f>
        <v/>
      </c>
      <c r="H70" s="6" t="str">
        <f>'ادخال البيانات'!AV71</f>
        <v/>
      </c>
      <c r="I70" s="6" t="str">
        <f>'ادخال البيانات'!AW71</f>
        <v/>
      </c>
      <c r="J70" s="6" t="str">
        <f>'ادخال البيانات'!AX71</f>
        <v/>
      </c>
      <c r="K70" s="6" t="str">
        <f>'ادخال البيانات'!AY71</f>
        <v/>
      </c>
      <c r="L70" s="6" t="str">
        <f>'ادخال البيانات'!AZ71</f>
        <v/>
      </c>
      <c r="M70" s="6" t="str">
        <f>'ادخال البيانات'!BA71</f>
        <v/>
      </c>
      <c r="N70" s="6" t="str">
        <f>'ادخال البيانات'!BB71</f>
        <v/>
      </c>
      <c r="O70" s="6" t="str">
        <f>'ادخال البيانات'!BC71</f>
        <v/>
      </c>
      <c r="P70" s="6" t="str">
        <f>'ادخال البيانات'!BD71</f>
        <v/>
      </c>
      <c r="Q70" s="6" t="str">
        <f>'ادخال البيانات'!BE71</f>
        <v/>
      </c>
      <c r="R70" s="6" t="str">
        <f>'ادخال البيانات'!BF71</f>
        <v/>
      </c>
      <c r="S70" s="6" t="str">
        <f>'ادخال البيانات'!BG71</f>
        <v/>
      </c>
      <c r="T70" s="6" t="str">
        <f>'ادخال البيانات'!BH71</f>
        <v/>
      </c>
      <c r="U70" s="6" t="str">
        <f>'ادخال البيانات'!BI71</f>
        <v/>
      </c>
      <c r="V70" s="130" t="str">
        <f>'ادخال البيانات'!BJ71</f>
        <v/>
      </c>
      <c r="W70" s="137">
        <f t="shared" si="1"/>
        <v>0</v>
      </c>
    </row>
    <row r="71" spans="2:23">
      <c r="B71" s="6" t="str">
        <f>'ادخال البيانات'!B72</f>
        <v/>
      </c>
      <c r="C71" s="6" t="str">
        <f>'ادخال البيانات'!AQ72</f>
        <v/>
      </c>
      <c r="D71" s="6" t="str">
        <f>'ادخال البيانات'!AR72</f>
        <v/>
      </c>
      <c r="E71" s="6" t="str">
        <f>'ادخال البيانات'!AS72</f>
        <v/>
      </c>
      <c r="F71" s="6" t="str">
        <f>'ادخال البيانات'!AT72</f>
        <v/>
      </c>
      <c r="G71" s="6" t="str">
        <f>'ادخال البيانات'!AU72</f>
        <v/>
      </c>
      <c r="H71" s="6" t="str">
        <f>'ادخال البيانات'!AV72</f>
        <v/>
      </c>
      <c r="I71" s="6" t="str">
        <f>'ادخال البيانات'!AW72</f>
        <v/>
      </c>
      <c r="J71" s="6" t="str">
        <f>'ادخال البيانات'!AX72</f>
        <v/>
      </c>
      <c r="K71" s="6" t="str">
        <f>'ادخال البيانات'!AY72</f>
        <v/>
      </c>
      <c r="L71" s="6" t="str">
        <f>'ادخال البيانات'!AZ72</f>
        <v/>
      </c>
      <c r="M71" s="6" t="str">
        <f>'ادخال البيانات'!BA72</f>
        <v/>
      </c>
      <c r="N71" s="6" t="str">
        <f>'ادخال البيانات'!BB72</f>
        <v/>
      </c>
      <c r="O71" s="6" t="str">
        <f>'ادخال البيانات'!BC72</f>
        <v/>
      </c>
      <c r="P71" s="6" t="str">
        <f>'ادخال البيانات'!BD72</f>
        <v/>
      </c>
      <c r="Q71" s="6" t="str">
        <f>'ادخال البيانات'!BE72</f>
        <v/>
      </c>
      <c r="R71" s="6" t="str">
        <f>'ادخال البيانات'!BF72</f>
        <v/>
      </c>
      <c r="S71" s="6" t="str">
        <f>'ادخال البيانات'!BG72</f>
        <v/>
      </c>
      <c r="T71" s="6" t="str">
        <f>'ادخال البيانات'!BH72</f>
        <v/>
      </c>
      <c r="U71" s="6" t="str">
        <f>'ادخال البيانات'!BI72</f>
        <v/>
      </c>
      <c r="V71" s="130" t="str">
        <f>'ادخال البيانات'!BJ72</f>
        <v/>
      </c>
      <c r="W71" s="137">
        <f t="shared" ref="W71:W134" si="15">COUNTIF(C71:V71,"&gt;0")</f>
        <v>0</v>
      </c>
    </row>
    <row r="72" spans="2:23">
      <c r="B72" s="6" t="str">
        <f>'ادخال البيانات'!B73</f>
        <v/>
      </c>
      <c r="C72" s="6" t="str">
        <f>'ادخال البيانات'!AQ73</f>
        <v/>
      </c>
      <c r="D72" s="6" t="str">
        <f>'ادخال البيانات'!AR73</f>
        <v/>
      </c>
      <c r="E72" s="6" t="str">
        <f>'ادخال البيانات'!AS73</f>
        <v/>
      </c>
      <c r="F72" s="6" t="str">
        <f>'ادخال البيانات'!AT73</f>
        <v/>
      </c>
      <c r="G72" s="6" t="str">
        <f>'ادخال البيانات'!AU73</f>
        <v/>
      </c>
      <c r="H72" s="6" t="str">
        <f>'ادخال البيانات'!AV73</f>
        <v/>
      </c>
      <c r="I72" s="6" t="str">
        <f>'ادخال البيانات'!AW73</f>
        <v/>
      </c>
      <c r="J72" s="6" t="str">
        <f>'ادخال البيانات'!AX73</f>
        <v/>
      </c>
      <c r="K72" s="6" t="str">
        <f>'ادخال البيانات'!AY73</f>
        <v/>
      </c>
      <c r="L72" s="6" t="str">
        <f>'ادخال البيانات'!AZ73</f>
        <v/>
      </c>
      <c r="M72" s="6" t="str">
        <f>'ادخال البيانات'!BA73</f>
        <v/>
      </c>
      <c r="N72" s="6" t="str">
        <f>'ادخال البيانات'!BB73</f>
        <v/>
      </c>
      <c r="O72" s="6" t="str">
        <f>'ادخال البيانات'!BC73</f>
        <v/>
      </c>
      <c r="P72" s="6" t="str">
        <f>'ادخال البيانات'!BD73</f>
        <v/>
      </c>
      <c r="Q72" s="6" t="str">
        <f>'ادخال البيانات'!BE73</f>
        <v/>
      </c>
      <c r="R72" s="6" t="str">
        <f>'ادخال البيانات'!BF73</f>
        <v/>
      </c>
      <c r="S72" s="6" t="str">
        <f>'ادخال البيانات'!BG73</f>
        <v/>
      </c>
      <c r="T72" s="6" t="str">
        <f>'ادخال البيانات'!BH73</f>
        <v/>
      </c>
      <c r="U72" s="6" t="str">
        <f>'ادخال البيانات'!BI73</f>
        <v/>
      </c>
      <c r="V72" s="130" t="str">
        <f>'ادخال البيانات'!BJ73</f>
        <v/>
      </c>
      <c r="W72" s="137">
        <f t="shared" si="15"/>
        <v>0</v>
      </c>
    </row>
    <row r="73" spans="2:23">
      <c r="B73" s="6" t="str">
        <f>'ادخال البيانات'!B74</f>
        <v/>
      </c>
      <c r="C73" s="6" t="str">
        <f>'ادخال البيانات'!AQ74</f>
        <v/>
      </c>
      <c r="D73" s="6" t="str">
        <f>'ادخال البيانات'!AR74</f>
        <v/>
      </c>
      <c r="E73" s="6" t="str">
        <f>'ادخال البيانات'!AS74</f>
        <v/>
      </c>
      <c r="F73" s="6" t="str">
        <f>'ادخال البيانات'!AT74</f>
        <v/>
      </c>
      <c r="G73" s="6" t="str">
        <f>'ادخال البيانات'!AU74</f>
        <v/>
      </c>
      <c r="H73" s="6" t="str">
        <f>'ادخال البيانات'!AV74</f>
        <v/>
      </c>
      <c r="I73" s="6" t="str">
        <f>'ادخال البيانات'!AW74</f>
        <v/>
      </c>
      <c r="J73" s="6" t="str">
        <f>'ادخال البيانات'!AX74</f>
        <v/>
      </c>
      <c r="K73" s="6" t="str">
        <f>'ادخال البيانات'!AY74</f>
        <v/>
      </c>
      <c r="L73" s="6" t="str">
        <f>'ادخال البيانات'!AZ74</f>
        <v/>
      </c>
      <c r="M73" s="6" t="str">
        <f>'ادخال البيانات'!BA74</f>
        <v/>
      </c>
      <c r="N73" s="6" t="str">
        <f>'ادخال البيانات'!BB74</f>
        <v/>
      </c>
      <c r="O73" s="6" t="str">
        <f>'ادخال البيانات'!BC74</f>
        <v/>
      </c>
      <c r="P73" s="6" t="str">
        <f>'ادخال البيانات'!BD74</f>
        <v/>
      </c>
      <c r="Q73" s="6" t="str">
        <f>'ادخال البيانات'!BE74</f>
        <v/>
      </c>
      <c r="R73" s="6" t="str">
        <f>'ادخال البيانات'!BF74</f>
        <v/>
      </c>
      <c r="S73" s="6" t="str">
        <f>'ادخال البيانات'!BG74</f>
        <v/>
      </c>
      <c r="T73" s="6" t="str">
        <f>'ادخال البيانات'!BH74</f>
        <v/>
      </c>
      <c r="U73" s="6" t="str">
        <f>'ادخال البيانات'!BI74</f>
        <v/>
      </c>
      <c r="V73" s="130" t="str">
        <f>'ادخال البيانات'!BJ74</f>
        <v/>
      </c>
      <c r="W73" s="137">
        <f t="shared" si="15"/>
        <v>0</v>
      </c>
    </row>
    <row r="74" spans="2:23">
      <c r="B74" s="6" t="str">
        <f>'ادخال البيانات'!B75</f>
        <v/>
      </c>
      <c r="C74" s="6" t="str">
        <f>'ادخال البيانات'!AQ75</f>
        <v/>
      </c>
      <c r="D74" s="6" t="str">
        <f>'ادخال البيانات'!AR75</f>
        <v/>
      </c>
      <c r="E74" s="6" t="str">
        <f>'ادخال البيانات'!AS75</f>
        <v/>
      </c>
      <c r="F74" s="6" t="str">
        <f>'ادخال البيانات'!AT75</f>
        <v/>
      </c>
      <c r="G74" s="6" t="str">
        <f>'ادخال البيانات'!AU75</f>
        <v/>
      </c>
      <c r="H74" s="6" t="str">
        <f>'ادخال البيانات'!AV75</f>
        <v/>
      </c>
      <c r="I74" s="6" t="str">
        <f>'ادخال البيانات'!AW75</f>
        <v/>
      </c>
      <c r="J74" s="6" t="str">
        <f>'ادخال البيانات'!AX75</f>
        <v/>
      </c>
      <c r="K74" s="6" t="str">
        <f>'ادخال البيانات'!AY75</f>
        <v/>
      </c>
      <c r="L74" s="6" t="str">
        <f>'ادخال البيانات'!AZ75</f>
        <v/>
      </c>
      <c r="M74" s="6" t="str">
        <f>'ادخال البيانات'!BA75</f>
        <v/>
      </c>
      <c r="N74" s="6" t="str">
        <f>'ادخال البيانات'!BB75</f>
        <v/>
      </c>
      <c r="O74" s="6" t="str">
        <f>'ادخال البيانات'!BC75</f>
        <v/>
      </c>
      <c r="P74" s="6" t="str">
        <f>'ادخال البيانات'!BD75</f>
        <v/>
      </c>
      <c r="Q74" s="6" t="str">
        <f>'ادخال البيانات'!BE75</f>
        <v/>
      </c>
      <c r="R74" s="6" t="str">
        <f>'ادخال البيانات'!BF75</f>
        <v/>
      </c>
      <c r="S74" s="6" t="str">
        <f>'ادخال البيانات'!BG75</f>
        <v/>
      </c>
      <c r="T74" s="6" t="str">
        <f>'ادخال البيانات'!BH75</f>
        <v/>
      </c>
      <c r="U74" s="6" t="str">
        <f>'ادخال البيانات'!BI75</f>
        <v/>
      </c>
      <c r="V74" s="130" t="str">
        <f>'ادخال البيانات'!BJ75</f>
        <v/>
      </c>
      <c r="W74" s="137">
        <f t="shared" si="15"/>
        <v>0</v>
      </c>
    </row>
    <row r="75" spans="2:23">
      <c r="B75" s="6" t="str">
        <f>'ادخال البيانات'!B76</f>
        <v/>
      </c>
      <c r="C75" s="6" t="str">
        <f>'ادخال البيانات'!AQ76</f>
        <v/>
      </c>
      <c r="D75" s="6" t="str">
        <f>'ادخال البيانات'!AR76</f>
        <v/>
      </c>
      <c r="E75" s="6" t="str">
        <f>'ادخال البيانات'!AS76</f>
        <v/>
      </c>
      <c r="F75" s="6" t="str">
        <f>'ادخال البيانات'!AT76</f>
        <v/>
      </c>
      <c r="G75" s="6" t="str">
        <f>'ادخال البيانات'!AU76</f>
        <v/>
      </c>
      <c r="H75" s="6" t="str">
        <f>'ادخال البيانات'!AV76</f>
        <v/>
      </c>
      <c r="I75" s="6" t="str">
        <f>'ادخال البيانات'!AW76</f>
        <v/>
      </c>
      <c r="J75" s="6" t="str">
        <f>'ادخال البيانات'!AX76</f>
        <v/>
      </c>
      <c r="K75" s="6" t="str">
        <f>'ادخال البيانات'!AY76</f>
        <v/>
      </c>
      <c r="L75" s="6" t="str">
        <f>'ادخال البيانات'!AZ76</f>
        <v/>
      </c>
      <c r="M75" s="6" t="str">
        <f>'ادخال البيانات'!BA76</f>
        <v/>
      </c>
      <c r="N75" s="6" t="str">
        <f>'ادخال البيانات'!BB76</f>
        <v/>
      </c>
      <c r="O75" s="6" t="str">
        <f>'ادخال البيانات'!BC76</f>
        <v/>
      </c>
      <c r="P75" s="6" t="str">
        <f>'ادخال البيانات'!BD76</f>
        <v/>
      </c>
      <c r="Q75" s="6" t="str">
        <f>'ادخال البيانات'!BE76</f>
        <v/>
      </c>
      <c r="R75" s="6" t="str">
        <f>'ادخال البيانات'!BF76</f>
        <v/>
      </c>
      <c r="S75" s="6" t="str">
        <f>'ادخال البيانات'!BG76</f>
        <v/>
      </c>
      <c r="T75" s="6" t="str">
        <f>'ادخال البيانات'!BH76</f>
        <v/>
      </c>
      <c r="U75" s="6" t="str">
        <f>'ادخال البيانات'!BI76</f>
        <v/>
      </c>
      <c r="V75" s="130" t="str">
        <f>'ادخال البيانات'!BJ76</f>
        <v/>
      </c>
      <c r="W75" s="137">
        <f t="shared" si="15"/>
        <v>0</v>
      </c>
    </row>
    <row r="76" spans="2:23">
      <c r="B76" s="6" t="str">
        <f>'ادخال البيانات'!B77</f>
        <v/>
      </c>
      <c r="C76" s="6" t="str">
        <f>'ادخال البيانات'!AQ77</f>
        <v/>
      </c>
      <c r="D76" s="6" t="str">
        <f>'ادخال البيانات'!AR77</f>
        <v/>
      </c>
      <c r="E76" s="6" t="str">
        <f>'ادخال البيانات'!AS77</f>
        <v/>
      </c>
      <c r="F76" s="6" t="str">
        <f>'ادخال البيانات'!AT77</f>
        <v/>
      </c>
      <c r="G76" s="6" t="str">
        <f>'ادخال البيانات'!AU77</f>
        <v/>
      </c>
      <c r="H76" s="6" t="str">
        <f>'ادخال البيانات'!AV77</f>
        <v/>
      </c>
      <c r="I76" s="6" t="str">
        <f>'ادخال البيانات'!AW77</f>
        <v/>
      </c>
      <c r="J76" s="6" t="str">
        <f>'ادخال البيانات'!AX77</f>
        <v/>
      </c>
      <c r="K76" s="6" t="str">
        <f>'ادخال البيانات'!AY77</f>
        <v/>
      </c>
      <c r="L76" s="6" t="str">
        <f>'ادخال البيانات'!AZ77</f>
        <v/>
      </c>
      <c r="M76" s="6" t="str">
        <f>'ادخال البيانات'!BA77</f>
        <v/>
      </c>
      <c r="N76" s="6" t="str">
        <f>'ادخال البيانات'!BB77</f>
        <v/>
      </c>
      <c r="O76" s="6" t="str">
        <f>'ادخال البيانات'!BC77</f>
        <v/>
      </c>
      <c r="P76" s="6" t="str">
        <f>'ادخال البيانات'!BD77</f>
        <v/>
      </c>
      <c r="Q76" s="6" t="str">
        <f>'ادخال البيانات'!BE77</f>
        <v/>
      </c>
      <c r="R76" s="6" t="str">
        <f>'ادخال البيانات'!BF77</f>
        <v/>
      </c>
      <c r="S76" s="6" t="str">
        <f>'ادخال البيانات'!BG77</f>
        <v/>
      </c>
      <c r="T76" s="6" t="str">
        <f>'ادخال البيانات'!BH77</f>
        <v/>
      </c>
      <c r="U76" s="6" t="str">
        <f>'ادخال البيانات'!BI77</f>
        <v/>
      </c>
      <c r="V76" s="130" t="str">
        <f>'ادخال البيانات'!BJ77</f>
        <v/>
      </c>
      <c r="W76" s="137">
        <f t="shared" si="15"/>
        <v>0</v>
      </c>
    </row>
    <row r="77" spans="2:23">
      <c r="B77" s="6" t="str">
        <f>'ادخال البيانات'!B78</f>
        <v/>
      </c>
      <c r="C77" s="6" t="str">
        <f>'ادخال البيانات'!AQ78</f>
        <v/>
      </c>
      <c r="D77" s="6" t="str">
        <f>'ادخال البيانات'!AR78</f>
        <v/>
      </c>
      <c r="E77" s="6" t="str">
        <f>'ادخال البيانات'!AS78</f>
        <v/>
      </c>
      <c r="F77" s="6" t="str">
        <f>'ادخال البيانات'!AT78</f>
        <v/>
      </c>
      <c r="G77" s="6" t="str">
        <f>'ادخال البيانات'!AU78</f>
        <v/>
      </c>
      <c r="H77" s="6" t="str">
        <f>'ادخال البيانات'!AV78</f>
        <v/>
      </c>
      <c r="I77" s="6" t="str">
        <f>'ادخال البيانات'!AW78</f>
        <v/>
      </c>
      <c r="J77" s="6" t="str">
        <f>'ادخال البيانات'!AX78</f>
        <v/>
      </c>
      <c r="K77" s="6" t="str">
        <f>'ادخال البيانات'!AY78</f>
        <v/>
      </c>
      <c r="L77" s="6" t="str">
        <f>'ادخال البيانات'!AZ78</f>
        <v/>
      </c>
      <c r="M77" s="6" t="str">
        <f>'ادخال البيانات'!BA78</f>
        <v/>
      </c>
      <c r="N77" s="6" t="str">
        <f>'ادخال البيانات'!BB78</f>
        <v/>
      </c>
      <c r="O77" s="6" t="str">
        <f>'ادخال البيانات'!BC78</f>
        <v/>
      </c>
      <c r="P77" s="6" t="str">
        <f>'ادخال البيانات'!BD78</f>
        <v/>
      </c>
      <c r="Q77" s="6" t="str">
        <f>'ادخال البيانات'!BE78</f>
        <v/>
      </c>
      <c r="R77" s="6" t="str">
        <f>'ادخال البيانات'!BF78</f>
        <v/>
      </c>
      <c r="S77" s="6" t="str">
        <f>'ادخال البيانات'!BG78</f>
        <v/>
      </c>
      <c r="T77" s="6" t="str">
        <f>'ادخال البيانات'!BH78</f>
        <v/>
      </c>
      <c r="U77" s="6" t="str">
        <f>'ادخال البيانات'!BI78</f>
        <v/>
      </c>
      <c r="V77" s="130" t="str">
        <f>'ادخال البيانات'!BJ78</f>
        <v/>
      </c>
      <c r="W77" s="137">
        <f t="shared" si="15"/>
        <v>0</v>
      </c>
    </row>
    <row r="78" spans="2:23">
      <c r="B78" s="6" t="str">
        <f>'ادخال البيانات'!B79</f>
        <v/>
      </c>
      <c r="C78" s="6" t="str">
        <f>'ادخال البيانات'!AQ79</f>
        <v/>
      </c>
      <c r="D78" s="6" t="str">
        <f>'ادخال البيانات'!AR79</f>
        <v/>
      </c>
      <c r="E78" s="6" t="str">
        <f>'ادخال البيانات'!AS79</f>
        <v/>
      </c>
      <c r="F78" s="6" t="str">
        <f>'ادخال البيانات'!AT79</f>
        <v/>
      </c>
      <c r="G78" s="6" t="str">
        <f>'ادخال البيانات'!AU79</f>
        <v/>
      </c>
      <c r="H78" s="6" t="str">
        <f>'ادخال البيانات'!AV79</f>
        <v/>
      </c>
      <c r="I78" s="6" t="str">
        <f>'ادخال البيانات'!AW79</f>
        <v/>
      </c>
      <c r="J78" s="6" t="str">
        <f>'ادخال البيانات'!AX79</f>
        <v/>
      </c>
      <c r="K78" s="6" t="str">
        <f>'ادخال البيانات'!AY79</f>
        <v/>
      </c>
      <c r="L78" s="6" t="str">
        <f>'ادخال البيانات'!AZ79</f>
        <v/>
      </c>
      <c r="M78" s="6" t="str">
        <f>'ادخال البيانات'!BA79</f>
        <v/>
      </c>
      <c r="N78" s="6" t="str">
        <f>'ادخال البيانات'!BB79</f>
        <v/>
      </c>
      <c r="O78" s="6" t="str">
        <f>'ادخال البيانات'!BC79</f>
        <v/>
      </c>
      <c r="P78" s="6" t="str">
        <f>'ادخال البيانات'!BD79</f>
        <v/>
      </c>
      <c r="Q78" s="6" t="str">
        <f>'ادخال البيانات'!BE79</f>
        <v/>
      </c>
      <c r="R78" s="6" t="str">
        <f>'ادخال البيانات'!BF79</f>
        <v/>
      </c>
      <c r="S78" s="6" t="str">
        <f>'ادخال البيانات'!BG79</f>
        <v/>
      </c>
      <c r="T78" s="6" t="str">
        <f>'ادخال البيانات'!BH79</f>
        <v/>
      </c>
      <c r="U78" s="6" t="str">
        <f>'ادخال البيانات'!BI79</f>
        <v/>
      </c>
      <c r="V78" s="130" t="str">
        <f>'ادخال البيانات'!BJ79</f>
        <v/>
      </c>
      <c r="W78" s="137">
        <f t="shared" si="15"/>
        <v>0</v>
      </c>
    </row>
    <row r="79" spans="2:23">
      <c r="B79" s="6" t="str">
        <f>'ادخال البيانات'!B80</f>
        <v/>
      </c>
      <c r="C79" s="6" t="str">
        <f>'ادخال البيانات'!AQ80</f>
        <v/>
      </c>
      <c r="D79" s="6" t="str">
        <f>'ادخال البيانات'!AR80</f>
        <v/>
      </c>
      <c r="E79" s="6" t="str">
        <f>'ادخال البيانات'!AS80</f>
        <v/>
      </c>
      <c r="F79" s="6" t="str">
        <f>'ادخال البيانات'!AT80</f>
        <v/>
      </c>
      <c r="G79" s="6" t="str">
        <f>'ادخال البيانات'!AU80</f>
        <v/>
      </c>
      <c r="H79" s="6" t="str">
        <f>'ادخال البيانات'!AV80</f>
        <v/>
      </c>
      <c r="I79" s="6" t="str">
        <f>'ادخال البيانات'!AW80</f>
        <v/>
      </c>
      <c r="J79" s="6" t="str">
        <f>'ادخال البيانات'!AX80</f>
        <v/>
      </c>
      <c r="K79" s="6" t="str">
        <f>'ادخال البيانات'!AY80</f>
        <v/>
      </c>
      <c r="L79" s="6" t="str">
        <f>'ادخال البيانات'!AZ80</f>
        <v/>
      </c>
      <c r="M79" s="6" t="str">
        <f>'ادخال البيانات'!BA80</f>
        <v/>
      </c>
      <c r="N79" s="6" t="str">
        <f>'ادخال البيانات'!BB80</f>
        <v/>
      </c>
      <c r="O79" s="6" t="str">
        <f>'ادخال البيانات'!BC80</f>
        <v/>
      </c>
      <c r="P79" s="6" t="str">
        <f>'ادخال البيانات'!BD80</f>
        <v/>
      </c>
      <c r="Q79" s="6" t="str">
        <f>'ادخال البيانات'!BE80</f>
        <v/>
      </c>
      <c r="R79" s="6" t="str">
        <f>'ادخال البيانات'!BF80</f>
        <v/>
      </c>
      <c r="S79" s="6" t="str">
        <f>'ادخال البيانات'!BG80</f>
        <v/>
      </c>
      <c r="T79" s="6" t="str">
        <f>'ادخال البيانات'!BH80</f>
        <v/>
      </c>
      <c r="U79" s="6" t="str">
        <f>'ادخال البيانات'!BI80</f>
        <v/>
      </c>
      <c r="V79" s="130" t="str">
        <f>'ادخال البيانات'!BJ80</f>
        <v/>
      </c>
      <c r="W79" s="137">
        <f t="shared" si="15"/>
        <v>0</v>
      </c>
    </row>
    <row r="80" spans="2:23">
      <c r="B80" s="6" t="str">
        <f>'ادخال البيانات'!B81</f>
        <v/>
      </c>
      <c r="C80" s="6" t="str">
        <f>'ادخال البيانات'!AQ81</f>
        <v/>
      </c>
      <c r="D80" s="6" t="str">
        <f>'ادخال البيانات'!AR81</f>
        <v/>
      </c>
      <c r="E80" s="6" t="str">
        <f>'ادخال البيانات'!AS81</f>
        <v/>
      </c>
      <c r="F80" s="6" t="str">
        <f>'ادخال البيانات'!AT81</f>
        <v/>
      </c>
      <c r="G80" s="6" t="str">
        <f>'ادخال البيانات'!AU81</f>
        <v/>
      </c>
      <c r="H80" s="6" t="str">
        <f>'ادخال البيانات'!AV81</f>
        <v/>
      </c>
      <c r="I80" s="6" t="str">
        <f>'ادخال البيانات'!AW81</f>
        <v/>
      </c>
      <c r="J80" s="6" t="str">
        <f>'ادخال البيانات'!AX81</f>
        <v/>
      </c>
      <c r="K80" s="6" t="str">
        <f>'ادخال البيانات'!AY81</f>
        <v/>
      </c>
      <c r="L80" s="6" t="str">
        <f>'ادخال البيانات'!AZ81</f>
        <v/>
      </c>
      <c r="M80" s="6" t="str">
        <f>'ادخال البيانات'!BA81</f>
        <v/>
      </c>
      <c r="N80" s="6" t="str">
        <f>'ادخال البيانات'!BB81</f>
        <v/>
      </c>
      <c r="O80" s="6" t="str">
        <f>'ادخال البيانات'!BC81</f>
        <v/>
      </c>
      <c r="P80" s="6" t="str">
        <f>'ادخال البيانات'!BD81</f>
        <v/>
      </c>
      <c r="Q80" s="6" t="str">
        <f>'ادخال البيانات'!BE81</f>
        <v/>
      </c>
      <c r="R80" s="6" t="str">
        <f>'ادخال البيانات'!BF81</f>
        <v/>
      </c>
      <c r="S80" s="6" t="str">
        <f>'ادخال البيانات'!BG81</f>
        <v/>
      </c>
      <c r="T80" s="6" t="str">
        <f>'ادخال البيانات'!BH81</f>
        <v/>
      </c>
      <c r="U80" s="6" t="str">
        <f>'ادخال البيانات'!BI81</f>
        <v/>
      </c>
      <c r="V80" s="130" t="str">
        <f>'ادخال البيانات'!BJ81</f>
        <v/>
      </c>
      <c r="W80" s="137">
        <f t="shared" si="15"/>
        <v>0</v>
      </c>
    </row>
    <row r="81" spans="2:23">
      <c r="B81" s="6" t="str">
        <f>'ادخال البيانات'!B82</f>
        <v/>
      </c>
      <c r="C81" s="6" t="str">
        <f>'ادخال البيانات'!AQ82</f>
        <v/>
      </c>
      <c r="D81" s="6" t="str">
        <f>'ادخال البيانات'!AR82</f>
        <v/>
      </c>
      <c r="E81" s="6" t="str">
        <f>'ادخال البيانات'!AS82</f>
        <v/>
      </c>
      <c r="F81" s="6" t="str">
        <f>'ادخال البيانات'!AT82</f>
        <v/>
      </c>
      <c r="G81" s="6" t="str">
        <f>'ادخال البيانات'!AU82</f>
        <v/>
      </c>
      <c r="H81" s="6" t="str">
        <f>'ادخال البيانات'!AV82</f>
        <v/>
      </c>
      <c r="I81" s="6" t="str">
        <f>'ادخال البيانات'!AW82</f>
        <v/>
      </c>
      <c r="J81" s="6" t="str">
        <f>'ادخال البيانات'!AX82</f>
        <v/>
      </c>
      <c r="K81" s="6" t="str">
        <f>'ادخال البيانات'!AY82</f>
        <v/>
      </c>
      <c r="L81" s="6" t="str">
        <f>'ادخال البيانات'!AZ82</f>
        <v/>
      </c>
      <c r="M81" s="6" t="str">
        <f>'ادخال البيانات'!BA82</f>
        <v/>
      </c>
      <c r="N81" s="6" t="str">
        <f>'ادخال البيانات'!BB82</f>
        <v/>
      </c>
      <c r="O81" s="6" t="str">
        <f>'ادخال البيانات'!BC82</f>
        <v/>
      </c>
      <c r="P81" s="6" t="str">
        <f>'ادخال البيانات'!BD82</f>
        <v/>
      </c>
      <c r="Q81" s="6" t="str">
        <f>'ادخال البيانات'!BE82</f>
        <v/>
      </c>
      <c r="R81" s="6" t="str">
        <f>'ادخال البيانات'!BF82</f>
        <v/>
      </c>
      <c r="S81" s="6" t="str">
        <f>'ادخال البيانات'!BG82</f>
        <v/>
      </c>
      <c r="T81" s="6" t="str">
        <f>'ادخال البيانات'!BH82</f>
        <v/>
      </c>
      <c r="U81" s="6" t="str">
        <f>'ادخال البيانات'!BI82</f>
        <v/>
      </c>
      <c r="V81" s="130" t="str">
        <f>'ادخال البيانات'!BJ82</f>
        <v/>
      </c>
      <c r="W81" s="137">
        <f t="shared" si="15"/>
        <v>0</v>
      </c>
    </row>
    <row r="82" spans="2:23">
      <c r="B82" s="6" t="str">
        <f>'ادخال البيانات'!B83</f>
        <v/>
      </c>
      <c r="C82" s="6" t="str">
        <f>'ادخال البيانات'!AQ83</f>
        <v/>
      </c>
      <c r="D82" s="6" t="str">
        <f>'ادخال البيانات'!AR83</f>
        <v/>
      </c>
      <c r="E82" s="6" t="str">
        <f>'ادخال البيانات'!AS83</f>
        <v/>
      </c>
      <c r="F82" s="6" t="str">
        <f>'ادخال البيانات'!AT83</f>
        <v/>
      </c>
      <c r="G82" s="6" t="str">
        <f>'ادخال البيانات'!AU83</f>
        <v/>
      </c>
      <c r="H82" s="6" t="str">
        <f>'ادخال البيانات'!AV83</f>
        <v/>
      </c>
      <c r="I82" s="6" t="str">
        <f>'ادخال البيانات'!AW83</f>
        <v/>
      </c>
      <c r="J82" s="6" t="str">
        <f>'ادخال البيانات'!AX83</f>
        <v/>
      </c>
      <c r="K82" s="6" t="str">
        <f>'ادخال البيانات'!AY83</f>
        <v/>
      </c>
      <c r="L82" s="6" t="str">
        <f>'ادخال البيانات'!AZ83</f>
        <v/>
      </c>
      <c r="M82" s="6" t="str">
        <f>'ادخال البيانات'!BA83</f>
        <v/>
      </c>
      <c r="N82" s="6" t="str">
        <f>'ادخال البيانات'!BB83</f>
        <v/>
      </c>
      <c r="O82" s="6" t="str">
        <f>'ادخال البيانات'!BC83</f>
        <v/>
      </c>
      <c r="P82" s="6" t="str">
        <f>'ادخال البيانات'!BD83</f>
        <v/>
      </c>
      <c r="Q82" s="6" t="str">
        <f>'ادخال البيانات'!BE83</f>
        <v/>
      </c>
      <c r="R82" s="6" t="str">
        <f>'ادخال البيانات'!BF83</f>
        <v/>
      </c>
      <c r="S82" s="6" t="str">
        <f>'ادخال البيانات'!BG83</f>
        <v/>
      </c>
      <c r="T82" s="6" t="str">
        <f>'ادخال البيانات'!BH83</f>
        <v/>
      </c>
      <c r="U82" s="6" t="str">
        <f>'ادخال البيانات'!BI83</f>
        <v/>
      </c>
      <c r="V82" s="130" t="str">
        <f>'ادخال البيانات'!BJ83</f>
        <v/>
      </c>
      <c r="W82" s="137">
        <f t="shared" si="15"/>
        <v>0</v>
      </c>
    </row>
    <row r="83" spans="2:23">
      <c r="B83" s="6" t="str">
        <f>'ادخال البيانات'!B84</f>
        <v/>
      </c>
      <c r="C83" s="6" t="str">
        <f>'ادخال البيانات'!AQ84</f>
        <v/>
      </c>
      <c r="D83" s="6" t="str">
        <f>'ادخال البيانات'!AR84</f>
        <v/>
      </c>
      <c r="E83" s="6" t="str">
        <f>'ادخال البيانات'!AS84</f>
        <v/>
      </c>
      <c r="F83" s="6" t="str">
        <f>'ادخال البيانات'!AT84</f>
        <v/>
      </c>
      <c r="G83" s="6" t="str">
        <f>'ادخال البيانات'!AU84</f>
        <v/>
      </c>
      <c r="H83" s="6" t="str">
        <f>'ادخال البيانات'!AV84</f>
        <v/>
      </c>
      <c r="I83" s="6" t="str">
        <f>'ادخال البيانات'!AW84</f>
        <v/>
      </c>
      <c r="J83" s="6" t="str">
        <f>'ادخال البيانات'!AX84</f>
        <v/>
      </c>
      <c r="K83" s="6" t="str">
        <f>'ادخال البيانات'!AY84</f>
        <v/>
      </c>
      <c r="L83" s="6" t="str">
        <f>'ادخال البيانات'!AZ84</f>
        <v/>
      </c>
      <c r="M83" s="6" t="str">
        <f>'ادخال البيانات'!BA84</f>
        <v/>
      </c>
      <c r="N83" s="6" t="str">
        <f>'ادخال البيانات'!BB84</f>
        <v/>
      </c>
      <c r="O83" s="6" t="str">
        <f>'ادخال البيانات'!BC84</f>
        <v/>
      </c>
      <c r="P83" s="6" t="str">
        <f>'ادخال البيانات'!BD84</f>
        <v/>
      </c>
      <c r="Q83" s="6" t="str">
        <f>'ادخال البيانات'!BE84</f>
        <v/>
      </c>
      <c r="R83" s="6" t="str">
        <f>'ادخال البيانات'!BF84</f>
        <v/>
      </c>
      <c r="S83" s="6" t="str">
        <f>'ادخال البيانات'!BG84</f>
        <v/>
      </c>
      <c r="T83" s="6" t="str">
        <f>'ادخال البيانات'!BH84</f>
        <v/>
      </c>
      <c r="U83" s="6" t="str">
        <f>'ادخال البيانات'!BI84</f>
        <v/>
      </c>
      <c r="V83" s="130" t="str">
        <f>'ادخال البيانات'!BJ84</f>
        <v/>
      </c>
      <c r="W83" s="137">
        <f t="shared" si="15"/>
        <v>0</v>
      </c>
    </row>
    <row r="84" spans="2:23">
      <c r="B84" s="6" t="str">
        <f>'ادخال البيانات'!B85</f>
        <v/>
      </c>
      <c r="C84" s="6" t="str">
        <f>'ادخال البيانات'!AQ85</f>
        <v/>
      </c>
      <c r="D84" s="6" t="str">
        <f>'ادخال البيانات'!AR85</f>
        <v/>
      </c>
      <c r="E84" s="6" t="str">
        <f>'ادخال البيانات'!AS85</f>
        <v/>
      </c>
      <c r="F84" s="6" t="str">
        <f>'ادخال البيانات'!AT85</f>
        <v/>
      </c>
      <c r="G84" s="6" t="str">
        <f>'ادخال البيانات'!AU85</f>
        <v/>
      </c>
      <c r="H84" s="6" t="str">
        <f>'ادخال البيانات'!AV85</f>
        <v/>
      </c>
      <c r="I84" s="6" t="str">
        <f>'ادخال البيانات'!AW85</f>
        <v/>
      </c>
      <c r="J84" s="6" t="str">
        <f>'ادخال البيانات'!AX85</f>
        <v/>
      </c>
      <c r="K84" s="6" t="str">
        <f>'ادخال البيانات'!AY85</f>
        <v/>
      </c>
      <c r="L84" s="6" t="str">
        <f>'ادخال البيانات'!AZ85</f>
        <v/>
      </c>
      <c r="M84" s="6" t="str">
        <f>'ادخال البيانات'!BA85</f>
        <v/>
      </c>
      <c r="N84" s="6" t="str">
        <f>'ادخال البيانات'!BB85</f>
        <v/>
      </c>
      <c r="O84" s="6" t="str">
        <f>'ادخال البيانات'!BC85</f>
        <v/>
      </c>
      <c r="P84" s="6" t="str">
        <f>'ادخال البيانات'!BD85</f>
        <v/>
      </c>
      <c r="Q84" s="6" t="str">
        <f>'ادخال البيانات'!BE85</f>
        <v/>
      </c>
      <c r="R84" s="6" t="str">
        <f>'ادخال البيانات'!BF85</f>
        <v/>
      </c>
      <c r="S84" s="6" t="str">
        <f>'ادخال البيانات'!BG85</f>
        <v/>
      </c>
      <c r="T84" s="6" t="str">
        <f>'ادخال البيانات'!BH85</f>
        <v/>
      </c>
      <c r="U84" s="6" t="str">
        <f>'ادخال البيانات'!BI85</f>
        <v/>
      </c>
      <c r="V84" s="130" t="str">
        <f>'ادخال البيانات'!BJ85</f>
        <v/>
      </c>
      <c r="W84" s="137">
        <f t="shared" si="15"/>
        <v>0</v>
      </c>
    </row>
    <row r="85" spans="2:23">
      <c r="B85" s="6" t="str">
        <f>'ادخال البيانات'!B86</f>
        <v/>
      </c>
      <c r="C85" s="6" t="str">
        <f>'ادخال البيانات'!AQ86</f>
        <v/>
      </c>
      <c r="D85" s="6" t="str">
        <f>'ادخال البيانات'!AR86</f>
        <v/>
      </c>
      <c r="E85" s="6" t="str">
        <f>'ادخال البيانات'!AS86</f>
        <v/>
      </c>
      <c r="F85" s="6" t="str">
        <f>'ادخال البيانات'!AT86</f>
        <v/>
      </c>
      <c r="G85" s="6" t="str">
        <f>'ادخال البيانات'!AU86</f>
        <v/>
      </c>
      <c r="H85" s="6" t="str">
        <f>'ادخال البيانات'!AV86</f>
        <v/>
      </c>
      <c r="I85" s="6" t="str">
        <f>'ادخال البيانات'!AW86</f>
        <v/>
      </c>
      <c r="J85" s="6" t="str">
        <f>'ادخال البيانات'!AX86</f>
        <v/>
      </c>
      <c r="K85" s="6" t="str">
        <f>'ادخال البيانات'!AY86</f>
        <v/>
      </c>
      <c r="L85" s="6" t="str">
        <f>'ادخال البيانات'!AZ86</f>
        <v/>
      </c>
      <c r="M85" s="6" t="str">
        <f>'ادخال البيانات'!BA86</f>
        <v/>
      </c>
      <c r="N85" s="6" t="str">
        <f>'ادخال البيانات'!BB86</f>
        <v/>
      </c>
      <c r="O85" s="6" t="str">
        <f>'ادخال البيانات'!BC86</f>
        <v/>
      </c>
      <c r="P85" s="6" t="str">
        <f>'ادخال البيانات'!BD86</f>
        <v/>
      </c>
      <c r="Q85" s="6" t="str">
        <f>'ادخال البيانات'!BE86</f>
        <v/>
      </c>
      <c r="R85" s="6" t="str">
        <f>'ادخال البيانات'!BF86</f>
        <v/>
      </c>
      <c r="S85" s="6" t="str">
        <f>'ادخال البيانات'!BG86</f>
        <v/>
      </c>
      <c r="T85" s="6" t="str">
        <f>'ادخال البيانات'!BH86</f>
        <v/>
      </c>
      <c r="U85" s="6" t="str">
        <f>'ادخال البيانات'!BI86</f>
        <v/>
      </c>
      <c r="V85" s="130" t="str">
        <f>'ادخال البيانات'!BJ86</f>
        <v/>
      </c>
      <c r="W85" s="137">
        <f t="shared" si="15"/>
        <v>0</v>
      </c>
    </row>
    <row r="86" spans="2:23">
      <c r="B86" s="6" t="str">
        <f>'ادخال البيانات'!B87</f>
        <v/>
      </c>
      <c r="C86" s="6" t="str">
        <f>'ادخال البيانات'!AQ87</f>
        <v/>
      </c>
      <c r="D86" s="6" t="str">
        <f>'ادخال البيانات'!AR87</f>
        <v/>
      </c>
      <c r="E86" s="6" t="str">
        <f>'ادخال البيانات'!AS87</f>
        <v/>
      </c>
      <c r="F86" s="6" t="str">
        <f>'ادخال البيانات'!AT87</f>
        <v/>
      </c>
      <c r="G86" s="6" t="str">
        <f>'ادخال البيانات'!AU87</f>
        <v/>
      </c>
      <c r="H86" s="6" t="str">
        <f>'ادخال البيانات'!AV87</f>
        <v/>
      </c>
      <c r="I86" s="6" t="str">
        <f>'ادخال البيانات'!AW87</f>
        <v/>
      </c>
      <c r="J86" s="6" t="str">
        <f>'ادخال البيانات'!AX87</f>
        <v/>
      </c>
      <c r="K86" s="6" t="str">
        <f>'ادخال البيانات'!AY87</f>
        <v/>
      </c>
      <c r="L86" s="6" t="str">
        <f>'ادخال البيانات'!AZ87</f>
        <v/>
      </c>
      <c r="M86" s="6" t="str">
        <f>'ادخال البيانات'!BA87</f>
        <v/>
      </c>
      <c r="N86" s="6" t="str">
        <f>'ادخال البيانات'!BB87</f>
        <v/>
      </c>
      <c r="O86" s="6" t="str">
        <f>'ادخال البيانات'!BC87</f>
        <v/>
      </c>
      <c r="P86" s="6" t="str">
        <f>'ادخال البيانات'!BD87</f>
        <v/>
      </c>
      <c r="Q86" s="6" t="str">
        <f>'ادخال البيانات'!BE87</f>
        <v/>
      </c>
      <c r="R86" s="6" t="str">
        <f>'ادخال البيانات'!BF87</f>
        <v/>
      </c>
      <c r="S86" s="6" t="str">
        <f>'ادخال البيانات'!BG87</f>
        <v/>
      </c>
      <c r="T86" s="6" t="str">
        <f>'ادخال البيانات'!BH87</f>
        <v/>
      </c>
      <c r="U86" s="6" t="str">
        <f>'ادخال البيانات'!BI87</f>
        <v/>
      </c>
      <c r="V86" s="130" t="str">
        <f>'ادخال البيانات'!BJ87</f>
        <v/>
      </c>
      <c r="W86" s="137">
        <f t="shared" si="15"/>
        <v>0</v>
      </c>
    </row>
    <row r="87" spans="2:23">
      <c r="B87" s="6" t="str">
        <f>'ادخال البيانات'!B88</f>
        <v/>
      </c>
      <c r="C87" s="6" t="str">
        <f>'ادخال البيانات'!AQ88</f>
        <v/>
      </c>
      <c r="D87" s="6" t="str">
        <f>'ادخال البيانات'!AR88</f>
        <v/>
      </c>
      <c r="E87" s="6" t="str">
        <f>'ادخال البيانات'!AS88</f>
        <v/>
      </c>
      <c r="F87" s="6" t="str">
        <f>'ادخال البيانات'!AT88</f>
        <v/>
      </c>
      <c r="G87" s="6" t="str">
        <f>'ادخال البيانات'!AU88</f>
        <v/>
      </c>
      <c r="H87" s="6" t="str">
        <f>'ادخال البيانات'!AV88</f>
        <v/>
      </c>
      <c r="I87" s="6" t="str">
        <f>'ادخال البيانات'!AW88</f>
        <v/>
      </c>
      <c r="J87" s="6" t="str">
        <f>'ادخال البيانات'!AX88</f>
        <v/>
      </c>
      <c r="K87" s="6" t="str">
        <f>'ادخال البيانات'!AY88</f>
        <v/>
      </c>
      <c r="L87" s="6" t="str">
        <f>'ادخال البيانات'!AZ88</f>
        <v/>
      </c>
      <c r="M87" s="6" t="str">
        <f>'ادخال البيانات'!BA88</f>
        <v/>
      </c>
      <c r="N87" s="6" t="str">
        <f>'ادخال البيانات'!BB88</f>
        <v/>
      </c>
      <c r="O87" s="6" t="str">
        <f>'ادخال البيانات'!BC88</f>
        <v/>
      </c>
      <c r="P87" s="6" t="str">
        <f>'ادخال البيانات'!BD88</f>
        <v/>
      </c>
      <c r="Q87" s="6" t="str">
        <f>'ادخال البيانات'!BE88</f>
        <v/>
      </c>
      <c r="R87" s="6" t="str">
        <f>'ادخال البيانات'!BF88</f>
        <v/>
      </c>
      <c r="S87" s="6" t="str">
        <f>'ادخال البيانات'!BG88</f>
        <v/>
      </c>
      <c r="T87" s="6" t="str">
        <f>'ادخال البيانات'!BH88</f>
        <v/>
      </c>
      <c r="U87" s="6" t="str">
        <f>'ادخال البيانات'!BI88</f>
        <v/>
      </c>
      <c r="V87" s="130" t="str">
        <f>'ادخال البيانات'!BJ88</f>
        <v/>
      </c>
      <c r="W87" s="137">
        <f t="shared" si="15"/>
        <v>0</v>
      </c>
    </row>
    <row r="88" spans="2:23">
      <c r="B88" s="6" t="str">
        <f>'ادخال البيانات'!B89</f>
        <v/>
      </c>
      <c r="C88" s="6" t="str">
        <f>'ادخال البيانات'!AQ89</f>
        <v/>
      </c>
      <c r="D88" s="6" t="str">
        <f>'ادخال البيانات'!AR89</f>
        <v/>
      </c>
      <c r="E88" s="6" t="str">
        <f>'ادخال البيانات'!AS89</f>
        <v/>
      </c>
      <c r="F88" s="6" t="str">
        <f>'ادخال البيانات'!AT89</f>
        <v/>
      </c>
      <c r="G88" s="6" t="str">
        <f>'ادخال البيانات'!AU89</f>
        <v/>
      </c>
      <c r="H88" s="6" t="str">
        <f>'ادخال البيانات'!AV89</f>
        <v/>
      </c>
      <c r="I88" s="6" t="str">
        <f>'ادخال البيانات'!AW89</f>
        <v/>
      </c>
      <c r="J88" s="6" t="str">
        <f>'ادخال البيانات'!AX89</f>
        <v/>
      </c>
      <c r="K88" s="6" t="str">
        <f>'ادخال البيانات'!AY89</f>
        <v/>
      </c>
      <c r="L88" s="6" t="str">
        <f>'ادخال البيانات'!AZ89</f>
        <v/>
      </c>
      <c r="M88" s="6" t="str">
        <f>'ادخال البيانات'!BA89</f>
        <v/>
      </c>
      <c r="N88" s="6" t="str">
        <f>'ادخال البيانات'!BB89</f>
        <v/>
      </c>
      <c r="O88" s="6" t="str">
        <f>'ادخال البيانات'!BC89</f>
        <v/>
      </c>
      <c r="P88" s="6" t="str">
        <f>'ادخال البيانات'!BD89</f>
        <v/>
      </c>
      <c r="Q88" s="6" t="str">
        <f>'ادخال البيانات'!BE89</f>
        <v/>
      </c>
      <c r="R88" s="6" t="str">
        <f>'ادخال البيانات'!BF89</f>
        <v/>
      </c>
      <c r="S88" s="6" t="str">
        <f>'ادخال البيانات'!BG89</f>
        <v/>
      </c>
      <c r="T88" s="6" t="str">
        <f>'ادخال البيانات'!BH89</f>
        <v/>
      </c>
      <c r="U88" s="6" t="str">
        <f>'ادخال البيانات'!BI89</f>
        <v/>
      </c>
      <c r="V88" s="130" t="str">
        <f>'ادخال البيانات'!BJ89</f>
        <v/>
      </c>
      <c r="W88" s="137">
        <f t="shared" si="15"/>
        <v>0</v>
      </c>
    </row>
    <row r="89" spans="2:23">
      <c r="B89" s="6" t="str">
        <f>'ادخال البيانات'!B90</f>
        <v/>
      </c>
      <c r="C89" s="6" t="str">
        <f>'ادخال البيانات'!AQ90</f>
        <v/>
      </c>
      <c r="D89" s="6" t="str">
        <f>'ادخال البيانات'!AR90</f>
        <v/>
      </c>
      <c r="E89" s="6" t="str">
        <f>'ادخال البيانات'!AS90</f>
        <v/>
      </c>
      <c r="F89" s="6" t="str">
        <f>'ادخال البيانات'!AT90</f>
        <v/>
      </c>
      <c r="G89" s="6" t="str">
        <f>'ادخال البيانات'!AU90</f>
        <v/>
      </c>
      <c r="H89" s="6" t="str">
        <f>'ادخال البيانات'!AV90</f>
        <v/>
      </c>
      <c r="I89" s="6" t="str">
        <f>'ادخال البيانات'!AW90</f>
        <v/>
      </c>
      <c r="J89" s="6" t="str">
        <f>'ادخال البيانات'!AX90</f>
        <v/>
      </c>
      <c r="K89" s="6" t="str">
        <f>'ادخال البيانات'!AY90</f>
        <v/>
      </c>
      <c r="L89" s="6" t="str">
        <f>'ادخال البيانات'!AZ90</f>
        <v/>
      </c>
      <c r="M89" s="6" t="str">
        <f>'ادخال البيانات'!BA90</f>
        <v/>
      </c>
      <c r="N89" s="6" t="str">
        <f>'ادخال البيانات'!BB90</f>
        <v/>
      </c>
      <c r="O89" s="6" t="str">
        <f>'ادخال البيانات'!BC90</f>
        <v/>
      </c>
      <c r="P89" s="6" t="str">
        <f>'ادخال البيانات'!BD90</f>
        <v/>
      </c>
      <c r="Q89" s="6" t="str">
        <f>'ادخال البيانات'!BE90</f>
        <v/>
      </c>
      <c r="R89" s="6" t="str">
        <f>'ادخال البيانات'!BF90</f>
        <v/>
      </c>
      <c r="S89" s="6" t="str">
        <f>'ادخال البيانات'!BG90</f>
        <v/>
      </c>
      <c r="T89" s="6" t="str">
        <f>'ادخال البيانات'!BH90</f>
        <v/>
      </c>
      <c r="U89" s="6" t="str">
        <f>'ادخال البيانات'!BI90</f>
        <v/>
      </c>
      <c r="V89" s="130" t="str">
        <f>'ادخال البيانات'!BJ90</f>
        <v/>
      </c>
      <c r="W89" s="137">
        <f t="shared" si="15"/>
        <v>0</v>
      </c>
    </row>
    <row r="90" spans="2:23">
      <c r="B90" s="6" t="str">
        <f>'ادخال البيانات'!B91</f>
        <v/>
      </c>
      <c r="C90" s="6" t="str">
        <f>'ادخال البيانات'!AQ91</f>
        <v/>
      </c>
      <c r="D90" s="6" t="str">
        <f>'ادخال البيانات'!AR91</f>
        <v/>
      </c>
      <c r="E90" s="6" t="str">
        <f>'ادخال البيانات'!AS91</f>
        <v/>
      </c>
      <c r="F90" s="6" t="str">
        <f>'ادخال البيانات'!AT91</f>
        <v/>
      </c>
      <c r="G90" s="6" t="str">
        <f>'ادخال البيانات'!AU91</f>
        <v/>
      </c>
      <c r="H90" s="6" t="str">
        <f>'ادخال البيانات'!AV91</f>
        <v/>
      </c>
      <c r="I90" s="6" t="str">
        <f>'ادخال البيانات'!AW91</f>
        <v/>
      </c>
      <c r="J90" s="6" t="str">
        <f>'ادخال البيانات'!AX91</f>
        <v/>
      </c>
      <c r="K90" s="6" t="str">
        <f>'ادخال البيانات'!AY91</f>
        <v/>
      </c>
      <c r="L90" s="6" t="str">
        <f>'ادخال البيانات'!AZ91</f>
        <v/>
      </c>
      <c r="M90" s="6" t="str">
        <f>'ادخال البيانات'!BA91</f>
        <v/>
      </c>
      <c r="N90" s="6" t="str">
        <f>'ادخال البيانات'!BB91</f>
        <v/>
      </c>
      <c r="O90" s="6" t="str">
        <f>'ادخال البيانات'!BC91</f>
        <v/>
      </c>
      <c r="P90" s="6" t="str">
        <f>'ادخال البيانات'!BD91</f>
        <v/>
      </c>
      <c r="Q90" s="6" t="str">
        <f>'ادخال البيانات'!BE91</f>
        <v/>
      </c>
      <c r="R90" s="6" t="str">
        <f>'ادخال البيانات'!BF91</f>
        <v/>
      </c>
      <c r="S90" s="6" t="str">
        <f>'ادخال البيانات'!BG91</f>
        <v/>
      </c>
      <c r="T90" s="6" t="str">
        <f>'ادخال البيانات'!BH91</f>
        <v/>
      </c>
      <c r="U90" s="6" t="str">
        <f>'ادخال البيانات'!BI91</f>
        <v/>
      </c>
      <c r="V90" s="130" t="str">
        <f>'ادخال البيانات'!BJ91</f>
        <v/>
      </c>
      <c r="W90" s="137">
        <f t="shared" si="15"/>
        <v>0</v>
      </c>
    </row>
    <row r="91" spans="2:23">
      <c r="B91" s="6" t="str">
        <f>'ادخال البيانات'!B92</f>
        <v/>
      </c>
      <c r="C91" s="6" t="str">
        <f>'ادخال البيانات'!AQ92</f>
        <v/>
      </c>
      <c r="D91" s="6" t="str">
        <f>'ادخال البيانات'!AR92</f>
        <v/>
      </c>
      <c r="E91" s="6" t="str">
        <f>'ادخال البيانات'!AS92</f>
        <v/>
      </c>
      <c r="F91" s="6" t="str">
        <f>'ادخال البيانات'!AT92</f>
        <v/>
      </c>
      <c r="G91" s="6" t="str">
        <f>'ادخال البيانات'!AU92</f>
        <v/>
      </c>
      <c r="H91" s="6" t="str">
        <f>'ادخال البيانات'!AV92</f>
        <v/>
      </c>
      <c r="I91" s="6" t="str">
        <f>'ادخال البيانات'!AW92</f>
        <v/>
      </c>
      <c r="J91" s="6" t="str">
        <f>'ادخال البيانات'!AX92</f>
        <v/>
      </c>
      <c r="K91" s="6" t="str">
        <f>'ادخال البيانات'!AY92</f>
        <v/>
      </c>
      <c r="L91" s="6" t="str">
        <f>'ادخال البيانات'!AZ92</f>
        <v/>
      </c>
      <c r="M91" s="6" t="str">
        <f>'ادخال البيانات'!BA92</f>
        <v/>
      </c>
      <c r="N91" s="6" t="str">
        <f>'ادخال البيانات'!BB92</f>
        <v/>
      </c>
      <c r="O91" s="6" t="str">
        <f>'ادخال البيانات'!BC92</f>
        <v/>
      </c>
      <c r="P91" s="6" t="str">
        <f>'ادخال البيانات'!BD92</f>
        <v/>
      </c>
      <c r="Q91" s="6" t="str">
        <f>'ادخال البيانات'!BE92</f>
        <v/>
      </c>
      <c r="R91" s="6" t="str">
        <f>'ادخال البيانات'!BF92</f>
        <v/>
      </c>
      <c r="S91" s="6" t="str">
        <f>'ادخال البيانات'!BG92</f>
        <v/>
      </c>
      <c r="T91" s="6" t="str">
        <f>'ادخال البيانات'!BH92</f>
        <v/>
      </c>
      <c r="U91" s="6" t="str">
        <f>'ادخال البيانات'!BI92</f>
        <v/>
      </c>
      <c r="V91" s="130" t="str">
        <f>'ادخال البيانات'!BJ92</f>
        <v/>
      </c>
      <c r="W91" s="137">
        <f t="shared" si="15"/>
        <v>0</v>
      </c>
    </row>
    <row r="92" spans="2:23">
      <c r="B92" s="6" t="str">
        <f>'ادخال البيانات'!B93</f>
        <v/>
      </c>
      <c r="C92" s="6" t="str">
        <f>'ادخال البيانات'!AQ93</f>
        <v/>
      </c>
      <c r="D92" s="6" t="str">
        <f>'ادخال البيانات'!AR93</f>
        <v/>
      </c>
      <c r="E92" s="6" t="str">
        <f>'ادخال البيانات'!AS93</f>
        <v/>
      </c>
      <c r="F92" s="6" t="str">
        <f>'ادخال البيانات'!AT93</f>
        <v/>
      </c>
      <c r="G92" s="6" t="str">
        <f>'ادخال البيانات'!AU93</f>
        <v/>
      </c>
      <c r="H92" s="6" t="str">
        <f>'ادخال البيانات'!AV93</f>
        <v/>
      </c>
      <c r="I92" s="6" t="str">
        <f>'ادخال البيانات'!AW93</f>
        <v/>
      </c>
      <c r="J92" s="6" t="str">
        <f>'ادخال البيانات'!AX93</f>
        <v/>
      </c>
      <c r="K92" s="6" t="str">
        <f>'ادخال البيانات'!AY93</f>
        <v/>
      </c>
      <c r="L92" s="6" t="str">
        <f>'ادخال البيانات'!AZ93</f>
        <v/>
      </c>
      <c r="M92" s="6" t="str">
        <f>'ادخال البيانات'!BA93</f>
        <v/>
      </c>
      <c r="N92" s="6" t="str">
        <f>'ادخال البيانات'!BB93</f>
        <v/>
      </c>
      <c r="O92" s="6" t="str">
        <f>'ادخال البيانات'!BC93</f>
        <v/>
      </c>
      <c r="P92" s="6" t="str">
        <f>'ادخال البيانات'!BD93</f>
        <v/>
      </c>
      <c r="Q92" s="6" t="str">
        <f>'ادخال البيانات'!BE93</f>
        <v/>
      </c>
      <c r="R92" s="6" t="str">
        <f>'ادخال البيانات'!BF93</f>
        <v/>
      </c>
      <c r="S92" s="6" t="str">
        <f>'ادخال البيانات'!BG93</f>
        <v/>
      </c>
      <c r="T92" s="6" t="str">
        <f>'ادخال البيانات'!BH93</f>
        <v/>
      </c>
      <c r="U92" s="6" t="str">
        <f>'ادخال البيانات'!BI93</f>
        <v/>
      </c>
      <c r="V92" s="130" t="str">
        <f>'ادخال البيانات'!BJ93</f>
        <v/>
      </c>
      <c r="W92" s="137">
        <f t="shared" si="15"/>
        <v>0</v>
      </c>
    </row>
    <row r="93" spans="2:23">
      <c r="B93" s="6" t="str">
        <f>'ادخال البيانات'!B94</f>
        <v/>
      </c>
      <c r="C93" s="6" t="str">
        <f>'ادخال البيانات'!AQ94</f>
        <v/>
      </c>
      <c r="D93" s="6" t="str">
        <f>'ادخال البيانات'!AR94</f>
        <v/>
      </c>
      <c r="E93" s="6" t="str">
        <f>'ادخال البيانات'!AS94</f>
        <v/>
      </c>
      <c r="F93" s="6" t="str">
        <f>'ادخال البيانات'!AT94</f>
        <v/>
      </c>
      <c r="G93" s="6" t="str">
        <f>'ادخال البيانات'!AU94</f>
        <v/>
      </c>
      <c r="H93" s="6" t="str">
        <f>'ادخال البيانات'!AV94</f>
        <v/>
      </c>
      <c r="I93" s="6" t="str">
        <f>'ادخال البيانات'!AW94</f>
        <v/>
      </c>
      <c r="J93" s="6" t="str">
        <f>'ادخال البيانات'!AX94</f>
        <v/>
      </c>
      <c r="K93" s="6" t="str">
        <f>'ادخال البيانات'!AY94</f>
        <v/>
      </c>
      <c r="L93" s="6" t="str">
        <f>'ادخال البيانات'!AZ94</f>
        <v/>
      </c>
      <c r="M93" s="6" t="str">
        <f>'ادخال البيانات'!BA94</f>
        <v/>
      </c>
      <c r="N93" s="6" t="str">
        <f>'ادخال البيانات'!BB94</f>
        <v/>
      </c>
      <c r="O93" s="6" t="str">
        <f>'ادخال البيانات'!BC94</f>
        <v/>
      </c>
      <c r="P93" s="6" t="str">
        <f>'ادخال البيانات'!BD94</f>
        <v/>
      </c>
      <c r="Q93" s="6" t="str">
        <f>'ادخال البيانات'!BE94</f>
        <v/>
      </c>
      <c r="R93" s="6" t="str">
        <f>'ادخال البيانات'!BF94</f>
        <v/>
      </c>
      <c r="S93" s="6" t="str">
        <f>'ادخال البيانات'!BG94</f>
        <v/>
      </c>
      <c r="T93" s="6" t="str">
        <f>'ادخال البيانات'!BH94</f>
        <v/>
      </c>
      <c r="U93" s="6" t="str">
        <f>'ادخال البيانات'!BI94</f>
        <v/>
      </c>
      <c r="V93" s="130" t="str">
        <f>'ادخال البيانات'!BJ94</f>
        <v/>
      </c>
      <c r="W93" s="137">
        <f t="shared" si="15"/>
        <v>0</v>
      </c>
    </row>
    <row r="94" spans="2:23">
      <c r="B94" s="6" t="str">
        <f>'ادخال البيانات'!B95</f>
        <v/>
      </c>
      <c r="C94" s="6" t="str">
        <f>'ادخال البيانات'!AQ95</f>
        <v/>
      </c>
      <c r="D94" s="6" t="str">
        <f>'ادخال البيانات'!AR95</f>
        <v/>
      </c>
      <c r="E94" s="6" t="str">
        <f>'ادخال البيانات'!AS95</f>
        <v/>
      </c>
      <c r="F94" s="6" t="str">
        <f>'ادخال البيانات'!AT95</f>
        <v/>
      </c>
      <c r="G94" s="6" t="str">
        <f>'ادخال البيانات'!AU95</f>
        <v/>
      </c>
      <c r="H94" s="6" t="str">
        <f>'ادخال البيانات'!AV95</f>
        <v/>
      </c>
      <c r="I94" s="6" t="str">
        <f>'ادخال البيانات'!AW95</f>
        <v/>
      </c>
      <c r="J94" s="6" t="str">
        <f>'ادخال البيانات'!AX95</f>
        <v/>
      </c>
      <c r="K94" s="6" t="str">
        <f>'ادخال البيانات'!AY95</f>
        <v/>
      </c>
      <c r="L94" s="6" t="str">
        <f>'ادخال البيانات'!AZ95</f>
        <v/>
      </c>
      <c r="M94" s="6" t="str">
        <f>'ادخال البيانات'!BA95</f>
        <v/>
      </c>
      <c r="N94" s="6" t="str">
        <f>'ادخال البيانات'!BB95</f>
        <v/>
      </c>
      <c r="O94" s="6" t="str">
        <f>'ادخال البيانات'!BC95</f>
        <v/>
      </c>
      <c r="P94" s="6" t="str">
        <f>'ادخال البيانات'!BD95</f>
        <v/>
      </c>
      <c r="Q94" s="6" t="str">
        <f>'ادخال البيانات'!BE95</f>
        <v/>
      </c>
      <c r="R94" s="6" t="str">
        <f>'ادخال البيانات'!BF95</f>
        <v/>
      </c>
      <c r="S94" s="6" t="str">
        <f>'ادخال البيانات'!BG95</f>
        <v/>
      </c>
      <c r="T94" s="6" t="str">
        <f>'ادخال البيانات'!BH95</f>
        <v/>
      </c>
      <c r="U94" s="6" t="str">
        <f>'ادخال البيانات'!BI95</f>
        <v/>
      </c>
      <c r="V94" s="130" t="str">
        <f>'ادخال البيانات'!BJ95</f>
        <v/>
      </c>
      <c r="W94" s="137">
        <f t="shared" si="15"/>
        <v>0</v>
      </c>
    </row>
    <row r="95" spans="2:23">
      <c r="B95" s="6" t="str">
        <f>'ادخال البيانات'!B96</f>
        <v/>
      </c>
      <c r="C95" s="6" t="str">
        <f>'ادخال البيانات'!AQ96</f>
        <v/>
      </c>
      <c r="D95" s="6" t="str">
        <f>'ادخال البيانات'!AR96</f>
        <v/>
      </c>
      <c r="E95" s="6" t="str">
        <f>'ادخال البيانات'!AS96</f>
        <v/>
      </c>
      <c r="F95" s="6" t="str">
        <f>'ادخال البيانات'!AT96</f>
        <v/>
      </c>
      <c r="G95" s="6" t="str">
        <f>'ادخال البيانات'!AU96</f>
        <v/>
      </c>
      <c r="H95" s="6" t="str">
        <f>'ادخال البيانات'!AV96</f>
        <v/>
      </c>
      <c r="I95" s="6" t="str">
        <f>'ادخال البيانات'!AW96</f>
        <v/>
      </c>
      <c r="J95" s="6" t="str">
        <f>'ادخال البيانات'!AX96</f>
        <v/>
      </c>
      <c r="K95" s="6" t="str">
        <f>'ادخال البيانات'!AY96</f>
        <v/>
      </c>
      <c r="L95" s="6" t="str">
        <f>'ادخال البيانات'!AZ96</f>
        <v/>
      </c>
      <c r="M95" s="6" t="str">
        <f>'ادخال البيانات'!BA96</f>
        <v/>
      </c>
      <c r="N95" s="6" t="str">
        <f>'ادخال البيانات'!BB96</f>
        <v/>
      </c>
      <c r="O95" s="6" t="str">
        <f>'ادخال البيانات'!BC96</f>
        <v/>
      </c>
      <c r="P95" s="6" t="str">
        <f>'ادخال البيانات'!BD96</f>
        <v/>
      </c>
      <c r="Q95" s="6" t="str">
        <f>'ادخال البيانات'!BE96</f>
        <v/>
      </c>
      <c r="R95" s="6" t="str">
        <f>'ادخال البيانات'!BF96</f>
        <v/>
      </c>
      <c r="S95" s="6" t="str">
        <f>'ادخال البيانات'!BG96</f>
        <v/>
      </c>
      <c r="T95" s="6" t="str">
        <f>'ادخال البيانات'!BH96</f>
        <v/>
      </c>
      <c r="U95" s="6" t="str">
        <f>'ادخال البيانات'!BI96</f>
        <v/>
      </c>
      <c r="V95" s="130" t="str">
        <f>'ادخال البيانات'!BJ96</f>
        <v/>
      </c>
      <c r="W95" s="137">
        <f t="shared" si="15"/>
        <v>0</v>
      </c>
    </row>
    <row r="96" spans="2:23">
      <c r="B96" s="6" t="str">
        <f>'ادخال البيانات'!B97</f>
        <v/>
      </c>
      <c r="C96" s="6" t="str">
        <f>'ادخال البيانات'!AQ97</f>
        <v/>
      </c>
      <c r="D96" s="6" t="str">
        <f>'ادخال البيانات'!AR97</f>
        <v/>
      </c>
      <c r="E96" s="6" t="str">
        <f>'ادخال البيانات'!AS97</f>
        <v/>
      </c>
      <c r="F96" s="6" t="str">
        <f>'ادخال البيانات'!AT97</f>
        <v/>
      </c>
      <c r="G96" s="6" t="str">
        <f>'ادخال البيانات'!AU97</f>
        <v/>
      </c>
      <c r="H96" s="6" t="str">
        <f>'ادخال البيانات'!AV97</f>
        <v/>
      </c>
      <c r="I96" s="6" t="str">
        <f>'ادخال البيانات'!AW97</f>
        <v/>
      </c>
      <c r="J96" s="6" t="str">
        <f>'ادخال البيانات'!AX97</f>
        <v/>
      </c>
      <c r="K96" s="6" t="str">
        <f>'ادخال البيانات'!AY97</f>
        <v/>
      </c>
      <c r="L96" s="6" t="str">
        <f>'ادخال البيانات'!AZ97</f>
        <v/>
      </c>
      <c r="M96" s="6" t="str">
        <f>'ادخال البيانات'!BA97</f>
        <v/>
      </c>
      <c r="N96" s="6" t="str">
        <f>'ادخال البيانات'!BB97</f>
        <v/>
      </c>
      <c r="O96" s="6" t="str">
        <f>'ادخال البيانات'!BC97</f>
        <v/>
      </c>
      <c r="P96" s="6" t="str">
        <f>'ادخال البيانات'!BD97</f>
        <v/>
      </c>
      <c r="Q96" s="6" t="str">
        <f>'ادخال البيانات'!BE97</f>
        <v/>
      </c>
      <c r="R96" s="6" t="str">
        <f>'ادخال البيانات'!BF97</f>
        <v/>
      </c>
      <c r="S96" s="6" t="str">
        <f>'ادخال البيانات'!BG97</f>
        <v/>
      </c>
      <c r="T96" s="6" t="str">
        <f>'ادخال البيانات'!BH97</f>
        <v/>
      </c>
      <c r="U96" s="6" t="str">
        <f>'ادخال البيانات'!BI97</f>
        <v/>
      </c>
      <c r="V96" s="130" t="str">
        <f>'ادخال البيانات'!BJ97</f>
        <v/>
      </c>
      <c r="W96" s="137">
        <f t="shared" si="15"/>
        <v>0</v>
      </c>
    </row>
    <row r="97" spans="2:23">
      <c r="B97" s="6" t="str">
        <f>'ادخال البيانات'!B98</f>
        <v/>
      </c>
      <c r="C97" s="6" t="str">
        <f>'ادخال البيانات'!AQ98</f>
        <v/>
      </c>
      <c r="D97" s="6" t="str">
        <f>'ادخال البيانات'!AR98</f>
        <v/>
      </c>
      <c r="E97" s="6" t="str">
        <f>'ادخال البيانات'!AS98</f>
        <v/>
      </c>
      <c r="F97" s="6" t="str">
        <f>'ادخال البيانات'!AT98</f>
        <v/>
      </c>
      <c r="G97" s="6" t="str">
        <f>'ادخال البيانات'!AU98</f>
        <v/>
      </c>
      <c r="H97" s="6" t="str">
        <f>'ادخال البيانات'!AV98</f>
        <v/>
      </c>
      <c r="I97" s="6" t="str">
        <f>'ادخال البيانات'!AW98</f>
        <v/>
      </c>
      <c r="J97" s="6" t="str">
        <f>'ادخال البيانات'!AX98</f>
        <v/>
      </c>
      <c r="K97" s="6" t="str">
        <f>'ادخال البيانات'!AY98</f>
        <v/>
      </c>
      <c r="L97" s="6" t="str">
        <f>'ادخال البيانات'!AZ98</f>
        <v/>
      </c>
      <c r="M97" s="6" t="str">
        <f>'ادخال البيانات'!BA98</f>
        <v/>
      </c>
      <c r="N97" s="6" t="str">
        <f>'ادخال البيانات'!BB98</f>
        <v/>
      </c>
      <c r="O97" s="6" t="str">
        <f>'ادخال البيانات'!BC98</f>
        <v/>
      </c>
      <c r="P97" s="6" t="str">
        <f>'ادخال البيانات'!BD98</f>
        <v/>
      </c>
      <c r="Q97" s="6" t="str">
        <f>'ادخال البيانات'!BE98</f>
        <v/>
      </c>
      <c r="R97" s="6" t="str">
        <f>'ادخال البيانات'!BF98</f>
        <v/>
      </c>
      <c r="S97" s="6" t="str">
        <f>'ادخال البيانات'!BG98</f>
        <v/>
      </c>
      <c r="T97" s="6" t="str">
        <f>'ادخال البيانات'!BH98</f>
        <v/>
      </c>
      <c r="U97" s="6" t="str">
        <f>'ادخال البيانات'!BI98</f>
        <v/>
      </c>
      <c r="V97" s="130" t="str">
        <f>'ادخال البيانات'!BJ98</f>
        <v/>
      </c>
      <c r="W97" s="137">
        <f t="shared" si="15"/>
        <v>0</v>
      </c>
    </row>
    <row r="98" spans="2:23">
      <c r="B98" s="6" t="str">
        <f>'ادخال البيانات'!B99</f>
        <v/>
      </c>
      <c r="C98" s="6" t="str">
        <f>'ادخال البيانات'!AQ99</f>
        <v/>
      </c>
      <c r="D98" s="6" t="str">
        <f>'ادخال البيانات'!AR99</f>
        <v/>
      </c>
      <c r="E98" s="6" t="str">
        <f>'ادخال البيانات'!AS99</f>
        <v/>
      </c>
      <c r="F98" s="6" t="str">
        <f>'ادخال البيانات'!AT99</f>
        <v/>
      </c>
      <c r="G98" s="6" t="str">
        <f>'ادخال البيانات'!AU99</f>
        <v/>
      </c>
      <c r="H98" s="6" t="str">
        <f>'ادخال البيانات'!AV99</f>
        <v/>
      </c>
      <c r="I98" s="6" t="str">
        <f>'ادخال البيانات'!AW99</f>
        <v/>
      </c>
      <c r="J98" s="6" t="str">
        <f>'ادخال البيانات'!AX99</f>
        <v/>
      </c>
      <c r="K98" s="6" t="str">
        <f>'ادخال البيانات'!AY99</f>
        <v/>
      </c>
      <c r="L98" s="6" t="str">
        <f>'ادخال البيانات'!AZ99</f>
        <v/>
      </c>
      <c r="M98" s="6" t="str">
        <f>'ادخال البيانات'!BA99</f>
        <v/>
      </c>
      <c r="N98" s="6" t="str">
        <f>'ادخال البيانات'!BB99</f>
        <v/>
      </c>
      <c r="O98" s="6" t="str">
        <f>'ادخال البيانات'!BC99</f>
        <v/>
      </c>
      <c r="P98" s="6" t="str">
        <f>'ادخال البيانات'!BD99</f>
        <v/>
      </c>
      <c r="Q98" s="6" t="str">
        <f>'ادخال البيانات'!BE99</f>
        <v/>
      </c>
      <c r="R98" s="6" t="str">
        <f>'ادخال البيانات'!BF99</f>
        <v/>
      </c>
      <c r="S98" s="6" t="str">
        <f>'ادخال البيانات'!BG99</f>
        <v/>
      </c>
      <c r="T98" s="6" t="str">
        <f>'ادخال البيانات'!BH99</f>
        <v/>
      </c>
      <c r="U98" s="6" t="str">
        <f>'ادخال البيانات'!BI99</f>
        <v/>
      </c>
      <c r="V98" s="130" t="str">
        <f>'ادخال البيانات'!BJ99</f>
        <v/>
      </c>
      <c r="W98" s="137">
        <f t="shared" si="15"/>
        <v>0</v>
      </c>
    </row>
    <row r="99" spans="2:23">
      <c r="B99" s="6" t="str">
        <f>'ادخال البيانات'!B100</f>
        <v/>
      </c>
      <c r="C99" s="6" t="str">
        <f>'ادخال البيانات'!AQ100</f>
        <v/>
      </c>
      <c r="D99" s="6" t="str">
        <f>'ادخال البيانات'!AR100</f>
        <v/>
      </c>
      <c r="E99" s="6" t="str">
        <f>'ادخال البيانات'!AS100</f>
        <v/>
      </c>
      <c r="F99" s="6" t="str">
        <f>'ادخال البيانات'!AT100</f>
        <v/>
      </c>
      <c r="G99" s="6" t="str">
        <f>'ادخال البيانات'!AU100</f>
        <v/>
      </c>
      <c r="H99" s="6" t="str">
        <f>'ادخال البيانات'!AV100</f>
        <v/>
      </c>
      <c r="I99" s="6" t="str">
        <f>'ادخال البيانات'!AW100</f>
        <v/>
      </c>
      <c r="J99" s="6" t="str">
        <f>'ادخال البيانات'!AX100</f>
        <v/>
      </c>
      <c r="K99" s="6" t="str">
        <f>'ادخال البيانات'!AY100</f>
        <v/>
      </c>
      <c r="L99" s="6" t="str">
        <f>'ادخال البيانات'!AZ100</f>
        <v/>
      </c>
      <c r="M99" s="6" t="str">
        <f>'ادخال البيانات'!BA100</f>
        <v/>
      </c>
      <c r="N99" s="6" t="str">
        <f>'ادخال البيانات'!BB100</f>
        <v/>
      </c>
      <c r="O99" s="6" t="str">
        <f>'ادخال البيانات'!BC100</f>
        <v/>
      </c>
      <c r="P99" s="6" t="str">
        <f>'ادخال البيانات'!BD100</f>
        <v/>
      </c>
      <c r="Q99" s="6" t="str">
        <f>'ادخال البيانات'!BE100</f>
        <v/>
      </c>
      <c r="R99" s="6" t="str">
        <f>'ادخال البيانات'!BF100</f>
        <v/>
      </c>
      <c r="S99" s="6" t="str">
        <f>'ادخال البيانات'!BG100</f>
        <v/>
      </c>
      <c r="T99" s="6" t="str">
        <f>'ادخال البيانات'!BH100</f>
        <v/>
      </c>
      <c r="U99" s="6" t="str">
        <f>'ادخال البيانات'!BI100</f>
        <v/>
      </c>
      <c r="V99" s="130" t="str">
        <f>'ادخال البيانات'!BJ100</f>
        <v/>
      </c>
      <c r="W99" s="137">
        <f t="shared" si="15"/>
        <v>0</v>
      </c>
    </row>
    <row r="100" spans="2:23">
      <c r="B100" s="6" t="str">
        <f>'ادخال البيانات'!B101</f>
        <v/>
      </c>
      <c r="C100" s="6" t="str">
        <f>'ادخال البيانات'!AQ101</f>
        <v/>
      </c>
      <c r="D100" s="6" t="str">
        <f>'ادخال البيانات'!AR101</f>
        <v/>
      </c>
      <c r="E100" s="6" t="str">
        <f>'ادخال البيانات'!AS101</f>
        <v/>
      </c>
      <c r="F100" s="6" t="str">
        <f>'ادخال البيانات'!AT101</f>
        <v/>
      </c>
      <c r="G100" s="6" t="str">
        <f>'ادخال البيانات'!AU101</f>
        <v/>
      </c>
      <c r="H100" s="6" t="str">
        <f>'ادخال البيانات'!AV101</f>
        <v/>
      </c>
      <c r="I100" s="6" t="str">
        <f>'ادخال البيانات'!AW101</f>
        <v/>
      </c>
      <c r="J100" s="6" t="str">
        <f>'ادخال البيانات'!AX101</f>
        <v/>
      </c>
      <c r="K100" s="6" t="str">
        <f>'ادخال البيانات'!AY101</f>
        <v/>
      </c>
      <c r="L100" s="6" t="str">
        <f>'ادخال البيانات'!AZ101</f>
        <v/>
      </c>
      <c r="M100" s="6" t="str">
        <f>'ادخال البيانات'!BA101</f>
        <v/>
      </c>
      <c r="N100" s="6" t="str">
        <f>'ادخال البيانات'!BB101</f>
        <v/>
      </c>
      <c r="O100" s="6" t="str">
        <f>'ادخال البيانات'!BC101</f>
        <v/>
      </c>
      <c r="P100" s="6" t="str">
        <f>'ادخال البيانات'!BD101</f>
        <v/>
      </c>
      <c r="Q100" s="6" t="str">
        <f>'ادخال البيانات'!BE101</f>
        <v/>
      </c>
      <c r="R100" s="6" t="str">
        <f>'ادخال البيانات'!BF101</f>
        <v/>
      </c>
      <c r="S100" s="6" t="str">
        <f>'ادخال البيانات'!BG101</f>
        <v/>
      </c>
      <c r="T100" s="6" t="str">
        <f>'ادخال البيانات'!BH101</f>
        <v/>
      </c>
      <c r="U100" s="6" t="str">
        <f>'ادخال البيانات'!BI101</f>
        <v/>
      </c>
      <c r="V100" s="130" t="str">
        <f>'ادخال البيانات'!BJ101</f>
        <v/>
      </c>
      <c r="W100" s="137">
        <f t="shared" si="15"/>
        <v>0</v>
      </c>
    </row>
    <row r="101" spans="2:23">
      <c r="B101" s="6" t="str">
        <f>'ادخال البيانات'!B102</f>
        <v/>
      </c>
      <c r="C101" s="6" t="str">
        <f>'ادخال البيانات'!AQ102</f>
        <v/>
      </c>
      <c r="D101" s="6" t="str">
        <f>'ادخال البيانات'!AR102</f>
        <v/>
      </c>
      <c r="E101" s="6" t="str">
        <f>'ادخال البيانات'!AS102</f>
        <v/>
      </c>
      <c r="F101" s="6" t="str">
        <f>'ادخال البيانات'!AT102</f>
        <v/>
      </c>
      <c r="G101" s="6" t="str">
        <f>'ادخال البيانات'!AU102</f>
        <v/>
      </c>
      <c r="H101" s="6" t="str">
        <f>'ادخال البيانات'!AV102</f>
        <v/>
      </c>
      <c r="I101" s="6" t="str">
        <f>'ادخال البيانات'!AW102</f>
        <v/>
      </c>
      <c r="J101" s="6" t="str">
        <f>'ادخال البيانات'!AX102</f>
        <v/>
      </c>
      <c r="K101" s="6" t="str">
        <f>'ادخال البيانات'!AY102</f>
        <v/>
      </c>
      <c r="L101" s="6" t="str">
        <f>'ادخال البيانات'!AZ102</f>
        <v/>
      </c>
      <c r="M101" s="6" t="str">
        <f>'ادخال البيانات'!BA102</f>
        <v/>
      </c>
      <c r="N101" s="6" t="str">
        <f>'ادخال البيانات'!BB102</f>
        <v/>
      </c>
      <c r="O101" s="6" t="str">
        <f>'ادخال البيانات'!BC102</f>
        <v/>
      </c>
      <c r="P101" s="6" t="str">
        <f>'ادخال البيانات'!BD102</f>
        <v/>
      </c>
      <c r="Q101" s="6" t="str">
        <f>'ادخال البيانات'!BE102</f>
        <v/>
      </c>
      <c r="R101" s="6" t="str">
        <f>'ادخال البيانات'!BF102</f>
        <v/>
      </c>
      <c r="S101" s="6" t="str">
        <f>'ادخال البيانات'!BG102</f>
        <v/>
      </c>
      <c r="T101" s="6" t="str">
        <f>'ادخال البيانات'!BH102</f>
        <v/>
      </c>
      <c r="U101" s="6" t="str">
        <f>'ادخال البيانات'!BI102</f>
        <v/>
      </c>
      <c r="V101" s="130" t="str">
        <f>'ادخال البيانات'!BJ102</f>
        <v/>
      </c>
      <c r="W101" s="137">
        <f t="shared" si="15"/>
        <v>0</v>
      </c>
    </row>
    <row r="102" spans="2:23">
      <c r="B102" s="6" t="str">
        <f>'ادخال البيانات'!B103</f>
        <v/>
      </c>
      <c r="C102" s="6" t="str">
        <f>'ادخال البيانات'!AQ103</f>
        <v/>
      </c>
      <c r="D102" s="6" t="str">
        <f>'ادخال البيانات'!AR103</f>
        <v/>
      </c>
      <c r="E102" s="6" t="str">
        <f>'ادخال البيانات'!AS103</f>
        <v/>
      </c>
      <c r="F102" s="6" t="str">
        <f>'ادخال البيانات'!AT103</f>
        <v/>
      </c>
      <c r="G102" s="6" t="str">
        <f>'ادخال البيانات'!AU103</f>
        <v/>
      </c>
      <c r="H102" s="6" t="str">
        <f>'ادخال البيانات'!AV103</f>
        <v/>
      </c>
      <c r="I102" s="6" t="str">
        <f>'ادخال البيانات'!AW103</f>
        <v/>
      </c>
      <c r="J102" s="6" t="str">
        <f>'ادخال البيانات'!AX103</f>
        <v/>
      </c>
      <c r="K102" s="6" t="str">
        <f>'ادخال البيانات'!AY103</f>
        <v/>
      </c>
      <c r="L102" s="6" t="str">
        <f>'ادخال البيانات'!AZ103</f>
        <v/>
      </c>
      <c r="M102" s="6" t="str">
        <f>'ادخال البيانات'!BA103</f>
        <v/>
      </c>
      <c r="N102" s="6" t="str">
        <f>'ادخال البيانات'!BB103</f>
        <v/>
      </c>
      <c r="O102" s="6" t="str">
        <f>'ادخال البيانات'!BC103</f>
        <v/>
      </c>
      <c r="P102" s="6" t="str">
        <f>'ادخال البيانات'!BD103</f>
        <v/>
      </c>
      <c r="Q102" s="6" t="str">
        <f>'ادخال البيانات'!BE103</f>
        <v/>
      </c>
      <c r="R102" s="6" t="str">
        <f>'ادخال البيانات'!BF103</f>
        <v/>
      </c>
      <c r="S102" s="6" t="str">
        <f>'ادخال البيانات'!BG103</f>
        <v/>
      </c>
      <c r="T102" s="6" t="str">
        <f>'ادخال البيانات'!BH103</f>
        <v/>
      </c>
      <c r="U102" s="6" t="str">
        <f>'ادخال البيانات'!BI103</f>
        <v/>
      </c>
      <c r="V102" s="130" t="str">
        <f>'ادخال البيانات'!BJ103</f>
        <v/>
      </c>
      <c r="W102" s="137">
        <f t="shared" si="15"/>
        <v>0</v>
      </c>
    </row>
    <row r="103" spans="2:23">
      <c r="B103" s="6" t="str">
        <f>'ادخال البيانات'!B104</f>
        <v/>
      </c>
      <c r="C103" s="6" t="str">
        <f>'ادخال البيانات'!AQ104</f>
        <v/>
      </c>
      <c r="D103" s="6" t="str">
        <f>'ادخال البيانات'!AR104</f>
        <v/>
      </c>
      <c r="E103" s="6" t="str">
        <f>'ادخال البيانات'!AS104</f>
        <v/>
      </c>
      <c r="F103" s="6" t="str">
        <f>'ادخال البيانات'!AT104</f>
        <v/>
      </c>
      <c r="G103" s="6" t="str">
        <f>'ادخال البيانات'!AU104</f>
        <v/>
      </c>
      <c r="H103" s="6" t="str">
        <f>'ادخال البيانات'!AV104</f>
        <v/>
      </c>
      <c r="I103" s="6" t="str">
        <f>'ادخال البيانات'!AW104</f>
        <v/>
      </c>
      <c r="J103" s="6" t="str">
        <f>'ادخال البيانات'!AX104</f>
        <v/>
      </c>
      <c r="K103" s="6" t="str">
        <f>'ادخال البيانات'!AY104</f>
        <v/>
      </c>
      <c r="L103" s="6" t="str">
        <f>'ادخال البيانات'!AZ104</f>
        <v/>
      </c>
      <c r="M103" s="6" t="str">
        <f>'ادخال البيانات'!BA104</f>
        <v/>
      </c>
      <c r="N103" s="6" t="str">
        <f>'ادخال البيانات'!BB104</f>
        <v/>
      </c>
      <c r="O103" s="6" t="str">
        <f>'ادخال البيانات'!BC104</f>
        <v/>
      </c>
      <c r="P103" s="6" t="str">
        <f>'ادخال البيانات'!BD104</f>
        <v/>
      </c>
      <c r="Q103" s="6" t="str">
        <f>'ادخال البيانات'!BE104</f>
        <v/>
      </c>
      <c r="R103" s="6" t="str">
        <f>'ادخال البيانات'!BF104</f>
        <v/>
      </c>
      <c r="S103" s="6" t="str">
        <f>'ادخال البيانات'!BG104</f>
        <v/>
      </c>
      <c r="T103" s="6" t="str">
        <f>'ادخال البيانات'!BH104</f>
        <v/>
      </c>
      <c r="U103" s="6" t="str">
        <f>'ادخال البيانات'!BI104</f>
        <v/>
      </c>
      <c r="V103" s="130" t="str">
        <f>'ادخال البيانات'!BJ104</f>
        <v/>
      </c>
      <c r="W103" s="137">
        <f t="shared" si="15"/>
        <v>0</v>
      </c>
    </row>
    <row r="104" spans="2:23">
      <c r="B104" s="6" t="str">
        <f>'ادخال البيانات'!B105</f>
        <v/>
      </c>
      <c r="C104" s="6" t="str">
        <f>'ادخال البيانات'!AQ105</f>
        <v/>
      </c>
      <c r="D104" s="6" t="str">
        <f>'ادخال البيانات'!AR105</f>
        <v/>
      </c>
      <c r="E104" s="6" t="str">
        <f>'ادخال البيانات'!AS105</f>
        <v/>
      </c>
      <c r="F104" s="6" t="str">
        <f>'ادخال البيانات'!AT105</f>
        <v/>
      </c>
      <c r="G104" s="6" t="str">
        <f>'ادخال البيانات'!AU105</f>
        <v/>
      </c>
      <c r="H104" s="6" t="str">
        <f>'ادخال البيانات'!AV105</f>
        <v/>
      </c>
      <c r="I104" s="6" t="str">
        <f>'ادخال البيانات'!AW105</f>
        <v/>
      </c>
      <c r="J104" s="6" t="str">
        <f>'ادخال البيانات'!AX105</f>
        <v/>
      </c>
      <c r="K104" s="6" t="str">
        <f>'ادخال البيانات'!AY105</f>
        <v/>
      </c>
      <c r="L104" s="6" t="str">
        <f>'ادخال البيانات'!AZ105</f>
        <v/>
      </c>
      <c r="M104" s="6" t="str">
        <f>'ادخال البيانات'!BA105</f>
        <v/>
      </c>
      <c r="N104" s="6" t="str">
        <f>'ادخال البيانات'!BB105</f>
        <v/>
      </c>
      <c r="O104" s="6" t="str">
        <f>'ادخال البيانات'!BC105</f>
        <v/>
      </c>
      <c r="P104" s="6" t="str">
        <f>'ادخال البيانات'!BD105</f>
        <v/>
      </c>
      <c r="Q104" s="6" t="str">
        <f>'ادخال البيانات'!BE105</f>
        <v/>
      </c>
      <c r="R104" s="6" t="str">
        <f>'ادخال البيانات'!BF105</f>
        <v/>
      </c>
      <c r="S104" s="6" t="str">
        <f>'ادخال البيانات'!BG105</f>
        <v/>
      </c>
      <c r="T104" s="6" t="str">
        <f>'ادخال البيانات'!BH105</f>
        <v/>
      </c>
      <c r="U104" s="6" t="str">
        <f>'ادخال البيانات'!BI105</f>
        <v/>
      </c>
      <c r="V104" s="130" t="str">
        <f>'ادخال البيانات'!BJ105</f>
        <v/>
      </c>
      <c r="W104" s="137">
        <f t="shared" si="15"/>
        <v>0</v>
      </c>
    </row>
    <row r="105" spans="2:23">
      <c r="B105" s="6" t="str">
        <f>'ادخال البيانات'!B106</f>
        <v/>
      </c>
      <c r="C105" s="6" t="str">
        <f>'ادخال البيانات'!AQ106</f>
        <v/>
      </c>
      <c r="D105" s="6" t="str">
        <f>'ادخال البيانات'!AR106</f>
        <v/>
      </c>
      <c r="E105" s="6" t="str">
        <f>'ادخال البيانات'!AS106</f>
        <v/>
      </c>
      <c r="F105" s="6" t="str">
        <f>'ادخال البيانات'!AT106</f>
        <v/>
      </c>
      <c r="G105" s="6" t="str">
        <f>'ادخال البيانات'!AU106</f>
        <v/>
      </c>
      <c r="H105" s="6" t="str">
        <f>'ادخال البيانات'!AV106</f>
        <v/>
      </c>
      <c r="I105" s="6" t="str">
        <f>'ادخال البيانات'!AW106</f>
        <v/>
      </c>
      <c r="J105" s="6" t="str">
        <f>'ادخال البيانات'!AX106</f>
        <v/>
      </c>
      <c r="K105" s="6" t="str">
        <f>'ادخال البيانات'!AY106</f>
        <v/>
      </c>
      <c r="L105" s="6" t="str">
        <f>'ادخال البيانات'!AZ106</f>
        <v/>
      </c>
      <c r="M105" s="6" t="str">
        <f>'ادخال البيانات'!BA106</f>
        <v/>
      </c>
      <c r="N105" s="6" t="str">
        <f>'ادخال البيانات'!BB106</f>
        <v/>
      </c>
      <c r="O105" s="6" t="str">
        <f>'ادخال البيانات'!BC106</f>
        <v/>
      </c>
      <c r="P105" s="6" t="str">
        <f>'ادخال البيانات'!BD106</f>
        <v/>
      </c>
      <c r="Q105" s="6" t="str">
        <f>'ادخال البيانات'!BE106</f>
        <v/>
      </c>
      <c r="R105" s="6" t="str">
        <f>'ادخال البيانات'!BF106</f>
        <v/>
      </c>
      <c r="S105" s="6" t="str">
        <f>'ادخال البيانات'!BG106</f>
        <v/>
      </c>
      <c r="T105" s="6" t="str">
        <f>'ادخال البيانات'!BH106</f>
        <v/>
      </c>
      <c r="U105" s="6" t="str">
        <f>'ادخال البيانات'!BI106</f>
        <v/>
      </c>
      <c r="V105" s="130" t="str">
        <f>'ادخال البيانات'!BJ106</f>
        <v/>
      </c>
      <c r="W105" s="137">
        <f t="shared" si="15"/>
        <v>0</v>
      </c>
    </row>
    <row r="106" spans="2:23">
      <c r="B106" s="6" t="str">
        <f>'ادخال البيانات'!B107</f>
        <v/>
      </c>
      <c r="C106" s="6" t="str">
        <f>'ادخال البيانات'!AQ107</f>
        <v/>
      </c>
      <c r="D106" s="6" t="str">
        <f>'ادخال البيانات'!AR107</f>
        <v/>
      </c>
      <c r="E106" s="6" t="str">
        <f>'ادخال البيانات'!AS107</f>
        <v/>
      </c>
      <c r="F106" s="6" t="str">
        <f>'ادخال البيانات'!AT107</f>
        <v/>
      </c>
      <c r="G106" s="6" t="str">
        <f>'ادخال البيانات'!AU107</f>
        <v/>
      </c>
      <c r="H106" s="6" t="str">
        <f>'ادخال البيانات'!AV107</f>
        <v/>
      </c>
      <c r="I106" s="6" t="str">
        <f>'ادخال البيانات'!AW107</f>
        <v/>
      </c>
      <c r="J106" s="6" t="str">
        <f>'ادخال البيانات'!AX107</f>
        <v/>
      </c>
      <c r="K106" s="6" t="str">
        <f>'ادخال البيانات'!AY107</f>
        <v/>
      </c>
      <c r="L106" s="6" t="str">
        <f>'ادخال البيانات'!AZ107</f>
        <v/>
      </c>
      <c r="M106" s="6" t="str">
        <f>'ادخال البيانات'!BA107</f>
        <v/>
      </c>
      <c r="N106" s="6" t="str">
        <f>'ادخال البيانات'!BB107</f>
        <v/>
      </c>
      <c r="O106" s="6" t="str">
        <f>'ادخال البيانات'!BC107</f>
        <v/>
      </c>
      <c r="P106" s="6" t="str">
        <f>'ادخال البيانات'!BD107</f>
        <v/>
      </c>
      <c r="Q106" s="6" t="str">
        <f>'ادخال البيانات'!BE107</f>
        <v/>
      </c>
      <c r="R106" s="6" t="str">
        <f>'ادخال البيانات'!BF107</f>
        <v/>
      </c>
      <c r="S106" s="6" t="str">
        <f>'ادخال البيانات'!BG107</f>
        <v/>
      </c>
      <c r="T106" s="6" t="str">
        <f>'ادخال البيانات'!BH107</f>
        <v/>
      </c>
      <c r="U106" s="6" t="str">
        <f>'ادخال البيانات'!BI107</f>
        <v/>
      </c>
      <c r="V106" s="130" t="str">
        <f>'ادخال البيانات'!BJ107</f>
        <v/>
      </c>
      <c r="W106" s="137">
        <f t="shared" si="15"/>
        <v>0</v>
      </c>
    </row>
    <row r="107" spans="2:23">
      <c r="B107" s="6" t="str">
        <f>'ادخال البيانات'!B108</f>
        <v/>
      </c>
      <c r="C107" s="6" t="str">
        <f>'ادخال البيانات'!AQ108</f>
        <v/>
      </c>
      <c r="D107" s="6" t="str">
        <f>'ادخال البيانات'!AR108</f>
        <v/>
      </c>
      <c r="E107" s="6" t="str">
        <f>'ادخال البيانات'!AS108</f>
        <v/>
      </c>
      <c r="F107" s="6" t="str">
        <f>'ادخال البيانات'!AT108</f>
        <v/>
      </c>
      <c r="G107" s="6" t="str">
        <f>'ادخال البيانات'!AU108</f>
        <v/>
      </c>
      <c r="H107" s="6" t="str">
        <f>'ادخال البيانات'!AV108</f>
        <v/>
      </c>
      <c r="I107" s="6" t="str">
        <f>'ادخال البيانات'!AW108</f>
        <v/>
      </c>
      <c r="J107" s="6" t="str">
        <f>'ادخال البيانات'!AX108</f>
        <v/>
      </c>
      <c r="K107" s="6" t="str">
        <f>'ادخال البيانات'!AY108</f>
        <v/>
      </c>
      <c r="L107" s="6" t="str">
        <f>'ادخال البيانات'!AZ108</f>
        <v/>
      </c>
      <c r="M107" s="6" t="str">
        <f>'ادخال البيانات'!BA108</f>
        <v/>
      </c>
      <c r="N107" s="6" t="str">
        <f>'ادخال البيانات'!BB108</f>
        <v/>
      </c>
      <c r="O107" s="6" t="str">
        <f>'ادخال البيانات'!BC108</f>
        <v/>
      </c>
      <c r="P107" s="6" t="str">
        <f>'ادخال البيانات'!BD108</f>
        <v/>
      </c>
      <c r="Q107" s="6" t="str">
        <f>'ادخال البيانات'!BE108</f>
        <v/>
      </c>
      <c r="R107" s="6" t="str">
        <f>'ادخال البيانات'!BF108</f>
        <v/>
      </c>
      <c r="S107" s="6" t="str">
        <f>'ادخال البيانات'!BG108</f>
        <v/>
      </c>
      <c r="T107" s="6" t="str">
        <f>'ادخال البيانات'!BH108</f>
        <v/>
      </c>
      <c r="U107" s="6" t="str">
        <f>'ادخال البيانات'!BI108</f>
        <v/>
      </c>
      <c r="V107" s="130" t="str">
        <f>'ادخال البيانات'!BJ108</f>
        <v/>
      </c>
      <c r="W107" s="137">
        <f t="shared" si="15"/>
        <v>0</v>
      </c>
    </row>
    <row r="108" spans="2:23">
      <c r="B108" s="6" t="str">
        <f>'ادخال البيانات'!B109</f>
        <v/>
      </c>
      <c r="C108" s="6" t="str">
        <f>'ادخال البيانات'!AQ109</f>
        <v/>
      </c>
      <c r="D108" s="6" t="str">
        <f>'ادخال البيانات'!AR109</f>
        <v/>
      </c>
      <c r="E108" s="6" t="str">
        <f>'ادخال البيانات'!AS109</f>
        <v/>
      </c>
      <c r="F108" s="6" t="str">
        <f>'ادخال البيانات'!AT109</f>
        <v/>
      </c>
      <c r="G108" s="6" t="str">
        <f>'ادخال البيانات'!AU109</f>
        <v/>
      </c>
      <c r="H108" s="6" t="str">
        <f>'ادخال البيانات'!AV109</f>
        <v/>
      </c>
      <c r="I108" s="6" t="str">
        <f>'ادخال البيانات'!AW109</f>
        <v/>
      </c>
      <c r="J108" s="6" t="str">
        <f>'ادخال البيانات'!AX109</f>
        <v/>
      </c>
      <c r="K108" s="6" t="str">
        <f>'ادخال البيانات'!AY109</f>
        <v/>
      </c>
      <c r="L108" s="6" t="str">
        <f>'ادخال البيانات'!AZ109</f>
        <v/>
      </c>
      <c r="M108" s="6" t="str">
        <f>'ادخال البيانات'!BA109</f>
        <v/>
      </c>
      <c r="N108" s="6" t="str">
        <f>'ادخال البيانات'!BB109</f>
        <v/>
      </c>
      <c r="O108" s="6" t="str">
        <f>'ادخال البيانات'!BC109</f>
        <v/>
      </c>
      <c r="P108" s="6" t="str">
        <f>'ادخال البيانات'!BD109</f>
        <v/>
      </c>
      <c r="Q108" s="6" t="str">
        <f>'ادخال البيانات'!BE109</f>
        <v/>
      </c>
      <c r="R108" s="6" t="str">
        <f>'ادخال البيانات'!BF109</f>
        <v/>
      </c>
      <c r="S108" s="6" t="str">
        <f>'ادخال البيانات'!BG109</f>
        <v/>
      </c>
      <c r="T108" s="6" t="str">
        <f>'ادخال البيانات'!BH109</f>
        <v/>
      </c>
      <c r="U108" s="6" t="str">
        <f>'ادخال البيانات'!BI109</f>
        <v/>
      </c>
      <c r="V108" s="130" t="str">
        <f>'ادخال البيانات'!BJ109</f>
        <v/>
      </c>
      <c r="W108" s="137">
        <f t="shared" si="15"/>
        <v>0</v>
      </c>
    </row>
    <row r="109" spans="2:23">
      <c r="B109" s="6" t="str">
        <f>'ادخال البيانات'!B110</f>
        <v/>
      </c>
      <c r="C109" s="6" t="str">
        <f>'ادخال البيانات'!AQ110</f>
        <v/>
      </c>
      <c r="D109" s="6" t="str">
        <f>'ادخال البيانات'!AR110</f>
        <v/>
      </c>
      <c r="E109" s="6" t="str">
        <f>'ادخال البيانات'!AS110</f>
        <v/>
      </c>
      <c r="F109" s="6" t="str">
        <f>'ادخال البيانات'!AT110</f>
        <v/>
      </c>
      <c r="G109" s="6" t="str">
        <f>'ادخال البيانات'!AU110</f>
        <v/>
      </c>
      <c r="H109" s="6" t="str">
        <f>'ادخال البيانات'!AV110</f>
        <v/>
      </c>
      <c r="I109" s="6" t="str">
        <f>'ادخال البيانات'!AW110</f>
        <v/>
      </c>
      <c r="J109" s="6" t="str">
        <f>'ادخال البيانات'!AX110</f>
        <v/>
      </c>
      <c r="K109" s="6" t="str">
        <f>'ادخال البيانات'!AY110</f>
        <v/>
      </c>
      <c r="L109" s="6" t="str">
        <f>'ادخال البيانات'!AZ110</f>
        <v/>
      </c>
      <c r="M109" s="6" t="str">
        <f>'ادخال البيانات'!BA110</f>
        <v/>
      </c>
      <c r="N109" s="6" t="str">
        <f>'ادخال البيانات'!BB110</f>
        <v/>
      </c>
      <c r="O109" s="6" t="str">
        <f>'ادخال البيانات'!BC110</f>
        <v/>
      </c>
      <c r="P109" s="6" t="str">
        <f>'ادخال البيانات'!BD110</f>
        <v/>
      </c>
      <c r="Q109" s="6" t="str">
        <f>'ادخال البيانات'!BE110</f>
        <v/>
      </c>
      <c r="R109" s="6" t="str">
        <f>'ادخال البيانات'!BF110</f>
        <v/>
      </c>
      <c r="S109" s="6" t="str">
        <f>'ادخال البيانات'!BG110</f>
        <v/>
      </c>
      <c r="T109" s="6" t="str">
        <f>'ادخال البيانات'!BH110</f>
        <v/>
      </c>
      <c r="U109" s="6" t="str">
        <f>'ادخال البيانات'!BI110</f>
        <v/>
      </c>
      <c r="V109" s="130" t="str">
        <f>'ادخال البيانات'!BJ110</f>
        <v/>
      </c>
      <c r="W109" s="137">
        <f t="shared" si="15"/>
        <v>0</v>
      </c>
    </row>
    <row r="110" spans="2:23">
      <c r="B110" s="6" t="str">
        <f>'ادخال البيانات'!B111</f>
        <v/>
      </c>
      <c r="C110" s="6" t="str">
        <f>'ادخال البيانات'!AQ111</f>
        <v/>
      </c>
      <c r="D110" s="6" t="str">
        <f>'ادخال البيانات'!AR111</f>
        <v/>
      </c>
      <c r="E110" s="6" t="str">
        <f>'ادخال البيانات'!AS111</f>
        <v/>
      </c>
      <c r="F110" s="6" t="str">
        <f>'ادخال البيانات'!AT111</f>
        <v/>
      </c>
      <c r="G110" s="6" t="str">
        <f>'ادخال البيانات'!AU111</f>
        <v/>
      </c>
      <c r="H110" s="6" t="str">
        <f>'ادخال البيانات'!AV111</f>
        <v/>
      </c>
      <c r="I110" s="6" t="str">
        <f>'ادخال البيانات'!AW111</f>
        <v/>
      </c>
      <c r="J110" s="6" t="str">
        <f>'ادخال البيانات'!AX111</f>
        <v/>
      </c>
      <c r="K110" s="6" t="str">
        <f>'ادخال البيانات'!AY111</f>
        <v/>
      </c>
      <c r="L110" s="6" t="str">
        <f>'ادخال البيانات'!AZ111</f>
        <v/>
      </c>
      <c r="M110" s="6" t="str">
        <f>'ادخال البيانات'!BA111</f>
        <v/>
      </c>
      <c r="N110" s="6" t="str">
        <f>'ادخال البيانات'!BB111</f>
        <v/>
      </c>
      <c r="O110" s="6" t="str">
        <f>'ادخال البيانات'!BC111</f>
        <v/>
      </c>
      <c r="P110" s="6" t="str">
        <f>'ادخال البيانات'!BD111</f>
        <v/>
      </c>
      <c r="Q110" s="6" t="str">
        <f>'ادخال البيانات'!BE111</f>
        <v/>
      </c>
      <c r="R110" s="6" t="str">
        <f>'ادخال البيانات'!BF111</f>
        <v/>
      </c>
      <c r="S110" s="6" t="str">
        <f>'ادخال البيانات'!BG111</f>
        <v/>
      </c>
      <c r="T110" s="6" t="str">
        <f>'ادخال البيانات'!BH111</f>
        <v/>
      </c>
      <c r="U110" s="6" t="str">
        <f>'ادخال البيانات'!BI111</f>
        <v/>
      </c>
      <c r="V110" s="130" t="str">
        <f>'ادخال البيانات'!BJ111</f>
        <v/>
      </c>
      <c r="W110" s="137">
        <f t="shared" si="15"/>
        <v>0</v>
      </c>
    </row>
    <row r="111" spans="2:23">
      <c r="B111" s="6" t="str">
        <f>'ادخال البيانات'!B112</f>
        <v/>
      </c>
      <c r="C111" s="6" t="str">
        <f>'ادخال البيانات'!AQ112</f>
        <v/>
      </c>
      <c r="D111" s="6" t="str">
        <f>'ادخال البيانات'!AR112</f>
        <v/>
      </c>
      <c r="E111" s="6" t="str">
        <f>'ادخال البيانات'!AS112</f>
        <v/>
      </c>
      <c r="F111" s="6" t="str">
        <f>'ادخال البيانات'!AT112</f>
        <v/>
      </c>
      <c r="G111" s="6" t="str">
        <f>'ادخال البيانات'!AU112</f>
        <v/>
      </c>
      <c r="H111" s="6" t="str">
        <f>'ادخال البيانات'!AV112</f>
        <v/>
      </c>
      <c r="I111" s="6" t="str">
        <f>'ادخال البيانات'!AW112</f>
        <v/>
      </c>
      <c r="J111" s="6" t="str">
        <f>'ادخال البيانات'!AX112</f>
        <v/>
      </c>
      <c r="K111" s="6" t="str">
        <f>'ادخال البيانات'!AY112</f>
        <v/>
      </c>
      <c r="L111" s="6" t="str">
        <f>'ادخال البيانات'!AZ112</f>
        <v/>
      </c>
      <c r="M111" s="6" t="str">
        <f>'ادخال البيانات'!BA112</f>
        <v/>
      </c>
      <c r="N111" s="6" t="str">
        <f>'ادخال البيانات'!BB112</f>
        <v/>
      </c>
      <c r="O111" s="6" t="str">
        <f>'ادخال البيانات'!BC112</f>
        <v/>
      </c>
      <c r="P111" s="6" t="str">
        <f>'ادخال البيانات'!BD112</f>
        <v/>
      </c>
      <c r="Q111" s="6" t="str">
        <f>'ادخال البيانات'!BE112</f>
        <v/>
      </c>
      <c r="R111" s="6" t="str">
        <f>'ادخال البيانات'!BF112</f>
        <v/>
      </c>
      <c r="S111" s="6" t="str">
        <f>'ادخال البيانات'!BG112</f>
        <v/>
      </c>
      <c r="T111" s="6" t="str">
        <f>'ادخال البيانات'!BH112</f>
        <v/>
      </c>
      <c r="U111" s="6" t="str">
        <f>'ادخال البيانات'!BI112</f>
        <v/>
      </c>
      <c r="V111" s="130" t="str">
        <f>'ادخال البيانات'!BJ112</f>
        <v/>
      </c>
      <c r="W111" s="137">
        <f t="shared" si="15"/>
        <v>0</v>
      </c>
    </row>
    <row r="112" spans="2:23">
      <c r="B112" s="6" t="str">
        <f>'ادخال البيانات'!B113</f>
        <v/>
      </c>
      <c r="C112" s="6" t="str">
        <f>'ادخال البيانات'!AQ113</f>
        <v/>
      </c>
      <c r="D112" s="6" t="str">
        <f>'ادخال البيانات'!AR113</f>
        <v/>
      </c>
      <c r="E112" s="6" t="str">
        <f>'ادخال البيانات'!AS113</f>
        <v/>
      </c>
      <c r="F112" s="6" t="str">
        <f>'ادخال البيانات'!AT113</f>
        <v/>
      </c>
      <c r="G112" s="6" t="str">
        <f>'ادخال البيانات'!AU113</f>
        <v/>
      </c>
      <c r="H112" s="6" t="str">
        <f>'ادخال البيانات'!AV113</f>
        <v/>
      </c>
      <c r="I112" s="6" t="str">
        <f>'ادخال البيانات'!AW113</f>
        <v/>
      </c>
      <c r="J112" s="6" t="str">
        <f>'ادخال البيانات'!AX113</f>
        <v/>
      </c>
      <c r="K112" s="6" t="str">
        <f>'ادخال البيانات'!AY113</f>
        <v/>
      </c>
      <c r="L112" s="6" t="str">
        <f>'ادخال البيانات'!AZ113</f>
        <v/>
      </c>
      <c r="M112" s="6" t="str">
        <f>'ادخال البيانات'!BA113</f>
        <v/>
      </c>
      <c r="N112" s="6" t="str">
        <f>'ادخال البيانات'!BB113</f>
        <v/>
      </c>
      <c r="O112" s="6" t="str">
        <f>'ادخال البيانات'!BC113</f>
        <v/>
      </c>
      <c r="P112" s="6" t="str">
        <f>'ادخال البيانات'!BD113</f>
        <v/>
      </c>
      <c r="Q112" s="6" t="str">
        <f>'ادخال البيانات'!BE113</f>
        <v/>
      </c>
      <c r="R112" s="6" t="str">
        <f>'ادخال البيانات'!BF113</f>
        <v/>
      </c>
      <c r="S112" s="6" t="str">
        <f>'ادخال البيانات'!BG113</f>
        <v/>
      </c>
      <c r="T112" s="6" t="str">
        <f>'ادخال البيانات'!BH113</f>
        <v/>
      </c>
      <c r="U112" s="6" t="str">
        <f>'ادخال البيانات'!BI113</f>
        <v/>
      </c>
      <c r="V112" s="130" t="str">
        <f>'ادخال البيانات'!BJ113</f>
        <v/>
      </c>
      <c r="W112" s="137">
        <f t="shared" si="15"/>
        <v>0</v>
      </c>
    </row>
    <row r="113" spans="2:23">
      <c r="B113" s="6" t="str">
        <f>'ادخال البيانات'!B114</f>
        <v/>
      </c>
      <c r="C113" s="6" t="str">
        <f>'ادخال البيانات'!AQ114</f>
        <v/>
      </c>
      <c r="D113" s="6" t="str">
        <f>'ادخال البيانات'!AR114</f>
        <v/>
      </c>
      <c r="E113" s="6" t="str">
        <f>'ادخال البيانات'!AS114</f>
        <v/>
      </c>
      <c r="F113" s="6" t="str">
        <f>'ادخال البيانات'!AT114</f>
        <v/>
      </c>
      <c r="G113" s="6" t="str">
        <f>'ادخال البيانات'!AU114</f>
        <v/>
      </c>
      <c r="H113" s="6" t="str">
        <f>'ادخال البيانات'!AV114</f>
        <v/>
      </c>
      <c r="I113" s="6" t="str">
        <f>'ادخال البيانات'!AW114</f>
        <v/>
      </c>
      <c r="J113" s="6" t="str">
        <f>'ادخال البيانات'!AX114</f>
        <v/>
      </c>
      <c r="K113" s="6" t="str">
        <f>'ادخال البيانات'!AY114</f>
        <v/>
      </c>
      <c r="L113" s="6" t="str">
        <f>'ادخال البيانات'!AZ114</f>
        <v/>
      </c>
      <c r="M113" s="6" t="str">
        <f>'ادخال البيانات'!BA114</f>
        <v/>
      </c>
      <c r="N113" s="6" t="str">
        <f>'ادخال البيانات'!BB114</f>
        <v/>
      </c>
      <c r="O113" s="6" t="str">
        <f>'ادخال البيانات'!BC114</f>
        <v/>
      </c>
      <c r="P113" s="6" t="str">
        <f>'ادخال البيانات'!BD114</f>
        <v/>
      </c>
      <c r="Q113" s="6" t="str">
        <f>'ادخال البيانات'!BE114</f>
        <v/>
      </c>
      <c r="R113" s="6" t="str">
        <f>'ادخال البيانات'!BF114</f>
        <v/>
      </c>
      <c r="S113" s="6" t="str">
        <f>'ادخال البيانات'!BG114</f>
        <v/>
      </c>
      <c r="T113" s="6" t="str">
        <f>'ادخال البيانات'!BH114</f>
        <v/>
      </c>
      <c r="U113" s="6" t="str">
        <f>'ادخال البيانات'!BI114</f>
        <v/>
      </c>
      <c r="V113" s="130" t="str">
        <f>'ادخال البيانات'!BJ114</f>
        <v/>
      </c>
      <c r="W113" s="137">
        <f t="shared" si="15"/>
        <v>0</v>
      </c>
    </row>
    <row r="114" spans="2:23">
      <c r="B114" s="6" t="str">
        <f>'ادخال البيانات'!B115</f>
        <v/>
      </c>
      <c r="C114" s="6" t="str">
        <f>'ادخال البيانات'!AQ115</f>
        <v/>
      </c>
      <c r="D114" s="6" t="str">
        <f>'ادخال البيانات'!AR115</f>
        <v/>
      </c>
      <c r="E114" s="6" t="str">
        <f>'ادخال البيانات'!AS115</f>
        <v/>
      </c>
      <c r="F114" s="6" t="str">
        <f>'ادخال البيانات'!AT115</f>
        <v/>
      </c>
      <c r="G114" s="6" t="str">
        <f>'ادخال البيانات'!AU115</f>
        <v/>
      </c>
      <c r="H114" s="6" t="str">
        <f>'ادخال البيانات'!AV115</f>
        <v/>
      </c>
      <c r="I114" s="6" t="str">
        <f>'ادخال البيانات'!AW115</f>
        <v/>
      </c>
      <c r="J114" s="6" t="str">
        <f>'ادخال البيانات'!AX115</f>
        <v/>
      </c>
      <c r="K114" s="6" t="str">
        <f>'ادخال البيانات'!AY115</f>
        <v/>
      </c>
      <c r="L114" s="6" t="str">
        <f>'ادخال البيانات'!AZ115</f>
        <v/>
      </c>
      <c r="M114" s="6" t="str">
        <f>'ادخال البيانات'!BA115</f>
        <v/>
      </c>
      <c r="N114" s="6" t="str">
        <f>'ادخال البيانات'!BB115</f>
        <v/>
      </c>
      <c r="O114" s="6" t="str">
        <f>'ادخال البيانات'!BC115</f>
        <v/>
      </c>
      <c r="P114" s="6" t="str">
        <f>'ادخال البيانات'!BD115</f>
        <v/>
      </c>
      <c r="Q114" s="6" t="str">
        <f>'ادخال البيانات'!BE115</f>
        <v/>
      </c>
      <c r="R114" s="6" t="str">
        <f>'ادخال البيانات'!BF115</f>
        <v/>
      </c>
      <c r="S114" s="6" t="str">
        <f>'ادخال البيانات'!BG115</f>
        <v/>
      </c>
      <c r="T114" s="6" t="str">
        <f>'ادخال البيانات'!BH115</f>
        <v/>
      </c>
      <c r="U114" s="6" t="str">
        <f>'ادخال البيانات'!BI115</f>
        <v/>
      </c>
      <c r="V114" s="130" t="str">
        <f>'ادخال البيانات'!BJ115</f>
        <v/>
      </c>
      <c r="W114" s="137">
        <f t="shared" si="15"/>
        <v>0</v>
      </c>
    </row>
    <row r="115" spans="2:23">
      <c r="B115" s="6" t="str">
        <f>'ادخال البيانات'!B116</f>
        <v/>
      </c>
      <c r="C115" s="6" t="str">
        <f>'ادخال البيانات'!AQ116</f>
        <v/>
      </c>
      <c r="D115" s="6" t="str">
        <f>'ادخال البيانات'!AR116</f>
        <v/>
      </c>
      <c r="E115" s="6" t="str">
        <f>'ادخال البيانات'!AS116</f>
        <v/>
      </c>
      <c r="F115" s="6" t="str">
        <f>'ادخال البيانات'!AT116</f>
        <v/>
      </c>
      <c r="G115" s="6" t="str">
        <f>'ادخال البيانات'!AU116</f>
        <v/>
      </c>
      <c r="H115" s="6" t="str">
        <f>'ادخال البيانات'!AV116</f>
        <v/>
      </c>
      <c r="I115" s="6" t="str">
        <f>'ادخال البيانات'!AW116</f>
        <v/>
      </c>
      <c r="J115" s="6" t="str">
        <f>'ادخال البيانات'!AX116</f>
        <v/>
      </c>
      <c r="K115" s="6" t="str">
        <f>'ادخال البيانات'!AY116</f>
        <v/>
      </c>
      <c r="L115" s="6" t="str">
        <f>'ادخال البيانات'!AZ116</f>
        <v/>
      </c>
      <c r="M115" s="6" t="str">
        <f>'ادخال البيانات'!BA116</f>
        <v/>
      </c>
      <c r="N115" s="6" t="str">
        <f>'ادخال البيانات'!BB116</f>
        <v/>
      </c>
      <c r="O115" s="6" t="str">
        <f>'ادخال البيانات'!BC116</f>
        <v/>
      </c>
      <c r="P115" s="6" t="str">
        <f>'ادخال البيانات'!BD116</f>
        <v/>
      </c>
      <c r="Q115" s="6" t="str">
        <f>'ادخال البيانات'!BE116</f>
        <v/>
      </c>
      <c r="R115" s="6" t="str">
        <f>'ادخال البيانات'!BF116</f>
        <v/>
      </c>
      <c r="S115" s="6" t="str">
        <f>'ادخال البيانات'!BG116</f>
        <v/>
      </c>
      <c r="T115" s="6" t="str">
        <f>'ادخال البيانات'!BH116</f>
        <v/>
      </c>
      <c r="U115" s="6" t="str">
        <f>'ادخال البيانات'!BI116</f>
        <v/>
      </c>
      <c r="V115" s="130" t="str">
        <f>'ادخال البيانات'!BJ116</f>
        <v/>
      </c>
      <c r="W115" s="137">
        <f t="shared" si="15"/>
        <v>0</v>
      </c>
    </row>
    <row r="116" spans="2:23">
      <c r="B116" s="6" t="str">
        <f>'ادخال البيانات'!B117</f>
        <v/>
      </c>
      <c r="C116" s="6" t="str">
        <f>'ادخال البيانات'!AQ117</f>
        <v/>
      </c>
      <c r="D116" s="6" t="str">
        <f>'ادخال البيانات'!AR117</f>
        <v/>
      </c>
      <c r="E116" s="6" t="str">
        <f>'ادخال البيانات'!AS117</f>
        <v/>
      </c>
      <c r="F116" s="6" t="str">
        <f>'ادخال البيانات'!AT117</f>
        <v/>
      </c>
      <c r="G116" s="6" t="str">
        <f>'ادخال البيانات'!AU117</f>
        <v/>
      </c>
      <c r="H116" s="6" t="str">
        <f>'ادخال البيانات'!AV117</f>
        <v/>
      </c>
      <c r="I116" s="6" t="str">
        <f>'ادخال البيانات'!AW117</f>
        <v/>
      </c>
      <c r="J116" s="6" t="str">
        <f>'ادخال البيانات'!AX117</f>
        <v/>
      </c>
      <c r="K116" s="6" t="str">
        <f>'ادخال البيانات'!AY117</f>
        <v/>
      </c>
      <c r="L116" s="6" t="str">
        <f>'ادخال البيانات'!AZ117</f>
        <v/>
      </c>
      <c r="M116" s="6" t="str">
        <f>'ادخال البيانات'!BA117</f>
        <v/>
      </c>
      <c r="N116" s="6" t="str">
        <f>'ادخال البيانات'!BB117</f>
        <v/>
      </c>
      <c r="O116" s="6" t="str">
        <f>'ادخال البيانات'!BC117</f>
        <v/>
      </c>
      <c r="P116" s="6" t="str">
        <f>'ادخال البيانات'!BD117</f>
        <v/>
      </c>
      <c r="Q116" s="6" t="str">
        <f>'ادخال البيانات'!BE117</f>
        <v/>
      </c>
      <c r="R116" s="6" t="str">
        <f>'ادخال البيانات'!BF117</f>
        <v/>
      </c>
      <c r="S116" s="6" t="str">
        <f>'ادخال البيانات'!BG117</f>
        <v/>
      </c>
      <c r="T116" s="6" t="str">
        <f>'ادخال البيانات'!BH117</f>
        <v/>
      </c>
      <c r="U116" s="6" t="str">
        <f>'ادخال البيانات'!BI117</f>
        <v/>
      </c>
      <c r="V116" s="130" t="str">
        <f>'ادخال البيانات'!BJ117</f>
        <v/>
      </c>
      <c r="W116" s="137">
        <f t="shared" si="15"/>
        <v>0</v>
      </c>
    </row>
    <row r="117" spans="2:23">
      <c r="B117" s="6" t="str">
        <f>'ادخال البيانات'!B118</f>
        <v/>
      </c>
      <c r="C117" s="6" t="str">
        <f>'ادخال البيانات'!AQ118</f>
        <v/>
      </c>
      <c r="D117" s="6" t="str">
        <f>'ادخال البيانات'!AR118</f>
        <v/>
      </c>
      <c r="E117" s="6" t="str">
        <f>'ادخال البيانات'!AS118</f>
        <v/>
      </c>
      <c r="F117" s="6" t="str">
        <f>'ادخال البيانات'!AT118</f>
        <v/>
      </c>
      <c r="G117" s="6" t="str">
        <f>'ادخال البيانات'!AU118</f>
        <v/>
      </c>
      <c r="H117" s="6" t="str">
        <f>'ادخال البيانات'!AV118</f>
        <v/>
      </c>
      <c r="I117" s="6" t="str">
        <f>'ادخال البيانات'!AW118</f>
        <v/>
      </c>
      <c r="J117" s="6" t="str">
        <f>'ادخال البيانات'!AX118</f>
        <v/>
      </c>
      <c r="K117" s="6" t="str">
        <f>'ادخال البيانات'!AY118</f>
        <v/>
      </c>
      <c r="L117" s="6" t="str">
        <f>'ادخال البيانات'!AZ118</f>
        <v/>
      </c>
      <c r="M117" s="6" t="str">
        <f>'ادخال البيانات'!BA118</f>
        <v/>
      </c>
      <c r="N117" s="6" t="str">
        <f>'ادخال البيانات'!BB118</f>
        <v/>
      </c>
      <c r="O117" s="6" t="str">
        <f>'ادخال البيانات'!BC118</f>
        <v/>
      </c>
      <c r="P117" s="6" t="str">
        <f>'ادخال البيانات'!BD118</f>
        <v/>
      </c>
      <c r="Q117" s="6" t="str">
        <f>'ادخال البيانات'!BE118</f>
        <v/>
      </c>
      <c r="R117" s="6" t="str">
        <f>'ادخال البيانات'!BF118</f>
        <v/>
      </c>
      <c r="S117" s="6" t="str">
        <f>'ادخال البيانات'!BG118</f>
        <v/>
      </c>
      <c r="T117" s="6" t="str">
        <f>'ادخال البيانات'!BH118</f>
        <v/>
      </c>
      <c r="U117" s="6" t="str">
        <f>'ادخال البيانات'!BI118</f>
        <v/>
      </c>
      <c r="V117" s="130" t="str">
        <f>'ادخال البيانات'!BJ118</f>
        <v/>
      </c>
      <c r="W117" s="137">
        <f t="shared" si="15"/>
        <v>0</v>
      </c>
    </row>
    <row r="118" spans="2:23">
      <c r="B118" s="6" t="str">
        <f>'ادخال البيانات'!B119</f>
        <v/>
      </c>
      <c r="C118" s="6" t="str">
        <f>'ادخال البيانات'!AQ119</f>
        <v/>
      </c>
      <c r="D118" s="6" t="str">
        <f>'ادخال البيانات'!AR119</f>
        <v/>
      </c>
      <c r="E118" s="6" t="str">
        <f>'ادخال البيانات'!AS119</f>
        <v/>
      </c>
      <c r="F118" s="6" t="str">
        <f>'ادخال البيانات'!AT119</f>
        <v/>
      </c>
      <c r="G118" s="6" t="str">
        <f>'ادخال البيانات'!AU119</f>
        <v/>
      </c>
      <c r="H118" s="6" t="str">
        <f>'ادخال البيانات'!AV119</f>
        <v/>
      </c>
      <c r="I118" s="6" t="str">
        <f>'ادخال البيانات'!AW119</f>
        <v/>
      </c>
      <c r="J118" s="6" t="str">
        <f>'ادخال البيانات'!AX119</f>
        <v/>
      </c>
      <c r="K118" s="6" t="str">
        <f>'ادخال البيانات'!AY119</f>
        <v/>
      </c>
      <c r="L118" s="6" t="str">
        <f>'ادخال البيانات'!AZ119</f>
        <v/>
      </c>
      <c r="M118" s="6" t="str">
        <f>'ادخال البيانات'!BA119</f>
        <v/>
      </c>
      <c r="N118" s="6" t="str">
        <f>'ادخال البيانات'!BB119</f>
        <v/>
      </c>
      <c r="O118" s="6" t="str">
        <f>'ادخال البيانات'!BC119</f>
        <v/>
      </c>
      <c r="P118" s="6" t="str">
        <f>'ادخال البيانات'!BD119</f>
        <v/>
      </c>
      <c r="Q118" s="6" t="str">
        <f>'ادخال البيانات'!BE119</f>
        <v/>
      </c>
      <c r="R118" s="6" t="str">
        <f>'ادخال البيانات'!BF119</f>
        <v/>
      </c>
      <c r="S118" s="6" t="str">
        <f>'ادخال البيانات'!BG119</f>
        <v/>
      </c>
      <c r="T118" s="6" t="str">
        <f>'ادخال البيانات'!BH119</f>
        <v/>
      </c>
      <c r="U118" s="6" t="str">
        <f>'ادخال البيانات'!BI119</f>
        <v/>
      </c>
      <c r="V118" s="130" t="str">
        <f>'ادخال البيانات'!BJ119</f>
        <v/>
      </c>
      <c r="W118" s="137">
        <f t="shared" si="15"/>
        <v>0</v>
      </c>
    </row>
    <row r="119" spans="2:23">
      <c r="B119" s="6" t="str">
        <f>'ادخال البيانات'!B120</f>
        <v/>
      </c>
      <c r="C119" s="6" t="str">
        <f>'ادخال البيانات'!AQ120</f>
        <v/>
      </c>
      <c r="D119" s="6" t="str">
        <f>'ادخال البيانات'!AR120</f>
        <v/>
      </c>
      <c r="E119" s="6" t="str">
        <f>'ادخال البيانات'!AS120</f>
        <v/>
      </c>
      <c r="F119" s="6" t="str">
        <f>'ادخال البيانات'!AT120</f>
        <v/>
      </c>
      <c r="G119" s="6" t="str">
        <f>'ادخال البيانات'!AU120</f>
        <v/>
      </c>
      <c r="H119" s="6" t="str">
        <f>'ادخال البيانات'!AV120</f>
        <v/>
      </c>
      <c r="I119" s="6" t="str">
        <f>'ادخال البيانات'!AW120</f>
        <v/>
      </c>
      <c r="J119" s="6" t="str">
        <f>'ادخال البيانات'!AX120</f>
        <v/>
      </c>
      <c r="K119" s="6" t="str">
        <f>'ادخال البيانات'!AY120</f>
        <v/>
      </c>
      <c r="L119" s="6" t="str">
        <f>'ادخال البيانات'!AZ120</f>
        <v/>
      </c>
      <c r="M119" s="6" t="str">
        <f>'ادخال البيانات'!BA120</f>
        <v/>
      </c>
      <c r="N119" s="6" t="str">
        <f>'ادخال البيانات'!BB120</f>
        <v/>
      </c>
      <c r="O119" s="6" t="str">
        <f>'ادخال البيانات'!BC120</f>
        <v/>
      </c>
      <c r="P119" s="6" t="str">
        <f>'ادخال البيانات'!BD120</f>
        <v/>
      </c>
      <c r="Q119" s="6" t="str">
        <f>'ادخال البيانات'!BE120</f>
        <v/>
      </c>
      <c r="R119" s="6" t="str">
        <f>'ادخال البيانات'!BF120</f>
        <v/>
      </c>
      <c r="S119" s="6" t="str">
        <f>'ادخال البيانات'!BG120</f>
        <v/>
      </c>
      <c r="T119" s="6" t="str">
        <f>'ادخال البيانات'!BH120</f>
        <v/>
      </c>
      <c r="U119" s="6" t="str">
        <f>'ادخال البيانات'!BI120</f>
        <v/>
      </c>
      <c r="V119" s="130" t="str">
        <f>'ادخال البيانات'!BJ120</f>
        <v/>
      </c>
      <c r="W119" s="137">
        <f t="shared" si="15"/>
        <v>0</v>
      </c>
    </row>
    <row r="120" spans="2:23">
      <c r="B120" s="6" t="str">
        <f>'ادخال البيانات'!B121</f>
        <v/>
      </c>
      <c r="C120" s="6" t="str">
        <f>'ادخال البيانات'!AQ121</f>
        <v/>
      </c>
      <c r="D120" s="6" t="str">
        <f>'ادخال البيانات'!AR121</f>
        <v/>
      </c>
      <c r="E120" s="6" t="str">
        <f>'ادخال البيانات'!AS121</f>
        <v/>
      </c>
      <c r="F120" s="6" t="str">
        <f>'ادخال البيانات'!AT121</f>
        <v/>
      </c>
      <c r="G120" s="6" t="str">
        <f>'ادخال البيانات'!AU121</f>
        <v/>
      </c>
      <c r="H120" s="6" t="str">
        <f>'ادخال البيانات'!AV121</f>
        <v/>
      </c>
      <c r="I120" s="6" t="str">
        <f>'ادخال البيانات'!AW121</f>
        <v/>
      </c>
      <c r="J120" s="6" t="str">
        <f>'ادخال البيانات'!AX121</f>
        <v/>
      </c>
      <c r="K120" s="6" t="str">
        <f>'ادخال البيانات'!AY121</f>
        <v/>
      </c>
      <c r="L120" s="6" t="str">
        <f>'ادخال البيانات'!AZ121</f>
        <v/>
      </c>
      <c r="M120" s="6" t="str">
        <f>'ادخال البيانات'!BA121</f>
        <v/>
      </c>
      <c r="N120" s="6" t="str">
        <f>'ادخال البيانات'!BB121</f>
        <v/>
      </c>
      <c r="O120" s="6" t="str">
        <f>'ادخال البيانات'!BC121</f>
        <v/>
      </c>
      <c r="P120" s="6" t="str">
        <f>'ادخال البيانات'!BD121</f>
        <v/>
      </c>
      <c r="Q120" s="6" t="str">
        <f>'ادخال البيانات'!BE121</f>
        <v/>
      </c>
      <c r="R120" s="6" t="str">
        <f>'ادخال البيانات'!BF121</f>
        <v/>
      </c>
      <c r="S120" s="6" t="str">
        <f>'ادخال البيانات'!BG121</f>
        <v/>
      </c>
      <c r="T120" s="6" t="str">
        <f>'ادخال البيانات'!BH121</f>
        <v/>
      </c>
      <c r="U120" s="6" t="str">
        <f>'ادخال البيانات'!BI121</f>
        <v/>
      </c>
      <c r="V120" s="130" t="str">
        <f>'ادخال البيانات'!BJ121</f>
        <v/>
      </c>
      <c r="W120" s="137">
        <f t="shared" si="15"/>
        <v>0</v>
      </c>
    </row>
    <row r="121" spans="2:23">
      <c r="B121" s="6" t="str">
        <f>'ادخال البيانات'!B122</f>
        <v/>
      </c>
      <c r="C121" s="6" t="str">
        <f>'ادخال البيانات'!AQ122</f>
        <v/>
      </c>
      <c r="D121" s="6" t="str">
        <f>'ادخال البيانات'!AR122</f>
        <v/>
      </c>
      <c r="E121" s="6" t="str">
        <f>'ادخال البيانات'!AS122</f>
        <v/>
      </c>
      <c r="F121" s="6" t="str">
        <f>'ادخال البيانات'!AT122</f>
        <v/>
      </c>
      <c r="G121" s="6" t="str">
        <f>'ادخال البيانات'!AU122</f>
        <v/>
      </c>
      <c r="H121" s="6" t="str">
        <f>'ادخال البيانات'!AV122</f>
        <v/>
      </c>
      <c r="I121" s="6" t="str">
        <f>'ادخال البيانات'!AW122</f>
        <v/>
      </c>
      <c r="J121" s="6" t="str">
        <f>'ادخال البيانات'!AX122</f>
        <v/>
      </c>
      <c r="K121" s="6" t="str">
        <f>'ادخال البيانات'!AY122</f>
        <v/>
      </c>
      <c r="L121" s="6" t="str">
        <f>'ادخال البيانات'!AZ122</f>
        <v/>
      </c>
      <c r="M121" s="6" t="str">
        <f>'ادخال البيانات'!BA122</f>
        <v/>
      </c>
      <c r="N121" s="6" t="str">
        <f>'ادخال البيانات'!BB122</f>
        <v/>
      </c>
      <c r="O121" s="6" t="str">
        <f>'ادخال البيانات'!BC122</f>
        <v/>
      </c>
      <c r="P121" s="6" t="str">
        <f>'ادخال البيانات'!BD122</f>
        <v/>
      </c>
      <c r="Q121" s="6" t="str">
        <f>'ادخال البيانات'!BE122</f>
        <v/>
      </c>
      <c r="R121" s="6" t="str">
        <f>'ادخال البيانات'!BF122</f>
        <v/>
      </c>
      <c r="S121" s="6" t="str">
        <f>'ادخال البيانات'!BG122</f>
        <v/>
      </c>
      <c r="T121" s="6" t="str">
        <f>'ادخال البيانات'!BH122</f>
        <v/>
      </c>
      <c r="U121" s="6" t="str">
        <f>'ادخال البيانات'!BI122</f>
        <v/>
      </c>
      <c r="V121" s="130" t="str">
        <f>'ادخال البيانات'!BJ122</f>
        <v/>
      </c>
      <c r="W121" s="137">
        <f t="shared" si="15"/>
        <v>0</v>
      </c>
    </row>
    <row r="122" spans="2:23">
      <c r="B122" s="6" t="str">
        <f>'ادخال البيانات'!B123</f>
        <v/>
      </c>
      <c r="C122" s="6" t="str">
        <f>'ادخال البيانات'!AQ123</f>
        <v/>
      </c>
      <c r="D122" s="6" t="str">
        <f>'ادخال البيانات'!AR123</f>
        <v/>
      </c>
      <c r="E122" s="6" t="str">
        <f>'ادخال البيانات'!AS123</f>
        <v/>
      </c>
      <c r="F122" s="6" t="str">
        <f>'ادخال البيانات'!AT123</f>
        <v/>
      </c>
      <c r="G122" s="6" t="str">
        <f>'ادخال البيانات'!AU123</f>
        <v/>
      </c>
      <c r="H122" s="6" t="str">
        <f>'ادخال البيانات'!AV123</f>
        <v/>
      </c>
      <c r="I122" s="6" t="str">
        <f>'ادخال البيانات'!AW123</f>
        <v/>
      </c>
      <c r="J122" s="6" t="str">
        <f>'ادخال البيانات'!AX123</f>
        <v/>
      </c>
      <c r="K122" s="6" t="str">
        <f>'ادخال البيانات'!AY123</f>
        <v/>
      </c>
      <c r="L122" s="6" t="str">
        <f>'ادخال البيانات'!AZ123</f>
        <v/>
      </c>
      <c r="M122" s="6" t="str">
        <f>'ادخال البيانات'!BA123</f>
        <v/>
      </c>
      <c r="N122" s="6" t="str">
        <f>'ادخال البيانات'!BB123</f>
        <v/>
      </c>
      <c r="O122" s="6" t="str">
        <f>'ادخال البيانات'!BC123</f>
        <v/>
      </c>
      <c r="P122" s="6" t="str">
        <f>'ادخال البيانات'!BD123</f>
        <v/>
      </c>
      <c r="Q122" s="6" t="str">
        <f>'ادخال البيانات'!BE123</f>
        <v/>
      </c>
      <c r="R122" s="6" t="str">
        <f>'ادخال البيانات'!BF123</f>
        <v/>
      </c>
      <c r="S122" s="6" t="str">
        <f>'ادخال البيانات'!BG123</f>
        <v/>
      </c>
      <c r="T122" s="6" t="str">
        <f>'ادخال البيانات'!BH123</f>
        <v/>
      </c>
      <c r="U122" s="6" t="str">
        <f>'ادخال البيانات'!BI123</f>
        <v/>
      </c>
      <c r="V122" s="130" t="str">
        <f>'ادخال البيانات'!BJ123</f>
        <v/>
      </c>
      <c r="W122" s="137">
        <f t="shared" si="15"/>
        <v>0</v>
      </c>
    </row>
    <row r="123" spans="2:23">
      <c r="B123" s="6" t="str">
        <f>'ادخال البيانات'!B124</f>
        <v/>
      </c>
      <c r="C123" s="6" t="str">
        <f>'ادخال البيانات'!AQ124</f>
        <v/>
      </c>
      <c r="D123" s="6" t="str">
        <f>'ادخال البيانات'!AR124</f>
        <v/>
      </c>
      <c r="E123" s="6" t="str">
        <f>'ادخال البيانات'!AS124</f>
        <v/>
      </c>
      <c r="F123" s="6" t="str">
        <f>'ادخال البيانات'!AT124</f>
        <v/>
      </c>
      <c r="G123" s="6" t="str">
        <f>'ادخال البيانات'!AU124</f>
        <v/>
      </c>
      <c r="H123" s="6" t="str">
        <f>'ادخال البيانات'!AV124</f>
        <v/>
      </c>
      <c r="I123" s="6" t="str">
        <f>'ادخال البيانات'!AW124</f>
        <v/>
      </c>
      <c r="J123" s="6" t="str">
        <f>'ادخال البيانات'!AX124</f>
        <v/>
      </c>
      <c r="K123" s="6" t="str">
        <f>'ادخال البيانات'!AY124</f>
        <v/>
      </c>
      <c r="L123" s="6" t="str">
        <f>'ادخال البيانات'!AZ124</f>
        <v/>
      </c>
      <c r="M123" s="6" t="str">
        <f>'ادخال البيانات'!BA124</f>
        <v/>
      </c>
      <c r="N123" s="6" t="str">
        <f>'ادخال البيانات'!BB124</f>
        <v/>
      </c>
      <c r="O123" s="6" t="str">
        <f>'ادخال البيانات'!BC124</f>
        <v/>
      </c>
      <c r="P123" s="6" t="str">
        <f>'ادخال البيانات'!BD124</f>
        <v/>
      </c>
      <c r="Q123" s="6" t="str">
        <f>'ادخال البيانات'!BE124</f>
        <v/>
      </c>
      <c r="R123" s="6" t="str">
        <f>'ادخال البيانات'!BF124</f>
        <v/>
      </c>
      <c r="S123" s="6" t="str">
        <f>'ادخال البيانات'!BG124</f>
        <v/>
      </c>
      <c r="T123" s="6" t="str">
        <f>'ادخال البيانات'!BH124</f>
        <v/>
      </c>
      <c r="U123" s="6" t="str">
        <f>'ادخال البيانات'!BI124</f>
        <v/>
      </c>
      <c r="V123" s="130" t="str">
        <f>'ادخال البيانات'!BJ124</f>
        <v/>
      </c>
      <c r="W123" s="137">
        <f t="shared" si="15"/>
        <v>0</v>
      </c>
    </row>
    <row r="124" spans="2:23">
      <c r="B124" s="6" t="str">
        <f>'ادخال البيانات'!B125</f>
        <v/>
      </c>
      <c r="C124" s="6" t="str">
        <f>'ادخال البيانات'!AQ125</f>
        <v/>
      </c>
      <c r="D124" s="6" t="str">
        <f>'ادخال البيانات'!AR125</f>
        <v/>
      </c>
      <c r="E124" s="6" t="str">
        <f>'ادخال البيانات'!AS125</f>
        <v/>
      </c>
      <c r="F124" s="6" t="str">
        <f>'ادخال البيانات'!AT125</f>
        <v/>
      </c>
      <c r="G124" s="6" t="str">
        <f>'ادخال البيانات'!AU125</f>
        <v/>
      </c>
      <c r="H124" s="6" t="str">
        <f>'ادخال البيانات'!AV125</f>
        <v/>
      </c>
      <c r="I124" s="6" t="str">
        <f>'ادخال البيانات'!AW125</f>
        <v/>
      </c>
      <c r="J124" s="6" t="str">
        <f>'ادخال البيانات'!AX125</f>
        <v/>
      </c>
      <c r="K124" s="6" t="str">
        <f>'ادخال البيانات'!AY125</f>
        <v/>
      </c>
      <c r="L124" s="6" t="str">
        <f>'ادخال البيانات'!AZ125</f>
        <v/>
      </c>
      <c r="M124" s="6" t="str">
        <f>'ادخال البيانات'!BA125</f>
        <v/>
      </c>
      <c r="N124" s="6" t="str">
        <f>'ادخال البيانات'!BB125</f>
        <v/>
      </c>
      <c r="O124" s="6" t="str">
        <f>'ادخال البيانات'!BC125</f>
        <v/>
      </c>
      <c r="P124" s="6" t="str">
        <f>'ادخال البيانات'!BD125</f>
        <v/>
      </c>
      <c r="Q124" s="6" t="str">
        <f>'ادخال البيانات'!BE125</f>
        <v/>
      </c>
      <c r="R124" s="6" t="str">
        <f>'ادخال البيانات'!BF125</f>
        <v/>
      </c>
      <c r="S124" s="6" t="str">
        <f>'ادخال البيانات'!BG125</f>
        <v/>
      </c>
      <c r="T124" s="6" t="str">
        <f>'ادخال البيانات'!BH125</f>
        <v/>
      </c>
      <c r="U124" s="6" t="str">
        <f>'ادخال البيانات'!BI125</f>
        <v/>
      </c>
      <c r="V124" s="130" t="str">
        <f>'ادخال البيانات'!BJ125</f>
        <v/>
      </c>
      <c r="W124" s="137">
        <f t="shared" si="15"/>
        <v>0</v>
      </c>
    </row>
    <row r="125" spans="2:23">
      <c r="B125" s="6" t="str">
        <f>'ادخال البيانات'!B126</f>
        <v/>
      </c>
      <c r="C125" s="6" t="str">
        <f>'ادخال البيانات'!AQ126</f>
        <v/>
      </c>
      <c r="D125" s="6" t="str">
        <f>'ادخال البيانات'!AR126</f>
        <v/>
      </c>
      <c r="E125" s="6" t="str">
        <f>'ادخال البيانات'!AS126</f>
        <v/>
      </c>
      <c r="F125" s="6" t="str">
        <f>'ادخال البيانات'!AT126</f>
        <v/>
      </c>
      <c r="G125" s="6" t="str">
        <f>'ادخال البيانات'!AU126</f>
        <v/>
      </c>
      <c r="H125" s="6" t="str">
        <f>'ادخال البيانات'!AV126</f>
        <v/>
      </c>
      <c r="I125" s="6" t="str">
        <f>'ادخال البيانات'!AW126</f>
        <v/>
      </c>
      <c r="J125" s="6" t="str">
        <f>'ادخال البيانات'!AX126</f>
        <v/>
      </c>
      <c r="K125" s="6" t="str">
        <f>'ادخال البيانات'!AY126</f>
        <v/>
      </c>
      <c r="L125" s="6" t="str">
        <f>'ادخال البيانات'!AZ126</f>
        <v/>
      </c>
      <c r="M125" s="6" t="str">
        <f>'ادخال البيانات'!BA126</f>
        <v/>
      </c>
      <c r="N125" s="6" t="str">
        <f>'ادخال البيانات'!BB126</f>
        <v/>
      </c>
      <c r="O125" s="6" t="str">
        <f>'ادخال البيانات'!BC126</f>
        <v/>
      </c>
      <c r="P125" s="6" t="str">
        <f>'ادخال البيانات'!BD126</f>
        <v/>
      </c>
      <c r="Q125" s="6" t="str">
        <f>'ادخال البيانات'!BE126</f>
        <v/>
      </c>
      <c r="R125" s="6" t="str">
        <f>'ادخال البيانات'!BF126</f>
        <v/>
      </c>
      <c r="S125" s="6" t="str">
        <f>'ادخال البيانات'!BG126</f>
        <v/>
      </c>
      <c r="T125" s="6" t="str">
        <f>'ادخال البيانات'!BH126</f>
        <v/>
      </c>
      <c r="U125" s="6" t="str">
        <f>'ادخال البيانات'!BI126</f>
        <v/>
      </c>
      <c r="V125" s="130" t="str">
        <f>'ادخال البيانات'!BJ126</f>
        <v/>
      </c>
      <c r="W125" s="137">
        <f t="shared" si="15"/>
        <v>0</v>
      </c>
    </row>
    <row r="126" spans="2:23">
      <c r="B126" s="6" t="str">
        <f>'ادخال البيانات'!B127</f>
        <v/>
      </c>
      <c r="C126" s="6" t="str">
        <f>'ادخال البيانات'!AQ127</f>
        <v/>
      </c>
      <c r="D126" s="6" t="str">
        <f>'ادخال البيانات'!AR127</f>
        <v/>
      </c>
      <c r="E126" s="6" t="str">
        <f>'ادخال البيانات'!AS127</f>
        <v/>
      </c>
      <c r="F126" s="6" t="str">
        <f>'ادخال البيانات'!AT127</f>
        <v/>
      </c>
      <c r="G126" s="6" t="str">
        <f>'ادخال البيانات'!AU127</f>
        <v/>
      </c>
      <c r="H126" s="6" t="str">
        <f>'ادخال البيانات'!AV127</f>
        <v/>
      </c>
      <c r="I126" s="6" t="str">
        <f>'ادخال البيانات'!AW127</f>
        <v/>
      </c>
      <c r="J126" s="6" t="str">
        <f>'ادخال البيانات'!AX127</f>
        <v/>
      </c>
      <c r="K126" s="6" t="str">
        <f>'ادخال البيانات'!AY127</f>
        <v/>
      </c>
      <c r="L126" s="6" t="str">
        <f>'ادخال البيانات'!AZ127</f>
        <v/>
      </c>
      <c r="M126" s="6" t="str">
        <f>'ادخال البيانات'!BA127</f>
        <v/>
      </c>
      <c r="N126" s="6" t="str">
        <f>'ادخال البيانات'!BB127</f>
        <v/>
      </c>
      <c r="O126" s="6" t="str">
        <f>'ادخال البيانات'!BC127</f>
        <v/>
      </c>
      <c r="P126" s="6" t="str">
        <f>'ادخال البيانات'!BD127</f>
        <v/>
      </c>
      <c r="Q126" s="6" t="str">
        <f>'ادخال البيانات'!BE127</f>
        <v/>
      </c>
      <c r="R126" s="6" t="str">
        <f>'ادخال البيانات'!BF127</f>
        <v/>
      </c>
      <c r="S126" s="6" t="str">
        <f>'ادخال البيانات'!BG127</f>
        <v/>
      </c>
      <c r="T126" s="6" t="str">
        <f>'ادخال البيانات'!BH127</f>
        <v/>
      </c>
      <c r="U126" s="6" t="str">
        <f>'ادخال البيانات'!BI127</f>
        <v/>
      </c>
      <c r="V126" s="130" t="str">
        <f>'ادخال البيانات'!BJ127</f>
        <v/>
      </c>
      <c r="W126" s="137">
        <f t="shared" si="15"/>
        <v>0</v>
      </c>
    </row>
    <row r="127" spans="2:23">
      <c r="B127" s="6" t="str">
        <f>'ادخال البيانات'!B128</f>
        <v/>
      </c>
      <c r="C127" s="6" t="str">
        <f>'ادخال البيانات'!AQ128</f>
        <v/>
      </c>
      <c r="D127" s="6" t="str">
        <f>'ادخال البيانات'!AR128</f>
        <v/>
      </c>
      <c r="E127" s="6" t="str">
        <f>'ادخال البيانات'!AS128</f>
        <v/>
      </c>
      <c r="F127" s="6" t="str">
        <f>'ادخال البيانات'!AT128</f>
        <v/>
      </c>
      <c r="G127" s="6" t="str">
        <f>'ادخال البيانات'!AU128</f>
        <v/>
      </c>
      <c r="H127" s="6" t="str">
        <f>'ادخال البيانات'!AV128</f>
        <v/>
      </c>
      <c r="I127" s="6" t="str">
        <f>'ادخال البيانات'!AW128</f>
        <v/>
      </c>
      <c r="J127" s="6" t="str">
        <f>'ادخال البيانات'!AX128</f>
        <v/>
      </c>
      <c r="K127" s="6" t="str">
        <f>'ادخال البيانات'!AY128</f>
        <v/>
      </c>
      <c r="L127" s="6" t="str">
        <f>'ادخال البيانات'!AZ128</f>
        <v/>
      </c>
      <c r="M127" s="6" t="str">
        <f>'ادخال البيانات'!BA128</f>
        <v/>
      </c>
      <c r="N127" s="6" t="str">
        <f>'ادخال البيانات'!BB128</f>
        <v/>
      </c>
      <c r="O127" s="6" t="str">
        <f>'ادخال البيانات'!BC128</f>
        <v/>
      </c>
      <c r="P127" s="6" t="str">
        <f>'ادخال البيانات'!BD128</f>
        <v/>
      </c>
      <c r="Q127" s="6" t="str">
        <f>'ادخال البيانات'!BE128</f>
        <v/>
      </c>
      <c r="R127" s="6" t="str">
        <f>'ادخال البيانات'!BF128</f>
        <v/>
      </c>
      <c r="S127" s="6" t="str">
        <f>'ادخال البيانات'!BG128</f>
        <v/>
      </c>
      <c r="T127" s="6" t="str">
        <f>'ادخال البيانات'!BH128</f>
        <v/>
      </c>
      <c r="U127" s="6" t="str">
        <f>'ادخال البيانات'!BI128</f>
        <v/>
      </c>
      <c r="V127" s="130" t="str">
        <f>'ادخال البيانات'!BJ128</f>
        <v/>
      </c>
      <c r="W127" s="137">
        <f t="shared" si="15"/>
        <v>0</v>
      </c>
    </row>
    <row r="128" spans="2:23">
      <c r="B128" s="6" t="str">
        <f>'ادخال البيانات'!B129</f>
        <v/>
      </c>
      <c r="C128" s="6" t="str">
        <f>'ادخال البيانات'!AQ129</f>
        <v/>
      </c>
      <c r="D128" s="6" t="str">
        <f>'ادخال البيانات'!AR129</f>
        <v/>
      </c>
      <c r="E128" s="6" t="str">
        <f>'ادخال البيانات'!AS129</f>
        <v/>
      </c>
      <c r="F128" s="6" t="str">
        <f>'ادخال البيانات'!AT129</f>
        <v/>
      </c>
      <c r="G128" s="6" t="str">
        <f>'ادخال البيانات'!AU129</f>
        <v/>
      </c>
      <c r="H128" s="6" t="str">
        <f>'ادخال البيانات'!AV129</f>
        <v/>
      </c>
      <c r="I128" s="6" t="str">
        <f>'ادخال البيانات'!AW129</f>
        <v/>
      </c>
      <c r="J128" s="6" t="str">
        <f>'ادخال البيانات'!AX129</f>
        <v/>
      </c>
      <c r="K128" s="6" t="str">
        <f>'ادخال البيانات'!AY129</f>
        <v/>
      </c>
      <c r="L128" s="6" t="str">
        <f>'ادخال البيانات'!AZ129</f>
        <v/>
      </c>
      <c r="M128" s="6" t="str">
        <f>'ادخال البيانات'!BA129</f>
        <v/>
      </c>
      <c r="N128" s="6" t="str">
        <f>'ادخال البيانات'!BB129</f>
        <v/>
      </c>
      <c r="O128" s="6" t="str">
        <f>'ادخال البيانات'!BC129</f>
        <v/>
      </c>
      <c r="P128" s="6" t="str">
        <f>'ادخال البيانات'!BD129</f>
        <v/>
      </c>
      <c r="Q128" s="6" t="str">
        <f>'ادخال البيانات'!BE129</f>
        <v/>
      </c>
      <c r="R128" s="6" t="str">
        <f>'ادخال البيانات'!BF129</f>
        <v/>
      </c>
      <c r="S128" s="6" t="str">
        <f>'ادخال البيانات'!BG129</f>
        <v/>
      </c>
      <c r="T128" s="6" t="str">
        <f>'ادخال البيانات'!BH129</f>
        <v/>
      </c>
      <c r="U128" s="6" t="str">
        <f>'ادخال البيانات'!BI129</f>
        <v/>
      </c>
      <c r="V128" s="130" t="str">
        <f>'ادخال البيانات'!BJ129</f>
        <v/>
      </c>
      <c r="W128" s="137">
        <f t="shared" si="15"/>
        <v>0</v>
      </c>
    </row>
    <row r="129" spans="2:23">
      <c r="B129" s="6" t="str">
        <f>'ادخال البيانات'!B130</f>
        <v/>
      </c>
      <c r="C129" s="6" t="str">
        <f>'ادخال البيانات'!AQ130</f>
        <v/>
      </c>
      <c r="D129" s="6" t="str">
        <f>'ادخال البيانات'!AR130</f>
        <v/>
      </c>
      <c r="E129" s="6" t="str">
        <f>'ادخال البيانات'!AS130</f>
        <v/>
      </c>
      <c r="F129" s="6" t="str">
        <f>'ادخال البيانات'!AT130</f>
        <v/>
      </c>
      <c r="G129" s="6" t="str">
        <f>'ادخال البيانات'!AU130</f>
        <v/>
      </c>
      <c r="H129" s="6" t="str">
        <f>'ادخال البيانات'!AV130</f>
        <v/>
      </c>
      <c r="I129" s="6" t="str">
        <f>'ادخال البيانات'!AW130</f>
        <v/>
      </c>
      <c r="J129" s="6" t="str">
        <f>'ادخال البيانات'!AX130</f>
        <v/>
      </c>
      <c r="K129" s="6" t="str">
        <f>'ادخال البيانات'!AY130</f>
        <v/>
      </c>
      <c r="L129" s="6" t="str">
        <f>'ادخال البيانات'!AZ130</f>
        <v/>
      </c>
      <c r="M129" s="6" t="str">
        <f>'ادخال البيانات'!BA130</f>
        <v/>
      </c>
      <c r="N129" s="6" t="str">
        <f>'ادخال البيانات'!BB130</f>
        <v/>
      </c>
      <c r="O129" s="6" t="str">
        <f>'ادخال البيانات'!BC130</f>
        <v/>
      </c>
      <c r="P129" s="6" t="str">
        <f>'ادخال البيانات'!BD130</f>
        <v/>
      </c>
      <c r="Q129" s="6" t="str">
        <f>'ادخال البيانات'!BE130</f>
        <v/>
      </c>
      <c r="R129" s="6" t="str">
        <f>'ادخال البيانات'!BF130</f>
        <v/>
      </c>
      <c r="S129" s="6" t="str">
        <f>'ادخال البيانات'!BG130</f>
        <v/>
      </c>
      <c r="T129" s="6" t="str">
        <f>'ادخال البيانات'!BH130</f>
        <v/>
      </c>
      <c r="U129" s="6" t="str">
        <f>'ادخال البيانات'!BI130</f>
        <v/>
      </c>
      <c r="V129" s="130" t="str">
        <f>'ادخال البيانات'!BJ130</f>
        <v/>
      </c>
      <c r="W129" s="137">
        <f t="shared" si="15"/>
        <v>0</v>
      </c>
    </row>
    <row r="130" spans="2:23">
      <c r="B130" s="6" t="str">
        <f>'ادخال البيانات'!B131</f>
        <v/>
      </c>
      <c r="C130" s="6" t="str">
        <f>'ادخال البيانات'!AQ131</f>
        <v/>
      </c>
      <c r="D130" s="6" t="str">
        <f>'ادخال البيانات'!AR131</f>
        <v/>
      </c>
      <c r="E130" s="6" t="str">
        <f>'ادخال البيانات'!AS131</f>
        <v/>
      </c>
      <c r="F130" s="6" t="str">
        <f>'ادخال البيانات'!AT131</f>
        <v/>
      </c>
      <c r="G130" s="6" t="str">
        <f>'ادخال البيانات'!AU131</f>
        <v/>
      </c>
      <c r="H130" s="6" t="str">
        <f>'ادخال البيانات'!AV131</f>
        <v/>
      </c>
      <c r="I130" s="6" t="str">
        <f>'ادخال البيانات'!AW131</f>
        <v/>
      </c>
      <c r="J130" s="6" t="str">
        <f>'ادخال البيانات'!AX131</f>
        <v/>
      </c>
      <c r="K130" s="6" t="str">
        <f>'ادخال البيانات'!AY131</f>
        <v/>
      </c>
      <c r="L130" s="6" t="str">
        <f>'ادخال البيانات'!AZ131</f>
        <v/>
      </c>
      <c r="M130" s="6" t="str">
        <f>'ادخال البيانات'!BA131</f>
        <v/>
      </c>
      <c r="N130" s="6" t="str">
        <f>'ادخال البيانات'!BB131</f>
        <v/>
      </c>
      <c r="O130" s="6" t="str">
        <f>'ادخال البيانات'!BC131</f>
        <v/>
      </c>
      <c r="P130" s="6" t="str">
        <f>'ادخال البيانات'!BD131</f>
        <v/>
      </c>
      <c r="Q130" s="6" t="str">
        <f>'ادخال البيانات'!BE131</f>
        <v/>
      </c>
      <c r="R130" s="6" t="str">
        <f>'ادخال البيانات'!BF131</f>
        <v/>
      </c>
      <c r="S130" s="6" t="str">
        <f>'ادخال البيانات'!BG131</f>
        <v/>
      </c>
      <c r="T130" s="6" t="str">
        <f>'ادخال البيانات'!BH131</f>
        <v/>
      </c>
      <c r="U130" s="6" t="str">
        <f>'ادخال البيانات'!BI131</f>
        <v/>
      </c>
      <c r="V130" s="130" t="str">
        <f>'ادخال البيانات'!BJ131</f>
        <v/>
      </c>
      <c r="W130" s="137">
        <f t="shared" si="15"/>
        <v>0</v>
      </c>
    </row>
    <row r="131" spans="2:23">
      <c r="B131" s="6" t="str">
        <f>'ادخال البيانات'!B132</f>
        <v/>
      </c>
      <c r="C131" s="6" t="str">
        <f>'ادخال البيانات'!AQ132</f>
        <v/>
      </c>
      <c r="D131" s="6" t="str">
        <f>'ادخال البيانات'!AR132</f>
        <v/>
      </c>
      <c r="E131" s="6" t="str">
        <f>'ادخال البيانات'!AS132</f>
        <v/>
      </c>
      <c r="F131" s="6" t="str">
        <f>'ادخال البيانات'!AT132</f>
        <v/>
      </c>
      <c r="G131" s="6" t="str">
        <f>'ادخال البيانات'!AU132</f>
        <v/>
      </c>
      <c r="H131" s="6" t="str">
        <f>'ادخال البيانات'!AV132</f>
        <v/>
      </c>
      <c r="I131" s="6" t="str">
        <f>'ادخال البيانات'!AW132</f>
        <v/>
      </c>
      <c r="J131" s="6" t="str">
        <f>'ادخال البيانات'!AX132</f>
        <v/>
      </c>
      <c r="K131" s="6" t="str">
        <f>'ادخال البيانات'!AY132</f>
        <v/>
      </c>
      <c r="L131" s="6" t="str">
        <f>'ادخال البيانات'!AZ132</f>
        <v/>
      </c>
      <c r="M131" s="6" t="str">
        <f>'ادخال البيانات'!BA132</f>
        <v/>
      </c>
      <c r="N131" s="6" t="str">
        <f>'ادخال البيانات'!BB132</f>
        <v/>
      </c>
      <c r="O131" s="6" t="str">
        <f>'ادخال البيانات'!BC132</f>
        <v/>
      </c>
      <c r="P131" s="6" t="str">
        <f>'ادخال البيانات'!BD132</f>
        <v/>
      </c>
      <c r="Q131" s="6" t="str">
        <f>'ادخال البيانات'!BE132</f>
        <v/>
      </c>
      <c r="R131" s="6" t="str">
        <f>'ادخال البيانات'!BF132</f>
        <v/>
      </c>
      <c r="S131" s="6" t="str">
        <f>'ادخال البيانات'!BG132</f>
        <v/>
      </c>
      <c r="T131" s="6" t="str">
        <f>'ادخال البيانات'!BH132</f>
        <v/>
      </c>
      <c r="U131" s="6" t="str">
        <f>'ادخال البيانات'!BI132</f>
        <v/>
      </c>
      <c r="V131" s="130" t="str">
        <f>'ادخال البيانات'!BJ132</f>
        <v/>
      </c>
      <c r="W131" s="137">
        <f t="shared" si="15"/>
        <v>0</v>
      </c>
    </row>
    <row r="132" spans="2:23">
      <c r="B132" s="6" t="str">
        <f>'ادخال البيانات'!B133</f>
        <v/>
      </c>
      <c r="C132" s="6" t="str">
        <f>'ادخال البيانات'!AQ133</f>
        <v/>
      </c>
      <c r="D132" s="6" t="str">
        <f>'ادخال البيانات'!AR133</f>
        <v/>
      </c>
      <c r="E132" s="6" t="str">
        <f>'ادخال البيانات'!AS133</f>
        <v/>
      </c>
      <c r="F132" s="6" t="str">
        <f>'ادخال البيانات'!AT133</f>
        <v/>
      </c>
      <c r="G132" s="6" t="str">
        <f>'ادخال البيانات'!AU133</f>
        <v/>
      </c>
      <c r="H132" s="6" t="str">
        <f>'ادخال البيانات'!AV133</f>
        <v/>
      </c>
      <c r="I132" s="6" t="str">
        <f>'ادخال البيانات'!AW133</f>
        <v/>
      </c>
      <c r="J132" s="6" t="str">
        <f>'ادخال البيانات'!AX133</f>
        <v/>
      </c>
      <c r="K132" s="6" t="str">
        <f>'ادخال البيانات'!AY133</f>
        <v/>
      </c>
      <c r="L132" s="6" t="str">
        <f>'ادخال البيانات'!AZ133</f>
        <v/>
      </c>
      <c r="M132" s="6" t="str">
        <f>'ادخال البيانات'!BA133</f>
        <v/>
      </c>
      <c r="N132" s="6" t="str">
        <f>'ادخال البيانات'!BB133</f>
        <v/>
      </c>
      <c r="O132" s="6" t="str">
        <f>'ادخال البيانات'!BC133</f>
        <v/>
      </c>
      <c r="P132" s="6" t="str">
        <f>'ادخال البيانات'!BD133</f>
        <v/>
      </c>
      <c r="Q132" s="6" t="str">
        <f>'ادخال البيانات'!BE133</f>
        <v/>
      </c>
      <c r="R132" s="6" t="str">
        <f>'ادخال البيانات'!BF133</f>
        <v/>
      </c>
      <c r="S132" s="6" t="str">
        <f>'ادخال البيانات'!BG133</f>
        <v/>
      </c>
      <c r="T132" s="6" t="str">
        <f>'ادخال البيانات'!BH133</f>
        <v/>
      </c>
      <c r="U132" s="6" t="str">
        <f>'ادخال البيانات'!BI133</f>
        <v/>
      </c>
      <c r="V132" s="130" t="str">
        <f>'ادخال البيانات'!BJ133</f>
        <v/>
      </c>
      <c r="W132" s="137">
        <f t="shared" si="15"/>
        <v>0</v>
      </c>
    </row>
    <row r="133" spans="2:23">
      <c r="B133" s="6" t="str">
        <f>'ادخال البيانات'!B134</f>
        <v/>
      </c>
      <c r="C133" s="6" t="str">
        <f>'ادخال البيانات'!AQ134</f>
        <v/>
      </c>
      <c r="D133" s="6" t="str">
        <f>'ادخال البيانات'!AR134</f>
        <v/>
      </c>
      <c r="E133" s="6" t="str">
        <f>'ادخال البيانات'!AS134</f>
        <v/>
      </c>
      <c r="F133" s="6" t="str">
        <f>'ادخال البيانات'!AT134</f>
        <v/>
      </c>
      <c r="G133" s="6" t="str">
        <f>'ادخال البيانات'!AU134</f>
        <v/>
      </c>
      <c r="H133" s="6" t="str">
        <f>'ادخال البيانات'!AV134</f>
        <v/>
      </c>
      <c r="I133" s="6" t="str">
        <f>'ادخال البيانات'!AW134</f>
        <v/>
      </c>
      <c r="J133" s="6" t="str">
        <f>'ادخال البيانات'!AX134</f>
        <v/>
      </c>
      <c r="K133" s="6" t="str">
        <f>'ادخال البيانات'!AY134</f>
        <v/>
      </c>
      <c r="L133" s="6" t="str">
        <f>'ادخال البيانات'!AZ134</f>
        <v/>
      </c>
      <c r="M133" s="6" t="str">
        <f>'ادخال البيانات'!BA134</f>
        <v/>
      </c>
      <c r="N133" s="6" t="str">
        <f>'ادخال البيانات'!BB134</f>
        <v/>
      </c>
      <c r="O133" s="6" t="str">
        <f>'ادخال البيانات'!BC134</f>
        <v/>
      </c>
      <c r="P133" s="6" t="str">
        <f>'ادخال البيانات'!BD134</f>
        <v/>
      </c>
      <c r="Q133" s="6" t="str">
        <f>'ادخال البيانات'!BE134</f>
        <v/>
      </c>
      <c r="R133" s="6" t="str">
        <f>'ادخال البيانات'!BF134</f>
        <v/>
      </c>
      <c r="S133" s="6" t="str">
        <f>'ادخال البيانات'!BG134</f>
        <v/>
      </c>
      <c r="T133" s="6" t="str">
        <f>'ادخال البيانات'!BH134</f>
        <v/>
      </c>
      <c r="U133" s="6" t="str">
        <f>'ادخال البيانات'!BI134</f>
        <v/>
      </c>
      <c r="V133" s="130" t="str">
        <f>'ادخال البيانات'!BJ134</f>
        <v/>
      </c>
      <c r="W133" s="137">
        <f t="shared" si="15"/>
        <v>0</v>
      </c>
    </row>
    <row r="134" spans="2:23">
      <c r="B134" s="6" t="str">
        <f>'ادخال البيانات'!B135</f>
        <v/>
      </c>
      <c r="C134" s="6" t="str">
        <f>'ادخال البيانات'!AQ135</f>
        <v/>
      </c>
      <c r="D134" s="6" t="str">
        <f>'ادخال البيانات'!AR135</f>
        <v/>
      </c>
      <c r="E134" s="6" t="str">
        <f>'ادخال البيانات'!AS135</f>
        <v/>
      </c>
      <c r="F134" s="6" t="str">
        <f>'ادخال البيانات'!AT135</f>
        <v/>
      </c>
      <c r="G134" s="6" t="str">
        <f>'ادخال البيانات'!AU135</f>
        <v/>
      </c>
      <c r="H134" s="6" t="str">
        <f>'ادخال البيانات'!AV135</f>
        <v/>
      </c>
      <c r="I134" s="6" t="str">
        <f>'ادخال البيانات'!AW135</f>
        <v/>
      </c>
      <c r="J134" s="6" t="str">
        <f>'ادخال البيانات'!AX135</f>
        <v/>
      </c>
      <c r="K134" s="6" t="str">
        <f>'ادخال البيانات'!AY135</f>
        <v/>
      </c>
      <c r="L134" s="6" t="str">
        <f>'ادخال البيانات'!AZ135</f>
        <v/>
      </c>
      <c r="M134" s="6" t="str">
        <f>'ادخال البيانات'!BA135</f>
        <v/>
      </c>
      <c r="N134" s="6" t="str">
        <f>'ادخال البيانات'!BB135</f>
        <v/>
      </c>
      <c r="O134" s="6" t="str">
        <f>'ادخال البيانات'!BC135</f>
        <v/>
      </c>
      <c r="P134" s="6" t="str">
        <f>'ادخال البيانات'!BD135</f>
        <v/>
      </c>
      <c r="Q134" s="6" t="str">
        <f>'ادخال البيانات'!BE135</f>
        <v/>
      </c>
      <c r="R134" s="6" t="str">
        <f>'ادخال البيانات'!BF135</f>
        <v/>
      </c>
      <c r="S134" s="6" t="str">
        <f>'ادخال البيانات'!BG135</f>
        <v/>
      </c>
      <c r="T134" s="6" t="str">
        <f>'ادخال البيانات'!BH135</f>
        <v/>
      </c>
      <c r="U134" s="6" t="str">
        <f>'ادخال البيانات'!BI135</f>
        <v/>
      </c>
      <c r="V134" s="130" t="str">
        <f>'ادخال البيانات'!BJ135</f>
        <v/>
      </c>
      <c r="W134" s="137">
        <f t="shared" si="15"/>
        <v>0</v>
      </c>
    </row>
    <row r="135" spans="2:23">
      <c r="B135" s="6" t="str">
        <f>'ادخال البيانات'!B136</f>
        <v/>
      </c>
      <c r="C135" s="6" t="str">
        <f>'ادخال البيانات'!AQ136</f>
        <v/>
      </c>
      <c r="D135" s="6" t="str">
        <f>'ادخال البيانات'!AR136</f>
        <v/>
      </c>
      <c r="E135" s="6" t="str">
        <f>'ادخال البيانات'!AS136</f>
        <v/>
      </c>
      <c r="F135" s="6" t="str">
        <f>'ادخال البيانات'!AT136</f>
        <v/>
      </c>
      <c r="G135" s="6" t="str">
        <f>'ادخال البيانات'!AU136</f>
        <v/>
      </c>
      <c r="H135" s="6" t="str">
        <f>'ادخال البيانات'!AV136</f>
        <v/>
      </c>
      <c r="I135" s="6" t="str">
        <f>'ادخال البيانات'!AW136</f>
        <v/>
      </c>
      <c r="J135" s="6" t="str">
        <f>'ادخال البيانات'!AX136</f>
        <v/>
      </c>
      <c r="K135" s="6" t="str">
        <f>'ادخال البيانات'!AY136</f>
        <v/>
      </c>
      <c r="L135" s="6" t="str">
        <f>'ادخال البيانات'!AZ136</f>
        <v/>
      </c>
      <c r="M135" s="6" t="str">
        <f>'ادخال البيانات'!BA136</f>
        <v/>
      </c>
      <c r="N135" s="6" t="str">
        <f>'ادخال البيانات'!BB136</f>
        <v/>
      </c>
      <c r="O135" s="6" t="str">
        <f>'ادخال البيانات'!BC136</f>
        <v/>
      </c>
      <c r="P135" s="6" t="str">
        <f>'ادخال البيانات'!BD136</f>
        <v/>
      </c>
      <c r="Q135" s="6" t="str">
        <f>'ادخال البيانات'!BE136</f>
        <v/>
      </c>
      <c r="R135" s="6" t="str">
        <f>'ادخال البيانات'!BF136</f>
        <v/>
      </c>
      <c r="S135" s="6" t="str">
        <f>'ادخال البيانات'!BG136</f>
        <v/>
      </c>
      <c r="T135" s="6" t="str">
        <f>'ادخال البيانات'!BH136</f>
        <v/>
      </c>
      <c r="U135" s="6" t="str">
        <f>'ادخال البيانات'!BI136</f>
        <v/>
      </c>
      <c r="V135" s="130" t="str">
        <f>'ادخال البيانات'!BJ136</f>
        <v/>
      </c>
      <c r="W135" s="137">
        <f t="shared" ref="W135:W143" si="16">COUNTIF(C135:V135,"&gt;0")</f>
        <v>0</v>
      </c>
    </row>
    <row r="136" spans="2:23">
      <c r="B136" s="6" t="str">
        <f>'ادخال البيانات'!B137</f>
        <v/>
      </c>
      <c r="C136" s="6" t="str">
        <f>'ادخال البيانات'!AQ137</f>
        <v/>
      </c>
      <c r="D136" s="6" t="str">
        <f>'ادخال البيانات'!AR137</f>
        <v/>
      </c>
      <c r="E136" s="6" t="str">
        <f>'ادخال البيانات'!AS137</f>
        <v/>
      </c>
      <c r="F136" s="6" t="str">
        <f>'ادخال البيانات'!AT137</f>
        <v/>
      </c>
      <c r="G136" s="6" t="str">
        <f>'ادخال البيانات'!AU137</f>
        <v/>
      </c>
      <c r="H136" s="6" t="str">
        <f>'ادخال البيانات'!AV137</f>
        <v/>
      </c>
      <c r="I136" s="6" t="str">
        <f>'ادخال البيانات'!AW137</f>
        <v/>
      </c>
      <c r="J136" s="6" t="str">
        <f>'ادخال البيانات'!AX137</f>
        <v/>
      </c>
      <c r="K136" s="6" t="str">
        <f>'ادخال البيانات'!AY137</f>
        <v/>
      </c>
      <c r="L136" s="6" t="str">
        <f>'ادخال البيانات'!AZ137</f>
        <v/>
      </c>
      <c r="M136" s="6" t="str">
        <f>'ادخال البيانات'!BA137</f>
        <v/>
      </c>
      <c r="N136" s="6" t="str">
        <f>'ادخال البيانات'!BB137</f>
        <v/>
      </c>
      <c r="O136" s="6" t="str">
        <f>'ادخال البيانات'!BC137</f>
        <v/>
      </c>
      <c r="P136" s="6" t="str">
        <f>'ادخال البيانات'!BD137</f>
        <v/>
      </c>
      <c r="Q136" s="6" t="str">
        <f>'ادخال البيانات'!BE137</f>
        <v/>
      </c>
      <c r="R136" s="6" t="str">
        <f>'ادخال البيانات'!BF137</f>
        <v/>
      </c>
      <c r="S136" s="6" t="str">
        <f>'ادخال البيانات'!BG137</f>
        <v/>
      </c>
      <c r="T136" s="6" t="str">
        <f>'ادخال البيانات'!BH137</f>
        <v/>
      </c>
      <c r="U136" s="6" t="str">
        <f>'ادخال البيانات'!BI137</f>
        <v/>
      </c>
      <c r="V136" s="130" t="str">
        <f>'ادخال البيانات'!BJ137</f>
        <v/>
      </c>
      <c r="W136" s="137">
        <f t="shared" si="16"/>
        <v>0</v>
      </c>
    </row>
    <row r="137" spans="2:23">
      <c r="B137" s="6" t="str">
        <f>'ادخال البيانات'!B138</f>
        <v/>
      </c>
      <c r="C137" s="6" t="str">
        <f>'ادخال البيانات'!AQ138</f>
        <v/>
      </c>
      <c r="D137" s="6" t="str">
        <f>'ادخال البيانات'!AR138</f>
        <v/>
      </c>
      <c r="E137" s="6" t="str">
        <f>'ادخال البيانات'!AS138</f>
        <v/>
      </c>
      <c r="F137" s="6" t="str">
        <f>'ادخال البيانات'!AT138</f>
        <v/>
      </c>
      <c r="G137" s="6" t="str">
        <f>'ادخال البيانات'!AU138</f>
        <v/>
      </c>
      <c r="H137" s="6" t="str">
        <f>'ادخال البيانات'!AV138</f>
        <v/>
      </c>
      <c r="I137" s="6" t="str">
        <f>'ادخال البيانات'!AW138</f>
        <v/>
      </c>
      <c r="J137" s="6" t="str">
        <f>'ادخال البيانات'!AX138</f>
        <v/>
      </c>
      <c r="K137" s="6" t="str">
        <f>'ادخال البيانات'!AY138</f>
        <v/>
      </c>
      <c r="L137" s="6" t="str">
        <f>'ادخال البيانات'!AZ138</f>
        <v/>
      </c>
      <c r="M137" s="6" t="str">
        <f>'ادخال البيانات'!BA138</f>
        <v/>
      </c>
      <c r="N137" s="6" t="str">
        <f>'ادخال البيانات'!BB138</f>
        <v/>
      </c>
      <c r="O137" s="6" t="str">
        <f>'ادخال البيانات'!BC138</f>
        <v/>
      </c>
      <c r="P137" s="6" t="str">
        <f>'ادخال البيانات'!BD138</f>
        <v/>
      </c>
      <c r="Q137" s="6" t="str">
        <f>'ادخال البيانات'!BE138</f>
        <v/>
      </c>
      <c r="R137" s="6" t="str">
        <f>'ادخال البيانات'!BF138</f>
        <v/>
      </c>
      <c r="S137" s="6" t="str">
        <f>'ادخال البيانات'!BG138</f>
        <v/>
      </c>
      <c r="T137" s="6" t="str">
        <f>'ادخال البيانات'!BH138</f>
        <v/>
      </c>
      <c r="U137" s="6" t="str">
        <f>'ادخال البيانات'!BI138</f>
        <v/>
      </c>
      <c r="V137" s="130" t="str">
        <f>'ادخال البيانات'!BJ138</f>
        <v/>
      </c>
      <c r="W137" s="137">
        <f t="shared" si="16"/>
        <v>0</v>
      </c>
    </row>
    <row r="138" spans="2:23">
      <c r="B138" s="6" t="str">
        <f>'ادخال البيانات'!B139</f>
        <v/>
      </c>
      <c r="C138" s="6" t="str">
        <f>'ادخال البيانات'!AQ139</f>
        <v/>
      </c>
      <c r="D138" s="6" t="str">
        <f>'ادخال البيانات'!AR139</f>
        <v/>
      </c>
      <c r="E138" s="6" t="str">
        <f>'ادخال البيانات'!AS139</f>
        <v/>
      </c>
      <c r="F138" s="6" t="str">
        <f>'ادخال البيانات'!AT139</f>
        <v/>
      </c>
      <c r="G138" s="6" t="str">
        <f>'ادخال البيانات'!AU139</f>
        <v/>
      </c>
      <c r="H138" s="6" t="str">
        <f>'ادخال البيانات'!AV139</f>
        <v/>
      </c>
      <c r="I138" s="6" t="str">
        <f>'ادخال البيانات'!AW139</f>
        <v/>
      </c>
      <c r="J138" s="6" t="str">
        <f>'ادخال البيانات'!AX139</f>
        <v/>
      </c>
      <c r="K138" s="6" t="str">
        <f>'ادخال البيانات'!AY139</f>
        <v/>
      </c>
      <c r="L138" s="6" t="str">
        <f>'ادخال البيانات'!AZ139</f>
        <v/>
      </c>
      <c r="M138" s="6" t="str">
        <f>'ادخال البيانات'!BA139</f>
        <v/>
      </c>
      <c r="N138" s="6" t="str">
        <f>'ادخال البيانات'!BB139</f>
        <v/>
      </c>
      <c r="O138" s="6" t="str">
        <f>'ادخال البيانات'!BC139</f>
        <v/>
      </c>
      <c r="P138" s="6" t="str">
        <f>'ادخال البيانات'!BD139</f>
        <v/>
      </c>
      <c r="Q138" s="6" t="str">
        <f>'ادخال البيانات'!BE139</f>
        <v/>
      </c>
      <c r="R138" s="6" t="str">
        <f>'ادخال البيانات'!BF139</f>
        <v/>
      </c>
      <c r="S138" s="6" t="str">
        <f>'ادخال البيانات'!BG139</f>
        <v/>
      </c>
      <c r="T138" s="6" t="str">
        <f>'ادخال البيانات'!BH139</f>
        <v/>
      </c>
      <c r="U138" s="6" t="str">
        <f>'ادخال البيانات'!BI139</f>
        <v/>
      </c>
      <c r="V138" s="130" t="str">
        <f>'ادخال البيانات'!BJ139</f>
        <v/>
      </c>
      <c r="W138" s="137">
        <f t="shared" si="16"/>
        <v>0</v>
      </c>
    </row>
    <row r="139" spans="2:23">
      <c r="B139" s="6" t="str">
        <f>'ادخال البيانات'!B140</f>
        <v/>
      </c>
      <c r="C139" s="6" t="str">
        <f>'ادخال البيانات'!AQ140</f>
        <v/>
      </c>
      <c r="D139" s="6" t="str">
        <f>'ادخال البيانات'!AR140</f>
        <v/>
      </c>
      <c r="E139" s="6" t="str">
        <f>'ادخال البيانات'!AS140</f>
        <v/>
      </c>
      <c r="F139" s="6" t="str">
        <f>'ادخال البيانات'!AT140</f>
        <v/>
      </c>
      <c r="G139" s="6" t="str">
        <f>'ادخال البيانات'!AU140</f>
        <v/>
      </c>
      <c r="H139" s="6" t="str">
        <f>'ادخال البيانات'!AV140</f>
        <v/>
      </c>
      <c r="I139" s="6" t="str">
        <f>'ادخال البيانات'!AW140</f>
        <v/>
      </c>
      <c r="J139" s="6" t="str">
        <f>'ادخال البيانات'!AX140</f>
        <v/>
      </c>
      <c r="K139" s="6" t="str">
        <f>'ادخال البيانات'!AY140</f>
        <v/>
      </c>
      <c r="L139" s="6" t="str">
        <f>'ادخال البيانات'!AZ140</f>
        <v/>
      </c>
      <c r="M139" s="6" t="str">
        <f>'ادخال البيانات'!BA140</f>
        <v/>
      </c>
      <c r="N139" s="6" t="str">
        <f>'ادخال البيانات'!BB140</f>
        <v/>
      </c>
      <c r="O139" s="6" t="str">
        <f>'ادخال البيانات'!BC140</f>
        <v/>
      </c>
      <c r="P139" s="6" t="str">
        <f>'ادخال البيانات'!BD140</f>
        <v/>
      </c>
      <c r="Q139" s="6" t="str">
        <f>'ادخال البيانات'!BE140</f>
        <v/>
      </c>
      <c r="R139" s="6" t="str">
        <f>'ادخال البيانات'!BF140</f>
        <v/>
      </c>
      <c r="S139" s="6" t="str">
        <f>'ادخال البيانات'!BG140</f>
        <v/>
      </c>
      <c r="T139" s="6" t="str">
        <f>'ادخال البيانات'!BH140</f>
        <v/>
      </c>
      <c r="U139" s="6" t="str">
        <f>'ادخال البيانات'!BI140</f>
        <v/>
      </c>
      <c r="V139" s="130" t="str">
        <f>'ادخال البيانات'!BJ140</f>
        <v/>
      </c>
      <c r="W139" s="137">
        <f t="shared" si="16"/>
        <v>0</v>
      </c>
    </row>
    <row r="140" spans="2:23">
      <c r="B140" s="6" t="str">
        <f>'ادخال البيانات'!B141</f>
        <v/>
      </c>
      <c r="C140" s="6" t="str">
        <f>'ادخال البيانات'!AQ141</f>
        <v/>
      </c>
      <c r="D140" s="6" t="str">
        <f>'ادخال البيانات'!AR141</f>
        <v/>
      </c>
      <c r="E140" s="6" t="str">
        <f>'ادخال البيانات'!AS141</f>
        <v/>
      </c>
      <c r="F140" s="6" t="str">
        <f>'ادخال البيانات'!AT141</f>
        <v/>
      </c>
      <c r="G140" s="6" t="str">
        <f>'ادخال البيانات'!AU141</f>
        <v/>
      </c>
      <c r="H140" s="6" t="str">
        <f>'ادخال البيانات'!AV141</f>
        <v/>
      </c>
      <c r="I140" s="6" t="str">
        <f>'ادخال البيانات'!AW141</f>
        <v/>
      </c>
      <c r="J140" s="6" t="str">
        <f>'ادخال البيانات'!AX141</f>
        <v/>
      </c>
      <c r="K140" s="6" t="str">
        <f>'ادخال البيانات'!AY141</f>
        <v/>
      </c>
      <c r="L140" s="6" t="str">
        <f>'ادخال البيانات'!AZ141</f>
        <v/>
      </c>
      <c r="M140" s="6" t="str">
        <f>'ادخال البيانات'!BA141</f>
        <v/>
      </c>
      <c r="N140" s="6" t="str">
        <f>'ادخال البيانات'!BB141</f>
        <v/>
      </c>
      <c r="O140" s="6" t="str">
        <f>'ادخال البيانات'!BC141</f>
        <v/>
      </c>
      <c r="P140" s="6" t="str">
        <f>'ادخال البيانات'!BD141</f>
        <v/>
      </c>
      <c r="Q140" s="6" t="str">
        <f>'ادخال البيانات'!BE141</f>
        <v/>
      </c>
      <c r="R140" s="6" t="str">
        <f>'ادخال البيانات'!BF141</f>
        <v/>
      </c>
      <c r="S140" s="6" t="str">
        <f>'ادخال البيانات'!BG141</f>
        <v/>
      </c>
      <c r="T140" s="6" t="str">
        <f>'ادخال البيانات'!BH141</f>
        <v/>
      </c>
      <c r="U140" s="6" t="str">
        <f>'ادخال البيانات'!BI141</f>
        <v/>
      </c>
      <c r="V140" s="130" t="str">
        <f>'ادخال البيانات'!BJ141</f>
        <v/>
      </c>
      <c r="W140" s="137">
        <f t="shared" si="16"/>
        <v>0</v>
      </c>
    </row>
    <row r="141" spans="2:23">
      <c r="B141" s="6" t="str">
        <f>'ادخال البيانات'!B142</f>
        <v/>
      </c>
      <c r="C141" s="6" t="str">
        <f>'ادخال البيانات'!AQ142</f>
        <v/>
      </c>
      <c r="D141" s="6" t="str">
        <f>'ادخال البيانات'!AR142</f>
        <v/>
      </c>
      <c r="E141" s="6" t="str">
        <f>'ادخال البيانات'!AS142</f>
        <v/>
      </c>
      <c r="F141" s="6" t="str">
        <f>'ادخال البيانات'!AT142</f>
        <v/>
      </c>
      <c r="G141" s="6" t="str">
        <f>'ادخال البيانات'!AU142</f>
        <v/>
      </c>
      <c r="H141" s="6" t="str">
        <f>'ادخال البيانات'!AV142</f>
        <v/>
      </c>
      <c r="I141" s="6" t="str">
        <f>'ادخال البيانات'!AW142</f>
        <v/>
      </c>
      <c r="J141" s="6" t="str">
        <f>'ادخال البيانات'!AX142</f>
        <v/>
      </c>
      <c r="K141" s="6" t="str">
        <f>'ادخال البيانات'!AY142</f>
        <v/>
      </c>
      <c r="L141" s="6" t="str">
        <f>'ادخال البيانات'!AZ142</f>
        <v/>
      </c>
      <c r="M141" s="6" t="str">
        <f>'ادخال البيانات'!BA142</f>
        <v/>
      </c>
      <c r="N141" s="6" t="str">
        <f>'ادخال البيانات'!BB142</f>
        <v/>
      </c>
      <c r="O141" s="6" t="str">
        <f>'ادخال البيانات'!BC142</f>
        <v/>
      </c>
      <c r="P141" s="6" t="str">
        <f>'ادخال البيانات'!BD142</f>
        <v/>
      </c>
      <c r="Q141" s="6" t="str">
        <f>'ادخال البيانات'!BE142</f>
        <v/>
      </c>
      <c r="R141" s="6" t="str">
        <f>'ادخال البيانات'!BF142</f>
        <v/>
      </c>
      <c r="S141" s="6" t="str">
        <f>'ادخال البيانات'!BG142</f>
        <v/>
      </c>
      <c r="T141" s="6" t="str">
        <f>'ادخال البيانات'!BH142</f>
        <v/>
      </c>
      <c r="U141" s="6" t="str">
        <f>'ادخال البيانات'!BI142</f>
        <v/>
      </c>
      <c r="V141" s="130" t="str">
        <f>'ادخال البيانات'!BJ142</f>
        <v/>
      </c>
      <c r="W141" s="137">
        <f t="shared" si="16"/>
        <v>0</v>
      </c>
    </row>
    <row r="142" spans="2:23">
      <c r="B142" s="6" t="str">
        <f>'ادخال البيانات'!B143</f>
        <v/>
      </c>
      <c r="C142" s="6" t="str">
        <f>'ادخال البيانات'!AQ143</f>
        <v/>
      </c>
      <c r="D142" s="6" t="str">
        <f>'ادخال البيانات'!AR143</f>
        <v/>
      </c>
      <c r="E142" s="6" t="str">
        <f>'ادخال البيانات'!AS143</f>
        <v/>
      </c>
      <c r="F142" s="6" t="str">
        <f>'ادخال البيانات'!AT143</f>
        <v/>
      </c>
      <c r="G142" s="6" t="str">
        <f>'ادخال البيانات'!AU143</f>
        <v/>
      </c>
      <c r="H142" s="6" t="str">
        <f>'ادخال البيانات'!AV143</f>
        <v/>
      </c>
      <c r="I142" s="6" t="str">
        <f>'ادخال البيانات'!AW143</f>
        <v/>
      </c>
      <c r="J142" s="6" t="str">
        <f>'ادخال البيانات'!AX143</f>
        <v/>
      </c>
      <c r="K142" s="6" t="str">
        <f>'ادخال البيانات'!AY143</f>
        <v/>
      </c>
      <c r="L142" s="6" t="str">
        <f>'ادخال البيانات'!AZ143</f>
        <v/>
      </c>
      <c r="M142" s="6" t="str">
        <f>'ادخال البيانات'!BA143</f>
        <v/>
      </c>
      <c r="N142" s="6" t="str">
        <f>'ادخال البيانات'!BB143</f>
        <v/>
      </c>
      <c r="O142" s="6" t="str">
        <f>'ادخال البيانات'!BC143</f>
        <v/>
      </c>
      <c r="P142" s="6" t="str">
        <f>'ادخال البيانات'!BD143</f>
        <v/>
      </c>
      <c r="Q142" s="6" t="str">
        <f>'ادخال البيانات'!BE143</f>
        <v/>
      </c>
      <c r="R142" s="6" t="str">
        <f>'ادخال البيانات'!BF143</f>
        <v/>
      </c>
      <c r="S142" s="6" t="str">
        <f>'ادخال البيانات'!BG143</f>
        <v/>
      </c>
      <c r="T142" s="6" t="str">
        <f>'ادخال البيانات'!BH143</f>
        <v/>
      </c>
      <c r="U142" s="6" t="str">
        <f>'ادخال البيانات'!BI143</f>
        <v/>
      </c>
      <c r="V142" s="130" t="str">
        <f>'ادخال البيانات'!BJ143</f>
        <v/>
      </c>
      <c r="W142" s="137">
        <f t="shared" si="16"/>
        <v>0</v>
      </c>
    </row>
    <row r="143" spans="2:23" ht="14.5" thickBot="1">
      <c r="B143" s="6" t="str">
        <f>'ادخال البيانات'!B144</f>
        <v/>
      </c>
      <c r="C143" s="6" t="str">
        <f>'ادخال البيانات'!AQ144</f>
        <v/>
      </c>
      <c r="D143" s="6" t="str">
        <f>'ادخال البيانات'!AR144</f>
        <v/>
      </c>
      <c r="E143" s="6" t="str">
        <f>'ادخال البيانات'!AS144</f>
        <v/>
      </c>
      <c r="F143" s="6" t="str">
        <f>'ادخال البيانات'!AT144</f>
        <v/>
      </c>
      <c r="G143" s="6" t="str">
        <f>'ادخال البيانات'!AU144</f>
        <v/>
      </c>
      <c r="H143" s="6" t="str">
        <f>'ادخال البيانات'!AV144</f>
        <v/>
      </c>
      <c r="I143" s="6" t="str">
        <f>'ادخال البيانات'!AW144</f>
        <v/>
      </c>
      <c r="J143" s="6" t="str">
        <f>'ادخال البيانات'!AX144</f>
        <v/>
      </c>
      <c r="K143" s="6" t="str">
        <f>'ادخال البيانات'!AY144</f>
        <v/>
      </c>
      <c r="L143" s="6" t="str">
        <f>'ادخال البيانات'!AZ144</f>
        <v/>
      </c>
      <c r="M143" s="6" t="str">
        <f>'ادخال البيانات'!BA144</f>
        <v/>
      </c>
      <c r="N143" s="6" t="str">
        <f>'ادخال البيانات'!BB144</f>
        <v/>
      </c>
      <c r="O143" s="6" t="str">
        <f>'ادخال البيانات'!BC144</f>
        <v/>
      </c>
      <c r="P143" s="6" t="str">
        <f>'ادخال البيانات'!BD144</f>
        <v/>
      </c>
      <c r="Q143" s="6" t="str">
        <f>'ادخال البيانات'!BE144</f>
        <v/>
      </c>
      <c r="R143" s="6" t="str">
        <f>'ادخال البيانات'!BF144</f>
        <v/>
      </c>
      <c r="S143" s="6" t="str">
        <f>'ادخال البيانات'!BG144</f>
        <v/>
      </c>
      <c r="T143" s="6" t="str">
        <f>'ادخال البيانات'!BH144</f>
        <v/>
      </c>
      <c r="U143" s="6" t="str">
        <f>'ادخال البيانات'!BI144</f>
        <v/>
      </c>
      <c r="V143" s="130" t="str">
        <f>'ادخال البيانات'!BJ144</f>
        <v/>
      </c>
      <c r="W143" s="138">
        <f t="shared" si="16"/>
        <v>0</v>
      </c>
    </row>
    <row r="144" spans="2:23" ht="14.5" thickBot="1">
      <c r="B144" s="6" t="str">
        <f>'ادخال البيانات'!B145</f>
        <v/>
      </c>
      <c r="C144" s="6" t="str">
        <f>'ادخال البيانات'!AQ145</f>
        <v/>
      </c>
      <c r="D144" s="6" t="str">
        <f>'ادخال البيانات'!AR145</f>
        <v/>
      </c>
      <c r="E144" s="6" t="str">
        <f>'ادخال البيانات'!AS145</f>
        <v/>
      </c>
      <c r="F144" s="6" t="str">
        <f>'ادخال البيانات'!AT145</f>
        <v/>
      </c>
      <c r="G144" s="6" t="str">
        <f>'ادخال البيانات'!AU145</f>
        <v/>
      </c>
      <c r="H144" s="6" t="str">
        <f>'ادخال البيانات'!AV145</f>
        <v/>
      </c>
      <c r="I144" s="6" t="str">
        <f>'ادخال البيانات'!AW145</f>
        <v/>
      </c>
      <c r="J144" s="6" t="str">
        <f>'ادخال البيانات'!AX145</f>
        <v/>
      </c>
      <c r="K144" s="6" t="str">
        <f>'ادخال البيانات'!AY145</f>
        <v/>
      </c>
      <c r="L144" s="6" t="str">
        <f>'ادخال البيانات'!AZ145</f>
        <v/>
      </c>
      <c r="M144" s="6" t="str">
        <f>'ادخال البيانات'!BA145</f>
        <v/>
      </c>
      <c r="N144" s="6" t="str">
        <f>'ادخال البيانات'!BB145</f>
        <v/>
      </c>
      <c r="O144" s="6" t="str">
        <f>'ادخال البيانات'!BC145</f>
        <v/>
      </c>
      <c r="P144" s="6" t="str">
        <f>'ادخال البيانات'!BD145</f>
        <v/>
      </c>
      <c r="Q144" s="6" t="str">
        <f>'ادخال البيانات'!BE145</f>
        <v/>
      </c>
      <c r="R144" s="6" t="str">
        <f>'ادخال البيانات'!BF145</f>
        <v/>
      </c>
      <c r="S144" s="6" t="str">
        <f>'ادخال البيانات'!BG145</f>
        <v/>
      </c>
      <c r="T144" s="6" t="str">
        <f>'ادخال البيانات'!BH145</f>
        <v/>
      </c>
      <c r="U144" s="6" t="str">
        <f>'ادخال البيانات'!BI145</f>
        <v/>
      </c>
      <c r="V144" s="130" t="str">
        <f>'ادخال البيانات'!BJ145</f>
        <v/>
      </c>
      <c r="W144" s="138">
        <f t="shared" ref="W144:W207" si="17">COUNTIF(C144:V144,"&gt;0")</f>
        <v>0</v>
      </c>
    </row>
    <row r="145" spans="2:23" ht="14.5" thickBot="1">
      <c r="B145" s="6" t="str">
        <f>'ادخال البيانات'!B146</f>
        <v/>
      </c>
      <c r="C145" s="6" t="str">
        <f>'ادخال البيانات'!AQ146</f>
        <v/>
      </c>
      <c r="D145" s="6" t="str">
        <f>'ادخال البيانات'!AR146</f>
        <v/>
      </c>
      <c r="E145" s="6" t="str">
        <f>'ادخال البيانات'!AS146</f>
        <v/>
      </c>
      <c r="F145" s="6" t="str">
        <f>'ادخال البيانات'!AT146</f>
        <v/>
      </c>
      <c r="G145" s="6" t="str">
        <f>'ادخال البيانات'!AU146</f>
        <v/>
      </c>
      <c r="H145" s="6" t="str">
        <f>'ادخال البيانات'!AV146</f>
        <v/>
      </c>
      <c r="I145" s="6" t="str">
        <f>'ادخال البيانات'!AW146</f>
        <v/>
      </c>
      <c r="J145" s="6" t="str">
        <f>'ادخال البيانات'!AX146</f>
        <v/>
      </c>
      <c r="K145" s="6" t="str">
        <f>'ادخال البيانات'!AY146</f>
        <v/>
      </c>
      <c r="L145" s="6" t="str">
        <f>'ادخال البيانات'!AZ146</f>
        <v/>
      </c>
      <c r="M145" s="6" t="str">
        <f>'ادخال البيانات'!BA146</f>
        <v/>
      </c>
      <c r="N145" s="6" t="str">
        <f>'ادخال البيانات'!BB146</f>
        <v/>
      </c>
      <c r="O145" s="6" t="str">
        <f>'ادخال البيانات'!BC146</f>
        <v/>
      </c>
      <c r="P145" s="6" t="str">
        <f>'ادخال البيانات'!BD146</f>
        <v/>
      </c>
      <c r="Q145" s="6" t="str">
        <f>'ادخال البيانات'!BE146</f>
        <v/>
      </c>
      <c r="R145" s="6" t="str">
        <f>'ادخال البيانات'!BF146</f>
        <v/>
      </c>
      <c r="S145" s="6" t="str">
        <f>'ادخال البيانات'!BG146</f>
        <v/>
      </c>
      <c r="T145" s="6" t="str">
        <f>'ادخال البيانات'!BH146</f>
        <v/>
      </c>
      <c r="U145" s="6" t="str">
        <f>'ادخال البيانات'!BI146</f>
        <v/>
      </c>
      <c r="V145" s="130" t="str">
        <f>'ادخال البيانات'!BJ146</f>
        <v/>
      </c>
      <c r="W145" s="138">
        <f t="shared" si="17"/>
        <v>0</v>
      </c>
    </row>
    <row r="146" spans="2:23" ht="14.5" thickBot="1">
      <c r="B146" s="6" t="str">
        <f>'ادخال البيانات'!B147</f>
        <v/>
      </c>
      <c r="C146" s="6" t="str">
        <f>'ادخال البيانات'!AQ147</f>
        <v/>
      </c>
      <c r="D146" s="6" t="str">
        <f>'ادخال البيانات'!AR147</f>
        <v/>
      </c>
      <c r="E146" s="6" t="str">
        <f>'ادخال البيانات'!AS147</f>
        <v/>
      </c>
      <c r="F146" s="6" t="str">
        <f>'ادخال البيانات'!AT147</f>
        <v/>
      </c>
      <c r="G146" s="6" t="str">
        <f>'ادخال البيانات'!AU147</f>
        <v/>
      </c>
      <c r="H146" s="6" t="str">
        <f>'ادخال البيانات'!AV147</f>
        <v/>
      </c>
      <c r="I146" s="6" t="str">
        <f>'ادخال البيانات'!AW147</f>
        <v/>
      </c>
      <c r="J146" s="6" t="str">
        <f>'ادخال البيانات'!AX147</f>
        <v/>
      </c>
      <c r="K146" s="6" t="str">
        <f>'ادخال البيانات'!AY147</f>
        <v/>
      </c>
      <c r="L146" s="6" t="str">
        <f>'ادخال البيانات'!AZ147</f>
        <v/>
      </c>
      <c r="M146" s="6" t="str">
        <f>'ادخال البيانات'!BA147</f>
        <v/>
      </c>
      <c r="N146" s="6" t="str">
        <f>'ادخال البيانات'!BB147</f>
        <v/>
      </c>
      <c r="O146" s="6" t="str">
        <f>'ادخال البيانات'!BC147</f>
        <v/>
      </c>
      <c r="P146" s="6" t="str">
        <f>'ادخال البيانات'!BD147</f>
        <v/>
      </c>
      <c r="Q146" s="6" t="str">
        <f>'ادخال البيانات'!BE147</f>
        <v/>
      </c>
      <c r="R146" s="6" t="str">
        <f>'ادخال البيانات'!BF147</f>
        <v/>
      </c>
      <c r="S146" s="6" t="str">
        <f>'ادخال البيانات'!BG147</f>
        <v/>
      </c>
      <c r="T146" s="6" t="str">
        <f>'ادخال البيانات'!BH147</f>
        <v/>
      </c>
      <c r="U146" s="6" t="str">
        <f>'ادخال البيانات'!BI147</f>
        <v/>
      </c>
      <c r="V146" s="130" t="str">
        <f>'ادخال البيانات'!BJ147</f>
        <v/>
      </c>
      <c r="W146" s="138">
        <f t="shared" si="17"/>
        <v>0</v>
      </c>
    </row>
    <row r="147" spans="2:23" ht="14.5" thickBot="1">
      <c r="B147" s="6" t="str">
        <f>'ادخال البيانات'!B148</f>
        <v/>
      </c>
      <c r="C147" s="6" t="str">
        <f>'ادخال البيانات'!AQ148</f>
        <v/>
      </c>
      <c r="D147" s="6" t="str">
        <f>'ادخال البيانات'!AR148</f>
        <v/>
      </c>
      <c r="E147" s="6" t="str">
        <f>'ادخال البيانات'!AS148</f>
        <v/>
      </c>
      <c r="F147" s="6" t="str">
        <f>'ادخال البيانات'!AT148</f>
        <v/>
      </c>
      <c r="G147" s="6" t="str">
        <f>'ادخال البيانات'!AU148</f>
        <v/>
      </c>
      <c r="H147" s="6" t="str">
        <f>'ادخال البيانات'!AV148</f>
        <v/>
      </c>
      <c r="I147" s="6" t="str">
        <f>'ادخال البيانات'!AW148</f>
        <v/>
      </c>
      <c r="J147" s="6" t="str">
        <f>'ادخال البيانات'!AX148</f>
        <v/>
      </c>
      <c r="K147" s="6" t="str">
        <f>'ادخال البيانات'!AY148</f>
        <v/>
      </c>
      <c r="L147" s="6" t="str">
        <f>'ادخال البيانات'!AZ148</f>
        <v/>
      </c>
      <c r="M147" s="6" t="str">
        <f>'ادخال البيانات'!BA148</f>
        <v/>
      </c>
      <c r="N147" s="6" t="str">
        <f>'ادخال البيانات'!BB148</f>
        <v/>
      </c>
      <c r="O147" s="6" t="str">
        <f>'ادخال البيانات'!BC148</f>
        <v/>
      </c>
      <c r="P147" s="6" t="str">
        <f>'ادخال البيانات'!BD148</f>
        <v/>
      </c>
      <c r="Q147" s="6" t="str">
        <f>'ادخال البيانات'!BE148</f>
        <v/>
      </c>
      <c r="R147" s="6" t="str">
        <f>'ادخال البيانات'!BF148</f>
        <v/>
      </c>
      <c r="S147" s="6" t="str">
        <f>'ادخال البيانات'!BG148</f>
        <v/>
      </c>
      <c r="T147" s="6" t="str">
        <f>'ادخال البيانات'!BH148</f>
        <v/>
      </c>
      <c r="U147" s="6" t="str">
        <f>'ادخال البيانات'!BI148</f>
        <v/>
      </c>
      <c r="V147" s="130" t="str">
        <f>'ادخال البيانات'!BJ148</f>
        <v/>
      </c>
      <c r="W147" s="138">
        <f t="shared" si="17"/>
        <v>0</v>
      </c>
    </row>
    <row r="148" spans="2:23" ht="14.5" thickBot="1">
      <c r="B148" s="6" t="str">
        <f>'ادخال البيانات'!B149</f>
        <v/>
      </c>
      <c r="C148" s="6" t="str">
        <f>'ادخال البيانات'!AQ149</f>
        <v/>
      </c>
      <c r="D148" s="6" t="str">
        <f>'ادخال البيانات'!AR149</f>
        <v/>
      </c>
      <c r="E148" s="6" t="str">
        <f>'ادخال البيانات'!AS149</f>
        <v/>
      </c>
      <c r="F148" s="6" t="str">
        <f>'ادخال البيانات'!AT149</f>
        <v/>
      </c>
      <c r="G148" s="6" t="str">
        <f>'ادخال البيانات'!AU149</f>
        <v/>
      </c>
      <c r="H148" s="6" t="str">
        <f>'ادخال البيانات'!AV149</f>
        <v/>
      </c>
      <c r="I148" s="6" t="str">
        <f>'ادخال البيانات'!AW149</f>
        <v/>
      </c>
      <c r="J148" s="6" t="str">
        <f>'ادخال البيانات'!AX149</f>
        <v/>
      </c>
      <c r="K148" s="6" t="str">
        <f>'ادخال البيانات'!AY149</f>
        <v/>
      </c>
      <c r="L148" s="6" t="str">
        <f>'ادخال البيانات'!AZ149</f>
        <v/>
      </c>
      <c r="M148" s="6" t="str">
        <f>'ادخال البيانات'!BA149</f>
        <v/>
      </c>
      <c r="N148" s="6" t="str">
        <f>'ادخال البيانات'!BB149</f>
        <v/>
      </c>
      <c r="O148" s="6" t="str">
        <f>'ادخال البيانات'!BC149</f>
        <v/>
      </c>
      <c r="P148" s="6" t="str">
        <f>'ادخال البيانات'!BD149</f>
        <v/>
      </c>
      <c r="Q148" s="6" t="str">
        <f>'ادخال البيانات'!BE149</f>
        <v/>
      </c>
      <c r="R148" s="6" t="str">
        <f>'ادخال البيانات'!BF149</f>
        <v/>
      </c>
      <c r="S148" s="6" t="str">
        <f>'ادخال البيانات'!BG149</f>
        <v/>
      </c>
      <c r="T148" s="6" t="str">
        <f>'ادخال البيانات'!BH149</f>
        <v/>
      </c>
      <c r="U148" s="6" t="str">
        <f>'ادخال البيانات'!BI149</f>
        <v/>
      </c>
      <c r="V148" s="130" t="str">
        <f>'ادخال البيانات'!BJ149</f>
        <v/>
      </c>
      <c r="W148" s="138">
        <f t="shared" si="17"/>
        <v>0</v>
      </c>
    </row>
    <row r="149" spans="2:23" ht="14.5" thickBot="1">
      <c r="B149" s="6" t="str">
        <f>'ادخال البيانات'!B150</f>
        <v/>
      </c>
      <c r="C149" s="6" t="str">
        <f>'ادخال البيانات'!AQ150</f>
        <v/>
      </c>
      <c r="D149" s="6" t="str">
        <f>'ادخال البيانات'!AR150</f>
        <v/>
      </c>
      <c r="E149" s="6" t="str">
        <f>'ادخال البيانات'!AS150</f>
        <v/>
      </c>
      <c r="F149" s="6" t="str">
        <f>'ادخال البيانات'!AT150</f>
        <v/>
      </c>
      <c r="G149" s="6" t="str">
        <f>'ادخال البيانات'!AU150</f>
        <v/>
      </c>
      <c r="H149" s="6" t="str">
        <f>'ادخال البيانات'!AV150</f>
        <v/>
      </c>
      <c r="I149" s="6" t="str">
        <f>'ادخال البيانات'!AW150</f>
        <v/>
      </c>
      <c r="J149" s="6" t="str">
        <f>'ادخال البيانات'!AX150</f>
        <v/>
      </c>
      <c r="K149" s="6" t="str">
        <f>'ادخال البيانات'!AY150</f>
        <v/>
      </c>
      <c r="L149" s="6" t="str">
        <f>'ادخال البيانات'!AZ150</f>
        <v/>
      </c>
      <c r="M149" s="6" t="str">
        <f>'ادخال البيانات'!BA150</f>
        <v/>
      </c>
      <c r="N149" s="6" t="str">
        <f>'ادخال البيانات'!BB150</f>
        <v/>
      </c>
      <c r="O149" s="6" t="str">
        <f>'ادخال البيانات'!BC150</f>
        <v/>
      </c>
      <c r="P149" s="6" t="str">
        <f>'ادخال البيانات'!BD150</f>
        <v/>
      </c>
      <c r="Q149" s="6" t="str">
        <f>'ادخال البيانات'!BE150</f>
        <v/>
      </c>
      <c r="R149" s="6" t="str">
        <f>'ادخال البيانات'!BF150</f>
        <v/>
      </c>
      <c r="S149" s="6" t="str">
        <f>'ادخال البيانات'!BG150</f>
        <v/>
      </c>
      <c r="T149" s="6" t="str">
        <f>'ادخال البيانات'!BH150</f>
        <v/>
      </c>
      <c r="U149" s="6" t="str">
        <f>'ادخال البيانات'!BI150</f>
        <v/>
      </c>
      <c r="V149" s="130" t="str">
        <f>'ادخال البيانات'!BJ150</f>
        <v/>
      </c>
      <c r="W149" s="138">
        <f t="shared" si="17"/>
        <v>0</v>
      </c>
    </row>
    <row r="150" spans="2:23" ht="14.5" thickBot="1">
      <c r="B150" s="6" t="str">
        <f>'ادخال البيانات'!B151</f>
        <v/>
      </c>
      <c r="C150" s="6" t="str">
        <f>'ادخال البيانات'!AQ151</f>
        <v/>
      </c>
      <c r="D150" s="6" t="str">
        <f>'ادخال البيانات'!AR151</f>
        <v/>
      </c>
      <c r="E150" s="6" t="str">
        <f>'ادخال البيانات'!AS151</f>
        <v/>
      </c>
      <c r="F150" s="6" t="str">
        <f>'ادخال البيانات'!AT151</f>
        <v/>
      </c>
      <c r="G150" s="6" t="str">
        <f>'ادخال البيانات'!AU151</f>
        <v/>
      </c>
      <c r="H150" s="6" t="str">
        <f>'ادخال البيانات'!AV151</f>
        <v/>
      </c>
      <c r="I150" s="6" t="str">
        <f>'ادخال البيانات'!AW151</f>
        <v/>
      </c>
      <c r="J150" s="6" t="str">
        <f>'ادخال البيانات'!AX151</f>
        <v/>
      </c>
      <c r="K150" s="6" t="str">
        <f>'ادخال البيانات'!AY151</f>
        <v/>
      </c>
      <c r="L150" s="6" t="str">
        <f>'ادخال البيانات'!AZ151</f>
        <v/>
      </c>
      <c r="M150" s="6" t="str">
        <f>'ادخال البيانات'!BA151</f>
        <v/>
      </c>
      <c r="N150" s="6" t="str">
        <f>'ادخال البيانات'!BB151</f>
        <v/>
      </c>
      <c r="O150" s="6" t="str">
        <f>'ادخال البيانات'!BC151</f>
        <v/>
      </c>
      <c r="P150" s="6" t="str">
        <f>'ادخال البيانات'!BD151</f>
        <v/>
      </c>
      <c r="Q150" s="6" t="str">
        <f>'ادخال البيانات'!BE151</f>
        <v/>
      </c>
      <c r="R150" s="6" t="str">
        <f>'ادخال البيانات'!BF151</f>
        <v/>
      </c>
      <c r="S150" s="6" t="str">
        <f>'ادخال البيانات'!BG151</f>
        <v/>
      </c>
      <c r="T150" s="6" t="str">
        <f>'ادخال البيانات'!BH151</f>
        <v/>
      </c>
      <c r="U150" s="6" t="str">
        <f>'ادخال البيانات'!BI151</f>
        <v/>
      </c>
      <c r="V150" s="130" t="str">
        <f>'ادخال البيانات'!BJ151</f>
        <v/>
      </c>
      <c r="W150" s="138">
        <f t="shared" si="17"/>
        <v>0</v>
      </c>
    </row>
    <row r="151" spans="2:23" ht="14.5" thickBot="1">
      <c r="B151" s="6" t="str">
        <f>'ادخال البيانات'!B152</f>
        <v/>
      </c>
      <c r="C151" s="6" t="str">
        <f>'ادخال البيانات'!AQ152</f>
        <v/>
      </c>
      <c r="D151" s="6" t="str">
        <f>'ادخال البيانات'!AR152</f>
        <v/>
      </c>
      <c r="E151" s="6" t="str">
        <f>'ادخال البيانات'!AS152</f>
        <v/>
      </c>
      <c r="F151" s="6" t="str">
        <f>'ادخال البيانات'!AT152</f>
        <v/>
      </c>
      <c r="G151" s="6" t="str">
        <f>'ادخال البيانات'!AU152</f>
        <v/>
      </c>
      <c r="H151" s="6" t="str">
        <f>'ادخال البيانات'!AV152</f>
        <v/>
      </c>
      <c r="I151" s="6" t="str">
        <f>'ادخال البيانات'!AW152</f>
        <v/>
      </c>
      <c r="J151" s="6" t="str">
        <f>'ادخال البيانات'!AX152</f>
        <v/>
      </c>
      <c r="K151" s="6" t="str">
        <f>'ادخال البيانات'!AY152</f>
        <v/>
      </c>
      <c r="L151" s="6" t="str">
        <f>'ادخال البيانات'!AZ152</f>
        <v/>
      </c>
      <c r="M151" s="6" t="str">
        <f>'ادخال البيانات'!BA152</f>
        <v/>
      </c>
      <c r="N151" s="6" t="str">
        <f>'ادخال البيانات'!BB152</f>
        <v/>
      </c>
      <c r="O151" s="6" t="str">
        <f>'ادخال البيانات'!BC152</f>
        <v/>
      </c>
      <c r="P151" s="6" t="str">
        <f>'ادخال البيانات'!BD152</f>
        <v/>
      </c>
      <c r="Q151" s="6" t="str">
        <f>'ادخال البيانات'!BE152</f>
        <v/>
      </c>
      <c r="R151" s="6" t="str">
        <f>'ادخال البيانات'!BF152</f>
        <v/>
      </c>
      <c r="S151" s="6" t="str">
        <f>'ادخال البيانات'!BG152</f>
        <v/>
      </c>
      <c r="T151" s="6" t="str">
        <f>'ادخال البيانات'!BH152</f>
        <v/>
      </c>
      <c r="U151" s="6" t="str">
        <f>'ادخال البيانات'!BI152</f>
        <v/>
      </c>
      <c r="V151" s="130" t="str">
        <f>'ادخال البيانات'!BJ152</f>
        <v/>
      </c>
      <c r="W151" s="138">
        <f t="shared" si="17"/>
        <v>0</v>
      </c>
    </row>
    <row r="152" spans="2:23" ht="14.5" thickBot="1">
      <c r="B152" s="6" t="str">
        <f>'ادخال البيانات'!B153</f>
        <v/>
      </c>
      <c r="C152" s="6" t="str">
        <f>'ادخال البيانات'!AQ153</f>
        <v/>
      </c>
      <c r="D152" s="6" t="str">
        <f>'ادخال البيانات'!AR153</f>
        <v/>
      </c>
      <c r="E152" s="6" t="str">
        <f>'ادخال البيانات'!AS153</f>
        <v/>
      </c>
      <c r="F152" s="6" t="str">
        <f>'ادخال البيانات'!AT153</f>
        <v/>
      </c>
      <c r="G152" s="6" t="str">
        <f>'ادخال البيانات'!AU153</f>
        <v/>
      </c>
      <c r="H152" s="6" t="str">
        <f>'ادخال البيانات'!AV153</f>
        <v/>
      </c>
      <c r="I152" s="6" t="str">
        <f>'ادخال البيانات'!AW153</f>
        <v/>
      </c>
      <c r="J152" s="6" t="str">
        <f>'ادخال البيانات'!AX153</f>
        <v/>
      </c>
      <c r="K152" s="6" t="str">
        <f>'ادخال البيانات'!AY153</f>
        <v/>
      </c>
      <c r="L152" s="6" t="str">
        <f>'ادخال البيانات'!AZ153</f>
        <v/>
      </c>
      <c r="M152" s="6" t="str">
        <f>'ادخال البيانات'!BA153</f>
        <v/>
      </c>
      <c r="N152" s="6" t="str">
        <f>'ادخال البيانات'!BB153</f>
        <v/>
      </c>
      <c r="O152" s="6" t="str">
        <f>'ادخال البيانات'!BC153</f>
        <v/>
      </c>
      <c r="P152" s="6" t="str">
        <f>'ادخال البيانات'!BD153</f>
        <v/>
      </c>
      <c r="Q152" s="6" t="str">
        <f>'ادخال البيانات'!BE153</f>
        <v/>
      </c>
      <c r="R152" s="6" t="str">
        <f>'ادخال البيانات'!BF153</f>
        <v/>
      </c>
      <c r="S152" s="6" t="str">
        <f>'ادخال البيانات'!BG153</f>
        <v/>
      </c>
      <c r="T152" s="6" t="str">
        <f>'ادخال البيانات'!BH153</f>
        <v/>
      </c>
      <c r="U152" s="6" t="str">
        <f>'ادخال البيانات'!BI153</f>
        <v/>
      </c>
      <c r="V152" s="130" t="str">
        <f>'ادخال البيانات'!BJ153</f>
        <v/>
      </c>
      <c r="W152" s="138">
        <f t="shared" si="17"/>
        <v>0</v>
      </c>
    </row>
    <row r="153" spans="2:23" ht="14.5" thickBot="1">
      <c r="B153" s="6" t="str">
        <f>'ادخال البيانات'!B154</f>
        <v/>
      </c>
      <c r="C153" s="6" t="str">
        <f>'ادخال البيانات'!AQ154</f>
        <v/>
      </c>
      <c r="D153" s="6" t="str">
        <f>'ادخال البيانات'!AR154</f>
        <v/>
      </c>
      <c r="E153" s="6" t="str">
        <f>'ادخال البيانات'!AS154</f>
        <v/>
      </c>
      <c r="F153" s="6" t="str">
        <f>'ادخال البيانات'!AT154</f>
        <v/>
      </c>
      <c r="G153" s="6" t="str">
        <f>'ادخال البيانات'!AU154</f>
        <v/>
      </c>
      <c r="H153" s="6" t="str">
        <f>'ادخال البيانات'!AV154</f>
        <v/>
      </c>
      <c r="I153" s="6" t="str">
        <f>'ادخال البيانات'!AW154</f>
        <v/>
      </c>
      <c r="J153" s="6" t="str">
        <f>'ادخال البيانات'!AX154</f>
        <v/>
      </c>
      <c r="K153" s="6" t="str">
        <f>'ادخال البيانات'!AY154</f>
        <v/>
      </c>
      <c r="L153" s="6" t="str">
        <f>'ادخال البيانات'!AZ154</f>
        <v/>
      </c>
      <c r="M153" s="6" t="str">
        <f>'ادخال البيانات'!BA154</f>
        <v/>
      </c>
      <c r="N153" s="6" t="str">
        <f>'ادخال البيانات'!BB154</f>
        <v/>
      </c>
      <c r="O153" s="6" t="str">
        <f>'ادخال البيانات'!BC154</f>
        <v/>
      </c>
      <c r="P153" s="6" t="str">
        <f>'ادخال البيانات'!BD154</f>
        <v/>
      </c>
      <c r="Q153" s="6" t="str">
        <f>'ادخال البيانات'!BE154</f>
        <v/>
      </c>
      <c r="R153" s="6" t="str">
        <f>'ادخال البيانات'!BF154</f>
        <v/>
      </c>
      <c r="S153" s="6" t="str">
        <f>'ادخال البيانات'!BG154</f>
        <v/>
      </c>
      <c r="T153" s="6" t="str">
        <f>'ادخال البيانات'!BH154</f>
        <v/>
      </c>
      <c r="U153" s="6" t="str">
        <f>'ادخال البيانات'!BI154</f>
        <v/>
      </c>
      <c r="V153" s="130" t="str">
        <f>'ادخال البيانات'!BJ154</f>
        <v/>
      </c>
      <c r="W153" s="138">
        <f t="shared" si="17"/>
        <v>0</v>
      </c>
    </row>
    <row r="154" spans="2:23" ht="14.5" thickBot="1">
      <c r="B154" s="6" t="str">
        <f>'ادخال البيانات'!B155</f>
        <v/>
      </c>
      <c r="C154" s="6" t="str">
        <f>'ادخال البيانات'!AQ155</f>
        <v/>
      </c>
      <c r="D154" s="6" t="str">
        <f>'ادخال البيانات'!AR155</f>
        <v/>
      </c>
      <c r="E154" s="6" t="str">
        <f>'ادخال البيانات'!AS155</f>
        <v/>
      </c>
      <c r="F154" s="6" t="str">
        <f>'ادخال البيانات'!AT155</f>
        <v/>
      </c>
      <c r="G154" s="6" t="str">
        <f>'ادخال البيانات'!AU155</f>
        <v/>
      </c>
      <c r="H154" s="6" t="str">
        <f>'ادخال البيانات'!AV155</f>
        <v/>
      </c>
      <c r="I154" s="6" t="str">
        <f>'ادخال البيانات'!AW155</f>
        <v/>
      </c>
      <c r="J154" s="6" t="str">
        <f>'ادخال البيانات'!AX155</f>
        <v/>
      </c>
      <c r="K154" s="6" t="str">
        <f>'ادخال البيانات'!AY155</f>
        <v/>
      </c>
      <c r="L154" s="6" t="str">
        <f>'ادخال البيانات'!AZ155</f>
        <v/>
      </c>
      <c r="M154" s="6" t="str">
        <f>'ادخال البيانات'!BA155</f>
        <v/>
      </c>
      <c r="N154" s="6" t="str">
        <f>'ادخال البيانات'!BB155</f>
        <v/>
      </c>
      <c r="O154" s="6" t="str">
        <f>'ادخال البيانات'!BC155</f>
        <v/>
      </c>
      <c r="P154" s="6" t="str">
        <f>'ادخال البيانات'!BD155</f>
        <v/>
      </c>
      <c r="Q154" s="6" t="str">
        <f>'ادخال البيانات'!BE155</f>
        <v/>
      </c>
      <c r="R154" s="6" t="str">
        <f>'ادخال البيانات'!BF155</f>
        <v/>
      </c>
      <c r="S154" s="6" t="str">
        <f>'ادخال البيانات'!BG155</f>
        <v/>
      </c>
      <c r="T154" s="6" t="str">
        <f>'ادخال البيانات'!BH155</f>
        <v/>
      </c>
      <c r="U154" s="6" t="str">
        <f>'ادخال البيانات'!BI155</f>
        <v/>
      </c>
      <c r="V154" s="130" t="str">
        <f>'ادخال البيانات'!BJ155</f>
        <v/>
      </c>
      <c r="W154" s="138">
        <f t="shared" si="17"/>
        <v>0</v>
      </c>
    </row>
    <row r="155" spans="2:23" ht="14.5" thickBot="1">
      <c r="B155" s="6" t="str">
        <f>'ادخال البيانات'!B156</f>
        <v/>
      </c>
      <c r="C155" s="6" t="str">
        <f>'ادخال البيانات'!AQ156</f>
        <v/>
      </c>
      <c r="D155" s="6" t="str">
        <f>'ادخال البيانات'!AR156</f>
        <v/>
      </c>
      <c r="E155" s="6" t="str">
        <f>'ادخال البيانات'!AS156</f>
        <v/>
      </c>
      <c r="F155" s="6" t="str">
        <f>'ادخال البيانات'!AT156</f>
        <v/>
      </c>
      <c r="G155" s="6" t="str">
        <f>'ادخال البيانات'!AU156</f>
        <v/>
      </c>
      <c r="H155" s="6" t="str">
        <f>'ادخال البيانات'!AV156</f>
        <v/>
      </c>
      <c r="I155" s="6" t="str">
        <f>'ادخال البيانات'!AW156</f>
        <v/>
      </c>
      <c r="J155" s="6" t="str">
        <f>'ادخال البيانات'!AX156</f>
        <v/>
      </c>
      <c r="K155" s="6" t="str">
        <f>'ادخال البيانات'!AY156</f>
        <v/>
      </c>
      <c r="L155" s="6" t="str">
        <f>'ادخال البيانات'!AZ156</f>
        <v/>
      </c>
      <c r="M155" s="6" t="str">
        <f>'ادخال البيانات'!BA156</f>
        <v/>
      </c>
      <c r="N155" s="6" t="str">
        <f>'ادخال البيانات'!BB156</f>
        <v/>
      </c>
      <c r="O155" s="6" t="str">
        <f>'ادخال البيانات'!BC156</f>
        <v/>
      </c>
      <c r="P155" s="6" t="str">
        <f>'ادخال البيانات'!BD156</f>
        <v/>
      </c>
      <c r="Q155" s="6" t="str">
        <f>'ادخال البيانات'!BE156</f>
        <v/>
      </c>
      <c r="R155" s="6" t="str">
        <f>'ادخال البيانات'!BF156</f>
        <v/>
      </c>
      <c r="S155" s="6" t="str">
        <f>'ادخال البيانات'!BG156</f>
        <v/>
      </c>
      <c r="T155" s="6" t="str">
        <f>'ادخال البيانات'!BH156</f>
        <v/>
      </c>
      <c r="U155" s="6" t="str">
        <f>'ادخال البيانات'!BI156</f>
        <v/>
      </c>
      <c r="V155" s="130" t="str">
        <f>'ادخال البيانات'!BJ156</f>
        <v/>
      </c>
      <c r="W155" s="138">
        <f t="shared" si="17"/>
        <v>0</v>
      </c>
    </row>
    <row r="156" spans="2:23" ht="14.5" thickBot="1">
      <c r="B156" s="6" t="str">
        <f>'ادخال البيانات'!B157</f>
        <v/>
      </c>
      <c r="C156" s="6" t="str">
        <f>'ادخال البيانات'!AQ157</f>
        <v/>
      </c>
      <c r="D156" s="6" t="str">
        <f>'ادخال البيانات'!AR157</f>
        <v/>
      </c>
      <c r="E156" s="6" t="str">
        <f>'ادخال البيانات'!AS157</f>
        <v/>
      </c>
      <c r="F156" s="6" t="str">
        <f>'ادخال البيانات'!AT157</f>
        <v/>
      </c>
      <c r="G156" s="6" t="str">
        <f>'ادخال البيانات'!AU157</f>
        <v/>
      </c>
      <c r="H156" s="6" t="str">
        <f>'ادخال البيانات'!AV157</f>
        <v/>
      </c>
      <c r="I156" s="6" t="str">
        <f>'ادخال البيانات'!AW157</f>
        <v/>
      </c>
      <c r="J156" s="6" t="str">
        <f>'ادخال البيانات'!AX157</f>
        <v/>
      </c>
      <c r="K156" s="6" t="str">
        <f>'ادخال البيانات'!AY157</f>
        <v/>
      </c>
      <c r="L156" s="6" t="str">
        <f>'ادخال البيانات'!AZ157</f>
        <v/>
      </c>
      <c r="M156" s="6" t="str">
        <f>'ادخال البيانات'!BA157</f>
        <v/>
      </c>
      <c r="N156" s="6" t="str">
        <f>'ادخال البيانات'!BB157</f>
        <v/>
      </c>
      <c r="O156" s="6" t="str">
        <f>'ادخال البيانات'!BC157</f>
        <v/>
      </c>
      <c r="P156" s="6" t="str">
        <f>'ادخال البيانات'!BD157</f>
        <v/>
      </c>
      <c r="Q156" s="6" t="str">
        <f>'ادخال البيانات'!BE157</f>
        <v/>
      </c>
      <c r="R156" s="6" t="str">
        <f>'ادخال البيانات'!BF157</f>
        <v/>
      </c>
      <c r="S156" s="6" t="str">
        <f>'ادخال البيانات'!BG157</f>
        <v/>
      </c>
      <c r="T156" s="6" t="str">
        <f>'ادخال البيانات'!BH157</f>
        <v/>
      </c>
      <c r="U156" s="6" t="str">
        <f>'ادخال البيانات'!BI157</f>
        <v/>
      </c>
      <c r="V156" s="130" t="str">
        <f>'ادخال البيانات'!BJ157</f>
        <v/>
      </c>
      <c r="W156" s="138">
        <f t="shared" si="17"/>
        <v>0</v>
      </c>
    </row>
    <row r="157" spans="2:23" ht="14.5" thickBot="1">
      <c r="B157" s="6" t="str">
        <f>'ادخال البيانات'!B158</f>
        <v/>
      </c>
      <c r="C157" s="6" t="str">
        <f>'ادخال البيانات'!AQ158</f>
        <v/>
      </c>
      <c r="D157" s="6" t="str">
        <f>'ادخال البيانات'!AR158</f>
        <v/>
      </c>
      <c r="E157" s="6" t="str">
        <f>'ادخال البيانات'!AS158</f>
        <v/>
      </c>
      <c r="F157" s="6" t="str">
        <f>'ادخال البيانات'!AT158</f>
        <v/>
      </c>
      <c r="G157" s="6" t="str">
        <f>'ادخال البيانات'!AU158</f>
        <v/>
      </c>
      <c r="H157" s="6" t="str">
        <f>'ادخال البيانات'!AV158</f>
        <v/>
      </c>
      <c r="I157" s="6" t="str">
        <f>'ادخال البيانات'!AW158</f>
        <v/>
      </c>
      <c r="J157" s="6" t="str">
        <f>'ادخال البيانات'!AX158</f>
        <v/>
      </c>
      <c r="K157" s="6" t="str">
        <f>'ادخال البيانات'!AY158</f>
        <v/>
      </c>
      <c r="L157" s="6" t="str">
        <f>'ادخال البيانات'!AZ158</f>
        <v/>
      </c>
      <c r="M157" s="6" t="str">
        <f>'ادخال البيانات'!BA158</f>
        <v/>
      </c>
      <c r="N157" s="6" t="str">
        <f>'ادخال البيانات'!BB158</f>
        <v/>
      </c>
      <c r="O157" s="6" t="str">
        <f>'ادخال البيانات'!BC158</f>
        <v/>
      </c>
      <c r="P157" s="6" t="str">
        <f>'ادخال البيانات'!BD158</f>
        <v/>
      </c>
      <c r="Q157" s="6" t="str">
        <f>'ادخال البيانات'!BE158</f>
        <v/>
      </c>
      <c r="R157" s="6" t="str">
        <f>'ادخال البيانات'!BF158</f>
        <v/>
      </c>
      <c r="S157" s="6" t="str">
        <f>'ادخال البيانات'!BG158</f>
        <v/>
      </c>
      <c r="T157" s="6" t="str">
        <f>'ادخال البيانات'!BH158</f>
        <v/>
      </c>
      <c r="U157" s="6" t="str">
        <f>'ادخال البيانات'!BI158</f>
        <v/>
      </c>
      <c r="V157" s="130" t="str">
        <f>'ادخال البيانات'!BJ158</f>
        <v/>
      </c>
      <c r="W157" s="138">
        <f t="shared" si="17"/>
        <v>0</v>
      </c>
    </row>
    <row r="158" spans="2:23" ht="14.5" thickBot="1">
      <c r="B158" s="6" t="str">
        <f>'ادخال البيانات'!B159</f>
        <v/>
      </c>
      <c r="C158" s="6" t="str">
        <f>'ادخال البيانات'!AQ159</f>
        <v/>
      </c>
      <c r="D158" s="6" t="str">
        <f>'ادخال البيانات'!AR159</f>
        <v/>
      </c>
      <c r="E158" s="6" t="str">
        <f>'ادخال البيانات'!AS159</f>
        <v/>
      </c>
      <c r="F158" s="6" t="str">
        <f>'ادخال البيانات'!AT159</f>
        <v/>
      </c>
      <c r="G158" s="6" t="str">
        <f>'ادخال البيانات'!AU159</f>
        <v/>
      </c>
      <c r="H158" s="6" t="str">
        <f>'ادخال البيانات'!AV159</f>
        <v/>
      </c>
      <c r="I158" s="6" t="str">
        <f>'ادخال البيانات'!AW159</f>
        <v/>
      </c>
      <c r="J158" s="6" t="str">
        <f>'ادخال البيانات'!AX159</f>
        <v/>
      </c>
      <c r="K158" s="6" t="str">
        <f>'ادخال البيانات'!AY159</f>
        <v/>
      </c>
      <c r="L158" s="6" t="str">
        <f>'ادخال البيانات'!AZ159</f>
        <v/>
      </c>
      <c r="M158" s="6" t="str">
        <f>'ادخال البيانات'!BA159</f>
        <v/>
      </c>
      <c r="N158" s="6" t="str">
        <f>'ادخال البيانات'!BB159</f>
        <v/>
      </c>
      <c r="O158" s="6" t="str">
        <f>'ادخال البيانات'!BC159</f>
        <v/>
      </c>
      <c r="P158" s="6" t="str">
        <f>'ادخال البيانات'!BD159</f>
        <v/>
      </c>
      <c r="Q158" s="6" t="str">
        <f>'ادخال البيانات'!BE159</f>
        <v/>
      </c>
      <c r="R158" s="6" t="str">
        <f>'ادخال البيانات'!BF159</f>
        <v/>
      </c>
      <c r="S158" s="6" t="str">
        <f>'ادخال البيانات'!BG159</f>
        <v/>
      </c>
      <c r="T158" s="6" t="str">
        <f>'ادخال البيانات'!BH159</f>
        <v/>
      </c>
      <c r="U158" s="6" t="str">
        <f>'ادخال البيانات'!BI159</f>
        <v/>
      </c>
      <c r="V158" s="130" t="str">
        <f>'ادخال البيانات'!BJ159</f>
        <v/>
      </c>
      <c r="W158" s="138">
        <f t="shared" si="17"/>
        <v>0</v>
      </c>
    </row>
    <row r="159" spans="2:23" ht="14.5" thickBot="1">
      <c r="B159" s="6" t="str">
        <f>'ادخال البيانات'!B160</f>
        <v/>
      </c>
      <c r="C159" s="6" t="str">
        <f>'ادخال البيانات'!AQ160</f>
        <v/>
      </c>
      <c r="D159" s="6" t="str">
        <f>'ادخال البيانات'!AR160</f>
        <v/>
      </c>
      <c r="E159" s="6" t="str">
        <f>'ادخال البيانات'!AS160</f>
        <v/>
      </c>
      <c r="F159" s="6" t="str">
        <f>'ادخال البيانات'!AT160</f>
        <v/>
      </c>
      <c r="G159" s="6" t="str">
        <f>'ادخال البيانات'!AU160</f>
        <v/>
      </c>
      <c r="H159" s="6" t="str">
        <f>'ادخال البيانات'!AV160</f>
        <v/>
      </c>
      <c r="I159" s="6" t="str">
        <f>'ادخال البيانات'!AW160</f>
        <v/>
      </c>
      <c r="J159" s="6" t="str">
        <f>'ادخال البيانات'!AX160</f>
        <v/>
      </c>
      <c r="K159" s="6" t="str">
        <f>'ادخال البيانات'!AY160</f>
        <v/>
      </c>
      <c r="L159" s="6" t="str">
        <f>'ادخال البيانات'!AZ160</f>
        <v/>
      </c>
      <c r="M159" s="6" t="str">
        <f>'ادخال البيانات'!BA160</f>
        <v/>
      </c>
      <c r="N159" s="6" t="str">
        <f>'ادخال البيانات'!BB160</f>
        <v/>
      </c>
      <c r="O159" s="6" t="str">
        <f>'ادخال البيانات'!BC160</f>
        <v/>
      </c>
      <c r="P159" s="6" t="str">
        <f>'ادخال البيانات'!BD160</f>
        <v/>
      </c>
      <c r="Q159" s="6" t="str">
        <f>'ادخال البيانات'!BE160</f>
        <v/>
      </c>
      <c r="R159" s="6" t="str">
        <f>'ادخال البيانات'!BF160</f>
        <v/>
      </c>
      <c r="S159" s="6" t="str">
        <f>'ادخال البيانات'!BG160</f>
        <v/>
      </c>
      <c r="T159" s="6" t="str">
        <f>'ادخال البيانات'!BH160</f>
        <v/>
      </c>
      <c r="U159" s="6" t="str">
        <f>'ادخال البيانات'!BI160</f>
        <v/>
      </c>
      <c r="V159" s="130" t="str">
        <f>'ادخال البيانات'!BJ160</f>
        <v/>
      </c>
      <c r="W159" s="138">
        <f t="shared" si="17"/>
        <v>0</v>
      </c>
    </row>
    <row r="160" spans="2:23" ht="14.5" thickBot="1">
      <c r="B160" s="6" t="str">
        <f>'ادخال البيانات'!B161</f>
        <v/>
      </c>
      <c r="C160" s="6" t="str">
        <f>'ادخال البيانات'!AQ161</f>
        <v/>
      </c>
      <c r="D160" s="6" t="str">
        <f>'ادخال البيانات'!AR161</f>
        <v/>
      </c>
      <c r="E160" s="6" t="str">
        <f>'ادخال البيانات'!AS161</f>
        <v/>
      </c>
      <c r="F160" s="6" t="str">
        <f>'ادخال البيانات'!AT161</f>
        <v/>
      </c>
      <c r="G160" s="6" t="str">
        <f>'ادخال البيانات'!AU161</f>
        <v/>
      </c>
      <c r="H160" s="6" t="str">
        <f>'ادخال البيانات'!AV161</f>
        <v/>
      </c>
      <c r="I160" s="6" t="str">
        <f>'ادخال البيانات'!AW161</f>
        <v/>
      </c>
      <c r="J160" s="6" t="str">
        <f>'ادخال البيانات'!AX161</f>
        <v/>
      </c>
      <c r="K160" s="6" t="str">
        <f>'ادخال البيانات'!AY161</f>
        <v/>
      </c>
      <c r="L160" s="6" t="str">
        <f>'ادخال البيانات'!AZ161</f>
        <v/>
      </c>
      <c r="M160" s="6" t="str">
        <f>'ادخال البيانات'!BA161</f>
        <v/>
      </c>
      <c r="N160" s="6" t="str">
        <f>'ادخال البيانات'!BB161</f>
        <v/>
      </c>
      <c r="O160" s="6" t="str">
        <f>'ادخال البيانات'!BC161</f>
        <v/>
      </c>
      <c r="P160" s="6" t="str">
        <f>'ادخال البيانات'!BD161</f>
        <v/>
      </c>
      <c r="Q160" s="6" t="str">
        <f>'ادخال البيانات'!BE161</f>
        <v/>
      </c>
      <c r="R160" s="6" t="str">
        <f>'ادخال البيانات'!BF161</f>
        <v/>
      </c>
      <c r="S160" s="6" t="str">
        <f>'ادخال البيانات'!BG161</f>
        <v/>
      </c>
      <c r="T160" s="6" t="str">
        <f>'ادخال البيانات'!BH161</f>
        <v/>
      </c>
      <c r="U160" s="6" t="str">
        <f>'ادخال البيانات'!BI161</f>
        <v/>
      </c>
      <c r="V160" s="130" t="str">
        <f>'ادخال البيانات'!BJ161</f>
        <v/>
      </c>
      <c r="W160" s="138">
        <f t="shared" si="17"/>
        <v>0</v>
      </c>
    </row>
    <row r="161" spans="2:23" ht="14.5" thickBot="1">
      <c r="B161" s="6" t="str">
        <f>'ادخال البيانات'!B162</f>
        <v/>
      </c>
      <c r="C161" s="6" t="str">
        <f>'ادخال البيانات'!AQ162</f>
        <v/>
      </c>
      <c r="D161" s="6" t="str">
        <f>'ادخال البيانات'!AR162</f>
        <v/>
      </c>
      <c r="E161" s="6" t="str">
        <f>'ادخال البيانات'!AS162</f>
        <v/>
      </c>
      <c r="F161" s="6" t="str">
        <f>'ادخال البيانات'!AT162</f>
        <v/>
      </c>
      <c r="G161" s="6" t="str">
        <f>'ادخال البيانات'!AU162</f>
        <v/>
      </c>
      <c r="H161" s="6" t="str">
        <f>'ادخال البيانات'!AV162</f>
        <v/>
      </c>
      <c r="I161" s="6" t="str">
        <f>'ادخال البيانات'!AW162</f>
        <v/>
      </c>
      <c r="J161" s="6" t="str">
        <f>'ادخال البيانات'!AX162</f>
        <v/>
      </c>
      <c r="K161" s="6" t="str">
        <f>'ادخال البيانات'!AY162</f>
        <v/>
      </c>
      <c r="L161" s="6" t="str">
        <f>'ادخال البيانات'!AZ162</f>
        <v/>
      </c>
      <c r="M161" s="6" t="str">
        <f>'ادخال البيانات'!BA162</f>
        <v/>
      </c>
      <c r="N161" s="6" t="str">
        <f>'ادخال البيانات'!BB162</f>
        <v/>
      </c>
      <c r="O161" s="6" t="str">
        <f>'ادخال البيانات'!BC162</f>
        <v/>
      </c>
      <c r="P161" s="6" t="str">
        <f>'ادخال البيانات'!BD162</f>
        <v/>
      </c>
      <c r="Q161" s="6" t="str">
        <f>'ادخال البيانات'!BE162</f>
        <v/>
      </c>
      <c r="R161" s="6" t="str">
        <f>'ادخال البيانات'!BF162</f>
        <v/>
      </c>
      <c r="S161" s="6" t="str">
        <f>'ادخال البيانات'!BG162</f>
        <v/>
      </c>
      <c r="T161" s="6" t="str">
        <f>'ادخال البيانات'!BH162</f>
        <v/>
      </c>
      <c r="U161" s="6" t="str">
        <f>'ادخال البيانات'!BI162</f>
        <v/>
      </c>
      <c r="V161" s="130" t="str">
        <f>'ادخال البيانات'!BJ162</f>
        <v/>
      </c>
      <c r="W161" s="138">
        <f t="shared" si="17"/>
        <v>0</v>
      </c>
    </row>
    <row r="162" spans="2:23" ht="14.5" thickBot="1">
      <c r="B162" s="6" t="str">
        <f>'ادخال البيانات'!B163</f>
        <v/>
      </c>
      <c r="C162" s="6" t="str">
        <f>'ادخال البيانات'!AQ163</f>
        <v/>
      </c>
      <c r="D162" s="6" t="str">
        <f>'ادخال البيانات'!AR163</f>
        <v/>
      </c>
      <c r="E162" s="6" t="str">
        <f>'ادخال البيانات'!AS163</f>
        <v/>
      </c>
      <c r="F162" s="6" t="str">
        <f>'ادخال البيانات'!AT163</f>
        <v/>
      </c>
      <c r="G162" s="6" t="str">
        <f>'ادخال البيانات'!AU163</f>
        <v/>
      </c>
      <c r="H162" s="6" t="str">
        <f>'ادخال البيانات'!AV163</f>
        <v/>
      </c>
      <c r="I162" s="6" t="str">
        <f>'ادخال البيانات'!AW163</f>
        <v/>
      </c>
      <c r="J162" s="6" t="str">
        <f>'ادخال البيانات'!AX163</f>
        <v/>
      </c>
      <c r="K162" s="6" t="str">
        <f>'ادخال البيانات'!AY163</f>
        <v/>
      </c>
      <c r="L162" s="6" t="str">
        <f>'ادخال البيانات'!AZ163</f>
        <v/>
      </c>
      <c r="M162" s="6" t="str">
        <f>'ادخال البيانات'!BA163</f>
        <v/>
      </c>
      <c r="N162" s="6" t="str">
        <f>'ادخال البيانات'!BB163</f>
        <v/>
      </c>
      <c r="O162" s="6" t="str">
        <f>'ادخال البيانات'!BC163</f>
        <v/>
      </c>
      <c r="P162" s="6" t="str">
        <f>'ادخال البيانات'!BD163</f>
        <v/>
      </c>
      <c r="Q162" s="6" t="str">
        <f>'ادخال البيانات'!BE163</f>
        <v/>
      </c>
      <c r="R162" s="6" t="str">
        <f>'ادخال البيانات'!BF163</f>
        <v/>
      </c>
      <c r="S162" s="6" t="str">
        <f>'ادخال البيانات'!BG163</f>
        <v/>
      </c>
      <c r="T162" s="6" t="str">
        <f>'ادخال البيانات'!BH163</f>
        <v/>
      </c>
      <c r="U162" s="6" t="str">
        <f>'ادخال البيانات'!BI163</f>
        <v/>
      </c>
      <c r="V162" s="130" t="str">
        <f>'ادخال البيانات'!BJ163</f>
        <v/>
      </c>
      <c r="W162" s="138">
        <f t="shared" si="17"/>
        <v>0</v>
      </c>
    </row>
    <row r="163" spans="2:23" ht="14.5" thickBot="1">
      <c r="B163" s="6" t="str">
        <f>'ادخال البيانات'!B164</f>
        <v/>
      </c>
      <c r="C163" s="6" t="str">
        <f>'ادخال البيانات'!AQ164</f>
        <v/>
      </c>
      <c r="D163" s="6" t="str">
        <f>'ادخال البيانات'!AR164</f>
        <v/>
      </c>
      <c r="E163" s="6" t="str">
        <f>'ادخال البيانات'!AS164</f>
        <v/>
      </c>
      <c r="F163" s="6" t="str">
        <f>'ادخال البيانات'!AT164</f>
        <v/>
      </c>
      <c r="G163" s="6" t="str">
        <f>'ادخال البيانات'!AU164</f>
        <v/>
      </c>
      <c r="H163" s="6" t="str">
        <f>'ادخال البيانات'!AV164</f>
        <v/>
      </c>
      <c r="I163" s="6" t="str">
        <f>'ادخال البيانات'!AW164</f>
        <v/>
      </c>
      <c r="J163" s="6" t="str">
        <f>'ادخال البيانات'!AX164</f>
        <v/>
      </c>
      <c r="K163" s="6" t="str">
        <f>'ادخال البيانات'!AY164</f>
        <v/>
      </c>
      <c r="L163" s="6" t="str">
        <f>'ادخال البيانات'!AZ164</f>
        <v/>
      </c>
      <c r="M163" s="6" t="str">
        <f>'ادخال البيانات'!BA164</f>
        <v/>
      </c>
      <c r="N163" s="6" t="str">
        <f>'ادخال البيانات'!BB164</f>
        <v/>
      </c>
      <c r="O163" s="6" t="str">
        <f>'ادخال البيانات'!BC164</f>
        <v/>
      </c>
      <c r="P163" s="6" t="str">
        <f>'ادخال البيانات'!BD164</f>
        <v/>
      </c>
      <c r="Q163" s="6" t="str">
        <f>'ادخال البيانات'!BE164</f>
        <v/>
      </c>
      <c r="R163" s="6" t="str">
        <f>'ادخال البيانات'!BF164</f>
        <v/>
      </c>
      <c r="S163" s="6" t="str">
        <f>'ادخال البيانات'!BG164</f>
        <v/>
      </c>
      <c r="T163" s="6" t="str">
        <f>'ادخال البيانات'!BH164</f>
        <v/>
      </c>
      <c r="U163" s="6" t="str">
        <f>'ادخال البيانات'!BI164</f>
        <v/>
      </c>
      <c r="V163" s="130" t="str">
        <f>'ادخال البيانات'!BJ164</f>
        <v/>
      </c>
      <c r="W163" s="138">
        <f t="shared" si="17"/>
        <v>0</v>
      </c>
    </row>
    <row r="164" spans="2:23" ht="14.5" thickBot="1">
      <c r="B164" s="6" t="str">
        <f>'ادخال البيانات'!B165</f>
        <v/>
      </c>
      <c r="C164" s="6" t="str">
        <f>'ادخال البيانات'!AQ165</f>
        <v/>
      </c>
      <c r="D164" s="6" t="str">
        <f>'ادخال البيانات'!AR165</f>
        <v/>
      </c>
      <c r="E164" s="6" t="str">
        <f>'ادخال البيانات'!AS165</f>
        <v/>
      </c>
      <c r="F164" s="6" t="str">
        <f>'ادخال البيانات'!AT165</f>
        <v/>
      </c>
      <c r="G164" s="6" t="str">
        <f>'ادخال البيانات'!AU165</f>
        <v/>
      </c>
      <c r="H164" s="6" t="str">
        <f>'ادخال البيانات'!AV165</f>
        <v/>
      </c>
      <c r="I164" s="6" t="str">
        <f>'ادخال البيانات'!AW165</f>
        <v/>
      </c>
      <c r="J164" s="6" t="str">
        <f>'ادخال البيانات'!AX165</f>
        <v/>
      </c>
      <c r="K164" s="6" t="str">
        <f>'ادخال البيانات'!AY165</f>
        <v/>
      </c>
      <c r="L164" s="6" t="str">
        <f>'ادخال البيانات'!AZ165</f>
        <v/>
      </c>
      <c r="M164" s="6" t="str">
        <f>'ادخال البيانات'!BA165</f>
        <v/>
      </c>
      <c r="N164" s="6" t="str">
        <f>'ادخال البيانات'!BB165</f>
        <v/>
      </c>
      <c r="O164" s="6" t="str">
        <f>'ادخال البيانات'!BC165</f>
        <v/>
      </c>
      <c r="P164" s="6" t="str">
        <f>'ادخال البيانات'!BD165</f>
        <v/>
      </c>
      <c r="Q164" s="6" t="str">
        <f>'ادخال البيانات'!BE165</f>
        <v/>
      </c>
      <c r="R164" s="6" t="str">
        <f>'ادخال البيانات'!BF165</f>
        <v/>
      </c>
      <c r="S164" s="6" t="str">
        <f>'ادخال البيانات'!BG165</f>
        <v/>
      </c>
      <c r="T164" s="6" t="str">
        <f>'ادخال البيانات'!BH165</f>
        <v/>
      </c>
      <c r="U164" s="6" t="str">
        <f>'ادخال البيانات'!BI165</f>
        <v/>
      </c>
      <c r="V164" s="130" t="str">
        <f>'ادخال البيانات'!BJ165</f>
        <v/>
      </c>
      <c r="W164" s="138">
        <f t="shared" si="17"/>
        <v>0</v>
      </c>
    </row>
    <row r="165" spans="2:23" ht="14.5" thickBot="1">
      <c r="B165" s="6" t="str">
        <f>'ادخال البيانات'!B166</f>
        <v/>
      </c>
      <c r="C165" s="6" t="str">
        <f>'ادخال البيانات'!AQ166</f>
        <v/>
      </c>
      <c r="D165" s="6" t="str">
        <f>'ادخال البيانات'!AR166</f>
        <v/>
      </c>
      <c r="E165" s="6" t="str">
        <f>'ادخال البيانات'!AS166</f>
        <v/>
      </c>
      <c r="F165" s="6" t="str">
        <f>'ادخال البيانات'!AT166</f>
        <v/>
      </c>
      <c r="G165" s="6" t="str">
        <f>'ادخال البيانات'!AU166</f>
        <v/>
      </c>
      <c r="H165" s="6" t="str">
        <f>'ادخال البيانات'!AV166</f>
        <v/>
      </c>
      <c r="I165" s="6" t="str">
        <f>'ادخال البيانات'!AW166</f>
        <v/>
      </c>
      <c r="J165" s="6" t="str">
        <f>'ادخال البيانات'!AX166</f>
        <v/>
      </c>
      <c r="K165" s="6" t="str">
        <f>'ادخال البيانات'!AY166</f>
        <v/>
      </c>
      <c r="L165" s="6" t="str">
        <f>'ادخال البيانات'!AZ166</f>
        <v/>
      </c>
      <c r="M165" s="6" t="str">
        <f>'ادخال البيانات'!BA166</f>
        <v/>
      </c>
      <c r="N165" s="6" t="str">
        <f>'ادخال البيانات'!BB166</f>
        <v/>
      </c>
      <c r="O165" s="6" t="str">
        <f>'ادخال البيانات'!BC166</f>
        <v/>
      </c>
      <c r="P165" s="6" t="str">
        <f>'ادخال البيانات'!BD166</f>
        <v/>
      </c>
      <c r="Q165" s="6" t="str">
        <f>'ادخال البيانات'!BE166</f>
        <v/>
      </c>
      <c r="R165" s="6" t="str">
        <f>'ادخال البيانات'!BF166</f>
        <v/>
      </c>
      <c r="S165" s="6" t="str">
        <f>'ادخال البيانات'!BG166</f>
        <v/>
      </c>
      <c r="T165" s="6" t="str">
        <f>'ادخال البيانات'!BH166</f>
        <v/>
      </c>
      <c r="U165" s="6" t="str">
        <f>'ادخال البيانات'!BI166</f>
        <v/>
      </c>
      <c r="V165" s="130" t="str">
        <f>'ادخال البيانات'!BJ166</f>
        <v/>
      </c>
      <c r="W165" s="138">
        <f t="shared" si="17"/>
        <v>0</v>
      </c>
    </row>
    <row r="166" spans="2:23" ht="14.5" thickBot="1">
      <c r="B166" s="6" t="str">
        <f>'ادخال البيانات'!B167</f>
        <v/>
      </c>
      <c r="C166" s="6" t="str">
        <f>'ادخال البيانات'!AQ167</f>
        <v/>
      </c>
      <c r="D166" s="6" t="str">
        <f>'ادخال البيانات'!AR167</f>
        <v/>
      </c>
      <c r="E166" s="6" t="str">
        <f>'ادخال البيانات'!AS167</f>
        <v/>
      </c>
      <c r="F166" s="6" t="str">
        <f>'ادخال البيانات'!AT167</f>
        <v/>
      </c>
      <c r="G166" s="6" t="str">
        <f>'ادخال البيانات'!AU167</f>
        <v/>
      </c>
      <c r="H166" s="6" t="str">
        <f>'ادخال البيانات'!AV167</f>
        <v/>
      </c>
      <c r="I166" s="6" t="str">
        <f>'ادخال البيانات'!AW167</f>
        <v/>
      </c>
      <c r="J166" s="6" t="str">
        <f>'ادخال البيانات'!AX167</f>
        <v/>
      </c>
      <c r="K166" s="6" t="str">
        <f>'ادخال البيانات'!AY167</f>
        <v/>
      </c>
      <c r="L166" s="6" t="str">
        <f>'ادخال البيانات'!AZ167</f>
        <v/>
      </c>
      <c r="M166" s="6" t="str">
        <f>'ادخال البيانات'!BA167</f>
        <v/>
      </c>
      <c r="N166" s="6" t="str">
        <f>'ادخال البيانات'!BB167</f>
        <v/>
      </c>
      <c r="O166" s="6" t="str">
        <f>'ادخال البيانات'!BC167</f>
        <v/>
      </c>
      <c r="P166" s="6" t="str">
        <f>'ادخال البيانات'!BD167</f>
        <v/>
      </c>
      <c r="Q166" s="6" t="str">
        <f>'ادخال البيانات'!BE167</f>
        <v/>
      </c>
      <c r="R166" s="6" t="str">
        <f>'ادخال البيانات'!BF167</f>
        <v/>
      </c>
      <c r="S166" s="6" t="str">
        <f>'ادخال البيانات'!BG167</f>
        <v/>
      </c>
      <c r="T166" s="6" t="str">
        <f>'ادخال البيانات'!BH167</f>
        <v/>
      </c>
      <c r="U166" s="6" t="str">
        <f>'ادخال البيانات'!BI167</f>
        <v/>
      </c>
      <c r="V166" s="130" t="str">
        <f>'ادخال البيانات'!BJ167</f>
        <v/>
      </c>
      <c r="W166" s="138">
        <f t="shared" si="17"/>
        <v>0</v>
      </c>
    </row>
    <row r="167" spans="2:23" ht="14.5" thickBot="1">
      <c r="B167" s="6" t="str">
        <f>'ادخال البيانات'!B168</f>
        <v/>
      </c>
      <c r="C167" s="6" t="str">
        <f>'ادخال البيانات'!AQ168</f>
        <v/>
      </c>
      <c r="D167" s="6" t="str">
        <f>'ادخال البيانات'!AR168</f>
        <v/>
      </c>
      <c r="E167" s="6" t="str">
        <f>'ادخال البيانات'!AS168</f>
        <v/>
      </c>
      <c r="F167" s="6" t="str">
        <f>'ادخال البيانات'!AT168</f>
        <v/>
      </c>
      <c r="G167" s="6" t="str">
        <f>'ادخال البيانات'!AU168</f>
        <v/>
      </c>
      <c r="H167" s="6" t="str">
        <f>'ادخال البيانات'!AV168</f>
        <v/>
      </c>
      <c r="I167" s="6" t="str">
        <f>'ادخال البيانات'!AW168</f>
        <v/>
      </c>
      <c r="J167" s="6" t="str">
        <f>'ادخال البيانات'!AX168</f>
        <v/>
      </c>
      <c r="K167" s="6" t="str">
        <f>'ادخال البيانات'!AY168</f>
        <v/>
      </c>
      <c r="L167" s="6" t="str">
        <f>'ادخال البيانات'!AZ168</f>
        <v/>
      </c>
      <c r="M167" s="6" t="str">
        <f>'ادخال البيانات'!BA168</f>
        <v/>
      </c>
      <c r="N167" s="6" t="str">
        <f>'ادخال البيانات'!BB168</f>
        <v/>
      </c>
      <c r="O167" s="6" t="str">
        <f>'ادخال البيانات'!BC168</f>
        <v/>
      </c>
      <c r="P167" s="6" t="str">
        <f>'ادخال البيانات'!BD168</f>
        <v/>
      </c>
      <c r="Q167" s="6" t="str">
        <f>'ادخال البيانات'!BE168</f>
        <v/>
      </c>
      <c r="R167" s="6" t="str">
        <f>'ادخال البيانات'!BF168</f>
        <v/>
      </c>
      <c r="S167" s="6" t="str">
        <f>'ادخال البيانات'!BG168</f>
        <v/>
      </c>
      <c r="T167" s="6" t="str">
        <f>'ادخال البيانات'!BH168</f>
        <v/>
      </c>
      <c r="U167" s="6" t="str">
        <f>'ادخال البيانات'!BI168</f>
        <v/>
      </c>
      <c r="V167" s="130" t="str">
        <f>'ادخال البيانات'!BJ168</f>
        <v/>
      </c>
      <c r="W167" s="138">
        <f t="shared" si="17"/>
        <v>0</v>
      </c>
    </row>
    <row r="168" spans="2:23" ht="14.5" thickBot="1">
      <c r="B168" s="6" t="str">
        <f>'ادخال البيانات'!B169</f>
        <v/>
      </c>
      <c r="C168" s="6" t="str">
        <f>'ادخال البيانات'!AQ169</f>
        <v/>
      </c>
      <c r="D168" s="6" t="str">
        <f>'ادخال البيانات'!AR169</f>
        <v/>
      </c>
      <c r="E168" s="6" t="str">
        <f>'ادخال البيانات'!AS169</f>
        <v/>
      </c>
      <c r="F168" s="6" t="str">
        <f>'ادخال البيانات'!AT169</f>
        <v/>
      </c>
      <c r="G168" s="6" t="str">
        <f>'ادخال البيانات'!AU169</f>
        <v/>
      </c>
      <c r="H168" s="6" t="str">
        <f>'ادخال البيانات'!AV169</f>
        <v/>
      </c>
      <c r="I168" s="6" t="str">
        <f>'ادخال البيانات'!AW169</f>
        <v/>
      </c>
      <c r="J168" s="6" t="str">
        <f>'ادخال البيانات'!AX169</f>
        <v/>
      </c>
      <c r="K168" s="6" t="str">
        <f>'ادخال البيانات'!AY169</f>
        <v/>
      </c>
      <c r="L168" s="6" t="str">
        <f>'ادخال البيانات'!AZ169</f>
        <v/>
      </c>
      <c r="M168" s="6" t="str">
        <f>'ادخال البيانات'!BA169</f>
        <v/>
      </c>
      <c r="N168" s="6" t="str">
        <f>'ادخال البيانات'!BB169</f>
        <v/>
      </c>
      <c r="O168" s="6" t="str">
        <f>'ادخال البيانات'!BC169</f>
        <v/>
      </c>
      <c r="P168" s="6" t="str">
        <f>'ادخال البيانات'!BD169</f>
        <v/>
      </c>
      <c r="Q168" s="6" t="str">
        <f>'ادخال البيانات'!BE169</f>
        <v/>
      </c>
      <c r="R168" s="6" t="str">
        <f>'ادخال البيانات'!BF169</f>
        <v/>
      </c>
      <c r="S168" s="6" t="str">
        <f>'ادخال البيانات'!BG169</f>
        <v/>
      </c>
      <c r="T168" s="6" t="str">
        <f>'ادخال البيانات'!BH169</f>
        <v/>
      </c>
      <c r="U168" s="6" t="str">
        <f>'ادخال البيانات'!BI169</f>
        <v/>
      </c>
      <c r="V168" s="130" t="str">
        <f>'ادخال البيانات'!BJ169</f>
        <v/>
      </c>
      <c r="W168" s="138">
        <f t="shared" si="17"/>
        <v>0</v>
      </c>
    </row>
    <row r="169" spans="2:23" ht="14.5" thickBot="1">
      <c r="B169" s="6" t="str">
        <f>'ادخال البيانات'!B170</f>
        <v/>
      </c>
      <c r="C169" s="6" t="str">
        <f>'ادخال البيانات'!AQ170</f>
        <v/>
      </c>
      <c r="D169" s="6" t="str">
        <f>'ادخال البيانات'!AR170</f>
        <v/>
      </c>
      <c r="E169" s="6" t="str">
        <f>'ادخال البيانات'!AS170</f>
        <v/>
      </c>
      <c r="F169" s="6" t="str">
        <f>'ادخال البيانات'!AT170</f>
        <v/>
      </c>
      <c r="G169" s="6" t="str">
        <f>'ادخال البيانات'!AU170</f>
        <v/>
      </c>
      <c r="H169" s="6" t="str">
        <f>'ادخال البيانات'!AV170</f>
        <v/>
      </c>
      <c r="I169" s="6" t="str">
        <f>'ادخال البيانات'!AW170</f>
        <v/>
      </c>
      <c r="J169" s="6" t="str">
        <f>'ادخال البيانات'!AX170</f>
        <v/>
      </c>
      <c r="K169" s="6" t="str">
        <f>'ادخال البيانات'!AY170</f>
        <v/>
      </c>
      <c r="L169" s="6" t="str">
        <f>'ادخال البيانات'!AZ170</f>
        <v/>
      </c>
      <c r="M169" s="6" t="str">
        <f>'ادخال البيانات'!BA170</f>
        <v/>
      </c>
      <c r="N169" s="6" t="str">
        <f>'ادخال البيانات'!BB170</f>
        <v/>
      </c>
      <c r="O169" s="6" t="str">
        <f>'ادخال البيانات'!BC170</f>
        <v/>
      </c>
      <c r="P169" s="6" t="str">
        <f>'ادخال البيانات'!BD170</f>
        <v/>
      </c>
      <c r="Q169" s="6" t="str">
        <f>'ادخال البيانات'!BE170</f>
        <v/>
      </c>
      <c r="R169" s="6" t="str">
        <f>'ادخال البيانات'!BF170</f>
        <v/>
      </c>
      <c r="S169" s="6" t="str">
        <f>'ادخال البيانات'!BG170</f>
        <v/>
      </c>
      <c r="T169" s="6" t="str">
        <f>'ادخال البيانات'!BH170</f>
        <v/>
      </c>
      <c r="U169" s="6" t="str">
        <f>'ادخال البيانات'!BI170</f>
        <v/>
      </c>
      <c r="V169" s="130" t="str">
        <f>'ادخال البيانات'!BJ170</f>
        <v/>
      </c>
      <c r="W169" s="138">
        <f t="shared" si="17"/>
        <v>0</v>
      </c>
    </row>
    <row r="170" spans="2:23" ht="14.5" thickBot="1">
      <c r="B170" s="6" t="str">
        <f>'ادخال البيانات'!B171</f>
        <v/>
      </c>
      <c r="C170" s="6" t="str">
        <f>'ادخال البيانات'!AQ171</f>
        <v/>
      </c>
      <c r="D170" s="6" t="str">
        <f>'ادخال البيانات'!AR171</f>
        <v/>
      </c>
      <c r="E170" s="6" t="str">
        <f>'ادخال البيانات'!AS171</f>
        <v/>
      </c>
      <c r="F170" s="6" t="str">
        <f>'ادخال البيانات'!AT171</f>
        <v/>
      </c>
      <c r="G170" s="6" t="str">
        <f>'ادخال البيانات'!AU171</f>
        <v/>
      </c>
      <c r="H170" s="6" t="str">
        <f>'ادخال البيانات'!AV171</f>
        <v/>
      </c>
      <c r="I170" s="6" t="str">
        <f>'ادخال البيانات'!AW171</f>
        <v/>
      </c>
      <c r="J170" s="6" t="str">
        <f>'ادخال البيانات'!AX171</f>
        <v/>
      </c>
      <c r="K170" s="6" t="str">
        <f>'ادخال البيانات'!AY171</f>
        <v/>
      </c>
      <c r="L170" s="6" t="str">
        <f>'ادخال البيانات'!AZ171</f>
        <v/>
      </c>
      <c r="M170" s="6" t="str">
        <f>'ادخال البيانات'!BA171</f>
        <v/>
      </c>
      <c r="N170" s="6" t="str">
        <f>'ادخال البيانات'!BB171</f>
        <v/>
      </c>
      <c r="O170" s="6" t="str">
        <f>'ادخال البيانات'!BC171</f>
        <v/>
      </c>
      <c r="P170" s="6" t="str">
        <f>'ادخال البيانات'!BD171</f>
        <v/>
      </c>
      <c r="Q170" s="6" t="str">
        <f>'ادخال البيانات'!BE171</f>
        <v/>
      </c>
      <c r="R170" s="6" t="str">
        <f>'ادخال البيانات'!BF171</f>
        <v/>
      </c>
      <c r="S170" s="6" t="str">
        <f>'ادخال البيانات'!BG171</f>
        <v/>
      </c>
      <c r="T170" s="6" t="str">
        <f>'ادخال البيانات'!BH171</f>
        <v/>
      </c>
      <c r="U170" s="6" t="str">
        <f>'ادخال البيانات'!BI171</f>
        <v/>
      </c>
      <c r="V170" s="130" t="str">
        <f>'ادخال البيانات'!BJ171</f>
        <v/>
      </c>
      <c r="W170" s="138">
        <f t="shared" si="17"/>
        <v>0</v>
      </c>
    </row>
    <row r="171" spans="2:23" ht="14.5" thickBot="1">
      <c r="B171" s="6" t="str">
        <f>'ادخال البيانات'!B172</f>
        <v/>
      </c>
      <c r="C171" s="6" t="str">
        <f>'ادخال البيانات'!AQ172</f>
        <v/>
      </c>
      <c r="D171" s="6" t="str">
        <f>'ادخال البيانات'!AR172</f>
        <v/>
      </c>
      <c r="E171" s="6" t="str">
        <f>'ادخال البيانات'!AS172</f>
        <v/>
      </c>
      <c r="F171" s="6" t="str">
        <f>'ادخال البيانات'!AT172</f>
        <v/>
      </c>
      <c r="G171" s="6" t="str">
        <f>'ادخال البيانات'!AU172</f>
        <v/>
      </c>
      <c r="H171" s="6" t="str">
        <f>'ادخال البيانات'!AV172</f>
        <v/>
      </c>
      <c r="I171" s="6" t="str">
        <f>'ادخال البيانات'!AW172</f>
        <v/>
      </c>
      <c r="J171" s="6" t="str">
        <f>'ادخال البيانات'!AX172</f>
        <v/>
      </c>
      <c r="K171" s="6" t="str">
        <f>'ادخال البيانات'!AY172</f>
        <v/>
      </c>
      <c r="L171" s="6" t="str">
        <f>'ادخال البيانات'!AZ172</f>
        <v/>
      </c>
      <c r="M171" s="6" t="str">
        <f>'ادخال البيانات'!BA172</f>
        <v/>
      </c>
      <c r="N171" s="6" t="str">
        <f>'ادخال البيانات'!BB172</f>
        <v/>
      </c>
      <c r="O171" s="6" t="str">
        <f>'ادخال البيانات'!BC172</f>
        <v/>
      </c>
      <c r="P171" s="6" t="str">
        <f>'ادخال البيانات'!BD172</f>
        <v/>
      </c>
      <c r="Q171" s="6" t="str">
        <f>'ادخال البيانات'!BE172</f>
        <v/>
      </c>
      <c r="R171" s="6" t="str">
        <f>'ادخال البيانات'!BF172</f>
        <v/>
      </c>
      <c r="S171" s="6" t="str">
        <f>'ادخال البيانات'!BG172</f>
        <v/>
      </c>
      <c r="T171" s="6" t="str">
        <f>'ادخال البيانات'!BH172</f>
        <v/>
      </c>
      <c r="U171" s="6" t="str">
        <f>'ادخال البيانات'!BI172</f>
        <v/>
      </c>
      <c r="V171" s="130" t="str">
        <f>'ادخال البيانات'!BJ172</f>
        <v/>
      </c>
      <c r="W171" s="138">
        <f t="shared" si="17"/>
        <v>0</v>
      </c>
    </row>
    <row r="172" spans="2:23" ht="14.5" thickBot="1">
      <c r="B172" s="6" t="str">
        <f>'ادخال البيانات'!B173</f>
        <v/>
      </c>
      <c r="C172" s="6" t="str">
        <f>'ادخال البيانات'!AQ173</f>
        <v/>
      </c>
      <c r="D172" s="6" t="str">
        <f>'ادخال البيانات'!AR173</f>
        <v/>
      </c>
      <c r="E172" s="6" t="str">
        <f>'ادخال البيانات'!AS173</f>
        <v/>
      </c>
      <c r="F172" s="6" t="str">
        <f>'ادخال البيانات'!AT173</f>
        <v/>
      </c>
      <c r="G172" s="6" t="str">
        <f>'ادخال البيانات'!AU173</f>
        <v/>
      </c>
      <c r="H172" s="6" t="str">
        <f>'ادخال البيانات'!AV173</f>
        <v/>
      </c>
      <c r="I172" s="6" t="str">
        <f>'ادخال البيانات'!AW173</f>
        <v/>
      </c>
      <c r="J172" s="6" t="str">
        <f>'ادخال البيانات'!AX173</f>
        <v/>
      </c>
      <c r="K172" s="6" t="str">
        <f>'ادخال البيانات'!AY173</f>
        <v/>
      </c>
      <c r="L172" s="6" t="str">
        <f>'ادخال البيانات'!AZ173</f>
        <v/>
      </c>
      <c r="M172" s="6" t="str">
        <f>'ادخال البيانات'!BA173</f>
        <v/>
      </c>
      <c r="N172" s="6" t="str">
        <f>'ادخال البيانات'!BB173</f>
        <v/>
      </c>
      <c r="O172" s="6" t="str">
        <f>'ادخال البيانات'!BC173</f>
        <v/>
      </c>
      <c r="P172" s="6" t="str">
        <f>'ادخال البيانات'!BD173</f>
        <v/>
      </c>
      <c r="Q172" s="6" t="str">
        <f>'ادخال البيانات'!BE173</f>
        <v/>
      </c>
      <c r="R172" s="6" t="str">
        <f>'ادخال البيانات'!BF173</f>
        <v/>
      </c>
      <c r="S172" s="6" t="str">
        <f>'ادخال البيانات'!BG173</f>
        <v/>
      </c>
      <c r="T172" s="6" t="str">
        <f>'ادخال البيانات'!BH173</f>
        <v/>
      </c>
      <c r="U172" s="6" t="str">
        <f>'ادخال البيانات'!BI173</f>
        <v/>
      </c>
      <c r="V172" s="130" t="str">
        <f>'ادخال البيانات'!BJ173</f>
        <v/>
      </c>
      <c r="W172" s="138">
        <f t="shared" si="17"/>
        <v>0</v>
      </c>
    </row>
    <row r="173" spans="2:23" ht="14.5" thickBot="1">
      <c r="B173" s="6" t="str">
        <f>'ادخال البيانات'!B174</f>
        <v/>
      </c>
      <c r="C173" s="6" t="str">
        <f>'ادخال البيانات'!AQ174</f>
        <v/>
      </c>
      <c r="D173" s="6" t="str">
        <f>'ادخال البيانات'!AR174</f>
        <v/>
      </c>
      <c r="E173" s="6" t="str">
        <f>'ادخال البيانات'!AS174</f>
        <v/>
      </c>
      <c r="F173" s="6" t="str">
        <f>'ادخال البيانات'!AT174</f>
        <v/>
      </c>
      <c r="G173" s="6" t="str">
        <f>'ادخال البيانات'!AU174</f>
        <v/>
      </c>
      <c r="H173" s="6" t="str">
        <f>'ادخال البيانات'!AV174</f>
        <v/>
      </c>
      <c r="I173" s="6" t="str">
        <f>'ادخال البيانات'!AW174</f>
        <v/>
      </c>
      <c r="J173" s="6" t="str">
        <f>'ادخال البيانات'!AX174</f>
        <v/>
      </c>
      <c r="K173" s="6" t="str">
        <f>'ادخال البيانات'!AY174</f>
        <v/>
      </c>
      <c r="L173" s="6" t="str">
        <f>'ادخال البيانات'!AZ174</f>
        <v/>
      </c>
      <c r="M173" s="6" t="str">
        <f>'ادخال البيانات'!BA174</f>
        <v/>
      </c>
      <c r="N173" s="6" t="str">
        <f>'ادخال البيانات'!BB174</f>
        <v/>
      </c>
      <c r="O173" s="6" t="str">
        <f>'ادخال البيانات'!BC174</f>
        <v/>
      </c>
      <c r="P173" s="6" t="str">
        <f>'ادخال البيانات'!BD174</f>
        <v/>
      </c>
      <c r="Q173" s="6" t="str">
        <f>'ادخال البيانات'!BE174</f>
        <v/>
      </c>
      <c r="R173" s="6" t="str">
        <f>'ادخال البيانات'!BF174</f>
        <v/>
      </c>
      <c r="S173" s="6" t="str">
        <f>'ادخال البيانات'!BG174</f>
        <v/>
      </c>
      <c r="T173" s="6" t="str">
        <f>'ادخال البيانات'!BH174</f>
        <v/>
      </c>
      <c r="U173" s="6" t="str">
        <f>'ادخال البيانات'!BI174</f>
        <v/>
      </c>
      <c r="V173" s="130" t="str">
        <f>'ادخال البيانات'!BJ174</f>
        <v/>
      </c>
      <c r="W173" s="138">
        <f t="shared" si="17"/>
        <v>0</v>
      </c>
    </row>
    <row r="174" spans="2:23" ht="14.5" thickBot="1">
      <c r="B174" s="6" t="str">
        <f>'ادخال البيانات'!B175</f>
        <v/>
      </c>
      <c r="C174" s="6" t="str">
        <f>'ادخال البيانات'!AQ175</f>
        <v/>
      </c>
      <c r="D174" s="6" t="str">
        <f>'ادخال البيانات'!AR175</f>
        <v/>
      </c>
      <c r="E174" s="6" t="str">
        <f>'ادخال البيانات'!AS175</f>
        <v/>
      </c>
      <c r="F174" s="6" t="str">
        <f>'ادخال البيانات'!AT175</f>
        <v/>
      </c>
      <c r="G174" s="6" t="str">
        <f>'ادخال البيانات'!AU175</f>
        <v/>
      </c>
      <c r="H174" s="6" t="str">
        <f>'ادخال البيانات'!AV175</f>
        <v/>
      </c>
      <c r="I174" s="6" t="str">
        <f>'ادخال البيانات'!AW175</f>
        <v/>
      </c>
      <c r="J174" s="6" t="str">
        <f>'ادخال البيانات'!AX175</f>
        <v/>
      </c>
      <c r="K174" s="6" t="str">
        <f>'ادخال البيانات'!AY175</f>
        <v/>
      </c>
      <c r="L174" s="6" t="str">
        <f>'ادخال البيانات'!AZ175</f>
        <v/>
      </c>
      <c r="M174" s="6" t="str">
        <f>'ادخال البيانات'!BA175</f>
        <v/>
      </c>
      <c r="N174" s="6" t="str">
        <f>'ادخال البيانات'!BB175</f>
        <v/>
      </c>
      <c r="O174" s="6" t="str">
        <f>'ادخال البيانات'!BC175</f>
        <v/>
      </c>
      <c r="P174" s="6" t="str">
        <f>'ادخال البيانات'!BD175</f>
        <v/>
      </c>
      <c r="Q174" s="6" t="str">
        <f>'ادخال البيانات'!BE175</f>
        <v/>
      </c>
      <c r="R174" s="6" t="str">
        <f>'ادخال البيانات'!BF175</f>
        <v/>
      </c>
      <c r="S174" s="6" t="str">
        <f>'ادخال البيانات'!BG175</f>
        <v/>
      </c>
      <c r="T174" s="6" t="str">
        <f>'ادخال البيانات'!BH175</f>
        <v/>
      </c>
      <c r="U174" s="6" t="str">
        <f>'ادخال البيانات'!BI175</f>
        <v/>
      </c>
      <c r="V174" s="130" t="str">
        <f>'ادخال البيانات'!BJ175</f>
        <v/>
      </c>
      <c r="W174" s="138">
        <f t="shared" si="17"/>
        <v>0</v>
      </c>
    </row>
    <row r="175" spans="2:23" ht="14.5" thickBot="1">
      <c r="B175" s="6" t="str">
        <f>'ادخال البيانات'!B176</f>
        <v/>
      </c>
      <c r="C175" s="6" t="str">
        <f>'ادخال البيانات'!AQ176</f>
        <v/>
      </c>
      <c r="D175" s="6" t="str">
        <f>'ادخال البيانات'!AR176</f>
        <v/>
      </c>
      <c r="E175" s="6" t="str">
        <f>'ادخال البيانات'!AS176</f>
        <v/>
      </c>
      <c r="F175" s="6" t="str">
        <f>'ادخال البيانات'!AT176</f>
        <v/>
      </c>
      <c r="G175" s="6" t="str">
        <f>'ادخال البيانات'!AU176</f>
        <v/>
      </c>
      <c r="H175" s="6" t="str">
        <f>'ادخال البيانات'!AV176</f>
        <v/>
      </c>
      <c r="I175" s="6" t="str">
        <f>'ادخال البيانات'!AW176</f>
        <v/>
      </c>
      <c r="J175" s="6" t="str">
        <f>'ادخال البيانات'!AX176</f>
        <v/>
      </c>
      <c r="K175" s="6" t="str">
        <f>'ادخال البيانات'!AY176</f>
        <v/>
      </c>
      <c r="L175" s="6" t="str">
        <f>'ادخال البيانات'!AZ176</f>
        <v/>
      </c>
      <c r="M175" s="6" t="str">
        <f>'ادخال البيانات'!BA176</f>
        <v/>
      </c>
      <c r="N175" s="6" t="str">
        <f>'ادخال البيانات'!BB176</f>
        <v/>
      </c>
      <c r="O175" s="6" t="str">
        <f>'ادخال البيانات'!BC176</f>
        <v/>
      </c>
      <c r="P175" s="6" t="str">
        <f>'ادخال البيانات'!BD176</f>
        <v/>
      </c>
      <c r="Q175" s="6" t="str">
        <f>'ادخال البيانات'!BE176</f>
        <v/>
      </c>
      <c r="R175" s="6" t="str">
        <f>'ادخال البيانات'!BF176</f>
        <v/>
      </c>
      <c r="S175" s="6" t="str">
        <f>'ادخال البيانات'!BG176</f>
        <v/>
      </c>
      <c r="T175" s="6" t="str">
        <f>'ادخال البيانات'!BH176</f>
        <v/>
      </c>
      <c r="U175" s="6" t="str">
        <f>'ادخال البيانات'!BI176</f>
        <v/>
      </c>
      <c r="V175" s="130" t="str">
        <f>'ادخال البيانات'!BJ176</f>
        <v/>
      </c>
      <c r="W175" s="138">
        <f t="shared" si="17"/>
        <v>0</v>
      </c>
    </row>
    <row r="176" spans="2:23" ht="14.5" thickBot="1">
      <c r="B176" s="6" t="str">
        <f>'ادخال البيانات'!B177</f>
        <v/>
      </c>
      <c r="C176" s="6" t="str">
        <f>'ادخال البيانات'!AQ177</f>
        <v/>
      </c>
      <c r="D176" s="6" t="str">
        <f>'ادخال البيانات'!AR177</f>
        <v/>
      </c>
      <c r="E176" s="6" t="str">
        <f>'ادخال البيانات'!AS177</f>
        <v/>
      </c>
      <c r="F176" s="6" t="str">
        <f>'ادخال البيانات'!AT177</f>
        <v/>
      </c>
      <c r="G176" s="6" t="str">
        <f>'ادخال البيانات'!AU177</f>
        <v/>
      </c>
      <c r="H176" s="6" t="str">
        <f>'ادخال البيانات'!AV177</f>
        <v/>
      </c>
      <c r="I176" s="6" t="str">
        <f>'ادخال البيانات'!AW177</f>
        <v/>
      </c>
      <c r="J176" s="6" t="str">
        <f>'ادخال البيانات'!AX177</f>
        <v/>
      </c>
      <c r="K176" s="6" t="str">
        <f>'ادخال البيانات'!AY177</f>
        <v/>
      </c>
      <c r="L176" s="6" t="str">
        <f>'ادخال البيانات'!AZ177</f>
        <v/>
      </c>
      <c r="M176" s="6" t="str">
        <f>'ادخال البيانات'!BA177</f>
        <v/>
      </c>
      <c r="N176" s="6" t="str">
        <f>'ادخال البيانات'!BB177</f>
        <v/>
      </c>
      <c r="O176" s="6" t="str">
        <f>'ادخال البيانات'!BC177</f>
        <v/>
      </c>
      <c r="P176" s="6" t="str">
        <f>'ادخال البيانات'!BD177</f>
        <v/>
      </c>
      <c r="Q176" s="6" t="str">
        <f>'ادخال البيانات'!BE177</f>
        <v/>
      </c>
      <c r="R176" s="6" t="str">
        <f>'ادخال البيانات'!BF177</f>
        <v/>
      </c>
      <c r="S176" s="6" t="str">
        <f>'ادخال البيانات'!BG177</f>
        <v/>
      </c>
      <c r="T176" s="6" t="str">
        <f>'ادخال البيانات'!BH177</f>
        <v/>
      </c>
      <c r="U176" s="6" t="str">
        <f>'ادخال البيانات'!BI177</f>
        <v/>
      </c>
      <c r="V176" s="130" t="str">
        <f>'ادخال البيانات'!BJ177</f>
        <v/>
      </c>
      <c r="W176" s="138">
        <f t="shared" si="17"/>
        <v>0</v>
      </c>
    </row>
    <row r="177" spans="2:23" ht="14.5" thickBot="1">
      <c r="B177" s="6" t="str">
        <f>'ادخال البيانات'!B178</f>
        <v/>
      </c>
      <c r="C177" s="6" t="str">
        <f>'ادخال البيانات'!AQ178</f>
        <v/>
      </c>
      <c r="D177" s="6" t="str">
        <f>'ادخال البيانات'!AR178</f>
        <v/>
      </c>
      <c r="E177" s="6" t="str">
        <f>'ادخال البيانات'!AS178</f>
        <v/>
      </c>
      <c r="F177" s="6" t="str">
        <f>'ادخال البيانات'!AT178</f>
        <v/>
      </c>
      <c r="G177" s="6" t="str">
        <f>'ادخال البيانات'!AU178</f>
        <v/>
      </c>
      <c r="H177" s="6" t="str">
        <f>'ادخال البيانات'!AV178</f>
        <v/>
      </c>
      <c r="I177" s="6" t="str">
        <f>'ادخال البيانات'!AW178</f>
        <v/>
      </c>
      <c r="J177" s="6" t="str">
        <f>'ادخال البيانات'!AX178</f>
        <v/>
      </c>
      <c r="K177" s="6" t="str">
        <f>'ادخال البيانات'!AY178</f>
        <v/>
      </c>
      <c r="L177" s="6" t="str">
        <f>'ادخال البيانات'!AZ178</f>
        <v/>
      </c>
      <c r="M177" s="6" t="str">
        <f>'ادخال البيانات'!BA178</f>
        <v/>
      </c>
      <c r="N177" s="6" t="str">
        <f>'ادخال البيانات'!BB178</f>
        <v/>
      </c>
      <c r="O177" s="6" t="str">
        <f>'ادخال البيانات'!BC178</f>
        <v/>
      </c>
      <c r="P177" s="6" t="str">
        <f>'ادخال البيانات'!BD178</f>
        <v/>
      </c>
      <c r="Q177" s="6" t="str">
        <f>'ادخال البيانات'!BE178</f>
        <v/>
      </c>
      <c r="R177" s="6" t="str">
        <f>'ادخال البيانات'!BF178</f>
        <v/>
      </c>
      <c r="S177" s="6" t="str">
        <f>'ادخال البيانات'!BG178</f>
        <v/>
      </c>
      <c r="T177" s="6" t="str">
        <f>'ادخال البيانات'!BH178</f>
        <v/>
      </c>
      <c r="U177" s="6" t="str">
        <f>'ادخال البيانات'!BI178</f>
        <v/>
      </c>
      <c r="V177" s="130" t="str">
        <f>'ادخال البيانات'!BJ178</f>
        <v/>
      </c>
      <c r="W177" s="138">
        <f t="shared" si="17"/>
        <v>0</v>
      </c>
    </row>
    <row r="178" spans="2:23" ht="14.5" thickBot="1">
      <c r="B178" s="6" t="str">
        <f>'ادخال البيانات'!B179</f>
        <v/>
      </c>
      <c r="C178" s="6" t="str">
        <f>'ادخال البيانات'!AQ179</f>
        <v/>
      </c>
      <c r="D178" s="6" t="str">
        <f>'ادخال البيانات'!AR179</f>
        <v/>
      </c>
      <c r="E178" s="6" t="str">
        <f>'ادخال البيانات'!AS179</f>
        <v/>
      </c>
      <c r="F178" s="6" t="str">
        <f>'ادخال البيانات'!AT179</f>
        <v/>
      </c>
      <c r="G178" s="6" t="str">
        <f>'ادخال البيانات'!AU179</f>
        <v/>
      </c>
      <c r="H178" s="6" t="str">
        <f>'ادخال البيانات'!AV179</f>
        <v/>
      </c>
      <c r="I178" s="6" t="str">
        <f>'ادخال البيانات'!AW179</f>
        <v/>
      </c>
      <c r="J178" s="6" t="str">
        <f>'ادخال البيانات'!AX179</f>
        <v/>
      </c>
      <c r="K178" s="6" t="str">
        <f>'ادخال البيانات'!AY179</f>
        <v/>
      </c>
      <c r="L178" s="6" t="str">
        <f>'ادخال البيانات'!AZ179</f>
        <v/>
      </c>
      <c r="M178" s="6" t="str">
        <f>'ادخال البيانات'!BA179</f>
        <v/>
      </c>
      <c r="N178" s="6" t="str">
        <f>'ادخال البيانات'!BB179</f>
        <v/>
      </c>
      <c r="O178" s="6" t="str">
        <f>'ادخال البيانات'!BC179</f>
        <v/>
      </c>
      <c r="P178" s="6" t="str">
        <f>'ادخال البيانات'!BD179</f>
        <v/>
      </c>
      <c r="Q178" s="6" t="str">
        <f>'ادخال البيانات'!BE179</f>
        <v/>
      </c>
      <c r="R178" s="6" t="str">
        <f>'ادخال البيانات'!BF179</f>
        <v/>
      </c>
      <c r="S178" s="6" t="str">
        <f>'ادخال البيانات'!BG179</f>
        <v/>
      </c>
      <c r="T178" s="6" t="str">
        <f>'ادخال البيانات'!BH179</f>
        <v/>
      </c>
      <c r="U178" s="6" t="str">
        <f>'ادخال البيانات'!BI179</f>
        <v/>
      </c>
      <c r="V178" s="130" t="str">
        <f>'ادخال البيانات'!BJ179</f>
        <v/>
      </c>
      <c r="W178" s="138">
        <f t="shared" si="17"/>
        <v>0</v>
      </c>
    </row>
    <row r="179" spans="2:23" ht="14.5" thickBot="1">
      <c r="B179" s="6" t="str">
        <f>'ادخال البيانات'!B180</f>
        <v/>
      </c>
      <c r="C179" s="6" t="str">
        <f>'ادخال البيانات'!AQ180</f>
        <v/>
      </c>
      <c r="D179" s="6" t="str">
        <f>'ادخال البيانات'!AR180</f>
        <v/>
      </c>
      <c r="E179" s="6" t="str">
        <f>'ادخال البيانات'!AS180</f>
        <v/>
      </c>
      <c r="F179" s="6" t="str">
        <f>'ادخال البيانات'!AT180</f>
        <v/>
      </c>
      <c r="G179" s="6" t="str">
        <f>'ادخال البيانات'!AU180</f>
        <v/>
      </c>
      <c r="H179" s="6" t="str">
        <f>'ادخال البيانات'!AV180</f>
        <v/>
      </c>
      <c r="I179" s="6" t="str">
        <f>'ادخال البيانات'!AW180</f>
        <v/>
      </c>
      <c r="J179" s="6" t="str">
        <f>'ادخال البيانات'!AX180</f>
        <v/>
      </c>
      <c r="K179" s="6" t="str">
        <f>'ادخال البيانات'!AY180</f>
        <v/>
      </c>
      <c r="L179" s="6" t="str">
        <f>'ادخال البيانات'!AZ180</f>
        <v/>
      </c>
      <c r="M179" s="6" t="str">
        <f>'ادخال البيانات'!BA180</f>
        <v/>
      </c>
      <c r="N179" s="6" t="str">
        <f>'ادخال البيانات'!BB180</f>
        <v/>
      </c>
      <c r="O179" s="6" t="str">
        <f>'ادخال البيانات'!BC180</f>
        <v/>
      </c>
      <c r="P179" s="6" t="str">
        <f>'ادخال البيانات'!BD180</f>
        <v/>
      </c>
      <c r="Q179" s="6" t="str">
        <f>'ادخال البيانات'!BE180</f>
        <v/>
      </c>
      <c r="R179" s="6" t="str">
        <f>'ادخال البيانات'!BF180</f>
        <v/>
      </c>
      <c r="S179" s="6" t="str">
        <f>'ادخال البيانات'!BG180</f>
        <v/>
      </c>
      <c r="T179" s="6" t="str">
        <f>'ادخال البيانات'!BH180</f>
        <v/>
      </c>
      <c r="U179" s="6" t="str">
        <f>'ادخال البيانات'!BI180</f>
        <v/>
      </c>
      <c r="V179" s="130" t="str">
        <f>'ادخال البيانات'!BJ180</f>
        <v/>
      </c>
      <c r="W179" s="138">
        <f t="shared" si="17"/>
        <v>0</v>
      </c>
    </row>
    <row r="180" spans="2:23" ht="14.5" thickBot="1">
      <c r="B180" s="6" t="str">
        <f>'ادخال البيانات'!B181</f>
        <v/>
      </c>
      <c r="C180" s="6" t="str">
        <f>'ادخال البيانات'!AQ181</f>
        <v/>
      </c>
      <c r="D180" s="6" t="str">
        <f>'ادخال البيانات'!AR181</f>
        <v/>
      </c>
      <c r="E180" s="6" t="str">
        <f>'ادخال البيانات'!AS181</f>
        <v/>
      </c>
      <c r="F180" s="6" t="str">
        <f>'ادخال البيانات'!AT181</f>
        <v/>
      </c>
      <c r="G180" s="6" t="str">
        <f>'ادخال البيانات'!AU181</f>
        <v/>
      </c>
      <c r="H180" s="6" t="str">
        <f>'ادخال البيانات'!AV181</f>
        <v/>
      </c>
      <c r="I180" s="6" t="str">
        <f>'ادخال البيانات'!AW181</f>
        <v/>
      </c>
      <c r="J180" s="6" t="str">
        <f>'ادخال البيانات'!AX181</f>
        <v/>
      </c>
      <c r="K180" s="6" t="str">
        <f>'ادخال البيانات'!AY181</f>
        <v/>
      </c>
      <c r="L180" s="6" t="str">
        <f>'ادخال البيانات'!AZ181</f>
        <v/>
      </c>
      <c r="M180" s="6" t="str">
        <f>'ادخال البيانات'!BA181</f>
        <v/>
      </c>
      <c r="N180" s="6" t="str">
        <f>'ادخال البيانات'!BB181</f>
        <v/>
      </c>
      <c r="O180" s="6" t="str">
        <f>'ادخال البيانات'!BC181</f>
        <v/>
      </c>
      <c r="P180" s="6" t="str">
        <f>'ادخال البيانات'!BD181</f>
        <v/>
      </c>
      <c r="Q180" s="6" t="str">
        <f>'ادخال البيانات'!BE181</f>
        <v/>
      </c>
      <c r="R180" s="6" t="str">
        <f>'ادخال البيانات'!BF181</f>
        <v/>
      </c>
      <c r="S180" s="6" t="str">
        <f>'ادخال البيانات'!BG181</f>
        <v/>
      </c>
      <c r="T180" s="6" t="str">
        <f>'ادخال البيانات'!BH181</f>
        <v/>
      </c>
      <c r="U180" s="6" t="str">
        <f>'ادخال البيانات'!BI181</f>
        <v/>
      </c>
      <c r="V180" s="130" t="str">
        <f>'ادخال البيانات'!BJ181</f>
        <v/>
      </c>
      <c r="W180" s="138">
        <f t="shared" si="17"/>
        <v>0</v>
      </c>
    </row>
    <row r="181" spans="2:23" ht="14.5" thickBot="1">
      <c r="B181" s="6" t="str">
        <f>'ادخال البيانات'!B182</f>
        <v/>
      </c>
      <c r="C181" s="6" t="str">
        <f>'ادخال البيانات'!AQ182</f>
        <v/>
      </c>
      <c r="D181" s="6" t="str">
        <f>'ادخال البيانات'!AR182</f>
        <v/>
      </c>
      <c r="E181" s="6" t="str">
        <f>'ادخال البيانات'!AS182</f>
        <v/>
      </c>
      <c r="F181" s="6" t="str">
        <f>'ادخال البيانات'!AT182</f>
        <v/>
      </c>
      <c r="G181" s="6" t="str">
        <f>'ادخال البيانات'!AU182</f>
        <v/>
      </c>
      <c r="H181" s="6" t="str">
        <f>'ادخال البيانات'!AV182</f>
        <v/>
      </c>
      <c r="I181" s="6" t="str">
        <f>'ادخال البيانات'!AW182</f>
        <v/>
      </c>
      <c r="J181" s="6" t="str">
        <f>'ادخال البيانات'!AX182</f>
        <v/>
      </c>
      <c r="K181" s="6" t="str">
        <f>'ادخال البيانات'!AY182</f>
        <v/>
      </c>
      <c r="L181" s="6" t="str">
        <f>'ادخال البيانات'!AZ182</f>
        <v/>
      </c>
      <c r="M181" s="6" t="str">
        <f>'ادخال البيانات'!BA182</f>
        <v/>
      </c>
      <c r="N181" s="6" t="str">
        <f>'ادخال البيانات'!BB182</f>
        <v/>
      </c>
      <c r="O181" s="6" t="str">
        <f>'ادخال البيانات'!BC182</f>
        <v/>
      </c>
      <c r="P181" s="6" t="str">
        <f>'ادخال البيانات'!BD182</f>
        <v/>
      </c>
      <c r="Q181" s="6" t="str">
        <f>'ادخال البيانات'!BE182</f>
        <v/>
      </c>
      <c r="R181" s="6" t="str">
        <f>'ادخال البيانات'!BF182</f>
        <v/>
      </c>
      <c r="S181" s="6" t="str">
        <f>'ادخال البيانات'!BG182</f>
        <v/>
      </c>
      <c r="T181" s="6" t="str">
        <f>'ادخال البيانات'!BH182</f>
        <v/>
      </c>
      <c r="U181" s="6" t="str">
        <f>'ادخال البيانات'!BI182</f>
        <v/>
      </c>
      <c r="V181" s="130" t="str">
        <f>'ادخال البيانات'!BJ182</f>
        <v/>
      </c>
      <c r="W181" s="138">
        <f t="shared" si="17"/>
        <v>0</v>
      </c>
    </row>
    <row r="182" spans="2:23" ht="14.5" thickBot="1">
      <c r="B182" s="6" t="str">
        <f>'ادخال البيانات'!B183</f>
        <v/>
      </c>
      <c r="C182" s="6" t="str">
        <f>'ادخال البيانات'!AQ183</f>
        <v/>
      </c>
      <c r="D182" s="6" t="str">
        <f>'ادخال البيانات'!AR183</f>
        <v/>
      </c>
      <c r="E182" s="6" t="str">
        <f>'ادخال البيانات'!AS183</f>
        <v/>
      </c>
      <c r="F182" s="6" t="str">
        <f>'ادخال البيانات'!AT183</f>
        <v/>
      </c>
      <c r="G182" s="6" t="str">
        <f>'ادخال البيانات'!AU183</f>
        <v/>
      </c>
      <c r="H182" s="6" t="str">
        <f>'ادخال البيانات'!AV183</f>
        <v/>
      </c>
      <c r="I182" s="6" t="str">
        <f>'ادخال البيانات'!AW183</f>
        <v/>
      </c>
      <c r="J182" s="6" t="str">
        <f>'ادخال البيانات'!AX183</f>
        <v/>
      </c>
      <c r="K182" s="6" t="str">
        <f>'ادخال البيانات'!AY183</f>
        <v/>
      </c>
      <c r="L182" s="6" t="str">
        <f>'ادخال البيانات'!AZ183</f>
        <v/>
      </c>
      <c r="M182" s="6" t="str">
        <f>'ادخال البيانات'!BA183</f>
        <v/>
      </c>
      <c r="N182" s="6" t="str">
        <f>'ادخال البيانات'!BB183</f>
        <v/>
      </c>
      <c r="O182" s="6" t="str">
        <f>'ادخال البيانات'!BC183</f>
        <v/>
      </c>
      <c r="P182" s="6" t="str">
        <f>'ادخال البيانات'!BD183</f>
        <v/>
      </c>
      <c r="Q182" s="6" t="str">
        <f>'ادخال البيانات'!BE183</f>
        <v/>
      </c>
      <c r="R182" s="6" t="str">
        <f>'ادخال البيانات'!BF183</f>
        <v/>
      </c>
      <c r="S182" s="6" t="str">
        <f>'ادخال البيانات'!BG183</f>
        <v/>
      </c>
      <c r="T182" s="6" t="str">
        <f>'ادخال البيانات'!BH183</f>
        <v/>
      </c>
      <c r="U182" s="6" t="str">
        <f>'ادخال البيانات'!BI183</f>
        <v/>
      </c>
      <c r="V182" s="130" t="str">
        <f>'ادخال البيانات'!BJ183</f>
        <v/>
      </c>
      <c r="W182" s="138">
        <f t="shared" si="17"/>
        <v>0</v>
      </c>
    </row>
    <row r="183" spans="2:23" ht="14.5" thickBot="1">
      <c r="B183" s="6" t="str">
        <f>'ادخال البيانات'!B184</f>
        <v/>
      </c>
      <c r="C183" s="6" t="str">
        <f>'ادخال البيانات'!AQ184</f>
        <v/>
      </c>
      <c r="D183" s="6" t="str">
        <f>'ادخال البيانات'!AR184</f>
        <v/>
      </c>
      <c r="E183" s="6" t="str">
        <f>'ادخال البيانات'!AS184</f>
        <v/>
      </c>
      <c r="F183" s="6" t="str">
        <f>'ادخال البيانات'!AT184</f>
        <v/>
      </c>
      <c r="G183" s="6" t="str">
        <f>'ادخال البيانات'!AU184</f>
        <v/>
      </c>
      <c r="H183" s="6" t="str">
        <f>'ادخال البيانات'!AV184</f>
        <v/>
      </c>
      <c r="I183" s="6" t="str">
        <f>'ادخال البيانات'!AW184</f>
        <v/>
      </c>
      <c r="J183" s="6" t="str">
        <f>'ادخال البيانات'!AX184</f>
        <v/>
      </c>
      <c r="K183" s="6" t="str">
        <f>'ادخال البيانات'!AY184</f>
        <v/>
      </c>
      <c r="L183" s="6" t="str">
        <f>'ادخال البيانات'!AZ184</f>
        <v/>
      </c>
      <c r="M183" s="6" t="str">
        <f>'ادخال البيانات'!BA184</f>
        <v/>
      </c>
      <c r="N183" s="6" t="str">
        <f>'ادخال البيانات'!BB184</f>
        <v/>
      </c>
      <c r="O183" s="6" t="str">
        <f>'ادخال البيانات'!BC184</f>
        <v/>
      </c>
      <c r="P183" s="6" t="str">
        <f>'ادخال البيانات'!BD184</f>
        <v/>
      </c>
      <c r="Q183" s="6" t="str">
        <f>'ادخال البيانات'!BE184</f>
        <v/>
      </c>
      <c r="R183" s="6" t="str">
        <f>'ادخال البيانات'!BF184</f>
        <v/>
      </c>
      <c r="S183" s="6" t="str">
        <f>'ادخال البيانات'!BG184</f>
        <v/>
      </c>
      <c r="T183" s="6" t="str">
        <f>'ادخال البيانات'!BH184</f>
        <v/>
      </c>
      <c r="U183" s="6" t="str">
        <f>'ادخال البيانات'!BI184</f>
        <v/>
      </c>
      <c r="V183" s="130" t="str">
        <f>'ادخال البيانات'!BJ184</f>
        <v/>
      </c>
      <c r="W183" s="138">
        <f t="shared" si="17"/>
        <v>0</v>
      </c>
    </row>
    <row r="184" spans="2:23" ht="14.5" thickBot="1">
      <c r="B184" s="6" t="str">
        <f>'ادخال البيانات'!B185</f>
        <v/>
      </c>
      <c r="C184" s="6" t="str">
        <f>'ادخال البيانات'!AQ185</f>
        <v/>
      </c>
      <c r="D184" s="6" t="str">
        <f>'ادخال البيانات'!AR185</f>
        <v/>
      </c>
      <c r="E184" s="6" t="str">
        <f>'ادخال البيانات'!AS185</f>
        <v/>
      </c>
      <c r="F184" s="6" t="str">
        <f>'ادخال البيانات'!AT185</f>
        <v/>
      </c>
      <c r="G184" s="6" t="str">
        <f>'ادخال البيانات'!AU185</f>
        <v/>
      </c>
      <c r="H184" s="6" t="str">
        <f>'ادخال البيانات'!AV185</f>
        <v/>
      </c>
      <c r="I184" s="6" t="str">
        <f>'ادخال البيانات'!AW185</f>
        <v/>
      </c>
      <c r="J184" s="6" t="str">
        <f>'ادخال البيانات'!AX185</f>
        <v/>
      </c>
      <c r="K184" s="6" t="str">
        <f>'ادخال البيانات'!AY185</f>
        <v/>
      </c>
      <c r="L184" s="6" t="str">
        <f>'ادخال البيانات'!AZ185</f>
        <v/>
      </c>
      <c r="M184" s="6" t="str">
        <f>'ادخال البيانات'!BA185</f>
        <v/>
      </c>
      <c r="N184" s="6" t="str">
        <f>'ادخال البيانات'!BB185</f>
        <v/>
      </c>
      <c r="O184" s="6" t="str">
        <f>'ادخال البيانات'!BC185</f>
        <v/>
      </c>
      <c r="P184" s="6" t="str">
        <f>'ادخال البيانات'!BD185</f>
        <v/>
      </c>
      <c r="Q184" s="6" t="str">
        <f>'ادخال البيانات'!BE185</f>
        <v/>
      </c>
      <c r="R184" s="6" t="str">
        <f>'ادخال البيانات'!BF185</f>
        <v/>
      </c>
      <c r="S184" s="6" t="str">
        <f>'ادخال البيانات'!BG185</f>
        <v/>
      </c>
      <c r="T184" s="6" t="str">
        <f>'ادخال البيانات'!BH185</f>
        <v/>
      </c>
      <c r="U184" s="6" t="str">
        <f>'ادخال البيانات'!BI185</f>
        <v/>
      </c>
      <c r="V184" s="130" t="str">
        <f>'ادخال البيانات'!BJ185</f>
        <v/>
      </c>
      <c r="W184" s="138">
        <f t="shared" si="17"/>
        <v>0</v>
      </c>
    </row>
    <row r="185" spans="2:23" ht="14.5" thickBot="1">
      <c r="B185" s="6" t="str">
        <f>'ادخال البيانات'!B186</f>
        <v/>
      </c>
      <c r="C185" s="6" t="str">
        <f>'ادخال البيانات'!AQ186</f>
        <v/>
      </c>
      <c r="D185" s="6" t="str">
        <f>'ادخال البيانات'!AR186</f>
        <v/>
      </c>
      <c r="E185" s="6" t="str">
        <f>'ادخال البيانات'!AS186</f>
        <v/>
      </c>
      <c r="F185" s="6" t="str">
        <f>'ادخال البيانات'!AT186</f>
        <v/>
      </c>
      <c r="G185" s="6" t="str">
        <f>'ادخال البيانات'!AU186</f>
        <v/>
      </c>
      <c r="H185" s="6" t="str">
        <f>'ادخال البيانات'!AV186</f>
        <v/>
      </c>
      <c r="I185" s="6" t="str">
        <f>'ادخال البيانات'!AW186</f>
        <v/>
      </c>
      <c r="J185" s="6" t="str">
        <f>'ادخال البيانات'!AX186</f>
        <v/>
      </c>
      <c r="K185" s="6" t="str">
        <f>'ادخال البيانات'!AY186</f>
        <v/>
      </c>
      <c r="L185" s="6" t="str">
        <f>'ادخال البيانات'!AZ186</f>
        <v/>
      </c>
      <c r="M185" s="6" t="str">
        <f>'ادخال البيانات'!BA186</f>
        <v/>
      </c>
      <c r="N185" s="6" t="str">
        <f>'ادخال البيانات'!BB186</f>
        <v/>
      </c>
      <c r="O185" s="6" t="str">
        <f>'ادخال البيانات'!BC186</f>
        <v/>
      </c>
      <c r="P185" s="6" t="str">
        <f>'ادخال البيانات'!BD186</f>
        <v/>
      </c>
      <c r="Q185" s="6" t="str">
        <f>'ادخال البيانات'!BE186</f>
        <v/>
      </c>
      <c r="R185" s="6" t="str">
        <f>'ادخال البيانات'!BF186</f>
        <v/>
      </c>
      <c r="S185" s="6" t="str">
        <f>'ادخال البيانات'!BG186</f>
        <v/>
      </c>
      <c r="T185" s="6" t="str">
        <f>'ادخال البيانات'!BH186</f>
        <v/>
      </c>
      <c r="U185" s="6" t="str">
        <f>'ادخال البيانات'!BI186</f>
        <v/>
      </c>
      <c r="V185" s="130" t="str">
        <f>'ادخال البيانات'!BJ186</f>
        <v/>
      </c>
      <c r="W185" s="138">
        <f t="shared" si="17"/>
        <v>0</v>
      </c>
    </row>
    <row r="186" spans="2:23" ht="14.5" thickBot="1">
      <c r="B186" s="6" t="str">
        <f>'ادخال البيانات'!B187</f>
        <v/>
      </c>
      <c r="C186" s="6" t="str">
        <f>'ادخال البيانات'!AQ187</f>
        <v/>
      </c>
      <c r="D186" s="6" t="str">
        <f>'ادخال البيانات'!AR187</f>
        <v/>
      </c>
      <c r="E186" s="6" t="str">
        <f>'ادخال البيانات'!AS187</f>
        <v/>
      </c>
      <c r="F186" s="6" t="str">
        <f>'ادخال البيانات'!AT187</f>
        <v/>
      </c>
      <c r="G186" s="6" t="str">
        <f>'ادخال البيانات'!AU187</f>
        <v/>
      </c>
      <c r="H186" s="6" t="str">
        <f>'ادخال البيانات'!AV187</f>
        <v/>
      </c>
      <c r="I186" s="6" t="str">
        <f>'ادخال البيانات'!AW187</f>
        <v/>
      </c>
      <c r="J186" s="6" t="str">
        <f>'ادخال البيانات'!AX187</f>
        <v/>
      </c>
      <c r="K186" s="6" t="str">
        <f>'ادخال البيانات'!AY187</f>
        <v/>
      </c>
      <c r="L186" s="6" t="str">
        <f>'ادخال البيانات'!AZ187</f>
        <v/>
      </c>
      <c r="M186" s="6" t="str">
        <f>'ادخال البيانات'!BA187</f>
        <v/>
      </c>
      <c r="N186" s="6" t="str">
        <f>'ادخال البيانات'!BB187</f>
        <v/>
      </c>
      <c r="O186" s="6" t="str">
        <f>'ادخال البيانات'!BC187</f>
        <v/>
      </c>
      <c r="P186" s="6" t="str">
        <f>'ادخال البيانات'!BD187</f>
        <v/>
      </c>
      <c r="Q186" s="6" t="str">
        <f>'ادخال البيانات'!BE187</f>
        <v/>
      </c>
      <c r="R186" s="6" t="str">
        <f>'ادخال البيانات'!BF187</f>
        <v/>
      </c>
      <c r="S186" s="6" t="str">
        <f>'ادخال البيانات'!BG187</f>
        <v/>
      </c>
      <c r="T186" s="6" t="str">
        <f>'ادخال البيانات'!BH187</f>
        <v/>
      </c>
      <c r="U186" s="6" t="str">
        <f>'ادخال البيانات'!BI187</f>
        <v/>
      </c>
      <c r="V186" s="130" t="str">
        <f>'ادخال البيانات'!BJ187</f>
        <v/>
      </c>
      <c r="W186" s="138">
        <f t="shared" si="17"/>
        <v>0</v>
      </c>
    </row>
    <row r="187" spans="2:23" ht="14.5" thickBot="1">
      <c r="B187" s="6" t="str">
        <f>'ادخال البيانات'!B188</f>
        <v/>
      </c>
      <c r="C187" s="6" t="str">
        <f>'ادخال البيانات'!AQ188</f>
        <v/>
      </c>
      <c r="D187" s="6" t="str">
        <f>'ادخال البيانات'!AR188</f>
        <v/>
      </c>
      <c r="E187" s="6" t="str">
        <f>'ادخال البيانات'!AS188</f>
        <v/>
      </c>
      <c r="F187" s="6" t="str">
        <f>'ادخال البيانات'!AT188</f>
        <v/>
      </c>
      <c r="G187" s="6" t="str">
        <f>'ادخال البيانات'!AU188</f>
        <v/>
      </c>
      <c r="H187" s="6" t="str">
        <f>'ادخال البيانات'!AV188</f>
        <v/>
      </c>
      <c r="I187" s="6" t="str">
        <f>'ادخال البيانات'!AW188</f>
        <v/>
      </c>
      <c r="J187" s="6" t="str">
        <f>'ادخال البيانات'!AX188</f>
        <v/>
      </c>
      <c r="K187" s="6" t="str">
        <f>'ادخال البيانات'!AY188</f>
        <v/>
      </c>
      <c r="L187" s="6" t="str">
        <f>'ادخال البيانات'!AZ188</f>
        <v/>
      </c>
      <c r="M187" s="6" t="str">
        <f>'ادخال البيانات'!BA188</f>
        <v/>
      </c>
      <c r="N187" s="6" t="str">
        <f>'ادخال البيانات'!BB188</f>
        <v/>
      </c>
      <c r="O187" s="6" t="str">
        <f>'ادخال البيانات'!BC188</f>
        <v/>
      </c>
      <c r="P187" s="6" t="str">
        <f>'ادخال البيانات'!BD188</f>
        <v/>
      </c>
      <c r="Q187" s="6" t="str">
        <f>'ادخال البيانات'!BE188</f>
        <v/>
      </c>
      <c r="R187" s="6" t="str">
        <f>'ادخال البيانات'!BF188</f>
        <v/>
      </c>
      <c r="S187" s="6" t="str">
        <f>'ادخال البيانات'!BG188</f>
        <v/>
      </c>
      <c r="T187" s="6" t="str">
        <f>'ادخال البيانات'!BH188</f>
        <v/>
      </c>
      <c r="U187" s="6" t="str">
        <f>'ادخال البيانات'!BI188</f>
        <v/>
      </c>
      <c r="V187" s="130" t="str">
        <f>'ادخال البيانات'!BJ188</f>
        <v/>
      </c>
      <c r="W187" s="138">
        <f t="shared" si="17"/>
        <v>0</v>
      </c>
    </row>
    <row r="188" spans="2:23" ht="14.5" thickBot="1">
      <c r="B188" s="6" t="str">
        <f>'ادخال البيانات'!B189</f>
        <v/>
      </c>
      <c r="C188" s="6" t="str">
        <f>'ادخال البيانات'!AQ189</f>
        <v/>
      </c>
      <c r="D188" s="6" t="str">
        <f>'ادخال البيانات'!AR189</f>
        <v/>
      </c>
      <c r="E188" s="6" t="str">
        <f>'ادخال البيانات'!AS189</f>
        <v/>
      </c>
      <c r="F188" s="6" t="str">
        <f>'ادخال البيانات'!AT189</f>
        <v/>
      </c>
      <c r="G188" s="6" t="str">
        <f>'ادخال البيانات'!AU189</f>
        <v/>
      </c>
      <c r="H188" s="6" t="str">
        <f>'ادخال البيانات'!AV189</f>
        <v/>
      </c>
      <c r="I188" s="6" t="str">
        <f>'ادخال البيانات'!AW189</f>
        <v/>
      </c>
      <c r="J188" s="6" t="str">
        <f>'ادخال البيانات'!AX189</f>
        <v/>
      </c>
      <c r="K188" s="6" t="str">
        <f>'ادخال البيانات'!AY189</f>
        <v/>
      </c>
      <c r="L188" s="6" t="str">
        <f>'ادخال البيانات'!AZ189</f>
        <v/>
      </c>
      <c r="M188" s="6" t="str">
        <f>'ادخال البيانات'!BA189</f>
        <v/>
      </c>
      <c r="N188" s="6" t="str">
        <f>'ادخال البيانات'!BB189</f>
        <v/>
      </c>
      <c r="O188" s="6" t="str">
        <f>'ادخال البيانات'!BC189</f>
        <v/>
      </c>
      <c r="P188" s="6" t="str">
        <f>'ادخال البيانات'!BD189</f>
        <v/>
      </c>
      <c r="Q188" s="6" t="str">
        <f>'ادخال البيانات'!BE189</f>
        <v/>
      </c>
      <c r="R188" s="6" t="str">
        <f>'ادخال البيانات'!BF189</f>
        <v/>
      </c>
      <c r="S188" s="6" t="str">
        <f>'ادخال البيانات'!BG189</f>
        <v/>
      </c>
      <c r="T188" s="6" t="str">
        <f>'ادخال البيانات'!BH189</f>
        <v/>
      </c>
      <c r="U188" s="6" t="str">
        <f>'ادخال البيانات'!BI189</f>
        <v/>
      </c>
      <c r="V188" s="130" t="str">
        <f>'ادخال البيانات'!BJ189</f>
        <v/>
      </c>
      <c r="W188" s="138">
        <f t="shared" si="17"/>
        <v>0</v>
      </c>
    </row>
    <row r="189" spans="2:23" ht="14.5" thickBot="1">
      <c r="B189" s="6" t="str">
        <f>'ادخال البيانات'!B190</f>
        <v/>
      </c>
      <c r="C189" s="6" t="str">
        <f>'ادخال البيانات'!AQ190</f>
        <v/>
      </c>
      <c r="D189" s="6" t="str">
        <f>'ادخال البيانات'!AR190</f>
        <v/>
      </c>
      <c r="E189" s="6" t="str">
        <f>'ادخال البيانات'!AS190</f>
        <v/>
      </c>
      <c r="F189" s="6" t="str">
        <f>'ادخال البيانات'!AT190</f>
        <v/>
      </c>
      <c r="G189" s="6" t="str">
        <f>'ادخال البيانات'!AU190</f>
        <v/>
      </c>
      <c r="H189" s="6" t="str">
        <f>'ادخال البيانات'!AV190</f>
        <v/>
      </c>
      <c r="I189" s="6" t="str">
        <f>'ادخال البيانات'!AW190</f>
        <v/>
      </c>
      <c r="J189" s="6" t="str">
        <f>'ادخال البيانات'!AX190</f>
        <v/>
      </c>
      <c r="K189" s="6" t="str">
        <f>'ادخال البيانات'!AY190</f>
        <v/>
      </c>
      <c r="L189" s="6" t="str">
        <f>'ادخال البيانات'!AZ190</f>
        <v/>
      </c>
      <c r="M189" s="6" t="str">
        <f>'ادخال البيانات'!BA190</f>
        <v/>
      </c>
      <c r="N189" s="6" t="str">
        <f>'ادخال البيانات'!BB190</f>
        <v/>
      </c>
      <c r="O189" s="6" t="str">
        <f>'ادخال البيانات'!BC190</f>
        <v/>
      </c>
      <c r="P189" s="6" t="str">
        <f>'ادخال البيانات'!BD190</f>
        <v/>
      </c>
      <c r="Q189" s="6" t="str">
        <f>'ادخال البيانات'!BE190</f>
        <v/>
      </c>
      <c r="R189" s="6" t="str">
        <f>'ادخال البيانات'!BF190</f>
        <v/>
      </c>
      <c r="S189" s="6" t="str">
        <f>'ادخال البيانات'!BG190</f>
        <v/>
      </c>
      <c r="T189" s="6" t="str">
        <f>'ادخال البيانات'!BH190</f>
        <v/>
      </c>
      <c r="U189" s="6" t="str">
        <f>'ادخال البيانات'!BI190</f>
        <v/>
      </c>
      <c r="V189" s="130" t="str">
        <f>'ادخال البيانات'!BJ190</f>
        <v/>
      </c>
      <c r="W189" s="138">
        <f t="shared" si="17"/>
        <v>0</v>
      </c>
    </row>
    <row r="190" spans="2:23" ht="14.5" thickBot="1">
      <c r="B190" s="6" t="str">
        <f>'ادخال البيانات'!B191</f>
        <v/>
      </c>
      <c r="C190" s="6" t="str">
        <f>'ادخال البيانات'!AQ191</f>
        <v/>
      </c>
      <c r="D190" s="6" t="str">
        <f>'ادخال البيانات'!AR191</f>
        <v/>
      </c>
      <c r="E190" s="6" t="str">
        <f>'ادخال البيانات'!AS191</f>
        <v/>
      </c>
      <c r="F190" s="6" t="str">
        <f>'ادخال البيانات'!AT191</f>
        <v/>
      </c>
      <c r="G190" s="6" t="str">
        <f>'ادخال البيانات'!AU191</f>
        <v/>
      </c>
      <c r="H190" s="6" t="str">
        <f>'ادخال البيانات'!AV191</f>
        <v/>
      </c>
      <c r="I190" s="6" t="str">
        <f>'ادخال البيانات'!AW191</f>
        <v/>
      </c>
      <c r="J190" s="6" t="str">
        <f>'ادخال البيانات'!AX191</f>
        <v/>
      </c>
      <c r="K190" s="6" t="str">
        <f>'ادخال البيانات'!AY191</f>
        <v/>
      </c>
      <c r="L190" s="6" t="str">
        <f>'ادخال البيانات'!AZ191</f>
        <v/>
      </c>
      <c r="M190" s="6" t="str">
        <f>'ادخال البيانات'!BA191</f>
        <v/>
      </c>
      <c r="N190" s="6" t="str">
        <f>'ادخال البيانات'!BB191</f>
        <v/>
      </c>
      <c r="O190" s="6" t="str">
        <f>'ادخال البيانات'!BC191</f>
        <v/>
      </c>
      <c r="P190" s="6" t="str">
        <f>'ادخال البيانات'!BD191</f>
        <v/>
      </c>
      <c r="Q190" s="6" t="str">
        <f>'ادخال البيانات'!BE191</f>
        <v/>
      </c>
      <c r="R190" s="6" t="str">
        <f>'ادخال البيانات'!BF191</f>
        <v/>
      </c>
      <c r="S190" s="6" t="str">
        <f>'ادخال البيانات'!BG191</f>
        <v/>
      </c>
      <c r="T190" s="6" t="str">
        <f>'ادخال البيانات'!BH191</f>
        <v/>
      </c>
      <c r="U190" s="6" t="str">
        <f>'ادخال البيانات'!BI191</f>
        <v/>
      </c>
      <c r="V190" s="130" t="str">
        <f>'ادخال البيانات'!BJ191</f>
        <v/>
      </c>
      <c r="W190" s="138">
        <f t="shared" si="17"/>
        <v>0</v>
      </c>
    </row>
    <row r="191" spans="2:23" ht="14.5" thickBot="1">
      <c r="B191" s="6" t="str">
        <f>'ادخال البيانات'!B192</f>
        <v/>
      </c>
      <c r="C191" s="6" t="str">
        <f>'ادخال البيانات'!AQ192</f>
        <v/>
      </c>
      <c r="D191" s="6" t="str">
        <f>'ادخال البيانات'!AR192</f>
        <v/>
      </c>
      <c r="E191" s="6" t="str">
        <f>'ادخال البيانات'!AS192</f>
        <v/>
      </c>
      <c r="F191" s="6" t="str">
        <f>'ادخال البيانات'!AT192</f>
        <v/>
      </c>
      <c r="G191" s="6" t="str">
        <f>'ادخال البيانات'!AU192</f>
        <v/>
      </c>
      <c r="H191" s="6" t="str">
        <f>'ادخال البيانات'!AV192</f>
        <v/>
      </c>
      <c r="I191" s="6" t="str">
        <f>'ادخال البيانات'!AW192</f>
        <v/>
      </c>
      <c r="J191" s="6" t="str">
        <f>'ادخال البيانات'!AX192</f>
        <v/>
      </c>
      <c r="K191" s="6" t="str">
        <f>'ادخال البيانات'!AY192</f>
        <v/>
      </c>
      <c r="L191" s="6" t="str">
        <f>'ادخال البيانات'!AZ192</f>
        <v/>
      </c>
      <c r="M191" s="6" t="str">
        <f>'ادخال البيانات'!BA192</f>
        <v/>
      </c>
      <c r="N191" s="6" t="str">
        <f>'ادخال البيانات'!BB192</f>
        <v/>
      </c>
      <c r="O191" s="6" t="str">
        <f>'ادخال البيانات'!BC192</f>
        <v/>
      </c>
      <c r="P191" s="6" t="str">
        <f>'ادخال البيانات'!BD192</f>
        <v/>
      </c>
      <c r="Q191" s="6" t="str">
        <f>'ادخال البيانات'!BE192</f>
        <v/>
      </c>
      <c r="R191" s="6" t="str">
        <f>'ادخال البيانات'!BF192</f>
        <v/>
      </c>
      <c r="S191" s="6" t="str">
        <f>'ادخال البيانات'!BG192</f>
        <v/>
      </c>
      <c r="T191" s="6" t="str">
        <f>'ادخال البيانات'!BH192</f>
        <v/>
      </c>
      <c r="U191" s="6" t="str">
        <f>'ادخال البيانات'!BI192</f>
        <v/>
      </c>
      <c r="V191" s="130" t="str">
        <f>'ادخال البيانات'!BJ192</f>
        <v/>
      </c>
      <c r="W191" s="138">
        <f t="shared" si="17"/>
        <v>0</v>
      </c>
    </row>
    <row r="192" spans="2:23" ht="14.5" thickBot="1">
      <c r="B192" s="6" t="str">
        <f>'ادخال البيانات'!B193</f>
        <v/>
      </c>
      <c r="C192" s="6" t="str">
        <f>'ادخال البيانات'!AQ193</f>
        <v/>
      </c>
      <c r="D192" s="6" t="str">
        <f>'ادخال البيانات'!AR193</f>
        <v/>
      </c>
      <c r="E192" s="6" t="str">
        <f>'ادخال البيانات'!AS193</f>
        <v/>
      </c>
      <c r="F192" s="6" t="str">
        <f>'ادخال البيانات'!AT193</f>
        <v/>
      </c>
      <c r="G192" s="6" t="str">
        <f>'ادخال البيانات'!AU193</f>
        <v/>
      </c>
      <c r="H192" s="6" t="str">
        <f>'ادخال البيانات'!AV193</f>
        <v/>
      </c>
      <c r="I192" s="6" t="str">
        <f>'ادخال البيانات'!AW193</f>
        <v/>
      </c>
      <c r="J192" s="6" t="str">
        <f>'ادخال البيانات'!AX193</f>
        <v/>
      </c>
      <c r="K192" s="6" t="str">
        <f>'ادخال البيانات'!AY193</f>
        <v/>
      </c>
      <c r="L192" s="6" t="str">
        <f>'ادخال البيانات'!AZ193</f>
        <v/>
      </c>
      <c r="M192" s="6" t="str">
        <f>'ادخال البيانات'!BA193</f>
        <v/>
      </c>
      <c r="N192" s="6" t="str">
        <f>'ادخال البيانات'!BB193</f>
        <v/>
      </c>
      <c r="O192" s="6" t="str">
        <f>'ادخال البيانات'!BC193</f>
        <v/>
      </c>
      <c r="P192" s="6" t="str">
        <f>'ادخال البيانات'!BD193</f>
        <v/>
      </c>
      <c r="Q192" s="6" t="str">
        <f>'ادخال البيانات'!BE193</f>
        <v/>
      </c>
      <c r="R192" s="6" t="str">
        <f>'ادخال البيانات'!BF193</f>
        <v/>
      </c>
      <c r="S192" s="6" t="str">
        <f>'ادخال البيانات'!BG193</f>
        <v/>
      </c>
      <c r="T192" s="6" t="str">
        <f>'ادخال البيانات'!BH193</f>
        <v/>
      </c>
      <c r="U192" s="6" t="str">
        <f>'ادخال البيانات'!BI193</f>
        <v/>
      </c>
      <c r="V192" s="130" t="str">
        <f>'ادخال البيانات'!BJ193</f>
        <v/>
      </c>
      <c r="W192" s="138">
        <f t="shared" si="17"/>
        <v>0</v>
      </c>
    </row>
    <row r="193" spans="2:23" ht="14.5" thickBot="1">
      <c r="B193" s="6" t="str">
        <f>'ادخال البيانات'!B194</f>
        <v/>
      </c>
      <c r="C193" s="6" t="str">
        <f>'ادخال البيانات'!AQ194</f>
        <v/>
      </c>
      <c r="D193" s="6" t="str">
        <f>'ادخال البيانات'!AR194</f>
        <v/>
      </c>
      <c r="E193" s="6" t="str">
        <f>'ادخال البيانات'!AS194</f>
        <v/>
      </c>
      <c r="F193" s="6" t="str">
        <f>'ادخال البيانات'!AT194</f>
        <v/>
      </c>
      <c r="G193" s="6" t="str">
        <f>'ادخال البيانات'!AU194</f>
        <v/>
      </c>
      <c r="H193" s="6" t="str">
        <f>'ادخال البيانات'!AV194</f>
        <v/>
      </c>
      <c r="I193" s="6" t="str">
        <f>'ادخال البيانات'!AW194</f>
        <v/>
      </c>
      <c r="J193" s="6" t="str">
        <f>'ادخال البيانات'!AX194</f>
        <v/>
      </c>
      <c r="K193" s="6" t="str">
        <f>'ادخال البيانات'!AY194</f>
        <v/>
      </c>
      <c r="L193" s="6" t="str">
        <f>'ادخال البيانات'!AZ194</f>
        <v/>
      </c>
      <c r="M193" s="6" t="str">
        <f>'ادخال البيانات'!BA194</f>
        <v/>
      </c>
      <c r="N193" s="6" t="str">
        <f>'ادخال البيانات'!BB194</f>
        <v/>
      </c>
      <c r="O193" s="6" t="str">
        <f>'ادخال البيانات'!BC194</f>
        <v/>
      </c>
      <c r="P193" s="6" t="str">
        <f>'ادخال البيانات'!BD194</f>
        <v/>
      </c>
      <c r="Q193" s="6" t="str">
        <f>'ادخال البيانات'!BE194</f>
        <v/>
      </c>
      <c r="R193" s="6" t="str">
        <f>'ادخال البيانات'!BF194</f>
        <v/>
      </c>
      <c r="S193" s="6" t="str">
        <f>'ادخال البيانات'!BG194</f>
        <v/>
      </c>
      <c r="T193" s="6" t="str">
        <f>'ادخال البيانات'!BH194</f>
        <v/>
      </c>
      <c r="U193" s="6" t="str">
        <f>'ادخال البيانات'!BI194</f>
        <v/>
      </c>
      <c r="V193" s="130" t="str">
        <f>'ادخال البيانات'!BJ194</f>
        <v/>
      </c>
      <c r="W193" s="138">
        <f t="shared" si="17"/>
        <v>0</v>
      </c>
    </row>
    <row r="194" spans="2:23" ht="14.5" thickBot="1">
      <c r="B194" s="6" t="str">
        <f>'ادخال البيانات'!B195</f>
        <v/>
      </c>
      <c r="C194" s="6" t="str">
        <f>'ادخال البيانات'!AQ195</f>
        <v/>
      </c>
      <c r="D194" s="6" t="str">
        <f>'ادخال البيانات'!AR195</f>
        <v/>
      </c>
      <c r="E194" s="6" t="str">
        <f>'ادخال البيانات'!AS195</f>
        <v/>
      </c>
      <c r="F194" s="6" t="str">
        <f>'ادخال البيانات'!AT195</f>
        <v/>
      </c>
      <c r="G194" s="6" t="str">
        <f>'ادخال البيانات'!AU195</f>
        <v/>
      </c>
      <c r="H194" s="6" t="str">
        <f>'ادخال البيانات'!AV195</f>
        <v/>
      </c>
      <c r="I194" s="6" t="str">
        <f>'ادخال البيانات'!AW195</f>
        <v/>
      </c>
      <c r="J194" s="6" t="str">
        <f>'ادخال البيانات'!AX195</f>
        <v/>
      </c>
      <c r="K194" s="6" t="str">
        <f>'ادخال البيانات'!AY195</f>
        <v/>
      </c>
      <c r="L194" s="6" t="str">
        <f>'ادخال البيانات'!AZ195</f>
        <v/>
      </c>
      <c r="M194" s="6" t="str">
        <f>'ادخال البيانات'!BA195</f>
        <v/>
      </c>
      <c r="N194" s="6" t="str">
        <f>'ادخال البيانات'!BB195</f>
        <v/>
      </c>
      <c r="O194" s="6" t="str">
        <f>'ادخال البيانات'!BC195</f>
        <v/>
      </c>
      <c r="P194" s="6" t="str">
        <f>'ادخال البيانات'!BD195</f>
        <v/>
      </c>
      <c r="Q194" s="6" t="str">
        <f>'ادخال البيانات'!BE195</f>
        <v/>
      </c>
      <c r="R194" s="6" t="str">
        <f>'ادخال البيانات'!BF195</f>
        <v/>
      </c>
      <c r="S194" s="6" t="str">
        <f>'ادخال البيانات'!BG195</f>
        <v/>
      </c>
      <c r="T194" s="6" t="str">
        <f>'ادخال البيانات'!BH195</f>
        <v/>
      </c>
      <c r="U194" s="6" t="str">
        <f>'ادخال البيانات'!BI195</f>
        <v/>
      </c>
      <c r="V194" s="130" t="str">
        <f>'ادخال البيانات'!BJ195</f>
        <v/>
      </c>
      <c r="W194" s="138">
        <f t="shared" si="17"/>
        <v>0</v>
      </c>
    </row>
    <row r="195" spans="2:23" ht="14.5" thickBot="1">
      <c r="B195" s="6" t="str">
        <f>'ادخال البيانات'!B196</f>
        <v/>
      </c>
      <c r="C195" s="6" t="str">
        <f>'ادخال البيانات'!AQ196</f>
        <v/>
      </c>
      <c r="D195" s="6" t="str">
        <f>'ادخال البيانات'!AR196</f>
        <v/>
      </c>
      <c r="E195" s="6" t="str">
        <f>'ادخال البيانات'!AS196</f>
        <v/>
      </c>
      <c r="F195" s="6" t="str">
        <f>'ادخال البيانات'!AT196</f>
        <v/>
      </c>
      <c r="G195" s="6" t="str">
        <f>'ادخال البيانات'!AU196</f>
        <v/>
      </c>
      <c r="H195" s="6" t="str">
        <f>'ادخال البيانات'!AV196</f>
        <v/>
      </c>
      <c r="I195" s="6" t="str">
        <f>'ادخال البيانات'!AW196</f>
        <v/>
      </c>
      <c r="J195" s="6" t="str">
        <f>'ادخال البيانات'!AX196</f>
        <v/>
      </c>
      <c r="K195" s="6" t="str">
        <f>'ادخال البيانات'!AY196</f>
        <v/>
      </c>
      <c r="L195" s="6" t="str">
        <f>'ادخال البيانات'!AZ196</f>
        <v/>
      </c>
      <c r="M195" s="6" t="str">
        <f>'ادخال البيانات'!BA196</f>
        <v/>
      </c>
      <c r="N195" s="6" t="str">
        <f>'ادخال البيانات'!BB196</f>
        <v/>
      </c>
      <c r="O195" s="6" t="str">
        <f>'ادخال البيانات'!BC196</f>
        <v/>
      </c>
      <c r="P195" s="6" t="str">
        <f>'ادخال البيانات'!BD196</f>
        <v/>
      </c>
      <c r="Q195" s="6" t="str">
        <f>'ادخال البيانات'!BE196</f>
        <v/>
      </c>
      <c r="R195" s="6" t="str">
        <f>'ادخال البيانات'!BF196</f>
        <v/>
      </c>
      <c r="S195" s="6" t="str">
        <f>'ادخال البيانات'!BG196</f>
        <v/>
      </c>
      <c r="T195" s="6" t="str">
        <f>'ادخال البيانات'!BH196</f>
        <v/>
      </c>
      <c r="U195" s="6" t="str">
        <f>'ادخال البيانات'!BI196</f>
        <v/>
      </c>
      <c r="V195" s="130" t="str">
        <f>'ادخال البيانات'!BJ196</f>
        <v/>
      </c>
      <c r="W195" s="138">
        <f t="shared" si="17"/>
        <v>0</v>
      </c>
    </row>
    <row r="196" spans="2:23" ht="14.5" thickBot="1">
      <c r="B196" s="6" t="str">
        <f>'ادخال البيانات'!B197</f>
        <v/>
      </c>
      <c r="C196" s="6" t="str">
        <f>'ادخال البيانات'!AQ197</f>
        <v/>
      </c>
      <c r="D196" s="6" t="str">
        <f>'ادخال البيانات'!AR197</f>
        <v/>
      </c>
      <c r="E196" s="6" t="str">
        <f>'ادخال البيانات'!AS197</f>
        <v/>
      </c>
      <c r="F196" s="6" t="str">
        <f>'ادخال البيانات'!AT197</f>
        <v/>
      </c>
      <c r="G196" s="6" t="str">
        <f>'ادخال البيانات'!AU197</f>
        <v/>
      </c>
      <c r="H196" s="6" t="str">
        <f>'ادخال البيانات'!AV197</f>
        <v/>
      </c>
      <c r="I196" s="6" t="str">
        <f>'ادخال البيانات'!AW197</f>
        <v/>
      </c>
      <c r="J196" s="6" t="str">
        <f>'ادخال البيانات'!AX197</f>
        <v/>
      </c>
      <c r="K196" s="6" t="str">
        <f>'ادخال البيانات'!AY197</f>
        <v/>
      </c>
      <c r="L196" s="6" t="str">
        <f>'ادخال البيانات'!AZ197</f>
        <v/>
      </c>
      <c r="M196" s="6" t="str">
        <f>'ادخال البيانات'!BA197</f>
        <v/>
      </c>
      <c r="N196" s="6" t="str">
        <f>'ادخال البيانات'!BB197</f>
        <v/>
      </c>
      <c r="O196" s="6" t="str">
        <f>'ادخال البيانات'!BC197</f>
        <v/>
      </c>
      <c r="P196" s="6" t="str">
        <f>'ادخال البيانات'!BD197</f>
        <v/>
      </c>
      <c r="Q196" s="6" t="str">
        <f>'ادخال البيانات'!BE197</f>
        <v/>
      </c>
      <c r="R196" s="6" t="str">
        <f>'ادخال البيانات'!BF197</f>
        <v/>
      </c>
      <c r="S196" s="6" t="str">
        <f>'ادخال البيانات'!BG197</f>
        <v/>
      </c>
      <c r="T196" s="6" t="str">
        <f>'ادخال البيانات'!BH197</f>
        <v/>
      </c>
      <c r="U196" s="6" t="str">
        <f>'ادخال البيانات'!BI197</f>
        <v/>
      </c>
      <c r="V196" s="130" t="str">
        <f>'ادخال البيانات'!BJ197</f>
        <v/>
      </c>
      <c r="W196" s="138">
        <f t="shared" si="17"/>
        <v>0</v>
      </c>
    </row>
    <row r="197" spans="2:23" ht="14.5" thickBot="1">
      <c r="B197" s="6" t="str">
        <f>'ادخال البيانات'!B198</f>
        <v/>
      </c>
      <c r="C197" s="6" t="str">
        <f>'ادخال البيانات'!AQ198</f>
        <v/>
      </c>
      <c r="D197" s="6" t="str">
        <f>'ادخال البيانات'!AR198</f>
        <v/>
      </c>
      <c r="E197" s="6" t="str">
        <f>'ادخال البيانات'!AS198</f>
        <v/>
      </c>
      <c r="F197" s="6" t="str">
        <f>'ادخال البيانات'!AT198</f>
        <v/>
      </c>
      <c r="G197" s="6" t="str">
        <f>'ادخال البيانات'!AU198</f>
        <v/>
      </c>
      <c r="H197" s="6" t="str">
        <f>'ادخال البيانات'!AV198</f>
        <v/>
      </c>
      <c r="I197" s="6" t="str">
        <f>'ادخال البيانات'!AW198</f>
        <v/>
      </c>
      <c r="J197" s="6" t="str">
        <f>'ادخال البيانات'!AX198</f>
        <v/>
      </c>
      <c r="K197" s="6" t="str">
        <f>'ادخال البيانات'!AY198</f>
        <v/>
      </c>
      <c r="L197" s="6" t="str">
        <f>'ادخال البيانات'!AZ198</f>
        <v/>
      </c>
      <c r="M197" s="6" t="str">
        <f>'ادخال البيانات'!BA198</f>
        <v/>
      </c>
      <c r="N197" s="6" t="str">
        <f>'ادخال البيانات'!BB198</f>
        <v/>
      </c>
      <c r="O197" s="6" t="str">
        <f>'ادخال البيانات'!BC198</f>
        <v/>
      </c>
      <c r="P197" s="6" t="str">
        <f>'ادخال البيانات'!BD198</f>
        <v/>
      </c>
      <c r="Q197" s="6" t="str">
        <f>'ادخال البيانات'!BE198</f>
        <v/>
      </c>
      <c r="R197" s="6" t="str">
        <f>'ادخال البيانات'!BF198</f>
        <v/>
      </c>
      <c r="S197" s="6" t="str">
        <f>'ادخال البيانات'!BG198</f>
        <v/>
      </c>
      <c r="T197" s="6" t="str">
        <f>'ادخال البيانات'!BH198</f>
        <v/>
      </c>
      <c r="U197" s="6" t="str">
        <f>'ادخال البيانات'!BI198</f>
        <v/>
      </c>
      <c r="V197" s="130" t="str">
        <f>'ادخال البيانات'!BJ198</f>
        <v/>
      </c>
      <c r="W197" s="138">
        <f t="shared" si="17"/>
        <v>0</v>
      </c>
    </row>
    <row r="198" spans="2:23" ht="14.5" thickBot="1">
      <c r="B198" s="6" t="str">
        <f>'ادخال البيانات'!B199</f>
        <v/>
      </c>
      <c r="C198" s="6" t="str">
        <f>'ادخال البيانات'!AQ199</f>
        <v/>
      </c>
      <c r="D198" s="6" t="str">
        <f>'ادخال البيانات'!AR199</f>
        <v/>
      </c>
      <c r="E198" s="6" t="str">
        <f>'ادخال البيانات'!AS199</f>
        <v/>
      </c>
      <c r="F198" s="6" t="str">
        <f>'ادخال البيانات'!AT199</f>
        <v/>
      </c>
      <c r="G198" s="6" t="str">
        <f>'ادخال البيانات'!AU199</f>
        <v/>
      </c>
      <c r="H198" s="6" t="str">
        <f>'ادخال البيانات'!AV199</f>
        <v/>
      </c>
      <c r="I198" s="6" t="str">
        <f>'ادخال البيانات'!AW199</f>
        <v/>
      </c>
      <c r="J198" s="6" t="str">
        <f>'ادخال البيانات'!AX199</f>
        <v/>
      </c>
      <c r="K198" s="6" t="str">
        <f>'ادخال البيانات'!AY199</f>
        <v/>
      </c>
      <c r="L198" s="6" t="str">
        <f>'ادخال البيانات'!AZ199</f>
        <v/>
      </c>
      <c r="M198" s="6" t="str">
        <f>'ادخال البيانات'!BA199</f>
        <v/>
      </c>
      <c r="N198" s="6" t="str">
        <f>'ادخال البيانات'!BB199</f>
        <v/>
      </c>
      <c r="O198" s="6" t="str">
        <f>'ادخال البيانات'!BC199</f>
        <v/>
      </c>
      <c r="P198" s="6" t="str">
        <f>'ادخال البيانات'!BD199</f>
        <v/>
      </c>
      <c r="Q198" s="6" t="str">
        <f>'ادخال البيانات'!BE199</f>
        <v/>
      </c>
      <c r="R198" s="6" t="str">
        <f>'ادخال البيانات'!BF199</f>
        <v/>
      </c>
      <c r="S198" s="6" t="str">
        <f>'ادخال البيانات'!BG199</f>
        <v/>
      </c>
      <c r="T198" s="6" t="str">
        <f>'ادخال البيانات'!BH199</f>
        <v/>
      </c>
      <c r="U198" s="6" t="str">
        <f>'ادخال البيانات'!BI199</f>
        <v/>
      </c>
      <c r="V198" s="130" t="str">
        <f>'ادخال البيانات'!BJ199</f>
        <v/>
      </c>
      <c r="W198" s="138">
        <f t="shared" si="17"/>
        <v>0</v>
      </c>
    </row>
    <row r="199" spans="2:23" ht="14.5" thickBot="1">
      <c r="B199" s="6" t="str">
        <f>'ادخال البيانات'!B200</f>
        <v/>
      </c>
      <c r="C199" s="6" t="str">
        <f>'ادخال البيانات'!AQ200</f>
        <v/>
      </c>
      <c r="D199" s="6" t="str">
        <f>'ادخال البيانات'!AR200</f>
        <v/>
      </c>
      <c r="E199" s="6" t="str">
        <f>'ادخال البيانات'!AS200</f>
        <v/>
      </c>
      <c r="F199" s="6" t="str">
        <f>'ادخال البيانات'!AT200</f>
        <v/>
      </c>
      <c r="G199" s="6" t="str">
        <f>'ادخال البيانات'!AU200</f>
        <v/>
      </c>
      <c r="H199" s="6" t="str">
        <f>'ادخال البيانات'!AV200</f>
        <v/>
      </c>
      <c r="I199" s="6" t="str">
        <f>'ادخال البيانات'!AW200</f>
        <v/>
      </c>
      <c r="J199" s="6" t="str">
        <f>'ادخال البيانات'!AX200</f>
        <v/>
      </c>
      <c r="K199" s="6" t="str">
        <f>'ادخال البيانات'!AY200</f>
        <v/>
      </c>
      <c r="L199" s="6" t="str">
        <f>'ادخال البيانات'!AZ200</f>
        <v/>
      </c>
      <c r="M199" s="6" t="str">
        <f>'ادخال البيانات'!BA200</f>
        <v/>
      </c>
      <c r="N199" s="6" t="str">
        <f>'ادخال البيانات'!BB200</f>
        <v/>
      </c>
      <c r="O199" s="6" t="str">
        <f>'ادخال البيانات'!BC200</f>
        <v/>
      </c>
      <c r="P199" s="6" t="str">
        <f>'ادخال البيانات'!BD200</f>
        <v/>
      </c>
      <c r="Q199" s="6" t="str">
        <f>'ادخال البيانات'!BE200</f>
        <v/>
      </c>
      <c r="R199" s="6" t="str">
        <f>'ادخال البيانات'!BF200</f>
        <v/>
      </c>
      <c r="S199" s="6" t="str">
        <f>'ادخال البيانات'!BG200</f>
        <v/>
      </c>
      <c r="T199" s="6" t="str">
        <f>'ادخال البيانات'!BH200</f>
        <v/>
      </c>
      <c r="U199" s="6" t="str">
        <f>'ادخال البيانات'!BI200</f>
        <v/>
      </c>
      <c r="V199" s="130" t="str">
        <f>'ادخال البيانات'!BJ200</f>
        <v/>
      </c>
      <c r="W199" s="138">
        <f t="shared" si="17"/>
        <v>0</v>
      </c>
    </row>
    <row r="200" spans="2:23" ht="14.5" thickBot="1">
      <c r="B200" s="6" t="str">
        <f>'ادخال البيانات'!B201</f>
        <v/>
      </c>
      <c r="C200" s="6" t="str">
        <f>'ادخال البيانات'!AQ201</f>
        <v/>
      </c>
      <c r="D200" s="6" t="str">
        <f>'ادخال البيانات'!AR201</f>
        <v/>
      </c>
      <c r="E200" s="6" t="str">
        <f>'ادخال البيانات'!AS201</f>
        <v/>
      </c>
      <c r="F200" s="6" t="str">
        <f>'ادخال البيانات'!AT201</f>
        <v/>
      </c>
      <c r="G200" s="6" t="str">
        <f>'ادخال البيانات'!AU201</f>
        <v/>
      </c>
      <c r="H200" s="6" t="str">
        <f>'ادخال البيانات'!AV201</f>
        <v/>
      </c>
      <c r="I200" s="6" t="str">
        <f>'ادخال البيانات'!AW201</f>
        <v/>
      </c>
      <c r="J200" s="6" t="str">
        <f>'ادخال البيانات'!AX201</f>
        <v/>
      </c>
      <c r="K200" s="6" t="str">
        <f>'ادخال البيانات'!AY201</f>
        <v/>
      </c>
      <c r="L200" s="6" t="str">
        <f>'ادخال البيانات'!AZ201</f>
        <v/>
      </c>
      <c r="M200" s="6" t="str">
        <f>'ادخال البيانات'!BA201</f>
        <v/>
      </c>
      <c r="N200" s="6" t="str">
        <f>'ادخال البيانات'!BB201</f>
        <v/>
      </c>
      <c r="O200" s="6" t="str">
        <f>'ادخال البيانات'!BC201</f>
        <v/>
      </c>
      <c r="P200" s="6" t="str">
        <f>'ادخال البيانات'!BD201</f>
        <v/>
      </c>
      <c r="Q200" s="6" t="str">
        <f>'ادخال البيانات'!BE201</f>
        <v/>
      </c>
      <c r="R200" s="6" t="str">
        <f>'ادخال البيانات'!BF201</f>
        <v/>
      </c>
      <c r="S200" s="6" t="str">
        <f>'ادخال البيانات'!BG201</f>
        <v/>
      </c>
      <c r="T200" s="6" t="str">
        <f>'ادخال البيانات'!BH201</f>
        <v/>
      </c>
      <c r="U200" s="6" t="str">
        <f>'ادخال البيانات'!BI201</f>
        <v/>
      </c>
      <c r="V200" s="130" t="str">
        <f>'ادخال البيانات'!BJ201</f>
        <v/>
      </c>
      <c r="W200" s="138">
        <f t="shared" si="17"/>
        <v>0</v>
      </c>
    </row>
    <row r="201" spans="2:23" ht="14.5" thickBot="1">
      <c r="B201" s="6" t="str">
        <f>'ادخال البيانات'!B202</f>
        <v/>
      </c>
      <c r="C201" s="6" t="str">
        <f>'ادخال البيانات'!AQ202</f>
        <v/>
      </c>
      <c r="D201" s="6" t="str">
        <f>'ادخال البيانات'!AR202</f>
        <v/>
      </c>
      <c r="E201" s="6" t="str">
        <f>'ادخال البيانات'!AS202</f>
        <v/>
      </c>
      <c r="F201" s="6" t="str">
        <f>'ادخال البيانات'!AT202</f>
        <v/>
      </c>
      <c r="G201" s="6" t="str">
        <f>'ادخال البيانات'!AU202</f>
        <v/>
      </c>
      <c r="H201" s="6" t="str">
        <f>'ادخال البيانات'!AV202</f>
        <v/>
      </c>
      <c r="I201" s="6" t="str">
        <f>'ادخال البيانات'!AW202</f>
        <v/>
      </c>
      <c r="J201" s="6" t="str">
        <f>'ادخال البيانات'!AX202</f>
        <v/>
      </c>
      <c r="K201" s="6" t="str">
        <f>'ادخال البيانات'!AY202</f>
        <v/>
      </c>
      <c r="L201" s="6" t="str">
        <f>'ادخال البيانات'!AZ202</f>
        <v/>
      </c>
      <c r="M201" s="6" t="str">
        <f>'ادخال البيانات'!BA202</f>
        <v/>
      </c>
      <c r="N201" s="6" t="str">
        <f>'ادخال البيانات'!BB202</f>
        <v/>
      </c>
      <c r="O201" s="6" t="str">
        <f>'ادخال البيانات'!BC202</f>
        <v/>
      </c>
      <c r="P201" s="6" t="str">
        <f>'ادخال البيانات'!BD202</f>
        <v/>
      </c>
      <c r="Q201" s="6" t="str">
        <f>'ادخال البيانات'!BE202</f>
        <v/>
      </c>
      <c r="R201" s="6" t="str">
        <f>'ادخال البيانات'!BF202</f>
        <v/>
      </c>
      <c r="S201" s="6" t="str">
        <f>'ادخال البيانات'!BG202</f>
        <v/>
      </c>
      <c r="T201" s="6" t="str">
        <f>'ادخال البيانات'!BH202</f>
        <v/>
      </c>
      <c r="U201" s="6" t="str">
        <f>'ادخال البيانات'!BI202</f>
        <v/>
      </c>
      <c r="V201" s="130" t="str">
        <f>'ادخال البيانات'!BJ202</f>
        <v/>
      </c>
      <c r="W201" s="138">
        <f t="shared" si="17"/>
        <v>0</v>
      </c>
    </row>
    <row r="202" spans="2:23" ht="14.5" thickBot="1">
      <c r="B202" s="6" t="str">
        <f>'ادخال البيانات'!B203</f>
        <v/>
      </c>
      <c r="C202" s="6" t="str">
        <f>'ادخال البيانات'!AQ203</f>
        <v/>
      </c>
      <c r="D202" s="6" t="str">
        <f>'ادخال البيانات'!AR203</f>
        <v/>
      </c>
      <c r="E202" s="6" t="str">
        <f>'ادخال البيانات'!AS203</f>
        <v/>
      </c>
      <c r="F202" s="6" t="str">
        <f>'ادخال البيانات'!AT203</f>
        <v/>
      </c>
      <c r="G202" s="6" t="str">
        <f>'ادخال البيانات'!AU203</f>
        <v/>
      </c>
      <c r="H202" s="6" t="str">
        <f>'ادخال البيانات'!AV203</f>
        <v/>
      </c>
      <c r="I202" s="6" t="str">
        <f>'ادخال البيانات'!AW203</f>
        <v/>
      </c>
      <c r="J202" s="6" t="str">
        <f>'ادخال البيانات'!AX203</f>
        <v/>
      </c>
      <c r="K202" s="6" t="str">
        <f>'ادخال البيانات'!AY203</f>
        <v/>
      </c>
      <c r="L202" s="6" t="str">
        <f>'ادخال البيانات'!AZ203</f>
        <v/>
      </c>
      <c r="M202" s="6" t="str">
        <f>'ادخال البيانات'!BA203</f>
        <v/>
      </c>
      <c r="N202" s="6" t="str">
        <f>'ادخال البيانات'!BB203</f>
        <v/>
      </c>
      <c r="O202" s="6" t="str">
        <f>'ادخال البيانات'!BC203</f>
        <v/>
      </c>
      <c r="P202" s="6" t="str">
        <f>'ادخال البيانات'!BD203</f>
        <v/>
      </c>
      <c r="Q202" s="6" t="str">
        <f>'ادخال البيانات'!BE203</f>
        <v/>
      </c>
      <c r="R202" s="6" t="str">
        <f>'ادخال البيانات'!BF203</f>
        <v/>
      </c>
      <c r="S202" s="6" t="str">
        <f>'ادخال البيانات'!BG203</f>
        <v/>
      </c>
      <c r="T202" s="6" t="str">
        <f>'ادخال البيانات'!BH203</f>
        <v/>
      </c>
      <c r="U202" s="6" t="str">
        <f>'ادخال البيانات'!BI203</f>
        <v/>
      </c>
      <c r="V202" s="130" t="str">
        <f>'ادخال البيانات'!BJ203</f>
        <v/>
      </c>
      <c r="W202" s="138">
        <f t="shared" si="17"/>
        <v>0</v>
      </c>
    </row>
    <row r="203" spans="2:23" ht="14.5" thickBot="1">
      <c r="B203" s="6" t="str">
        <f>'ادخال البيانات'!B204</f>
        <v/>
      </c>
      <c r="C203" s="6" t="str">
        <f>'ادخال البيانات'!AQ204</f>
        <v/>
      </c>
      <c r="D203" s="6" t="str">
        <f>'ادخال البيانات'!AR204</f>
        <v/>
      </c>
      <c r="E203" s="6" t="str">
        <f>'ادخال البيانات'!AS204</f>
        <v/>
      </c>
      <c r="F203" s="6" t="str">
        <f>'ادخال البيانات'!AT204</f>
        <v/>
      </c>
      <c r="G203" s="6" t="str">
        <f>'ادخال البيانات'!AU204</f>
        <v/>
      </c>
      <c r="H203" s="6" t="str">
        <f>'ادخال البيانات'!AV204</f>
        <v/>
      </c>
      <c r="I203" s="6" t="str">
        <f>'ادخال البيانات'!AW204</f>
        <v/>
      </c>
      <c r="J203" s="6" t="str">
        <f>'ادخال البيانات'!AX204</f>
        <v/>
      </c>
      <c r="K203" s="6" t="str">
        <f>'ادخال البيانات'!AY204</f>
        <v/>
      </c>
      <c r="L203" s="6" t="str">
        <f>'ادخال البيانات'!AZ204</f>
        <v/>
      </c>
      <c r="M203" s="6" t="str">
        <f>'ادخال البيانات'!BA204</f>
        <v/>
      </c>
      <c r="N203" s="6" t="str">
        <f>'ادخال البيانات'!BB204</f>
        <v/>
      </c>
      <c r="O203" s="6" t="str">
        <f>'ادخال البيانات'!BC204</f>
        <v/>
      </c>
      <c r="P203" s="6" t="str">
        <f>'ادخال البيانات'!BD204</f>
        <v/>
      </c>
      <c r="Q203" s="6" t="str">
        <f>'ادخال البيانات'!BE204</f>
        <v/>
      </c>
      <c r="R203" s="6" t="str">
        <f>'ادخال البيانات'!BF204</f>
        <v/>
      </c>
      <c r="S203" s="6" t="str">
        <f>'ادخال البيانات'!BG204</f>
        <v/>
      </c>
      <c r="T203" s="6" t="str">
        <f>'ادخال البيانات'!BH204</f>
        <v/>
      </c>
      <c r="U203" s="6" t="str">
        <f>'ادخال البيانات'!BI204</f>
        <v/>
      </c>
      <c r="V203" s="130" t="str">
        <f>'ادخال البيانات'!BJ204</f>
        <v/>
      </c>
      <c r="W203" s="138">
        <f t="shared" si="17"/>
        <v>0</v>
      </c>
    </row>
    <row r="204" spans="2:23" ht="14.5" thickBot="1">
      <c r="B204" s="6" t="str">
        <f>'ادخال البيانات'!B205</f>
        <v/>
      </c>
      <c r="C204" s="6" t="str">
        <f>'ادخال البيانات'!AQ205</f>
        <v/>
      </c>
      <c r="D204" s="6" t="str">
        <f>'ادخال البيانات'!AR205</f>
        <v/>
      </c>
      <c r="E204" s="6" t="str">
        <f>'ادخال البيانات'!AS205</f>
        <v/>
      </c>
      <c r="F204" s="6" t="str">
        <f>'ادخال البيانات'!AT205</f>
        <v/>
      </c>
      <c r="G204" s="6" t="str">
        <f>'ادخال البيانات'!AU205</f>
        <v/>
      </c>
      <c r="H204" s="6" t="str">
        <f>'ادخال البيانات'!AV205</f>
        <v/>
      </c>
      <c r="I204" s="6" t="str">
        <f>'ادخال البيانات'!AW205</f>
        <v/>
      </c>
      <c r="J204" s="6" t="str">
        <f>'ادخال البيانات'!AX205</f>
        <v/>
      </c>
      <c r="K204" s="6" t="str">
        <f>'ادخال البيانات'!AY205</f>
        <v/>
      </c>
      <c r="L204" s="6" t="str">
        <f>'ادخال البيانات'!AZ205</f>
        <v/>
      </c>
      <c r="M204" s="6" t="str">
        <f>'ادخال البيانات'!BA205</f>
        <v/>
      </c>
      <c r="N204" s="6" t="str">
        <f>'ادخال البيانات'!BB205</f>
        <v/>
      </c>
      <c r="O204" s="6" t="str">
        <f>'ادخال البيانات'!BC205</f>
        <v/>
      </c>
      <c r="P204" s="6" t="str">
        <f>'ادخال البيانات'!BD205</f>
        <v/>
      </c>
      <c r="Q204" s="6" t="str">
        <f>'ادخال البيانات'!BE205</f>
        <v/>
      </c>
      <c r="R204" s="6" t="str">
        <f>'ادخال البيانات'!BF205</f>
        <v/>
      </c>
      <c r="S204" s="6" t="str">
        <f>'ادخال البيانات'!BG205</f>
        <v/>
      </c>
      <c r="T204" s="6" t="str">
        <f>'ادخال البيانات'!BH205</f>
        <v/>
      </c>
      <c r="U204" s="6" t="str">
        <f>'ادخال البيانات'!BI205</f>
        <v/>
      </c>
      <c r="V204" s="130" t="str">
        <f>'ادخال البيانات'!BJ205</f>
        <v/>
      </c>
      <c r="W204" s="138">
        <f t="shared" si="17"/>
        <v>0</v>
      </c>
    </row>
    <row r="205" spans="2:23" ht="14.5" thickBot="1">
      <c r="B205" s="6" t="str">
        <f>'ادخال البيانات'!B206</f>
        <v/>
      </c>
      <c r="C205" s="6" t="str">
        <f>'ادخال البيانات'!AQ206</f>
        <v/>
      </c>
      <c r="D205" s="6" t="str">
        <f>'ادخال البيانات'!AR206</f>
        <v/>
      </c>
      <c r="E205" s="6" t="str">
        <f>'ادخال البيانات'!AS206</f>
        <v/>
      </c>
      <c r="F205" s="6" t="str">
        <f>'ادخال البيانات'!AT206</f>
        <v/>
      </c>
      <c r="G205" s="6" t="str">
        <f>'ادخال البيانات'!AU206</f>
        <v/>
      </c>
      <c r="H205" s="6" t="str">
        <f>'ادخال البيانات'!AV206</f>
        <v/>
      </c>
      <c r="I205" s="6" t="str">
        <f>'ادخال البيانات'!AW206</f>
        <v/>
      </c>
      <c r="J205" s="6" t="str">
        <f>'ادخال البيانات'!AX206</f>
        <v/>
      </c>
      <c r="K205" s="6" t="str">
        <f>'ادخال البيانات'!AY206</f>
        <v/>
      </c>
      <c r="L205" s="6" t="str">
        <f>'ادخال البيانات'!AZ206</f>
        <v/>
      </c>
      <c r="M205" s="6" t="str">
        <f>'ادخال البيانات'!BA206</f>
        <v/>
      </c>
      <c r="N205" s="6" t="str">
        <f>'ادخال البيانات'!BB206</f>
        <v/>
      </c>
      <c r="O205" s="6" t="str">
        <f>'ادخال البيانات'!BC206</f>
        <v/>
      </c>
      <c r="P205" s="6" t="str">
        <f>'ادخال البيانات'!BD206</f>
        <v/>
      </c>
      <c r="Q205" s="6" t="str">
        <f>'ادخال البيانات'!BE206</f>
        <v/>
      </c>
      <c r="R205" s="6" t="str">
        <f>'ادخال البيانات'!BF206</f>
        <v/>
      </c>
      <c r="S205" s="6" t="str">
        <f>'ادخال البيانات'!BG206</f>
        <v/>
      </c>
      <c r="T205" s="6" t="str">
        <f>'ادخال البيانات'!BH206</f>
        <v/>
      </c>
      <c r="U205" s="6" t="str">
        <f>'ادخال البيانات'!BI206</f>
        <v/>
      </c>
      <c r="V205" s="130" t="str">
        <f>'ادخال البيانات'!BJ206</f>
        <v/>
      </c>
      <c r="W205" s="138">
        <f t="shared" si="17"/>
        <v>0</v>
      </c>
    </row>
    <row r="206" spans="2:23" ht="14.5" thickBot="1">
      <c r="B206" s="6" t="str">
        <f>'ادخال البيانات'!B207</f>
        <v/>
      </c>
      <c r="C206" s="6" t="str">
        <f>'ادخال البيانات'!AQ207</f>
        <v/>
      </c>
      <c r="D206" s="6" t="str">
        <f>'ادخال البيانات'!AR207</f>
        <v/>
      </c>
      <c r="E206" s="6" t="str">
        <f>'ادخال البيانات'!AS207</f>
        <v/>
      </c>
      <c r="F206" s="6" t="str">
        <f>'ادخال البيانات'!AT207</f>
        <v/>
      </c>
      <c r="G206" s="6" t="str">
        <f>'ادخال البيانات'!AU207</f>
        <v/>
      </c>
      <c r="H206" s="6" t="str">
        <f>'ادخال البيانات'!AV207</f>
        <v/>
      </c>
      <c r="I206" s="6" t="str">
        <f>'ادخال البيانات'!AW207</f>
        <v/>
      </c>
      <c r="J206" s="6" t="str">
        <f>'ادخال البيانات'!AX207</f>
        <v/>
      </c>
      <c r="K206" s="6" t="str">
        <f>'ادخال البيانات'!AY207</f>
        <v/>
      </c>
      <c r="L206" s="6" t="str">
        <f>'ادخال البيانات'!AZ207</f>
        <v/>
      </c>
      <c r="M206" s="6" t="str">
        <f>'ادخال البيانات'!BA207</f>
        <v/>
      </c>
      <c r="N206" s="6" t="str">
        <f>'ادخال البيانات'!BB207</f>
        <v/>
      </c>
      <c r="O206" s="6" t="str">
        <f>'ادخال البيانات'!BC207</f>
        <v/>
      </c>
      <c r="P206" s="6" t="str">
        <f>'ادخال البيانات'!BD207</f>
        <v/>
      </c>
      <c r="Q206" s="6" t="str">
        <f>'ادخال البيانات'!BE207</f>
        <v/>
      </c>
      <c r="R206" s="6" t="str">
        <f>'ادخال البيانات'!BF207</f>
        <v/>
      </c>
      <c r="S206" s="6" t="str">
        <f>'ادخال البيانات'!BG207</f>
        <v/>
      </c>
      <c r="T206" s="6" t="str">
        <f>'ادخال البيانات'!BH207</f>
        <v/>
      </c>
      <c r="U206" s="6" t="str">
        <f>'ادخال البيانات'!BI207</f>
        <v/>
      </c>
      <c r="V206" s="130" t="str">
        <f>'ادخال البيانات'!BJ207</f>
        <v/>
      </c>
      <c r="W206" s="138">
        <f t="shared" si="17"/>
        <v>0</v>
      </c>
    </row>
    <row r="207" spans="2:23" ht="14.5" thickBot="1">
      <c r="B207" s="6" t="str">
        <f>'ادخال البيانات'!B208</f>
        <v/>
      </c>
      <c r="C207" s="6" t="str">
        <f>'ادخال البيانات'!AQ208</f>
        <v/>
      </c>
      <c r="D207" s="6" t="str">
        <f>'ادخال البيانات'!AR208</f>
        <v/>
      </c>
      <c r="E207" s="6" t="str">
        <f>'ادخال البيانات'!AS208</f>
        <v/>
      </c>
      <c r="F207" s="6" t="str">
        <f>'ادخال البيانات'!AT208</f>
        <v/>
      </c>
      <c r="G207" s="6" t="str">
        <f>'ادخال البيانات'!AU208</f>
        <v/>
      </c>
      <c r="H207" s="6" t="str">
        <f>'ادخال البيانات'!AV208</f>
        <v/>
      </c>
      <c r="I207" s="6" t="str">
        <f>'ادخال البيانات'!AW208</f>
        <v/>
      </c>
      <c r="J207" s="6" t="str">
        <f>'ادخال البيانات'!AX208</f>
        <v/>
      </c>
      <c r="K207" s="6" t="str">
        <f>'ادخال البيانات'!AY208</f>
        <v/>
      </c>
      <c r="L207" s="6" t="str">
        <f>'ادخال البيانات'!AZ208</f>
        <v/>
      </c>
      <c r="M207" s="6" t="str">
        <f>'ادخال البيانات'!BA208</f>
        <v/>
      </c>
      <c r="N207" s="6" t="str">
        <f>'ادخال البيانات'!BB208</f>
        <v/>
      </c>
      <c r="O207" s="6" t="str">
        <f>'ادخال البيانات'!BC208</f>
        <v/>
      </c>
      <c r="P207" s="6" t="str">
        <f>'ادخال البيانات'!BD208</f>
        <v/>
      </c>
      <c r="Q207" s="6" t="str">
        <f>'ادخال البيانات'!BE208</f>
        <v/>
      </c>
      <c r="R207" s="6" t="str">
        <f>'ادخال البيانات'!BF208</f>
        <v/>
      </c>
      <c r="S207" s="6" t="str">
        <f>'ادخال البيانات'!BG208</f>
        <v/>
      </c>
      <c r="T207" s="6" t="str">
        <f>'ادخال البيانات'!BH208</f>
        <v/>
      </c>
      <c r="U207" s="6" t="str">
        <f>'ادخال البيانات'!BI208</f>
        <v/>
      </c>
      <c r="V207" s="130" t="str">
        <f>'ادخال البيانات'!BJ208</f>
        <v/>
      </c>
      <c r="W207" s="138">
        <f t="shared" si="17"/>
        <v>0</v>
      </c>
    </row>
    <row r="208" spans="2:23" ht="14.5" thickBot="1">
      <c r="B208" s="6" t="str">
        <f>'ادخال البيانات'!B209</f>
        <v/>
      </c>
      <c r="C208" s="6" t="str">
        <f>'ادخال البيانات'!AQ209</f>
        <v/>
      </c>
      <c r="D208" s="6" t="str">
        <f>'ادخال البيانات'!AR209</f>
        <v/>
      </c>
      <c r="E208" s="6" t="str">
        <f>'ادخال البيانات'!AS209</f>
        <v/>
      </c>
      <c r="F208" s="6" t="str">
        <f>'ادخال البيانات'!AT209</f>
        <v/>
      </c>
      <c r="G208" s="6" t="str">
        <f>'ادخال البيانات'!AU209</f>
        <v/>
      </c>
      <c r="H208" s="6" t="str">
        <f>'ادخال البيانات'!AV209</f>
        <v/>
      </c>
      <c r="I208" s="6" t="str">
        <f>'ادخال البيانات'!AW209</f>
        <v/>
      </c>
      <c r="J208" s="6" t="str">
        <f>'ادخال البيانات'!AX209</f>
        <v/>
      </c>
      <c r="K208" s="6" t="str">
        <f>'ادخال البيانات'!AY209</f>
        <v/>
      </c>
      <c r="L208" s="6" t="str">
        <f>'ادخال البيانات'!AZ209</f>
        <v/>
      </c>
      <c r="M208" s="6" t="str">
        <f>'ادخال البيانات'!BA209</f>
        <v/>
      </c>
      <c r="N208" s="6" t="str">
        <f>'ادخال البيانات'!BB209</f>
        <v/>
      </c>
      <c r="O208" s="6" t="str">
        <f>'ادخال البيانات'!BC209</f>
        <v/>
      </c>
      <c r="P208" s="6" t="str">
        <f>'ادخال البيانات'!BD209</f>
        <v/>
      </c>
      <c r="Q208" s="6" t="str">
        <f>'ادخال البيانات'!BE209</f>
        <v/>
      </c>
      <c r="R208" s="6" t="str">
        <f>'ادخال البيانات'!BF209</f>
        <v/>
      </c>
      <c r="S208" s="6" t="str">
        <f>'ادخال البيانات'!BG209</f>
        <v/>
      </c>
      <c r="T208" s="6" t="str">
        <f>'ادخال البيانات'!BH209</f>
        <v/>
      </c>
      <c r="U208" s="6" t="str">
        <f>'ادخال البيانات'!BI209</f>
        <v/>
      </c>
      <c r="V208" s="130" t="str">
        <f>'ادخال البيانات'!BJ209</f>
        <v/>
      </c>
      <c r="W208" s="138">
        <f t="shared" ref="W208:W271" si="18">COUNTIF(C208:V208,"&gt;0")</f>
        <v>0</v>
      </c>
    </row>
    <row r="209" spans="2:23" ht="14.5" thickBot="1">
      <c r="B209" s="6" t="str">
        <f>'ادخال البيانات'!B210</f>
        <v/>
      </c>
      <c r="C209" s="6" t="str">
        <f>'ادخال البيانات'!AQ210</f>
        <v/>
      </c>
      <c r="D209" s="6" t="str">
        <f>'ادخال البيانات'!AR210</f>
        <v/>
      </c>
      <c r="E209" s="6" t="str">
        <f>'ادخال البيانات'!AS210</f>
        <v/>
      </c>
      <c r="F209" s="6" t="str">
        <f>'ادخال البيانات'!AT210</f>
        <v/>
      </c>
      <c r="G209" s="6" t="str">
        <f>'ادخال البيانات'!AU210</f>
        <v/>
      </c>
      <c r="H209" s="6" t="str">
        <f>'ادخال البيانات'!AV210</f>
        <v/>
      </c>
      <c r="I209" s="6" t="str">
        <f>'ادخال البيانات'!AW210</f>
        <v/>
      </c>
      <c r="J209" s="6" t="str">
        <f>'ادخال البيانات'!AX210</f>
        <v/>
      </c>
      <c r="K209" s="6" t="str">
        <f>'ادخال البيانات'!AY210</f>
        <v/>
      </c>
      <c r="L209" s="6" t="str">
        <f>'ادخال البيانات'!AZ210</f>
        <v/>
      </c>
      <c r="M209" s="6" t="str">
        <f>'ادخال البيانات'!BA210</f>
        <v/>
      </c>
      <c r="N209" s="6" t="str">
        <f>'ادخال البيانات'!BB210</f>
        <v/>
      </c>
      <c r="O209" s="6" t="str">
        <f>'ادخال البيانات'!BC210</f>
        <v/>
      </c>
      <c r="P209" s="6" t="str">
        <f>'ادخال البيانات'!BD210</f>
        <v/>
      </c>
      <c r="Q209" s="6" t="str">
        <f>'ادخال البيانات'!BE210</f>
        <v/>
      </c>
      <c r="R209" s="6" t="str">
        <f>'ادخال البيانات'!BF210</f>
        <v/>
      </c>
      <c r="S209" s="6" t="str">
        <f>'ادخال البيانات'!BG210</f>
        <v/>
      </c>
      <c r="T209" s="6" t="str">
        <f>'ادخال البيانات'!BH210</f>
        <v/>
      </c>
      <c r="U209" s="6" t="str">
        <f>'ادخال البيانات'!BI210</f>
        <v/>
      </c>
      <c r="V209" s="130" t="str">
        <f>'ادخال البيانات'!BJ210</f>
        <v/>
      </c>
      <c r="W209" s="138">
        <f t="shared" si="18"/>
        <v>0</v>
      </c>
    </row>
    <row r="210" spans="2:23" ht="14.5" thickBot="1">
      <c r="B210" s="6" t="str">
        <f>'ادخال البيانات'!B211</f>
        <v/>
      </c>
      <c r="C210" s="6" t="str">
        <f>'ادخال البيانات'!AQ211</f>
        <v/>
      </c>
      <c r="D210" s="6" t="str">
        <f>'ادخال البيانات'!AR211</f>
        <v/>
      </c>
      <c r="E210" s="6" t="str">
        <f>'ادخال البيانات'!AS211</f>
        <v/>
      </c>
      <c r="F210" s="6" t="str">
        <f>'ادخال البيانات'!AT211</f>
        <v/>
      </c>
      <c r="G210" s="6" t="str">
        <f>'ادخال البيانات'!AU211</f>
        <v/>
      </c>
      <c r="H210" s="6" t="str">
        <f>'ادخال البيانات'!AV211</f>
        <v/>
      </c>
      <c r="I210" s="6" t="str">
        <f>'ادخال البيانات'!AW211</f>
        <v/>
      </c>
      <c r="J210" s="6" t="str">
        <f>'ادخال البيانات'!AX211</f>
        <v/>
      </c>
      <c r="K210" s="6" t="str">
        <f>'ادخال البيانات'!AY211</f>
        <v/>
      </c>
      <c r="L210" s="6" t="str">
        <f>'ادخال البيانات'!AZ211</f>
        <v/>
      </c>
      <c r="M210" s="6" t="str">
        <f>'ادخال البيانات'!BA211</f>
        <v/>
      </c>
      <c r="N210" s="6" t="str">
        <f>'ادخال البيانات'!BB211</f>
        <v/>
      </c>
      <c r="O210" s="6" t="str">
        <f>'ادخال البيانات'!BC211</f>
        <v/>
      </c>
      <c r="P210" s="6" t="str">
        <f>'ادخال البيانات'!BD211</f>
        <v/>
      </c>
      <c r="Q210" s="6" t="str">
        <f>'ادخال البيانات'!BE211</f>
        <v/>
      </c>
      <c r="R210" s="6" t="str">
        <f>'ادخال البيانات'!BF211</f>
        <v/>
      </c>
      <c r="S210" s="6" t="str">
        <f>'ادخال البيانات'!BG211</f>
        <v/>
      </c>
      <c r="T210" s="6" t="str">
        <f>'ادخال البيانات'!BH211</f>
        <v/>
      </c>
      <c r="U210" s="6" t="str">
        <f>'ادخال البيانات'!BI211</f>
        <v/>
      </c>
      <c r="V210" s="130" t="str">
        <f>'ادخال البيانات'!BJ211</f>
        <v/>
      </c>
      <c r="W210" s="138">
        <f t="shared" si="18"/>
        <v>0</v>
      </c>
    </row>
    <row r="211" spans="2:23" ht="14.5" thickBot="1">
      <c r="B211" s="6" t="str">
        <f>'ادخال البيانات'!B212</f>
        <v/>
      </c>
      <c r="C211" s="6" t="str">
        <f>'ادخال البيانات'!AQ212</f>
        <v/>
      </c>
      <c r="D211" s="6" t="str">
        <f>'ادخال البيانات'!AR212</f>
        <v/>
      </c>
      <c r="E211" s="6" t="str">
        <f>'ادخال البيانات'!AS212</f>
        <v/>
      </c>
      <c r="F211" s="6" t="str">
        <f>'ادخال البيانات'!AT212</f>
        <v/>
      </c>
      <c r="G211" s="6" t="str">
        <f>'ادخال البيانات'!AU212</f>
        <v/>
      </c>
      <c r="H211" s="6" t="str">
        <f>'ادخال البيانات'!AV212</f>
        <v/>
      </c>
      <c r="I211" s="6" t="str">
        <f>'ادخال البيانات'!AW212</f>
        <v/>
      </c>
      <c r="J211" s="6" t="str">
        <f>'ادخال البيانات'!AX212</f>
        <v/>
      </c>
      <c r="K211" s="6" t="str">
        <f>'ادخال البيانات'!AY212</f>
        <v/>
      </c>
      <c r="L211" s="6" t="str">
        <f>'ادخال البيانات'!AZ212</f>
        <v/>
      </c>
      <c r="M211" s="6" t="str">
        <f>'ادخال البيانات'!BA212</f>
        <v/>
      </c>
      <c r="N211" s="6" t="str">
        <f>'ادخال البيانات'!BB212</f>
        <v/>
      </c>
      <c r="O211" s="6" t="str">
        <f>'ادخال البيانات'!BC212</f>
        <v/>
      </c>
      <c r="P211" s="6" t="str">
        <f>'ادخال البيانات'!BD212</f>
        <v/>
      </c>
      <c r="Q211" s="6" t="str">
        <f>'ادخال البيانات'!BE212</f>
        <v/>
      </c>
      <c r="R211" s="6" t="str">
        <f>'ادخال البيانات'!BF212</f>
        <v/>
      </c>
      <c r="S211" s="6" t="str">
        <f>'ادخال البيانات'!BG212</f>
        <v/>
      </c>
      <c r="T211" s="6" t="str">
        <f>'ادخال البيانات'!BH212</f>
        <v/>
      </c>
      <c r="U211" s="6" t="str">
        <f>'ادخال البيانات'!BI212</f>
        <v/>
      </c>
      <c r="V211" s="130" t="str">
        <f>'ادخال البيانات'!BJ212</f>
        <v/>
      </c>
      <c r="W211" s="138">
        <f t="shared" si="18"/>
        <v>0</v>
      </c>
    </row>
    <row r="212" spans="2:23" ht="14.5" thickBot="1">
      <c r="B212" s="6" t="str">
        <f>'ادخال البيانات'!B213</f>
        <v/>
      </c>
      <c r="C212" s="6" t="str">
        <f>'ادخال البيانات'!AQ213</f>
        <v/>
      </c>
      <c r="D212" s="6" t="str">
        <f>'ادخال البيانات'!AR213</f>
        <v/>
      </c>
      <c r="E212" s="6" t="str">
        <f>'ادخال البيانات'!AS213</f>
        <v/>
      </c>
      <c r="F212" s="6" t="str">
        <f>'ادخال البيانات'!AT213</f>
        <v/>
      </c>
      <c r="G212" s="6" t="str">
        <f>'ادخال البيانات'!AU213</f>
        <v/>
      </c>
      <c r="H212" s="6" t="str">
        <f>'ادخال البيانات'!AV213</f>
        <v/>
      </c>
      <c r="I212" s="6" t="str">
        <f>'ادخال البيانات'!AW213</f>
        <v/>
      </c>
      <c r="J212" s="6" t="str">
        <f>'ادخال البيانات'!AX213</f>
        <v/>
      </c>
      <c r="K212" s="6" t="str">
        <f>'ادخال البيانات'!AY213</f>
        <v/>
      </c>
      <c r="L212" s="6" t="str">
        <f>'ادخال البيانات'!AZ213</f>
        <v/>
      </c>
      <c r="M212" s="6" t="str">
        <f>'ادخال البيانات'!BA213</f>
        <v/>
      </c>
      <c r="N212" s="6" t="str">
        <f>'ادخال البيانات'!BB213</f>
        <v/>
      </c>
      <c r="O212" s="6" t="str">
        <f>'ادخال البيانات'!BC213</f>
        <v/>
      </c>
      <c r="P212" s="6" t="str">
        <f>'ادخال البيانات'!BD213</f>
        <v/>
      </c>
      <c r="Q212" s="6" t="str">
        <f>'ادخال البيانات'!BE213</f>
        <v/>
      </c>
      <c r="R212" s="6" t="str">
        <f>'ادخال البيانات'!BF213</f>
        <v/>
      </c>
      <c r="S212" s="6" t="str">
        <f>'ادخال البيانات'!BG213</f>
        <v/>
      </c>
      <c r="T212" s="6" t="str">
        <f>'ادخال البيانات'!BH213</f>
        <v/>
      </c>
      <c r="U212" s="6" t="str">
        <f>'ادخال البيانات'!BI213</f>
        <v/>
      </c>
      <c r="V212" s="130" t="str">
        <f>'ادخال البيانات'!BJ213</f>
        <v/>
      </c>
      <c r="W212" s="138">
        <f t="shared" si="18"/>
        <v>0</v>
      </c>
    </row>
    <row r="213" spans="2:23" ht="14.5" thickBot="1">
      <c r="B213" s="6" t="str">
        <f>'ادخال البيانات'!B214</f>
        <v/>
      </c>
      <c r="C213" s="6" t="str">
        <f>'ادخال البيانات'!AQ214</f>
        <v/>
      </c>
      <c r="D213" s="6" t="str">
        <f>'ادخال البيانات'!AR214</f>
        <v/>
      </c>
      <c r="E213" s="6" t="str">
        <f>'ادخال البيانات'!AS214</f>
        <v/>
      </c>
      <c r="F213" s="6" t="str">
        <f>'ادخال البيانات'!AT214</f>
        <v/>
      </c>
      <c r="G213" s="6" t="str">
        <f>'ادخال البيانات'!AU214</f>
        <v/>
      </c>
      <c r="H213" s="6" t="str">
        <f>'ادخال البيانات'!AV214</f>
        <v/>
      </c>
      <c r="I213" s="6" t="str">
        <f>'ادخال البيانات'!AW214</f>
        <v/>
      </c>
      <c r="J213" s="6" t="str">
        <f>'ادخال البيانات'!AX214</f>
        <v/>
      </c>
      <c r="K213" s="6" t="str">
        <f>'ادخال البيانات'!AY214</f>
        <v/>
      </c>
      <c r="L213" s="6" t="str">
        <f>'ادخال البيانات'!AZ214</f>
        <v/>
      </c>
      <c r="M213" s="6" t="str">
        <f>'ادخال البيانات'!BA214</f>
        <v/>
      </c>
      <c r="N213" s="6" t="str">
        <f>'ادخال البيانات'!BB214</f>
        <v/>
      </c>
      <c r="O213" s="6" t="str">
        <f>'ادخال البيانات'!BC214</f>
        <v/>
      </c>
      <c r="P213" s="6" t="str">
        <f>'ادخال البيانات'!BD214</f>
        <v/>
      </c>
      <c r="Q213" s="6" t="str">
        <f>'ادخال البيانات'!BE214</f>
        <v/>
      </c>
      <c r="R213" s="6" t="str">
        <f>'ادخال البيانات'!BF214</f>
        <v/>
      </c>
      <c r="S213" s="6" t="str">
        <f>'ادخال البيانات'!BG214</f>
        <v/>
      </c>
      <c r="T213" s="6" t="str">
        <f>'ادخال البيانات'!BH214</f>
        <v/>
      </c>
      <c r="U213" s="6" t="str">
        <f>'ادخال البيانات'!BI214</f>
        <v/>
      </c>
      <c r="V213" s="130" t="str">
        <f>'ادخال البيانات'!BJ214</f>
        <v/>
      </c>
      <c r="W213" s="138">
        <f t="shared" si="18"/>
        <v>0</v>
      </c>
    </row>
    <row r="214" spans="2:23" ht="14.5" thickBot="1">
      <c r="B214" s="6" t="str">
        <f>'ادخال البيانات'!B215</f>
        <v/>
      </c>
      <c r="C214" s="6" t="str">
        <f>'ادخال البيانات'!AQ215</f>
        <v/>
      </c>
      <c r="D214" s="6" t="str">
        <f>'ادخال البيانات'!AR215</f>
        <v/>
      </c>
      <c r="E214" s="6" t="str">
        <f>'ادخال البيانات'!AS215</f>
        <v/>
      </c>
      <c r="F214" s="6" t="str">
        <f>'ادخال البيانات'!AT215</f>
        <v/>
      </c>
      <c r="G214" s="6" t="str">
        <f>'ادخال البيانات'!AU215</f>
        <v/>
      </c>
      <c r="H214" s="6" t="str">
        <f>'ادخال البيانات'!AV215</f>
        <v/>
      </c>
      <c r="I214" s="6" t="str">
        <f>'ادخال البيانات'!AW215</f>
        <v/>
      </c>
      <c r="J214" s="6" t="str">
        <f>'ادخال البيانات'!AX215</f>
        <v/>
      </c>
      <c r="K214" s="6" t="str">
        <f>'ادخال البيانات'!AY215</f>
        <v/>
      </c>
      <c r="L214" s="6" t="str">
        <f>'ادخال البيانات'!AZ215</f>
        <v/>
      </c>
      <c r="M214" s="6" t="str">
        <f>'ادخال البيانات'!BA215</f>
        <v/>
      </c>
      <c r="N214" s="6" t="str">
        <f>'ادخال البيانات'!BB215</f>
        <v/>
      </c>
      <c r="O214" s="6" t="str">
        <f>'ادخال البيانات'!BC215</f>
        <v/>
      </c>
      <c r="P214" s="6" t="str">
        <f>'ادخال البيانات'!BD215</f>
        <v/>
      </c>
      <c r="Q214" s="6" t="str">
        <f>'ادخال البيانات'!BE215</f>
        <v/>
      </c>
      <c r="R214" s="6" t="str">
        <f>'ادخال البيانات'!BF215</f>
        <v/>
      </c>
      <c r="S214" s="6" t="str">
        <f>'ادخال البيانات'!BG215</f>
        <v/>
      </c>
      <c r="T214" s="6" t="str">
        <f>'ادخال البيانات'!BH215</f>
        <v/>
      </c>
      <c r="U214" s="6" t="str">
        <f>'ادخال البيانات'!BI215</f>
        <v/>
      </c>
      <c r="V214" s="130" t="str">
        <f>'ادخال البيانات'!BJ215</f>
        <v/>
      </c>
      <c r="W214" s="138">
        <f t="shared" si="18"/>
        <v>0</v>
      </c>
    </row>
    <row r="215" spans="2:23" ht="14.5" thickBot="1">
      <c r="B215" s="6" t="str">
        <f>'ادخال البيانات'!B216</f>
        <v/>
      </c>
      <c r="C215" s="6" t="str">
        <f>'ادخال البيانات'!AQ216</f>
        <v/>
      </c>
      <c r="D215" s="6" t="str">
        <f>'ادخال البيانات'!AR216</f>
        <v/>
      </c>
      <c r="E215" s="6" t="str">
        <f>'ادخال البيانات'!AS216</f>
        <v/>
      </c>
      <c r="F215" s="6" t="str">
        <f>'ادخال البيانات'!AT216</f>
        <v/>
      </c>
      <c r="G215" s="6" t="str">
        <f>'ادخال البيانات'!AU216</f>
        <v/>
      </c>
      <c r="H215" s="6" t="str">
        <f>'ادخال البيانات'!AV216</f>
        <v/>
      </c>
      <c r="I215" s="6" t="str">
        <f>'ادخال البيانات'!AW216</f>
        <v/>
      </c>
      <c r="J215" s="6" t="str">
        <f>'ادخال البيانات'!AX216</f>
        <v/>
      </c>
      <c r="K215" s="6" t="str">
        <f>'ادخال البيانات'!AY216</f>
        <v/>
      </c>
      <c r="L215" s="6" t="str">
        <f>'ادخال البيانات'!AZ216</f>
        <v/>
      </c>
      <c r="M215" s="6" t="str">
        <f>'ادخال البيانات'!BA216</f>
        <v/>
      </c>
      <c r="N215" s="6" t="str">
        <f>'ادخال البيانات'!BB216</f>
        <v/>
      </c>
      <c r="O215" s="6" t="str">
        <f>'ادخال البيانات'!BC216</f>
        <v/>
      </c>
      <c r="P215" s="6" t="str">
        <f>'ادخال البيانات'!BD216</f>
        <v/>
      </c>
      <c r="Q215" s="6" t="str">
        <f>'ادخال البيانات'!BE216</f>
        <v/>
      </c>
      <c r="R215" s="6" t="str">
        <f>'ادخال البيانات'!BF216</f>
        <v/>
      </c>
      <c r="S215" s="6" t="str">
        <f>'ادخال البيانات'!BG216</f>
        <v/>
      </c>
      <c r="T215" s="6" t="str">
        <f>'ادخال البيانات'!BH216</f>
        <v/>
      </c>
      <c r="U215" s="6" t="str">
        <f>'ادخال البيانات'!BI216</f>
        <v/>
      </c>
      <c r="V215" s="130" t="str">
        <f>'ادخال البيانات'!BJ216</f>
        <v/>
      </c>
      <c r="W215" s="138">
        <f t="shared" si="18"/>
        <v>0</v>
      </c>
    </row>
    <row r="216" spans="2:23" ht="14.5" thickBot="1">
      <c r="B216" s="6" t="str">
        <f>'ادخال البيانات'!B217</f>
        <v/>
      </c>
      <c r="C216" s="6" t="str">
        <f>'ادخال البيانات'!AQ217</f>
        <v/>
      </c>
      <c r="D216" s="6" t="str">
        <f>'ادخال البيانات'!AR217</f>
        <v/>
      </c>
      <c r="E216" s="6" t="str">
        <f>'ادخال البيانات'!AS217</f>
        <v/>
      </c>
      <c r="F216" s="6" t="str">
        <f>'ادخال البيانات'!AT217</f>
        <v/>
      </c>
      <c r="G216" s="6" t="str">
        <f>'ادخال البيانات'!AU217</f>
        <v/>
      </c>
      <c r="H216" s="6" t="str">
        <f>'ادخال البيانات'!AV217</f>
        <v/>
      </c>
      <c r="I216" s="6" t="str">
        <f>'ادخال البيانات'!AW217</f>
        <v/>
      </c>
      <c r="J216" s="6" t="str">
        <f>'ادخال البيانات'!AX217</f>
        <v/>
      </c>
      <c r="K216" s="6" t="str">
        <f>'ادخال البيانات'!AY217</f>
        <v/>
      </c>
      <c r="L216" s="6" t="str">
        <f>'ادخال البيانات'!AZ217</f>
        <v/>
      </c>
      <c r="M216" s="6" t="str">
        <f>'ادخال البيانات'!BA217</f>
        <v/>
      </c>
      <c r="N216" s="6" t="str">
        <f>'ادخال البيانات'!BB217</f>
        <v/>
      </c>
      <c r="O216" s="6" t="str">
        <f>'ادخال البيانات'!BC217</f>
        <v/>
      </c>
      <c r="P216" s="6" t="str">
        <f>'ادخال البيانات'!BD217</f>
        <v/>
      </c>
      <c r="Q216" s="6" t="str">
        <f>'ادخال البيانات'!BE217</f>
        <v/>
      </c>
      <c r="R216" s="6" t="str">
        <f>'ادخال البيانات'!BF217</f>
        <v/>
      </c>
      <c r="S216" s="6" t="str">
        <f>'ادخال البيانات'!BG217</f>
        <v/>
      </c>
      <c r="T216" s="6" t="str">
        <f>'ادخال البيانات'!BH217</f>
        <v/>
      </c>
      <c r="U216" s="6" t="str">
        <f>'ادخال البيانات'!BI217</f>
        <v/>
      </c>
      <c r="V216" s="130" t="str">
        <f>'ادخال البيانات'!BJ217</f>
        <v/>
      </c>
      <c r="W216" s="138">
        <f t="shared" si="18"/>
        <v>0</v>
      </c>
    </row>
    <row r="217" spans="2:23" ht="14.5" thickBot="1">
      <c r="B217" s="6" t="str">
        <f>'ادخال البيانات'!B218</f>
        <v/>
      </c>
      <c r="C217" s="6" t="str">
        <f>'ادخال البيانات'!AQ218</f>
        <v/>
      </c>
      <c r="D217" s="6" t="str">
        <f>'ادخال البيانات'!AR218</f>
        <v/>
      </c>
      <c r="E217" s="6" t="str">
        <f>'ادخال البيانات'!AS218</f>
        <v/>
      </c>
      <c r="F217" s="6" t="str">
        <f>'ادخال البيانات'!AT218</f>
        <v/>
      </c>
      <c r="G217" s="6" t="str">
        <f>'ادخال البيانات'!AU218</f>
        <v/>
      </c>
      <c r="H217" s="6" t="str">
        <f>'ادخال البيانات'!AV218</f>
        <v/>
      </c>
      <c r="I217" s="6" t="str">
        <f>'ادخال البيانات'!AW218</f>
        <v/>
      </c>
      <c r="J217" s="6" t="str">
        <f>'ادخال البيانات'!AX218</f>
        <v/>
      </c>
      <c r="K217" s="6" t="str">
        <f>'ادخال البيانات'!AY218</f>
        <v/>
      </c>
      <c r="L217" s="6" t="str">
        <f>'ادخال البيانات'!AZ218</f>
        <v/>
      </c>
      <c r="M217" s="6" t="str">
        <f>'ادخال البيانات'!BA218</f>
        <v/>
      </c>
      <c r="N217" s="6" t="str">
        <f>'ادخال البيانات'!BB218</f>
        <v/>
      </c>
      <c r="O217" s="6" t="str">
        <f>'ادخال البيانات'!BC218</f>
        <v/>
      </c>
      <c r="P217" s="6" t="str">
        <f>'ادخال البيانات'!BD218</f>
        <v/>
      </c>
      <c r="Q217" s="6" t="str">
        <f>'ادخال البيانات'!BE218</f>
        <v/>
      </c>
      <c r="R217" s="6" t="str">
        <f>'ادخال البيانات'!BF218</f>
        <v/>
      </c>
      <c r="S217" s="6" t="str">
        <f>'ادخال البيانات'!BG218</f>
        <v/>
      </c>
      <c r="T217" s="6" t="str">
        <f>'ادخال البيانات'!BH218</f>
        <v/>
      </c>
      <c r="U217" s="6" t="str">
        <f>'ادخال البيانات'!BI218</f>
        <v/>
      </c>
      <c r="V217" s="130" t="str">
        <f>'ادخال البيانات'!BJ218</f>
        <v/>
      </c>
      <c r="W217" s="138">
        <f t="shared" si="18"/>
        <v>0</v>
      </c>
    </row>
    <row r="218" spans="2:23" ht="14.5" thickBot="1">
      <c r="B218" s="6" t="str">
        <f>'ادخال البيانات'!B219</f>
        <v/>
      </c>
      <c r="C218" s="6" t="str">
        <f>'ادخال البيانات'!AQ219</f>
        <v/>
      </c>
      <c r="D218" s="6" t="str">
        <f>'ادخال البيانات'!AR219</f>
        <v/>
      </c>
      <c r="E218" s="6" t="str">
        <f>'ادخال البيانات'!AS219</f>
        <v/>
      </c>
      <c r="F218" s="6" t="str">
        <f>'ادخال البيانات'!AT219</f>
        <v/>
      </c>
      <c r="G218" s="6" t="str">
        <f>'ادخال البيانات'!AU219</f>
        <v/>
      </c>
      <c r="H218" s="6" t="str">
        <f>'ادخال البيانات'!AV219</f>
        <v/>
      </c>
      <c r="I218" s="6" t="str">
        <f>'ادخال البيانات'!AW219</f>
        <v/>
      </c>
      <c r="J218" s="6" t="str">
        <f>'ادخال البيانات'!AX219</f>
        <v/>
      </c>
      <c r="K218" s="6" t="str">
        <f>'ادخال البيانات'!AY219</f>
        <v/>
      </c>
      <c r="L218" s="6" t="str">
        <f>'ادخال البيانات'!AZ219</f>
        <v/>
      </c>
      <c r="M218" s="6" t="str">
        <f>'ادخال البيانات'!BA219</f>
        <v/>
      </c>
      <c r="N218" s="6" t="str">
        <f>'ادخال البيانات'!BB219</f>
        <v/>
      </c>
      <c r="O218" s="6" t="str">
        <f>'ادخال البيانات'!BC219</f>
        <v/>
      </c>
      <c r="P218" s="6" t="str">
        <f>'ادخال البيانات'!BD219</f>
        <v/>
      </c>
      <c r="Q218" s="6" t="str">
        <f>'ادخال البيانات'!BE219</f>
        <v/>
      </c>
      <c r="R218" s="6" t="str">
        <f>'ادخال البيانات'!BF219</f>
        <v/>
      </c>
      <c r="S218" s="6" t="str">
        <f>'ادخال البيانات'!BG219</f>
        <v/>
      </c>
      <c r="T218" s="6" t="str">
        <f>'ادخال البيانات'!BH219</f>
        <v/>
      </c>
      <c r="U218" s="6" t="str">
        <f>'ادخال البيانات'!BI219</f>
        <v/>
      </c>
      <c r="V218" s="130" t="str">
        <f>'ادخال البيانات'!BJ219</f>
        <v/>
      </c>
      <c r="W218" s="138">
        <f t="shared" si="18"/>
        <v>0</v>
      </c>
    </row>
    <row r="219" spans="2:23" ht="14.5" thickBot="1">
      <c r="B219" s="6" t="str">
        <f>'ادخال البيانات'!B220</f>
        <v/>
      </c>
      <c r="C219" s="6" t="str">
        <f>'ادخال البيانات'!AQ220</f>
        <v/>
      </c>
      <c r="D219" s="6" t="str">
        <f>'ادخال البيانات'!AR220</f>
        <v/>
      </c>
      <c r="E219" s="6" t="str">
        <f>'ادخال البيانات'!AS220</f>
        <v/>
      </c>
      <c r="F219" s="6" t="str">
        <f>'ادخال البيانات'!AT220</f>
        <v/>
      </c>
      <c r="G219" s="6" t="str">
        <f>'ادخال البيانات'!AU220</f>
        <v/>
      </c>
      <c r="H219" s="6" t="str">
        <f>'ادخال البيانات'!AV220</f>
        <v/>
      </c>
      <c r="I219" s="6" t="str">
        <f>'ادخال البيانات'!AW220</f>
        <v/>
      </c>
      <c r="J219" s="6" t="str">
        <f>'ادخال البيانات'!AX220</f>
        <v/>
      </c>
      <c r="K219" s="6" t="str">
        <f>'ادخال البيانات'!AY220</f>
        <v/>
      </c>
      <c r="L219" s="6" t="str">
        <f>'ادخال البيانات'!AZ220</f>
        <v/>
      </c>
      <c r="M219" s="6" t="str">
        <f>'ادخال البيانات'!BA220</f>
        <v/>
      </c>
      <c r="N219" s="6" t="str">
        <f>'ادخال البيانات'!BB220</f>
        <v/>
      </c>
      <c r="O219" s="6" t="str">
        <f>'ادخال البيانات'!BC220</f>
        <v/>
      </c>
      <c r="P219" s="6" t="str">
        <f>'ادخال البيانات'!BD220</f>
        <v/>
      </c>
      <c r="Q219" s="6" t="str">
        <f>'ادخال البيانات'!BE220</f>
        <v/>
      </c>
      <c r="R219" s="6" t="str">
        <f>'ادخال البيانات'!BF220</f>
        <v/>
      </c>
      <c r="S219" s="6" t="str">
        <f>'ادخال البيانات'!BG220</f>
        <v/>
      </c>
      <c r="T219" s="6" t="str">
        <f>'ادخال البيانات'!BH220</f>
        <v/>
      </c>
      <c r="U219" s="6" t="str">
        <f>'ادخال البيانات'!BI220</f>
        <v/>
      </c>
      <c r="V219" s="130" t="str">
        <f>'ادخال البيانات'!BJ220</f>
        <v/>
      </c>
      <c r="W219" s="138">
        <f t="shared" si="18"/>
        <v>0</v>
      </c>
    </row>
    <row r="220" spans="2:23" ht="14.5" thickBot="1">
      <c r="B220" s="6" t="str">
        <f>'ادخال البيانات'!B221</f>
        <v/>
      </c>
      <c r="C220" s="6" t="str">
        <f>'ادخال البيانات'!AQ221</f>
        <v/>
      </c>
      <c r="D220" s="6" t="str">
        <f>'ادخال البيانات'!AR221</f>
        <v/>
      </c>
      <c r="E220" s="6" t="str">
        <f>'ادخال البيانات'!AS221</f>
        <v/>
      </c>
      <c r="F220" s="6" t="str">
        <f>'ادخال البيانات'!AT221</f>
        <v/>
      </c>
      <c r="G220" s="6" t="str">
        <f>'ادخال البيانات'!AU221</f>
        <v/>
      </c>
      <c r="H220" s="6" t="str">
        <f>'ادخال البيانات'!AV221</f>
        <v/>
      </c>
      <c r="I220" s="6" t="str">
        <f>'ادخال البيانات'!AW221</f>
        <v/>
      </c>
      <c r="J220" s="6" t="str">
        <f>'ادخال البيانات'!AX221</f>
        <v/>
      </c>
      <c r="K220" s="6" t="str">
        <f>'ادخال البيانات'!AY221</f>
        <v/>
      </c>
      <c r="L220" s="6" t="str">
        <f>'ادخال البيانات'!AZ221</f>
        <v/>
      </c>
      <c r="M220" s="6" t="str">
        <f>'ادخال البيانات'!BA221</f>
        <v/>
      </c>
      <c r="N220" s="6" t="str">
        <f>'ادخال البيانات'!BB221</f>
        <v/>
      </c>
      <c r="O220" s="6" t="str">
        <f>'ادخال البيانات'!BC221</f>
        <v/>
      </c>
      <c r="P220" s="6" t="str">
        <f>'ادخال البيانات'!BD221</f>
        <v/>
      </c>
      <c r="Q220" s="6" t="str">
        <f>'ادخال البيانات'!BE221</f>
        <v/>
      </c>
      <c r="R220" s="6" t="str">
        <f>'ادخال البيانات'!BF221</f>
        <v/>
      </c>
      <c r="S220" s="6" t="str">
        <f>'ادخال البيانات'!BG221</f>
        <v/>
      </c>
      <c r="T220" s="6" t="str">
        <f>'ادخال البيانات'!BH221</f>
        <v/>
      </c>
      <c r="U220" s="6" t="str">
        <f>'ادخال البيانات'!BI221</f>
        <v/>
      </c>
      <c r="V220" s="130" t="str">
        <f>'ادخال البيانات'!BJ221</f>
        <v/>
      </c>
      <c r="W220" s="138">
        <f t="shared" si="18"/>
        <v>0</v>
      </c>
    </row>
    <row r="221" spans="2:23" ht="14.5" thickBot="1">
      <c r="B221" s="6" t="str">
        <f>'ادخال البيانات'!B222</f>
        <v/>
      </c>
      <c r="C221" s="6" t="str">
        <f>'ادخال البيانات'!AQ222</f>
        <v/>
      </c>
      <c r="D221" s="6" t="str">
        <f>'ادخال البيانات'!AR222</f>
        <v/>
      </c>
      <c r="E221" s="6" t="str">
        <f>'ادخال البيانات'!AS222</f>
        <v/>
      </c>
      <c r="F221" s="6" t="str">
        <f>'ادخال البيانات'!AT222</f>
        <v/>
      </c>
      <c r="G221" s="6" t="str">
        <f>'ادخال البيانات'!AU222</f>
        <v/>
      </c>
      <c r="H221" s="6" t="str">
        <f>'ادخال البيانات'!AV222</f>
        <v/>
      </c>
      <c r="I221" s="6" t="str">
        <f>'ادخال البيانات'!AW222</f>
        <v/>
      </c>
      <c r="J221" s="6" t="str">
        <f>'ادخال البيانات'!AX222</f>
        <v/>
      </c>
      <c r="K221" s="6" t="str">
        <f>'ادخال البيانات'!AY222</f>
        <v/>
      </c>
      <c r="L221" s="6" t="str">
        <f>'ادخال البيانات'!AZ222</f>
        <v/>
      </c>
      <c r="M221" s="6" t="str">
        <f>'ادخال البيانات'!BA222</f>
        <v/>
      </c>
      <c r="N221" s="6" t="str">
        <f>'ادخال البيانات'!BB222</f>
        <v/>
      </c>
      <c r="O221" s="6" t="str">
        <f>'ادخال البيانات'!BC222</f>
        <v/>
      </c>
      <c r="P221" s="6" t="str">
        <f>'ادخال البيانات'!BD222</f>
        <v/>
      </c>
      <c r="Q221" s="6" t="str">
        <f>'ادخال البيانات'!BE222</f>
        <v/>
      </c>
      <c r="R221" s="6" t="str">
        <f>'ادخال البيانات'!BF222</f>
        <v/>
      </c>
      <c r="S221" s="6" t="str">
        <f>'ادخال البيانات'!BG222</f>
        <v/>
      </c>
      <c r="T221" s="6" t="str">
        <f>'ادخال البيانات'!BH222</f>
        <v/>
      </c>
      <c r="U221" s="6" t="str">
        <f>'ادخال البيانات'!BI222</f>
        <v/>
      </c>
      <c r="V221" s="130" t="str">
        <f>'ادخال البيانات'!BJ222</f>
        <v/>
      </c>
      <c r="W221" s="138">
        <f t="shared" si="18"/>
        <v>0</v>
      </c>
    </row>
    <row r="222" spans="2:23" ht="14.5" thickBot="1">
      <c r="B222" s="6" t="str">
        <f>'ادخال البيانات'!B223</f>
        <v/>
      </c>
      <c r="C222" s="6" t="str">
        <f>'ادخال البيانات'!AQ223</f>
        <v/>
      </c>
      <c r="D222" s="6" t="str">
        <f>'ادخال البيانات'!AR223</f>
        <v/>
      </c>
      <c r="E222" s="6" t="str">
        <f>'ادخال البيانات'!AS223</f>
        <v/>
      </c>
      <c r="F222" s="6" t="str">
        <f>'ادخال البيانات'!AT223</f>
        <v/>
      </c>
      <c r="G222" s="6" t="str">
        <f>'ادخال البيانات'!AU223</f>
        <v/>
      </c>
      <c r="H222" s="6" t="str">
        <f>'ادخال البيانات'!AV223</f>
        <v/>
      </c>
      <c r="I222" s="6" t="str">
        <f>'ادخال البيانات'!AW223</f>
        <v/>
      </c>
      <c r="J222" s="6" t="str">
        <f>'ادخال البيانات'!AX223</f>
        <v/>
      </c>
      <c r="K222" s="6" t="str">
        <f>'ادخال البيانات'!AY223</f>
        <v/>
      </c>
      <c r="L222" s="6" t="str">
        <f>'ادخال البيانات'!AZ223</f>
        <v/>
      </c>
      <c r="M222" s="6" t="str">
        <f>'ادخال البيانات'!BA223</f>
        <v/>
      </c>
      <c r="N222" s="6" t="str">
        <f>'ادخال البيانات'!BB223</f>
        <v/>
      </c>
      <c r="O222" s="6" t="str">
        <f>'ادخال البيانات'!BC223</f>
        <v/>
      </c>
      <c r="P222" s="6" t="str">
        <f>'ادخال البيانات'!BD223</f>
        <v/>
      </c>
      <c r="Q222" s="6" t="str">
        <f>'ادخال البيانات'!BE223</f>
        <v/>
      </c>
      <c r="R222" s="6" t="str">
        <f>'ادخال البيانات'!BF223</f>
        <v/>
      </c>
      <c r="S222" s="6" t="str">
        <f>'ادخال البيانات'!BG223</f>
        <v/>
      </c>
      <c r="T222" s="6" t="str">
        <f>'ادخال البيانات'!BH223</f>
        <v/>
      </c>
      <c r="U222" s="6" t="str">
        <f>'ادخال البيانات'!BI223</f>
        <v/>
      </c>
      <c r="V222" s="130" t="str">
        <f>'ادخال البيانات'!BJ223</f>
        <v/>
      </c>
      <c r="W222" s="138">
        <f t="shared" si="18"/>
        <v>0</v>
      </c>
    </row>
    <row r="223" spans="2:23" ht="14.5" thickBot="1">
      <c r="B223" s="6" t="str">
        <f>'ادخال البيانات'!B224</f>
        <v/>
      </c>
      <c r="C223" s="6" t="str">
        <f>'ادخال البيانات'!AQ224</f>
        <v/>
      </c>
      <c r="D223" s="6" t="str">
        <f>'ادخال البيانات'!AR224</f>
        <v/>
      </c>
      <c r="E223" s="6" t="str">
        <f>'ادخال البيانات'!AS224</f>
        <v/>
      </c>
      <c r="F223" s="6" t="str">
        <f>'ادخال البيانات'!AT224</f>
        <v/>
      </c>
      <c r="G223" s="6" t="str">
        <f>'ادخال البيانات'!AU224</f>
        <v/>
      </c>
      <c r="H223" s="6" t="str">
        <f>'ادخال البيانات'!AV224</f>
        <v/>
      </c>
      <c r="I223" s="6" t="str">
        <f>'ادخال البيانات'!AW224</f>
        <v/>
      </c>
      <c r="J223" s="6" t="str">
        <f>'ادخال البيانات'!AX224</f>
        <v/>
      </c>
      <c r="K223" s="6" t="str">
        <f>'ادخال البيانات'!AY224</f>
        <v/>
      </c>
      <c r="L223" s="6" t="str">
        <f>'ادخال البيانات'!AZ224</f>
        <v/>
      </c>
      <c r="M223" s="6" t="str">
        <f>'ادخال البيانات'!BA224</f>
        <v/>
      </c>
      <c r="N223" s="6" t="str">
        <f>'ادخال البيانات'!BB224</f>
        <v/>
      </c>
      <c r="O223" s="6" t="str">
        <f>'ادخال البيانات'!BC224</f>
        <v/>
      </c>
      <c r="P223" s="6" t="str">
        <f>'ادخال البيانات'!BD224</f>
        <v/>
      </c>
      <c r="Q223" s="6" t="str">
        <f>'ادخال البيانات'!BE224</f>
        <v/>
      </c>
      <c r="R223" s="6" t="str">
        <f>'ادخال البيانات'!BF224</f>
        <v/>
      </c>
      <c r="S223" s="6" t="str">
        <f>'ادخال البيانات'!BG224</f>
        <v/>
      </c>
      <c r="T223" s="6" t="str">
        <f>'ادخال البيانات'!BH224</f>
        <v/>
      </c>
      <c r="U223" s="6" t="str">
        <f>'ادخال البيانات'!BI224</f>
        <v/>
      </c>
      <c r="V223" s="130" t="str">
        <f>'ادخال البيانات'!BJ224</f>
        <v/>
      </c>
      <c r="W223" s="138">
        <f t="shared" si="18"/>
        <v>0</v>
      </c>
    </row>
    <row r="224" spans="2:23" ht="14.5" thickBot="1">
      <c r="B224" s="6" t="str">
        <f>'ادخال البيانات'!B225</f>
        <v/>
      </c>
      <c r="C224" s="6" t="str">
        <f>'ادخال البيانات'!AQ225</f>
        <v/>
      </c>
      <c r="D224" s="6" t="str">
        <f>'ادخال البيانات'!AR225</f>
        <v/>
      </c>
      <c r="E224" s="6" t="str">
        <f>'ادخال البيانات'!AS225</f>
        <v/>
      </c>
      <c r="F224" s="6" t="str">
        <f>'ادخال البيانات'!AT225</f>
        <v/>
      </c>
      <c r="G224" s="6" t="str">
        <f>'ادخال البيانات'!AU225</f>
        <v/>
      </c>
      <c r="H224" s="6" t="str">
        <f>'ادخال البيانات'!AV225</f>
        <v/>
      </c>
      <c r="I224" s="6" t="str">
        <f>'ادخال البيانات'!AW225</f>
        <v/>
      </c>
      <c r="J224" s="6" t="str">
        <f>'ادخال البيانات'!AX225</f>
        <v/>
      </c>
      <c r="K224" s="6" t="str">
        <f>'ادخال البيانات'!AY225</f>
        <v/>
      </c>
      <c r="L224" s="6" t="str">
        <f>'ادخال البيانات'!AZ225</f>
        <v/>
      </c>
      <c r="M224" s="6" t="str">
        <f>'ادخال البيانات'!BA225</f>
        <v/>
      </c>
      <c r="N224" s="6" t="str">
        <f>'ادخال البيانات'!BB225</f>
        <v/>
      </c>
      <c r="O224" s="6" t="str">
        <f>'ادخال البيانات'!BC225</f>
        <v/>
      </c>
      <c r="P224" s="6" t="str">
        <f>'ادخال البيانات'!BD225</f>
        <v/>
      </c>
      <c r="Q224" s="6" t="str">
        <f>'ادخال البيانات'!BE225</f>
        <v/>
      </c>
      <c r="R224" s="6" t="str">
        <f>'ادخال البيانات'!BF225</f>
        <v/>
      </c>
      <c r="S224" s="6" t="str">
        <f>'ادخال البيانات'!BG225</f>
        <v/>
      </c>
      <c r="T224" s="6" t="str">
        <f>'ادخال البيانات'!BH225</f>
        <v/>
      </c>
      <c r="U224" s="6" t="str">
        <f>'ادخال البيانات'!BI225</f>
        <v/>
      </c>
      <c r="V224" s="130" t="str">
        <f>'ادخال البيانات'!BJ225</f>
        <v/>
      </c>
      <c r="W224" s="138">
        <f t="shared" si="18"/>
        <v>0</v>
      </c>
    </row>
    <row r="225" spans="2:23" ht="14.5" thickBot="1">
      <c r="B225" s="6" t="str">
        <f>'ادخال البيانات'!B226</f>
        <v/>
      </c>
      <c r="C225" s="6" t="str">
        <f>'ادخال البيانات'!AQ226</f>
        <v/>
      </c>
      <c r="D225" s="6" t="str">
        <f>'ادخال البيانات'!AR226</f>
        <v/>
      </c>
      <c r="E225" s="6" t="str">
        <f>'ادخال البيانات'!AS226</f>
        <v/>
      </c>
      <c r="F225" s="6" t="str">
        <f>'ادخال البيانات'!AT226</f>
        <v/>
      </c>
      <c r="G225" s="6" t="str">
        <f>'ادخال البيانات'!AU226</f>
        <v/>
      </c>
      <c r="H225" s="6" t="str">
        <f>'ادخال البيانات'!AV226</f>
        <v/>
      </c>
      <c r="I225" s="6" t="str">
        <f>'ادخال البيانات'!AW226</f>
        <v/>
      </c>
      <c r="J225" s="6" t="str">
        <f>'ادخال البيانات'!AX226</f>
        <v/>
      </c>
      <c r="K225" s="6" t="str">
        <f>'ادخال البيانات'!AY226</f>
        <v/>
      </c>
      <c r="L225" s="6" t="str">
        <f>'ادخال البيانات'!AZ226</f>
        <v/>
      </c>
      <c r="M225" s="6" t="str">
        <f>'ادخال البيانات'!BA226</f>
        <v/>
      </c>
      <c r="N225" s="6" t="str">
        <f>'ادخال البيانات'!BB226</f>
        <v/>
      </c>
      <c r="O225" s="6" t="str">
        <f>'ادخال البيانات'!BC226</f>
        <v/>
      </c>
      <c r="P225" s="6" t="str">
        <f>'ادخال البيانات'!BD226</f>
        <v/>
      </c>
      <c r="Q225" s="6" t="str">
        <f>'ادخال البيانات'!BE226</f>
        <v/>
      </c>
      <c r="R225" s="6" t="str">
        <f>'ادخال البيانات'!BF226</f>
        <v/>
      </c>
      <c r="S225" s="6" t="str">
        <f>'ادخال البيانات'!BG226</f>
        <v/>
      </c>
      <c r="T225" s="6" t="str">
        <f>'ادخال البيانات'!BH226</f>
        <v/>
      </c>
      <c r="U225" s="6" t="str">
        <f>'ادخال البيانات'!BI226</f>
        <v/>
      </c>
      <c r="V225" s="130" t="str">
        <f>'ادخال البيانات'!BJ226</f>
        <v/>
      </c>
      <c r="W225" s="138">
        <f t="shared" si="18"/>
        <v>0</v>
      </c>
    </row>
    <row r="226" spans="2:23" ht="14.5" thickBot="1">
      <c r="B226" s="6" t="str">
        <f>'ادخال البيانات'!B227</f>
        <v/>
      </c>
      <c r="C226" s="6" t="str">
        <f>'ادخال البيانات'!AQ227</f>
        <v/>
      </c>
      <c r="D226" s="6" t="str">
        <f>'ادخال البيانات'!AR227</f>
        <v/>
      </c>
      <c r="E226" s="6" t="str">
        <f>'ادخال البيانات'!AS227</f>
        <v/>
      </c>
      <c r="F226" s="6" t="str">
        <f>'ادخال البيانات'!AT227</f>
        <v/>
      </c>
      <c r="G226" s="6" t="str">
        <f>'ادخال البيانات'!AU227</f>
        <v/>
      </c>
      <c r="H226" s="6" t="str">
        <f>'ادخال البيانات'!AV227</f>
        <v/>
      </c>
      <c r="I226" s="6" t="str">
        <f>'ادخال البيانات'!AW227</f>
        <v/>
      </c>
      <c r="J226" s="6" t="str">
        <f>'ادخال البيانات'!AX227</f>
        <v/>
      </c>
      <c r="K226" s="6" t="str">
        <f>'ادخال البيانات'!AY227</f>
        <v/>
      </c>
      <c r="L226" s="6" t="str">
        <f>'ادخال البيانات'!AZ227</f>
        <v/>
      </c>
      <c r="M226" s="6" t="str">
        <f>'ادخال البيانات'!BA227</f>
        <v/>
      </c>
      <c r="N226" s="6" t="str">
        <f>'ادخال البيانات'!BB227</f>
        <v/>
      </c>
      <c r="O226" s="6" t="str">
        <f>'ادخال البيانات'!BC227</f>
        <v/>
      </c>
      <c r="P226" s="6" t="str">
        <f>'ادخال البيانات'!BD227</f>
        <v/>
      </c>
      <c r="Q226" s="6" t="str">
        <f>'ادخال البيانات'!BE227</f>
        <v/>
      </c>
      <c r="R226" s="6" t="str">
        <f>'ادخال البيانات'!BF227</f>
        <v/>
      </c>
      <c r="S226" s="6" t="str">
        <f>'ادخال البيانات'!BG227</f>
        <v/>
      </c>
      <c r="T226" s="6" t="str">
        <f>'ادخال البيانات'!BH227</f>
        <v/>
      </c>
      <c r="U226" s="6" t="str">
        <f>'ادخال البيانات'!BI227</f>
        <v/>
      </c>
      <c r="V226" s="130" t="str">
        <f>'ادخال البيانات'!BJ227</f>
        <v/>
      </c>
      <c r="W226" s="138">
        <f t="shared" si="18"/>
        <v>0</v>
      </c>
    </row>
    <row r="227" spans="2:23" ht="14.5" thickBot="1">
      <c r="B227" s="6" t="str">
        <f>'ادخال البيانات'!B228</f>
        <v/>
      </c>
      <c r="C227" s="6" t="str">
        <f>'ادخال البيانات'!AQ228</f>
        <v/>
      </c>
      <c r="D227" s="6" t="str">
        <f>'ادخال البيانات'!AR228</f>
        <v/>
      </c>
      <c r="E227" s="6" t="str">
        <f>'ادخال البيانات'!AS228</f>
        <v/>
      </c>
      <c r="F227" s="6" t="str">
        <f>'ادخال البيانات'!AT228</f>
        <v/>
      </c>
      <c r="G227" s="6" t="str">
        <f>'ادخال البيانات'!AU228</f>
        <v/>
      </c>
      <c r="H227" s="6" t="str">
        <f>'ادخال البيانات'!AV228</f>
        <v/>
      </c>
      <c r="I227" s="6" t="str">
        <f>'ادخال البيانات'!AW228</f>
        <v/>
      </c>
      <c r="J227" s="6" t="str">
        <f>'ادخال البيانات'!AX228</f>
        <v/>
      </c>
      <c r="K227" s="6" t="str">
        <f>'ادخال البيانات'!AY228</f>
        <v/>
      </c>
      <c r="L227" s="6" t="str">
        <f>'ادخال البيانات'!AZ228</f>
        <v/>
      </c>
      <c r="M227" s="6" t="str">
        <f>'ادخال البيانات'!BA228</f>
        <v/>
      </c>
      <c r="N227" s="6" t="str">
        <f>'ادخال البيانات'!BB228</f>
        <v/>
      </c>
      <c r="O227" s="6" t="str">
        <f>'ادخال البيانات'!BC228</f>
        <v/>
      </c>
      <c r="P227" s="6" t="str">
        <f>'ادخال البيانات'!BD228</f>
        <v/>
      </c>
      <c r="Q227" s="6" t="str">
        <f>'ادخال البيانات'!BE228</f>
        <v/>
      </c>
      <c r="R227" s="6" t="str">
        <f>'ادخال البيانات'!BF228</f>
        <v/>
      </c>
      <c r="S227" s="6" t="str">
        <f>'ادخال البيانات'!BG228</f>
        <v/>
      </c>
      <c r="T227" s="6" t="str">
        <f>'ادخال البيانات'!BH228</f>
        <v/>
      </c>
      <c r="U227" s="6" t="str">
        <f>'ادخال البيانات'!BI228</f>
        <v/>
      </c>
      <c r="V227" s="130" t="str">
        <f>'ادخال البيانات'!BJ228</f>
        <v/>
      </c>
      <c r="W227" s="138">
        <f t="shared" si="18"/>
        <v>0</v>
      </c>
    </row>
    <row r="228" spans="2:23" ht="14.5" thickBot="1">
      <c r="B228" s="6" t="str">
        <f>'ادخال البيانات'!B229</f>
        <v/>
      </c>
      <c r="C228" s="6" t="str">
        <f>'ادخال البيانات'!AQ229</f>
        <v/>
      </c>
      <c r="D228" s="6" t="str">
        <f>'ادخال البيانات'!AR229</f>
        <v/>
      </c>
      <c r="E228" s="6" t="str">
        <f>'ادخال البيانات'!AS229</f>
        <v/>
      </c>
      <c r="F228" s="6" t="str">
        <f>'ادخال البيانات'!AT229</f>
        <v/>
      </c>
      <c r="G228" s="6" t="str">
        <f>'ادخال البيانات'!AU229</f>
        <v/>
      </c>
      <c r="H228" s="6" t="str">
        <f>'ادخال البيانات'!AV229</f>
        <v/>
      </c>
      <c r="I228" s="6" t="str">
        <f>'ادخال البيانات'!AW229</f>
        <v/>
      </c>
      <c r="J228" s="6" t="str">
        <f>'ادخال البيانات'!AX229</f>
        <v/>
      </c>
      <c r="K228" s="6" t="str">
        <f>'ادخال البيانات'!AY229</f>
        <v/>
      </c>
      <c r="L228" s="6" t="str">
        <f>'ادخال البيانات'!AZ229</f>
        <v/>
      </c>
      <c r="M228" s="6" t="str">
        <f>'ادخال البيانات'!BA229</f>
        <v/>
      </c>
      <c r="N228" s="6" t="str">
        <f>'ادخال البيانات'!BB229</f>
        <v/>
      </c>
      <c r="O228" s="6" t="str">
        <f>'ادخال البيانات'!BC229</f>
        <v/>
      </c>
      <c r="P228" s="6" t="str">
        <f>'ادخال البيانات'!BD229</f>
        <v/>
      </c>
      <c r="Q228" s="6" t="str">
        <f>'ادخال البيانات'!BE229</f>
        <v/>
      </c>
      <c r="R228" s="6" t="str">
        <f>'ادخال البيانات'!BF229</f>
        <v/>
      </c>
      <c r="S228" s="6" t="str">
        <f>'ادخال البيانات'!BG229</f>
        <v/>
      </c>
      <c r="T228" s="6" t="str">
        <f>'ادخال البيانات'!BH229</f>
        <v/>
      </c>
      <c r="U228" s="6" t="str">
        <f>'ادخال البيانات'!BI229</f>
        <v/>
      </c>
      <c r="V228" s="130" t="str">
        <f>'ادخال البيانات'!BJ229</f>
        <v/>
      </c>
      <c r="W228" s="138">
        <f t="shared" si="18"/>
        <v>0</v>
      </c>
    </row>
    <row r="229" spans="2:23" ht="14.5" thickBot="1">
      <c r="B229" s="6" t="str">
        <f>'ادخال البيانات'!B230</f>
        <v/>
      </c>
      <c r="C229" s="6" t="str">
        <f>'ادخال البيانات'!AQ230</f>
        <v/>
      </c>
      <c r="D229" s="6" t="str">
        <f>'ادخال البيانات'!AR230</f>
        <v/>
      </c>
      <c r="E229" s="6" t="str">
        <f>'ادخال البيانات'!AS230</f>
        <v/>
      </c>
      <c r="F229" s="6" t="str">
        <f>'ادخال البيانات'!AT230</f>
        <v/>
      </c>
      <c r="G229" s="6" t="str">
        <f>'ادخال البيانات'!AU230</f>
        <v/>
      </c>
      <c r="H229" s="6" t="str">
        <f>'ادخال البيانات'!AV230</f>
        <v/>
      </c>
      <c r="I229" s="6" t="str">
        <f>'ادخال البيانات'!AW230</f>
        <v/>
      </c>
      <c r="J229" s="6" t="str">
        <f>'ادخال البيانات'!AX230</f>
        <v/>
      </c>
      <c r="K229" s="6" t="str">
        <f>'ادخال البيانات'!AY230</f>
        <v/>
      </c>
      <c r="L229" s="6" t="str">
        <f>'ادخال البيانات'!AZ230</f>
        <v/>
      </c>
      <c r="M229" s="6" t="str">
        <f>'ادخال البيانات'!BA230</f>
        <v/>
      </c>
      <c r="N229" s="6" t="str">
        <f>'ادخال البيانات'!BB230</f>
        <v/>
      </c>
      <c r="O229" s="6" t="str">
        <f>'ادخال البيانات'!BC230</f>
        <v/>
      </c>
      <c r="P229" s="6" t="str">
        <f>'ادخال البيانات'!BD230</f>
        <v/>
      </c>
      <c r="Q229" s="6" t="str">
        <f>'ادخال البيانات'!BE230</f>
        <v/>
      </c>
      <c r="R229" s="6" t="str">
        <f>'ادخال البيانات'!BF230</f>
        <v/>
      </c>
      <c r="S229" s="6" t="str">
        <f>'ادخال البيانات'!BG230</f>
        <v/>
      </c>
      <c r="T229" s="6" t="str">
        <f>'ادخال البيانات'!BH230</f>
        <v/>
      </c>
      <c r="U229" s="6" t="str">
        <f>'ادخال البيانات'!BI230</f>
        <v/>
      </c>
      <c r="V229" s="130" t="str">
        <f>'ادخال البيانات'!BJ230</f>
        <v/>
      </c>
      <c r="W229" s="138">
        <f t="shared" si="18"/>
        <v>0</v>
      </c>
    </row>
    <row r="230" spans="2:23" ht="14.5" thickBot="1">
      <c r="B230" s="6" t="str">
        <f>'ادخال البيانات'!B231</f>
        <v/>
      </c>
      <c r="C230" s="6" t="str">
        <f>'ادخال البيانات'!AQ231</f>
        <v/>
      </c>
      <c r="D230" s="6" t="str">
        <f>'ادخال البيانات'!AR231</f>
        <v/>
      </c>
      <c r="E230" s="6" t="str">
        <f>'ادخال البيانات'!AS231</f>
        <v/>
      </c>
      <c r="F230" s="6" t="str">
        <f>'ادخال البيانات'!AT231</f>
        <v/>
      </c>
      <c r="G230" s="6" t="str">
        <f>'ادخال البيانات'!AU231</f>
        <v/>
      </c>
      <c r="H230" s="6" t="str">
        <f>'ادخال البيانات'!AV231</f>
        <v/>
      </c>
      <c r="I230" s="6" t="str">
        <f>'ادخال البيانات'!AW231</f>
        <v/>
      </c>
      <c r="J230" s="6" t="str">
        <f>'ادخال البيانات'!AX231</f>
        <v/>
      </c>
      <c r="K230" s="6" t="str">
        <f>'ادخال البيانات'!AY231</f>
        <v/>
      </c>
      <c r="L230" s="6" t="str">
        <f>'ادخال البيانات'!AZ231</f>
        <v/>
      </c>
      <c r="M230" s="6" t="str">
        <f>'ادخال البيانات'!BA231</f>
        <v/>
      </c>
      <c r="N230" s="6" t="str">
        <f>'ادخال البيانات'!BB231</f>
        <v/>
      </c>
      <c r="O230" s="6" t="str">
        <f>'ادخال البيانات'!BC231</f>
        <v/>
      </c>
      <c r="P230" s="6" t="str">
        <f>'ادخال البيانات'!BD231</f>
        <v/>
      </c>
      <c r="Q230" s="6" t="str">
        <f>'ادخال البيانات'!BE231</f>
        <v/>
      </c>
      <c r="R230" s="6" t="str">
        <f>'ادخال البيانات'!BF231</f>
        <v/>
      </c>
      <c r="S230" s="6" t="str">
        <f>'ادخال البيانات'!BG231</f>
        <v/>
      </c>
      <c r="T230" s="6" t="str">
        <f>'ادخال البيانات'!BH231</f>
        <v/>
      </c>
      <c r="U230" s="6" t="str">
        <f>'ادخال البيانات'!BI231</f>
        <v/>
      </c>
      <c r="V230" s="130" t="str">
        <f>'ادخال البيانات'!BJ231</f>
        <v/>
      </c>
      <c r="W230" s="138">
        <f t="shared" si="18"/>
        <v>0</v>
      </c>
    </row>
    <row r="231" spans="2:23" ht="14.5" thickBot="1">
      <c r="B231" s="6" t="str">
        <f>'ادخال البيانات'!B232</f>
        <v/>
      </c>
      <c r="C231" s="6" t="str">
        <f>'ادخال البيانات'!AQ232</f>
        <v/>
      </c>
      <c r="D231" s="6" t="str">
        <f>'ادخال البيانات'!AR232</f>
        <v/>
      </c>
      <c r="E231" s="6" t="str">
        <f>'ادخال البيانات'!AS232</f>
        <v/>
      </c>
      <c r="F231" s="6" t="str">
        <f>'ادخال البيانات'!AT232</f>
        <v/>
      </c>
      <c r="G231" s="6" t="str">
        <f>'ادخال البيانات'!AU232</f>
        <v/>
      </c>
      <c r="H231" s="6" t="str">
        <f>'ادخال البيانات'!AV232</f>
        <v/>
      </c>
      <c r="I231" s="6" t="str">
        <f>'ادخال البيانات'!AW232</f>
        <v/>
      </c>
      <c r="J231" s="6" t="str">
        <f>'ادخال البيانات'!AX232</f>
        <v/>
      </c>
      <c r="K231" s="6" t="str">
        <f>'ادخال البيانات'!AY232</f>
        <v/>
      </c>
      <c r="L231" s="6" t="str">
        <f>'ادخال البيانات'!AZ232</f>
        <v/>
      </c>
      <c r="M231" s="6" t="str">
        <f>'ادخال البيانات'!BA232</f>
        <v/>
      </c>
      <c r="N231" s="6" t="str">
        <f>'ادخال البيانات'!BB232</f>
        <v/>
      </c>
      <c r="O231" s="6" t="str">
        <f>'ادخال البيانات'!BC232</f>
        <v/>
      </c>
      <c r="P231" s="6" t="str">
        <f>'ادخال البيانات'!BD232</f>
        <v/>
      </c>
      <c r="Q231" s="6" t="str">
        <f>'ادخال البيانات'!BE232</f>
        <v/>
      </c>
      <c r="R231" s="6" t="str">
        <f>'ادخال البيانات'!BF232</f>
        <v/>
      </c>
      <c r="S231" s="6" t="str">
        <f>'ادخال البيانات'!BG232</f>
        <v/>
      </c>
      <c r="T231" s="6" t="str">
        <f>'ادخال البيانات'!BH232</f>
        <v/>
      </c>
      <c r="U231" s="6" t="str">
        <f>'ادخال البيانات'!BI232</f>
        <v/>
      </c>
      <c r="V231" s="130" t="str">
        <f>'ادخال البيانات'!BJ232</f>
        <v/>
      </c>
      <c r="W231" s="138">
        <f t="shared" si="18"/>
        <v>0</v>
      </c>
    </row>
    <row r="232" spans="2:23" ht="14.5" thickBot="1">
      <c r="B232" s="6" t="str">
        <f>'ادخال البيانات'!B233</f>
        <v/>
      </c>
      <c r="C232" s="6" t="str">
        <f>'ادخال البيانات'!AQ233</f>
        <v/>
      </c>
      <c r="D232" s="6" t="str">
        <f>'ادخال البيانات'!AR233</f>
        <v/>
      </c>
      <c r="E232" s="6" t="str">
        <f>'ادخال البيانات'!AS233</f>
        <v/>
      </c>
      <c r="F232" s="6" t="str">
        <f>'ادخال البيانات'!AT233</f>
        <v/>
      </c>
      <c r="G232" s="6" t="str">
        <f>'ادخال البيانات'!AU233</f>
        <v/>
      </c>
      <c r="H232" s="6" t="str">
        <f>'ادخال البيانات'!AV233</f>
        <v/>
      </c>
      <c r="I232" s="6" t="str">
        <f>'ادخال البيانات'!AW233</f>
        <v/>
      </c>
      <c r="J232" s="6" t="str">
        <f>'ادخال البيانات'!AX233</f>
        <v/>
      </c>
      <c r="K232" s="6" t="str">
        <f>'ادخال البيانات'!AY233</f>
        <v/>
      </c>
      <c r="L232" s="6" t="str">
        <f>'ادخال البيانات'!AZ233</f>
        <v/>
      </c>
      <c r="M232" s="6" t="str">
        <f>'ادخال البيانات'!BA233</f>
        <v/>
      </c>
      <c r="N232" s="6" t="str">
        <f>'ادخال البيانات'!BB233</f>
        <v/>
      </c>
      <c r="O232" s="6" t="str">
        <f>'ادخال البيانات'!BC233</f>
        <v/>
      </c>
      <c r="P232" s="6" t="str">
        <f>'ادخال البيانات'!BD233</f>
        <v/>
      </c>
      <c r="Q232" s="6" t="str">
        <f>'ادخال البيانات'!BE233</f>
        <v/>
      </c>
      <c r="R232" s="6" t="str">
        <f>'ادخال البيانات'!BF233</f>
        <v/>
      </c>
      <c r="S232" s="6" t="str">
        <f>'ادخال البيانات'!BG233</f>
        <v/>
      </c>
      <c r="T232" s="6" t="str">
        <f>'ادخال البيانات'!BH233</f>
        <v/>
      </c>
      <c r="U232" s="6" t="str">
        <f>'ادخال البيانات'!BI233</f>
        <v/>
      </c>
      <c r="V232" s="130" t="str">
        <f>'ادخال البيانات'!BJ233</f>
        <v/>
      </c>
      <c r="W232" s="138">
        <f t="shared" si="18"/>
        <v>0</v>
      </c>
    </row>
    <row r="233" spans="2:23" ht="14.5" thickBot="1">
      <c r="B233" s="6" t="str">
        <f>'ادخال البيانات'!B234</f>
        <v/>
      </c>
      <c r="C233" s="6" t="str">
        <f>'ادخال البيانات'!AQ234</f>
        <v/>
      </c>
      <c r="D233" s="6" t="str">
        <f>'ادخال البيانات'!AR234</f>
        <v/>
      </c>
      <c r="E233" s="6" t="str">
        <f>'ادخال البيانات'!AS234</f>
        <v/>
      </c>
      <c r="F233" s="6" t="str">
        <f>'ادخال البيانات'!AT234</f>
        <v/>
      </c>
      <c r="G233" s="6" t="str">
        <f>'ادخال البيانات'!AU234</f>
        <v/>
      </c>
      <c r="H233" s="6" t="str">
        <f>'ادخال البيانات'!AV234</f>
        <v/>
      </c>
      <c r="I233" s="6" t="str">
        <f>'ادخال البيانات'!AW234</f>
        <v/>
      </c>
      <c r="J233" s="6" t="str">
        <f>'ادخال البيانات'!AX234</f>
        <v/>
      </c>
      <c r="K233" s="6" t="str">
        <f>'ادخال البيانات'!AY234</f>
        <v/>
      </c>
      <c r="L233" s="6" t="str">
        <f>'ادخال البيانات'!AZ234</f>
        <v/>
      </c>
      <c r="M233" s="6" t="str">
        <f>'ادخال البيانات'!BA234</f>
        <v/>
      </c>
      <c r="N233" s="6" t="str">
        <f>'ادخال البيانات'!BB234</f>
        <v/>
      </c>
      <c r="O233" s="6" t="str">
        <f>'ادخال البيانات'!BC234</f>
        <v/>
      </c>
      <c r="P233" s="6" t="str">
        <f>'ادخال البيانات'!BD234</f>
        <v/>
      </c>
      <c r="Q233" s="6" t="str">
        <f>'ادخال البيانات'!BE234</f>
        <v/>
      </c>
      <c r="R233" s="6" t="str">
        <f>'ادخال البيانات'!BF234</f>
        <v/>
      </c>
      <c r="S233" s="6" t="str">
        <f>'ادخال البيانات'!BG234</f>
        <v/>
      </c>
      <c r="T233" s="6" t="str">
        <f>'ادخال البيانات'!BH234</f>
        <v/>
      </c>
      <c r="U233" s="6" t="str">
        <f>'ادخال البيانات'!BI234</f>
        <v/>
      </c>
      <c r="V233" s="130" t="str">
        <f>'ادخال البيانات'!BJ234</f>
        <v/>
      </c>
      <c r="W233" s="138">
        <f t="shared" si="18"/>
        <v>0</v>
      </c>
    </row>
    <row r="234" spans="2:23" ht="14.5" thickBot="1">
      <c r="B234" s="6" t="str">
        <f>'ادخال البيانات'!B235</f>
        <v/>
      </c>
      <c r="C234" s="6" t="str">
        <f>'ادخال البيانات'!AQ235</f>
        <v/>
      </c>
      <c r="D234" s="6" t="str">
        <f>'ادخال البيانات'!AR235</f>
        <v/>
      </c>
      <c r="E234" s="6" t="str">
        <f>'ادخال البيانات'!AS235</f>
        <v/>
      </c>
      <c r="F234" s="6" t="str">
        <f>'ادخال البيانات'!AT235</f>
        <v/>
      </c>
      <c r="G234" s="6" t="str">
        <f>'ادخال البيانات'!AU235</f>
        <v/>
      </c>
      <c r="H234" s="6" t="str">
        <f>'ادخال البيانات'!AV235</f>
        <v/>
      </c>
      <c r="I234" s="6" t="str">
        <f>'ادخال البيانات'!AW235</f>
        <v/>
      </c>
      <c r="J234" s="6" t="str">
        <f>'ادخال البيانات'!AX235</f>
        <v/>
      </c>
      <c r="K234" s="6" t="str">
        <f>'ادخال البيانات'!AY235</f>
        <v/>
      </c>
      <c r="L234" s="6" t="str">
        <f>'ادخال البيانات'!AZ235</f>
        <v/>
      </c>
      <c r="M234" s="6" t="str">
        <f>'ادخال البيانات'!BA235</f>
        <v/>
      </c>
      <c r="N234" s="6" t="str">
        <f>'ادخال البيانات'!BB235</f>
        <v/>
      </c>
      <c r="O234" s="6" t="str">
        <f>'ادخال البيانات'!BC235</f>
        <v/>
      </c>
      <c r="P234" s="6" t="str">
        <f>'ادخال البيانات'!BD235</f>
        <v/>
      </c>
      <c r="Q234" s="6" t="str">
        <f>'ادخال البيانات'!BE235</f>
        <v/>
      </c>
      <c r="R234" s="6" t="str">
        <f>'ادخال البيانات'!BF235</f>
        <v/>
      </c>
      <c r="S234" s="6" t="str">
        <f>'ادخال البيانات'!BG235</f>
        <v/>
      </c>
      <c r="T234" s="6" t="str">
        <f>'ادخال البيانات'!BH235</f>
        <v/>
      </c>
      <c r="U234" s="6" t="str">
        <f>'ادخال البيانات'!BI235</f>
        <v/>
      </c>
      <c r="V234" s="130" t="str">
        <f>'ادخال البيانات'!BJ235</f>
        <v/>
      </c>
      <c r="W234" s="138">
        <f t="shared" si="18"/>
        <v>0</v>
      </c>
    </row>
    <row r="235" spans="2:23" ht="14.5" thickBot="1">
      <c r="B235" s="6" t="str">
        <f>'ادخال البيانات'!B236</f>
        <v/>
      </c>
      <c r="C235" s="6" t="str">
        <f>'ادخال البيانات'!AQ236</f>
        <v/>
      </c>
      <c r="D235" s="6" t="str">
        <f>'ادخال البيانات'!AR236</f>
        <v/>
      </c>
      <c r="E235" s="6" t="str">
        <f>'ادخال البيانات'!AS236</f>
        <v/>
      </c>
      <c r="F235" s="6" t="str">
        <f>'ادخال البيانات'!AT236</f>
        <v/>
      </c>
      <c r="G235" s="6" t="str">
        <f>'ادخال البيانات'!AU236</f>
        <v/>
      </c>
      <c r="H235" s="6" t="str">
        <f>'ادخال البيانات'!AV236</f>
        <v/>
      </c>
      <c r="I235" s="6" t="str">
        <f>'ادخال البيانات'!AW236</f>
        <v/>
      </c>
      <c r="J235" s="6" t="str">
        <f>'ادخال البيانات'!AX236</f>
        <v/>
      </c>
      <c r="K235" s="6" t="str">
        <f>'ادخال البيانات'!AY236</f>
        <v/>
      </c>
      <c r="L235" s="6" t="str">
        <f>'ادخال البيانات'!AZ236</f>
        <v/>
      </c>
      <c r="M235" s="6" t="str">
        <f>'ادخال البيانات'!BA236</f>
        <v/>
      </c>
      <c r="N235" s="6" t="str">
        <f>'ادخال البيانات'!BB236</f>
        <v/>
      </c>
      <c r="O235" s="6" t="str">
        <f>'ادخال البيانات'!BC236</f>
        <v/>
      </c>
      <c r="P235" s="6" t="str">
        <f>'ادخال البيانات'!BD236</f>
        <v/>
      </c>
      <c r="Q235" s="6" t="str">
        <f>'ادخال البيانات'!BE236</f>
        <v/>
      </c>
      <c r="R235" s="6" t="str">
        <f>'ادخال البيانات'!BF236</f>
        <v/>
      </c>
      <c r="S235" s="6" t="str">
        <f>'ادخال البيانات'!BG236</f>
        <v/>
      </c>
      <c r="T235" s="6" t="str">
        <f>'ادخال البيانات'!BH236</f>
        <v/>
      </c>
      <c r="U235" s="6" t="str">
        <f>'ادخال البيانات'!BI236</f>
        <v/>
      </c>
      <c r="V235" s="130" t="str">
        <f>'ادخال البيانات'!BJ236</f>
        <v/>
      </c>
      <c r="W235" s="138">
        <f t="shared" si="18"/>
        <v>0</v>
      </c>
    </row>
    <row r="236" spans="2:23" ht="14.5" thickBot="1">
      <c r="B236" s="6" t="str">
        <f>'ادخال البيانات'!B237</f>
        <v/>
      </c>
      <c r="C236" s="6" t="str">
        <f>'ادخال البيانات'!AQ237</f>
        <v/>
      </c>
      <c r="D236" s="6" t="str">
        <f>'ادخال البيانات'!AR237</f>
        <v/>
      </c>
      <c r="E236" s="6" t="str">
        <f>'ادخال البيانات'!AS237</f>
        <v/>
      </c>
      <c r="F236" s="6" t="str">
        <f>'ادخال البيانات'!AT237</f>
        <v/>
      </c>
      <c r="G236" s="6" t="str">
        <f>'ادخال البيانات'!AU237</f>
        <v/>
      </c>
      <c r="H236" s="6" t="str">
        <f>'ادخال البيانات'!AV237</f>
        <v/>
      </c>
      <c r="I236" s="6" t="str">
        <f>'ادخال البيانات'!AW237</f>
        <v/>
      </c>
      <c r="J236" s="6" t="str">
        <f>'ادخال البيانات'!AX237</f>
        <v/>
      </c>
      <c r="K236" s="6" t="str">
        <f>'ادخال البيانات'!AY237</f>
        <v/>
      </c>
      <c r="L236" s="6" t="str">
        <f>'ادخال البيانات'!AZ237</f>
        <v/>
      </c>
      <c r="M236" s="6" t="str">
        <f>'ادخال البيانات'!BA237</f>
        <v/>
      </c>
      <c r="N236" s="6" t="str">
        <f>'ادخال البيانات'!BB237</f>
        <v/>
      </c>
      <c r="O236" s="6" t="str">
        <f>'ادخال البيانات'!BC237</f>
        <v/>
      </c>
      <c r="P236" s="6" t="str">
        <f>'ادخال البيانات'!BD237</f>
        <v/>
      </c>
      <c r="Q236" s="6" t="str">
        <f>'ادخال البيانات'!BE237</f>
        <v/>
      </c>
      <c r="R236" s="6" t="str">
        <f>'ادخال البيانات'!BF237</f>
        <v/>
      </c>
      <c r="S236" s="6" t="str">
        <f>'ادخال البيانات'!BG237</f>
        <v/>
      </c>
      <c r="T236" s="6" t="str">
        <f>'ادخال البيانات'!BH237</f>
        <v/>
      </c>
      <c r="U236" s="6" t="str">
        <f>'ادخال البيانات'!BI237</f>
        <v/>
      </c>
      <c r="V236" s="130" t="str">
        <f>'ادخال البيانات'!BJ237</f>
        <v/>
      </c>
      <c r="W236" s="138">
        <f t="shared" si="18"/>
        <v>0</v>
      </c>
    </row>
    <row r="237" spans="2:23" ht="14.5" thickBot="1">
      <c r="B237" s="6" t="str">
        <f>'ادخال البيانات'!B238</f>
        <v/>
      </c>
      <c r="C237" s="6" t="str">
        <f>'ادخال البيانات'!AQ238</f>
        <v/>
      </c>
      <c r="D237" s="6" t="str">
        <f>'ادخال البيانات'!AR238</f>
        <v/>
      </c>
      <c r="E237" s="6" t="str">
        <f>'ادخال البيانات'!AS238</f>
        <v/>
      </c>
      <c r="F237" s="6" t="str">
        <f>'ادخال البيانات'!AT238</f>
        <v/>
      </c>
      <c r="G237" s="6" t="str">
        <f>'ادخال البيانات'!AU238</f>
        <v/>
      </c>
      <c r="H237" s="6" t="str">
        <f>'ادخال البيانات'!AV238</f>
        <v/>
      </c>
      <c r="I237" s="6" t="str">
        <f>'ادخال البيانات'!AW238</f>
        <v/>
      </c>
      <c r="J237" s="6" t="str">
        <f>'ادخال البيانات'!AX238</f>
        <v/>
      </c>
      <c r="K237" s="6" t="str">
        <f>'ادخال البيانات'!AY238</f>
        <v/>
      </c>
      <c r="L237" s="6" t="str">
        <f>'ادخال البيانات'!AZ238</f>
        <v/>
      </c>
      <c r="M237" s="6" t="str">
        <f>'ادخال البيانات'!BA238</f>
        <v/>
      </c>
      <c r="N237" s="6" t="str">
        <f>'ادخال البيانات'!BB238</f>
        <v/>
      </c>
      <c r="O237" s="6" t="str">
        <f>'ادخال البيانات'!BC238</f>
        <v/>
      </c>
      <c r="P237" s="6" t="str">
        <f>'ادخال البيانات'!BD238</f>
        <v/>
      </c>
      <c r="Q237" s="6" t="str">
        <f>'ادخال البيانات'!BE238</f>
        <v/>
      </c>
      <c r="R237" s="6" t="str">
        <f>'ادخال البيانات'!BF238</f>
        <v/>
      </c>
      <c r="S237" s="6" t="str">
        <f>'ادخال البيانات'!BG238</f>
        <v/>
      </c>
      <c r="T237" s="6" t="str">
        <f>'ادخال البيانات'!BH238</f>
        <v/>
      </c>
      <c r="U237" s="6" t="str">
        <f>'ادخال البيانات'!BI238</f>
        <v/>
      </c>
      <c r="V237" s="130" t="str">
        <f>'ادخال البيانات'!BJ238</f>
        <v/>
      </c>
      <c r="W237" s="138">
        <f t="shared" si="18"/>
        <v>0</v>
      </c>
    </row>
    <row r="238" spans="2:23" ht="14.5" thickBot="1">
      <c r="B238" s="6" t="str">
        <f>'ادخال البيانات'!B239</f>
        <v/>
      </c>
      <c r="C238" s="6" t="str">
        <f>'ادخال البيانات'!AQ239</f>
        <v/>
      </c>
      <c r="D238" s="6" t="str">
        <f>'ادخال البيانات'!AR239</f>
        <v/>
      </c>
      <c r="E238" s="6" t="str">
        <f>'ادخال البيانات'!AS239</f>
        <v/>
      </c>
      <c r="F238" s="6" t="str">
        <f>'ادخال البيانات'!AT239</f>
        <v/>
      </c>
      <c r="G238" s="6" t="str">
        <f>'ادخال البيانات'!AU239</f>
        <v/>
      </c>
      <c r="H238" s="6" t="str">
        <f>'ادخال البيانات'!AV239</f>
        <v/>
      </c>
      <c r="I238" s="6" t="str">
        <f>'ادخال البيانات'!AW239</f>
        <v/>
      </c>
      <c r="J238" s="6" t="str">
        <f>'ادخال البيانات'!AX239</f>
        <v/>
      </c>
      <c r="K238" s="6" t="str">
        <f>'ادخال البيانات'!AY239</f>
        <v/>
      </c>
      <c r="L238" s="6" t="str">
        <f>'ادخال البيانات'!AZ239</f>
        <v/>
      </c>
      <c r="M238" s="6" t="str">
        <f>'ادخال البيانات'!BA239</f>
        <v/>
      </c>
      <c r="N238" s="6" t="str">
        <f>'ادخال البيانات'!BB239</f>
        <v/>
      </c>
      <c r="O238" s="6" t="str">
        <f>'ادخال البيانات'!BC239</f>
        <v/>
      </c>
      <c r="P238" s="6" t="str">
        <f>'ادخال البيانات'!BD239</f>
        <v/>
      </c>
      <c r="Q238" s="6" t="str">
        <f>'ادخال البيانات'!BE239</f>
        <v/>
      </c>
      <c r="R238" s="6" t="str">
        <f>'ادخال البيانات'!BF239</f>
        <v/>
      </c>
      <c r="S238" s="6" t="str">
        <f>'ادخال البيانات'!BG239</f>
        <v/>
      </c>
      <c r="T238" s="6" t="str">
        <f>'ادخال البيانات'!BH239</f>
        <v/>
      </c>
      <c r="U238" s="6" t="str">
        <f>'ادخال البيانات'!BI239</f>
        <v/>
      </c>
      <c r="V238" s="130" t="str">
        <f>'ادخال البيانات'!BJ239</f>
        <v/>
      </c>
      <c r="W238" s="138">
        <f t="shared" si="18"/>
        <v>0</v>
      </c>
    </row>
    <row r="239" spans="2:23" ht="14.5" thickBot="1">
      <c r="B239" s="6" t="str">
        <f>'ادخال البيانات'!B240</f>
        <v/>
      </c>
      <c r="C239" s="6" t="str">
        <f>'ادخال البيانات'!AQ240</f>
        <v/>
      </c>
      <c r="D239" s="6" t="str">
        <f>'ادخال البيانات'!AR240</f>
        <v/>
      </c>
      <c r="E239" s="6" t="str">
        <f>'ادخال البيانات'!AS240</f>
        <v/>
      </c>
      <c r="F239" s="6" t="str">
        <f>'ادخال البيانات'!AT240</f>
        <v/>
      </c>
      <c r="G239" s="6" t="str">
        <f>'ادخال البيانات'!AU240</f>
        <v/>
      </c>
      <c r="H239" s="6" t="str">
        <f>'ادخال البيانات'!AV240</f>
        <v/>
      </c>
      <c r="I239" s="6" t="str">
        <f>'ادخال البيانات'!AW240</f>
        <v/>
      </c>
      <c r="J239" s="6" t="str">
        <f>'ادخال البيانات'!AX240</f>
        <v/>
      </c>
      <c r="K239" s="6" t="str">
        <f>'ادخال البيانات'!AY240</f>
        <v/>
      </c>
      <c r="L239" s="6" t="str">
        <f>'ادخال البيانات'!AZ240</f>
        <v/>
      </c>
      <c r="M239" s="6" t="str">
        <f>'ادخال البيانات'!BA240</f>
        <v/>
      </c>
      <c r="N239" s="6" t="str">
        <f>'ادخال البيانات'!BB240</f>
        <v/>
      </c>
      <c r="O239" s="6" t="str">
        <f>'ادخال البيانات'!BC240</f>
        <v/>
      </c>
      <c r="P239" s="6" t="str">
        <f>'ادخال البيانات'!BD240</f>
        <v/>
      </c>
      <c r="Q239" s="6" t="str">
        <f>'ادخال البيانات'!BE240</f>
        <v/>
      </c>
      <c r="R239" s="6" t="str">
        <f>'ادخال البيانات'!BF240</f>
        <v/>
      </c>
      <c r="S239" s="6" t="str">
        <f>'ادخال البيانات'!BG240</f>
        <v/>
      </c>
      <c r="T239" s="6" t="str">
        <f>'ادخال البيانات'!BH240</f>
        <v/>
      </c>
      <c r="U239" s="6" t="str">
        <f>'ادخال البيانات'!BI240</f>
        <v/>
      </c>
      <c r="V239" s="130" t="str">
        <f>'ادخال البيانات'!BJ240</f>
        <v/>
      </c>
      <c r="W239" s="138">
        <f t="shared" si="18"/>
        <v>0</v>
      </c>
    </row>
    <row r="240" spans="2:23" ht="14.5" thickBot="1">
      <c r="B240" s="6" t="str">
        <f>'ادخال البيانات'!B241</f>
        <v/>
      </c>
      <c r="C240" s="6" t="str">
        <f>'ادخال البيانات'!AQ241</f>
        <v/>
      </c>
      <c r="D240" s="6" t="str">
        <f>'ادخال البيانات'!AR241</f>
        <v/>
      </c>
      <c r="E240" s="6" t="str">
        <f>'ادخال البيانات'!AS241</f>
        <v/>
      </c>
      <c r="F240" s="6" t="str">
        <f>'ادخال البيانات'!AT241</f>
        <v/>
      </c>
      <c r="G240" s="6" t="str">
        <f>'ادخال البيانات'!AU241</f>
        <v/>
      </c>
      <c r="H240" s="6" t="str">
        <f>'ادخال البيانات'!AV241</f>
        <v/>
      </c>
      <c r="I240" s="6" t="str">
        <f>'ادخال البيانات'!AW241</f>
        <v/>
      </c>
      <c r="J240" s="6" t="str">
        <f>'ادخال البيانات'!AX241</f>
        <v/>
      </c>
      <c r="K240" s="6" t="str">
        <f>'ادخال البيانات'!AY241</f>
        <v/>
      </c>
      <c r="L240" s="6" t="str">
        <f>'ادخال البيانات'!AZ241</f>
        <v/>
      </c>
      <c r="M240" s="6" t="str">
        <f>'ادخال البيانات'!BA241</f>
        <v/>
      </c>
      <c r="N240" s="6" t="str">
        <f>'ادخال البيانات'!BB241</f>
        <v/>
      </c>
      <c r="O240" s="6" t="str">
        <f>'ادخال البيانات'!BC241</f>
        <v/>
      </c>
      <c r="P240" s="6" t="str">
        <f>'ادخال البيانات'!BD241</f>
        <v/>
      </c>
      <c r="Q240" s="6" t="str">
        <f>'ادخال البيانات'!BE241</f>
        <v/>
      </c>
      <c r="R240" s="6" t="str">
        <f>'ادخال البيانات'!BF241</f>
        <v/>
      </c>
      <c r="S240" s="6" t="str">
        <f>'ادخال البيانات'!BG241</f>
        <v/>
      </c>
      <c r="T240" s="6" t="str">
        <f>'ادخال البيانات'!BH241</f>
        <v/>
      </c>
      <c r="U240" s="6" t="str">
        <f>'ادخال البيانات'!BI241</f>
        <v/>
      </c>
      <c r="V240" s="130" t="str">
        <f>'ادخال البيانات'!BJ241</f>
        <v/>
      </c>
      <c r="W240" s="138">
        <f t="shared" si="18"/>
        <v>0</v>
      </c>
    </row>
    <row r="241" spans="2:23" ht="14.5" thickBot="1">
      <c r="B241" s="6" t="str">
        <f>'ادخال البيانات'!B242</f>
        <v/>
      </c>
      <c r="C241" s="6" t="str">
        <f>'ادخال البيانات'!AQ242</f>
        <v/>
      </c>
      <c r="D241" s="6" t="str">
        <f>'ادخال البيانات'!AR242</f>
        <v/>
      </c>
      <c r="E241" s="6" t="str">
        <f>'ادخال البيانات'!AS242</f>
        <v/>
      </c>
      <c r="F241" s="6" t="str">
        <f>'ادخال البيانات'!AT242</f>
        <v/>
      </c>
      <c r="G241" s="6" t="str">
        <f>'ادخال البيانات'!AU242</f>
        <v/>
      </c>
      <c r="H241" s="6" t="str">
        <f>'ادخال البيانات'!AV242</f>
        <v/>
      </c>
      <c r="I241" s="6" t="str">
        <f>'ادخال البيانات'!AW242</f>
        <v/>
      </c>
      <c r="J241" s="6" t="str">
        <f>'ادخال البيانات'!AX242</f>
        <v/>
      </c>
      <c r="K241" s="6" t="str">
        <f>'ادخال البيانات'!AY242</f>
        <v/>
      </c>
      <c r="L241" s="6" t="str">
        <f>'ادخال البيانات'!AZ242</f>
        <v/>
      </c>
      <c r="M241" s="6" t="str">
        <f>'ادخال البيانات'!BA242</f>
        <v/>
      </c>
      <c r="N241" s="6" t="str">
        <f>'ادخال البيانات'!BB242</f>
        <v/>
      </c>
      <c r="O241" s="6" t="str">
        <f>'ادخال البيانات'!BC242</f>
        <v/>
      </c>
      <c r="P241" s="6" t="str">
        <f>'ادخال البيانات'!BD242</f>
        <v/>
      </c>
      <c r="Q241" s="6" t="str">
        <f>'ادخال البيانات'!BE242</f>
        <v/>
      </c>
      <c r="R241" s="6" t="str">
        <f>'ادخال البيانات'!BF242</f>
        <v/>
      </c>
      <c r="S241" s="6" t="str">
        <f>'ادخال البيانات'!BG242</f>
        <v/>
      </c>
      <c r="T241" s="6" t="str">
        <f>'ادخال البيانات'!BH242</f>
        <v/>
      </c>
      <c r="U241" s="6" t="str">
        <f>'ادخال البيانات'!BI242</f>
        <v/>
      </c>
      <c r="V241" s="130" t="str">
        <f>'ادخال البيانات'!BJ242</f>
        <v/>
      </c>
      <c r="W241" s="138">
        <f t="shared" si="18"/>
        <v>0</v>
      </c>
    </row>
    <row r="242" spans="2:23" ht="14.5" thickBot="1">
      <c r="B242" s="6" t="str">
        <f>'ادخال البيانات'!B243</f>
        <v/>
      </c>
      <c r="C242" s="6" t="str">
        <f>'ادخال البيانات'!AQ243</f>
        <v/>
      </c>
      <c r="D242" s="6" t="str">
        <f>'ادخال البيانات'!AR243</f>
        <v/>
      </c>
      <c r="E242" s="6" t="str">
        <f>'ادخال البيانات'!AS243</f>
        <v/>
      </c>
      <c r="F242" s="6" t="str">
        <f>'ادخال البيانات'!AT243</f>
        <v/>
      </c>
      <c r="G242" s="6" t="str">
        <f>'ادخال البيانات'!AU243</f>
        <v/>
      </c>
      <c r="H242" s="6" t="str">
        <f>'ادخال البيانات'!AV243</f>
        <v/>
      </c>
      <c r="I242" s="6" t="str">
        <f>'ادخال البيانات'!AW243</f>
        <v/>
      </c>
      <c r="J242" s="6" t="str">
        <f>'ادخال البيانات'!AX243</f>
        <v/>
      </c>
      <c r="K242" s="6" t="str">
        <f>'ادخال البيانات'!AY243</f>
        <v/>
      </c>
      <c r="L242" s="6" t="str">
        <f>'ادخال البيانات'!AZ243</f>
        <v/>
      </c>
      <c r="M242" s="6" t="str">
        <f>'ادخال البيانات'!BA243</f>
        <v/>
      </c>
      <c r="N242" s="6" t="str">
        <f>'ادخال البيانات'!BB243</f>
        <v/>
      </c>
      <c r="O242" s="6" t="str">
        <f>'ادخال البيانات'!BC243</f>
        <v/>
      </c>
      <c r="P242" s="6" t="str">
        <f>'ادخال البيانات'!BD243</f>
        <v/>
      </c>
      <c r="Q242" s="6" t="str">
        <f>'ادخال البيانات'!BE243</f>
        <v/>
      </c>
      <c r="R242" s="6" t="str">
        <f>'ادخال البيانات'!BF243</f>
        <v/>
      </c>
      <c r="S242" s="6" t="str">
        <f>'ادخال البيانات'!BG243</f>
        <v/>
      </c>
      <c r="T242" s="6" t="str">
        <f>'ادخال البيانات'!BH243</f>
        <v/>
      </c>
      <c r="U242" s="6" t="str">
        <f>'ادخال البيانات'!BI243</f>
        <v/>
      </c>
      <c r="V242" s="130" t="str">
        <f>'ادخال البيانات'!BJ243</f>
        <v/>
      </c>
      <c r="W242" s="138">
        <f t="shared" si="18"/>
        <v>0</v>
      </c>
    </row>
    <row r="243" spans="2:23" ht="14.5" thickBot="1">
      <c r="B243" s="6" t="str">
        <f>'ادخال البيانات'!B244</f>
        <v/>
      </c>
      <c r="C243" s="6" t="str">
        <f>'ادخال البيانات'!AQ244</f>
        <v/>
      </c>
      <c r="D243" s="6" t="str">
        <f>'ادخال البيانات'!AR244</f>
        <v/>
      </c>
      <c r="E243" s="6" t="str">
        <f>'ادخال البيانات'!AS244</f>
        <v/>
      </c>
      <c r="F243" s="6" t="str">
        <f>'ادخال البيانات'!AT244</f>
        <v/>
      </c>
      <c r="G243" s="6" t="str">
        <f>'ادخال البيانات'!AU244</f>
        <v/>
      </c>
      <c r="H243" s="6" t="str">
        <f>'ادخال البيانات'!AV244</f>
        <v/>
      </c>
      <c r="I243" s="6" t="str">
        <f>'ادخال البيانات'!AW244</f>
        <v/>
      </c>
      <c r="J243" s="6" t="str">
        <f>'ادخال البيانات'!AX244</f>
        <v/>
      </c>
      <c r="K243" s="6" t="str">
        <f>'ادخال البيانات'!AY244</f>
        <v/>
      </c>
      <c r="L243" s="6" t="str">
        <f>'ادخال البيانات'!AZ244</f>
        <v/>
      </c>
      <c r="M243" s="6" t="str">
        <f>'ادخال البيانات'!BA244</f>
        <v/>
      </c>
      <c r="N243" s="6" t="str">
        <f>'ادخال البيانات'!BB244</f>
        <v/>
      </c>
      <c r="O243" s="6" t="str">
        <f>'ادخال البيانات'!BC244</f>
        <v/>
      </c>
      <c r="P243" s="6" t="str">
        <f>'ادخال البيانات'!BD244</f>
        <v/>
      </c>
      <c r="Q243" s="6" t="str">
        <f>'ادخال البيانات'!BE244</f>
        <v/>
      </c>
      <c r="R243" s="6" t="str">
        <f>'ادخال البيانات'!BF244</f>
        <v/>
      </c>
      <c r="S243" s="6" t="str">
        <f>'ادخال البيانات'!BG244</f>
        <v/>
      </c>
      <c r="T243" s="6" t="str">
        <f>'ادخال البيانات'!BH244</f>
        <v/>
      </c>
      <c r="U243" s="6" t="str">
        <f>'ادخال البيانات'!BI244</f>
        <v/>
      </c>
      <c r="V243" s="130" t="str">
        <f>'ادخال البيانات'!BJ244</f>
        <v/>
      </c>
      <c r="W243" s="138">
        <f t="shared" si="18"/>
        <v>0</v>
      </c>
    </row>
    <row r="244" spans="2:23" ht="14.5" thickBot="1">
      <c r="B244" s="6" t="str">
        <f>'ادخال البيانات'!B245</f>
        <v/>
      </c>
      <c r="C244" s="6" t="str">
        <f>'ادخال البيانات'!AQ245</f>
        <v/>
      </c>
      <c r="D244" s="6" t="str">
        <f>'ادخال البيانات'!AR245</f>
        <v/>
      </c>
      <c r="E244" s="6" t="str">
        <f>'ادخال البيانات'!AS245</f>
        <v/>
      </c>
      <c r="F244" s="6" t="str">
        <f>'ادخال البيانات'!AT245</f>
        <v/>
      </c>
      <c r="G244" s="6" t="str">
        <f>'ادخال البيانات'!AU245</f>
        <v/>
      </c>
      <c r="H244" s="6" t="str">
        <f>'ادخال البيانات'!AV245</f>
        <v/>
      </c>
      <c r="I244" s="6" t="str">
        <f>'ادخال البيانات'!AW245</f>
        <v/>
      </c>
      <c r="J244" s="6" t="str">
        <f>'ادخال البيانات'!AX245</f>
        <v/>
      </c>
      <c r="K244" s="6" t="str">
        <f>'ادخال البيانات'!AY245</f>
        <v/>
      </c>
      <c r="L244" s="6" t="str">
        <f>'ادخال البيانات'!AZ245</f>
        <v/>
      </c>
      <c r="M244" s="6" t="str">
        <f>'ادخال البيانات'!BA245</f>
        <v/>
      </c>
      <c r="N244" s="6" t="str">
        <f>'ادخال البيانات'!BB245</f>
        <v/>
      </c>
      <c r="O244" s="6" t="str">
        <f>'ادخال البيانات'!BC245</f>
        <v/>
      </c>
      <c r="P244" s="6" t="str">
        <f>'ادخال البيانات'!BD245</f>
        <v/>
      </c>
      <c r="Q244" s="6" t="str">
        <f>'ادخال البيانات'!BE245</f>
        <v/>
      </c>
      <c r="R244" s="6" t="str">
        <f>'ادخال البيانات'!BF245</f>
        <v/>
      </c>
      <c r="S244" s="6" t="str">
        <f>'ادخال البيانات'!BG245</f>
        <v/>
      </c>
      <c r="T244" s="6" t="str">
        <f>'ادخال البيانات'!BH245</f>
        <v/>
      </c>
      <c r="U244" s="6" t="str">
        <f>'ادخال البيانات'!BI245</f>
        <v/>
      </c>
      <c r="V244" s="130" t="str">
        <f>'ادخال البيانات'!BJ245</f>
        <v/>
      </c>
      <c r="W244" s="138">
        <f t="shared" si="18"/>
        <v>0</v>
      </c>
    </row>
    <row r="245" spans="2:23" ht="14.5" thickBot="1">
      <c r="B245" s="6" t="str">
        <f>'ادخال البيانات'!B246</f>
        <v/>
      </c>
      <c r="C245" s="6" t="str">
        <f>'ادخال البيانات'!AQ246</f>
        <v/>
      </c>
      <c r="D245" s="6" t="str">
        <f>'ادخال البيانات'!AR246</f>
        <v/>
      </c>
      <c r="E245" s="6" t="str">
        <f>'ادخال البيانات'!AS246</f>
        <v/>
      </c>
      <c r="F245" s="6" t="str">
        <f>'ادخال البيانات'!AT246</f>
        <v/>
      </c>
      <c r="G245" s="6" t="str">
        <f>'ادخال البيانات'!AU246</f>
        <v/>
      </c>
      <c r="H245" s="6" t="str">
        <f>'ادخال البيانات'!AV246</f>
        <v/>
      </c>
      <c r="I245" s="6" t="str">
        <f>'ادخال البيانات'!AW246</f>
        <v/>
      </c>
      <c r="J245" s="6" t="str">
        <f>'ادخال البيانات'!AX246</f>
        <v/>
      </c>
      <c r="K245" s="6" t="str">
        <f>'ادخال البيانات'!AY246</f>
        <v/>
      </c>
      <c r="L245" s="6" t="str">
        <f>'ادخال البيانات'!AZ246</f>
        <v/>
      </c>
      <c r="M245" s="6" t="str">
        <f>'ادخال البيانات'!BA246</f>
        <v/>
      </c>
      <c r="N245" s="6" t="str">
        <f>'ادخال البيانات'!BB246</f>
        <v/>
      </c>
      <c r="O245" s="6" t="str">
        <f>'ادخال البيانات'!BC246</f>
        <v/>
      </c>
      <c r="P245" s="6" t="str">
        <f>'ادخال البيانات'!BD246</f>
        <v/>
      </c>
      <c r="Q245" s="6" t="str">
        <f>'ادخال البيانات'!BE246</f>
        <v/>
      </c>
      <c r="R245" s="6" t="str">
        <f>'ادخال البيانات'!BF246</f>
        <v/>
      </c>
      <c r="S245" s="6" t="str">
        <f>'ادخال البيانات'!BG246</f>
        <v/>
      </c>
      <c r="T245" s="6" t="str">
        <f>'ادخال البيانات'!BH246</f>
        <v/>
      </c>
      <c r="U245" s="6" t="str">
        <f>'ادخال البيانات'!BI246</f>
        <v/>
      </c>
      <c r="V245" s="130" t="str">
        <f>'ادخال البيانات'!BJ246</f>
        <v/>
      </c>
      <c r="W245" s="138">
        <f t="shared" si="18"/>
        <v>0</v>
      </c>
    </row>
    <row r="246" spans="2:23" ht="14.5" thickBot="1">
      <c r="B246" s="6" t="str">
        <f>'ادخال البيانات'!B247</f>
        <v/>
      </c>
      <c r="C246" s="6" t="str">
        <f>'ادخال البيانات'!AQ247</f>
        <v/>
      </c>
      <c r="D246" s="6" t="str">
        <f>'ادخال البيانات'!AR247</f>
        <v/>
      </c>
      <c r="E246" s="6" t="str">
        <f>'ادخال البيانات'!AS247</f>
        <v/>
      </c>
      <c r="F246" s="6" t="str">
        <f>'ادخال البيانات'!AT247</f>
        <v/>
      </c>
      <c r="G246" s="6" t="str">
        <f>'ادخال البيانات'!AU247</f>
        <v/>
      </c>
      <c r="H246" s="6" t="str">
        <f>'ادخال البيانات'!AV247</f>
        <v/>
      </c>
      <c r="I246" s="6" t="str">
        <f>'ادخال البيانات'!AW247</f>
        <v/>
      </c>
      <c r="J246" s="6" t="str">
        <f>'ادخال البيانات'!AX247</f>
        <v/>
      </c>
      <c r="K246" s="6" t="str">
        <f>'ادخال البيانات'!AY247</f>
        <v/>
      </c>
      <c r="L246" s="6" t="str">
        <f>'ادخال البيانات'!AZ247</f>
        <v/>
      </c>
      <c r="M246" s="6" t="str">
        <f>'ادخال البيانات'!BA247</f>
        <v/>
      </c>
      <c r="N246" s="6" t="str">
        <f>'ادخال البيانات'!BB247</f>
        <v/>
      </c>
      <c r="O246" s="6" t="str">
        <f>'ادخال البيانات'!BC247</f>
        <v/>
      </c>
      <c r="P246" s="6" t="str">
        <f>'ادخال البيانات'!BD247</f>
        <v/>
      </c>
      <c r="Q246" s="6" t="str">
        <f>'ادخال البيانات'!BE247</f>
        <v/>
      </c>
      <c r="R246" s="6" t="str">
        <f>'ادخال البيانات'!BF247</f>
        <v/>
      </c>
      <c r="S246" s="6" t="str">
        <f>'ادخال البيانات'!BG247</f>
        <v/>
      </c>
      <c r="T246" s="6" t="str">
        <f>'ادخال البيانات'!BH247</f>
        <v/>
      </c>
      <c r="U246" s="6" t="str">
        <f>'ادخال البيانات'!BI247</f>
        <v/>
      </c>
      <c r="V246" s="130" t="str">
        <f>'ادخال البيانات'!BJ247</f>
        <v/>
      </c>
      <c r="W246" s="138">
        <f t="shared" si="18"/>
        <v>0</v>
      </c>
    </row>
    <row r="247" spans="2:23" ht="14.5" thickBot="1">
      <c r="B247" s="6" t="str">
        <f>'ادخال البيانات'!B248</f>
        <v/>
      </c>
      <c r="C247" s="6" t="str">
        <f>'ادخال البيانات'!AQ248</f>
        <v/>
      </c>
      <c r="D247" s="6" t="str">
        <f>'ادخال البيانات'!AR248</f>
        <v/>
      </c>
      <c r="E247" s="6" t="str">
        <f>'ادخال البيانات'!AS248</f>
        <v/>
      </c>
      <c r="F247" s="6" t="str">
        <f>'ادخال البيانات'!AT248</f>
        <v/>
      </c>
      <c r="G247" s="6" t="str">
        <f>'ادخال البيانات'!AU248</f>
        <v/>
      </c>
      <c r="H247" s="6" t="str">
        <f>'ادخال البيانات'!AV248</f>
        <v/>
      </c>
      <c r="I247" s="6" t="str">
        <f>'ادخال البيانات'!AW248</f>
        <v/>
      </c>
      <c r="J247" s="6" t="str">
        <f>'ادخال البيانات'!AX248</f>
        <v/>
      </c>
      <c r="K247" s="6" t="str">
        <f>'ادخال البيانات'!AY248</f>
        <v/>
      </c>
      <c r="L247" s="6" t="str">
        <f>'ادخال البيانات'!AZ248</f>
        <v/>
      </c>
      <c r="M247" s="6" t="str">
        <f>'ادخال البيانات'!BA248</f>
        <v/>
      </c>
      <c r="N247" s="6" t="str">
        <f>'ادخال البيانات'!BB248</f>
        <v/>
      </c>
      <c r="O247" s="6" t="str">
        <f>'ادخال البيانات'!BC248</f>
        <v/>
      </c>
      <c r="P247" s="6" t="str">
        <f>'ادخال البيانات'!BD248</f>
        <v/>
      </c>
      <c r="Q247" s="6" t="str">
        <f>'ادخال البيانات'!BE248</f>
        <v/>
      </c>
      <c r="R247" s="6" t="str">
        <f>'ادخال البيانات'!BF248</f>
        <v/>
      </c>
      <c r="S247" s="6" t="str">
        <f>'ادخال البيانات'!BG248</f>
        <v/>
      </c>
      <c r="T247" s="6" t="str">
        <f>'ادخال البيانات'!BH248</f>
        <v/>
      </c>
      <c r="U247" s="6" t="str">
        <f>'ادخال البيانات'!BI248</f>
        <v/>
      </c>
      <c r="V247" s="130" t="str">
        <f>'ادخال البيانات'!BJ248</f>
        <v/>
      </c>
      <c r="W247" s="138">
        <f t="shared" si="18"/>
        <v>0</v>
      </c>
    </row>
    <row r="248" spans="2:23" ht="14.5" thickBot="1">
      <c r="B248" s="6" t="str">
        <f>'ادخال البيانات'!B249</f>
        <v/>
      </c>
      <c r="C248" s="6" t="str">
        <f>'ادخال البيانات'!AQ249</f>
        <v/>
      </c>
      <c r="D248" s="6" t="str">
        <f>'ادخال البيانات'!AR249</f>
        <v/>
      </c>
      <c r="E248" s="6" t="str">
        <f>'ادخال البيانات'!AS249</f>
        <v/>
      </c>
      <c r="F248" s="6" t="str">
        <f>'ادخال البيانات'!AT249</f>
        <v/>
      </c>
      <c r="G248" s="6" t="str">
        <f>'ادخال البيانات'!AU249</f>
        <v/>
      </c>
      <c r="H248" s="6" t="str">
        <f>'ادخال البيانات'!AV249</f>
        <v/>
      </c>
      <c r="I248" s="6" t="str">
        <f>'ادخال البيانات'!AW249</f>
        <v/>
      </c>
      <c r="J248" s="6" t="str">
        <f>'ادخال البيانات'!AX249</f>
        <v/>
      </c>
      <c r="K248" s="6" t="str">
        <f>'ادخال البيانات'!AY249</f>
        <v/>
      </c>
      <c r="L248" s="6" t="str">
        <f>'ادخال البيانات'!AZ249</f>
        <v/>
      </c>
      <c r="M248" s="6" t="str">
        <f>'ادخال البيانات'!BA249</f>
        <v/>
      </c>
      <c r="N248" s="6" t="str">
        <f>'ادخال البيانات'!BB249</f>
        <v/>
      </c>
      <c r="O248" s="6" t="str">
        <f>'ادخال البيانات'!BC249</f>
        <v/>
      </c>
      <c r="P248" s="6" t="str">
        <f>'ادخال البيانات'!BD249</f>
        <v/>
      </c>
      <c r="Q248" s="6" t="str">
        <f>'ادخال البيانات'!BE249</f>
        <v/>
      </c>
      <c r="R248" s="6" t="str">
        <f>'ادخال البيانات'!BF249</f>
        <v/>
      </c>
      <c r="S248" s="6" t="str">
        <f>'ادخال البيانات'!BG249</f>
        <v/>
      </c>
      <c r="T248" s="6" t="str">
        <f>'ادخال البيانات'!BH249</f>
        <v/>
      </c>
      <c r="U248" s="6" t="str">
        <f>'ادخال البيانات'!BI249</f>
        <v/>
      </c>
      <c r="V248" s="130" t="str">
        <f>'ادخال البيانات'!BJ249</f>
        <v/>
      </c>
      <c r="W248" s="138">
        <f t="shared" si="18"/>
        <v>0</v>
      </c>
    </row>
    <row r="249" spans="2:23" ht="14.5" thickBot="1">
      <c r="B249" s="6" t="str">
        <f>'ادخال البيانات'!B250</f>
        <v/>
      </c>
      <c r="C249" s="6" t="str">
        <f>'ادخال البيانات'!AQ250</f>
        <v/>
      </c>
      <c r="D249" s="6" t="str">
        <f>'ادخال البيانات'!AR250</f>
        <v/>
      </c>
      <c r="E249" s="6" t="str">
        <f>'ادخال البيانات'!AS250</f>
        <v/>
      </c>
      <c r="F249" s="6" t="str">
        <f>'ادخال البيانات'!AT250</f>
        <v/>
      </c>
      <c r="G249" s="6" t="str">
        <f>'ادخال البيانات'!AU250</f>
        <v/>
      </c>
      <c r="H249" s="6" t="str">
        <f>'ادخال البيانات'!AV250</f>
        <v/>
      </c>
      <c r="I249" s="6" t="str">
        <f>'ادخال البيانات'!AW250</f>
        <v/>
      </c>
      <c r="J249" s="6" t="str">
        <f>'ادخال البيانات'!AX250</f>
        <v/>
      </c>
      <c r="K249" s="6" t="str">
        <f>'ادخال البيانات'!AY250</f>
        <v/>
      </c>
      <c r="L249" s="6" t="str">
        <f>'ادخال البيانات'!AZ250</f>
        <v/>
      </c>
      <c r="M249" s="6" t="str">
        <f>'ادخال البيانات'!BA250</f>
        <v/>
      </c>
      <c r="N249" s="6" t="str">
        <f>'ادخال البيانات'!BB250</f>
        <v/>
      </c>
      <c r="O249" s="6" t="str">
        <f>'ادخال البيانات'!BC250</f>
        <v/>
      </c>
      <c r="P249" s="6" t="str">
        <f>'ادخال البيانات'!BD250</f>
        <v/>
      </c>
      <c r="Q249" s="6" t="str">
        <f>'ادخال البيانات'!BE250</f>
        <v/>
      </c>
      <c r="R249" s="6" t="str">
        <f>'ادخال البيانات'!BF250</f>
        <v/>
      </c>
      <c r="S249" s="6" t="str">
        <f>'ادخال البيانات'!BG250</f>
        <v/>
      </c>
      <c r="T249" s="6" t="str">
        <f>'ادخال البيانات'!BH250</f>
        <v/>
      </c>
      <c r="U249" s="6" t="str">
        <f>'ادخال البيانات'!BI250</f>
        <v/>
      </c>
      <c r="V249" s="130" t="str">
        <f>'ادخال البيانات'!BJ250</f>
        <v/>
      </c>
      <c r="W249" s="138">
        <f t="shared" si="18"/>
        <v>0</v>
      </c>
    </row>
    <row r="250" spans="2:23" ht="14.5" thickBot="1">
      <c r="B250" s="6" t="str">
        <f>'ادخال البيانات'!B251</f>
        <v/>
      </c>
      <c r="C250" s="6" t="str">
        <f>'ادخال البيانات'!AQ251</f>
        <v/>
      </c>
      <c r="D250" s="6" t="str">
        <f>'ادخال البيانات'!AR251</f>
        <v/>
      </c>
      <c r="E250" s="6" t="str">
        <f>'ادخال البيانات'!AS251</f>
        <v/>
      </c>
      <c r="F250" s="6" t="str">
        <f>'ادخال البيانات'!AT251</f>
        <v/>
      </c>
      <c r="G250" s="6" t="str">
        <f>'ادخال البيانات'!AU251</f>
        <v/>
      </c>
      <c r="H250" s="6" t="str">
        <f>'ادخال البيانات'!AV251</f>
        <v/>
      </c>
      <c r="I250" s="6" t="str">
        <f>'ادخال البيانات'!AW251</f>
        <v/>
      </c>
      <c r="J250" s="6" t="str">
        <f>'ادخال البيانات'!AX251</f>
        <v/>
      </c>
      <c r="K250" s="6" t="str">
        <f>'ادخال البيانات'!AY251</f>
        <v/>
      </c>
      <c r="L250" s="6" t="str">
        <f>'ادخال البيانات'!AZ251</f>
        <v/>
      </c>
      <c r="M250" s="6" t="str">
        <f>'ادخال البيانات'!BA251</f>
        <v/>
      </c>
      <c r="N250" s="6" t="str">
        <f>'ادخال البيانات'!BB251</f>
        <v/>
      </c>
      <c r="O250" s="6" t="str">
        <f>'ادخال البيانات'!BC251</f>
        <v/>
      </c>
      <c r="P250" s="6" t="str">
        <f>'ادخال البيانات'!BD251</f>
        <v/>
      </c>
      <c r="Q250" s="6" t="str">
        <f>'ادخال البيانات'!BE251</f>
        <v/>
      </c>
      <c r="R250" s="6" t="str">
        <f>'ادخال البيانات'!BF251</f>
        <v/>
      </c>
      <c r="S250" s="6" t="str">
        <f>'ادخال البيانات'!BG251</f>
        <v/>
      </c>
      <c r="T250" s="6" t="str">
        <f>'ادخال البيانات'!BH251</f>
        <v/>
      </c>
      <c r="U250" s="6" t="str">
        <f>'ادخال البيانات'!BI251</f>
        <v/>
      </c>
      <c r="V250" s="130" t="str">
        <f>'ادخال البيانات'!BJ251</f>
        <v/>
      </c>
      <c r="W250" s="138">
        <f t="shared" si="18"/>
        <v>0</v>
      </c>
    </row>
    <row r="251" spans="2:23" ht="14.5" thickBot="1">
      <c r="B251" s="6" t="str">
        <f>'ادخال البيانات'!B252</f>
        <v/>
      </c>
      <c r="C251" s="6" t="str">
        <f>'ادخال البيانات'!AQ252</f>
        <v/>
      </c>
      <c r="D251" s="6" t="str">
        <f>'ادخال البيانات'!AR252</f>
        <v/>
      </c>
      <c r="E251" s="6" t="str">
        <f>'ادخال البيانات'!AS252</f>
        <v/>
      </c>
      <c r="F251" s="6" t="str">
        <f>'ادخال البيانات'!AT252</f>
        <v/>
      </c>
      <c r="G251" s="6" t="str">
        <f>'ادخال البيانات'!AU252</f>
        <v/>
      </c>
      <c r="H251" s="6" t="str">
        <f>'ادخال البيانات'!AV252</f>
        <v/>
      </c>
      <c r="I251" s="6" t="str">
        <f>'ادخال البيانات'!AW252</f>
        <v/>
      </c>
      <c r="J251" s="6" t="str">
        <f>'ادخال البيانات'!AX252</f>
        <v/>
      </c>
      <c r="K251" s="6" t="str">
        <f>'ادخال البيانات'!AY252</f>
        <v/>
      </c>
      <c r="L251" s="6" t="str">
        <f>'ادخال البيانات'!AZ252</f>
        <v/>
      </c>
      <c r="M251" s="6" t="str">
        <f>'ادخال البيانات'!BA252</f>
        <v/>
      </c>
      <c r="N251" s="6" t="str">
        <f>'ادخال البيانات'!BB252</f>
        <v/>
      </c>
      <c r="O251" s="6" t="str">
        <f>'ادخال البيانات'!BC252</f>
        <v/>
      </c>
      <c r="P251" s="6" t="str">
        <f>'ادخال البيانات'!BD252</f>
        <v/>
      </c>
      <c r="Q251" s="6" t="str">
        <f>'ادخال البيانات'!BE252</f>
        <v/>
      </c>
      <c r="R251" s="6" t="str">
        <f>'ادخال البيانات'!BF252</f>
        <v/>
      </c>
      <c r="S251" s="6" t="str">
        <f>'ادخال البيانات'!BG252</f>
        <v/>
      </c>
      <c r="T251" s="6" t="str">
        <f>'ادخال البيانات'!BH252</f>
        <v/>
      </c>
      <c r="U251" s="6" t="str">
        <f>'ادخال البيانات'!BI252</f>
        <v/>
      </c>
      <c r="V251" s="130" t="str">
        <f>'ادخال البيانات'!BJ252</f>
        <v/>
      </c>
      <c r="W251" s="138">
        <f t="shared" si="18"/>
        <v>0</v>
      </c>
    </row>
    <row r="252" spans="2:23" ht="14.5" thickBot="1">
      <c r="B252" s="6" t="str">
        <f>'ادخال البيانات'!B253</f>
        <v/>
      </c>
      <c r="C252" s="6" t="str">
        <f>'ادخال البيانات'!AQ253</f>
        <v/>
      </c>
      <c r="D252" s="6" t="str">
        <f>'ادخال البيانات'!AR253</f>
        <v/>
      </c>
      <c r="E252" s="6" t="str">
        <f>'ادخال البيانات'!AS253</f>
        <v/>
      </c>
      <c r="F252" s="6" t="str">
        <f>'ادخال البيانات'!AT253</f>
        <v/>
      </c>
      <c r="G252" s="6" t="str">
        <f>'ادخال البيانات'!AU253</f>
        <v/>
      </c>
      <c r="H252" s="6" t="str">
        <f>'ادخال البيانات'!AV253</f>
        <v/>
      </c>
      <c r="I252" s="6" t="str">
        <f>'ادخال البيانات'!AW253</f>
        <v/>
      </c>
      <c r="J252" s="6" t="str">
        <f>'ادخال البيانات'!AX253</f>
        <v/>
      </c>
      <c r="K252" s="6" t="str">
        <f>'ادخال البيانات'!AY253</f>
        <v/>
      </c>
      <c r="L252" s="6" t="str">
        <f>'ادخال البيانات'!AZ253</f>
        <v/>
      </c>
      <c r="M252" s="6" t="str">
        <f>'ادخال البيانات'!BA253</f>
        <v/>
      </c>
      <c r="N252" s="6" t="str">
        <f>'ادخال البيانات'!BB253</f>
        <v/>
      </c>
      <c r="O252" s="6" t="str">
        <f>'ادخال البيانات'!BC253</f>
        <v/>
      </c>
      <c r="P252" s="6" t="str">
        <f>'ادخال البيانات'!BD253</f>
        <v/>
      </c>
      <c r="Q252" s="6" t="str">
        <f>'ادخال البيانات'!BE253</f>
        <v/>
      </c>
      <c r="R252" s="6" t="str">
        <f>'ادخال البيانات'!BF253</f>
        <v/>
      </c>
      <c r="S252" s="6" t="str">
        <f>'ادخال البيانات'!BG253</f>
        <v/>
      </c>
      <c r="T252" s="6" t="str">
        <f>'ادخال البيانات'!BH253</f>
        <v/>
      </c>
      <c r="U252" s="6" t="str">
        <f>'ادخال البيانات'!BI253</f>
        <v/>
      </c>
      <c r="V252" s="130" t="str">
        <f>'ادخال البيانات'!BJ253</f>
        <v/>
      </c>
      <c r="W252" s="138">
        <f t="shared" si="18"/>
        <v>0</v>
      </c>
    </row>
    <row r="253" spans="2:23" ht="14.5" thickBot="1">
      <c r="B253" s="6" t="str">
        <f>'ادخال البيانات'!B254</f>
        <v/>
      </c>
      <c r="C253" s="6" t="str">
        <f>'ادخال البيانات'!AQ254</f>
        <v/>
      </c>
      <c r="D253" s="6" t="str">
        <f>'ادخال البيانات'!AR254</f>
        <v/>
      </c>
      <c r="E253" s="6" t="str">
        <f>'ادخال البيانات'!AS254</f>
        <v/>
      </c>
      <c r="F253" s="6" t="str">
        <f>'ادخال البيانات'!AT254</f>
        <v/>
      </c>
      <c r="G253" s="6" t="str">
        <f>'ادخال البيانات'!AU254</f>
        <v/>
      </c>
      <c r="H253" s="6" t="str">
        <f>'ادخال البيانات'!AV254</f>
        <v/>
      </c>
      <c r="I253" s="6" t="str">
        <f>'ادخال البيانات'!AW254</f>
        <v/>
      </c>
      <c r="J253" s="6" t="str">
        <f>'ادخال البيانات'!AX254</f>
        <v/>
      </c>
      <c r="K253" s="6" t="str">
        <f>'ادخال البيانات'!AY254</f>
        <v/>
      </c>
      <c r="L253" s="6" t="str">
        <f>'ادخال البيانات'!AZ254</f>
        <v/>
      </c>
      <c r="M253" s="6" t="str">
        <f>'ادخال البيانات'!BA254</f>
        <v/>
      </c>
      <c r="N253" s="6" t="str">
        <f>'ادخال البيانات'!BB254</f>
        <v/>
      </c>
      <c r="O253" s="6" t="str">
        <f>'ادخال البيانات'!BC254</f>
        <v/>
      </c>
      <c r="P253" s="6" t="str">
        <f>'ادخال البيانات'!BD254</f>
        <v/>
      </c>
      <c r="Q253" s="6" t="str">
        <f>'ادخال البيانات'!BE254</f>
        <v/>
      </c>
      <c r="R253" s="6" t="str">
        <f>'ادخال البيانات'!BF254</f>
        <v/>
      </c>
      <c r="S253" s="6" t="str">
        <f>'ادخال البيانات'!BG254</f>
        <v/>
      </c>
      <c r="T253" s="6" t="str">
        <f>'ادخال البيانات'!BH254</f>
        <v/>
      </c>
      <c r="U253" s="6" t="str">
        <f>'ادخال البيانات'!BI254</f>
        <v/>
      </c>
      <c r="V253" s="130" t="str">
        <f>'ادخال البيانات'!BJ254</f>
        <v/>
      </c>
      <c r="W253" s="138">
        <f t="shared" si="18"/>
        <v>0</v>
      </c>
    </row>
    <row r="254" spans="2:23" ht="14.5" thickBot="1">
      <c r="B254" s="6" t="str">
        <f>'ادخال البيانات'!B255</f>
        <v/>
      </c>
      <c r="C254" s="6" t="str">
        <f>'ادخال البيانات'!AQ255</f>
        <v/>
      </c>
      <c r="D254" s="6" t="str">
        <f>'ادخال البيانات'!AR255</f>
        <v/>
      </c>
      <c r="E254" s="6" t="str">
        <f>'ادخال البيانات'!AS255</f>
        <v/>
      </c>
      <c r="F254" s="6" t="str">
        <f>'ادخال البيانات'!AT255</f>
        <v/>
      </c>
      <c r="G254" s="6" t="str">
        <f>'ادخال البيانات'!AU255</f>
        <v/>
      </c>
      <c r="H254" s="6" t="str">
        <f>'ادخال البيانات'!AV255</f>
        <v/>
      </c>
      <c r="I254" s="6" t="str">
        <f>'ادخال البيانات'!AW255</f>
        <v/>
      </c>
      <c r="J254" s="6" t="str">
        <f>'ادخال البيانات'!AX255</f>
        <v/>
      </c>
      <c r="K254" s="6" t="str">
        <f>'ادخال البيانات'!AY255</f>
        <v/>
      </c>
      <c r="L254" s="6" t="str">
        <f>'ادخال البيانات'!AZ255</f>
        <v/>
      </c>
      <c r="M254" s="6" t="str">
        <f>'ادخال البيانات'!BA255</f>
        <v/>
      </c>
      <c r="N254" s="6" t="str">
        <f>'ادخال البيانات'!BB255</f>
        <v/>
      </c>
      <c r="O254" s="6" t="str">
        <f>'ادخال البيانات'!BC255</f>
        <v/>
      </c>
      <c r="P254" s="6" t="str">
        <f>'ادخال البيانات'!BD255</f>
        <v/>
      </c>
      <c r="Q254" s="6" t="str">
        <f>'ادخال البيانات'!BE255</f>
        <v/>
      </c>
      <c r="R254" s="6" t="str">
        <f>'ادخال البيانات'!BF255</f>
        <v/>
      </c>
      <c r="S254" s="6" t="str">
        <f>'ادخال البيانات'!BG255</f>
        <v/>
      </c>
      <c r="T254" s="6" t="str">
        <f>'ادخال البيانات'!BH255</f>
        <v/>
      </c>
      <c r="U254" s="6" t="str">
        <f>'ادخال البيانات'!BI255</f>
        <v/>
      </c>
      <c r="V254" s="130" t="str">
        <f>'ادخال البيانات'!BJ255</f>
        <v/>
      </c>
      <c r="W254" s="138">
        <f t="shared" si="18"/>
        <v>0</v>
      </c>
    </row>
    <row r="255" spans="2:23" ht="14.5" thickBot="1">
      <c r="B255" s="6" t="str">
        <f>'ادخال البيانات'!B256</f>
        <v/>
      </c>
      <c r="C255" s="6" t="str">
        <f>'ادخال البيانات'!AQ256</f>
        <v/>
      </c>
      <c r="D255" s="6" t="str">
        <f>'ادخال البيانات'!AR256</f>
        <v/>
      </c>
      <c r="E255" s="6" t="str">
        <f>'ادخال البيانات'!AS256</f>
        <v/>
      </c>
      <c r="F255" s="6" t="str">
        <f>'ادخال البيانات'!AT256</f>
        <v/>
      </c>
      <c r="G255" s="6" t="str">
        <f>'ادخال البيانات'!AU256</f>
        <v/>
      </c>
      <c r="H255" s="6" t="str">
        <f>'ادخال البيانات'!AV256</f>
        <v/>
      </c>
      <c r="I255" s="6" t="str">
        <f>'ادخال البيانات'!AW256</f>
        <v/>
      </c>
      <c r="J255" s="6" t="str">
        <f>'ادخال البيانات'!AX256</f>
        <v/>
      </c>
      <c r="K255" s="6" t="str">
        <f>'ادخال البيانات'!AY256</f>
        <v/>
      </c>
      <c r="L255" s="6" t="str">
        <f>'ادخال البيانات'!AZ256</f>
        <v/>
      </c>
      <c r="M255" s="6" t="str">
        <f>'ادخال البيانات'!BA256</f>
        <v/>
      </c>
      <c r="N255" s="6" t="str">
        <f>'ادخال البيانات'!BB256</f>
        <v/>
      </c>
      <c r="O255" s="6" t="str">
        <f>'ادخال البيانات'!BC256</f>
        <v/>
      </c>
      <c r="P255" s="6" t="str">
        <f>'ادخال البيانات'!BD256</f>
        <v/>
      </c>
      <c r="Q255" s="6" t="str">
        <f>'ادخال البيانات'!BE256</f>
        <v/>
      </c>
      <c r="R255" s="6" t="str">
        <f>'ادخال البيانات'!BF256</f>
        <v/>
      </c>
      <c r="S255" s="6" t="str">
        <f>'ادخال البيانات'!BG256</f>
        <v/>
      </c>
      <c r="T255" s="6" t="str">
        <f>'ادخال البيانات'!BH256</f>
        <v/>
      </c>
      <c r="U255" s="6" t="str">
        <f>'ادخال البيانات'!BI256</f>
        <v/>
      </c>
      <c r="V255" s="130" t="str">
        <f>'ادخال البيانات'!BJ256</f>
        <v/>
      </c>
      <c r="W255" s="138">
        <f t="shared" si="18"/>
        <v>0</v>
      </c>
    </row>
    <row r="256" spans="2:23" ht="14.5" thickBot="1">
      <c r="B256" s="6" t="str">
        <f>'ادخال البيانات'!B257</f>
        <v/>
      </c>
      <c r="C256" s="6" t="str">
        <f>'ادخال البيانات'!AQ257</f>
        <v/>
      </c>
      <c r="D256" s="6" t="str">
        <f>'ادخال البيانات'!AR257</f>
        <v/>
      </c>
      <c r="E256" s="6" t="str">
        <f>'ادخال البيانات'!AS257</f>
        <v/>
      </c>
      <c r="F256" s="6" t="str">
        <f>'ادخال البيانات'!AT257</f>
        <v/>
      </c>
      <c r="G256" s="6" t="str">
        <f>'ادخال البيانات'!AU257</f>
        <v/>
      </c>
      <c r="H256" s="6" t="str">
        <f>'ادخال البيانات'!AV257</f>
        <v/>
      </c>
      <c r="I256" s="6" t="str">
        <f>'ادخال البيانات'!AW257</f>
        <v/>
      </c>
      <c r="J256" s="6" t="str">
        <f>'ادخال البيانات'!AX257</f>
        <v/>
      </c>
      <c r="K256" s="6" t="str">
        <f>'ادخال البيانات'!AY257</f>
        <v/>
      </c>
      <c r="L256" s="6" t="str">
        <f>'ادخال البيانات'!AZ257</f>
        <v/>
      </c>
      <c r="M256" s="6" t="str">
        <f>'ادخال البيانات'!BA257</f>
        <v/>
      </c>
      <c r="N256" s="6" t="str">
        <f>'ادخال البيانات'!BB257</f>
        <v/>
      </c>
      <c r="O256" s="6" t="str">
        <f>'ادخال البيانات'!BC257</f>
        <v/>
      </c>
      <c r="P256" s="6" t="str">
        <f>'ادخال البيانات'!BD257</f>
        <v/>
      </c>
      <c r="Q256" s="6" t="str">
        <f>'ادخال البيانات'!BE257</f>
        <v/>
      </c>
      <c r="R256" s="6" t="str">
        <f>'ادخال البيانات'!BF257</f>
        <v/>
      </c>
      <c r="S256" s="6" t="str">
        <f>'ادخال البيانات'!BG257</f>
        <v/>
      </c>
      <c r="T256" s="6" t="str">
        <f>'ادخال البيانات'!BH257</f>
        <v/>
      </c>
      <c r="U256" s="6" t="str">
        <f>'ادخال البيانات'!BI257</f>
        <v/>
      </c>
      <c r="V256" s="130" t="str">
        <f>'ادخال البيانات'!BJ257</f>
        <v/>
      </c>
      <c r="W256" s="138">
        <f t="shared" si="18"/>
        <v>0</v>
      </c>
    </row>
    <row r="257" spans="2:23" ht="14.5" thickBot="1">
      <c r="B257" s="6" t="str">
        <f>'ادخال البيانات'!B258</f>
        <v/>
      </c>
      <c r="C257" s="6" t="str">
        <f>'ادخال البيانات'!AQ258</f>
        <v/>
      </c>
      <c r="D257" s="6" t="str">
        <f>'ادخال البيانات'!AR258</f>
        <v/>
      </c>
      <c r="E257" s="6" t="str">
        <f>'ادخال البيانات'!AS258</f>
        <v/>
      </c>
      <c r="F257" s="6" t="str">
        <f>'ادخال البيانات'!AT258</f>
        <v/>
      </c>
      <c r="G257" s="6" t="str">
        <f>'ادخال البيانات'!AU258</f>
        <v/>
      </c>
      <c r="H257" s="6" t="str">
        <f>'ادخال البيانات'!AV258</f>
        <v/>
      </c>
      <c r="I257" s="6" t="str">
        <f>'ادخال البيانات'!AW258</f>
        <v/>
      </c>
      <c r="J257" s="6" t="str">
        <f>'ادخال البيانات'!AX258</f>
        <v/>
      </c>
      <c r="K257" s="6" t="str">
        <f>'ادخال البيانات'!AY258</f>
        <v/>
      </c>
      <c r="L257" s="6" t="str">
        <f>'ادخال البيانات'!AZ258</f>
        <v/>
      </c>
      <c r="M257" s="6" t="str">
        <f>'ادخال البيانات'!BA258</f>
        <v/>
      </c>
      <c r="N257" s="6" t="str">
        <f>'ادخال البيانات'!BB258</f>
        <v/>
      </c>
      <c r="O257" s="6" t="str">
        <f>'ادخال البيانات'!BC258</f>
        <v/>
      </c>
      <c r="P257" s="6" t="str">
        <f>'ادخال البيانات'!BD258</f>
        <v/>
      </c>
      <c r="Q257" s="6" t="str">
        <f>'ادخال البيانات'!BE258</f>
        <v/>
      </c>
      <c r="R257" s="6" t="str">
        <f>'ادخال البيانات'!BF258</f>
        <v/>
      </c>
      <c r="S257" s="6" t="str">
        <f>'ادخال البيانات'!BG258</f>
        <v/>
      </c>
      <c r="T257" s="6" t="str">
        <f>'ادخال البيانات'!BH258</f>
        <v/>
      </c>
      <c r="U257" s="6" t="str">
        <f>'ادخال البيانات'!BI258</f>
        <v/>
      </c>
      <c r="V257" s="130" t="str">
        <f>'ادخال البيانات'!BJ258</f>
        <v/>
      </c>
      <c r="W257" s="138">
        <f t="shared" si="18"/>
        <v>0</v>
      </c>
    </row>
    <row r="258" spans="2:23" ht="14.5" thickBot="1">
      <c r="B258" s="6" t="str">
        <f>'ادخال البيانات'!B259</f>
        <v/>
      </c>
      <c r="C258" s="6" t="str">
        <f>'ادخال البيانات'!AQ259</f>
        <v/>
      </c>
      <c r="D258" s="6" t="str">
        <f>'ادخال البيانات'!AR259</f>
        <v/>
      </c>
      <c r="E258" s="6" t="str">
        <f>'ادخال البيانات'!AS259</f>
        <v/>
      </c>
      <c r="F258" s="6" t="str">
        <f>'ادخال البيانات'!AT259</f>
        <v/>
      </c>
      <c r="G258" s="6" t="str">
        <f>'ادخال البيانات'!AU259</f>
        <v/>
      </c>
      <c r="H258" s="6" t="str">
        <f>'ادخال البيانات'!AV259</f>
        <v/>
      </c>
      <c r="I258" s="6" t="str">
        <f>'ادخال البيانات'!AW259</f>
        <v/>
      </c>
      <c r="J258" s="6" t="str">
        <f>'ادخال البيانات'!AX259</f>
        <v/>
      </c>
      <c r="K258" s="6" t="str">
        <f>'ادخال البيانات'!AY259</f>
        <v/>
      </c>
      <c r="L258" s="6" t="str">
        <f>'ادخال البيانات'!AZ259</f>
        <v/>
      </c>
      <c r="M258" s="6" t="str">
        <f>'ادخال البيانات'!BA259</f>
        <v/>
      </c>
      <c r="N258" s="6" t="str">
        <f>'ادخال البيانات'!BB259</f>
        <v/>
      </c>
      <c r="O258" s="6" t="str">
        <f>'ادخال البيانات'!BC259</f>
        <v/>
      </c>
      <c r="P258" s="6" t="str">
        <f>'ادخال البيانات'!BD259</f>
        <v/>
      </c>
      <c r="Q258" s="6" t="str">
        <f>'ادخال البيانات'!BE259</f>
        <v/>
      </c>
      <c r="R258" s="6" t="str">
        <f>'ادخال البيانات'!BF259</f>
        <v/>
      </c>
      <c r="S258" s="6" t="str">
        <f>'ادخال البيانات'!BG259</f>
        <v/>
      </c>
      <c r="T258" s="6" t="str">
        <f>'ادخال البيانات'!BH259</f>
        <v/>
      </c>
      <c r="U258" s="6" t="str">
        <f>'ادخال البيانات'!BI259</f>
        <v/>
      </c>
      <c r="V258" s="130" t="str">
        <f>'ادخال البيانات'!BJ259</f>
        <v/>
      </c>
      <c r="W258" s="138">
        <f t="shared" si="18"/>
        <v>0</v>
      </c>
    </row>
    <row r="259" spans="2:23" ht="14.5" thickBot="1">
      <c r="B259" s="6" t="str">
        <f>'ادخال البيانات'!B260</f>
        <v/>
      </c>
      <c r="C259" s="6" t="str">
        <f>'ادخال البيانات'!AQ260</f>
        <v/>
      </c>
      <c r="D259" s="6" t="str">
        <f>'ادخال البيانات'!AR260</f>
        <v/>
      </c>
      <c r="E259" s="6" t="str">
        <f>'ادخال البيانات'!AS260</f>
        <v/>
      </c>
      <c r="F259" s="6" t="str">
        <f>'ادخال البيانات'!AT260</f>
        <v/>
      </c>
      <c r="G259" s="6" t="str">
        <f>'ادخال البيانات'!AU260</f>
        <v/>
      </c>
      <c r="H259" s="6" t="str">
        <f>'ادخال البيانات'!AV260</f>
        <v/>
      </c>
      <c r="I259" s="6" t="str">
        <f>'ادخال البيانات'!AW260</f>
        <v/>
      </c>
      <c r="J259" s="6" t="str">
        <f>'ادخال البيانات'!AX260</f>
        <v/>
      </c>
      <c r="K259" s="6" t="str">
        <f>'ادخال البيانات'!AY260</f>
        <v/>
      </c>
      <c r="L259" s="6" t="str">
        <f>'ادخال البيانات'!AZ260</f>
        <v/>
      </c>
      <c r="M259" s="6" t="str">
        <f>'ادخال البيانات'!BA260</f>
        <v/>
      </c>
      <c r="N259" s="6" t="str">
        <f>'ادخال البيانات'!BB260</f>
        <v/>
      </c>
      <c r="O259" s="6" t="str">
        <f>'ادخال البيانات'!BC260</f>
        <v/>
      </c>
      <c r="P259" s="6" t="str">
        <f>'ادخال البيانات'!BD260</f>
        <v/>
      </c>
      <c r="Q259" s="6" t="str">
        <f>'ادخال البيانات'!BE260</f>
        <v/>
      </c>
      <c r="R259" s="6" t="str">
        <f>'ادخال البيانات'!BF260</f>
        <v/>
      </c>
      <c r="S259" s="6" t="str">
        <f>'ادخال البيانات'!BG260</f>
        <v/>
      </c>
      <c r="T259" s="6" t="str">
        <f>'ادخال البيانات'!BH260</f>
        <v/>
      </c>
      <c r="U259" s="6" t="str">
        <f>'ادخال البيانات'!BI260</f>
        <v/>
      </c>
      <c r="V259" s="130" t="str">
        <f>'ادخال البيانات'!BJ260</f>
        <v/>
      </c>
      <c r="W259" s="138">
        <f t="shared" si="18"/>
        <v>0</v>
      </c>
    </row>
    <row r="260" spans="2:23" ht="14.5" thickBot="1">
      <c r="B260" s="6" t="str">
        <f>'ادخال البيانات'!B261</f>
        <v/>
      </c>
      <c r="C260" s="6" t="str">
        <f>'ادخال البيانات'!AQ261</f>
        <v/>
      </c>
      <c r="D260" s="6" t="str">
        <f>'ادخال البيانات'!AR261</f>
        <v/>
      </c>
      <c r="E260" s="6" t="str">
        <f>'ادخال البيانات'!AS261</f>
        <v/>
      </c>
      <c r="F260" s="6" t="str">
        <f>'ادخال البيانات'!AT261</f>
        <v/>
      </c>
      <c r="G260" s="6" t="str">
        <f>'ادخال البيانات'!AU261</f>
        <v/>
      </c>
      <c r="H260" s="6" t="str">
        <f>'ادخال البيانات'!AV261</f>
        <v/>
      </c>
      <c r="I260" s="6" t="str">
        <f>'ادخال البيانات'!AW261</f>
        <v/>
      </c>
      <c r="J260" s="6" t="str">
        <f>'ادخال البيانات'!AX261</f>
        <v/>
      </c>
      <c r="K260" s="6" t="str">
        <f>'ادخال البيانات'!AY261</f>
        <v/>
      </c>
      <c r="L260" s="6" t="str">
        <f>'ادخال البيانات'!AZ261</f>
        <v/>
      </c>
      <c r="M260" s="6" t="str">
        <f>'ادخال البيانات'!BA261</f>
        <v/>
      </c>
      <c r="N260" s="6" t="str">
        <f>'ادخال البيانات'!BB261</f>
        <v/>
      </c>
      <c r="O260" s="6" t="str">
        <f>'ادخال البيانات'!BC261</f>
        <v/>
      </c>
      <c r="P260" s="6" t="str">
        <f>'ادخال البيانات'!BD261</f>
        <v/>
      </c>
      <c r="Q260" s="6" t="str">
        <f>'ادخال البيانات'!BE261</f>
        <v/>
      </c>
      <c r="R260" s="6" t="str">
        <f>'ادخال البيانات'!BF261</f>
        <v/>
      </c>
      <c r="S260" s="6" t="str">
        <f>'ادخال البيانات'!BG261</f>
        <v/>
      </c>
      <c r="T260" s="6" t="str">
        <f>'ادخال البيانات'!BH261</f>
        <v/>
      </c>
      <c r="U260" s="6" t="str">
        <f>'ادخال البيانات'!BI261</f>
        <v/>
      </c>
      <c r="V260" s="130" t="str">
        <f>'ادخال البيانات'!BJ261</f>
        <v/>
      </c>
      <c r="W260" s="138">
        <f t="shared" si="18"/>
        <v>0</v>
      </c>
    </row>
    <row r="261" spans="2:23" ht="14.5" thickBot="1">
      <c r="B261" s="6" t="str">
        <f>'ادخال البيانات'!B262</f>
        <v/>
      </c>
      <c r="C261" s="6" t="str">
        <f>'ادخال البيانات'!AQ262</f>
        <v/>
      </c>
      <c r="D261" s="6" t="str">
        <f>'ادخال البيانات'!AR262</f>
        <v/>
      </c>
      <c r="E261" s="6" t="str">
        <f>'ادخال البيانات'!AS262</f>
        <v/>
      </c>
      <c r="F261" s="6" t="str">
        <f>'ادخال البيانات'!AT262</f>
        <v/>
      </c>
      <c r="G261" s="6" t="str">
        <f>'ادخال البيانات'!AU262</f>
        <v/>
      </c>
      <c r="H261" s="6" t="str">
        <f>'ادخال البيانات'!AV262</f>
        <v/>
      </c>
      <c r="I261" s="6" t="str">
        <f>'ادخال البيانات'!AW262</f>
        <v/>
      </c>
      <c r="J261" s="6" t="str">
        <f>'ادخال البيانات'!AX262</f>
        <v/>
      </c>
      <c r="K261" s="6" t="str">
        <f>'ادخال البيانات'!AY262</f>
        <v/>
      </c>
      <c r="L261" s="6" t="str">
        <f>'ادخال البيانات'!AZ262</f>
        <v/>
      </c>
      <c r="M261" s="6" t="str">
        <f>'ادخال البيانات'!BA262</f>
        <v/>
      </c>
      <c r="N261" s="6" t="str">
        <f>'ادخال البيانات'!BB262</f>
        <v/>
      </c>
      <c r="O261" s="6" t="str">
        <f>'ادخال البيانات'!BC262</f>
        <v/>
      </c>
      <c r="P261" s="6" t="str">
        <f>'ادخال البيانات'!BD262</f>
        <v/>
      </c>
      <c r="Q261" s="6" t="str">
        <f>'ادخال البيانات'!BE262</f>
        <v/>
      </c>
      <c r="R261" s="6" t="str">
        <f>'ادخال البيانات'!BF262</f>
        <v/>
      </c>
      <c r="S261" s="6" t="str">
        <f>'ادخال البيانات'!BG262</f>
        <v/>
      </c>
      <c r="T261" s="6" t="str">
        <f>'ادخال البيانات'!BH262</f>
        <v/>
      </c>
      <c r="U261" s="6" t="str">
        <f>'ادخال البيانات'!BI262</f>
        <v/>
      </c>
      <c r="V261" s="130" t="str">
        <f>'ادخال البيانات'!BJ262</f>
        <v/>
      </c>
      <c r="W261" s="138">
        <f t="shared" si="18"/>
        <v>0</v>
      </c>
    </row>
    <row r="262" spans="2:23" ht="14.5" thickBot="1">
      <c r="B262" s="6" t="str">
        <f>'ادخال البيانات'!B263</f>
        <v/>
      </c>
      <c r="C262" s="6" t="str">
        <f>'ادخال البيانات'!AQ263</f>
        <v/>
      </c>
      <c r="D262" s="6" t="str">
        <f>'ادخال البيانات'!AR263</f>
        <v/>
      </c>
      <c r="E262" s="6" t="str">
        <f>'ادخال البيانات'!AS263</f>
        <v/>
      </c>
      <c r="F262" s="6" t="str">
        <f>'ادخال البيانات'!AT263</f>
        <v/>
      </c>
      <c r="G262" s="6" t="str">
        <f>'ادخال البيانات'!AU263</f>
        <v/>
      </c>
      <c r="H262" s="6" t="str">
        <f>'ادخال البيانات'!AV263</f>
        <v/>
      </c>
      <c r="I262" s="6" t="str">
        <f>'ادخال البيانات'!AW263</f>
        <v/>
      </c>
      <c r="J262" s="6" t="str">
        <f>'ادخال البيانات'!AX263</f>
        <v/>
      </c>
      <c r="K262" s="6" t="str">
        <f>'ادخال البيانات'!AY263</f>
        <v/>
      </c>
      <c r="L262" s="6" t="str">
        <f>'ادخال البيانات'!AZ263</f>
        <v/>
      </c>
      <c r="M262" s="6" t="str">
        <f>'ادخال البيانات'!BA263</f>
        <v/>
      </c>
      <c r="N262" s="6" t="str">
        <f>'ادخال البيانات'!BB263</f>
        <v/>
      </c>
      <c r="O262" s="6" t="str">
        <f>'ادخال البيانات'!BC263</f>
        <v/>
      </c>
      <c r="P262" s="6" t="str">
        <f>'ادخال البيانات'!BD263</f>
        <v/>
      </c>
      <c r="Q262" s="6" t="str">
        <f>'ادخال البيانات'!BE263</f>
        <v/>
      </c>
      <c r="R262" s="6" t="str">
        <f>'ادخال البيانات'!BF263</f>
        <v/>
      </c>
      <c r="S262" s="6" t="str">
        <f>'ادخال البيانات'!BG263</f>
        <v/>
      </c>
      <c r="T262" s="6" t="str">
        <f>'ادخال البيانات'!BH263</f>
        <v/>
      </c>
      <c r="U262" s="6" t="str">
        <f>'ادخال البيانات'!BI263</f>
        <v/>
      </c>
      <c r="V262" s="130" t="str">
        <f>'ادخال البيانات'!BJ263</f>
        <v/>
      </c>
      <c r="W262" s="138">
        <f t="shared" si="18"/>
        <v>0</v>
      </c>
    </row>
    <row r="263" spans="2:23" ht="14.5" thickBot="1">
      <c r="B263" s="6" t="str">
        <f>'ادخال البيانات'!B264</f>
        <v/>
      </c>
      <c r="C263" s="6" t="str">
        <f>'ادخال البيانات'!AQ264</f>
        <v/>
      </c>
      <c r="D263" s="6" t="str">
        <f>'ادخال البيانات'!AR264</f>
        <v/>
      </c>
      <c r="E263" s="6" t="str">
        <f>'ادخال البيانات'!AS264</f>
        <v/>
      </c>
      <c r="F263" s="6" t="str">
        <f>'ادخال البيانات'!AT264</f>
        <v/>
      </c>
      <c r="G263" s="6" t="str">
        <f>'ادخال البيانات'!AU264</f>
        <v/>
      </c>
      <c r="H263" s="6" t="str">
        <f>'ادخال البيانات'!AV264</f>
        <v/>
      </c>
      <c r="I263" s="6" t="str">
        <f>'ادخال البيانات'!AW264</f>
        <v/>
      </c>
      <c r="J263" s="6" t="str">
        <f>'ادخال البيانات'!AX264</f>
        <v/>
      </c>
      <c r="K263" s="6" t="str">
        <f>'ادخال البيانات'!AY264</f>
        <v/>
      </c>
      <c r="L263" s="6" t="str">
        <f>'ادخال البيانات'!AZ264</f>
        <v/>
      </c>
      <c r="M263" s="6" t="str">
        <f>'ادخال البيانات'!BA264</f>
        <v/>
      </c>
      <c r="N263" s="6" t="str">
        <f>'ادخال البيانات'!BB264</f>
        <v/>
      </c>
      <c r="O263" s="6" t="str">
        <f>'ادخال البيانات'!BC264</f>
        <v/>
      </c>
      <c r="P263" s="6" t="str">
        <f>'ادخال البيانات'!BD264</f>
        <v/>
      </c>
      <c r="Q263" s="6" t="str">
        <f>'ادخال البيانات'!BE264</f>
        <v/>
      </c>
      <c r="R263" s="6" t="str">
        <f>'ادخال البيانات'!BF264</f>
        <v/>
      </c>
      <c r="S263" s="6" t="str">
        <f>'ادخال البيانات'!BG264</f>
        <v/>
      </c>
      <c r="T263" s="6" t="str">
        <f>'ادخال البيانات'!BH264</f>
        <v/>
      </c>
      <c r="U263" s="6" t="str">
        <f>'ادخال البيانات'!BI264</f>
        <v/>
      </c>
      <c r="V263" s="130" t="str">
        <f>'ادخال البيانات'!BJ264</f>
        <v/>
      </c>
      <c r="W263" s="138">
        <f t="shared" si="18"/>
        <v>0</v>
      </c>
    </row>
    <row r="264" spans="2:23" ht="14.5" thickBot="1">
      <c r="B264" s="6" t="str">
        <f>'ادخال البيانات'!B265</f>
        <v/>
      </c>
      <c r="C264" s="6" t="str">
        <f>'ادخال البيانات'!AQ265</f>
        <v/>
      </c>
      <c r="D264" s="6" t="str">
        <f>'ادخال البيانات'!AR265</f>
        <v/>
      </c>
      <c r="E264" s="6" t="str">
        <f>'ادخال البيانات'!AS265</f>
        <v/>
      </c>
      <c r="F264" s="6" t="str">
        <f>'ادخال البيانات'!AT265</f>
        <v/>
      </c>
      <c r="G264" s="6" t="str">
        <f>'ادخال البيانات'!AU265</f>
        <v/>
      </c>
      <c r="H264" s="6" t="str">
        <f>'ادخال البيانات'!AV265</f>
        <v/>
      </c>
      <c r="I264" s="6" t="str">
        <f>'ادخال البيانات'!AW265</f>
        <v/>
      </c>
      <c r="J264" s="6" t="str">
        <f>'ادخال البيانات'!AX265</f>
        <v/>
      </c>
      <c r="K264" s="6" t="str">
        <f>'ادخال البيانات'!AY265</f>
        <v/>
      </c>
      <c r="L264" s="6" t="str">
        <f>'ادخال البيانات'!AZ265</f>
        <v/>
      </c>
      <c r="M264" s="6" t="str">
        <f>'ادخال البيانات'!BA265</f>
        <v/>
      </c>
      <c r="N264" s="6" t="str">
        <f>'ادخال البيانات'!BB265</f>
        <v/>
      </c>
      <c r="O264" s="6" t="str">
        <f>'ادخال البيانات'!BC265</f>
        <v/>
      </c>
      <c r="P264" s="6" t="str">
        <f>'ادخال البيانات'!BD265</f>
        <v/>
      </c>
      <c r="Q264" s="6" t="str">
        <f>'ادخال البيانات'!BE265</f>
        <v/>
      </c>
      <c r="R264" s="6" t="str">
        <f>'ادخال البيانات'!BF265</f>
        <v/>
      </c>
      <c r="S264" s="6" t="str">
        <f>'ادخال البيانات'!BG265</f>
        <v/>
      </c>
      <c r="T264" s="6" t="str">
        <f>'ادخال البيانات'!BH265</f>
        <v/>
      </c>
      <c r="U264" s="6" t="str">
        <f>'ادخال البيانات'!BI265</f>
        <v/>
      </c>
      <c r="V264" s="130" t="str">
        <f>'ادخال البيانات'!BJ265</f>
        <v/>
      </c>
      <c r="W264" s="138">
        <f t="shared" si="18"/>
        <v>0</v>
      </c>
    </row>
    <row r="265" spans="2:23" ht="14.5" thickBot="1">
      <c r="B265" s="6" t="str">
        <f>'ادخال البيانات'!B266</f>
        <v/>
      </c>
      <c r="C265" s="6" t="str">
        <f>'ادخال البيانات'!AQ266</f>
        <v/>
      </c>
      <c r="D265" s="6" t="str">
        <f>'ادخال البيانات'!AR266</f>
        <v/>
      </c>
      <c r="E265" s="6" t="str">
        <f>'ادخال البيانات'!AS266</f>
        <v/>
      </c>
      <c r="F265" s="6" t="str">
        <f>'ادخال البيانات'!AT266</f>
        <v/>
      </c>
      <c r="G265" s="6" t="str">
        <f>'ادخال البيانات'!AU266</f>
        <v/>
      </c>
      <c r="H265" s="6" t="str">
        <f>'ادخال البيانات'!AV266</f>
        <v/>
      </c>
      <c r="I265" s="6" t="str">
        <f>'ادخال البيانات'!AW266</f>
        <v/>
      </c>
      <c r="J265" s="6" t="str">
        <f>'ادخال البيانات'!AX266</f>
        <v/>
      </c>
      <c r="K265" s="6" t="str">
        <f>'ادخال البيانات'!AY266</f>
        <v/>
      </c>
      <c r="L265" s="6" t="str">
        <f>'ادخال البيانات'!AZ266</f>
        <v/>
      </c>
      <c r="M265" s="6" t="str">
        <f>'ادخال البيانات'!BA266</f>
        <v/>
      </c>
      <c r="N265" s="6" t="str">
        <f>'ادخال البيانات'!BB266</f>
        <v/>
      </c>
      <c r="O265" s="6" t="str">
        <f>'ادخال البيانات'!BC266</f>
        <v/>
      </c>
      <c r="P265" s="6" t="str">
        <f>'ادخال البيانات'!BD266</f>
        <v/>
      </c>
      <c r="Q265" s="6" t="str">
        <f>'ادخال البيانات'!BE266</f>
        <v/>
      </c>
      <c r="R265" s="6" t="str">
        <f>'ادخال البيانات'!BF266</f>
        <v/>
      </c>
      <c r="S265" s="6" t="str">
        <f>'ادخال البيانات'!BG266</f>
        <v/>
      </c>
      <c r="T265" s="6" t="str">
        <f>'ادخال البيانات'!BH266</f>
        <v/>
      </c>
      <c r="U265" s="6" t="str">
        <f>'ادخال البيانات'!BI266</f>
        <v/>
      </c>
      <c r="V265" s="130" t="str">
        <f>'ادخال البيانات'!BJ266</f>
        <v/>
      </c>
      <c r="W265" s="138">
        <f t="shared" si="18"/>
        <v>0</v>
      </c>
    </row>
    <row r="266" spans="2:23" ht="14.5" thickBot="1">
      <c r="B266" s="6" t="str">
        <f>'ادخال البيانات'!B267</f>
        <v/>
      </c>
      <c r="C266" s="6" t="str">
        <f>'ادخال البيانات'!AQ267</f>
        <v/>
      </c>
      <c r="D266" s="6" t="str">
        <f>'ادخال البيانات'!AR267</f>
        <v/>
      </c>
      <c r="E266" s="6" t="str">
        <f>'ادخال البيانات'!AS267</f>
        <v/>
      </c>
      <c r="F266" s="6" t="str">
        <f>'ادخال البيانات'!AT267</f>
        <v/>
      </c>
      <c r="G266" s="6" t="str">
        <f>'ادخال البيانات'!AU267</f>
        <v/>
      </c>
      <c r="H266" s="6" t="str">
        <f>'ادخال البيانات'!AV267</f>
        <v/>
      </c>
      <c r="I266" s="6" t="str">
        <f>'ادخال البيانات'!AW267</f>
        <v/>
      </c>
      <c r="J266" s="6" t="str">
        <f>'ادخال البيانات'!AX267</f>
        <v/>
      </c>
      <c r="K266" s="6" t="str">
        <f>'ادخال البيانات'!AY267</f>
        <v/>
      </c>
      <c r="L266" s="6" t="str">
        <f>'ادخال البيانات'!AZ267</f>
        <v/>
      </c>
      <c r="M266" s="6" t="str">
        <f>'ادخال البيانات'!BA267</f>
        <v/>
      </c>
      <c r="N266" s="6" t="str">
        <f>'ادخال البيانات'!BB267</f>
        <v/>
      </c>
      <c r="O266" s="6" t="str">
        <f>'ادخال البيانات'!BC267</f>
        <v/>
      </c>
      <c r="P266" s="6" t="str">
        <f>'ادخال البيانات'!BD267</f>
        <v/>
      </c>
      <c r="Q266" s="6" t="str">
        <f>'ادخال البيانات'!BE267</f>
        <v/>
      </c>
      <c r="R266" s="6" t="str">
        <f>'ادخال البيانات'!BF267</f>
        <v/>
      </c>
      <c r="S266" s="6" t="str">
        <f>'ادخال البيانات'!BG267</f>
        <v/>
      </c>
      <c r="T266" s="6" t="str">
        <f>'ادخال البيانات'!BH267</f>
        <v/>
      </c>
      <c r="U266" s="6" t="str">
        <f>'ادخال البيانات'!BI267</f>
        <v/>
      </c>
      <c r="V266" s="130" t="str">
        <f>'ادخال البيانات'!BJ267</f>
        <v/>
      </c>
      <c r="W266" s="138">
        <f t="shared" si="18"/>
        <v>0</v>
      </c>
    </row>
    <row r="267" spans="2:23" ht="14.5" thickBot="1">
      <c r="B267" s="6" t="str">
        <f>'ادخال البيانات'!B268</f>
        <v/>
      </c>
      <c r="C267" s="6" t="str">
        <f>'ادخال البيانات'!AQ268</f>
        <v/>
      </c>
      <c r="D267" s="6" t="str">
        <f>'ادخال البيانات'!AR268</f>
        <v/>
      </c>
      <c r="E267" s="6" t="str">
        <f>'ادخال البيانات'!AS268</f>
        <v/>
      </c>
      <c r="F267" s="6" t="str">
        <f>'ادخال البيانات'!AT268</f>
        <v/>
      </c>
      <c r="G267" s="6" t="str">
        <f>'ادخال البيانات'!AU268</f>
        <v/>
      </c>
      <c r="H267" s="6" t="str">
        <f>'ادخال البيانات'!AV268</f>
        <v/>
      </c>
      <c r="I267" s="6" t="str">
        <f>'ادخال البيانات'!AW268</f>
        <v/>
      </c>
      <c r="J267" s="6" t="str">
        <f>'ادخال البيانات'!AX268</f>
        <v/>
      </c>
      <c r="K267" s="6" t="str">
        <f>'ادخال البيانات'!AY268</f>
        <v/>
      </c>
      <c r="L267" s="6" t="str">
        <f>'ادخال البيانات'!AZ268</f>
        <v/>
      </c>
      <c r="M267" s="6" t="str">
        <f>'ادخال البيانات'!BA268</f>
        <v/>
      </c>
      <c r="N267" s="6" t="str">
        <f>'ادخال البيانات'!BB268</f>
        <v/>
      </c>
      <c r="O267" s="6" t="str">
        <f>'ادخال البيانات'!BC268</f>
        <v/>
      </c>
      <c r="P267" s="6" t="str">
        <f>'ادخال البيانات'!BD268</f>
        <v/>
      </c>
      <c r="Q267" s="6" t="str">
        <f>'ادخال البيانات'!BE268</f>
        <v/>
      </c>
      <c r="R267" s="6" t="str">
        <f>'ادخال البيانات'!BF268</f>
        <v/>
      </c>
      <c r="S267" s="6" t="str">
        <f>'ادخال البيانات'!BG268</f>
        <v/>
      </c>
      <c r="T267" s="6" t="str">
        <f>'ادخال البيانات'!BH268</f>
        <v/>
      </c>
      <c r="U267" s="6" t="str">
        <f>'ادخال البيانات'!BI268</f>
        <v/>
      </c>
      <c r="V267" s="130" t="str">
        <f>'ادخال البيانات'!BJ268</f>
        <v/>
      </c>
      <c r="W267" s="138">
        <f t="shared" si="18"/>
        <v>0</v>
      </c>
    </row>
    <row r="268" spans="2:23" ht="14.5" thickBot="1">
      <c r="B268" s="6" t="str">
        <f>'ادخال البيانات'!B269</f>
        <v/>
      </c>
      <c r="C268" s="6" t="str">
        <f>'ادخال البيانات'!AQ269</f>
        <v/>
      </c>
      <c r="D268" s="6" t="str">
        <f>'ادخال البيانات'!AR269</f>
        <v/>
      </c>
      <c r="E268" s="6" t="str">
        <f>'ادخال البيانات'!AS269</f>
        <v/>
      </c>
      <c r="F268" s="6" t="str">
        <f>'ادخال البيانات'!AT269</f>
        <v/>
      </c>
      <c r="G268" s="6" t="str">
        <f>'ادخال البيانات'!AU269</f>
        <v/>
      </c>
      <c r="H268" s="6" t="str">
        <f>'ادخال البيانات'!AV269</f>
        <v/>
      </c>
      <c r="I268" s="6" t="str">
        <f>'ادخال البيانات'!AW269</f>
        <v/>
      </c>
      <c r="J268" s="6" t="str">
        <f>'ادخال البيانات'!AX269</f>
        <v/>
      </c>
      <c r="K268" s="6" t="str">
        <f>'ادخال البيانات'!AY269</f>
        <v/>
      </c>
      <c r="L268" s="6" t="str">
        <f>'ادخال البيانات'!AZ269</f>
        <v/>
      </c>
      <c r="M268" s="6" t="str">
        <f>'ادخال البيانات'!BA269</f>
        <v/>
      </c>
      <c r="N268" s="6" t="str">
        <f>'ادخال البيانات'!BB269</f>
        <v/>
      </c>
      <c r="O268" s="6" t="str">
        <f>'ادخال البيانات'!BC269</f>
        <v/>
      </c>
      <c r="P268" s="6" t="str">
        <f>'ادخال البيانات'!BD269</f>
        <v/>
      </c>
      <c r="Q268" s="6" t="str">
        <f>'ادخال البيانات'!BE269</f>
        <v/>
      </c>
      <c r="R268" s="6" t="str">
        <f>'ادخال البيانات'!BF269</f>
        <v/>
      </c>
      <c r="S268" s="6" t="str">
        <f>'ادخال البيانات'!BG269</f>
        <v/>
      </c>
      <c r="T268" s="6" t="str">
        <f>'ادخال البيانات'!BH269</f>
        <v/>
      </c>
      <c r="U268" s="6" t="str">
        <f>'ادخال البيانات'!BI269</f>
        <v/>
      </c>
      <c r="V268" s="130" t="str">
        <f>'ادخال البيانات'!BJ269</f>
        <v/>
      </c>
      <c r="W268" s="138">
        <f t="shared" si="18"/>
        <v>0</v>
      </c>
    </row>
    <row r="269" spans="2:23" ht="14.5" thickBot="1">
      <c r="B269" s="6" t="str">
        <f>'ادخال البيانات'!B270</f>
        <v/>
      </c>
      <c r="C269" s="6" t="str">
        <f>'ادخال البيانات'!AQ270</f>
        <v/>
      </c>
      <c r="D269" s="6" t="str">
        <f>'ادخال البيانات'!AR270</f>
        <v/>
      </c>
      <c r="E269" s="6" t="str">
        <f>'ادخال البيانات'!AS270</f>
        <v/>
      </c>
      <c r="F269" s="6" t="str">
        <f>'ادخال البيانات'!AT270</f>
        <v/>
      </c>
      <c r="G269" s="6" t="str">
        <f>'ادخال البيانات'!AU270</f>
        <v/>
      </c>
      <c r="H269" s="6" t="str">
        <f>'ادخال البيانات'!AV270</f>
        <v/>
      </c>
      <c r="I269" s="6" t="str">
        <f>'ادخال البيانات'!AW270</f>
        <v/>
      </c>
      <c r="J269" s="6" t="str">
        <f>'ادخال البيانات'!AX270</f>
        <v/>
      </c>
      <c r="K269" s="6" t="str">
        <f>'ادخال البيانات'!AY270</f>
        <v/>
      </c>
      <c r="L269" s="6" t="str">
        <f>'ادخال البيانات'!AZ270</f>
        <v/>
      </c>
      <c r="M269" s="6" t="str">
        <f>'ادخال البيانات'!BA270</f>
        <v/>
      </c>
      <c r="N269" s="6" t="str">
        <f>'ادخال البيانات'!BB270</f>
        <v/>
      </c>
      <c r="O269" s="6" t="str">
        <f>'ادخال البيانات'!BC270</f>
        <v/>
      </c>
      <c r="P269" s="6" t="str">
        <f>'ادخال البيانات'!BD270</f>
        <v/>
      </c>
      <c r="Q269" s="6" t="str">
        <f>'ادخال البيانات'!BE270</f>
        <v/>
      </c>
      <c r="R269" s="6" t="str">
        <f>'ادخال البيانات'!BF270</f>
        <v/>
      </c>
      <c r="S269" s="6" t="str">
        <f>'ادخال البيانات'!BG270</f>
        <v/>
      </c>
      <c r="T269" s="6" t="str">
        <f>'ادخال البيانات'!BH270</f>
        <v/>
      </c>
      <c r="U269" s="6" t="str">
        <f>'ادخال البيانات'!BI270</f>
        <v/>
      </c>
      <c r="V269" s="130" t="str">
        <f>'ادخال البيانات'!BJ270</f>
        <v/>
      </c>
      <c r="W269" s="138">
        <f t="shared" si="18"/>
        <v>0</v>
      </c>
    </row>
    <row r="270" spans="2:23" ht="14.5" thickBot="1">
      <c r="B270" s="6" t="str">
        <f>'ادخال البيانات'!B271</f>
        <v/>
      </c>
      <c r="C270" s="6" t="str">
        <f>'ادخال البيانات'!AQ271</f>
        <v/>
      </c>
      <c r="D270" s="6" t="str">
        <f>'ادخال البيانات'!AR271</f>
        <v/>
      </c>
      <c r="E270" s="6" t="str">
        <f>'ادخال البيانات'!AS271</f>
        <v/>
      </c>
      <c r="F270" s="6" t="str">
        <f>'ادخال البيانات'!AT271</f>
        <v/>
      </c>
      <c r="G270" s="6" t="str">
        <f>'ادخال البيانات'!AU271</f>
        <v/>
      </c>
      <c r="H270" s="6" t="str">
        <f>'ادخال البيانات'!AV271</f>
        <v/>
      </c>
      <c r="I270" s="6" t="str">
        <f>'ادخال البيانات'!AW271</f>
        <v/>
      </c>
      <c r="J270" s="6" t="str">
        <f>'ادخال البيانات'!AX271</f>
        <v/>
      </c>
      <c r="K270" s="6" t="str">
        <f>'ادخال البيانات'!AY271</f>
        <v/>
      </c>
      <c r="L270" s="6" t="str">
        <f>'ادخال البيانات'!AZ271</f>
        <v/>
      </c>
      <c r="M270" s="6" t="str">
        <f>'ادخال البيانات'!BA271</f>
        <v/>
      </c>
      <c r="N270" s="6" t="str">
        <f>'ادخال البيانات'!BB271</f>
        <v/>
      </c>
      <c r="O270" s="6" t="str">
        <f>'ادخال البيانات'!BC271</f>
        <v/>
      </c>
      <c r="P270" s="6" t="str">
        <f>'ادخال البيانات'!BD271</f>
        <v/>
      </c>
      <c r="Q270" s="6" t="str">
        <f>'ادخال البيانات'!BE271</f>
        <v/>
      </c>
      <c r="R270" s="6" t="str">
        <f>'ادخال البيانات'!BF271</f>
        <v/>
      </c>
      <c r="S270" s="6" t="str">
        <f>'ادخال البيانات'!BG271</f>
        <v/>
      </c>
      <c r="T270" s="6" t="str">
        <f>'ادخال البيانات'!BH271</f>
        <v/>
      </c>
      <c r="U270" s="6" t="str">
        <f>'ادخال البيانات'!BI271</f>
        <v/>
      </c>
      <c r="V270" s="130" t="str">
        <f>'ادخال البيانات'!BJ271</f>
        <v/>
      </c>
      <c r="W270" s="138">
        <f t="shared" si="18"/>
        <v>0</v>
      </c>
    </row>
    <row r="271" spans="2:23" ht="14.5" thickBot="1">
      <c r="B271" s="6" t="str">
        <f>'ادخال البيانات'!B272</f>
        <v/>
      </c>
      <c r="C271" s="6" t="str">
        <f>'ادخال البيانات'!AQ272</f>
        <v/>
      </c>
      <c r="D271" s="6" t="str">
        <f>'ادخال البيانات'!AR272</f>
        <v/>
      </c>
      <c r="E271" s="6" t="str">
        <f>'ادخال البيانات'!AS272</f>
        <v/>
      </c>
      <c r="F271" s="6" t="str">
        <f>'ادخال البيانات'!AT272</f>
        <v/>
      </c>
      <c r="G271" s="6" t="str">
        <f>'ادخال البيانات'!AU272</f>
        <v/>
      </c>
      <c r="H271" s="6" t="str">
        <f>'ادخال البيانات'!AV272</f>
        <v/>
      </c>
      <c r="I271" s="6" t="str">
        <f>'ادخال البيانات'!AW272</f>
        <v/>
      </c>
      <c r="J271" s="6" t="str">
        <f>'ادخال البيانات'!AX272</f>
        <v/>
      </c>
      <c r="K271" s="6" t="str">
        <f>'ادخال البيانات'!AY272</f>
        <v/>
      </c>
      <c r="L271" s="6" t="str">
        <f>'ادخال البيانات'!AZ272</f>
        <v/>
      </c>
      <c r="M271" s="6" t="str">
        <f>'ادخال البيانات'!BA272</f>
        <v/>
      </c>
      <c r="N271" s="6" t="str">
        <f>'ادخال البيانات'!BB272</f>
        <v/>
      </c>
      <c r="O271" s="6" t="str">
        <f>'ادخال البيانات'!BC272</f>
        <v/>
      </c>
      <c r="P271" s="6" t="str">
        <f>'ادخال البيانات'!BD272</f>
        <v/>
      </c>
      <c r="Q271" s="6" t="str">
        <f>'ادخال البيانات'!BE272</f>
        <v/>
      </c>
      <c r="R271" s="6" t="str">
        <f>'ادخال البيانات'!BF272</f>
        <v/>
      </c>
      <c r="S271" s="6" t="str">
        <f>'ادخال البيانات'!BG272</f>
        <v/>
      </c>
      <c r="T271" s="6" t="str">
        <f>'ادخال البيانات'!BH272</f>
        <v/>
      </c>
      <c r="U271" s="6" t="str">
        <f>'ادخال البيانات'!BI272</f>
        <v/>
      </c>
      <c r="V271" s="130" t="str">
        <f>'ادخال البيانات'!BJ272</f>
        <v/>
      </c>
      <c r="W271" s="138">
        <f t="shared" si="18"/>
        <v>0</v>
      </c>
    </row>
    <row r="272" spans="2:23" ht="14.5" thickBot="1">
      <c r="B272" s="6" t="str">
        <f>'ادخال البيانات'!B273</f>
        <v/>
      </c>
      <c r="C272" s="6" t="str">
        <f>'ادخال البيانات'!AQ273</f>
        <v/>
      </c>
      <c r="D272" s="6" t="str">
        <f>'ادخال البيانات'!AR273</f>
        <v/>
      </c>
      <c r="E272" s="6" t="str">
        <f>'ادخال البيانات'!AS273</f>
        <v/>
      </c>
      <c r="F272" s="6" t="str">
        <f>'ادخال البيانات'!AT273</f>
        <v/>
      </c>
      <c r="G272" s="6" t="str">
        <f>'ادخال البيانات'!AU273</f>
        <v/>
      </c>
      <c r="H272" s="6" t="str">
        <f>'ادخال البيانات'!AV273</f>
        <v/>
      </c>
      <c r="I272" s="6" t="str">
        <f>'ادخال البيانات'!AW273</f>
        <v/>
      </c>
      <c r="J272" s="6" t="str">
        <f>'ادخال البيانات'!AX273</f>
        <v/>
      </c>
      <c r="K272" s="6" t="str">
        <f>'ادخال البيانات'!AY273</f>
        <v/>
      </c>
      <c r="L272" s="6" t="str">
        <f>'ادخال البيانات'!AZ273</f>
        <v/>
      </c>
      <c r="M272" s="6" t="str">
        <f>'ادخال البيانات'!BA273</f>
        <v/>
      </c>
      <c r="N272" s="6" t="str">
        <f>'ادخال البيانات'!BB273</f>
        <v/>
      </c>
      <c r="O272" s="6" t="str">
        <f>'ادخال البيانات'!BC273</f>
        <v/>
      </c>
      <c r="P272" s="6" t="str">
        <f>'ادخال البيانات'!BD273</f>
        <v/>
      </c>
      <c r="Q272" s="6" t="str">
        <f>'ادخال البيانات'!BE273</f>
        <v/>
      </c>
      <c r="R272" s="6" t="str">
        <f>'ادخال البيانات'!BF273</f>
        <v/>
      </c>
      <c r="S272" s="6" t="str">
        <f>'ادخال البيانات'!BG273</f>
        <v/>
      </c>
      <c r="T272" s="6" t="str">
        <f>'ادخال البيانات'!BH273</f>
        <v/>
      </c>
      <c r="U272" s="6" t="str">
        <f>'ادخال البيانات'!BI273</f>
        <v/>
      </c>
      <c r="V272" s="130" t="str">
        <f>'ادخال البيانات'!BJ273</f>
        <v/>
      </c>
      <c r="W272" s="138">
        <f t="shared" ref="W272:W335" si="19">COUNTIF(C272:V272,"&gt;0")</f>
        <v>0</v>
      </c>
    </row>
    <row r="273" spans="2:23" ht="14.5" thickBot="1">
      <c r="B273" s="6" t="str">
        <f>'ادخال البيانات'!B274</f>
        <v/>
      </c>
      <c r="C273" s="6" t="str">
        <f>'ادخال البيانات'!AQ274</f>
        <v/>
      </c>
      <c r="D273" s="6" t="str">
        <f>'ادخال البيانات'!AR274</f>
        <v/>
      </c>
      <c r="E273" s="6" t="str">
        <f>'ادخال البيانات'!AS274</f>
        <v/>
      </c>
      <c r="F273" s="6" t="str">
        <f>'ادخال البيانات'!AT274</f>
        <v/>
      </c>
      <c r="G273" s="6" t="str">
        <f>'ادخال البيانات'!AU274</f>
        <v/>
      </c>
      <c r="H273" s="6" t="str">
        <f>'ادخال البيانات'!AV274</f>
        <v/>
      </c>
      <c r="I273" s="6" t="str">
        <f>'ادخال البيانات'!AW274</f>
        <v/>
      </c>
      <c r="J273" s="6" t="str">
        <f>'ادخال البيانات'!AX274</f>
        <v/>
      </c>
      <c r="K273" s="6" t="str">
        <f>'ادخال البيانات'!AY274</f>
        <v/>
      </c>
      <c r="L273" s="6" t="str">
        <f>'ادخال البيانات'!AZ274</f>
        <v/>
      </c>
      <c r="M273" s="6" t="str">
        <f>'ادخال البيانات'!BA274</f>
        <v/>
      </c>
      <c r="N273" s="6" t="str">
        <f>'ادخال البيانات'!BB274</f>
        <v/>
      </c>
      <c r="O273" s="6" t="str">
        <f>'ادخال البيانات'!BC274</f>
        <v/>
      </c>
      <c r="P273" s="6" t="str">
        <f>'ادخال البيانات'!BD274</f>
        <v/>
      </c>
      <c r="Q273" s="6" t="str">
        <f>'ادخال البيانات'!BE274</f>
        <v/>
      </c>
      <c r="R273" s="6" t="str">
        <f>'ادخال البيانات'!BF274</f>
        <v/>
      </c>
      <c r="S273" s="6" t="str">
        <f>'ادخال البيانات'!BG274</f>
        <v/>
      </c>
      <c r="T273" s="6" t="str">
        <f>'ادخال البيانات'!BH274</f>
        <v/>
      </c>
      <c r="U273" s="6" t="str">
        <f>'ادخال البيانات'!BI274</f>
        <v/>
      </c>
      <c r="V273" s="130" t="str">
        <f>'ادخال البيانات'!BJ274</f>
        <v/>
      </c>
      <c r="W273" s="138">
        <f t="shared" si="19"/>
        <v>0</v>
      </c>
    </row>
    <row r="274" spans="2:23" ht="14.5" thickBot="1">
      <c r="B274" s="6" t="str">
        <f>'ادخال البيانات'!B275</f>
        <v/>
      </c>
      <c r="C274" s="6" t="str">
        <f>'ادخال البيانات'!AQ275</f>
        <v/>
      </c>
      <c r="D274" s="6" t="str">
        <f>'ادخال البيانات'!AR275</f>
        <v/>
      </c>
      <c r="E274" s="6" t="str">
        <f>'ادخال البيانات'!AS275</f>
        <v/>
      </c>
      <c r="F274" s="6" t="str">
        <f>'ادخال البيانات'!AT275</f>
        <v/>
      </c>
      <c r="G274" s="6" t="str">
        <f>'ادخال البيانات'!AU275</f>
        <v/>
      </c>
      <c r="H274" s="6" t="str">
        <f>'ادخال البيانات'!AV275</f>
        <v/>
      </c>
      <c r="I274" s="6" t="str">
        <f>'ادخال البيانات'!AW275</f>
        <v/>
      </c>
      <c r="J274" s="6" t="str">
        <f>'ادخال البيانات'!AX275</f>
        <v/>
      </c>
      <c r="K274" s="6" t="str">
        <f>'ادخال البيانات'!AY275</f>
        <v/>
      </c>
      <c r="L274" s="6" t="str">
        <f>'ادخال البيانات'!AZ275</f>
        <v/>
      </c>
      <c r="M274" s="6" t="str">
        <f>'ادخال البيانات'!BA275</f>
        <v/>
      </c>
      <c r="N274" s="6" t="str">
        <f>'ادخال البيانات'!BB275</f>
        <v/>
      </c>
      <c r="O274" s="6" t="str">
        <f>'ادخال البيانات'!BC275</f>
        <v/>
      </c>
      <c r="P274" s="6" t="str">
        <f>'ادخال البيانات'!BD275</f>
        <v/>
      </c>
      <c r="Q274" s="6" t="str">
        <f>'ادخال البيانات'!BE275</f>
        <v/>
      </c>
      <c r="R274" s="6" t="str">
        <f>'ادخال البيانات'!BF275</f>
        <v/>
      </c>
      <c r="S274" s="6" t="str">
        <f>'ادخال البيانات'!BG275</f>
        <v/>
      </c>
      <c r="T274" s="6" t="str">
        <f>'ادخال البيانات'!BH275</f>
        <v/>
      </c>
      <c r="U274" s="6" t="str">
        <f>'ادخال البيانات'!BI275</f>
        <v/>
      </c>
      <c r="V274" s="130" t="str">
        <f>'ادخال البيانات'!BJ275</f>
        <v/>
      </c>
      <c r="W274" s="138">
        <f t="shared" si="19"/>
        <v>0</v>
      </c>
    </row>
    <row r="275" spans="2:23" ht="14.5" thickBot="1">
      <c r="B275" s="6" t="str">
        <f>'ادخال البيانات'!B276</f>
        <v/>
      </c>
      <c r="C275" s="6" t="str">
        <f>'ادخال البيانات'!AQ276</f>
        <v/>
      </c>
      <c r="D275" s="6" t="str">
        <f>'ادخال البيانات'!AR276</f>
        <v/>
      </c>
      <c r="E275" s="6" t="str">
        <f>'ادخال البيانات'!AS276</f>
        <v/>
      </c>
      <c r="F275" s="6" t="str">
        <f>'ادخال البيانات'!AT276</f>
        <v/>
      </c>
      <c r="G275" s="6" t="str">
        <f>'ادخال البيانات'!AU276</f>
        <v/>
      </c>
      <c r="H275" s="6" t="str">
        <f>'ادخال البيانات'!AV276</f>
        <v/>
      </c>
      <c r="I275" s="6" t="str">
        <f>'ادخال البيانات'!AW276</f>
        <v/>
      </c>
      <c r="J275" s="6" t="str">
        <f>'ادخال البيانات'!AX276</f>
        <v/>
      </c>
      <c r="K275" s="6" t="str">
        <f>'ادخال البيانات'!AY276</f>
        <v/>
      </c>
      <c r="L275" s="6" t="str">
        <f>'ادخال البيانات'!AZ276</f>
        <v/>
      </c>
      <c r="M275" s="6" t="str">
        <f>'ادخال البيانات'!BA276</f>
        <v/>
      </c>
      <c r="N275" s="6" t="str">
        <f>'ادخال البيانات'!BB276</f>
        <v/>
      </c>
      <c r="O275" s="6" t="str">
        <f>'ادخال البيانات'!BC276</f>
        <v/>
      </c>
      <c r="P275" s="6" t="str">
        <f>'ادخال البيانات'!BD276</f>
        <v/>
      </c>
      <c r="Q275" s="6" t="str">
        <f>'ادخال البيانات'!BE276</f>
        <v/>
      </c>
      <c r="R275" s="6" t="str">
        <f>'ادخال البيانات'!BF276</f>
        <v/>
      </c>
      <c r="S275" s="6" t="str">
        <f>'ادخال البيانات'!BG276</f>
        <v/>
      </c>
      <c r="T275" s="6" t="str">
        <f>'ادخال البيانات'!BH276</f>
        <v/>
      </c>
      <c r="U275" s="6" t="str">
        <f>'ادخال البيانات'!BI276</f>
        <v/>
      </c>
      <c r="V275" s="130" t="str">
        <f>'ادخال البيانات'!BJ276</f>
        <v/>
      </c>
      <c r="W275" s="138">
        <f t="shared" si="19"/>
        <v>0</v>
      </c>
    </row>
    <row r="276" spans="2:23" ht="14.5" thickBot="1">
      <c r="B276" s="6" t="str">
        <f>'ادخال البيانات'!B277</f>
        <v/>
      </c>
      <c r="C276" s="6" t="str">
        <f>'ادخال البيانات'!AQ277</f>
        <v/>
      </c>
      <c r="D276" s="6" t="str">
        <f>'ادخال البيانات'!AR277</f>
        <v/>
      </c>
      <c r="E276" s="6" t="str">
        <f>'ادخال البيانات'!AS277</f>
        <v/>
      </c>
      <c r="F276" s="6" t="str">
        <f>'ادخال البيانات'!AT277</f>
        <v/>
      </c>
      <c r="G276" s="6" t="str">
        <f>'ادخال البيانات'!AU277</f>
        <v/>
      </c>
      <c r="H276" s="6" t="str">
        <f>'ادخال البيانات'!AV277</f>
        <v/>
      </c>
      <c r="I276" s="6" t="str">
        <f>'ادخال البيانات'!AW277</f>
        <v/>
      </c>
      <c r="J276" s="6" t="str">
        <f>'ادخال البيانات'!AX277</f>
        <v/>
      </c>
      <c r="K276" s="6" t="str">
        <f>'ادخال البيانات'!AY277</f>
        <v/>
      </c>
      <c r="L276" s="6" t="str">
        <f>'ادخال البيانات'!AZ277</f>
        <v/>
      </c>
      <c r="M276" s="6" t="str">
        <f>'ادخال البيانات'!BA277</f>
        <v/>
      </c>
      <c r="N276" s="6" t="str">
        <f>'ادخال البيانات'!BB277</f>
        <v/>
      </c>
      <c r="O276" s="6" t="str">
        <f>'ادخال البيانات'!BC277</f>
        <v/>
      </c>
      <c r="P276" s="6" t="str">
        <f>'ادخال البيانات'!BD277</f>
        <v/>
      </c>
      <c r="Q276" s="6" t="str">
        <f>'ادخال البيانات'!BE277</f>
        <v/>
      </c>
      <c r="R276" s="6" t="str">
        <f>'ادخال البيانات'!BF277</f>
        <v/>
      </c>
      <c r="S276" s="6" t="str">
        <f>'ادخال البيانات'!BG277</f>
        <v/>
      </c>
      <c r="T276" s="6" t="str">
        <f>'ادخال البيانات'!BH277</f>
        <v/>
      </c>
      <c r="U276" s="6" t="str">
        <f>'ادخال البيانات'!BI277</f>
        <v/>
      </c>
      <c r="V276" s="130" t="str">
        <f>'ادخال البيانات'!BJ277</f>
        <v/>
      </c>
      <c r="W276" s="138">
        <f t="shared" si="19"/>
        <v>0</v>
      </c>
    </row>
    <row r="277" spans="2:23" ht="14.5" thickBot="1">
      <c r="B277" s="6" t="str">
        <f>'ادخال البيانات'!B278</f>
        <v/>
      </c>
      <c r="C277" s="6" t="str">
        <f>'ادخال البيانات'!AQ278</f>
        <v/>
      </c>
      <c r="D277" s="6" t="str">
        <f>'ادخال البيانات'!AR278</f>
        <v/>
      </c>
      <c r="E277" s="6" t="str">
        <f>'ادخال البيانات'!AS278</f>
        <v/>
      </c>
      <c r="F277" s="6" t="str">
        <f>'ادخال البيانات'!AT278</f>
        <v/>
      </c>
      <c r="G277" s="6" t="str">
        <f>'ادخال البيانات'!AU278</f>
        <v/>
      </c>
      <c r="H277" s="6" t="str">
        <f>'ادخال البيانات'!AV278</f>
        <v/>
      </c>
      <c r="I277" s="6" t="str">
        <f>'ادخال البيانات'!AW278</f>
        <v/>
      </c>
      <c r="J277" s="6" t="str">
        <f>'ادخال البيانات'!AX278</f>
        <v/>
      </c>
      <c r="K277" s="6" t="str">
        <f>'ادخال البيانات'!AY278</f>
        <v/>
      </c>
      <c r="L277" s="6" t="str">
        <f>'ادخال البيانات'!AZ278</f>
        <v/>
      </c>
      <c r="M277" s="6" t="str">
        <f>'ادخال البيانات'!BA278</f>
        <v/>
      </c>
      <c r="N277" s="6" t="str">
        <f>'ادخال البيانات'!BB278</f>
        <v/>
      </c>
      <c r="O277" s="6" t="str">
        <f>'ادخال البيانات'!BC278</f>
        <v/>
      </c>
      <c r="P277" s="6" t="str">
        <f>'ادخال البيانات'!BD278</f>
        <v/>
      </c>
      <c r="Q277" s="6" t="str">
        <f>'ادخال البيانات'!BE278</f>
        <v/>
      </c>
      <c r="R277" s="6" t="str">
        <f>'ادخال البيانات'!BF278</f>
        <v/>
      </c>
      <c r="S277" s="6" t="str">
        <f>'ادخال البيانات'!BG278</f>
        <v/>
      </c>
      <c r="T277" s="6" t="str">
        <f>'ادخال البيانات'!BH278</f>
        <v/>
      </c>
      <c r="U277" s="6" t="str">
        <f>'ادخال البيانات'!BI278</f>
        <v/>
      </c>
      <c r="V277" s="130" t="str">
        <f>'ادخال البيانات'!BJ278</f>
        <v/>
      </c>
      <c r="W277" s="138">
        <f t="shared" si="19"/>
        <v>0</v>
      </c>
    </row>
    <row r="278" spans="2:23" ht="14.5" thickBot="1">
      <c r="B278" s="6" t="str">
        <f>'ادخال البيانات'!B279</f>
        <v/>
      </c>
      <c r="C278" s="6" t="str">
        <f>'ادخال البيانات'!AQ279</f>
        <v/>
      </c>
      <c r="D278" s="6" t="str">
        <f>'ادخال البيانات'!AR279</f>
        <v/>
      </c>
      <c r="E278" s="6" t="str">
        <f>'ادخال البيانات'!AS279</f>
        <v/>
      </c>
      <c r="F278" s="6" t="str">
        <f>'ادخال البيانات'!AT279</f>
        <v/>
      </c>
      <c r="G278" s="6" t="str">
        <f>'ادخال البيانات'!AU279</f>
        <v/>
      </c>
      <c r="H278" s="6" t="str">
        <f>'ادخال البيانات'!AV279</f>
        <v/>
      </c>
      <c r="I278" s="6" t="str">
        <f>'ادخال البيانات'!AW279</f>
        <v/>
      </c>
      <c r="J278" s="6" t="str">
        <f>'ادخال البيانات'!AX279</f>
        <v/>
      </c>
      <c r="K278" s="6" t="str">
        <f>'ادخال البيانات'!AY279</f>
        <v/>
      </c>
      <c r="L278" s="6" t="str">
        <f>'ادخال البيانات'!AZ279</f>
        <v/>
      </c>
      <c r="M278" s="6" t="str">
        <f>'ادخال البيانات'!BA279</f>
        <v/>
      </c>
      <c r="N278" s="6" t="str">
        <f>'ادخال البيانات'!BB279</f>
        <v/>
      </c>
      <c r="O278" s="6" t="str">
        <f>'ادخال البيانات'!BC279</f>
        <v/>
      </c>
      <c r="P278" s="6" t="str">
        <f>'ادخال البيانات'!BD279</f>
        <v/>
      </c>
      <c r="Q278" s="6" t="str">
        <f>'ادخال البيانات'!BE279</f>
        <v/>
      </c>
      <c r="R278" s="6" t="str">
        <f>'ادخال البيانات'!BF279</f>
        <v/>
      </c>
      <c r="S278" s="6" t="str">
        <f>'ادخال البيانات'!BG279</f>
        <v/>
      </c>
      <c r="T278" s="6" t="str">
        <f>'ادخال البيانات'!BH279</f>
        <v/>
      </c>
      <c r="U278" s="6" t="str">
        <f>'ادخال البيانات'!BI279</f>
        <v/>
      </c>
      <c r="V278" s="130" t="str">
        <f>'ادخال البيانات'!BJ279</f>
        <v/>
      </c>
      <c r="W278" s="138">
        <f t="shared" si="19"/>
        <v>0</v>
      </c>
    </row>
    <row r="279" spans="2:23" ht="14.5" thickBot="1">
      <c r="B279" s="6" t="str">
        <f>'ادخال البيانات'!B280</f>
        <v/>
      </c>
      <c r="C279" s="6" t="str">
        <f>'ادخال البيانات'!AQ280</f>
        <v/>
      </c>
      <c r="D279" s="6" t="str">
        <f>'ادخال البيانات'!AR280</f>
        <v/>
      </c>
      <c r="E279" s="6" t="str">
        <f>'ادخال البيانات'!AS280</f>
        <v/>
      </c>
      <c r="F279" s="6" t="str">
        <f>'ادخال البيانات'!AT280</f>
        <v/>
      </c>
      <c r="G279" s="6" t="str">
        <f>'ادخال البيانات'!AU280</f>
        <v/>
      </c>
      <c r="H279" s="6" t="str">
        <f>'ادخال البيانات'!AV280</f>
        <v/>
      </c>
      <c r="I279" s="6" t="str">
        <f>'ادخال البيانات'!AW280</f>
        <v/>
      </c>
      <c r="J279" s="6" t="str">
        <f>'ادخال البيانات'!AX280</f>
        <v/>
      </c>
      <c r="K279" s="6" t="str">
        <f>'ادخال البيانات'!AY280</f>
        <v/>
      </c>
      <c r="L279" s="6" t="str">
        <f>'ادخال البيانات'!AZ280</f>
        <v/>
      </c>
      <c r="M279" s="6" t="str">
        <f>'ادخال البيانات'!BA280</f>
        <v/>
      </c>
      <c r="N279" s="6" t="str">
        <f>'ادخال البيانات'!BB280</f>
        <v/>
      </c>
      <c r="O279" s="6" t="str">
        <f>'ادخال البيانات'!BC280</f>
        <v/>
      </c>
      <c r="P279" s="6" t="str">
        <f>'ادخال البيانات'!BD280</f>
        <v/>
      </c>
      <c r="Q279" s="6" t="str">
        <f>'ادخال البيانات'!BE280</f>
        <v/>
      </c>
      <c r="R279" s="6" t="str">
        <f>'ادخال البيانات'!BF280</f>
        <v/>
      </c>
      <c r="S279" s="6" t="str">
        <f>'ادخال البيانات'!BG280</f>
        <v/>
      </c>
      <c r="T279" s="6" t="str">
        <f>'ادخال البيانات'!BH280</f>
        <v/>
      </c>
      <c r="U279" s="6" t="str">
        <f>'ادخال البيانات'!BI280</f>
        <v/>
      </c>
      <c r="V279" s="130" t="str">
        <f>'ادخال البيانات'!BJ280</f>
        <v/>
      </c>
      <c r="W279" s="138">
        <f t="shared" si="19"/>
        <v>0</v>
      </c>
    </row>
    <row r="280" spans="2:23" ht="14.5" thickBot="1">
      <c r="B280" s="6" t="str">
        <f>'ادخال البيانات'!B281</f>
        <v/>
      </c>
      <c r="C280" s="6" t="str">
        <f>'ادخال البيانات'!AQ281</f>
        <v/>
      </c>
      <c r="D280" s="6" t="str">
        <f>'ادخال البيانات'!AR281</f>
        <v/>
      </c>
      <c r="E280" s="6" t="str">
        <f>'ادخال البيانات'!AS281</f>
        <v/>
      </c>
      <c r="F280" s="6" t="str">
        <f>'ادخال البيانات'!AT281</f>
        <v/>
      </c>
      <c r="G280" s="6" t="str">
        <f>'ادخال البيانات'!AU281</f>
        <v/>
      </c>
      <c r="H280" s="6" t="str">
        <f>'ادخال البيانات'!AV281</f>
        <v/>
      </c>
      <c r="I280" s="6" t="str">
        <f>'ادخال البيانات'!AW281</f>
        <v/>
      </c>
      <c r="J280" s="6" t="str">
        <f>'ادخال البيانات'!AX281</f>
        <v/>
      </c>
      <c r="K280" s="6" t="str">
        <f>'ادخال البيانات'!AY281</f>
        <v/>
      </c>
      <c r="L280" s="6" t="str">
        <f>'ادخال البيانات'!AZ281</f>
        <v/>
      </c>
      <c r="M280" s="6" t="str">
        <f>'ادخال البيانات'!BA281</f>
        <v/>
      </c>
      <c r="N280" s="6" t="str">
        <f>'ادخال البيانات'!BB281</f>
        <v/>
      </c>
      <c r="O280" s="6" t="str">
        <f>'ادخال البيانات'!BC281</f>
        <v/>
      </c>
      <c r="P280" s="6" t="str">
        <f>'ادخال البيانات'!BD281</f>
        <v/>
      </c>
      <c r="Q280" s="6" t="str">
        <f>'ادخال البيانات'!BE281</f>
        <v/>
      </c>
      <c r="R280" s="6" t="str">
        <f>'ادخال البيانات'!BF281</f>
        <v/>
      </c>
      <c r="S280" s="6" t="str">
        <f>'ادخال البيانات'!BG281</f>
        <v/>
      </c>
      <c r="T280" s="6" t="str">
        <f>'ادخال البيانات'!BH281</f>
        <v/>
      </c>
      <c r="U280" s="6" t="str">
        <f>'ادخال البيانات'!BI281</f>
        <v/>
      </c>
      <c r="V280" s="130" t="str">
        <f>'ادخال البيانات'!BJ281</f>
        <v/>
      </c>
      <c r="W280" s="138">
        <f t="shared" si="19"/>
        <v>0</v>
      </c>
    </row>
    <row r="281" spans="2:23" ht="14.5" thickBot="1">
      <c r="B281" s="6" t="str">
        <f>'ادخال البيانات'!B282</f>
        <v/>
      </c>
      <c r="C281" s="6" t="str">
        <f>'ادخال البيانات'!AQ282</f>
        <v/>
      </c>
      <c r="D281" s="6" t="str">
        <f>'ادخال البيانات'!AR282</f>
        <v/>
      </c>
      <c r="E281" s="6" t="str">
        <f>'ادخال البيانات'!AS282</f>
        <v/>
      </c>
      <c r="F281" s="6" t="str">
        <f>'ادخال البيانات'!AT282</f>
        <v/>
      </c>
      <c r="G281" s="6" t="str">
        <f>'ادخال البيانات'!AU282</f>
        <v/>
      </c>
      <c r="H281" s="6" t="str">
        <f>'ادخال البيانات'!AV282</f>
        <v/>
      </c>
      <c r="I281" s="6" t="str">
        <f>'ادخال البيانات'!AW282</f>
        <v/>
      </c>
      <c r="J281" s="6" t="str">
        <f>'ادخال البيانات'!AX282</f>
        <v/>
      </c>
      <c r="K281" s="6" t="str">
        <f>'ادخال البيانات'!AY282</f>
        <v/>
      </c>
      <c r="L281" s="6" t="str">
        <f>'ادخال البيانات'!AZ282</f>
        <v/>
      </c>
      <c r="M281" s="6" t="str">
        <f>'ادخال البيانات'!BA282</f>
        <v/>
      </c>
      <c r="N281" s="6" t="str">
        <f>'ادخال البيانات'!BB282</f>
        <v/>
      </c>
      <c r="O281" s="6" t="str">
        <f>'ادخال البيانات'!BC282</f>
        <v/>
      </c>
      <c r="P281" s="6" t="str">
        <f>'ادخال البيانات'!BD282</f>
        <v/>
      </c>
      <c r="Q281" s="6" t="str">
        <f>'ادخال البيانات'!BE282</f>
        <v/>
      </c>
      <c r="R281" s="6" t="str">
        <f>'ادخال البيانات'!BF282</f>
        <v/>
      </c>
      <c r="S281" s="6" t="str">
        <f>'ادخال البيانات'!BG282</f>
        <v/>
      </c>
      <c r="T281" s="6" t="str">
        <f>'ادخال البيانات'!BH282</f>
        <v/>
      </c>
      <c r="U281" s="6" t="str">
        <f>'ادخال البيانات'!BI282</f>
        <v/>
      </c>
      <c r="V281" s="130" t="str">
        <f>'ادخال البيانات'!BJ282</f>
        <v/>
      </c>
      <c r="W281" s="138">
        <f t="shared" si="19"/>
        <v>0</v>
      </c>
    </row>
    <row r="282" spans="2:23" ht="14.5" thickBot="1">
      <c r="B282" s="6" t="str">
        <f>'ادخال البيانات'!B283</f>
        <v/>
      </c>
      <c r="C282" s="6" t="str">
        <f>'ادخال البيانات'!AQ283</f>
        <v/>
      </c>
      <c r="D282" s="6" t="str">
        <f>'ادخال البيانات'!AR283</f>
        <v/>
      </c>
      <c r="E282" s="6" t="str">
        <f>'ادخال البيانات'!AS283</f>
        <v/>
      </c>
      <c r="F282" s="6" t="str">
        <f>'ادخال البيانات'!AT283</f>
        <v/>
      </c>
      <c r="G282" s="6" t="str">
        <f>'ادخال البيانات'!AU283</f>
        <v/>
      </c>
      <c r="H282" s="6" t="str">
        <f>'ادخال البيانات'!AV283</f>
        <v/>
      </c>
      <c r="I282" s="6" t="str">
        <f>'ادخال البيانات'!AW283</f>
        <v/>
      </c>
      <c r="J282" s="6" t="str">
        <f>'ادخال البيانات'!AX283</f>
        <v/>
      </c>
      <c r="K282" s="6" t="str">
        <f>'ادخال البيانات'!AY283</f>
        <v/>
      </c>
      <c r="L282" s="6" t="str">
        <f>'ادخال البيانات'!AZ283</f>
        <v/>
      </c>
      <c r="M282" s="6" t="str">
        <f>'ادخال البيانات'!BA283</f>
        <v/>
      </c>
      <c r="N282" s="6" t="str">
        <f>'ادخال البيانات'!BB283</f>
        <v/>
      </c>
      <c r="O282" s="6" t="str">
        <f>'ادخال البيانات'!BC283</f>
        <v/>
      </c>
      <c r="P282" s="6" t="str">
        <f>'ادخال البيانات'!BD283</f>
        <v/>
      </c>
      <c r="Q282" s="6" t="str">
        <f>'ادخال البيانات'!BE283</f>
        <v/>
      </c>
      <c r="R282" s="6" t="str">
        <f>'ادخال البيانات'!BF283</f>
        <v/>
      </c>
      <c r="S282" s="6" t="str">
        <f>'ادخال البيانات'!BG283</f>
        <v/>
      </c>
      <c r="T282" s="6" t="str">
        <f>'ادخال البيانات'!BH283</f>
        <v/>
      </c>
      <c r="U282" s="6" t="str">
        <f>'ادخال البيانات'!BI283</f>
        <v/>
      </c>
      <c r="V282" s="130" t="str">
        <f>'ادخال البيانات'!BJ283</f>
        <v/>
      </c>
      <c r="W282" s="138">
        <f t="shared" si="19"/>
        <v>0</v>
      </c>
    </row>
    <row r="283" spans="2:23" ht="14.5" thickBot="1">
      <c r="B283" s="6" t="str">
        <f>'ادخال البيانات'!B284</f>
        <v/>
      </c>
      <c r="C283" s="6" t="str">
        <f>'ادخال البيانات'!AQ284</f>
        <v/>
      </c>
      <c r="D283" s="6" t="str">
        <f>'ادخال البيانات'!AR284</f>
        <v/>
      </c>
      <c r="E283" s="6" t="str">
        <f>'ادخال البيانات'!AS284</f>
        <v/>
      </c>
      <c r="F283" s="6" t="str">
        <f>'ادخال البيانات'!AT284</f>
        <v/>
      </c>
      <c r="G283" s="6" t="str">
        <f>'ادخال البيانات'!AU284</f>
        <v/>
      </c>
      <c r="H283" s="6" t="str">
        <f>'ادخال البيانات'!AV284</f>
        <v/>
      </c>
      <c r="I283" s="6" t="str">
        <f>'ادخال البيانات'!AW284</f>
        <v/>
      </c>
      <c r="J283" s="6" t="str">
        <f>'ادخال البيانات'!AX284</f>
        <v/>
      </c>
      <c r="K283" s="6" t="str">
        <f>'ادخال البيانات'!AY284</f>
        <v/>
      </c>
      <c r="L283" s="6" t="str">
        <f>'ادخال البيانات'!AZ284</f>
        <v/>
      </c>
      <c r="M283" s="6" t="str">
        <f>'ادخال البيانات'!BA284</f>
        <v/>
      </c>
      <c r="N283" s="6" t="str">
        <f>'ادخال البيانات'!BB284</f>
        <v/>
      </c>
      <c r="O283" s="6" t="str">
        <f>'ادخال البيانات'!BC284</f>
        <v/>
      </c>
      <c r="P283" s="6" t="str">
        <f>'ادخال البيانات'!BD284</f>
        <v/>
      </c>
      <c r="Q283" s="6" t="str">
        <f>'ادخال البيانات'!BE284</f>
        <v/>
      </c>
      <c r="R283" s="6" t="str">
        <f>'ادخال البيانات'!BF284</f>
        <v/>
      </c>
      <c r="S283" s="6" t="str">
        <f>'ادخال البيانات'!BG284</f>
        <v/>
      </c>
      <c r="T283" s="6" t="str">
        <f>'ادخال البيانات'!BH284</f>
        <v/>
      </c>
      <c r="U283" s="6" t="str">
        <f>'ادخال البيانات'!BI284</f>
        <v/>
      </c>
      <c r="V283" s="130" t="str">
        <f>'ادخال البيانات'!BJ284</f>
        <v/>
      </c>
      <c r="W283" s="138">
        <f t="shared" si="19"/>
        <v>0</v>
      </c>
    </row>
    <row r="284" spans="2:23" ht="14.5" thickBot="1">
      <c r="B284" s="6" t="str">
        <f>'ادخال البيانات'!B285</f>
        <v/>
      </c>
      <c r="C284" s="6" t="str">
        <f>'ادخال البيانات'!AQ285</f>
        <v/>
      </c>
      <c r="D284" s="6" t="str">
        <f>'ادخال البيانات'!AR285</f>
        <v/>
      </c>
      <c r="E284" s="6" t="str">
        <f>'ادخال البيانات'!AS285</f>
        <v/>
      </c>
      <c r="F284" s="6" t="str">
        <f>'ادخال البيانات'!AT285</f>
        <v/>
      </c>
      <c r="G284" s="6" t="str">
        <f>'ادخال البيانات'!AU285</f>
        <v/>
      </c>
      <c r="H284" s="6" t="str">
        <f>'ادخال البيانات'!AV285</f>
        <v/>
      </c>
      <c r="I284" s="6" t="str">
        <f>'ادخال البيانات'!AW285</f>
        <v/>
      </c>
      <c r="J284" s="6" t="str">
        <f>'ادخال البيانات'!AX285</f>
        <v/>
      </c>
      <c r="K284" s="6" t="str">
        <f>'ادخال البيانات'!AY285</f>
        <v/>
      </c>
      <c r="L284" s="6" t="str">
        <f>'ادخال البيانات'!AZ285</f>
        <v/>
      </c>
      <c r="M284" s="6" t="str">
        <f>'ادخال البيانات'!BA285</f>
        <v/>
      </c>
      <c r="N284" s="6" t="str">
        <f>'ادخال البيانات'!BB285</f>
        <v/>
      </c>
      <c r="O284" s="6" t="str">
        <f>'ادخال البيانات'!BC285</f>
        <v/>
      </c>
      <c r="P284" s="6" t="str">
        <f>'ادخال البيانات'!BD285</f>
        <v/>
      </c>
      <c r="Q284" s="6" t="str">
        <f>'ادخال البيانات'!BE285</f>
        <v/>
      </c>
      <c r="R284" s="6" t="str">
        <f>'ادخال البيانات'!BF285</f>
        <v/>
      </c>
      <c r="S284" s="6" t="str">
        <f>'ادخال البيانات'!BG285</f>
        <v/>
      </c>
      <c r="T284" s="6" t="str">
        <f>'ادخال البيانات'!BH285</f>
        <v/>
      </c>
      <c r="U284" s="6" t="str">
        <f>'ادخال البيانات'!BI285</f>
        <v/>
      </c>
      <c r="V284" s="130" t="str">
        <f>'ادخال البيانات'!BJ285</f>
        <v/>
      </c>
      <c r="W284" s="138">
        <f t="shared" si="19"/>
        <v>0</v>
      </c>
    </row>
    <row r="285" spans="2:23" ht="14.5" thickBot="1">
      <c r="B285" s="6" t="str">
        <f>'ادخال البيانات'!B286</f>
        <v/>
      </c>
      <c r="C285" s="6" t="str">
        <f>'ادخال البيانات'!AQ286</f>
        <v/>
      </c>
      <c r="D285" s="6" t="str">
        <f>'ادخال البيانات'!AR286</f>
        <v/>
      </c>
      <c r="E285" s="6" t="str">
        <f>'ادخال البيانات'!AS286</f>
        <v/>
      </c>
      <c r="F285" s="6" t="str">
        <f>'ادخال البيانات'!AT286</f>
        <v/>
      </c>
      <c r="G285" s="6" t="str">
        <f>'ادخال البيانات'!AU286</f>
        <v/>
      </c>
      <c r="H285" s="6" t="str">
        <f>'ادخال البيانات'!AV286</f>
        <v/>
      </c>
      <c r="I285" s="6" t="str">
        <f>'ادخال البيانات'!AW286</f>
        <v/>
      </c>
      <c r="J285" s="6" t="str">
        <f>'ادخال البيانات'!AX286</f>
        <v/>
      </c>
      <c r="K285" s="6" t="str">
        <f>'ادخال البيانات'!AY286</f>
        <v/>
      </c>
      <c r="L285" s="6" t="str">
        <f>'ادخال البيانات'!AZ286</f>
        <v/>
      </c>
      <c r="M285" s="6" t="str">
        <f>'ادخال البيانات'!BA286</f>
        <v/>
      </c>
      <c r="N285" s="6" t="str">
        <f>'ادخال البيانات'!BB286</f>
        <v/>
      </c>
      <c r="O285" s="6" t="str">
        <f>'ادخال البيانات'!BC286</f>
        <v/>
      </c>
      <c r="P285" s="6" t="str">
        <f>'ادخال البيانات'!BD286</f>
        <v/>
      </c>
      <c r="Q285" s="6" t="str">
        <f>'ادخال البيانات'!BE286</f>
        <v/>
      </c>
      <c r="R285" s="6" t="str">
        <f>'ادخال البيانات'!BF286</f>
        <v/>
      </c>
      <c r="S285" s="6" t="str">
        <f>'ادخال البيانات'!BG286</f>
        <v/>
      </c>
      <c r="T285" s="6" t="str">
        <f>'ادخال البيانات'!BH286</f>
        <v/>
      </c>
      <c r="U285" s="6" t="str">
        <f>'ادخال البيانات'!BI286</f>
        <v/>
      </c>
      <c r="V285" s="130" t="str">
        <f>'ادخال البيانات'!BJ286</f>
        <v/>
      </c>
      <c r="W285" s="138">
        <f t="shared" si="19"/>
        <v>0</v>
      </c>
    </row>
    <row r="286" spans="2:23" ht="14.5" thickBot="1">
      <c r="B286" s="6" t="str">
        <f>'ادخال البيانات'!B287</f>
        <v/>
      </c>
      <c r="C286" s="6" t="str">
        <f>'ادخال البيانات'!AQ287</f>
        <v/>
      </c>
      <c r="D286" s="6" t="str">
        <f>'ادخال البيانات'!AR287</f>
        <v/>
      </c>
      <c r="E286" s="6" t="str">
        <f>'ادخال البيانات'!AS287</f>
        <v/>
      </c>
      <c r="F286" s="6" t="str">
        <f>'ادخال البيانات'!AT287</f>
        <v/>
      </c>
      <c r="G286" s="6" t="str">
        <f>'ادخال البيانات'!AU287</f>
        <v/>
      </c>
      <c r="H286" s="6" t="str">
        <f>'ادخال البيانات'!AV287</f>
        <v/>
      </c>
      <c r="I286" s="6" t="str">
        <f>'ادخال البيانات'!AW287</f>
        <v/>
      </c>
      <c r="J286" s="6" t="str">
        <f>'ادخال البيانات'!AX287</f>
        <v/>
      </c>
      <c r="K286" s="6" t="str">
        <f>'ادخال البيانات'!AY287</f>
        <v/>
      </c>
      <c r="L286" s="6" t="str">
        <f>'ادخال البيانات'!AZ287</f>
        <v/>
      </c>
      <c r="M286" s="6" t="str">
        <f>'ادخال البيانات'!BA287</f>
        <v/>
      </c>
      <c r="N286" s="6" t="str">
        <f>'ادخال البيانات'!BB287</f>
        <v/>
      </c>
      <c r="O286" s="6" t="str">
        <f>'ادخال البيانات'!BC287</f>
        <v/>
      </c>
      <c r="P286" s="6" t="str">
        <f>'ادخال البيانات'!BD287</f>
        <v/>
      </c>
      <c r="Q286" s="6" t="str">
        <f>'ادخال البيانات'!BE287</f>
        <v/>
      </c>
      <c r="R286" s="6" t="str">
        <f>'ادخال البيانات'!BF287</f>
        <v/>
      </c>
      <c r="S286" s="6" t="str">
        <f>'ادخال البيانات'!BG287</f>
        <v/>
      </c>
      <c r="T286" s="6" t="str">
        <f>'ادخال البيانات'!BH287</f>
        <v/>
      </c>
      <c r="U286" s="6" t="str">
        <f>'ادخال البيانات'!BI287</f>
        <v/>
      </c>
      <c r="V286" s="130" t="str">
        <f>'ادخال البيانات'!BJ287</f>
        <v/>
      </c>
      <c r="W286" s="138">
        <f t="shared" si="19"/>
        <v>0</v>
      </c>
    </row>
    <row r="287" spans="2:23" ht="14.5" thickBot="1">
      <c r="B287" s="6" t="str">
        <f>'ادخال البيانات'!B288</f>
        <v/>
      </c>
      <c r="C287" s="6" t="str">
        <f>'ادخال البيانات'!AQ288</f>
        <v/>
      </c>
      <c r="D287" s="6" t="str">
        <f>'ادخال البيانات'!AR288</f>
        <v/>
      </c>
      <c r="E287" s="6" t="str">
        <f>'ادخال البيانات'!AS288</f>
        <v/>
      </c>
      <c r="F287" s="6" t="str">
        <f>'ادخال البيانات'!AT288</f>
        <v/>
      </c>
      <c r="G287" s="6" t="str">
        <f>'ادخال البيانات'!AU288</f>
        <v/>
      </c>
      <c r="H287" s="6" t="str">
        <f>'ادخال البيانات'!AV288</f>
        <v/>
      </c>
      <c r="I287" s="6" t="str">
        <f>'ادخال البيانات'!AW288</f>
        <v/>
      </c>
      <c r="J287" s="6" t="str">
        <f>'ادخال البيانات'!AX288</f>
        <v/>
      </c>
      <c r="K287" s="6" t="str">
        <f>'ادخال البيانات'!AY288</f>
        <v/>
      </c>
      <c r="L287" s="6" t="str">
        <f>'ادخال البيانات'!AZ288</f>
        <v/>
      </c>
      <c r="M287" s="6" t="str">
        <f>'ادخال البيانات'!BA288</f>
        <v/>
      </c>
      <c r="N287" s="6" t="str">
        <f>'ادخال البيانات'!BB288</f>
        <v/>
      </c>
      <c r="O287" s="6" t="str">
        <f>'ادخال البيانات'!BC288</f>
        <v/>
      </c>
      <c r="P287" s="6" t="str">
        <f>'ادخال البيانات'!BD288</f>
        <v/>
      </c>
      <c r="Q287" s="6" t="str">
        <f>'ادخال البيانات'!BE288</f>
        <v/>
      </c>
      <c r="R287" s="6" t="str">
        <f>'ادخال البيانات'!BF288</f>
        <v/>
      </c>
      <c r="S287" s="6" t="str">
        <f>'ادخال البيانات'!BG288</f>
        <v/>
      </c>
      <c r="T287" s="6" t="str">
        <f>'ادخال البيانات'!BH288</f>
        <v/>
      </c>
      <c r="U287" s="6" t="str">
        <f>'ادخال البيانات'!BI288</f>
        <v/>
      </c>
      <c r="V287" s="130" t="str">
        <f>'ادخال البيانات'!BJ288</f>
        <v/>
      </c>
      <c r="W287" s="138">
        <f t="shared" si="19"/>
        <v>0</v>
      </c>
    </row>
    <row r="288" spans="2:23" ht="14.5" thickBot="1">
      <c r="B288" s="6" t="str">
        <f>'ادخال البيانات'!B289</f>
        <v/>
      </c>
      <c r="C288" s="6" t="str">
        <f>'ادخال البيانات'!AQ289</f>
        <v/>
      </c>
      <c r="D288" s="6" t="str">
        <f>'ادخال البيانات'!AR289</f>
        <v/>
      </c>
      <c r="E288" s="6" t="str">
        <f>'ادخال البيانات'!AS289</f>
        <v/>
      </c>
      <c r="F288" s="6" t="str">
        <f>'ادخال البيانات'!AT289</f>
        <v/>
      </c>
      <c r="G288" s="6" t="str">
        <f>'ادخال البيانات'!AU289</f>
        <v/>
      </c>
      <c r="H288" s="6" t="str">
        <f>'ادخال البيانات'!AV289</f>
        <v/>
      </c>
      <c r="I288" s="6" t="str">
        <f>'ادخال البيانات'!AW289</f>
        <v/>
      </c>
      <c r="J288" s="6" t="str">
        <f>'ادخال البيانات'!AX289</f>
        <v/>
      </c>
      <c r="K288" s="6" t="str">
        <f>'ادخال البيانات'!AY289</f>
        <v/>
      </c>
      <c r="L288" s="6" t="str">
        <f>'ادخال البيانات'!AZ289</f>
        <v/>
      </c>
      <c r="M288" s="6" t="str">
        <f>'ادخال البيانات'!BA289</f>
        <v/>
      </c>
      <c r="N288" s="6" t="str">
        <f>'ادخال البيانات'!BB289</f>
        <v/>
      </c>
      <c r="O288" s="6" t="str">
        <f>'ادخال البيانات'!BC289</f>
        <v/>
      </c>
      <c r="P288" s="6" t="str">
        <f>'ادخال البيانات'!BD289</f>
        <v/>
      </c>
      <c r="Q288" s="6" t="str">
        <f>'ادخال البيانات'!BE289</f>
        <v/>
      </c>
      <c r="R288" s="6" t="str">
        <f>'ادخال البيانات'!BF289</f>
        <v/>
      </c>
      <c r="S288" s="6" t="str">
        <f>'ادخال البيانات'!BG289</f>
        <v/>
      </c>
      <c r="T288" s="6" t="str">
        <f>'ادخال البيانات'!BH289</f>
        <v/>
      </c>
      <c r="U288" s="6" t="str">
        <f>'ادخال البيانات'!BI289</f>
        <v/>
      </c>
      <c r="V288" s="130" t="str">
        <f>'ادخال البيانات'!BJ289</f>
        <v/>
      </c>
      <c r="W288" s="138">
        <f t="shared" si="19"/>
        <v>0</v>
      </c>
    </row>
    <row r="289" spans="2:23" ht="14.5" thickBot="1">
      <c r="B289" s="6" t="str">
        <f>'ادخال البيانات'!B290</f>
        <v/>
      </c>
      <c r="C289" s="6" t="str">
        <f>'ادخال البيانات'!AQ290</f>
        <v/>
      </c>
      <c r="D289" s="6" t="str">
        <f>'ادخال البيانات'!AR290</f>
        <v/>
      </c>
      <c r="E289" s="6" t="str">
        <f>'ادخال البيانات'!AS290</f>
        <v/>
      </c>
      <c r="F289" s="6" t="str">
        <f>'ادخال البيانات'!AT290</f>
        <v/>
      </c>
      <c r="G289" s="6" t="str">
        <f>'ادخال البيانات'!AU290</f>
        <v/>
      </c>
      <c r="H289" s="6" t="str">
        <f>'ادخال البيانات'!AV290</f>
        <v/>
      </c>
      <c r="I289" s="6" t="str">
        <f>'ادخال البيانات'!AW290</f>
        <v/>
      </c>
      <c r="J289" s="6" t="str">
        <f>'ادخال البيانات'!AX290</f>
        <v/>
      </c>
      <c r="K289" s="6" t="str">
        <f>'ادخال البيانات'!AY290</f>
        <v/>
      </c>
      <c r="L289" s="6" t="str">
        <f>'ادخال البيانات'!AZ290</f>
        <v/>
      </c>
      <c r="M289" s="6" t="str">
        <f>'ادخال البيانات'!BA290</f>
        <v/>
      </c>
      <c r="N289" s="6" t="str">
        <f>'ادخال البيانات'!BB290</f>
        <v/>
      </c>
      <c r="O289" s="6" t="str">
        <f>'ادخال البيانات'!BC290</f>
        <v/>
      </c>
      <c r="P289" s="6" t="str">
        <f>'ادخال البيانات'!BD290</f>
        <v/>
      </c>
      <c r="Q289" s="6" t="str">
        <f>'ادخال البيانات'!BE290</f>
        <v/>
      </c>
      <c r="R289" s="6" t="str">
        <f>'ادخال البيانات'!BF290</f>
        <v/>
      </c>
      <c r="S289" s="6" t="str">
        <f>'ادخال البيانات'!BG290</f>
        <v/>
      </c>
      <c r="T289" s="6" t="str">
        <f>'ادخال البيانات'!BH290</f>
        <v/>
      </c>
      <c r="U289" s="6" t="str">
        <f>'ادخال البيانات'!BI290</f>
        <v/>
      </c>
      <c r="V289" s="130" t="str">
        <f>'ادخال البيانات'!BJ290</f>
        <v/>
      </c>
      <c r="W289" s="138">
        <f t="shared" si="19"/>
        <v>0</v>
      </c>
    </row>
    <row r="290" spans="2:23" ht="14.5" thickBot="1">
      <c r="B290" s="6" t="str">
        <f>'ادخال البيانات'!B291</f>
        <v/>
      </c>
      <c r="C290" s="6" t="str">
        <f>'ادخال البيانات'!AQ291</f>
        <v/>
      </c>
      <c r="D290" s="6" t="str">
        <f>'ادخال البيانات'!AR291</f>
        <v/>
      </c>
      <c r="E290" s="6" t="str">
        <f>'ادخال البيانات'!AS291</f>
        <v/>
      </c>
      <c r="F290" s="6" t="str">
        <f>'ادخال البيانات'!AT291</f>
        <v/>
      </c>
      <c r="G290" s="6" t="str">
        <f>'ادخال البيانات'!AU291</f>
        <v/>
      </c>
      <c r="H290" s="6" t="str">
        <f>'ادخال البيانات'!AV291</f>
        <v/>
      </c>
      <c r="I290" s="6" t="str">
        <f>'ادخال البيانات'!AW291</f>
        <v/>
      </c>
      <c r="J290" s="6" t="str">
        <f>'ادخال البيانات'!AX291</f>
        <v/>
      </c>
      <c r="K290" s="6" t="str">
        <f>'ادخال البيانات'!AY291</f>
        <v/>
      </c>
      <c r="L290" s="6" t="str">
        <f>'ادخال البيانات'!AZ291</f>
        <v/>
      </c>
      <c r="M290" s="6" t="str">
        <f>'ادخال البيانات'!BA291</f>
        <v/>
      </c>
      <c r="N290" s="6" t="str">
        <f>'ادخال البيانات'!BB291</f>
        <v/>
      </c>
      <c r="O290" s="6" t="str">
        <f>'ادخال البيانات'!BC291</f>
        <v/>
      </c>
      <c r="P290" s="6" t="str">
        <f>'ادخال البيانات'!BD291</f>
        <v/>
      </c>
      <c r="Q290" s="6" t="str">
        <f>'ادخال البيانات'!BE291</f>
        <v/>
      </c>
      <c r="R290" s="6" t="str">
        <f>'ادخال البيانات'!BF291</f>
        <v/>
      </c>
      <c r="S290" s="6" t="str">
        <f>'ادخال البيانات'!BG291</f>
        <v/>
      </c>
      <c r="T290" s="6" t="str">
        <f>'ادخال البيانات'!BH291</f>
        <v/>
      </c>
      <c r="U290" s="6" t="str">
        <f>'ادخال البيانات'!BI291</f>
        <v/>
      </c>
      <c r="V290" s="130" t="str">
        <f>'ادخال البيانات'!BJ291</f>
        <v/>
      </c>
      <c r="W290" s="138">
        <f t="shared" si="19"/>
        <v>0</v>
      </c>
    </row>
    <row r="291" spans="2:23" ht="14.5" thickBot="1">
      <c r="B291" s="6" t="str">
        <f>'ادخال البيانات'!B292</f>
        <v/>
      </c>
      <c r="C291" s="6" t="str">
        <f>'ادخال البيانات'!AQ292</f>
        <v/>
      </c>
      <c r="D291" s="6" t="str">
        <f>'ادخال البيانات'!AR292</f>
        <v/>
      </c>
      <c r="E291" s="6" t="str">
        <f>'ادخال البيانات'!AS292</f>
        <v/>
      </c>
      <c r="F291" s="6" t="str">
        <f>'ادخال البيانات'!AT292</f>
        <v/>
      </c>
      <c r="G291" s="6" t="str">
        <f>'ادخال البيانات'!AU292</f>
        <v/>
      </c>
      <c r="H291" s="6" t="str">
        <f>'ادخال البيانات'!AV292</f>
        <v/>
      </c>
      <c r="I291" s="6" t="str">
        <f>'ادخال البيانات'!AW292</f>
        <v/>
      </c>
      <c r="J291" s="6" t="str">
        <f>'ادخال البيانات'!AX292</f>
        <v/>
      </c>
      <c r="K291" s="6" t="str">
        <f>'ادخال البيانات'!AY292</f>
        <v/>
      </c>
      <c r="L291" s="6" t="str">
        <f>'ادخال البيانات'!AZ292</f>
        <v/>
      </c>
      <c r="M291" s="6" t="str">
        <f>'ادخال البيانات'!BA292</f>
        <v/>
      </c>
      <c r="N291" s="6" t="str">
        <f>'ادخال البيانات'!BB292</f>
        <v/>
      </c>
      <c r="O291" s="6" t="str">
        <f>'ادخال البيانات'!BC292</f>
        <v/>
      </c>
      <c r="P291" s="6" t="str">
        <f>'ادخال البيانات'!BD292</f>
        <v/>
      </c>
      <c r="Q291" s="6" t="str">
        <f>'ادخال البيانات'!BE292</f>
        <v/>
      </c>
      <c r="R291" s="6" t="str">
        <f>'ادخال البيانات'!BF292</f>
        <v/>
      </c>
      <c r="S291" s="6" t="str">
        <f>'ادخال البيانات'!BG292</f>
        <v/>
      </c>
      <c r="T291" s="6" t="str">
        <f>'ادخال البيانات'!BH292</f>
        <v/>
      </c>
      <c r="U291" s="6" t="str">
        <f>'ادخال البيانات'!BI292</f>
        <v/>
      </c>
      <c r="V291" s="130" t="str">
        <f>'ادخال البيانات'!BJ292</f>
        <v/>
      </c>
      <c r="W291" s="138">
        <f t="shared" si="19"/>
        <v>0</v>
      </c>
    </row>
    <row r="292" spans="2:23" ht="14.5" thickBot="1">
      <c r="B292" s="6" t="str">
        <f>'ادخال البيانات'!B293</f>
        <v/>
      </c>
      <c r="C292" s="6" t="str">
        <f>'ادخال البيانات'!AQ293</f>
        <v/>
      </c>
      <c r="D292" s="6" t="str">
        <f>'ادخال البيانات'!AR293</f>
        <v/>
      </c>
      <c r="E292" s="6" t="str">
        <f>'ادخال البيانات'!AS293</f>
        <v/>
      </c>
      <c r="F292" s="6" t="str">
        <f>'ادخال البيانات'!AT293</f>
        <v/>
      </c>
      <c r="G292" s="6" t="str">
        <f>'ادخال البيانات'!AU293</f>
        <v/>
      </c>
      <c r="H292" s="6" t="str">
        <f>'ادخال البيانات'!AV293</f>
        <v/>
      </c>
      <c r="I292" s="6" t="str">
        <f>'ادخال البيانات'!AW293</f>
        <v/>
      </c>
      <c r="J292" s="6" t="str">
        <f>'ادخال البيانات'!AX293</f>
        <v/>
      </c>
      <c r="K292" s="6" t="str">
        <f>'ادخال البيانات'!AY293</f>
        <v/>
      </c>
      <c r="L292" s="6" t="str">
        <f>'ادخال البيانات'!AZ293</f>
        <v/>
      </c>
      <c r="M292" s="6" t="str">
        <f>'ادخال البيانات'!BA293</f>
        <v/>
      </c>
      <c r="N292" s="6" t="str">
        <f>'ادخال البيانات'!BB293</f>
        <v/>
      </c>
      <c r="O292" s="6" t="str">
        <f>'ادخال البيانات'!BC293</f>
        <v/>
      </c>
      <c r="P292" s="6" t="str">
        <f>'ادخال البيانات'!BD293</f>
        <v/>
      </c>
      <c r="Q292" s="6" t="str">
        <f>'ادخال البيانات'!BE293</f>
        <v/>
      </c>
      <c r="R292" s="6" t="str">
        <f>'ادخال البيانات'!BF293</f>
        <v/>
      </c>
      <c r="S292" s="6" t="str">
        <f>'ادخال البيانات'!BG293</f>
        <v/>
      </c>
      <c r="T292" s="6" t="str">
        <f>'ادخال البيانات'!BH293</f>
        <v/>
      </c>
      <c r="U292" s="6" t="str">
        <f>'ادخال البيانات'!BI293</f>
        <v/>
      </c>
      <c r="V292" s="130" t="str">
        <f>'ادخال البيانات'!BJ293</f>
        <v/>
      </c>
      <c r="W292" s="138">
        <f t="shared" si="19"/>
        <v>0</v>
      </c>
    </row>
    <row r="293" spans="2:23" ht="14.5" thickBot="1">
      <c r="B293" s="6" t="str">
        <f>'ادخال البيانات'!B294</f>
        <v/>
      </c>
      <c r="C293" s="6" t="str">
        <f>'ادخال البيانات'!AQ294</f>
        <v/>
      </c>
      <c r="D293" s="6" t="str">
        <f>'ادخال البيانات'!AR294</f>
        <v/>
      </c>
      <c r="E293" s="6" t="str">
        <f>'ادخال البيانات'!AS294</f>
        <v/>
      </c>
      <c r="F293" s="6" t="str">
        <f>'ادخال البيانات'!AT294</f>
        <v/>
      </c>
      <c r="G293" s="6" t="str">
        <f>'ادخال البيانات'!AU294</f>
        <v/>
      </c>
      <c r="H293" s="6" t="str">
        <f>'ادخال البيانات'!AV294</f>
        <v/>
      </c>
      <c r="I293" s="6" t="str">
        <f>'ادخال البيانات'!AW294</f>
        <v/>
      </c>
      <c r="J293" s="6" t="str">
        <f>'ادخال البيانات'!AX294</f>
        <v/>
      </c>
      <c r="K293" s="6" t="str">
        <f>'ادخال البيانات'!AY294</f>
        <v/>
      </c>
      <c r="L293" s="6" t="str">
        <f>'ادخال البيانات'!AZ294</f>
        <v/>
      </c>
      <c r="M293" s="6" t="str">
        <f>'ادخال البيانات'!BA294</f>
        <v/>
      </c>
      <c r="N293" s="6" t="str">
        <f>'ادخال البيانات'!BB294</f>
        <v/>
      </c>
      <c r="O293" s="6" t="str">
        <f>'ادخال البيانات'!BC294</f>
        <v/>
      </c>
      <c r="P293" s="6" t="str">
        <f>'ادخال البيانات'!BD294</f>
        <v/>
      </c>
      <c r="Q293" s="6" t="str">
        <f>'ادخال البيانات'!BE294</f>
        <v/>
      </c>
      <c r="R293" s="6" t="str">
        <f>'ادخال البيانات'!BF294</f>
        <v/>
      </c>
      <c r="S293" s="6" t="str">
        <f>'ادخال البيانات'!BG294</f>
        <v/>
      </c>
      <c r="T293" s="6" t="str">
        <f>'ادخال البيانات'!BH294</f>
        <v/>
      </c>
      <c r="U293" s="6" t="str">
        <f>'ادخال البيانات'!BI294</f>
        <v/>
      </c>
      <c r="V293" s="130" t="str">
        <f>'ادخال البيانات'!BJ294</f>
        <v/>
      </c>
      <c r="W293" s="138">
        <f t="shared" si="19"/>
        <v>0</v>
      </c>
    </row>
    <row r="294" spans="2:23" ht="14.5" thickBot="1">
      <c r="B294" s="6" t="str">
        <f>'ادخال البيانات'!B295</f>
        <v/>
      </c>
      <c r="C294" s="6" t="str">
        <f>'ادخال البيانات'!AQ295</f>
        <v/>
      </c>
      <c r="D294" s="6" t="str">
        <f>'ادخال البيانات'!AR295</f>
        <v/>
      </c>
      <c r="E294" s="6" t="str">
        <f>'ادخال البيانات'!AS295</f>
        <v/>
      </c>
      <c r="F294" s="6" t="str">
        <f>'ادخال البيانات'!AT295</f>
        <v/>
      </c>
      <c r="G294" s="6" t="str">
        <f>'ادخال البيانات'!AU295</f>
        <v/>
      </c>
      <c r="H294" s="6" t="str">
        <f>'ادخال البيانات'!AV295</f>
        <v/>
      </c>
      <c r="I294" s="6" t="str">
        <f>'ادخال البيانات'!AW295</f>
        <v/>
      </c>
      <c r="J294" s="6" t="str">
        <f>'ادخال البيانات'!AX295</f>
        <v/>
      </c>
      <c r="K294" s="6" t="str">
        <f>'ادخال البيانات'!AY295</f>
        <v/>
      </c>
      <c r="L294" s="6" t="str">
        <f>'ادخال البيانات'!AZ295</f>
        <v/>
      </c>
      <c r="M294" s="6" t="str">
        <f>'ادخال البيانات'!BA295</f>
        <v/>
      </c>
      <c r="N294" s="6" t="str">
        <f>'ادخال البيانات'!BB295</f>
        <v/>
      </c>
      <c r="O294" s="6" t="str">
        <f>'ادخال البيانات'!BC295</f>
        <v/>
      </c>
      <c r="P294" s="6" t="str">
        <f>'ادخال البيانات'!BD295</f>
        <v/>
      </c>
      <c r="Q294" s="6" t="str">
        <f>'ادخال البيانات'!BE295</f>
        <v/>
      </c>
      <c r="R294" s="6" t="str">
        <f>'ادخال البيانات'!BF295</f>
        <v/>
      </c>
      <c r="S294" s="6" t="str">
        <f>'ادخال البيانات'!BG295</f>
        <v/>
      </c>
      <c r="T294" s="6" t="str">
        <f>'ادخال البيانات'!BH295</f>
        <v/>
      </c>
      <c r="U294" s="6" t="str">
        <f>'ادخال البيانات'!BI295</f>
        <v/>
      </c>
      <c r="V294" s="130" t="str">
        <f>'ادخال البيانات'!BJ295</f>
        <v/>
      </c>
      <c r="W294" s="138">
        <f t="shared" si="19"/>
        <v>0</v>
      </c>
    </row>
    <row r="295" spans="2:23" ht="14.5" thickBot="1">
      <c r="B295" s="6" t="str">
        <f>'ادخال البيانات'!B296</f>
        <v/>
      </c>
      <c r="C295" s="6" t="str">
        <f>'ادخال البيانات'!AQ296</f>
        <v/>
      </c>
      <c r="D295" s="6" t="str">
        <f>'ادخال البيانات'!AR296</f>
        <v/>
      </c>
      <c r="E295" s="6" t="str">
        <f>'ادخال البيانات'!AS296</f>
        <v/>
      </c>
      <c r="F295" s="6" t="str">
        <f>'ادخال البيانات'!AT296</f>
        <v/>
      </c>
      <c r="G295" s="6" t="str">
        <f>'ادخال البيانات'!AU296</f>
        <v/>
      </c>
      <c r="H295" s="6" t="str">
        <f>'ادخال البيانات'!AV296</f>
        <v/>
      </c>
      <c r="I295" s="6" t="str">
        <f>'ادخال البيانات'!AW296</f>
        <v/>
      </c>
      <c r="J295" s="6" t="str">
        <f>'ادخال البيانات'!AX296</f>
        <v/>
      </c>
      <c r="K295" s="6" t="str">
        <f>'ادخال البيانات'!AY296</f>
        <v/>
      </c>
      <c r="L295" s="6" t="str">
        <f>'ادخال البيانات'!AZ296</f>
        <v/>
      </c>
      <c r="M295" s="6" t="str">
        <f>'ادخال البيانات'!BA296</f>
        <v/>
      </c>
      <c r="N295" s="6" t="str">
        <f>'ادخال البيانات'!BB296</f>
        <v/>
      </c>
      <c r="O295" s="6" t="str">
        <f>'ادخال البيانات'!BC296</f>
        <v/>
      </c>
      <c r="P295" s="6" t="str">
        <f>'ادخال البيانات'!BD296</f>
        <v/>
      </c>
      <c r="Q295" s="6" t="str">
        <f>'ادخال البيانات'!BE296</f>
        <v/>
      </c>
      <c r="R295" s="6" t="str">
        <f>'ادخال البيانات'!BF296</f>
        <v/>
      </c>
      <c r="S295" s="6" t="str">
        <f>'ادخال البيانات'!BG296</f>
        <v/>
      </c>
      <c r="T295" s="6" t="str">
        <f>'ادخال البيانات'!BH296</f>
        <v/>
      </c>
      <c r="U295" s="6" t="str">
        <f>'ادخال البيانات'!BI296</f>
        <v/>
      </c>
      <c r="V295" s="130" t="str">
        <f>'ادخال البيانات'!BJ296</f>
        <v/>
      </c>
      <c r="W295" s="138">
        <f t="shared" si="19"/>
        <v>0</v>
      </c>
    </row>
    <row r="296" spans="2:23" ht="14.5" thickBot="1">
      <c r="B296" s="6" t="str">
        <f>'ادخال البيانات'!B297</f>
        <v/>
      </c>
      <c r="C296" s="6" t="str">
        <f>'ادخال البيانات'!AQ297</f>
        <v/>
      </c>
      <c r="D296" s="6" t="str">
        <f>'ادخال البيانات'!AR297</f>
        <v/>
      </c>
      <c r="E296" s="6" t="str">
        <f>'ادخال البيانات'!AS297</f>
        <v/>
      </c>
      <c r="F296" s="6" t="str">
        <f>'ادخال البيانات'!AT297</f>
        <v/>
      </c>
      <c r="G296" s="6" t="str">
        <f>'ادخال البيانات'!AU297</f>
        <v/>
      </c>
      <c r="H296" s="6" t="str">
        <f>'ادخال البيانات'!AV297</f>
        <v/>
      </c>
      <c r="I296" s="6" t="str">
        <f>'ادخال البيانات'!AW297</f>
        <v/>
      </c>
      <c r="J296" s="6" t="str">
        <f>'ادخال البيانات'!AX297</f>
        <v/>
      </c>
      <c r="K296" s="6" t="str">
        <f>'ادخال البيانات'!AY297</f>
        <v/>
      </c>
      <c r="L296" s="6" t="str">
        <f>'ادخال البيانات'!AZ297</f>
        <v/>
      </c>
      <c r="M296" s="6" t="str">
        <f>'ادخال البيانات'!BA297</f>
        <v/>
      </c>
      <c r="N296" s="6" t="str">
        <f>'ادخال البيانات'!BB297</f>
        <v/>
      </c>
      <c r="O296" s="6" t="str">
        <f>'ادخال البيانات'!BC297</f>
        <v/>
      </c>
      <c r="P296" s="6" t="str">
        <f>'ادخال البيانات'!BD297</f>
        <v/>
      </c>
      <c r="Q296" s="6" t="str">
        <f>'ادخال البيانات'!BE297</f>
        <v/>
      </c>
      <c r="R296" s="6" t="str">
        <f>'ادخال البيانات'!BF297</f>
        <v/>
      </c>
      <c r="S296" s="6" t="str">
        <f>'ادخال البيانات'!BG297</f>
        <v/>
      </c>
      <c r="T296" s="6" t="str">
        <f>'ادخال البيانات'!BH297</f>
        <v/>
      </c>
      <c r="U296" s="6" t="str">
        <f>'ادخال البيانات'!BI297</f>
        <v/>
      </c>
      <c r="V296" s="130" t="str">
        <f>'ادخال البيانات'!BJ297</f>
        <v/>
      </c>
      <c r="W296" s="138">
        <f t="shared" si="19"/>
        <v>0</v>
      </c>
    </row>
    <row r="297" spans="2:23" ht="14.5" thickBot="1">
      <c r="B297" s="6" t="str">
        <f>'ادخال البيانات'!B298</f>
        <v/>
      </c>
      <c r="C297" s="6" t="str">
        <f>'ادخال البيانات'!AQ298</f>
        <v/>
      </c>
      <c r="D297" s="6" t="str">
        <f>'ادخال البيانات'!AR298</f>
        <v/>
      </c>
      <c r="E297" s="6" t="str">
        <f>'ادخال البيانات'!AS298</f>
        <v/>
      </c>
      <c r="F297" s="6" t="str">
        <f>'ادخال البيانات'!AT298</f>
        <v/>
      </c>
      <c r="G297" s="6" t="str">
        <f>'ادخال البيانات'!AU298</f>
        <v/>
      </c>
      <c r="H297" s="6" t="str">
        <f>'ادخال البيانات'!AV298</f>
        <v/>
      </c>
      <c r="I297" s="6" t="str">
        <f>'ادخال البيانات'!AW298</f>
        <v/>
      </c>
      <c r="J297" s="6" t="str">
        <f>'ادخال البيانات'!AX298</f>
        <v/>
      </c>
      <c r="K297" s="6" t="str">
        <f>'ادخال البيانات'!AY298</f>
        <v/>
      </c>
      <c r="L297" s="6" t="str">
        <f>'ادخال البيانات'!AZ298</f>
        <v/>
      </c>
      <c r="M297" s="6" t="str">
        <f>'ادخال البيانات'!BA298</f>
        <v/>
      </c>
      <c r="N297" s="6" t="str">
        <f>'ادخال البيانات'!BB298</f>
        <v/>
      </c>
      <c r="O297" s="6" t="str">
        <f>'ادخال البيانات'!BC298</f>
        <v/>
      </c>
      <c r="P297" s="6" t="str">
        <f>'ادخال البيانات'!BD298</f>
        <v/>
      </c>
      <c r="Q297" s="6" t="str">
        <f>'ادخال البيانات'!BE298</f>
        <v/>
      </c>
      <c r="R297" s="6" t="str">
        <f>'ادخال البيانات'!BF298</f>
        <v/>
      </c>
      <c r="S297" s="6" t="str">
        <f>'ادخال البيانات'!BG298</f>
        <v/>
      </c>
      <c r="T297" s="6" t="str">
        <f>'ادخال البيانات'!BH298</f>
        <v/>
      </c>
      <c r="U297" s="6" t="str">
        <f>'ادخال البيانات'!BI298</f>
        <v/>
      </c>
      <c r="V297" s="130" t="str">
        <f>'ادخال البيانات'!BJ298</f>
        <v/>
      </c>
      <c r="W297" s="138">
        <f t="shared" si="19"/>
        <v>0</v>
      </c>
    </row>
    <row r="298" spans="2:23" ht="14.5" thickBot="1">
      <c r="B298" s="6" t="str">
        <f>'ادخال البيانات'!B299</f>
        <v/>
      </c>
      <c r="C298" s="6" t="str">
        <f>'ادخال البيانات'!AQ299</f>
        <v/>
      </c>
      <c r="D298" s="6" t="str">
        <f>'ادخال البيانات'!AR299</f>
        <v/>
      </c>
      <c r="E298" s="6" t="str">
        <f>'ادخال البيانات'!AS299</f>
        <v/>
      </c>
      <c r="F298" s="6" t="str">
        <f>'ادخال البيانات'!AT299</f>
        <v/>
      </c>
      <c r="G298" s="6" t="str">
        <f>'ادخال البيانات'!AU299</f>
        <v/>
      </c>
      <c r="H298" s="6" t="str">
        <f>'ادخال البيانات'!AV299</f>
        <v/>
      </c>
      <c r="I298" s="6" t="str">
        <f>'ادخال البيانات'!AW299</f>
        <v/>
      </c>
      <c r="J298" s="6" t="str">
        <f>'ادخال البيانات'!AX299</f>
        <v/>
      </c>
      <c r="K298" s="6" t="str">
        <f>'ادخال البيانات'!AY299</f>
        <v/>
      </c>
      <c r="L298" s="6" t="str">
        <f>'ادخال البيانات'!AZ299</f>
        <v/>
      </c>
      <c r="M298" s="6" t="str">
        <f>'ادخال البيانات'!BA299</f>
        <v/>
      </c>
      <c r="N298" s="6" t="str">
        <f>'ادخال البيانات'!BB299</f>
        <v/>
      </c>
      <c r="O298" s="6" t="str">
        <f>'ادخال البيانات'!BC299</f>
        <v/>
      </c>
      <c r="P298" s="6" t="str">
        <f>'ادخال البيانات'!BD299</f>
        <v/>
      </c>
      <c r="Q298" s="6" t="str">
        <f>'ادخال البيانات'!BE299</f>
        <v/>
      </c>
      <c r="R298" s="6" t="str">
        <f>'ادخال البيانات'!BF299</f>
        <v/>
      </c>
      <c r="S298" s="6" t="str">
        <f>'ادخال البيانات'!BG299</f>
        <v/>
      </c>
      <c r="T298" s="6" t="str">
        <f>'ادخال البيانات'!BH299</f>
        <v/>
      </c>
      <c r="U298" s="6" t="str">
        <f>'ادخال البيانات'!BI299</f>
        <v/>
      </c>
      <c r="V298" s="130" t="str">
        <f>'ادخال البيانات'!BJ299</f>
        <v/>
      </c>
      <c r="W298" s="138">
        <f t="shared" si="19"/>
        <v>0</v>
      </c>
    </row>
    <row r="299" spans="2:23" ht="14.5" thickBot="1">
      <c r="B299" s="6" t="str">
        <f>'ادخال البيانات'!B300</f>
        <v/>
      </c>
      <c r="C299" s="6" t="str">
        <f>'ادخال البيانات'!AQ300</f>
        <v/>
      </c>
      <c r="D299" s="6" t="str">
        <f>'ادخال البيانات'!AR300</f>
        <v/>
      </c>
      <c r="E299" s="6" t="str">
        <f>'ادخال البيانات'!AS300</f>
        <v/>
      </c>
      <c r="F299" s="6" t="str">
        <f>'ادخال البيانات'!AT300</f>
        <v/>
      </c>
      <c r="G299" s="6" t="str">
        <f>'ادخال البيانات'!AU300</f>
        <v/>
      </c>
      <c r="H299" s="6" t="str">
        <f>'ادخال البيانات'!AV300</f>
        <v/>
      </c>
      <c r="I299" s="6" t="str">
        <f>'ادخال البيانات'!AW300</f>
        <v/>
      </c>
      <c r="J299" s="6" t="str">
        <f>'ادخال البيانات'!AX300</f>
        <v/>
      </c>
      <c r="K299" s="6" t="str">
        <f>'ادخال البيانات'!AY300</f>
        <v/>
      </c>
      <c r="L299" s="6" t="str">
        <f>'ادخال البيانات'!AZ300</f>
        <v/>
      </c>
      <c r="M299" s="6" t="str">
        <f>'ادخال البيانات'!BA300</f>
        <v/>
      </c>
      <c r="N299" s="6" t="str">
        <f>'ادخال البيانات'!BB300</f>
        <v/>
      </c>
      <c r="O299" s="6" t="str">
        <f>'ادخال البيانات'!BC300</f>
        <v/>
      </c>
      <c r="P299" s="6" t="str">
        <f>'ادخال البيانات'!BD300</f>
        <v/>
      </c>
      <c r="Q299" s="6" t="str">
        <f>'ادخال البيانات'!BE300</f>
        <v/>
      </c>
      <c r="R299" s="6" t="str">
        <f>'ادخال البيانات'!BF300</f>
        <v/>
      </c>
      <c r="S299" s="6" t="str">
        <f>'ادخال البيانات'!BG300</f>
        <v/>
      </c>
      <c r="T299" s="6" t="str">
        <f>'ادخال البيانات'!BH300</f>
        <v/>
      </c>
      <c r="U299" s="6" t="str">
        <f>'ادخال البيانات'!BI300</f>
        <v/>
      </c>
      <c r="V299" s="130" t="str">
        <f>'ادخال البيانات'!BJ300</f>
        <v/>
      </c>
      <c r="W299" s="138">
        <f t="shared" si="19"/>
        <v>0</v>
      </c>
    </row>
    <row r="300" spans="2:23" ht="14.5" thickBot="1">
      <c r="B300" s="6" t="str">
        <f>'ادخال البيانات'!B301</f>
        <v/>
      </c>
      <c r="C300" s="6" t="str">
        <f>'ادخال البيانات'!AQ301</f>
        <v/>
      </c>
      <c r="D300" s="6" t="str">
        <f>'ادخال البيانات'!AR301</f>
        <v/>
      </c>
      <c r="E300" s="6" t="str">
        <f>'ادخال البيانات'!AS301</f>
        <v/>
      </c>
      <c r="F300" s="6" t="str">
        <f>'ادخال البيانات'!AT301</f>
        <v/>
      </c>
      <c r="G300" s="6" t="str">
        <f>'ادخال البيانات'!AU301</f>
        <v/>
      </c>
      <c r="H300" s="6" t="str">
        <f>'ادخال البيانات'!AV301</f>
        <v/>
      </c>
      <c r="I300" s="6" t="str">
        <f>'ادخال البيانات'!AW301</f>
        <v/>
      </c>
      <c r="J300" s="6" t="str">
        <f>'ادخال البيانات'!AX301</f>
        <v/>
      </c>
      <c r="K300" s="6" t="str">
        <f>'ادخال البيانات'!AY301</f>
        <v/>
      </c>
      <c r="L300" s="6" t="str">
        <f>'ادخال البيانات'!AZ301</f>
        <v/>
      </c>
      <c r="M300" s="6" t="str">
        <f>'ادخال البيانات'!BA301</f>
        <v/>
      </c>
      <c r="N300" s="6" t="str">
        <f>'ادخال البيانات'!BB301</f>
        <v/>
      </c>
      <c r="O300" s="6" t="str">
        <f>'ادخال البيانات'!BC301</f>
        <v/>
      </c>
      <c r="P300" s="6" t="str">
        <f>'ادخال البيانات'!BD301</f>
        <v/>
      </c>
      <c r="Q300" s="6" t="str">
        <f>'ادخال البيانات'!BE301</f>
        <v/>
      </c>
      <c r="R300" s="6" t="str">
        <f>'ادخال البيانات'!BF301</f>
        <v/>
      </c>
      <c r="S300" s="6" t="str">
        <f>'ادخال البيانات'!BG301</f>
        <v/>
      </c>
      <c r="T300" s="6" t="str">
        <f>'ادخال البيانات'!BH301</f>
        <v/>
      </c>
      <c r="U300" s="6" t="str">
        <f>'ادخال البيانات'!BI301</f>
        <v/>
      </c>
      <c r="V300" s="130" t="str">
        <f>'ادخال البيانات'!BJ301</f>
        <v/>
      </c>
      <c r="W300" s="138">
        <f t="shared" si="19"/>
        <v>0</v>
      </c>
    </row>
    <row r="301" spans="2:23" ht="14.5" thickBot="1">
      <c r="B301" s="6" t="str">
        <f>'ادخال البيانات'!B302</f>
        <v/>
      </c>
      <c r="C301" s="6" t="str">
        <f>'ادخال البيانات'!AQ302</f>
        <v/>
      </c>
      <c r="D301" s="6" t="str">
        <f>'ادخال البيانات'!AR302</f>
        <v/>
      </c>
      <c r="E301" s="6" t="str">
        <f>'ادخال البيانات'!AS302</f>
        <v/>
      </c>
      <c r="F301" s="6" t="str">
        <f>'ادخال البيانات'!AT302</f>
        <v/>
      </c>
      <c r="G301" s="6" t="str">
        <f>'ادخال البيانات'!AU302</f>
        <v/>
      </c>
      <c r="H301" s="6" t="str">
        <f>'ادخال البيانات'!AV302</f>
        <v/>
      </c>
      <c r="I301" s="6" t="str">
        <f>'ادخال البيانات'!AW302</f>
        <v/>
      </c>
      <c r="J301" s="6" t="str">
        <f>'ادخال البيانات'!AX302</f>
        <v/>
      </c>
      <c r="K301" s="6" t="str">
        <f>'ادخال البيانات'!AY302</f>
        <v/>
      </c>
      <c r="L301" s="6" t="str">
        <f>'ادخال البيانات'!AZ302</f>
        <v/>
      </c>
      <c r="M301" s="6" t="str">
        <f>'ادخال البيانات'!BA302</f>
        <v/>
      </c>
      <c r="N301" s="6" t="str">
        <f>'ادخال البيانات'!BB302</f>
        <v/>
      </c>
      <c r="O301" s="6" t="str">
        <f>'ادخال البيانات'!BC302</f>
        <v/>
      </c>
      <c r="P301" s="6" t="str">
        <f>'ادخال البيانات'!BD302</f>
        <v/>
      </c>
      <c r="Q301" s="6" t="str">
        <f>'ادخال البيانات'!BE302</f>
        <v/>
      </c>
      <c r="R301" s="6" t="str">
        <f>'ادخال البيانات'!BF302</f>
        <v/>
      </c>
      <c r="S301" s="6" t="str">
        <f>'ادخال البيانات'!BG302</f>
        <v/>
      </c>
      <c r="T301" s="6" t="str">
        <f>'ادخال البيانات'!BH302</f>
        <v/>
      </c>
      <c r="U301" s="6" t="str">
        <f>'ادخال البيانات'!BI302</f>
        <v/>
      </c>
      <c r="V301" s="130" t="str">
        <f>'ادخال البيانات'!BJ302</f>
        <v/>
      </c>
      <c r="W301" s="138">
        <f t="shared" si="19"/>
        <v>0</v>
      </c>
    </row>
    <row r="302" spans="2:23" ht="14.5" thickBot="1">
      <c r="B302" s="6" t="str">
        <f>'ادخال البيانات'!B303</f>
        <v/>
      </c>
      <c r="C302" s="6" t="str">
        <f>'ادخال البيانات'!AQ303</f>
        <v/>
      </c>
      <c r="D302" s="6" t="str">
        <f>'ادخال البيانات'!AR303</f>
        <v/>
      </c>
      <c r="E302" s="6" t="str">
        <f>'ادخال البيانات'!AS303</f>
        <v/>
      </c>
      <c r="F302" s="6" t="str">
        <f>'ادخال البيانات'!AT303</f>
        <v/>
      </c>
      <c r="G302" s="6" t="str">
        <f>'ادخال البيانات'!AU303</f>
        <v/>
      </c>
      <c r="H302" s="6" t="str">
        <f>'ادخال البيانات'!AV303</f>
        <v/>
      </c>
      <c r="I302" s="6" t="str">
        <f>'ادخال البيانات'!AW303</f>
        <v/>
      </c>
      <c r="J302" s="6" t="str">
        <f>'ادخال البيانات'!AX303</f>
        <v/>
      </c>
      <c r="K302" s="6" t="str">
        <f>'ادخال البيانات'!AY303</f>
        <v/>
      </c>
      <c r="L302" s="6" t="str">
        <f>'ادخال البيانات'!AZ303</f>
        <v/>
      </c>
      <c r="M302" s="6" t="str">
        <f>'ادخال البيانات'!BA303</f>
        <v/>
      </c>
      <c r="N302" s="6" t="str">
        <f>'ادخال البيانات'!BB303</f>
        <v/>
      </c>
      <c r="O302" s="6" t="str">
        <f>'ادخال البيانات'!BC303</f>
        <v/>
      </c>
      <c r="P302" s="6" t="str">
        <f>'ادخال البيانات'!BD303</f>
        <v/>
      </c>
      <c r="Q302" s="6" t="str">
        <f>'ادخال البيانات'!BE303</f>
        <v/>
      </c>
      <c r="R302" s="6" t="str">
        <f>'ادخال البيانات'!BF303</f>
        <v/>
      </c>
      <c r="S302" s="6" t="str">
        <f>'ادخال البيانات'!BG303</f>
        <v/>
      </c>
      <c r="T302" s="6" t="str">
        <f>'ادخال البيانات'!BH303</f>
        <v/>
      </c>
      <c r="U302" s="6" t="str">
        <f>'ادخال البيانات'!BI303</f>
        <v/>
      </c>
      <c r="V302" s="130" t="str">
        <f>'ادخال البيانات'!BJ303</f>
        <v/>
      </c>
      <c r="W302" s="138">
        <f t="shared" si="19"/>
        <v>0</v>
      </c>
    </row>
    <row r="303" spans="2:23" ht="14.5" thickBot="1">
      <c r="B303" s="6" t="str">
        <f>'ادخال البيانات'!B304</f>
        <v/>
      </c>
      <c r="C303" s="6" t="str">
        <f>'ادخال البيانات'!AQ304</f>
        <v/>
      </c>
      <c r="D303" s="6" t="str">
        <f>'ادخال البيانات'!AR304</f>
        <v/>
      </c>
      <c r="E303" s="6" t="str">
        <f>'ادخال البيانات'!AS304</f>
        <v/>
      </c>
      <c r="F303" s="6" t="str">
        <f>'ادخال البيانات'!AT304</f>
        <v/>
      </c>
      <c r="G303" s="6" t="str">
        <f>'ادخال البيانات'!AU304</f>
        <v/>
      </c>
      <c r="H303" s="6" t="str">
        <f>'ادخال البيانات'!AV304</f>
        <v/>
      </c>
      <c r="I303" s="6" t="str">
        <f>'ادخال البيانات'!AW304</f>
        <v/>
      </c>
      <c r="J303" s="6" t="str">
        <f>'ادخال البيانات'!AX304</f>
        <v/>
      </c>
      <c r="K303" s="6" t="str">
        <f>'ادخال البيانات'!AY304</f>
        <v/>
      </c>
      <c r="L303" s="6" t="str">
        <f>'ادخال البيانات'!AZ304</f>
        <v/>
      </c>
      <c r="M303" s="6" t="str">
        <f>'ادخال البيانات'!BA304</f>
        <v/>
      </c>
      <c r="N303" s="6" t="str">
        <f>'ادخال البيانات'!BB304</f>
        <v/>
      </c>
      <c r="O303" s="6" t="str">
        <f>'ادخال البيانات'!BC304</f>
        <v/>
      </c>
      <c r="P303" s="6" t="str">
        <f>'ادخال البيانات'!BD304</f>
        <v/>
      </c>
      <c r="Q303" s="6" t="str">
        <f>'ادخال البيانات'!BE304</f>
        <v/>
      </c>
      <c r="R303" s="6" t="str">
        <f>'ادخال البيانات'!BF304</f>
        <v/>
      </c>
      <c r="S303" s="6" t="str">
        <f>'ادخال البيانات'!BG304</f>
        <v/>
      </c>
      <c r="T303" s="6" t="str">
        <f>'ادخال البيانات'!BH304</f>
        <v/>
      </c>
      <c r="U303" s="6" t="str">
        <f>'ادخال البيانات'!BI304</f>
        <v/>
      </c>
      <c r="V303" s="130" t="str">
        <f>'ادخال البيانات'!BJ304</f>
        <v/>
      </c>
      <c r="W303" s="138">
        <f t="shared" si="19"/>
        <v>0</v>
      </c>
    </row>
    <row r="304" spans="2:23" ht="14.5" thickBot="1">
      <c r="B304" s="6" t="str">
        <f>'ادخال البيانات'!B305</f>
        <v/>
      </c>
      <c r="C304" s="6" t="str">
        <f>'ادخال البيانات'!AQ305</f>
        <v/>
      </c>
      <c r="D304" s="6" t="str">
        <f>'ادخال البيانات'!AR305</f>
        <v/>
      </c>
      <c r="E304" s="6" t="str">
        <f>'ادخال البيانات'!AS305</f>
        <v/>
      </c>
      <c r="F304" s="6" t="str">
        <f>'ادخال البيانات'!AT305</f>
        <v/>
      </c>
      <c r="G304" s="6" t="str">
        <f>'ادخال البيانات'!AU305</f>
        <v/>
      </c>
      <c r="H304" s="6" t="str">
        <f>'ادخال البيانات'!AV305</f>
        <v/>
      </c>
      <c r="I304" s="6" t="str">
        <f>'ادخال البيانات'!AW305</f>
        <v/>
      </c>
      <c r="J304" s="6" t="str">
        <f>'ادخال البيانات'!AX305</f>
        <v/>
      </c>
      <c r="K304" s="6" t="str">
        <f>'ادخال البيانات'!AY305</f>
        <v/>
      </c>
      <c r="L304" s="6" t="str">
        <f>'ادخال البيانات'!AZ305</f>
        <v/>
      </c>
      <c r="M304" s="6" t="str">
        <f>'ادخال البيانات'!BA305</f>
        <v/>
      </c>
      <c r="N304" s="6" t="str">
        <f>'ادخال البيانات'!BB305</f>
        <v/>
      </c>
      <c r="O304" s="6" t="str">
        <f>'ادخال البيانات'!BC305</f>
        <v/>
      </c>
      <c r="P304" s="6" t="str">
        <f>'ادخال البيانات'!BD305</f>
        <v/>
      </c>
      <c r="Q304" s="6" t="str">
        <f>'ادخال البيانات'!BE305</f>
        <v/>
      </c>
      <c r="R304" s="6" t="str">
        <f>'ادخال البيانات'!BF305</f>
        <v/>
      </c>
      <c r="S304" s="6" t="str">
        <f>'ادخال البيانات'!BG305</f>
        <v/>
      </c>
      <c r="T304" s="6" t="str">
        <f>'ادخال البيانات'!BH305</f>
        <v/>
      </c>
      <c r="U304" s="6" t="str">
        <f>'ادخال البيانات'!BI305</f>
        <v/>
      </c>
      <c r="V304" s="130" t="str">
        <f>'ادخال البيانات'!BJ305</f>
        <v/>
      </c>
      <c r="W304" s="138">
        <f t="shared" si="19"/>
        <v>0</v>
      </c>
    </row>
    <row r="305" spans="2:23" ht="14.5" thickBot="1">
      <c r="B305" s="6" t="str">
        <f>'ادخال البيانات'!B306</f>
        <v/>
      </c>
      <c r="C305" s="6" t="str">
        <f>'ادخال البيانات'!AQ306</f>
        <v/>
      </c>
      <c r="D305" s="6" t="str">
        <f>'ادخال البيانات'!AR306</f>
        <v/>
      </c>
      <c r="E305" s="6" t="str">
        <f>'ادخال البيانات'!AS306</f>
        <v/>
      </c>
      <c r="F305" s="6" t="str">
        <f>'ادخال البيانات'!AT306</f>
        <v/>
      </c>
      <c r="G305" s="6" t="str">
        <f>'ادخال البيانات'!AU306</f>
        <v/>
      </c>
      <c r="H305" s="6" t="str">
        <f>'ادخال البيانات'!AV306</f>
        <v/>
      </c>
      <c r="I305" s="6" t="str">
        <f>'ادخال البيانات'!AW306</f>
        <v/>
      </c>
      <c r="J305" s="6" t="str">
        <f>'ادخال البيانات'!AX306</f>
        <v/>
      </c>
      <c r="K305" s="6" t="str">
        <f>'ادخال البيانات'!AY306</f>
        <v/>
      </c>
      <c r="L305" s="6" t="str">
        <f>'ادخال البيانات'!AZ306</f>
        <v/>
      </c>
      <c r="M305" s="6" t="str">
        <f>'ادخال البيانات'!BA306</f>
        <v/>
      </c>
      <c r="N305" s="6" t="str">
        <f>'ادخال البيانات'!BB306</f>
        <v/>
      </c>
      <c r="O305" s="6" t="str">
        <f>'ادخال البيانات'!BC306</f>
        <v/>
      </c>
      <c r="P305" s="6" t="str">
        <f>'ادخال البيانات'!BD306</f>
        <v/>
      </c>
      <c r="Q305" s="6" t="str">
        <f>'ادخال البيانات'!BE306</f>
        <v/>
      </c>
      <c r="R305" s="6" t="str">
        <f>'ادخال البيانات'!BF306</f>
        <v/>
      </c>
      <c r="S305" s="6" t="str">
        <f>'ادخال البيانات'!BG306</f>
        <v/>
      </c>
      <c r="T305" s="6" t="str">
        <f>'ادخال البيانات'!BH306</f>
        <v/>
      </c>
      <c r="U305" s="6" t="str">
        <f>'ادخال البيانات'!BI306</f>
        <v/>
      </c>
      <c r="V305" s="130" t="str">
        <f>'ادخال البيانات'!BJ306</f>
        <v/>
      </c>
      <c r="W305" s="138">
        <f t="shared" si="19"/>
        <v>0</v>
      </c>
    </row>
    <row r="306" spans="2:23" ht="14.5" thickBot="1">
      <c r="B306" s="6" t="str">
        <f>'ادخال البيانات'!B307</f>
        <v/>
      </c>
      <c r="C306" s="6" t="str">
        <f>'ادخال البيانات'!AQ307</f>
        <v/>
      </c>
      <c r="D306" s="6" t="str">
        <f>'ادخال البيانات'!AR307</f>
        <v/>
      </c>
      <c r="E306" s="6" t="str">
        <f>'ادخال البيانات'!AS307</f>
        <v/>
      </c>
      <c r="F306" s="6" t="str">
        <f>'ادخال البيانات'!AT307</f>
        <v/>
      </c>
      <c r="G306" s="6" t="str">
        <f>'ادخال البيانات'!AU307</f>
        <v/>
      </c>
      <c r="H306" s="6" t="str">
        <f>'ادخال البيانات'!AV307</f>
        <v/>
      </c>
      <c r="I306" s="6" t="str">
        <f>'ادخال البيانات'!AW307</f>
        <v/>
      </c>
      <c r="J306" s="6" t="str">
        <f>'ادخال البيانات'!AX307</f>
        <v/>
      </c>
      <c r="K306" s="6" t="str">
        <f>'ادخال البيانات'!AY307</f>
        <v/>
      </c>
      <c r="L306" s="6" t="str">
        <f>'ادخال البيانات'!AZ307</f>
        <v/>
      </c>
      <c r="M306" s="6" t="str">
        <f>'ادخال البيانات'!BA307</f>
        <v/>
      </c>
      <c r="N306" s="6" t="str">
        <f>'ادخال البيانات'!BB307</f>
        <v/>
      </c>
      <c r="O306" s="6" t="str">
        <f>'ادخال البيانات'!BC307</f>
        <v/>
      </c>
      <c r="P306" s="6" t="str">
        <f>'ادخال البيانات'!BD307</f>
        <v/>
      </c>
      <c r="Q306" s="6" t="str">
        <f>'ادخال البيانات'!BE307</f>
        <v/>
      </c>
      <c r="R306" s="6" t="str">
        <f>'ادخال البيانات'!BF307</f>
        <v/>
      </c>
      <c r="S306" s="6" t="str">
        <f>'ادخال البيانات'!BG307</f>
        <v/>
      </c>
      <c r="T306" s="6" t="str">
        <f>'ادخال البيانات'!BH307</f>
        <v/>
      </c>
      <c r="U306" s="6" t="str">
        <f>'ادخال البيانات'!BI307</f>
        <v/>
      </c>
      <c r="V306" s="130" t="str">
        <f>'ادخال البيانات'!BJ307</f>
        <v/>
      </c>
      <c r="W306" s="138">
        <f t="shared" si="19"/>
        <v>0</v>
      </c>
    </row>
    <row r="307" spans="2:23" ht="14.5" thickBot="1">
      <c r="B307" s="6" t="str">
        <f>'ادخال البيانات'!B308</f>
        <v/>
      </c>
      <c r="C307" s="6" t="str">
        <f>'ادخال البيانات'!AQ308</f>
        <v/>
      </c>
      <c r="D307" s="6" t="str">
        <f>'ادخال البيانات'!AR308</f>
        <v/>
      </c>
      <c r="E307" s="6" t="str">
        <f>'ادخال البيانات'!AS308</f>
        <v/>
      </c>
      <c r="F307" s="6" t="str">
        <f>'ادخال البيانات'!AT308</f>
        <v/>
      </c>
      <c r="G307" s="6" t="str">
        <f>'ادخال البيانات'!AU308</f>
        <v/>
      </c>
      <c r="H307" s="6" t="str">
        <f>'ادخال البيانات'!AV308</f>
        <v/>
      </c>
      <c r="I307" s="6" t="str">
        <f>'ادخال البيانات'!AW308</f>
        <v/>
      </c>
      <c r="J307" s="6" t="str">
        <f>'ادخال البيانات'!AX308</f>
        <v/>
      </c>
      <c r="K307" s="6" t="str">
        <f>'ادخال البيانات'!AY308</f>
        <v/>
      </c>
      <c r="L307" s="6" t="str">
        <f>'ادخال البيانات'!AZ308</f>
        <v/>
      </c>
      <c r="M307" s="6" t="str">
        <f>'ادخال البيانات'!BA308</f>
        <v/>
      </c>
      <c r="N307" s="6" t="str">
        <f>'ادخال البيانات'!BB308</f>
        <v/>
      </c>
      <c r="O307" s="6" t="str">
        <f>'ادخال البيانات'!BC308</f>
        <v/>
      </c>
      <c r="P307" s="6" t="str">
        <f>'ادخال البيانات'!BD308</f>
        <v/>
      </c>
      <c r="Q307" s="6" t="str">
        <f>'ادخال البيانات'!BE308</f>
        <v/>
      </c>
      <c r="R307" s="6" t="str">
        <f>'ادخال البيانات'!BF308</f>
        <v/>
      </c>
      <c r="S307" s="6" t="str">
        <f>'ادخال البيانات'!BG308</f>
        <v/>
      </c>
      <c r="T307" s="6" t="str">
        <f>'ادخال البيانات'!BH308</f>
        <v/>
      </c>
      <c r="U307" s="6" t="str">
        <f>'ادخال البيانات'!BI308</f>
        <v/>
      </c>
      <c r="V307" s="130" t="str">
        <f>'ادخال البيانات'!BJ308</f>
        <v/>
      </c>
      <c r="W307" s="138">
        <f t="shared" si="19"/>
        <v>0</v>
      </c>
    </row>
    <row r="308" spans="2:23" ht="14.5" thickBot="1">
      <c r="B308" s="6" t="str">
        <f>'ادخال البيانات'!B309</f>
        <v/>
      </c>
      <c r="C308" s="6" t="str">
        <f>'ادخال البيانات'!AQ309</f>
        <v/>
      </c>
      <c r="D308" s="6" t="str">
        <f>'ادخال البيانات'!AR309</f>
        <v/>
      </c>
      <c r="E308" s="6" t="str">
        <f>'ادخال البيانات'!AS309</f>
        <v/>
      </c>
      <c r="F308" s="6" t="str">
        <f>'ادخال البيانات'!AT309</f>
        <v/>
      </c>
      <c r="G308" s="6" t="str">
        <f>'ادخال البيانات'!AU309</f>
        <v/>
      </c>
      <c r="H308" s="6" t="str">
        <f>'ادخال البيانات'!AV309</f>
        <v/>
      </c>
      <c r="I308" s="6" t="str">
        <f>'ادخال البيانات'!AW309</f>
        <v/>
      </c>
      <c r="J308" s="6" t="str">
        <f>'ادخال البيانات'!AX309</f>
        <v/>
      </c>
      <c r="K308" s="6" t="str">
        <f>'ادخال البيانات'!AY309</f>
        <v/>
      </c>
      <c r="L308" s="6" t="str">
        <f>'ادخال البيانات'!AZ309</f>
        <v/>
      </c>
      <c r="M308" s="6" t="str">
        <f>'ادخال البيانات'!BA309</f>
        <v/>
      </c>
      <c r="N308" s="6" t="str">
        <f>'ادخال البيانات'!BB309</f>
        <v/>
      </c>
      <c r="O308" s="6" t="str">
        <f>'ادخال البيانات'!BC309</f>
        <v/>
      </c>
      <c r="P308" s="6" t="str">
        <f>'ادخال البيانات'!BD309</f>
        <v/>
      </c>
      <c r="Q308" s="6" t="str">
        <f>'ادخال البيانات'!BE309</f>
        <v/>
      </c>
      <c r="R308" s="6" t="str">
        <f>'ادخال البيانات'!BF309</f>
        <v/>
      </c>
      <c r="S308" s="6" t="str">
        <f>'ادخال البيانات'!BG309</f>
        <v/>
      </c>
      <c r="T308" s="6" t="str">
        <f>'ادخال البيانات'!BH309</f>
        <v/>
      </c>
      <c r="U308" s="6" t="str">
        <f>'ادخال البيانات'!BI309</f>
        <v/>
      </c>
      <c r="V308" s="130" t="str">
        <f>'ادخال البيانات'!BJ309</f>
        <v/>
      </c>
      <c r="W308" s="138">
        <f t="shared" si="19"/>
        <v>0</v>
      </c>
    </row>
    <row r="309" spans="2:23" ht="14.5" thickBot="1">
      <c r="B309" s="6" t="str">
        <f>'ادخال البيانات'!B310</f>
        <v/>
      </c>
      <c r="C309" s="6" t="str">
        <f>'ادخال البيانات'!AQ310</f>
        <v/>
      </c>
      <c r="D309" s="6" t="str">
        <f>'ادخال البيانات'!AR310</f>
        <v/>
      </c>
      <c r="E309" s="6" t="str">
        <f>'ادخال البيانات'!AS310</f>
        <v/>
      </c>
      <c r="F309" s="6" t="str">
        <f>'ادخال البيانات'!AT310</f>
        <v/>
      </c>
      <c r="G309" s="6" t="str">
        <f>'ادخال البيانات'!AU310</f>
        <v/>
      </c>
      <c r="H309" s="6" t="str">
        <f>'ادخال البيانات'!AV310</f>
        <v/>
      </c>
      <c r="I309" s="6" t="str">
        <f>'ادخال البيانات'!AW310</f>
        <v/>
      </c>
      <c r="J309" s="6" t="str">
        <f>'ادخال البيانات'!AX310</f>
        <v/>
      </c>
      <c r="K309" s="6" t="str">
        <f>'ادخال البيانات'!AY310</f>
        <v/>
      </c>
      <c r="L309" s="6" t="str">
        <f>'ادخال البيانات'!AZ310</f>
        <v/>
      </c>
      <c r="M309" s="6" t="str">
        <f>'ادخال البيانات'!BA310</f>
        <v/>
      </c>
      <c r="N309" s="6" t="str">
        <f>'ادخال البيانات'!BB310</f>
        <v/>
      </c>
      <c r="O309" s="6" t="str">
        <f>'ادخال البيانات'!BC310</f>
        <v/>
      </c>
      <c r="P309" s="6" t="str">
        <f>'ادخال البيانات'!BD310</f>
        <v/>
      </c>
      <c r="Q309" s="6" t="str">
        <f>'ادخال البيانات'!BE310</f>
        <v/>
      </c>
      <c r="R309" s="6" t="str">
        <f>'ادخال البيانات'!BF310</f>
        <v/>
      </c>
      <c r="S309" s="6" t="str">
        <f>'ادخال البيانات'!BG310</f>
        <v/>
      </c>
      <c r="T309" s="6" t="str">
        <f>'ادخال البيانات'!BH310</f>
        <v/>
      </c>
      <c r="U309" s="6" t="str">
        <f>'ادخال البيانات'!BI310</f>
        <v/>
      </c>
      <c r="V309" s="130" t="str">
        <f>'ادخال البيانات'!BJ310</f>
        <v/>
      </c>
      <c r="W309" s="138">
        <f t="shared" si="19"/>
        <v>0</v>
      </c>
    </row>
    <row r="310" spans="2:23" ht="14.5" thickBot="1">
      <c r="B310" s="6" t="str">
        <f>'ادخال البيانات'!B311</f>
        <v/>
      </c>
      <c r="C310" s="6" t="str">
        <f>'ادخال البيانات'!AQ311</f>
        <v/>
      </c>
      <c r="D310" s="6" t="str">
        <f>'ادخال البيانات'!AR311</f>
        <v/>
      </c>
      <c r="E310" s="6" t="str">
        <f>'ادخال البيانات'!AS311</f>
        <v/>
      </c>
      <c r="F310" s="6" t="str">
        <f>'ادخال البيانات'!AT311</f>
        <v/>
      </c>
      <c r="G310" s="6" t="str">
        <f>'ادخال البيانات'!AU311</f>
        <v/>
      </c>
      <c r="H310" s="6" t="str">
        <f>'ادخال البيانات'!AV311</f>
        <v/>
      </c>
      <c r="I310" s="6" t="str">
        <f>'ادخال البيانات'!AW311</f>
        <v/>
      </c>
      <c r="J310" s="6" t="str">
        <f>'ادخال البيانات'!AX311</f>
        <v/>
      </c>
      <c r="K310" s="6" t="str">
        <f>'ادخال البيانات'!AY311</f>
        <v/>
      </c>
      <c r="L310" s="6" t="str">
        <f>'ادخال البيانات'!AZ311</f>
        <v/>
      </c>
      <c r="M310" s="6" t="str">
        <f>'ادخال البيانات'!BA311</f>
        <v/>
      </c>
      <c r="N310" s="6" t="str">
        <f>'ادخال البيانات'!BB311</f>
        <v/>
      </c>
      <c r="O310" s="6" t="str">
        <f>'ادخال البيانات'!BC311</f>
        <v/>
      </c>
      <c r="P310" s="6" t="str">
        <f>'ادخال البيانات'!BD311</f>
        <v/>
      </c>
      <c r="Q310" s="6" t="str">
        <f>'ادخال البيانات'!BE311</f>
        <v/>
      </c>
      <c r="R310" s="6" t="str">
        <f>'ادخال البيانات'!BF311</f>
        <v/>
      </c>
      <c r="S310" s="6" t="str">
        <f>'ادخال البيانات'!BG311</f>
        <v/>
      </c>
      <c r="T310" s="6" t="str">
        <f>'ادخال البيانات'!BH311</f>
        <v/>
      </c>
      <c r="U310" s="6" t="str">
        <f>'ادخال البيانات'!BI311</f>
        <v/>
      </c>
      <c r="V310" s="130" t="str">
        <f>'ادخال البيانات'!BJ311</f>
        <v/>
      </c>
      <c r="W310" s="138">
        <f t="shared" si="19"/>
        <v>0</v>
      </c>
    </row>
    <row r="311" spans="2:23" ht="14.5" thickBot="1">
      <c r="B311" s="6" t="str">
        <f>'ادخال البيانات'!B312</f>
        <v/>
      </c>
      <c r="C311" s="6" t="str">
        <f>'ادخال البيانات'!AQ312</f>
        <v/>
      </c>
      <c r="D311" s="6" t="str">
        <f>'ادخال البيانات'!AR312</f>
        <v/>
      </c>
      <c r="E311" s="6" t="str">
        <f>'ادخال البيانات'!AS312</f>
        <v/>
      </c>
      <c r="F311" s="6" t="str">
        <f>'ادخال البيانات'!AT312</f>
        <v/>
      </c>
      <c r="G311" s="6" t="str">
        <f>'ادخال البيانات'!AU312</f>
        <v/>
      </c>
      <c r="H311" s="6" t="str">
        <f>'ادخال البيانات'!AV312</f>
        <v/>
      </c>
      <c r="I311" s="6" t="str">
        <f>'ادخال البيانات'!AW312</f>
        <v/>
      </c>
      <c r="J311" s="6" t="str">
        <f>'ادخال البيانات'!AX312</f>
        <v/>
      </c>
      <c r="K311" s="6" t="str">
        <f>'ادخال البيانات'!AY312</f>
        <v/>
      </c>
      <c r="L311" s="6" t="str">
        <f>'ادخال البيانات'!AZ312</f>
        <v/>
      </c>
      <c r="M311" s="6" t="str">
        <f>'ادخال البيانات'!BA312</f>
        <v/>
      </c>
      <c r="N311" s="6" t="str">
        <f>'ادخال البيانات'!BB312</f>
        <v/>
      </c>
      <c r="O311" s="6" t="str">
        <f>'ادخال البيانات'!BC312</f>
        <v/>
      </c>
      <c r="P311" s="6" t="str">
        <f>'ادخال البيانات'!BD312</f>
        <v/>
      </c>
      <c r="Q311" s="6" t="str">
        <f>'ادخال البيانات'!BE312</f>
        <v/>
      </c>
      <c r="R311" s="6" t="str">
        <f>'ادخال البيانات'!BF312</f>
        <v/>
      </c>
      <c r="S311" s="6" t="str">
        <f>'ادخال البيانات'!BG312</f>
        <v/>
      </c>
      <c r="T311" s="6" t="str">
        <f>'ادخال البيانات'!BH312</f>
        <v/>
      </c>
      <c r="U311" s="6" t="str">
        <f>'ادخال البيانات'!BI312</f>
        <v/>
      </c>
      <c r="V311" s="130" t="str">
        <f>'ادخال البيانات'!BJ312</f>
        <v/>
      </c>
      <c r="W311" s="138">
        <f t="shared" si="19"/>
        <v>0</v>
      </c>
    </row>
    <row r="312" spans="2:23" ht="14.5" thickBot="1">
      <c r="B312" s="6" t="str">
        <f>'ادخال البيانات'!B313</f>
        <v/>
      </c>
      <c r="C312" s="6" t="str">
        <f>'ادخال البيانات'!AQ313</f>
        <v/>
      </c>
      <c r="D312" s="6" t="str">
        <f>'ادخال البيانات'!AR313</f>
        <v/>
      </c>
      <c r="E312" s="6" t="str">
        <f>'ادخال البيانات'!AS313</f>
        <v/>
      </c>
      <c r="F312" s="6" t="str">
        <f>'ادخال البيانات'!AT313</f>
        <v/>
      </c>
      <c r="G312" s="6" t="str">
        <f>'ادخال البيانات'!AU313</f>
        <v/>
      </c>
      <c r="H312" s="6" t="str">
        <f>'ادخال البيانات'!AV313</f>
        <v/>
      </c>
      <c r="I312" s="6" t="str">
        <f>'ادخال البيانات'!AW313</f>
        <v/>
      </c>
      <c r="J312" s="6" t="str">
        <f>'ادخال البيانات'!AX313</f>
        <v/>
      </c>
      <c r="K312" s="6" t="str">
        <f>'ادخال البيانات'!AY313</f>
        <v/>
      </c>
      <c r="L312" s="6" t="str">
        <f>'ادخال البيانات'!AZ313</f>
        <v/>
      </c>
      <c r="M312" s="6" t="str">
        <f>'ادخال البيانات'!BA313</f>
        <v/>
      </c>
      <c r="N312" s="6" t="str">
        <f>'ادخال البيانات'!BB313</f>
        <v/>
      </c>
      <c r="O312" s="6" t="str">
        <f>'ادخال البيانات'!BC313</f>
        <v/>
      </c>
      <c r="P312" s="6" t="str">
        <f>'ادخال البيانات'!BD313</f>
        <v/>
      </c>
      <c r="Q312" s="6" t="str">
        <f>'ادخال البيانات'!BE313</f>
        <v/>
      </c>
      <c r="R312" s="6" t="str">
        <f>'ادخال البيانات'!BF313</f>
        <v/>
      </c>
      <c r="S312" s="6" t="str">
        <f>'ادخال البيانات'!BG313</f>
        <v/>
      </c>
      <c r="T312" s="6" t="str">
        <f>'ادخال البيانات'!BH313</f>
        <v/>
      </c>
      <c r="U312" s="6" t="str">
        <f>'ادخال البيانات'!BI313</f>
        <v/>
      </c>
      <c r="V312" s="130" t="str">
        <f>'ادخال البيانات'!BJ313</f>
        <v/>
      </c>
      <c r="W312" s="138">
        <f t="shared" si="19"/>
        <v>0</v>
      </c>
    </row>
    <row r="313" spans="2:23" ht="14.5" thickBot="1">
      <c r="B313" s="6" t="str">
        <f>'ادخال البيانات'!B314</f>
        <v/>
      </c>
      <c r="C313" s="6" t="str">
        <f>'ادخال البيانات'!AQ314</f>
        <v/>
      </c>
      <c r="D313" s="6" t="str">
        <f>'ادخال البيانات'!AR314</f>
        <v/>
      </c>
      <c r="E313" s="6" t="str">
        <f>'ادخال البيانات'!AS314</f>
        <v/>
      </c>
      <c r="F313" s="6" t="str">
        <f>'ادخال البيانات'!AT314</f>
        <v/>
      </c>
      <c r="G313" s="6" t="str">
        <f>'ادخال البيانات'!AU314</f>
        <v/>
      </c>
      <c r="H313" s="6" t="str">
        <f>'ادخال البيانات'!AV314</f>
        <v/>
      </c>
      <c r="I313" s="6" t="str">
        <f>'ادخال البيانات'!AW314</f>
        <v/>
      </c>
      <c r="J313" s="6" t="str">
        <f>'ادخال البيانات'!AX314</f>
        <v/>
      </c>
      <c r="K313" s="6" t="str">
        <f>'ادخال البيانات'!AY314</f>
        <v/>
      </c>
      <c r="L313" s="6" t="str">
        <f>'ادخال البيانات'!AZ314</f>
        <v/>
      </c>
      <c r="M313" s="6" t="str">
        <f>'ادخال البيانات'!BA314</f>
        <v/>
      </c>
      <c r="N313" s="6" t="str">
        <f>'ادخال البيانات'!BB314</f>
        <v/>
      </c>
      <c r="O313" s="6" t="str">
        <f>'ادخال البيانات'!BC314</f>
        <v/>
      </c>
      <c r="P313" s="6" t="str">
        <f>'ادخال البيانات'!BD314</f>
        <v/>
      </c>
      <c r="Q313" s="6" t="str">
        <f>'ادخال البيانات'!BE314</f>
        <v/>
      </c>
      <c r="R313" s="6" t="str">
        <f>'ادخال البيانات'!BF314</f>
        <v/>
      </c>
      <c r="S313" s="6" t="str">
        <f>'ادخال البيانات'!BG314</f>
        <v/>
      </c>
      <c r="T313" s="6" t="str">
        <f>'ادخال البيانات'!BH314</f>
        <v/>
      </c>
      <c r="U313" s="6" t="str">
        <f>'ادخال البيانات'!BI314</f>
        <v/>
      </c>
      <c r="V313" s="130" t="str">
        <f>'ادخال البيانات'!BJ314</f>
        <v/>
      </c>
      <c r="W313" s="138">
        <f t="shared" si="19"/>
        <v>0</v>
      </c>
    </row>
    <row r="314" spans="2:23" ht="14.5" thickBot="1">
      <c r="B314" s="6" t="str">
        <f>'ادخال البيانات'!B315</f>
        <v/>
      </c>
      <c r="C314" s="6" t="str">
        <f>'ادخال البيانات'!AQ315</f>
        <v/>
      </c>
      <c r="D314" s="6" t="str">
        <f>'ادخال البيانات'!AR315</f>
        <v/>
      </c>
      <c r="E314" s="6" t="str">
        <f>'ادخال البيانات'!AS315</f>
        <v/>
      </c>
      <c r="F314" s="6" t="str">
        <f>'ادخال البيانات'!AT315</f>
        <v/>
      </c>
      <c r="G314" s="6" t="str">
        <f>'ادخال البيانات'!AU315</f>
        <v/>
      </c>
      <c r="H314" s="6" t="str">
        <f>'ادخال البيانات'!AV315</f>
        <v/>
      </c>
      <c r="I314" s="6" t="str">
        <f>'ادخال البيانات'!AW315</f>
        <v/>
      </c>
      <c r="J314" s="6" t="str">
        <f>'ادخال البيانات'!AX315</f>
        <v/>
      </c>
      <c r="K314" s="6" t="str">
        <f>'ادخال البيانات'!AY315</f>
        <v/>
      </c>
      <c r="L314" s="6" t="str">
        <f>'ادخال البيانات'!AZ315</f>
        <v/>
      </c>
      <c r="M314" s="6" t="str">
        <f>'ادخال البيانات'!BA315</f>
        <v/>
      </c>
      <c r="N314" s="6" t="str">
        <f>'ادخال البيانات'!BB315</f>
        <v/>
      </c>
      <c r="O314" s="6" t="str">
        <f>'ادخال البيانات'!BC315</f>
        <v/>
      </c>
      <c r="P314" s="6" t="str">
        <f>'ادخال البيانات'!BD315</f>
        <v/>
      </c>
      <c r="Q314" s="6" t="str">
        <f>'ادخال البيانات'!BE315</f>
        <v/>
      </c>
      <c r="R314" s="6" t="str">
        <f>'ادخال البيانات'!BF315</f>
        <v/>
      </c>
      <c r="S314" s="6" t="str">
        <f>'ادخال البيانات'!BG315</f>
        <v/>
      </c>
      <c r="T314" s="6" t="str">
        <f>'ادخال البيانات'!BH315</f>
        <v/>
      </c>
      <c r="U314" s="6" t="str">
        <f>'ادخال البيانات'!BI315</f>
        <v/>
      </c>
      <c r="V314" s="130" t="str">
        <f>'ادخال البيانات'!BJ315</f>
        <v/>
      </c>
      <c r="W314" s="138">
        <f t="shared" si="19"/>
        <v>0</v>
      </c>
    </row>
    <row r="315" spans="2:23" ht="14.5" thickBot="1">
      <c r="B315" s="6" t="str">
        <f>'ادخال البيانات'!B316</f>
        <v/>
      </c>
      <c r="C315" s="6" t="str">
        <f>'ادخال البيانات'!AQ316</f>
        <v/>
      </c>
      <c r="D315" s="6" t="str">
        <f>'ادخال البيانات'!AR316</f>
        <v/>
      </c>
      <c r="E315" s="6" t="str">
        <f>'ادخال البيانات'!AS316</f>
        <v/>
      </c>
      <c r="F315" s="6" t="str">
        <f>'ادخال البيانات'!AT316</f>
        <v/>
      </c>
      <c r="G315" s="6" t="str">
        <f>'ادخال البيانات'!AU316</f>
        <v/>
      </c>
      <c r="H315" s="6" t="str">
        <f>'ادخال البيانات'!AV316</f>
        <v/>
      </c>
      <c r="I315" s="6" t="str">
        <f>'ادخال البيانات'!AW316</f>
        <v/>
      </c>
      <c r="J315" s="6" t="str">
        <f>'ادخال البيانات'!AX316</f>
        <v/>
      </c>
      <c r="K315" s="6" t="str">
        <f>'ادخال البيانات'!AY316</f>
        <v/>
      </c>
      <c r="L315" s="6" t="str">
        <f>'ادخال البيانات'!AZ316</f>
        <v/>
      </c>
      <c r="M315" s="6" t="str">
        <f>'ادخال البيانات'!BA316</f>
        <v/>
      </c>
      <c r="N315" s="6" t="str">
        <f>'ادخال البيانات'!BB316</f>
        <v/>
      </c>
      <c r="O315" s="6" t="str">
        <f>'ادخال البيانات'!BC316</f>
        <v/>
      </c>
      <c r="P315" s="6" t="str">
        <f>'ادخال البيانات'!BD316</f>
        <v/>
      </c>
      <c r="Q315" s="6" t="str">
        <f>'ادخال البيانات'!BE316</f>
        <v/>
      </c>
      <c r="R315" s="6" t="str">
        <f>'ادخال البيانات'!BF316</f>
        <v/>
      </c>
      <c r="S315" s="6" t="str">
        <f>'ادخال البيانات'!BG316</f>
        <v/>
      </c>
      <c r="T315" s="6" t="str">
        <f>'ادخال البيانات'!BH316</f>
        <v/>
      </c>
      <c r="U315" s="6" t="str">
        <f>'ادخال البيانات'!BI316</f>
        <v/>
      </c>
      <c r="V315" s="130" t="str">
        <f>'ادخال البيانات'!BJ316</f>
        <v/>
      </c>
      <c r="W315" s="138">
        <f t="shared" si="19"/>
        <v>0</v>
      </c>
    </row>
    <row r="316" spans="2:23" ht="14.5" thickBot="1">
      <c r="B316" s="6" t="str">
        <f>'ادخال البيانات'!B317</f>
        <v/>
      </c>
      <c r="C316" s="6" t="str">
        <f>'ادخال البيانات'!AQ317</f>
        <v/>
      </c>
      <c r="D316" s="6" t="str">
        <f>'ادخال البيانات'!AR317</f>
        <v/>
      </c>
      <c r="E316" s="6" t="str">
        <f>'ادخال البيانات'!AS317</f>
        <v/>
      </c>
      <c r="F316" s="6" t="str">
        <f>'ادخال البيانات'!AT317</f>
        <v/>
      </c>
      <c r="G316" s="6" t="str">
        <f>'ادخال البيانات'!AU317</f>
        <v/>
      </c>
      <c r="H316" s="6" t="str">
        <f>'ادخال البيانات'!AV317</f>
        <v/>
      </c>
      <c r="I316" s="6" t="str">
        <f>'ادخال البيانات'!AW317</f>
        <v/>
      </c>
      <c r="J316" s="6" t="str">
        <f>'ادخال البيانات'!AX317</f>
        <v/>
      </c>
      <c r="K316" s="6" t="str">
        <f>'ادخال البيانات'!AY317</f>
        <v/>
      </c>
      <c r="L316" s="6" t="str">
        <f>'ادخال البيانات'!AZ317</f>
        <v/>
      </c>
      <c r="M316" s="6" t="str">
        <f>'ادخال البيانات'!BA317</f>
        <v/>
      </c>
      <c r="N316" s="6" t="str">
        <f>'ادخال البيانات'!BB317</f>
        <v/>
      </c>
      <c r="O316" s="6" t="str">
        <f>'ادخال البيانات'!BC317</f>
        <v/>
      </c>
      <c r="P316" s="6" t="str">
        <f>'ادخال البيانات'!BD317</f>
        <v/>
      </c>
      <c r="Q316" s="6" t="str">
        <f>'ادخال البيانات'!BE317</f>
        <v/>
      </c>
      <c r="R316" s="6" t="str">
        <f>'ادخال البيانات'!BF317</f>
        <v/>
      </c>
      <c r="S316" s="6" t="str">
        <f>'ادخال البيانات'!BG317</f>
        <v/>
      </c>
      <c r="T316" s="6" t="str">
        <f>'ادخال البيانات'!BH317</f>
        <v/>
      </c>
      <c r="U316" s="6" t="str">
        <f>'ادخال البيانات'!BI317</f>
        <v/>
      </c>
      <c r="V316" s="130" t="str">
        <f>'ادخال البيانات'!BJ317</f>
        <v/>
      </c>
      <c r="W316" s="138">
        <f t="shared" si="19"/>
        <v>0</v>
      </c>
    </row>
    <row r="317" spans="2:23" ht="14.5" thickBot="1">
      <c r="B317" s="6" t="str">
        <f>'ادخال البيانات'!B318</f>
        <v/>
      </c>
      <c r="C317" s="6" t="str">
        <f>'ادخال البيانات'!AQ318</f>
        <v/>
      </c>
      <c r="D317" s="6" t="str">
        <f>'ادخال البيانات'!AR318</f>
        <v/>
      </c>
      <c r="E317" s="6" t="str">
        <f>'ادخال البيانات'!AS318</f>
        <v/>
      </c>
      <c r="F317" s="6" t="str">
        <f>'ادخال البيانات'!AT318</f>
        <v/>
      </c>
      <c r="G317" s="6" t="str">
        <f>'ادخال البيانات'!AU318</f>
        <v/>
      </c>
      <c r="H317" s="6" t="str">
        <f>'ادخال البيانات'!AV318</f>
        <v/>
      </c>
      <c r="I317" s="6" t="str">
        <f>'ادخال البيانات'!AW318</f>
        <v/>
      </c>
      <c r="J317" s="6" t="str">
        <f>'ادخال البيانات'!AX318</f>
        <v/>
      </c>
      <c r="K317" s="6" t="str">
        <f>'ادخال البيانات'!AY318</f>
        <v/>
      </c>
      <c r="L317" s="6" t="str">
        <f>'ادخال البيانات'!AZ318</f>
        <v/>
      </c>
      <c r="M317" s="6" t="str">
        <f>'ادخال البيانات'!BA318</f>
        <v/>
      </c>
      <c r="N317" s="6" t="str">
        <f>'ادخال البيانات'!BB318</f>
        <v/>
      </c>
      <c r="O317" s="6" t="str">
        <f>'ادخال البيانات'!BC318</f>
        <v/>
      </c>
      <c r="P317" s="6" t="str">
        <f>'ادخال البيانات'!BD318</f>
        <v/>
      </c>
      <c r="Q317" s="6" t="str">
        <f>'ادخال البيانات'!BE318</f>
        <v/>
      </c>
      <c r="R317" s="6" t="str">
        <f>'ادخال البيانات'!BF318</f>
        <v/>
      </c>
      <c r="S317" s="6" t="str">
        <f>'ادخال البيانات'!BG318</f>
        <v/>
      </c>
      <c r="T317" s="6" t="str">
        <f>'ادخال البيانات'!BH318</f>
        <v/>
      </c>
      <c r="U317" s="6" t="str">
        <f>'ادخال البيانات'!BI318</f>
        <v/>
      </c>
      <c r="V317" s="130" t="str">
        <f>'ادخال البيانات'!BJ318</f>
        <v/>
      </c>
      <c r="W317" s="138">
        <f t="shared" si="19"/>
        <v>0</v>
      </c>
    </row>
    <row r="318" spans="2:23" ht="14.5" thickBot="1">
      <c r="B318" s="6" t="str">
        <f>'ادخال البيانات'!B319</f>
        <v/>
      </c>
      <c r="C318" s="6" t="str">
        <f>'ادخال البيانات'!AQ319</f>
        <v/>
      </c>
      <c r="D318" s="6" t="str">
        <f>'ادخال البيانات'!AR319</f>
        <v/>
      </c>
      <c r="E318" s="6" t="str">
        <f>'ادخال البيانات'!AS319</f>
        <v/>
      </c>
      <c r="F318" s="6" t="str">
        <f>'ادخال البيانات'!AT319</f>
        <v/>
      </c>
      <c r="G318" s="6" t="str">
        <f>'ادخال البيانات'!AU319</f>
        <v/>
      </c>
      <c r="H318" s="6" t="str">
        <f>'ادخال البيانات'!AV319</f>
        <v/>
      </c>
      <c r="I318" s="6" t="str">
        <f>'ادخال البيانات'!AW319</f>
        <v/>
      </c>
      <c r="J318" s="6" t="str">
        <f>'ادخال البيانات'!AX319</f>
        <v/>
      </c>
      <c r="K318" s="6" t="str">
        <f>'ادخال البيانات'!AY319</f>
        <v/>
      </c>
      <c r="L318" s="6" t="str">
        <f>'ادخال البيانات'!AZ319</f>
        <v/>
      </c>
      <c r="M318" s="6" t="str">
        <f>'ادخال البيانات'!BA319</f>
        <v/>
      </c>
      <c r="N318" s="6" t="str">
        <f>'ادخال البيانات'!BB319</f>
        <v/>
      </c>
      <c r="O318" s="6" t="str">
        <f>'ادخال البيانات'!BC319</f>
        <v/>
      </c>
      <c r="P318" s="6" t="str">
        <f>'ادخال البيانات'!BD319</f>
        <v/>
      </c>
      <c r="Q318" s="6" t="str">
        <f>'ادخال البيانات'!BE319</f>
        <v/>
      </c>
      <c r="R318" s="6" t="str">
        <f>'ادخال البيانات'!BF319</f>
        <v/>
      </c>
      <c r="S318" s="6" t="str">
        <f>'ادخال البيانات'!BG319</f>
        <v/>
      </c>
      <c r="T318" s="6" t="str">
        <f>'ادخال البيانات'!BH319</f>
        <v/>
      </c>
      <c r="U318" s="6" t="str">
        <f>'ادخال البيانات'!BI319</f>
        <v/>
      </c>
      <c r="V318" s="130" t="str">
        <f>'ادخال البيانات'!BJ319</f>
        <v/>
      </c>
      <c r="W318" s="138">
        <f t="shared" si="19"/>
        <v>0</v>
      </c>
    </row>
    <row r="319" spans="2:23" ht="14.5" thickBot="1">
      <c r="B319" s="6" t="str">
        <f>'ادخال البيانات'!B320</f>
        <v/>
      </c>
      <c r="C319" s="6" t="str">
        <f>'ادخال البيانات'!AQ320</f>
        <v/>
      </c>
      <c r="D319" s="6" t="str">
        <f>'ادخال البيانات'!AR320</f>
        <v/>
      </c>
      <c r="E319" s="6" t="str">
        <f>'ادخال البيانات'!AS320</f>
        <v/>
      </c>
      <c r="F319" s="6" t="str">
        <f>'ادخال البيانات'!AT320</f>
        <v/>
      </c>
      <c r="G319" s="6" t="str">
        <f>'ادخال البيانات'!AU320</f>
        <v/>
      </c>
      <c r="H319" s="6" t="str">
        <f>'ادخال البيانات'!AV320</f>
        <v/>
      </c>
      <c r="I319" s="6" t="str">
        <f>'ادخال البيانات'!AW320</f>
        <v/>
      </c>
      <c r="J319" s="6" t="str">
        <f>'ادخال البيانات'!AX320</f>
        <v/>
      </c>
      <c r="K319" s="6" t="str">
        <f>'ادخال البيانات'!AY320</f>
        <v/>
      </c>
      <c r="L319" s="6" t="str">
        <f>'ادخال البيانات'!AZ320</f>
        <v/>
      </c>
      <c r="M319" s="6" t="str">
        <f>'ادخال البيانات'!BA320</f>
        <v/>
      </c>
      <c r="N319" s="6" t="str">
        <f>'ادخال البيانات'!BB320</f>
        <v/>
      </c>
      <c r="O319" s="6" t="str">
        <f>'ادخال البيانات'!BC320</f>
        <v/>
      </c>
      <c r="P319" s="6" t="str">
        <f>'ادخال البيانات'!BD320</f>
        <v/>
      </c>
      <c r="Q319" s="6" t="str">
        <f>'ادخال البيانات'!BE320</f>
        <v/>
      </c>
      <c r="R319" s="6" t="str">
        <f>'ادخال البيانات'!BF320</f>
        <v/>
      </c>
      <c r="S319" s="6" t="str">
        <f>'ادخال البيانات'!BG320</f>
        <v/>
      </c>
      <c r="T319" s="6" t="str">
        <f>'ادخال البيانات'!BH320</f>
        <v/>
      </c>
      <c r="U319" s="6" t="str">
        <f>'ادخال البيانات'!BI320</f>
        <v/>
      </c>
      <c r="V319" s="130" t="str">
        <f>'ادخال البيانات'!BJ320</f>
        <v/>
      </c>
      <c r="W319" s="138">
        <f t="shared" si="19"/>
        <v>0</v>
      </c>
    </row>
    <row r="320" spans="2:23" ht="14.5" thickBot="1">
      <c r="B320" s="6" t="str">
        <f>'ادخال البيانات'!B321</f>
        <v/>
      </c>
      <c r="C320" s="6" t="str">
        <f>'ادخال البيانات'!AQ321</f>
        <v/>
      </c>
      <c r="D320" s="6" t="str">
        <f>'ادخال البيانات'!AR321</f>
        <v/>
      </c>
      <c r="E320" s="6" t="str">
        <f>'ادخال البيانات'!AS321</f>
        <v/>
      </c>
      <c r="F320" s="6" t="str">
        <f>'ادخال البيانات'!AT321</f>
        <v/>
      </c>
      <c r="G320" s="6" t="str">
        <f>'ادخال البيانات'!AU321</f>
        <v/>
      </c>
      <c r="H320" s="6" t="str">
        <f>'ادخال البيانات'!AV321</f>
        <v/>
      </c>
      <c r="I320" s="6" t="str">
        <f>'ادخال البيانات'!AW321</f>
        <v/>
      </c>
      <c r="J320" s="6" t="str">
        <f>'ادخال البيانات'!AX321</f>
        <v/>
      </c>
      <c r="K320" s="6" t="str">
        <f>'ادخال البيانات'!AY321</f>
        <v/>
      </c>
      <c r="L320" s="6" t="str">
        <f>'ادخال البيانات'!AZ321</f>
        <v/>
      </c>
      <c r="M320" s="6" t="str">
        <f>'ادخال البيانات'!BA321</f>
        <v/>
      </c>
      <c r="N320" s="6" t="str">
        <f>'ادخال البيانات'!BB321</f>
        <v/>
      </c>
      <c r="O320" s="6" t="str">
        <f>'ادخال البيانات'!BC321</f>
        <v/>
      </c>
      <c r="P320" s="6" t="str">
        <f>'ادخال البيانات'!BD321</f>
        <v/>
      </c>
      <c r="Q320" s="6" t="str">
        <f>'ادخال البيانات'!BE321</f>
        <v/>
      </c>
      <c r="R320" s="6" t="str">
        <f>'ادخال البيانات'!BF321</f>
        <v/>
      </c>
      <c r="S320" s="6" t="str">
        <f>'ادخال البيانات'!BG321</f>
        <v/>
      </c>
      <c r="T320" s="6" t="str">
        <f>'ادخال البيانات'!BH321</f>
        <v/>
      </c>
      <c r="U320" s="6" t="str">
        <f>'ادخال البيانات'!BI321</f>
        <v/>
      </c>
      <c r="V320" s="130" t="str">
        <f>'ادخال البيانات'!BJ321</f>
        <v/>
      </c>
      <c r="W320" s="138">
        <f t="shared" si="19"/>
        <v>0</v>
      </c>
    </row>
    <row r="321" spans="2:23" ht="14.5" thickBot="1">
      <c r="B321" s="6" t="str">
        <f>'ادخال البيانات'!B322</f>
        <v/>
      </c>
      <c r="C321" s="6" t="str">
        <f>'ادخال البيانات'!AQ322</f>
        <v/>
      </c>
      <c r="D321" s="6" t="str">
        <f>'ادخال البيانات'!AR322</f>
        <v/>
      </c>
      <c r="E321" s="6" t="str">
        <f>'ادخال البيانات'!AS322</f>
        <v/>
      </c>
      <c r="F321" s="6" t="str">
        <f>'ادخال البيانات'!AT322</f>
        <v/>
      </c>
      <c r="G321" s="6" t="str">
        <f>'ادخال البيانات'!AU322</f>
        <v/>
      </c>
      <c r="H321" s="6" t="str">
        <f>'ادخال البيانات'!AV322</f>
        <v/>
      </c>
      <c r="I321" s="6" t="str">
        <f>'ادخال البيانات'!AW322</f>
        <v/>
      </c>
      <c r="J321" s="6" t="str">
        <f>'ادخال البيانات'!AX322</f>
        <v/>
      </c>
      <c r="K321" s="6" t="str">
        <f>'ادخال البيانات'!AY322</f>
        <v/>
      </c>
      <c r="L321" s="6" t="str">
        <f>'ادخال البيانات'!AZ322</f>
        <v/>
      </c>
      <c r="M321" s="6" t="str">
        <f>'ادخال البيانات'!BA322</f>
        <v/>
      </c>
      <c r="N321" s="6" t="str">
        <f>'ادخال البيانات'!BB322</f>
        <v/>
      </c>
      <c r="O321" s="6" t="str">
        <f>'ادخال البيانات'!BC322</f>
        <v/>
      </c>
      <c r="P321" s="6" t="str">
        <f>'ادخال البيانات'!BD322</f>
        <v/>
      </c>
      <c r="Q321" s="6" t="str">
        <f>'ادخال البيانات'!BE322</f>
        <v/>
      </c>
      <c r="R321" s="6" t="str">
        <f>'ادخال البيانات'!BF322</f>
        <v/>
      </c>
      <c r="S321" s="6" t="str">
        <f>'ادخال البيانات'!BG322</f>
        <v/>
      </c>
      <c r="T321" s="6" t="str">
        <f>'ادخال البيانات'!BH322</f>
        <v/>
      </c>
      <c r="U321" s="6" t="str">
        <f>'ادخال البيانات'!BI322</f>
        <v/>
      </c>
      <c r="V321" s="130" t="str">
        <f>'ادخال البيانات'!BJ322</f>
        <v/>
      </c>
      <c r="W321" s="138">
        <f t="shared" si="19"/>
        <v>0</v>
      </c>
    </row>
    <row r="322" spans="2:23" ht="14.5" thickBot="1">
      <c r="B322" s="6" t="str">
        <f>'ادخال البيانات'!B323</f>
        <v/>
      </c>
      <c r="C322" s="6" t="str">
        <f>'ادخال البيانات'!AQ323</f>
        <v/>
      </c>
      <c r="D322" s="6" t="str">
        <f>'ادخال البيانات'!AR323</f>
        <v/>
      </c>
      <c r="E322" s="6" t="str">
        <f>'ادخال البيانات'!AS323</f>
        <v/>
      </c>
      <c r="F322" s="6" t="str">
        <f>'ادخال البيانات'!AT323</f>
        <v/>
      </c>
      <c r="G322" s="6" t="str">
        <f>'ادخال البيانات'!AU323</f>
        <v/>
      </c>
      <c r="H322" s="6" t="str">
        <f>'ادخال البيانات'!AV323</f>
        <v/>
      </c>
      <c r="I322" s="6" t="str">
        <f>'ادخال البيانات'!AW323</f>
        <v/>
      </c>
      <c r="J322" s="6" t="str">
        <f>'ادخال البيانات'!AX323</f>
        <v/>
      </c>
      <c r="K322" s="6" t="str">
        <f>'ادخال البيانات'!AY323</f>
        <v/>
      </c>
      <c r="L322" s="6" t="str">
        <f>'ادخال البيانات'!AZ323</f>
        <v/>
      </c>
      <c r="M322" s="6" t="str">
        <f>'ادخال البيانات'!BA323</f>
        <v/>
      </c>
      <c r="N322" s="6" t="str">
        <f>'ادخال البيانات'!BB323</f>
        <v/>
      </c>
      <c r="O322" s="6" t="str">
        <f>'ادخال البيانات'!BC323</f>
        <v/>
      </c>
      <c r="P322" s="6" t="str">
        <f>'ادخال البيانات'!BD323</f>
        <v/>
      </c>
      <c r="Q322" s="6" t="str">
        <f>'ادخال البيانات'!BE323</f>
        <v/>
      </c>
      <c r="R322" s="6" t="str">
        <f>'ادخال البيانات'!BF323</f>
        <v/>
      </c>
      <c r="S322" s="6" t="str">
        <f>'ادخال البيانات'!BG323</f>
        <v/>
      </c>
      <c r="T322" s="6" t="str">
        <f>'ادخال البيانات'!BH323</f>
        <v/>
      </c>
      <c r="U322" s="6" t="str">
        <f>'ادخال البيانات'!BI323</f>
        <v/>
      </c>
      <c r="V322" s="130" t="str">
        <f>'ادخال البيانات'!BJ323</f>
        <v/>
      </c>
      <c r="W322" s="138">
        <f t="shared" si="19"/>
        <v>0</v>
      </c>
    </row>
    <row r="323" spans="2:23" ht="14.5" thickBot="1">
      <c r="B323" s="6" t="str">
        <f>'ادخال البيانات'!B324</f>
        <v/>
      </c>
      <c r="C323" s="6" t="str">
        <f>'ادخال البيانات'!AQ324</f>
        <v/>
      </c>
      <c r="D323" s="6" t="str">
        <f>'ادخال البيانات'!AR324</f>
        <v/>
      </c>
      <c r="E323" s="6" t="str">
        <f>'ادخال البيانات'!AS324</f>
        <v/>
      </c>
      <c r="F323" s="6" t="str">
        <f>'ادخال البيانات'!AT324</f>
        <v/>
      </c>
      <c r="G323" s="6" t="str">
        <f>'ادخال البيانات'!AU324</f>
        <v/>
      </c>
      <c r="H323" s="6" t="str">
        <f>'ادخال البيانات'!AV324</f>
        <v/>
      </c>
      <c r="I323" s="6" t="str">
        <f>'ادخال البيانات'!AW324</f>
        <v/>
      </c>
      <c r="J323" s="6" t="str">
        <f>'ادخال البيانات'!AX324</f>
        <v/>
      </c>
      <c r="K323" s="6" t="str">
        <f>'ادخال البيانات'!AY324</f>
        <v/>
      </c>
      <c r="L323" s="6" t="str">
        <f>'ادخال البيانات'!AZ324</f>
        <v/>
      </c>
      <c r="M323" s="6" t="str">
        <f>'ادخال البيانات'!BA324</f>
        <v/>
      </c>
      <c r="N323" s="6" t="str">
        <f>'ادخال البيانات'!BB324</f>
        <v/>
      </c>
      <c r="O323" s="6" t="str">
        <f>'ادخال البيانات'!BC324</f>
        <v/>
      </c>
      <c r="P323" s="6" t="str">
        <f>'ادخال البيانات'!BD324</f>
        <v/>
      </c>
      <c r="Q323" s="6" t="str">
        <f>'ادخال البيانات'!BE324</f>
        <v/>
      </c>
      <c r="R323" s="6" t="str">
        <f>'ادخال البيانات'!BF324</f>
        <v/>
      </c>
      <c r="S323" s="6" t="str">
        <f>'ادخال البيانات'!BG324</f>
        <v/>
      </c>
      <c r="T323" s="6" t="str">
        <f>'ادخال البيانات'!BH324</f>
        <v/>
      </c>
      <c r="U323" s="6" t="str">
        <f>'ادخال البيانات'!BI324</f>
        <v/>
      </c>
      <c r="V323" s="130" t="str">
        <f>'ادخال البيانات'!BJ324</f>
        <v/>
      </c>
      <c r="W323" s="138">
        <f t="shared" si="19"/>
        <v>0</v>
      </c>
    </row>
    <row r="324" spans="2:23" ht="14.5" thickBot="1">
      <c r="B324" s="6" t="str">
        <f>'ادخال البيانات'!B325</f>
        <v/>
      </c>
      <c r="C324" s="6" t="str">
        <f>'ادخال البيانات'!AQ325</f>
        <v/>
      </c>
      <c r="D324" s="6" t="str">
        <f>'ادخال البيانات'!AR325</f>
        <v/>
      </c>
      <c r="E324" s="6" t="str">
        <f>'ادخال البيانات'!AS325</f>
        <v/>
      </c>
      <c r="F324" s="6" t="str">
        <f>'ادخال البيانات'!AT325</f>
        <v/>
      </c>
      <c r="G324" s="6" t="str">
        <f>'ادخال البيانات'!AU325</f>
        <v/>
      </c>
      <c r="H324" s="6" t="str">
        <f>'ادخال البيانات'!AV325</f>
        <v/>
      </c>
      <c r="I324" s="6" t="str">
        <f>'ادخال البيانات'!AW325</f>
        <v/>
      </c>
      <c r="J324" s="6" t="str">
        <f>'ادخال البيانات'!AX325</f>
        <v/>
      </c>
      <c r="K324" s="6" t="str">
        <f>'ادخال البيانات'!AY325</f>
        <v/>
      </c>
      <c r="L324" s="6" t="str">
        <f>'ادخال البيانات'!AZ325</f>
        <v/>
      </c>
      <c r="M324" s="6" t="str">
        <f>'ادخال البيانات'!BA325</f>
        <v/>
      </c>
      <c r="N324" s="6" t="str">
        <f>'ادخال البيانات'!BB325</f>
        <v/>
      </c>
      <c r="O324" s="6" t="str">
        <f>'ادخال البيانات'!BC325</f>
        <v/>
      </c>
      <c r="P324" s="6" t="str">
        <f>'ادخال البيانات'!BD325</f>
        <v/>
      </c>
      <c r="Q324" s="6" t="str">
        <f>'ادخال البيانات'!BE325</f>
        <v/>
      </c>
      <c r="R324" s="6" t="str">
        <f>'ادخال البيانات'!BF325</f>
        <v/>
      </c>
      <c r="S324" s="6" t="str">
        <f>'ادخال البيانات'!BG325</f>
        <v/>
      </c>
      <c r="T324" s="6" t="str">
        <f>'ادخال البيانات'!BH325</f>
        <v/>
      </c>
      <c r="U324" s="6" t="str">
        <f>'ادخال البيانات'!BI325</f>
        <v/>
      </c>
      <c r="V324" s="130" t="str">
        <f>'ادخال البيانات'!BJ325</f>
        <v/>
      </c>
      <c r="W324" s="138">
        <f t="shared" si="19"/>
        <v>0</v>
      </c>
    </row>
    <row r="325" spans="2:23" ht="14.5" thickBot="1">
      <c r="B325" s="6" t="str">
        <f>'ادخال البيانات'!B326</f>
        <v/>
      </c>
      <c r="C325" s="6" t="str">
        <f>'ادخال البيانات'!AQ326</f>
        <v/>
      </c>
      <c r="D325" s="6" t="str">
        <f>'ادخال البيانات'!AR326</f>
        <v/>
      </c>
      <c r="E325" s="6" t="str">
        <f>'ادخال البيانات'!AS326</f>
        <v/>
      </c>
      <c r="F325" s="6" t="str">
        <f>'ادخال البيانات'!AT326</f>
        <v/>
      </c>
      <c r="G325" s="6" t="str">
        <f>'ادخال البيانات'!AU326</f>
        <v/>
      </c>
      <c r="H325" s="6" t="str">
        <f>'ادخال البيانات'!AV326</f>
        <v/>
      </c>
      <c r="I325" s="6" t="str">
        <f>'ادخال البيانات'!AW326</f>
        <v/>
      </c>
      <c r="J325" s="6" t="str">
        <f>'ادخال البيانات'!AX326</f>
        <v/>
      </c>
      <c r="K325" s="6" t="str">
        <f>'ادخال البيانات'!AY326</f>
        <v/>
      </c>
      <c r="L325" s="6" t="str">
        <f>'ادخال البيانات'!AZ326</f>
        <v/>
      </c>
      <c r="M325" s="6" t="str">
        <f>'ادخال البيانات'!BA326</f>
        <v/>
      </c>
      <c r="N325" s="6" t="str">
        <f>'ادخال البيانات'!BB326</f>
        <v/>
      </c>
      <c r="O325" s="6" t="str">
        <f>'ادخال البيانات'!BC326</f>
        <v/>
      </c>
      <c r="P325" s="6" t="str">
        <f>'ادخال البيانات'!BD326</f>
        <v/>
      </c>
      <c r="Q325" s="6" t="str">
        <f>'ادخال البيانات'!BE326</f>
        <v/>
      </c>
      <c r="R325" s="6" t="str">
        <f>'ادخال البيانات'!BF326</f>
        <v/>
      </c>
      <c r="S325" s="6" t="str">
        <f>'ادخال البيانات'!BG326</f>
        <v/>
      </c>
      <c r="T325" s="6" t="str">
        <f>'ادخال البيانات'!BH326</f>
        <v/>
      </c>
      <c r="U325" s="6" t="str">
        <f>'ادخال البيانات'!BI326</f>
        <v/>
      </c>
      <c r="V325" s="130" t="str">
        <f>'ادخال البيانات'!BJ326</f>
        <v/>
      </c>
      <c r="W325" s="138">
        <f t="shared" si="19"/>
        <v>0</v>
      </c>
    </row>
    <row r="326" spans="2:23" ht="14.5" thickBot="1">
      <c r="B326" s="6" t="str">
        <f>'ادخال البيانات'!B327</f>
        <v/>
      </c>
      <c r="C326" s="6" t="str">
        <f>'ادخال البيانات'!AQ327</f>
        <v/>
      </c>
      <c r="D326" s="6" t="str">
        <f>'ادخال البيانات'!AR327</f>
        <v/>
      </c>
      <c r="E326" s="6" t="str">
        <f>'ادخال البيانات'!AS327</f>
        <v/>
      </c>
      <c r="F326" s="6" t="str">
        <f>'ادخال البيانات'!AT327</f>
        <v/>
      </c>
      <c r="G326" s="6" t="str">
        <f>'ادخال البيانات'!AU327</f>
        <v/>
      </c>
      <c r="H326" s="6" t="str">
        <f>'ادخال البيانات'!AV327</f>
        <v/>
      </c>
      <c r="I326" s="6" t="str">
        <f>'ادخال البيانات'!AW327</f>
        <v/>
      </c>
      <c r="J326" s="6" t="str">
        <f>'ادخال البيانات'!AX327</f>
        <v/>
      </c>
      <c r="K326" s="6" t="str">
        <f>'ادخال البيانات'!AY327</f>
        <v/>
      </c>
      <c r="L326" s="6" t="str">
        <f>'ادخال البيانات'!AZ327</f>
        <v/>
      </c>
      <c r="M326" s="6" t="str">
        <f>'ادخال البيانات'!BA327</f>
        <v/>
      </c>
      <c r="N326" s="6" t="str">
        <f>'ادخال البيانات'!BB327</f>
        <v/>
      </c>
      <c r="O326" s="6" t="str">
        <f>'ادخال البيانات'!BC327</f>
        <v/>
      </c>
      <c r="P326" s="6" t="str">
        <f>'ادخال البيانات'!BD327</f>
        <v/>
      </c>
      <c r="Q326" s="6" t="str">
        <f>'ادخال البيانات'!BE327</f>
        <v/>
      </c>
      <c r="R326" s="6" t="str">
        <f>'ادخال البيانات'!BF327</f>
        <v/>
      </c>
      <c r="S326" s="6" t="str">
        <f>'ادخال البيانات'!BG327</f>
        <v/>
      </c>
      <c r="T326" s="6" t="str">
        <f>'ادخال البيانات'!BH327</f>
        <v/>
      </c>
      <c r="U326" s="6" t="str">
        <f>'ادخال البيانات'!BI327</f>
        <v/>
      </c>
      <c r="V326" s="130" t="str">
        <f>'ادخال البيانات'!BJ327</f>
        <v/>
      </c>
      <c r="W326" s="138">
        <f t="shared" si="19"/>
        <v>0</v>
      </c>
    </row>
    <row r="327" spans="2:23" ht="14.5" thickBot="1">
      <c r="B327" s="6" t="str">
        <f>'ادخال البيانات'!B328</f>
        <v/>
      </c>
      <c r="C327" s="6" t="str">
        <f>'ادخال البيانات'!AQ328</f>
        <v/>
      </c>
      <c r="D327" s="6" t="str">
        <f>'ادخال البيانات'!AR328</f>
        <v/>
      </c>
      <c r="E327" s="6" t="str">
        <f>'ادخال البيانات'!AS328</f>
        <v/>
      </c>
      <c r="F327" s="6" t="str">
        <f>'ادخال البيانات'!AT328</f>
        <v/>
      </c>
      <c r="G327" s="6" t="str">
        <f>'ادخال البيانات'!AU328</f>
        <v/>
      </c>
      <c r="H327" s="6" t="str">
        <f>'ادخال البيانات'!AV328</f>
        <v/>
      </c>
      <c r="I327" s="6" t="str">
        <f>'ادخال البيانات'!AW328</f>
        <v/>
      </c>
      <c r="J327" s="6" t="str">
        <f>'ادخال البيانات'!AX328</f>
        <v/>
      </c>
      <c r="K327" s="6" t="str">
        <f>'ادخال البيانات'!AY328</f>
        <v/>
      </c>
      <c r="L327" s="6" t="str">
        <f>'ادخال البيانات'!AZ328</f>
        <v/>
      </c>
      <c r="M327" s="6" t="str">
        <f>'ادخال البيانات'!BA328</f>
        <v/>
      </c>
      <c r="N327" s="6" t="str">
        <f>'ادخال البيانات'!BB328</f>
        <v/>
      </c>
      <c r="O327" s="6" t="str">
        <f>'ادخال البيانات'!BC328</f>
        <v/>
      </c>
      <c r="P327" s="6" t="str">
        <f>'ادخال البيانات'!BD328</f>
        <v/>
      </c>
      <c r="Q327" s="6" t="str">
        <f>'ادخال البيانات'!BE328</f>
        <v/>
      </c>
      <c r="R327" s="6" t="str">
        <f>'ادخال البيانات'!BF328</f>
        <v/>
      </c>
      <c r="S327" s="6" t="str">
        <f>'ادخال البيانات'!BG328</f>
        <v/>
      </c>
      <c r="T327" s="6" t="str">
        <f>'ادخال البيانات'!BH328</f>
        <v/>
      </c>
      <c r="U327" s="6" t="str">
        <f>'ادخال البيانات'!BI328</f>
        <v/>
      </c>
      <c r="V327" s="130" t="str">
        <f>'ادخال البيانات'!BJ328</f>
        <v/>
      </c>
      <c r="W327" s="138">
        <f t="shared" si="19"/>
        <v>0</v>
      </c>
    </row>
    <row r="328" spans="2:23" ht="14.5" thickBot="1">
      <c r="B328" s="6" t="str">
        <f>'ادخال البيانات'!B329</f>
        <v/>
      </c>
      <c r="C328" s="6" t="str">
        <f>'ادخال البيانات'!AQ329</f>
        <v/>
      </c>
      <c r="D328" s="6" t="str">
        <f>'ادخال البيانات'!AR329</f>
        <v/>
      </c>
      <c r="E328" s="6" t="str">
        <f>'ادخال البيانات'!AS329</f>
        <v/>
      </c>
      <c r="F328" s="6" t="str">
        <f>'ادخال البيانات'!AT329</f>
        <v/>
      </c>
      <c r="G328" s="6" t="str">
        <f>'ادخال البيانات'!AU329</f>
        <v/>
      </c>
      <c r="H328" s="6" t="str">
        <f>'ادخال البيانات'!AV329</f>
        <v/>
      </c>
      <c r="I328" s="6" t="str">
        <f>'ادخال البيانات'!AW329</f>
        <v/>
      </c>
      <c r="J328" s="6" t="str">
        <f>'ادخال البيانات'!AX329</f>
        <v/>
      </c>
      <c r="K328" s="6" t="str">
        <f>'ادخال البيانات'!AY329</f>
        <v/>
      </c>
      <c r="L328" s="6" t="str">
        <f>'ادخال البيانات'!AZ329</f>
        <v/>
      </c>
      <c r="M328" s="6" t="str">
        <f>'ادخال البيانات'!BA329</f>
        <v/>
      </c>
      <c r="N328" s="6" t="str">
        <f>'ادخال البيانات'!BB329</f>
        <v/>
      </c>
      <c r="O328" s="6" t="str">
        <f>'ادخال البيانات'!BC329</f>
        <v/>
      </c>
      <c r="P328" s="6" t="str">
        <f>'ادخال البيانات'!BD329</f>
        <v/>
      </c>
      <c r="Q328" s="6" t="str">
        <f>'ادخال البيانات'!BE329</f>
        <v/>
      </c>
      <c r="R328" s="6" t="str">
        <f>'ادخال البيانات'!BF329</f>
        <v/>
      </c>
      <c r="S328" s="6" t="str">
        <f>'ادخال البيانات'!BG329</f>
        <v/>
      </c>
      <c r="T328" s="6" t="str">
        <f>'ادخال البيانات'!BH329</f>
        <v/>
      </c>
      <c r="U328" s="6" t="str">
        <f>'ادخال البيانات'!BI329</f>
        <v/>
      </c>
      <c r="V328" s="130" t="str">
        <f>'ادخال البيانات'!BJ329</f>
        <v/>
      </c>
      <c r="W328" s="138">
        <f t="shared" si="19"/>
        <v>0</v>
      </c>
    </row>
    <row r="329" spans="2:23" ht="14.5" thickBot="1">
      <c r="B329" s="6" t="str">
        <f>'ادخال البيانات'!B330</f>
        <v/>
      </c>
      <c r="C329" s="6" t="str">
        <f>'ادخال البيانات'!AQ330</f>
        <v/>
      </c>
      <c r="D329" s="6" t="str">
        <f>'ادخال البيانات'!AR330</f>
        <v/>
      </c>
      <c r="E329" s="6" t="str">
        <f>'ادخال البيانات'!AS330</f>
        <v/>
      </c>
      <c r="F329" s="6" t="str">
        <f>'ادخال البيانات'!AT330</f>
        <v/>
      </c>
      <c r="G329" s="6" t="str">
        <f>'ادخال البيانات'!AU330</f>
        <v/>
      </c>
      <c r="H329" s="6" t="str">
        <f>'ادخال البيانات'!AV330</f>
        <v/>
      </c>
      <c r="I329" s="6" t="str">
        <f>'ادخال البيانات'!AW330</f>
        <v/>
      </c>
      <c r="J329" s="6" t="str">
        <f>'ادخال البيانات'!AX330</f>
        <v/>
      </c>
      <c r="K329" s="6" t="str">
        <f>'ادخال البيانات'!AY330</f>
        <v/>
      </c>
      <c r="L329" s="6" t="str">
        <f>'ادخال البيانات'!AZ330</f>
        <v/>
      </c>
      <c r="M329" s="6" t="str">
        <f>'ادخال البيانات'!BA330</f>
        <v/>
      </c>
      <c r="N329" s="6" t="str">
        <f>'ادخال البيانات'!BB330</f>
        <v/>
      </c>
      <c r="O329" s="6" t="str">
        <f>'ادخال البيانات'!BC330</f>
        <v/>
      </c>
      <c r="P329" s="6" t="str">
        <f>'ادخال البيانات'!BD330</f>
        <v/>
      </c>
      <c r="Q329" s="6" t="str">
        <f>'ادخال البيانات'!BE330</f>
        <v/>
      </c>
      <c r="R329" s="6" t="str">
        <f>'ادخال البيانات'!BF330</f>
        <v/>
      </c>
      <c r="S329" s="6" t="str">
        <f>'ادخال البيانات'!BG330</f>
        <v/>
      </c>
      <c r="T329" s="6" t="str">
        <f>'ادخال البيانات'!BH330</f>
        <v/>
      </c>
      <c r="U329" s="6" t="str">
        <f>'ادخال البيانات'!BI330</f>
        <v/>
      </c>
      <c r="V329" s="130" t="str">
        <f>'ادخال البيانات'!BJ330</f>
        <v/>
      </c>
      <c r="W329" s="138">
        <f t="shared" si="19"/>
        <v>0</v>
      </c>
    </row>
    <row r="330" spans="2:23" ht="14.5" thickBot="1">
      <c r="B330" s="6" t="str">
        <f>'ادخال البيانات'!B331</f>
        <v/>
      </c>
      <c r="C330" s="6" t="str">
        <f>'ادخال البيانات'!AQ331</f>
        <v/>
      </c>
      <c r="D330" s="6" t="str">
        <f>'ادخال البيانات'!AR331</f>
        <v/>
      </c>
      <c r="E330" s="6" t="str">
        <f>'ادخال البيانات'!AS331</f>
        <v/>
      </c>
      <c r="F330" s="6" t="str">
        <f>'ادخال البيانات'!AT331</f>
        <v/>
      </c>
      <c r="G330" s="6" t="str">
        <f>'ادخال البيانات'!AU331</f>
        <v/>
      </c>
      <c r="H330" s="6" t="str">
        <f>'ادخال البيانات'!AV331</f>
        <v/>
      </c>
      <c r="I330" s="6" t="str">
        <f>'ادخال البيانات'!AW331</f>
        <v/>
      </c>
      <c r="J330" s="6" t="str">
        <f>'ادخال البيانات'!AX331</f>
        <v/>
      </c>
      <c r="K330" s="6" t="str">
        <f>'ادخال البيانات'!AY331</f>
        <v/>
      </c>
      <c r="L330" s="6" t="str">
        <f>'ادخال البيانات'!AZ331</f>
        <v/>
      </c>
      <c r="M330" s="6" t="str">
        <f>'ادخال البيانات'!BA331</f>
        <v/>
      </c>
      <c r="N330" s="6" t="str">
        <f>'ادخال البيانات'!BB331</f>
        <v/>
      </c>
      <c r="O330" s="6" t="str">
        <f>'ادخال البيانات'!BC331</f>
        <v/>
      </c>
      <c r="P330" s="6" t="str">
        <f>'ادخال البيانات'!BD331</f>
        <v/>
      </c>
      <c r="Q330" s="6" t="str">
        <f>'ادخال البيانات'!BE331</f>
        <v/>
      </c>
      <c r="R330" s="6" t="str">
        <f>'ادخال البيانات'!BF331</f>
        <v/>
      </c>
      <c r="S330" s="6" t="str">
        <f>'ادخال البيانات'!BG331</f>
        <v/>
      </c>
      <c r="T330" s="6" t="str">
        <f>'ادخال البيانات'!BH331</f>
        <v/>
      </c>
      <c r="U330" s="6" t="str">
        <f>'ادخال البيانات'!BI331</f>
        <v/>
      </c>
      <c r="V330" s="130" t="str">
        <f>'ادخال البيانات'!BJ331</f>
        <v/>
      </c>
      <c r="W330" s="138">
        <f t="shared" si="19"/>
        <v>0</v>
      </c>
    </row>
    <row r="331" spans="2:23" ht="14.5" thickBot="1">
      <c r="B331" s="6" t="str">
        <f>'ادخال البيانات'!B332</f>
        <v/>
      </c>
      <c r="C331" s="6" t="str">
        <f>'ادخال البيانات'!AQ332</f>
        <v/>
      </c>
      <c r="D331" s="6" t="str">
        <f>'ادخال البيانات'!AR332</f>
        <v/>
      </c>
      <c r="E331" s="6" t="str">
        <f>'ادخال البيانات'!AS332</f>
        <v/>
      </c>
      <c r="F331" s="6" t="str">
        <f>'ادخال البيانات'!AT332</f>
        <v/>
      </c>
      <c r="G331" s="6" t="str">
        <f>'ادخال البيانات'!AU332</f>
        <v/>
      </c>
      <c r="H331" s="6" t="str">
        <f>'ادخال البيانات'!AV332</f>
        <v/>
      </c>
      <c r="I331" s="6" t="str">
        <f>'ادخال البيانات'!AW332</f>
        <v/>
      </c>
      <c r="J331" s="6" t="str">
        <f>'ادخال البيانات'!AX332</f>
        <v/>
      </c>
      <c r="K331" s="6" t="str">
        <f>'ادخال البيانات'!AY332</f>
        <v/>
      </c>
      <c r="L331" s="6" t="str">
        <f>'ادخال البيانات'!AZ332</f>
        <v/>
      </c>
      <c r="M331" s="6" t="str">
        <f>'ادخال البيانات'!BA332</f>
        <v/>
      </c>
      <c r="N331" s="6" t="str">
        <f>'ادخال البيانات'!BB332</f>
        <v/>
      </c>
      <c r="O331" s="6" t="str">
        <f>'ادخال البيانات'!BC332</f>
        <v/>
      </c>
      <c r="P331" s="6" t="str">
        <f>'ادخال البيانات'!BD332</f>
        <v/>
      </c>
      <c r="Q331" s="6" t="str">
        <f>'ادخال البيانات'!BE332</f>
        <v/>
      </c>
      <c r="R331" s="6" t="str">
        <f>'ادخال البيانات'!BF332</f>
        <v/>
      </c>
      <c r="S331" s="6" t="str">
        <f>'ادخال البيانات'!BG332</f>
        <v/>
      </c>
      <c r="T331" s="6" t="str">
        <f>'ادخال البيانات'!BH332</f>
        <v/>
      </c>
      <c r="U331" s="6" t="str">
        <f>'ادخال البيانات'!BI332</f>
        <v/>
      </c>
      <c r="V331" s="130" t="str">
        <f>'ادخال البيانات'!BJ332</f>
        <v/>
      </c>
      <c r="W331" s="138">
        <f t="shared" si="19"/>
        <v>0</v>
      </c>
    </row>
    <row r="332" spans="2:23" ht="14.5" thickBot="1">
      <c r="B332" s="6" t="str">
        <f>'ادخال البيانات'!B333</f>
        <v/>
      </c>
      <c r="C332" s="6" t="str">
        <f>'ادخال البيانات'!AQ333</f>
        <v/>
      </c>
      <c r="D332" s="6" t="str">
        <f>'ادخال البيانات'!AR333</f>
        <v/>
      </c>
      <c r="E332" s="6" t="str">
        <f>'ادخال البيانات'!AS333</f>
        <v/>
      </c>
      <c r="F332" s="6" t="str">
        <f>'ادخال البيانات'!AT333</f>
        <v/>
      </c>
      <c r="G332" s="6" t="str">
        <f>'ادخال البيانات'!AU333</f>
        <v/>
      </c>
      <c r="H332" s="6" t="str">
        <f>'ادخال البيانات'!AV333</f>
        <v/>
      </c>
      <c r="I332" s="6" t="str">
        <f>'ادخال البيانات'!AW333</f>
        <v/>
      </c>
      <c r="J332" s="6" t="str">
        <f>'ادخال البيانات'!AX333</f>
        <v/>
      </c>
      <c r="K332" s="6" t="str">
        <f>'ادخال البيانات'!AY333</f>
        <v/>
      </c>
      <c r="L332" s="6" t="str">
        <f>'ادخال البيانات'!AZ333</f>
        <v/>
      </c>
      <c r="M332" s="6" t="str">
        <f>'ادخال البيانات'!BA333</f>
        <v/>
      </c>
      <c r="N332" s="6" t="str">
        <f>'ادخال البيانات'!BB333</f>
        <v/>
      </c>
      <c r="O332" s="6" t="str">
        <f>'ادخال البيانات'!BC333</f>
        <v/>
      </c>
      <c r="P332" s="6" t="str">
        <f>'ادخال البيانات'!BD333</f>
        <v/>
      </c>
      <c r="Q332" s="6" t="str">
        <f>'ادخال البيانات'!BE333</f>
        <v/>
      </c>
      <c r="R332" s="6" t="str">
        <f>'ادخال البيانات'!BF333</f>
        <v/>
      </c>
      <c r="S332" s="6" t="str">
        <f>'ادخال البيانات'!BG333</f>
        <v/>
      </c>
      <c r="T332" s="6" t="str">
        <f>'ادخال البيانات'!BH333</f>
        <v/>
      </c>
      <c r="U332" s="6" t="str">
        <f>'ادخال البيانات'!BI333</f>
        <v/>
      </c>
      <c r="V332" s="130" t="str">
        <f>'ادخال البيانات'!BJ333</f>
        <v/>
      </c>
      <c r="W332" s="138">
        <f t="shared" si="19"/>
        <v>0</v>
      </c>
    </row>
    <row r="333" spans="2:23" ht="14.5" thickBot="1">
      <c r="B333" s="6" t="str">
        <f>'ادخال البيانات'!B334</f>
        <v/>
      </c>
      <c r="C333" s="6" t="str">
        <f>'ادخال البيانات'!AQ334</f>
        <v/>
      </c>
      <c r="D333" s="6" t="str">
        <f>'ادخال البيانات'!AR334</f>
        <v/>
      </c>
      <c r="E333" s="6" t="str">
        <f>'ادخال البيانات'!AS334</f>
        <v/>
      </c>
      <c r="F333" s="6" t="str">
        <f>'ادخال البيانات'!AT334</f>
        <v/>
      </c>
      <c r="G333" s="6" t="str">
        <f>'ادخال البيانات'!AU334</f>
        <v/>
      </c>
      <c r="H333" s="6" t="str">
        <f>'ادخال البيانات'!AV334</f>
        <v/>
      </c>
      <c r="I333" s="6" t="str">
        <f>'ادخال البيانات'!AW334</f>
        <v/>
      </c>
      <c r="J333" s="6" t="str">
        <f>'ادخال البيانات'!AX334</f>
        <v/>
      </c>
      <c r="K333" s="6" t="str">
        <f>'ادخال البيانات'!AY334</f>
        <v/>
      </c>
      <c r="L333" s="6" t="str">
        <f>'ادخال البيانات'!AZ334</f>
        <v/>
      </c>
      <c r="M333" s="6" t="str">
        <f>'ادخال البيانات'!BA334</f>
        <v/>
      </c>
      <c r="N333" s="6" t="str">
        <f>'ادخال البيانات'!BB334</f>
        <v/>
      </c>
      <c r="O333" s="6" t="str">
        <f>'ادخال البيانات'!BC334</f>
        <v/>
      </c>
      <c r="P333" s="6" t="str">
        <f>'ادخال البيانات'!BD334</f>
        <v/>
      </c>
      <c r="Q333" s="6" t="str">
        <f>'ادخال البيانات'!BE334</f>
        <v/>
      </c>
      <c r="R333" s="6" t="str">
        <f>'ادخال البيانات'!BF334</f>
        <v/>
      </c>
      <c r="S333" s="6" t="str">
        <f>'ادخال البيانات'!BG334</f>
        <v/>
      </c>
      <c r="T333" s="6" t="str">
        <f>'ادخال البيانات'!BH334</f>
        <v/>
      </c>
      <c r="U333" s="6" t="str">
        <f>'ادخال البيانات'!BI334</f>
        <v/>
      </c>
      <c r="V333" s="130" t="str">
        <f>'ادخال البيانات'!BJ334</f>
        <v/>
      </c>
      <c r="W333" s="138">
        <f t="shared" si="19"/>
        <v>0</v>
      </c>
    </row>
    <row r="334" spans="2:23" ht="14.5" thickBot="1">
      <c r="B334" s="6" t="str">
        <f>'ادخال البيانات'!B335</f>
        <v/>
      </c>
      <c r="C334" s="6" t="str">
        <f>'ادخال البيانات'!AQ335</f>
        <v/>
      </c>
      <c r="D334" s="6" t="str">
        <f>'ادخال البيانات'!AR335</f>
        <v/>
      </c>
      <c r="E334" s="6" t="str">
        <f>'ادخال البيانات'!AS335</f>
        <v/>
      </c>
      <c r="F334" s="6" t="str">
        <f>'ادخال البيانات'!AT335</f>
        <v/>
      </c>
      <c r="G334" s="6" t="str">
        <f>'ادخال البيانات'!AU335</f>
        <v/>
      </c>
      <c r="H334" s="6" t="str">
        <f>'ادخال البيانات'!AV335</f>
        <v/>
      </c>
      <c r="I334" s="6" t="str">
        <f>'ادخال البيانات'!AW335</f>
        <v/>
      </c>
      <c r="J334" s="6" t="str">
        <f>'ادخال البيانات'!AX335</f>
        <v/>
      </c>
      <c r="K334" s="6" t="str">
        <f>'ادخال البيانات'!AY335</f>
        <v/>
      </c>
      <c r="L334" s="6" t="str">
        <f>'ادخال البيانات'!AZ335</f>
        <v/>
      </c>
      <c r="M334" s="6" t="str">
        <f>'ادخال البيانات'!BA335</f>
        <v/>
      </c>
      <c r="N334" s="6" t="str">
        <f>'ادخال البيانات'!BB335</f>
        <v/>
      </c>
      <c r="O334" s="6" t="str">
        <f>'ادخال البيانات'!BC335</f>
        <v/>
      </c>
      <c r="P334" s="6" t="str">
        <f>'ادخال البيانات'!BD335</f>
        <v/>
      </c>
      <c r="Q334" s="6" t="str">
        <f>'ادخال البيانات'!BE335</f>
        <v/>
      </c>
      <c r="R334" s="6" t="str">
        <f>'ادخال البيانات'!BF335</f>
        <v/>
      </c>
      <c r="S334" s="6" t="str">
        <f>'ادخال البيانات'!BG335</f>
        <v/>
      </c>
      <c r="T334" s="6" t="str">
        <f>'ادخال البيانات'!BH335</f>
        <v/>
      </c>
      <c r="U334" s="6" t="str">
        <f>'ادخال البيانات'!BI335</f>
        <v/>
      </c>
      <c r="V334" s="130" t="str">
        <f>'ادخال البيانات'!BJ335</f>
        <v/>
      </c>
      <c r="W334" s="138">
        <f t="shared" si="19"/>
        <v>0</v>
      </c>
    </row>
    <row r="335" spans="2:23" ht="14.5" thickBot="1">
      <c r="B335" s="6" t="str">
        <f>'ادخال البيانات'!B336</f>
        <v/>
      </c>
      <c r="C335" s="6" t="str">
        <f>'ادخال البيانات'!AQ336</f>
        <v/>
      </c>
      <c r="D335" s="6" t="str">
        <f>'ادخال البيانات'!AR336</f>
        <v/>
      </c>
      <c r="E335" s="6" t="str">
        <f>'ادخال البيانات'!AS336</f>
        <v/>
      </c>
      <c r="F335" s="6" t="str">
        <f>'ادخال البيانات'!AT336</f>
        <v/>
      </c>
      <c r="G335" s="6" t="str">
        <f>'ادخال البيانات'!AU336</f>
        <v/>
      </c>
      <c r="H335" s="6" t="str">
        <f>'ادخال البيانات'!AV336</f>
        <v/>
      </c>
      <c r="I335" s="6" t="str">
        <f>'ادخال البيانات'!AW336</f>
        <v/>
      </c>
      <c r="J335" s="6" t="str">
        <f>'ادخال البيانات'!AX336</f>
        <v/>
      </c>
      <c r="K335" s="6" t="str">
        <f>'ادخال البيانات'!AY336</f>
        <v/>
      </c>
      <c r="L335" s="6" t="str">
        <f>'ادخال البيانات'!AZ336</f>
        <v/>
      </c>
      <c r="M335" s="6" t="str">
        <f>'ادخال البيانات'!BA336</f>
        <v/>
      </c>
      <c r="N335" s="6" t="str">
        <f>'ادخال البيانات'!BB336</f>
        <v/>
      </c>
      <c r="O335" s="6" t="str">
        <f>'ادخال البيانات'!BC336</f>
        <v/>
      </c>
      <c r="P335" s="6" t="str">
        <f>'ادخال البيانات'!BD336</f>
        <v/>
      </c>
      <c r="Q335" s="6" t="str">
        <f>'ادخال البيانات'!BE336</f>
        <v/>
      </c>
      <c r="R335" s="6" t="str">
        <f>'ادخال البيانات'!BF336</f>
        <v/>
      </c>
      <c r="S335" s="6" t="str">
        <f>'ادخال البيانات'!BG336</f>
        <v/>
      </c>
      <c r="T335" s="6" t="str">
        <f>'ادخال البيانات'!BH336</f>
        <v/>
      </c>
      <c r="U335" s="6" t="str">
        <f>'ادخال البيانات'!BI336</f>
        <v/>
      </c>
      <c r="V335" s="130" t="str">
        <f>'ادخال البيانات'!BJ336</f>
        <v/>
      </c>
      <c r="W335" s="138">
        <f t="shared" si="19"/>
        <v>0</v>
      </c>
    </row>
    <row r="336" spans="2:23" ht="14.5" thickBot="1">
      <c r="B336" s="6" t="str">
        <f>'ادخال البيانات'!B337</f>
        <v/>
      </c>
      <c r="C336" s="6" t="str">
        <f>'ادخال البيانات'!AQ337</f>
        <v/>
      </c>
      <c r="D336" s="6" t="str">
        <f>'ادخال البيانات'!AR337</f>
        <v/>
      </c>
      <c r="E336" s="6" t="str">
        <f>'ادخال البيانات'!AS337</f>
        <v/>
      </c>
      <c r="F336" s="6" t="str">
        <f>'ادخال البيانات'!AT337</f>
        <v/>
      </c>
      <c r="G336" s="6" t="str">
        <f>'ادخال البيانات'!AU337</f>
        <v/>
      </c>
      <c r="H336" s="6" t="str">
        <f>'ادخال البيانات'!AV337</f>
        <v/>
      </c>
      <c r="I336" s="6" t="str">
        <f>'ادخال البيانات'!AW337</f>
        <v/>
      </c>
      <c r="J336" s="6" t="str">
        <f>'ادخال البيانات'!AX337</f>
        <v/>
      </c>
      <c r="K336" s="6" t="str">
        <f>'ادخال البيانات'!AY337</f>
        <v/>
      </c>
      <c r="L336" s="6" t="str">
        <f>'ادخال البيانات'!AZ337</f>
        <v/>
      </c>
      <c r="M336" s="6" t="str">
        <f>'ادخال البيانات'!BA337</f>
        <v/>
      </c>
      <c r="N336" s="6" t="str">
        <f>'ادخال البيانات'!BB337</f>
        <v/>
      </c>
      <c r="O336" s="6" t="str">
        <f>'ادخال البيانات'!BC337</f>
        <v/>
      </c>
      <c r="P336" s="6" t="str">
        <f>'ادخال البيانات'!BD337</f>
        <v/>
      </c>
      <c r="Q336" s="6" t="str">
        <f>'ادخال البيانات'!BE337</f>
        <v/>
      </c>
      <c r="R336" s="6" t="str">
        <f>'ادخال البيانات'!BF337</f>
        <v/>
      </c>
      <c r="S336" s="6" t="str">
        <f>'ادخال البيانات'!BG337</f>
        <v/>
      </c>
      <c r="T336" s="6" t="str">
        <f>'ادخال البيانات'!BH337</f>
        <v/>
      </c>
      <c r="U336" s="6" t="str">
        <f>'ادخال البيانات'!BI337</f>
        <v/>
      </c>
      <c r="V336" s="130" t="str">
        <f>'ادخال البيانات'!BJ337</f>
        <v/>
      </c>
      <c r="W336" s="138">
        <f t="shared" ref="W336:W399" si="20">COUNTIF(C336:V336,"&gt;0")</f>
        <v>0</v>
      </c>
    </row>
    <row r="337" spans="2:23" ht="14.5" thickBot="1">
      <c r="B337" s="6" t="str">
        <f>'ادخال البيانات'!B338</f>
        <v/>
      </c>
      <c r="C337" s="6" t="str">
        <f>'ادخال البيانات'!AQ338</f>
        <v/>
      </c>
      <c r="D337" s="6" t="str">
        <f>'ادخال البيانات'!AR338</f>
        <v/>
      </c>
      <c r="E337" s="6" t="str">
        <f>'ادخال البيانات'!AS338</f>
        <v/>
      </c>
      <c r="F337" s="6" t="str">
        <f>'ادخال البيانات'!AT338</f>
        <v/>
      </c>
      <c r="G337" s="6" t="str">
        <f>'ادخال البيانات'!AU338</f>
        <v/>
      </c>
      <c r="H337" s="6" t="str">
        <f>'ادخال البيانات'!AV338</f>
        <v/>
      </c>
      <c r="I337" s="6" t="str">
        <f>'ادخال البيانات'!AW338</f>
        <v/>
      </c>
      <c r="J337" s="6" t="str">
        <f>'ادخال البيانات'!AX338</f>
        <v/>
      </c>
      <c r="K337" s="6" t="str">
        <f>'ادخال البيانات'!AY338</f>
        <v/>
      </c>
      <c r="L337" s="6" t="str">
        <f>'ادخال البيانات'!AZ338</f>
        <v/>
      </c>
      <c r="M337" s="6" t="str">
        <f>'ادخال البيانات'!BA338</f>
        <v/>
      </c>
      <c r="N337" s="6" t="str">
        <f>'ادخال البيانات'!BB338</f>
        <v/>
      </c>
      <c r="O337" s="6" t="str">
        <f>'ادخال البيانات'!BC338</f>
        <v/>
      </c>
      <c r="P337" s="6" t="str">
        <f>'ادخال البيانات'!BD338</f>
        <v/>
      </c>
      <c r="Q337" s="6" t="str">
        <f>'ادخال البيانات'!BE338</f>
        <v/>
      </c>
      <c r="R337" s="6" t="str">
        <f>'ادخال البيانات'!BF338</f>
        <v/>
      </c>
      <c r="S337" s="6" t="str">
        <f>'ادخال البيانات'!BG338</f>
        <v/>
      </c>
      <c r="T337" s="6" t="str">
        <f>'ادخال البيانات'!BH338</f>
        <v/>
      </c>
      <c r="U337" s="6" t="str">
        <f>'ادخال البيانات'!BI338</f>
        <v/>
      </c>
      <c r="V337" s="130" t="str">
        <f>'ادخال البيانات'!BJ338</f>
        <v/>
      </c>
      <c r="W337" s="138">
        <f t="shared" si="20"/>
        <v>0</v>
      </c>
    </row>
    <row r="338" spans="2:23" ht="14.5" thickBot="1">
      <c r="B338" s="6" t="str">
        <f>'ادخال البيانات'!B339</f>
        <v/>
      </c>
      <c r="C338" s="6" t="str">
        <f>'ادخال البيانات'!AQ339</f>
        <v/>
      </c>
      <c r="D338" s="6" t="str">
        <f>'ادخال البيانات'!AR339</f>
        <v/>
      </c>
      <c r="E338" s="6" t="str">
        <f>'ادخال البيانات'!AS339</f>
        <v/>
      </c>
      <c r="F338" s="6" t="str">
        <f>'ادخال البيانات'!AT339</f>
        <v/>
      </c>
      <c r="G338" s="6" t="str">
        <f>'ادخال البيانات'!AU339</f>
        <v/>
      </c>
      <c r="H338" s="6" t="str">
        <f>'ادخال البيانات'!AV339</f>
        <v/>
      </c>
      <c r="I338" s="6" t="str">
        <f>'ادخال البيانات'!AW339</f>
        <v/>
      </c>
      <c r="J338" s="6" t="str">
        <f>'ادخال البيانات'!AX339</f>
        <v/>
      </c>
      <c r="K338" s="6" t="str">
        <f>'ادخال البيانات'!AY339</f>
        <v/>
      </c>
      <c r="L338" s="6" t="str">
        <f>'ادخال البيانات'!AZ339</f>
        <v/>
      </c>
      <c r="M338" s="6" t="str">
        <f>'ادخال البيانات'!BA339</f>
        <v/>
      </c>
      <c r="N338" s="6" t="str">
        <f>'ادخال البيانات'!BB339</f>
        <v/>
      </c>
      <c r="O338" s="6" t="str">
        <f>'ادخال البيانات'!BC339</f>
        <v/>
      </c>
      <c r="P338" s="6" t="str">
        <f>'ادخال البيانات'!BD339</f>
        <v/>
      </c>
      <c r="Q338" s="6" t="str">
        <f>'ادخال البيانات'!BE339</f>
        <v/>
      </c>
      <c r="R338" s="6" t="str">
        <f>'ادخال البيانات'!BF339</f>
        <v/>
      </c>
      <c r="S338" s="6" t="str">
        <f>'ادخال البيانات'!BG339</f>
        <v/>
      </c>
      <c r="T338" s="6" t="str">
        <f>'ادخال البيانات'!BH339</f>
        <v/>
      </c>
      <c r="U338" s="6" t="str">
        <f>'ادخال البيانات'!BI339</f>
        <v/>
      </c>
      <c r="V338" s="130" t="str">
        <f>'ادخال البيانات'!BJ339</f>
        <v/>
      </c>
      <c r="W338" s="138">
        <f t="shared" si="20"/>
        <v>0</v>
      </c>
    </row>
    <row r="339" spans="2:23" ht="14.5" thickBot="1">
      <c r="B339" s="6" t="str">
        <f>'ادخال البيانات'!B340</f>
        <v/>
      </c>
      <c r="C339" s="6" t="str">
        <f>'ادخال البيانات'!AQ340</f>
        <v/>
      </c>
      <c r="D339" s="6" t="str">
        <f>'ادخال البيانات'!AR340</f>
        <v/>
      </c>
      <c r="E339" s="6" t="str">
        <f>'ادخال البيانات'!AS340</f>
        <v/>
      </c>
      <c r="F339" s="6" t="str">
        <f>'ادخال البيانات'!AT340</f>
        <v/>
      </c>
      <c r="G339" s="6" t="str">
        <f>'ادخال البيانات'!AU340</f>
        <v/>
      </c>
      <c r="H339" s="6" t="str">
        <f>'ادخال البيانات'!AV340</f>
        <v/>
      </c>
      <c r="I339" s="6" t="str">
        <f>'ادخال البيانات'!AW340</f>
        <v/>
      </c>
      <c r="J339" s="6" t="str">
        <f>'ادخال البيانات'!AX340</f>
        <v/>
      </c>
      <c r="K339" s="6" t="str">
        <f>'ادخال البيانات'!AY340</f>
        <v/>
      </c>
      <c r="L339" s="6" t="str">
        <f>'ادخال البيانات'!AZ340</f>
        <v/>
      </c>
      <c r="M339" s="6" t="str">
        <f>'ادخال البيانات'!BA340</f>
        <v/>
      </c>
      <c r="N339" s="6" t="str">
        <f>'ادخال البيانات'!BB340</f>
        <v/>
      </c>
      <c r="O339" s="6" t="str">
        <f>'ادخال البيانات'!BC340</f>
        <v/>
      </c>
      <c r="P339" s="6" t="str">
        <f>'ادخال البيانات'!BD340</f>
        <v/>
      </c>
      <c r="Q339" s="6" t="str">
        <f>'ادخال البيانات'!BE340</f>
        <v/>
      </c>
      <c r="R339" s="6" t="str">
        <f>'ادخال البيانات'!BF340</f>
        <v/>
      </c>
      <c r="S339" s="6" t="str">
        <f>'ادخال البيانات'!BG340</f>
        <v/>
      </c>
      <c r="T339" s="6" t="str">
        <f>'ادخال البيانات'!BH340</f>
        <v/>
      </c>
      <c r="U339" s="6" t="str">
        <f>'ادخال البيانات'!BI340</f>
        <v/>
      </c>
      <c r="V339" s="130" t="str">
        <f>'ادخال البيانات'!BJ340</f>
        <v/>
      </c>
      <c r="W339" s="138">
        <f t="shared" si="20"/>
        <v>0</v>
      </c>
    </row>
    <row r="340" spans="2:23" ht="14.5" thickBot="1">
      <c r="B340" s="6" t="str">
        <f>'ادخال البيانات'!B341</f>
        <v/>
      </c>
      <c r="C340" s="6" t="str">
        <f>'ادخال البيانات'!AQ341</f>
        <v/>
      </c>
      <c r="D340" s="6" t="str">
        <f>'ادخال البيانات'!AR341</f>
        <v/>
      </c>
      <c r="E340" s="6" t="str">
        <f>'ادخال البيانات'!AS341</f>
        <v/>
      </c>
      <c r="F340" s="6" t="str">
        <f>'ادخال البيانات'!AT341</f>
        <v/>
      </c>
      <c r="G340" s="6" t="str">
        <f>'ادخال البيانات'!AU341</f>
        <v/>
      </c>
      <c r="H340" s="6" t="str">
        <f>'ادخال البيانات'!AV341</f>
        <v/>
      </c>
      <c r="I340" s="6" t="str">
        <f>'ادخال البيانات'!AW341</f>
        <v/>
      </c>
      <c r="J340" s="6" t="str">
        <f>'ادخال البيانات'!AX341</f>
        <v/>
      </c>
      <c r="K340" s="6" t="str">
        <f>'ادخال البيانات'!AY341</f>
        <v/>
      </c>
      <c r="L340" s="6" t="str">
        <f>'ادخال البيانات'!AZ341</f>
        <v/>
      </c>
      <c r="M340" s="6" t="str">
        <f>'ادخال البيانات'!BA341</f>
        <v/>
      </c>
      <c r="N340" s="6" t="str">
        <f>'ادخال البيانات'!BB341</f>
        <v/>
      </c>
      <c r="O340" s="6" t="str">
        <f>'ادخال البيانات'!BC341</f>
        <v/>
      </c>
      <c r="P340" s="6" t="str">
        <f>'ادخال البيانات'!BD341</f>
        <v/>
      </c>
      <c r="Q340" s="6" t="str">
        <f>'ادخال البيانات'!BE341</f>
        <v/>
      </c>
      <c r="R340" s="6" t="str">
        <f>'ادخال البيانات'!BF341</f>
        <v/>
      </c>
      <c r="S340" s="6" t="str">
        <f>'ادخال البيانات'!BG341</f>
        <v/>
      </c>
      <c r="T340" s="6" t="str">
        <f>'ادخال البيانات'!BH341</f>
        <v/>
      </c>
      <c r="U340" s="6" t="str">
        <f>'ادخال البيانات'!BI341</f>
        <v/>
      </c>
      <c r="V340" s="130" t="str">
        <f>'ادخال البيانات'!BJ341</f>
        <v/>
      </c>
      <c r="W340" s="138">
        <f t="shared" si="20"/>
        <v>0</v>
      </c>
    </row>
    <row r="341" spans="2:23" ht="14.5" thickBot="1">
      <c r="B341" s="6" t="str">
        <f>'ادخال البيانات'!B342</f>
        <v/>
      </c>
      <c r="C341" s="6" t="str">
        <f>'ادخال البيانات'!AQ342</f>
        <v/>
      </c>
      <c r="D341" s="6" t="str">
        <f>'ادخال البيانات'!AR342</f>
        <v/>
      </c>
      <c r="E341" s="6" t="str">
        <f>'ادخال البيانات'!AS342</f>
        <v/>
      </c>
      <c r="F341" s="6" t="str">
        <f>'ادخال البيانات'!AT342</f>
        <v/>
      </c>
      <c r="G341" s="6" t="str">
        <f>'ادخال البيانات'!AU342</f>
        <v/>
      </c>
      <c r="H341" s="6" t="str">
        <f>'ادخال البيانات'!AV342</f>
        <v/>
      </c>
      <c r="I341" s="6" t="str">
        <f>'ادخال البيانات'!AW342</f>
        <v/>
      </c>
      <c r="J341" s="6" t="str">
        <f>'ادخال البيانات'!AX342</f>
        <v/>
      </c>
      <c r="K341" s="6" t="str">
        <f>'ادخال البيانات'!AY342</f>
        <v/>
      </c>
      <c r="L341" s="6" t="str">
        <f>'ادخال البيانات'!AZ342</f>
        <v/>
      </c>
      <c r="M341" s="6" t="str">
        <f>'ادخال البيانات'!BA342</f>
        <v/>
      </c>
      <c r="N341" s="6" t="str">
        <f>'ادخال البيانات'!BB342</f>
        <v/>
      </c>
      <c r="O341" s="6" t="str">
        <f>'ادخال البيانات'!BC342</f>
        <v/>
      </c>
      <c r="P341" s="6" t="str">
        <f>'ادخال البيانات'!BD342</f>
        <v/>
      </c>
      <c r="Q341" s="6" t="str">
        <f>'ادخال البيانات'!BE342</f>
        <v/>
      </c>
      <c r="R341" s="6" t="str">
        <f>'ادخال البيانات'!BF342</f>
        <v/>
      </c>
      <c r="S341" s="6" t="str">
        <f>'ادخال البيانات'!BG342</f>
        <v/>
      </c>
      <c r="T341" s="6" t="str">
        <f>'ادخال البيانات'!BH342</f>
        <v/>
      </c>
      <c r="U341" s="6" t="str">
        <f>'ادخال البيانات'!BI342</f>
        <v/>
      </c>
      <c r="V341" s="130" t="str">
        <f>'ادخال البيانات'!BJ342</f>
        <v/>
      </c>
      <c r="W341" s="138">
        <f t="shared" si="20"/>
        <v>0</v>
      </c>
    </row>
    <row r="342" spans="2:23" ht="14.5" thickBot="1">
      <c r="B342" s="6" t="str">
        <f>'ادخال البيانات'!B343</f>
        <v/>
      </c>
      <c r="C342" s="6" t="str">
        <f>'ادخال البيانات'!AQ343</f>
        <v/>
      </c>
      <c r="D342" s="6" t="str">
        <f>'ادخال البيانات'!AR343</f>
        <v/>
      </c>
      <c r="E342" s="6" t="str">
        <f>'ادخال البيانات'!AS343</f>
        <v/>
      </c>
      <c r="F342" s="6" t="str">
        <f>'ادخال البيانات'!AT343</f>
        <v/>
      </c>
      <c r="G342" s="6" t="str">
        <f>'ادخال البيانات'!AU343</f>
        <v/>
      </c>
      <c r="H342" s="6" t="str">
        <f>'ادخال البيانات'!AV343</f>
        <v/>
      </c>
      <c r="I342" s="6" t="str">
        <f>'ادخال البيانات'!AW343</f>
        <v/>
      </c>
      <c r="J342" s="6" t="str">
        <f>'ادخال البيانات'!AX343</f>
        <v/>
      </c>
      <c r="K342" s="6" t="str">
        <f>'ادخال البيانات'!AY343</f>
        <v/>
      </c>
      <c r="L342" s="6" t="str">
        <f>'ادخال البيانات'!AZ343</f>
        <v/>
      </c>
      <c r="M342" s="6" t="str">
        <f>'ادخال البيانات'!BA343</f>
        <v/>
      </c>
      <c r="N342" s="6" t="str">
        <f>'ادخال البيانات'!BB343</f>
        <v/>
      </c>
      <c r="O342" s="6" t="str">
        <f>'ادخال البيانات'!BC343</f>
        <v/>
      </c>
      <c r="P342" s="6" t="str">
        <f>'ادخال البيانات'!BD343</f>
        <v/>
      </c>
      <c r="Q342" s="6" t="str">
        <f>'ادخال البيانات'!BE343</f>
        <v/>
      </c>
      <c r="R342" s="6" t="str">
        <f>'ادخال البيانات'!BF343</f>
        <v/>
      </c>
      <c r="S342" s="6" t="str">
        <f>'ادخال البيانات'!BG343</f>
        <v/>
      </c>
      <c r="T342" s="6" t="str">
        <f>'ادخال البيانات'!BH343</f>
        <v/>
      </c>
      <c r="U342" s="6" t="str">
        <f>'ادخال البيانات'!BI343</f>
        <v/>
      </c>
      <c r="V342" s="130" t="str">
        <f>'ادخال البيانات'!BJ343</f>
        <v/>
      </c>
      <c r="W342" s="138">
        <f t="shared" si="20"/>
        <v>0</v>
      </c>
    </row>
    <row r="343" spans="2:23" ht="14.5" thickBot="1">
      <c r="B343" s="6" t="str">
        <f>'ادخال البيانات'!B344</f>
        <v/>
      </c>
      <c r="C343" s="6" t="str">
        <f>'ادخال البيانات'!AQ344</f>
        <v/>
      </c>
      <c r="D343" s="6" t="str">
        <f>'ادخال البيانات'!AR344</f>
        <v/>
      </c>
      <c r="E343" s="6" t="str">
        <f>'ادخال البيانات'!AS344</f>
        <v/>
      </c>
      <c r="F343" s="6" t="str">
        <f>'ادخال البيانات'!AT344</f>
        <v/>
      </c>
      <c r="G343" s="6" t="str">
        <f>'ادخال البيانات'!AU344</f>
        <v/>
      </c>
      <c r="H343" s="6" t="str">
        <f>'ادخال البيانات'!AV344</f>
        <v/>
      </c>
      <c r="I343" s="6" t="str">
        <f>'ادخال البيانات'!AW344</f>
        <v/>
      </c>
      <c r="J343" s="6" t="str">
        <f>'ادخال البيانات'!AX344</f>
        <v/>
      </c>
      <c r="K343" s="6" t="str">
        <f>'ادخال البيانات'!AY344</f>
        <v/>
      </c>
      <c r="L343" s="6" t="str">
        <f>'ادخال البيانات'!AZ344</f>
        <v/>
      </c>
      <c r="M343" s="6" t="str">
        <f>'ادخال البيانات'!BA344</f>
        <v/>
      </c>
      <c r="N343" s="6" t="str">
        <f>'ادخال البيانات'!BB344</f>
        <v/>
      </c>
      <c r="O343" s="6" t="str">
        <f>'ادخال البيانات'!BC344</f>
        <v/>
      </c>
      <c r="P343" s="6" t="str">
        <f>'ادخال البيانات'!BD344</f>
        <v/>
      </c>
      <c r="Q343" s="6" t="str">
        <f>'ادخال البيانات'!BE344</f>
        <v/>
      </c>
      <c r="R343" s="6" t="str">
        <f>'ادخال البيانات'!BF344</f>
        <v/>
      </c>
      <c r="S343" s="6" t="str">
        <f>'ادخال البيانات'!BG344</f>
        <v/>
      </c>
      <c r="T343" s="6" t="str">
        <f>'ادخال البيانات'!BH344</f>
        <v/>
      </c>
      <c r="U343" s="6" t="str">
        <f>'ادخال البيانات'!BI344</f>
        <v/>
      </c>
      <c r="V343" s="130" t="str">
        <f>'ادخال البيانات'!BJ344</f>
        <v/>
      </c>
      <c r="W343" s="138">
        <f t="shared" si="20"/>
        <v>0</v>
      </c>
    </row>
    <row r="344" spans="2:23" ht="14.5" thickBot="1">
      <c r="B344" s="6" t="str">
        <f>'ادخال البيانات'!B345</f>
        <v/>
      </c>
      <c r="C344" s="6" t="str">
        <f>'ادخال البيانات'!AQ345</f>
        <v/>
      </c>
      <c r="D344" s="6" t="str">
        <f>'ادخال البيانات'!AR345</f>
        <v/>
      </c>
      <c r="E344" s="6" t="str">
        <f>'ادخال البيانات'!AS345</f>
        <v/>
      </c>
      <c r="F344" s="6" t="str">
        <f>'ادخال البيانات'!AT345</f>
        <v/>
      </c>
      <c r="G344" s="6" t="str">
        <f>'ادخال البيانات'!AU345</f>
        <v/>
      </c>
      <c r="H344" s="6" t="str">
        <f>'ادخال البيانات'!AV345</f>
        <v/>
      </c>
      <c r="I344" s="6" t="str">
        <f>'ادخال البيانات'!AW345</f>
        <v/>
      </c>
      <c r="J344" s="6" t="str">
        <f>'ادخال البيانات'!AX345</f>
        <v/>
      </c>
      <c r="K344" s="6" t="str">
        <f>'ادخال البيانات'!AY345</f>
        <v/>
      </c>
      <c r="L344" s="6" t="str">
        <f>'ادخال البيانات'!AZ345</f>
        <v/>
      </c>
      <c r="M344" s="6" t="str">
        <f>'ادخال البيانات'!BA345</f>
        <v/>
      </c>
      <c r="N344" s="6" t="str">
        <f>'ادخال البيانات'!BB345</f>
        <v/>
      </c>
      <c r="O344" s="6" t="str">
        <f>'ادخال البيانات'!BC345</f>
        <v/>
      </c>
      <c r="P344" s="6" t="str">
        <f>'ادخال البيانات'!BD345</f>
        <v/>
      </c>
      <c r="Q344" s="6" t="str">
        <f>'ادخال البيانات'!BE345</f>
        <v/>
      </c>
      <c r="R344" s="6" t="str">
        <f>'ادخال البيانات'!BF345</f>
        <v/>
      </c>
      <c r="S344" s="6" t="str">
        <f>'ادخال البيانات'!BG345</f>
        <v/>
      </c>
      <c r="T344" s="6" t="str">
        <f>'ادخال البيانات'!BH345</f>
        <v/>
      </c>
      <c r="U344" s="6" t="str">
        <f>'ادخال البيانات'!BI345</f>
        <v/>
      </c>
      <c r="V344" s="130" t="str">
        <f>'ادخال البيانات'!BJ345</f>
        <v/>
      </c>
      <c r="W344" s="138">
        <f t="shared" si="20"/>
        <v>0</v>
      </c>
    </row>
    <row r="345" spans="2:23" ht="14.5" thickBot="1">
      <c r="B345" s="6" t="str">
        <f>'ادخال البيانات'!B346</f>
        <v/>
      </c>
      <c r="C345" s="6" t="str">
        <f>'ادخال البيانات'!AQ346</f>
        <v/>
      </c>
      <c r="D345" s="6" t="str">
        <f>'ادخال البيانات'!AR346</f>
        <v/>
      </c>
      <c r="E345" s="6" t="str">
        <f>'ادخال البيانات'!AS346</f>
        <v/>
      </c>
      <c r="F345" s="6" t="str">
        <f>'ادخال البيانات'!AT346</f>
        <v/>
      </c>
      <c r="G345" s="6" t="str">
        <f>'ادخال البيانات'!AU346</f>
        <v/>
      </c>
      <c r="H345" s="6" t="str">
        <f>'ادخال البيانات'!AV346</f>
        <v/>
      </c>
      <c r="I345" s="6" t="str">
        <f>'ادخال البيانات'!AW346</f>
        <v/>
      </c>
      <c r="J345" s="6" t="str">
        <f>'ادخال البيانات'!AX346</f>
        <v/>
      </c>
      <c r="K345" s="6" t="str">
        <f>'ادخال البيانات'!AY346</f>
        <v/>
      </c>
      <c r="L345" s="6" t="str">
        <f>'ادخال البيانات'!AZ346</f>
        <v/>
      </c>
      <c r="M345" s="6" t="str">
        <f>'ادخال البيانات'!BA346</f>
        <v/>
      </c>
      <c r="N345" s="6" t="str">
        <f>'ادخال البيانات'!BB346</f>
        <v/>
      </c>
      <c r="O345" s="6" t="str">
        <f>'ادخال البيانات'!BC346</f>
        <v/>
      </c>
      <c r="P345" s="6" t="str">
        <f>'ادخال البيانات'!BD346</f>
        <v/>
      </c>
      <c r="Q345" s="6" t="str">
        <f>'ادخال البيانات'!BE346</f>
        <v/>
      </c>
      <c r="R345" s="6" t="str">
        <f>'ادخال البيانات'!BF346</f>
        <v/>
      </c>
      <c r="S345" s="6" t="str">
        <f>'ادخال البيانات'!BG346</f>
        <v/>
      </c>
      <c r="T345" s="6" t="str">
        <f>'ادخال البيانات'!BH346</f>
        <v/>
      </c>
      <c r="U345" s="6" t="str">
        <f>'ادخال البيانات'!BI346</f>
        <v/>
      </c>
      <c r="V345" s="130" t="str">
        <f>'ادخال البيانات'!BJ346</f>
        <v/>
      </c>
      <c r="W345" s="138">
        <f t="shared" si="20"/>
        <v>0</v>
      </c>
    </row>
    <row r="346" spans="2:23" ht="14.5" thickBot="1">
      <c r="B346" s="6" t="str">
        <f>'ادخال البيانات'!B347</f>
        <v/>
      </c>
      <c r="C346" s="6" t="str">
        <f>'ادخال البيانات'!AQ347</f>
        <v/>
      </c>
      <c r="D346" s="6" t="str">
        <f>'ادخال البيانات'!AR347</f>
        <v/>
      </c>
      <c r="E346" s="6" t="str">
        <f>'ادخال البيانات'!AS347</f>
        <v/>
      </c>
      <c r="F346" s="6" t="str">
        <f>'ادخال البيانات'!AT347</f>
        <v/>
      </c>
      <c r="G346" s="6" t="str">
        <f>'ادخال البيانات'!AU347</f>
        <v/>
      </c>
      <c r="H346" s="6" t="str">
        <f>'ادخال البيانات'!AV347</f>
        <v/>
      </c>
      <c r="I346" s="6" t="str">
        <f>'ادخال البيانات'!AW347</f>
        <v/>
      </c>
      <c r="J346" s="6" t="str">
        <f>'ادخال البيانات'!AX347</f>
        <v/>
      </c>
      <c r="K346" s="6" t="str">
        <f>'ادخال البيانات'!AY347</f>
        <v/>
      </c>
      <c r="L346" s="6" t="str">
        <f>'ادخال البيانات'!AZ347</f>
        <v/>
      </c>
      <c r="M346" s="6" t="str">
        <f>'ادخال البيانات'!BA347</f>
        <v/>
      </c>
      <c r="N346" s="6" t="str">
        <f>'ادخال البيانات'!BB347</f>
        <v/>
      </c>
      <c r="O346" s="6" t="str">
        <f>'ادخال البيانات'!BC347</f>
        <v/>
      </c>
      <c r="P346" s="6" t="str">
        <f>'ادخال البيانات'!BD347</f>
        <v/>
      </c>
      <c r="Q346" s="6" t="str">
        <f>'ادخال البيانات'!BE347</f>
        <v/>
      </c>
      <c r="R346" s="6" t="str">
        <f>'ادخال البيانات'!BF347</f>
        <v/>
      </c>
      <c r="S346" s="6" t="str">
        <f>'ادخال البيانات'!BG347</f>
        <v/>
      </c>
      <c r="T346" s="6" t="str">
        <f>'ادخال البيانات'!BH347</f>
        <v/>
      </c>
      <c r="U346" s="6" t="str">
        <f>'ادخال البيانات'!BI347</f>
        <v/>
      </c>
      <c r="V346" s="130" t="str">
        <f>'ادخال البيانات'!BJ347</f>
        <v/>
      </c>
      <c r="W346" s="138">
        <f t="shared" si="20"/>
        <v>0</v>
      </c>
    </row>
    <row r="347" spans="2:23" ht="14.5" thickBot="1">
      <c r="B347" s="6" t="str">
        <f>'ادخال البيانات'!B348</f>
        <v/>
      </c>
      <c r="C347" s="6" t="str">
        <f>'ادخال البيانات'!AQ348</f>
        <v/>
      </c>
      <c r="D347" s="6" t="str">
        <f>'ادخال البيانات'!AR348</f>
        <v/>
      </c>
      <c r="E347" s="6" t="str">
        <f>'ادخال البيانات'!AS348</f>
        <v/>
      </c>
      <c r="F347" s="6" t="str">
        <f>'ادخال البيانات'!AT348</f>
        <v/>
      </c>
      <c r="G347" s="6" t="str">
        <f>'ادخال البيانات'!AU348</f>
        <v/>
      </c>
      <c r="H347" s="6" t="str">
        <f>'ادخال البيانات'!AV348</f>
        <v/>
      </c>
      <c r="I347" s="6" t="str">
        <f>'ادخال البيانات'!AW348</f>
        <v/>
      </c>
      <c r="J347" s="6" t="str">
        <f>'ادخال البيانات'!AX348</f>
        <v/>
      </c>
      <c r="K347" s="6" t="str">
        <f>'ادخال البيانات'!AY348</f>
        <v/>
      </c>
      <c r="L347" s="6" t="str">
        <f>'ادخال البيانات'!AZ348</f>
        <v/>
      </c>
      <c r="M347" s="6" t="str">
        <f>'ادخال البيانات'!BA348</f>
        <v/>
      </c>
      <c r="N347" s="6" t="str">
        <f>'ادخال البيانات'!BB348</f>
        <v/>
      </c>
      <c r="O347" s="6" t="str">
        <f>'ادخال البيانات'!BC348</f>
        <v/>
      </c>
      <c r="P347" s="6" t="str">
        <f>'ادخال البيانات'!BD348</f>
        <v/>
      </c>
      <c r="Q347" s="6" t="str">
        <f>'ادخال البيانات'!BE348</f>
        <v/>
      </c>
      <c r="R347" s="6" t="str">
        <f>'ادخال البيانات'!BF348</f>
        <v/>
      </c>
      <c r="S347" s="6" t="str">
        <f>'ادخال البيانات'!BG348</f>
        <v/>
      </c>
      <c r="T347" s="6" t="str">
        <f>'ادخال البيانات'!BH348</f>
        <v/>
      </c>
      <c r="U347" s="6" t="str">
        <f>'ادخال البيانات'!BI348</f>
        <v/>
      </c>
      <c r="V347" s="130" t="str">
        <f>'ادخال البيانات'!BJ348</f>
        <v/>
      </c>
      <c r="W347" s="138">
        <f t="shared" si="20"/>
        <v>0</v>
      </c>
    </row>
    <row r="348" spans="2:23" ht="14.5" thickBot="1">
      <c r="B348" s="6" t="str">
        <f>'ادخال البيانات'!B349</f>
        <v/>
      </c>
      <c r="C348" s="6" t="str">
        <f>'ادخال البيانات'!AQ349</f>
        <v/>
      </c>
      <c r="D348" s="6" t="str">
        <f>'ادخال البيانات'!AR349</f>
        <v/>
      </c>
      <c r="E348" s="6" t="str">
        <f>'ادخال البيانات'!AS349</f>
        <v/>
      </c>
      <c r="F348" s="6" t="str">
        <f>'ادخال البيانات'!AT349</f>
        <v/>
      </c>
      <c r="G348" s="6" t="str">
        <f>'ادخال البيانات'!AU349</f>
        <v/>
      </c>
      <c r="H348" s="6" t="str">
        <f>'ادخال البيانات'!AV349</f>
        <v/>
      </c>
      <c r="I348" s="6" t="str">
        <f>'ادخال البيانات'!AW349</f>
        <v/>
      </c>
      <c r="J348" s="6" t="str">
        <f>'ادخال البيانات'!AX349</f>
        <v/>
      </c>
      <c r="K348" s="6" t="str">
        <f>'ادخال البيانات'!AY349</f>
        <v/>
      </c>
      <c r="L348" s="6" t="str">
        <f>'ادخال البيانات'!AZ349</f>
        <v/>
      </c>
      <c r="M348" s="6" t="str">
        <f>'ادخال البيانات'!BA349</f>
        <v/>
      </c>
      <c r="N348" s="6" t="str">
        <f>'ادخال البيانات'!BB349</f>
        <v/>
      </c>
      <c r="O348" s="6" t="str">
        <f>'ادخال البيانات'!BC349</f>
        <v/>
      </c>
      <c r="P348" s="6" t="str">
        <f>'ادخال البيانات'!BD349</f>
        <v/>
      </c>
      <c r="Q348" s="6" t="str">
        <f>'ادخال البيانات'!BE349</f>
        <v/>
      </c>
      <c r="R348" s="6" t="str">
        <f>'ادخال البيانات'!BF349</f>
        <v/>
      </c>
      <c r="S348" s="6" t="str">
        <f>'ادخال البيانات'!BG349</f>
        <v/>
      </c>
      <c r="T348" s="6" t="str">
        <f>'ادخال البيانات'!BH349</f>
        <v/>
      </c>
      <c r="U348" s="6" t="str">
        <f>'ادخال البيانات'!BI349</f>
        <v/>
      </c>
      <c r="V348" s="130" t="str">
        <f>'ادخال البيانات'!BJ349</f>
        <v/>
      </c>
      <c r="W348" s="138">
        <f t="shared" si="20"/>
        <v>0</v>
      </c>
    </row>
    <row r="349" spans="2:23" ht="14.5" thickBot="1">
      <c r="B349" s="6" t="str">
        <f>'ادخال البيانات'!B350</f>
        <v/>
      </c>
      <c r="C349" s="6" t="str">
        <f>'ادخال البيانات'!AQ350</f>
        <v/>
      </c>
      <c r="D349" s="6" t="str">
        <f>'ادخال البيانات'!AR350</f>
        <v/>
      </c>
      <c r="E349" s="6" t="str">
        <f>'ادخال البيانات'!AS350</f>
        <v/>
      </c>
      <c r="F349" s="6" t="str">
        <f>'ادخال البيانات'!AT350</f>
        <v/>
      </c>
      <c r="G349" s="6" t="str">
        <f>'ادخال البيانات'!AU350</f>
        <v/>
      </c>
      <c r="H349" s="6" t="str">
        <f>'ادخال البيانات'!AV350</f>
        <v/>
      </c>
      <c r="I349" s="6" t="str">
        <f>'ادخال البيانات'!AW350</f>
        <v/>
      </c>
      <c r="J349" s="6" t="str">
        <f>'ادخال البيانات'!AX350</f>
        <v/>
      </c>
      <c r="K349" s="6" t="str">
        <f>'ادخال البيانات'!AY350</f>
        <v/>
      </c>
      <c r="L349" s="6" t="str">
        <f>'ادخال البيانات'!AZ350</f>
        <v/>
      </c>
      <c r="M349" s="6" t="str">
        <f>'ادخال البيانات'!BA350</f>
        <v/>
      </c>
      <c r="N349" s="6" t="str">
        <f>'ادخال البيانات'!BB350</f>
        <v/>
      </c>
      <c r="O349" s="6" t="str">
        <f>'ادخال البيانات'!BC350</f>
        <v/>
      </c>
      <c r="P349" s="6" t="str">
        <f>'ادخال البيانات'!BD350</f>
        <v/>
      </c>
      <c r="Q349" s="6" t="str">
        <f>'ادخال البيانات'!BE350</f>
        <v/>
      </c>
      <c r="R349" s="6" t="str">
        <f>'ادخال البيانات'!BF350</f>
        <v/>
      </c>
      <c r="S349" s="6" t="str">
        <f>'ادخال البيانات'!BG350</f>
        <v/>
      </c>
      <c r="T349" s="6" t="str">
        <f>'ادخال البيانات'!BH350</f>
        <v/>
      </c>
      <c r="U349" s="6" t="str">
        <f>'ادخال البيانات'!BI350</f>
        <v/>
      </c>
      <c r="V349" s="130" t="str">
        <f>'ادخال البيانات'!BJ350</f>
        <v/>
      </c>
      <c r="W349" s="138">
        <f t="shared" si="20"/>
        <v>0</v>
      </c>
    </row>
    <row r="350" spans="2:23" ht="14.5" thickBot="1">
      <c r="B350" s="6" t="str">
        <f>'ادخال البيانات'!B351</f>
        <v/>
      </c>
      <c r="C350" s="6" t="str">
        <f>'ادخال البيانات'!AQ351</f>
        <v/>
      </c>
      <c r="D350" s="6" t="str">
        <f>'ادخال البيانات'!AR351</f>
        <v/>
      </c>
      <c r="E350" s="6" t="str">
        <f>'ادخال البيانات'!AS351</f>
        <v/>
      </c>
      <c r="F350" s="6" t="str">
        <f>'ادخال البيانات'!AT351</f>
        <v/>
      </c>
      <c r="G350" s="6" t="str">
        <f>'ادخال البيانات'!AU351</f>
        <v/>
      </c>
      <c r="H350" s="6" t="str">
        <f>'ادخال البيانات'!AV351</f>
        <v/>
      </c>
      <c r="I350" s="6" t="str">
        <f>'ادخال البيانات'!AW351</f>
        <v/>
      </c>
      <c r="J350" s="6" t="str">
        <f>'ادخال البيانات'!AX351</f>
        <v/>
      </c>
      <c r="K350" s="6" t="str">
        <f>'ادخال البيانات'!AY351</f>
        <v/>
      </c>
      <c r="L350" s="6" t="str">
        <f>'ادخال البيانات'!AZ351</f>
        <v/>
      </c>
      <c r="M350" s="6" t="str">
        <f>'ادخال البيانات'!BA351</f>
        <v/>
      </c>
      <c r="N350" s="6" t="str">
        <f>'ادخال البيانات'!BB351</f>
        <v/>
      </c>
      <c r="O350" s="6" t="str">
        <f>'ادخال البيانات'!BC351</f>
        <v/>
      </c>
      <c r="P350" s="6" t="str">
        <f>'ادخال البيانات'!BD351</f>
        <v/>
      </c>
      <c r="Q350" s="6" t="str">
        <f>'ادخال البيانات'!BE351</f>
        <v/>
      </c>
      <c r="R350" s="6" t="str">
        <f>'ادخال البيانات'!BF351</f>
        <v/>
      </c>
      <c r="S350" s="6" t="str">
        <f>'ادخال البيانات'!BG351</f>
        <v/>
      </c>
      <c r="T350" s="6" t="str">
        <f>'ادخال البيانات'!BH351</f>
        <v/>
      </c>
      <c r="U350" s="6" t="str">
        <f>'ادخال البيانات'!BI351</f>
        <v/>
      </c>
      <c r="V350" s="130" t="str">
        <f>'ادخال البيانات'!BJ351</f>
        <v/>
      </c>
      <c r="W350" s="138">
        <f t="shared" si="20"/>
        <v>0</v>
      </c>
    </row>
    <row r="351" spans="2:23" ht="14.5" thickBot="1">
      <c r="B351" s="6" t="str">
        <f>'ادخال البيانات'!B352</f>
        <v/>
      </c>
      <c r="C351" s="6" t="str">
        <f>'ادخال البيانات'!AQ352</f>
        <v/>
      </c>
      <c r="D351" s="6" t="str">
        <f>'ادخال البيانات'!AR352</f>
        <v/>
      </c>
      <c r="E351" s="6" t="str">
        <f>'ادخال البيانات'!AS352</f>
        <v/>
      </c>
      <c r="F351" s="6" t="str">
        <f>'ادخال البيانات'!AT352</f>
        <v/>
      </c>
      <c r="G351" s="6" t="str">
        <f>'ادخال البيانات'!AU352</f>
        <v/>
      </c>
      <c r="H351" s="6" t="str">
        <f>'ادخال البيانات'!AV352</f>
        <v/>
      </c>
      <c r="I351" s="6" t="str">
        <f>'ادخال البيانات'!AW352</f>
        <v/>
      </c>
      <c r="J351" s="6" t="str">
        <f>'ادخال البيانات'!AX352</f>
        <v/>
      </c>
      <c r="K351" s="6" t="str">
        <f>'ادخال البيانات'!AY352</f>
        <v/>
      </c>
      <c r="L351" s="6" t="str">
        <f>'ادخال البيانات'!AZ352</f>
        <v/>
      </c>
      <c r="M351" s="6" t="str">
        <f>'ادخال البيانات'!BA352</f>
        <v/>
      </c>
      <c r="N351" s="6" t="str">
        <f>'ادخال البيانات'!BB352</f>
        <v/>
      </c>
      <c r="O351" s="6" t="str">
        <f>'ادخال البيانات'!BC352</f>
        <v/>
      </c>
      <c r="P351" s="6" t="str">
        <f>'ادخال البيانات'!BD352</f>
        <v/>
      </c>
      <c r="Q351" s="6" t="str">
        <f>'ادخال البيانات'!BE352</f>
        <v/>
      </c>
      <c r="R351" s="6" t="str">
        <f>'ادخال البيانات'!BF352</f>
        <v/>
      </c>
      <c r="S351" s="6" t="str">
        <f>'ادخال البيانات'!BG352</f>
        <v/>
      </c>
      <c r="T351" s="6" t="str">
        <f>'ادخال البيانات'!BH352</f>
        <v/>
      </c>
      <c r="U351" s="6" t="str">
        <f>'ادخال البيانات'!BI352</f>
        <v/>
      </c>
      <c r="V351" s="130" t="str">
        <f>'ادخال البيانات'!BJ352</f>
        <v/>
      </c>
      <c r="W351" s="138">
        <f t="shared" si="20"/>
        <v>0</v>
      </c>
    </row>
    <row r="352" spans="2:23" ht="14.5" thickBot="1">
      <c r="B352" s="6" t="str">
        <f>'ادخال البيانات'!B353</f>
        <v/>
      </c>
      <c r="C352" s="6" t="str">
        <f>'ادخال البيانات'!AQ353</f>
        <v/>
      </c>
      <c r="D352" s="6" t="str">
        <f>'ادخال البيانات'!AR353</f>
        <v/>
      </c>
      <c r="E352" s="6" t="str">
        <f>'ادخال البيانات'!AS353</f>
        <v/>
      </c>
      <c r="F352" s="6" t="str">
        <f>'ادخال البيانات'!AT353</f>
        <v/>
      </c>
      <c r="G352" s="6" t="str">
        <f>'ادخال البيانات'!AU353</f>
        <v/>
      </c>
      <c r="H352" s="6" t="str">
        <f>'ادخال البيانات'!AV353</f>
        <v/>
      </c>
      <c r="I352" s="6" t="str">
        <f>'ادخال البيانات'!AW353</f>
        <v/>
      </c>
      <c r="J352" s="6" t="str">
        <f>'ادخال البيانات'!AX353</f>
        <v/>
      </c>
      <c r="K352" s="6" t="str">
        <f>'ادخال البيانات'!AY353</f>
        <v/>
      </c>
      <c r="L352" s="6" t="str">
        <f>'ادخال البيانات'!AZ353</f>
        <v/>
      </c>
      <c r="M352" s="6" t="str">
        <f>'ادخال البيانات'!BA353</f>
        <v/>
      </c>
      <c r="N352" s="6" t="str">
        <f>'ادخال البيانات'!BB353</f>
        <v/>
      </c>
      <c r="O352" s="6" t="str">
        <f>'ادخال البيانات'!BC353</f>
        <v/>
      </c>
      <c r="P352" s="6" t="str">
        <f>'ادخال البيانات'!BD353</f>
        <v/>
      </c>
      <c r="Q352" s="6" t="str">
        <f>'ادخال البيانات'!BE353</f>
        <v/>
      </c>
      <c r="R352" s="6" t="str">
        <f>'ادخال البيانات'!BF353</f>
        <v/>
      </c>
      <c r="S352" s="6" t="str">
        <f>'ادخال البيانات'!BG353</f>
        <v/>
      </c>
      <c r="T352" s="6" t="str">
        <f>'ادخال البيانات'!BH353</f>
        <v/>
      </c>
      <c r="U352" s="6" t="str">
        <f>'ادخال البيانات'!BI353</f>
        <v/>
      </c>
      <c r="V352" s="130" t="str">
        <f>'ادخال البيانات'!BJ353</f>
        <v/>
      </c>
      <c r="W352" s="138">
        <f t="shared" si="20"/>
        <v>0</v>
      </c>
    </row>
    <row r="353" spans="2:23" ht="14.5" thickBot="1">
      <c r="B353" s="6" t="str">
        <f>'ادخال البيانات'!B354</f>
        <v/>
      </c>
      <c r="C353" s="6" t="str">
        <f>'ادخال البيانات'!AQ354</f>
        <v/>
      </c>
      <c r="D353" s="6" t="str">
        <f>'ادخال البيانات'!AR354</f>
        <v/>
      </c>
      <c r="E353" s="6" t="str">
        <f>'ادخال البيانات'!AS354</f>
        <v/>
      </c>
      <c r="F353" s="6" t="str">
        <f>'ادخال البيانات'!AT354</f>
        <v/>
      </c>
      <c r="G353" s="6" t="str">
        <f>'ادخال البيانات'!AU354</f>
        <v/>
      </c>
      <c r="H353" s="6" t="str">
        <f>'ادخال البيانات'!AV354</f>
        <v/>
      </c>
      <c r="I353" s="6" t="str">
        <f>'ادخال البيانات'!AW354</f>
        <v/>
      </c>
      <c r="J353" s="6" t="str">
        <f>'ادخال البيانات'!AX354</f>
        <v/>
      </c>
      <c r="K353" s="6" t="str">
        <f>'ادخال البيانات'!AY354</f>
        <v/>
      </c>
      <c r="L353" s="6" t="str">
        <f>'ادخال البيانات'!AZ354</f>
        <v/>
      </c>
      <c r="M353" s="6" t="str">
        <f>'ادخال البيانات'!BA354</f>
        <v/>
      </c>
      <c r="N353" s="6" t="str">
        <f>'ادخال البيانات'!BB354</f>
        <v/>
      </c>
      <c r="O353" s="6" t="str">
        <f>'ادخال البيانات'!BC354</f>
        <v/>
      </c>
      <c r="P353" s="6" t="str">
        <f>'ادخال البيانات'!BD354</f>
        <v/>
      </c>
      <c r="Q353" s="6" t="str">
        <f>'ادخال البيانات'!BE354</f>
        <v/>
      </c>
      <c r="R353" s="6" t="str">
        <f>'ادخال البيانات'!BF354</f>
        <v/>
      </c>
      <c r="S353" s="6" t="str">
        <f>'ادخال البيانات'!BG354</f>
        <v/>
      </c>
      <c r="T353" s="6" t="str">
        <f>'ادخال البيانات'!BH354</f>
        <v/>
      </c>
      <c r="U353" s="6" t="str">
        <f>'ادخال البيانات'!BI354</f>
        <v/>
      </c>
      <c r="V353" s="130" t="str">
        <f>'ادخال البيانات'!BJ354</f>
        <v/>
      </c>
      <c r="W353" s="138">
        <f t="shared" si="20"/>
        <v>0</v>
      </c>
    </row>
    <row r="354" spans="2:23" ht="14.5" thickBot="1">
      <c r="B354" s="6" t="str">
        <f>'ادخال البيانات'!B355</f>
        <v/>
      </c>
      <c r="C354" s="6" t="str">
        <f>'ادخال البيانات'!AQ355</f>
        <v/>
      </c>
      <c r="D354" s="6" t="str">
        <f>'ادخال البيانات'!AR355</f>
        <v/>
      </c>
      <c r="E354" s="6" t="str">
        <f>'ادخال البيانات'!AS355</f>
        <v/>
      </c>
      <c r="F354" s="6" t="str">
        <f>'ادخال البيانات'!AT355</f>
        <v/>
      </c>
      <c r="G354" s="6" t="str">
        <f>'ادخال البيانات'!AU355</f>
        <v/>
      </c>
      <c r="H354" s="6" t="str">
        <f>'ادخال البيانات'!AV355</f>
        <v/>
      </c>
      <c r="I354" s="6" t="str">
        <f>'ادخال البيانات'!AW355</f>
        <v/>
      </c>
      <c r="J354" s="6" t="str">
        <f>'ادخال البيانات'!AX355</f>
        <v/>
      </c>
      <c r="K354" s="6" t="str">
        <f>'ادخال البيانات'!AY355</f>
        <v/>
      </c>
      <c r="L354" s="6" t="str">
        <f>'ادخال البيانات'!AZ355</f>
        <v/>
      </c>
      <c r="M354" s="6" t="str">
        <f>'ادخال البيانات'!BA355</f>
        <v/>
      </c>
      <c r="N354" s="6" t="str">
        <f>'ادخال البيانات'!BB355</f>
        <v/>
      </c>
      <c r="O354" s="6" t="str">
        <f>'ادخال البيانات'!BC355</f>
        <v/>
      </c>
      <c r="P354" s="6" t="str">
        <f>'ادخال البيانات'!BD355</f>
        <v/>
      </c>
      <c r="Q354" s="6" t="str">
        <f>'ادخال البيانات'!BE355</f>
        <v/>
      </c>
      <c r="R354" s="6" t="str">
        <f>'ادخال البيانات'!BF355</f>
        <v/>
      </c>
      <c r="S354" s="6" t="str">
        <f>'ادخال البيانات'!BG355</f>
        <v/>
      </c>
      <c r="T354" s="6" t="str">
        <f>'ادخال البيانات'!BH355</f>
        <v/>
      </c>
      <c r="U354" s="6" t="str">
        <f>'ادخال البيانات'!BI355</f>
        <v/>
      </c>
      <c r="V354" s="130" t="str">
        <f>'ادخال البيانات'!BJ355</f>
        <v/>
      </c>
      <c r="W354" s="138">
        <f t="shared" si="20"/>
        <v>0</v>
      </c>
    </row>
    <row r="355" spans="2:23" ht="14.5" thickBot="1">
      <c r="B355" s="6" t="str">
        <f>'ادخال البيانات'!B356</f>
        <v/>
      </c>
      <c r="C355" s="6" t="str">
        <f>'ادخال البيانات'!AQ356</f>
        <v/>
      </c>
      <c r="D355" s="6" t="str">
        <f>'ادخال البيانات'!AR356</f>
        <v/>
      </c>
      <c r="E355" s="6" t="str">
        <f>'ادخال البيانات'!AS356</f>
        <v/>
      </c>
      <c r="F355" s="6" t="str">
        <f>'ادخال البيانات'!AT356</f>
        <v/>
      </c>
      <c r="G355" s="6" t="str">
        <f>'ادخال البيانات'!AU356</f>
        <v/>
      </c>
      <c r="H355" s="6" t="str">
        <f>'ادخال البيانات'!AV356</f>
        <v/>
      </c>
      <c r="I355" s="6" t="str">
        <f>'ادخال البيانات'!AW356</f>
        <v/>
      </c>
      <c r="J355" s="6" t="str">
        <f>'ادخال البيانات'!AX356</f>
        <v/>
      </c>
      <c r="K355" s="6" t="str">
        <f>'ادخال البيانات'!AY356</f>
        <v/>
      </c>
      <c r="L355" s="6" t="str">
        <f>'ادخال البيانات'!AZ356</f>
        <v/>
      </c>
      <c r="M355" s="6" t="str">
        <f>'ادخال البيانات'!BA356</f>
        <v/>
      </c>
      <c r="N355" s="6" t="str">
        <f>'ادخال البيانات'!BB356</f>
        <v/>
      </c>
      <c r="O355" s="6" t="str">
        <f>'ادخال البيانات'!BC356</f>
        <v/>
      </c>
      <c r="P355" s="6" t="str">
        <f>'ادخال البيانات'!BD356</f>
        <v/>
      </c>
      <c r="Q355" s="6" t="str">
        <f>'ادخال البيانات'!BE356</f>
        <v/>
      </c>
      <c r="R355" s="6" t="str">
        <f>'ادخال البيانات'!BF356</f>
        <v/>
      </c>
      <c r="S355" s="6" t="str">
        <f>'ادخال البيانات'!BG356</f>
        <v/>
      </c>
      <c r="T355" s="6" t="str">
        <f>'ادخال البيانات'!BH356</f>
        <v/>
      </c>
      <c r="U355" s="6" t="str">
        <f>'ادخال البيانات'!BI356</f>
        <v/>
      </c>
      <c r="V355" s="130" t="str">
        <f>'ادخال البيانات'!BJ356</f>
        <v/>
      </c>
      <c r="W355" s="138">
        <f t="shared" si="20"/>
        <v>0</v>
      </c>
    </row>
    <row r="356" spans="2:23" ht="14.5" thickBot="1">
      <c r="B356" s="6" t="str">
        <f>'ادخال البيانات'!B357</f>
        <v/>
      </c>
      <c r="C356" s="6" t="str">
        <f>'ادخال البيانات'!AQ357</f>
        <v/>
      </c>
      <c r="D356" s="6" t="str">
        <f>'ادخال البيانات'!AR357</f>
        <v/>
      </c>
      <c r="E356" s="6" t="str">
        <f>'ادخال البيانات'!AS357</f>
        <v/>
      </c>
      <c r="F356" s="6" t="str">
        <f>'ادخال البيانات'!AT357</f>
        <v/>
      </c>
      <c r="G356" s="6" t="str">
        <f>'ادخال البيانات'!AU357</f>
        <v/>
      </c>
      <c r="H356" s="6" t="str">
        <f>'ادخال البيانات'!AV357</f>
        <v/>
      </c>
      <c r="I356" s="6" t="str">
        <f>'ادخال البيانات'!AW357</f>
        <v/>
      </c>
      <c r="J356" s="6" t="str">
        <f>'ادخال البيانات'!AX357</f>
        <v/>
      </c>
      <c r="K356" s="6" t="str">
        <f>'ادخال البيانات'!AY357</f>
        <v/>
      </c>
      <c r="L356" s="6" t="str">
        <f>'ادخال البيانات'!AZ357</f>
        <v/>
      </c>
      <c r="M356" s="6" t="str">
        <f>'ادخال البيانات'!BA357</f>
        <v/>
      </c>
      <c r="N356" s="6" t="str">
        <f>'ادخال البيانات'!BB357</f>
        <v/>
      </c>
      <c r="O356" s="6" t="str">
        <f>'ادخال البيانات'!BC357</f>
        <v/>
      </c>
      <c r="P356" s="6" t="str">
        <f>'ادخال البيانات'!BD357</f>
        <v/>
      </c>
      <c r="Q356" s="6" t="str">
        <f>'ادخال البيانات'!BE357</f>
        <v/>
      </c>
      <c r="R356" s="6" t="str">
        <f>'ادخال البيانات'!BF357</f>
        <v/>
      </c>
      <c r="S356" s="6" t="str">
        <f>'ادخال البيانات'!BG357</f>
        <v/>
      </c>
      <c r="T356" s="6" t="str">
        <f>'ادخال البيانات'!BH357</f>
        <v/>
      </c>
      <c r="U356" s="6" t="str">
        <f>'ادخال البيانات'!BI357</f>
        <v/>
      </c>
      <c r="V356" s="130" t="str">
        <f>'ادخال البيانات'!BJ357</f>
        <v/>
      </c>
      <c r="W356" s="138">
        <f t="shared" si="20"/>
        <v>0</v>
      </c>
    </row>
    <row r="357" spans="2:23" ht="14.5" thickBot="1">
      <c r="B357" s="6" t="str">
        <f>'ادخال البيانات'!B358</f>
        <v/>
      </c>
      <c r="C357" s="6" t="str">
        <f>'ادخال البيانات'!AQ358</f>
        <v/>
      </c>
      <c r="D357" s="6" t="str">
        <f>'ادخال البيانات'!AR358</f>
        <v/>
      </c>
      <c r="E357" s="6" t="str">
        <f>'ادخال البيانات'!AS358</f>
        <v/>
      </c>
      <c r="F357" s="6" t="str">
        <f>'ادخال البيانات'!AT358</f>
        <v/>
      </c>
      <c r="G357" s="6" t="str">
        <f>'ادخال البيانات'!AU358</f>
        <v/>
      </c>
      <c r="H357" s="6" t="str">
        <f>'ادخال البيانات'!AV358</f>
        <v/>
      </c>
      <c r="I357" s="6" t="str">
        <f>'ادخال البيانات'!AW358</f>
        <v/>
      </c>
      <c r="J357" s="6" t="str">
        <f>'ادخال البيانات'!AX358</f>
        <v/>
      </c>
      <c r="K357" s="6" t="str">
        <f>'ادخال البيانات'!AY358</f>
        <v/>
      </c>
      <c r="L357" s="6" t="str">
        <f>'ادخال البيانات'!AZ358</f>
        <v/>
      </c>
      <c r="M357" s="6" t="str">
        <f>'ادخال البيانات'!BA358</f>
        <v/>
      </c>
      <c r="N357" s="6" t="str">
        <f>'ادخال البيانات'!BB358</f>
        <v/>
      </c>
      <c r="O357" s="6" t="str">
        <f>'ادخال البيانات'!BC358</f>
        <v/>
      </c>
      <c r="P357" s="6" t="str">
        <f>'ادخال البيانات'!BD358</f>
        <v/>
      </c>
      <c r="Q357" s="6" t="str">
        <f>'ادخال البيانات'!BE358</f>
        <v/>
      </c>
      <c r="R357" s="6" t="str">
        <f>'ادخال البيانات'!BF358</f>
        <v/>
      </c>
      <c r="S357" s="6" t="str">
        <f>'ادخال البيانات'!BG358</f>
        <v/>
      </c>
      <c r="T357" s="6" t="str">
        <f>'ادخال البيانات'!BH358</f>
        <v/>
      </c>
      <c r="U357" s="6" t="str">
        <f>'ادخال البيانات'!BI358</f>
        <v/>
      </c>
      <c r="V357" s="130" t="str">
        <f>'ادخال البيانات'!BJ358</f>
        <v/>
      </c>
      <c r="W357" s="138">
        <f t="shared" si="20"/>
        <v>0</v>
      </c>
    </row>
    <row r="358" spans="2:23" ht="14.5" thickBot="1">
      <c r="B358" s="6" t="str">
        <f>'ادخال البيانات'!B359</f>
        <v/>
      </c>
      <c r="C358" s="6" t="str">
        <f>'ادخال البيانات'!AQ359</f>
        <v/>
      </c>
      <c r="D358" s="6" t="str">
        <f>'ادخال البيانات'!AR359</f>
        <v/>
      </c>
      <c r="E358" s="6" t="str">
        <f>'ادخال البيانات'!AS359</f>
        <v/>
      </c>
      <c r="F358" s="6" t="str">
        <f>'ادخال البيانات'!AT359</f>
        <v/>
      </c>
      <c r="G358" s="6" t="str">
        <f>'ادخال البيانات'!AU359</f>
        <v/>
      </c>
      <c r="H358" s="6" t="str">
        <f>'ادخال البيانات'!AV359</f>
        <v/>
      </c>
      <c r="I358" s="6" t="str">
        <f>'ادخال البيانات'!AW359</f>
        <v/>
      </c>
      <c r="J358" s="6" t="str">
        <f>'ادخال البيانات'!AX359</f>
        <v/>
      </c>
      <c r="K358" s="6" t="str">
        <f>'ادخال البيانات'!AY359</f>
        <v/>
      </c>
      <c r="L358" s="6" t="str">
        <f>'ادخال البيانات'!AZ359</f>
        <v/>
      </c>
      <c r="M358" s="6" t="str">
        <f>'ادخال البيانات'!BA359</f>
        <v/>
      </c>
      <c r="N358" s="6" t="str">
        <f>'ادخال البيانات'!BB359</f>
        <v/>
      </c>
      <c r="O358" s="6" t="str">
        <f>'ادخال البيانات'!BC359</f>
        <v/>
      </c>
      <c r="P358" s="6" t="str">
        <f>'ادخال البيانات'!BD359</f>
        <v/>
      </c>
      <c r="Q358" s="6" t="str">
        <f>'ادخال البيانات'!BE359</f>
        <v/>
      </c>
      <c r="R358" s="6" t="str">
        <f>'ادخال البيانات'!BF359</f>
        <v/>
      </c>
      <c r="S358" s="6" t="str">
        <f>'ادخال البيانات'!BG359</f>
        <v/>
      </c>
      <c r="T358" s="6" t="str">
        <f>'ادخال البيانات'!BH359</f>
        <v/>
      </c>
      <c r="U358" s="6" t="str">
        <f>'ادخال البيانات'!BI359</f>
        <v/>
      </c>
      <c r="V358" s="130" t="str">
        <f>'ادخال البيانات'!BJ359</f>
        <v/>
      </c>
      <c r="W358" s="138">
        <f t="shared" si="20"/>
        <v>0</v>
      </c>
    </row>
    <row r="359" spans="2:23" ht="14.5" thickBot="1">
      <c r="B359" s="6" t="str">
        <f>'ادخال البيانات'!B360</f>
        <v/>
      </c>
      <c r="C359" s="6" t="str">
        <f>'ادخال البيانات'!AQ360</f>
        <v/>
      </c>
      <c r="D359" s="6" t="str">
        <f>'ادخال البيانات'!AR360</f>
        <v/>
      </c>
      <c r="E359" s="6" t="str">
        <f>'ادخال البيانات'!AS360</f>
        <v/>
      </c>
      <c r="F359" s="6" t="str">
        <f>'ادخال البيانات'!AT360</f>
        <v/>
      </c>
      <c r="G359" s="6" t="str">
        <f>'ادخال البيانات'!AU360</f>
        <v/>
      </c>
      <c r="H359" s="6" t="str">
        <f>'ادخال البيانات'!AV360</f>
        <v/>
      </c>
      <c r="I359" s="6" t="str">
        <f>'ادخال البيانات'!AW360</f>
        <v/>
      </c>
      <c r="J359" s="6" t="str">
        <f>'ادخال البيانات'!AX360</f>
        <v/>
      </c>
      <c r="K359" s="6" t="str">
        <f>'ادخال البيانات'!AY360</f>
        <v/>
      </c>
      <c r="L359" s="6" t="str">
        <f>'ادخال البيانات'!AZ360</f>
        <v/>
      </c>
      <c r="M359" s="6" t="str">
        <f>'ادخال البيانات'!BA360</f>
        <v/>
      </c>
      <c r="N359" s="6" t="str">
        <f>'ادخال البيانات'!BB360</f>
        <v/>
      </c>
      <c r="O359" s="6" t="str">
        <f>'ادخال البيانات'!BC360</f>
        <v/>
      </c>
      <c r="P359" s="6" t="str">
        <f>'ادخال البيانات'!BD360</f>
        <v/>
      </c>
      <c r="Q359" s="6" t="str">
        <f>'ادخال البيانات'!BE360</f>
        <v/>
      </c>
      <c r="R359" s="6" t="str">
        <f>'ادخال البيانات'!BF360</f>
        <v/>
      </c>
      <c r="S359" s="6" t="str">
        <f>'ادخال البيانات'!BG360</f>
        <v/>
      </c>
      <c r="T359" s="6" t="str">
        <f>'ادخال البيانات'!BH360</f>
        <v/>
      </c>
      <c r="U359" s="6" t="str">
        <f>'ادخال البيانات'!BI360</f>
        <v/>
      </c>
      <c r="V359" s="130" t="str">
        <f>'ادخال البيانات'!BJ360</f>
        <v/>
      </c>
      <c r="W359" s="138">
        <f t="shared" si="20"/>
        <v>0</v>
      </c>
    </row>
    <row r="360" spans="2:23" ht="14.5" thickBot="1">
      <c r="B360" s="6" t="str">
        <f>'ادخال البيانات'!B361</f>
        <v/>
      </c>
      <c r="C360" s="6" t="str">
        <f>'ادخال البيانات'!AQ361</f>
        <v/>
      </c>
      <c r="D360" s="6" t="str">
        <f>'ادخال البيانات'!AR361</f>
        <v/>
      </c>
      <c r="E360" s="6" t="str">
        <f>'ادخال البيانات'!AS361</f>
        <v/>
      </c>
      <c r="F360" s="6" t="str">
        <f>'ادخال البيانات'!AT361</f>
        <v/>
      </c>
      <c r="G360" s="6" t="str">
        <f>'ادخال البيانات'!AU361</f>
        <v/>
      </c>
      <c r="H360" s="6" t="str">
        <f>'ادخال البيانات'!AV361</f>
        <v/>
      </c>
      <c r="I360" s="6" t="str">
        <f>'ادخال البيانات'!AW361</f>
        <v/>
      </c>
      <c r="J360" s="6" t="str">
        <f>'ادخال البيانات'!AX361</f>
        <v/>
      </c>
      <c r="K360" s="6" t="str">
        <f>'ادخال البيانات'!AY361</f>
        <v/>
      </c>
      <c r="L360" s="6" t="str">
        <f>'ادخال البيانات'!AZ361</f>
        <v/>
      </c>
      <c r="M360" s="6" t="str">
        <f>'ادخال البيانات'!BA361</f>
        <v/>
      </c>
      <c r="N360" s="6" t="str">
        <f>'ادخال البيانات'!BB361</f>
        <v/>
      </c>
      <c r="O360" s="6" t="str">
        <f>'ادخال البيانات'!BC361</f>
        <v/>
      </c>
      <c r="P360" s="6" t="str">
        <f>'ادخال البيانات'!BD361</f>
        <v/>
      </c>
      <c r="Q360" s="6" t="str">
        <f>'ادخال البيانات'!BE361</f>
        <v/>
      </c>
      <c r="R360" s="6" t="str">
        <f>'ادخال البيانات'!BF361</f>
        <v/>
      </c>
      <c r="S360" s="6" t="str">
        <f>'ادخال البيانات'!BG361</f>
        <v/>
      </c>
      <c r="T360" s="6" t="str">
        <f>'ادخال البيانات'!BH361</f>
        <v/>
      </c>
      <c r="U360" s="6" t="str">
        <f>'ادخال البيانات'!BI361</f>
        <v/>
      </c>
      <c r="V360" s="130" t="str">
        <f>'ادخال البيانات'!BJ361</f>
        <v/>
      </c>
      <c r="W360" s="138">
        <f t="shared" si="20"/>
        <v>0</v>
      </c>
    </row>
    <row r="361" spans="2:23" ht="14.5" thickBot="1">
      <c r="B361" s="6" t="str">
        <f>'ادخال البيانات'!B362</f>
        <v/>
      </c>
      <c r="C361" s="6" t="str">
        <f>'ادخال البيانات'!AQ362</f>
        <v/>
      </c>
      <c r="D361" s="6" t="str">
        <f>'ادخال البيانات'!AR362</f>
        <v/>
      </c>
      <c r="E361" s="6" t="str">
        <f>'ادخال البيانات'!AS362</f>
        <v/>
      </c>
      <c r="F361" s="6" t="str">
        <f>'ادخال البيانات'!AT362</f>
        <v/>
      </c>
      <c r="G361" s="6" t="str">
        <f>'ادخال البيانات'!AU362</f>
        <v/>
      </c>
      <c r="H361" s="6" t="str">
        <f>'ادخال البيانات'!AV362</f>
        <v/>
      </c>
      <c r="I361" s="6" t="str">
        <f>'ادخال البيانات'!AW362</f>
        <v/>
      </c>
      <c r="J361" s="6" t="str">
        <f>'ادخال البيانات'!AX362</f>
        <v/>
      </c>
      <c r="K361" s="6" t="str">
        <f>'ادخال البيانات'!AY362</f>
        <v/>
      </c>
      <c r="L361" s="6" t="str">
        <f>'ادخال البيانات'!AZ362</f>
        <v/>
      </c>
      <c r="M361" s="6" t="str">
        <f>'ادخال البيانات'!BA362</f>
        <v/>
      </c>
      <c r="N361" s="6" t="str">
        <f>'ادخال البيانات'!BB362</f>
        <v/>
      </c>
      <c r="O361" s="6" t="str">
        <f>'ادخال البيانات'!BC362</f>
        <v/>
      </c>
      <c r="P361" s="6" t="str">
        <f>'ادخال البيانات'!BD362</f>
        <v/>
      </c>
      <c r="Q361" s="6" t="str">
        <f>'ادخال البيانات'!BE362</f>
        <v/>
      </c>
      <c r="R361" s="6" t="str">
        <f>'ادخال البيانات'!BF362</f>
        <v/>
      </c>
      <c r="S361" s="6" t="str">
        <f>'ادخال البيانات'!BG362</f>
        <v/>
      </c>
      <c r="T361" s="6" t="str">
        <f>'ادخال البيانات'!BH362</f>
        <v/>
      </c>
      <c r="U361" s="6" t="str">
        <f>'ادخال البيانات'!BI362</f>
        <v/>
      </c>
      <c r="V361" s="130" t="str">
        <f>'ادخال البيانات'!BJ362</f>
        <v/>
      </c>
      <c r="W361" s="138">
        <f t="shared" si="20"/>
        <v>0</v>
      </c>
    </row>
    <row r="362" spans="2:23" ht="14.5" thickBot="1">
      <c r="B362" s="6" t="str">
        <f>'ادخال البيانات'!B363</f>
        <v/>
      </c>
      <c r="C362" s="6" t="str">
        <f>'ادخال البيانات'!AQ363</f>
        <v/>
      </c>
      <c r="D362" s="6" t="str">
        <f>'ادخال البيانات'!AR363</f>
        <v/>
      </c>
      <c r="E362" s="6" t="str">
        <f>'ادخال البيانات'!AS363</f>
        <v/>
      </c>
      <c r="F362" s="6" t="str">
        <f>'ادخال البيانات'!AT363</f>
        <v/>
      </c>
      <c r="G362" s="6" t="str">
        <f>'ادخال البيانات'!AU363</f>
        <v/>
      </c>
      <c r="H362" s="6" t="str">
        <f>'ادخال البيانات'!AV363</f>
        <v/>
      </c>
      <c r="I362" s="6" t="str">
        <f>'ادخال البيانات'!AW363</f>
        <v/>
      </c>
      <c r="J362" s="6" t="str">
        <f>'ادخال البيانات'!AX363</f>
        <v/>
      </c>
      <c r="K362" s="6" t="str">
        <f>'ادخال البيانات'!AY363</f>
        <v/>
      </c>
      <c r="L362" s="6" t="str">
        <f>'ادخال البيانات'!AZ363</f>
        <v/>
      </c>
      <c r="M362" s="6" t="str">
        <f>'ادخال البيانات'!BA363</f>
        <v/>
      </c>
      <c r="N362" s="6" t="str">
        <f>'ادخال البيانات'!BB363</f>
        <v/>
      </c>
      <c r="O362" s="6" t="str">
        <f>'ادخال البيانات'!BC363</f>
        <v/>
      </c>
      <c r="P362" s="6" t="str">
        <f>'ادخال البيانات'!BD363</f>
        <v/>
      </c>
      <c r="Q362" s="6" t="str">
        <f>'ادخال البيانات'!BE363</f>
        <v/>
      </c>
      <c r="R362" s="6" t="str">
        <f>'ادخال البيانات'!BF363</f>
        <v/>
      </c>
      <c r="S362" s="6" t="str">
        <f>'ادخال البيانات'!BG363</f>
        <v/>
      </c>
      <c r="T362" s="6" t="str">
        <f>'ادخال البيانات'!BH363</f>
        <v/>
      </c>
      <c r="U362" s="6" t="str">
        <f>'ادخال البيانات'!BI363</f>
        <v/>
      </c>
      <c r="V362" s="130" t="str">
        <f>'ادخال البيانات'!BJ363</f>
        <v/>
      </c>
      <c r="W362" s="138">
        <f t="shared" si="20"/>
        <v>0</v>
      </c>
    </row>
    <row r="363" spans="2:23" ht="14.5" thickBot="1">
      <c r="B363" s="6" t="str">
        <f>'ادخال البيانات'!B364</f>
        <v/>
      </c>
      <c r="C363" s="6" t="str">
        <f>'ادخال البيانات'!AQ364</f>
        <v/>
      </c>
      <c r="D363" s="6" t="str">
        <f>'ادخال البيانات'!AR364</f>
        <v/>
      </c>
      <c r="E363" s="6" t="str">
        <f>'ادخال البيانات'!AS364</f>
        <v/>
      </c>
      <c r="F363" s="6" t="str">
        <f>'ادخال البيانات'!AT364</f>
        <v/>
      </c>
      <c r="G363" s="6" t="str">
        <f>'ادخال البيانات'!AU364</f>
        <v/>
      </c>
      <c r="H363" s="6" t="str">
        <f>'ادخال البيانات'!AV364</f>
        <v/>
      </c>
      <c r="I363" s="6" t="str">
        <f>'ادخال البيانات'!AW364</f>
        <v/>
      </c>
      <c r="J363" s="6" t="str">
        <f>'ادخال البيانات'!AX364</f>
        <v/>
      </c>
      <c r="K363" s="6" t="str">
        <f>'ادخال البيانات'!AY364</f>
        <v/>
      </c>
      <c r="L363" s="6" t="str">
        <f>'ادخال البيانات'!AZ364</f>
        <v/>
      </c>
      <c r="M363" s="6" t="str">
        <f>'ادخال البيانات'!BA364</f>
        <v/>
      </c>
      <c r="N363" s="6" t="str">
        <f>'ادخال البيانات'!BB364</f>
        <v/>
      </c>
      <c r="O363" s="6" t="str">
        <f>'ادخال البيانات'!BC364</f>
        <v/>
      </c>
      <c r="P363" s="6" t="str">
        <f>'ادخال البيانات'!BD364</f>
        <v/>
      </c>
      <c r="Q363" s="6" t="str">
        <f>'ادخال البيانات'!BE364</f>
        <v/>
      </c>
      <c r="R363" s="6" t="str">
        <f>'ادخال البيانات'!BF364</f>
        <v/>
      </c>
      <c r="S363" s="6" t="str">
        <f>'ادخال البيانات'!BG364</f>
        <v/>
      </c>
      <c r="T363" s="6" t="str">
        <f>'ادخال البيانات'!BH364</f>
        <v/>
      </c>
      <c r="U363" s="6" t="str">
        <f>'ادخال البيانات'!BI364</f>
        <v/>
      </c>
      <c r="V363" s="130" t="str">
        <f>'ادخال البيانات'!BJ364</f>
        <v/>
      </c>
      <c r="W363" s="138">
        <f t="shared" si="20"/>
        <v>0</v>
      </c>
    </row>
    <row r="364" spans="2:23" ht="14.5" thickBot="1">
      <c r="B364" s="6" t="str">
        <f>'ادخال البيانات'!B365</f>
        <v/>
      </c>
      <c r="C364" s="6" t="str">
        <f>'ادخال البيانات'!AQ365</f>
        <v/>
      </c>
      <c r="D364" s="6" t="str">
        <f>'ادخال البيانات'!AR365</f>
        <v/>
      </c>
      <c r="E364" s="6" t="str">
        <f>'ادخال البيانات'!AS365</f>
        <v/>
      </c>
      <c r="F364" s="6" t="str">
        <f>'ادخال البيانات'!AT365</f>
        <v/>
      </c>
      <c r="G364" s="6" t="str">
        <f>'ادخال البيانات'!AU365</f>
        <v/>
      </c>
      <c r="H364" s="6" t="str">
        <f>'ادخال البيانات'!AV365</f>
        <v/>
      </c>
      <c r="I364" s="6" t="str">
        <f>'ادخال البيانات'!AW365</f>
        <v/>
      </c>
      <c r="J364" s="6" t="str">
        <f>'ادخال البيانات'!AX365</f>
        <v/>
      </c>
      <c r="K364" s="6" t="str">
        <f>'ادخال البيانات'!AY365</f>
        <v/>
      </c>
      <c r="L364" s="6" t="str">
        <f>'ادخال البيانات'!AZ365</f>
        <v/>
      </c>
      <c r="M364" s="6" t="str">
        <f>'ادخال البيانات'!BA365</f>
        <v/>
      </c>
      <c r="N364" s="6" t="str">
        <f>'ادخال البيانات'!BB365</f>
        <v/>
      </c>
      <c r="O364" s="6" t="str">
        <f>'ادخال البيانات'!BC365</f>
        <v/>
      </c>
      <c r="P364" s="6" t="str">
        <f>'ادخال البيانات'!BD365</f>
        <v/>
      </c>
      <c r="Q364" s="6" t="str">
        <f>'ادخال البيانات'!BE365</f>
        <v/>
      </c>
      <c r="R364" s="6" t="str">
        <f>'ادخال البيانات'!BF365</f>
        <v/>
      </c>
      <c r="S364" s="6" t="str">
        <f>'ادخال البيانات'!BG365</f>
        <v/>
      </c>
      <c r="T364" s="6" t="str">
        <f>'ادخال البيانات'!BH365</f>
        <v/>
      </c>
      <c r="U364" s="6" t="str">
        <f>'ادخال البيانات'!BI365</f>
        <v/>
      </c>
      <c r="V364" s="130" t="str">
        <f>'ادخال البيانات'!BJ365</f>
        <v/>
      </c>
      <c r="W364" s="138">
        <f t="shared" si="20"/>
        <v>0</v>
      </c>
    </row>
    <row r="365" spans="2:23" ht="14.5" thickBot="1">
      <c r="B365" s="6" t="str">
        <f>'ادخال البيانات'!B366</f>
        <v/>
      </c>
      <c r="C365" s="6" t="str">
        <f>'ادخال البيانات'!AQ366</f>
        <v/>
      </c>
      <c r="D365" s="6" t="str">
        <f>'ادخال البيانات'!AR366</f>
        <v/>
      </c>
      <c r="E365" s="6" t="str">
        <f>'ادخال البيانات'!AS366</f>
        <v/>
      </c>
      <c r="F365" s="6" t="str">
        <f>'ادخال البيانات'!AT366</f>
        <v/>
      </c>
      <c r="G365" s="6" t="str">
        <f>'ادخال البيانات'!AU366</f>
        <v/>
      </c>
      <c r="H365" s="6" t="str">
        <f>'ادخال البيانات'!AV366</f>
        <v/>
      </c>
      <c r="I365" s="6" t="str">
        <f>'ادخال البيانات'!AW366</f>
        <v/>
      </c>
      <c r="J365" s="6" t="str">
        <f>'ادخال البيانات'!AX366</f>
        <v/>
      </c>
      <c r="K365" s="6" t="str">
        <f>'ادخال البيانات'!AY366</f>
        <v/>
      </c>
      <c r="L365" s="6" t="str">
        <f>'ادخال البيانات'!AZ366</f>
        <v/>
      </c>
      <c r="M365" s="6" t="str">
        <f>'ادخال البيانات'!BA366</f>
        <v/>
      </c>
      <c r="N365" s="6" t="str">
        <f>'ادخال البيانات'!BB366</f>
        <v/>
      </c>
      <c r="O365" s="6" t="str">
        <f>'ادخال البيانات'!BC366</f>
        <v/>
      </c>
      <c r="P365" s="6" t="str">
        <f>'ادخال البيانات'!BD366</f>
        <v/>
      </c>
      <c r="Q365" s="6" t="str">
        <f>'ادخال البيانات'!BE366</f>
        <v/>
      </c>
      <c r="R365" s="6" t="str">
        <f>'ادخال البيانات'!BF366</f>
        <v/>
      </c>
      <c r="S365" s="6" t="str">
        <f>'ادخال البيانات'!BG366</f>
        <v/>
      </c>
      <c r="T365" s="6" t="str">
        <f>'ادخال البيانات'!BH366</f>
        <v/>
      </c>
      <c r="U365" s="6" t="str">
        <f>'ادخال البيانات'!BI366</f>
        <v/>
      </c>
      <c r="V365" s="130" t="str">
        <f>'ادخال البيانات'!BJ366</f>
        <v/>
      </c>
      <c r="W365" s="138">
        <f t="shared" si="20"/>
        <v>0</v>
      </c>
    </row>
    <row r="366" spans="2:23" ht="14.5" thickBot="1">
      <c r="B366" s="6" t="str">
        <f>'ادخال البيانات'!B367</f>
        <v/>
      </c>
      <c r="C366" s="6" t="str">
        <f>'ادخال البيانات'!AQ367</f>
        <v/>
      </c>
      <c r="D366" s="6" t="str">
        <f>'ادخال البيانات'!AR367</f>
        <v/>
      </c>
      <c r="E366" s="6" t="str">
        <f>'ادخال البيانات'!AS367</f>
        <v/>
      </c>
      <c r="F366" s="6" t="str">
        <f>'ادخال البيانات'!AT367</f>
        <v/>
      </c>
      <c r="G366" s="6" t="str">
        <f>'ادخال البيانات'!AU367</f>
        <v/>
      </c>
      <c r="H366" s="6" t="str">
        <f>'ادخال البيانات'!AV367</f>
        <v/>
      </c>
      <c r="I366" s="6" t="str">
        <f>'ادخال البيانات'!AW367</f>
        <v/>
      </c>
      <c r="J366" s="6" t="str">
        <f>'ادخال البيانات'!AX367</f>
        <v/>
      </c>
      <c r="K366" s="6" t="str">
        <f>'ادخال البيانات'!AY367</f>
        <v/>
      </c>
      <c r="L366" s="6" t="str">
        <f>'ادخال البيانات'!AZ367</f>
        <v/>
      </c>
      <c r="M366" s="6" t="str">
        <f>'ادخال البيانات'!BA367</f>
        <v/>
      </c>
      <c r="N366" s="6" t="str">
        <f>'ادخال البيانات'!BB367</f>
        <v/>
      </c>
      <c r="O366" s="6" t="str">
        <f>'ادخال البيانات'!BC367</f>
        <v/>
      </c>
      <c r="P366" s="6" t="str">
        <f>'ادخال البيانات'!BD367</f>
        <v/>
      </c>
      <c r="Q366" s="6" t="str">
        <f>'ادخال البيانات'!BE367</f>
        <v/>
      </c>
      <c r="R366" s="6" t="str">
        <f>'ادخال البيانات'!BF367</f>
        <v/>
      </c>
      <c r="S366" s="6" t="str">
        <f>'ادخال البيانات'!BG367</f>
        <v/>
      </c>
      <c r="T366" s="6" t="str">
        <f>'ادخال البيانات'!BH367</f>
        <v/>
      </c>
      <c r="U366" s="6" t="str">
        <f>'ادخال البيانات'!BI367</f>
        <v/>
      </c>
      <c r="V366" s="130" t="str">
        <f>'ادخال البيانات'!BJ367</f>
        <v/>
      </c>
      <c r="W366" s="138">
        <f t="shared" si="20"/>
        <v>0</v>
      </c>
    </row>
    <row r="367" spans="2:23" ht="14.5" thickBot="1">
      <c r="B367" s="6" t="str">
        <f>'ادخال البيانات'!B368</f>
        <v/>
      </c>
      <c r="C367" s="6" t="str">
        <f>'ادخال البيانات'!AQ368</f>
        <v/>
      </c>
      <c r="D367" s="6" t="str">
        <f>'ادخال البيانات'!AR368</f>
        <v/>
      </c>
      <c r="E367" s="6" t="str">
        <f>'ادخال البيانات'!AS368</f>
        <v/>
      </c>
      <c r="F367" s="6" t="str">
        <f>'ادخال البيانات'!AT368</f>
        <v/>
      </c>
      <c r="G367" s="6" t="str">
        <f>'ادخال البيانات'!AU368</f>
        <v/>
      </c>
      <c r="H367" s="6" t="str">
        <f>'ادخال البيانات'!AV368</f>
        <v/>
      </c>
      <c r="I367" s="6" t="str">
        <f>'ادخال البيانات'!AW368</f>
        <v/>
      </c>
      <c r="J367" s="6" t="str">
        <f>'ادخال البيانات'!AX368</f>
        <v/>
      </c>
      <c r="K367" s="6" t="str">
        <f>'ادخال البيانات'!AY368</f>
        <v/>
      </c>
      <c r="L367" s="6" t="str">
        <f>'ادخال البيانات'!AZ368</f>
        <v/>
      </c>
      <c r="M367" s="6" t="str">
        <f>'ادخال البيانات'!BA368</f>
        <v/>
      </c>
      <c r="N367" s="6" t="str">
        <f>'ادخال البيانات'!BB368</f>
        <v/>
      </c>
      <c r="O367" s="6" t="str">
        <f>'ادخال البيانات'!BC368</f>
        <v/>
      </c>
      <c r="P367" s="6" t="str">
        <f>'ادخال البيانات'!BD368</f>
        <v/>
      </c>
      <c r="Q367" s="6" t="str">
        <f>'ادخال البيانات'!BE368</f>
        <v/>
      </c>
      <c r="R367" s="6" t="str">
        <f>'ادخال البيانات'!BF368</f>
        <v/>
      </c>
      <c r="S367" s="6" t="str">
        <f>'ادخال البيانات'!BG368</f>
        <v/>
      </c>
      <c r="T367" s="6" t="str">
        <f>'ادخال البيانات'!BH368</f>
        <v/>
      </c>
      <c r="U367" s="6" t="str">
        <f>'ادخال البيانات'!BI368</f>
        <v/>
      </c>
      <c r="V367" s="130" t="str">
        <f>'ادخال البيانات'!BJ368</f>
        <v/>
      </c>
      <c r="W367" s="138">
        <f t="shared" si="20"/>
        <v>0</v>
      </c>
    </row>
    <row r="368" spans="2:23" ht="14.5" thickBot="1">
      <c r="B368" s="6" t="str">
        <f>'ادخال البيانات'!B369</f>
        <v/>
      </c>
      <c r="C368" s="6" t="str">
        <f>'ادخال البيانات'!AQ369</f>
        <v/>
      </c>
      <c r="D368" s="6" t="str">
        <f>'ادخال البيانات'!AR369</f>
        <v/>
      </c>
      <c r="E368" s="6" t="str">
        <f>'ادخال البيانات'!AS369</f>
        <v/>
      </c>
      <c r="F368" s="6" t="str">
        <f>'ادخال البيانات'!AT369</f>
        <v/>
      </c>
      <c r="G368" s="6" t="str">
        <f>'ادخال البيانات'!AU369</f>
        <v/>
      </c>
      <c r="H368" s="6" t="str">
        <f>'ادخال البيانات'!AV369</f>
        <v/>
      </c>
      <c r="I368" s="6" t="str">
        <f>'ادخال البيانات'!AW369</f>
        <v/>
      </c>
      <c r="J368" s="6" t="str">
        <f>'ادخال البيانات'!AX369</f>
        <v/>
      </c>
      <c r="K368" s="6" t="str">
        <f>'ادخال البيانات'!AY369</f>
        <v/>
      </c>
      <c r="L368" s="6" t="str">
        <f>'ادخال البيانات'!AZ369</f>
        <v/>
      </c>
      <c r="M368" s="6" t="str">
        <f>'ادخال البيانات'!BA369</f>
        <v/>
      </c>
      <c r="N368" s="6" t="str">
        <f>'ادخال البيانات'!BB369</f>
        <v/>
      </c>
      <c r="O368" s="6" t="str">
        <f>'ادخال البيانات'!BC369</f>
        <v/>
      </c>
      <c r="P368" s="6" t="str">
        <f>'ادخال البيانات'!BD369</f>
        <v/>
      </c>
      <c r="Q368" s="6" t="str">
        <f>'ادخال البيانات'!BE369</f>
        <v/>
      </c>
      <c r="R368" s="6" t="str">
        <f>'ادخال البيانات'!BF369</f>
        <v/>
      </c>
      <c r="S368" s="6" t="str">
        <f>'ادخال البيانات'!BG369</f>
        <v/>
      </c>
      <c r="T368" s="6" t="str">
        <f>'ادخال البيانات'!BH369</f>
        <v/>
      </c>
      <c r="U368" s="6" t="str">
        <f>'ادخال البيانات'!BI369</f>
        <v/>
      </c>
      <c r="V368" s="130" t="str">
        <f>'ادخال البيانات'!BJ369</f>
        <v/>
      </c>
      <c r="W368" s="138">
        <f t="shared" si="20"/>
        <v>0</v>
      </c>
    </row>
    <row r="369" spans="2:23" ht="14.5" thickBot="1">
      <c r="B369" s="6" t="str">
        <f>'ادخال البيانات'!B370</f>
        <v/>
      </c>
      <c r="C369" s="6" t="str">
        <f>'ادخال البيانات'!AQ370</f>
        <v/>
      </c>
      <c r="D369" s="6" t="str">
        <f>'ادخال البيانات'!AR370</f>
        <v/>
      </c>
      <c r="E369" s="6" t="str">
        <f>'ادخال البيانات'!AS370</f>
        <v/>
      </c>
      <c r="F369" s="6" t="str">
        <f>'ادخال البيانات'!AT370</f>
        <v/>
      </c>
      <c r="G369" s="6" t="str">
        <f>'ادخال البيانات'!AU370</f>
        <v/>
      </c>
      <c r="H369" s="6" t="str">
        <f>'ادخال البيانات'!AV370</f>
        <v/>
      </c>
      <c r="I369" s="6" t="str">
        <f>'ادخال البيانات'!AW370</f>
        <v/>
      </c>
      <c r="J369" s="6" t="str">
        <f>'ادخال البيانات'!AX370</f>
        <v/>
      </c>
      <c r="K369" s="6" t="str">
        <f>'ادخال البيانات'!AY370</f>
        <v/>
      </c>
      <c r="L369" s="6" t="str">
        <f>'ادخال البيانات'!AZ370</f>
        <v/>
      </c>
      <c r="M369" s="6" t="str">
        <f>'ادخال البيانات'!BA370</f>
        <v/>
      </c>
      <c r="N369" s="6" t="str">
        <f>'ادخال البيانات'!BB370</f>
        <v/>
      </c>
      <c r="O369" s="6" t="str">
        <f>'ادخال البيانات'!BC370</f>
        <v/>
      </c>
      <c r="P369" s="6" t="str">
        <f>'ادخال البيانات'!BD370</f>
        <v/>
      </c>
      <c r="Q369" s="6" t="str">
        <f>'ادخال البيانات'!BE370</f>
        <v/>
      </c>
      <c r="R369" s="6" t="str">
        <f>'ادخال البيانات'!BF370</f>
        <v/>
      </c>
      <c r="S369" s="6" t="str">
        <f>'ادخال البيانات'!BG370</f>
        <v/>
      </c>
      <c r="T369" s="6" t="str">
        <f>'ادخال البيانات'!BH370</f>
        <v/>
      </c>
      <c r="U369" s="6" t="str">
        <f>'ادخال البيانات'!BI370</f>
        <v/>
      </c>
      <c r="V369" s="130" t="str">
        <f>'ادخال البيانات'!BJ370</f>
        <v/>
      </c>
      <c r="W369" s="138">
        <f t="shared" si="20"/>
        <v>0</v>
      </c>
    </row>
    <row r="370" spans="2:23" ht="14.5" thickBot="1">
      <c r="B370" s="6" t="str">
        <f>'ادخال البيانات'!B371</f>
        <v/>
      </c>
      <c r="C370" s="6" t="str">
        <f>'ادخال البيانات'!AQ371</f>
        <v/>
      </c>
      <c r="D370" s="6" t="str">
        <f>'ادخال البيانات'!AR371</f>
        <v/>
      </c>
      <c r="E370" s="6" t="str">
        <f>'ادخال البيانات'!AS371</f>
        <v/>
      </c>
      <c r="F370" s="6" t="str">
        <f>'ادخال البيانات'!AT371</f>
        <v/>
      </c>
      <c r="G370" s="6" t="str">
        <f>'ادخال البيانات'!AU371</f>
        <v/>
      </c>
      <c r="H370" s="6" t="str">
        <f>'ادخال البيانات'!AV371</f>
        <v/>
      </c>
      <c r="I370" s="6" t="str">
        <f>'ادخال البيانات'!AW371</f>
        <v/>
      </c>
      <c r="J370" s="6" t="str">
        <f>'ادخال البيانات'!AX371</f>
        <v/>
      </c>
      <c r="K370" s="6" t="str">
        <f>'ادخال البيانات'!AY371</f>
        <v/>
      </c>
      <c r="L370" s="6" t="str">
        <f>'ادخال البيانات'!AZ371</f>
        <v/>
      </c>
      <c r="M370" s="6" t="str">
        <f>'ادخال البيانات'!BA371</f>
        <v/>
      </c>
      <c r="N370" s="6" t="str">
        <f>'ادخال البيانات'!BB371</f>
        <v/>
      </c>
      <c r="O370" s="6" t="str">
        <f>'ادخال البيانات'!BC371</f>
        <v/>
      </c>
      <c r="P370" s="6" t="str">
        <f>'ادخال البيانات'!BD371</f>
        <v/>
      </c>
      <c r="Q370" s="6" t="str">
        <f>'ادخال البيانات'!BE371</f>
        <v/>
      </c>
      <c r="R370" s="6" t="str">
        <f>'ادخال البيانات'!BF371</f>
        <v/>
      </c>
      <c r="S370" s="6" t="str">
        <f>'ادخال البيانات'!BG371</f>
        <v/>
      </c>
      <c r="T370" s="6" t="str">
        <f>'ادخال البيانات'!BH371</f>
        <v/>
      </c>
      <c r="U370" s="6" t="str">
        <f>'ادخال البيانات'!BI371</f>
        <v/>
      </c>
      <c r="V370" s="130" t="str">
        <f>'ادخال البيانات'!BJ371</f>
        <v/>
      </c>
      <c r="W370" s="138">
        <f t="shared" si="20"/>
        <v>0</v>
      </c>
    </row>
    <row r="371" spans="2:23" ht="14.5" thickBot="1">
      <c r="B371" s="6" t="str">
        <f>'ادخال البيانات'!B372</f>
        <v/>
      </c>
      <c r="C371" s="6" t="str">
        <f>'ادخال البيانات'!AQ372</f>
        <v/>
      </c>
      <c r="D371" s="6" t="str">
        <f>'ادخال البيانات'!AR372</f>
        <v/>
      </c>
      <c r="E371" s="6" t="str">
        <f>'ادخال البيانات'!AS372</f>
        <v/>
      </c>
      <c r="F371" s="6" t="str">
        <f>'ادخال البيانات'!AT372</f>
        <v/>
      </c>
      <c r="G371" s="6" t="str">
        <f>'ادخال البيانات'!AU372</f>
        <v/>
      </c>
      <c r="H371" s="6" t="str">
        <f>'ادخال البيانات'!AV372</f>
        <v/>
      </c>
      <c r="I371" s="6" t="str">
        <f>'ادخال البيانات'!AW372</f>
        <v/>
      </c>
      <c r="J371" s="6" t="str">
        <f>'ادخال البيانات'!AX372</f>
        <v/>
      </c>
      <c r="K371" s="6" t="str">
        <f>'ادخال البيانات'!AY372</f>
        <v/>
      </c>
      <c r="L371" s="6" t="str">
        <f>'ادخال البيانات'!AZ372</f>
        <v/>
      </c>
      <c r="M371" s="6" t="str">
        <f>'ادخال البيانات'!BA372</f>
        <v/>
      </c>
      <c r="N371" s="6" t="str">
        <f>'ادخال البيانات'!BB372</f>
        <v/>
      </c>
      <c r="O371" s="6" t="str">
        <f>'ادخال البيانات'!BC372</f>
        <v/>
      </c>
      <c r="P371" s="6" t="str">
        <f>'ادخال البيانات'!BD372</f>
        <v/>
      </c>
      <c r="Q371" s="6" t="str">
        <f>'ادخال البيانات'!BE372</f>
        <v/>
      </c>
      <c r="R371" s="6" t="str">
        <f>'ادخال البيانات'!BF372</f>
        <v/>
      </c>
      <c r="S371" s="6" t="str">
        <f>'ادخال البيانات'!BG372</f>
        <v/>
      </c>
      <c r="T371" s="6" t="str">
        <f>'ادخال البيانات'!BH372</f>
        <v/>
      </c>
      <c r="U371" s="6" t="str">
        <f>'ادخال البيانات'!BI372</f>
        <v/>
      </c>
      <c r="V371" s="130" t="str">
        <f>'ادخال البيانات'!BJ372</f>
        <v/>
      </c>
      <c r="W371" s="138">
        <f t="shared" si="20"/>
        <v>0</v>
      </c>
    </row>
    <row r="372" spans="2:23" ht="14.5" thickBot="1">
      <c r="B372" s="6" t="str">
        <f>'ادخال البيانات'!B373</f>
        <v/>
      </c>
      <c r="C372" s="6" t="str">
        <f>'ادخال البيانات'!AQ373</f>
        <v/>
      </c>
      <c r="D372" s="6" t="str">
        <f>'ادخال البيانات'!AR373</f>
        <v/>
      </c>
      <c r="E372" s="6" t="str">
        <f>'ادخال البيانات'!AS373</f>
        <v/>
      </c>
      <c r="F372" s="6" t="str">
        <f>'ادخال البيانات'!AT373</f>
        <v/>
      </c>
      <c r="G372" s="6" t="str">
        <f>'ادخال البيانات'!AU373</f>
        <v/>
      </c>
      <c r="H372" s="6" t="str">
        <f>'ادخال البيانات'!AV373</f>
        <v/>
      </c>
      <c r="I372" s="6" t="str">
        <f>'ادخال البيانات'!AW373</f>
        <v/>
      </c>
      <c r="J372" s="6" t="str">
        <f>'ادخال البيانات'!AX373</f>
        <v/>
      </c>
      <c r="K372" s="6" t="str">
        <f>'ادخال البيانات'!AY373</f>
        <v/>
      </c>
      <c r="L372" s="6" t="str">
        <f>'ادخال البيانات'!AZ373</f>
        <v/>
      </c>
      <c r="M372" s="6" t="str">
        <f>'ادخال البيانات'!BA373</f>
        <v/>
      </c>
      <c r="N372" s="6" t="str">
        <f>'ادخال البيانات'!BB373</f>
        <v/>
      </c>
      <c r="O372" s="6" t="str">
        <f>'ادخال البيانات'!BC373</f>
        <v/>
      </c>
      <c r="P372" s="6" t="str">
        <f>'ادخال البيانات'!BD373</f>
        <v/>
      </c>
      <c r="Q372" s="6" t="str">
        <f>'ادخال البيانات'!BE373</f>
        <v/>
      </c>
      <c r="R372" s="6" t="str">
        <f>'ادخال البيانات'!BF373</f>
        <v/>
      </c>
      <c r="S372" s="6" t="str">
        <f>'ادخال البيانات'!BG373</f>
        <v/>
      </c>
      <c r="T372" s="6" t="str">
        <f>'ادخال البيانات'!BH373</f>
        <v/>
      </c>
      <c r="U372" s="6" t="str">
        <f>'ادخال البيانات'!BI373</f>
        <v/>
      </c>
      <c r="V372" s="130" t="str">
        <f>'ادخال البيانات'!BJ373</f>
        <v/>
      </c>
      <c r="W372" s="138">
        <f t="shared" si="20"/>
        <v>0</v>
      </c>
    </row>
    <row r="373" spans="2:23" ht="14.5" thickBot="1">
      <c r="B373" s="6" t="str">
        <f>'ادخال البيانات'!B374</f>
        <v/>
      </c>
      <c r="C373" s="6" t="str">
        <f>'ادخال البيانات'!AQ374</f>
        <v/>
      </c>
      <c r="D373" s="6" t="str">
        <f>'ادخال البيانات'!AR374</f>
        <v/>
      </c>
      <c r="E373" s="6" t="str">
        <f>'ادخال البيانات'!AS374</f>
        <v/>
      </c>
      <c r="F373" s="6" t="str">
        <f>'ادخال البيانات'!AT374</f>
        <v/>
      </c>
      <c r="G373" s="6" t="str">
        <f>'ادخال البيانات'!AU374</f>
        <v/>
      </c>
      <c r="H373" s="6" t="str">
        <f>'ادخال البيانات'!AV374</f>
        <v/>
      </c>
      <c r="I373" s="6" t="str">
        <f>'ادخال البيانات'!AW374</f>
        <v/>
      </c>
      <c r="J373" s="6" t="str">
        <f>'ادخال البيانات'!AX374</f>
        <v/>
      </c>
      <c r="K373" s="6" t="str">
        <f>'ادخال البيانات'!AY374</f>
        <v/>
      </c>
      <c r="L373" s="6" t="str">
        <f>'ادخال البيانات'!AZ374</f>
        <v/>
      </c>
      <c r="M373" s="6" t="str">
        <f>'ادخال البيانات'!BA374</f>
        <v/>
      </c>
      <c r="N373" s="6" t="str">
        <f>'ادخال البيانات'!BB374</f>
        <v/>
      </c>
      <c r="O373" s="6" t="str">
        <f>'ادخال البيانات'!BC374</f>
        <v/>
      </c>
      <c r="P373" s="6" t="str">
        <f>'ادخال البيانات'!BD374</f>
        <v/>
      </c>
      <c r="Q373" s="6" t="str">
        <f>'ادخال البيانات'!BE374</f>
        <v/>
      </c>
      <c r="R373" s="6" t="str">
        <f>'ادخال البيانات'!BF374</f>
        <v/>
      </c>
      <c r="S373" s="6" t="str">
        <f>'ادخال البيانات'!BG374</f>
        <v/>
      </c>
      <c r="T373" s="6" t="str">
        <f>'ادخال البيانات'!BH374</f>
        <v/>
      </c>
      <c r="U373" s="6" t="str">
        <f>'ادخال البيانات'!BI374</f>
        <v/>
      </c>
      <c r="V373" s="130" t="str">
        <f>'ادخال البيانات'!BJ374</f>
        <v/>
      </c>
      <c r="W373" s="138">
        <f t="shared" si="20"/>
        <v>0</v>
      </c>
    </row>
    <row r="374" spans="2:23" ht="14.5" thickBot="1">
      <c r="B374" s="6" t="str">
        <f>'ادخال البيانات'!B375</f>
        <v/>
      </c>
      <c r="C374" s="6" t="str">
        <f>'ادخال البيانات'!AQ375</f>
        <v/>
      </c>
      <c r="D374" s="6" t="str">
        <f>'ادخال البيانات'!AR375</f>
        <v/>
      </c>
      <c r="E374" s="6" t="str">
        <f>'ادخال البيانات'!AS375</f>
        <v/>
      </c>
      <c r="F374" s="6" t="str">
        <f>'ادخال البيانات'!AT375</f>
        <v/>
      </c>
      <c r="G374" s="6" t="str">
        <f>'ادخال البيانات'!AU375</f>
        <v/>
      </c>
      <c r="H374" s="6" t="str">
        <f>'ادخال البيانات'!AV375</f>
        <v/>
      </c>
      <c r="I374" s="6" t="str">
        <f>'ادخال البيانات'!AW375</f>
        <v/>
      </c>
      <c r="J374" s="6" t="str">
        <f>'ادخال البيانات'!AX375</f>
        <v/>
      </c>
      <c r="K374" s="6" t="str">
        <f>'ادخال البيانات'!AY375</f>
        <v/>
      </c>
      <c r="L374" s="6" t="str">
        <f>'ادخال البيانات'!AZ375</f>
        <v/>
      </c>
      <c r="M374" s="6" t="str">
        <f>'ادخال البيانات'!BA375</f>
        <v/>
      </c>
      <c r="N374" s="6" t="str">
        <f>'ادخال البيانات'!BB375</f>
        <v/>
      </c>
      <c r="O374" s="6" t="str">
        <f>'ادخال البيانات'!BC375</f>
        <v/>
      </c>
      <c r="P374" s="6" t="str">
        <f>'ادخال البيانات'!BD375</f>
        <v/>
      </c>
      <c r="Q374" s="6" t="str">
        <f>'ادخال البيانات'!BE375</f>
        <v/>
      </c>
      <c r="R374" s="6" t="str">
        <f>'ادخال البيانات'!BF375</f>
        <v/>
      </c>
      <c r="S374" s="6" t="str">
        <f>'ادخال البيانات'!BG375</f>
        <v/>
      </c>
      <c r="T374" s="6" t="str">
        <f>'ادخال البيانات'!BH375</f>
        <v/>
      </c>
      <c r="U374" s="6" t="str">
        <f>'ادخال البيانات'!BI375</f>
        <v/>
      </c>
      <c r="V374" s="130" t="str">
        <f>'ادخال البيانات'!BJ375</f>
        <v/>
      </c>
      <c r="W374" s="138">
        <f t="shared" si="20"/>
        <v>0</v>
      </c>
    </row>
    <row r="375" spans="2:23" ht="14.5" thickBot="1">
      <c r="B375" s="6" t="str">
        <f>'ادخال البيانات'!B376</f>
        <v/>
      </c>
      <c r="C375" s="6" t="str">
        <f>'ادخال البيانات'!AQ376</f>
        <v/>
      </c>
      <c r="D375" s="6" t="str">
        <f>'ادخال البيانات'!AR376</f>
        <v/>
      </c>
      <c r="E375" s="6" t="str">
        <f>'ادخال البيانات'!AS376</f>
        <v/>
      </c>
      <c r="F375" s="6" t="str">
        <f>'ادخال البيانات'!AT376</f>
        <v/>
      </c>
      <c r="G375" s="6" t="str">
        <f>'ادخال البيانات'!AU376</f>
        <v/>
      </c>
      <c r="H375" s="6" t="str">
        <f>'ادخال البيانات'!AV376</f>
        <v/>
      </c>
      <c r="I375" s="6" t="str">
        <f>'ادخال البيانات'!AW376</f>
        <v/>
      </c>
      <c r="J375" s="6" t="str">
        <f>'ادخال البيانات'!AX376</f>
        <v/>
      </c>
      <c r="K375" s="6" t="str">
        <f>'ادخال البيانات'!AY376</f>
        <v/>
      </c>
      <c r="L375" s="6" t="str">
        <f>'ادخال البيانات'!AZ376</f>
        <v/>
      </c>
      <c r="M375" s="6" t="str">
        <f>'ادخال البيانات'!BA376</f>
        <v/>
      </c>
      <c r="N375" s="6" t="str">
        <f>'ادخال البيانات'!BB376</f>
        <v/>
      </c>
      <c r="O375" s="6" t="str">
        <f>'ادخال البيانات'!BC376</f>
        <v/>
      </c>
      <c r="P375" s="6" t="str">
        <f>'ادخال البيانات'!BD376</f>
        <v/>
      </c>
      <c r="Q375" s="6" t="str">
        <f>'ادخال البيانات'!BE376</f>
        <v/>
      </c>
      <c r="R375" s="6" t="str">
        <f>'ادخال البيانات'!BF376</f>
        <v/>
      </c>
      <c r="S375" s="6" t="str">
        <f>'ادخال البيانات'!BG376</f>
        <v/>
      </c>
      <c r="T375" s="6" t="str">
        <f>'ادخال البيانات'!BH376</f>
        <v/>
      </c>
      <c r="U375" s="6" t="str">
        <f>'ادخال البيانات'!BI376</f>
        <v/>
      </c>
      <c r="V375" s="130" t="str">
        <f>'ادخال البيانات'!BJ376</f>
        <v/>
      </c>
      <c r="W375" s="138">
        <f t="shared" si="20"/>
        <v>0</v>
      </c>
    </row>
    <row r="376" spans="2:23" ht="14.5" thickBot="1">
      <c r="B376" s="6" t="str">
        <f>'ادخال البيانات'!B377</f>
        <v/>
      </c>
      <c r="C376" s="6" t="str">
        <f>'ادخال البيانات'!AQ377</f>
        <v/>
      </c>
      <c r="D376" s="6" t="str">
        <f>'ادخال البيانات'!AR377</f>
        <v/>
      </c>
      <c r="E376" s="6" t="str">
        <f>'ادخال البيانات'!AS377</f>
        <v/>
      </c>
      <c r="F376" s="6" t="str">
        <f>'ادخال البيانات'!AT377</f>
        <v/>
      </c>
      <c r="G376" s="6" t="str">
        <f>'ادخال البيانات'!AU377</f>
        <v/>
      </c>
      <c r="H376" s="6" t="str">
        <f>'ادخال البيانات'!AV377</f>
        <v/>
      </c>
      <c r="I376" s="6" t="str">
        <f>'ادخال البيانات'!AW377</f>
        <v/>
      </c>
      <c r="J376" s="6" t="str">
        <f>'ادخال البيانات'!AX377</f>
        <v/>
      </c>
      <c r="K376" s="6" t="str">
        <f>'ادخال البيانات'!AY377</f>
        <v/>
      </c>
      <c r="L376" s="6" t="str">
        <f>'ادخال البيانات'!AZ377</f>
        <v/>
      </c>
      <c r="M376" s="6" t="str">
        <f>'ادخال البيانات'!BA377</f>
        <v/>
      </c>
      <c r="N376" s="6" t="str">
        <f>'ادخال البيانات'!BB377</f>
        <v/>
      </c>
      <c r="O376" s="6" t="str">
        <f>'ادخال البيانات'!BC377</f>
        <v/>
      </c>
      <c r="P376" s="6" t="str">
        <f>'ادخال البيانات'!BD377</f>
        <v/>
      </c>
      <c r="Q376" s="6" t="str">
        <f>'ادخال البيانات'!BE377</f>
        <v/>
      </c>
      <c r="R376" s="6" t="str">
        <f>'ادخال البيانات'!BF377</f>
        <v/>
      </c>
      <c r="S376" s="6" t="str">
        <f>'ادخال البيانات'!BG377</f>
        <v/>
      </c>
      <c r="T376" s="6" t="str">
        <f>'ادخال البيانات'!BH377</f>
        <v/>
      </c>
      <c r="U376" s="6" t="str">
        <f>'ادخال البيانات'!BI377</f>
        <v/>
      </c>
      <c r="V376" s="130" t="str">
        <f>'ادخال البيانات'!BJ377</f>
        <v/>
      </c>
      <c r="W376" s="138">
        <f t="shared" si="20"/>
        <v>0</v>
      </c>
    </row>
    <row r="377" spans="2:23" ht="14.5" thickBot="1">
      <c r="B377" s="6" t="str">
        <f>'ادخال البيانات'!B378</f>
        <v/>
      </c>
      <c r="C377" s="6" t="str">
        <f>'ادخال البيانات'!AQ378</f>
        <v/>
      </c>
      <c r="D377" s="6" t="str">
        <f>'ادخال البيانات'!AR378</f>
        <v/>
      </c>
      <c r="E377" s="6" t="str">
        <f>'ادخال البيانات'!AS378</f>
        <v/>
      </c>
      <c r="F377" s="6" t="str">
        <f>'ادخال البيانات'!AT378</f>
        <v/>
      </c>
      <c r="G377" s="6" t="str">
        <f>'ادخال البيانات'!AU378</f>
        <v/>
      </c>
      <c r="H377" s="6" t="str">
        <f>'ادخال البيانات'!AV378</f>
        <v/>
      </c>
      <c r="I377" s="6" t="str">
        <f>'ادخال البيانات'!AW378</f>
        <v/>
      </c>
      <c r="J377" s="6" t="str">
        <f>'ادخال البيانات'!AX378</f>
        <v/>
      </c>
      <c r="K377" s="6" t="str">
        <f>'ادخال البيانات'!AY378</f>
        <v/>
      </c>
      <c r="L377" s="6" t="str">
        <f>'ادخال البيانات'!AZ378</f>
        <v/>
      </c>
      <c r="M377" s="6" t="str">
        <f>'ادخال البيانات'!BA378</f>
        <v/>
      </c>
      <c r="N377" s="6" t="str">
        <f>'ادخال البيانات'!BB378</f>
        <v/>
      </c>
      <c r="O377" s="6" t="str">
        <f>'ادخال البيانات'!BC378</f>
        <v/>
      </c>
      <c r="P377" s="6" t="str">
        <f>'ادخال البيانات'!BD378</f>
        <v/>
      </c>
      <c r="Q377" s="6" t="str">
        <f>'ادخال البيانات'!BE378</f>
        <v/>
      </c>
      <c r="R377" s="6" t="str">
        <f>'ادخال البيانات'!BF378</f>
        <v/>
      </c>
      <c r="S377" s="6" t="str">
        <f>'ادخال البيانات'!BG378</f>
        <v/>
      </c>
      <c r="T377" s="6" t="str">
        <f>'ادخال البيانات'!BH378</f>
        <v/>
      </c>
      <c r="U377" s="6" t="str">
        <f>'ادخال البيانات'!BI378</f>
        <v/>
      </c>
      <c r="V377" s="130" t="str">
        <f>'ادخال البيانات'!BJ378</f>
        <v/>
      </c>
      <c r="W377" s="138">
        <f t="shared" si="20"/>
        <v>0</v>
      </c>
    </row>
    <row r="378" spans="2:23" ht="14.5" thickBot="1">
      <c r="B378" s="6" t="str">
        <f>'ادخال البيانات'!B379</f>
        <v/>
      </c>
      <c r="C378" s="6" t="str">
        <f>'ادخال البيانات'!AQ379</f>
        <v/>
      </c>
      <c r="D378" s="6" t="str">
        <f>'ادخال البيانات'!AR379</f>
        <v/>
      </c>
      <c r="E378" s="6" t="str">
        <f>'ادخال البيانات'!AS379</f>
        <v/>
      </c>
      <c r="F378" s="6" t="str">
        <f>'ادخال البيانات'!AT379</f>
        <v/>
      </c>
      <c r="G378" s="6" t="str">
        <f>'ادخال البيانات'!AU379</f>
        <v/>
      </c>
      <c r="H378" s="6" t="str">
        <f>'ادخال البيانات'!AV379</f>
        <v/>
      </c>
      <c r="I378" s="6" t="str">
        <f>'ادخال البيانات'!AW379</f>
        <v/>
      </c>
      <c r="J378" s="6" t="str">
        <f>'ادخال البيانات'!AX379</f>
        <v/>
      </c>
      <c r="K378" s="6" t="str">
        <f>'ادخال البيانات'!AY379</f>
        <v/>
      </c>
      <c r="L378" s="6" t="str">
        <f>'ادخال البيانات'!AZ379</f>
        <v/>
      </c>
      <c r="M378" s="6" t="str">
        <f>'ادخال البيانات'!BA379</f>
        <v/>
      </c>
      <c r="N378" s="6" t="str">
        <f>'ادخال البيانات'!BB379</f>
        <v/>
      </c>
      <c r="O378" s="6" t="str">
        <f>'ادخال البيانات'!BC379</f>
        <v/>
      </c>
      <c r="P378" s="6" t="str">
        <f>'ادخال البيانات'!BD379</f>
        <v/>
      </c>
      <c r="Q378" s="6" t="str">
        <f>'ادخال البيانات'!BE379</f>
        <v/>
      </c>
      <c r="R378" s="6" t="str">
        <f>'ادخال البيانات'!BF379</f>
        <v/>
      </c>
      <c r="S378" s="6" t="str">
        <f>'ادخال البيانات'!BG379</f>
        <v/>
      </c>
      <c r="T378" s="6" t="str">
        <f>'ادخال البيانات'!BH379</f>
        <v/>
      </c>
      <c r="U378" s="6" t="str">
        <f>'ادخال البيانات'!BI379</f>
        <v/>
      </c>
      <c r="V378" s="130" t="str">
        <f>'ادخال البيانات'!BJ379</f>
        <v/>
      </c>
      <c r="W378" s="138">
        <f t="shared" si="20"/>
        <v>0</v>
      </c>
    </row>
    <row r="379" spans="2:23" ht="14.5" thickBot="1">
      <c r="B379" s="6" t="str">
        <f>'ادخال البيانات'!B380</f>
        <v/>
      </c>
      <c r="C379" s="6" t="str">
        <f>'ادخال البيانات'!AQ380</f>
        <v/>
      </c>
      <c r="D379" s="6" t="str">
        <f>'ادخال البيانات'!AR380</f>
        <v/>
      </c>
      <c r="E379" s="6" t="str">
        <f>'ادخال البيانات'!AS380</f>
        <v/>
      </c>
      <c r="F379" s="6" t="str">
        <f>'ادخال البيانات'!AT380</f>
        <v/>
      </c>
      <c r="G379" s="6" t="str">
        <f>'ادخال البيانات'!AU380</f>
        <v/>
      </c>
      <c r="H379" s="6" t="str">
        <f>'ادخال البيانات'!AV380</f>
        <v/>
      </c>
      <c r="I379" s="6" t="str">
        <f>'ادخال البيانات'!AW380</f>
        <v/>
      </c>
      <c r="J379" s="6" t="str">
        <f>'ادخال البيانات'!AX380</f>
        <v/>
      </c>
      <c r="K379" s="6" t="str">
        <f>'ادخال البيانات'!AY380</f>
        <v/>
      </c>
      <c r="L379" s="6" t="str">
        <f>'ادخال البيانات'!AZ380</f>
        <v/>
      </c>
      <c r="M379" s="6" t="str">
        <f>'ادخال البيانات'!BA380</f>
        <v/>
      </c>
      <c r="N379" s="6" t="str">
        <f>'ادخال البيانات'!BB380</f>
        <v/>
      </c>
      <c r="O379" s="6" t="str">
        <f>'ادخال البيانات'!BC380</f>
        <v/>
      </c>
      <c r="P379" s="6" t="str">
        <f>'ادخال البيانات'!BD380</f>
        <v/>
      </c>
      <c r="Q379" s="6" t="str">
        <f>'ادخال البيانات'!BE380</f>
        <v/>
      </c>
      <c r="R379" s="6" t="str">
        <f>'ادخال البيانات'!BF380</f>
        <v/>
      </c>
      <c r="S379" s="6" t="str">
        <f>'ادخال البيانات'!BG380</f>
        <v/>
      </c>
      <c r="T379" s="6" t="str">
        <f>'ادخال البيانات'!BH380</f>
        <v/>
      </c>
      <c r="U379" s="6" t="str">
        <f>'ادخال البيانات'!BI380</f>
        <v/>
      </c>
      <c r="V379" s="130" t="str">
        <f>'ادخال البيانات'!BJ380</f>
        <v/>
      </c>
      <c r="W379" s="138">
        <f t="shared" si="20"/>
        <v>0</v>
      </c>
    </row>
    <row r="380" spans="2:23" ht="14.5" thickBot="1">
      <c r="B380" s="6" t="str">
        <f>'ادخال البيانات'!B381</f>
        <v/>
      </c>
      <c r="C380" s="6" t="str">
        <f>'ادخال البيانات'!AQ381</f>
        <v/>
      </c>
      <c r="D380" s="6" t="str">
        <f>'ادخال البيانات'!AR381</f>
        <v/>
      </c>
      <c r="E380" s="6" t="str">
        <f>'ادخال البيانات'!AS381</f>
        <v/>
      </c>
      <c r="F380" s="6" t="str">
        <f>'ادخال البيانات'!AT381</f>
        <v/>
      </c>
      <c r="G380" s="6" t="str">
        <f>'ادخال البيانات'!AU381</f>
        <v/>
      </c>
      <c r="H380" s="6" t="str">
        <f>'ادخال البيانات'!AV381</f>
        <v/>
      </c>
      <c r="I380" s="6" t="str">
        <f>'ادخال البيانات'!AW381</f>
        <v/>
      </c>
      <c r="J380" s="6" t="str">
        <f>'ادخال البيانات'!AX381</f>
        <v/>
      </c>
      <c r="K380" s="6" t="str">
        <f>'ادخال البيانات'!AY381</f>
        <v/>
      </c>
      <c r="L380" s="6" t="str">
        <f>'ادخال البيانات'!AZ381</f>
        <v/>
      </c>
      <c r="M380" s="6" t="str">
        <f>'ادخال البيانات'!BA381</f>
        <v/>
      </c>
      <c r="N380" s="6" t="str">
        <f>'ادخال البيانات'!BB381</f>
        <v/>
      </c>
      <c r="O380" s="6" t="str">
        <f>'ادخال البيانات'!BC381</f>
        <v/>
      </c>
      <c r="P380" s="6" t="str">
        <f>'ادخال البيانات'!BD381</f>
        <v/>
      </c>
      <c r="Q380" s="6" t="str">
        <f>'ادخال البيانات'!BE381</f>
        <v/>
      </c>
      <c r="R380" s="6" t="str">
        <f>'ادخال البيانات'!BF381</f>
        <v/>
      </c>
      <c r="S380" s="6" t="str">
        <f>'ادخال البيانات'!BG381</f>
        <v/>
      </c>
      <c r="T380" s="6" t="str">
        <f>'ادخال البيانات'!BH381</f>
        <v/>
      </c>
      <c r="U380" s="6" t="str">
        <f>'ادخال البيانات'!BI381</f>
        <v/>
      </c>
      <c r="V380" s="130" t="str">
        <f>'ادخال البيانات'!BJ381</f>
        <v/>
      </c>
      <c r="W380" s="138">
        <f t="shared" si="20"/>
        <v>0</v>
      </c>
    </row>
    <row r="381" spans="2:23" ht="14.5" thickBot="1">
      <c r="B381" s="6" t="str">
        <f>'ادخال البيانات'!B382</f>
        <v/>
      </c>
      <c r="C381" s="6" t="str">
        <f>'ادخال البيانات'!AQ382</f>
        <v/>
      </c>
      <c r="D381" s="6" t="str">
        <f>'ادخال البيانات'!AR382</f>
        <v/>
      </c>
      <c r="E381" s="6" t="str">
        <f>'ادخال البيانات'!AS382</f>
        <v/>
      </c>
      <c r="F381" s="6" t="str">
        <f>'ادخال البيانات'!AT382</f>
        <v/>
      </c>
      <c r="G381" s="6" t="str">
        <f>'ادخال البيانات'!AU382</f>
        <v/>
      </c>
      <c r="H381" s="6" t="str">
        <f>'ادخال البيانات'!AV382</f>
        <v/>
      </c>
      <c r="I381" s="6" t="str">
        <f>'ادخال البيانات'!AW382</f>
        <v/>
      </c>
      <c r="J381" s="6" t="str">
        <f>'ادخال البيانات'!AX382</f>
        <v/>
      </c>
      <c r="K381" s="6" t="str">
        <f>'ادخال البيانات'!AY382</f>
        <v/>
      </c>
      <c r="L381" s="6" t="str">
        <f>'ادخال البيانات'!AZ382</f>
        <v/>
      </c>
      <c r="M381" s="6" t="str">
        <f>'ادخال البيانات'!BA382</f>
        <v/>
      </c>
      <c r="N381" s="6" t="str">
        <f>'ادخال البيانات'!BB382</f>
        <v/>
      </c>
      <c r="O381" s="6" t="str">
        <f>'ادخال البيانات'!BC382</f>
        <v/>
      </c>
      <c r="P381" s="6" t="str">
        <f>'ادخال البيانات'!BD382</f>
        <v/>
      </c>
      <c r="Q381" s="6" t="str">
        <f>'ادخال البيانات'!BE382</f>
        <v/>
      </c>
      <c r="R381" s="6" t="str">
        <f>'ادخال البيانات'!BF382</f>
        <v/>
      </c>
      <c r="S381" s="6" t="str">
        <f>'ادخال البيانات'!BG382</f>
        <v/>
      </c>
      <c r="T381" s="6" t="str">
        <f>'ادخال البيانات'!BH382</f>
        <v/>
      </c>
      <c r="U381" s="6" t="str">
        <f>'ادخال البيانات'!BI382</f>
        <v/>
      </c>
      <c r="V381" s="130" t="str">
        <f>'ادخال البيانات'!BJ382</f>
        <v/>
      </c>
      <c r="W381" s="138">
        <f t="shared" si="20"/>
        <v>0</v>
      </c>
    </row>
    <row r="382" spans="2:23" ht="14.5" thickBot="1">
      <c r="B382" s="6" t="str">
        <f>'ادخال البيانات'!B383</f>
        <v/>
      </c>
      <c r="C382" s="6" t="str">
        <f>'ادخال البيانات'!AQ383</f>
        <v/>
      </c>
      <c r="D382" s="6" t="str">
        <f>'ادخال البيانات'!AR383</f>
        <v/>
      </c>
      <c r="E382" s="6" t="str">
        <f>'ادخال البيانات'!AS383</f>
        <v/>
      </c>
      <c r="F382" s="6" t="str">
        <f>'ادخال البيانات'!AT383</f>
        <v/>
      </c>
      <c r="G382" s="6" t="str">
        <f>'ادخال البيانات'!AU383</f>
        <v/>
      </c>
      <c r="H382" s="6" t="str">
        <f>'ادخال البيانات'!AV383</f>
        <v/>
      </c>
      <c r="I382" s="6" t="str">
        <f>'ادخال البيانات'!AW383</f>
        <v/>
      </c>
      <c r="J382" s="6" t="str">
        <f>'ادخال البيانات'!AX383</f>
        <v/>
      </c>
      <c r="K382" s="6" t="str">
        <f>'ادخال البيانات'!AY383</f>
        <v/>
      </c>
      <c r="L382" s="6" t="str">
        <f>'ادخال البيانات'!AZ383</f>
        <v/>
      </c>
      <c r="M382" s="6" t="str">
        <f>'ادخال البيانات'!BA383</f>
        <v/>
      </c>
      <c r="N382" s="6" t="str">
        <f>'ادخال البيانات'!BB383</f>
        <v/>
      </c>
      <c r="O382" s="6" t="str">
        <f>'ادخال البيانات'!BC383</f>
        <v/>
      </c>
      <c r="P382" s="6" t="str">
        <f>'ادخال البيانات'!BD383</f>
        <v/>
      </c>
      <c r="Q382" s="6" t="str">
        <f>'ادخال البيانات'!BE383</f>
        <v/>
      </c>
      <c r="R382" s="6" t="str">
        <f>'ادخال البيانات'!BF383</f>
        <v/>
      </c>
      <c r="S382" s="6" t="str">
        <f>'ادخال البيانات'!BG383</f>
        <v/>
      </c>
      <c r="T382" s="6" t="str">
        <f>'ادخال البيانات'!BH383</f>
        <v/>
      </c>
      <c r="U382" s="6" t="str">
        <f>'ادخال البيانات'!BI383</f>
        <v/>
      </c>
      <c r="V382" s="130" t="str">
        <f>'ادخال البيانات'!BJ383</f>
        <v/>
      </c>
      <c r="W382" s="138">
        <f t="shared" si="20"/>
        <v>0</v>
      </c>
    </row>
    <row r="383" spans="2:23" ht="14.5" thickBot="1">
      <c r="B383" s="6" t="str">
        <f>'ادخال البيانات'!B384</f>
        <v/>
      </c>
      <c r="C383" s="6" t="str">
        <f>'ادخال البيانات'!AQ384</f>
        <v/>
      </c>
      <c r="D383" s="6" t="str">
        <f>'ادخال البيانات'!AR384</f>
        <v/>
      </c>
      <c r="E383" s="6" t="str">
        <f>'ادخال البيانات'!AS384</f>
        <v/>
      </c>
      <c r="F383" s="6" t="str">
        <f>'ادخال البيانات'!AT384</f>
        <v/>
      </c>
      <c r="G383" s="6" t="str">
        <f>'ادخال البيانات'!AU384</f>
        <v/>
      </c>
      <c r="H383" s="6" t="str">
        <f>'ادخال البيانات'!AV384</f>
        <v/>
      </c>
      <c r="I383" s="6" t="str">
        <f>'ادخال البيانات'!AW384</f>
        <v/>
      </c>
      <c r="J383" s="6" t="str">
        <f>'ادخال البيانات'!AX384</f>
        <v/>
      </c>
      <c r="K383" s="6" t="str">
        <f>'ادخال البيانات'!AY384</f>
        <v/>
      </c>
      <c r="L383" s="6" t="str">
        <f>'ادخال البيانات'!AZ384</f>
        <v/>
      </c>
      <c r="M383" s="6" t="str">
        <f>'ادخال البيانات'!BA384</f>
        <v/>
      </c>
      <c r="N383" s="6" t="str">
        <f>'ادخال البيانات'!BB384</f>
        <v/>
      </c>
      <c r="O383" s="6" t="str">
        <f>'ادخال البيانات'!BC384</f>
        <v/>
      </c>
      <c r="P383" s="6" t="str">
        <f>'ادخال البيانات'!BD384</f>
        <v/>
      </c>
      <c r="Q383" s="6" t="str">
        <f>'ادخال البيانات'!BE384</f>
        <v/>
      </c>
      <c r="R383" s="6" t="str">
        <f>'ادخال البيانات'!BF384</f>
        <v/>
      </c>
      <c r="S383" s="6" t="str">
        <f>'ادخال البيانات'!BG384</f>
        <v/>
      </c>
      <c r="T383" s="6" t="str">
        <f>'ادخال البيانات'!BH384</f>
        <v/>
      </c>
      <c r="U383" s="6" t="str">
        <f>'ادخال البيانات'!BI384</f>
        <v/>
      </c>
      <c r="V383" s="130" t="str">
        <f>'ادخال البيانات'!BJ384</f>
        <v/>
      </c>
      <c r="W383" s="138">
        <f t="shared" si="20"/>
        <v>0</v>
      </c>
    </row>
    <row r="384" spans="2:23" ht="14.5" thickBot="1">
      <c r="B384" s="6" t="str">
        <f>'ادخال البيانات'!B385</f>
        <v/>
      </c>
      <c r="C384" s="6" t="str">
        <f>'ادخال البيانات'!AQ385</f>
        <v/>
      </c>
      <c r="D384" s="6" t="str">
        <f>'ادخال البيانات'!AR385</f>
        <v/>
      </c>
      <c r="E384" s="6" t="str">
        <f>'ادخال البيانات'!AS385</f>
        <v/>
      </c>
      <c r="F384" s="6" t="str">
        <f>'ادخال البيانات'!AT385</f>
        <v/>
      </c>
      <c r="G384" s="6" t="str">
        <f>'ادخال البيانات'!AU385</f>
        <v/>
      </c>
      <c r="H384" s="6" t="str">
        <f>'ادخال البيانات'!AV385</f>
        <v/>
      </c>
      <c r="I384" s="6" t="str">
        <f>'ادخال البيانات'!AW385</f>
        <v/>
      </c>
      <c r="J384" s="6" t="str">
        <f>'ادخال البيانات'!AX385</f>
        <v/>
      </c>
      <c r="K384" s="6" t="str">
        <f>'ادخال البيانات'!AY385</f>
        <v/>
      </c>
      <c r="L384" s="6" t="str">
        <f>'ادخال البيانات'!AZ385</f>
        <v/>
      </c>
      <c r="M384" s="6" t="str">
        <f>'ادخال البيانات'!BA385</f>
        <v/>
      </c>
      <c r="N384" s="6" t="str">
        <f>'ادخال البيانات'!BB385</f>
        <v/>
      </c>
      <c r="O384" s="6" t="str">
        <f>'ادخال البيانات'!BC385</f>
        <v/>
      </c>
      <c r="P384" s="6" t="str">
        <f>'ادخال البيانات'!BD385</f>
        <v/>
      </c>
      <c r="Q384" s="6" t="str">
        <f>'ادخال البيانات'!BE385</f>
        <v/>
      </c>
      <c r="R384" s="6" t="str">
        <f>'ادخال البيانات'!BF385</f>
        <v/>
      </c>
      <c r="S384" s="6" t="str">
        <f>'ادخال البيانات'!BG385</f>
        <v/>
      </c>
      <c r="T384" s="6" t="str">
        <f>'ادخال البيانات'!BH385</f>
        <v/>
      </c>
      <c r="U384" s="6" t="str">
        <f>'ادخال البيانات'!BI385</f>
        <v/>
      </c>
      <c r="V384" s="130" t="str">
        <f>'ادخال البيانات'!BJ385</f>
        <v/>
      </c>
      <c r="W384" s="138">
        <f t="shared" si="20"/>
        <v>0</v>
      </c>
    </row>
    <row r="385" spans="2:23" ht="14.5" thickBot="1">
      <c r="B385" s="6" t="str">
        <f>'ادخال البيانات'!B386</f>
        <v/>
      </c>
      <c r="C385" s="6" t="str">
        <f>'ادخال البيانات'!AQ386</f>
        <v/>
      </c>
      <c r="D385" s="6" t="str">
        <f>'ادخال البيانات'!AR386</f>
        <v/>
      </c>
      <c r="E385" s="6" t="str">
        <f>'ادخال البيانات'!AS386</f>
        <v/>
      </c>
      <c r="F385" s="6" t="str">
        <f>'ادخال البيانات'!AT386</f>
        <v/>
      </c>
      <c r="G385" s="6" t="str">
        <f>'ادخال البيانات'!AU386</f>
        <v/>
      </c>
      <c r="H385" s="6" t="str">
        <f>'ادخال البيانات'!AV386</f>
        <v/>
      </c>
      <c r="I385" s="6" t="str">
        <f>'ادخال البيانات'!AW386</f>
        <v/>
      </c>
      <c r="J385" s="6" t="str">
        <f>'ادخال البيانات'!AX386</f>
        <v/>
      </c>
      <c r="K385" s="6" t="str">
        <f>'ادخال البيانات'!AY386</f>
        <v/>
      </c>
      <c r="L385" s="6" t="str">
        <f>'ادخال البيانات'!AZ386</f>
        <v/>
      </c>
      <c r="M385" s="6" t="str">
        <f>'ادخال البيانات'!BA386</f>
        <v/>
      </c>
      <c r="N385" s="6" t="str">
        <f>'ادخال البيانات'!BB386</f>
        <v/>
      </c>
      <c r="O385" s="6" t="str">
        <f>'ادخال البيانات'!BC386</f>
        <v/>
      </c>
      <c r="P385" s="6" t="str">
        <f>'ادخال البيانات'!BD386</f>
        <v/>
      </c>
      <c r="Q385" s="6" t="str">
        <f>'ادخال البيانات'!BE386</f>
        <v/>
      </c>
      <c r="R385" s="6" t="str">
        <f>'ادخال البيانات'!BF386</f>
        <v/>
      </c>
      <c r="S385" s="6" t="str">
        <f>'ادخال البيانات'!BG386</f>
        <v/>
      </c>
      <c r="T385" s="6" t="str">
        <f>'ادخال البيانات'!BH386</f>
        <v/>
      </c>
      <c r="U385" s="6" t="str">
        <f>'ادخال البيانات'!BI386</f>
        <v/>
      </c>
      <c r="V385" s="130" t="str">
        <f>'ادخال البيانات'!BJ386</f>
        <v/>
      </c>
      <c r="W385" s="138">
        <f t="shared" si="20"/>
        <v>0</v>
      </c>
    </row>
    <row r="386" spans="2:23" ht="14.5" thickBot="1">
      <c r="B386" s="6" t="str">
        <f>'ادخال البيانات'!B387</f>
        <v/>
      </c>
      <c r="C386" s="6" t="str">
        <f>'ادخال البيانات'!AQ387</f>
        <v/>
      </c>
      <c r="D386" s="6" t="str">
        <f>'ادخال البيانات'!AR387</f>
        <v/>
      </c>
      <c r="E386" s="6" t="str">
        <f>'ادخال البيانات'!AS387</f>
        <v/>
      </c>
      <c r="F386" s="6" t="str">
        <f>'ادخال البيانات'!AT387</f>
        <v/>
      </c>
      <c r="G386" s="6" t="str">
        <f>'ادخال البيانات'!AU387</f>
        <v/>
      </c>
      <c r="H386" s="6" t="str">
        <f>'ادخال البيانات'!AV387</f>
        <v/>
      </c>
      <c r="I386" s="6" t="str">
        <f>'ادخال البيانات'!AW387</f>
        <v/>
      </c>
      <c r="J386" s="6" t="str">
        <f>'ادخال البيانات'!AX387</f>
        <v/>
      </c>
      <c r="K386" s="6" t="str">
        <f>'ادخال البيانات'!AY387</f>
        <v/>
      </c>
      <c r="L386" s="6" t="str">
        <f>'ادخال البيانات'!AZ387</f>
        <v/>
      </c>
      <c r="M386" s="6" t="str">
        <f>'ادخال البيانات'!BA387</f>
        <v/>
      </c>
      <c r="N386" s="6" t="str">
        <f>'ادخال البيانات'!BB387</f>
        <v/>
      </c>
      <c r="O386" s="6" t="str">
        <f>'ادخال البيانات'!BC387</f>
        <v/>
      </c>
      <c r="P386" s="6" t="str">
        <f>'ادخال البيانات'!BD387</f>
        <v/>
      </c>
      <c r="Q386" s="6" t="str">
        <f>'ادخال البيانات'!BE387</f>
        <v/>
      </c>
      <c r="R386" s="6" t="str">
        <f>'ادخال البيانات'!BF387</f>
        <v/>
      </c>
      <c r="S386" s="6" t="str">
        <f>'ادخال البيانات'!BG387</f>
        <v/>
      </c>
      <c r="T386" s="6" t="str">
        <f>'ادخال البيانات'!BH387</f>
        <v/>
      </c>
      <c r="U386" s="6" t="str">
        <f>'ادخال البيانات'!BI387</f>
        <v/>
      </c>
      <c r="V386" s="130" t="str">
        <f>'ادخال البيانات'!BJ387</f>
        <v/>
      </c>
      <c r="W386" s="138">
        <f t="shared" si="20"/>
        <v>0</v>
      </c>
    </row>
    <row r="387" spans="2:23" ht="14.5" thickBot="1">
      <c r="B387" s="6" t="str">
        <f>'ادخال البيانات'!B388</f>
        <v/>
      </c>
      <c r="C387" s="6" t="str">
        <f>'ادخال البيانات'!AQ388</f>
        <v/>
      </c>
      <c r="D387" s="6" t="str">
        <f>'ادخال البيانات'!AR388</f>
        <v/>
      </c>
      <c r="E387" s="6" t="str">
        <f>'ادخال البيانات'!AS388</f>
        <v/>
      </c>
      <c r="F387" s="6" t="str">
        <f>'ادخال البيانات'!AT388</f>
        <v/>
      </c>
      <c r="G387" s="6" t="str">
        <f>'ادخال البيانات'!AU388</f>
        <v/>
      </c>
      <c r="H387" s="6" t="str">
        <f>'ادخال البيانات'!AV388</f>
        <v/>
      </c>
      <c r="I387" s="6" t="str">
        <f>'ادخال البيانات'!AW388</f>
        <v/>
      </c>
      <c r="J387" s="6" t="str">
        <f>'ادخال البيانات'!AX388</f>
        <v/>
      </c>
      <c r="K387" s="6" t="str">
        <f>'ادخال البيانات'!AY388</f>
        <v/>
      </c>
      <c r="L387" s="6" t="str">
        <f>'ادخال البيانات'!AZ388</f>
        <v/>
      </c>
      <c r="M387" s="6" t="str">
        <f>'ادخال البيانات'!BA388</f>
        <v/>
      </c>
      <c r="N387" s="6" t="str">
        <f>'ادخال البيانات'!BB388</f>
        <v/>
      </c>
      <c r="O387" s="6" t="str">
        <f>'ادخال البيانات'!BC388</f>
        <v/>
      </c>
      <c r="P387" s="6" t="str">
        <f>'ادخال البيانات'!BD388</f>
        <v/>
      </c>
      <c r="Q387" s="6" t="str">
        <f>'ادخال البيانات'!BE388</f>
        <v/>
      </c>
      <c r="R387" s="6" t="str">
        <f>'ادخال البيانات'!BF388</f>
        <v/>
      </c>
      <c r="S387" s="6" t="str">
        <f>'ادخال البيانات'!BG388</f>
        <v/>
      </c>
      <c r="T387" s="6" t="str">
        <f>'ادخال البيانات'!BH388</f>
        <v/>
      </c>
      <c r="U387" s="6" t="str">
        <f>'ادخال البيانات'!BI388</f>
        <v/>
      </c>
      <c r="V387" s="130" t="str">
        <f>'ادخال البيانات'!BJ388</f>
        <v/>
      </c>
      <c r="W387" s="138">
        <f t="shared" si="20"/>
        <v>0</v>
      </c>
    </row>
    <row r="388" spans="2:23" ht="14.5" thickBot="1">
      <c r="B388" s="6" t="str">
        <f>'ادخال البيانات'!B389</f>
        <v/>
      </c>
      <c r="C388" s="6" t="str">
        <f>'ادخال البيانات'!AQ389</f>
        <v/>
      </c>
      <c r="D388" s="6" t="str">
        <f>'ادخال البيانات'!AR389</f>
        <v/>
      </c>
      <c r="E388" s="6" t="str">
        <f>'ادخال البيانات'!AS389</f>
        <v/>
      </c>
      <c r="F388" s="6" t="str">
        <f>'ادخال البيانات'!AT389</f>
        <v/>
      </c>
      <c r="G388" s="6" t="str">
        <f>'ادخال البيانات'!AU389</f>
        <v/>
      </c>
      <c r="H388" s="6" t="str">
        <f>'ادخال البيانات'!AV389</f>
        <v/>
      </c>
      <c r="I388" s="6" t="str">
        <f>'ادخال البيانات'!AW389</f>
        <v/>
      </c>
      <c r="J388" s="6" t="str">
        <f>'ادخال البيانات'!AX389</f>
        <v/>
      </c>
      <c r="K388" s="6" t="str">
        <f>'ادخال البيانات'!AY389</f>
        <v/>
      </c>
      <c r="L388" s="6" t="str">
        <f>'ادخال البيانات'!AZ389</f>
        <v/>
      </c>
      <c r="M388" s="6" t="str">
        <f>'ادخال البيانات'!BA389</f>
        <v/>
      </c>
      <c r="N388" s="6" t="str">
        <f>'ادخال البيانات'!BB389</f>
        <v/>
      </c>
      <c r="O388" s="6" t="str">
        <f>'ادخال البيانات'!BC389</f>
        <v/>
      </c>
      <c r="P388" s="6" t="str">
        <f>'ادخال البيانات'!BD389</f>
        <v/>
      </c>
      <c r="Q388" s="6" t="str">
        <f>'ادخال البيانات'!BE389</f>
        <v/>
      </c>
      <c r="R388" s="6" t="str">
        <f>'ادخال البيانات'!BF389</f>
        <v/>
      </c>
      <c r="S388" s="6" t="str">
        <f>'ادخال البيانات'!BG389</f>
        <v/>
      </c>
      <c r="T388" s="6" t="str">
        <f>'ادخال البيانات'!BH389</f>
        <v/>
      </c>
      <c r="U388" s="6" t="str">
        <f>'ادخال البيانات'!BI389</f>
        <v/>
      </c>
      <c r="V388" s="130" t="str">
        <f>'ادخال البيانات'!BJ389</f>
        <v/>
      </c>
      <c r="W388" s="138">
        <f t="shared" si="20"/>
        <v>0</v>
      </c>
    </row>
    <row r="389" spans="2:23" ht="14.5" thickBot="1">
      <c r="B389" s="6" t="str">
        <f>'ادخال البيانات'!B390</f>
        <v/>
      </c>
      <c r="C389" s="6" t="str">
        <f>'ادخال البيانات'!AQ390</f>
        <v/>
      </c>
      <c r="D389" s="6" t="str">
        <f>'ادخال البيانات'!AR390</f>
        <v/>
      </c>
      <c r="E389" s="6" t="str">
        <f>'ادخال البيانات'!AS390</f>
        <v/>
      </c>
      <c r="F389" s="6" t="str">
        <f>'ادخال البيانات'!AT390</f>
        <v/>
      </c>
      <c r="G389" s="6" t="str">
        <f>'ادخال البيانات'!AU390</f>
        <v/>
      </c>
      <c r="H389" s="6" t="str">
        <f>'ادخال البيانات'!AV390</f>
        <v/>
      </c>
      <c r="I389" s="6" t="str">
        <f>'ادخال البيانات'!AW390</f>
        <v/>
      </c>
      <c r="J389" s="6" t="str">
        <f>'ادخال البيانات'!AX390</f>
        <v/>
      </c>
      <c r="K389" s="6" t="str">
        <f>'ادخال البيانات'!AY390</f>
        <v/>
      </c>
      <c r="L389" s="6" t="str">
        <f>'ادخال البيانات'!AZ390</f>
        <v/>
      </c>
      <c r="M389" s="6" t="str">
        <f>'ادخال البيانات'!BA390</f>
        <v/>
      </c>
      <c r="N389" s="6" t="str">
        <f>'ادخال البيانات'!BB390</f>
        <v/>
      </c>
      <c r="O389" s="6" t="str">
        <f>'ادخال البيانات'!BC390</f>
        <v/>
      </c>
      <c r="P389" s="6" t="str">
        <f>'ادخال البيانات'!BD390</f>
        <v/>
      </c>
      <c r="Q389" s="6" t="str">
        <f>'ادخال البيانات'!BE390</f>
        <v/>
      </c>
      <c r="R389" s="6" t="str">
        <f>'ادخال البيانات'!BF390</f>
        <v/>
      </c>
      <c r="S389" s="6" t="str">
        <f>'ادخال البيانات'!BG390</f>
        <v/>
      </c>
      <c r="T389" s="6" t="str">
        <f>'ادخال البيانات'!BH390</f>
        <v/>
      </c>
      <c r="U389" s="6" t="str">
        <f>'ادخال البيانات'!BI390</f>
        <v/>
      </c>
      <c r="V389" s="130" t="str">
        <f>'ادخال البيانات'!BJ390</f>
        <v/>
      </c>
      <c r="W389" s="138">
        <f t="shared" si="20"/>
        <v>0</v>
      </c>
    </row>
    <row r="390" spans="2:23" ht="14.5" thickBot="1">
      <c r="B390" s="6" t="str">
        <f>'ادخال البيانات'!B391</f>
        <v/>
      </c>
      <c r="C390" s="6" t="str">
        <f>'ادخال البيانات'!AQ391</f>
        <v/>
      </c>
      <c r="D390" s="6" t="str">
        <f>'ادخال البيانات'!AR391</f>
        <v/>
      </c>
      <c r="E390" s="6" t="str">
        <f>'ادخال البيانات'!AS391</f>
        <v/>
      </c>
      <c r="F390" s="6" t="str">
        <f>'ادخال البيانات'!AT391</f>
        <v/>
      </c>
      <c r="G390" s="6" t="str">
        <f>'ادخال البيانات'!AU391</f>
        <v/>
      </c>
      <c r="H390" s="6" t="str">
        <f>'ادخال البيانات'!AV391</f>
        <v/>
      </c>
      <c r="I390" s="6" t="str">
        <f>'ادخال البيانات'!AW391</f>
        <v/>
      </c>
      <c r="J390" s="6" t="str">
        <f>'ادخال البيانات'!AX391</f>
        <v/>
      </c>
      <c r="K390" s="6" t="str">
        <f>'ادخال البيانات'!AY391</f>
        <v/>
      </c>
      <c r="L390" s="6" t="str">
        <f>'ادخال البيانات'!AZ391</f>
        <v/>
      </c>
      <c r="M390" s="6" t="str">
        <f>'ادخال البيانات'!BA391</f>
        <v/>
      </c>
      <c r="N390" s="6" t="str">
        <f>'ادخال البيانات'!BB391</f>
        <v/>
      </c>
      <c r="O390" s="6" t="str">
        <f>'ادخال البيانات'!BC391</f>
        <v/>
      </c>
      <c r="P390" s="6" t="str">
        <f>'ادخال البيانات'!BD391</f>
        <v/>
      </c>
      <c r="Q390" s="6" t="str">
        <f>'ادخال البيانات'!BE391</f>
        <v/>
      </c>
      <c r="R390" s="6" t="str">
        <f>'ادخال البيانات'!BF391</f>
        <v/>
      </c>
      <c r="S390" s="6" t="str">
        <f>'ادخال البيانات'!BG391</f>
        <v/>
      </c>
      <c r="T390" s="6" t="str">
        <f>'ادخال البيانات'!BH391</f>
        <v/>
      </c>
      <c r="U390" s="6" t="str">
        <f>'ادخال البيانات'!BI391</f>
        <v/>
      </c>
      <c r="V390" s="130" t="str">
        <f>'ادخال البيانات'!BJ391</f>
        <v/>
      </c>
      <c r="W390" s="138">
        <f t="shared" si="20"/>
        <v>0</v>
      </c>
    </row>
    <row r="391" spans="2:23" ht="14.5" thickBot="1">
      <c r="B391" s="6" t="str">
        <f>'ادخال البيانات'!B392</f>
        <v/>
      </c>
      <c r="C391" s="6" t="str">
        <f>'ادخال البيانات'!AQ392</f>
        <v/>
      </c>
      <c r="D391" s="6" t="str">
        <f>'ادخال البيانات'!AR392</f>
        <v/>
      </c>
      <c r="E391" s="6" t="str">
        <f>'ادخال البيانات'!AS392</f>
        <v/>
      </c>
      <c r="F391" s="6" t="str">
        <f>'ادخال البيانات'!AT392</f>
        <v/>
      </c>
      <c r="G391" s="6" t="str">
        <f>'ادخال البيانات'!AU392</f>
        <v/>
      </c>
      <c r="H391" s="6" t="str">
        <f>'ادخال البيانات'!AV392</f>
        <v/>
      </c>
      <c r="I391" s="6" t="str">
        <f>'ادخال البيانات'!AW392</f>
        <v/>
      </c>
      <c r="J391" s="6" t="str">
        <f>'ادخال البيانات'!AX392</f>
        <v/>
      </c>
      <c r="K391" s="6" t="str">
        <f>'ادخال البيانات'!AY392</f>
        <v/>
      </c>
      <c r="L391" s="6" t="str">
        <f>'ادخال البيانات'!AZ392</f>
        <v/>
      </c>
      <c r="M391" s="6" t="str">
        <f>'ادخال البيانات'!BA392</f>
        <v/>
      </c>
      <c r="N391" s="6" t="str">
        <f>'ادخال البيانات'!BB392</f>
        <v/>
      </c>
      <c r="O391" s="6" t="str">
        <f>'ادخال البيانات'!BC392</f>
        <v/>
      </c>
      <c r="P391" s="6" t="str">
        <f>'ادخال البيانات'!BD392</f>
        <v/>
      </c>
      <c r="Q391" s="6" t="str">
        <f>'ادخال البيانات'!BE392</f>
        <v/>
      </c>
      <c r="R391" s="6" t="str">
        <f>'ادخال البيانات'!BF392</f>
        <v/>
      </c>
      <c r="S391" s="6" t="str">
        <f>'ادخال البيانات'!BG392</f>
        <v/>
      </c>
      <c r="T391" s="6" t="str">
        <f>'ادخال البيانات'!BH392</f>
        <v/>
      </c>
      <c r="U391" s="6" t="str">
        <f>'ادخال البيانات'!BI392</f>
        <v/>
      </c>
      <c r="V391" s="130" t="str">
        <f>'ادخال البيانات'!BJ392</f>
        <v/>
      </c>
      <c r="W391" s="138">
        <f t="shared" si="20"/>
        <v>0</v>
      </c>
    </row>
    <row r="392" spans="2:23" ht="14.5" thickBot="1">
      <c r="B392" s="6" t="str">
        <f>'ادخال البيانات'!B393</f>
        <v/>
      </c>
      <c r="C392" s="6" t="str">
        <f>'ادخال البيانات'!AQ393</f>
        <v/>
      </c>
      <c r="D392" s="6" t="str">
        <f>'ادخال البيانات'!AR393</f>
        <v/>
      </c>
      <c r="E392" s="6" t="str">
        <f>'ادخال البيانات'!AS393</f>
        <v/>
      </c>
      <c r="F392" s="6" t="str">
        <f>'ادخال البيانات'!AT393</f>
        <v/>
      </c>
      <c r="G392" s="6" t="str">
        <f>'ادخال البيانات'!AU393</f>
        <v/>
      </c>
      <c r="H392" s="6" t="str">
        <f>'ادخال البيانات'!AV393</f>
        <v/>
      </c>
      <c r="I392" s="6" t="str">
        <f>'ادخال البيانات'!AW393</f>
        <v/>
      </c>
      <c r="J392" s="6" t="str">
        <f>'ادخال البيانات'!AX393</f>
        <v/>
      </c>
      <c r="K392" s="6" t="str">
        <f>'ادخال البيانات'!AY393</f>
        <v/>
      </c>
      <c r="L392" s="6" t="str">
        <f>'ادخال البيانات'!AZ393</f>
        <v/>
      </c>
      <c r="M392" s="6" t="str">
        <f>'ادخال البيانات'!BA393</f>
        <v/>
      </c>
      <c r="N392" s="6" t="str">
        <f>'ادخال البيانات'!BB393</f>
        <v/>
      </c>
      <c r="O392" s="6" t="str">
        <f>'ادخال البيانات'!BC393</f>
        <v/>
      </c>
      <c r="P392" s="6" t="str">
        <f>'ادخال البيانات'!BD393</f>
        <v/>
      </c>
      <c r="Q392" s="6" t="str">
        <f>'ادخال البيانات'!BE393</f>
        <v/>
      </c>
      <c r="R392" s="6" t="str">
        <f>'ادخال البيانات'!BF393</f>
        <v/>
      </c>
      <c r="S392" s="6" t="str">
        <f>'ادخال البيانات'!BG393</f>
        <v/>
      </c>
      <c r="T392" s="6" t="str">
        <f>'ادخال البيانات'!BH393</f>
        <v/>
      </c>
      <c r="U392" s="6" t="str">
        <f>'ادخال البيانات'!BI393</f>
        <v/>
      </c>
      <c r="V392" s="130" t="str">
        <f>'ادخال البيانات'!BJ393</f>
        <v/>
      </c>
      <c r="W392" s="138">
        <f t="shared" si="20"/>
        <v>0</v>
      </c>
    </row>
    <row r="393" spans="2:23" ht="14.5" thickBot="1">
      <c r="B393" s="6" t="str">
        <f>'ادخال البيانات'!B394</f>
        <v/>
      </c>
      <c r="C393" s="6" t="str">
        <f>'ادخال البيانات'!AQ394</f>
        <v/>
      </c>
      <c r="D393" s="6" t="str">
        <f>'ادخال البيانات'!AR394</f>
        <v/>
      </c>
      <c r="E393" s="6" t="str">
        <f>'ادخال البيانات'!AS394</f>
        <v/>
      </c>
      <c r="F393" s="6" t="str">
        <f>'ادخال البيانات'!AT394</f>
        <v/>
      </c>
      <c r="G393" s="6" t="str">
        <f>'ادخال البيانات'!AU394</f>
        <v/>
      </c>
      <c r="H393" s="6" t="str">
        <f>'ادخال البيانات'!AV394</f>
        <v/>
      </c>
      <c r="I393" s="6" t="str">
        <f>'ادخال البيانات'!AW394</f>
        <v/>
      </c>
      <c r="J393" s="6" t="str">
        <f>'ادخال البيانات'!AX394</f>
        <v/>
      </c>
      <c r="K393" s="6" t="str">
        <f>'ادخال البيانات'!AY394</f>
        <v/>
      </c>
      <c r="L393" s="6" t="str">
        <f>'ادخال البيانات'!AZ394</f>
        <v/>
      </c>
      <c r="M393" s="6" t="str">
        <f>'ادخال البيانات'!BA394</f>
        <v/>
      </c>
      <c r="N393" s="6" t="str">
        <f>'ادخال البيانات'!BB394</f>
        <v/>
      </c>
      <c r="O393" s="6" t="str">
        <f>'ادخال البيانات'!BC394</f>
        <v/>
      </c>
      <c r="P393" s="6" t="str">
        <f>'ادخال البيانات'!BD394</f>
        <v/>
      </c>
      <c r="Q393" s="6" t="str">
        <f>'ادخال البيانات'!BE394</f>
        <v/>
      </c>
      <c r="R393" s="6" t="str">
        <f>'ادخال البيانات'!BF394</f>
        <v/>
      </c>
      <c r="S393" s="6" t="str">
        <f>'ادخال البيانات'!BG394</f>
        <v/>
      </c>
      <c r="T393" s="6" t="str">
        <f>'ادخال البيانات'!BH394</f>
        <v/>
      </c>
      <c r="U393" s="6" t="str">
        <f>'ادخال البيانات'!BI394</f>
        <v/>
      </c>
      <c r="V393" s="130" t="str">
        <f>'ادخال البيانات'!BJ394</f>
        <v/>
      </c>
      <c r="W393" s="138">
        <f t="shared" si="20"/>
        <v>0</v>
      </c>
    </row>
    <row r="394" spans="2:23" ht="14.5" thickBot="1">
      <c r="B394" s="6" t="str">
        <f>'ادخال البيانات'!B395</f>
        <v/>
      </c>
      <c r="C394" s="6" t="str">
        <f>'ادخال البيانات'!AQ395</f>
        <v/>
      </c>
      <c r="D394" s="6" t="str">
        <f>'ادخال البيانات'!AR395</f>
        <v/>
      </c>
      <c r="E394" s="6" t="str">
        <f>'ادخال البيانات'!AS395</f>
        <v/>
      </c>
      <c r="F394" s="6" t="str">
        <f>'ادخال البيانات'!AT395</f>
        <v/>
      </c>
      <c r="G394" s="6" t="str">
        <f>'ادخال البيانات'!AU395</f>
        <v/>
      </c>
      <c r="H394" s="6" t="str">
        <f>'ادخال البيانات'!AV395</f>
        <v/>
      </c>
      <c r="I394" s="6" t="str">
        <f>'ادخال البيانات'!AW395</f>
        <v/>
      </c>
      <c r="J394" s="6" t="str">
        <f>'ادخال البيانات'!AX395</f>
        <v/>
      </c>
      <c r="K394" s="6" t="str">
        <f>'ادخال البيانات'!AY395</f>
        <v/>
      </c>
      <c r="L394" s="6" t="str">
        <f>'ادخال البيانات'!AZ395</f>
        <v/>
      </c>
      <c r="M394" s="6" t="str">
        <f>'ادخال البيانات'!BA395</f>
        <v/>
      </c>
      <c r="N394" s="6" t="str">
        <f>'ادخال البيانات'!BB395</f>
        <v/>
      </c>
      <c r="O394" s="6" t="str">
        <f>'ادخال البيانات'!BC395</f>
        <v/>
      </c>
      <c r="P394" s="6" t="str">
        <f>'ادخال البيانات'!BD395</f>
        <v/>
      </c>
      <c r="Q394" s="6" t="str">
        <f>'ادخال البيانات'!BE395</f>
        <v/>
      </c>
      <c r="R394" s="6" t="str">
        <f>'ادخال البيانات'!BF395</f>
        <v/>
      </c>
      <c r="S394" s="6" t="str">
        <f>'ادخال البيانات'!BG395</f>
        <v/>
      </c>
      <c r="T394" s="6" t="str">
        <f>'ادخال البيانات'!BH395</f>
        <v/>
      </c>
      <c r="U394" s="6" t="str">
        <f>'ادخال البيانات'!BI395</f>
        <v/>
      </c>
      <c r="V394" s="130" t="str">
        <f>'ادخال البيانات'!BJ395</f>
        <v/>
      </c>
      <c r="W394" s="138">
        <f t="shared" si="20"/>
        <v>0</v>
      </c>
    </row>
    <row r="395" spans="2:23" ht="14.5" thickBot="1">
      <c r="B395" s="6" t="str">
        <f>'ادخال البيانات'!B396</f>
        <v/>
      </c>
      <c r="C395" s="6" t="str">
        <f>'ادخال البيانات'!AQ396</f>
        <v/>
      </c>
      <c r="D395" s="6" t="str">
        <f>'ادخال البيانات'!AR396</f>
        <v/>
      </c>
      <c r="E395" s="6" t="str">
        <f>'ادخال البيانات'!AS396</f>
        <v/>
      </c>
      <c r="F395" s="6" t="str">
        <f>'ادخال البيانات'!AT396</f>
        <v/>
      </c>
      <c r="G395" s="6" t="str">
        <f>'ادخال البيانات'!AU396</f>
        <v/>
      </c>
      <c r="H395" s="6" t="str">
        <f>'ادخال البيانات'!AV396</f>
        <v/>
      </c>
      <c r="I395" s="6" t="str">
        <f>'ادخال البيانات'!AW396</f>
        <v/>
      </c>
      <c r="J395" s="6" t="str">
        <f>'ادخال البيانات'!AX396</f>
        <v/>
      </c>
      <c r="K395" s="6" t="str">
        <f>'ادخال البيانات'!AY396</f>
        <v/>
      </c>
      <c r="L395" s="6" t="str">
        <f>'ادخال البيانات'!AZ396</f>
        <v/>
      </c>
      <c r="M395" s="6" t="str">
        <f>'ادخال البيانات'!BA396</f>
        <v/>
      </c>
      <c r="N395" s="6" t="str">
        <f>'ادخال البيانات'!BB396</f>
        <v/>
      </c>
      <c r="O395" s="6" t="str">
        <f>'ادخال البيانات'!BC396</f>
        <v/>
      </c>
      <c r="P395" s="6" t="str">
        <f>'ادخال البيانات'!BD396</f>
        <v/>
      </c>
      <c r="Q395" s="6" t="str">
        <f>'ادخال البيانات'!BE396</f>
        <v/>
      </c>
      <c r="R395" s="6" t="str">
        <f>'ادخال البيانات'!BF396</f>
        <v/>
      </c>
      <c r="S395" s="6" t="str">
        <f>'ادخال البيانات'!BG396</f>
        <v/>
      </c>
      <c r="T395" s="6" t="str">
        <f>'ادخال البيانات'!BH396</f>
        <v/>
      </c>
      <c r="U395" s="6" t="str">
        <f>'ادخال البيانات'!BI396</f>
        <v/>
      </c>
      <c r="V395" s="130" t="str">
        <f>'ادخال البيانات'!BJ396</f>
        <v/>
      </c>
      <c r="W395" s="138">
        <f t="shared" si="20"/>
        <v>0</v>
      </c>
    </row>
    <row r="396" spans="2:23" ht="14.5" thickBot="1">
      <c r="B396" s="6" t="str">
        <f>'ادخال البيانات'!B397</f>
        <v/>
      </c>
      <c r="C396" s="6" t="str">
        <f>'ادخال البيانات'!AQ397</f>
        <v/>
      </c>
      <c r="D396" s="6" t="str">
        <f>'ادخال البيانات'!AR397</f>
        <v/>
      </c>
      <c r="E396" s="6" t="str">
        <f>'ادخال البيانات'!AS397</f>
        <v/>
      </c>
      <c r="F396" s="6" t="str">
        <f>'ادخال البيانات'!AT397</f>
        <v/>
      </c>
      <c r="G396" s="6" t="str">
        <f>'ادخال البيانات'!AU397</f>
        <v/>
      </c>
      <c r="H396" s="6" t="str">
        <f>'ادخال البيانات'!AV397</f>
        <v/>
      </c>
      <c r="I396" s="6" t="str">
        <f>'ادخال البيانات'!AW397</f>
        <v/>
      </c>
      <c r="J396" s="6" t="str">
        <f>'ادخال البيانات'!AX397</f>
        <v/>
      </c>
      <c r="K396" s="6" t="str">
        <f>'ادخال البيانات'!AY397</f>
        <v/>
      </c>
      <c r="L396" s="6" t="str">
        <f>'ادخال البيانات'!AZ397</f>
        <v/>
      </c>
      <c r="M396" s="6" t="str">
        <f>'ادخال البيانات'!BA397</f>
        <v/>
      </c>
      <c r="N396" s="6" t="str">
        <f>'ادخال البيانات'!BB397</f>
        <v/>
      </c>
      <c r="O396" s="6" t="str">
        <f>'ادخال البيانات'!BC397</f>
        <v/>
      </c>
      <c r="P396" s="6" t="str">
        <f>'ادخال البيانات'!BD397</f>
        <v/>
      </c>
      <c r="Q396" s="6" t="str">
        <f>'ادخال البيانات'!BE397</f>
        <v/>
      </c>
      <c r="R396" s="6" t="str">
        <f>'ادخال البيانات'!BF397</f>
        <v/>
      </c>
      <c r="S396" s="6" t="str">
        <f>'ادخال البيانات'!BG397</f>
        <v/>
      </c>
      <c r="T396" s="6" t="str">
        <f>'ادخال البيانات'!BH397</f>
        <v/>
      </c>
      <c r="U396" s="6" t="str">
        <f>'ادخال البيانات'!BI397</f>
        <v/>
      </c>
      <c r="V396" s="130" t="str">
        <f>'ادخال البيانات'!BJ397</f>
        <v/>
      </c>
      <c r="W396" s="138">
        <f t="shared" si="20"/>
        <v>0</v>
      </c>
    </row>
    <row r="397" spans="2:23" ht="14.5" thickBot="1">
      <c r="B397" s="6" t="str">
        <f>'ادخال البيانات'!B398</f>
        <v/>
      </c>
      <c r="C397" s="6" t="str">
        <f>'ادخال البيانات'!AQ398</f>
        <v/>
      </c>
      <c r="D397" s="6" t="str">
        <f>'ادخال البيانات'!AR398</f>
        <v/>
      </c>
      <c r="E397" s="6" t="str">
        <f>'ادخال البيانات'!AS398</f>
        <v/>
      </c>
      <c r="F397" s="6" t="str">
        <f>'ادخال البيانات'!AT398</f>
        <v/>
      </c>
      <c r="G397" s="6" t="str">
        <f>'ادخال البيانات'!AU398</f>
        <v/>
      </c>
      <c r="H397" s="6" t="str">
        <f>'ادخال البيانات'!AV398</f>
        <v/>
      </c>
      <c r="I397" s="6" t="str">
        <f>'ادخال البيانات'!AW398</f>
        <v/>
      </c>
      <c r="J397" s="6" t="str">
        <f>'ادخال البيانات'!AX398</f>
        <v/>
      </c>
      <c r="K397" s="6" t="str">
        <f>'ادخال البيانات'!AY398</f>
        <v/>
      </c>
      <c r="L397" s="6" t="str">
        <f>'ادخال البيانات'!AZ398</f>
        <v/>
      </c>
      <c r="M397" s="6" t="str">
        <f>'ادخال البيانات'!BA398</f>
        <v/>
      </c>
      <c r="N397" s="6" t="str">
        <f>'ادخال البيانات'!BB398</f>
        <v/>
      </c>
      <c r="O397" s="6" t="str">
        <f>'ادخال البيانات'!BC398</f>
        <v/>
      </c>
      <c r="P397" s="6" t="str">
        <f>'ادخال البيانات'!BD398</f>
        <v/>
      </c>
      <c r="Q397" s="6" t="str">
        <f>'ادخال البيانات'!BE398</f>
        <v/>
      </c>
      <c r="R397" s="6" t="str">
        <f>'ادخال البيانات'!BF398</f>
        <v/>
      </c>
      <c r="S397" s="6" t="str">
        <f>'ادخال البيانات'!BG398</f>
        <v/>
      </c>
      <c r="T397" s="6" t="str">
        <f>'ادخال البيانات'!BH398</f>
        <v/>
      </c>
      <c r="U397" s="6" t="str">
        <f>'ادخال البيانات'!BI398</f>
        <v/>
      </c>
      <c r="V397" s="130" t="str">
        <f>'ادخال البيانات'!BJ398</f>
        <v/>
      </c>
      <c r="W397" s="138">
        <f t="shared" si="20"/>
        <v>0</v>
      </c>
    </row>
    <row r="398" spans="2:23" ht="14.5" thickBot="1">
      <c r="B398" s="6" t="str">
        <f>'ادخال البيانات'!B399</f>
        <v/>
      </c>
      <c r="C398" s="6" t="str">
        <f>'ادخال البيانات'!AQ399</f>
        <v/>
      </c>
      <c r="D398" s="6" t="str">
        <f>'ادخال البيانات'!AR399</f>
        <v/>
      </c>
      <c r="E398" s="6" t="str">
        <f>'ادخال البيانات'!AS399</f>
        <v/>
      </c>
      <c r="F398" s="6" t="str">
        <f>'ادخال البيانات'!AT399</f>
        <v/>
      </c>
      <c r="G398" s="6" t="str">
        <f>'ادخال البيانات'!AU399</f>
        <v/>
      </c>
      <c r="H398" s="6" t="str">
        <f>'ادخال البيانات'!AV399</f>
        <v/>
      </c>
      <c r="I398" s="6" t="str">
        <f>'ادخال البيانات'!AW399</f>
        <v/>
      </c>
      <c r="J398" s="6" t="str">
        <f>'ادخال البيانات'!AX399</f>
        <v/>
      </c>
      <c r="K398" s="6" t="str">
        <f>'ادخال البيانات'!AY399</f>
        <v/>
      </c>
      <c r="L398" s="6" t="str">
        <f>'ادخال البيانات'!AZ399</f>
        <v/>
      </c>
      <c r="M398" s="6" t="str">
        <f>'ادخال البيانات'!BA399</f>
        <v/>
      </c>
      <c r="N398" s="6" t="str">
        <f>'ادخال البيانات'!BB399</f>
        <v/>
      </c>
      <c r="O398" s="6" t="str">
        <f>'ادخال البيانات'!BC399</f>
        <v/>
      </c>
      <c r="P398" s="6" t="str">
        <f>'ادخال البيانات'!BD399</f>
        <v/>
      </c>
      <c r="Q398" s="6" t="str">
        <f>'ادخال البيانات'!BE399</f>
        <v/>
      </c>
      <c r="R398" s="6" t="str">
        <f>'ادخال البيانات'!BF399</f>
        <v/>
      </c>
      <c r="S398" s="6" t="str">
        <f>'ادخال البيانات'!BG399</f>
        <v/>
      </c>
      <c r="T398" s="6" t="str">
        <f>'ادخال البيانات'!BH399</f>
        <v/>
      </c>
      <c r="U398" s="6" t="str">
        <f>'ادخال البيانات'!BI399</f>
        <v/>
      </c>
      <c r="V398" s="130" t="str">
        <f>'ادخال البيانات'!BJ399</f>
        <v/>
      </c>
      <c r="W398" s="138">
        <f t="shared" si="20"/>
        <v>0</v>
      </c>
    </row>
    <row r="399" spans="2:23" ht="14.5" thickBot="1">
      <c r="B399" s="6" t="str">
        <f>'ادخال البيانات'!B400</f>
        <v/>
      </c>
      <c r="C399" s="6" t="str">
        <f>'ادخال البيانات'!AQ400</f>
        <v/>
      </c>
      <c r="D399" s="6" t="str">
        <f>'ادخال البيانات'!AR400</f>
        <v/>
      </c>
      <c r="E399" s="6" t="str">
        <f>'ادخال البيانات'!AS400</f>
        <v/>
      </c>
      <c r="F399" s="6" t="str">
        <f>'ادخال البيانات'!AT400</f>
        <v/>
      </c>
      <c r="G399" s="6" t="str">
        <f>'ادخال البيانات'!AU400</f>
        <v/>
      </c>
      <c r="H399" s="6" t="str">
        <f>'ادخال البيانات'!AV400</f>
        <v/>
      </c>
      <c r="I399" s="6" t="str">
        <f>'ادخال البيانات'!AW400</f>
        <v/>
      </c>
      <c r="J399" s="6" t="str">
        <f>'ادخال البيانات'!AX400</f>
        <v/>
      </c>
      <c r="K399" s="6" t="str">
        <f>'ادخال البيانات'!AY400</f>
        <v/>
      </c>
      <c r="L399" s="6" t="str">
        <f>'ادخال البيانات'!AZ400</f>
        <v/>
      </c>
      <c r="M399" s="6" t="str">
        <f>'ادخال البيانات'!BA400</f>
        <v/>
      </c>
      <c r="N399" s="6" t="str">
        <f>'ادخال البيانات'!BB400</f>
        <v/>
      </c>
      <c r="O399" s="6" t="str">
        <f>'ادخال البيانات'!BC400</f>
        <v/>
      </c>
      <c r="P399" s="6" t="str">
        <f>'ادخال البيانات'!BD400</f>
        <v/>
      </c>
      <c r="Q399" s="6" t="str">
        <f>'ادخال البيانات'!BE400</f>
        <v/>
      </c>
      <c r="R399" s="6" t="str">
        <f>'ادخال البيانات'!BF400</f>
        <v/>
      </c>
      <c r="S399" s="6" t="str">
        <f>'ادخال البيانات'!BG400</f>
        <v/>
      </c>
      <c r="T399" s="6" t="str">
        <f>'ادخال البيانات'!BH400</f>
        <v/>
      </c>
      <c r="U399" s="6" t="str">
        <f>'ادخال البيانات'!BI400</f>
        <v/>
      </c>
      <c r="V399" s="130" t="str">
        <f>'ادخال البيانات'!BJ400</f>
        <v/>
      </c>
      <c r="W399" s="138">
        <f t="shared" si="20"/>
        <v>0</v>
      </c>
    </row>
    <row r="400" spans="2:23" ht="14.5" thickBot="1">
      <c r="B400" s="6" t="str">
        <f>'ادخال البيانات'!B401</f>
        <v/>
      </c>
      <c r="C400" s="6" t="str">
        <f>'ادخال البيانات'!AQ401</f>
        <v/>
      </c>
      <c r="D400" s="6" t="str">
        <f>'ادخال البيانات'!AR401</f>
        <v/>
      </c>
      <c r="E400" s="6" t="str">
        <f>'ادخال البيانات'!AS401</f>
        <v/>
      </c>
      <c r="F400" s="6" t="str">
        <f>'ادخال البيانات'!AT401</f>
        <v/>
      </c>
      <c r="G400" s="6" t="str">
        <f>'ادخال البيانات'!AU401</f>
        <v/>
      </c>
      <c r="H400" s="6" t="str">
        <f>'ادخال البيانات'!AV401</f>
        <v/>
      </c>
      <c r="I400" s="6" t="str">
        <f>'ادخال البيانات'!AW401</f>
        <v/>
      </c>
      <c r="J400" s="6" t="str">
        <f>'ادخال البيانات'!AX401</f>
        <v/>
      </c>
      <c r="K400" s="6" t="str">
        <f>'ادخال البيانات'!AY401</f>
        <v/>
      </c>
      <c r="L400" s="6" t="str">
        <f>'ادخال البيانات'!AZ401</f>
        <v/>
      </c>
      <c r="M400" s="6" t="str">
        <f>'ادخال البيانات'!BA401</f>
        <v/>
      </c>
      <c r="N400" s="6" t="str">
        <f>'ادخال البيانات'!BB401</f>
        <v/>
      </c>
      <c r="O400" s="6" t="str">
        <f>'ادخال البيانات'!BC401</f>
        <v/>
      </c>
      <c r="P400" s="6" t="str">
        <f>'ادخال البيانات'!BD401</f>
        <v/>
      </c>
      <c r="Q400" s="6" t="str">
        <f>'ادخال البيانات'!BE401</f>
        <v/>
      </c>
      <c r="R400" s="6" t="str">
        <f>'ادخال البيانات'!BF401</f>
        <v/>
      </c>
      <c r="S400" s="6" t="str">
        <f>'ادخال البيانات'!BG401</f>
        <v/>
      </c>
      <c r="T400" s="6" t="str">
        <f>'ادخال البيانات'!BH401</f>
        <v/>
      </c>
      <c r="U400" s="6" t="str">
        <f>'ادخال البيانات'!BI401</f>
        <v/>
      </c>
      <c r="V400" s="130" t="str">
        <f>'ادخال البيانات'!BJ401</f>
        <v/>
      </c>
      <c r="W400" s="138">
        <f t="shared" ref="W400:W418" si="21">COUNTIF(C400:V400,"&gt;0")</f>
        <v>0</v>
      </c>
    </row>
    <row r="401" spans="2:23" ht="14.5" thickBot="1">
      <c r="B401" s="6" t="str">
        <f>'ادخال البيانات'!B402</f>
        <v/>
      </c>
      <c r="C401" s="6" t="str">
        <f>'ادخال البيانات'!AQ402</f>
        <v/>
      </c>
      <c r="D401" s="6" t="str">
        <f>'ادخال البيانات'!AR402</f>
        <v/>
      </c>
      <c r="E401" s="6" t="str">
        <f>'ادخال البيانات'!AS402</f>
        <v/>
      </c>
      <c r="F401" s="6" t="str">
        <f>'ادخال البيانات'!AT402</f>
        <v/>
      </c>
      <c r="G401" s="6" t="str">
        <f>'ادخال البيانات'!AU402</f>
        <v/>
      </c>
      <c r="H401" s="6" t="str">
        <f>'ادخال البيانات'!AV402</f>
        <v/>
      </c>
      <c r="I401" s="6" t="str">
        <f>'ادخال البيانات'!AW402</f>
        <v/>
      </c>
      <c r="J401" s="6" t="str">
        <f>'ادخال البيانات'!AX402</f>
        <v/>
      </c>
      <c r="K401" s="6" t="str">
        <f>'ادخال البيانات'!AY402</f>
        <v/>
      </c>
      <c r="L401" s="6" t="str">
        <f>'ادخال البيانات'!AZ402</f>
        <v/>
      </c>
      <c r="M401" s="6" t="str">
        <f>'ادخال البيانات'!BA402</f>
        <v/>
      </c>
      <c r="N401" s="6" t="str">
        <f>'ادخال البيانات'!BB402</f>
        <v/>
      </c>
      <c r="O401" s="6" t="str">
        <f>'ادخال البيانات'!BC402</f>
        <v/>
      </c>
      <c r="P401" s="6" t="str">
        <f>'ادخال البيانات'!BD402</f>
        <v/>
      </c>
      <c r="Q401" s="6" t="str">
        <f>'ادخال البيانات'!BE402</f>
        <v/>
      </c>
      <c r="R401" s="6" t="str">
        <f>'ادخال البيانات'!BF402</f>
        <v/>
      </c>
      <c r="S401" s="6" t="str">
        <f>'ادخال البيانات'!BG402</f>
        <v/>
      </c>
      <c r="T401" s="6" t="str">
        <f>'ادخال البيانات'!BH402</f>
        <v/>
      </c>
      <c r="U401" s="6" t="str">
        <f>'ادخال البيانات'!BI402</f>
        <v/>
      </c>
      <c r="V401" s="130" t="str">
        <f>'ادخال البيانات'!BJ402</f>
        <v/>
      </c>
      <c r="W401" s="138">
        <f t="shared" si="21"/>
        <v>0</v>
      </c>
    </row>
    <row r="402" spans="2:23" ht="14.5" thickBot="1">
      <c r="B402" s="6" t="str">
        <f>'ادخال البيانات'!B403</f>
        <v/>
      </c>
      <c r="C402" s="6" t="str">
        <f>'ادخال البيانات'!AQ403</f>
        <v/>
      </c>
      <c r="D402" s="6" t="str">
        <f>'ادخال البيانات'!AR403</f>
        <v/>
      </c>
      <c r="E402" s="6" t="str">
        <f>'ادخال البيانات'!AS403</f>
        <v/>
      </c>
      <c r="F402" s="6" t="str">
        <f>'ادخال البيانات'!AT403</f>
        <v/>
      </c>
      <c r="G402" s="6" t="str">
        <f>'ادخال البيانات'!AU403</f>
        <v/>
      </c>
      <c r="H402" s="6" t="str">
        <f>'ادخال البيانات'!AV403</f>
        <v/>
      </c>
      <c r="I402" s="6" t="str">
        <f>'ادخال البيانات'!AW403</f>
        <v/>
      </c>
      <c r="J402" s="6" t="str">
        <f>'ادخال البيانات'!AX403</f>
        <v/>
      </c>
      <c r="K402" s="6" t="str">
        <f>'ادخال البيانات'!AY403</f>
        <v/>
      </c>
      <c r="L402" s="6" t="str">
        <f>'ادخال البيانات'!AZ403</f>
        <v/>
      </c>
      <c r="M402" s="6" t="str">
        <f>'ادخال البيانات'!BA403</f>
        <v/>
      </c>
      <c r="N402" s="6" t="str">
        <f>'ادخال البيانات'!BB403</f>
        <v/>
      </c>
      <c r="O402" s="6" t="str">
        <f>'ادخال البيانات'!BC403</f>
        <v/>
      </c>
      <c r="P402" s="6" t="str">
        <f>'ادخال البيانات'!BD403</f>
        <v/>
      </c>
      <c r="Q402" s="6" t="str">
        <f>'ادخال البيانات'!BE403</f>
        <v/>
      </c>
      <c r="R402" s="6" t="str">
        <f>'ادخال البيانات'!BF403</f>
        <v/>
      </c>
      <c r="S402" s="6" t="str">
        <f>'ادخال البيانات'!BG403</f>
        <v/>
      </c>
      <c r="T402" s="6" t="str">
        <f>'ادخال البيانات'!BH403</f>
        <v/>
      </c>
      <c r="U402" s="6" t="str">
        <f>'ادخال البيانات'!BI403</f>
        <v/>
      </c>
      <c r="V402" s="130" t="str">
        <f>'ادخال البيانات'!BJ403</f>
        <v/>
      </c>
      <c r="W402" s="138">
        <f t="shared" si="21"/>
        <v>0</v>
      </c>
    </row>
    <row r="403" spans="2:23" ht="14.5" thickBot="1">
      <c r="B403" s="6" t="str">
        <f>'ادخال البيانات'!B404</f>
        <v/>
      </c>
      <c r="C403" s="6" t="str">
        <f>'ادخال البيانات'!AQ404</f>
        <v/>
      </c>
      <c r="D403" s="6" t="str">
        <f>'ادخال البيانات'!AR404</f>
        <v/>
      </c>
      <c r="E403" s="6" t="str">
        <f>'ادخال البيانات'!AS404</f>
        <v/>
      </c>
      <c r="F403" s="6" t="str">
        <f>'ادخال البيانات'!AT404</f>
        <v/>
      </c>
      <c r="G403" s="6" t="str">
        <f>'ادخال البيانات'!AU404</f>
        <v/>
      </c>
      <c r="H403" s="6" t="str">
        <f>'ادخال البيانات'!AV404</f>
        <v/>
      </c>
      <c r="I403" s="6" t="str">
        <f>'ادخال البيانات'!AW404</f>
        <v/>
      </c>
      <c r="J403" s="6" t="str">
        <f>'ادخال البيانات'!AX404</f>
        <v/>
      </c>
      <c r="K403" s="6" t="str">
        <f>'ادخال البيانات'!AY404</f>
        <v/>
      </c>
      <c r="L403" s="6" t="str">
        <f>'ادخال البيانات'!AZ404</f>
        <v/>
      </c>
      <c r="M403" s="6" t="str">
        <f>'ادخال البيانات'!BA404</f>
        <v/>
      </c>
      <c r="N403" s="6" t="str">
        <f>'ادخال البيانات'!BB404</f>
        <v/>
      </c>
      <c r="O403" s="6" t="str">
        <f>'ادخال البيانات'!BC404</f>
        <v/>
      </c>
      <c r="P403" s="6" t="str">
        <f>'ادخال البيانات'!BD404</f>
        <v/>
      </c>
      <c r="Q403" s="6" t="str">
        <f>'ادخال البيانات'!BE404</f>
        <v/>
      </c>
      <c r="R403" s="6" t="str">
        <f>'ادخال البيانات'!BF404</f>
        <v/>
      </c>
      <c r="S403" s="6" t="str">
        <f>'ادخال البيانات'!BG404</f>
        <v/>
      </c>
      <c r="T403" s="6" t="str">
        <f>'ادخال البيانات'!BH404</f>
        <v/>
      </c>
      <c r="U403" s="6" t="str">
        <f>'ادخال البيانات'!BI404</f>
        <v/>
      </c>
      <c r="V403" s="130" t="str">
        <f>'ادخال البيانات'!BJ404</f>
        <v/>
      </c>
      <c r="W403" s="138">
        <f t="shared" si="21"/>
        <v>0</v>
      </c>
    </row>
    <row r="404" spans="2:23" ht="14.5" thickBot="1">
      <c r="B404" s="6" t="str">
        <f>'ادخال البيانات'!B405</f>
        <v/>
      </c>
      <c r="C404" s="6" t="str">
        <f>'ادخال البيانات'!AQ405</f>
        <v/>
      </c>
      <c r="D404" s="6" t="str">
        <f>'ادخال البيانات'!AR405</f>
        <v/>
      </c>
      <c r="E404" s="6" t="str">
        <f>'ادخال البيانات'!AS405</f>
        <v/>
      </c>
      <c r="F404" s="6" t="str">
        <f>'ادخال البيانات'!AT405</f>
        <v/>
      </c>
      <c r="G404" s="6" t="str">
        <f>'ادخال البيانات'!AU405</f>
        <v/>
      </c>
      <c r="H404" s="6" t="str">
        <f>'ادخال البيانات'!AV405</f>
        <v/>
      </c>
      <c r="I404" s="6" t="str">
        <f>'ادخال البيانات'!AW405</f>
        <v/>
      </c>
      <c r="J404" s="6" t="str">
        <f>'ادخال البيانات'!AX405</f>
        <v/>
      </c>
      <c r="K404" s="6" t="str">
        <f>'ادخال البيانات'!AY405</f>
        <v/>
      </c>
      <c r="L404" s="6" t="str">
        <f>'ادخال البيانات'!AZ405</f>
        <v/>
      </c>
      <c r="M404" s="6" t="str">
        <f>'ادخال البيانات'!BA405</f>
        <v/>
      </c>
      <c r="N404" s="6" t="str">
        <f>'ادخال البيانات'!BB405</f>
        <v/>
      </c>
      <c r="O404" s="6" t="str">
        <f>'ادخال البيانات'!BC405</f>
        <v/>
      </c>
      <c r="P404" s="6" t="str">
        <f>'ادخال البيانات'!BD405</f>
        <v/>
      </c>
      <c r="Q404" s="6" t="str">
        <f>'ادخال البيانات'!BE405</f>
        <v/>
      </c>
      <c r="R404" s="6" t="str">
        <f>'ادخال البيانات'!BF405</f>
        <v/>
      </c>
      <c r="S404" s="6" t="str">
        <f>'ادخال البيانات'!BG405</f>
        <v/>
      </c>
      <c r="T404" s="6" t="str">
        <f>'ادخال البيانات'!BH405</f>
        <v/>
      </c>
      <c r="U404" s="6" t="str">
        <f>'ادخال البيانات'!BI405</f>
        <v/>
      </c>
      <c r="V404" s="130" t="str">
        <f>'ادخال البيانات'!BJ405</f>
        <v/>
      </c>
      <c r="W404" s="138">
        <f t="shared" si="21"/>
        <v>0</v>
      </c>
    </row>
    <row r="405" spans="2:23" ht="14.5" thickBot="1">
      <c r="B405" s="6" t="str">
        <f>'ادخال البيانات'!B406</f>
        <v/>
      </c>
      <c r="C405" s="6" t="str">
        <f>'ادخال البيانات'!AQ406</f>
        <v/>
      </c>
      <c r="D405" s="6" t="str">
        <f>'ادخال البيانات'!AR406</f>
        <v/>
      </c>
      <c r="E405" s="6" t="str">
        <f>'ادخال البيانات'!AS406</f>
        <v/>
      </c>
      <c r="F405" s="6" t="str">
        <f>'ادخال البيانات'!AT406</f>
        <v/>
      </c>
      <c r="G405" s="6" t="str">
        <f>'ادخال البيانات'!AU406</f>
        <v/>
      </c>
      <c r="H405" s="6" t="str">
        <f>'ادخال البيانات'!AV406</f>
        <v/>
      </c>
      <c r="I405" s="6" t="str">
        <f>'ادخال البيانات'!AW406</f>
        <v/>
      </c>
      <c r="J405" s="6" t="str">
        <f>'ادخال البيانات'!AX406</f>
        <v/>
      </c>
      <c r="K405" s="6" t="str">
        <f>'ادخال البيانات'!AY406</f>
        <v/>
      </c>
      <c r="L405" s="6" t="str">
        <f>'ادخال البيانات'!AZ406</f>
        <v/>
      </c>
      <c r="M405" s="6" t="str">
        <f>'ادخال البيانات'!BA406</f>
        <v/>
      </c>
      <c r="N405" s="6" t="str">
        <f>'ادخال البيانات'!BB406</f>
        <v/>
      </c>
      <c r="O405" s="6" t="str">
        <f>'ادخال البيانات'!BC406</f>
        <v/>
      </c>
      <c r="P405" s="6" t="str">
        <f>'ادخال البيانات'!BD406</f>
        <v/>
      </c>
      <c r="Q405" s="6" t="str">
        <f>'ادخال البيانات'!BE406</f>
        <v/>
      </c>
      <c r="R405" s="6" t="str">
        <f>'ادخال البيانات'!BF406</f>
        <v/>
      </c>
      <c r="S405" s="6" t="str">
        <f>'ادخال البيانات'!BG406</f>
        <v/>
      </c>
      <c r="T405" s="6" t="str">
        <f>'ادخال البيانات'!BH406</f>
        <v/>
      </c>
      <c r="U405" s="6" t="str">
        <f>'ادخال البيانات'!BI406</f>
        <v/>
      </c>
      <c r="V405" s="130" t="str">
        <f>'ادخال البيانات'!BJ406</f>
        <v/>
      </c>
      <c r="W405" s="138">
        <f t="shared" si="21"/>
        <v>0</v>
      </c>
    </row>
    <row r="406" spans="2:23" ht="14.5" thickBot="1">
      <c r="B406" s="6" t="str">
        <f>'ادخال البيانات'!B407</f>
        <v/>
      </c>
      <c r="C406" s="6" t="str">
        <f>'ادخال البيانات'!AQ407</f>
        <v/>
      </c>
      <c r="D406" s="6" t="str">
        <f>'ادخال البيانات'!AR407</f>
        <v/>
      </c>
      <c r="E406" s="6" t="str">
        <f>'ادخال البيانات'!AS407</f>
        <v/>
      </c>
      <c r="F406" s="6" t="str">
        <f>'ادخال البيانات'!AT407</f>
        <v/>
      </c>
      <c r="G406" s="6" t="str">
        <f>'ادخال البيانات'!AU407</f>
        <v/>
      </c>
      <c r="H406" s="6" t="str">
        <f>'ادخال البيانات'!AV407</f>
        <v/>
      </c>
      <c r="I406" s="6" t="str">
        <f>'ادخال البيانات'!AW407</f>
        <v/>
      </c>
      <c r="J406" s="6" t="str">
        <f>'ادخال البيانات'!AX407</f>
        <v/>
      </c>
      <c r="K406" s="6" t="str">
        <f>'ادخال البيانات'!AY407</f>
        <v/>
      </c>
      <c r="L406" s="6" t="str">
        <f>'ادخال البيانات'!AZ407</f>
        <v/>
      </c>
      <c r="M406" s="6" t="str">
        <f>'ادخال البيانات'!BA407</f>
        <v/>
      </c>
      <c r="N406" s="6" t="str">
        <f>'ادخال البيانات'!BB407</f>
        <v/>
      </c>
      <c r="O406" s="6" t="str">
        <f>'ادخال البيانات'!BC407</f>
        <v/>
      </c>
      <c r="P406" s="6" t="str">
        <f>'ادخال البيانات'!BD407</f>
        <v/>
      </c>
      <c r="Q406" s="6" t="str">
        <f>'ادخال البيانات'!BE407</f>
        <v/>
      </c>
      <c r="R406" s="6" t="str">
        <f>'ادخال البيانات'!BF407</f>
        <v/>
      </c>
      <c r="S406" s="6" t="str">
        <f>'ادخال البيانات'!BG407</f>
        <v/>
      </c>
      <c r="T406" s="6" t="str">
        <f>'ادخال البيانات'!BH407</f>
        <v/>
      </c>
      <c r="U406" s="6" t="str">
        <f>'ادخال البيانات'!BI407</f>
        <v/>
      </c>
      <c r="V406" s="130" t="str">
        <f>'ادخال البيانات'!BJ407</f>
        <v/>
      </c>
      <c r="W406" s="138">
        <f t="shared" si="21"/>
        <v>0</v>
      </c>
    </row>
    <row r="407" spans="2:23" ht="14.5" thickBot="1">
      <c r="B407" s="6" t="str">
        <f>'ادخال البيانات'!B408</f>
        <v/>
      </c>
      <c r="C407" s="6">
        <f>'ادخال البيانات'!AQ408</f>
        <v>0</v>
      </c>
      <c r="D407" s="6">
        <f>'ادخال البيانات'!AR408</f>
        <v>0</v>
      </c>
      <c r="E407" s="6">
        <f>'ادخال البيانات'!AS408</f>
        <v>0</v>
      </c>
      <c r="F407" s="6">
        <f>'ادخال البيانات'!AT408</f>
        <v>0</v>
      </c>
      <c r="G407" s="6">
        <f>'ادخال البيانات'!AU408</f>
        <v>0</v>
      </c>
      <c r="H407" s="6">
        <f>'ادخال البيانات'!AV408</f>
        <v>0</v>
      </c>
      <c r="I407" s="6">
        <f>'ادخال البيانات'!AW408</f>
        <v>0</v>
      </c>
      <c r="J407" s="6">
        <f>'ادخال البيانات'!AX408</f>
        <v>0</v>
      </c>
      <c r="K407" s="6">
        <f>'ادخال البيانات'!AY408</f>
        <v>0</v>
      </c>
      <c r="L407" s="6">
        <f>'ادخال البيانات'!AZ408</f>
        <v>0</v>
      </c>
      <c r="M407" s="6">
        <f>'ادخال البيانات'!BA408</f>
        <v>0</v>
      </c>
      <c r="N407" s="6">
        <f>'ادخال البيانات'!BB408</f>
        <v>0</v>
      </c>
      <c r="O407" s="6">
        <f>'ادخال البيانات'!BC408</f>
        <v>0</v>
      </c>
      <c r="P407" s="6">
        <f>'ادخال البيانات'!BD408</f>
        <v>0</v>
      </c>
      <c r="Q407" s="6">
        <f>'ادخال البيانات'!BE408</f>
        <v>0</v>
      </c>
      <c r="R407" s="6">
        <f>'ادخال البيانات'!BF408</f>
        <v>0</v>
      </c>
      <c r="S407" s="6">
        <f>'ادخال البيانات'!BG408</f>
        <v>0</v>
      </c>
      <c r="T407" s="6">
        <f>'ادخال البيانات'!BH408</f>
        <v>0</v>
      </c>
      <c r="U407" s="6">
        <f>'ادخال البيانات'!BI408</f>
        <v>0</v>
      </c>
      <c r="V407" s="130">
        <f>'ادخال البيانات'!BJ408</f>
        <v>0</v>
      </c>
      <c r="W407" s="138">
        <f t="shared" si="21"/>
        <v>0</v>
      </c>
    </row>
    <row r="408" spans="2:23" ht="14.5" thickBot="1">
      <c r="B408" s="6" t="str">
        <f>'ادخال البيانات'!B409</f>
        <v/>
      </c>
      <c r="C408" s="6">
        <f>'ادخال البيانات'!AQ409</f>
        <v>0</v>
      </c>
      <c r="D408" s="6">
        <f>'ادخال البيانات'!AR409</f>
        <v>0</v>
      </c>
      <c r="E408" s="6">
        <f>'ادخال البيانات'!AS409</f>
        <v>0</v>
      </c>
      <c r="F408" s="6">
        <f>'ادخال البيانات'!AT409</f>
        <v>0</v>
      </c>
      <c r="G408" s="6">
        <f>'ادخال البيانات'!AU409</f>
        <v>0</v>
      </c>
      <c r="H408" s="6">
        <f>'ادخال البيانات'!AV409</f>
        <v>0</v>
      </c>
      <c r="I408" s="6">
        <f>'ادخال البيانات'!AW409</f>
        <v>0</v>
      </c>
      <c r="J408" s="6">
        <f>'ادخال البيانات'!AX409</f>
        <v>0</v>
      </c>
      <c r="K408" s="6">
        <f>'ادخال البيانات'!AY409</f>
        <v>0</v>
      </c>
      <c r="L408" s="6">
        <f>'ادخال البيانات'!AZ409</f>
        <v>0</v>
      </c>
      <c r="M408" s="6">
        <f>'ادخال البيانات'!BA409</f>
        <v>0</v>
      </c>
      <c r="N408" s="6">
        <f>'ادخال البيانات'!BB409</f>
        <v>0</v>
      </c>
      <c r="O408" s="6">
        <f>'ادخال البيانات'!BC409</f>
        <v>0</v>
      </c>
      <c r="P408" s="6">
        <f>'ادخال البيانات'!BD409</f>
        <v>0</v>
      </c>
      <c r="Q408" s="6">
        <f>'ادخال البيانات'!BE409</f>
        <v>0</v>
      </c>
      <c r="R408" s="6">
        <f>'ادخال البيانات'!BF409</f>
        <v>0</v>
      </c>
      <c r="S408" s="6">
        <f>'ادخال البيانات'!BG409</f>
        <v>0</v>
      </c>
      <c r="T408" s="6">
        <f>'ادخال البيانات'!BH409</f>
        <v>0</v>
      </c>
      <c r="U408" s="6">
        <f>'ادخال البيانات'!BI409</f>
        <v>0</v>
      </c>
      <c r="V408" s="130">
        <f>'ادخال البيانات'!BJ409</f>
        <v>0</v>
      </c>
      <c r="W408" s="138">
        <f t="shared" si="21"/>
        <v>0</v>
      </c>
    </row>
    <row r="409" spans="2:23" ht="14.5" thickBot="1">
      <c r="B409" s="6" t="str">
        <f>'ادخال البيانات'!B410</f>
        <v/>
      </c>
      <c r="C409" s="6">
        <f>'ادخال البيانات'!AQ410</f>
        <v>0</v>
      </c>
      <c r="D409" s="6">
        <f>'ادخال البيانات'!AR410</f>
        <v>0</v>
      </c>
      <c r="E409" s="6">
        <f>'ادخال البيانات'!AS410</f>
        <v>0</v>
      </c>
      <c r="F409" s="6">
        <f>'ادخال البيانات'!AT410</f>
        <v>0</v>
      </c>
      <c r="G409" s="6">
        <f>'ادخال البيانات'!AU410</f>
        <v>0</v>
      </c>
      <c r="H409" s="6">
        <f>'ادخال البيانات'!AV410</f>
        <v>0</v>
      </c>
      <c r="I409" s="6">
        <f>'ادخال البيانات'!AW410</f>
        <v>0</v>
      </c>
      <c r="J409" s="6">
        <f>'ادخال البيانات'!AX410</f>
        <v>0</v>
      </c>
      <c r="K409" s="6">
        <f>'ادخال البيانات'!AY410</f>
        <v>0</v>
      </c>
      <c r="L409" s="6">
        <f>'ادخال البيانات'!AZ410</f>
        <v>0</v>
      </c>
      <c r="M409" s="6">
        <f>'ادخال البيانات'!BA410</f>
        <v>0</v>
      </c>
      <c r="N409" s="6">
        <f>'ادخال البيانات'!BB410</f>
        <v>0</v>
      </c>
      <c r="O409" s="6">
        <f>'ادخال البيانات'!BC410</f>
        <v>0</v>
      </c>
      <c r="P409" s="6">
        <f>'ادخال البيانات'!BD410</f>
        <v>0</v>
      </c>
      <c r="Q409" s="6">
        <f>'ادخال البيانات'!BE410</f>
        <v>0</v>
      </c>
      <c r="R409" s="6">
        <f>'ادخال البيانات'!BF410</f>
        <v>0</v>
      </c>
      <c r="S409" s="6">
        <f>'ادخال البيانات'!BG410</f>
        <v>0</v>
      </c>
      <c r="T409" s="6">
        <f>'ادخال البيانات'!BH410</f>
        <v>0</v>
      </c>
      <c r="U409" s="6">
        <f>'ادخال البيانات'!BI410</f>
        <v>0</v>
      </c>
      <c r="V409" s="130">
        <f>'ادخال البيانات'!BJ410</f>
        <v>0</v>
      </c>
      <c r="W409" s="138">
        <f t="shared" si="21"/>
        <v>0</v>
      </c>
    </row>
    <row r="410" spans="2:23" ht="14.5" thickBot="1">
      <c r="B410" s="6" t="str">
        <f>'ادخال البيانات'!B411</f>
        <v/>
      </c>
      <c r="C410" s="6">
        <f>'ادخال البيانات'!AQ411</f>
        <v>0</v>
      </c>
      <c r="D410" s="6">
        <f>'ادخال البيانات'!AR411</f>
        <v>0</v>
      </c>
      <c r="E410" s="6">
        <f>'ادخال البيانات'!AS411</f>
        <v>0</v>
      </c>
      <c r="F410" s="6">
        <f>'ادخال البيانات'!AT411</f>
        <v>0</v>
      </c>
      <c r="G410" s="6">
        <f>'ادخال البيانات'!AU411</f>
        <v>0</v>
      </c>
      <c r="H410" s="6">
        <f>'ادخال البيانات'!AV411</f>
        <v>0</v>
      </c>
      <c r="I410" s="6">
        <f>'ادخال البيانات'!AW411</f>
        <v>0</v>
      </c>
      <c r="J410" s="6">
        <f>'ادخال البيانات'!AX411</f>
        <v>0</v>
      </c>
      <c r="K410" s="6">
        <f>'ادخال البيانات'!AY411</f>
        <v>0</v>
      </c>
      <c r="L410" s="6">
        <f>'ادخال البيانات'!AZ411</f>
        <v>0</v>
      </c>
      <c r="M410" s="6">
        <f>'ادخال البيانات'!BA411</f>
        <v>0</v>
      </c>
      <c r="N410" s="6">
        <f>'ادخال البيانات'!BB411</f>
        <v>0</v>
      </c>
      <c r="O410" s="6">
        <f>'ادخال البيانات'!BC411</f>
        <v>0</v>
      </c>
      <c r="P410" s="6">
        <f>'ادخال البيانات'!BD411</f>
        <v>0</v>
      </c>
      <c r="Q410" s="6">
        <f>'ادخال البيانات'!BE411</f>
        <v>0</v>
      </c>
      <c r="R410" s="6">
        <f>'ادخال البيانات'!BF411</f>
        <v>0</v>
      </c>
      <c r="S410" s="6">
        <f>'ادخال البيانات'!BG411</f>
        <v>0</v>
      </c>
      <c r="T410" s="6">
        <f>'ادخال البيانات'!BH411</f>
        <v>0</v>
      </c>
      <c r="U410" s="6">
        <f>'ادخال البيانات'!BI411</f>
        <v>0</v>
      </c>
      <c r="V410" s="130">
        <f>'ادخال البيانات'!BJ411</f>
        <v>0</v>
      </c>
      <c r="W410" s="138">
        <f t="shared" si="21"/>
        <v>0</v>
      </c>
    </row>
    <row r="411" spans="2:23" ht="14.5" thickBot="1">
      <c r="B411" s="6" t="str">
        <f>'ادخال البيانات'!B412</f>
        <v/>
      </c>
      <c r="C411" s="6">
        <f>'ادخال البيانات'!AQ412</f>
        <v>0</v>
      </c>
      <c r="D411" s="6">
        <f>'ادخال البيانات'!AR412</f>
        <v>0</v>
      </c>
      <c r="E411" s="6">
        <f>'ادخال البيانات'!AS412</f>
        <v>0</v>
      </c>
      <c r="F411" s="6">
        <f>'ادخال البيانات'!AT412</f>
        <v>0</v>
      </c>
      <c r="G411" s="6">
        <f>'ادخال البيانات'!AU412</f>
        <v>0</v>
      </c>
      <c r="H411" s="6">
        <f>'ادخال البيانات'!AV412</f>
        <v>0</v>
      </c>
      <c r="I411" s="6">
        <f>'ادخال البيانات'!AW412</f>
        <v>0</v>
      </c>
      <c r="J411" s="6">
        <f>'ادخال البيانات'!AX412</f>
        <v>0</v>
      </c>
      <c r="K411" s="6">
        <f>'ادخال البيانات'!AY412</f>
        <v>0</v>
      </c>
      <c r="L411" s="6">
        <f>'ادخال البيانات'!AZ412</f>
        <v>0</v>
      </c>
      <c r="M411" s="6">
        <f>'ادخال البيانات'!BA412</f>
        <v>0</v>
      </c>
      <c r="N411" s="6">
        <f>'ادخال البيانات'!BB412</f>
        <v>0</v>
      </c>
      <c r="O411" s="6">
        <f>'ادخال البيانات'!BC412</f>
        <v>0</v>
      </c>
      <c r="P411" s="6">
        <f>'ادخال البيانات'!BD412</f>
        <v>0</v>
      </c>
      <c r="Q411" s="6">
        <f>'ادخال البيانات'!BE412</f>
        <v>0</v>
      </c>
      <c r="R411" s="6">
        <f>'ادخال البيانات'!BF412</f>
        <v>0</v>
      </c>
      <c r="S411" s="6">
        <f>'ادخال البيانات'!BG412</f>
        <v>0</v>
      </c>
      <c r="T411" s="6">
        <f>'ادخال البيانات'!BH412</f>
        <v>0</v>
      </c>
      <c r="U411" s="6">
        <f>'ادخال البيانات'!BI412</f>
        <v>0</v>
      </c>
      <c r="V411" s="130">
        <f>'ادخال البيانات'!BJ412</f>
        <v>0</v>
      </c>
      <c r="W411" s="138">
        <f t="shared" si="21"/>
        <v>0</v>
      </c>
    </row>
    <row r="412" spans="2:23" ht="14.5" thickBot="1">
      <c r="B412" s="6" t="str">
        <f>'ادخال البيانات'!B413</f>
        <v/>
      </c>
      <c r="C412" s="6">
        <f>'ادخال البيانات'!AQ413</f>
        <v>0</v>
      </c>
      <c r="D412" s="6">
        <f>'ادخال البيانات'!AR413</f>
        <v>0</v>
      </c>
      <c r="E412" s="6">
        <f>'ادخال البيانات'!AS413</f>
        <v>0</v>
      </c>
      <c r="F412" s="6">
        <f>'ادخال البيانات'!AT413</f>
        <v>0</v>
      </c>
      <c r="G412" s="6">
        <f>'ادخال البيانات'!AU413</f>
        <v>0</v>
      </c>
      <c r="H412" s="6">
        <f>'ادخال البيانات'!AV413</f>
        <v>0</v>
      </c>
      <c r="I412" s="6">
        <f>'ادخال البيانات'!AW413</f>
        <v>0</v>
      </c>
      <c r="J412" s="6">
        <f>'ادخال البيانات'!AX413</f>
        <v>0</v>
      </c>
      <c r="K412" s="6">
        <f>'ادخال البيانات'!AY413</f>
        <v>0</v>
      </c>
      <c r="L412" s="6">
        <f>'ادخال البيانات'!AZ413</f>
        <v>0</v>
      </c>
      <c r="M412" s="6">
        <f>'ادخال البيانات'!BA413</f>
        <v>0</v>
      </c>
      <c r="N412" s="6">
        <f>'ادخال البيانات'!BB413</f>
        <v>0</v>
      </c>
      <c r="O412" s="6">
        <f>'ادخال البيانات'!BC413</f>
        <v>0</v>
      </c>
      <c r="P412" s="6">
        <f>'ادخال البيانات'!BD413</f>
        <v>0</v>
      </c>
      <c r="Q412" s="6">
        <f>'ادخال البيانات'!BE413</f>
        <v>0</v>
      </c>
      <c r="R412" s="6">
        <f>'ادخال البيانات'!BF413</f>
        <v>0</v>
      </c>
      <c r="S412" s="6">
        <f>'ادخال البيانات'!BG413</f>
        <v>0</v>
      </c>
      <c r="T412" s="6">
        <f>'ادخال البيانات'!BH413</f>
        <v>0</v>
      </c>
      <c r="U412" s="6">
        <f>'ادخال البيانات'!BI413</f>
        <v>0</v>
      </c>
      <c r="V412" s="130">
        <f>'ادخال البيانات'!BJ413</f>
        <v>0</v>
      </c>
      <c r="W412" s="138">
        <f t="shared" si="21"/>
        <v>0</v>
      </c>
    </row>
    <row r="413" spans="2:23" ht="14.5" thickBot="1">
      <c r="B413" s="6" t="str">
        <f>'ادخال البيانات'!B414</f>
        <v/>
      </c>
      <c r="C413" s="6">
        <f>'ادخال البيانات'!AQ414</f>
        <v>0</v>
      </c>
      <c r="D413" s="6">
        <f>'ادخال البيانات'!AR414</f>
        <v>0</v>
      </c>
      <c r="E413" s="6">
        <f>'ادخال البيانات'!AS414</f>
        <v>0</v>
      </c>
      <c r="F413" s="6">
        <f>'ادخال البيانات'!AT414</f>
        <v>0</v>
      </c>
      <c r="G413" s="6">
        <f>'ادخال البيانات'!AU414</f>
        <v>0</v>
      </c>
      <c r="H413" s="6">
        <f>'ادخال البيانات'!AV414</f>
        <v>0</v>
      </c>
      <c r="I413" s="6">
        <f>'ادخال البيانات'!AW414</f>
        <v>0</v>
      </c>
      <c r="J413" s="6">
        <f>'ادخال البيانات'!AX414</f>
        <v>0</v>
      </c>
      <c r="K413" s="6">
        <f>'ادخال البيانات'!AY414</f>
        <v>0</v>
      </c>
      <c r="L413" s="6">
        <f>'ادخال البيانات'!AZ414</f>
        <v>0</v>
      </c>
      <c r="M413" s="6">
        <f>'ادخال البيانات'!BA414</f>
        <v>0</v>
      </c>
      <c r="N413" s="6">
        <f>'ادخال البيانات'!BB414</f>
        <v>0</v>
      </c>
      <c r="O413" s="6">
        <f>'ادخال البيانات'!BC414</f>
        <v>0</v>
      </c>
      <c r="P413" s="6">
        <f>'ادخال البيانات'!BD414</f>
        <v>0</v>
      </c>
      <c r="Q413" s="6">
        <f>'ادخال البيانات'!BE414</f>
        <v>0</v>
      </c>
      <c r="R413" s="6">
        <f>'ادخال البيانات'!BF414</f>
        <v>0</v>
      </c>
      <c r="S413" s="6">
        <f>'ادخال البيانات'!BG414</f>
        <v>0</v>
      </c>
      <c r="T413" s="6">
        <f>'ادخال البيانات'!BH414</f>
        <v>0</v>
      </c>
      <c r="U413" s="6">
        <f>'ادخال البيانات'!BI414</f>
        <v>0</v>
      </c>
      <c r="V413" s="130">
        <f>'ادخال البيانات'!BJ414</f>
        <v>0</v>
      </c>
      <c r="W413" s="138">
        <f t="shared" si="21"/>
        <v>0</v>
      </c>
    </row>
    <row r="414" spans="2:23" ht="14.5" thickBot="1">
      <c r="B414" s="6" t="str">
        <f>'ادخال البيانات'!B415</f>
        <v/>
      </c>
      <c r="C414" s="6">
        <f>'ادخال البيانات'!AQ415</f>
        <v>0</v>
      </c>
      <c r="D414" s="6">
        <f>'ادخال البيانات'!AR415</f>
        <v>0</v>
      </c>
      <c r="E414" s="6">
        <f>'ادخال البيانات'!AS415</f>
        <v>0</v>
      </c>
      <c r="F414" s="6">
        <f>'ادخال البيانات'!AT415</f>
        <v>0</v>
      </c>
      <c r="G414" s="6">
        <f>'ادخال البيانات'!AU415</f>
        <v>0</v>
      </c>
      <c r="H414" s="6">
        <f>'ادخال البيانات'!AV415</f>
        <v>0</v>
      </c>
      <c r="I414" s="6">
        <f>'ادخال البيانات'!AW415</f>
        <v>0</v>
      </c>
      <c r="J414" s="6">
        <f>'ادخال البيانات'!AX415</f>
        <v>0</v>
      </c>
      <c r="K414" s="6">
        <f>'ادخال البيانات'!AY415</f>
        <v>0</v>
      </c>
      <c r="L414" s="6">
        <f>'ادخال البيانات'!AZ415</f>
        <v>0</v>
      </c>
      <c r="M414" s="6">
        <f>'ادخال البيانات'!BA415</f>
        <v>0</v>
      </c>
      <c r="N414" s="6">
        <f>'ادخال البيانات'!BB415</f>
        <v>0</v>
      </c>
      <c r="O414" s="6">
        <f>'ادخال البيانات'!BC415</f>
        <v>0</v>
      </c>
      <c r="P414" s="6">
        <f>'ادخال البيانات'!BD415</f>
        <v>0</v>
      </c>
      <c r="Q414" s="6">
        <f>'ادخال البيانات'!BE415</f>
        <v>0</v>
      </c>
      <c r="R414" s="6">
        <f>'ادخال البيانات'!BF415</f>
        <v>0</v>
      </c>
      <c r="S414" s="6">
        <f>'ادخال البيانات'!BG415</f>
        <v>0</v>
      </c>
      <c r="T414" s="6">
        <f>'ادخال البيانات'!BH415</f>
        <v>0</v>
      </c>
      <c r="U414" s="6">
        <f>'ادخال البيانات'!BI415</f>
        <v>0</v>
      </c>
      <c r="V414" s="130">
        <f>'ادخال البيانات'!BJ415</f>
        <v>0</v>
      </c>
      <c r="W414" s="138">
        <f t="shared" si="21"/>
        <v>0</v>
      </c>
    </row>
    <row r="415" spans="2:23" ht="14.5" thickBot="1">
      <c r="B415" s="6" t="str">
        <f>'ادخال البيانات'!B416</f>
        <v/>
      </c>
      <c r="C415" s="6">
        <f>'ادخال البيانات'!AQ416</f>
        <v>0</v>
      </c>
      <c r="D415" s="6">
        <f>'ادخال البيانات'!AR416</f>
        <v>0</v>
      </c>
      <c r="E415" s="6">
        <f>'ادخال البيانات'!AS416</f>
        <v>0</v>
      </c>
      <c r="F415" s="6">
        <f>'ادخال البيانات'!AT416</f>
        <v>0</v>
      </c>
      <c r="G415" s="6">
        <f>'ادخال البيانات'!AU416</f>
        <v>0</v>
      </c>
      <c r="H415" s="6">
        <f>'ادخال البيانات'!AV416</f>
        <v>0</v>
      </c>
      <c r="I415" s="6">
        <f>'ادخال البيانات'!AW416</f>
        <v>0</v>
      </c>
      <c r="J415" s="6">
        <f>'ادخال البيانات'!AX416</f>
        <v>0</v>
      </c>
      <c r="K415" s="6">
        <f>'ادخال البيانات'!AY416</f>
        <v>0</v>
      </c>
      <c r="L415" s="6">
        <f>'ادخال البيانات'!AZ416</f>
        <v>0</v>
      </c>
      <c r="M415" s="6">
        <f>'ادخال البيانات'!BA416</f>
        <v>0</v>
      </c>
      <c r="N415" s="6">
        <f>'ادخال البيانات'!BB416</f>
        <v>0</v>
      </c>
      <c r="O415" s="6">
        <f>'ادخال البيانات'!BC416</f>
        <v>0</v>
      </c>
      <c r="P415" s="6">
        <f>'ادخال البيانات'!BD416</f>
        <v>0</v>
      </c>
      <c r="Q415" s="6">
        <f>'ادخال البيانات'!BE416</f>
        <v>0</v>
      </c>
      <c r="R415" s="6">
        <f>'ادخال البيانات'!BF416</f>
        <v>0</v>
      </c>
      <c r="S415" s="6">
        <f>'ادخال البيانات'!BG416</f>
        <v>0</v>
      </c>
      <c r="T415" s="6">
        <f>'ادخال البيانات'!BH416</f>
        <v>0</v>
      </c>
      <c r="U415" s="6">
        <f>'ادخال البيانات'!BI416</f>
        <v>0</v>
      </c>
      <c r="V415" s="130">
        <f>'ادخال البيانات'!BJ416</f>
        <v>0</v>
      </c>
      <c r="W415" s="138">
        <f t="shared" si="21"/>
        <v>0</v>
      </c>
    </row>
    <row r="416" spans="2:23" ht="14.5" thickBot="1">
      <c r="B416" s="6" t="str">
        <f>'ادخال البيانات'!B417</f>
        <v/>
      </c>
      <c r="C416" s="6">
        <f>'ادخال البيانات'!AQ417</f>
        <v>0</v>
      </c>
      <c r="D416" s="6">
        <f>'ادخال البيانات'!AR417</f>
        <v>0</v>
      </c>
      <c r="E416" s="6">
        <f>'ادخال البيانات'!AS417</f>
        <v>0</v>
      </c>
      <c r="F416" s="6">
        <f>'ادخال البيانات'!AT417</f>
        <v>0</v>
      </c>
      <c r="G416" s="6">
        <f>'ادخال البيانات'!AU417</f>
        <v>0</v>
      </c>
      <c r="H416" s="6">
        <f>'ادخال البيانات'!AV417</f>
        <v>0</v>
      </c>
      <c r="I416" s="6">
        <f>'ادخال البيانات'!AW417</f>
        <v>0</v>
      </c>
      <c r="J416" s="6">
        <f>'ادخال البيانات'!AX417</f>
        <v>0</v>
      </c>
      <c r="K416" s="6">
        <f>'ادخال البيانات'!AY417</f>
        <v>0</v>
      </c>
      <c r="L416" s="6">
        <f>'ادخال البيانات'!AZ417</f>
        <v>0</v>
      </c>
      <c r="M416" s="6">
        <f>'ادخال البيانات'!BA417</f>
        <v>0</v>
      </c>
      <c r="N416" s="6">
        <f>'ادخال البيانات'!BB417</f>
        <v>0</v>
      </c>
      <c r="O416" s="6">
        <f>'ادخال البيانات'!BC417</f>
        <v>0</v>
      </c>
      <c r="P416" s="6">
        <f>'ادخال البيانات'!BD417</f>
        <v>0</v>
      </c>
      <c r="Q416" s="6">
        <f>'ادخال البيانات'!BE417</f>
        <v>0</v>
      </c>
      <c r="R416" s="6">
        <f>'ادخال البيانات'!BF417</f>
        <v>0</v>
      </c>
      <c r="S416" s="6">
        <f>'ادخال البيانات'!BG417</f>
        <v>0</v>
      </c>
      <c r="T416" s="6">
        <f>'ادخال البيانات'!BH417</f>
        <v>0</v>
      </c>
      <c r="U416" s="6">
        <f>'ادخال البيانات'!BI417</f>
        <v>0</v>
      </c>
      <c r="V416" s="130">
        <f>'ادخال البيانات'!BJ417</f>
        <v>0</v>
      </c>
      <c r="W416" s="138">
        <f t="shared" si="21"/>
        <v>0</v>
      </c>
    </row>
    <row r="417" spans="2:23" ht="14.5" thickBot="1">
      <c r="B417" s="6" t="str">
        <f>'ادخال البيانات'!B418</f>
        <v/>
      </c>
      <c r="C417" s="6">
        <f>'ادخال البيانات'!AQ418</f>
        <v>0</v>
      </c>
      <c r="D417" s="6">
        <f>'ادخال البيانات'!AR418</f>
        <v>0</v>
      </c>
      <c r="E417" s="6">
        <f>'ادخال البيانات'!AS418</f>
        <v>0</v>
      </c>
      <c r="F417" s="6">
        <f>'ادخال البيانات'!AT418</f>
        <v>0</v>
      </c>
      <c r="G417" s="6">
        <f>'ادخال البيانات'!AU418</f>
        <v>0</v>
      </c>
      <c r="H417" s="6">
        <f>'ادخال البيانات'!AV418</f>
        <v>0</v>
      </c>
      <c r="I417" s="6">
        <f>'ادخال البيانات'!AW418</f>
        <v>0</v>
      </c>
      <c r="J417" s="6">
        <f>'ادخال البيانات'!AX418</f>
        <v>0</v>
      </c>
      <c r="K417" s="6">
        <f>'ادخال البيانات'!AY418</f>
        <v>0</v>
      </c>
      <c r="L417" s="6">
        <f>'ادخال البيانات'!AZ418</f>
        <v>0</v>
      </c>
      <c r="M417" s="6">
        <f>'ادخال البيانات'!BA418</f>
        <v>0</v>
      </c>
      <c r="N417" s="6">
        <f>'ادخال البيانات'!BB418</f>
        <v>0</v>
      </c>
      <c r="O417" s="6">
        <f>'ادخال البيانات'!BC418</f>
        <v>0</v>
      </c>
      <c r="P417" s="6">
        <f>'ادخال البيانات'!BD418</f>
        <v>0</v>
      </c>
      <c r="Q417" s="6">
        <f>'ادخال البيانات'!BE418</f>
        <v>0</v>
      </c>
      <c r="R417" s="6">
        <f>'ادخال البيانات'!BF418</f>
        <v>0</v>
      </c>
      <c r="S417" s="6">
        <f>'ادخال البيانات'!BG418</f>
        <v>0</v>
      </c>
      <c r="T417" s="6">
        <f>'ادخال البيانات'!BH418</f>
        <v>0</v>
      </c>
      <c r="U417" s="6">
        <f>'ادخال البيانات'!BI418</f>
        <v>0</v>
      </c>
      <c r="V417" s="130">
        <f>'ادخال البيانات'!BJ418</f>
        <v>0</v>
      </c>
      <c r="W417" s="138">
        <f t="shared" si="21"/>
        <v>0</v>
      </c>
    </row>
    <row r="418" spans="2:23" ht="14.5" thickBot="1">
      <c r="B418" s="6" t="str">
        <f>'ادخال البيانات'!B419</f>
        <v/>
      </c>
      <c r="C418" s="6">
        <f>'ادخال البيانات'!AQ419</f>
        <v>0</v>
      </c>
      <c r="D418" s="6">
        <f>'ادخال البيانات'!AR419</f>
        <v>0</v>
      </c>
      <c r="E418" s="6">
        <f>'ادخال البيانات'!AS419</f>
        <v>0</v>
      </c>
      <c r="F418" s="6">
        <f>'ادخال البيانات'!AT419</f>
        <v>0</v>
      </c>
      <c r="G418" s="6">
        <f>'ادخال البيانات'!AU419</f>
        <v>0</v>
      </c>
      <c r="H418" s="6">
        <f>'ادخال البيانات'!AV419</f>
        <v>0</v>
      </c>
      <c r="I418" s="6">
        <f>'ادخال البيانات'!AW419</f>
        <v>0</v>
      </c>
      <c r="J418" s="6">
        <f>'ادخال البيانات'!AX419</f>
        <v>0</v>
      </c>
      <c r="K418" s="6">
        <f>'ادخال البيانات'!AY419</f>
        <v>0</v>
      </c>
      <c r="L418" s="6">
        <f>'ادخال البيانات'!AZ419</f>
        <v>0</v>
      </c>
      <c r="M418" s="6">
        <f>'ادخال البيانات'!BA419</f>
        <v>0</v>
      </c>
      <c r="N418" s="6">
        <f>'ادخال البيانات'!BB419</f>
        <v>0</v>
      </c>
      <c r="O418" s="6">
        <f>'ادخال البيانات'!BC419</f>
        <v>0</v>
      </c>
      <c r="P418" s="6">
        <f>'ادخال البيانات'!BD419</f>
        <v>0</v>
      </c>
      <c r="Q418" s="6">
        <f>'ادخال البيانات'!BE419</f>
        <v>0</v>
      </c>
      <c r="R418" s="6">
        <f>'ادخال البيانات'!BF419</f>
        <v>0</v>
      </c>
      <c r="S418" s="6">
        <f>'ادخال البيانات'!BG419</f>
        <v>0</v>
      </c>
      <c r="T418" s="6">
        <f>'ادخال البيانات'!BH419</f>
        <v>0</v>
      </c>
      <c r="U418" s="6">
        <f>'ادخال البيانات'!BI419</f>
        <v>0</v>
      </c>
      <c r="V418" s="130">
        <f>'ادخال البيانات'!BJ419</f>
        <v>0</v>
      </c>
      <c r="W418" s="138">
        <f t="shared" si="21"/>
        <v>0</v>
      </c>
    </row>
  </sheetData>
  <mergeCells count="37">
    <mergeCell ref="BN52:BQ52"/>
    <mergeCell ref="BN47:BQ47"/>
    <mergeCell ref="BN48:BQ48"/>
    <mergeCell ref="BN49:BQ49"/>
    <mergeCell ref="BN50:BQ50"/>
    <mergeCell ref="BN51:BQ51"/>
    <mergeCell ref="BN42:BQ42"/>
    <mergeCell ref="BN43:BQ43"/>
    <mergeCell ref="BN44:BQ44"/>
    <mergeCell ref="BN45:BQ45"/>
    <mergeCell ref="BN46:BQ46"/>
    <mergeCell ref="BN37:BQ37"/>
    <mergeCell ref="BN38:BQ38"/>
    <mergeCell ref="BN39:BQ39"/>
    <mergeCell ref="BN40:BQ40"/>
    <mergeCell ref="BN41:BQ41"/>
    <mergeCell ref="BN32:BQ32"/>
    <mergeCell ref="BN33:BQ33"/>
    <mergeCell ref="BN34:BQ34"/>
    <mergeCell ref="BN35:BQ35"/>
    <mergeCell ref="BN36:BQ36"/>
    <mergeCell ref="B4:B5"/>
    <mergeCell ref="C4:V5"/>
    <mergeCell ref="W4:W5"/>
    <mergeCell ref="Y4:Y5"/>
    <mergeCell ref="Z4:Z5"/>
    <mergeCell ref="BM30:BT30"/>
    <mergeCell ref="BU3:BX3"/>
    <mergeCell ref="BX5:BY5"/>
    <mergeCell ref="BT5:BU5"/>
    <mergeCell ref="G2:P2"/>
    <mergeCell ref="R2:U2"/>
    <mergeCell ref="Y3:AC3"/>
    <mergeCell ref="AA4:AA5"/>
    <mergeCell ref="AB4:AB5"/>
    <mergeCell ref="AC4:AC5"/>
    <mergeCell ref="BI4:BK4"/>
  </mergeCells>
  <phoneticPr fontId="40" type="noConversion"/>
  <conditionalFormatting sqref="BM6:BM2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{3A9E0E4A-D9A5-4A98-BCC6-9223DFACE741}</x14:id>
        </ext>
      </extLst>
    </cfRule>
  </conditionalFormatting>
  <conditionalFormatting sqref="BN6:BN25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{8D3F34BE-448F-46B7-B70F-A12CB6EDA083}</x14:id>
        </ext>
      </extLst>
    </cfRule>
  </conditionalFormatting>
  <conditionalFormatting sqref="BQ6:BQ2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{580C5954-3BF9-4FA5-AD0A-F48FDB1356BF}</x14:id>
        </ext>
      </extLst>
    </cfRule>
  </conditionalFormatting>
  <conditionalFormatting sqref="BR6:BR25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{E3D47503-DF4C-4A33-A01C-277A9E4BFDFB}</x14:id>
        </ext>
      </extLst>
    </cfRule>
  </conditionalFormatting>
  <conditionalFormatting sqref="W1:W1048576">
    <cfRule type="cellIs" dxfId="28" priority="7" operator="greaterThan">
      <formula>#REF!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9E0E4A-D9A5-4A98-BCC6-9223DFACE74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BM6:BM25</xm:sqref>
        </x14:conditionalFormatting>
        <x14:conditionalFormatting xmlns:xm="http://schemas.microsoft.com/office/excel/2006/main">
          <x14:cfRule type="dataBar" id="{8D3F34BE-448F-46B7-B70F-A12CB6EDA08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BN6:BN25</xm:sqref>
        </x14:conditionalFormatting>
        <x14:conditionalFormatting xmlns:xm="http://schemas.microsoft.com/office/excel/2006/main">
          <x14:cfRule type="dataBar" id="{580C5954-3BF9-4FA5-AD0A-F48FDB1356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BQ6:BQ25</xm:sqref>
        </x14:conditionalFormatting>
        <x14:conditionalFormatting xmlns:xm="http://schemas.microsoft.com/office/excel/2006/main">
          <x14:cfRule type="dataBar" id="{E3D47503-DF4C-4A33-A01C-277A9E4BFDF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BR6:BR25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Y I A A B Q S w M E F A A C A A g A 2 J M s V k / w 6 b m l A A A A 9 w A A A B I A H A B D b 2 5 m a W c v U G F j a 2 F n Z S 5 4 b W w g o h g A K K A U A A A A A A A A A A A A A A A A A A A A A A A A A A A A h Y + 9 C s I w H M R 3 w X c o 2 Z s v w a H 8 m y K u F o S C u I Y 2 1 G C b S J q a v p u D j + Q r 2 K J V N 8 e 7 + 8 H d P W 5 3 y I a 2 i a 7 K d d q a F D F M U d R 5 a S r Z W K N S Z C z K x H I B e 1 m e Z a 2 i k T Z d M n R V i k 7 e X x J C Q g g 4 r L B 1 N e G U M n L M d 0 V 5 U q 1 E H 1 j / h 2 N t p t p S I Q G H 1 x r B M W M M r y n H F M h s Q q 7 N F + D j 4 C n 9 M W H b N 7 5 3 S k g X F x s g s w T y / i C e U E s D B B Q A A g A I A N i T L F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Y k y x W e l J 9 r C g F A A D 2 e g A A E w A c A E Z v c m 1 1 b G F z L 1 N l Y 3 R p b 2 4 x L m 0 g o h g A K K A U A A A A A A A A A A A A A A A A A A A A A A A A A A A A 7 Z x P a 9 t I G I f v h n w H o V 5 s M C K j 0 S D U J a d 0 F 0 o v h W b Z Q x K M 0 y h d E 1 k K l k J T Q m C 7 N G X p Z T 9 G / 0 A p p f S Q / S T y N Z + k s m N Z o + l M d h z G y r x o k k C S d y z 7 t R 9 G 8 9 M 8 2 G n 4 P B s l s f X s 5 j f 6 p d N J / x x O w k P r g b 0 z P I j C z U 1 k d Z 8 O X 4 Q W 6 t n W l h W F 2 U b H K r 4 e 2 N d / / V v 8 5 O + n b 6 a X + f f 8 S / 5 1 d o O n h 0 f O / M i 0 + 9 s o C p 3 t J M 7 C O E u 7 9 v b D v d / T c J L u J S / j c L L 3 K E y P s + R k b 3 D 9 + o P l O I v 7 u Z q + y 9 / n X 6 f v r F k h / 1 b 8 8 y G / u n 7 9 0 T k 5 P L J 7 f W v 3 8 f g k C s f F X Q 5 n H W / Z y M H 2 f q 9 / 0 9 W y 5 y 1 + g + e 7 j w + 3 l s / M 3 r / Y f T T M h v v 9 8 j n N b / x 2 + k 9 + Z S 2 O + 5 T / V 7 Q 0 f 2 r z w 5 y d y T B O j 5 L J e D u J T s f x z q u T 4 q m W 9 9 g / P 7 d v 6 s j u W 1 k x Z m X h W X b R t 8 q 6 K 6 j j W v 2 i R 7 V U v A q f i h f m T d H R p T W 9 L P 7 4 P P 2 7 a m g 7 G R + M 4 r B 7 f l v 7 / Q o o r o B S V c K t + o u q W 6 s G v C p C 3 C r m V s t H w 7 W q z 6 0 G v K p b P p p X q 2 J u l X C r 5 a O R W j W o q h e 9 j c 4 o / j 8 O n C m D A U 4 Z L D V l s P I p g 9 V N m T o t U V c c X g Q g L y L F i y j n R T T g R Z 2 V w P D y p X j 5 y n n 5 G v A K A P I K p H g F y n k F 9 8 + L X s m h 8 E J S k Q 8 p j 3 x I Y e S 7 M y 8 M k J d U 3 k D K 8 w b S I G / Q 6 R c M L 6 m 8 g Z T n D a R B 3 q C v S 8 D w k s o b S H n e Q B r k D f q K E Q w v q b y B l O c N p E H e o K / l o f B y p f K G q z x v u B r k D X q X B Q w v q b z h K s 8 b r g Z 5 g 9 7 / A s N L K m + 4 y v O G q 0 H e o H c m w f C S y h u u 8 r z h a p A 3 6 D 1 j M L y k 8 o a r P G + 4 z e e N j c 7 G L V L L 6 q 7 z q l m M 7 E v + r U A 2 e 3 R j t t S b r T l V r t 1 i R 6 q 9 Z H Y k E I 1 Q + 2 P s C O Y a r O p 6 n 7 2 9 L x w J u M 6 q S s r M 7 a l M x o 4 Q 4 U i 1 z r A j Q X 1 E 0 o T x Z h q G O t P a I 8 R 4 2 A h U b O 3 x Y j x s z N k M D r b 2 6 D E e t g A q t v Z Y M g 4 2 N g e A w d Y i W c b D h h v Y H l a O r D 2 + j I e M S d B w s L V H m / G w + V C x t c e e 8 b A F D e w X K 0 f W H o H G Q c Z u D I D B 1 i K P x s O G o W J r j 0 7 j Y S N Q s b X H q v G w M f u d c L C 1 R 6 7 x s A V Q s R n H V m 4 h Q 7 r U N o 5 N 1 r F h o W P D Q s e G h Y 4 N C x 0 b F j g 2 1 p n R u w S i d 5 a x I 4 H Q j t G R G g t d G x a 6 N i x 0 b V j o 2 r A y 1 w Z q x h n X B h K b c W 3 U G Q o O N u P a Q G I z r g 0 i N u P a Y B o A 4 9 u o v A w H m / F t I L E Z 3 w Z x O 9 k 4 N / p i H w w 2 4 9 x g Y j P O D S Q 2 4 9 y o 3 U 0 4 2 I x z A 4 n N O L d y K x n Q u 3 2 N c p N V b p 5 Q u X l C 5 e Y J l Z s n V G 4 e V 7 n 9 / I Y 3 e q P A 4 4 q 1 n z R d L T e L P r 6 R H S H C E X q B 8 Y R i z V M m 1 i B N K + P V I F I z W o 0 6 C 4 G h Z q w a R G p G q g G k Z p x a I 2 8 7 N B / 5 u C 6 l B m m u t d u o B Q 3 5 a / N x g u s y M 4 D m m h E z I K k Z L w O R m t E y 1 N 4 Y G G r G y k C k 1 k o p U y q G w W D G b I B k a P 1 6 9 j y M n D + S y f F B k h x L E i u Y L L 6 d s y g 9 m 1 G J T 6 O o 6 H 9 y G r K i p e x m M C / c w i U L x 5 V 4 K Y + y + 0 9 G c U l M v Y 2 p N 6 c B P K I V P H I n e K Q Z e E Q 7 e M G i I 1 c L e M t u V o K 3 P G q 9 8 J j m 7 h 8 e w j r B q 7 p Z B V 5 1 1 F r h s c 1 p A M 9 f d I S 1 g L f s Z i V 4 y 6 P W C 4 9 p 7 v 7 h b W K t 1 j x 8 p z U P N 7 P m Y e 3 W P F + n 0 2 b V z U r w / G b W P F + 7 0 y b S C V 7 V z U q n T d T M m o e 0 g 0 e 0 W v P I n d Y 8 0 s y a R + 5 5 z f s B U E s B A i 0 A F A A C A A g A 2 J M s V k / w 6 b m l A A A A 9 w A A A B I A A A A A A A A A A A A A A A A A A A A A A E N v b m Z p Z y 9 Q Y W N r Y W d l L n h t b F B L A Q I t A B Q A A g A I A N i T L F Z T c j g s m w A A A O E A A A A T A A A A A A A A A A A A A A A A A P E A A A B b Q 2 9 u d G V u d F 9 U e X B l c 1 0 u e G 1 s U E s B A i 0 A F A A C A A g A 2 J M s V n p S f a w o B Q A A 9 n o A A B M A A A A A A A A A A A A A A A A A 2 Q E A A E Z v c m 1 1 b G F z L 1 N l Y 3 R p b 2 4 x L m 1 Q S w U G A A A A A A M A A w D C A A A A T g c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S c C A A A A A A C r J w I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A 5 O j U 3 O j I 4 L j Y z M z I 0 O D l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2 K r Z h t m C 2 Y Q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M T k w M z Q w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M z Q 2 N T g z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K S 9 B d X R v U m V t b 3 Z l Z E N v b H V t b n M x L n t D b 2 x 1 b W 4 x L D B 9 J n F 1 b 3 Q 7 L C Z x d W 9 0 O 1 N l Y 3 R p b 2 4 x L 1 R h Y m x l M D A 1 I C h Q Y W d l I D E p L 0 F 1 d G 9 S Z W 1 v d m V k Q 2 9 s d W 1 u c z E u e 0 N v b H V t b j I s M X 0 m c X V v d D s s J n F 1 b 3 Q 7 U 2 V j d G l v b j E v V G F i b G U w M D U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S A o U G F n Z S A x K S 9 B d X R v U m V t b 3 Z l Z E N v b H V t b n M x L n t D b 2 x 1 b W 4 x L D B 9 J n F 1 b 3 Q 7 L C Z x d W 9 0 O 1 N l Y 3 R p b 2 4 x L 1 R h Y m x l M D A 1 I C h Q Y W d l I D E p L 0 F 1 d G 9 S Z W 1 v d m V k Q 2 9 s d W 1 u c z E u e 0 N v b H V t b j I s M X 0 m c X V v d D s s J n F 1 b 3 Q 7 U 2 V j d G l v b j E v V G F i b G U w M D U g K F B h Z 2 U g M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T A y O D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T A y O D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j U 5 M j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y K S 9 B d X R v U m V t b 3 Z l Z E N v b H V t b n M x L n t D b 2 x 1 b W 4 x L D B 9 J n F 1 b 3 Q 7 L C Z x d W 9 0 O 1 N l Y 3 R p b 2 4 x L 1 R h Y m x l M D E x I C h Q Y W d l I D I p L 0 F 1 d G 9 S Z W 1 v d m V k Q 2 9 s d W 1 u c z E u e 0 N v b H V t b j I s M X 0 m c X V v d D s s J n F 1 b 3 Q 7 U 2 V j d G l v b j E v V G F i b G U w M T E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S A o U G F n Z S A y K S 9 B d X R v U m V t b 3 Z l Z E N v b H V t b n M x L n t D b 2 x 1 b W 4 x L D B 9 J n F 1 b 3 Q 7 L C Z x d W 9 0 O 1 N l Y 3 R p b 2 4 x L 1 R h Y m x l M D E x I C h Q Y W d l I D I p L 0 F 1 d G 9 S Z W 1 v d m V k Q 2 9 s d W 1 u c z E u e 0 N v b H V t b j I s M X 0 m c X V v d D s s J n F 1 b 3 Q 7 U 2 V j d G l v b j E v V G F i b G U w M T E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z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j U 5 M j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y A o U G F n Z S A y K S 9 B d X R v U m V t b 3 Z l Z E N v b H V t b n M x L n t D b 2 x 1 b W 4 x L D B 9 J n F 1 b 3 Q 7 L C Z x d W 9 0 O 1 N l Y 3 R p b 2 4 x L 1 R h Y m x l M D E z I C h Q Y W d l I D I p L 0 F 1 d G 9 S Z W 1 v d m V k Q 2 9 s d W 1 u c z E u e 0 N v b H V t b j I s M X 0 m c X V v d D s s J n F 1 b 3 Q 7 U 2 V j d G l v b j E v V G F i b G U w M T M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y A o U G F n Z S A y K S 9 B d X R v U m V t b 3 Z l Z E N v b H V t b n M x L n t D b 2 x 1 b W 4 x L D B 9 J n F 1 b 3 Q 7 L C Z x d W 9 0 O 1 N l Y 3 R p b 2 4 x L 1 R h Y m x l M D E z I C h Q Y W d l I D I p L 0 F 1 d G 9 S Z W 1 v d m V k Q 2 9 s d W 1 u c z E u e 0 N v b H V t b j I s M X 0 m c X V v d D s s J n F 1 b 3 Q 7 U 2 V j d G l v b j E v V G F i b G U w M T M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O D E 1 N D Q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O D E 1 N D Q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z K S 9 B d X R v U m V t b 3 Z l Z E N v b H V t b n M x L n t D b 2 x 1 b W 4 x L D B 9 J n F 1 b 3 Q 7 L C Z x d W 9 0 O 1 N l Y 3 R p b 2 4 x L 1 R h Y m x l M D E 3 I C h Q Y W d l I D M p L 0 F 1 d G 9 S Z W 1 v d m V k Q 2 9 s d W 1 u c z E u e 0 N v b H V t b j I s M X 0 m c X V v d D s s J n F 1 b 3 Q 7 U 2 V j d G l v b j E v V G F i b G U w M T c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y A o U G F n Z S A z K S 9 B d X R v U m V t b 3 Z l Z E N v b H V t b n M x L n t D b 2 x 1 b W 4 x L D B 9 J n F 1 b 3 Q 7 L C Z x d W 9 0 O 1 N l Y 3 R p b 2 4 x L 1 R h Y m x l M D E 3 I C h Q Y W d l I D M p L 0 F 1 d G 9 S Z W 1 v d m V k Q 2 9 s d W 1 u c z E u e 0 N v b H V t b j I s M X 0 m c X V v d D s s J n F 1 b 3 Q 7 U 2 V j d G l v b j E v V G F i b G U w M T c g K F B h Z 2 U g M y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5 J T I w K F B h Z 2 U l M j A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M T I 3 N z k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O S A o U G F n Z S A z K S 9 B d X R v U m V t b 3 Z l Z E N v b H V t b n M x L n t D b 2 x 1 b W 4 x L D B 9 J n F 1 b 3 Q 7 L C Z x d W 9 0 O 1 N l Y 3 R p b 2 4 x L 1 R h Y m x l M D E 5 I C h Q Y W d l I D M p L 0 F 1 d G 9 S Z W 1 v d m V k Q 2 9 s d W 1 u c z E u e 0 N v b H V t b j I s M X 0 m c X V v d D s s J n F 1 b 3 Q 7 U 2 V j d G l v b j E v V G F i b G U w M T k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O S A o U G F n Z S A z K S 9 B d X R v U m V t b 3 Z l Z E N v b H V t b n M x L n t D b 2 x 1 b W 4 x L D B 9 J n F 1 b 3 Q 7 L C Z x d W 9 0 O 1 N l Y 3 R p b 2 4 x L 1 R h Y m x l M D E 5 I C h Q Y W d l I D M p L 0 F 1 d G 9 S Z W 1 v d m V k Q 2 9 s d W 1 u c z E u e 0 N v b H V t b j I s M X 0 m c X V v d D s s J n F 1 b 3 Q 7 U 2 V j d G l v b j E v V G F i b G U w M T k g K F B h Z 2 U g M y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M T I 3 N z k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M j g 0 M D Q 4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N D Q w M z A 4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N D Q w M z A 4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N T k 2 N j c 0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P Y q t m G 2 Y L Z h C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J U Q 4 J U E 3 J U Q 4 J U I z J U Q 4 J U F B J U Q 4 J U I 5 J U Q 5 J T g 0 J U Q 4 J U E 3 J U Q 5 J T g 1 J T I w J U Q 5 J T g 1 J U Q 5 J T g 0 J U Q 4 J U F E J U Q 5 J T g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S 9 U Y W J s Z T A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i k v V G F i b G U w M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z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M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N S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L 1 R h Y m x l M D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2 K r Z h t m C 2 Y Q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N v b H V t b l R 5 c G V z I i B W Y W x 1 Z T 0 i c 0 J n W U c i I C 8 + P E V u d H J 5 I F R 5 c G U 9 I k Z p b G x M Y X N 0 V X B k Y X R l Z C I g V m F s d W U 9 I m Q y M D I z L T A x L T E y V D E z O j Q 1 O j A 4 L j U y N D M 4 O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y V E O C V B N y V E O C V C M y V E O C V B Q S V E O C V C O S V E O S U 4 N C V E O C V B N y V E O S U 4 N S U y M C V E O S U 4 N S V E O S U 4 N C V E O C V B R C V E O S U 4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Y u O T Q 2 M T g w O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S k v Q X V 0 b 1 J l b W 9 2 Z W R D b 2 x 1 b W 5 z M S 5 7 Q 2 9 s d W 1 u M S w w f S Z x d W 9 0 O y w m c X V v d D t T Z W N 0 a W 9 u M S 9 U Y W J s Z T A w N S A o U G F n Z S A x K S 9 B d X R v U m V t b 3 Z l Z E N v b H V t b n M x L n t D b 2 x 1 b W 4 y L D F 9 J n F 1 b 3 Q 7 L C Z x d W 9 0 O 1 N l Y 3 R p b 2 4 x L 1 R h Y m x l M D A 1 I C h Q Y W d l I D E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U g K F B h Z 2 U g M S k v Q X V 0 b 1 J l b W 9 2 Z W R D b 2 x 1 b W 5 z M S 5 7 Q 2 9 s d W 1 u M S w w f S Z x d W 9 0 O y w m c X V v d D t T Z W N 0 a W 9 u M S 9 U Y W J s Z T A w N S A o U G F n Z S A x K S 9 B d X R v U m V t b 3 Z l Z E N v b H V t b n M x L n t D b 2 x 1 b W 4 y L D F 9 J n F 1 b 3 Q 7 L C Z x d W 9 0 O 1 N l Y 3 R p b 2 4 x L 1 R h Y m x l M D A 1 I C h Q Y W d l I D E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i 4 5 N z c 0 M j k 2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y K S 9 U Y W J s Z T A w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A y N D M w M z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N y U y M C h Q Y W d l J T I w M i k l M j A o M i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I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I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I p L 0 F 1 d G 9 S Z W 1 v d m V k Q 2 9 s d W 1 u c z E u e 0 N v b H V t b j E s M H 0 m c X V v d D s s J n F 1 b 3 Q 7 U 2 V j d G l v b j E v V G F i b G U w M D k g K F B h Z 2 U g M i k v Q X V 0 b 1 J l b W 9 2 Z W R D b 2 x 1 b W 5 z M S 5 7 Q 2 9 s d W 1 u M i w x f S Z x d W 9 0 O y w m c X V v d D t T Z W N 0 a W 9 u M S 9 U Y W J s Z T A w O S A o U G F n Z S A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5 I C h Q Y W d l I D I p L 0 F 1 d G 9 S Z W 1 v d m V k Q 2 9 s d W 1 u c z E u e 0 N v b H V t b j E s M H 0 m c X V v d D s s J n F 1 b 3 Q 7 U 2 V j d G l v b j E v V G F i b G U w M D k g K F B h Z 2 U g M i k v Q X V 0 b 1 J l b W 9 2 Z W R D b 2 x 1 b W 5 z M S 5 7 Q 2 9 s d W 1 u M i w x f S Z x d W 9 0 O y w m c X V v d D t T Z W N 0 a W 9 u M S 9 U Y W J s Z T A w O S A o U G F n Z S A y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D M 5 O T I 2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y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M i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i k v Q X V 0 b 1 J l b W 9 2 Z W R D b 2 x 1 b W 5 z M S 5 7 Q 2 9 s d W 1 u M S w w f S Z x d W 9 0 O y w m c X V v d D t T Z W N 0 a W 9 u M S 9 U Y W J s Z T A x M S A o U G F n Z S A y K S 9 B d X R v U m V t b 3 Z l Z E N v b H V t b n M x L n t D b 2 x 1 b W 4 y L D F 9 J n F 1 b 3 Q 7 L C Z x d W 9 0 O 1 N l Y 3 R p b 2 4 x L 1 R h Y m x l M D E x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E g K F B h Z 2 U g M i k v Q X V 0 b 1 J l b W 9 2 Z W R D b 2 x 1 b W 5 z M S 5 7 Q 2 9 s d W 1 u M S w w f S Z x d W 9 0 O y w m c X V v d D t T Z W N 0 a W 9 u M S 9 U Y W J s Z T A x M S A o U G F n Z S A y K S 9 B d X R v U m V t b 3 Z l Z E N v b H V t b n M x L n t D b 2 x 1 b W 4 y L D F 9 J n F 1 b 3 Q 7 L C Z x d W 9 0 O 1 N l Y 3 R p b 2 4 x L 1 R h Y m x l M D E x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w O D Y 4 M D U w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E l M j A o U G F n Z S U y M D I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y K S 9 U Y W J s Z T A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y A o U G F n Z S A z K S 9 B d X R v U m V t b 3 Z l Z E N v b H V t b n M x L n t D b 2 x 1 b W 4 x L D B 9 J n F 1 b 3 Q 7 L C Z x d W 9 0 O 1 N l Y 3 R p b 2 4 x L 1 R h Y m x l M D E z I C h Q Y W d l I D M p L 0 F 1 d G 9 S Z W 1 v d m V k Q 2 9 s d W 1 u c z E u e 0 N v b H V t b j I s M X 0 m c X V v d D s s J n F 1 b 3 Q 7 U 2 V j d G l v b j E v V G F i b G U w M T M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y A o U G F n Z S A z K S 9 B d X R v U m V t b 3 Z l Z E N v b H V t b n M x L n t D b 2 x 1 b W 4 x L D B 9 J n F 1 b 3 Q 7 L C Z x d W 9 0 O 1 N l Y 3 R p b 2 4 x L 1 R h Y m x l M D E z I C h Q Y W d l I D M p L 0 F 1 d G 9 S Z W 1 v d m V k Q 2 9 s d W 1 u c z E u e 0 N v b H V t b j I s M X 0 m c X V v d D s s J n F 1 b 3 Q 7 U 2 V j d G l v b j E v V G F i b G U w M T M g K F B h Z 2 U g M y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E x O D A 1 M z B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M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M p L 0 F 1 d G 9 S Z W 1 v d m V k Q 2 9 s d W 1 u c z E u e 0 N v b H V t b j E s M H 0 m c X V v d D s s J n F 1 b 3 Q 7 U 2 V j d G l v b j E v V G F i b G U w M T U g K F B h Z 2 U g M y k v Q X V 0 b 1 J l b W 9 2 Z W R D b 2 x 1 b W 5 z M S 5 7 Q 2 9 s d W 1 u M i w x f S Z x d W 9 0 O y w m c X V v d D t T Z W N 0 a W 9 u M S 9 U Y W J s Z T A x N S A o U G F n Z S A z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1 I C h Q Y W d l I D M p L 0 F 1 d G 9 S Z W 1 v d m V k Q 2 9 s d W 1 u c z E u e 0 N v b H V t b j E s M H 0 m c X V v d D s s J n F 1 b 3 Q 7 U 2 V j d G l v b j E v V G F i b G U w M T U g K F B h Z 2 U g M y k v Q X V 0 b 1 J l b W 9 2 Z W R D b 2 x 1 b W 5 z M S 5 7 Q 2 9 s d W 1 u M i w x f S Z x d W 9 0 O y w m c X V v d D t T Z W N 0 a W 9 u M S 9 U Y W J s Z T A x N S A o U G F n Z S A z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T Y 0 O T I 2 M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z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M i k v V G F i b G U w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M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y k v Q X V 0 b 1 J l b W 9 2 Z W R D b 2 x 1 b W 5 z M S 5 7 Q 2 9 s d W 1 u M S w w f S Z x d W 9 0 O y w m c X V v d D t T Z W N 0 a W 9 u M S 9 U Y W J s Z T A x N y A o U G F n Z S A z K S 9 B d X R v U m V t b 3 Z l Z E N v b H V t b n M x L n t D b 2 x 1 b W 4 y L D F 9 J n F 1 b 3 Q 7 L C Z x d W 9 0 O 1 N l Y 3 R p b 2 4 x L 1 R h Y m x l M D E 3 I C h Q Y W d l I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c g K F B h Z 2 U g M y k v Q X V 0 b 1 J l b W 9 2 Z W R D b 2 x 1 b W 5 z M S 5 7 Q 2 9 s d W 1 u M S w w f S Z x d W 9 0 O y w m c X V v d D t T Z W N 0 a W 9 u M S 9 U Y W J s Z T A x N y A o U G F n Z S A z K S 9 B d X R v U m V t b 3 Z l Z E N v b H V t b n M x L n t D b 2 x 1 b W 4 y L D F 9 J n F 1 b 3 Q 7 L C Z x d W 9 0 O 1 N l Y 3 R p b 2 4 x L 1 R h Y m x l M D E 3 I C h Q Y W d l I D M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x O T Y x N z U 1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M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z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z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O S A o U G F n Z S A 0 K S 9 B d X R v U m V t b 3 Z l Z E N v b H V t b n M x L n t D b 2 x 1 b W 4 x L D B 9 J n F 1 b 3 Q 7 L C Z x d W 9 0 O 1 N l Y 3 R p b 2 4 x L 1 R h Y m x l M D E 5 I C h Q Y W d l I D Q p L 0 F 1 d G 9 S Z W 1 v d m V k Q 2 9 s d W 1 u c z E u e 0 N v b H V t b j I s M X 0 m c X V v d D s s J n F 1 b 3 Q 7 U 2 V j d G l v b j E v V G F i b G U w M T k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O S A o U G F n Z S A 0 K S 9 B d X R v U m V t b 3 Z l Z E N v b H V t b n M x L n t D b 2 x 1 b W 4 x L D B 9 J n F 1 b 3 Q 7 L C Z x d W 9 0 O 1 N l Y 3 R p b 2 4 x L 1 R h Y m x l M D E 5 I C h Q Y W d l I D Q p L 0 F 1 d G 9 S Z W 1 v d m V k Q 2 9 s d W 1 u c z E u e 0 N v b H V t b j I s M X 0 m c X V v d D s s J n F 1 b 3 Q 7 U 2 V j d G l v b j E v V G F i b G U w M T k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I y N z Q y N D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O S U y M C h Q Y W d l J T I w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Q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Q p L 0 F 1 d G 9 S Z W 1 v d m V k Q 2 9 s d W 1 u c z E u e 0 N v b H V t b j E s M H 0 m c X V v d D s s J n F 1 b 3 Q 7 U 2 V j d G l v b j E v V G F i b G U w M j E g K F B h Z 2 U g N C k v Q X V 0 b 1 J l b W 9 2 Z W R D b 2 x 1 b W 5 z M S 5 7 Q 2 9 s d W 1 u M i w x f S Z x d W 9 0 O y w m c X V v d D t T Z W N 0 a W 9 u M S 9 U Y W J s Z T A y M S A o U G F n Z S A 0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x I C h Q Y W d l I D Q p L 0 F 1 d G 9 S Z W 1 v d m V k Q 2 9 s d W 1 u c z E u e 0 N v b H V t b j E s M H 0 m c X V v d D s s J n F 1 b 3 Q 7 U 2 V j d G l v b j E v V G F i b G U w M j E g K F B h Z 2 U g N C k v Q X V 0 b 1 J l b W 9 2 Z W R D b 2 x 1 b W 5 z M S 5 7 Q 2 9 s d W 1 u M i w x f S Z x d W 9 0 O y w m c X V v d D t T Z W N 0 a W 9 u M S 9 U Y W J s Z T A y M S A o U G F n Z S A 0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j U 4 N j c y M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0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C k l M j A o M i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C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N C k v Q X V 0 b 1 J l b W 9 2 Z W R D b 2 x 1 b W 5 z M S 5 7 Q 2 9 s d W 1 u M S w w f S Z x d W 9 0 O y w m c X V v d D t T Z W N 0 a W 9 u M S 9 U Y W J s Z T A y M y A o U G F n Z S A 0 K S 9 B d X R v U m V t b 3 Z l Z E N v b H V t b n M x L n t D b 2 x 1 b W 4 y L D F 9 J n F 1 b 3 Q 7 L C Z x d W 9 0 O 1 N l Y 3 R p b 2 4 x L 1 R h Y m x l M D I z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M g K F B h Z 2 U g N C k v Q X V 0 b 1 J l b W 9 2 Z W R D b 2 x 1 b W 5 z M S 5 7 Q 2 9 s d W 1 u M S w w f S Z x d W 9 0 O y w m c X V v d D t T Z W N 0 a W 9 u M S 9 U Y W J s Z T A y M y A o U G F n Z S A 0 K S 9 B d X R v U m V t b 3 Z l Z E N v b H V t b n M x L n t D b 2 x 1 b W 4 y L D F 9 J n F 1 b 3 Q 7 L C Z x d W 9 0 O 1 N l Y 3 R p b 2 4 x L 1 R h Y m x l M D I z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z M D U 1 N D U 4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M l M j A o U G F n Z S U y M D Q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0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0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M z N j c 5 N z V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N C k l M j A o M i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Q p J T I w K D I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Q p J T I w K D I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3 I C h Q Y W d l I D U p L 0 F 1 d G 9 S Z W 1 v d m V k Q 2 9 s d W 1 u c z E u e 0 N v b H V t b j E s M H 0 m c X V v d D s s J n F 1 b 3 Q 7 U 2 V j d G l v b j E v V G F i b G U w M j c g K F B h Z 2 U g N S k v Q X V 0 b 1 J l b W 9 2 Z W R D b 2 x 1 b W 5 z M S 5 7 Q 2 9 s d W 1 u M i w x f S Z x d W 9 0 O y w m c X V v d D t T Z W N 0 a W 9 u M S 9 U Y W J s Z T A y N y A o U G F n Z S A 1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3 I C h Q Y W d l I D U p L 0 F 1 d G 9 S Z W 1 v d m V k Q 2 9 s d W 1 u c z E u e 0 N v b H V t b j E s M H 0 m c X V v d D s s J n F 1 b 3 Q 7 U 2 V j d G l v b j E v V G F i b G U w M j c g K F B h Z 2 U g N S k v Q X V 0 b 1 J l b W 9 2 Z W R D b 2 x 1 b W 5 z M S 5 7 Q 2 9 s d W 1 u M i w x f S Z x d W 9 0 O y w m c X V v d D t T Z W N 0 a W 9 u M S 9 U Y W J s Z T A y N y A o U G F n Z S A 1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z g z N j Y 4 N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1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S k l M j A o M i k v V G F i b G U w M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S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N S k v Q X V 0 b 1 J l b W 9 2 Z W R D b 2 x 1 b W 5 z M S 5 7 Q 2 9 s d W 1 u M S w w f S Z x d W 9 0 O y w m c X V v d D t T Z W N 0 a W 9 u M S 9 U Y W J s Z T A y O S A o U G F n Z S A 1 K S 9 B d X R v U m V t b 3 Z l Z E N v b H V t b n M x L n t D b 2 x 1 b W 4 y L D F 9 J n F 1 b 3 Q 7 L C Z x d W 9 0 O 1 N l Y 3 R p b 2 4 x L 1 R h Y m x l M D I 5 I C h Q Y W d l I D U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k g K F B h Z 2 U g N S k v Q X V 0 b 1 J l b W 9 2 Z W R D b 2 x 1 b W 5 z M S 5 7 Q 2 9 s d W 1 u M S w w f S Z x d W 9 0 O y w m c X V v d D t T Z W N 0 a W 9 u M S 9 U Y W J s Z T A y O S A o U G F n Z S A 1 K S 9 B d X R v U m V t b 3 Z l Z E N v b H V t b n M x L n t D b 2 x 1 b W 4 y L D F 9 J n F 1 b 3 Q 7 L C Z x d W 9 0 O 1 N l Y 3 R p b 2 4 x L 1 R h Y m x l M D I 5 I C h Q Y W d l I D U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0 M T Q 5 M T Y 4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k l M j A o U G F n Z S U y M D U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i q 2 Y b Z g t m E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2 x 1 b W 5 U e X B l c y I g V m F s d W U 9 I n N C Z 1 l H I i A v P j x F b n R y e S B U e X B l P S J G a W x s T G F z d F V w Z G F 0 Z W Q i I F Z h b H V l P S J k M j A y M y 0 w M S 0 x M l Q x N D o 0 N z o w N i 4 2 N z I x M T A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8 l R D g l Q T c l R D g l Q j M l R D g l Q U E l R D g l Q j k l R D k l O D Q l R D g l Q T c l R D k l O D U l M j A l R D k l O D U l R D k l O D Q l R D g l Q U Q l R D k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x L j A x M j E x N j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E u M T I z M D Q x M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y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S 4 y M z k 5 N z I 1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I p J T I w K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z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x L j M 1 O D g 5 N z F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O S U y M C h Q Y W d l J T I w M i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M p L 1 R h Y m x l M D A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E u N T A x O D A 1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y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M y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M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y k v Q X V 0 b 1 J l b W 9 2 Z W R D b 2 x 1 b W 5 z M S 5 7 Q 2 9 s d W 1 u M S w w f S Z x d W 9 0 O y w m c X V v d D t T Z W N 0 a W 9 u M S 9 U Y W J s Z T A x M y A o U G F n Z S A z K S 9 B d X R v U m V t b 3 Z l Z E N v b H V t b n M x L n t D b 2 x 1 b W 4 y L D F 9 J n F 1 b 3 Q 7 L C Z x d W 9 0 O 1 N l Y 3 R p b 2 4 x L 1 R h Y m x l M D E z I C h Q Y W d l I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M g K F B h Z 2 U g M y k v Q X V 0 b 1 J l b W 9 2 Z W R D b 2 x 1 b W 5 z M S 5 7 Q 2 9 s d W 1 u M S w w f S Z x d W 9 0 O y w m c X V v d D t T Z W N 0 a W 9 u M S 9 U Y W J s Z T A x M y A o U G F n Z S A z K S 9 B d X R v U m V t b 3 Z l Z E N v b H V t b n M x L n t D b 2 x 1 b W 4 y L D F 9 J n F 1 b 3 Q 7 L C Z x d W 9 0 O 1 N l Y 3 R p b 2 4 x L 1 R h Y m x l M D E z I C h Q Y W d l I D M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S 4 2 M j E 3 M z E 3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M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z K S U y M C g y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z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x L j c 0 N T Y 2 M D l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N S U y M C h Q Y W d l J T I w M y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z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M p L 0 F 1 d G 9 S Z W 1 v d m V k Q 2 9 s d W 1 u c z E u e 0 N v b H V t b j E s M H 0 m c X V v d D s s J n F 1 b 3 Q 7 U 2 V j d G l v b j E v V G F i b G U w M T c g K F B h Z 2 U g M y k v Q X V 0 b 1 J l b W 9 2 Z W R D b 2 x 1 b W 5 z M S 5 7 Q 2 9 s d W 1 u M i w x f S Z x d W 9 0 O y w m c X V v d D t T Z W N 0 a W 9 u M S 9 U Y W J s Z T A x N y A o U G F n Z S A z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3 I C h Q Y W d l I D M p L 0 F 1 d G 9 S Z W 1 v d m V k Q 2 9 s d W 1 u c z E u e 0 N v b H V t b j E s M H 0 m c X V v d D s s J n F 1 b 3 Q 7 U 2 V j d G l v b j E v V G F i b G U w M T c g K F B h Z 2 U g M y k v Q X V 0 b 1 J l b W 9 2 Z W R D b 2 x 1 b W 5 z M S 5 7 Q 2 9 s d W 1 u M i w x f S Z x d W 9 0 O y w m c X V v d D t T Z W N 0 a W 9 u M S 9 U Y W J s Z T A x N y A o U G F n Z S A z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E u O D c 3 N T c 3 O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z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y k l M j A o M y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y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k g K F B h Z 2 U g N C k v Q X V 0 b 1 J l b W 9 2 Z W R D b 2 x 1 b W 5 z M S 5 7 Q 2 9 s d W 1 u M S w w f S Z x d W 9 0 O y w m c X V v d D t T Z W N 0 a W 9 u M S 9 U Y W J s Z T A x O S A o U G F n Z S A 0 K S 9 B d X R v U m V t b 3 Z l Z E N v b H V t b n M x L n t D b 2 x 1 b W 4 y L D F 9 J n F 1 b 3 Q 7 L C Z x d W 9 0 O 1 N l Y 3 R p b 2 4 x L 1 R h Y m x l M D E 5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k g K F B h Z 2 U g N C k v Q X V 0 b 1 J l b W 9 2 Z W R D b 2 x 1 b W 5 z M S 5 7 Q 2 9 s d W 1 u M S w w f S Z x d W 9 0 O y w m c X V v d D t T Z W N 0 a W 9 u M S 9 U Y W J s Z T A x O S A o U G F n Z S A 0 K S 9 B d X R v U m V t b 3 Z l Z E N v b H V t b n M x L n t D b 2 x 1 b W 4 y L D F 9 J n F 1 b 3 Q 7 L C Z x d W 9 0 O 1 N l Y 3 R p b 2 4 x L 1 R h Y m x l M D E 5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i 4 w M z g 0 N z Y 0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Q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0 K S U y M C g y K S 9 U Y W J s Z T A x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0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y L j I x N T M 2 O T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N C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J T I w K D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0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z I C h Q Y W d l I D Q p L 0 F 1 d G 9 S Z W 1 v d m V k Q 2 9 s d W 1 u c z E u e 0 N v b H V t b j E s M H 0 m c X V v d D s s J n F 1 b 3 Q 7 U 2 V j d G l v b j E v V G F i b G U w M j M g K F B h Z 2 U g N C k v Q X V 0 b 1 J l b W 9 2 Z W R D b 2 x 1 b W 5 z M S 5 7 Q 2 9 s d W 1 u M i w x f S Z x d W 9 0 O y w m c X V v d D t T Z W N 0 a W 9 u M S 9 U Y W J s Z T A y M y A o U G F n Z S A 0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z I C h Q Y W d l I D Q p L 0 F 1 d G 9 S Z W 1 v d m V k Q 2 9 s d W 1 u c z E u e 0 N v b H V t b j E s M H 0 m c X V v d D s s J n F 1 b 3 Q 7 U 2 V j d G l v b j E v V G F i b G U w M j M g K F B h Z 2 U g N C k v Q X V 0 b 1 J l b W 9 2 Z W R D b 2 x 1 b W 5 z M S 5 7 Q 2 9 s d W 1 u M i w x f S Z x d W 9 0 O y w m c X V v d D t T Z W N 0 a W 9 u M S 9 U Y W J s Z T A y M y A o U G F n Z S A 0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I u M z M z M j k y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0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l M j A o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Q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N C k v Q X V 0 b 1 J l b W 9 2 Z W R D b 2 x 1 b W 5 z M S 5 7 Q 2 9 s d W 1 u M S w w f S Z x d W 9 0 O y w m c X V v d D t T Z W N 0 a W 9 u M S 9 U Y W J s Z T A y N S A o U G F n Z S A 0 K S 9 B d X R v U m V t b 3 Z l Z E N v b H V t b n M x L n t D b 2 x 1 b W 4 y L D F 9 J n F 1 b 3 Q 7 L C Z x d W 9 0 O 1 N l Y 3 R p b 2 4 x L 1 R h Y m x l M D I 1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U g K F B h Z 2 U g N C k v Q X V 0 b 1 J l b W 9 2 Z W R D b 2 x 1 b W 5 z M S 5 7 Q 2 9 s d W 1 u M S w w f S Z x d W 9 0 O y w m c X V v d D t T Z W N 0 a W 9 u M S 9 U Y W J s Z T A y N S A o U G F n Z S A 0 K S 9 B d X R v U m V t b 3 Z l Z E N v b H V t b n M x L n t D b 2 x 1 b W 4 y L D F 9 J n F 1 b 3 Q 7 L C Z x d W 9 0 O 1 N l Y 3 R p b 2 4 x L 1 R h Y m x l M D I 1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i 4 0 N j M y M T U 2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Q p J T I w K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U y M C g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U y M C g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y L j Y w N z E y N j R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N y U y M C h Q Y W d l J T I w N S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J T I w K D M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E t M T J U M T Q 6 N D c 6 M z I u N z M x M D Q 4 N l o i I C 8 + P C 9 T d G F i b G V F b n R y a W V z P j w v S X R l b T 4 8 S X R l b T 4 8 S X R l b U x v Y 2 F 0 a W 9 u P j x J d G V t V H l w Z T 5 G b 3 J t d W x h P C 9 J d G V t V H l w Z T 4 8 S X R l b V B h d G g + U 2 V j d G l v b j E v V G F i b G U w M j k l M j A o U G F n Z S U y M D U p J T I w K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z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C k 8 L 0 l 0 Z W 1 Q Y X R o P j w v S X R l b U x v Y 2 F 0 a W 9 u P j x T d G F i b G V F b n R y a W V z P j x F b n R y e S B U e X B l P S J J c 1 B y a X Z h d G U i I F Z h b H V l P S J s M C I g L z 4 8 R W 5 0 c n k g V H l w Z T 0 i R m l s b E N v b H V t b l R 5 c G V z I i B W Y W x 1 Z T 0 i c 0 J n W U c i I C 8 + P E V u d H J 5 I F R 5 c G U 9 I k Z p b G x M Y X N 0 V X B k Y X R l Z C I g V m F s d W U 9 I m Q y M D I z L T A x L T E y V D E 0 O j U 1 O j A z L j Y 2 M j A 2 O T B a I i A v P j x F b n R y e S B U e X B l P S J O Y X Z p Z 2 F 0 a W 9 u U 3 R l c E 5 h b W U i I F Z h b H V l P S J z 2 K r Z h t m C 2 Y Q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8 l R D g l Q T c l R D g l Q j M l R D g l Q U E l R D g l Q j k l R D k l O D Q l R D g l Q T c l R D k l O D U l M j A l R D k l O D U l R D k l O D Q l R D g l Q U Q l R D k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x L j I 4 N T Y 2 O D d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Q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E u M z g 5 N j A w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U y M C g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N C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S 4 1 M z Q 1 M T k w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I p J T I w K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0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x L j Y 4 O T Q x N D R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O S U y M C h Q Y W d l J T I w M i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Q p L 1 R h Y m x l M D A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E u N z U 5 M z c x N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y K S U y M C g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i k v Q X V 0 b 1 J l b W 9 2 Z W R D b 2 x 1 b W 5 z M S 5 7 Q 2 9 s d W 1 u M S w w f S Z x d W 9 0 O y w m c X V v d D t T Z W N 0 a W 9 u M S 9 U Y W J s Z T A x M y A o U G F n Z S A y K S 9 B d X R v U m V t b 3 Z l Z E N v b H V t b n M x L n t D b 2 x 1 b W 4 y L D F 9 J n F 1 b 3 Q 7 L C Z x d W 9 0 O 1 N l Y 3 R p b 2 4 x L 1 R h Y m x l M D E z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M g K F B h Z 2 U g M i k v Q X V 0 b 1 J l b W 9 2 Z W R D b 2 x 1 b W 5 z M S 5 7 Q 2 9 s d W 1 u M S w w f S Z x d W 9 0 O y w m c X V v d D t T Z W N 0 a W 9 u M S 9 U Y W J s Z T A x M y A o U G F n Z S A y K S 9 B d X R v U m V t b 3 Z l Z E N v b H V t b n M x L n t D b 2 x 1 b W 4 y L D F 9 J n F 1 b 3 Q 7 L C Z x d W 9 0 O 1 N l Y 3 R p b 2 4 x L 1 R h Y m x l M D E z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S 4 4 M z U z M z U w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I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y K S U y M C g y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y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x L j k x M D I 3 O T d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N S U y M C h Q Y W d l J T I w M y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Q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M p L 0 F 1 d G 9 S Z W 1 v d m V k Q 2 9 s d W 1 u c z E u e 0 N v b H V t b j E s M H 0 m c X V v d D s s J n F 1 b 3 Q 7 U 2 V j d G l v b j E v V G F i b G U w M T k g K F B h Z 2 U g M y k v Q X V 0 b 1 J l b W 9 2 Z W R D b 2 x 1 b W 5 z M S 5 7 Q 2 9 s d W 1 u M i w x f S Z x d W 9 0 O y w m c X V v d D t T Z W N 0 a W 9 u M S 9 U Y W J s Z T A x O S A o U G F n Z S A z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5 I C h Q Y W d l I D M p L 0 F 1 d G 9 S Z W 1 v d m V k Q 2 9 s d W 1 u c z E u e 0 N v b H V t b j E s M H 0 m c X V v d D s s J n F 1 b 3 Q 7 U 2 V j d G l v b j E v V G F i b G U w M T k g K F B h Z 2 U g M y k v Q X V 0 b 1 J l b W 9 2 Z W R D b 2 x 1 b W 5 z M S 5 7 Q 2 9 s d W 1 u M i w x f S Z x d W 9 0 O y w m c X V v d D t T Z W N 0 a W 9 u M S 9 U Y W J s Z T A x O S A o U G F n Z S A z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E u O T U 5 M j Q 5 N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5 J T I w K F B h Z 2 U l M j A z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l M j A o M i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N C k v Q X V 0 b 1 J l b W 9 2 Z W R D b 2 x 1 b W 5 z M S 5 7 Q 2 9 s d W 1 u M S w w f S Z x d W 9 0 O y w m c X V v d D t T Z W N 0 a W 9 u M S 9 U Y W J s Z T A y M S A o U G F n Z S A 0 K S 9 B d X R v U m V t b 3 Z l Z E N v b H V t b n M x L n t D b 2 x 1 b W 4 y L D F 9 J n F 1 b 3 Q 7 L C Z x d W 9 0 O 1 N l Y 3 R p b 2 4 x L 1 R h Y m x l M D I x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E g K F B h Z 2 U g N C k v Q X V 0 b 1 J l b W 9 2 Z W R D b 2 x 1 b W 5 z M S 5 7 Q 2 9 s d W 1 u M S w w f S Z x d W 9 0 O y w m c X V v d D t T Z W N 0 a W 9 u M S 9 U Y W J s Z T A y M S A o U G F n Z S A 0 K S 9 B d X R v U m V t b 3 Z l Z E N v b H V t b n M x L n t D b 2 x 1 b W 4 y L D F 9 J n F 1 b 3 Q 7 L C Z x d W 9 0 O 1 N l Y 3 R p b 2 4 x L 1 R h Y m x l M D I x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i 4 w M T k y M T E z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Q p J T I w K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U y M C g 0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U y M C g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y L j A 4 O T E 3 N j N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N C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J T I w K D Q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Q p L 0 F 1 d G 9 S Z W 1 v d m V k Q 2 9 s d W 1 u c z E u e 0 N v b H V t b j E s M H 0 m c X V v d D s s J n F 1 b 3 Q 7 U 2 V j d G l v b j E v V G F i b G U w M j U g K F B h Z 2 U g N C k v Q X V 0 b 1 J l b W 9 2 Z W R D b 2 x 1 b W 5 z M S 5 7 Q 2 9 s d W 1 u M i w x f S Z x d W 9 0 O y w m c X V v d D t T Z W N 0 a W 9 u M S 9 U Y W J s Z T A y N S A o U G F n Z S A 0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1 I C h Q Y W d l I D Q p L 0 F 1 d G 9 S Z W 1 v d m V k Q 2 9 s d W 1 u c z E u e 0 N v b H V t b j E s M H 0 m c X V v d D s s J n F 1 b 3 Q 7 U 2 V j d G l v b j E v V G F i b G U w M j U g K F B h Z 2 U g N C k v Q X V 0 b 1 J l b W 9 2 Z W R D b 2 x 1 b W 5 z M S 5 7 Q 2 9 s d W 1 u M i w x f S Z x d W 9 0 O y w m c X V v d D t T Z W N 0 a W 9 u M S 9 U Y W J s Z T A y N S A o U G F n Z S A 0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I u M T c w M T E 5 M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0 K S U y M C g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l M j A o N C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l M j A o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c g K F B h Z 2 U g N S k v Q X V 0 b 1 J l b W 9 2 Z W R D b 2 x 1 b W 5 z M S 5 7 Q 2 9 s d W 1 u M S w w f S Z x d W 9 0 O y w m c X V v d D t T Z W N 0 a W 9 u M S 9 U Y W J s Z T A y N y A o U G F n Z S A 1 K S 9 B d X R v U m V t b 3 Z l Z E N v b H V t b n M x L n t D b 2 x 1 b W 4 y L D F 9 J n F 1 b 3 Q 7 L C Z x d W 9 0 O 1 N l Y 3 R p b 2 4 x L 1 R h Y m x l M D I 3 I C h Q Y W d l I D U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c g K F B h Z 2 U g N S k v Q X V 0 b 1 J l b W 9 2 Z W R D b 2 x 1 b W 5 z M S 5 7 Q 2 9 s d W 1 u M S w w f S Z x d W 9 0 O y w m c X V v d D t T Z W N 0 a W 9 u M S 9 U Y W J s Z T A y N y A o U G F n Z S A 1 K S 9 B d X R v U m V t b 3 Z l Z E N v b H V t b n M x L n t D b 2 x 1 b W 4 y L D F 9 J n F 1 b 3 Q 7 L C Z x d W 9 0 O 1 N l Y 3 R p b 2 4 x L 1 R h Y m x l M D I 3 I C h Q Y W d l I D U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i 4 y N D A w N z Y 5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U p J T I w K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U y M C g 0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U y M C g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N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y L j M w M j A z O D J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N S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J T I w K D Q p L 1 R h Y m x l M D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X 1 9 Q Y W d l X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E 1 O j M w O j E w L j g y N D U 5 O T N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X 1 9 Q Y W d l X z E v 2 K f Z h N m G 2 Y j Y u S D Y p 9 m E 2 Y X Y q t i 6 2 Y r Y s S 5 7 Q 2 9 s d W 1 u M S w w f S Z x d W 9 0 O y w m c X V v d D t T Z W N 0 a W 9 u M S 9 U Y W J s Z T A w M V 9 f U G F n Z V 8 x L 9 i n 2 Y T Z h t m I 2 L k g 2 K f Z h N m F 2 K r Y u t m K 2 L E u e 0 N v b H V t b j I s M X 0 m c X V v d D s s J n F 1 b 3 Q 7 U 2 V j d G l v b j E v V G F i b G U w M D F f X 1 B h Z 2 V f M S / Y p 9 m E 2 Y b Z i N i 5 I N i n 2 Y T Z h d i q 2 L r Z i t i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x X 1 9 Q Y W d l X z E v 2 K f Z h N m G 2 Y j Y u S D Y p 9 m E 2 Y X Y q t i 6 2 Y r Y s S 5 7 Q 2 9 s d W 1 u M S w w f S Z x d W 9 0 O y w m c X V v d D t T Z W N 0 a W 9 u M S 9 U Y W J s Z T A w M V 9 f U G F n Z V 8 x L 9 i n 2 Y T Z h t m I 2 L k g 2 K f Z h N m F 2 K r Y u t m K 2 L E u e 0 N v b H V t b j I s M X 0 m c X V v d D s s J n F 1 b 3 Q 7 U 2 V j d G l v b j E v V G F i b G U w M D F f X 1 B h Z 2 V f M S / Y p 9 m E 2 Y b Z i N i 5 I N i n 2 Y T Z h d i q 2 L r Z i t i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V 9 f U G F n Z V 8 x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X 1 9 Q Y W d l X z E v V G F i b G U w M D F f X 1 B h Z 2 V f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X 1 9 Q Y W d l X z E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V f X 1 B h Z 2 V f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J U M T U 6 M z A 6 M T A u O D U 3 N T g w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V f X 1 B h Z 2 V f M S / Y p 9 m E 2 Y b Z i N i 5 I N i n 2 Y T Z h d i q 2 L r Z i t i x L n t D b 2 x 1 b W 4 x L D B 9 J n F 1 b 3 Q 7 L C Z x d W 9 0 O 1 N l Y 3 R p b 2 4 x L 1 R h Y m x l M D A 1 X 1 9 Q Y W d l X z E v 2 K f Z h N m G 2 Y j Y u S D Y p 9 m E 2 Y X Y q t i 6 2 Y r Y s S 5 7 Q 2 9 s d W 1 u M i w x f S Z x d W 9 0 O y w m c X V v d D t T Z W N 0 a W 9 u M S 9 U Y W J s Z T A w N V 9 f U G F n Z V 8 x L 9 i n 2 Y T Z h t m I 2 L k g 2 K f Z h N m F 2 K r Y u t m K 2 L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V f X 1 B h Z 2 V f M S / Y p 9 m E 2 Y b Z i N i 5 I N i n 2 Y T Z h d i q 2 L r Z i t i x L n t D b 2 x 1 b W 4 x L D B 9 J n F 1 b 3 Q 7 L C Z x d W 9 0 O 1 N l Y 3 R p b 2 4 x L 1 R h Y m x l M D A 1 X 1 9 Q Y W d l X z E v 2 K f Z h N m G 2 Y j Y u S D Y p 9 m E 2 Y X Y q t i 6 2 Y r Y s S 5 7 Q 2 9 s d W 1 u M i w x f S Z x d W 9 0 O y w m c X V v d D t T Z W N 0 a W 9 u M S 9 U Y W J s Z T A w N V 9 f U G F n Z V 8 x L 9 i n 2 Y T Z h t m I 2 L k g 2 K f Z h N m F 2 K r Y u t m K 2 L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X 1 9 Q Y W d l X z E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V f X 1 B h Z 2 V f M S 9 U Y W J s Z T A w N V 9 f U G F n Z V 8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V f X 1 B h Z 2 V f M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V 9 f U G F n Z V 8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S 0 x M l Q x N T o z M D o x M C 4 4 O T Q 1 N T M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V 9 f U G F n Z V 8 y L 9 i n 2 Y T Z h t m I 2 L k g 2 K f Z h N m F 2 K r Y u t m K 2 L E u e 0 N v b H V t b j E s M H 0 m c X V v d D s s J n F 1 b 3 Q 7 U 2 V j d G l v b j E v V G F i b G U w M D l f X 1 B h Z 2 V f M i / Y p 9 m E 2 Y b Z i N i 5 I N i n 2 Y T Z h d i q 2 L r Z i t i x L n t D b 2 x 1 b W 4 y L D F 9 J n F 1 b 3 Q 7 L C Z x d W 9 0 O 1 N l Y 3 R p b 2 4 x L 1 R h Y m x l M D A 5 X 1 9 Q Y W d l X z I v 2 K f Z h N m G 2 Y j Y u S D Y p 9 m E 2 Y X Y q t i 6 2 Y r Y s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V 9 f U G F n Z V 8 y L 9 i n 2 Y T Z h t m I 2 L k g 2 K f Z h N m F 2 K r Y u t m K 2 L E u e 0 N v b H V t b j E s M H 0 m c X V v d D s s J n F 1 b 3 Q 7 U 2 V j d G l v b j E v V G F i b G U w M D l f X 1 B h Z 2 V f M i / Y p 9 m E 2 Y b Z i N i 5 I N i n 2 Y T Z h d i q 2 L r Z i t i x L n t D b 2 x 1 b W 4 y L D F 9 J n F 1 b 3 Q 7 L C Z x d W 9 0 O 1 N l Y 3 R p b 2 4 x L 1 R h Y m x l M D A 5 X 1 9 Q Y W d l X z I v 2 K f Z h N m G 2 Y j Y u S D Y p 9 m E 2 Y X Y q t i 6 2 Y r Y s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l f X 1 B h Z 2 V f M i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V 9 f U G F n Z V 8 y L 1 R h Y m x l M D A 5 X 1 9 Q Y W d l X z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V 9 f U G F n Z V 8 y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X 1 9 Q Y W d l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E 1 O j M w O j E w L j k y N D U z N j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X 1 9 Q Y W d l X z I v 2 K f Z h N m G 2 Y j Y u S D Y p 9 m E 2 Y X Y q t i 6 2 Y r Y s S 5 7 Q 2 9 s d W 1 u M S w w f S Z x d W 9 0 O y w m c X V v d D t T Z W N 0 a W 9 u M S 9 U Y W J s Z T A x M 1 9 f U G F n Z V 8 y L 9 i n 2 Y T Z h t m I 2 L k g 2 K f Z h N m F 2 K r Y u t m K 2 L E u e 0 N v b H V t b j I s M X 0 m c X V v d D s s J n F 1 b 3 Q 7 U 2 V j d G l v b j E v V G F i b G U w M T N f X 1 B h Z 2 V f M i / Y p 9 m E 2 Y b Z i N i 5 I N i n 2 Y T Z h d i q 2 L r Z i t i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z X 1 9 Q Y W d l X z I v 2 K f Z h N m G 2 Y j Y u S D Y p 9 m E 2 Y X Y q t i 6 2 Y r Y s S 5 7 Q 2 9 s d W 1 u M S w w f S Z x d W 9 0 O y w m c X V v d D t T Z W N 0 a W 9 u M S 9 U Y W J s Z T A x M 1 9 f U G F n Z V 8 y L 9 i n 2 Y T Z h t m I 2 L k g 2 K f Z h N m F 2 K r Y u t m K 2 L E u e 0 N v b H V t b j I s M X 0 m c X V v d D s s J n F 1 b 3 Q 7 U 2 V j d G l v b j E v V G F i b G U w M T N f X 1 B h Z 2 V f M i / Y p 9 m E 2 Y b Z i N i 5 I N i n 2 Y T Z h d i q 2 L r Z i t i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1 9 f U G F n Z V 8 y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X 1 9 Q Y W d l X z I v V G F i b G U w M T N f X 1 B h Z 2 V f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X 1 9 Q Y W d l X z I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d f X 1 B h Z 2 V f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J U M T U 6 M z A 6 M T A u O T Y 2 N T E w O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d f X 1 B h Z 2 V f M y / Y p 9 m E 2 Y b Z i N i 5 I N i n 2 Y T Z h d i q 2 L r Z i t i x L n t D b 2 x 1 b W 4 x L D B 9 J n F 1 b 3 Q 7 L C Z x d W 9 0 O 1 N l Y 3 R p b 2 4 x L 1 R h Y m x l M D E 3 X 1 9 Q Y W d l X z M v 2 K f Z h N m G 2 Y j Y u S D Y p 9 m E 2 Y X Y q t i 6 2 Y r Y s S 5 7 Q 2 9 s d W 1 u M i w x f S Z x d W 9 0 O y w m c X V v d D t T Z W N 0 a W 9 u M S 9 U Y W J s Z T A x N 1 9 f U G F n Z V 8 z L 9 i n 2 Y T Z h t m I 2 L k g 2 K f Z h N m F 2 K r Y u t m K 2 L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d f X 1 B h Z 2 V f M y / Y p 9 m E 2 Y b Z i N i 5 I N i n 2 Y T Z h d i q 2 L r Z i t i x L n t D b 2 x 1 b W 4 x L D B 9 J n F 1 b 3 Q 7 L C Z x d W 9 0 O 1 N l Y 3 R p b 2 4 x L 1 R h Y m x l M D E 3 X 1 9 Q Y W d l X z M v 2 K f Z h N m G 2 Y j Y u S D Y p 9 m E 2 Y X Y q t i 6 2 Y r Y s S 5 7 Q 2 9 s d W 1 u M i w x f S Z x d W 9 0 O y w m c X V v d D t T Z W N 0 a W 9 u M S 9 U Y W J s Z T A x N 1 9 f U G F n Z V 8 z L 9 i n 2 Y T Z h t m I 2 L k g 2 K f Z h N m F 2 K r Y u t m K 2 L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X 1 9 Q Y W d l X z M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d f X 1 B h Z 2 V f M y 9 U Y W J s Z T A x N 1 9 f U G F n Z V 8 z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d f X 1 B h Z 2 V f M y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1 9 f U G F n Z V 8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S 0 x M l Q x N T o z M D o x M S 4 w M D Q 0 O D k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1 9 f U G F n Z V 8 x L 9 i n 2 Y T Z h t m I 2 L k g 2 K f Z h N m F 2 K r Y u t m K 2 L E u e 0 N v b H V t b j E s M H 0 m c X V v d D s s J n F 1 b 3 Q 7 U 2 V j d G l v b j E v V G F i b G U w M D N f X 1 B h Z 2 V f M S / Y p 9 m E 2 Y b Z i N i 5 I N i n 2 Y T Z h d i q 2 L r Z i t i x L n t D b 2 x 1 b W 4 y L D F 9 J n F 1 b 3 Q 7 L C Z x d W 9 0 O 1 N l Y 3 R p b 2 4 x L 1 R h Y m x l M D A z X 1 9 Q Y W d l X z E v 2 K f Z h N m G 2 Y j Y u S D Y p 9 m E 2 Y X Y q t i 6 2 Y r Y s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1 9 f U G F n Z V 8 x L 9 i n 2 Y T Z h t m I 2 L k g 2 K f Z h N m F 2 K r Y u t m K 2 L E u e 0 N v b H V t b j E s M H 0 m c X V v d D s s J n F 1 b 3 Q 7 U 2 V j d G l v b j E v V G F i b G U w M D N f X 1 B h Z 2 V f M S / Y p 9 m E 2 Y b Z i N i 5 I N i n 2 Y T Z h d i q 2 L r Z i t i x L n t D b 2 x 1 b W 4 y L D F 9 J n F 1 b 3 Q 7 L C Z x d W 9 0 O 1 N l Y 3 R p b 2 4 x L 1 R h Y m x l M D A z X 1 9 Q Y W d l X z E v 2 K f Z h N m G 2 Y j Y u S D Y p 9 m E 2 Y X Y q t i 6 2 Y r Y s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N f X 1 B h Z 2 V f M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1 9 f U G F n Z V 8 x L 1 R h Y m x l M D A z X 1 9 Q Y W d l X z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1 9 f U G F n Z V 8 x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X 1 9 Q Y W d l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E 1 O j M w O j E x L j A z M T Q 3 M D B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3 X 1 9 Q Y W d l X z I v 2 K f Z h N m G 2 Y j Y u S D Y p 9 m E 2 Y X Y q t i 6 2 Y r Y s S 5 7 Q 2 9 s d W 1 u M S w w f S Z x d W 9 0 O y w m c X V v d D t T Z W N 0 a W 9 u M S 9 U Y W J s Z T A w N 1 9 f U G F n Z V 8 y L 9 i n 2 Y T Z h t m I 2 L k g 2 K f Z h N m F 2 K r Y u t m K 2 L E u e 0 N v b H V t b j I s M X 0 m c X V v d D s s J n F 1 b 3 Q 7 U 2 V j d G l v b j E v V G F i b G U w M D d f X 1 B h Z 2 V f M i / Y p 9 m E 2 Y b Z i N i 5 I N i n 2 Y T Z h d i q 2 L r Z i t i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3 X 1 9 Q Y W d l X z I v 2 K f Z h N m G 2 Y j Y u S D Y p 9 m E 2 Y X Y q t i 6 2 Y r Y s S 5 7 Q 2 9 s d W 1 u M S w w f S Z x d W 9 0 O y w m c X V v d D t T Z W N 0 a W 9 u M S 9 U Y W J s Z T A w N 1 9 f U G F n Z V 8 y L 9 i n 2 Y T Z h t m I 2 L k g 2 K f Z h N m F 2 K r Y u t m K 2 L E u e 0 N v b H V t b j I s M X 0 m c X V v d D s s J n F 1 b 3 Q 7 U 2 V j d G l v b j E v V G F i b G U w M D d f X 1 B h Z 2 V f M i / Y p 9 m E 2 Y b Z i N i 5 I N i n 2 Y T Z h d i q 2 L r Z i t i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1 9 f U G F n Z V 8 y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X 1 9 Q Y W d l X z I v V G F i b G U w M D d f X 1 B h Z 2 V f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X 1 9 Q Y W d l X z I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F f X 1 B h Z 2 V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J U M T U 6 M z A 6 M T E u M D c 0 N D Q 2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F f X 1 B h Z 2 V f M i / Y p 9 m E 2 Y b Z i N i 5 I N i n 2 Y T Z h d i q 2 L r Z i t i x L n t D b 2 x 1 b W 4 x L D B 9 J n F 1 b 3 Q 7 L C Z x d W 9 0 O 1 N l Y 3 R p b 2 4 x L 1 R h Y m x l M D E x X 1 9 Q Y W d l X z I v 2 K f Z h N m G 2 Y j Y u S D Y p 9 m E 2 Y X Y q t i 6 2 Y r Y s S 5 7 Q 2 9 s d W 1 u M i w x f S Z x d W 9 0 O y w m c X V v d D t T Z W N 0 a W 9 u M S 9 U Y W J s Z T A x M V 9 f U G F n Z V 8 y L 9 i n 2 Y T Z h t m I 2 L k g 2 K f Z h N m F 2 K r Y u t m K 2 L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F f X 1 B h Z 2 V f M i / Y p 9 m E 2 Y b Z i N i 5 I N i n 2 Y T Z h d i q 2 L r Z i t i x L n t D b 2 x 1 b W 4 x L D B 9 J n F 1 b 3 Q 7 L C Z x d W 9 0 O 1 N l Y 3 R p b 2 4 x L 1 R h Y m x l M D E x X 1 9 Q Y W d l X z I v 2 K f Z h N m G 2 Y j Y u S D Y p 9 m E 2 Y X Y q t i 6 2 Y r Y s S 5 7 Q 2 9 s d W 1 u M i w x f S Z x d W 9 0 O y w m c X V v d D t T Z W N 0 a W 9 u M S 9 U Y W J s Z T A x M V 9 f U G F n Z V 8 y L 9 i n 2 Y T Z h t m I 2 L k g 2 K f Z h N m F 2 K r Y u t m K 2 L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x X 1 9 Q Y W d l X z I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F f X 1 B h Z 2 V f M i 9 U Y W J s Z T A x M V 9 f U G F n Z V 8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F f X 1 B h Z 2 V f M i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V 9 f U G F n Z V 8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S 0 x M l Q x N T o z M D o x M S 4 x M j I 0 M j I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V 9 f U G F n Z V 8 z L 9 i n 2 Y T Z h t m I 2 L k g 2 K f Z h N m F 2 K r Y u t m K 2 L E u e 0 N v b H V t b j E s M H 0 m c X V v d D s s J n F 1 b 3 Q 7 U 2 V j d G l v b j E v V G F i b G U w M T V f X 1 B h Z 2 V f M y / Y p 9 m E 2 Y b Z i N i 5 I N i n 2 Y T Z h d i q 2 L r Z i t i x L n t D b 2 x 1 b W 4 y L D F 9 J n F 1 b 3 Q 7 L C Z x d W 9 0 O 1 N l Y 3 R p b 2 4 x L 1 R h Y m x l M D E 1 X 1 9 Q Y W d l X z M v 2 K f Z h N m G 2 Y j Y u S D Y p 9 m E 2 Y X Y q t i 6 2 Y r Y s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V 9 f U G F n Z V 8 z L 9 i n 2 Y T Z h t m I 2 L k g 2 K f Z h N m F 2 K r Y u t m K 2 L E u e 0 N v b H V t b j E s M H 0 m c X V v d D s s J n F 1 b 3 Q 7 U 2 V j d G l v b j E v V G F i b G U w M T V f X 1 B h Z 2 V f M y / Y p 9 m E 2 Y b Z i N i 5 I N i n 2 Y T Z h d i q 2 L r Z i t i x L n t D b 2 x 1 b W 4 y L D F 9 J n F 1 b 3 Q 7 L C Z x d W 9 0 O 1 N l Y 3 R p b 2 4 x L 1 R h Y m x l M D E 1 X 1 9 Q Y W d l X z M v 2 K f Z h N m G 2 Y j Y u S D Y p 9 m E 2 Y X Y q t i 6 2 Y r Y s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V f X 1 B h Z 2 V f M y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V 9 f U G F n Z V 8 z L 1 R h Y m x l M D E 1 X 1 9 Q Y W d l X z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V 9 f U G F n Z V 8 z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v D A o C T R Y x Q b A U J Y k 2 8 X N L A A A A A A I A A A A A A B B m A A A A A Q A A I A A A A F 9 1 X V B u d 8 c i T s / E v G w d f i k h O Q x Q P w 4 P g 8 g + 3 J y 1 4 j W N A A A A A A 6 A A A A A A g A A I A A A A E N 8 q L j p r Z M + S w L B a v M W W x 9 M m b t A q w Z j V q H + T X 6 r o C + U U A A A A N 8 q 4 y A t g 7 u p d 9 n T 5 6 r P k P h A p N V J H P o q G p y K 1 o v r z 6 B C P n W v G t h C 3 l b f 1 b j O B 7 T E b y 5 2 3 g w 8 L 1 P a 3 P C s z B 3 s Y Q 7 g H 5 + C 6 a M i S 7 P X K r J k m W u c Q A A A A A 5 l d D d 5 d h d l k 1 S O A t e b R R k Q m d v L q i j e D z x l x g 4 7 9 C p x D H o t w / W M K 5 W R G H m z M D h 9 Y q Z c c y a T s s k R B e f 7 y 5 C O Q 2 Q = < / D a t a M a s h u p > 
</file>

<file path=customXml/itemProps1.xml><?xml version="1.0" encoding="utf-8"?>
<ds:datastoreItem xmlns:ds="http://schemas.openxmlformats.org/officeDocument/2006/customXml" ds:itemID="{2F55D4E3-C124-4D69-9C5A-EE6EA372B5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32</vt:i4>
      </vt:variant>
      <vt:variant>
        <vt:lpstr>النطاقات المسماة</vt:lpstr>
      </vt:variant>
      <vt:variant>
        <vt:i4>8</vt:i4>
      </vt:variant>
    </vt:vector>
  </HeadingPairs>
  <TitlesOfParts>
    <vt:vector size="40" baseType="lpstr">
      <vt:lpstr>تعليمات </vt:lpstr>
      <vt:lpstr>استيراد المهارات</vt:lpstr>
      <vt:lpstr>الصفحة الرئيسية</vt:lpstr>
      <vt:lpstr>مهارات ابتدائي ومتوسط</vt:lpstr>
      <vt:lpstr>لصق اكسل الفورمز</vt:lpstr>
      <vt:lpstr>ادخال البيانات</vt:lpstr>
      <vt:lpstr>ورقة1</vt:lpstr>
      <vt:lpstr>مهارات</vt:lpstr>
      <vt:lpstr>المهارت المستهدفة</vt:lpstr>
      <vt:lpstr>الأسماء والمهارات</vt:lpstr>
      <vt:lpstr>الترتيب حسب النسبة المئوية</vt:lpstr>
      <vt:lpstr>الترتيب حسب الفقرات</vt:lpstr>
      <vt:lpstr>الفقرات الضعيفة</vt:lpstr>
      <vt:lpstr>طلاب تحت المتوسط</vt:lpstr>
      <vt:lpstr>تحليل فقرات مفصل </vt:lpstr>
      <vt:lpstr>تحليل الفقرات</vt:lpstr>
      <vt:lpstr>رسم بياني للفقرات</vt:lpstr>
      <vt:lpstr>الرسم البياني للفقرات</vt:lpstr>
      <vt:lpstr>التقرير الختامي</vt:lpstr>
      <vt:lpstr>المتوسطات</vt:lpstr>
      <vt:lpstr>تقرير تحليل النتائج </vt:lpstr>
      <vt:lpstr>الخطة العلاجية </vt:lpstr>
      <vt:lpstr>إحصائيات</vt:lpstr>
      <vt:lpstr>تقرير الخطة العلاجية </vt:lpstr>
      <vt:lpstr>بيانات</vt:lpstr>
      <vt:lpstr>تصنيف الطّلّاب</vt:lpstr>
      <vt:lpstr>تصنيف المهارات</vt:lpstr>
      <vt:lpstr>إجراءات المعالجة</vt:lpstr>
      <vt:lpstr>الاختبار البعديّ</vt:lpstr>
      <vt:lpstr>التّصنيف البعديّ</vt:lpstr>
      <vt:lpstr>تقرير_المعلّم</vt:lpstr>
      <vt:lpstr>مقارنة القبلي والبعدي</vt:lpstr>
      <vt:lpstr>'استيراد المهارات'!Criteria</vt:lpstr>
      <vt:lpstr>'المهارت المستهدفة'!Criteria</vt:lpstr>
      <vt:lpstr>'طلاب تحت المتوسط'!Criteria</vt:lpstr>
      <vt:lpstr>'المهارت المستهدفة'!Extract</vt:lpstr>
      <vt:lpstr>'طلاب تحت المتوسط'!Extract</vt:lpstr>
      <vt:lpstr>'الأسماء والمهارات'!Print_Area</vt:lpstr>
      <vt:lpstr>'الترتيب حسب النسبة المئوية'!Print_Area</vt:lpstr>
      <vt:lpstr>'الرسم البياني للفقرات'!Print_Area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User73R</cp:lastModifiedBy>
  <cp:lastPrinted>2023-10-18T07:05:04Z</cp:lastPrinted>
  <dcterms:created xsi:type="dcterms:W3CDTF">2022-01-25T17:43:55Z</dcterms:created>
  <dcterms:modified xsi:type="dcterms:W3CDTF">2023-10-18T16:51:53Z</dcterms:modified>
</cp:coreProperties>
</file>